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17138DD7-D95E-4C81-BEFD-7D455BDB7DCF}" xr6:coauthVersionLast="47" xr6:coauthVersionMax="47" xr10:uidLastSave="{00000000-0000-0000-0000-000000000000}"/>
  <bookViews>
    <workbookView xWindow="28680" yWindow="-120" windowWidth="24240" windowHeight="1302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/>
  <c r="F39" i="4"/>
  <c r="F40" i="4"/>
  <c r="F41" i="4"/>
  <c r="F42" i="4"/>
  <c r="F43" i="4"/>
  <c r="F44" i="4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2694" i="4" s="1"/>
  <c r="F2695" i="4" s="1"/>
  <c r="F2696" i="4" s="1"/>
  <c r="F2697" i="4" s="1"/>
  <c r="F2698" i="4" s="1"/>
  <c r="F2699" i="4" s="1"/>
  <c r="F2700" i="4" s="1"/>
  <c r="F2701" i="4" s="1"/>
  <c r="F2702" i="4" s="1"/>
  <c r="F2703" i="4" s="1"/>
  <c r="F2704" i="4" s="1"/>
  <c r="F2705" i="4" s="1"/>
  <c r="F2706" i="4" s="1"/>
  <c r="F36" i="4"/>
  <c r="K10" i="1"/>
  <c r="K8" i="1"/>
  <c r="K2709" i="1"/>
  <c r="J2709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K9" i="1" s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J2700" i="7"/>
  <c r="B2701" i="6"/>
  <c r="B2694" i="5"/>
  <c r="C2694" i="5"/>
  <c r="D2694" i="5"/>
  <c r="E2694" i="5"/>
  <c r="B2695" i="5"/>
  <c r="C2695" i="5"/>
  <c r="D2695" i="5"/>
  <c r="E2695" i="5"/>
  <c r="B2696" i="5"/>
  <c r="C2696" i="5"/>
  <c r="D2696" i="5"/>
  <c r="E2696" i="5"/>
  <c r="B2697" i="5"/>
  <c r="C2697" i="5"/>
  <c r="D2697" i="5"/>
  <c r="E2697" i="5"/>
  <c r="B2698" i="5"/>
  <c r="C2698" i="5"/>
  <c r="D2698" i="5"/>
  <c r="E2698" i="5"/>
  <c r="B2699" i="5"/>
  <c r="C2699" i="5"/>
  <c r="D2699" i="5"/>
  <c r="E2699" i="5"/>
  <c r="G2699" i="5" s="1"/>
  <c r="B2700" i="5"/>
  <c r="H2700" i="5" s="1"/>
  <c r="L2700" i="6" s="1"/>
  <c r="C2700" i="5"/>
  <c r="D2700" i="5"/>
  <c r="E2700" i="5"/>
  <c r="F2700" i="5" s="1"/>
  <c r="J2700" i="6" s="1"/>
  <c r="G2700" i="5"/>
  <c r="K2700" i="6" s="1"/>
  <c r="B2701" i="5"/>
  <c r="C2701" i="5"/>
  <c r="D2701" i="5"/>
  <c r="E2701" i="5"/>
  <c r="B2702" i="5"/>
  <c r="C2702" i="5"/>
  <c r="D2702" i="5"/>
  <c r="E2702" i="5"/>
  <c r="B2703" i="5"/>
  <c r="C2703" i="5"/>
  <c r="D2703" i="5"/>
  <c r="E2703" i="5"/>
  <c r="F2703" i="5" s="1"/>
  <c r="B2704" i="5"/>
  <c r="C2704" i="5"/>
  <c r="D2704" i="5"/>
  <c r="E2704" i="5"/>
  <c r="B2705" i="5"/>
  <c r="C2705" i="5"/>
  <c r="D2705" i="5"/>
  <c r="E2705" i="5"/>
  <c r="F2705" i="5" s="1"/>
  <c r="B2706" i="5"/>
  <c r="C2706" i="5"/>
  <c r="D2706" i="5"/>
  <c r="E2706" i="5"/>
  <c r="A2704" i="5"/>
  <c r="A2705" i="5"/>
  <c r="A2706" i="5"/>
  <c r="A2694" i="5"/>
  <c r="A2695" i="5"/>
  <c r="A2696" i="5"/>
  <c r="A2697" i="5"/>
  <c r="A2698" i="5"/>
  <c r="A2699" i="5"/>
  <c r="A2700" i="5"/>
  <c r="A2701" i="5"/>
  <c r="A2702" i="5"/>
  <c r="A2703" i="5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A2703" i="4"/>
  <c r="A2704" i="4"/>
  <c r="A2705" i="4"/>
  <c r="A2706" i="4"/>
  <c r="A2694" i="4"/>
  <c r="A2695" i="4"/>
  <c r="A2696" i="4"/>
  <c r="A2697" i="4"/>
  <c r="A2698" i="4"/>
  <c r="A2699" i="4"/>
  <c r="A2700" i="4"/>
  <c r="A2701" i="4"/>
  <c r="A2702" i="4"/>
  <c r="B2694" i="3"/>
  <c r="B2694" i="6" s="1"/>
  <c r="B2695" i="3"/>
  <c r="C2696" i="3" s="1"/>
  <c r="B2696" i="3"/>
  <c r="B2696" i="6" s="1"/>
  <c r="B2697" i="3"/>
  <c r="B2697" i="6" s="1"/>
  <c r="B2698" i="3"/>
  <c r="C2698" i="3" s="1"/>
  <c r="D2698" i="3" s="1"/>
  <c r="B2699" i="3"/>
  <c r="B2699" i="6" s="1"/>
  <c r="B2700" i="3"/>
  <c r="B2701" i="3"/>
  <c r="B2701" i="7" s="1"/>
  <c r="B2702" i="3"/>
  <c r="B2702" i="6" s="1"/>
  <c r="B2703" i="3"/>
  <c r="B2703" i="7" s="1"/>
  <c r="B2704" i="3"/>
  <c r="C2705" i="3" s="1"/>
  <c r="B2705" i="3"/>
  <c r="B2705" i="7" s="1"/>
  <c r="B2706" i="3"/>
  <c r="B2706" i="6" s="1"/>
  <c r="A2705" i="3"/>
  <c r="A2705" i="7" s="1"/>
  <c r="A2706" i="3"/>
  <c r="A2706" i="7" s="1"/>
  <c r="A2703" i="3"/>
  <c r="A2703" i="6" s="1"/>
  <c r="A2704" i="3"/>
  <c r="A2704" i="6" s="1"/>
  <c r="A2694" i="3"/>
  <c r="A2694" i="7" s="1"/>
  <c r="A2695" i="3"/>
  <c r="A2695" i="6" s="1"/>
  <c r="A2696" i="3"/>
  <c r="A2696" i="6" s="1"/>
  <c r="A2697" i="3"/>
  <c r="A2697" i="6" s="1"/>
  <c r="A2698" i="3"/>
  <c r="A2698" i="7" s="1"/>
  <c r="A2699" i="3"/>
  <c r="A2699" i="7" s="1"/>
  <c r="A2700" i="3"/>
  <c r="A2700" i="6" s="1"/>
  <c r="A2701" i="3"/>
  <c r="A2701" i="7" s="1"/>
  <c r="A2702" i="3"/>
  <c r="A2702" i="7" s="1"/>
  <c r="B2694" i="2"/>
  <c r="B2695" i="2"/>
  <c r="C2695" i="2" s="1"/>
  <c r="B2696" i="2"/>
  <c r="B2697" i="2"/>
  <c r="B2698" i="2"/>
  <c r="B2699" i="2"/>
  <c r="C2699" i="2" s="1"/>
  <c r="B2700" i="2"/>
  <c r="B2701" i="2"/>
  <c r="B2702" i="2"/>
  <c r="C2703" i="2" s="1"/>
  <c r="B2703" i="2"/>
  <c r="B2704" i="2"/>
  <c r="D2706" i="2" s="1"/>
  <c r="B2705" i="2"/>
  <c r="C2705" i="2"/>
  <c r="B2706" i="2"/>
  <c r="A2704" i="2"/>
  <c r="A2705" i="2"/>
  <c r="A2706" i="2"/>
  <c r="A2694" i="2"/>
  <c r="A2695" i="2"/>
  <c r="A2696" i="2"/>
  <c r="A2697" i="2"/>
  <c r="A2698" i="2"/>
  <c r="A2699" i="2"/>
  <c r="A2700" i="2"/>
  <c r="A2701" i="2"/>
  <c r="A2702" i="2"/>
  <c r="A2703" i="2"/>
  <c r="K11" i="1" l="1"/>
  <c r="J2705" i="6"/>
  <c r="J2705" i="7"/>
  <c r="B2698" i="6"/>
  <c r="B2699" i="7"/>
  <c r="B2698" i="7"/>
  <c r="C2695" i="3"/>
  <c r="D2695" i="3" s="1"/>
  <c r="A2704" i="7"/>
  <c r="B2694" i="7"/>
  <c r="A2703" i="7"/>
  <c r="F2699" i="5"/>
  <c r="J2699" i="6" s="1"/>
  <c r="A2700" i="7"/>
  <c r="B2706" i="7"/>
  <c r="D2704" i="2"/>
  <c r="F2704" i="7" s="1"/>
  <c r="G2704" i="5"/>
  <c r="A2701" i="6"/>
  <c r="F2701" i="5"/>
  <c r="C2698" i="2"/>
  <c r="C2700" i="3"/>
  <c r="F2706" i="5"/>
  <c r="G2703" i="5"/>
  <c r="K2700" i="7"/>
  <c r="J2703" i="7"/>
  <c r="J2703" i="6"/>
  <c r="F2706" i="7"/>
  <c r="F2706" i="6"/>
  <c r="K2699" i="6"/>
  <c r="K2699" i="7"/>
  <c r="K2704" i="7"/>
  <c r="K2704" i="6"/>
  <c r="A2694" i="6"/>
  <c r="B2704" i="6"/>
  <c r="A2697" i="7"/>
  <c r="E2706" i="2"/>
  <c r="C2699" i="3"/>
  <c r="D2699" i="3" s="1"/>
  <c r="A2706" i="6"/>
  <c r="B2705" i="6"/>
  <c r="A2696" i="7"/>
  <c r="C2704" i="3"/>
  <c r="C2697" i="3"/>
  <c r="D2697" i="3" s="1"/>
  <c r="A2705" i="6"/>
  <c r="A2695" i="7"/>
  <c r="B2704" i="7"/>
  <c r="B2700" i="7"/>
  <c r="B2697" i="7"/>
  <c r="B2696" i="7"/>
  <c r="D2702" i="2"/>
  <c r="C2706" i="2"/>
  <c r="C2701" i="2"/>
  <c r="F2704" i="5"/>
  <c r="F2702" i="5"/>
  <c r="B2695" i="6"/>
  <c r="B2702" i="7"/>
  <c r="B2695" i="7"/>
  <c r="E2705" i="2"/>
  <c r="C2703" i="3"/>
  <c r="D2703" i="3" s="1"/>
  <c r="E2695" i="3"/>
  <c r="A2702" i="6"/>
  <c r="L2700" i="7"/>
  <c r="P2700" i="7" s="1"/>
  <c r="H2702" i="5"/>
  <c r="C2701" i="3"/>
  <c r="H2704" i="5"/>
  <c r="A2699" i="6"/>
  <c r="C2702" i="3"/>
  <c r="H2705" i="5"/>
  <c r="H2703" i="5"/>
  <c r="A2698" i="6"/>
  <c r="B2700" i="6"/>
  <c r="H2699" i="5"/>
  <c r="C2706" i="3"/>
  <c r="D2706" i="3" s="1"/>
  <c r="E2698" i="3"/>
  <c r="B2703" i="6"/>
  <c r="G2705" i="5"/>
  <c r="H2701" i="5"/>
  <c r="H2706" i="5"/>
  <c r="G2701" i="5"/>
  <c r="G2706" i="5"/>
  <c r="G2702" i="5"/>
  <c r="D2700" i="3"/>
  <c r="E2700" i="3"/>
  <c r="D2702" i="3"/>
  <c r="E2702" i="3"/>
  <c r="D2705" i="3"/>
  <c r="E2705" i="3"/>
  <c r="D2696" i="3"/>
  <c r="E2696" i="3"/>
  <c r="D2698" i="2"/>
  <c r="C2697" i="2"/>
  <c r="C2696" i="2"/>
  <c r="D2699" i="2"/>
  <c r="D2700" i="2"/>
  <c r="D2701" i="2"/>
  <c r="C2700" i="2"/>
  <c r="E2703" i="2"/>
  <c r="E2704" i="2"/>
  <c r="D2703" i="2"/>
  <c r="C2702" i="2"/>
  <c r="D2705" i="2"/>
  <c r="C2704" i="2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H2698" i="5" s="1"/>
  <c r="C2693" i="5"/>
  <c r="D2693" i="5"/>
  <c r="E2693" i="5"/>
  <c r="G2698" i="5" s="1"/>
  <c r="B2" i="5"/>
  <c r="C2" i="5"/>
  <c r="D2" i="5"/>
  <c r="E2" i="5" s="1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C2694" i="3" s="1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I2703" i="2" s="1" a="1"/>
  <c r="I2703" i="2" s="1"/>
  <c r="B2688" i="2"/>
  <c r="B2689" i="2"/>
  <c r="B2690" i="2"/>
  <c r="B2691" i="2"/>
  <c r="E2700" i="2" s="1"/>
  <c r="B2692" i="2"/>
  <c r="B2693" i="2"/>
  <c r="D2697" i="2" s="1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N26" i="7"/>
  <c r="N25" i="7"/>
  <c r="N24" i="7"/>
  <c r="N23" i="7"/>
  <c r="N22" i="7"/>
  <c r="N21" i="7"/>
  <c r="N20" i="7"/>
  <c r="N19" i="7"/>
  <c r="N18" i="7"/>
  <c r="N17" i="7"/>
  <c r="N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P5" i="7"/>
  <c r="N5" i="7"/>
  <c r="M5" i="7"/>
  <c r="P4" i="7"/>
  <c r="O4" i="7"/>
  <c r="N4" i="7"/>
  <c r="M4" i="7"/>
  <c r="T3" i="7"/>
  <c r="S3" i="7"/>
  <c r="P3" i="7"/>
  <c r="O3" i="7"/>
  <c r="N3" i="7"/>
  <c r="R3" i="7" s="1"/>
  <c r="M3" i="7"/>
  <c r="P2" i="7"/>
  <c r="T2" i="7" s="1"/>
  <c r="O2" i="7"/>
  <c r="N2" i="7"/>
  <c r="M2" i="7"/>
  <c r="H2706" i="2" l="1"/>
  <c r="G2699" i="2"/>
  <c r="H2705" i="2"/>
  <c r="E2694" i="2"/>
  <c r="G2698" i="2"/>
  <c r="H2704" i="2"/>
  <c r="I2700" i="2" a="1"/>
  <c r="I2700" i="2" s="1"/>
  <c r="G2697" i="2"/>
  <c r="H2703" i="2"/>
  <c r="I2703" i="6" s="1"/>
  <c r="I2699" i="2" a="1"/>
  <c r="I2699" i="2" s="1"/>
  <c r="G2696" i="2"/>
  <c r="H2696" i="6" s="1"/>
  <c r="H2702" i="2"/>
  <c r="I2702" i="7" s="1"/>
  <c r="K2703" i="6"/>
  <c r="K2703" i="7"/>
  <c r="F2701" i="2"/>
  <c r="G2695" i="2"/>
  <c r="J2706" i="7"/>
  <c r="J2706" i="6"/>
  <c r="F2700" i="2"/>
  <c r="G2700" i="6" s="1"/>
  <c r="G2706" i="2"/>
  <c r="H2706" i="7" s="1"/>
  <c r="H2700" i="2"/>
  <c r="I2700" i="7" s="1"/>
  <c r="E2703" i="3"/>
  <c r="D2696" i="2"/>
  <c r="F2696" i="7" s="1"/>
  <c r="F2699" i="2"/>
  <c r="G2699" i="7" s="1"/>
  <c r="G2705" i="2"/>
  <c r="H2699" i="2"/>
  <c r="J2699" i="7"/>
  <c r="F2704" i="6"/>
  <c r="I2695" i="2" a="1"/>
  <c r="I2695" i="2" s="1"/>
  <c r="G2704" i="2"/>
  <c r="H2704" i="6" s="1"/>
  <c r="H2698" i="2"/>
  <c r="I2698" i="6" s="1"/>
  <c r="J2701" i="6"/>
  <c r="J2701" i="7"/>
  <c r="I2706" i="2" a="1"/>
  <c r="I2706" i="2" s="1"/>
  <c r="F2697" i="2"/>
  <c r="G2697" i="7" s="1"/>
  <c r="G2703" i="2"/>
  <c r="H2703" i="7" s="1"/>
  <c r="H2697" i="2"/>
  <c r="F2696" i="2"/>
  <c r="G2702" i="2"/>
  <c r="H2696" i="2"/>
  <c r="E2699" i="3"/>
  <c r="E2697" i="2"/>
  <c r="F2695" i="2"/>
  <c r="G2695" i="7" s="1"/>
  <c r="G2701" i="2"/>
  <c r="H2695" i="2"/>
  <c r="H2697" i="6"/>
  <c r="H2697" i="7"/>
  <c r="I2703" i="7"/>
  <c r="G2701" i="7"/>
  <c r="G2701" i="6"/>
  <c r="H2695" i="7"/>
  <c r="H2695" i="6"/>
  <c r="D2694" i="3"/>
  <c r="E2694" i="3"/>
  <c r="G2700" i="7"/>
  <c r="I2700" i="6"/>
  <c r="H2705" i="7"/>
  <c r="H2705" i="6"/>
  <c r="I2699" i="7"/>
  <c r="I2699" i="6"/>
  <c r="H2704" i="7"/>
  <c r="L2698" i="6"/>
  <c r="L2698" i="7"/>
  <c r="I2697" i="6"/>
  <c r="I2697" i="7"/>
  <c r="G2696" i="6"/>
  <c r="G2696" i="7"/>
  <c r="H2702" i="7"/>
  <c r="H2702" i="6"/>
  <c r="I2696" i="6"/>
  <c r="I2696" i="7"/>
  <c r="G2695" i="6"/>
  <c r="H2701" i="7"/>
  <c r="H2701" i="6"/>
  <c r="I2695" i="7"/>
  <c r="I2695" i="6"/>
  <c r="I2706" i="7"/>
  <c r="O2706" i="7" s="1"/>
  <c r="I2706" i="6"/>
  <c r="H2699" i="7"/>
  <c r="H2699" i="6"/>
  <c r="I2705" i="7"/>
  <c r="I2705" i="6"/>
  <c r="H2698" i="7"/>
  <c r="H2698" i="6"/>
  <c r="I2704" i="7"/>
  <c r="O2704" i="7" s="1"/>
  <c r="I2704" i="6"/>
  <c r="H2701" i="2"/>
  <c r="K2698" i="6"/>
  <c r="K2698" i="7"/>
  <c r="F2698" i="2"/>
  <c r="F2704" i="2"/>
  <c r="F2700" i="7"/>
  <c r="F2700" i="6"/>
  <c r="I2704" i="2" a="1"/>
  <c r="I2704" i="2" s="1"/>
  <c r="L2701" i="6"/>
  <c r="L2701" i="7"/>
  <c r="L2702" i="7"/>
  <c r="L2702" i="6"/>
  <c r="J2702" i="7"/>
  <c r="J2702" i="6"/>
  <c r="F2697" i="7"/>
  <c r="F2697" i="6"/>
  <c r="G2694" i="2"/>
  <c r="I2697" i="2" a="1"/>
  <c r="I2697" i="2" s="1"/>
  <c r="E2701" i="2"/>
  <c r="K2705" i="7"/>
  <c r="K2705" i="6"/>
  <c r="L2703" i="7"/>
  <c r="P2703" i="7" s="1"/>
  <c r="L2703" i="6"/>
  <c r="J2704" i="7"/>
  <c r="J2704" i="6"/>
  <c r="D2704" i="3"/>
  <c r="E2704" i="3"/>
  <c r="F2706" i="2"/>
  <c r="F2702" i="2"/>
  <c r="L2705" i="7"/>
  <c r="L2705" i="6"/>
  <c r="I2701" i="2" a="1"/>
  <c r="I2701" i="2" s="1"/>
  <c r="I2694" i="2" a="1"/>
  <c r="I2694" i="2" s="1"/>
  <c r="F2698" i="7"/>
  <c r="F2698" i="6"/>
  <c r="D2695" i="2"/>
  <c r="I2696" i="2" a="1"/>
  <c r="I2696" i="2" s="1"/>
  <c r="E2699" i="2"/>
  <c r="F2702" i="7"/>
  <c r="F2702" i="6"/>
  <c r="E2698" i="2"/>
  <c r="E2696" i="2"/>
  <c r="F2701" i="7"/>
  <c r="F2701" i="6"/>
  <c r="I2705" i="2" a="1"/>
  <c r="I2705" i="2" s="1"/>
  <c r="E2697" i="3"/>
  <c r="F2703" i="7"/>
  <c r="O2703" i="7" s="1"/>
  <c r="F2703" i="6"/>
  <c r="E2702" i="2"/>
  <c r="F2694" i="2"/>
  <c r="G2700" i="2"/>
  <c r="H2694" i="2"/>
  <c r="F2703" i="2"/>
  <c r="F2699" i="7"/>
  <c r="F2699" i="6"/>
  <c r="K2702" i="7"/>
  <c r="K2702" i="6"/>
  <c r="L2704" i="7"/>
  <c r="P2704" i="7" s="1"/>
  <c r="L2704" i="6"/>
  <c r="I2702" i="2" a="1"/>
  <c r="I2702" i="2" s="1"/>
  <c r="I2698" i="2" a="1"/>
  <c r="I2698" i="2" s="1"/>
  <c r="F2705" i="2"/>
  <c r="L2699" i="6"/>
  <c r="L2699" i="7"/>
  <c r="P2699" i="7" s="1"/>
  <c r="E3" i="5"/>
  <c r="E4" i="5" s="1"/>
  <c r="E5" i="5" s="1"/>
  <c r="E2706" i="3"/>
  <c r="K2706" i="7"/>
  <c r="K2706" i="6"/>
  <c r="C2694" i="2"/>
  <c r="D2701" i="3"/>
  <c r="E2701" i="3"/>
  <c r="D2694" i="2"/>
  <c r="F2705" i="7"/>
  <c r="O2705" i="7" s="1"/>
  <c r="F2705" i="6"/>
  <c r="K2701" i="7"/>
  <c r="K2701" i="6"/>
  <c r="E2695" i="2"/>
  <c r="L2706" i="7"/>
  <c r="P2706" i="7" s="1"/>
  <c r="L2706" i="6"/>
  <c r="F2698" i="5"/>
  <c r="E6" i="5"/>
  <c r="E7" i="5" s="1"/>
  <c r="E8" i="5" s="1"/>
  <c r="E9" i="5" s="1"/>
  <c r="E10" i="5" s="1"/>
  <c r="S2" i="7"/>
  <c r="Q2" i="7"/>
  <c r="R2" i="7"/>
  <c r="Q4" i="7"/>
  <c r="T4" i="7"/>
  <c r="R4" i="7"/>
  <c r="S4" i="7"/>
  <c r="Q3" i="7"/>
  <c r="O2697" i="7" l="1"/>
  <c r="H2703" i="6"/>
  <c r="G2699" i="6"/>
  <c r="G2697" i="6"/>
  <c r="F2696" i="6"/>
  <c r="O2699" i="7"/>
  <c r="I2702" i="6"/>
  <c r="O2702" i="7"/>
  <c r="O2700" i="7"/>
  <c r="I2698" i="7"/>
  <c r="O2698" i="7" s="1"/>
  <c r="H2706" i="6"/>
  <c r="H2696" i="7"/>
  <c r="G2705" i="7"/>
  <c r="G2705" i="6"/>
  <c r="P2705" i="7"/>
  <c r="O2696" i="7"/>
  <c r="G2704" i="7"/>
  <c r="G2704" i="6"/>
  <c r="F2695" i="7"/>
  <c r="O2695" i="7" s="1"/>
  <c r="F2695" i="6"/>
  <c r="G2698" i="7"/>
  <c r="G2698" i="6"/>
  <c r="J2698" i="6"/>
  <c r="J2698" i="7"/>
  <c r="P2698" i="7" s="1"/>
  <c r="F2694" i="7"/>
  <c r="F2694" i="6"/>
  <c r="G2702" i="7"/>
  <c r="G2702" i="6"/>
  <c r="H2694" i="7"/>
  <c r="H2694" i="6"/>
  <c r="I2701" i="7"/>
  <c r="I2701" i="6"/>
  <c r="G2694" i="7"/>
  <c r="G2694" i="6"/>
  <c r="O2701" i="7"/>
  <c r="H2700" i="7"/>
  <c r="H2700" i="6"/>
  <c r="G2706" i="7"/>
  <c r="G2706" i="6"/>
  <c r="G2703" i="7"/>
  <c r="G2703" i="6"/>
  <c r="P2702" i="7"/>
  <c r="I2694" i="7"/>
  <c r="I2694" i="6"/>
  <c r="P2701" i="7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G10" i="5"/>
  <c r="V3" i="7"/>
  <c r="U3" i="7"/>
  <c r="U4" i="7"/>
  <c r="V4" i="7"/>
  <c r="V2" i="7"/>
  <c r="U2" i="7"/>
  <c r="E2690" i="5" l="1"/>
  <c r="F2694" i="5"/>
  <c r="G2694" i="5"/>
  <c r="H2694" i="5"/>
  <c r="O2694" i="7"/>
  <c r="B2693" i="7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D6" i="7"/>
  <c r="C6" i="7"/>
  <c r="B6" i="7"/>
  <c r="A6" i="7"/>
  <c r="L5" i="7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F3" i="7"/>
  <c r="E3" i="7"/>
  <c r="D3" i="7"/>
  <c r="C3" i="7"/>
  <c r="B3" i="7"/>
  <c r="A3" i="7"/>
  <c r="L2" i="7"/>
  <c r="K2" i="7"/>
  <c r="J2" i="7"/>
  <c r="I2" i="7"/>
  <c r="H2" i="7"/>
  <c r="G2" i="7"/>
  <c r="F2" i="7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D1512" i="3" l="1"/>
  <c r="L2694" i="7"/>
  <c r="L2694" i="6"/>
  <c r="K2694" i="7"/>
  <c r="K2694" i="6"/>
  <c r="J2694" i="7"/>
  <c r="J2694" i="6"/>
  <c r="E2691" i="5"/>
  <c r="F2695" i="5"/>
  <c r="G2695" i="5"/>
  <c r="H2695" i="5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O384" i="7" s="1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O478" i="7" s="1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O536" i="7" s="1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O606" i="7" s="1"/>
  <c r="G608" i="6"/>
  <c r="G608" i="7"/>
  <c r="I611" i="6"/>
  <c r="I611" i="7"/>
  <c r="G613" i="6"/>
  <c r="G613" i="7"/>
  <c r="H618" i="6"/>
  <c r="H618" i="7"/>
  <c r="I623" i="6"/>
  <c r="I623" i="7"/>
  <c r="O623" i="7" s="1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O1005" i="7" s="1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O285" i="7" s="1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O232" i="7" s="1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O248" i="7" s="1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O636" i="7" s="1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O672" i="7" s="1"/>
  <c r="H675" i="6"/>
  <c r="H675" i="7"/>
  <c r="F677" i="6"/>
  <c r="F677" i="7"/>
  <c r="H680" i="6"/>
  <c r="H680" i="7"/>
  <c r="I685" i="6"/>
  <c r="I685" i="7"/>
  <c r="G687" i="6"/>
  <c r="G687" i="7"/>
  <c r="F689" i="6"/>
  <c r="F689" i="7"/>
  <c r="O689" i="7" s="1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O320" i="7" s="1"/>
  <c r="I323" i="7"/>
  <c r="F339" i="7"/>
  <c r="O339" i="7" s="1"/>
  <c r="I345" i="7"/>
  <c r="F361" i="7"/>
  <c r="O361" i="7" s="1"/>
  <c r="I364" i="7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F416" i="7"/>
  <c r="O416" i="7" s="1"/>
  <c r="I422" i="7"/>
  <c r="O422" i="7" s="1"/>
  <c r="I444" i="7"/>
  <c r="O444" i="7" s="1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O233" i="7" s="1"/>
  <c r="I234" i="7"/>
  <c r="F271" i="7"/>
  <c r="I275" i="7"/>
  <c r="O288" i="7"/>
  <c r="I330" i="7"/>
  <c r="I371" i="7"/>
  <c r="O389" i="7"/>
  <c r="O413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O421" i="7" s="1"/>
  <c r="I1039" i="6"/>
  <c r="I1039" i="7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O1115" i="7" s="1"/>
  <c r="H1118" i="6"/>
  <c r="H1118" i="7"/>
  <c r="I1123" i="6"/>
  <c r="I1123" i="7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O1151" i="7" s="1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O1187" i="7" s="1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O289" i="7" s="1"/>
  <c r="F303" i="7"/>
  <c r="O303" i="7" s="1"/>
  <c r="F344" i="7"/>
  <c r="O344" i="7" s="1"/>
  <c r="O366" i="7"/>
  <c r="O386" i="7"/>
  <c r="F387" i="7"/>
  <c r="I393" i="7"/>
  <c r="O393" i="7" s="1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O930" i="7" s="1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O321" i="7"/>
  <c r="F322" i="7"/>
  <c r="I328" i="7"/>
  <c r="O328" i="7" s="1"/>
  <c r="I347" i="7"/>
  <c r="O362" i="7"/>
  <c r="F363" i="7"/>
  <c r="O364" i="7"/>
  <c r="I369" i="7"/>
  <c r="F385" i="7"/>
  <c r="O385" i="7" s="1"/>
  <c r="F409" i="7"/>
  <c r="O409" i="7" s="1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O2516" i="7" s="1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O2540" i="7" s="1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O2576" i="7" s="1"/>
  <c r="G2578" i="6"/>
  <c r="G2578" i="7"/>
  <c r="F2580" i="6"/>
  <c r="F2580" i="7"/>
  <c r="H2583" i="6"/>
  <c r="H2583" i="7"/>
  <c r="I2588" i="6"/>
  <c r="I2588" i="7"/>
  <c r="O2588" i="7" s="1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O2624" i="7" s="1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H896" i="7"/>
  <c r="G1028" i="7"/>
  <c r="G1076" i="7"/>
  <c r="G1001" i="7"/>
  <c r="H1023" i="7"/>
  <c r="O2564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2644" i="6"/>
  <c r="I2644" i="7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O2528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2649" i="6"/>
  <c r="I2649" i="7"/>
  <c r="O2649" i="7" s="1"/>
  <c r="H2656" i="6"/>
  <c r="H2656" i="7"/>
  <c r="I2661" i="6"/>
  <c r="I2661" i="7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O2530" i="7" s="1"/>
  <c r="H2533" i="6"/>
  <c r="H2533" i="7"/>
  <c r="I2538" i="6"/>
  <c r="I2538" i="7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G2576" i="6"/>
  <c r="G2576" i="7"/>
  <c r="F2578" i="6"/>
  <c r="F2578" i="7"/>
  <c r="H2581" i="6"/>
  <c r="H2581" i="7"/>
  <c r="I2586" i="6"/>
  <c r="I2586" i="7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O954" i="7" s="1"/>
  <c r="G970" i="7"/>
  <c r="H973" i="7"/>
  <c r="H1033" i="7"/>
  <c r="I1055" i="7"/>
  <c r="H1074" i="7"/>
  <c r="I1077" i="7"/>
  <c r="O1077" i="7" s="1"/>
  <c r="O2492" i="7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O113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O1320" i="7"/>
  <c r="F1386" i="7"/>
  <c r="G1391" i="7"/>
  <c r="G1415" i="7"/>
  <c r="F1427" i="7"/>
  <c r="F2001" i="7"/>
  <c r="H2014" i="7"/>
  <c r="G2217" i="7"/>
  <c r="F2635" i="7"/>
  <c r="O268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O2036" i="7" s="1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O1447" i="7" s="1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O1773" i="7" s="1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O1881" i="7" s="1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O1929" i="7" s="1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O2687" i="7" s="1"/>
  <c r="G1931" i="6"/>
  <c r="I1092" i="7"/>
  <c r="F1106" i="7"/>
  <c r="O1106" i="7" s="1"/>
  <c r="F1113" i="7"/>
  <c r="O1113" i="7" s="1"/>
  <c r="O1140" i="7"/>
  <c r="F1147" i="7"/>
  <c r="O1147" i="7" s="1"/>
  <c r="F1180" i="7"/>
  <c r="F1181" i="7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F475" i="7"/>
  <c r="F477" i="7"/>
  <c r="O477" i="7" s="1"/>
  <c r="F480" i="7"/>
  <c r="O480" i="7" s="1"/>
  <c r="F482" i="7"/>
  <c r="O483" i="7"/>
  <c r="F487" i="7"/>
  <c r="O488" i="7"/>
  <c r="F490" i="7"/>
  <c r="O490" i="7" s="1"/>
  <c r="F492" i="7"/>
  <c r="O492" i="7" s="1"/>
  <c r="O493" i="7"/>
  <c r="F497" i="7"/>
  <c r="F499" i="7"/>
  <c r="O500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8" i="7" s="1"/>
  <c r="O529" i="7"/>
  <c r="F533" i="7"/>
  <c r="F535" i="7"/>
  <c r="F538" i="7"/>
  <c r="F540" i="7"/>
  <c r="O540" i="7" s="1"/>
  <c r="O541" i="7"/>
  <c r="F545" i="7"/>
  <c r="O545" i="7" s="1"/>
  <c r="F547" i="7"/>
  <c r="O548" i="7"/>
  <c r="F550" i="7"/>
  <c r="O550" i="7" s="1"/>
  <c r="F552" i="7"/>
  <c r="O552" i="7" s="1"/>
  <c r="O553" i="7"/>
  <c r="F555" i="7"/>
  <c r="O556" i="7"/>
  <c r="F557" i="7"/>
  <c r="O557" i="7" s="1"/>
  <c r="F559" i="7"/>
  <c r="F562" i="7"/>
  <c r="F564" i="7"/>
  <c r="O564" i="7" s="1"/>
  <c r="O565" i="7"/>
  <c r="F567" i="7"/>
  <c r="O568" i="7"/>
  <c r="F569" i="7"/>
  <c r="O569" i="7" s="1"/>
  <c r="F571" i="7"/>
  <c r="O572" i="7"/>
  <c r="F574" i="7"/>
  <c r="O574" i="7" s="1"/>
  <c r="F576" i="7"/>
  <c r="F579" i="7"/>
  <c r="O580" i="7"/>
  <c r="F581" i="7"/>
  <c r="O581" i="7" s="1"/>
  <c r="O582" i="7"/>
  <c r="F584" i="7"/>
  <c r="F586" i="7"/>
  <c r="O586" i="7" s="1"/>
  <c r="F588" i="7"/>
  <c r="O589" i="7"/>
  <c r="F591" i="7"/>
  <c r="O591" i="7" s="1"/>
  <c r="F593" i="7"/>
  <c r="O593" i="7" s="1"/>
  <c r="O594" i="7"/>
  <c r="F596" i="7"/>
  <c r="O597" i="7"/>
  <c r="F598" i="7"/>
  <c r="O598" i="7" s="1"/>
  <c r="O599" i="7"/>
  <c r="F600" i="7"/>
  <c r="O600" i="7" s="1"/>
  <c r="F603" i="7"/>
  <c r="O604" i="7"/>
  <c r="F605" i="7"/>
  <c r="F608" i="7"/>
  <c r="F610" i="7"/>
  <c r="O610" i="7" s="1"/>
  <c r="O611" i="7"/>
  <c r="F613" i="7"/>
  <c r="O613" i="7" s="1"/>
  <c r="F615" i="7"/>
  <c r="O615" i="7" s="1"/>
  <c r="O616" i="7"/>
  <c r="F618" i="7"/>
  <c r="O618" i="7" s="1"/>
  <c r="O619" i="7"/>
  <c r="F620" i="7"/>
  <c r="O621" i="7"/>
  <c r="F622" i="7"/>
  <c r="F625" i="7"/>
  <c r="F627" i="7"/>
  <c r="O627" i="7" s="1"/>
  <c r="O628" i="7"/>
  <c r="F630" i="7"/>
  <c r="O631" i="7"/>
  <c r="F632" i="7"/>
  <c r="F634" i="7"/>
  <c r="F635" i="7"/>
  <c r="O635" i="7" s="1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O652" i="7"/>
  <c r="F654" i="7"/>
  <c r="O655" i="7"/>
  <c r="F656" i="7"/>
  <c r="O657" i="7"/>
  <c r="F658" i="7"/>
  <c r="O658" i="7" s="1"/>
  <c r="F659" i="7"/>
  <c r="O659" i="7" s="1"/>
  <c r="F661" i="7"/>
  <c r="O661" i="7" s="1"/>
  <c r="F663" i="7"/>
  <c r="O664" i="7"/>
  <c r="F666" i="7"/>
  <c r="O667" i="7"/>
  <c r="F668" i="7"/>
  <c r="F670" i="7"/>
  <c r="F671" i="7"/>
  <c r="F673" i="7"/>
  <c r="O674" i="7"/>
  <c r="F675" i="7"/>
  <c r="O675" i="7" s="1"/>
  <c r="F676" i="7"/>
  <c r="O677" i="7"/>
  <c r="F678" i="7"/>
  <c r="F680" i="7"/>
  <c r="O680" i="7" s="1"/>
  <c r="O681" i="7"/>
  <c r="F683" i="7"/>
  <c r="O684" i="7"/>
  <c r="F685" i="7"/>
  <c r="O685" i="7" s="1"/>
  <c r="F687" i="7"/>
  <c r="F688" i="7"/>
  <c r="F690" i="7"/>
  <c r="F692" i="7"/>
  <c r="O692" i="7" s="1"/>
  <c r="O693" i="7"/>
  <c r="F695" i="7"/>
  <c r="O696" i="7"/>
  <c r="F697" i="7"/>
  <c r="F699" i="7"/>
  <c r="O699" i="7" s="1"/>
  <c r="F700" i="7"/>
  <c r="F702" i="7"/>
  <c r="F704" i="7"/>
  <c r="O704" i="7" s="1"/>
  <c r="O705" i="7"/>
  <c r="F707" i="7"/>
  <c r="O708" i="7"/>
  <c r="F709" i="7"/>
  <c r="F711" i="7"/>
  <c r="F712" i="7"/>
  <c r="F714" i="7"/>
  <c r="O715" i="7"/>
  <c r="F716" i="7"/>
  <c r="O716" i="7" s="1"/>
  <c r="O718" i="7"/>
  <c r="F719" i="7"/>
  <c r="O720" i="7"/>
  <c r="F721" i="7"/>
  <c r="F723" i="7"/>
  <c r="F724" i="7"/>
  <c r="F726" i="7"/>
  <c r="O726" i="7" s="1"/>
  <c r="F728" i="7"/>
  <c r="O728" i="7" s="1"/>
  <c r="F731" i="7"/>
  <c r="O732" i="7"/>
  <c r="F733" i="7"/>
  <c r="F735" i="7"/>
  <c r="O735" i="7" s="1"/>
  <c r="F736" i="7"/>
  <c r="F738" i="7"/>
  <c r="O738" i="7" s="1"/>
  <c r="F740" i="7"/>
  <c r="O740" i="7" s="1"/>
  <c r="F743" i="7"/>
  <c r="O743" i="7" s="1"/>
  <c r="O744" i="7"/>
  <c r="F745" i="7"/>
  <c r="F747" i="7"/>
  <c r="F748" i="7"/>
  <c r="F750" i="7"/>
  <c r="O751" i="7"/>
  <c r="F752" i="7"/>
  <c r="O752" i="7" s="1"/>
  <c r="F755" i="7"/>
  <c r="O756" i="7"/>
  <c r="F757" i="7"/>
  <c r="F759" i="7"/>
  <c r="F760" i="7"/>
  <c r="F762" i="7"/>
  <c r="O762" i="7" s="1"/>
  <c r="F764" i="7"/>
  <c r="O764" i="7" s="1"/>
  <c r="F767" i="7"/>
  <c r="O768" i="7"/>
  <c r="F769" i="7"/>
  <c r="O771" i="7"/>
  <c r="F772" i="7"/>
  <c r="F774" i="7"/>
  <c r="O774" i="7" s="1"/>
  <c r="F776" i="7"/>
  <c r="O776" i="7" s="1"/>
  <c r="O778" i="7"/>
  <c r="F779" i="7"/>
  <c r="O780" i="7"/>
  <c r="F781" i="7"/>
  <c r="F784" i="7"/>
  <c r="F786" i="7"/>
  <c r="O787" i="7"/>
  <c r="F788" i="7"/>
  <c r="O788" i="7" s="1"/>
  <c r="F791" i="7"/>
  <c r="O792" i="7"/>
  <c r="F793" i="7"/>
  <c r="F796" i="7"/>
  <c r="F798" i="7"/>
  <c r="O798" i="7" s="1"/>
  <c r="F800" i="7"/>
  <c r="O800" i="7" s="1"/>
  <c r="O802" i="7"/>
  <c r="F803" i="7"/>
  <c r="O804" i="7"/>
  <c r="F805" i="7"/>
  <c r="F808" i="7"/>
  <c r="F810" i="7"/>
  <c r="O810" i="7" s="1"/>
  <c r="F812" i="7"/>
  <c r="O812" i="7" s="1"/>
  <c r="F815" i="7"/>
  <c r="O816" i="7"/>
  <c r="F817" i="7"/>
  <c r="F820" i="7"/>
  <c r="F822" i="7"/>
  <c r="O822" i="7" s="1"/>
  <c r="F825" i="7"/>
  <c r="O825" i="7" s="1"/>
  <c r="F827" i="7"/>
  <c r="F830" i="7"/>
  <c r="O830" i="7" s="1"/>
  <c r="F832" i="7"/>
  <c r="O832" i="7" s="1"/>
  <c r="F837" i="7"/>
  <c r="O838" i="7"/>
  <c r="F839" i="7"/>
  <c r="O839" i="7" s="1"/>
  <c r="O841" i="7"/>
  <c r="F842" i="7"/>
  <c r="O842" i="7" s="1"/>
  <c r="F844" i="7"/>
  <c r="F849" i="7"/>
  <c r="F851" i="7"/>
  <c r="O851" i="7" s="1"/>
  <c r="O853" i="7"/>
  <c r="F854" i="7"/>
  <c r="O854" i="7" s="1"/>
  <c r="F856" i="7"/>
  <c r="O858" i="7"/>
  <c r="F861" i="7"/>
  <c r="O861" i="7" s="1"/>
  <c r="O863" i="7"/>
  <c r="F866" i="7"/>
  <c r="O866" i="7" s="1"/>
  <c r="F878" i="7"/>
  <c r="O878" i="7" s="1"/>
  <c r="O889" i="7"/>
  <c r="F890" i="7"/>
  <c r="O890" i="7" s="1"/>
  <c r="O894" i="7"/>
  <c r="O897" i="7"/>
  <c r="F902" i="7"/>
  <c r="O902" i="7" s="1"/>
  <c r="F914" i="7"/>
  <c r="O914" i="7" s="1"/>
  <c r="O923" i="7"/>
  <c r="O925" i="7"/>
  <c r="F926" i="7"/>
  <c r="O926" i="7" s="1"/>
  <c r="O933" i="7"/>
  <c r="O935" i="7"/>
  <c r="F938" i="7"/>
  <c r="O938" i="7" s="1"/>
  <c r="F950" i="7"/>
  <c r="O950" i="7" s="1"/>
  <c r="O957" i="7"/>
  <c r="O959" i="7"/>
  <c r="O961" i="7"/>
  <c r="F962" i="7"/>
  <c r="O962" i="7" s="1"/>
  <c r="O969" i="7"/>
  <c r="O971" i="7"/>
  <c r="F974" i="7"/>
  <c r="O974" i="7" s="1"/>
  <c r="F986" i="7"/>
  <c r="O986" i="7" s="1"/>
  <c r="O990" i="7"/>
  <c r="F997" i="7"/>
  <c r="O997" i="7" s="1"/>
  <c r="O998" i="7"/>
  <c r="O1002" i="7"/>
  <c r="F1009" i="7"/>
  <c r="O1010" i="7"/>
  <c r="O1019" i="7"/>
  <c r="O1022" i="7"/>
  <c r="O1024" i="7"/>
  <c r="F1026" i="7"/>
  <c r="O1029" i="7"/>
  <c r="F1031" i="7"/>
  <c r="F1036" i="7"/>
  <c r="O1039" i="7"/>
  <c r="O1046" i="7"/>
  <c r="F1048" i="7"/>
  <c r="O1049" i="7"/>
  <c r="O1058" i="7"/>
  <c r="F1060" i="7"/>
  <c r="O1060" i="7" s="1"/>
  <c r="O1061" i="7"/>
  <c r="O1070" i="7"/>
  <c r="F1072" i="7"/>
  <c r="O1072" i="7" s="1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213" i="7"/>
  <c r="O1242" i="7"/>
  <c r="O1274" i="7"/>
  <c r="O1295" i="7"/>
  <c r="O1308" i="7"/>
  <c r="O1310" i="7"/>
  <c r="O1964" i="7"/>
  <c r="O2181" i="7"/>
  <c r="O1471" i="7"/>
  <c r="O2299" i="7"/>
  <c r="O2082" i="7"/>
  <c r="O1809" i="7"/>
  <c r="O2646" i="7"/>
  <c r="O1749" i="7"/>
  <c r="O2612" i="7"/>
  <c r="O2111" i="7"/>
  <c r="O2230" i="7"/>
  <c r="O2398" i="7"/>
  <c r="O1411" i="7"/>
  <c r="O1438" i="7"/>
  <c r="O1474" i="7"/>
  <c r="O1785" i="7"/>
  <c r="O2167" i="7"/>
  <c r="O2661" i="7"/>
  <c r="O1988" i="7"/>
  <c r="O2118" i="7"/>
  <c r="O1510" i="7"/>
  <c r="O1879" i="7"/>
  <c r="O2002" i="7"/>
  <c r="O2147" i="7"/>
  <c r="O1758" i="7"/>
  <c r="O2106" i="7"/>
  <c r="O2456" i="7"/>
  <c r="O2600" i="7"/>
  <c r="O1737" i="7"/>
  <c r="O2085" i="7"/>
  <c r="O2193" i="7"/>
  <c r="O2574" i="7"/>
  <c r="O1727" i="7"/>
  <c r="O2075" i="7"/>
  <c r="O1725" i="7"/>
  <c r="O2026" i="7"/>
  <c r="O2121" i="7"/>
  <c r="O2538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F2189" i="7"/>
  <c r="F2201" i="7"/>
  <c r="O2225" i="7"/>
  <c r="G2238" i="7"/>
  <c r="G2262" i="7"/>
  <c r="G2274" i="7"/>
  <c r="O2309" i="7"/>
  <c r="O2345" i="7"/>
  <c r="O2393" i="7"/>
  <c r="O2417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O1481" i="7"/>
  <c r="G1494" i="7"/>
  <c r="O1505" i="7"/>
  <c r="O1553" i="7"/>
  <c r="G1938" i="7"/>
  <c r="O1985" i="7"/>
  <c r="O2009" i="7"/>
  <c r="H2035" i="7"/>
  <c r="F2165" i="7"/>
  <c r="F2177" i="7"/>
  <c r="G2250" i="7"/>
  <c r="O2273" i="7"/>
  <c r="G2286" i="7"/>
  <c r="G2298" i="7"/>
  <c r="O2333" i="7"/>
  <c r="O2381" i="7"/>
  <c r="O2429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O2644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O1998" i="7" s="1"/>
  <c r="I2010" i="6"/>
  <c r="I2010" i="7"/>
  <c r="I2022" i="6"/>
  <c r="I2022" i="7"/>
  <c r="O2022" i="7" s="1"/>
  <c r="I2027" i="6"/>
  <c r="I2027" i="7"/>
  <c r="O2027" i="7" s="1"/>
  <c r="I2032" i="6"/>
  <c r="I2032" i="7"/>
  <c r="I2049" i="6"/>
  <c r="I2049" i="7"/>
  <c r="I2071" i="6"/>
  <c r="I2071" i="7"/>
  <c r="O2071" i="7" s="1"/>
  <c r="I2083" i="6"/>
  <c r="I2083" i="7"/>
  <c r="I2095" i="6"/>
  <c r="I2095" i="7"/>
  <c r="O2095" i="7" s="1"/>
  <c r="I2107" i="6"/>
  <c r="I2107" i="7"/>
  <c r="O2107" i="7" s="1"/>
  <c r="I2119" i="6"/>
  <c r="I2119" i="7"/>
  <c r="I2131" i="6"/>
  <c r="I2131" i="7"/>
  <c r="O2131" i="7" s="1"/>
  <c r="I2143" i="6"/>
  <c r="I2143" i="7"/>
  <c r="O2143" i="7" s="1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O2613" i="7" s="1"/>
  <c r="I2625" i="6"/>
  <c r="I2625" i="7"/>
  <c r="O2625" i="7" s="1"/>
  <c r="I2637" i="6"/>
  <c r="I2637" i="7"/>
  <c r="O2637" i="7" s="1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F2425" i="7"/>
  <c r="O2509" i="7"/>
  <c r="G2510" i="7"/>
  <c r="G2522" i="7"/>
  <c r="G2534" i="7"/>
  <c r="G2546" i="7"/>
  <c r="O2593" i="7"/>
  <c r="G2594" i="7"/>
  <c r="G2606" i="7"/>
  <c r="F2617" i="7"/>
  <c r="G2618" i="7"/>
  <c r="F2629" i="7"/>
  <c r="O2629" i="7" s="1"/>
  <c r="F2641" i="7"/>
  <c r="G2642" i="7"/>
  <c r="G2666" i="7"/>
  <c r="H2667" i="7"/>
  <c r="H2679" i="7"/>
  <c r="H2691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519" i="6"/>
  <c r="I2519" i="7"/>
  <c r="I2543" i="6"/>
  <c r="I2543" i="7"/>
  <c r="I2555" i="6"/>
  <c r="I2555" i="7"/>
  <c r="I2567" i="6"/>
  <c r="I2567" i="7"/>
  <c r="I2579" i="6"/>
  <c r="I2579" i="7"/>
  <c r="I2591" i="6"/>
  <c r="I2591" i="7"/>
  <c r="I2603" i="6"/>
  <c r="I2603" i="7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O2196" i="7" s="1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2694" i="4" s="1"/>
  <c r="D2695" i="4" s="1"/>
  <c r="D2696" i="4" s="1"/>
  <c r="D2697" i="4" s="1"/>
  <c r="D2698" i="4" s="1"/>
  <c r="D2699" i="4" s="1"/>
  <c r="D2700" i="4" s="1"/>
  <c r="D2701" i="4" s="1"/>
  <c r="D2702" i="4" s="1"/>
  <c r="D2703" i="4" s="1"/>
  <c r="D2704" i="4" s="1"/>
  <c r="D2705" i="4" s="1"/>
  <c r="D2706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694" i="2" s="1"/>
  <c r="J2695" i="2" s="1"/>
  <c r="J2696" i="2" s="1"/>
  <c r="J2697" i="2" s="1"/>
  <c r="J2698" i="2" s="1"/>
  <c r="J2699" i="2" s="1"/>
  <c r="J2700" i="2" s="1"/>
  <c r="J2701" i="2" s="1"/>
  <c r="J2702" i="2" s="1"/>
  <c r="J2703" i="2" s="1"/>
  <c r="J2704" i="2" s="1"/>
  <c r="J2705" i="2" s="1"/>
  <c r="J2706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2694" i="2" s="1"/>
  <c r="K2695" i="2" s="1"/>
  <c r="K2696" i="2" s="1"/>
  <c r="K2697" i="2" s="1"/>
  <c r="K2698" i="2" s="1"/>
  <c r="K2699" i="2" s="1"/>
  <c r="K2700" i="2" s="1"/>
  <c r="K2701" i="2" s="1"/>
  <c r="K2702" i="2" s="1"/>
  <c r="K2703" i="2" s="1"/>
  <c r="K2704" i="2" s="1"/>
  <c r="K2705" i="2" s="1"/>
  <c r="K2706" i="2" s="1"/>
  <c r="O2581" i="7" l="1"/>
  <c r="O1650" i="7"/>
  <c r="O1614" i="7"/>
  <c r="O2157" i="7"/>
  <c r="O2080" i="7"/>
  <c r="O1325" i="7"/>
  <c r="O761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324" i="7"/>
  <c r="P2694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2586" i="7"/>
  <c r="O1013" i="7"/>
  <c r="O977" i="7"/>
  <c r="O1315" i="7"/>
  <c r="O797" i="7"/>
  <c r="O864" i="7"/>
  <c r="L2695" i="7"/>
  <c r="L2695" i="6"/>
  <c r="O1542" i="7"/>
  <c r="O745" i="7"/>
  <c r="O663" i="7"/>
  <c r="O2468" i="7"/>
  <c r="O381" i="7"/>
  <c r="O944" i="7"/>
  <c r="O542" i="7"/>
  <c r="O2473" i="7"/>
  <c r="O2437" i="7"/>
  <c r="O513" i="7"/>
  <c r="O270" i="7"/>
  <c r="K2695" i="7"/>
  <c r="K2695" i="6"/>
  <c r="O2184" i="7"/>
  <c r="O2567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J2695" i="7"/>
  <c r="J2695" i="6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680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E2692" i="5"/>
  <c r="G2696" i="5"/>
  <c r="F2696" i="5"/>
  <c r="H2696" i="5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2603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L2696" i="6" l="1"/>
  <c r="L2696" i="7"/>
  <c r="J2696" i="6"/>
  <c r="J2696" i="7"/>
  <c r="P2695" i="7"/>
  <c r="K2696" i="6"/>
  <c r="K2696" i="7"/>
  <c r="G2697" i="5"/>
  <c r="F2697" i="5"/>
  <c r="H2697" i="5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L2697" i="6" l="1"/>
  <c r="L2697" i="7"/>
  <c r="K2697" i="7"/>
  <c r="K2697" i="6"/>
  <c r="J2697" i="6"/>
  <c r="J2697" i="7"/>
  <c r="P2697" i="7" s="1"/>
  <c r="P2696" i="7"/>
  <c r="F18" i="3"/>
  <c r="F19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H18" i="3" l="1"/>
  <c r="I18" i="3" s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V9" i="7" s="1"/>
  <c r="L11" i="6"/>
  <c r="L11" i="7"/>
  <c r="J11" i="6"/>
  <c r="J11" i="7"/>
  <c r="U8" i="7"/>
  <c r="V8" i="7"/>
  <c r="U9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T10" i="7" l="1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/>
  <c r="R12" i="7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P13" i="7" l="1"/>
  <c r="R13" i="7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V17" i="7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 s="1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Q29" i="7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R29" i="7" l="1"/>
  <c r="S29" i="7"/>
  <c r="V29" i="7" s="1"/>
  <c r="L31" i="6"/>
  <c r="L31" i="7"/>
  <c r="J31" i="6"/>
  <c r="J31" i="7"/>
  <c r="V28" i="7"/>
  <c r="U28" i="7"/>
  <c r="P30" i="7"/>
  <c r="K31" i="6"/>
  <c r="K31" i="7"/>
  <c r="U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P35" i="7" s="1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U33" i="7" l="1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I72" i="3" s="1"/>
  <c r="F73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I85" i="3" s="1"/>
  <c r="F86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I131" i="3" s="1"/>
  <c r="F132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F161" i="3"/>
  <c r="I160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P277" i="7" l="1"/>
  <c r="K278" i="6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I288" i="3" s="1"/>
  <c r="G289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P332" i="7" l="1"/>
  <c r="L333" i="6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P413" i="7" l="1"/>
  <c r="L414" i="6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P640" i="7" l="1"/>
  <c r="K641" i="6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P651" i="7" l="1"/>
  <c r="K652" i="6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I695" i="3" s="1"/>
  <c r="F696" i="3"/>
  <c r="G696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 s="1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I938" i="3" s="1"/>
  <c r="F939" i="3"/>
  <c r="G939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P934" i="7" l="1"/>
  <c r="L935" i="6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P1064" i="7" l="1"/>
  <c r="K1065" i="6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I1129" i="3" s="1"/>
  <c r="F1130" i="3"/>
  <c r="G1130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P1201" i="7" l="1"/>
  <c r="L1202" i="6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P1296" i="7" l="1"/>
  <c r="K1297" i="6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I1324" i="3" s="1"/>
  <c r="G1325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I1427" i="3" s="1"/>
  <c r="F1428" i="3"/>
  <c r="G1428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P1475" i="7" l="1"/>
  <c r="J1476" i="6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I1568" i="3" s="1"/>
  <c r="G1569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 s="1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I1762" i="3" s="1"/>
  <c r="F1763" i="3"/>
  <c r="G1763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 s="1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P1766" i="7" l="1"/>
  <c r="J1767" i="6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I1936" i="3" s="1"/>
  <c r="F1937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P1964" i="7" l="1"/>
  <c r="K1965" i="6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U1683" i="7" s="1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J1995" i="6" l="1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P2006" i="7" l="1"/>
  <c r="K2007" i="6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P2062" i="7" l="1"/>
  <c r="K2063" i="6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P2288" i="7" l="1"/>
  <c r="L2289" i="6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F2528" i="3"/>
  <c r="G2528" i="3"/>
  <c r="I2527" i="3"/>
  <c r="P2517" i="7" l="1"/>
  <c r="J2518" i="6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P2561" i="7" l="1"/>
  <c r="L2562" i="6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I2574" i="3" s="1"/>
  <c r="G2575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I2621" i="3" s="1"/>
  <c r="F2622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C2658" i="4"/>
  <c r="E2326" i="7"/>
  <c r="N2326" i="7" s="1"/>
  <c r="G2647" i="3"/>
  <c r="F2647" i="3"/>
  <c r="H2646" i="3"/>
  <c r="I2646" i="3" s="1"/>
  <c r="P2636" i="7" l="1"/>
  <c r="L2637" i="6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C2663" i="4"/>
  <c r="E2331" i="7"/>
  <c r="N2331" i="7" s="1"/>
  <c r="G2652" i="3"/>
  <c r="H2651" i="3"/>
  <c r="I2651" i="3" s="1"/>
  <c r="F2652" i="3"/>
  <c r="P2641" i="7" l="1"/>
  <c r="J2642" i="6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C2678" i="4"/>
  <c r="E2346" i="7"/>
  <c r="N2346" i="7" s="1"/>
  <c r="G2667" i="3"/>
  <c r="F2667" i="3"/>
  <c r="H2666" i="3"/>
  <c r="I2666" i="3" s="1"/>
  <c r="P2656" i="7" l="1"/>
  <c r="J2657" i="6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684" i="4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685" i="4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686" i="4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687" i="4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688" i="4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689" i="4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690" i="4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691" i="4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692" i="4"/>
  <c r="C2693" i="4"/>
  <c r="E2361" i="7"/>
  <c r="N2361" i="7" s="1"/>
  <c r="G2682" i="3"/>
  <c r="H2681" i="3"/>
  <c r="I2681" i="3" s="1"/>
  <c r="F2682" i="3"/>
  <c r="E2693" i="4" l="1"/>
  <c r="C2694" i="4"/>
  <c r="J2672" i="6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E2694" i="4" l="1"/>
  <c r="C2695" i="4"/>
  <c r="L2673" i="6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C2696" i="4" l="1"/>
  <c r="E2695" i="4"/>
  <c r="D2694" i="7"/>
  <c r="D2694" i="6"/>
  <c r="J2674" i="6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G2685" i="3"/>
  <c r="H2684" i="3"/>
  <c r="I2684" i="3" s="1"/>
  <c r="F2685" i="3"/>
  <c r="D2695" i="7" l="1"/>
  <c r="D2695" i="6"/>
  <c r="E2696" i="4"/>
  <c r="C2697" i="4"/>
  <c r="P2674" i="7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H2685" i="3"/>
  <c r="F2686" i="3"/>
  <c r="I2685" i="3"/>
  <c r="G2686" i="3"/>
  <c r="D2696" i="6" l="1"/>
  <c r="D2696" i="7"/>
  <c r="E2697" i="4"/>
  <c r="C2698" i="4"/>
  <c r="P2675" i="7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H2677" i="5"/>
  <c r="G2677" i="5"/>
  <c r="F2677" i="5"/>
  <c r="G2365" i="4"/>
  <c r="H2365" i="4" s="1"/>
  <c r="G2687" i="3"/>
  <c r="F2687" i="3"/>
  <c r="H2686" i="3"/>
  <c r="I2686" i="3" s="1"/>
  <c r="D2697" i="6" l="1"/>
  <c r="D2697" i="7"/>
  <c r="C2699" i="4"/>
  <c r="E2698" i="4"/>
  <c r="J2677" i="6"/>
  <c r="J2677" i="7"/>
  <c r="K2677" i="6"/>
  <c r="K2677" i="7"/>
  <c r="L2677" i="6"/>
  <c r="L2677" i="7"/>
  <c r="P2677" i="7" s="1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H2678" i="5"/>
  <c r="G2678" i="5"/>
  <c r="F2678" i="5"/>
  <c r="G2366" i="4"/>
  <c r="H2366" i="4" s="1"/>
  <c r="H2687" i="3"/>
  <c r="I2687" i="3" s="1"/>
  <c r="F2688" i="3"/>
  <c r="G2688" i="3"/>
  <c r="E2699" i="4" l="1"/>
  <c r="C2700" i="4"/>
  <c r="D2698" i="6"/>
  <c r="D2698" i="7"/>
  <c r="J2678" i="6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H2679" i="5"/>
  <c r="G2679" i="5"/>
  <c r="F2679" i="5"/>
  <c r="G2367" i="4"/>
  <c r="H2367" i="4" s="1"/>
  <c r="H2688" i="3"/>
  <c r="I2688" i="3" s="1"/>
  <c r="F2689" i="3"/>
  <c r="G2689" i="3"/>
  <c r="E2700" i="4" l="1"/>
  <c r="C2701" i="4"/>
  <c r="D2699" i="6"/>
  <c r="D2699" i="7"/>
  <c r="J2679" i="6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F2680" i="5"/>
  <c r="H2680" i="5"/>
  <c r="G2680" i="5"/>
  <c r="G2368" i="4"/>
  <c r="H2368" i="4" s="1"/>
  <c r="G2690" i="3"/>
  <c r="F2690" i="3"/>
  <c r="H2689" i="3"/>
  <c r="I2689" i="3" s="1"/>
  <c r="E2701" i="4" l="1"/>
  <c r="C2702" i="4"/>
  <c r="D2700" i="6"/>
  <c r="D2700" i="7"/>
  <c r="K2680" i="6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H2681" i="5"/>
  <c r="G2681" i="5"/>
  <c r="F2681" i="5"/>
  <c r="G2369" i="4"/>
  <c r="H2369" i="4" s="1"/>
  <c r="F2691" i="3"/>
  <c r="H2690" i="3"/>
  <c r="I2690" i="3" s="1"/>
  <c r="G2691" i="3"/>
  <c r="E2702" i="4" l="1"/>
  <c r="C2703" i="4"/>
  <c r="D2701" i="6"/>
  <c r="D2701" i="7"/>
  <c r="J2681" i="6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F2682" i="5"/>
  <c r="H2682" i="5"/>
  <c r="G2682" i="5"/>
  <c r="G2370" i="4"/>
  <c r="H2370" i="4" s="1"/>
  <c r="G2692" i="3"/>
  <c r="H2691" i="3"/>
  <c r="I2691" i="3" s="1"/>
  <c r="F2692" i="3"/>
  <c r="E2703" i="4" l="1"/>
  <c r="C2704" i="4"/>
  <c r="D2702" i="6"/>
  <c r="D2702" i="7"/>
  <c r="K2682" i="6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H2683" i="5"/>
  <c r="G2683" i="5"/>
  <c r="F2683" i="5"/>
  <c r="G2371" i="4"/>
  <c r="H2371" i="4" s="1"/>
  <c r="F2693" i="3"/>
  <c r="F2694" i="3" s="1"/>
  <c r="H2692" i="3"/>
  <c r="I2692" i="3" s="1"/>
  <c r="G2693" i="3"/>
  <c r="G2694" i="3" s="1"/>
  <c r="G2695" i="3" s="1"/>
  <c r="H2694" i="3" l="1"/>
  <c r="I2694" i="3" s="1"/>
  <c r="F2695" i="3"/>
  <c r="E2704" i="4"/>
  <c r="C2705" i="4"/>
  <c r="G2696" i="3"/>
  <c r="G2697" i="3" s="1"/>
  <c r="G2698" i="3" s="1"/>
  <c r="G2699" i="3" s="1"/>
  <c r="D2703" i="6"/>
  <c r="D2703" i="7"/>
  <c r="K2683" i="6"/>
  <c r="K2683" i="7"/>
  <c r="J2683" i="6"/>
  <c r="J2683" i="7"/>
  <c r="L2683" i="6"/>
  <c r="L2683" i="7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H2684" i="5"/>
  <c r="G2684" i="5"/>
  <c r="F2684" i="5"/>
  <c r="G2372" i="4"/>
  <c r="H2372" i="4" s="1"/>
  <c r="H2693" i="3"/>
  <c r="I2693" i="3" s="1"/>
  <c r="G2700" i="3" l="1"/>
  <c r="G2701" i="3" s="1"/>
  <c r="C2706" i="4"/>
  <c r="E2706" i="4" s="1"/>
  <c r="E2705" i="4"/>
  <c r="D2704" i="6"/>
  <c r="D2704" i="7"/>
  <c r="P2683" i="7"/>
  <c r="F2696" i="3"/>
  <c r="H2695" i="3"/>
  <c r="I2695" i="3" s="1"/>
  <c r="C2694" i="7"/>
  <c r="M2694" i="7" s="1"/>
  <c r="C2694" i="6"/>
  <c r="J2684" i="6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H2685" i="5"/>
  <c r="G2685" i="5"/>
  <c r="F2685" i="5"/>
  <c r="G2373" i="4"/>
  <c r="H2373" i="4" s="1"/>
  <c r="C2695" i="7" l="1"/>
  <c r="M2695" i="7" s="1"/>
  <c r="C2695" i="6"/>
  <c r="F2697" i="3"/>
  <c r="H2696" i="3"/>
  <c r="I2696" i="3" s="1"/>
  <c r="D2705" i="6"/>
  <c r="D2705" i="7"/>
  <c r="D2706" i="7"/>
  <c r="D2706" i="6"/>
  <c r="G2702" i="3"/>
  <c r="G2703" i="3" s="1"/>
  <c r="L2685" i="6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C2696" i="6" l="1"/>
  <c r="C2696" i="7"/>
  <c r="M2696" i="7" s="1"/>
  <c r="F2698" i="3"/>
  <c r="H2697" i="3"/>
  <c r="I2697" i="3" s="1"/>
  <c r="G2704" i="3"/>
  <c r="G2705" i="3" s="1"/>
  <c r="J2686" i="6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C2697" i="6" l="1"/>
  <c r="C2697" i="7"/>
  <c r="M2697" i="7" s="1"/>
  <c r="F2699" i="3"/>
  <c r="H2698" i="3"/>
  <c r="I2698" i="3" s="1"/>
  <c r="G2706" i="3"/>
  <c r="J2687" i="6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C2698" i="6" l="1"/>
  <c r="C2698" i="7"/>
  <c r="M2698" i="7" s="1"/>
  <c r="F2700" i="3"/>
  <c r="H2699" i="3"/>
  <c r="I2699" i="3" s="1"/>
  <c r="J2688" i="6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H2700" i="3" l="1"/>
  <c r="I2700" i="3" s="1"/>
  <c r="F2701" i="3"/>
  <c r="C2699" i="6"/>
  <c r="C2699" i="7"/>
  <c r="M2699" i="7" s="1"/>
  <c r="K2689" i="6"/>
  <c r="K2689" i="7"/>
  <c r="J2689" i="6"/>
  <c r="J2689" i="7"/>
  <c r="L2689" i="6"/>
  <c r="L2689" i="7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P2689" i="7" l="1"/>
  <c r="F2702" i="3"/>
  <c r="H2701" i="3"/>
  <c r="I2701" i="3" s="1"/>
  <c r="C2700" i="6"/>
  <c r="C2700" i="7"/>
  <c r="M2700" i="7" s="1"/>
  <c r="L2690" i="6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C2701" i="6" l="1"/>
  <c r="C2701" i="7"/>
  <c r="M2701" i="7" s="1"/>
  <c r="H2702" i="3"/>
  <c r="I2702" i="3" s="1"/>
  <c r="F2703" i="3"/>
  <c r="L2691" i="6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C2702" i="6" l="1"/>
  <c r="C2702" i="7"/>
  <c r="M2702" i="7" s="1"/>
  <c r="H2703" i="3"/>
  <c r="I2703" i="3" s="1"/>
  <c r="F2704" i="3"/>
  <c r="K2692" i="6"/>
  <c r="K2692" i="7"/>
  <c r="P2691" i="7"/>
  <c r="J2692" i="6"/>
  <c r="J2692" i="7"/>
  <c r="L2692" i="6"/>
  <c r="L2692" i="7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H2704" i="3" l="1"/>
  <c r="I2704" i="3" s="1"/>
  <c r="F2705" i="3"/>
  <c r="C2703" i="6"/>
  <c r="C2703" i="7"/>
  <c r="M2703" i="7" s="1"/>
  <c r="P2692" i="7"/>
  <c r="K2693" i="6"/>
  <c r="K2693" i="7"/>
  <c r="J2693" i="6"/>
  <c r="J2693" i="7"/>
  <c r="L2693" i="6"/>
  <c r="L2693" i="7"/>
  <c r="R2381" i="7"/>
  <c r="S2381" i="7"/>
  <c r="T2381" i="7"/>
  <c r="Q2381" i="7"/>
  <c r="E2382" i="6"/>
  <c r="E2382" i="7"/>
  <c r="N2382" i="7" s="1"/>
  <c r="U2380" i="7"/>
  <c r="V2380" i="7"/>
  <c r="G2382" i="4"/>
  <c r="H2382" i="4" s="1"/>
  <c r="F2706" i="3" l="1"/>
  <c r="H2706" i="3" s="1"/>
  <c r="I2706" i="3" s="1"/>
  <c r="H2705" i="3"/>
  <c r="I2705" i="3" s="1"/>
  <c r="P2693" i="7"/>
  <c r="C2704" i="6"/>
  <c r="C2704" i="7"/>
  <c r="M2704" i="7" s="1"/>
  <c r="E2383" i="6"/>
  <c r="E2383" i="7"/>
  <c r="N2383" i="7" s="1"/>
  <c r="Q2382" i="7"/>
  <c r="S2382" i="7"/>
  <c r="R2382" i="7"/>
  <c r="T2382" i="7"/>
  <c r="V2381" i="7"/>
  <c r="U2381" i="7"/>
  <c r="G2383" i="4"/>
  <c r="H2383" i="4" s="1"/>
  <c r="C2705" i="7" l="1"/>
  <c r="M2705" i="7" s="1"/>
  <c r="C2705" i="6"/>
  <c r="C2706" i="7"/>
  <c r="M2706" i="7" s="1"/>
  <c r="C2706" i="6"/>
  <c r="V2382" i="7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T2616" i="7"/>
  <c r="E2617" i="6"/>
  <c r="E2617" i="7"/>
  <c r="N2617" i="7" s="1"/>
  <c r="G2617" i="4"/>
  <c r="H2617" i="4" s="1"/>
  <c r="U2616" i="7" l="1"/>
  <c r="R2617" i="7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G2692" i="4"/>
  <c r="H2692" i="4" s="1"/>
  <c r="E2693" i="7" l="1"/>
  <c r="N2693" i="7" s="1"/>
  <c r="Q2693" i="7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E2694" i="6" l="1"/>
  <c r="E2694" i="7"/>
  <c r="N2694" i="7" s="1"/>
  <c r="G2694" i="4"/>
  <c r="H2694" i="4" s="1"/>
  <c r="V2692" i="7"/>
  <c r="U2692" i="7"/>
  <c r="V2693" i="7"/>
  <c r="U2693" i="7"/>
  <c r="E2695" i="7" l="1"/>
  <c r="N2695" i="7" s="1"/>
  <c r="E2695" i="6"/>
  <c r="S2694" i="7"/>
  <c r="R2694" i="7"/>
  <c r="T2694" i="7"/>
  <c r="Q2694" i="7"/>
  <c r="V2694" i="7" s="1"/>
  <c r="G2695" i="4"/>
  <c r="H2695" i="4" s="1"/>
  <c r="E2696" i="7" l="1"/>
  <c r="N2696" i="7" s="1"/>
  <c r="E2696" i="6"/>
  <c r="U2694" i="7"/>
  <c r="R2695" i="7"/>
  <c r="T2695" i="7"/>
  <c r="Q2695" i="7"/>
  <c r="S2695" i="7"/>
  <c r="G2696" i="4"/>
  <c r="H2696" i="4" s="1"/>
  <c r="E2697" i="7" l="1"/>
  <c r="N2697" i="7" s="1"/>
  <c r="E2697" i="6"/>
  <c r="U2695" i="7"/>
  <c r="V2695" i="7"/>
  <c r="R2696" i="7"/>
  <c r="S2696" i="7"/>
  <c r="Q2696" i="7"/>
  <c r="T2696" i="7"/>
  <c r="G2697" i="4"/>
  <c r="H2697" i="4" s="1"/>
  <c r="E2698" i="6" l="1"/>
  <c r="E2698" i="7"/>
  <c r="N2698" i="7" s="1"/>
  <c r="U2696" i="7"/>
  <c r="V2696" i="7"/>
  <c r="Q2697" i="7"/>
  <c r="R2697" i="7"/>
  <c r="T2697" i="7"/>
  <c r="S2697" i="7"/>
  <c r="G2698" i="4"/>
  <c r="H2698" i="4" s="1"/>
  <c r="E2699" i="6" l="1"/>
  <c r="E2699" i="7"/>
  <c r="N2699" i="7" s="1"/>
  <c r="U2697" i="7"/>
  <c r="V2697" i="7"/>
  <c r="T2698" i="7"/>
  <c r="S2698" i="7"/>
  <c r="Q2698" i="7"/>
  <c r="R2698" i="7"/>
  <c r="U2698" i="7" s="1"/>
  <c r="G2699" i="4"/>
  <c r="H2699" i="4" s="1"/>
  <c r="E2700" i="7" l="1"/>
  <c r="N2700" i="7" s="1"/>
  <c r="E2700" i="6"/>
  <c r="V2698" i="7"/>
  <c r="Q2699" i="7"/>
  <c r="R2699" i="7"/>
  <c r="S2699" i="7"/>
  <c r="T2699" i="7"/>
  <c r="G2700" i="4"/>
  <c r="H2700" i="4" s="1"/>
  <c r="V2699" i="7" l="1"/>
  <c r="U2699" i="7"/>
  <c r="E2701" i="7"/>
  <c r="N2701" i="7" s="1"/>
  <c r="E2701" i="6"/>
  <c r="R2700" i="7"/>
  <c r="S2700" i="7"/>
  <c r="Q2700" i="7"/>
  <c r="T2700" i="7"/>
  <c r="G2701" i="4"/>
  <c r="H2701" i="4" s="1"/>
  <c r="V2700" i="7" l="1"/>
  <c r="U2700" i="7"/>
  <c r="E2702" i="6"/>
  <c r="E2702" i="7"/>
  <c r="N2702" i="7" s="1"/>
  <c r="R2701" i="7"/>
  <c r="S2701" i="7"/>
  <c r="T2701" i="7"/>
  <c r="Q2701" i="7"/>
  <c r="G2702" i="4"/>
  <c r="H2702" i="4" s="1"/>
  <c r="U2701" i="7" l="1"/>
  <c r="V2701" i="7"/>
  <c r="E2703" i="6"/>
  <c r="E2703" i="7"/>
  <c r="N2703" i="7" s="1"/>
  <c r="R2702" i="7"/>
  <c r="Q2702" i="7"/>
  <c r="S2702" i="7"/>
  <c r="T2702" i="7"/>
  <c r="G2703" i="4"/>
  <c r="H2703" i="4" s="1"/>
  <c r="V2702" i="7" l="1"/>
  <c r="E2704" i="7"/>
  <c r="N2704" i="7" s="1"/>
  <c r="E2704" i="6"/>
  <c r="U2702" i="7"/>
  <c r="S2703" i="7"/>
  <c r="T2703" i="7"/>
  <c r="Q2703" i="7"/>
  <c r="R2703" i="7"/>
  <c r="G2704" i="4"/>
  <c r="H2704" i="4" s="1"/>
  <c r="E2705" i="7" l="1"/>
  <c r="N2705" i="7" s="1"/>
  <c r="E2705" i="6"/>
  <c r="U2703" i="7"/>
  <c r="V2703" i="7"/>
  <c r="T2704" i="7"/>
  <c r="Q2704" i="7"/>
  <c r="S2704" i="7"/>
  <c r="R2704" i="7"/>
  <c r="G2705" i="4"/>
  <c r="H2705" i="4" s="1"/>
  <c r="G2706" i="4" l="1"/>
  <c r="H2706" i="4" s="1"/>
  <c r="E2706" i="6"/>
  <c r="E2706" i="7"/>
  <c r="N2706" i="7" s="1"/>
  <c r="U2704" i="7"/>
  <c r="V2704" i="7"/>
  <c r="T2705" i="7"/>
  <c r="S2705" i="7"/>
  <c r="Q2705" i="7"/>
  <c r="R2705" i="7"/>
  <c r="V2705" i="7" l="1"/>
  <c r="U2705" i="7"/>
  <c r="Q2706" i="7"/>
  <c r="T2706" i="7"/>
  <c r="S2706" i="7"/>
  <c r="R2706" i="7"/>
  <c r="U2706" i="7" l="1"/>
  <c r="V2706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<sst xmlns="http://schemas.openxmlformats.org/spreadsheetml/2006/main" count="60" uniqueCount="57">
  <si>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</si>
  <si>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</si>
  <si>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</si>
  <si>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</si>
  <si>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</si>
  <si>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</si>
  <si>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</si>
  <si>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</si>
  <si>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</si>
  <si>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</si>
  <si>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</si>
  <si>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</si>
  <si>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</si>
  <si>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</si>
  <si>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</si>
  <si>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</si>
  <si>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</si>
  <si>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</si>
  <si>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</si>
  <si>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</si>
  <si>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</si>
  <si>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</si>
  <si>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</si>
  <si>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</si>
  <si>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</si>
  <si>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</si>
  <si>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</si>
  <si>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</si>
  <si>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</si>
  <si>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</si>
  <si>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</si>
  <si>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</si>
  <si>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</si>
  <si>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</si>
  <si>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</si>
  <si>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</si>
  <si>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</si>
  <si>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</si>
  <si>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</si>
  <si>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</si>
  <si>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</si>
  <si>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</si>
  <si>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</si>
  <si>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</si>
  <si>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</si>
  <si>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</si>
  <si>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</si>
  <si>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</si>
  <si>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</si>
  <si>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</si>
  <si>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</si>
  <si>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</si>
  <si>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</si>
  <si>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</si>
  <si>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</si>
  <si>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</si>
  <si>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STAR, Du : 02/01/2015, Au : 20/10/2025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</si>
</sst>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710"/>
  <sheetViews>
    <sheetView showGridLines="0" topLeftCell="A2683" workbookViewId="0">
      <selection activeCell="J2709" sqref="J2709:K2709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3.6328125" customWidth="1"/>
    <col min="257" max="257" width="0.453125" customWidth="1"/>
    <col min="258" max="258" width="18.453125" customWidth="1"/>
    <col min="259" max="259" width="18.81640625" customWidth="1"/>
    <col min="260" max="263" width="16.54296875" customWidth="1"/>
    <col min="264" max="264" width="17.36328125" customWidth="1"/>
    <col min="265" max="265" width="15.36328125" bestFit="1" customWidth="1"/>
    <col min="266" max="266" width="17.1796875" bestFit="1" customWidth="1"/>
    <col min="267" max="267" width="13.6328125" customWidth="1"/>
    <col min="513" max="513" width="0.453125" customWidth="1"/>
    <col min="514" max="514" width="18.453125" customWidth="1"/>
    <col min="515" max="515" width="18.81640625" customWidth="1"/>
    <col min="516" max="519" width="16.54296875" customWidth="1"/>
    <col min="520" max="520" width="17.36328125" customWidth="1"/>
    <col min="521" max="521" width="15.36328125" bestFit="1" customWidth="1"/>
    <col min="522" max="522" width="17.1796875" bestFit="1" customWidth="1"/>
    <col min="523" max="523" width="13.6328125" customWidth="1"/>
    <col min="769" max="769" width="0.453125" customWidth="1"/>
    <col min="770" max="770" width="18.453125" customWidth="1"/>
    <col min="771" max="771" width="18.81640625" customWidth="1"/>
    <col min="772" max="775" width="16.54296875" customWidth="1"/>
    <col min="776" max="776" width="17.36328125" customWidth="1"/>
    <col min="777" max="777" width="15.36328125" bestFit="1" customWidth="1"/>
    <col min="778" max="778" width="17.1796875" bestFit="1" customWidth="1"/>
    <col min="779" max="779" width="13.6328125" customWidth="1"/>
    <col min="1025" max="1025" width="0.453125" customWidth="1"/>
    <col min="1026" max="1026" width="18.453125" customWidth="1"/>
    <col min="1027" max="1027" width="18.81640625" customWidth="1"/>
    <col min="1028" max="1031" width="16.54296875" customWidth="1"/>
    <col min="1032" max="1032" width="17.36328125" customWidth="1"/>
    <col min="1033" max="1033" width="15.36328125" bestFit="1" customWidth="1"/>
    <col min="1034" max="1034" width="17.1796875" bestFit="1" customWidth="1"/>
    <col min="1035" max="1035" width="13.6328125" customWidth="1"/>
    <col min="1281" max="1281" width="0.453125" customWidth="1"/>
    <col min="1282" max="1282" width="18.453125" customWidth="1"/>
    <col min="1283" max="1283" width="18.81640625" customWidth="1"/>
    <col min="1284" max="1287" width="16.54296875" customWidth="1"/>
    <col min="1288" max="1288" width="17.36328125" customWidth="1"/>
    <col min="1289" max="1289" width="15.36328125" bestFit="1" customWidth="1"/>
    <col min="1290" max="1290" width="17.1796875" bestFit="1" customWidth="1"/>
    <col min="1291" max="1291" width="13.6328125" customWidth="1"/>
    <col min="1537" max="1537" width="0.453125" customWidth="1"/>
    <col min="1538" max="1538" width="18.453125" customWidth="1"/>
    <col min="1539" max="1539" width="18.81640625" customWidth="1"/>
    <col min="1540" max="1543" width="16.54296875" customWidth="1"/>
    <col min="1544" max="1544" width="17.36328125" customWidth="1"/>
    <col min="1545" max="1545" width="15.36328125" bestFit="1" customWidth="1"/>
    <col min="1546" max="1546" width="17.1796875" bestFit="1" customWidth="1"/>
    <col min="1547" max="1547" width="13.6328125" customWidth="1"/>
    <col min="1793" max="1793" width="0.453125" customWidth="1"/>
    <col min="1794" max="1794" width="18.453125" customWidth="1"/>
    <col min="1795" max="1795" width="18.81640625" customWidth="1"/>
    <col min="1796" max="1799" width="16.54296875" customWidth="1"/>
    <col min="1800" max="1800" width="17.36328125" customWidth="1"/>
    <col min="1801" max="1801" width="15.36328125" bestFit="1" customWidth="1"/>
    <col min="1802" max="1802" width="17.1796875" bestFit="1" customWidth="1"/>
    <col min="1803" max="1803" width="13.6328125" customWidth="1"/>
    <col min="2049" max="2049" width="0.453125" customWidth="1"/>
    <col min="2050" max="2050" width="18.453125" customWidth="1"/>
    <col min="2051" max="2051" width="18.81640625" customWidth="1"/>
    <col min="2052" max="2055" width="16.54296875" customWidth="1"/>
    <col min="2056" max="2056" width="17.36328125" customWidth="1"/>
    <col min="2057" max="2057" width="15.36328125" bestFit="1" customWidth="1"/>
    <col min="2058" max="2058" width="17.1796875" bestFit="1" customWidth="1"/>
    <col min="2059" max="2059" width="13.6328125" customWidth="1"/>
    <col min="2305" max="2305" width="0.453125" customWidth="1"/>
    <col min="2306" max="2306" width="18.453125" customWidth="1"/>
    <col min="2307" max="2307" width="18.81640625" customWidth="1"/>
    <col min="2308" max="2311" width="16.54296875" customWidth="1"/>
    <col min="2312" max="2312" width="17.36328125" customWidth="1"/>
    <col min="2313" max="2313" width="15.36328125" bestFit="1" customWidth="1"/>
    <col min="2314" max="2314" width="17.1796875" bestFit="1" customWidth="1"/>
    <col min="2315" max="2315" width="13.6328125" customWidth="1"/>
    <col min="2561" max="2561" width="0.453125" customWidth="1"/>
    <col min="2562" max="2562" width="18.453125" customWidth="1"/>
    <col min="2563" max="2563" width="18.81640625" customWidth="1"/>
    <col min="2564" max="2567" width="16.54296875" customWidth="1"/>
    <col min="2568" max="2568" width="17.36328125" customWidth="1"/>
    <col min="2569" max="2569" width="15.36328125" bestFit="1" customWidth="1"/>
    <col min="2570" max="2570" width="17.1796875" bestFit="1" customWidth="1"/>
    <col min="2571" max="2571" width="13.6328125" customWidth="1"/>
    <col min="2817" max="2817" width="0.453125" customWidth="1"/>
    <col min="2818" max="2818" width="18.453125" customWidth="1"/>
    <col min="2819" max="2819" width="18.81640625" customWidth="1"/>
    <col min="2820" max="2823" width="16.54296875" customWidth="1"/>
    <col min="2824" max="2824" width="17.36328125" customWidth="1"/>
    <col min="2825" max="2825" width="15.36328125" bestFit="1" customWidth="1"/>
    <col min="2826" max="2826" width="17.1796875" bestFit="1" customWidth="1"/>
    <col min="2827" max="2827" width="13.6328125" customWidth="1"/>
    <col min="3073" max="3073" width="0.453125" customWidth="1"/>
    <col min="3074" max="3074" width="18.453125" customWidth="1"/>
    <col min="3075" max="3075" width="18.81640625" customWidth="1"/>
    <col min="3076" max="3079" width="16.54296875" customWidth="1"/>
    <col min="3080" max="3080" width="17.36328125" customWidth="1"/>
    <col min="3081" max="3081" width="15.36328125" bestFit="1" customWidth="1"/>
    <col min="3082" max="3082" width="17.1796875" bestFit="1" customWidth="1"/>
    <col min="3083" max="3083" width="13.6328125" customWidth="1"/>
    <col min="3329" max="3329" width="0.453125" customWidth="1"/>
    <col min="3330" max="3330" width="18.453125" customWidth="1"/>
    <col min="3331" max="3331" width="18.81640625" customWidth="1"/>
    <col min="3332" max="3335" width="16.54296875" customWidth="1"/>
    <col min="3336" max="3336" width="17.36328125" customWidth="1"/>
    <col min="3337" max="3337" width="15.36328125" bestFit="1" customWidth="1"/>
    <col min="3338" max="3338" width="17.1796875" bestFit="1" customWidth="1"/>
    <col min="3339" max="3339" width="13.6328125" customWidth="1"/>
    <col min="3585" max="3585" width="0.453125" customWidth="1"/>
    <col min="3586" max="3586" width="18.453125" customWidth="1"/>
    <col min="3587" max="3587" width="18.81640625" customWidth="1"/>
    <col min="3588" max="3591" width="16.54296875" customWidth="1"/>
    <col min="3592" max="3592" width="17.36328125" customWidth="1"/>
    <col min="3593" max="3593" width="15.36328125" bestFit="1" customWidth="1"/>
    <col min="3594" max="3594" width="17.1796875" bestFit="1" customWidth="1"/>
    <col min="3595" max="3595" width="13.6328125" customWidth="1"/>
    <col min="3841" max="3841" width="0.453125" customWidth="1"/>
    <col min="3842" max="3842" width="18.453125" customWidth="1"/>
    <col min="3843" max="3843" width="18.81640625" customWidth="1"/>
    <col min="3844" max="3847" width="16.54296875" customWidth="1"/>
    <col min="3848" max="3848" width="17.36328125" customWidth="1"/>
    <col min="3849" max="3849" width="15.36328125" bestFit="1" customWidth="1"/>
    <col min="3850" max="3850" width="17.1796875" bestFit="1" customWidth="1"/>
    <col min="3851" max="3851" width="13.6328125" customWidth="1"/>
    <col min="4097" max="4097" width="0.453125" customWidth="1"/>
    <col min="4098" max="4098" width="18.453125" customWidth="1"/>
    <col min="4099" max="4099" width="18.81640625" customWidth="1"/>
    <col min="4100" max="4103" width="16.54296875" customWidth="1"/>
    <col min="4104" max="4104" width="17.36328125" customWidth="1"/>
    <col min="4105" max="4105" width="15.36328125" bestFit="1" customWidth="1"/>
    <col min="4106" max="4106" width="17.1796875" bestFit="1" customWidth="1"/>
    <col min="4107" max="4107" width="13.6328125" customWidth="1"/>
    <col min="4353" max="4353" width="0.453125" customWidth="1"/>
    <col min="4354" max="4354" width="18.453125" customWidth="1"/>
    <col min="4355" max="4355" width="18.81640625" customWidth="1"/>
    <col min="4356" max="4359" width="16.54296875" customWidth="1"/>
    <col min="4360" max="4360" width="17.36328125" customWidth="1"/>
    <col min="4361" max="4361" width="15.36328125" bestFit="1" customWidth="1"/>
    <col min="4362" max="4362" width="17.1796875" bestFit="1" customWidth="1"/>
    <col min="4363" max="4363" width="13.6328125" customWidth="1"/>
    <col min="4609" max="4609" width="0.453125" customWidth="1"/>
    <col min="4610" max="4610" width="18.453125" customWidth="1"/>
    <col min="4611" max="4611" width="18.81640625" customWidth="1"/>
    <col min="4612" max="4615" width="16.54296875" customWidth="1"/>
    <col min="4616" max="4616" width="17.36328125" customWidth="1"/>
    <col min="4617" max="4617" width="15.36328125" bestFit="1" customWidth="1"/>
    <col min="4618" max="4618" width="17.1796875" bestFit="1" customWidth="1"/>
    <col min="4619" max="4619" width="13.6328125" customWidth="1"/>
    <col min="4865" max="4865" width="0.453125" customWidth="1"/>
    <col min="4866" max="4866" width="18.453125" customWidth="1"/>
    <col min="4867" max="4867" width="18.81640625" customWidth="1"/>
    <col min="4868" max="4871" width="16.54296875" customWidth="1"/>
    <col min="4872" max="4872" width="17.36328125" customWidth="1"/>
    <col min="4873" max="4873" width="15.36328125" bestFit="1" customWidth="1"/>
    <col min="4874" max="4874" width="17.1796875" bestFit="1" customWidth="1"/>
    <col min="4875" max="4875" width="13.6328125" customWidth="1"/>
    <col min="5121" max="5121" width="0.453125" customWidth="1"/>
    <col min="5122" max="5122" width="18.453125" customWidth="1"/>
    <col min="5123" max="5123" width="18.81640625" customWidth="1"/>
    <col min="5124" max="5127" width="16.54296875" customWidth="1"/>
    <col min="5128" max="5128" width="17.36328125" customWidth="1"/>
    <col min="5129" max="5129" width="15.36328125" bestFit="1" customWidth="1"/>
    <col min="5130" max="5130" width="17.1796875" bestFit="1" customWidth="1"/>
    <col min="5131" max="5131" width="13.6328125" customWidth="1"/>
    <col min="5377" max="5377" width="0.453125" customWidth="1"/>
    <col min="5378" max="5378" width="18.453125" customWidth="1"/>
    <col min="5379" max="5379" width="18.81640625" customWidth="1"/>
    <col min="5380" max="5383" width="16.54296875" customWidth="1"/>
    <col min="5384" max="5384" width="17.36328125" customWidth="1"/>
    <col min="5385" max="5385" width="15.36328125" bestFit="1" customWidth="1"/>
    <col min="5386" max="5386" width="17.1796875" bestFit="1" customWidth="1"/>
    <col min="5387" max="5387" width="13.6328125" customWidth="1"/>
    <col min="5633" max="5633" width="0.453125" customWidth="1"/>
    <col min="5634" max="5634" width="18.453125" customWidth="1"/>
    <col min="5635" max="5635" width="18.81640625" customWidth="1"/>
    <col min="5636" max="5639" width="16.54296875" customWidth="1"/>
    <col min="5640" max="5640" width="17.36328125" customWidth="1"/>
    <col min="5641" max="5641" width="15.36328125" bestFit="1" customWidth="1"/>
    <col min="5642" max="5642" width="17.1796875" bestFit="1" customWidth="1"/>
    <col min="5643" max="5643" width="13.6328125" customWidth="1"/>
    <col min="5889" max="5889" width="0.453125" customWidth="1"/>
    <col min="5890" max="5890" width="18.453125" customWidth="1"/>
    <col min="5891" max="5891" width="18.81640625" customWidth="1"/>
    <col min="5892" max="5895" width="16.54296875" customWidth="1"/>
    <col min="5896" max="5896" width="17.36328125" customWidth="1"/>
    <col min="5897" max="5897" width="15.36328125" bestFit="1" customWidth="1"/>
    <col min="5898" max="5898" width="17.1796875" bestFit="1" customWidth="1"/>
    <col min="5899" max="5899" width="13.6328125" customWidth="1"/>
    <col min="6145" max="6145" width="0.453125" customWidth="1"/>
    <col min="6146" max="6146" width="18.453125" customWidth="1"/>
    <col min="6147" max="6147" width="18.81640625" customWidth="1"/>
    <col min="6148" max="6151" width="16.54296875" customWidth="1"/>
    <col min="6152" max="6152" width="17.36328125" customWidth="1"/>
    <col min="6153" max="6153" width="15.36328125" bestFit="1" customWidth="1"/>
    <col min="6154" max="6154" width="17.1796875" bestFit="1" customWidth="1"/>
    <col min="6155" max="6155" width="13.6328125" customWidth="1"/>
    <col min="6401" max="6401" width="0.453125" customWidth="1"/>
    <col min="6402" max="6402" width="18.453125" customWidth="1"/>
    <col min="6403" max="6403" width="18.81640625" customWidth="1"/>
    <col min="6404" max="6407" width="16.54296875" customWidth="1"/>
    <col min="6408" max="6408" width="17.36328125" customWidth="1"/>
    <col min="6409" max="6409" width="15.36328125" bestFit="1" customWidth="1"/>
    <col min="6410" max="6410" width="17.1796875" bestFit="1" customWidth="1"/>
    <col min="6411" max="6411" width="13.6328125" customWidth="1"/>
    <col min="6657" max="6657" width="0.453125" customWidth="1"/>
    <col min="6658" max="6658" width="18.453125" customWidth="1"/>
    <col min="6659" max="6659" width="18.81640625" customWidth="1"/>
    <col min="6660" max="6663" width="16.54296875" customWidth="1"/>
    <col min="6664" max="6664" width="17.36328125" customWidth="1"/>
    <col min="6665" max="6665" width="15.36328125" bestFit="1" customWidth="1"/>
    <col min="6666" max="6666" width="17.1796875" bestFit="1" customWidth="1"/>
    <col min="6667" max="6667" width="13.6328125" customWidth="1"/>
    <col min="6913" max="6913" width="0.453125" customWidth="1"/>
    <col min="6914" max="6914" width="18.453125" customWidth="1"/>
    <col min="6915" max="6915" width="18.81640625" customWidth="1"/>
    <col min="6916" max="6919" width="16.54296875" customWidth="1"/>
    <col min="6920" max="6920" width="17.36328125" customWidth="1"/>
    <col min="6921" max="6921" width="15.36328125" bestFit="1" customWidth="1"/>
    <col min="6922" max="6922" width="17.1796875" bestFit="1" customWidth="1"/>
    <col min="6923" max="6923" width="13.6328125" customWidth="1"/>
    <col min="7169" max="7169" width="0.453125" customWidth="1"/>
    <col min="7170" max="7170" width="18.453125" customWidth="1"/>
    <col min="7171" max="7171" width="18.81640625" customWidth="1"/>
    <col min="7172" max="7175" width="16.54296875" customWidth="1"/>
    <col min="7176" max="7176" width="17.36328125" customWidth="1"/>
    <col min="7177" max="7177" width="15.36328125" bestFit="1" customWidth="1"/>
    <col min="7178" max="7178" width="17.1796875" bestFit="1" customWidth="1"/>
    <col min="7179" max="7179" width="13.6328125" customWidth="1"/>
    <col min="7425" max="7425" width="0.453125" customWidth="1"/>
    <col min="7426" max="7426" width="18.453125" customWidth="1"/>
    <col min="7427" max="7427" width="18.81640625" customWidth="1"/>
    <col min="7428" max="7431" width="16.54296875" customWidth="1"/>
    <col min="7432" max="7432" width="17.36328125" customWidth="1"/>
    <col min="7433" max="7433" width="15.36328125" bestFit="1" customWidth="1"/>
    <col min="7434" max="7434" width="17.1796875" bestFit="1" customWidth="1"/>
    <col min="7435" max="7435" width="13.6328125" customWidth="1"/>
    <col min="7681" max="7681" width="0.453125" customWidth="1"/>
    <col min="7682" max="7682" width="18.453125" customWidth="1"/>
    <col min="7683" max="7683" width="18.81640625" customWidth="1"/>
    <col min="7684" max="7687" width="16.54296875" customWidth="1"/>
    <col min="7688" max="7688" width="17.36328125" customWidth="1"/>
    <col min="7689" max="7689" width="15.36328125" bestFit="1" customWidth="1"/>
    <col min="7690" max="7690" width="17.1796875" bestFit="1" customWidth="1"/>
    <col min="7691" max="7691" width="13.6328125" customWidth="1"/>
    <col min="7937" max="7937" width="0.453125" customWidth="1"/>
    <col min="7938" max="7938" width="18.453125" customWidth="1"/>
    <col min="7939" max="7939" width="18.81640625" customWidth="1"/>
    <col min="7940" max="7943" width="16.54296875" customWidth="1"/>
    <col min="7944" max="7944" width="17.36328125" customWidth="1"/>
    <col min="7945" max="7945" width="15.36328125" bestFit="1" customWidth="1"/>
    <col min="7946" max="7946" width="17.1796875" bestFit="1" customWidth="1"/>
    <col min="7947" max="7947" width="13.6328125" customWidth="1"/>
    <col min="8193" max="8193" width="0.453125" customWidth="1"/>
    <col min="8194" max="8194" width="18.453125" customWidth="1"/>
    <col min="8195" max="8195" width="18.81640625" customWidth="1"/>
    <col min="8196" max="8199" width="16.54296875" customWidth="1"/>
    <col min="8200" max="8200" width="17.36328125" customWidth="1"/>
    <col min="8201" max="8201" width="15.36328125" bestFit="1" customWidth="1"/>
    <col min="8202" max="8202" width="17.1796875" bestFit="1" customWidth="1"/>
    <col min="8203" max="8203" width="13.6328125" customWidth="1"/>
    <col min="8449" max="8449" width="0.453125" customWidth="1"/>
    <col min="8450" max="8450" width="18.453125" customWidth="1"/>
    <col min="8451" max="8451" width="18.81640625" customWidth="1"/>
    <col min="8452" max="8455" width="16.54296875" customWidth="1"/>
    <col min="8456" max="8456" width="17.36328125" customWidth="1"/>
    <col min="8457" max="8457" width="15.36328125" bestFit="1" customWidth="1"/>
    <col min="8458" max="8458" width="17.1796875" bestFit="1" customWidth="1"/>
    <col min="8459" max="8459" width="13.6328125" customWidth="1"/>
    <col min="8705" max="8705" width="0.453125" customWidth="1"/>
    <col min="8706" max="8706" width="18.453125" customWidth="1"/>
    <col min="8707" max="8707" width="18.81640625" customWidth="1"/>
    <col min="8708" max="8711" width="16.54296875" customWidth="1"/>
    <col min="8712" max="8712" width="17.36328125" customWidth="1"/>
    <col min="8713" max="8713" width="15.36328125" bestFit="1" customWidth="1"/>
    <col min="8714" max="8714" width="17.1796875" bestFit="1" customWidth="1"/>
    <col min="8715" max="8715" width="13.6328125" customWidth="1"/>
    <col min="8961" max="8961" width="0.453125" customWidth="1"/>
    <col min="8962" max="8962" width="18.453125" customWidth="1"/>
    <col min="8963" max="8963" width="18.81640625" customWidth="1"/>
    <col min="8964" max="8967" width="16.54296875" customWidth="1"/>
    <col min="8968" max="8968" width="17.36328125" customWidth="1"/>
    <col min="8969" max="8969" width="15.36328125" bestFit="1" customWidth="1"/>
    <col min="8970" max="8970" width="17.1796875" bestFit="1" customWidth="1"/>
    <col min="8971" max="8971" width="13.6328125" customWidth="1"/>
    <col min="9217" max="9217" width="0.453125" customWidth="1"/>
    <col min="9218" max="9218" width="18.453125" customWidth="1"/>
    <col min="9219" max="9219" width="18.81640625" customWidth="1"/>
    <col min="9220" max="9223" width="16.54296875" customWidth="1"/>
    <col min="9224" max="9224" width="17.36328125" customWidth="1"/>
    <col min="9225" max="9225" width="15.36328125" bestFit="1" customWidth="1"/>
    <col min="9226" max="9226" width="17.1796875" bestFit="1" customWidth="1"/>
    <col min="9227" max="9227" width="13.6328125" customWidth="1"/>
    <col min="9473" max="9473" width="0.453125" customWidth="1"/>
    <col min="9474" max="9474" width="18.453125" customWidth="1"/>
    <col min="9475" max="9475" width="18.81640625" customWidth="1"/>
    <col min="9476" max="9479" width="16.54296875" customWidth="1"/>
    <col min="9480" max="9480" width="17.36328125" customWidth="1"/>
    <col min="9481" max="9481" width="15.36328125" bestFit="1" customWidth="1"/>
    <col min="9482" max="9482" width="17.1796875" bestFit="1" customWidth="1"/>
    <col min="9483" max="9483" width="13.6328125" customWidth="1"/>
    <col min="9729" max="9729" width="0.453125" customWidth="1"/>
    <col min="9730" max="9730" width="18.453125" customWidth="1"/>
    <col min="9731" max="9731" width="18.81640625" customWidth="1"/>
    <col min="9732" max="9735" width="16.54296875" customWidth="1"/>
    <col min="9736" max="9736" width="17.36328125" customWidth="1"/>
    <col min="9737" max="9737" width="15.36328125" bestFit="1" customWidth="1"/>
    <col min="9738" max="9738" width="17.1796875" bestFit="1" customWidth="1"/>
    <col min="9739" max="9739" width="13.6328125" customWidth="1"/>
    <col min="9985" max="9985" width="0.453125" customWidth="1"/>
    <col min="9986" max="9986" width="18.453125" customWidth="1"/>
    <col min="9987" max="9987" width="18.81640625" customWidth="1"/>
    <col min="9988" max="9991" width="16.54296875" customWidth="1"/>
    <col min="9992" max="9992" width="17.36328125" customWidth="1"/>
    <col min="9993" max="9993" width="15.36328125" bestFit="1" customWidth="1"/>
    <col min="9994" max="9994" width="17.1796875" bestFit="1" customWidth="1"/>
    <col min="9995" max="9995" width="13.6328125" customWidth="1"/>
    <col min="10241" max="10241" width="0.453125" customWidth="1"/>
    <col min="10242" max="10242" width="18.453125" customWidth="1"/>
    <col min="10243" max="10243" width="18.81640625" customWidth="1"/>
    <col min="10244" max="10247" width="16.54296875" customWidth="1"/>
    <col min="10248" max="10248" width="17.36328125" customWidth="1"/>
    <col min="10249" max="10249" width="15.36328125" bestFit="1" customWidth="1"/>
    <col min="10250" max="10250" width="17.1796875" bestFit="1" customWidth="1"/>
    <col min="10251" max="10251" width="13.6328125" customWidth="1"/>
    <col min="10497" max="10497" width="0.453125" customWidth="1"/>
    <col min="10498" max="10498" width="18.453125" customWidth="1"/>
    <col min="10499" max="10499" width="18.81640625" customWidth="1"/>
    <col min="10500" max="10503" width="16.54296875" customWidth="1"/>
    <col min="10504" max="10504" width="17.36328125" customWidth="1"/>
    <col min="10505" max="10505" width="15.36328125" bestFit="1" customWidth="1"/>
    <col min="10506" max="10506" width="17.1796875" bestFit="1" customWidth="1"/>
    <col min="10507" max="10507" width="13.6328125" customWidth="1"/>
    <col min="10753" max="10753" width="0.453125" customWidth="1"/>
    <col min="10754" max="10754" width="18.453125" customWidth="1"/>
    <col min="10755" max="10755" width="18.81640625" customWidth="1"/>
    <col min="10756" max="10759" width="16.54296875" customWidth="1"/>
    <col min="10760" max="10760" width="17.36328125" customWidth="1"/>
    <col min="10761" max="10761" width="15.36328125" bestFit="1" customWidth="1"/>
    <col min="10762" max="10762" width="17.1796875" bestFit="1" customWidth="1"/>
    <col min="10763" max="10763" width="13.6328125" customWidth="1"/>
    <col min="11009" max="11009" width="0.453125" customWidth="1"/>
    <col min="11010" max="11010" width="18.453125" customWidth="1"/>
    <col min="11011" max="11011" width="18.81640625" customWidth="1"/>
    <col min="11012" max="11015" width="16.54296875" customWidth="1"/>
    <col min="11016" max="11016" width="17.36328125" customWidth="1"/>
    <col min="11017" max="11017" width="15.36328125" bestFit="1" customWidth="1"/>
    <col min="11018" max="11018" width="17.1796875" bestFit="1" customWidth="1"/>
    <col min="11019" max="11019" width="13.6328125" customWidth="1"/>
    <col min="11265" max="11265" width="0.453125" customWidth="1"/>
    <col min="11266" max="11266" width="18.453125" customWidth="1"/>
    <col min="11267" max="11267" width="18.81640625" customWidth="1"/>
    <col min="11268" max="11271" width="16.54296875" customWidth="1"/>
    <col min="11272" max="11272" width="17.36328125" customWidth="1"/>
    <col min="11273" max="11273" width="15.36328125" bestFit="1" customWidth="1"/>
    <col min="11274" max="11274" width="17.1796875" bestFit="1" customWidth="1"/>
    <col min="11275" max="11275" width="13.6328125" customWidth="1"/>
    <col min="11521" max="11521" width="0.453125" customWidth="1"/>
    <col min="11522" max="11522" width="18.453125" customWidth="1"/>
    <col min="11523" max="11523" width="18.81640625" customWidth="1"/>
    <col min="11524" max="11527" width="16.54296875" customWidth="1"/>
    <col min="11528" max="11528" width="17.36328125" customWidth="1"/>
    <col min="11529" max="11529" width="15.36328125" bestFit="1" customWidth="1"/>
    <col min="11530" max="11530" width="17.1796875" bestFit="1" customWidth="1"/>
    <col min="11531" max="11531" width="13.6328125" customWidth="1"/>
    <col min="11777" max="11777" width="0.453125" customWidth="1"/>
    <col min="11778" max="11778" width="18.453125" customWidth="1"/>
    <col min="11779" max="11779" width="18.81640625" customWidth="1"/>
    <col min="11780" max="11783" width="16.54296875" customWidth="1"/>
    <col min="11784" max="11784" width="17.36328125" customWidth="1"/>
    <col min="11785" max="11785" width="15.36328125" bestFit="1" customWidth="1"/>
    <col min="11786" max="11786" width="17.1796875" bestFit="1" customWidth="1"/>
    <col min="11787" max="11787" width="13.6328125" customWidth="1"/>
    <col min="12033" max="12033" width="0.453125" customWidth="1"/>
    <col min="12034" max="12034" width="18.453125" customWidth="1"/>
    <col min="12035" max="12035" width="18.81640625" customWidth="1"/>
    <col min="12036" max="12039" width="16.54296875" customWidth="1"/>
    <col min="12040" max="12040" width="17.36328125" customWidth="1"/>
    <col min="12041" max="12041" width="15.36328125" bestFit="1" customWidth="1"/>
    <col min="12042" max="12042" width="17.1796875" bestFit="1" customWidth="1"/>
    <col min="12043" max="12043" width="13.6328125" customWidth="1"/>
    <col min="12289" max="12289" width="0.453125" customWidth="1"/>
    <col min="12290" max="12290" width="18.453125" customWidth="1"/>
    <col min="12291" max="12291" width="18.81640625" customWidth="1"/>
    <col min="12292" max="12295" width="16.54296875" customWidth="1"/>
    <col min="12296" max="12296" width="17.36328125" customWidth="1"/>
    <col min="12297" max="12297" width="15.36328125" bestFit="1" customWidth="1"/>
    <col min="12298" max="12298" width="17.1796875" bestFit="1" customWidth="1"/>
    <col min="12299" max="12299" width="13.6328125" customWidth="1"/>
    <col min="12545" max="12545" width="0.453125" customWidth="1"/>
    <col min="12546" max="12546" width="18.453125" customWidth="1"/>
    <col min="12547" max="12547" width="18.81640625" customWidth="1"/>
    <col min="12548" max="12551" width="16.54296875" customWidth="1"/>
    <col min="12552" max="12552" width="17.36328125" customWidth="1"/>
    <col min="12553" max="12553" width="15.36328125" bestFit="1" customWidth="1"/>
    <col min="12554" max="12554" width="17.1796875" bestFit="1" customWidth="1"/>
    <col min="12555" max="12555" width="13.6328125" customWidth="1"/>
    <col min="12801" max="12801" width="0.453125" customWidth="1"/>
    <col min="12802" max="12802" width="18.453125" customWidth="1"/>
    <col min="12803" max="12803" width="18.81640625" customWidth="1"/>
    <col min="12804" max="12807" width="16.54296875" customWidth="1"/>
    <col min="12808" max="12808" width="17.36328125" customWidth="1"/>
    <col min="12809" max="12809" width="15.36328125" bestFit="1" customWidth="1"/>
    <col min="12810" max="12810" width="17.1796875" bestFit="1" customWidth="1"/>
    <col min="12811" max="12811" width="13.6328125" customWidth="1"/>
    <col min="13057" max="13057" width="0.453125" customWidth="1"/>
    <col min="13058" max="13058" width="18.453125" customWidth="1"/>
    <col min="13059" max="13059" width="18.81640625" customWidth="1"/>
    <col min="13060" max="13063" width="16.54296875" customWidth="1"/>
    <col min="13064" max="13064" width="17.36328125" customWidth="1"/>
    <col min="13065" max="13065" width="15.36328125" bestFit="1" customWidth="1"/>
    <col min="13066" max="13066" width="17.1796875" bestFit="1" customWidth="1"/>
    <col min="13067" max="13067" width="13.6328125" customWidth="1"/>
    <col min="13313" max="13313" width="0.453125" customWidth="1"/>
    <col min="13314" max="13314" width="18.453125" customWidth="1"/>
    <col min="13315" max="13315" width="18.81640625" customWidth="1"/>
    <col min="13316" max="13319" width="16.54296875" customWidth="1"/>
    <col min="13320" max="13320" width="17.36328125" customWidth="1"/>
    <col min="13321" max="13321" width="15.36328125" bestFit="1" customWidth="1"/>
    <col min="13322" max="13322" width="17.1796875" bestFit="1" customWidth="1"/>
    <col min="13323" max="13323" width="13.6328125" customWidth="1"/>
    <col min="13569" max="13569" width="0.453125" customWidth="1"/>
    <col min="13570" max="13570" width="18.453125" customWidth="1"/>
    <col min="13571" max="13571" width="18.81640625" customWidth="1"/>
    <col min="13572" max="13575" width="16.54296875" customWidth="1"/>
    <col min="13576" max="13576" width="17.36328125" customWidth="1"/>
    <col min="13577" max="13577" width="15.36328125" bestFit="1" customWidth="1"/>
    <col min="13578" max="13578" width="17.1796875" bestFit="1" customWidth="1"/>
    <col min="13579" max="13579" width="13.6328125" customWidth="1"/>
    <col min="13825" max="13825" width="0.453125" customWidth="1"/>
    <col min="13826" max="13826" width="18.453125" customWidth="1"/>
    <col min="13827" max="13827" width="18.81640625" customWidth="1"/>
    <col min="13828" max="13831" width="16.54296875" customWidth="1"/>
    <col min="13832" max="13832" width="17.36328125" customWidth="1"/>
    <col min="13833" max="13833" width="15.36328125" bestFit="1" customWidth="1"/>
    <col min="13834" max="13834" width="17.1796875" bestFit="1" customWidth="1"/>
    <col min="13835" max="13835" width="13.6328125" customWidth="1"/>
    <col min="14081" max="14081" width="0.453125" customWidth="1"/>
    <col min="14082" max="14082" width="18.453125" customWidth="1"/>
    <col min="14083" max="14083" width="18.81640625" customWidth="1"/>
    <col min="14084" max="14087" width="16.54296875" customWidth="1"/>
    <col min="14088" max="14088" width="17.36328125" customWidth="1"/>
    <col min="14089" max="14089" width="15.36328125" bestFit="1" customWidth="1"/>
    <col min="14090" max="14090" width="17.1796875" bestFit="1" customWidth="1"/>
    <col min="14091" max="14091" width="13.6328125" customWidth="1"/>
    <col min="14337" max="14337" width="0.453125" customWidth="1"/>
    <col min="14338" max="14338" width="18.453125" customWidth="1"/>
    <col min="14339" max="14339" width="18.81640625" customWidth="1"/>
    <col min="14340" max="14343" width="16.54296875" customWidth="1"/>
    <col min="14344" max="14344" width="17.36328125" customWidth="1"/>
    <col min="14345" max="14345" width="15.36328125" bestFit="1" customWidth="1"/>
    <col min="14346" max="14346" width="17.1796875" bestFit="1" customWidth="1"/>
    <col min="14347" max="14347" width="13.6328125" customWidth="1"/>
    <col min="14593" max="14593" width="0.453125" customWidth="1"/>
    <col min="14594" max="14594" width="18.453125" customWidth="1"/>
    <col min="14595" max="14595" width="18.81640625" customWidth="1"/>
    <col min="14596" max="14599" width="16.54296875" customWidth="1"/>
    <col min="14600" max="14600" width="17.36328125" customWidth="1"/>
    <col min="14601" max="14601" width="15.36328125" bestFit="1" customWidth="1"/>
    <col min="14602" max="14602" width="17.1796875" bestFit="1" customWidth="1"/>
    <col min="14603" max="14603" width="13.6328125" customWidth="1"/>
    <col min="14849" max="14849" width="0.453125" customWidth="1"/>
    <col min="14850" max="14850" width="18.453125" customWidth="1"/>
    <col min="14851" max="14851" width="18.81640625" customWidth="1"/>
    <col min="14852" max="14855" width="16.54296875" customWidth="1"/>
    <col min="14856" max="14856" width="17.36328125" customWidth="1"/>
    <col min="14857" max="14857" width="15.36328125" bestFit="1" customWidth="1"/>
    <col min="14858" max="14858" width="17.1796875" bestFit="1" customWidth="1"/>
    <col min="14859" max="14859" width="13.6328125" customWidth="1"/>
    <col min="15105" max="15105" width="0.453125" customWidth="1"/>
    <col min="15106" max="15106" width="18.453125" customWidth="1"/>
    <col min="15107" max="15107" width="18.81640625" customWidth="1"/>
    <col min="15108" max="15111" width="16.54296875" customWidth="1"/>
    <col min="15112" max="15112" width="17.36328125" customWidth="1"/>
    <col min="15113" max="15113" width="15.36328125" bestFit="1" customWidth="1"/>
    <col min="15114" max="15114" width="17.1796875" bestFit="1" customWidth="1"/>
    <col min="15115" max="15115" width="13.6328125" customWidth="1"/>
    <col min="15361" max="15361" width="0.453125" customWidth="1"/>
    <col min="15362" max="15362" width="18.453125" customWidth="1"/>
    <col min="15363" max="15363" width="18.81640625" customWidth="1"/>
    <col min="15364" max="15367" width="16.54296875" customWidth="1"/>
    <col min="15368" max="15368" width="17.36328125" customWidth="1"/>
    <col min="15369" max="15369" width="15.36328125" bestFit="1" customWidth="1"/>
    <col min="15370" max="15370" width="17.1796875" bestFit="1" customWidth="1"/>
    <col min="15371" max="15371" width="13.6328125" customWidth="1"/>
    <col min="15617" max="15617" width="0.453125" customWidth="1"/>
    <col min="15618" max="15618" width="18.453125" customWidth="1"/>
    <col min="15619" max="15619" width="18.81640625" customWidth="1"/>
    <col min="15620" max="15623" width="16.54296875" customWidth="1"/>
    <col min="15624" max="15624" width="17.36328125" customWidth="1"/>
    <col min="15625" max="15625" width="15.36328125" bestFit="1" customWidth="1"/>
    <col min="15626" max="15626" width="17.1796875" bestFit="1" customWidth="1"/>
    <col min="15627" max="15627" width="13.6328125" customWidth="1"/>
    <col min="15873" max="15873" width="0.453125" customWidth="1"/>
    <col min="15874" max="15874" width="18.453125" customWidth="1"/>
    <col min="15875" max="15875" width="18.81640625" customWidth="1"/>
    <col min="15876" max="15879" width="16.54296875" customWidth="1"/>
    <col min="15880" max="15880" width="17.36328125" customWidth="1"/>
    <col min="15881" max="15881" width="15.36328125" bestFit="1" customWidth="1"/>
    <col min="15882" max="15882" width="17.1796875" bestFit="1" customWidth="1"/>
    <col min="15883" max="15883" width="13.6328125" customWidth="1"/>
    <col min="16129" max="16129" width="0.453125" customWidth="1"/>
    <col min="16130" max="16130" width="18.453125" customWidth="1"/>
    <col min="16131" max="16131" width="18.81640625" customWidth="1"/>
    <col min="16132" max="16135" width="16.54296875" customWidth="1"/>
    <col min="16136" max="16136" width="17.36328125" customWidth="1"/>
    <col min="16137" max="16137" width="15.36328125" bestFit="1" customWidth="1"/>
    <col min="16138" max="16138" width="17.1796875" bestFit="1" customWidth="1"/>
    <col min="16139" max="16139" width="13.6328125" customWidth="1"/>
  </cols>
  <sheetData>
    <row r="1" spans="1:11" ht="18.149999999999999" customHeight="1" x14ac:dyDescent="0.25"/>
    <row r="2" spans="1:11" ht="22.65" customHeight="1" x14ac:dyDescent="0.25">
      <c r="B2" s="18" t="s">
        <v>56</v>
      </c>
      <c r="C2" s="19"/>
      <c r="D2" s="19"/>
      <c r="E2" s="19"/>
      <c r="F2" s="19"/>
      <c r="G2" s="19"/>
    </row>
    <row r="3" spans="1:11" ht="18.5" customHeight="1" x14ac:dyDescent="0.25"/>
    <row r="4" spans="1:11" x14ac:dyDescent="0.25">
      <c r="A4" s="12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2"/>
      <c r="B5" s="11">
        <v>42006</v>
      </c>
      <c r="C5" s="2">
        <v>149</v>
      </c>
      <c r="D5" s="2">
        <v>105.105</v>
      </c>
      <c r="E5" s="2">
        <v>283</v>
      </c>
      <c r="F5" s="2"/>
      <c r="G5" s="2"/>
      <c r="H5" s="12"/>
    </row>
    <row r="6" spans="1:11" ht="13.5" x14ac:dyDescent="0.25">
      <c r="A6" s="12"/>
      <c r="B6" s="11">
        <v>42009</v>
      </c>
      <c r="C6" s="2">
        <v>149</v>
      </c>
      <c r="D6" s="2">
        <v>105.105</v>
      </c>
      <c r="E6" s="2">
        <v>0</v>
      </c>
      <c r="F6" s="2"/>
      <c r="G6" s="2"/>
      <c r="H6" s="17">
        <f>(D6-D5)/D5</f>
        <v>0</v>
      </c>
      <c r="J6" t="s">
        <v>7</v>
      </c>
      <c r="K6">
        <v>252</v>
      </c>
    </row>
    <row r="7" spans="1:11" ht="13.5" x14ac:dyDescent="0.25">
      <c r="A7" s="12"/>
      <c r="B7" s="11">
        <v>42010</v>
      </c>
      <c r="C7" s="2">
        <v>149</v>
      </c>
      <c r="D7" s="2">
        <v>105.105</v>
      </c>
      <c r="E7" s="2">
        <v>105</v>
      </c>
      <c r="F7" s="2"/>
      <c r="G7" s="2"/>
      <c r="H7" s="17">
        <f t="shared" ref="H7:H70" si="0">(D7-D6)/D6</f>
        <v>0</v>
      </c>
    </row>
    <row r="8" spans="1:11" ht="13.5" x14ac:dyDescent="0.25">
      <c r="A8" s="12"/>
      <c r="B8" s="11">
        <v>42011</v>
      </c>
      <c r="C8" s="2">
        <v>149</v>
      </c>
      <c r="D8" s="2">
        <v>105.105</v>
      </c>
      <c r="E8" s="2">
        <v>0</v>
      </c>
      <c r="F8" s="2"/>
      <c r="G8" s="2"/>
      <c r="H8" s="17">
        <f t="shared" si="0"/>
        <v>0</v>
      </c>
      <c r="J8" t="s">
        <v>8</v>
      </c>
      <c r="K8" s="10">
        <f>AVERAGE(H6:H2709)</f>
        <v>3.9292124331414445E-4</v>
      </c>
    </row>
    <row r="9" spans="1:11" ht="13.5" x14ac:dyDescent="0.25">
      <c r="A9" s="12"/>
      <c r="B9" s="11">
        <v>42012</v>
      </c>
      <c r="C9" s="2">
        <v>147.97999999999999</v>
      </c>
      <c r="D9" s="2">
        <v>104.38549999999999</v>
      </c>
      <c r="E9" s="2">
        <v>132</v>
      </c>
      <c r="F9" s="2"/>
      <c r="G9" s="2"/>
      <c r="H9" s="17">
        <f t="shared" si="0"/>
        <v>-6.8455354169640898E-3</v>
      </c>
      <c r="J9" t="s">
        <v>9</v>
      </c>
      <c r="K9" s="10">
        <f>K8*K6</f>
        <v>9.9016153315164404E-2</v>
      </c>
    </row>
    <row r="10" spans="1:11" ht="13.5" x14ac:dyDescent="0.25">
      <c r="A10" s="12"/>
      <c r="B10" s="11">
        <v>42013</v>
      </c>
      <c r="C10" s="2">
        <v>145</v>
      </c>
      <c r="D10" s="2">
        <v>102.2834</v>
      </c>
      <c r="E10" s="2">
        <v>335</v>
      </c>
      <c r="F10" s="2"/>
      <c r="G10" s="2"/>
      <c r="H10" s="17">
        <f t="shared" si="0"/>
        <v>-2.0137854395485898E-2</v>
      </c>
      <c r="J10" t="s">
        <v>10</v>
      </c>
      <c r="K10" s="10">
        <f>STDEV(H6:H2709)</f>
        <v>1.4836788411570604E-2</v>
      </c>
    </row>
    <row r="11" spans="1:11" ht="13.5" x14ac:dyDescent="0.25">
      <c r="A11" s="12"/>
      <c r="B11" s="11">
        <v>42016</v>
      </c>
      <c r="C11" s="2">
        <v>149</v>
      </c>
      <c r="D11" s="2">
        <v>105.105</v>
      </c>
      <c r="E11" s="2">
        <v>206</v>
      </c>
      <c r="F11" s="2"/>
      <c r="G11" s="2"/>
      <c r="H11" s="17">
        <f t="shared" si="0"/>
        <v>2.7586099015089485E-2</v>
      </c>
      <c r="J11" t="s">
        <v>11</v>
      </c>
      <c r="K11" s="10">
        <f>K10*SQRT(K6)</f>
        <v>0.23552671435140513</v>
      </c>
    </row>
    <row r="12" spans="1:11" ht="13.5" x14ac:dyDescent="0.25">
      <c r="A12" s="12"/>
      <c r="B12" s="11">
        <v>42017</v>
      </c>
      <c r="C12" s="2">
        <v>149</v>
      </c>
      <c r="D12" s="2">
        <v>105.105</v>
      </c>
      <c r="E12" s="2">
        <v>247</v>
      </c>
      <c r="F12" s="2"/>
      <c r="G12" s="2"/>
      <c r="H12" s="17">
        <f t="shared" si="0"/>
        <v>0</v>
      </c>
    </row>
    <row r="13" spans="1:11" ht="13.5" x14ac:dyDescent="0.25">
      <c r="A13" s="12"/>
      <c r="B13" s="11">
        <v>42019</v>
      </c>
      <c r="C13" s="2">
        <v>149</v>
      </c>
      <c r="D13" s="2">
        <v>105.105</v>
      </c>
      <c r="E13" s="2">
        <v>178</v>
      </c>
      <c r="F13" s="2"/>
      <c r="G13" s="2"/>
      <c r="H13" s="17">
        <f t="shared" si="0"/>
        <v>0</v>
      </c>
    </row>
    <row r="14" spans="1:11" ht="13.5" x14ac:dyDescent="0.25">
      <c r="A14" s="12"/>
      <c r="B14" s="11">
        <v>42020</v>
      </c>
      <c r="C14" s="2">
        <v>144.65</v>
      </c>
      <c r="D14" s="2">
        <v>102.0365</v>
      </c>
      <c r="E14" s="2">
        <v>30</v>
      </c>
      <c r="F14" s="2"/>
      <c r="G14" s="2"/>
      <c r="H14" s="17">
        <f t="shared" si="0"/>
        <v>-2.9194614908900626E-2</v>
      </c>
    </row>
    <row r="15" spans="1:11" ht="13.5" x14ac:dyDescent="0.25">
      <c r="A15" s="12"/>
      <c r="B15" s="11">
        <v>42023</v>
      </c>
      <c r="C15" s="2">
        <v>145</v>
      </c>
      <c r="D15" s="2">
        <v>102.2834</v>
      </c>
      <c r="E15" s="2">
        <v>30</v>
      </c>
      <c r="F15" s="2"/>
      <c r="G15" s="2"/>
      <c r="H15" s="17">
        <f t="shared" si="0"/>
        <v>2.4197223542555511E-3</v>
      </c>
    </row>
    <row r="16" spans="1:11" ht="13.5" x14ac:dyDescent="0.25">
      <c r="A16" s="12"/>
      <c r="B16" s="11">
        <v>42024</v>
      </c>
      <c r="C16" s="2">
        <v>148.99</v>
      </c>
      <c r="D16" s="2">
        <v>105.098</v>
      </c>
      <c r="E16" s="2">
        <v>150</v>
      </c>
      <c r="F16" s="2"/>
      <c r="G16" s="2"/>
      <c r="H16" s="17">
        <f t="shared" si="0"/>
        <v>2.7517661712457727E-2</v>
      </c>
    </row>
    <row r="17" spans="1:8" ht="13.5" x14ac:dyDescent="0.25">
      <c r="A17" s="12"/>
      <c r="B17" s="11">
        <v>42025</v>
      </c>
      <c r="C17" s="2">
        <v>148.5</v>
      </c>
      <c r="D17" s="2">
        <v>104.75230000000001</v>
      </c>
      <c r="E17" s="2">
        <v>155</v>
      </c>
      <c r="F17" s="2"/>
      <c r="G17" s="2"/>
      <c r="H17" s="17">
        <f t="shared" si="0"/>
        <v>-3.2893109288473013E-3</v>
      </c>
    </row>
    <row r="18" spans="1:8" ht="13.5" x14ac:dyDescent="0.25">
      <c r="A18" s="12"/>
      <c r="B18" s="11">
        <v>42026</v>
      </c>
      <c r="C18" s="2">
        <v>148.5</v>
      </c>
      <c r="D18" s="2">
        <v>104.75230000000001</v>
      </c>
      <c r="E18" s="2">
        <v>0</v>
      </c>
      <c r="F18" s="2"/>
      <c r="G18" s="2"/>
      <c r="H18" s="17">
        <f t="shared" si="0"/>
        <v>0</v>
      </c>
    </row>
    <row r="19" spans="1:8" ht="13.5" x14ac:dyDescent="0.25">
      <c r="A19" s="12"/>
      <c r="B19" s="11">
        <v>42027</v>
      </c>
      <c r="C19" s="2">
        <v>148</v>
      </c>
      <c r="D19" s="2">
        <v>104.39960000000001</v>
      </c>
      <c r="E19" s="2">
        <v>69</v>
      </c>
      <c r="F19" s="2"/>
      <c r="G19" s="2"/>
      <c r="H19" s="17">
        <f t="shared" si="0"/>
        <v>-3.3669905099935624E-3</v>
      </c>
    </row>
    <row r="20" spans="1:8" ht="13.5" x14ac:dyDescent="0.25">
      <c r="A20" s="12"/>
      <c r="B20" s="11">
        <v>42030</v>
      </c>
      <c r="C20" s="2">
        <v>148.47999999999999</v>
      </c>
      <c r="D20" s="2">
        <v>104.73820000000001</v>
      </c>
      <c r="E20" s="2">
        <v>13</v>
      </c>
      <c r="F20" s="2"/>
      <c r="G20" s="2"/>
      <c r="H20" s="17">
        <f t="shared" si="0"/>
        <v>3.2433074456223927E-3</v>
      </c>
    </row>
    <row r="21" spans="1:8" ht="13.5" x14ac:dyDescent="0.25">
      <c r="A21" s="12"/>
      <c r="B21" s="11">
        <v>42031</v>
      </c>
      <c r="C21" s="2">
        <v>148</v>
      </c>
      <c r="D21" s="2">
        <v>104.39960000000001</v>
      </c>
      <c r="E21" s="2">
        <v>482</v>
      </c>
      <c r="F21" s="2"/>
      <c r="G21" s="2"/>
      <c r="H21" s="17">
        <f t="shared" si="0"/>
        <v>-3.2328224086340947E-3</v>
      </c>
    </row>
    <row r="22" spans="1:8" ht="13.5" x14ac:dyDescent="0.25">
      <c r="A22" s="12"/>
      <c r="B22" s="11">
        <v>42032</v>
      </c>
      <c r="C22" s="2">
        <v>146</v>
      </c>
      <c r="D22" s="2">
        <v>102.9888</v>
      </c>
      <c r="E22" s="2">
        <v>5</v>
      </c>
      <c r="F22" s="2"/>
      <c r="G22" s="2"/>
      <c r="H22" s="17">
        <f t="shared" si="0"/>
        <v>-1.3513461737401377E-2</v>
      </c>
    </row>
    <row r="23" spans="1:8" ht="13.5" x14ac:dyDescent="0.25">
      <c r="A23" s="12"/>
      <c r="B23" s="11">
        <v>42033</v>
      </c>
      <c r="C23" s="2">
        <v>150</v>
      </c>
      <c r="D23" s="2">
        <v>105.8104</v>
      </c>
      <c r="E23" s="2">
        <v>376</v>
      </c>
      <c r="F23" s="2"/>
      <c r="G23" s="2"/>
      <c r="H23" s="17">
        <f t="shared" si="0"/>
        <v>2.7397153865274707E-2</v>
      </c>
    </row>
    <row r="24" spans="1:8" ht="13.5" x14ac:dyDescent="0.25">
      <c r="A24" s="12"/>
      <c r="B24" s="11">
        <v>42034</v>
      </c>
      <c r="C24" s="2">
        <v>150</v>
      </c>
      <c r="D24" s="2">
        <v>105.8104</v>
      </c>
      <c r="E24" s="2">
        <v>1810</v>
      </c>
      <c r="F24" s="2"/>
      <c r="G24" s="2"/>
      <c r="H24" s="17">
        <f t="shared" si="0"/>
        <v>0</v>
      </c>
    </row>
    <row r="25" spans="1:8" ht="13.5" x14ac:dyDescent="0.25">
      <c r="A25" s="12"/>
      <c r="B25" s="11">
        <v>42037</v>
      </c>
      <c r="C25" s="2">
        <v>151.4</v>
      </c>
      <c r="D25" s="2">
        <v>106.798</v>
      </c>
      <c r="E25" s="2">
        <v>396</v>
      </c>
      <c r="F25" s="2"/>
      <c r="G25" s="2"/>
      <c r="H25" s="17">
        <f t="shared" si="0"/>
        <v>9.3336760847704987E-3</v>
      </c>
    </row>
    <row r="26" spans="1:8" ht="13.5" x14ac:dyDescent="0.25">
      <c r="A26" s="12"/>
      <c r="B26" s="11">
        <v>42038</v>
      </c>
      <c r="C26" s="2">
        <v>154</v>
      </c>
      <c r="D26" s="2">
        <v>108.63200000000001</v>
      </c>
      <c r="E26" s="2">
        <v>176</v>
      </c>
      <c r="F26" s="2"/>
      <c r="G26" s="2"/>
      <c r="H26" s="17">
        <f t="shared" si="0"/>
        <v>1.7172606228581088E-2</v>
      </c>
    </row>
    <row r="27" spans="1:8" ht="13.5" x14ac:dyDescent="0.25">
      <c r="A27" s="12"/>
      <c r="B27" s="11">
        <v>42039</v>
      </c>
      <c r="C27" s="2">
        <v>154.6</v>
      </c>
      <c r="D27" s="2">
        <v>109.0553</v>
      </c>
      <c r="E27" s="2">
        <v>537</v>
      </c>
      <c r="F27" s="2"/>
      <c r="G27" s="2"/>
      <c r="H27" s="17">
        <f t="shared" si="0"/>
        <v>3.896641873481088E-3</v>
      </c>
    </row>
    <row r="28" spans="1:8" ht="13.5" x14ac:dyDescent="0.25">
      <c r="A28" s="12"/>
      <c r="B28" s="11">
        <v>42040</v>
      </c>
      <c r="C28" s="2">
        <v>154</v>
      </c>
      <c r="D28" s="2">
        <v>108.63200000000001</v>
      </c>
      <c r="E28" s="2">
        <v>8</v>
      </c>
      <c r="F28" s="2"/>
      <c r="G28" s="2"/>
      <c r="H28" s="17">
        <f t="shared" si="0"/>
        <v>-3.8815169918380633E-3</v>
      </c>
    </row>
    <row r="29" spans="1:8" ht="13.5" x14ac:dyDescent="0.25">
      <c r="A29" s="12"/>
      <c r="B29" s="11">
        <v>42041</v>
      </c>
      <c r="C29" s="2">
        <v>152</v>
      </c>
      <c r="D29" s="2">
        <v>107.2212</v>
      </c>
      <c r="E29" s="2">
        <v>86</v>
      </c>
      <c r="F29" s="2"/>
      <c r="G29" s="2"/>
      <c r="H29" s="17">
        <f t="shared" si="0"/>
        <v>-1.2986965166801761E-2</v>
      </c>
    </row>
    <row r="30" spans="1:8" ht="13.5" x14ac:dyDescent="0.25">
      <c r="A30" s="12"/>
      <c r="B30" s="11">
        <v>42044</v>
      </c>
      <c r="C30" s="2">
        <v>153</v>
      </c>
      <c r="D30" s="2">
        <v>107.92659999999999</v>
      </c>
      <c r="E30" s="2">
        <v>324</v>
      </c>
      <c r="F30" s="2"/>
      <c r="G30" s="2"/>
      <c r="H30" s="17">
        <f t="shared" si="0"/>
        <v>6.5789228249636955E-3</v>
      </c>
    </row>
    <row r="31" spans="1:8" ht="13.5" x14ac:dyDescent="0.25">
      <c r="A31" s="12"/>
      <c r="B31" s="11">
        <v>42045</v>
      </c>
      <c r="C31" s="2">
        <v>154.5</v>
      </c>
      <c r="D31" s="2">
        <v>108.9847</v>
      </c>
      <c r="E31" s="2">
        <v>782</v>
      </c>
      <c r="F31" s="2"/>
      <c r="G31" s="2"/>
      <c r="H31" s="17">
        <f t="shared" si="0"/>
        <v>9.8038852331122292E-3</v>
      </c>
    </row>
    <row r="32" spans="1:8" ht="13.5" x14ac:dyDescent="0.25">
      <c r="A32" s="12"/>
      <c r="B32" s="11">
        <v>42046</v>
      </c>
      <c r="C32" s="2">
        <v>155</v>
      </c>
      <c r="D32" s="2">
        <v>109.3374</v>
      </c>
      <c r="E32" s="2">
        <v>341</v>
      </c>
      <c r="F32" s="2"/>
      <c r="G32" s="2"/>
      <c r="H32" s="17">
        <f t="shared" si="0"/>
        <v>3.2362340768933499E-3</v>
      </c>
    </row>
    <row r="33" spans="1:8" ht="13.5" x14ac:dyDescent="0.25">
      <c r="A33" s="12"/>
      <c r="B33" s="11">
        <v>42047</v>
      </c>
      <c r="C33" s="2">
        <v>156.5</v>
      </c>
      <c r="D33" s="2">
        <v>110.3955</v>
      </c>
      <c r="E33" s="2">
        <v>142</v>
      </c>
      <c r="F33" s="2"/>
      <c r="G33" s="2"/>
      <c r="H33" s="17">
        <f t="shared" si="0"/>
        <v>9.6773839509627629E-3</v>
      </c>
    </row>
    <row r="34" spans="1:8" ht="13.5" x14ac:dyDescent="0.25">
      <c r="A34" s="12"/>
      <c r="B34" s="11">
        <v>42048</v>
      </c>
      <c r="C34" s="2">
        <v>157</v>
      </c>
      <c r="D34" s="2">
        <v>110.7482</v>
      </c>
      <c r="E34" s="2">
        <v>180</v>
      </c>
      <c r="F34" s="2"/>
      <c r="G34" s="2"/>
      <c r="H34" s="17">
        <f t="shared" si="0"/>
        <v>3.1948766027600642E-3</v>
      </c>
    </row>
    <row r="35" spans="1:8" ht="13.5" x14ac:dyDescent="0.25">
      <c r="A35" s="12"/>
      <c r="B35" s="11">
        <v>42051</v>
      </c>
      <c r="C35" s="2">
        <v>157</v>
      </c>
      <c r="D35" s="2">
        <v>110.7482</v>
      </c>
      <c r="E35" s="2">
        <v>567</v>
      </c>
      <c r="F35" s="2"/>
      <c r="G35" s="2"/>
      <c r="H35" s="17">
        <f t="shared" si="0"/>
        <v>0</v>
      </c>
    </row>
    <row r="36" spans="1:8" ht="13.5" x14ac:dyDescent="0.25">
      <c r="A36" s="12"/>
      <c r="B36" s="11">
        <v>42052</v>
      </c>
      <c r="C36" s="2">
        <v>157</v>
      </c>
      <c r="D36" s="2">
        <v>110.7482</v>
      </c>
      <c r="E36" s="2">
        <v>260</v>
      </c>
      <c r="F36" s="2"/>
      <c r="G36" s="2"/>
      <c r="H36" s="17">
        <f t="shared" si="0"/>
        <v>0</v>
      </c>
    </row>
    <row r="37" spans="1:8" ht="13.5" x14ac:dyDescent="0.25">
      <c r="A37" s="12"/>
      <c r="B37" s="11">
        <v>42053</v>
      </c>
      <c r="C37" s="2">
        <v>157</v>
      </c>
      <c r="D37" s="2">
        <v>110.7482</v>
      </c>
      <c r="E37" s="2">
        <v>0</v>
      </c>
      <c r="F37" s="2"/>
      <c r="G37" s="2"/>
      <c r="H37" s="17">
        <f t="shared" si="0"/>
        <v>0</v>
      </c>
    </row>
    <row r="38" spans="1:8" ht="13.5" x14ac:dyDescent="0.25">
      <c r="A38" s="12"/>
      <c r="B38" s="11">
        <v>42054</v>
      </c>
      <c r="C38" s="2">
        <v>154</v>
      </c>
      <c r="D38" s="2">
        <v>108.63200000000001</v>
      </c>
      <c r="E38" s="2">
        <v>1984</v>
      </c>
      <c r="F38" s="2"/>
      <c r="G38" s="2"/>
      <c r="H38" s="17">
        <f t="shared" si="0"/>
        <v>-1.9108211239550549E-2</v>
      </c>
    </row>
    <row r="39" spans="1:8" ht="13.5" x14ac:dyDescent="0.25">
      <c r="A39" s="12"/>
      <c r="B39" s="11">
        <v>42055</v>
      </c>
      <c r="C39" s="2">
        <v>155</v>
      </c>
      <c r="D39" s="2">
        <v>109.3374</v>
      </c>
      <c r="E39" s="2">
        <v>5</v>
      </c>
      <c r="F39" s="2"/>
      <c r="G39" s="2"/>
      <c r="H39" s="17">
        <f t="shared" si="0"/>
        <v>6.4934825834008147E-3</v>
      </c>
    </row>
    <row r="40" spans="1:8" ht="13.5" x14ac:dyDescent="0.25">
      <c r="A40" s="12"/>
      <c r="B40" s="11">
        <v>42058</v>
      </c>
      <c r="C40" s="2">
        <v>154</v>
      </c>
      <c r="D40" s="2">
        <v>108.63200000000001</v>
      </c>
      <c r="E40" s="2">
        <v>182</v>
      </c>
      <c r="F40" s="2"/>
      <c r="G40" s="2"/>
      <c r="H40" s="17">
        <f t="shared" si="0"/>
        <v>-6.4515893006418419E-3</v>
      </c>
    </row>
    <row r="41" spans="1:8" ht="13.5" x14ac:dyDescent="0.25">
      <c r="A41" s="12"/>
      <c r="B41" s="11">
        <v>42059</v>
      </c>
      <c r="C41" s="2">
        <v>153</v>
      </c>
      <c r="D41" s="2">
        <v>107.92659999999999</v>
      </c>
      <c r="E41" s="2">
        <v>188</v>
      </c>
      <c r="F41" s="2"/>
      <c r="G41" s="2"/>
      <c r="H41" s="17">
        <f t="shared" si="0"/>
        <v>-6.4934825834009457E-3</v>
      </c>
    </row>
    <row r="42" spans="1:8" ht="13.5" x14ac:dyDescent="0.25">
      <c r="A42" s="12"/>
      <c r="B42" s="11">
        <v>42060</v>
      </c>
      <c r="C42" s="2">
        <v>155</v>
      </c>
      <c r="D42" s="2">
        <v>109.3374</v>
      </c>
      <c r="E42" s="2">
        <v>276</v>
      </c>
      <c r="F42" s="2"/>
      <c r="G42" s="2"/>
      <c r="H42" s="17">
        <f t="shared" si="0"/>
        <v>1.3071846977482928E-2</v>
      </c>
    </row>
    <row r="43" spans="1:8" ht="13.5" x14ac:dyDescent="0.25">
      <c r="A43" s="12"/>
      <c r="B43" s="11">
        <v>42061</v>
      </c>
      <c r="C43" s="2">
        <v>155.44999999999999</v>
      </c>
      <c r="D43" s="2">
        <v>109.6549</v>
      </c>
      <c r="E43" s="2">
        <v>40</v>
      </c>
      <c r="F43" s="2"/>
      <c r="G43" s="2"/>
      <c r="H43" s="17">
        <f t="shared" si="0"/>
        <v>2.9038554053781728E-3</v>
      </c>
    </row>
    <row r="44" spans="1:8" ht="13.5" x14ac:dyDescent="0.25">
      <c r="A44" s="12"/>
      <c r="B44" s="11">
        <v>42062</v>
      </c>
      <c r="C44" s="2">
        <v>156.9</v>
      </c>
      <c r="D44" s="2">
        <v>110.6777</v>
      </c>
      <c r="E44" s="2">
        <v>295</v>
      </c>
      <c r="F44" s="2"/>
      <c r="G44" s="2"/>
      <c r="H44" s="17">
        <f t="shared" si="0"/>
        <v>9.3274445556012879E-3</v>
      </c>
    </row>
    <row r="45" spans="1:8" ht="13.5" x14ac:dyDescent="0.25">
      <c r="A45" s="12"/>
      <c r="B45" s="11">
        <v>42065</v>
      </c>
      <c r="C45" s="2">
        <v>156.99</v>
      </c>
      <c r="D45" s="2">
        <v>110.74120000000001</v>
      </c>
      <c r="E45" s="2">
        <v>141</v>
      </c>
      <c r="F45" s="2"/>
      <c r="G45" s="2"/>
      <c r="H45" s="17">
        <f t="shared" si="0"/>
        <v>5.7373797973760544E-4</v>
      </c>
    </row>
    <row r="46" spans="1:8" ht="13.5" x14ac:dyDescent="0.25">
      <c r="A46" s="12"/>
      <c r="B46" s="11">
        <v>42066</v>
      </c>
      <c r="C46" s="2">
        <v>156</v>
      </c>
      <c r="D46" s="2">
        <v>110.0428</v>
      </c>
      <c r="E46" s="2">
        <v>4593</v>
      </c>
      <c r="F46" s="2"/>
      <c r="G46" s="2"/>
      <c r="H46" s="17">
        <f t="shared" si="0"/>
        <v>-6.3065959191340396E-3</v>
      </c>
    </row>
    <row r="47" spans="1:8" ht="13.5" x14ac:dyDescent="0.25">
      <c r="A47" s="12"/>
      <c r="B47" s="11">
        <v>42067</v>
      </c>
      <c r="C47" s="2">
        <v>156.5</v>
      </c>
      <c r="D47" s="2">
        <v>110.3955</v>
      </c>
      <c r="E47" s="2">
        <v>355</v>
      </c>
      <c r="F47" s="2"/>
      <c r="G47" s="2"/>
      <c r="H47" s="17">
        <f t="shared" si="0"/>
        <v>3.2051165546496336E-3</v>
      </c>
    </row>
    <row r="48" spans="1:8" ht="13.5" x14ac:dyDescent="0.25">
      <c r="A48" s="12"/>
      <c r="B48" s="11">
        <v>42068</v>
      </c>
      <c r="C48" s="2">
        <v>156</v>
      </c>
      <c r="D48" s="2">
        <v>110.0428</v>
      </c>
      <c r="E48" s="2">
        <v>60</v>
      </c>
      <c r="F48" s="2"/>
      <c r="G48" s="2"/>
      <c r="H48" s="17">
        <f t="shared" si="0"/>
        <v>-3.1948766027600642E-3</v>
      </c>
    </row>
    <row r="49" spans="1:8" ht="13.5" x14ac:dyDescent="0.25">
      <c r="A49" s="12"/>
      <c r="B49" s="11">
        <v>42069</v>
      </c>
      <c r="C49" s="2">
        <v>156.5</v>
      </c>
      <c r="D49" s="2">
        <v>110.3955</v>
      </c>
      <c r="E49" s="2">
        <v>110</v>
      </c>
      <c r="F49" s="2"/>
      <c r="G49" s="2"/>
      <c r="H49" s="17">
        <f t="shared" si="0"/>
        <v>3.2051165546496336E-3</v>
      </c>
    </row>
    <row r="50" spans="1:8" ht="13.5" x14ac:dyDescent="0.25">
      <c r="A50" s="12"/>
      <c r="B50" s="11">
        <v>42072</v>
      </c>
      <c r="C50" s="2">
        <v>156.5</v>
      </c>
      <c r="D50" s="2">
        <v>110.3955</v>
      </c>
      <c r="E50" s="2">
        <v>0</v>
      </c>
      <c r="F50" s="2"/>
      <c r="G50" s="2"/>
      <c r="H50" s="17">
        <f t="shared" si="0"/>
        <v>0</v>
      </c>
    </row>
    <row r="51" spans="1:8" ht="13.5" x14ac:dyDescent="0.25">
      <c r="A51" s="12"/>
      <c r="B51" s="11">
        <v>42073</v>
      </c>
      <c r="C51" s="2">
        <v>155</v>
      </c>
      <c r="D51" s="2">
        <v>109.3374</v>
      </c>
      <c r="E51" s="2">
        <v>45</v>
      </c>
      <c r="F51" s="2"/>
      <c r="G51" s="2"/>
      <c r="H51" s="17">
        <f t="shared" si="0"/>
        <v>-9.5846298082801935E-3</v>
      </c>
    </row>
    <row r="52" spans="1:8" ht="13.5" x14ac:dyDescent="0.25">
      <c r="A52" s="12"/>
      <c r="B52" s="11">
        <v>42074</v>
      </c>
      <c r="C52" s="2">
        <v>156.5</v>
      </c>
      <c r="D52" s="2">
        <v>110.3955</v>
      </c>
      <c r="E52" s="2">
        <v>190</v>
      </c>
      <c r="F52" s="2"/>
      <c r="G52" s="2"/>
      <c r="H52" s="17">
        <f t="shared" si="0"/>
        <v>9.6773839509627629E-3</v>
      </c>
    </row>
    <row r="53" spans="1:8" ht="13.5" x14ac:dyDescent="0.25">
      <c r="A53" s="12"/>
      <c r="B53" s="11">
        <v>42075</v>
      </c>
      <c r="C53" s="2">
        <v>157.5</v>
      </c>
      <c r="D53" s="2">
        <v>111.1009</v>
      </c>
      <c r="E53" s="2">
        <v>150</v>
      </c>
      <c r="F53" s="2"/>
      <c r="G53" s="2"/>
      <c r="H53" s="17">
        <f t="shared" si="0"/>
        <v>6.3897532055201284E-3</v>
      </c>
    </row>
    <row r="54" spans="1:8" ht="13.5" x14ac:dyDescent="0.25">
      <c r="A54" s="12"/>
      <c r="B54" s="11">
        <v>42076</v>
      </c>
      <c r="C54" s="2">
        <v>156.5</v>
      </c>
      <c r="D54" s="2">
        <v>110.3955</v>
      </c>
      <c r="E54" s="2">
        <v>70</v>
      </c>
      <c r="F54" s="2"/>
      <c r="G54" s="2"/>
      <c r="H54" s="17">
        <f t="shared" si="0"/>
        <v>-6.3491834899627037E-3</v>
      </c>
    </row>
    <row r="55" spans="1:8" ht="13.5" x14ac:dyDescent="0.25">
      <c r="A55" s="12"/>
      <c r="B55" s="11">
        <v>42079</v>
      </c>
      <c r="C55" s="2">
        <v>157.5</v>
      </c>
      <c r="D55" s="2">
        <v>111.1009</v>
      </c>
      <c r="E55" s="2">
        <v>35</v>
      </c>
      <c r="F55" s="2"/>
      <c r="G55" s="2"/>
      <c r="H55" s="17">
        <f t="shared" si="0"/>
        <v>6.3897532055201284E-3</v>
      </c>
    </row>
    <row r="56" spans="1:8" ht="13.5" x14ac:dyDescent="0.25">
      <c r="A56" s="12"/>
      <c r="B56" s="11">
        <v>42080</v>
      </c>
      <c r="C56" s="2">
        <v>157</v>
      </c>
      <c r="D56" s="2">
        <v>110.7482</v>
      </c>
      <c r="E56" s="2">
        <v>148</v>
      </c>
      <c r="F56" s="2"/>
      <c r="G56" s="2"/>
      <c r="H56" s="17">
        <f t="shared" si="0"/>
        <v>-3.1745917449813518E-3</v>
      </c>
    </row>
    <row r="57" spans="1:8" ht="13.5" x14ac:dyDescent="0.25">
      <c r="A57" s="12"/>
      <c r="B57" s="11">
        <v>42081</v>
      </c>
      <c r="C57" s="2">
        <v>152.30000000000001</v>
      </c>
      <c r="D57" s="2">
        <v>107.4328</v>
      </c>
      <c r="E57" s="2">
        <v>405</v>
      </c>
      <c r="F57" s="2"/>
      <c r="G57" s="2"/>
      <c r="H57" s="17">
        <f t="shared" si="0"/>
        <v>-2.9936378198471822E-2</v>
      </c>
    </row>
    <row r="58" spans="1:8" ht="13.5" x14ac:dyDescent="0.25">
      <c r="A58" s="12"/>
      <c r="B58" s="11">
        <v>42082</v>
      </c>
      <c r="C58" s="2">
        <v>155.5</v>
      </c>
      <c r="D58" s="2">
        <v>109.6901</v>
      </c>
      <c r="E58" s="2">
        <v>75</v>
      </c>
      <c r="F58" s="2"/>
      <c r="G58" s="2"/>
      <c r="H58" s="17">
        <f t="shared" si="0"/>
        <v>2.1011274024320327E-2</v>
      </c>
    </row>
    <row r="59" spans="1:8" ht="13.5" x14ac:dyDescent="0.25">
      <c r="A59" s="12"/>
      <c r="B59" s="11">
        <v>42086</v>
      </c>
      <c r="C59" s="2">
        <v>155</v>
      </c>
      <c r="D59" s="2">
        <v>109.3374</v>
      </c>
      <c r="E59" s="2">
        <v>1055</v>
      </c>
      <c r="F59" s="2"/>
      <c r="G59" s="2"/>
      <c r="H59" s="17">
        <f t="shared" si="0"/>
        <v>-3.2154223580797051E-3</v>
      </c>
    </row>
    <row r="60" spans="1:8" ht="13.5" x14ac:dyDescent="0.25">
      <c r="A60" s="12"/>
      <c r="B60" s="11">
        <v>42087</v>
      </c>
      <c r="C60" s="2">
        <v>153</v>
      </c>
      <c r="D60" s="2">
        <v>107.92659999999999</v>
      </c>
      <c r="E60" s="2">
        <v>7</v>
      </c>
      <c r="F60" s="2"/>
      <c r="G60" s="2"/>
      <c r="H60" s="17">
        <f t="shared" si="0"/>
        <v>-1.2903178601283814E-2</v>
      </c>
    </row>
    <row r="61" spans="1:8" ht="13.5" x14ac:dyDescent="0.25">
      <c r="A61" s="12"/>
      <c r="B61" s="11">
        <v>42088</v>
      </c>
      <c r="C61" s="2">
        <v>155</v>
      </c>
      <c r="D61" s="2">
        <v>109.3374</v>
      </c>
      <c r="E61" s="2">
        <v>1484</v>
      </c>
      <c r="F61" s="2"/>
      <c r="G61" s="2"/>
      <c r="H61" s="17">
        <f t="shared" si="0"/>
        <v>1.3071846977482928E-2</v>
      </c>
    </row>
    <row r="62" spans="1:8" ht="13.5" x14ac:dyDescent="0.25">
      <c r="A62" s="12"/>
      <c r="B62" s="11">
        <v>42089</v>
      </c>
      <c r="C62" s="2">
        <v>155</v>
      </c>
      <c r="D62" s="2">
        <v>109.3374</v>
      </c>
      <c r="E62" s="2">
        <v>290</v>
      </c>
      <c r="F62" s="2"/>
      <c r="G62" s="2"/>
      <c r="H62" s="17">
        <f t="shared" si="0"/>
        <v>0</v>
      </c>
    </row>
    <row r="63" spans="1:8" ht="13.5" x14ac:dyDescent="0.25">
      <c r="A63" s="12"/>
      <c r="B63" s="11">
        <v>42090</v>
      </c>
      <c r="C63" s="2">
        <v>155</v>
      </c>
      <c r="D63" s="2">
        <v>109.3374</v>
      </c>
      <c r="E63" s="2">
        <v>209</v>
      </c>
      <c r="F63" s="2"/>
      <c r="G63" s="2"/>
      <c r="H63" s="17">
        <f t="shared" si="0"/>
        <v>0</v>
      </c>
    </row>
    <row r="64" spans="1:8" ht="13.5" x14ac:dyDescent="0.25">
      <c r="A64" s="12"/>
      <c r="B64" s="11">
        <v>42093</v>
      </c>
      <c r="C64" s="2">
        <v>155</v>
      </c>
      <c r="D64" s="2">
        <v>109.3374</v>
      </c>
      <c r="E64" s="2">
        <v>75</v>
      </c>
      <c r="F64" s="2"/>
      <c r="G64" s="2"/>
      <c r="H64" s="17">
        <f t="shared" si="0"/>
        <v>0</v>
      </c>
    </row>
    <row r="65" spans="1:8" ht="13.5" x14ac:dyDescent="0.25">
      <c r="A65" s="12"/>
      <c r="B65" s="11">
        <v>42094</v>
      </c>
      <c r="C65" s="2">
        <v>155.5</v>
      </c>
      <c r="D65" s="2">
        <v>109.6901</v>
      </c>
      <c r="E65" s="2">
        <v>39</v>
      </c>
      <c r="F65" s="2"/>
      <c r="G65" s="2"/>
      <c r="H65" s="17">
        <f t="shared" si="0"/>
        <v>3.225794650320921E-3</v>
      </c>
    </row>
    <row r="66" spans="1:8" ht="13.5" x14ac:dyDescent="0.25">
      <c r="A66" s="12"/>
      <c r="B66" s="11">
        <v>42095</v>
      </c>
      <c r="C66" s="2">
        <v>156</v>
      </c>
      <c r="D66" s="2">
        <v>110.0428</v>
      </c>
      <c r="E66" s="2">
        <v>270</v>
      </c>
      <c r="F66" s="2"/>
      <c r="G66" s="2"/>
      <c r="H66" s="17">
        <f t="shared" si="0"/>
        <v>3.2154223580797051E-3</v>
      </c>
    </row>
    <row r="67" spans="1:8" ht="13.5" x14ac:dyDescent="0.25">
      <c r="A67" s="12"/>
      <c r="B67" s="11">
        <v>42096</v>
      </c>
      <c r="C67" s="2">
        <v>155.52000000000001</v>
      </c>
      <c r="D67" s="2">
        <v>109.7042</v>
      </c>
      <c r="E67" s="2">
        <v>20</v>
      </c>
      <c r="F67" s="2"/>
      <c r="G67" s="2"/>
      <c r="H67" s="17">
        <f t="shared" si="0"/>
        <v>-3.0769845914498683E-3</v>
      </c>
    </row>
    <row r="68" spans="1:8" ht="13.5" x14ac:dyDescent="0.25">
      <c r="A68" s="12"/>
      <c r="B68" s="11">
        <v>42097</v>
      </c>
      <c r="C68" s="2">
        <v>155</v>
      </c>
      <c r="D68" s="2">
        <v>109.3374</v>
      </c>
      <c r="E68" s="2">
        <v>19</v>
      </c>
      <c r="F68" s="2"/>
      <c r="G68" s="2"/>
      <c r="H68" s="17">
        <f t="shared" si="0"/>
        <v>-3.3435365282277049E-3</v>
      </c>
    </row>
    <row r="69" spans="1:8" ht="13.5" x14ac:dyDescent="0.25">
      <c r="A69" s="12"/>
      <c r="B69" s="11">
        <v>42100</v>
      </c>
      <c r="C69" s="2">
        <v>155</v>
      </c>
      <c r="D69" s="2">
        <v>109.3374</v>
      </c>
      <c r="E69" s="2">
        <v>84</v>
      </c>
      <c r="F69" s="2"/>
      <c r="G69" s="2"/>
      <c r="H69" s="17">
        <f t="shared" si="0"/>
        <v>0</v>
      </c>
    </row>
    <row r="70" spans="1:8" ht="13.5" x14ac:dyDescent="0.25">
      <c r="A70" s="12"/>
      <c r="B70" s="11">
        <v>42101</v>
      </c>
      <c r="C70" s="2">
        <v>155</v>
      </c>
      <c r="D70" s="2">
        <v>109.3374</v>
      </c>
      <c r="E70" s="2">
        <v>704</v>
      </c>
      <c r="F70" s="2"/>
      <c r="G70" s="2"/>
      <c r="H70" s="17">
        <f t="shared" si="0"/>
        <v>0</v>
      </c>
    </row>
    <row r="71" spans="1:8" ht="13.5" x14ac:dyDescent="0.25">
      <c r="A71" s="12"/>
      <c r="B71" s="11">
        <v>42102</v>
      </c>
      <c r="C71" s="2">
        <v>157</v>
      </c>
      <c r="D71" s="2">
        <v>110.7482</v>
      </c>
      <c r="E71" s="2">
        <v>197</v>
      </c>
      <c r="F71" s="2"/>
      <c r="G71" s="2"/>
      <c r="H71" s="17">
        <f t="shared" ref="H71:H134" si="1">(D71-D70)/D70</f>
        <v>1.2903178601283684E-2</v>
      </c>
    </row>
    <row r="72" spans="1:8" ht="13.5" x14ac:dyDescent="0.25">
      <c r="A72" s="12"/>
      <c r="B72" s="11">
        <v>42104</v>
      </c>
      <c r="C72" s="2">
        <v>157.5</v>
      </c>
      <c r="D72" s="2">
        <v>111.1009</v>
      </c>
      <c r="E72" s="2">
        <v>792</v>
      </c>
      <c r="F72" s="2"/>
      <c r="G72" s="2"/>
      <c r="H72" s="17">
        <f t="shared" si="1"/>
        <v>3.1847018732584251E-3</v>
      </c>
    </row>
    <row r="73" spans="1:8" ht="13.5" x14ac:dyDescent="0.25">
      <c r="A73" s="12"/>
      <c r="B73" s="11">
        <v>42107</v>
      </c>
      <c r="C73" s="2">
        <v>162.04</v>
      </c>
      <c r="D73" s="2">
        <v>114.3035</v>
      </c>
      <c r="E73" s="2">
        <v>2013</v>
      </c>
      <c r="F73" s="2"/>
      <c r="G73" s="2"/>
      <c r="H73" s="17">
        <f t="shared" si="1"/>
        <v>2.8826049113913604E-2</v>
      </c>
    </row>
    <row r="74" spans="1:8" ht="13.5" x14ac:dyDescent="0.25">
      <c r="A74" s="12"/>
      <c r="B74" s="11">
        <v>42108</v>
      </c>
      <c r="C74" s="2">
        <v>166.01</v>
      </c>
      <c r="D74" s="2">
        <v>117.1039</v>
      </c>
      <c r="E74" s="2">
        <v>1127</v>
      </c>
      <c r="F74" s="2"/>
      <c r="G74" s="2"/>
      <c r="H74" s="17">
        <f t="shared" si="1"/>
        <v>2.4499687236173837E-2</v>
      </c>
    </row>
    <row r="75" spans="1:8" ht="13.5" x14ac:dyDescent="0.25">
      <c r="A75" s="12"/>
      <c r="B75" s="11">
        <v>42109</v>
      </c>
      <c r="C75" s="2">
        <v>170.99</v>
      </c>
      <c r="D75" s="2">
        <v>120.6168</v>
      </c>
      <c r="E75" s="2">
        <v>3407</v>
      </c>
      <c r="F75" s="2"/>
      <c r="G75" s="2"/>
      <c r="H75" s="17">
        <f t="shared" si="1"/>
        <v>2.9998146944721756E-2</v>
      </c>
    </row>
    <row r="76" spans="1:8" ht="13.5" x14ac:dyDescent="0.25">
      <c r="A76" s="12"/>
      <c r="B76" s="11">
        <v>42110</v>
      </c>
      <c r="C76" s="2">
        <v>178</v>
      </c>
      <c r="D76" s="2">
        <v>125.5617</v>
      </c>
      <c r="E76" s="2">
        <v>8204</v>
      </c>
      <c r="F76" s="2"/>
      <c r="G76" s="2"/>
      <c r="H76" s="17">
        <f t="shared" si="1"/>
        <v>4.099677656843826E-2</v>
      </c>
    </row>
    <row r="77" spans="1:8" ht="13.5" x14ac:dyDescent="0.25">
      <c r="A77" s="12"/>
      <c r="B77" s="11">
        <v>42111</v>
      </c>
      <c r="C77" s="2">
        <v>177</v>
      </c>
      <c r="D77" s="2">
        <v>124.8563</v>
      </c>
      <c r="E77" s="2">
        <v>958</v>
      </c>
      <c r="F77" s="2"/>
      <c r="G77" s="2"/>
      <c r="H77" s="17">
        <f t="shared" si="1"/>
        <v>-5.6179551567077969E-3</v>
      </c>
    </row>
    <row r="78" spans="1:8" ht="13.5" x14ac:dyDescent="0.25">
      <c r="A78" s="12"/>
      <c r="B78" s="11">
        <v>42114</v>
      </c>
      <c r="C78" s="2">
        <v>177.9</v>
      </c>
      <c r="D78" s="2">
        <v>125.49120000000001</v>
      </c>
      <c r="E78" s="2">
        <v>914</v>
      </c>
      <c r="F78" s="2"/>
      <c r="G78" s="2"/>
      <c r="H78" s="17">
        <f t="shared" si="1"/>
        <v>5.0850457686156146E-3</v>
      </c>
    </row>
    <row r="79" spans="1:8" ht="13.5" x14ac:dyDescent="0.25">
      <c r="A79" s="12"/>
      <c r="B79" s="11">
        <v>42115</v>
      </c>
      <c r="C79" s="2">
        <v>178.42</v>
      </c>
      <c r="D79" s="2">
        <v>125.858</v>
      </c>
      <c r="E79" s="2">
        <v>937</v>
      </c>
      <c r="F79" s="2"/>
      <c r="G79" s="2"/>
      <c r="H79" s="17">
        <f t="shared" si="1"/>
        <v>2.9229141166870489E-3</v>
      </c>
    </row>
    <row r="80" spans="1:8" ht="13.5" x14ac:dyDescent="0.25">
      <c r="A80" s="12"/>
      <c r="B80" s="11">
        <v>42116</v>
      </c>
      <c r="C80" s="2">
        <v>180</v>
      </c>
      <c r="D80" s="2">
        <v>126.9725</v>
      </c>
      <c r="E80" s="2">
        <v>1879</v>
      </c>
      <c r="F80" s="2"/>
      <c r="G80" s="2"/>
      <c r="H80" s="17">
        <f t="shared" si="1"/>
        <v>8.8552177851228559E-3</v>
      </c>
    </row>
    <row r="81" spans="1:8" ht="13.5" x14ac:dyDescent="0.25">
      <c r="A81" s="12"/>
      <c r="B81" s="11">
        <v>42117</v>
      </c>
      <c r="C81" s="2">
        <v>179.96</v>
      </c>
      <c r="D81" s="2">
        <v>126.9443</v>
      </c>
      <c r="E81" s="2">
        <v>3982</v>
      </c>
      <c r="F81" s="2"/>
      <c r="G81" s="2"/>
      <c r="H81" s="17">
        <f t="shared" si="1"/>
        <v>-2.220953356041523E-4</v>
      </c>
    </row>
    <row r="82" spans="1:8" ht="13.5" x14ac:dyDescent="0.25">
      <c r="A82" s="12"/>
      <c r="B82" s="11">
        <v>42118</v>
      </c>
      <c r="C82" s="2">
        <v>180</v>
      </c>
      <c r="D82" s="2">
        <v>126.9725</v>
      </c>
      <c r="E82" s="2">
        <v>1660</v>
      </c>
      <c r="F82" s="2"/>
      <c r="G82" s="2"/>
      <c r="H82" s="17">
        <f t="shared" si="1"/>
        <v>2.2214467289983266E-4</v>
      </c>
    </row>
    <row r="83" spans="1:8" ht="13.5" x14ac:dyDescent="0.25">
      <c r="A83" s="12"/>
      <c r="B83" s="11">
        <v>42121</v>
      </c>
      <c r="C83" s="2">
        <v>175.62</v>
      </c>
      <c r="D83" s="2">
        <v>123.8828</v>
      </c>
      <c r="E83" s="2">
        <v>154</v>
      </c>
      <c r="F83" s="2"/>
      <c r="G83" s="2"/>
      <c r="H83" s="17">
        <f t="shared" si="1"/>
        <v>-2.4333615546673442E-2</v>
      </c>
    </row>
    <row r="84" spans="1:8" ht="13.5" x14ac:dyDescent="0.25">
      <c r="A84" s="12"/>
      <c r="B84" s="11">
        <v>42122</v>
      </c>
      <c r="C84" s="2">
        <v>176.9</v>
      </c>
      <c r="D84" s="2">
        <v>124.78570000000001</v>
      </c>
      <c r="E84" s="2">
        <v>680</v>
      </c>
      <c r="F84" s="2"/>
      <c r="G84" s="2"/>
      <c r="H84" s="17">
        <f t="shared" si="1"/>
        <v>7.2883402699971461E-3</v>
      </c>
    </row>
    <row r="85" spans="1:8" ht="13.5" x14ac:dyDescent="0.25">
      <c r="A85" s="12"/>
      <c r="B85" s="11">
        <v>42123</v>
      </c>
      <c r="C85" s="2">
        <v>176</v>
      </c>
      <c r="D85" s="2">
        <v>124.15089999999999</v>
      </c>
      <c r="E85" s="2">
        <v>101</v>
      </c>
      <c r="F85" s="2"/>
      <c r="G85" s="2"/>
      <c r="H85" s="17">
        <f t="shared" si="1"/>
        <v>-5.0871213608611613E-3</v>
      </c>
    </row>
    <row r="86" spans="1:8" ht="13.5" x14ac:dyDescent="0.25">
      <c r="A86" s="12"/>
      <c r="B86" s="11">
        <v>42124</v>
      </c>
      <c r="C86" s="2">
        <v>176</v>
      </c>
      <c r="D86" s="2">
        <v>124.15089999999999</v>
      </c>
      <c r="E86" s="2">
        <v>264</v>
      </c>
      <c r="F86" s="2"/>
      <c r="G86" s="2"/>
      <c r="H86" s="17">
        <f t="shared" si="1"/>
        <v>0</v>
      </c>
    </row>
    <row r="87" spans="1:8" ht="13.5" x14ac:dyDescent="0.25">
      <c r="A87" s="12"/>
      <c r="B87" s="11">
        <v>42128</v>
      </c>
      <c r="C87" s="2">
        <v>176.5</v>
      </c>
      <c r="D87" s="2">
        <v>124.50360000000001</v>
      </c>
      <c r="E87" s="2">
        <v>483</v>
      </c>
      <c r="F87" s="2"/>
      <c r="G87" s="2"/>
      <c r="H87" s="17">
        <f t="shared" si="1"/>
        <v>2.8408976495539937E-3</v>
      </c>
    </row>
    <row r="88" spans="1:8" ht="13.5" x14ac:dyDescent="0.25">
      <c r="A88" s="12"/>
      <c r="B88" s="11">
        <v>42129</v>
      </c>
      <c r="C88" s="2">
        <v>176</v>
      </c>
      <c r="D88" s="2">
        <v>124.15089999999999</v>
      </c>
      <c r="E88" s="2">
        <v>300</v>
      </c>
      <c r="F88" s="2"/>
      <c r="G88" s="2"/>
      <c r="H88" s="17">
        <f t="shared" si="1"/>
        <v>-2.8328498131781964E-3</v>
      </c>
    </row>
    <row r="89" spans="1:8" ht="13.5" x14ac:dyDescent="0.25">
      <c r="A89" s="12"/>
      <c r="B89" s="11">
        <v>42130</v>
      </c>
      <c r="C89" s="2">
        <v>176</v>
      </c>
      <c r="D89" s="2">
        <v>124.15089999999999</v>
      </c>
      <c r="E89" s="2">
        <v>333</v>
      </c>
      <c r="F89" s="2"/>
      <c r="G89" s="2"/>
      <c r="H89" s="17">
        <f t="shared" si="1"/>
        <v>0</v>
      </c>
    </row>
    <row r="90" spans="1:8" ht="13.5" x14ac:dyDescent="0.25">
      <c r="A90" s="12"/>
      <c r="B90" s="11">
        <v>42131</v>
      </c>
      <c r="C90" s="2">
        <v>177.3</v>
      </c>
      <c r="D90" s="2">
        <v>125.06789999999999</v>
      </c>
      <c r="E90" s="2">
        <v>190</v>
      </c>
      <c r="F90" s="2"/>
      <c r="G90" s="2"/>
      <c r="H90" s="17">
        <f t="shared" si="1"/>
        <v>7.3861727945588925E-3</v>
      </c>
    </row>
    <row r="91" spans="1:8" ht="13.5" x14ac:dyDescent="0.25">
      <c r="A91" s="12"/>
      <c r="B91" s="11">
        <v>42132</v>
      </c>
      <c r="C91" s="2">
        <v>177.4</v>
      </c>
      <c r="D91" s="2">
        <v>125.13849999999999</v>
      </c>
      <c r="E91" s="2">
        <v>1869</v>
      </c>
      <c r="F91" s="2"/>
      <c r="G91" s="2"/>
      <c r="H91" s="17">
        <f t="shared" si="1"/>
        <v>5.6449336720292649E-4</v>
      </c>
    </row>
    <row r="92" spans="1:8" ht="13.5" x14ac:dyDescent="0.25">
      <c r="A92" s="12"/>
      <c r="B92" s="11">
        <v>42135</v>
      </c>
      <c r="C92" s="2">
        <v>177.24</v>
      </c>
      <c r="D92" s="2">
        <v>125.0256</v>
      </c>
      <c r="E92" s="2">
        <v>337</v>
      </c>
      <c r="F92" s="2"/>
      <c r="G92" s="2"/>
      <c r="H92" s="17">
        <f t="shared" si="1"/>
        <v>-9.0220036199887513E-4</v>
      </c>
    </row>
    <row r="93" spans="1:8" ht="13.5" x14ac:dyDescent="0.25">
      <c r="A93" s="12"/>
      <c r="B93" s="11">
        <v>42136</v>
      </c>
      <c r="C93" s="2">
        <v>181.8</v>
      </c>
      <c r="D93" s="2">
        <v>128.2422</v>
      </c>
      <c r="E93" s="2">
        <v>771</v>
      </c>
      <c r="F93" s="2"/>
      <c r="G93" s="2"/>
      <c r="H93" s="17">
        <f t="shared" si="1"/>
        <v>2.5727531001650861E-2</v>
      </c>
    </row>
    <row r="94" spans="1:8" ht="13.5" x14ac:dyDescent="0.25">
      <c r="A94" s="12"/>
      <c r="B94" s="11">
        <v>42137</v>
      </c>
      <c r="C94" s="2">
        <v>181.8</v>
      </c>
      <c r="D94" s="2">
        <v>128.2422</v>
      </c>
      <c r="E94" s="2">
        <v>254</v>
      </c>
      <c r="F94" s="2"/>
      <c r="G94" s="2"/>
      <c r="H94" s="17">
        <f t="shared" si="1"/>
        <v>0</v>
      </c>
    </row>
    <row r="95" spans="1:8" ht="13.5" x14ac:dyDescent="0.25">
      <c r="A95" s="12"/>
      <c r="B95" s="11">
        <v>42138</v>
      </c>
      <c r="C95" s="2">
        <v>180</v>
      </c>
      <c r="D95" s="2">
        <v>126.9725</v>
      </c>
      <c r="E95" s="2">
        <v>353</v>
      </c>
      <c r="F95" s="2"/>
      <c r="G95" s="2"/>
      <c r="H95" s="17">
        <f t="shared" si="1"/>
        <v>-9.9007970855147544E-3</v>
      </c>
    </row>
    <row r="96" spans="1:8" ht="13.5" x14ac:dyDescent="0.25">
      <c r="A96" s="12"/>
      <c r="B96" s="11">
        <v>42139</v>
      </c>
      <c r="C96" s="2">
        <v>180.6</v>
      </c>
      <c r="D96" s="2">
        <v>127.39570000000001</v>
      </c>
      <c r="E96" s="2">
        <v>223</v>
      </c>
      <c r="F96" s="2"/>
      <c r="G96" s="2"/>
      <c r="H96" s="17">
        <f t="shared" si="1"/>
        <v>3.3330051782867035E-3</v>
      </c>
    </row>
    <row r="97" spans="1:8" ht="13.5" x14ac:dyDescent="0.25">
      <c r="A97" s="12"/>
      <c r="B97" s="11">
        <v>42142</v>
      </c>
      <c r="C97" s="2">
        <v>179</v>
      </c>
      <c r="D97" s="2">
        <v>126.2671</v>
      </c>
      <c r="E97" s="2">
        <v>36</v>
      </c>
      <c r="F97" s="2"/>
      <c r="G97" s="2"/>
      <c r="H97" s="17">
        <f t="shared" si="1"/>
        <v>-8.8590117248855786E-3</v>
      </c>
    </row>
    <row r="98" spans="1:8" ht="13.5" x14ac:dyDescent="0.25">
      <c r="A98" s="12"/>
      <c r="B98" s="11">
        <v>42143</v>
      </c>
      <c r="C98" s="2">
        <v>178</v>
      </c>
      <c r="D98" s="2">
        <v>125.5617</v>
      </c>
      <c r="E98" s="2">
        <v>251</v>
      </c>
      <c r="F98" s="2"/>
      <c r="G98" s="2"/>
      <c r="H98" s="17">
        <f t="shared" si="1"/>
        <v>-5.5865700566497317E-3</v>
      </c>
    </row>
    <row r="99" spans="1:8" ht="13.5" x14ac:dyDescent="0.25">
      <c r="A99" s="12"/>
      <c r="B99" s="11">
        <v>42144</v>
      </c>
      <c r="C99" s="2">
        <v>176</v>
      </c>
      <c r="D99" s="2">
        <v>124.15089999999999</v>
      </c>
      <c r="E99" s="2">
        <v>12</v>
      </c>
      <c r="F99" s="2"/>
      <c r="G99" s="2"/>
      <c r="H99" s="17">
        <f t="shared" si="1"/>
        <v>-1.1235910313415707E-2</v>
      </c>
    </row>
    <row r="100" spans="1:8" ht="13.5" x14ac:dyDescent="0.25">
      <c r="A100" s="12"/>
      <c r="B100" s="11">
        <v>42145</v>
      </c>
      <c r="C100" s="2">
        <v>176</v>
      </c>
      <c r="D100" s="2">
        <v>124.15089999999999</v>
      </c>
      <c r="E100" s="2">
        <v>0</v>
      </c>
      <c r="F100" s="2"/>
      <c r="G100" s="2"/>
      <c r="H100" s="17">
        <f t="shared" si="1"/>
        <v>0</v>
      </c>
    </row>
    <row r="101" spans="1:8" ht="13.5" x14ac:dyDescent="0.25">
      <c r="A101" s="12"/>
      <c r="B101" s="11">
        <v>42146</v>
      </c>
      <c r="C101" s="2">
        <v>177.75</v>
      </c>
      <c r="D101" s="2">
        <v>125.3853</v>
      </c>
      <c r="E101" s="2">
        <v>212</v>
      </c>
      <c r="F101" s="2"/>
      <c r="G101" s="2"/>
      <c r="H101" s="17">
        <f t="shared" si="1"/>
        <v>9.9427390377355949E-3</v>
      </c>
    </row>
    <row r="102" spans="1:8" ht="13.5" x14ac:dyDescent="0.25">
      <c r="A102" s="12"/>
      <c r="B102" s="11">
        <v>42149</v>
      </c>
      <c r="C102" s="2">
        <v>175</v>
      </c>
      <c r="D102" s="2">
        <v>123.4455</v>
      </c>
      <c r="E102" s="2">
        <v>207</v>
      </c>
      <c r="F102" s="2"/>
      <c r="G102" s="2"/>
      <c r="H102" s="17">
        <f t="shared" si="1"/>
        <v>-1.5470713074020681E-2</v>
      </c>
    </row>
    <row r="103" spans="1:8" ht="13.5" x14ac:dyDescent="0.25">
      <c r="A103" s="12"/>
      <c r="B103" s="11">
        <v>42150</v>
      </c>
      <c r="C103" s="2">
        <v>180</v>
      </c>
      <c r="D103" s="2">
        <v>126.9725</v>
      </c>
      <c r="E103" s="2">
        <v>15212</v>
      </c>
      <c r="F103" s="2"/>
      <c r="G103" s="2"/>
      <c r="H103" s="17">
        <f t="shared" si="1"/>
        <v>2.8571312846559827E-2</v>
      </c>
    </row>
    <row r="104" spans="1:8" ht="13.5" x14ac:dyDescent="0.25">
      <c r="A104" s="12"/>
      <c r="B104" s="11">
        <v>42151</v>
      </c>
      <c r="C104" s="2">
        <v>180</v>
      </c>
      <c r="D104" s="2">
        <v>126.9725</v>
      </c>
      <c r="E104" s="2">
        <v>1676</v>
      </c>
      <c r="F104" s="2"/>
      <c r="G104" s="2"/>
      <c r="H104" s="17">
        <f t="shared" si="1"/>
        <v>0</v>
      </c>
    </row>
    <row r="105" spans="1:8" ht="13.5" x14ac:dyDescent="0.25">
      <c r="A105" s="12"/>
      <c r="B105" s="11">
        <v>42152</v>
      </c>
      <c r="C105" s="2">
        <v>180</v>
      </c>
      <c r="D105" s="2">
        <v>126.9725</v>
      </c>
      <c r="E105" s="2">
        <v>1420</v>
      </c>
      <c r="F105" s="2"/>
      <c r="G105" s="2"/>
      <c r="H105" s="17">
        <f t="shared" si="1"/>
        <v>0</v>
      </c>
    </row>
    <row r="106" spans="1:8" ht="13.5" x14ac:dyDescent="0.25">
      <c r="A106" s="12"/>
      <c r="B106" s="11">
        <v>42153</v>
      </c>
      <c r="C106" s="2">
        <v>180</v>
      </c>
      <c r="D106" s="2">
        <v>126.9725</v>
      </c>
      <c r="E106" s="2">
        <v>1997</v>
      </c>
      <c r="F106" s="2"/>
      <c r="G106" s="2"/>
      <c r="H106" s="17">
        <f t="shared" si="1"/>
        <v>0</v>
      </c>
    </row>
    <row r="107" spans="1:8" ht="13.5" x14ac:dyDescent="0.25">
      <c r="A107" s="12"/>
      <c r="B107" s="11">
        <v>42156</v>
      </c>
      <c r="C107" s="2">
        <v>180</v>
      </c>
      <c r="D107" s="2">
        <v>129.41849999999999</v>
      </c>
      <c r="E107" s="2">
        <v>207</v>
      </c>
      <c r="F107" s="2"/>
      <c r="G107" s="2"/>
      <c r="H107" s="17">
        <f t="shared" si="1"/>
        <v>1.9264013861269157E-2</v>
      </c>
    </row>
    <row r="108" spans="1:8" ht="13.5" x14ac:dyDescent="0.25">
      <c r="A108" s="12"/>
      <c r="B108" s="11">
        <v>42157</v>
      </c>
      <c r="C108" s="2">
        <v>177.77</v>
      </c>
      <c r="D108" s="2">
        <v>127.8152</v>
      </c>
      <c r="E108" s="2">
        <v>62</v>
      </c>
      <c r="F108" s="2"/>
      <c r="G108" s="2"/>
      <c r="H108" s="17">
        <f t="shared" si="1"/>
        <v>-1.2388491598959888E-2</v>
      </c>
    </row>
    <row r="109" spans="1:8" ht="13.5" x14ac:dyDescent="0.25">
      <c r="A109" s="12"/>
      <c r="B109" s="11">
        <v>42158</v>
      </c>
      <c r="C109" s="2">
        <v>180</v>
      </c>
      <c r="D109" s="2">
        <v>129.41849999999999</v>
      </c>
      <c r="E109" s="2">
        <v>184</v>
      </c>
      <c r="F109" s="2"/>
      <c r="G109" s="2"/>
      <c r="H109" s="17">
        <f t="shared" si="1"/>
        <v>1.2543891493343437E-2</v>
      </c>
    </row>
    <row r="110" spans="1:8" ht="13.5" x14ac:dyDescent="0.25">
      <c r="A110" s="12"/>
      <c r="B110" s="11">
        <v>42159</v>
      </c>
      <c r="C110" s="2">
        <v>177</v>
      </c>
      <c r="D110" s="2">
        <v>127.2615</v>
      </c>
      <c r="E110" s="2">
        <v>4</v>
      </c>
      <c r="F110" s="2"/>
      <c r="G110" s="2"/>
      <c r="H110" s="17">
        <f t="shared" si="1"/>
        <v>-1.6666859838431108E-2</v>
      </c>
    </row>
    <row r="111" spans="1:8" ht="13.5" x14ac:dyDescent="0.25">
      <c r="A111" s="12"/>
      <c r="B111" s="11">
        <v>42160</v>
      </c>
      <c r="C111" s="2">
        <v>177</v>
      </c>
      <c r="D111" s="2">
        <v>127.2615</v>
      </c>
      <c r="E111" s="2">
        <v>288</v>
      </c>
      <c r="F111" s="2"/>
      <c r="G111" s="2"/>
      <c r="H111" s="17">
        <f t="shared" si="1"/>
        <v>0</v>
      </c>
    </row>
    <row r="112" spans="1:8" ht="13.5" x14ac:dyDescent="0.25">
      <c r="A112" s="12"/>
      <c r="B112" s="11">
        <v>42163</v>
      </c>
      <c r="C112" s="2">
        <v>177</v>
      </c>
      <c r="D112" s="2">
        <v>127.2615</v>
      </c>
      <c r="E112" s="2">
        <v>105</v>
      </c>
      <c r="F112" s="2"/>
      <c r="G112" s="2"/>
      <c r="H112" s="17">
        <f t="shared" si="1"/>
        <v>0</v>
      </c>
    </row>
    <row r="113" spans="1:8" ht="13.5" x14ac:dyDescent="0.25">
      <c r="A113" s="12"/>
      <c r="B113" s="11">
        <v>42164</v>
      </c>
      <c r="C113" s="2">
        <v>178.5</v>
      </c>
      <c r="D113" s="2">
        <v>128.34</v>
      </c>
      <c r="E113" s="2">
        <v>165</v>
      </c>
      <c r="F113" s="2"/>
      <c r="G113" s="2"/>
      <c r="H113" s="17">
        <f t="shared" si="1"/>
        <v>8.4746761589326331E-3</v>
      </c>
    </row>
    <row r="114" spans="1:8" ht="13.5" x14ac:dyDescent="0.25">
      <c r="A114" s="12"/>
      <c r="B114" s="11">
        <v>42165</v>
      </c>
      <c r="C114" s="2">
        <v>178.5</v>
      </c>
      <c r="D114" s="2">
        <v>128.34</v>
      </c>
      <c r="E114" s="2">
        <v>0</v>
      </c>
      <c r="F114" s="2"/>
      <c r="G114" s="2"/>
      <c r="H114" s="17">
        <f t="shared" si="1"/>
        <v>0</v>
      </c>
    </row>
    <row r="115" spans="1:8" ht="13.5" x14ac:dyDescent="0.25">
      <c r="A115" s="12"/>
      <c r="B115" s="11">
        <v>42166</v>
      </c>
      <c r="C115" s="2">
        <v>178</v>
      </c>
      <c r="D115" s="2">
        <v>127.98050000000001</v>
      </c>
      <c r="E115" s="2">
        <v>309</v>
      </c>
      <c r="F115" s="2"/>
      <c r="G115" s="2"/>
      <c r="H115" s="17">
        <f t="shared" si="1"/>
        <v>-2.8011531868474132E-3</v>
      </c>
    </row>
    <row r="116" spans="1:8" ht="13.5" x14ac:dyDescent="0.25">
      <c r="A116" s="12"/>
      <c r="B116" s="11">
        <v>42167</v>
      </c>
      <c r="C116" s="2">
        <v>180</v>
      </c>
      <c r="D116" s="2">
        <v>129.41849999999999</v>
      </c>
      <c r="E116" s="2">
        <v>261</v>
      </c>
      <c r="F116" s="2"/>
      <c r="G116" s="2"/>
      <c r="H116" s="17">
        <f t="shared" si="1"/>
        <v>1.123608674759036E-2</v>
      </c>
    </row>
    <row r="117" spans="1:8" ht="13.5" x14ac:dyDescent="0.25">
      <c r="A117" s="12"/>
      <c r="B117" s="11">
        <v>42170</v>
      </c>
      <c r="C117" s="2">
        <v>178</v>
      </c>
      <c r="D117" s="2">
        <v>127.98050000000001</v>
      </c>
      <c r="E117" s="2">
        <v>156</v>
      </c>
      <c r="F117" s="2"/>
      <c r="G117" s="2"/>
      <c r="H117" s="17">
        <f t="shared" si="1"/>
        <v>-1.1111239892287333E-2</v>
      </c>
    </row>
    <row r="118" spans="1:8" ht="13.5" x14ac:dyDescent="0.25">
      <c r="A118" s="12"/>
      <c r="B118" s="11">
        <v>42171</v>
      </c>
      <c r="C118" s="2">
        <v>179.5</v>
      </c>
      <c r="D118" s="2">
        <v>129.059</v>
      </c>
      <c r="E118" s="2">
        <v>195</v>
      </c>
      <c r="F118" s="2"/>
      <c r="G118" s="2"/>
      <c r="H118" s="17">
        <f t="shared" si="1"/>
        <v>8.4270650606927695E-3</v>
      </c>
    </row>
    <row r="119" spans="1:8" ht="13.5" x14ac:dyDescent="0.25">
      <c r="A119" s="12"/>
      <c r="B119" s="11">
        <v>42172</v>
      </c>
      <c r="C119" s="2">
        <v>179.5</v>
      </c>
      <c r="D119" s="2">
        <v>129.059</v>
      </c>
      <c r="E119" s="2">
        <v>370</v>
      </c>
      <c r="F119" s="2"/>
      <c r="G119" s="2"/>
      <c r="H119" s="17">
        <f t="shared" si="1"/>
        <v>0</v>
      </c>
    </row>
    <row r="120" spans="1:8" ht="13.5" x14ac:dyDescent="0.25">
      <c r="A120" s="12"/>
      <c r="B120" s="11">
        <v>42173</v>
      </c>
      <c r="C120" s="2">
        <v>180</v>
      </c>
      <c r="D120" s="2">
        <v>129.41849999999999</v>
      </c>
      <c r="E120" s="2">
        <v>644</v>
      </c>
      <c r="F120" s="2"/>
      <c r="G120" s="2"/>
      <c r="H120" s="17">
        <f t="shared" si="1"/>
        <v>2.7855476952401387E-3</v>
      </c>
    </row>
    <row r="121" spans="1:8" ht="13.5" x14ac:dyDescent="0.25">
      <c r="A121" s="12"/>
      <c r="B121" s="11">
        <v>42174</v>
      </c>
      <c r="C121" s="2">
        <v>177</v>
      </c>
      <c r="D121" s="2">
        <v>127.2615</v>
      </c>
      <c r="E121" s="2">
        <v>2024</v>
      </c>
      <c r="F121" s="2"/>
      <c r="G121" s="2"/>
      <c r="H121" s="17">
        <f t="shared" si="1"/>
        <v>-1.6666859838431108E-2</v>
      </c>
    </row>
    <row r="122" spans="1:8" ht="13.5" x14ac:dyDescent="0.25">
      <c r="A122" s="12"/>
      <c r="B122" s="11">
        <v>42177</v>
      </c>
      <c r="C122" s="2">
        <v>180</v>
      </c>
      <c r="D122" s="2">
        <v>129.41849999999999</v>
      </c>
      <c r="E122" s="2">
        <v>943</v>
      </c>
      <c r="F122" s="2"/>
      <c r="G122" s="2"/>
      <c r="H122" s="17">
        <f t="shared" si="1"/>
        <v>1.6949352317865155E-2</v>
      </c>
    </row>
    <row r="123" spans="1:8" ht="13.5" x14ac:dyDescent="0.25">
      <c r="A123" s="12"/>
      <c r="B123" s="11">
        <v>42178</v>
      </c>
      <c r="C123" s="2">
        <v>180</v>
      </c>
      <c r="D123" s="2">
        <v>129.41849999999999</v>
      </c>
      <c r="E123" s="2">
        <v>1025</v>
      </c>
      <c r="F123" s="2"/>
      <c r="G123" s="2"/>
      <c r="H123" s="17">
        <f t="shared" si="1"/>
        <v>0</v>
      </c>
    </row>
    <row r="124" spans="1:8" ht="13.5" x14ac:dyDescent="0.25">
      <c r="A124" s="12"/>
      <c r="B124" s="11">
        <v>42179</v>
      </c>
      <c r="C124" s="2">
        <v>180</v>
      </c>
      <c r="D124" s="2">
        <v>129.41849999999999</v>
      </c>
      <c r="E124" s="2">
        <v>3921</v>
      </c>
      <c r="F124" s="2"/>
      <c r="G124" s="2"/>
      <c r="H124" s="17">
        <f t="shared" si="1"/>
        <v>0</v>
      </c>
    </row>
    <row r="125" spans="1:8" ht="13.5" x14ac:dyDescent="0.25">
      <c r="A125" s="12"/>
      <c r="B125" s="11">
        <v>42180</v>
      </c>
      <c r="C125" s="2">
        <v>180</v>
      </c>
      <c r="D125" s="2">
        <v>129.41849999999999</v>
      </c>
      <c r="E125" s="2">
        <v>2000</v>
      </c>
      <c r="F125" s="2"/>
      <c r="G125" s="2"/>
      <c r="H125" s="17">
        <f t="shared" si="1"/>
        <v>0</v>
      </c>
    </row>
    <row r="126" spans="1:8" ht="13.5" x14ac:dyDescent="0.25">
      <c r="A126" s="12"/>
      <c r="B126" s="11">
        <v>42181</v>
      </c>
      <c r="C126" s="2">
        <v>178</v>
      </c>
      <c r="D126" s="2">
        <v>127.98050000000001</v>
      </c>
      <c r="E126" s="2">
        <v>1814</v>
      </c>
      <c r="F126" s="2"/>
      <c r="G126" s="2"/>
      <c r="H126" s="17">
        <f t="shared" si="1"/>
        <v>-1.1111239892287333E-2</v>
      </c>
    </row>
    <row r="127" spans="1:8" ht="13.5" x14ac:dyDescent="0.25">
      <c r="A127" s="12"/>
      <c r="B127" s="11">
        <v>42184</v>
      </c>
      <c r="C127" s="2">
        <v>183</v>
      </c>
      <c r="D127" s="2">
        <v>131.57550000000001</v>
      </c>
      <c r="E127" s="2">
        <v>73</v>
      </c>
      <c r="F127" s="2"/>
      <c r="G127" s="2"/>
      <c r="H127" s="17">
        <f t="shared" si="1"/>
        <v>2.8090216868976121E-2</v>
      </c>
    </row>
    <row r="128" spans="1:8" ht="13.5" x14ac:dyDescent="0.25">
      <c r="A128" s="12"/>
      <c r="B128" s="11">
        <v>42185</v>
      </c>
      <c r="C128" s="2">
        <v>182.5</v>
      </c>
      <c r="D128" s="2">
        <v>131.21600000000001</v>
      </c>
      <c r="E128" s="2">
        <v>897</v>
      </c>
      <c r="F128" s="2"/>
      <c r="G128" s="2"/>
      <c r="H128" s="17">
        <f t="shared" si="1"/>
        <v>-2.7322715855155181E-3</v>
      </c>
    </row>
    <row r="129" spans="1:8" ht="13.5" x14ac:dyDescent="0.25">
      <c r="A129" s="12"/>
      <c r="B129" s="11">
        <v>42186</v>
      </c>
      <c r="C129" s="2">
        <v>180</v>
      </c>
      <c r="D129" s="2">
        <v>129.41849999999999</v>
      </c>
      <c r="E129" s="2">
        <v>13</v>
      </c>
      <c r="F129" s="2"/>
      <c r="G129" s="2"/>
      <c r="H129" s="17">
        <f t="shared" si="1"/>
        <v>-1.3698786733325308E-2</v>
      </c>
    </row>
    <row r="130" spans="1:8" ht="13.5" x14ac:dyDescent="0.25">
      <c r="A130" s="12"/>
      <c r="B130" s="11">
        <v>42187</v>
      </c>
      <c r="C130" s="2">
        <v>182</v>
      </c>
      <c r="D130" s="2">
        <v>130.85650000000001</v>
      </c>
      <c r="E130" s="2">
        <v>31</v>
      </c>
      <c r="F130" s="2"/>
      <c r="G130" s="2"/>
      <c r="H130" s="17">
        <f t="shared" si="1"/>
        <v>1.1111239892287553E-2</v>
      </c>
    </row>
    <row r="131" spans="1:8" ht="13.5" x14ac:dyDescent="0.25">
      <c r="A131" s="12"/>
      <c r="B131" s="11">
        <v>42188</v>
      </c>
      <c r="C131" s="2">
        <v>180</v>
      </c>
      <c r="D131" s="2">
        <v>129.41849999999999</v>
      </c>
      <c r="E131" s="2">
        <v>53</v>
      </c>
      <c r="F131" s="2"/>
      <c r="G131" s="2"/>
      <c r="H131" s="17">
        <f t="shared" si="1"/>
        <v>-1.0989136955367265E-2</v>
      </c>
    </row>
    <row r="132" spans="1:8" ht="13.5" x14ac:dyDescent="0.25">
      <c r="A132" s="12"/>
      <c r="B132" s="11">
        <v>42191</v>
      </c>
      <c r="C132" s="2">
        <v>181.99</v>
      </c>
      <c r="D132" s="2">
        <v>130.8493</v>
      </c>
      <c r="E132" s="2">
        <v>10</v>
      </c>
      <c r="F132" s="2"/>
      <c r="G132" s="2"/>
      <c r="H132" s="17">
        <f t="shared" si="1"/>
        <v>1.1055606424120238E-2</v>
      </c>
    </row>
    <row r="133" spans="1:8" ht="13.5" x14ac:dyDescent="0.25">
      <c r="A133" s="12"/>
      <c r="B133" s="11">
        <v>42192</v>
      </c>
      <c r="C133" s="2">
        <v>180</v>
      </c>
      <c r="D133" s="2">
        <v>129.41849999999999</v>
      </c>
      <c r="E133" s="2">
        <v>50</v>
      </c>
      <c r="F133" s="2"/>
      <c r="G133" s="2"/>
      <c r="H133" s="17">
        <f t="shared" si="1"/>
        <v>-1.0934716502113539E-2</v>
      </c>
    </row>
    <row r="134" spans="1:8" ht="13.5" x14ac:dyDescent="0.25">
      <c r="A134" s="12"/>
      <c r="B134" s="11">
        <v>42193</v>
      </c>
      <c r="C134" s="2">
        <v>181.9</v>
      </c>
      <c r="D134" s="2">
        <v>130.78460000000001</v>
      </c>
      <c r="E134" s="2">
        <v>148</v>
      </c>
      <c r="F134" s="2"/>
      <c r="G134" s="2"/>
      <c r="H134" s="17">
        <f t="shared" si="1"/>
        <v>1.0555677897673187E-2</v>
      </c>
    </row>
    <row r="135" spans="1:8" ht="13.5" x14ac:dyDescent="0.25">
      <c r="A135" s="12"/>
      <c r="B135" s="11">
        <v>42194</v>
      </c>
      <c r="C135" s="2">
        <v>180</v>
      </c>
      <c r="D135" s="2">
        <v>129.41849999999999</v>
      </c>
      <c r="E135" s="2">
        <v>864</v>
      </c>
      <c r="F135" s="2"/>
      <c r="G135" s="2"/>
      <c r="H135" s="17">
        <f t="shared" ref="H135:H198" si="2">(D135-D134)/D134</f>
        <v>-1.04454194148242E-2</v>
      </c>
    </row>
    <row r="136" spans="1:8" ht="13.5" x14ac:dyDescent="0.25">
      <c r="A136" s="12"/>
      <c r="B136" s="11">
        <v>42195</v>
      </c>
      <c r="C136" s="2">
        <v>180</v>
      </c>
      <c r="D136" s="2">
        <v>129.41849999999999</v>
      </c>
      <c r="E136" s="2">
        <v>630</v>
      </c>
      <c r="F136" s="2"/>
      <c r="G136" s="2"/>
      <c r="H136" s="17">
        <f t="shared" si="2"/>
        <v>0</v>
      </c>
    </row>
    <row r="137" spans="1:8" ht="13.5" x14ac:dyDescent="0.25">
      <c r="A137" s="12"/>
      <c r="B137" s="11">
        <v>42198</v>
      </c>
      <c r="C137" s="2">
        <v>179.2</v>
      </c>
      <c r="D137" s="2">
        <v>128.8433</v>
      </c>
      <c r="E137" s="2">
        <v>100</v>
      </c>
      <c r="F137" s="2"/>
      <c r="G137" s="2"/>
      <c r="H137" s="17">
        <f t="shared" si="2"/>
        <v>-4.4444959569149333E-3</v>
      </c>
    </row>
    <row r="138" spans="1:8" ht="13.5" x14ac:dyDescent="0.25">
      <c r="A138" s="12"/>
      <c r="B138" s="11">
        <v>42199</v>
      </c>
      <c r="C138" s="2">
        <v>179.2</v>
      </c>
      <c r="D138" s="2">
        <v>128.8433</v>
      </c>
      <c r="E138" s="2">
        <v>0</v>
      </c>
      <c r="F138" s="2"/>
      <c r="G138" s="2"/>
      <c r="H138" s="17">
        <f t="shared" si="2"/>
        <v>0</v>
      </c>
    </row>
    <row r="139" spans="1:8" ht="13.5" x14ac:dyDescent="0.25">
      <c r="A139" s="12"/>
      <c r="B139" s="11">
        <v>42200</v>
      </c>
      <c r="C139" s="2">
        <v>180</v>
      </c>
      <c r="D139" s="2">
        <v>129.41849999999999</v>
      </c>
      <c r="E139" s="2">
        <v>182</v>
      </c>
      <c r="F139" s="2"/>
      <c r="G139" s="2"/>
      <c r="H139" s="17">
        <f t="shared" si="2"/>
        <v>4.4643376877183004E-3</v>
      </c>
    </row>
    <row r="140" spans="1:8" ht="13.5" x14ac:dyDescent="0.25">
      <c r="A140" s="12"/>
      <c r="B140" s="11">
        <v>42201</v>
      </c>
      <c r="C140" s="2">
        <v>180</v>
      </c>
      <c r="D140" s="2">
        <v>129.41849999999999</v>
      </c>
      <c r="E140" s="2">
        <v>30</v>
      </c>
      <c r="F140" s="2"/>
      <c r="G140" s="2"/>
      <c r="H140" s="17">
        <f t="shared" si="2"/>
        <v>0</v>
      </c>
    </row>
    <row r="141" spans="1:8" ht="13.5" x14ac:dyDescent="0.25">
      <c r="A141" s="12"/>
      <c r="B141" s="11">
        <v>42205</v>
      </c>
      <c r="C141" s="2">
        <v>180</v>
      </c>
      <c r="D141" s="2">
        <v>129.41849999999999</v>
      </c>
      <c r="E141" s="2">
        <v>17</v>
      </c>
      <c r="F141" s="2"/>
      <c r="G141" s="2"/>
      <c r="H141" s="17">
        <f t="shared" si="2"/>
        <v>0</v>
      </c>
    </row>
    <row r="142" spans="1:8" ht="13.5" x14ac:dyDescent="0.25">
      <c r="A142" s="12"/>
      <c r="B142" s="11">
        <v>42206</v>
      </c>
      <c r="C142" s="2">
        <v>178</v>
      </c>
      <c r="D142" s="2">
        <v>127.98050000000001</v>
      </c>
      <c r="E142" s="2">
        <v>2</v>
      </c>
      <c r="F142" s="2"/>
      <c r="G142" s="2"/>
      <c r="H142" s="17">
        <f t="shared" si="2"/>
        <v>-1.1111239892287333E-2</v>
      </c>
    </row>
    <row r="143" spans="1:8" ht="13.5" x14ac:dyDescent="0.25">
      <c r="A143" s="12"/>
      <c r="B143" s="11">
        <v>42207</v>
      </c>
      <c r="C143" s="2">
        <v>179</v>
      </c>
      <c r="D143" s="2">
        <v>128.6995</v>
      </c>
      <c r="E143" s="2">
        <v>15</v>
      </c>
      <c r="F143" s="2"/>
      <c r="G143" s="2"/>
      <c r="H143" s="17">
        <f t="shared" si="2"/>
        <v>5.6180433737951802E-3</v>
      </c>
    </row>
    <row r="144" spans="1:8" ht="13.5" x14ac:dyDescent="0.25">
      <c r="A144" s="12"/>
      <c r="B144" s="11">
        <v>42208</v>
      </c>
      <c r="C144" s="2">
        <v>177.02</v>
      </c>
      <c r="D144" s="2">
        <v>127.27589999999999</v>
      </c>
      <c r="E144" s="2">
        <v>2124</v>
      </c>
      <c r="F144" s="2"/>
      <c r="G144" s="2"/>
      <c r="H144" s="17">
        <f t="shared" si="2"/>
        <v>-1.1061426035066239E-2</v>
      </c>
    </row>
    <row r="145" spans="1:8" ht="13.5" x14ac:dyDescent="0.25">
      <c r="A145" s="12"/>
      <c r="B145" s="11">
        <v>42209</v>
      </c>
      <c r="C145" s="2">
        <v>177</v>
      </c>
      <c r="D145" s="2">
        <v>127.2615</v>
      </c>
      <c r="E145" s="2">
        <v>1215</v>
      </c>
      <c r="F145" s="2"/>
      <c r="G145" s="2"/>
      <c r="H145" s="17">
        <f t="shared" si="2"/>
        <v>-1.1314003672332988E-4</v>
      </c>
    </row>
    <row r="146" spans="1:8" ht="13.5" x14ac:dyDescent="0.25">
      <c r="A146" s="12"/>
      <c r="B146" s="11">
        <v>42212</v>
      </c>
      <c r="C146" s="2">
        <v>176.41</v>
      </c>
      <c r="D146" s="2">
        <v>126.8373</v>
      </c>
      <c r="E146" s="2">
        <v>463</v>
      </c>
      <c r="F146" s="2"/>
      <c r="G146" s="2"/>
      <c r="H146" s="17">
        <f t="shared" si="2"/>
        <v>-3.333294044153173E-3</v>
      </c>
    </row>
    <row r="147" spans="1:8" ht="13.5" x14ac:dyDescent="0.25">
      <c r="A147" s="12"/>
      <c r="B147" s="11">
        <v>42213</v>
      </c>
      <c r="C147" s="2">
        <v>176.41</v>
      </c>
      <c r="D147" s="2">
        <v>126.8373</v>
      </c>
      <c r="E147" s="2">
        <v>1377</v>
      </c>
      <c r="F147" s="2"/>
      <c r="G147" s="2"/>
      <c r="H147" s="17">
        <f t="shared" si="2"/>
        <v>0</v>
      </c>
    </row>
    <row r="148" spans="1:8" ht="13.5" x14ac:dyDescent="0.25">
      <c r="A148" s="12"/>
      <c r="B148" s="11">
        <v>42214</v>
      </c>
      <c r="C148" s="2">
        <v>179</v>
      </c>
      <c r="D148" s="2">
        <v>128.6995</v>
      </c>
      <c r="E148" s="2">
        <v>35</v>
      </c>
      <c r="F148" s="2"/>
      <c r="G148" s="2"/>
      <c r="H148" s="17">
        <f t="shared" si="2"/>
        <v>1.4681801015947214E-2</v>
      </c>
    </row>
    <row r="149" spans="1:8" ht="13.5" x14ac:dyDescent="0.25">
      <c r="A149" s="12"/>
      <c r="B149" s="11">
        <v>42215</v>
      </c>
      <c r="C149" s="2">
        <v>177</v>
      </c>
      <c r="D149" s="2">
        <v>127.2615</v>
      </c>
      <c r="E149" s="2">
        <v>61</v>
      </c>
      <c r="F149" s="2"/>
      <c r="G149" s="2"/>
      <c r="H149" s="17">
        <f t="shared" si="2"/>
        <v>-1.1173314581641751E-2</v>
      </c>
    </row>
    <row r="150" spans="1:8" ht="13.5" x14ac:dyDescent="0.25">
      <c r="A150" s="12"/>
      <c r="B150" s="11">
        <v>42216</v>
      </c>
      <c r="C150" s="2">
        <v>179</v>
      </c>
      <c r="D150" s="2">
        <v>128.6995</v>
      </c>
      <c r="E150" s="2">
        <v>1840</v>
      </c>
      <c r="F150" s="2"/>
      <c r="G150" s="2"/>
      <c r="H150" s="17">
        <f t="shared" si="2"/>
        <v>1.1299568211910142E-2</v>
      </c>
    </row>
    <row r="151" spans="1:8" ht="13.5" x14ac:dyDescent="0.25">
      <c r="A151" s="12"/>
      <c r="B151" s="11">
        <v>42219</v>
      </c>
      <c r="C151" s="2">
        <v>177</v>
      </c>
      <c r="D151" s="2">
        <v>127.2615</v>
      </c>
      <c r="E151" s="2">
        <v>30</v>
      </c>
      <c r="F151" s="2"/>
      <c r="G151" s="2"/>
      <c r="H151" s="17">
        <f t="shared" si="2"/>
        <v>-1.1173314581641751E-2</v>
      </c>
    </row>
    <row r="152" spans="1:8" ht="13.5" x14ac:dyDescent="0.25">
      <c r="A152" s="12"/>
      <c r="B152" s="11">
        <v>42220</v>
      </c>
      <c r="C152" s="2">
        <v>177</v>
      </c>
      <c r="D152" s="2">
        <v>127.2615</v>
      </c>
      <c r="E152" s="2">
        <v>0</v>
      </c>
      <c r="F152" s="2"/>
      <c r="G152" s="2"/>
      <c r="H152" s="17">
        <f t="shared" si="2"/>
        <v>0</v>
      </c>
    </row>
    <row r="153" spans="1:8" ht="13.5" x14ac:dyDescent="0.25">
      <c r="A153" s="12"/>
      <c r="B153" s="11">
        <v>42221</v>
      </c>
      <c r="C153" s="2">
        <v>179.9</v>
      </c>
      <c r="D153" s="2">
        <v>129.3466</v>
      </c>
      <c r="E153" s="2">
        <v>7</v>
      </c>
      <c r="F153" s="2"/>
      <c r="G153" s="2"/>
      <c r="H153" s="17">
        <f t="shared" si="2"/>
        <v>1.6384373907269656E-2</v>
      </c>
    </row>
    <row r="154" spans="1:8" ht="13.5" x14ac:dyDescent="0.25">
      <c r="A154" s="12"/>
      <c r="B154" s="11">
        <v>42222</v>
      </c>
      <c r="C154" s="2">
        <v>179.9</v>
      </c>
      <c r="D154" s="2">
        <v>129.3466</v>
      </c>
      <c r="E154" s="2">
        <v>12</v>
      </c>
      <c r="F154" s="2"/>
      <c r="G154" s="2"/>
      <c r="H154" s="17">
        <f t="shared" si="2"/>
        <v>0</v>
      </c>
    </row>
    <row r="155" spans="1:8" ht="13.5" x14ac:dyDescent="0.25">
      <c r="A155" s="12"/>
      <c r="B155" s="11">
        <v>42223</v>
      </c>
      <c r="C155" s="2">
        <v>179.9</v>
      </c>
      <c r="D155" s="2">
        <v>129.3466</v>
      </c>
      <c r="E155" s="2">
        <v>5</v>
      </c>
      <c r="F155" s="2"/>
      <c r="G155" s="2"/>
      <c r="H155" s="17">
        <f t="shared" si="2"/>
        <v>0</v>
      </c>
    </row>
    <row r="156" spans="1:8" ht="13.5" x14ac:dyDescent="0.25">
      <c r="A156" s="12"/>
      <c r="B156" s="11">
        <v>42226</v>
      </c>
      <c r="C156" s="2">
        <v>179.9</v>
      </c>
      <c r="D156" s="2">
        <v>129.3466</v>
      </c>
      <c r="E156" s="2">
        <v>0</v>
      </c>
      <c r="F156" s="2"/>
      <c r="G156" s="2"/>
      <c r="H156" s="17">
        <f t="shared" si="2"/>
        <v>0</v>
      </c>
    </row>
    <row r="157" spans="1:8" ht="13.5" x14ac:dyDescent="0.25">
      <c r="A157" s="12"/>
      <c r="B157" s="11">
        <v>42227</v>
      </c>
      <c r="C157" s="2">
        <v>177</v>
      </c>
      <c r="D157" s="2">
        <v>127.2615</v>
      </c>
      <c r="E157" s="2">
        <v>22</v>
      </c>
      <c r="F157" s="2"/>
      <c r="G157" s="2"/>
      <c r="H157" s="17">
        <f t="shared" si="2"/>
        <v>-1.6120253644084939E-2</v>
      </c>
    </row>
    <row r="158" spans="1:8" ht="13.5" x14ac:dyDescent="0.25">
      <c r="A158" s="12"/>
      <c r="B158" s="11">
        <v>42228</v>
      </c>
      <c r="C158" s="2">
        <v>177</v>
      </c>
      <c r="D158" s="2">
        <v>127.2615</v>
      </c>
      <c r="E158" s="2">
        <v>84</v>
      </c>
      <c r="F158" s="2"/>
      <c r="G158" s="2"/>
      <c r="H158" s="17">
        <f t="shared" si="2"/>
        <v>0</v>
      </c>
    </row>
    <row r="159" spans="1:8" ht="13.5" x14ac:dyDescent="0.25">
      <c r="A159" s="12"/>
      <c r="B159" s="11">
        <v>42230</v>
      </c>
      <c r="C159" s="2">
        <v>177.5</v>
      </c>
      <c r="D159" s="2">
        <v>127.621</v>
      </c>
      <c r="E159" s="2">
        <v>30</v>
      </c>
      <c r="F159" s="2"/>
      <c r="G159" s="2"/>
      <c r="H159" s="17">
        <f t="shared" si="2"/>
        <v>2.8248920529775072E-3</v>
      </c>
    </row>
    <row r="160" spans="1:8" ht="13.5" x14ac:dyDescent="0.25">
      <c r="A160" s="12"/>
      <c r="B160" s="11">
        <v>42233</v>
      </c>
      <c r="C160" s="2">
        <v>179.5</v>
      </c>
      <c r="D160" s="2">
        <v>129.059</v>
      </c>
      <c r="E160" s="2">
        <v>11</v>
      </c>
      <c r="F160" s="2"/>
      <c r="G160" s="2"/>
      <c r="H160" s="17">
        <f t="shared" si="2"/>
        <v>1.1267738068186289E-2</v>
      </c>
    </row>
    <row r="161" spans="1:8" ht="13.5" x14ac:dyDescent="0.25">
      <c r="A161" s="12"/>
      <c r="B161" s="11">
        <v>42234</v>
      </c>
      <c r="C161" s="2">
        <v>177</v>
      </c>
      <c r="D161" s="2">
        <v>127.2615</v>
      </c>
      <c r="E161" s="2">
        <v>400</v>
      </c>
      <c r="F161" s="2"/>
      <c r="G161" s="2"/>
      <c r="H161" s="17">
        <f t="shared" si="2"/>
        <v>-1.3927738476200803E-2</v>
      </c>
    </row>
    <row r="162" spans="1:8" ht="13.5" x14ac:dyDescent="0.25">
      <c r="A162" s="12"/>
      <c r="B162" s="11">
        <v>42235</v>
      </c>
      <c r="C162" s="2">
        <v>177</v>
      </c>
      <c r="D162" s="2">
        <v>127.2615</v>
      </c>
      <c r="E162" s="2">
        <v>771</v>
      </c>
      <c r="F162" s="2"/>
      <c r="G162" s="2"/>
      <c r="H162" s="17">
        <f t="shared" si="2"/>
        <v>0</v>
      </c>
    </row>
    <row r="163" spans="1:8" ht="13.5" x14ac:dyDescent="0.25">
      <c r="A163" s="12"/>
      <c r="B163" s="11">
        <v>42236</v>
      </c>
      <c r="C163" s="2">
        <v>176.2</v>
      </c>
      <c r="D163" s="2">
        <v>126.6863</v>
      </c>
      <c r="E163" s="2">
        <v>91</v>
      </c>
      <c r="F163" s="2"/>
      <c r="G163" s="2"/>
      <c r="H163" s="17">
        <f t="shared" si="2"/>
        <v>-4.5198272847640115E-3</v>
      </c>
    </row>
    <row r="164" spans="1:8" ht="13.5" x14ac:dyDescent="0.25">
      <c r="A164" s="12"/>
      <c r="B164" s="11">
        <v>42237</v>
      </c>
      <c r="C164" s="2">
        <v>177</v>
      </c>
      <c r="D164" s="2">
        <v>127.2615</v>
      </c>
      <c r="E164" s="2">
        <v>150</v>
      </c>
      <c r="F164" s="2"/>
      <c r="G164" s="2"/>
      <c r="H164" s="17">
        <f t="shared" si="2"/>
        <v>4.5403488775028972E-3</v>
      </c>
    </row>
    <row r="165" spans="1:8" ht="13.5" x14ac:dyDescent="0.25">
      <c r="A165" s="12"/>
      <c r="B165" s="11">
        <v>42240</v>
      </c>
      <c r="C165" s="2">
        <v>179.49</v>
      </c>
      <c r="D165" s="2">
        <v>129.05179999999999</v>
      </c>
      <c r="E165" s="2">
        <v>26</v>
      </c>
      <c r="F165" s="2"/>
      <c r="G165" s="2"/>
      <c r="H165" s="17">
        <f t="shared" si="2"/>
        <v>1.4067883845467701E-2</v>
      </c>
    </row>
    <row r="166" spans="1:8" ht="13.5" x14ac:dyDescent="0.25">
      <c r="A166" s="12"/>
      <c r="B166" s="11">
        <v>42241</v>
      </c>
      <c r="C166" s="2">
        <v>179.49</v>
      </c>
      <c r="D166" s="2">
        <v>129.05179999999999</v>
      </c>
      <c r="E166" s="2">
        <v>0</v>
      </c>
      <c r="F166" s="2"/>
      <c r="G166" s="2"/>
      <c r="H166" s="17">
        <f t="shared" si="2"/>
        <v>0</v>
      </c>
    </row>
    <row r="167" spans="1:8" ht="13.5" x14ac:dyDescent="0.25">
      <c r="A167" s="12"/>
      <c r="B167" s="11">
        <v>42242</v>
      </c>
      <c r="C167" s="2">
        <v>178</v>
      </c>
      <c r="D167" s="2">
        <v>127.98050000000001</v>
      </c>
      <c r="E167" s="2">
        <v>10</v>
      </c>
      <c r="F167" s="2"/>
      <c r="G167" s="2"/>
      <c r="H167" s="17">
        <f t="shared" si="2"/>
        <v>-8.3013177654242681E-3</v>
      </c>
    </row>
    <row r="168" spans="1:8" ht="13.5" x14ac:dyDescent="0.25">
      <c r="A168" s="12"/>
      <c r="B168" s="11">
        <v>42243</v>
      </c>
      <c r="C168" s="2">
        <v>178</v>
      </c>
      <c r="D168" s="2">
        <v>127.98050000000001</v>
      </c>
      <c r="E168" s="2">
        <v>60</v>
      </c>
      <c r="F168" s="2"/>
      <c r="G168" s="2"/>
      <c r="H168" s="17">
        <f t="shared" si="2"/>
        <v>0</v>
      </c>
    </row>
    <row r="169" spans="1:8" ht="13.5" x14ac:dyDescent="0.25">
      <c r="A169" s="12"/>
      <c r="B169" s="11">
        <v>42244</v>
      </c>
      <c r="C169" s="2">
        <v>179</v>
      </c>
      <c r="D169" s="2">
        <v>128.6995</v>
      </c>
      <c r="E169" s="2">
        <v>407</v>
      </c>
      <c r="F169" s="2"/>
      <c r="G169" s="2"/>
      <c r="H169" s="17">
        <f t="shared" si="2"/>
        <v>5.6180433737951802E-3</v>
      </c>
    </row>
    <row r="170" spans="1:8" ht="13.5" x14ac:dyDescent="0.25">
      <c r="A170" s="12"/>
      <c r="B170" s="11">
        <v>42247</v>
      </c>
      <c r="C170" s="2">
        <v>179</v>
      </c>
      <c r="D170" s="2">
        <v>128.6995</v>
      </c>
      <c r="E170" s="2">
        <v>262</v>
      </c>
      <c r="F170" s="2"/>
      <c r="G170" s="2"/>
      <c r="H170" s="17">
        <f t="shared" si="2"/>
        <v>0</v>
      </c>
    </row>
    <row r="171" spans="1:8" ht="13.5" x14ac:dyDescent="0.25">
      <c r="A171" s="12"/>
      <c r="B171" s="11">
        <v>42248</v>
      </c>
      <c r="C171" s="2">
        <v>179</v>
      </c>
      <c r="D171" s="2">
        <v>128.6995</v>
      </c>
      <c r="E171" s="2">
        <v>0</v>
      </c>
      <c r="F171" s="2"/>
      <c r="G171" s="2"/>
      <c r="H171" s="17">
        <f t="shared" si="2"/>
        <v>0</v>
      </c>
    </row>
    <row r="172" spans="1:8" ht="13.5" x14ac:dyDescent="0.25">
      <c r="A172" s="12"/>
      <c r="B172" s="11">
        <v>42249</v>
      </c>
      <c r="C172" s="2">
        <v>179</v>
      </c>
      <c r="D172" s="2">
        <v>128.6995</v>
      </c>
      <c r="E172" s="2">
        <v>0</v>
      </c>
      <c r="F172" s="2"/>
      <c r="G172" s="2"/>
      <c r="H172" s="17">
        <f t="shared" si="2"/>
        <v>0</v>
      </c>
    </row>
    <row r="173" spans="1:8" ht="13.5" x14ac:dyDescent="0.25">
      <c r="A173" s="12"/>
      <c r="B173" s="11">
        <v>42250</v>
      </c>
      <c r="C173" s="2">
        <v>177.9</v>
      </c>
      <c r="D173" s="2">
        <v>127.90860000000001</v>
      </c>
      <c r="E173" s="2">
        <v>9</v>
      </c>
      <c r="F173" s="2"/>
      <c r="G173" s="2"/>
      <c r="H173" s="17">
        <f t="shared" si="2"/>
        <v>-6.1453230199029017E-3</v>
      </c>
    </row>
    <row r="174" spans="1:8" ht="13.5" x14ac:dyDescent="0.25">
      <c r="A174" s="12"/>
      <c r="B174" s="11">
        <v>42251</v>
      </c>
      <c r="C174" s="2">
        <v>178</v>
      </c>
      <c r="D174" s="2">
        <v>127.98050000000001</v>
      </c>
      <c r="E174" s="2">
        <v>19</v>
      </c>
      <c r="F174" s="2"/>
      <c r="G174" s="2"/>
      <c r="H174" s="17">
        <f t="shared" si="2"/>
        <v>5.62120138911687E-4</v>
      </c>
    </row>
    <row r="175" spans="1:8" ht="13.5" x14ac:dyDescent="0.25">
      <c r="A175" s="12"/>
      <c r="B175" s="11">
        <v>42254</v>
      </c>
      <c r="C175" s="2">
        <v>178</v>
      </c>
      <c r="D175" s="2">
        <v>127.98050000000001</v>
      </c>
      <c r="E175" s="2">
        <v>0</v>
      </c>
      <c r="F175" s="2"/>
      <c r="G175" s="2"/>
      <c r="H175" s="17">
        <f t="shared" si="2"/>
        <v>0</v>
      </c>
    </row>
    <row r="176" spans="1:8" ht="13.5" x14ac:dyDescent="0.25">
      <c r="A176" s="12"/>
      <c r="B176" s="11">
        <v>42255</v>
      </c>
      <c r="C176" s="2">
        <v>178</v>
      </c>
      <c r="D176" s="2">
        <v>127.98050000000001</v>
      </c>
      <c r="E176" s="2">
        <v>0</v>
      </c>
      <c r="F176" s="2"/>
      <c r="G176" s="2"/>
      <c r="H176" s="17">
        <f t="shared" si="2"/>
        <v>0</v>
      </c>
    </row>
    <row r="177" spans="1:8" ht="13.5" x14ac:dyDescent="0.25">
      <c r="A177" s="12"/>
      <c r="B177" s="11">
        <v>42256</v>
      </c>
      <c r="C177" s="2">
        <v>175</v>
      </c>
      <c r="D177" s="2">
        <v>125.8235</v>
      </c>
      <c r="E177" s="2">
        <v>129</v>
      </c>
      <c r="F177" s="2"/>
      <c r="G177" s="2"/>
      <c r="H177" s="17">
        <f t="shared" si="2"/>
        <v>-1.6854130121385761E-2</v>
      </c>
    </row>
    <row r="178" spans="1:8" ht="13.5" x14ac:dyDescent="0.25">
      <c r="A178" s="12"/>
      <c r="B178" s="11">
        <v>42257</v>
      </c>
      <c r="C178" s="2">
        <v>173</v>
      </c>
      <c r="D178" s="2">
        <v>124.3856</v>
      </c>
      <c r="E178" s="2">
        <v>1580</v>
      </c>
      <c r="F178" s="2"/>
      <c r="G178" s="2"/>
      <c r="H178" s="17">
        <f t="shared" si="2"/>
        <v>-1.1427912909750556E-2</v>
      </c>
    </row>
    <row r="179" spans="1:8" ht="13.5" x14ac:dyDescent="0.25">
      <c r="A179" s="12"/>
      <c r="B179" s="11">
        <v>42258</v>
      </c>
      <c r="C179" s="2">
        <v>172</v>
      </c>
      <c r="D179" s="2">
        <v>123.6666</v>
      </c>
      <c r="E179" s="2">
        <v>20</v>
      </c>
      <c r="F179" s="2"/>
      <c r="G179" s="2"/>
      <c r="H179" s="17">
        <f t="shared" si="2"/>
        <v>-5.7804118804748632E-3</v>
      </c>
    </row>
    <row r="180" spans="1:8" ht="13.5" x14ac:dyDescent="0.25">
      <c r="A180" s="12"/>
      <c r="B180" s="11">
        <v>42261</v>
      </c>
      <c r="C180" s="2">
        <v>169</v>
      </c>
      <c r="D180" s="2">
        <v>121.50960000000001</v>
      </c>
      <c r="E180" s="2">
        <v>35</v>
      </c>
      <c r="F180" s="2"/>
      <c r="G180" s="2"/>
      <c r="H180" s="17">
        <f t="shared" si="2"/>
        <v>-1.7442057920246827E-2</v>
      </c>
    </row>
    <row r="181" spans="1:8" ht="13.5" x14ac:dyDescent="0.25">
      <c r="A181" s="12"/>
      <c r="B181" s="11">
        <v>42262</v>
      </c>
      <c r="C181" s="2">
        <v>171.9</v>
      </c>
      <c r="D181" s="2">
        <v>123.5947</v>
      </c>
      <c r="E181" s="2">
        <v>9</v>
      </c>
      <c r="F181" s="2"/>
      <c r="G181" s="2"/>
      <c r="H181" s="17">
        <f t="shared" si="2"/>
        <v>1.7159961023655718E-2</v>
      </c>
    </row>
    <row r="182" spans="1:8" ht="13.5" x14ac:dyDescent="0.25">
      <c r="A182" s="12"/>
      <c r="B182" s="11">
        <v>42263</v>
      </c>
      <c r="C182" s="2">
        <v>170</v>
      </c>
      <c r="D182" s="2">
        <v>122.2286</v>
      </c>
      <c r="E182" s="2">
        <v>7</v>
      </c>
      <c r="F182" s="2"/>
      <c r="G182" s="2"/>
      <c r="H182" s="17">
        <f t="shared" si="2"/>
        <v>-1.1053062954964922E-2</v>
      </c>
    </row>
    <row r="183" spans="1:8" ht="13.5" x14ac:dyDescent="0.25">
      <c r="A183" s="12"/>
      <c r="B183" s="11">
        <v>42264</v>
      </c>
      <c r="C183" s="2">
        <v>169</v>
      </c>
      <c r="D183" s="2">
        <v>121.50960000000001</v>
      </c>
      <c r="E183" s="2">
        <v>377</v>
      </c>
      <c r="F183" s="2"/>
      <c r="G183" s="2"/>
      <c r="H183" s="17">
        <f t="shared" si="2"/>
        <v>-5.8824203173397562E-3</v>
      </c>
    </row>
    <row r="184" spans="1:8" ht="13.5" x14ac:dyDescent="0.25">
      <c r="A184" s="12"/>
      <c r="B184" s="11">
        <v>42265</v>
      </c>
      <c r="C184" s="2">
        <v>168.98</v>
      </c>
      <c r="D184" s="2">
        <v>121.4952</v>
      </c>
      <c r="E184" s="2">
        <v>123</v>
      </c>
      <c r="F184" s="2"/>
      <c r="G184" s="2"/>
      <c r="H184" s="17">
        <f t="shared" si="2"/>
        <v>-1.1850915483228545E-4</v>
      </c>
    </row>
    <row r="185" spans="1:8" ht="13.5" x14ac:dyDescent="0.25">
      <c r="A185" s="12"/>
      <c r="B185" s="11">
        <v>42268</v>
      </c>
      <c r="C185" s="2">
        <v>168.98</v>
      </c>
      <c r="D185" s="2">
        <v>121.4952</v>
      </c>
      <c r="E185" s="2">
        <v>0</v>
      </c>
      <c r="F185" s="2"/>
      <c r="G185" s="2"/>
      <c r="H185" s="17">
        <f t="shared" si="2"/>
        <v>0</v>
      </c>
    </row>
    <row r="186" spans="1:8" ht="13.5" x14ac:dyDescent="0.25">
      <c r="A186" s="12"/>
      <c r="B186" s="11">
        <v>42269</v>
      </c>
      <c r="C186" s="2">
        <v>164</v>
      </c>
      <c r="D186" s="2">
        <v>117.91459999999999</v>
      </c>
      <c r="E186" s="2">
        <v>569</v>
      </c>
      <c r="F186" s="2"/>
      <c r="G186" s="2"/>
      <c r="H186" s="17">
        <f t="shared" si="2"/>
        <v>-2.9471123139021164E-2</v>
      </c>
    </row>
    <row r="187" spans="1:8" ht="13.5" x14ac:dyDescent="0.25">
      <c r="A187" s="12"/>
      <c r="B187" s="11">
        <v>42270</v>
      </c>
      <c r="C187" s="2">
        <v>166</v>
      </c>
      <c r="D187" s="2">
        <v>119.3526</v>
      </c>
      <c r="E187" s="2">
        <v>34</v>
      </c>
      <c r="F187" s="2"/>
      <c r="G187" s="2"/>
      <c r="H187" s="17">
        <f t="shared" si="2"/>
        <v>1.2195266743897723E-2</v>
      </c>
    </row>
    <row r="188" spans="1:8" ht="13.5" x14ac:dyDescent="0.25">
      <c r="A188" s="12"/>
      <c r="B188" s="11">
        <v>42275</v>
      </c>
      <c r="C188" s="2">
        <v>166</v>
      </c>
      <c r="D188" s="2">
        <v>119.3526</v>
      </c>
      <c r="E188" s="2">
        <v>111</v>
      </c>
      <c r="F188" s="2"/>
      <c r="G188" s="2"/>
      <c r="H188" s="17">
        <f t="shared" si="2"/>
        <v>0</v>
      </c>
    </row>
    <row r="189" spans="1:8" ht="13.5" x14ac:dyDescent="0.25">
      <c r="A189" s="12"/>
      <c r="B189" s="11">
        <v>42276</v>
      </c>
      <c r="C189" s="2">
        <v>166</v>
      </c>
      <c r="D189" s="2">
        <v>119.3526</v>
      </c>
      <c r="E189" s="2">
        <v>104</v>
      </c>
      <c r="F189" s="2"/>
      <c r="G189" s="2"/>
      <c r="H189" s="17">
        <f t="shared" si="2"/>
        <v>0</v>
      </c>
    </row>
    <row r="190" spans="1:8" ht="13.5" x14ac:dyDescent="0.25">
      <c r="A190" s="12"/>
      <c r="B190" s="11">
        <v>42277</v>
      </c>
      <c r="C190" s="2">
        <v>166</v>
      </c>
      <c r="D190" s="2">
        <v>119.3526</v>
      </c>
      <c r="E190" s="2">
        <v>0</v>
      </c>
      <c r="F190" s="2"/>
      <c r="G190" s="2"/>
      <c r="H190" s="17">
        <f t="shared" si="2"/>
        <v>0</v>
      </c>
    </row>
    <row r="191" spans="1:8" ht="13.5" x14ac:dyDescent="0.25">
      <c r="A191" s="12"/>
      <c r="B191" s="11">
        <v>42278</v>
      </c>
      <c r="C191" s="2">
        <v>161.02000000000001</v>
      </c>
      <c r="D191" s="2">
        <v>115.77200000000001</v>
      </c>
      <c r="E191" s="2">
        <v>22</v>
      </c>
      <c r="F191" s="2"/>
      <c r="G191" s="2"/>
      <c r="H191" s="17">
        <f t="shared" si="2"/>
        <v>-3.0000184327781631E-2</v>
      </c>
    </row>
    <row r="192" spans="1:8" ht="13.5" x14ac:dyDescent="0.25">
      <c r="A192" s="12"/>
      <c r="B192" s="11">
        <v>42279</v>
      </c>
      <c r="C192" s="2">
        <v>164</v>
      </c>
      <c r="D192" s="2">
        <v>117.91459999999999</v>
      </c>
      <c r="E192" s="2">
        <v>14</v>
      </c>
      <c r="F192" s="2"/>
      <c r="G192" s="2"/>
      <c r="H192" s="17">
        <f t="shared" si="2"/>
        <v>1.8507065611719477E-2</v>
      </c>
    </row>
    <row r="193" spans="1:8" ht="13.5" x14ac:dyDescent="0.25">
      <c r="A193" s="12"/>
      <c r="B193" s="11">
        <v>42282</v>
      </c>
      <c r="C193" s="2">
        <v>163.98</v>
      </c>
      <c r="D193" s="2">
        <v>117.9003</v>
      </c>
      <c r="E193" s="2">
        <v>249</v>
      </c>
      <c r="F193" s="2"/>
      <c r="G193" s="2"/>
      <c r="H193" s="17">
        <f t="shared" si="2"/>
        <v>-1.2127421031824339E-4</v>
      </c>
    </row>
    <row r="194" spans="1:8" ht="13.5" x14ac:dyDescent="0.25">
      <c r="A194" s="12"/>
      <c r="B194" s="11">
        <v>42283</v>
      </c>
      <c r="C194" s="2">
        <v>159.07</v>
      </c>
      <c r="D194" s="2">
        <v>114.37</v>
      </c>
      <c r="E194" s="2">
        <v>1</v>
      </c>
      <c r="F194" s="2"/>
      <c r="G194" s="2"/>
      <c r="H194" s="17">
        <f t="shared" si="2"/>
        <v>-2.9943095988729435E-2</v>
      </c>
    </row>
    <row r="195" spans="1:8" ht="13.5" x14ac:dyDescent="0.25">
      <c r="A195" s="12"/>
      <c r="B195" s="11">
        <v>42284</v>
      </c>
      <c r="C195" s="2">
        <v>162.9</v>
      </c>
      <c r="D195" s="2">
        <v>117.1237</v>
      </c>
      <c r="E195" s="2">
        <v>933</v>
      </c>
      <c r="F195" s="2"/>
      <c r="G195" s="2"/>
      <c r="H195" s="17">
        <f t="shared" si="2"/>
        <v>2.4077118125382484E-2</v>
      </c>
    </row>
    <row r="196" spans="1:8" ht="13.5" x14ac:dyDescent="0.25">
      <c r="A196" s="12"/>
      <c r="B196" s="11">
        <v>42285</v>
      </c>
      <c r="C196" s="2">
        <v>162.9</v>
      </c>
      <c r="D196" s="2">
        <v>117.1237</v>
      </c>
      <c r="E196" s="2">
        <v>0</v>
      </c>
      <c r="F196" s="2"/>
      <c r="G196" s="2"/>
      <c r="H196" s="17">
        <f t="shared" si="2"/>
        <v>0</v>
      </c>
    </row>
    <row r="197" spans="1:8" ht="13.5" x14ac:dyDescent="0.25">
      <c r="A197" s="12"/>
      <c r="B197" s="11">
        <v>42286</v>
      </c>
      <c r="C197" s="2">
        <v>159</v>
      </c>
      <c r="D197" s="2">
        <v>114.3197</v>
      </c>
      <c r="E197" s="2">
        <v>30</v>
      </c>
      <c r="F197" s="2"/>
      <c r="G197" s="2"/>
      <c r="H197" s="17">
        <f t="shared" si="2"/>
        <v>-2.3940500513559611E-2</v>
      </c>
    </row>
    <row r="198" spans="1:8" ht="13.5" x14ac:dyDescent="0.25">
      <c r="A198" s="12"/>
      <c r="B198" s="11">
        <v>42289</v>
      </c>
      <c r="C198" s="2">
        <v>159</v>
      </c>
      <c r="D198" s="2">
        <v>114.3197</v>
      </c>
      <c r="E198" s="2">
        <v>174</v>
      </c>
      <c r="F198" s="2"/>
      <c r="G198" s="2"/>
      <c r="H198" s="17">
        <f t="shared" si="2"/>
        <v>0</v>
      </c>
    </row>
    <row r="199" spans="1:8" ht="13.5" x14ac:dyDescent="0.25">
      <c r="A199" s="12"/>
      <c r="B199" s="11">
        <v>42290</v>
      </c>
      <c r="C199" s="2">
        <v>157</v>
      </c>
      <c r="D199" s="2">
        <v>112.8817</v>
      </c>
      <c r="E199" s="2">
        <v>80</v>
      </c>
      <c r="F199" s="2"/>
      <c r="G199" s="2"/>
      <c r="H199" s="17">
        <f t="shared" ref="H199:H262" si="3">(D199-D198)/D198</f>
        <v>-1.2578759391425996E-2</v>
      </c>
    </row>
    <row r="200" spans="1:8" ht="13.5" x14ac:dyDescent="0.25">
      <c r="A200" s="12"/>
      <c r="B200" s="11">
        <v>42293</v>
      </c>
      <c r="C200" s="2">
        <v>160.5</v>
      </c>
      <c r="D200" s="2">
        <v>115.3982</v>
      </c>
      <c r="E200" s="2">
        <v>167</v>
      </c>
      <c r="F200" s="2"/>
      <c r="G200" s="2"/>
      <c r="H200" s="17">
        <f t="shared" si="3"/>
        <v>2.2293250367420119E-2</v>
      </c>
    </row>
    <row r="201" spans="1:8" ht="13.5" x14ac:dyDescent="0.25">
      <c r="A201" s="12"/>
      <c r="B201" s="11">
        <v>42296</v>
      </c>
      <c r="C201" s="2">
        <v>160.5</v>
      </c>
      <c r="D201" s="2">
        <v>115.3982</v>
      </c>
      <c r="E201" s="2">
        <v>0</v>
      </c>
      <c r="F201" s="2"/>
      <c r="G201" s="2"/>
      <c r="H201" s="17">
        <f t="shared" si="3"/>
        <v>0</v>
      </c>
    </row>
    <row r="202" spans="1:8" ht="13.5" x14ac:dyDescent="0.25">
      <c r="A202" s="12"/>
      <c r="B202" s="11">
        <v>42297</v>
      </c>
      <c r="C202" s="2">
        <v>158</v>
      </c>
      <c r="D202" s="2">
        <v>113.6007</v>
      </c>
      <c r="E202" s="2">
        <v>15</v>
      </c>
      <c r="F202" s="2"/>
      <c r="G202" s="2"/>
      <c r="H202" s="17">
        <f t="shared" si="3"/>
        <v>-1.5576499460130223E-2</v>
      </c>
    </row>
    <row r="203" spans="1:8" ht="13.5" x14ac:dyDescent="0.25">
      <c r="A203" s="12"/>
      <c r="B203" s="11">
        <v>42298</v>
      </c>
      <c r="C203" s="2">
        <v>156</v>
      </c>
      <c r="D203" s="2">
        <v>112.1627</v>
      </c>
      <c r="E203" s="2">
        <v>1229</v>
      </c>
      <c r="F203" s="2"/>
      <c r="G203" s="2"/>
      <c r="H203" s="17">
        <f t="shared" si="3"/>
        <v>-1.2658372703689346E-2</v>
      </c>
    </row>
    <row r="204" spans="1:8" ht="13.5" x14ac:dyDescent="0.25">
      <c r="A204" s="12"/>
      <c r="B204" s="11">
        <v>42299</v>
      </c>
      <c r="C204" s="2">
        <v>155</v>
      </c>
      <c r="D204" s="2">
        <v>111.44370000000001</v>
      </c>
      <c r="E204" s="2">
        <v>100</v>
      </c>
      <c r="F204" s="2"/>
      <c r="G204" s="2"/>
      <c r="H204" s="17">
        <f t="shared" si="3"/>
        <v>-6.4103307070888455E-3</v>
      </c>
    </row>
    <row r="205" spans="1:8" ht="13.5" x14ac:dyDescent="0.25">
      <c r="A205" s="12"/>
      <c r="B205" s="11">
        <v>42300</v>
      </c>
      <c r="C205" s="2">
        <v>156</v>
      </c>
      <c r="D205" s="2">
        <v>112.1627</v>
      </c>
      <c r="E205" s="2">
        <v>77</v>
      </c>
      <c r="F205" s="2"/>
      <c r="G205" s="2"/>
      <c r="H205" s="17">
        <f t="shared" si="3"/>
        <v>6.4516881618251554E-3</v>
      </c>
    </row>
    <row r="206" spans="1:8" ht="13.5" x14ac:dyDescent="0.25">
      <c r="A206" s="12"/>
      <c r="B206" s="11">
        <v>42303</v>
      </c>
      <c r="C206" s="2">
        <v>158.97999999999999</v>
      </c>
      <c r="D206" s="2">
        <v>114.3053</v>
      </c>
      <c r="E206" s="2">
        <v>10</v>
      </c>
      <c r="F206" s="2"/>
      <c r="G206" s="2"/>
      <c r="H206" s="17">
        <f t="shared" si="3"/>
        <v>1.9102607194726961E-2</v>
      </c>
    </row>
    <row r="207" spans="1:8" ht="13.5" x14ac:dyDescent="0.25">
      <c r="A207" s="12"/>
      <c r="B207" s="11">
        <v>42304</v>
      </c>
      <c r="C207" s="2">
        <v>158.86000000000001</v>
      </c>
      <c r="D207" s="2">
        <v>114.21899999999999</v>
      </c>
      <c r="E207" s="2">
        <v>91</v>
      </c>
      <c r="F207" s="2"/>
      <c r="G207" s="2"/>
      <c r="H207" s="17">
        <f t="shared" si="3"/>
        <v>-7.5499561262696029E-4</v>
      </c>
    </row>
    <row r="208" spans="1:8" ht="13.5" x14ac:dyDescent="0.25">
      <c r="A208" s="12"/>
      <c r="B208" s="11">
        <v>42305</v>
      </c>
      <c r="C208" s="2">
        <v>158.86000000000001</v>
      </c>
      <c r="D208" s="2">
        <v>114.21899999999999</v>
      </c>
      <c r="E208" s="2">
        <v>1603</v>
      </c>
      <c r="F208" s="2"/>
      <c r="G208" s="2"/>
      <c r="H208" s="17">
        <f t="shared" si="3"/>
        <v>0</v>
      </c>
    </row>
    <row r="209" spans="1:8" ht="13.5" x14ac:dyDescent="0.25">
      <c r="A209" s="12"/>
      <c r="B209" s="11">
        <v>42306</v>
      </c>
      <c r="C209" s="2">
        <v>159.65</v>
      </c>
      <c r="D209" s="2">
        <v>114.78700000000001</v>
      </c>
      <c r="E209" s="2">
        <v>136</v>
      </c>
      <c r="F209" s="2"/>
      <c r="G209" s="2"/>
      <c r="H209" s="17">
        <f t="shared" si="3"/>
        <v>4.9729029320867112E-3</v>
      </c>
    </row>
    <row r="210" spans="1:8" ht="13.5" x14ac:dyDescent="0.25">
      <c r="A210" s="12"/>
      <c r="B210" s="11">
        <v>42307</v>
      </c>
      <c r="C210" s="2">
        <v>163.98</v>
      </c>
      <c r="D210" s="2">
        <v>117.9003</v>
      </c>
      <c r="E210" s="2">
        <v>133</v>
      </c>
      <c r="F210" s="2"/>
      <c r="G210" s="2"/>
      <c r="H210" s="17">
        <f t="shared" si="3"/>
        <v>2.7122409332067179E-2</v>
      </c>
    </row>
    <row r="211" spans="1:8" ht="13.5" x14ac:dyDescent="0.25">
      <c r="A211" s="12"/>
      <c r="B211" s="11">
        <v>42310</v>
      </c>
      <c r="C211" s="2">
        <v>164</v>
      </c>
      <c r="D211" s="2">
        <v>117.91459999999999</v>
      </c>
      <c r="E211" s="2">
        <v>7</v>
      </c>
      <c r="F211" s="2"/>
      <c r="G211" s="2"/>
      <c r="H211" s="17">
        <f t="shared" si="3"/>
        <v>1.212889195361805E-4</v>
      </c>
    </row>
    <row r="212" spans="1:8" ht="13.5" x14ac:dyDescent="0.25">
      <c r="A212" s="12"/>
      <c r="B212" s="11">
        <v>42311</v>
      </c>
      <c r="C212" s="2">
        <v>160</v>
      </c>
      <c r="D212" s="2">
        <v>115.03870000000001</v>
      </c>
      <c r="E212" s="2">
        <v>5</v>
      </c>
      <c r="F212" s="2"/>
      <c r="G212" s="2"/>
      <c r="H212" s="17">
        <f t="shared" si="3"/>
        <v>-2.4389685416394469E-2</v>
      </c>
    </row>
    <row r="213" spans="1:8" ht="13.5" x14ac:dyDescent="0.25">
      <c r="A213" s="12"/>
      <c r="B213" s="11">
        <v>42312</v>
      </c>
      <c r="C213" s="2">
        <v>160</v>
      </c>
      <c r="D213" s="2">
        <v>115.03870000000001</v>
      </c>
      <c r="E213" s="2">
        <v>22</v>
      </c>
      <c r="F213" s="2"/>
      <c r="G213" s="2"/>
      <c r="H213" s="17">
        <f t="shared" si="3"/>
        <v>0</v>
      </c>
    </row>
    <row r="214" spans="1:8" ht="13.5" x14ac:dyDescent="0.25">
      <c r="A214" s="12"/>
      <c r="B214" s="11">
        <v>42313</v>
      </c>
      <c r="C214" s="2">
        <v>156</v>
      </c>
      <c r="D214" s="2">
        <v>112.1627</v>
      </c>
      <c r="E214" s="2">
        <v>21</v>
      </c>
      <c r="F214" s="2"/>
      <c r="G214" s="2"/>
      <c r="H214" s="17">
        <f t="shared" si="3"/>
        <v>-2.5000282513623715E-2</v>
      </c>
    </row>
    <row r="215" spans="1:8" ht="13.5" x14ac:dyDescent="0.25">
      <c r="A215" s="12"/>
      <c r="B215" s="11">
        <v>42314</v>
      </c>
      <c r="C215" s="2">
        <v>160</v>
      </c>
      <c r="D215" s="2">
        <v>115.03870000000001</v>
      </c>
      <c r="E215" s="2">
        <v>312</v>
      </c>
      <c r="F215" s="2"/>
      <c r="G215" s="2"/>
      <c r="H215" s="17">
        <f t="shared" si="3"/>
        <v>2.5641322828355635E-2</v>
      </c>
    </row>
    <row r="216" spans="1:8" ht="13.5" x14ac:dyDescent="0.25">
      <c r="A216" s="12"/>
      <c r="B216" s="11">
        <v>42317</v>
      </c>
      <c r="C216" s="2">
        <v>160</v>
      </c>
      <c r="D216" s="2">
        <v>115.03870000000001</v>
      </c>
      <c r="E216" s="2">
        <v>356</v>
      </c>
      <c r="F216" s="2"/>
      <c r="G216" s="2"/>
      <c r="H216" s="17">
        <f t="shared" si="3"/>
        <v>0</v>
      </c>
    </row>
    <row r="217" spans="1:8" ht="13.5" x14ac:dyDescent="0.25">
      <c r="A217" s="12"/>
      <c r="B217" s="11">
        <v>42318</v>
      </c>
      <c r="C217" s="2">
        <v>155.19999999999999</v>
      </c>
      <c r="D217" s="2">
        <v>111.58750000000001</v>
      </c>
      <c r="E217" s="2">
        <v>882</v>
      </c>
      <c r="F217" s="2"/>
      <c r="G217" s="2"/>
      <c r="H217" s="17">
        <f t="shared" si="3"/>
        <v>-3.000033901634841E-2</v>
      </c>
    </row>
    <row r="218" spans="1:8" ht="13.5" x14ac:dyDescent="0.25">
      <c r="A218" s="12"/>
      <c r="B218" s="11">
        <v>42319</v>
      </c>
      <c r="C218" s="2">
        <v>150.58000000000001</v>
      </c>
      <c r="D218" s="2">
        <v>108.2658</v>
      </c>
      <c r="E218" s="2">
        <v>65</v>
      </c>
      <c r="F218" s="2"/>
      <c r="G218" s="2"/>
      <c r="H218" s="17">
        <f t="shared" si="3"/>
        <v>-2.976767111011544E-2</v>
      </c>
    </row>
    <row r="219" spans="1:8" ht="13.5" x14ac:dyDescent="0.25">
      <c r="A219" s="12"/>
      <c r="B219" s="11">
        <v>42320</v>
      </c>
      <c r="C219" s="2">
        <v>158.97</v>
      </c>
      <c r="D219" s="2">
        <v>114.29810000000001</v>
      </c>
      <c r="E219" s="2">
        <v>546</v>
      </c>
      <c r="F219" s="2"/>
      <c r="G219" s="2"/>
      <c r="H219" s="17">
        <f t="shared" si="3"/>
        <v>5.5717502664738142E-2</v>
      </c>
    </row>
    <row r="220" spans="1:8" ht="13.5" x14ac:dyDescent="0.25">
      <c r="A220" s="12"/>
      <c r="B220" s="11">
        <v>42321</v>
      </c>
      <c r="C220" s="2">
        <v>161.88999999999999</v>
      </c>
      <c r="D220" s="2">
        <v>116.3976</v>
      </c>
      <c r="E220" s="2">
        <v>2</v>
      </c>
      <c r="F220" s="2"/>
      <c r="G220" s="2"/>
      <c r="H220" s="17">
        <f t="shared" si="3"/>
        <v>1.8368634299257745E-2</v>
      </c>
    </row>
    <row r="221" spans="1:8" ht="13.5" x14ac:dyDescent="0.25">
      <c r="A221" s="12"/>
      <c r="B221" s="11">
        <v>42324</v>
      </c>
      <c r="C221" s="2">
        <v>161.88999999999999</v>
      </c>
      <c r="D221" s="2">
        <v>116.3976</v>
      </c>
      <c r="E221" s="2">
        <v>67</v>
      </c>
      <c r="F221" s="2"/>
      <c r="G221" s="2"/>
      <c r="H221" s="17">
        <f t="shared" si="3"/>
        <v>0</v>
      </c>
    </row>
    <row r="222" spans="1:8" ht="13.5" x14ac:dyDescent="0.25">
      <c r="A222" s="12"/>
      <c r="B222" s="11">
        <v>42325</v>
      </c>
      <c r="C222" s="2">
        <v>161.88</v>
      </c>
      <c r="D222" s="2">
        <v>116.3904</v>
      </c>
      <c r="E222" s="2">
        <v>15</v>
      </c>
      <c r="F222" s="2"/>
      <c r="G222" s="2"/>
      <c r="H222" s="17">
        <f t="shared" si="3"/>
        <v>-6.1856945504008934E-5</v>
      </c>
    </row>
    <row r="223" spans="1:8" ht="13.5" x14ac:dyDescent="0.25">
      <c r="A223" s="12"/>
      <c r="B223" s="11">
        <v>42326</v>
      </c>
      <c r="C223" s="2">
        <v>161.88</v>
      </c>
      <c r="D223" s="2">
        <v>116.3904</v>
      </c>
      <c r="E223" s="2">
        <v>0</v>
      </c>
      <c r="F223" s="2"/>
      <c r="G223" s="2"/>
      <c r="H223" s="17">
        <f t="shared" si="3"/>
        <v>0</v>
      </c>
    </row>
    <row r="224" spans="1:8" ht="13.5" x14ac:dyDescent="0.25">
      <c r="A224" s="12"/>
      <c r="B224" s="11">
        <v>42327</v>
      </c>
      <c r="C224" s="2">
        <v>161.88</v>
      </c>
      <c r="D224" s="2">
        <v>116.3904</v>
      </c>
      <c r="E224" s="2">
        <v>0</v>
      </c>
      <c r="F224" s="2"/>
      <c r="G224" s="2"/>
      <c r="H224" s="17">
        <f t="shared" si="3"/>
        <v>0</v>
      </c>
    </row>
    <row r="225" spans="1:8" ht="13.5" x14ac:dyDescent="0.25">
      <c r="A225" s="12"/>
      <c r="B225" s="11">
        <v>42328</v>
      </c>
      <c r="C225" s="2">
        <v>161.88</v>
      </c>
      <c r="D225" s="2">
        <v>116.3904</v>
      </c>
      <c r="E225" s="2">
        <v>0</v>
      </c>
      <c r="F225" s="2"/>
      <c r="G225" s="2"/>
      <c r="H225" s="17">
        <f t="shared" si="3"/>
        <v>0</v>
      </c>
    </row>
    <row r="226" spans="1:8" ht="13.5" x14ac:dyDescent="0.25">
      <c r="A226" s="12"/>
      <c r="B226" s="11">
        <v>42331</v>
      </c>
      <c r="C226" s="2">
        <v>160</v>
      </c>
      <c r="D226" s="2">
        <v>115.03870000000001</v>
      </c>
      <c r="E226" s="2">
        <v>500</v>
      </c>
      <c r="F226" s="2"/>
      <c r="G226" s="2"/>
      <c r="H226" s="17">
        <f t="shared" si="3"/>
        <v>-1.1613500769822888E-2</v>
      </c>
    </row>
    <row r="227" spans="1:8" ht="13.5" x14ac:dyDescent="0.25">
      <c r="A227" s="12"/>
      <c r="B227" s="11">
        <v>42332</v>
      </c>
      <c r="C227" s="2">
        <v>161.80000000000001</v>
      </c>
      <c r="D227" s="2">
        <v>116.3329</v>
      </c>
      <c r="E227" s="2">
        <v>5</v>
      </c>
      <c r="F227" s="2"/>
      <c r="G227" s="2"/>
      <c r="H227" s="17">
        <f t="shared" si="3"/>
        <v>1.1250127131130562E-2</v>
      </c>
    </row>
    <row r="228" spans="1:8" ht="13.5" x14ac:dyDescent="0.25">
      <c r="A228" s="12"/>
      <c r="B228" s="11">
        <v>42333</v>
      </c>
      <c r="C228" s="2">
        <v>161.80000000000001</v>
      </c>
      <c r="D228" s="2">
        <v>116.3329</v>
      </c>
      <c r="E228" s="2">
        <v>0</v>
      </c>
      <c r="F228" s="2"/>
      <c r="G228" s="2"/>
      <c r="H228" s="17">
        <f t="shared" si="3"/>
        <v>0</v>
      </c>
    </row>
    <row r="229" spans="1:8" ht="13.5" x14ac:dyDescent="0.25">
      <c r="A229" s="12"/>
      <c r="B229" s="11">
        <v>42334</v>
      </c>
      <c r="C229" s="2">
        <v>161.80000000000001</v>
      </c>
      <c r="D229" s="2">
        <v>116.3329</v>
      </c>
      <c r="E229" s="2">
        <v>0</v>
      </c>
      <c r="F229" s="2"/>
      <c r="G229" s="2"/>
      <c r="H229" s="17">
        <f t="shared" si="3"/>
        <v>0</v>
      </c>
    </row>
    <row r="230" spans="1:8" ht="13.5" x14ac:dyDescent="0.25">
      <c r="A230" s="12"/>
      <c r="B230" s="11">
        <v>42335</v>
      </c>
      <c r="C230" s="2">
        <v>157</v>
      </c>
      <c r="D230" s="2">
        <v>112.8817</v>
      </c>
      <c r="E230" s="2">
        <v>11</v>
      </c>
      <c r="F230" s="2"/>
      <c r="G230" s="2"/>
      <c r="H230" s="17">
        <f t="shared" si="3"/>
        <v>-2.9666586150607438E-2</v>
      </c>
    </row>
    <row r="231" spans="1:8" ht="13.5" x14ac:dyDescent="0.25">
      <c r="A231" s="12"/>
      <c r="B231" s="11">
        <v>42338</v>
      </c>
      <c r="C231" s="2">
        <v>157</v>
      </c>
      <c r="D231" s="2">
        <v>112.8817</v>
      </c>
      <c r="E231" s="2">
        <v>16</v>
      </c>
      <c r="F231" s="2"/>
      <c r="G231" s="2"/>
      <c r="H231" s="17">
        <f t="shared" si="3"/>
        <v>0</v>
      </c>
    </row>
    <row r="232" spans="1:8" ht="13.5" x14ac:dyDescent="0.25">
      <c r="A232" s="12"/>
      <c r="B232" s="11">
        <v>42339</v>
      </c>
      <c r="C232" s="2">
        <v>157</v>
      </c>
      <c r="D232" s="2">
        <v>112.8817</v>
      </c>
      <c r="E232" s="2">
        <v>0</v>
      </c>
      <c r="F232" s="2"/>
      <c r="G232" s="2"/>
      <c r="H232" s="17">
        <f t="shared" si="3"/>
        <v>0</v>
      </c>
    </row>
    <row r="233" spans="1:8" ht="13.5" x14ac:dyDescent="0.25">
      <c r="A233" s="12"/>
      <c r="B233" s="11">
        <v>42340</v>
      </c>
      <c r="C233" s="2">
        <v>157</v>
      </c>
      <c r="D233" s="2">
        <v>112.8817</v>
      </c>
      <c r="E233" s="2">
        <v>0</v>
      </c>
      <c r="F233" s="2"/>
      <c r="G233" s="2"/>
      <c r="H233" s="17">
        <f t="shared" si="3"/>
        <v>0</v>
      </c>
    </row>
    <row r="234" spans="1:8" ht="13.5" x14ac:dyDescent="0.25">
      <c r="A234" s="12"/>
      <c r="B234" s="11">
        <v>42341</v>
      </c>
      <c r="C234" s="2">
        <v>157</v>
      </c>
      <c r="D234" s="2">
        <v>112.8817</v>
      </c>
      <c r="E234" s="2">
        <v>0</v>
      </c>
      <c r="F234" s="2"/>
      <c r="G234" s="2"/>
      <c r="H234" s="17">
        <f t="shared" si="3"/>
        <v>0</v>
      </c>
    </row>
    <row r="235" spans="1:8" ht="13.5" x14ac:dyDescent="0.25">
      <c r="A235" s="12"/>
      <c r="B235" s="11">
        <v>42342</v>
      </c>
      <c r="C235" s="2">
        <v>155.5</v>
      </c>
      <c r="D235" s="2">
        <v>111.8032</v>
      </c>
      <c r="E235" s="2">
        <v>1</v>
      </c>
      <c r="F235" s="2"/>
      <c r="G235" s="2"/>
      <c r="H235" s="17">
        <f t="shared" si="3"/>
        <v>-9.5542501574656588E-3</v>
      </c>
    </row>
    <row r="236" spans="1:8" ht="13.5" x14ac:dyDescent="0.25">
      <c r="A236" s="12"/>
      <c r="B236" s="11">
        <v>42345</v>
      </c>
      <c r="C236" s="2">
        <v>152.30000000000001</v>
      </c>
      <c r="D236" s="2">
        <v>109.50239999999999</v>
      </c>
      <c r="E236" s="2">
        <v>119</v>
      </c>
      <c r="F236" s="2"/>
      <c r="G236" s="2"/>
      <c r="H236" s="17">
        <f t="shared" si="3"/>
        <v>-2.0579017416317326E-2</v>
      </c>
    </row>
    <row r="237" spans="1:8" ht="13.5" x14ac:dyDescent="0.25">
      <c r="A237" s="12"/>
      <c r="B237" s="11">
        <v>42346</v>
      </c>
      <c r="C237" s="2">
        <v>152.30000000000001</v>
      </c>
      <c r="D237" s="2">
        <v>109.50239999999999</v>
      </c>
      <c r="E237" s="2">
        <v>117</v>
      </c>
      <c r="F237" s="2"/>
      <c r="G237" s="2"/>
      <c r="H237" s="17">
        <f t="shared" si="3"/>
        <v>0</v>
      </c>
    </row>
    <row r="238" spans="1:8" ht="13.5" x14ac:dyDescent="0.25">
      <c r="A238" s="12"/>
      <c r="B238" s="11">
        <v>42347</v>
      </c>
      <c r="C238" s="2">
        <v>155.5</v>
      </c>
      <c r="D238" s="2">
        <v>111.8032</v>
      </c>
      <c r="E238" s="2">
        <v>91</v>
      </c>
      <c r="F238" s="2"/>
      <c r="G238" s="2"/>
      <c r="H238" s="17">
        <f t="shared" si="3"/>
        <v>2.1011411622028464E-2</v>
      </c>
    </row>
    <row r="239" spans="1:8" ht="13.5" x14ac:dyDescent="0.25">
      <c r="A239" s="12"/>
      <c r="B239" s="11">
        <v>42348</v>
      </c>
      <c r="C239" s="2">
        <v>152.30000000000001</v>
      </c>
      <c r="D239" s="2">
        <v>109.50239999999999</v>
      </c>
      <c r="E239" s="2">
        <v>58</v>
      </c>
      <c r="F239" s="2"/>
      <c r="G239" s="2"/>
      <c r="H239" s="17">
        <f t="shared" si="3"/>
        <v>-2.0579017416317326E-2</v>
      </c>
    </row>
    <row r="240" spans="1:8" ht="13.5" x14ac:dyDescent="0.25">
      <c r="A240" s="12"/>
      <c r="B240" s="11">
        <v>42349</v>
      </c>
      <c r="C240" s="2">
        <v>155</v>
      </c>
      <c r="D240" s="2">
        <v>111.44370000000001</v>
      </c>
      <c r="E240" s="2">
        <v>375</v>
      </c>
      <c r="F240" s="2"/>
      <c r="G240" s="2"/>
      <c r="H240" s="17">
        <f t="shared" si="3"/>
        <v>1.7728378556086558E-2</v>
      </c>
    </row>
    <row r="241" spans="1:8" ht="13.5" x14ac:dyDescent="0.25">
      <c r="A241" s="12"/>
      <c r="B241" s="11">
        <v>42352</v>
      </c>
      <c r="C241" s="2">
        <v>156</v>
      </c>
      <c r="D241" s="2">
        <v>112.1627</v>
      </c>
      <c r="E241" s="2">
        <v>60</v>
      </c>
      <c r="F241" s="2"/>
      <c r="G241" s="2"/>
      <c r="H241" s="17">
        <f t="shared" si="3"/>
        <v>6.4516881618251554E-3</v>
      </c>
    </row>
    <row r="242" spans="1:8" ht="13.5" x14ac:dyDescent="0.25">
      <c r="A242" s="12"/>
      <c r="B242" s="11">
        <v>42353</v>
      </c>
      <c r="C242" s="2">
        <v>156</v>
      </c>
      <c r="D242" s="2">
        <v>112.1627</v>
      </c>
      <c r="E242" s="2">
        <v>63</v>
      </c>
      <c r="F242" s="2"/>
      <c r="G242" s="2"/>
      <c r="H242" s="17">
        <f t="shared" si="3"/>
        <v>0</v>
      </c>
    </row>
    <row r="243" spans="1:8" ht="13.5" x14ac:dyDescent="0.25">
      <c r="A243" s="12"/>
      <c r="B243" s="11">
        <v>42354</v>
      </c>
      <c r="C243" s="2">
        <v>156</v>
      </c>
      <c r="D243" s="2">
        <v>112.1627</v>
      </c>
      <c r="E243" s="2">
        <v>0</v>
      </c>
      <c r="F243" s="2"/>
      <c r="G243" s="2"/>
      <c r="H243" s="17">
        <f t="shared" si="3"/>
        <v>0</v>
      </c>
    </row>
    <row r="244" spans="1:8" ht="13.5" x14ac:dyDescent="0.25">
      <c r="A244" s="12"/>
      <c r="B244" s="11">
        <v>42355</v>
      </c>
      <c r="C244" s="2">
        <v>159.94999999999999</v>
      </c>
      <c r="D244" s="2">
        <v>115.0027</v>
      </c>
      <c r="E244" s="2">
        <v>27</v>
      </c>
      <c r="F244" s="2"/>
      <c r="G244" s="2"/>
      <c r="H244" s="17">
        <f t="shared" si="3"/>
        <v>2.532036051200625E-2</v>
      </c>
    </row>
    <row r="245" spans="1:8" ht="13.5" x14ac:dyDescent="0.25">
      <c r="A245" s="12"/>
      <c r="B245" s="11">
        <v>42356</v>
      </c>
      <c r="C245" s="2">
        <v>159.99</v>
      </c>
      <c r="D245" s="2">
        <v>115.03149999999999</v>
      </c>
      <c r="E245" s="2">
        <v>55</v>
      </c>
      <c r="F245" s="2"/>
      <c r="G245" s="2"/>
      <c r="H245" s="17">
        <f t="shared" si="3"/>
        <v>2.5042890297349298E-4</v>
      </c>
    </row>
    <row r="246" spans="1:8" ht="13.5" x14ac:dyDescent="0.25">
      <c r="A246" s="12"/>
      <c r="B246" s="11">
        <v>42359</v>
      </c>
      <c r="C246" s="2">
        <v>159.99</v>
      </c>
      <c r="D246" s="2">
        <v>115.03149999999999</v>
      </c>
      <c r="E246" s="2">
        <v>0</v>
      </c>
      <c r="F246" s="2"/>
      <c r="G246" s="2"/>
      <c r="H246" s="17">
        <f t="shared" si="3"/>
        <v>0</v>
      </c>
    </row>
    <row r="247" spans="1:8" ht="13.5" x14ac:dyDescent="0.25">
      <c r="A247" s="12"/>
      <c r="B247" s="11">
        <v>42360</v>
      </c>
      <c r="C247" s="2">
        <v>159.99</v>
      </c>
      <c r="D247" s="2">
        <v>115.03149999999999</v>
      </c>
      <c r="E247" s="2">
        <v>0</v>
      </c>
      <c r="F247" s="2"/>
      <c r="G247" s="2"/>
      <c r="H247" s="17">
        <f t="shared" si="3"/>
        <v>0</v>
      </c>
    </row>
    <row r="248" spans="1:8" ht="13.5" x14ac:dyDescent="0.25">
      <c r="A248" s="12"/>
      <c r="B248" s="11">
        <v>42361</v>
      </c>
      <c r="C248" s="2">
        <v>159.99</v>
      </c>
      <c r="D248" s="2">
        <v>115.03149999999999</v>
      </c>
      <c r="E248" s="2">
        <v>20</v>
      </c>
      <c r="F248" s="2"/>
      <c r="G248" s="2"/>
      <c r="H248" s="17">
        <f t="shared" si="3"/>
        <v>0</v>
      </c>
    </row>
    <row r="249" spans="1:8" ht="13.5" x14ac:dyDescent="0.25">
      <c r="A249" s="12"/>
      <c r="B249" s="11">
        <v>42363</v>
      </c>
      <c r="C249" s="2">
        <v>155.80000000000001</v>
      </c>
      <c r="D249" s="2">
        <v>112.0189</v>
      </c>
      <c r="E249" s="2">
        <v>382</v>
      </c>
      <c r="F249" s="2"/>
      <c r="G249" s="2"/>
      <c r="H249" s="17">
        <f t="shared" si="3"/>
        <v>-2.6189348135075976E-2</v>
      </c>
    </row>
    <row r="250" spans="1:8" ht="13.5" x14ac:dyDescent="0.25">
      <c r="A250" s="12"/>
      <c r="B250" s="11">
        <v>42366</v>
      </c>
      <c r="C250" s="2">
        <v>156</v>
      </c>
      <c r="D250" s="2">
        <v>112.1627</v>
      </c>
      <c r="E250" s="2">
        <v>20</v>
      </c>
      <c r="F250" s="2"/>
      <c r="G250" s="2"/>
      <c r="H250" s="17">
        <f t="shared" si="3"/>
        <v>1.2837119450378356E-3</v>
      </c>
    </row>
    <row r="251" spans="1:8" ht="13.5" x14ac:dyDescent="0.25">
      <c r="A251" s="12"/>
      <c r="B251" s="11">
        <v>42367</v>
      </c>
      <c r="C251" s="2">
        <v>155.5</v>
      </c>
      <c r="D251" s="2">
        <v>111.8032</v>
      </c>
      <c r="E251" s="2">
        <v>22</v>
      </c>
      <c r="F251" s="2"/>
      <c r="G251" s="2"/>
      <c r="H251" s="17">
        <f t="shared" si="3"/>
        <v>-3.2051653535444227E-3</v>
      </c>
    </row>
    <row r="252" spans="1:8" ht="13.5" x14ac:dyDescent="0.25">
      <c r="A252" s="12"/>
      <c r="B252" s="11">
        <v>42368</v>
      </c>
      <c r="C252" s="2">
        <v>155.19999999999999</v>
      </c>
      <c r="D252" s="2">
        <v>111.58750000000001</v>
      </c>
      <c r="E252" s="2">
        <v>125</v>
      </c>
      <c r="F252" s="2"/>
      <c r="G252" s="2"/>
      <c r="H252" s="17">
        <f t="shared" si="3"/>
        <v>-1.9292828827797257E-3</v>
      </c>
    </row>
    <row r="253" spans="1:8" ht="13.5" x14ac:dyDescent="0.25">
      <c r="A253" s="12"/>
      <c r="B253" s="11">
        <v>42369</v>
      </c>
      <c r="C253" s="2">
        <v>155.19999999999999</v>
      </c>
      <c r="D253" s="2">
        <v>111.58750000000001</v>
      </c>
      <c r="E253" s="2">
        <v>60</v>
      </c>
      <c r="F253" s="2"/>
      <c r="G253" s="2"/>
      <c r="H253" s="17">
        <f t="shared" si="3"/>
        <v>0</v>
      </c>
    </row>
    <row r="254" spans="1:8" ht="13.5" x14ac:dyDescent="0.25">
      <c r="A254" s="12"/>
      <c r="B254" s="11">
        <v>42373</v>
      </c>
      <c r="C254" s="2">
        <v>160</v>
      </c>
      <c r="D254" s="2">
        <v>115.03870000000001</v>
      </c>
      <c r="E254" s="2">
        <v>129</v>
      </c>
      <c r="F254" s="2"/>
      <c r="G254" s="2"/>
      <c r="H254" s="17">
        <f t="shared" si="3"/>
        <v>3.0928195362383778E-2</v>
      </c>
    </row>
    <row r="255" spans="1:8" ht="13.5" x14ac:dyDescent="0.25">
      <c r="A255" s="12"/>
      <c r="B255" s="11">
        <v>42374</v>
      </c>
      <c r="C255" s="2">
        <v>159.80000000000001</v>
      </c>
      <c r="D255" s="2">
        <v>114.89490000000001</v>
      </c>
      <c r="E255" s="2">
        <v>98</v>
      </c>
      <c r="F255" s="2"/>
      <c r="G255" s="2"/>
      <c r="H255" s="17">
        <f t="shared" si="3"/>
        <v>-1.2500141256811734E-3</v>
      </c>
    </row>
    <row r="256" spans="1:8" ht="13.5" x14ac:dyDescent="0.25">
      <c r="A256" s="12"/>
      <c r="B256" s="11">
        <v>42375</v>
      </c>
      <c r="C256" s="2">
        <v>160</v>
      </c>
      <c r="D256" s="2">
        <v>115.03870000000001</v>
      </c>
      <c r="E256" s="2">
        <v>646</v>
      </c>
      <c r="F256" s="2"/>
      <c r="G256" s="2"/>
      <c r="H256" s="17">
        <f t="shared" si="3"/>
        <v>1.2515786166313631E-3</v>
      </c>
    </row>
    <row r="257" spans="1:8" ht="13.5" x14ac:dyDescent="0.25">
      <c r="A257" s="12"/>
      <c r="B257" s="11">
        <v>42376</v>
      </c>
      <c r="C257" s="2">
        <v>164.8</v>
      </c>
      <c r="D257" s="2">
        <v>118.4898</v>
      </c>
      <c r="E257" s="2">
        <v>267</v>
      </c>
      <c r="F257" s="2"/>
      <c r="G257" s="2"/>
      <c r="H257" s="17">
        <f t="shared" si="3"/>
        <v>2.9999469743660148E-2</v>
      </c>
    </row>
    <row r="258" spans="1:8" ht="13.5" x14ac:dyDescent="0.25">
      <c r="A258" s="12"/>
      <c r="B258" s="11">
        <v>42377</v>
      </c>
      <c r="C258" s="2">
        <v>164.8</v>
      </c>
      <c r="D258" s="2">
        <v>118.4898</v>
      </c>
      <c r="E258" s="2">
        <v>54</v>
      </c>
      <c r="F258" s="2"/>
      <c r="G258" s="2"/>
      <c r="H258" s="17">
        <f t="shared" si="3"/>
        <v>0</v>
      </c>
    </row>
    <row r="259" spans="1:8" ht="13.5" x14ac:dyDescent="0.25">
      <c r="A259" s="12"/>
      <c r="B259" s="11">
        <v>42380</v>
      </c>
      <c r="C259" s="2">
        <v>169.68</v>
      </c>
      <c r="D259" s="2">
        <v>121.99850000000001</v>
      </c>
      <c r="E259" s="2">
        <v>7</v>
      </c>
      <c r="F259" s="2"/>
      <c r="G259" s="2"/>
      <c r="H259" s="17">
        <f t="shared" si="3"/>
        <v>2.96118315669366E-2</v>
      </c>
    </row>
    <row r="260" spans="1:8" ht="13.5" x14ac:dyDescent="0.25">
      <c r="A260" s="12"/>
      <c r="B260" s="11">
        <v>42381</v>
      </c>
      <c r="C260" s="2">
        <v>169.68</v>
      </c>
      <c r="D260" s="2">
        <v>121.99850000000001</v>
      </c>
      <c r="E260" s="2">
        <v>432</v>
      </c>
      <c r="F260" s="2"/>
      <c r="G260" s="2"/>
      <c r="H260" s="17">
        <f t="shared" si="3"/>
        <v>0</v>
      </c>
    </row>
    <row r="261" spans="1:8" ht="13.5" x14ac:dyDescent="0.25">
      <c r="A261" s="12"/>
      <c r="B261" s="11">
        <v>42382</v>
      </c>
      <c r="C261" s="2">
        <v>169</v>
      </c>
      <c r="D261" s="2">
        <v>121.50960000000001</v>
      </c>
      <c r="E261" s="2">
        <v>460</v>
      </c>
      <c r="F261" s="2"/>
      <c r="G261" s="2"/>
      <c r="H261" s="17">
        <f t="shared" si="3"/>
        <v>-4.0074263208154277E-3</v>
      </c>
    </row>
    <row r="262" spans="1:8" ht="13.5" x14ac:dyDescent="0.25">
      <c r="A262" s="12"/>
      <c r="B262" s="11">
        <v>42384</v>
      </c>
      <c r="C262" s="2">
        <v>169</v>
      </c>
      <c r="D262" s="2">
        <v>121.50960000000001</v>
      </c>
      <c r="E262" s="2">
        <v>9</v>
      </c>
      <c r="F262" s="2"/>
      <c r="G262" s="2"/>
      <c r="H262" s="17">
        <f t="shared" si="3"/>
        <v>0</v>
      </c>
    </row>
    <row r="263" spans="1:8" ht="13.5" x14ac:dyDescent="0.25">
      <c r="A263" s="12"/>
      <c r="B263" s="11">
        <v>42387</v>
      </c>
      <c r="C263" s="2">
        <v>169</v>
      </c>
      <c r="D263" s="2">
        <v>121.50960000000001</v>
      </c>
      <c r="E263" s="2">
        <v>0</v>
      </c>
      <c r="F263" s="2"/>
      <c r="G263" s="2"/>
      <c r="H263" s="17">
        <f t="shared" ref="H263:H326" si="4">(D263-D262)/D262</f>
        <v>0</v>
      </c>
    </row>
    <row r="264" spans="1:8" ht="13.5" x14ac:dyDescent="0.25">
      <c r="A264" s="12"/>
      <c r="B264" s="11">
        <v>42388</v>
      </c>
      <c r="C264" s="2">
        <v>168.98</v>
      </c>
      <c r="D264" s="2">
        <v>121.4952</v>
      </c>
      <c r="E264" s="2">
        <v>41</v>
      </c>
      <c r="F264" s="2"/>
      <c r="G264" s="2"/>
      <c r="H264" s="17">
        <f t="shared" si="4"/>
        <v>-1.1850915483228545E-4</v>
      </c>
    </row>
    <row r="265" spans="1:8" ht="13.5" x14ac:dyDescent="0.25">
      <c r="A265" s="12"/>
      <c r="B265" s="11">
        <v>42389</v>
      </c>
      <c r="C265" s="2">
        <v>163.92</v>
      </c>
      <c r="D265" s="2">
        <v>117.8571</v>
      </c>
      <c r="E265" s="2">
        <v>105</v>
      </c>
      <c r="F265" s="2"/>
      <c r="G265" s="2"/>
      <c r="H265" s="17">
        <f t="shared" si="4"/>
        <v>-2.994439286490326E-2</v>
      </c>
    </row>
    <row r="266" spans="1:8" ht="13.5" x14ac:dyDescent="0.25">
      <c r="A266" s="12"/>
      <c r="B266" s="11">
        <v>42390</v>
      </c>
      <c r="C266" s="2">
        <v>165</v>
      </c>
      <c r="D266" s="2">
        <v>118.6336</v>
      </c>
      <c r="E266" s="2">
        <v>92</v>
      </c>
      <c r="F266" s="2"/>
      <c r="G266" s="2"/>
      <c r="H266" s="17">
        <f t="shared" si="4"/>
        <v>6.5884872442983798E-3</v>
      </c>
    </row>
    <row r="267" spans="1:8" ht="13.5" x14ac:dyDescent="0.25">
      <c r="A267" s="12"/>
      <c r="B267" s="11">
        <v>42391</v>
      </c>
      <c r="C267" s="2">
        <v>162</v>
      </c>
      <c r="D267" s="2">
        <v>116.47669999999999</v>
      </c>
      <c r="E267" s="2">
        <v>238</v>
      </c>
      <c r="F267" s="2"/>
      <c r="G267" s="2"/>
      <c r="H267" s="17">
        <f t="shared" si="4"/>
        <v>-1.8181189814689996E-2</v>
      </c>
    </row>
    <row r="268" spans="1:8" ht="13.5" x14ac:dyDescent="0.25">
      <c r="A268" s="12"/>
      <c r="B268" s="11">
        <v>42394</v>
      </c>
      <c r="C268" s="2">
        <v>161.1</v>
      </c>
      <c r="D268" s="2">
        <v>115.8296</v>
      </c>
      <c r="E268" s="2">
        <v>299</v>
      </c>
      <c r="F268" s="2"/>
      <c r="G268" s="2"/>
      <c r="H268" s="17">
        <f t="shared" si="4"/>
        <v>-5.5556175612804515E-3</v>
      </c>
    </row>
    <row r="269" spans="1:8" ht="13.5" x14ac:dyDescent="0.25">
      <c r="A269" s="12"/>
      <c r="B269" s="11">
        <v>42395</v>
      </c>
      <c r="C269" s="2">
        <v>162</v>
      </c>
      <c r="D269" s="2">
        <v>116.47669999999999</v>
      </c>
      <c r="E269" s="2">
        <v>362</v>
      </c>
      <c r="F269" s="2"/>
      <c r="G269" s="2"/>
      <c r="H269" s="17">
        <f t="shared" si="4"/>
        <v>5.5866548792363495E-3</v>
      </c>
    </row>
    <row r="270" spans="1:8" ht="13.5" x14ac:dyDescent="0.25">
      <c r="A270" s="12"/>
      <c r="B270" s="11">
        <v>42396</v>
      </c>
      <c r="C270" s="2">
        <v>165</v>
      </c>
      <c r="D270" s="2">
        <v>118.6336</v>
      </c>
      <c r="E270" s="2">
        <v>1699</v>
      </c>
      <c r="F270" s="2"/>
      <c r="G270" s="2"/>
      <c r="H270" s="17">
        <f t="shared" si="4"/>
        <v>1.8517866663461512E-2</v>
      </c>
    </row>
    <row r="271" spans="1:8" ht="13.5" x14ac:dyDescent="0.25">
      <c r="A271" s="12"/>
      <c r="B271" s="11">
        <v>42397</v>
      </c>
      <c r="C271" s="2">
        <v>165</v>
      </c>
      <c r="D271" s="2">
        <v>118.6336</v>
      </c>
      <c r="E271" s="2">
        <v>192</v>
      </c>
      <c r="F271" s="2"/>
      <c r="G271" s="2"/>
      <c r="H271" s="17">
        <f t="shared" si="4"/>
        <v>0</v>
      </c>
    </row>
    <row r="272" spans="1:8" ht="13.5" x14ac:dyDescent="0.25">
      <c r="A272" s="12"/>
      <c r="B272" s="11">
        <v>42398</v>
      </c>
      <c r="C272" s="2">
        <v>169</v>
      </c>
      <c r="D272" s="2">
        <v>121.50960000000001</v>
      </c>
      <c r="E272" s="2">
        <v>1225</v>
      </c>
      <c r="F272" s="2"/>
      <c r="G272" s="2"/>
      <c r="H272" s="17">
        <f t="shared" si="4"/>
        <v>2.4242710328271289E-2</v>
      </c>
    </row>
    <row r="273" spans="1:8" ht="13.5" x14ac:dyDescent="0.25">
      <c r="A273" s="12"/>
      <c r="B273" s="11">
        <v>42401</v>
      </c>
      <c r="C273" s="2">
        <v>168.99</v>
      </c>
      <c r="D273" s="2">
        <v>121.50239999999999</v>
      </c>
      <c r="E273" s="2">
        <v>829</v>
      </c>
      <c r="F273" s="2"/>
      <c r="G273" s="2"/>
      <c r="H273" s="17">
        <f t="shared" si="4"/>
        <v>-5.9254577416201196E-5</v>
      </c>
    </row>
    <row r="274" spans="1:8" ht="13.5" x14ac:dyDescent="0.25">
      <c r="A274" s="12"/>
      <c r="B274" s="11">
        <v>42402</v>
      </c>
      <c r="C274" s="2">
        <v>170</v>
      </c>
      <c r="D274" s="2">
        <v>122.2286</v>
      </c>
      <c r="E274" s="2">
        <v>4</v>
      </c>
      <c r="F274" s="2"/>
      <c r="G274" s="2"/>
      <c r="H274" s="17">
        <f t="shared" si="4"/>
        <v>5.9768366715390459E-3</v>
      </c>
    </row>
    <row r="275" spans="1:8" ht="13.5" x14ac:dyDescent="0.25">
      <c r="A275" s="12"/>
      <c r="B275" s="11">
        <v>42403</v>
      </c>
      <c r="C275" s="2">
        <v>165</v>
      </c>
      <c r="D275" s="2">
        <v>118.6336</v>
      </c>
      <c r="E275" s="2">
        <v>15</v>
      </c>
      <c r="F275" s="2"/>
      <c r="G275" s="2"/>
      <c r="H275" s="17">
        <f t="shared" si="4"/>
        <v>-2.9412101586699012E-2</v>
      </c>
    </row>
    <row r="276" spans="1:8" ht="13.5" x14ac:dyDescent="0.25">
      <c r="A276" s="12"/>
      <c r="B276" s="11">
        <v>42404</v>
      </c>
      <c r="C276" s="2">
        <v>163</v>
      </c>
      <c r="D276" s="2">
        <v>117.1956</v>
      </c>
      <c r="E276" s="2">
        <v>210</v>
      </c>
      <c r="F276" s="2"/>
      <c r="G276" s="2"/>
      <c r="H276" s="17">
        <f t="shared" si="4"/>
        <v>-1.2121355164135645E-2</v>
      </c>
    </row>
    <row r="277" spans="1:8" ht="13.5" x14ac:dyDescent="0.25">
      <c r="A277" s="12"/>
      <c r="B277" s="11">
        <v>42405</v>
      </c>
      <c r="C277" s="2">
        <v>164.9</v>
      </c>
      <c r="D277" s="2">
        <v>118.5617</v>
      </c>
      <c r="E277" s="2">
        <v>304</v>
      </c>
      <c r="F277" s="2"/>
      <c r="G277" s="2"/>
      <c r="H277" s="17">
        <f t="shared" si="4"/>
        <v>1.1656580963790474E-2</v>
      </c>
    </row>
    <row r="278" spans="1:8" ht="13.5" x14ac:dyDescent="0.25">
      <c r="A278" s="12"/>
      <c r="B278" s="11">
        <v>42408</v>
      </c>
      <c r="C278" s="2">
        <v>161</v>
      </c>
      <c r="D278" s="2">
        <v>115.7577</v>
      </c>
      <c r="E278" s="2">
        <v>100</v>
      </c>
      <c r="F278" s="2"/>
      <c r="G278" s="2"/>
      <c r="H278" s="17">
        <f t="shared" si="4"/>
        <v>-2.3650133221773995E-2</v>
      </c>
    </row>
    <row r="279" spans="1:8" ht="13.5" x14ac:dyDescent="0.25">
      <c r="A279" s="12"/>
      <c r="B279" s="11">
        <v>42409</v>
      </c>
      <c r="C279" s="2">
        <v>161.5</v>
      </c>
      <c r="D279" s="2">
        <v>116.1172</v>
      </c>
      <c r="E279" s="2">
        <v>25</v>
      </c>
      <c r="F279" s="2"/>
      <c r="G279" s="2"/>
      <c r="H279" s="17">
        <f t="shared" si="4"/>
        <v>3.1056249389889144E-3</v>
      </c>
    </row>
    <row r="280" spans="1:8" ht="13.5" x14ac:dyDescent="0.25">
      <c r="A280" s="12"/>
      <c r="B280" s="11">
        <v>42410</v>
      </c>
      <c r="C280" s="2">
        <v>161.5</v>
      </c>
      <c r="D280" s="2">
        <v>116.1172</v>
      </c>
      <c r="E280" s="2">
        <v>205</v>
      </c>
      <c r="F280" s="2"/>
      <c r="G280" s="2"/>
      <c r="H280" s="17">
        <f t="shared" si="4"/>
        <v>0</v>
      </c>
    </row>
    <row r="281" spans="1:8" ht="13.5" x14ac:dyDescent="0.25">
      <c r="A281" s="12"/>
      <c r="B281" s="11">
        <v>42411</v>
      </c>
      <c r="C281" s="2">
        <v>164.99</v>
      </c>
      <c r="D281" s="2">
        <v>118.6264</v>
      </c>
      <c r="E281" s="2">
        <v>30</v>
      </c>
      <c r="F281" s="2"/>
      <c r="G281" s="2"/>
      <c r="H281" s="17">
        <f t="shared" si="4"/>
        <v>2.1609201737554876E-2</v>
      </c>
    </row>
    <row r="282" spans="1:8" ht="13.5" x14ac:dyDescent="0.25">
      <c r="A282" s="12"/>
      <c r="B282" s="11">
        <v>42412</v>
      </c>
      <c r="C282" s="2">
        <v>164.99</v>
      </c>
      <c r="D282" s="2">
        <v>118.6264</v>
      </c>
      <c r="E282" s="2">
        <v>0</v>
      </c>
      <c r="F282" s="2"/>
      <c r="G282" s="2"/>
      <c r="H282" s="17">
        <f t="shared" si="4"/>
        <v>0</v>
      </c>
    </row>
    <row r="283" spans="1:8" ht="13.5" x14ac:dyDescent="0.25">
      <c r="A283" s="12"/>
      <c r="B283" s="11">
        <v>42415</v>
      </c>
      <c r="C283" s="2">
        <v>164.99</v>
      </c>
      <c r="D283" s="2">
        <v>118.6264</v>
      </c>
      <c r="E283" s="2">
        <v>0</v>
      </c>
      <c r="F283" s="2"/>
      <c r="G283" s="2"/>
      <c r="H283" s="17">
        <f t="shared" si="4"/>
        <v>0</v>
      </c>
    </row>
    <row r="284" spans="1:8" ht="13.5" x14ac:dyDescent="0.25">
      <c r="A284" s="12"/>
      <c r="B284" s="11">
        <v>42416</v>
      </c>
      <c r="C284" s="2">
        <v>165.49</v>
      </c>
      <c r="D284" s="2">
        <v>118.9859</v>
      </c>
      <c r="E284" s="2">
        <v>10</v>
      </c>
      <c r="F284" s="2"/>
      <c r="G284" s="2"/>
      <c r="H284" s="17">
        <f t="shared" si="4"/>
        <v>3.0305227166971013E-3</v>
      </c>
    </row>
    <row r="285" spans="1:8" ht="13.5" x14ac:dyDescent="0.25">
      <c r="A285" s="12"/>
      <c r="B285" s="11">
        <v>42417</v>
      </c>
      <c r="C285" s="2">
        <v>161.5</v>
      </c>
      <c r="D285" s="2">
        <v>116.1172</v>
      </c>
      <c r="E285" s="2">
        <v>60</v>
      </c>
      <c r="F285" s="2"/>
      <c r="G285" s="2"/>
      <c r="H285" s="17">
        <f t="shared" si="4"/>
        <v>-2.4109579370328788E-2</v>
      </c>
    </row>
    <row r="286" spans="1:8" ht="13.5" x14ac:dyDescent="0.25">
      <c r="A286" s="12"/>
      <c r="B286" s="11">
        <v>42418</v>
      </c>
      <c r="C286" s="2">
        <v>165</v>
      </c>
      <c r="D286" s="2">
        <v>118.6336</v>
      </c>
      <c r="E286" s="2">
        <v>2280</v>
      </c>
      <c r="F286" s="2"/>
      <c r="G286" s="2"/>
      <c r="H286" s="17">
        <f t="shared" si="4"/>
        <v>2.1671208055309674E-2</v>
      </c>
    </row>
    <row r="287" spans="1:8" ht="13.5" x14ac:dyDescent="0.25">
      <c r="A287" s="12"/>
      <c r="B287" s="11">
        <v>42419</v>
      </c>
      <c r="C287" s="2">
        <v>165.1</v>
      </c>
      <c r="D287" s="2">
        <v>118.7055</v>
      </c>
      <c r="E287" s="2">
        <v>180</v>
      </c>
      <c r="F287" s="2"/>
      <c r="G287" s="2"/>
      <c r="H287" s="17">
        <f t="shared" si="4"/>
        <v>6.0606775820677618E-4</v>
      </c>
    </row>
    <row r="288" spans="1:8" ht="13.5" x14ac:dyDescent="0.25">
      <c r="A288" s="12"/>
      <c r="B288" s="11">
        <v>42422</v>
      </c>
      <c r="C288" s="2">
        <v>162</v>
      </c>
      <c r="D288" s="2">
        <v>116.47669999999999</v>
      </c>
      <c r="E288" s="2">
        <v>26</v>
      </c>
      <c r="F288" s="2"/>
      <c r="G288" s="2"/>
      <c r="H288" s="17">
        <f t="shared" si="4"/>
        <v>-1.877587811853711E-2</v>
      </c>
    </row>
    <row r="289" spans="1:8" ht="13.5" x14ac:dyDescent="0.25">
      <c r="A289" s="12"/>
      <c r="B289" s="11">
        <v>42423</v>
      </c>
      <c r="C289" s="2">
        <v>162.01</v>
      </c>
      <c r="D289" s="2">
        <v>116.4838</v>
      </c>
      <c r="E289" s="2">
        <v>90</v>
      </c>
      <c r="F289" s="2"/>
      <c r="G289" s="2"/>
      <c r="H289" s="17">
        <f t="shared" si="4"/>
        <v>6.0956397288112751E-5</v>
      </c>
    </row>
    <row r="290" spans="1:8" ht="13.5" x14ac:dyDescent="0.25">
      <c r="A290" s="12"/>
      <c r="B290" s="11">
        <v>42424</v>
      </c>
      <c r="C290" s="2">
        <v>162.01</v>
      </c>
      <c r="D290" s="2">
        <v>116.4838</v>
      </c>
      <c r="E290" s="2">
        <v>55</v>
      </c>
      <c r="F290" s="2"/>
      <c r="G290" s="2"/>
      <c r="H290" s="17">
        <f t="shared" si="4"/>
        <v>0</v>
      </c>
    </row>
    <row r="291" spans="1:8" ht="13.5" x14ac:dyDescent="0.25">
      <c r="A291" s="12"/>
      <c r="B291" s="11">
        <v>42425</v>
      </c>
      <c r="C291" s="2">
        <v>165.1</v>
      </c>
      <c r="D291" s="2">
        <v>118.7055</v>
      </c>
      <c r="E291" s="2">
        <v>58</v>
      </c>
      <c r="F291" s="2"/>
      <c r="G291" s="2"/>
      <c r="H291" s="17">
        <f t="shared" si="4"/>
        <v>1.9073038482604436E-2</v>
      </c>
    </row>
    <row r="292" spans="1:8" ht="13.5" x14ac:dyDescent="0.25">
      <c r="A292" s="12"/>
      <c r="B292" s="11">
        <v>42426</v>
      </c>
      <c r="C292" s="2">
        <v>165.39</v>
      </c>
      <c r="D292" s="2">
        <v>118.914</v>
      </c>
      <c r="E292" s="2">
        <v>110</v>
      </c>
      <c r="F292" s="2"/>
      <c r="G292" s="2"/>
      <c r="H292" s="17">
        <f t="shared" si="4"/>
        <v>1.7564476793408966E-3</v>
      </c>
    </row>
    <row r="293" spans="1:8" ht="13.5" x14ac:dyDescent="0.25">
      <c r="A293" s="12"/>
      <c r="B293" s="11">
        <v>42429</v>
      </c>
      <c r="C293" s="2">
        <v>165.39</v>
      </c>
      <c r="D293" s="2">
        <v>118.914</v>
      </c>
      <c r="E293" s="2">
        <v>160</v>
      </c>
      <c r="F293" s="2"/>
      <c r="G293" s="2"/>
      <c r="H293" s="17">
        <f t="shared" si="4"/>
        <v>0</v>
      </c>
    </row>
    <row r="294" spans="1:8" ht="13.5" x14ac:dyDescent="0.25">
      <c r="A294" s="12"/>
      <c r="B294" s="11">
        <v>42430</v>
      </c>
      <c r="C294" s="2">
        <v>167</v>
      </c>
      <c r="D294" s="2">
        <v>120.0716</v>
      </c>
      <c r="E294" s="2">
        <v>205</v>
      </c>
      <c r="F294" s="2"/>
      <c r="G294" s="2"/>
      <c r="H294" s="17">
        <f t="shared" si="4"/>
        <v>9.7347663016970429E-3</v>
      </c>
    </row>
    <row r="295" spans="1:8" ht="13.5" x14ac:dyDescent="0.25">
      <c r="A295" s="12"/>
      <c r="B295" s="11">
        <v>42431</v>
      </c>
      <c r="C295" s="2">
        <v>168</v>
      </c>
      <c r="D295" s="2">
        <v>120.7906</v>
      </c>
      <c r="E295" s="2">
        <v>6453</v>
      </c>
      <c r="F295" s="2"/>
      <c r="G295" s="2"/>
      <c r="H295" s="17">
        <f t="shared" si="4"/>
        <v>5.9880937707167559E-3</v>
      </c>
    </row>
    <row r="296" spans="1:8" ht="13.5" x14ac:dyDescent="0.25">
      <c r="A296" s="12"/>
      <c r="B296" s="11">
        <v>42432</v>
      </c>
      <c r="C296" s="2">
        <v>168.03</v>
      </c>
      <c r="D296" s="2">
        <v>120.8122</v>
      </c>
      <c r="E296" s="2">
        <v>455</v>
      </c>
      <c r="F296" s="2"/>
      <c r="G296" s="2"/>
      <c r="H296" s="17">
        <f t="shared" si="4"/>
        <v>1.7882186196613398E-4</v>
      </c>
    </row>
    <row r="297" spans="1:8" ht="13.5" x14ac:dyDescent="0.25">
      <c r="A297" s="12"/>
      <c r="B297" s="11">
        <v>42433</v>
      </c>
      <c r="C297" s="2">
        <v>168.01</v>
      </c>
      <c r="D297" s="2">
        <v>120.7978</v>
      </c>
      <c r="E297" s="2">
        <v>368</v>
      </c>
      <c r="F297" s="2"/>
      <c r="G297" s="2"/>
      <c r="H297" s="17">
        <f t="shared" si="4"/>
        <v>-1.1919326028339085E-4</v>
      </c>
    </row>
    <row r="298" spans="1:8" ht="13.5" x14ac:dyDescent="0.25">
      <c r="A298" s="12"/>
      <c r="B298" s="11">
        <v>42436</v>
      </c>
      <c r="C298" s="2">
        <v>168.01</v>
      </c>
      <c r="D298" s="2">
        <v>120.7978</v>
      </c>
      <c r="E298" s="2">
        <v>5</v>
      </c>
      <c r="F298" s="2"/>
      <c r="G298" s="2"/>
      <c r="H298" s="17">
        <f t="shared" si="4"/>
        <v>0</v>
      </c>
    </row>
    <row r="299" spans="1:8" ht="13.5" x14ac:dyDescent="0.25">
      <c r="A299" s="12"/>
      <c r="B299" s="11">
        <v>42437</v>
      </c>
      <c r="C299" s="2">
        <v>168</v>
      </c>
      <c r="D299" s="2">
        <v>120.7906</v>
      </c>
      <c r="E299" s="2">
        <v>533</v>
      </c>
      <c r="F299" s="2"/>
      <c r="G299" s="2"/>
      <c r="H299" s="17">
        <f t="shared" si="4"/>
        <v>-5.9603734505077337E-5</v>
      </c>
    </row>
    <row r="300" spans="1:8" ht="13.5" x14ac:dyDescent="0.25">
      <c r="A300" s="12"/>
      <c r="B300" s="11">
        <v>42438</v>
      </c>
      <c r="C300" s="2">
        <v>169.8</v>
      </c>
      <c r="D300" s="2">
        <v>122.0848</v>
      </c>
      <c r="E300" s="2">
        <v>194</v>
      </c>
      <c r="F300" s="2"/>
      <c r="G300" s="2"/>
      <c r="H300" s="17">
        <f t="shared" si="4"/>
        <v>1.0714409896134331E-2</v>
      </c>
    </row>
    <row r="301" spans="1:8" ht="13.5" x14ac:dyDescent="0.25">
      <c r="A301" s="12"/>
      <c r="B301" s="11">
        <v>42439</v>
      </c>
      <c r="C301" s="2">
        <v>169.9</v>
      </c>
      <c r="D301" s="2">
        <v>122.1567</v>
      </c>
      <c r="E301" s="2">
        <v>235</v>
      </c>
      <c r="F301" s="2"/>
      <c r="G301" s="2"/>
      <c r="H301" s="17">
        <f t="shared" si="4"/>
        <v>5.8893490426326133E-4</v>
      </c>
    </row>
    <row r="302" spans="1:8" ht="13.5" x14ac:dyDescent="0.25">
      <c r="A302" s="12"/>
      <c r="B302" s="11">
        <v>42440</v>
      </c>
      <c r="C302" s="2">
        <v>170</v>
      </c>
      <c r="D302" s="2">
        <v>122.2286</v>
      </c>
      <c r="E302" s="2">
        <v>300</v>
      </c>
      <c r="F302" s="2"/>
      <c r="G302" s="2"/>
      <c r="H302" s="17">
        <f t="shared" si="4"/>
        <v>5.8858826409029881E-4</v>
      </c>
    </row>
    <row r="303" spans="1:8" ht="13.5" x14ac:dyDescent="0.25">
      <c r="A303" s="12"/>
      <c r="B303" s="11">
        <v>42443</v>
      </c>
      <c r="C303" s="2">
        <v>170</v>
      </c>
      <c r="D303" s="2">
        <v>122.2286</v>
      </c>
      <c r="E303" s="2">
        <v>0</v>
      </c>
      <c r="F303" s="2"/>
      <c r="G303" s="2"/>
      <c r="H303" s="17">
        <f t="shared" si="4"/>
        <v>0</v>
      </c>
    </row>
    <row r="304" spans="1:8" ht="13.5" x14ac:dyDescent="0.25">
      <c r="A304" s="12"/>
      <c r="B304" s="11">
        <v>42444</v>
      </c>
      <c r="C304" s="2">
        <v>168</v>
      </c>
      <c r="D304" s="2">
        <v>120.7906</v>
      </c>
      <c r="E304" s="2">
        <v>155</v>
      </c>
      <c r="F304" s="2"/>
      <c r="G304" s="2"/>
      <c r="H304" s="17">
        <f t="shared" si="4"/>
        <v>-1.1764840634679629E-2</v>
      </c>
    </row>
    <row r="305" spans="1:8" ht="13.5" x14ac:dyDescent="0.25">
      <c r="A305" s="12"/>
      <c r="B305" s="11">
        <v>42445</v>
      </c>
      <c r="C305" s="2">
        <v>167</v>
      </c>
      <c r="D305" s="2">
        <v>120.0716</v>
      </c>
      <c r="E305" s="2">
        <v>551</v>
      </c>
      <c r="F305" s="2"/>
      <c r="G305" s="2"/>
      <c r="H305" s="17">
        <f t="shared" si="4"/>
        <v>-5.9524499422967852E-3</v>
      </c>
    </row>
    <row r="306" spans="1:8" ht="13.5" x14ac:dyDescent="0.25">
      <c r="A306" s="12"/>
      <c r="B306" s="11">
        <v>42446</v>
      </c>
      <c r="C306" s="2">
        <v>167.25</v>
      </c>
      <c r="D306" s="2">
        <v>120.2514</v>
      </c>
      <c r="E306" s="2">
        <v>70</v>
      </c>
      <c r="F306" s="2"/>
      <c r="G306" s="2"/>
      <c r="H306" s="17">
        <f t="shared" si="4"/>
        <v>1.497439860883008E-3</v>
      </c>
    </row>
    <row r="307" spans="1:8" ht="13.5" x14ac:dyDescent="0.25">
      <c r="A307" s="12"/>
      <c r="B307" s="11">
        <v>42447</v>
      </c>
      <c r="C307" s="2">
        <v>169.79</v>
      </c>
      <c r="D307" s="2">
        <v>122.0776</v>
      </c>
      <c r="E307" s="2">
        <v>26</v>
      </c>
      <c r="F307" s="2"/>
      <c r="G307" s="2"/>
      <c r="H307" s="17">
        <f t="shared" si="4"/>
        <v>1.5186517579005318E-2</v>
      </c>
    </row>
    <row r="308" spans="1:8" ht="13.5" x14ac:dyDescent="0.25">
      <c r="A308" s="12"/>
      <c r="B308" s="11">
        <v>42450</v>
      </c>
      <c r="C308" s="2">
        <v>170</v>
      </c>
      <c r="D308" s="2">
        <v>122.2286</v>
      </c>
      <c r="E308" s="2">
        <v>2768</v>
      </c>
      <c r="F308" s="2"/>
      <c r="G308" s="2"/>
      <c r="H308" s="17">
        <f t="shared" si="4"/>
        <v>1.2369181569755322E-3</v>
      </c>
    </row>
    <row r="309" spans="1:8" ht="13.5" x14ac:dyDescent="0.25">
      <c r="A309" s="12"/>
      <c r="B309" s="11">
        <v>42451</v>
      </c>
      <c r="C309" s="2">
        <v>174</v>
      </c>
      <c r="D309" s="2">
        <v>125.1046</v>
      </c>
      <c r="E309" s="2">
        <v>1156</v>
      </c>
      <c r="F309" s="2"/>
      <c r="G309" s="2"/>
      <c r="H309" s="17">
        <f t="shared" si="4"/>
        <v>2.3529681269359257E-2</v>
      </c>
    </row>
    <row r="310" spans="1:8" ht="13.5" x14ac:dyDescent="0.25">
      <c r="A310" s="12"/>
      <c r="B310" s="11">
        <v>42452</v>
      </c>
      <c r="C310" s="2">
        <v>175</v>
      </c>
      <c r="D310" s="2">
        <v>125.8235</v>
      </c>
      <c r="E310" s="2">
        <v>1978</v>
      </c>
      <c r="F310" s="2"/>
      <c r="G310" s="2"/>
      <c r="H310" s="17">
        <f t="shared" si="4"/>
        <v>5.7463914196599544E-3</v>
      </c>
    </row>
    <row r="311" spans="1:8" ht="13.5" x14ac:dyDescent="0.25">
      <c r="A311" s="12"/>
      <c r="B311" s="11">
        <v>42453</v>
      </c>
      <c r="C311" s="2">
        <v>169.76</v>
      </c>
      <c r="D311" s="2">
        <v>122.056</v>
      </c>
      <c r="E311" s="2">
        <v>331</v>
      </c>
      <c r="F311" s="2"/>
      <c r="G311" s="2"/>
      <c r="H311" s="17">
        <f t="shared" si="4"/>
        <v>-2.994273724701664E-2</v>
      </c>
    </row>
    <row r="312" spans="1:8" ht="13.5" x14ac:dyDescent="0.25">
      <c r="A312" s="12"/>
      <c r="B312" s="11">
        <v>42454</v>
      </c>
      <c r="C312" s="2">
        <v>170</v>
      </c>
      <c r="D312" s="2">
        <v>122.2286</v>
      </c>
      <c r="E312" s="2">
        <v>185</v>
      </c>
      <c r="F312" s="2"/>
      <c r="G312" s="2"/>
      <c r="H312" s="17">
        <f t="shared" si="4"/>
        <v>1.4141050009831779E-3</v>
      </c>
    </row>
    <row r="313" spans="1:8" ht="13.5" x14ac:dyDescent="0.25">
      <c r="A313" s="12"/>
      <c r="B313" s="11">
        <v>42457</v>
      </c>
      <c r="C313" s="2">
        <v>170</v>
      </c>
      <c r="D313" s="2">
        <v>122.2286</v>
      </c>
      <c r="E313" s="2">
        <v>25</v>
      </c>
      <c r="F313" s="2"/>
      <c r="G313" s="2"/>
      <c r="H313" s="17">
        <f t="shared" si="4"/>
        <v>0</v>
      </c>
    </row>
    <row r="314" spans="1:8" ht="13.5" x14ac:dyDescent="0.25">
      <c r="A314" s="12"/>
      <c r="B314" s="11">
        <v>42458</v>
      </c>
      <c r="C314" s="2">
        <v>167.6</v>
      </c>
      <c r="D314" s="2">
        <v>120.503</v>
      </c>
      <c r="E314" s="2">
        <v>219</v>
      </c>
      <c r="F314" s="2"/>
      <c r="G314" s="2"/>
      <c r="H314" s="17">
        <f t="shared" si="4"/>
        <v>-1.411780876161553E-2</v>
      </c>
    </row>
    <row r="315" spans="1:8" ht="13.5" x14ac:dyDescent="0.25">
      <c r="A315" s="12"/>
      <c r="B315" s="11">
        <v>42459</v>
      </c>
      <c r="C315" s="2">
        <v>167.6</v>
      </c>
      <c r="D315" s="2">
        <v>120.503</v>
      </c>
      <c r="E315" s="2">
        <v>4</v>
      </c>
      <c r="F315" s="2"/>
      <c r="G315" s="2"/>
      <c r="H315" s="17">
        <f t="shared" si="4"/>
        <v>0</v>
      </c>
    </row>
    <row r="316" spans="1:8" ht="13.5" x14ac:dyDescent="0.25">
      <c r="A316" s="12"/>
      <c r="B316" s="11">
        <v>42460</v>
      </c>
      <c r="C316" s="2">
        <v>167</v>
      </c>
      <c r="D316" s="2">
        <v>120.0716</v>
      </c>
      <c r="E316" s="2">
        <v>215</v>
      </c>
      <c r="F316" s="2"/>
      <c r="G316" s="2"/>
      <c r="H316" s="17">
        <f t="shared" si="4"/>
        <v>-3.5799938590740186E-3</v>
      </c>
    </row>
    <row r="317" spans="1:8" ht="13.5" x14ac:dyDescent="0.25">
      <c r="A317" s="12"/>
      <c r="B317" s="11">
        <v>42461</v>
      </c>
      <c r="C317" s="2">
        <v>169.49</v>
      </c>
      <c r="D317" s="2">
        <v>121.86190000000001</v>
      </c>
      <c r="E317" s="2">
        <v>31</v>
      </c>
      <c r="F317" s="2"/>
      <c r="G317" s="2"/>
      <c r="H317" s="17">
        <f t="shared" si="4"/>
        <v>1.4910270205444101E-2</v>
      </c>
    </row>
    <row r="318" spans="1:8" ht="13.5" x14ac:dyDescent="0.25">
      <c r="A318" s="12"/>
      <c r="B318" s="11">
        <v>42464</v>
      </c>
      <c r="C318" s="2">
        <v>169</v>
      </c>
      <c r="D318" s="2">
        <v>121.50960000000001</v>
      </c>
      <c r="E318" s="2">
        <v>6</v>
      </c>
      <c r="F318" s="2"/>
      <c r="G318" s="2"/>
      <c r="H318" s="17">
        <f t="shared" si="4"/>
        <v>-2.8909774096743902E-3</v>
      </c>
    </row>
    <row r="319" spans="1:8" ht="13.5" x14ac:dyDescent="0.25">
      <c r="A319" s="12"/>
      <c r="B319" s="11">
        <v>42465</v>
      </c>
      <c r="C319" s="2">
        <v>169</v>
      </c>
      <c r="D319" s="2">
        <v>121.50960000000001</v>
      </c>
      <c r="E319" s="2">
        <v>0</v>
      </c>
      <c r="F319" s="2"/>
      <c r="G319" s="2"/>
      <c r="H319" s="17">
        <f t="shared" si="4"/>
        <v>0</v>
      </c>
    </row>
    <row r="320" spans="1:8" ht="13.5" x14ac:dyDescent="0.25">
      <c r="A320" s="12"/>
      <c r="B320" s="11">
        <v>42466</v>
      </c>
      <c r="C320" s="2">
        <v>166</v>
      </c>
      <c r="D320" s="2">
        <v>119.3526</v>
      </c>
      <c r="E320" s="2">
        <v>35</v>
      </c>
      <c r="F320" s="2"/>
      <c r="G320" s="2"/>
      <c r="H320" s="17">
        <f t="shared" si="4"/>
        <v>-1.7751683817574995E-2</v>
      </c>
    </row>
    <row r="321" spans="1:8" ht="13.5" x14ac:dyDescent="0.25">
      <c r="A321" s="12"/>
      <c r="B321" s="11">
        <v>42467</v>
      </c>
      <c r="C321" s="2">
        <v>167</v>
      </c>
      <c r="D321" s="2">
        <v>120.0716</v>
      </c>
      <c r="E321" s="2">
        <v>1010</v>
      </c>
      <c r="F321" s="2"/>
      <c r="G321" s="2"/>
      <c r="H321" s="17">
        <f t="shared" si="4"/>
        <v>6.0241670478901029E-3</v>
      </c>
    </row>
    <row r="322" spans="1:8" ht="13.5" x14ac:dyDescent="0.25">
      <c r="A322" s="12"/>
      <c r="B322" s="11">
        <v>42468</v>
      </c>
      <c r="C322" s="2">
        <v>167</v>
      </c>
      <c r="D322" s="2">
        <v>120.0716</v>
      </c>
      <c r="E322" s="2">
        <v>0</v>
      </c>
      <c r="F322" s="2"/>
      <c r="G322" s="2"/>
      <c r="H322" s="17">
        <f t="shared" si="4"/>
        <v>0</v>
      </c>
    </row>
    <row r="323" spans="1:8" ht="13.5" x14ac:dyDescent="0.25">
      <c r="A323" s="12"/>
      <c r="B323" s="11">
        <v>42471</v>
      </c>
      <c r="C323" s="2">
        <v>167.1</v>
      </c>
      <c r="D323" s="2">
        <v>120.1435</v>
      </c>
      <c r="E323" s="2">
        <v>70</v>
      </c>
      <c r="F323" s="2"/>
      <c r="G323" s="2"/>
      <c r="H323" s="17">
        <f t="shared" si="4"/>
        <v>5.9880937707167559E-4</v>
      </c>
    </row>
    <row r="324" spans="1:8" ht="13.5" x14ac:dyDescent="0.25">
      <c r="A324" s="12"/>
      <c r="B324" s="11">
        <v>42472</v>
      </c>
      <c r="C324" s="2">
        <v>168.89</v>
      </c>
      <c r="D324" s="2">
        <v>121.43049999999999</v>
      </c>
      <c r="E324" s="2">
        <v>3185</v>
      </c>
      <c r="F324" s="2"/>
      <c r="G324" s="2"/>
      <c r="H324" s="17">
        <f t="shared" si="4"/>
        <v>1.0712190006117617E-2</v>
      </c>
    </row>
    <row r="325" spans="1:8" ht="13.5" x14ac:dyDescent="0.25">
      <c r="A325" s="12"/>
      <c r="B325" s="11">
        <v>42473</v>
      </c>
      <c r="C325" s="2">
        <v>168.9</v>
      </c>
      <c r="D325" s="2">
        <v>121.43770000000001</v>
      </c>
      <c r="E325" s="2">
        <v>741</v>
      </c>
      <c r="F325" s="2"/>
      <c r="G325" s="2"/>
      <c r="H325" s="17">
        <f t="shared" si="4"/>
        <v>5.9293175932007545E-5</v>
      </c>
    </row>
    <row r="326" spans="1:8" ht="13.5" x14ac:dyDescent="0.25">
      <c r="A326" s="12"/>
      <c r="B326" s="11">
        <v>42474</v>
      </c>
      <c r="C326" s="2">
        <v>168.88</v>
      </c>
      <c r="D326" s="2">
        <v>121.4233</v>
      </c>
      <c r="E326" s="2">
        <v>600</v>
      </c>
      <c r="F326" s="2"/>
      <c r="G326" s="2"/>
      <c r="H326" s="17">
        <f t="shared" si="4"/>
        <v>-1.1857932091936089E-4</v>
      </c>
    </row>
    <row r="327" spans="1:8" ht="13.5" x14ac:dyDescent="0.25">
      <c r="A327" s="12"/>
      <c r="B327" s="11">
        <v>42475</v>
      </c>
      <c r="C327" s="2">
        <v>168.88</v>
      </c>
      <c r="D327" s="2">
        <v>121.4233</v>
      </c>
      <c r="E327" s="2">
        <v>0</v>
      </c>
      <c r="F327" s="2"/>
      <c r="G327" s="2"/>
      <c r="H327" s="17">
        <f t="shared" ref="H327:H390" si="5">(D327-D326)/D326</f>
        <v>0</v>
      </c>
    </row>
    <row r="328" spans="1:8" ht="13.5" x14ac:dyDescent="0.25">
      <c r="A328" s="12"/>
      <c r="B328" s="11">
        <v>42478</v>
      </c>
      <c r="C328" s="2">
        <v>168.88</v>
      </c>
      <c r="D328" s="2">
        <v>121.4233</v>
      </c>
      <c r="E328" s="2">
        <v>0</v>
      </c>
      <c r="F328" s="2"/>
      <c r="G328" s="2"/>
      <c r="H328" s="17">
        <f t="shared" si="5"/>
        <v>0</v>
      </c>
    </row>
    <row r="329" spans="1:8" ht="13.5" x14ac:dyDescent="0.25">
      <c r="A329" s="12"/>
      <c r="B329" s="11">
        <v>42479</v>
      </c>
      <c r="C329" s="2">
        <v>167.1</v>
      </c>
      <c r="D329" s="2">
        <v>120.1435</v>
      </c>
      <c r="E329" s="2">
        <v>17</v>
      </c>
      <c r="F329" s="2"/>
      <c r="G329" s="2"/>
      <c r="H329" s="17">
        <f t="shared" si="5"/>
        <v>-1.0539986971199058E-2</v>
      </c>
    </row>
    <row r="330" spans="1:8" ht="13.5" x14ac:dyDescent="0.25">
      <c r="A330" s="12"/>
      <c r="B330" s="11">
        <v>42480</v>
      </c>
      <c r="C330" s="2">
        <v>167.1</v>
      </c>
      <c r="D330" s="2">
        <v>120.1435</v>
      </c>
      <c r="E330" s="2">
        <v>66</v>
      </c>
      <c r="F330" s="2"/>
      <c r="G330" s="2"/>
      <c r="H330" s="17">
        <f t="shared" si="5"/>
        <v>0</v>
      </c>
    </row>
    <row r="331" spans="1:8" ht="13.5" x14ac:dyDescent="0.25">
      <c r="A331" s="12"/>
      <c r="B331" s="11">
        <v>42481</v>
      </c>
      <c r="C331" s="2">
        <v>167.1</v>
      </c>
      <c r="D331" s="2">
        <v>120.1435</v>
      </c>
      <c r="E331" s="2">
        <v>28</v>
      </c>
      <c r="F331" s="2"/>
      <c r="G331" s="2"/>
      <c r="H331" s="17">
        <f t="shared" si="5"/>
        <v>0</v>
      </c>
    </row>
    <row r="332" spans="1:8" ht="13.5" x14ac:dyDescent="0.25">
      <c r="A332" s="12"/>
      <c r="B332" s="11">
        <v>42482</v>
      </c>
      <c r="C332" s="2">
        <v>168</v>
      </c>
      <c r="D332" s="2">
        <v>120.7906</v>
      </c>
      <c r="E332" s="2">
        <v>538</v>
      </c>
      <c r="F332" s="2"/>
      <c r="G332" s="2"/>
      <c r="H332" s="17">
        <f t="shared" si="5"/>
        <v>5.386059170908078E-3</v>
      </c>
    </row>
    <row r="333" spans="1:8" ht="13.5" x14ac:dyDescent="0.25">
      <c r="A333" s="12"/>
      <c r="B333" s="11">
        <v>42485</v>
      </c>
      <c r="C333" s="2">
        <v>168</v>
      </c>
      <c r="D333" s="2">
        <v>120.7906</v>
      </c>
      <c r="E333" s="2">
        <v>229</v>
      </c>
      <c r="F333" s="2"/>
      <c r="G333" s="2"/>
      <c r="H333" s="17">
        <f t="shared" si="5"/>
        <v>0</v>
      </c>
    </row>
    <row r="334" spans="1:8" ht="13.5" x14ac:dyDescent="0.25">
      <c r="A334" s="12"/>
      <c r="B334" s="11">
        <v>42486</v>
      </c>
      <c r="C334" s="2">
        <v>168</v>
      </c>
      <c r="D334" s="2">
        <v>120.7906</v>
      </c>
      <c r="E334" s="2">
        <v>0</v>
      </c>
      <c r="F334" s="2"/>
      <c r="G334" s="2"/>
      <c r="H334" s="17">
        <f t="shared" si="5"/>
        <v>0</v>
      </c>
    </row>
    <row r="335" spans="1:8" ht="13.5" x14ac:dyDescent="0.25">
      <c r="A335" s="12"/>
      <c r="B335" s="11">
        <v>42487</v>
      </c>
      <c r="C335" s="2">
        <v>166</v>
      </c>
      <c r="D335" s="2">
        <v>119.3526</v>
      </c>
      <c r="E335" s="2">
        <v>30</v>
      </c>
      <c r="F335" s="2"/>
      <c r="G335" s="2"/>
      <c r="H335" s="17">
        <f t="shared" si="5"/>
        <v>-1.1904899884593688E-2</v>
      </c>
    </row>
    <row r="336" spans="1:8" ht="13.5" x14ac:dyDescent="0.25">
      <c r="A336" s="12"/>
      <c r="B336" s="11">
        <v>42488</v>
      </c>
      <c r="C336" s="2">
        <v>166.1</v>
      </c>
      <c r="D336" s="2">
        <v>119.42449999999999</v>
      </c>
      <c r="E336" s="2">
        <v>57</v>
      </c>
      <c r="F336" s="2"/>
      <c r="G336" s="2"/>
      <c r="H336" s="17">
        <f t="shared" si="5"/>
        <v>6.0241670478899836E-4</v>
      </c>
    </row>
    <row r="337" spans="1:8" ht="13.5" x14ac:dyDescent="0.25">
      <c r="A337" s="12"/>
      <c r="B337" s="11">
        <v>42489</v>
      </c>
      <c r="C337" s="2">
        <v>166.1</v>
      </c>
      <c r="D337" s="2">
        <v>119.42449999999999</v>
      </c>
      <c r="E337" s="2">
        <v>0</v>
      </c>
      <c r="F337" s="2"/>
      <c r="G337" s="2"/>
      <c r="H337" s="17">
        <f t="shared" si="5"/>
        <v>0</v>
      </c>
    </row>
    <row r="338" spans="1:8" ht="13.5" x14ac:dyDescent="0.25">
      <c r="A338" s="12"/>
      <c r="B338" s="11">
        <v>42492</v>
      </c>
      <c r="C338" s="2">
        <v>166.1</v>
      </c>
      <c r="D338" s="2">
        <v>119.42449999999999</v>
      </c>
      <c r="E338" s="2">
        <v>0</v>
      </c>
      <c r="F338" s="2"/>
      <c r="G338" s="2"/>
      <c r="H338" s="17">
        <f t="shared" si="5"/>
        <v>0</v>
      </c>
    </row>
    <row r="339" spans="1:8" ht="13.5" x14ac:dyDescent="0.25">
      <c r="A339" s="12"/>
      <c r="B339" s="11">
        <v>42493</v>
      </c>
      <c r="C339" s="2">
        <v>166.1</v>
      </c>
      <c r="D339" s="2">
        <v>119.42449999999999</v>
      </c>
      <c r="E339" s="2">
        <v>115</v>
      </c>
      <c r="F339" s="2"/>
      <c r="G339" s="2"/>
      <c r="H339" s="17">
        <f t="shared" si="5"/>
        <v>0</v>
      </c>
    </row>
    <row r="340" spans="1:8" ht="13.5" x14ac:dyDescent="0.25">
      <c r="A340" s="12"/>
      <c r="B340" s="11">
        <v>42494</v>
      </c>
      <c r="C340" s="2">
        <v>166.11</v>
      </c>
      <c r="D340" s="2">
        <v>119.43170000000001</v>
      </c>
      <c r="E340" s="2">
        <v>100</v>
      </c>
      <c r="F340" s="2"/>
      <c r="G340" s="2"/>
      <c r="H340" s="17">
        <f t="shared" si="5"/>
        <v>6.0289136651287147E-5</v>
      </c>
    </row>
    <row r="341" spans="1:8" ht="13.5" x14ac:dyDescent="0.25">
      <c r="A341" s="12"/>
      <c r="B341" s="11">
        <v>42495</v>
      </c>
      <c r="C341" s="2">
        <v>167.5</v>
      </c>
      <c r="D341" s="2">
        <v>120.4311</v>
      </c>
      <c r="E341" s="2">
        <v>56</v>
      </c>
      <c r="F341" s="2"/>
      <c r="G341" s="2"/>
      <c r="H341" s="17">
        <f t="shared" si="5"/>
        <v>8.3679626095918783E-3</v>
      </c>
    </row>
    <row r="342" spans="1:8" ht="13.5" x14ac:dyDescent="0.25">
      <c r="A342" s="12"/>
      <c r="B342" s="11">
        <v>42496</v>
      </c>
      <c r="C342" s="2">
        <v>166.11</v>
      </c>
      <c r="D342" s="2">
        <v>119.43170000000001</v>
      </c>
      <c r="E342" s="2">
        <v>67</v>
      </c>
      <c r="F342" s="2"/>
      <c r="G342" s="2"/>
      <c r="H342" s="17">
        <f t="shared" si="5"/>
        <v>-8.2985208970107749E-3</v>
      </c>
    </row>
    <row r="343" spans="1:8" ht="13.5" x14ac:dyDescent="0.25">
      <c r="A343" s="12"/>
      <c r="B343" s="11">
        <v>42499</v>
      </c>
      <c r="C343" s="2">
        <v>166.5</v>
      </c>
      <c r="D343" s="2">
        <v>119.71210000000001</v>
      </c>
      <c r="E343" s="2">
        <v>20</v>
      </c>
      <c r="F343" s="2"/>
      <c r="G343" s="2"/>
      <c r="H343" s="17">
        <f t="shared" si="5"/>
        <v>2.3477853869617545E-3</v>
      </c>
    </row>
    <row r="344" spans="1:8" ht="13.5" x14ac:dyDescent="0.25">
      <c r="A344" s="12"/>
      <c r="B344" s="11">
        <v>42500</v>
      </c>
      <c r="C344" s="2">
        <v>166.5</v>
      </c>
      <c r="D344" s="2">
        <v>119.71210000000001</v>
      </c>
      <c r="E344" s="2">
        <v>0</v>
      </c>
      <c r="F344" s="2"/>
      <c r="G344" s="2"/>
      <c r="H344" s="17">
        <f t="shared" si="5"/>
        <v>0</v>
      </c>
    </row>
    <row r="345" spans="1:8" ht="13.5" x14ac:dyDescent="0.25">
      <c r="A345" s="12"/>
      <c r="B345" s="11">
        <v>42501</v>
      </c>
      <c r="C345" s="2">
        <v>168</v>
      </c>
      <c r="D345" s="2">
        <v>120.7906</v>
      </c>
      <c r="E345" s="2">
        <v>330</v>
      </c>
      <c r="F345" s="2"/>
      <c r="G345" s="2"/>
      <c r="H345" s="17">
        <f t="shared" si="5"/>
        <v>9.0091143668851442E-3</v>
      </c>
    </row>
    <row r="346" spans="1:8" ht="13.5" x14ac:dyDescent="0.25">
      <c r="A346" s="12"/>
      <c r="B346" s="11">
        <v>42502</v>
      </c>
      <c r="C346" s="2">
        <v>166.21</v>
      </c>
      <c r="D346" s="2">
        <v>119.50360000000001</v>
      </c>
      <c r="E346" s="2">
        <v>31</v>
      </c>
      <c r="F346" s="2"/>
      <c r="G346" s="2"/>
      <c r="H346" s="17">
        <f t="shared" si="5"/>
        <v>-1.0654802608812209E-2</v>
      </c>
    </row>
    <row r="347" spans="1:8" ht="13.5" x14ac:dyDescent="0.25">
      <c r="A347" s="12"/>
      <c r="B347" s="11">
        <v>42503</v>
      </c>
      <c r="C347" s="2">
        <v>168.5</v>
      </c>
      <c r="D347" s="2">
        <v>121.15009999999999</v>
      </c>
      <c r="E347" s="2">
        <v>830</v>
      </c>
      <c r="F347" s="2"/>
      <c r="G347" s="2"/>
      <c r="H347" s="17">
        <f t="shared" si="5"/>
        <v>1.377782761356134E-2</v>
      </c>
    </row>
    <row r="348" spans="1:8" ht="13.5" x14ac:dyDescent="0.25">
      <c r="A348" s="12"/>
      <c r="B348" s="11">
        <v>42506</v>
      </c>
      <c r="C348" s="2">
        <v>168.5</v>
      </c>
      <c r="D348" s="2">
        <v>121.15009999999999</v>
      </c>
      <c r="E348" s="2">
        <v>96</v>
      </c>
      <c r="F348" s="2"/>
      <c r="G348" s="2"/>
      <c r="H348" s="17">
        <f t="shared" si="5"/>
        <v>0</v>
      </c>
    </row>
    <row r="349" spans="1:8" ht="13.5" x14ac:dyDescent="0.25">
      <c r="A349" s="12"/>
      <c r="B349" s="11">
        <v>42507</v>
      </c>
      <c r="C349" s="2">
        <v>168</v>
      </c>
      <c r="D349" s="2">
        <v>120.7906</v>
      </c>
      <c r="E349" s="2">
        <v>200</v>
      </c>
      <c r="F349" s="2"/>
      <c r="G349" s="2"/>
      <c r="H349" s="17">
        <f t="shared" si="5"/>
        <v>-2.9673933409877255E-3</v>
      </c>
    </row>
    <row r="350" spans="1:8" ht="13.5" x14ac:dyDescent="0.25">
      <c r="A350" s="12"/>
      <c r="B350" s="11">
        <v>42508</v>
      </c>
      <c r="C350" s="2">
        <v>168</v>
      </c>
      <c r="D350" s="2">
        <v>120.7906</v>
      </c>
      <c r="E350" s="2">
        <v>266</v>
      </c>
      <c r="F350" s="2"/>
      <c r="G350" s="2"/>
      <c r="H350" s="17">
        <f t="shared" si="5"/>
        <v>0</v>
      </c>
    </row>
    <row r="351" spans="1:8" ht="13.5" x14ac:dyDescent="0.25">
      <c r="A351" s="12"/>
      <c r="B351" s="11">
        <v>42509</v>
      </c>
      <c r="C351" s="2">
        <v>167.9</v>
      </c>
      <c r="D351" s="2">
        <v>120.7187</v>
      </c>
      <c r="E351" s="2">
        <v>100</v>
      </c>
      <c r="F351" s="2"/>
      <c r="G351" s="2"/>
      <c r="H351" s="17">
        <f t="shared" si="5"/>
        <v>-5.952449942296786E-4</v>
      </c>
    </row>
    <row r="352" spans="1:8" ht="13.5" x14ac:dyDescent="0.25">
      <c r="A352" s="12"/>
      <c r="B352" s="11">
        <v>42510</v>
      </c>
      <c r="C352" s="2">
        <v>167.9</v>
      </c>
      <c r="D352" s="2">
        <v>120.7187</v>
      </c>
      <c r="E352" s="2">
        <v>50</v>
      </c>
      <c r="F352" s="2"/>
      <c r="G352" s="2"/>
      <c r="H352" s="17">
        <f t="shared" si="5"/>
        <v>0</v>
      </c>
    </row>
    <row r="353" spans="1:8" ht="13.5" x14ac:dyDescent="0.25">
      <c r="A353" s="12"/>
      <c r="B353" s="11">
        <v>42513</v>
      </c>
      <c r="C353" s="2">
        <v>167.9</v>
      </c>
      <c r="D353" s="2">
        <v>120.7187</v>
      </c>
      <c r="E353" s="2">
        <v>14</v>
      </c>
      <c r="F353" s="2"/>
      <c r="G353" s="2"/>
      <c r="H353" s="17">
        <f t="shared" si="5"/>
        <v>0</v>
      </c>
    </row>
    <row r="354" spans="1:8" ht="13.5" x14ac:dyDescent="0.25">
      <c r="A354" s="12"/>
      <c r="B354" s="11">
        <v>42514</v>
      </c>
      <c r="C354" s="2">
        <v>167.2</v>
      </c>
      <c r="D354" s="2">
        <v>120.2154</v>
      </c>
      <c r="E354" s="2">
        <v>52</v>
      </c>
      <c r="F354" s="2"/>
      <c r="G354" s="2"/>
      <c r="H354" s="17">
        <f t="shared" si="5"/>
        <v>-4.1691966530454346E-3</v>
      </c>
    </row>
    <row r="355" spans="1:8" ht="13.5" x14ac:dyDescent="0.25">
      <c r="A355" s="12"/>
      <c r="B355" s="11">
        <v>42515</v>
      </c>
      <c r="C355" s="2">
        <v>167.2</v>
      </c>
      <c r="D355" s="2">
        <v>120.2154</v>
      </c>
      <c r="E355" s="2">
        <v>9</v>
      </c>
      <c r="F355" s="2"/>
      <c r="G355" s="2"/>
      <c r="H355" s="17">
        <f t="shared" si="5"/>
        <v>0</v>
      </c>
    </row>
    <row r="356" spans="1:8" ht="13.5" x14ac:dyDescent="0.25">
      <c r="A356" s="12"/>
      <c r="B356" s="11">
        <v>42516</v>
      </c>
      <c r="C356" s="2">
        <v>167.2</v>
      </c>
      <c r="D356" s="2">
        <v>120.2154</v>
      </c>
      <c r="E356" s="2">
        <v>0</v>
      </c>
      <c r="F356" s="2"/>
      <c r="G356" s="2"/>
      <c r="H356" s="17">
        <f t="shared" si="5"/>
        <v>0</v>
      </c>
    </row>
    <row r="357" spans="1:8" ht="13.5" x14ac:dyDescent="0.25">
      <c r="A357" s="12"/>
      <c r="B357" s="11">
        <v>42517</v>
      </c>
      <c r="C357" s="2">
        <v>167.19</v>
      </c>
      <c r="D357" s="2">
        <v>120.20820000000001</v>
      </c>
      <c r="E357" s="2">
        <v>1</v>
      </c>
      <c r="F357" s="2"/>
      <c r="G357" s="2"/>
      <c r="H357" s="17">
        <f t="shared" si="5"/>
        <v>-5.9892492975088304E-5</v>
      </c>
    </row>
    <row r="358" spans="1:8" ht="13.5" x14ac:dyDescent="0.25">
      <c r="A358" s="12"/>
      <c r="B358" s="11">
        <v>42520</v>
      </c>
      <c r="C358" s="2">
        <v>165</v>
      </c>
      <c r="D358" s="2">
        <v>118.6336</v>
      </c>
      <c r="E358" s="2">
        <v>12</v>
      </c>
      <c r="F358" s="2"/>
      <c r="G358" s="2"/>
      <c r="H358" s="17">
        <f t="shared" si="5"/>
        <v>-1.3098940005756709E-2</v>
      </c>
    </row>
    <row r="359" spans="1:8" ht="13.5" x14ac:dyDescent="0.25">
      <c r="A359" s="12"/>
      <c r="B359" s="11">
        <v>42521</v>
      </c>
      <c r="C359" s="2">
        <v>167.1</v>
      </c>
      <c r="D359" s="2">
        <v>120.1435</v>
      </c>
      <c r="E359" s="2">
        <v>56</v>
      </c>
      <c r="F359" s="2"/>
      <c r="G359" s="2"/>
      <c r="H359" s="17">
        <f t="shared" si="5"/>
        <v>1.272742292234242E-2</v>
      </c>
    </row>
    <row r="360" spans="1:8" ht="13.5" x14ac:dyDescent="0.25">
      <c r="A360" s="12"/>
      <c r="B360" s="11">
        <v>42522</v>
      </c>
      <c r="C360" s="2">
        <v>162.63</v>
      </c>
      <c r="D360" s="2">
        <v>123.8399</v>
      </c>
      <c r="E360" s="2">
        <v>8</v>
      </c>
      <c r="F360" s="2"/>
      <c r="G360" s="2"/>
      <c r="H360" s="17">
        <f t="shared" si="5"/>
        <v>3.0766541677244269E-2</v>
      </c>
    </row>
    <row r="361" spans="1:8" ht="13.5" x14ac:dyDescent="0.25">
      <c r="A361" s="12"/>
      <c r="B361" s="11">
        <v>42523</v>
      </c>
      <c r="C361" s="2">
        <v>162.63</v>
      </c>
      <c r="D361" s="2">
        <v>123.8399</v>
      </c>
      <c r="E361" s="2">
        <v>0</v>
      </c>
      <c r="F361" s="2"/>
      <c r="G361" s="2"/>
      <c r="H361" s="17">
        <f t="shared" si="5"/>
        <v>0</v>
      </c>
    </row>
    <row r="362" spans="1:8" ht="13.5" x14ac:dyDescent="0.25">
      <c r="A362" s="12"/>
      <c r="B362" s="11">
        <v>42524</v>
      </c>
      <c r="C362" s="2">
        <v>162.63</v>
      </c>
      <c r="D362" s="2">
        <v>123.8399</v>
      </c>
      <c r="E362" s="2">
        <v>0</v>
      </c>
      <c r="F362" s="2"/>
      <c r="G362" s="2"/>
      <c r="H362" s="17">
        <f t="shared" si="5"/>
        <v>0</v>
      </c>
    </row>
    <row r="363" spans="1:8" ht="13.5" x14ac:dyDescent="0.25">
      <c r="A363" s="12"/>
      <c r="B363" s="11">
        <v>42527</v>
      </c>
      <c r="C363" s="2">
        <v>162.63</v>
      </c>
      <c r="D363" s="2">
        <v>123.8399</v>
      </c>
      <c r="E363" s="2">
        <v>0</v>
      </c>
      <c r="F363" s="2"/>
      <c r="G363" s="2"/>
      <c r="H363" s="17">
        <f t="shared" si="5"/>
        <v>0</v>
      </c>
    </row>
    <row r="364" spans="1:8" ht="13.5" x14ac:dyDescent="0.25">
      <c r="A364" s="12"/>
      <c r="B364" s="11">
        <v>42528</v>
      </c>
      <c r="C364" s="2">
        <v>161.99</v>
      </c>
      <c r="D364" s="2">
        <v>123.35250000000001</v>
      </c>
      <c r="E364" s="2">
        <v>55</v>
      </c>
      <c r="F364" s="2"/>
      <c r="G364" s="2"/>
      <c r="H364" s="17">
        <f t="shared" si="5"/>
        <v>-3.9357266922857162E-3</v>
      </c>
    </row>
    <row r="365" spans="1:8" ht="13.5" x14ac:dyDescent="0.25">
      <c r="A365" s="12"/>
      <c r="B365" s="11">
        <v>42529</v>
      </c>
      <c r="C365" s="2">
        <v>161.99</v>
      </c>
      <c r="D365" s="2">
        <v>123.35250000000001</v>
      </c>
      <c r="E365" s="2">
        <v>0</v>
      </c>
      <c r="F365" s="2"/>
      <c r="G365" s="2"/>
      <c r="H365" s="17">
        <f t="shared" si="5"/>
        <v>0</v>
      </c>
    </row>
    <row r="366" spans="1:8" ht="13.5" x14ac:dyDescent="0.25">
      <c r="A366" s="12"/>
      <c r="B366" s="11">
        <v>42530</v>
      </c>
      <c r="C366" s="2">
        <v>161</v>
      </c>
      <c r="D366" s="2">
        <v>122.59869999999999</v>
      </c>
      <c r="E366" s="2">
        <v>150</v>
      </c>
      <c r="F366" s="2"/>
      <c r="G366" s="2"/>
      <c r="H366" s="17">
        <f t="shared" si="5"/>
        <v>-6.1109422184391273E-3</v>
      </c>
    </row>
    <row r="367" spans="1:8" ht="13.5" x14ac:dyDescent="0.25">
      <c r="A367" s="12"/>
      <c r="B367" s="11">
        <v>42531</v>
      </c>
      <c r="C367" s="2">
        <v>161</v>
      </c>
      <c r="D367" s="2">
        <v>122.59869999999999</v>
      </c>
      <c r="E367" s="2">
        <v>26</v>
      </c>
      <c r="F367" s="2"/>
      <c r="G367" s="2"/>
      <c r="H367" s="17">
        <f t="shared" si="5"/>
        <v>0</v>
      </c>
    </row>
    <row r="368" spans="1:8" ht="13.5" x14ac:dyDescent="0.25">
      <c r="A368" s="12"/>
      <c r="B368" s="11">
        <v>42534</v>
      </c>
      <c r="C368" s="2">
        <v>156.16999999999999</v>
      </c>
      <c r="D368" s="2">
        <v>118.9207</v>
      </c>
      <c r="E368" s="2">
        <v>42</v>
      </c>
      <c r="F368" s="2"/>
      <c r="G368" s="2"/>
      <c r="H368" s="17">
        <f t="shared" si="5"/>
        <v>-3.0000318111040307E-2</v>
      </c>
    </row>
    <row r="369" spans="1:8" ht="13.5" x14ac:dyDescent="0.25">
      <c r="A369" s="12"/>
      <c r="B369" s="11">
        <v>42535</v>
      </c>
      <c r="C369" s="2">
        <v>154</v>
      </c>
      <c r="D369" s="2">
        <v>117.2683</v>
      </c>
      <c r="E369" s="2">
        <v>107</v>
      </c>
      <c r="F369" s="2"/>
      <c r="G369" s="2"/>
      <c r="H369" s="17">
        <f t="shared" si="5"/>
        <v>-1.3894973709371036E-2</v>
      </c>
    </row>
    <row r="370" spans="1:8" ht="13.5" x14ac:dyDescent="0.25">
      <c r="A370" s="12"/>
      <c r="B370" s="11">
        <v>42536</v>
      </c>
      <c r="C370" s="2">
        <v>153.99</v>
      </c>
      <c r="D370" s="2">
        <v>117.2607</v>
      </c>
      <c r="E370" s="2">
        <v>325</v>
      </c>
      <c r="F370" s="2"/>
      <c r="G370" s="2"/>
      <c r="H370" s="17">
        <f t="shared" si="5"/>
        <v>-6.4808648202425539E-5</v>
      </c>
    </row>
    <row r="371" spans="1:8" ht="13.5" x14ac:dyDescent="0.25">
      <c r="A371" s="12"/>
      <c r="B371" s="11">
        <v>42537</v>
      </c>
      <c r="C371" s="2">
        <v>154</v>
      </c>
      <c r="D371" s="2">
        <v>117.2683</v>
      </c>
      <c r="E371" s="2">
        <v>206</v>
      </c>
      <c r="F371" s="2"/>
      <c r="G371" s="2"/>
      <c r="H371" s="17">
        <f t="shared" si="5"/>
        <v>6.481284863553175E-5</v>
      </c>
    </row>
    <row r="372" spans="1:8" ht="13.5" x14ac:dyDescent="0.25">
      <c r="A372" s="12"/>
      <c r="B372" s="11">
        <v>42538</v>
      </c>
      <c r="C372" s="2">
        <v>153.9</v>
      </c>
      <c r="D372" s="2">
        <v>117.1921</v>
      </c>
      <c r="E372" s="2">
        <v>102</v>
      </c>
      <c r="F372" s="2"/>
      <c r="G372" s="2"/>
      <c r="H372" s="17">
        <f t="shared" si="5"/>
        <v>-6.497919727667242E-4</v>
      </c>
    </row>
    <row r="373" spans="1:8" ht="13.5" x14ac:dyDescent="0.25">
      <c r="A373" s="12"/>
      <c r="B373" s="11">
        <v>42541</v>
      </c>
      <c r="C373" s="2">
        <v>153.80000000000001</v>
      </c>
      <c r="D373" s="2">
        <v>117.116</v>
      </c>
      <c r="E373" s="2">
        <v>416</v>
      </c>
      <c r="F373" s="2"/>
      <c r="G373" s="2"/>
      <c r="H373" s="17">
        <f t="shared" si="5"/>
        <v>-6.4936117707590124E-4</v>
      </c>
    </row>
    <row r="374" spans="1:8" ht="13.5" x14ac:dyDescent="0.25">
      <c r="A374" s="12"/>
      <c r="B374" s="11">
        <v>42542</v>
      </c>
      <c r="C374" s="2">
        <v>153.80000000000001</v>
      </c>
      <c r="D374" s="2">
        <v>117.116</v>
      </c>
      <c r="E374" s="2">
        <v>111</v>
      </c>
      <c r="F374" s="2"/>
      <c r="G374" s="2"/>
      <c r="H374" s="17">
        <f t="shared" si="5"/>
        <v>0</v>
      </c>
    </row>
    <row r="375" spans="1:8" ht="13.5" x14ac:dyDescent="0.25">
      <c r="A375" s="12"/>
      <c r="B375" s="11">
        <v>42543</v>
      </c>
      <c r="C375" s="2">
        <v>152</v>
      </c>
      <c r="D375" s="2">
        <v>115.7453</v>
      </c>
      <c r="E375" s="2">
        <v>34</v>
      </c>
      <c r="F375" s="2"/>
      <c r="G375" s="2"/>
      <c r="H375" s="17">
        <f t="shared" si="5"/>
        <v>-1.1703780866832878E-2</v>
      </c>
    </row>
    <row r="376" spans="1:8" ht="13.5" x14ac:dyDescent="0.25">
      <c r="A376" s="12"/>
      <c r="B376" s="11">
        <v>42544</v>
      </c>
      <c r="C376" s="2">
        <v>150</v>
      </c>
      <c r="D376" s="2">
        <v>114.22239999999999</v>
      </c>
      <c r="E376" s="2">
        <v>662</v>
      </c>
      <c r="F376" s="2"/>
      <c r="G376" s="2"/>
      <c r="H376" s="17">
        <f t="shared" si="5"/>
        <v>-1.3157337706153139E-2</v>
      </c>
    </row>
    <row r="377" spans="1:8" ht="13.5" x14ac:dyDescent="0.25">
      <c r="A377" s="12"/>
      <c r="B377" s="11">
        <v>42545</v>
      </c>
      <c r="C377" s="2">
        <v>150</v>
      </c>
      <c r="D377" s="2">
        <v>114.22239999999999</v>
      </c>
      <c r="E377" s="2">
        <v>0</v>
      </c>
      <c r="F377" s="2"/>
      <c r="G377" s="2"/>
      <c r="H377" s="17">
        <f t="shared" si="5"/>
        <v>0</v>
      </c>
    </row>
    <row r="378" spans="1:8" ht="13.5" x14ac:dyDescent="0.25">
      <c r="A378" s="12"/>
      <c r="B378" s="11">
        <v>42548</v>
      </c>
      <c r="C378" s="2">
        <v>150</v>
      </c>
      <c r="D378" s="2">
        <v>114.22239999999999</v>
      </c>
      <c r="E378" s="2">
        <v>0</v>
      </c>
      <c r="F378" s="2"/>
      <c r="G378" s="2"/>
      <c r="H378" s="17">
        <f t="shared" si="5"/>
        <v>0</v>
      </c>
    </row>
    <row r="379" spans="1:8" ht="13.5" x14ac:dyDescent="0.25">
      <c r="A379" s="12"/>
      <c r="B379" s="11">
        <v>42549</v>
      </c>
      <c r="C379" s="2">
        <v>149.5</v>
      </c>
      <c r="D379" s="2">
        <v>113.8416</v>
      </c>
      <c r="E379" s="2">
        <v>1</v>
      </c>
      <c r="F379" s="2"/>
      <c r="G379" s="2"/>
      <c r="H379" s="17">
        <f t="shared" si="5"/>
        <v>-3.3338469512109148E-3</v>
      </c>
    </row>
    <row r="380" spans="1:8" ht="13.5" x14ac:dyDescent="0.25">
      <c r="A380" s="12"/>
      <c r="B380" s="11">
        <v>42550</v>
      </c>
      <c r="C380" s="2">
        <v>149.5</v>
      </c>
      <c r="D380" s="2">
        <v>113.8416</v>
      </c>
      <c r="E380" s="2">
        <v>20</v>
      </c>
      <c r="F380" s="2"/>
      <c r="G380" s="2"/>
      <c r="H380" s="17">
        <f t="shared" si="5"/>
        <v>0</v>
      </c>
    </row>
    <row r="381" spans="1:8" ht="13.5" x14ac:dyDescent="0.25">
      <c r="A381" s="12"/>
      <c r="B381" s="11">
        <v>42551</v>
      </c>
      <c r="C381" s="2">
        <v>149.5</v>
      </c>
      <c r="D381" s="2">
        <v>113.8416</v>
      </c>
      <c r="E381" s="2">
        <v>0</v>
      </c>
      <c r="F381" s="2"/>
      <c r="G381" s="2"/>
      <c r="H381" s="17">
        <f t="shared" si="5"/>
        <v>0</v>
      </c>
    </row>
    <row r="382" spans="1:8" ht="13.5" x14ac:dyDescent="0.25">
      <c r="A382" s="12"/>
      <c r="B382" s="11">
        <v>42552</v>
      </c>
      <c r="C382" s="2">
        <v>148</v>
      </c>
      <c r="D382" s="2">
        <v>112.6994</v>
      </c>
      <c r="E382" s="2">
        <v>36</v>
      </c>
      <c r="F382" s="2"/>
      <c r="G382" s="2"/>
      <c r="H382" s="17">
        <f t="shared" si="5"/>
        <v>-1.0033239167404557E-2</v>
      </c>
    </row>
    <row r="383" spans="1:8" ht="13.5" x14ac:dyDescent="0.25">
      <c r="A383" s="12"/>
      <c r="B383" s="11">
        <v>42555</v>
      </c>
      <c r="C383" s="2">
        <v>148</v>
      </c>
      <c r="D383" s="2">
        <v>112.6994</v>
      </c>
      <c r="E383" s="2">
        <v>4</v>
      </c>
      <c r="F383" s="2"/>
      <c r="G383" s="2"/>
      <c r="H383" s="17">
        <f t="shared" si="5"/>
        <v>0</v>
      </c>
    </row>
    <row r="384" spans="1:8" ht="13.5" x14ac:dyDescent="0.25">
      <c r="A384" s="12"/>
      <c r="B384" s="11">
        <v>42559</v>
      </c>
      <c r="C384" s="2">
        <v>145</v>
      </c>
      <c r="D384" s="2">
        <v>110.41500000000001</v>
      </c>
      <c r="E384" s="2">
        <v>174</v>
      </c>
      <c r="F384" s="2"/>
      <c r="G384" s="2"/>
      <c r="H384" s="17">
        <f t="shared" si="5"/>
        <v>-2.0269850593703169E-2</v>
      </c>
    </row>
    <row r="385" spans="1:8" ht="13.5" x14ac:dyDescent="0.25">
      <c r="A385" s="12"/>
      <c r="B385" s="11">
        <v>42562</v>
      </c>
      <c r="C385" s="2">
        <v>147.5</v>
      </c>
      <c r="D385" s="2">
        <v>112.31870000000001</v>
      </c>
      <c r="E385" s="2">
        <v>54</v>
      </c>
      <c r="F385" s="2"/>
      <c r="G385" s="2"/>
      <c r="H385" s="17">
        <f t="shared" si="5"/>
        <v>1.7241316850065667E-2</v>
      </c>
    </row>
    <row r="386" spans="1:8" ht="13.5" x14ac:dyDescent="0.25">
      <c r="A386" s="12"/>
      <c r="B386" s="11">
        <v>42563</v>
      </c>
      <c r="C386" s="2">
        <v>147.5</v>
      </c>
      <c r="D386" s="2">
        <v>112.31870000000001</v>
      </c>
      <c r="E386" s="2">
        <v>0</v>
      </c>
      <c r="F386" s="2"/>
      <c r="G386" s="2"/>
      <c r="H386" s="17">
        <f t="shared" si="5"/>
        <v>0</v>
      </c>
    </row>
    <row r="387" spans="1:8" ht="13.5" x14ac:dyDescent="0.25">
      <c r="A387" s="12"/>
      <c r="B387" s="11">
        <v>42564</v>
      </c>
      <c r="C387" s="2">
        <v>147</v>
      </c>
      <c r="D387" s="2">
        <v>111.9379</v>
      </c>
      <c r="E387" s="2">
        <v>4</v>
      </c>
      <c r="F387" s="2"/>
      <c r="G387" s="2"/>
      <c r="H387" s="17">
        <f t="shared" si="5"/>
        <v>-3.3903526305059423E-3</v>
      </c>
    </row>
    <row r="388" spans="1:8" ht="13.5" x14ac:dyDescent="0.25">
      <c r="A388" s="12"/>
      <c r="B388" s="11">
        <v>42565</v>
      </c>
      <c r="C388" s="2">
        <v>147</v>
      </c>
      <c r="D388" s="2">
        <v>111.9379</v>
      </c>
      <c r="E388" s="2">
        <v>0</v>
      </c>
      <c r="F388" s="2"/>
      <c r="G388" s="2"/>
      <c r="H388" s="17">
        <f t="shared" si="5"/>
        <v>0</v>
      </c>
    </row>
    <row r="389" spans="1:8" ht="13.5" x14ac:dyDescent="0.25">
      <c r="A389" s="12"/>
      <c r="B389" s="11">
        <v>42566</v>
      </c>
      <c r="C389" s="2">
        <v>147</v>
      </c>
      <c r="D389" s="2">
        <v>111.9379</v>
      </c>
      <c r="E389" s="2">
        <v>20</v>
      </c>
      <c r="F389" s="2"/>
      <c r="G389" s="2"/>
      <c r="H389" s="17">
        <f t="shared" si="5"/>
        <v>0</v>
      </c>
    </row>
    <row r="390" spans="1:8" ht="13.5" x14ac:dyDescent="0.25">
      <c r="A390" s="12"/>
      <c r="B390" s="11">
        <v>42569</v>
      </c>
      <c r="C390" s="2">
        <v>147</v>
      </c>
      <c r="D390" s="2">
        <v>111.9379</v>
      </c>
      <c r="E390" s="2">
        <v>0</v>
      </c>
      <c r="F390" s="2"/>
      <c r="G390" s="2"/>
      <c r="H390" s="17">
        <f t="shared" si="5"/>
        <v>0</v>
      </c>
    </row>
    <row r="391" spans="1:8" ht="13.5" x14ac:dyDescent="0.25">
      <c r="A391" s="12"/>
      <c r="B391" s="11">
        <v>42570</v>
      </c>
      <c r="C391" s="2">
        <v>147</v>
      </c>
      <c r="D391" s="2">
        <v>111.9379</v>
      </c>
      <c r="E391" s="2">
        <v>0</v>
      </c>
      <c r="F391" s="2"/>
      <c r="G391" s="2"/>
      <c r="H391" s="17">
        <f t="shared" ref="H391:H454" si="6">(D391-D390)/D390</f>
        <v>0</v>
      </c>
    </row>
    <row r="392" spans="1:8" ht="13.5" x14ac:dyDescent="0.25">
      <c r="A392" s="12"/>
      <c r="B392" s="11">
        <v>42571</v>
      </c>
      <c r="C392" s="2">
        <v>147</v>
      </c>
      <c r="D392" s="2">
        <v>111.9379</v>
      </c>
      <c r="E392" s="2">
        <v>0</v>
      </c>
      <c r="F392" s="2"/>
      <c r="G392" s="2"/>
      <c r="H392" s="17">
        <f t="shared" si="6"/>
        <v>0</v>
      </c>
    </row>
    <row r="393" spans="1:8" ht="13.5" x14ac:dyDescent="0.25">
      <c r="A393" s="12"/>
      <c r="B393" s="11">
        <v>42572</v>
      </c>
      <c r="C393" s="2">
        <v>145</v>
      </c>
      <c r="D393" s="2">
        <v>110.41500000000001</v>
      </c>
      <c r="E393" s="2">
        <v>55</v>
      </c>
      <c r="F393" s="2"/>
      <c r="G393" s="2"/>
      <c r="H393" s="17">
        <f t="shared" si="6"/>
        <v>-1.3604864840237246E-2</v>
      </c>
    </row>
    <row r="394" spans="1:8" ht="13.5" x14ac:dyDescent="0.25">
      <c r="A394" s="12"/>
      <c r="B394" s="11">
        <v>42573</v>
      </c>
      <c r="C394" s="2">
        <v>144</v>
      </c>
      <c r="D394" s="2">
        <v>109.65349999999999</v>
      </c>
      <c r="E394" s="2">
        <v>120</v>
      </c>
      <c r="F394" s="2"/>
      <c r="G394" s="2"/>
      <c r="H394" s="17">
        <f t="shared" si="6"/>
        <v>-6.8967078748359573E-3</v>
      </c>
    </row>
    <row r="395" spans="1:8" ht="13.5" x14ac:dyDescent="0.25">
      <c r="A395" s="12"/>
      <c r="B395" s="11">
        <v>42577</v>
      </c>
      <c r="C395" s="2">
        <v>144</v>
      </c>
      <c r="D395" s="2">
        <v>109.65349999999999</v>
      </c>
      <c r="E395" s="2">
        <v>0</v>
      </c>
      <c r="F395" s="2"/>
      <c r="G395" s="2"/>
      <c r="H395" s="17">
        <f t="shared" si="6"/>
        <v>0</v>
      </c>
    </row>
    <row r="396" spans="1:8" ht="13.5" x14ac:dyDescent="0.25">
      <c r="A396" s="12"/>
      <c r="B396" s="11">
        <v>42578</v>
      </c>
      <c r="C396" s="2">
        <v>144</v>
      </c>
      <c r="D396" s="2">
        <v>109.65349999999999</v>
      </c>
      <c r="E396" s="2">
        <v>0</v>
      </c>
      <c r="F396" s="2"/>
      <c r="G396" s="2"/>
      <c r="H396" s="17">
        <f t="shared" si="6"/>
        <v>0</v>
      </c>
    </row>
    <row r="397" spans="1:8" ht="13.5" x14ac:dyDescent="0.25">
      <c r="A397" s="12"/>
      <c r="B397" s="11">
        <v>42579</v>
      </c>
      <c r="C397" s="2">
        <v>144</v>
      </c>
      <c r="D397" s="2">
        <v>109.65349999999999</v>
      </c>
      <c r="E397" s="2">
        <v>16</v>
      </c>
      <c r="F397" s="2"/>
      <c r="G397" s="2"/>
      <c r="H397" s="17">
        <f t="shared" si="6"/>
        <v>0</v>
      </c>
    </row>
    <row r="398" spans="1:8" ht="13.5" x14ac:dyDescent="0.25">
      <c r="A398" s="12"/>
      <c r="B398" s="11">
        <v>42580</v>
      </c>
      <c r="C398" s="2">
        <v>142</v>
      </c>
      <c r="D398" s="2">
        <v>108.1305</v>
      </c>
      <c r="E398" s="2">
        <v>29</v>
      </c>
      <c r="F398" s="2"/>
      <c r="G398" s="2"/>
      <c r="H398" s="17">
        <f t="shared" si="6"/>
        <v>-1.3889205542914692E-2</v>
      </c>
    </row>
    <row r="399" spans="1:8" ht="13.5" x14ac:dyDescent="0.25">
      <c r="A399" s="12"/>
      <c r="B399" s="11">
        <v>42583</v>
      </c>
      <c r="C399" s="2">
        <v>144</v>
      </c>
      <c r="D399" s="2">
        <v>109.65349999999999</v>
      </c>
      <c r="E399" s="2">
        <v>56</v>
      </c>
      <c r="F399" s="2"/>
      <c r="G399" s="2"/>
      <c r="H399" s="17">
        <f t="shared" si="6"/>
        <v>1.4084832679031321E-2</v>
      </c>
    </row>
    <row r="400" spans="1:8" ht="13.5" x14ac:dyDescent="0.25">
      <c r="A400" s="12"/>
      <c r="B400" s="11">
        <v>42584</v>
      </c>
      <c r="C400" s="2">
        <v>144</v>
      </c>
      <c r="D400" s="2">
        <v>109.65349999999999</v>
      </c>
      <c r="E400" s="2">
        <v>54</v>
      </c>
      <c r="F400" s="2"/>
      <c r="G400" s="2"/>
      <c r="H400" s="17">
        <f t="shared" si="6"/>
        <v>0</v>
      </c>
    </row>
    <row r="401" spans="1:8" ht="13.5" x14ac:dyDescent="0.25">
      <c r="A401" s="12"/>
      <c r="B401" s="11">
        <v>42585</v>
      </c>
      <c r="C401" s="2">
        <v>143.99</v>
      </c>
      <c r="D401" s="2">
        <v>109.6459</v>
      </c>
      <c r="E401" s="2">
        <v>11</v>
      </c>
      <c r="F401" s="2"/>
      <c r="G401" s="2"/>
      <c r="H401" s="17">
        <f t="shared" si="6"/>
        <v>-6.9309233175379704E-5</v>
      </c>
    </row>
    <row r="402" spans="1:8" ht="13.5" x14ac:dyDescent="0.25">
      <c r="A402" s="12"/>
      <c r="B402" s="11">
        <v>42586</v>
      </c>
      <c r="C402" s="2">
        <v>143.99</v>
      </c>
      <c r="D402" s="2">
        <v>109.6459</v>
      </c>
      <c r="E402" s="2">
        <v>8</v>
      </c>
      <c r="F402" s="2"/>
      <c r="G402" s="2"/>
      <c r="H402" s="17">
        <f t="shared" si="6"/>
        <v>0</v>
      </c>
    </row>
    <row r="403" spans="1:8" ht="13.5" x14ac:dyDescent="0.25">
      <c r="A403" s="12"/>
      <c r="B403" s="11">
        <v>42587</v>
      </c>
      <c r="C403" s="2">
        <v>143.99</v>
      </c>
      <c r="D403" s="2">
        <v>109.6459</v>
      </c>
      <c r="E403" s="2">
        <v>0</v>
      </c>
      <c r="F403" s="2"/>
      <c r="G403" s="2"/>
      <c r="H403" s="17">
        <f t="shared" si="6"/>
        <v>0</v>
      </c>
    </row>
    <row r="404" spans="1:8" ht="13.5" x14ac:dyDescent="0.25">
      <c r="A404" s="12"/>
      <c r="B404" s="11">
        <v>42590</v>
      </c>
      <c r="C404" s="2">
        <v>143.99</v>
      </c>
      <c r="D404" s="2">
        <v>109.6459</v>
      </c>
      <c r="E404" s="2">
        <v>0</v>
      </c>
      <c r="F404" s="2"/>
      <c r="G404" s="2"/>
      <c r="H404" s="17">
        <f t="shared" si="6"/>
        <v>0</v>
      </c>
    </row>
    <row r="405" spans="1:8" ht="13.5" x14ac:dyDescent="0.25">
      <c r="A405" s="12"/>
      <c r="B405" s="11">
        <v>42591</v>
      </c>
      <c r="C405" s="2">
        <v>143.99</v>
      </c>
      <c r="D405" s="2">
        <v>109.6459</v>
      </c>
      <c r="E405" s="2">
        <v>0</v>
      </c>
      <c r="F405" s="2"/>
      <c r="G405" s="2"/>
      <c r="H405" s="17">
        <f t="shared" si="6"/>
        <v>0</v>
      </c>
    </row>
    <row r="406" spans="1:8" ht="13.5" x14ac:dyDescent="0.25">
      <c r="A406" s="12"/>
      <c r="B406" s="11">
        <v>42592</v>
      </c>
      <c r="C406" s="2">
        <v>143</v>
      </c>
      <c r="D406" s="2">
        <v>108.892</v>
      </c>
      <c r="E406" s="2">
        <v>7</v>
      </c>
      <c r="F406" s="2"/>
      <c r="G406" s="2"/>
      <c r="H406" s="17">
        <f t="shared" si="6"/>
        <v>-6.8757700926345769E-3</v>
      </c>
    </row>
    <row r="407" spans="1:8" ht="13.5" x14ac:dyDescent="0.25">
      <c r="A407" s="12"/>
      <c r="B407" s="11">
        <v>42593</v>
      </c>
      <c r="C407" s="2">
        <v>143</v>
      </c>
      <c r="D407" s="2">
        <v>108.892</v>
      </c>
      <c r="E407" s="2">
        <v>0</v>
      </c>
      <c r="F407" s="2"/>
      <c r="G407" s="2"/>
      <c r="H407" s="17">
        <f t="shared" si="6"/>
        <v>0</v>
      </c>
    </row>
    <row r="408" spans="1:8" ht="13.5" x14ac:dyDescent="0.25">
      <c r="A408" s="12"/>
      <c r="B408" s="11">
        <v>42594</v>
      </c>
      <c r="C408" s="2">
        <v>143</v>
      </c>
      <c r="D408" s="2">
        <v>108.892</v>
      </c>
      <c r="E408" s="2">
        <v>0</v>
      </c>
      <c r="F408" s="2"/>
      <c r="G408" s="2"/>
      <c r="H408" s="17">
        <f t="shared" si="6"/>
        <v>0</v>
      </c>
    </row>
    <row r="409" spans="1:8" ht="13.5" x14ac:dyDescent="0.25">
      <c r="A409" s="12"/>
      <c r="B409" s="11">
        <v>42597</v>
      </c>
      <c r="C409" s="2">
        <v>143</v>
      </c>
      <c r="D409" s="2">
        <v>108.892</v>
      </c>
      <c r="E409" s="2">
        <v>0</v>
      </c>
      <c r="F409" s="2"/>
      <c r="G409" s="2"/>
      <c r="H409" s="17">
        <f t="shared" si="6"/>
        <v>0</v>
      </c>
    </row>
    <row r="410" spans="1:8" ht="13.5" x14ac:dyDescent="0.25">
      <c r="A410" s="12"/>
      <c r="B410" s="11">
        <v>42598</v>
      </c>
      <c r="C410" s="2">
        <v>143</v>
      </c>
      <c r="D410" s="2">
        <v>108.892</v>
      </c>
      <c r="E410" s="2">
        <v>0</v>
      </c>
      <c r="F410" s="2"/>
      <c r="G410" s="2"/>
      <c r="H410" s="17">
        <f t="shared" si="6"/>
        <v>0</v>
      </c>
    </row>
    <row r="411" spans="1:8" ht="13.5" x14ac:dyDescent="0.25">
      <c r="A411" s="12"/>
      <c r="B411" s="11">
        <v>42599</v>
      </c>
      <c r="C411" s="2">
        <v>143</v>
      </c>
      <c r="D411" s="2">
        <v>108.892</v>
      </c>
      <c r="E411" s="2">
        <v>0</v>
      </c>
      <c r="F411" s="2"/>
      <c r="G411" s="2"/>
      <c r="H411" s="17">
        <f t="shared" si="6"/>
        <v>0</v>
      </c>
    </row>
    <row r="412" spans="1:8" ht="13.5" x14ac:dyDescent="0.25">
      <c r="A412" s="12"/>
      <c r="B412" s="11">
        <v>42600</v>
      </c>
      <c r="C412" s="2">
        <v>143</v>
      </c>
      <c r="D412" s="2">
        <v>108.892</v>
      </c>
      <c r="E412" s="2">
        <v>0</v>
      </c>
      <c r="F412" s="2"/>
      <c r="G412" s="2"/>
      <c r="H412" s="17">
        <f t="shared" si="6"/>
        <v>0</v>
      </c>
    </row>
    <row r="413" spans="1:8" ht="13.5" x14ac:dyDescent="0.25">
      <c r="A413" s="12"/>
      <c r="B413" s="11">
        <v>42601</v>
      </c>
      <c r="C413" s="2">
        <v>143</v>
      </c>
      <c r="D413" s="2">
        <v>108.892</v>
      </c>
      <c r="E413" s="2">
        <v>0</v>
      </c>
      <c r="F413" s="2"/>
      <c r="G413" s="2"/>
      <c r="H413" s="17">
        <f t="shared" si="6"/>
        <v>0</v>
      </c>
    </row>
    <row r="414" spans="1:8" ht="13.5" x14ac:dyDescent="0.25">
      <c r="A414" s="12"/>
      <c r="B414" s="11">
        <v>42604</v>
      </c>
      <c r="C414" s="2">
        <v>143</v>
      </c>
      <c r="D414" s="2">
        <v>108.892</v>
      </c>
      <c r="E414" s="2">
        <v>0</v>
      </c>
      <c r="F414" s="2"/>
      <c r="G414" s="2"/>
      <c r="H414" s="17">
        <f t="shared" si="6"/>
        <v>0</v>
      </c>
    </row>
    <row r="415" spans="1:8" ht="13.5" x14ac:dyDescent="0.25">
      <c r="A415" s="12"/>
      <c r="B415" s="11">
        <v>42605</v>
      </c>
      <c r="C415" s="2">
        <v>143</v>
      </c>
      <c r="D415" s="2">
        <v>108.892</v>
      </c>
      <c r="E415" s="2">
        <v>0</v>
      </c>
      <c r="F415" s="2"/>
      <c r="G415" s="2"/>
      <c r="H415" s="17">
        <f t="shared" si="6"/>
        <v>0</v>
      </c>
    </row>
    <row r="416" spans="1:8" ht="13.5" x14ac:dyDescent="0.25">
      <c r="A416" s="12"/>
      <c r="B416" s="11">
        <v>42606</v>
      </c>
      <c r="C416" s="2">
        <v>143</v>
      </c>
      <c r="D416" s="2">
        <v>108.892</v>
      </c>
      <c r="E416" s="2">
        <v>0</v>
      </c>
      <c r="F416" s="2"/>
      <c r="G416" s="2"/>
      <c r="H416" s="17">
        <f t="shared" si="6"/>
        <v>0</v>
      </c>
    </row>
    <row r="417" spans="1:8" ht="13.5" x14ac:dyDescent="0.25">
      <c r="A417" s="12"/>
      <c r="B417" s="11">
        <v>42607</v>
      </c>
      <c r="C417" s="2">
        <v>140</v>
      </c>
      <c r="D417" s="2">
        <v>106.6075</v>
      </c>
      <c r="E417" s="2">
        <v>27</v>
      </c>
      <c r="F417" s="2"/>
      <c r="G417" s="2"/>
      <c r="H417" s="17">
        <f t="shared" si="6"/>
        <v>-2.0979502626455517E-2</v>
      </c>
    </row>
    <row r="418" spans="1:8" ht="13.5" x14ac:dyDescent="0.25">
      <c r="A418" s="12"/>
      <c r="B418" s="11">
        <v>42608</v>
      </c>
      <c r="C418" s="2">
        <v>140</v>
      </c>
      <c r="D418" s="2">
        <v>106.6075</v>
      </c>
      <c r="E418" s="2">
        <v>0</v>
      </c>
      <c r="F418" s="2"/>
      <c r="G418" s="2"/>
      <c r="H418" s="17">
        <f t="shared" si="6"/>
        <v>0</v>
      </c>
    </row>
    <row r="419" spans="1:8" ht="13.5" x14ac:dyDescent="0.25">
      <c r="A419" s="12"/>
      <c r="B419" s="11">
        <v>42611</v>
      </c>
      <c r="C419" s="2">
        <v>142</v>
      </c>
      <c r="D419" s="2">
        <v>108.1305</v>
      </c>
      <c r="E419" s="2">
        <v>23</v>
      </c>
      <c r="F419" s="2"/>
      <c r="G419" s="2"/>
      <c r="H419" s="17">
        <f t="shared" si="6"/>
        <v>1.4286049292967156E-2</v>
      </c>
    </row>
    <row r="420" spans="1:8" ht="13.5" x14ac:dyDescent="0.25">
      <c r="A420" s="12"/>
      <c r="B420" s="11">
        <v>42612</v>
      </c>
      <c r="C420" s="2">
        <v>138.72999999999999</v>
      </c>
      <c r="D420" s="2">
        <v>105.6405</v>
      </c>
      <c r="E420" s="2">
        <v>7</v>
      </c>
      <c r="F420" s="2"/>
      <c r="G420" s="2"/>
      <c r="H420" s="17">
        <f t="shared" si="6"/>
        <v>-2.3027730381344716E-2</v>
      </c>
    </row>
    <row r="421" spans="1:8" ht="13.5" x14ac:dyDescent="0.25">
      <c r="A421" s="12"/>
      <c r="B421" s="11">
        <v>42613</v>
      </c>
      <c r="C421" s="2">
        <v>138.72</v>
      </c>
      <c r="D421" s="2">
        <v>105.6328</v>
      </c>
      <c r="E421" s="2">
        <v>63</v>
      </c>
      <c r="F421" s="2"/>
      <c r="G421" s="2"/>
      <c r="H421" s="17">
        <f t="shared" si="6"/>
        <v>-7.2888712188978822E-5</v>
      </c>
    </row>
    <row r="422" spans="1:8" ht="13.5" x14ac:dyDescent="0.25">
      <c r="A422" s="12"/>
      <c r="B422" s="11">
        <v>42614</v>
      </c>
      <c r="C422" s="2">
        <v>138.72</v>
      </c>
      <c r="D422" s="2">
        <v>105.6328</v>
      </c>
      <c r="E422" s="2">
        <v>400</v>
      </c>
      <c r="F422" s="2"/>
      <c r="G422" s="2"/>
      <c r="H422" s="17">
        <f t="shared" si="6"/>
        <v>0</v>
      </c>
    </row>
    <row r="423" spans="1:8" ht="13.5" x14ac:dyDescent="0.25">
      <c r="A423" s="12"/>
      <c r="B423" s="11">
        <v>42615</v>
      </c>
      <c r="C423" s="2">
        <v>138.72</v>
      </c>
      <c r="D423" s="2">
        <v>105.6328</v>
      </c>
      <c r="E423" s="2">
        <v>0</v>
      </c>
      <c r="F423" s="2"/>
      <c r="G423" s="2"/>
      <c r="H423" s="17">
        <f t="shared" si="6"/>
        <v>0</v>
      </c>
    </row>
    <row r="424" spans="1:8" ht="13.5" x14ac:dyDescent="0.25">
      <c r="A424" s="12"/>
      <c r="B424" s="11">
        <v>42618</v>
      </c>
      <c r="C424" s="2">
        <v>138.94999999999999</v>
      </c>
      <c r="D424" s="2">
        <v>105.80800000000001</v>
      </c>
      <c r="E424" s="2">
        <v>19</v>
      </c>
      <c r="F424" s="2"/>
      <c r="G424" s="2"/>
      <c r="H424" s="17">
        <f t="shared" si="6"/>
        <v>1.6585757454124458E-3</v>
      </c>
    </row>
    <row r="425" spans="1:8" ht="13.5" x14ac:dyDescent="0.25">
      <c r="A425" s="12"/>
      <c r="B425" s="11">
        <v>42619</v>
      </c>
      <c r="C425" s="2">
        <v>137.80000000000001</v>
      </c>
      <c r="D425" s="2">
        <v>104.9323</v>
      </c>
      <c r="E425" s="2">
        <v>44</v>
      </c>
      <c r="F425" s="2"/>
      <c r="G425" s="2"/>
      <c r="H425" s="17">
        <f t="shared" si="6"/>
        <v>-8.2763118100711575E-3</v>
      </c>
    </row>
    <row r="426" spans="1:8" ht="13.5" x14ac:dyDescent="0.25">
      <c r="A426" s="12"/>
      <c r="B426" s="11">
        <v>42620</v>
      </c>
      <c r="C426" s="2">
        <v>137.80000000000001</v>
      </c>
      <c r="D426" s="2">
        <v>104.9323</v>
      </c>
      <c r="E426" s="2">
        <v>0</v>
      </c>
      <c r="F426" s="2"/>
      <c r="G426" s="2"/>
      <c r="H426" s="17">
        <f t="shared" si="6"/>
        <v>0</v>
      </c>
    </row>
    <row r="427" spans="1:8" ht="13.5" x14ac:dyDescent="0.25">
      <c r="A427" s="12"/>
      <c r="B427" s="11">
        <v>42621</v>
      </c>
      <c r="C427" s="2">
        <v>137.5</v>
      </c>
      <c r="D427" s="2">
        <v>104.7038</v>
      </c>
      <c r="E427" s="2">
        <v>35</v>
      </c>
      <c r="F427" s="2"/>
      <c r="G427" s="2"/>
      <c r="H427" s="17">
        <f t="shared" si="6"/>
        <v>-2.1775945061720445E-3</v>
      </c>
    </row>
    <row r="428" spans="1:8" ht="13.5" x14ac:dyDescent="0.25">
      <c r="A428" s="12"/>
      <c r="B428" s="11">
        <v>42622</v>
      </c>
      <c r="C428" s="2">
        <v>136.26</v>
      </c>
      <c r="D428" s="2">
        <v>103.75960000000001</v>
      </c>
      <c r="E428" s="2">
        <v>200</v>
      </c>
      <c r="F428" s="2"/>
      <c r="G428" s="2"/>
      <c r="H428" s="17">
        <f t="shared" si="6"/>
        <v>-9.0178197925958273E-3</v>
      </c>
    </row>
    <row r="429" spans="1:8" ht="13.5" x14ac:dyDescent="0.25">
      <c r="A429" s="12"/>
      <c r="B429" s="11">
        <v>42627</v>
      </c>
      <c r="C429" s="2">
        <v>136.26</v>
      </c>
      <c r="D429" s="2">
        <v>103.75960000000001</v>
      </c>
      <c r="E429" s="2">
        <v>200</v>
      </c>
      <c r="F429" s="2"/>
      <c r="G429" s="2"/>
      <c r="H429" s="17">
        <f t="shared" si="6"/>
        <v>0</v>
      </c>
    </row>
    <row r="430" spans="1:8" ht="13.5" x14ac:dyDescent="0.25">
      <c r="A430" s="12"/>
      <c r="B430" s="11">
        <v>42628</v>
      </c>
      <c r="C430" s="2">
        <v>136.26</v>
      </c>
      <c r="D430" s="2">
        <v>103.75960000000001</v>
      </c>
      <c r="E430" s="2">
        <v>0</v>
      </c>
      <c r="F430" s="2"/>
      <c r="G430" s="2"/>
      <c r="H430" s="17">
        <f t="shared" si="6"/>
        <v>0</v>
      </c>
    </row>
    <row r="431" spans="1:8" ht="13.5" x14ac:dyDescent="0.25">
      <c r="A431" s="12"/>
      <c r="B431" s="11">
        <v>42629</v>
      </c>
      <c r="C431" s="2">
        <v>136.26</v>
      </c>
      <c r="D431" s="2">
        <v>103.75960000000001</v>
      </c>
      <c r="E431" s="2">
        <v>0</v>
      </c>
      <c r="F431" s="2"/>
      <c r="G431" s="2"/>
      <c r="H431" s="17">
        <f t="shared" si="6"/>
        <v>0</v>
      </c>
    </row>
    <row r="432" spans="1:8" ht="13.5" x14ac:dyDescent="0.25">
      <c r="A432" s="12"/>
      <c r="B432" s="11">
        <v>42632</v>
      </c>
      <c r="C432" s="2">
        <v>136.26</v>
      </c>
      <c r="D432" s="2">
        <v>103.75960000000001</v>
      </c>
      <c r="E432" s="2">
        <v>0</v>
      </c>
      <c r="F432" s="2"/>
      <c r="G432" s="2"/>
      <c r="H432" s="17">
        <f t="shared" si="6"/>
        <v>0</v>
      </c>
    </row>
    <row r="433" spans="1:8" ht="13.5" x14ac:dyDescent="0.25">
      <c r="A433" s="12"/>
      <c r="B433" s="11">
        <v>42633</v>
      </c>
      <c r="C433" s="2">
        <v>135</v>
      </c>
      <c r="D433" s="2">
        <v>102.8001</v>
      </c>
      <c r="E433" s="2">
        <v>147</v>
      </c>
      <c r="F433" s="2"/>
      <c r="G433" s="2"/>
      <c r="H433" s="17">
        <f t="shared" si="6"/>
        <v>-9.247337113867108E-3</v>
      </c>
    </row>
    <row r="434" spans="1:8" ht="13.5" x14ac:dyDescent="0.25">
      <c r="A434" s="12"/>
      <c r="B434" s="11">
        <v>42634</v>
      </c>
      <c r="C434" s="2">
        <v>135</v>
      </c>
      <c r="D434" s="2">
        <v>102.8001</v>
      </c>
      <c r="E434" s="2">
        <v>64</v>
      </c>
      <c r="F434" s="2"/>
      <c r="G434" s="2"/>
      <c r="H434" s="17">
        <f t="shared" si="6"/>
        <v>0</v>
      </c>
    </row>
    <row r="435" spans="1:8" ht="13.5" x14ac:dyDescent="0.25">
      <c r="A435" s="12"/>
      <c r="B435" s="11">
        <v>42635</v>
      </c>
      <c r="C435" s="2">
        <v>134</v>
      </c>
      <c r="D435" s="2">
        <v>102.0386</v>
      </c>
      <c r="E435" s="2">
        <v>565</v>
      </c>
      <c r="F435" s="2"/>
      <c r="G435" s="2"/>
      <c r="H435" s="17">
        <f t="shared" si="6"/>
        <v>-7.4075803428206594E-3</v>
      </c>
    </row>
    <row r="436" spans="1:8" ht="13.5" x14ac:dyDescent="0.25">
      <c r="A436" s="12"/>
      <c r="B436" s="11">
        <v>42636</v>
      </c>
      <c r="C436" s="2">
        <v>134</v>
      </c>
      <c r="D436" s="2">
        <v>102.0386</v>
      </c>
      <c r="E436" s="2">
        <v>0</v>
      </c>
      <c r="F436" s="2"/>
      <c r="G436" s="2"/>
      <c r="H436" s="17">
        <f t="shared" si="6"/>
        <v>0</v>
      </c>
    </row>
    <row r="437" spans="1:8" ht="13.5" x14ac:dyDescent="0.25">
      <c r="A437" s="12"/>
      <c r="B437" s="11">
        <v>42639</v>
      </c>
      <c r="C437" s="2">
        <v>133.94999999999999</v>
      </c>
      <c r="D437" s="2">
        <v>102.00060000000001</v>
      </c>
      <c r="E437" s="2">
        <v>5746</v>
      </c>
      <c r="F437" s="2"/>
      <c r="G437" s="2"/>
      <c r="H437" s="17">
        <f t="shared" si="6"/>
        <v>-3.724080887036543E-4</v>
      </c>
    </row>
    <row r="438" spans="1:8" ht="13.5" x14ac:dyDescent="0.25">
      <c r="A438" s="12"/>
      <c r="B438" s="11">
        <v>42640</v>
      </c>
      <c r="C438" s="2">
        <v>129.94999999999999</v>
      </c>
      <c r="D438" s="2">
        <v>98.954599999999999</v>
      </c>
      <c r="E438" s="2">
        <v>18</v>
      </c>
      <c r="F438" s="2"/>
      <c r="G438" s="2"/>
      <c r="H438" s="17">
        <f t="shared" si="6"/>
        <v>-2.9862569435866126E-2</v>
      </c>
    </row>
    <row r="439" spans="1:8" ht="13.5" x14ac:dyDescent="0.25">
      <c r="A439" s="12"/>
      <c r="B439" s="11">
        <v>42641</v>
      </c>
      <c r="C439" s="2">
        <v>129.94999999999999</v>
      </c>
      <c r="D439" s="2">
        <v>98.954599999999999</v>
      </c>
      <c r="E439" s="2">
        <v>134</v>
      </c>
      <c r="F439" s="2"/>
      <c r="G439" s="2"/>
      <c r="H439" s="17">
        <f t="shared" si="6"/>
        <v>0</v>
      </c>
    </row>
    <row r="440" spans="1:8" ht="13.5" x14ac:dyDescent="0.25">
      <c r="A440" s="12"/>
      <c r="B440" s="11">
        <v>42642</v>
      </c>
      <c r="C440" s="2">
        <v>129.94999999999999</v>
      </c>
      <c r="D440" s="2">
        <v>98.954599999999999</v>
      </c>
      <c r="E440" s="2">
        <v>0</v>
      </c>
      <c r="F440" s="2"/>
      <c r="G440" s="2"/>
      <c r="H440" s="17">
        <f t="shared" si="6"/>
        <v>0</v>
      </c>
    </row>
    <row r="441" spans="1:8" ht="13.5" x14ac:dyDescent="0.25">
      <c r="A441" s="12"/>
      <c r="B441" s="11">
        <v>42643</v>
      </c>
      <c r="C441" s="2">
        <v>127.95</v>
      </c>
      <c r="D441" s="2">
        <v>97.431700000000006</v>
      </c>
      <c r="E441" s="2">
        <v>45</v>
      </c>
      <c r="F441" s="2"/>
      <c r="G441" s="2"/>
      <c r="H441" s="17">
        <f t="shared" si="6"/>
        <v>-1.5389885866851999E-2</v>
      </c>
    </row>
    <row r="442" spans="1:8" ht="13.5" x14ac:dyDescent="0.25">
      <c r="A442" s="12"/>
      <c r="B442" s="11">
        <v>42647</v>
      </c>
      <c r="C442" s="2">
        <v>127.9</v>
      </c>
      <c r="D442" s="2">
        <v>97.393600000000006</v>
      </c>
      <c r="E442" s="2">
        <v>5</v>
      </c>
      <c r="F442" s="2"/>
      <c r="G442" s="2"/>
      <c r="H442" s="17">
        <f t="shared" si="6"/>
        <v>-3.910431615172477E-4</v>
      </c>
    </row>
    <row r="443" spans="1:8" ht="13.5" x14ac:dyDescent="0.25">
      <c r="A443" s="12"/>
      <c r="B443" s="11">
        <v>42648</v>
      </c>
      <c r="C443" s="2">
        <v>125</v>
      </c>
      <c r="D443" s="2">
        <v>95.185299999999998</v>
      </c>
      <c r="E443" s="2">
        <v>20</v>
      </c>
      <c r="F443" s="2"/>
      <c r="G443" s="2"/>
      <c r="H443" s="17">
        <f t="shared" si="6"/>
        <v>-2.2673974470601849E-2</v>
      </c>
    </row>
    <row r="444" spans="1:8" ht="13.5" x14ac:dyDescent="0.25">
      <c r="A444" s="12"/>
      <c r="B444" s="11">
        <v>42649</v>
      </c>
      <c r="C444" s="2">
        <v>125</v>
      </c>
      <c r="D444" s="2">
        <v>95.185299999999998</v>
      </c>
      <c r="E444" s="2">
        <v>2027</v>
      </c>
      <c r="F444" s="2"/>
      <c r="G444" s="2"/>
      <c r="H444" s="17">
        <f t="shared" si="6"/>
        <v>0</v>
      </c>
    </row>
    <row r="445" spans="1:8" ht="13.5" x14ac:dyDescent="0.25">
      <c r="A445" s="12"/>
      <c r="B445" s="11">
        <v>42650</v>
      </c>
      <c r="C445" s="2">
        <v>125.01</v>
      </c>
      <c r="D445" s="2">
        <v>95.192899999999995</v>
      </c>
      <c r="E445" s="2">
        <v>14</v>
      </c>
      <c r="F445" s="2"/>
      <c r="G445" s="2"/>
      <c r="H445" s="17">
        <f t="shared" si="6"/>
        <v>7.9844261666418015E-5</v>
      </c>
    </row>
    <row r="446" spans="1:8" ht="13.5" x14ac:dyDescent="0.25">
      <c r="A446" s="12"/>
      <c r="B446" s="11">
        <v>42653</v>
      </c>
      <c r="C446" s="2">
        <v>127.7</v>
      </c>
      <c r="D446" s="2">
        <v>97.241299999999995</v>
      </c>
      <c r="E446" s="2">
        <v>5</v>
      </c>
      <c r="F446" s="2"/>
      <c r="G446" s="2"/>
      <c r="H446" s="17">
        <f t="shared" si="6"/>
        <v>2.1518411562206855E-2</v>
      </c>
    </row>
    <row r="447" spans="1:8" ht="13.5" x14ac:dyDescent="0.25">
      <c r="A447" s="12"/>
      <c r="B447" s="11">
        <v>42654</v>
      </c>
      <c r="C447" s="2">
        <v>125</v>
      </c>
      <c r="D447" s="2">
        <v>95.185299999999998</v>
      </c>
      <c r="E447" s="2">
        <v>413</v>
      </c>
      <c r="F447" s="2"/>
      <c r="G447" s="2"/>
      <c r="H447" s="17">
        <f t="shared" si="6"/>
        <v>-2.1143279655866359E-2</v>
      </c>
    </row>
    <row r="448" spans="1:8" ht="13.5" x14ac:dyDescent="0.25">
      <c r="A448" s="12"/>
      <c r="B448" s="11">
        <v>42655</v>
      </c>
      <c r="C448" s="2">
        <v>125</v>
      </c>
      <c r="D448" s="2">
        <v>95.185299999999998</v>
      </c>
      <c r="E448" s="2">
        <v>774</v>
      </c>
      <c r="F448" s="2"/>
      <c r="G448" s="2"/>
      <c r="H448" s="17">
        <f t="shared" si="6"/>
        <v>0</v>
      </c>
    </row>
    <row r="449" spans="1:8" ht="13.5" x14ac:dyDescent="0.25">
      <c r="A449" s="12"/>
      <c r="B449" s="11">
        <v>42656</v>
      </c>
      <c r="C449" s="2">
        <v>125</v>
      </c>
      <c r="D449" s="2">
        <v>95.185299999999998</v>
      </c>
      <c r="E449" s="2">
        <v>292</v>
      </c>
      <c r="F449" s="2"/>
      <c r="G449" s="2"/>
      <c r="H449" s="17">
        <f t="shared" si="6"/>
        <v>0</v>
      </c>
    </row>
    <row r="450" spans="1:8" ht="13.5" x14ac:dyDescent="0.25">
      <c r="A450" s="12"/>
      <c r="B450" s="11">
        <v>42657</v>
      </c>
      <c r="C450" s="2">
        <v>124.9</v>
      </c>
      <c r="D450" s="2">
        <v>95.109200000000001</v>
      </c>
      <c r="E450" s="2">
        <v>347</v>
      </c>
      <c r="F450" s="2"/>
      <c r="G450" s="2"/>
      <c r="H450" s="17">
        <f t="shared" si="6"/>
        <v>-7.9949319905486165E-4</v>
      </c>
    </row>
    <row r="451" spans="1:8" ht="13.5" x14ac:dyDescent="0.25">
      <c r="A451" s="12"/>
      <c r="B451" s="11">
        <v>42660</v>
      </c>
      <c r="C451" s="2">
        <v>124</v>
      </c>
      <c r="D451" s="2">
        <v>94.4238</v>
      </c>
      <c r="E451" s="2">
        <v>113</v>
      </c>
      <c r="F451" s="2"/>
      <c r="G451" s="2"/>
      <c r="H451" s="17">
        <f t="shared" si="6"/>
        <v>-7.2064532137795434E-3</v>
      </c>
    </row>
    <row r="452" spans="1:8" ht="13.5" x14ac:dyDescent="0.25">
      <c r="A452" s="12"/>
      <c r="B452" s="11">
        <v>42661</v>
      </c>
      <c r="C452" s="2">
        <v>124</v>
      </c>
      <c r="D452" s="2">
        <v>94.4238</v>
      </c>
      <c r="E452" s="2">
        <v>23</v>
      </c>
      <c r="F452" s="2"/>
      <c r="G452" s="2"/>
      <c r="H452" s="17">
        <f t="shared" si="6"/>
        <v>0</v>
      </c>
    </row>
    <row r="453" spans="1:8" ht="13.5" x14ac:dyDescent="0.25">
      <c r="A453" s="12"/>
      <c r="B453" s="11">
        <v>42662</v>
      </c>
      <c r="C453" s="2">
        <v>123.5</v>
      </c>
      <c r="D453" s="2">
        <v>94.043099999999995</v>
      </c>
      <c r="E453" s="2">
        <v>275</v>
      </c>
      <c r="F453" s="2"/>
      <c r="G453" s="2"/>
      <c r="H453" s="17">
        <f t="shared" si="6"/>
        <v>-4.0318224854327452E-3</v>
      </c>
    </row>
    <row r="454" spans="1:8" ht="13.5" x14ac:dyDescent="0.25">
      <c r="A454" s="12"/>
      <c r="B454" s="11">
        <v>42663</v>
      </c>
      <c r="C454" s="2">
        <v>123.5</v>
      </c>
      <c r="D454" s="2">
        <v>94.043099999999995</v>
      </c>
      <c r="E454" s="2">
        <v>4</v>
      </c>
      <c r="F454" s="2"/>
      <c r="G454" s="2"/>
      <c r="H454" s="17">
        <f t="shared" si="6"/>
        <v>0</v>
      </c>
    </row>
    <row r="455" spans="1:8" ht="13.5" x14ac:dyDescent="0.25">
      <c r="A455" s="12"/>
      <c r="B455" s="11">
        <v>42664</v>
      </c>
      <c r="C455" s="2">
        <v>123.5</v>
      </c>
      <c r="D455" s="2">
        <v>94.043099999999995</v>
      </c>
      <c r="E455" s="2">
        <v>10</v>
      </c>
      <c r="F455" s="2"/>
      <c r="G455" s="2"/>
      <c r="H455" s="17">
        <f t="shared" ref="H455:H518" si="7">(D455-D454)/D454</f>
        <v>0</v>
      </c>
    </row>
    <row r="456" spans="1:8" ht="13.5" x14ac:dyDescent="0.25">
      <c r="A456" s="12"/>
      <c r="B456" s="11">
        <v>42667</v>
      </c>
      <c r="C456" s="2">
        <v>123.5</v>
      </c>
      <c r="D456" s="2">
        <v>94.043099999999995</v>
      </c>
      <c r="E456" s="2">
        <v>747</v>
      </c>
      <c r="F456" s="2"/>
      <c r="G456" s="2"/>
      <c r="H456" s="17">
        <f t="shared" si="7"/>
        <v>0</v>
      </c>
    </row>
    <row r="457" spans="1:8" ht="13.5" x14ac:dyDescent="0.25">
      <c r="A457" s="12"/>
      <c r="B457" s="11">
        <v>42668</v>
      </c>
      <c r="C457" s="2">
        <v>123</v>
      </c>
      <c r="D457" s="2">
        <v>93.662300000000002</v>
      </c>
      <c r="E457" s="2">
        <v>100</v>
      </c>
      <c r="F457" s="2"/>
      <c r="G457" s="2"/>
      <c r="H457" s="17">
        <f t="shared" si="7"/>
        <v>-4.0492072251977406E-3</v>
      </c>
    </row>
    <row r="458" spans="1:8" ht="13.5" x14ac:dyDescent="0.25">
      <c r="A458" s="12"/>
      <c r="B458" s="11">
        <v>42669</v>
      </c>
      <c r="C458" s="2">
        <v>122</v>
      </c>
      <c r="D458" s="2">
        <v>92.900899999999993</v>
      </c>
      <c r="E458" s="2">
        <v>334</v>
      </c>
      <c r="F458" s="2"/>
      <c r="G458" s="2"/>
      <c r="H458" s="17">
        <f t="shared" si="7"/>
        <v>-8.1292045999298429E-3</v>
      </c>
    </row>
    <row r="459" spans="1:8" ht="13.5" x14ac:dyDescent="0.25">
      <c r="A459" s="12"/>
      <c r="B459" s="11">
        <v>42670</v>
      </c>
      <c r="C459" s="2">
        <v>122</v>
      </c>
      <c r="D459" s="2">
        <v>92.900899999999993</v>
      </c>
      <c r="E459" s="2">
        <v>88</v>
      </c>
      <c r="F459" s="2"/>
      <c r="G459" s="2"/>
      <c r="H459" s="17">
        <f t="shared" si="7"/>
        <v>0</v>
      </c>
    </row>
    <row r="460" spans="1:8" ht="13.5" x14ac:dyDescent="0.25">
      <c r="A460" s="12"/>
      <c r="B460" s="11">
        <v>42671</v>
      </c>
      <c r="C460" s="2">
        <v>122</v>
      </c>
      <c r="D460" s="2">
        <v>92.900899999999993</v>
      </c>
      <c r="E460" s="2">
        <v>49</v>
      </c>
      <c r="F460" s="2"/>
      <c r="G460" s="2"/>
      <c r="H460" s="17">
        <f t="shared" si="7"/>
        <v>0</v>
      </c>
    </row>
    <row r="461" spans="1:8" ht="13.5" x14ac:dyDescent="0.25">
      <c r="A461" s="12"/>
      <c r="B461" s="11">
        <v>42674</v>
      </c>
      <c r="C461" s="2">
        <v>122.45</v>
      </c>
      <c r="D461" s="2">
        <v>93.243499999999997</v>
      </c>
      <c r="E461" s="2">
        <v>9</v>
      </c>
      <c r="F461" s="2"/>
      <c r="G461" s="2"/>
      <c r="H461" s="17">
        <f t="shared" si="7"/>
        <v>3.6878006563984254E-3</v>
      </c>
    </row>
    <row r="462" spans="1:8" ht="13.5" x14ac:dyDescent="0.25">
      <c r="A462" s="12"/>
      <c r="B462" s="11">
        <v>42675</v>
      </c>
      <c r="C462" s="2">
        <v>121</v>
      </c>
      <c r="D462" s="2">
        <v>92.139399999999995</v>
      </c>
      <c r="E462" s="2">
        <v>114</v>
      </c>
      <c r="F462" s="2"/>
      <c r="G462" s="2"/>
      <c r="H462" s="17">
        <f t="shared" si="7"/>
        <v>-1.1841039858006216E-2</v>
      </c>
    </row>
    <row r="463" spans="1:8" ht="13.5" x14ac:dyDescent="0.25">
      <c r="A463" s="12"/>
      <c r="B463" s="11">
        <v>42676</v>
      </c>
      <c r="C463" s="2">
        <v>121</v>
      </c>
      <c r="D463" s="2">
        <v>92.139399999999995</v>
      </c>
      <c r="E463" s="2">
        <v>63</v>
      </c>
      <c r="F463" s="2"/>
      <c r="G463" s="2"/>
      <c r="H463" s="17">
        <f t="shared" si="7"/>
        <v>0</v>
      </c>
    </row>
    <row r="464" spans="1:8" ht="13.5" x14ac:dyDescent="0.25">
      <c r="A464" s="12"/>
      <c r="B464" s="11">
        <v>42677</v>
      </c>
      <c r="C464" s="2">
        <v>120.49</v>
      </c>
      <c r="D464" s="2">
        <v>91.751000000000005</v>
      </c>
      <c r="E464" s="2">
        <v>65</v>
      </c>
      <c r="F464" s="2"/>
      <c r="G464" s="2"/>
      <c r="H464" s="17">
        <f t="shared" si="7"/>
        <v>-4.2153519558407165E-3</v>
      </c>
    </row>
    <row r="465" spans="1:8" ht="13.5" x14ac:dyDescent="0.25">
      <c r="A465" s="12"/>
      <c r="B465" s="11">
        <v>42678</v>
      </c>
      <c r="C465" s="2">
        <v>120</v>
      </c>
      <c r="D465" s="2">
        <v>91.377899999999997</v>
      </c>
      <c r="E465" s="2">
        <v>34</v>
      </c>
      <c r="F465" s="2"/>
      <c r="G465" s="2"/>
      <c r="H465" s="17">
        <f t="shared" si="7"/>
        <v>-4.0664406927445797E-3</v>
      </c>
    </row>
    <row r="466" spans="1:8" ht="13.5" x14ac:dyDescent="0.25">
      <c r="A466" s="12"/>
      <c r="B466" s="11">
        <v>42681</v>
      </c>
      <c r="C466" s="2">
        <v>120</v>
      </c>
      <c r="D466" s="2">
        <v>91.377899999999997</v>
      </c>
      <c r="E466" s="2">
        <v>18</v>
      </c>
      <c r="F466" s="2"/>
      <c r="G466" s="2"/>
      <c r="H466" s="17">
        <f t="shared" si="7"/>
        <v>0</v>
      </c>
    </row>
    <row r="467" spans="1:8" ht="13.5" x14ac:dyDescent="0.25">
      <c r="A467" s="12"/>
      <c r="B467" s="11">
        <v>42682</v>
      </c>
      <c r="C467" s="2">
        <v>121</v>
      </c>
      <c r="D467" s="2">
        <v>92.139399999999995</v>
      </c>
      <c r="E467" s="2">
        <v>559</v>
      </c>
      <c r="F467" s="2"/>
      <c r="G467" s="2"/>
      <c r="H467" s="17">
        <f t="shared" si="7"/>
        <v>8.3335248457230698E-3</v>
      </c>
    </row>
    <row r="468" spans="1:8" ht="13.5" x14ac:dyDescent="0.25">
      <c r="A468" s="12"/>
      <c r="B468" s="11">
        <v>42683</v>
      </c>
      <c r="C468" s="2">
        <v>120</v>
      </c>
      <c r="D468" s="2">
        <v>91.377899999999997</v>
      </c>
      <c r="E468" s="2">
        <v>50</v>
      </c>
      <c r="F468" s="2"/>
      <c r="G468" s="2"/>
      <c r="H468" s="17">
        <f t="shared" si="7"/>
        <v>-8.2646511698578253E-3</v>
      </c>
    </row>
    <row r="469" spans="1:8" ht="13.5" x14ac:dyDescent="0.25">
      <c r="A469" s="12"/>
      <c r="B469" s="11">
        <v>42684</v>
      </c>
      <c r="C469" s="2">
        <v>122</v>
      </c>
      <c r="D469" s="2">
        <v>92.900899999999993</v>
      </c>
      <c r="E469" s="2">
        <v>621</v>
      </c>
      <c r="F469" s="2"/>
      <c r="G469" s="2"/>
      <c r="H469" s="17">
        <f t="shared" si="7"/>
        <v>1.666704969144614E-2</v>
      </c>
    </row>
    <row r="470" spans="1:8" ht="13.5" x14ac:dyDescent="0.25">
      <c r="A470" s="12"/>
      <c r="B470" s="11">
        <v>42685</v>
      </c>
      <c r="C470" s="2">
        <v>122.5</v>
      </c>
      <c r="D470" s="2">
        <v>93.281599999999997</v>
      </c>
      <c r="E470" s="2">
        <v>346</v>
      </c>
      <c r="F470" s="2"/>
      <c r="G470" s="2"/>
      <c r="H470" s="17">
        <f t="shared" si="7"/>
        <v>4.0979150901660211E-3</v>
      </c>
    </row>
    <row r="471" spans="1:8" ht="13.5" x14ac:dyDescent="0.25">
      <c r="A471" s="12"/>
      <c r="B471" s="11">
        <v>42688</v>
      </c>
      <c r="C471" s="2">
        <v>122.5</v>
      </c>
      <c r="D471" s="2">
        <v>93.281599999999997</v>
      </c>
      <c r="E471" s="2">
        <v>15</v>
      </c>
      <c r="F471" s="2"/>
      <c r="G471" s="2"/>
      <c r="H471" s="17">
        <f t="shared" si="7"/>
        <v>0</v>
      </c>
    </row>
    <row r="472" spans="1:8" ht="13.5" x14ac:dyDescent="0.25">
      <c r="A472" s="12"/>
      <c r="B472" s="11">
        <v>42689</v>
      </c>
      <c r="C472" s="2">
        <v>120.02</v>
      </c>
      <c r="D472" s="2">
        <v>91.393100000000004</v>
      </c>
      <c r="E472" s="2">
        <v>15</v>
      </c>
      <c r="F472" s="2"/>
      <c r="G472" s="2"/>
      <c r="H472" s="17">
        <f t="shared" si="7"/>
        <v>-2.0245150168950721E-2</v>
      </c>
    </row>
    <row r="473" spans="1:8" ht="13.5" x14ac:dyDescent="0.25">
      <c r="A473" s="12"/>
      <c r="B473" s="11">
        <v>42690</v>
      </c>
      <c r="C473" s="2">
        <v>120.5</v>
      </c>
      <c r="D473" s="2">
        <v>91.758600000000001</v>
      </c>
      <c r="E473" s="2">
        <v>100</v>
      </c>
      <c r="F473" s="2"/>
      <c r="G473" s="2"/>
      <c r="H473" s="17">
        <f t="shared" si="7"/>
        <v>3.9992078176579772E-3</v>
      </c>
    </row>
    <row r="474" spans="1:8" ht="13.5" x14ac:dyDescent="0.25">
      <c r="A474" s="12"/>
      <c r="B474" s="11">
        <v>42691</v>
      </c>
      <c r="C474" s="2">
        <v>120</v>
      </c>
      <c r="D474" s="2">
        <v>91.377899999999997</v>
      </c>
      <c r="E474" s="2">
        <v>348</v>
      </c>
      <c r="F474" s="2"/>
      <c r="G474" s="2"/>
      <c r="H474" s="17">
        <f t="shared" si="7"/>
        <v>-4.1489299095671082E-3</v>
      </c>
    </row>
    <row r="475" spans="1:8" ht="13.5" x14ac:dyDescent="0.25">
      <c r="A475" s="12"/>
      <c r="B475" s="11">
        <v>42692</v>
      </c>
      <c r="C475" s="2">
        <v>120</v>
      </c>
      <c r="D475" s="2">
        <v>91.377899999999997</v>
      </c>
      <c r="E475" s="2">
        <v>170</v>
      </c>
      <c r="F475" s="2"/>
      <c r="G475" s="2"/>
      <c r="H475" s="17">
        <f t="shared" si="7"/>
        <v>0</v>
      </c>
    </row>
    <row r="476" spans="1:8" ht="13.5" x14ac:dyDescent="0.25">
      <c r="A476" s="12"/>
      <c r="B476" s="11">
        <v>42695</v>
      </c>
      <c r="C476" s="2">
        <v>120</v>
      </c>
      <c r="D476" s="2">
        <v>91.377899999999997</v>
      </c>
      <c r="E476" s="2">
        <v>72</v>
      </c>
      <c r="F476" s="2"/>
      <c r="G476" s="2"/>
      <c r="H476" s="17">
        <f t="shared" si="7"/>
        <v>0</v>
      </c>
    </row>
    <row r="477" spans="1:8" ht="13.5" x14ac:dyDescent="0.25">
      <c r="A477" s="12"/>
      <c r="B477" s="11">
        <v>42696</v>
      </c>
      <c r="C477" s="2">
        <v>120</v>
      </c>
      <c r="D477" s="2">
        <v>91.377899999999997</v>
      </c>
      <c r="E477" s="2">
        <v>333</v>
      </c>
      <c r="F477" s="2"/>
      <c r="G477" s="2"/>
      <c r="H477" s="17">
        <f t="shared" si="7"/>
        <v>0</v>
      </c>
    </row>
    <row r="478" spans="1:8" ht="13.5" x14ac:dyDescent="0.25">
      <c r="A478" s="12"/>
      <c r="B478" s="11">
        <v>42697</v>
      </c>
      <c r="C478" s="2">
        <v>120</v>
      </c>
      <c r="D478" s="2">
        <v>91.377899999999997</v>
      </c>
      <c r="E478" s="2">
        <v>25</v>
      </c>
      <c r="F478" s="2"/>
      <c r="G478" s="2"/>
      <c r="H478" s="17">
        <f t="shared" si="7"/>
        <v>0</v>
      </c>
    </row>
    <row r="479" spans="1:8" ht="13.5" x14ac:dyDescent="0.25">
      <c r="A479" s="12"/>
      <c r="B479" s="11">
        <v>42698</v>
      </c>
      <c r="C479" s="2">
        <v>120</v>
      </c>
      <c r="D479" s="2">
        <v>91.377899999999997</v>
      </c>
      <c r="E479" s="2">
        <v>170</v>
      </c>
      <c r="F479" s="2"/>
      <c r="G479" s="2"/>
      <c r="H479" s="17">
        <f t="shared" si="7"/>
        <v>0</v>
      </c>
    </row>
    <row r="480" spans="1:8" ht="13.5" x14ac:dyDescent="0.25">
      <c r="A480" s="12"/>
      <c r="B480" s="11">
        <v>42699</v>
      </c>
      <c r="C480" s="2">
        <v>120</v>
      </c>
      <c r="D480" s="2">
        <v>91.377899999999997</v>
      </c>
      <c r="E480" s="2">
        <v>0</v>
      </c>
      <c r="F480" s="2"/>
      <c r="G480" s="2"/>
      <c r="H480" s="17">
        <f t="shared" si="7"/>
        <v>0</v>
      </c>
    </row>
    <row r="481" spans="1:8" ht="13.5" x14ac:dyDescent="0.25">
      <c r="A481" s="12"/>
      <c r="B481" s="11">
        <v>42702</v>
      </c>
      <c r="C481" s="2">
        <v>117.5</v>
      </c>
      <c r="D481" s="2">
        <v>89.474199999999996</v>
      </c>
      <c r="E481" s="2">
        <v>95</v>
      </c>
      <c r="F481" s="2"/>
      <c r="G481" s="2"/>
      <c r="H481" s="17">
        <f t="shared" si="7"/>
        <v>-2.0833264936051286E-2</v>
      </c>
    </row>
    <row r="482" spans="1:8" ht="13.5" x14ac:dyDescent="0.25">
      <c r="A482" s="12"/>
      <c r="B482" s="11">
        <v>42703</v>
      </c>
      <c r="C482" s="2">
        <v>117</v>
      </c>
      <c r="D482" s="2">
        <v>89.093400000000003</v>
      </c>
      <c r="E482" s="2">
        <v>740</v>
      </c>
      <c r="F482" s="2"/>
      <c r="G482" s="2"/>
      <c r="H482" s="17">
        <f t="shared" si="7"/>
        <v>-4.2559754655531268E-3</v>
      </c>
    </row>
    <row r="483" spans="1:8" ht="13.5" x14ac:dyDescent="0.25">
      <c r="A483" s="12"/>
      <c r="B483" s="11">
        <v>42704</v>
      </c>
      <c r="C483" s="2">
        <v>117</v>
      </c>
      <c r="D483" s="2">
        <v>89.093400000000003</v>
      </c>
      <c r="E483" s="2">
        <v>105</v>
      </c>
      <c r="F483" s="2"/>
      <c r="G483" s="2"/>
      <c r="H483" s="17">
        <f t="shared" si="7"/>
        <v>0</v>
      </c>
    </row>
    <row r="484" spans="1:8" ht="13.5" x14ac:dyDescent="0.25">
      <c r="A484" s="12"/>
      <c r="B484" s="11">
        <v>42705</v>
      </c>
      <c r="C484" s="2">
        <v>116.8</v>
      </c>
      <c r="D484" s="2">
        <v>88.941100000000006</v>
      </c>
      <c r="E484" s="2">
        <v>68</v>
      </c>
      <c r="F484" s="2"/>
      <c r="G484" s="2"/>
      <c r="H484" s="17">
        <f t="shared" si="7"/>
        <v>-1.7094420013154372E-3</v>
      </c>
    </row>
    <row r="485" spans="1:8" ht="13.5" x14ac:dyDescent="0.25">
      <c r="A485" s="12"/>
      <c r="B485" s="11">
        <v>42706</v>
      </c>
      <c r="C485" s="2">
        <v>116.8</v>
      </c>
      <c r="D485" s="2">
        <v>88.941100000000006</v>
      </c>
      <c r="E485" s="2">
        <v>0</v>
      </c>
      <c r="F485" s="2"/>
      <c r="G485" s="2"/>
      <c r="H485" s="17">
        <f t="shared" si="7"/>
        <v>0</v>
      </c>
    </row>
    <row r="486" spans="1:8" ht="13.5" x14ac:dyDescent="0.25">
      <c r="A486" s="12"/>
      <c r="B486" s="11">
        <v>42709</v>
      </c>
      <c r="C486" s="2">
        <v>116.8</v>
      </c>
      <c r="D486" s="2">
        <v>88.941100000000006</v>
      </c>
      <c r="E486" s="2">
        <v>0</v>
      </c>
      <c r="F486" s="2"/>
      <c r="G486" s="2"/>
      <c r="H486" s="17">
        <f t="shared" si="7"/>
        <v>0</v>
      </c>
    </row>
    <row r="487" spans="1:8" ht="13.5" x14ac:dyDescent="0.25">
      <c r="A487" s="12"/>
      <c r="B487" s="11">
        <v>42710</v>
      </c>
      <c r="C487" s="2">
        <v>116</v>
      </c>
      <c r="D487" s="2">
        <v>88.331999999999994</v>
      </c>
      <c r="E487" s="2">
        <v>519</v>
      </c>
      <c r="F487" s="2"/>
      <c r="G487" s="2"/>
      <c r="H487" s="17">
        <f t="shared" si="7"/>
        <v>-6.8483524489804165E-3</v>
      </c>
    </row>
    <row r="488" spans="1:8" ht="13.5" x14ac:dyDescent="0.25">
      <c r="A488" s="12"/>
      <c r="B488" s="11">
        <v>42711</v>
      </c>
      <c r="C488" s="2">
        <v>116</v>
      </c>
      <c r="D488" s="2">
        <v>88.331999999999994</v>
      </c>
      <c r="E488" s="2">
        <v>40</v>
      </c>
      <c r="F488" s="2"/>
      <c r="G488" s="2"/>
      <c r="H488" s="17">
        <f t="shared" si="7"/>
        <v>0</v>
      </c>
    </row>
    <row r="489" spans="1:8" ht="13.5" x14ac:dyDescent="0.25">
      <c r="A489" s="12"/>
      <c r="B489" s="11">
        <v>42712</v>
      </c>
      <c r="C489" s="2">
        <v>116</v>
      </c>
      <c r="D489" s="2">
        <v>88.331999999999994</v>
      </c>
      <c r="E489" s="2">
        <v>62</v>
      </c>
      <c r="F489" s="2"/>
      <c r="G489" s="2"/>
      <c r="H489" s="17">
        <f t="shared" si="7"/>
        <v>0</v>
      </c>
    </row>
    <row r="490" spans="1:8" ht="13.5" x14ac:dyDescent="0.25">
      <c r="A490" s="12"/>
      <c r="B490" s="11">
        <v>42713</v>
      </c>
      <c r="C490" s="2">
        <v>116</v>
      </c>
      <c r="D490" s="2">
        <v>88.331999999999994</v>
      </c>
      <c r="E490" s="2">
        <v>29</v>
      </c>
      <c r="F490" s="2"/>
      <c r="G490" s="2"/>
      <c r="H490" s="17">
        <f t="shared" si="7"/>
        <v>0</v>
      </c>
    </row>
    <row r="491" spans="1:8" ht="13.5" x14ac:dyDescent="0.25">
      <c r="A491" s="12"/>
      <c r="B491" s="11">
        <v>42717</v>
      </c>
      <c r="C491" s="2">
        <v>119.48</v>
      </c>
      <c r="D491" s="2">
        <v>90.981899999999996</v>
      </c>
      <c r="E491" s="2">
        <v>9259</v>
      </c>
      <c r="F491" s="2"/>
      <c r="G491" s="2"/>
      <c r="H491" s="17">
        <f t="shared" si="7"/>
        <v>2.9999320744464097E-2</v>
      </c>
    </row>
    <row r="492" spans="1:8" ht="13.5" x14ac:dyDescent="0.25">
      <c r="A492" s="12"/>
      <c r="B492" s="11">
        <v>42718</v>
      </c>
      <c r="C492" s="2">
        <v>120.3</v>
      </c>
      <c r="D492" s="2">
        <v>91.606300000000005</v>
      </c>
      <c r="E492" s="2">
        <v>4</v>
      </c>
      <c r="F492" s="2"/>
      <c r="G492" s="2"/>
      <c r="H492" s="17">
        <f t="shared" si="7"/>
        <v>6.8629035005864742E-3</v>
      </c>
    </row>
    <row r="493" spans="1:8" ht="13.5" x14ac:dyDescent="0.25">
      <c r="A493" s="12"/>
      <c r="B493" s="11">
        <v>42719</v>
      </c>
      <c r="C493" s="2">
        <v>119</v>
      </c>
      <c r="D493" s="2">
        <v>90.616399999999999</v>
      </c>
      <c r="E493" s="2">
        <v>20</v>
      </c>
      <c r="F493" s="2"/>
      <c r="G493" s="2"/>
      <c r="H493" s="17">
        <f t="shared" si="7"/>
        <v>-1.0806025349784957E-2</v>
      </c>
    </row>
    <row r="494" spans="1:8" ht="13.5" x14ac:dyDescent="0.25">
      <c r="A494" s="12"/>
      <c r="B494" s="11">
        <v>42720</v>
      </c>
      <c r="C494" s="2">
        <v>119</v>
      </c>
      <c r="D494" s="2">
        <v>90.616399999999999</v>
      </c>
      <c r="E494" s="2">
        <v>97</v>
      </c>
      <c r="F494" s="2"/>
      <c r="G494" s="2"/>
      <c r="H494" s="17">
        <f t="shared" si="7"/>
        <v>0</v>
      </c>
    </row>
    <row r="495" spans="1:8" ht="13.5" x14ac:dyDescent="0.25">
      <c r="A495" s="12"/>
      <c r="B495" s="11">
        <v>42723</v>
      </c>
      <c r="C495" s="2">
        <v>117</v>
      </c>
      <c r="D495" s="2">
        <v>89.093400000000003</v>
      </c>
      <c r="E495" s="2">
        <v>60</v>
      </c>
      <c r="F495" s="2"/>
      <c r="G495" s="2"/>
      <c r="H495" s="17">
        <f t="shared" si="7"/>
        <v>-1.6807112178369436E-2</v>
      </c>
    </row>
    <row r="496" spans="1:8" ht="13.5" x14ac:dyDescent="0.25">
      <c r="A496" s="12"/>
      <c r="B496" s="11">
        <v>42724</v>
      </c>
      <c r="C496" s="2">
        <v>119.9</v>
      </c>
      <c r="D496" s="2">
        <v>91.301699999999997</v>
      </c>
      <c r="E496" s="2">
        <v>60</v>
      </c>
      <c r="F496" s="2"/>
      <c r="G496" s="2"/>
      <c r="H496" s="17">
        <f t="shared" si="7"/>
        <v>2.4786347810275441E-2</v>
      </c>
    </row>
    <row r="497" spans="1:8" ht="13.5" x14ac:dyDescent="0.25">
      <c r="A497" s="12"/>
      <c r="B497" s="11">
        <v>42725</v>
      </c>
      <c r="C497" s="2">
        <v>119.9</v>
      </c>
      <c r="D497" s="2">
        <v>91.301699999999997</v>
      </c>
      <c r="E497" s="2">
        <v>0</v>
      </c>
      <c r="F497" s="2"/>
      <c r="G497" s="2"/>
      <c r="H497" s="17">
        <f t="shared" si="7"/>
        <v>0</v>
      </c>
    </row>
    <row r="498" spans="1:8" ht="13.5" x14ac:dyDescent="0.25">
      <c r="A498" s="12"/>
      <c r="B498" s="11">
        <v>42726</v>
      </c>
      <c r="C498" s="2">
        <v>118</v>
      </c>
      <c r="D498" s="2">
        <v>89.854900000000001</v>
      </c>
      <c r="E498" s="2">
        <v>11</v>
      </c>
      <c r="F498" s="2"/>
      <c r="G498" s="2"/>
      <c r="H498" s="17">
        <f t="shared" si="7"/>
        <v>-1.5846364306469608E-2</v>
      </c>
    </row>
    <row r="499" spans="1:8" ht="13.5" x14ac:dyDescent="0.25">
      <c r="A499" s="12"/>
      <c r="B499" s="11">
        <v>42727</v>
      </c>
      <c r="C499" s="2">
        <v>120</v>
      </c>
      <c r="D499" s="2">
        <v>91.377899999999997</v>
      </c>
      <c r="E499" s="2">
        <v>714</v>
      </c>
      <c r="F499" s="2"/>
      <c r="G499" s="2"/>
      <c r="H499" s="17">
        <f t="shared" si="7"/>
        <v>1.6949548661230451E-2</v>
      </c>
    </row>
    <row r="500" spans="1:8" ht="13.5" x14ac:dyDescent="0.25">
      <c r="A500" s="12"/>
      <c r="B500" s="11">
        <v>42730</v>
      </c>
      <c r="C500" s="2">
        <v>119</v>
      </c>
      <c r="D500" s="2">
        <v>90.616399999999999</v>
      </c>
      <c r="E500" s="2">
        <v>63</v>
      </c>
      <c r="F500" s="2"/>
      <c r="G500" s="2"/>
      <c r="H500" s="17">
        <f t="shared" si="7"/>
        <v>-8.3335248457230698E-3</v>
      </c>
    </row>
    <row r="501" spans="1:8" ht="13.5" x14ac:dyDescent="0.25">
      <c r="A501" s="12"/>
      <c r="B501" s="11">
        <v>42731</v>
      </c>
      <c r="C501" s="2">
        <v>119</v>
      </c>
      <c r="D501" s="2">
        <v>90.616399999999999</v>
      </c>
      <c r="E501" s="2">
        <v>17</v>
      </c>
      <c r="F501" s="2"/>
      <c r="G501" s="2"/>
      <c r="H501" s="17">
        <f t="shared" si="7"/>
        <v>0</v>
      </c>
    </row>
    <row r="502" spans="1:8" ht="13.5" x14ac:dyDescent="0.25">
      <c r="A502" s="12"/>
      <c r="B502" s="11">
        <v>42732</v>
      </c>
      <c r="C502" s="2">
        <v>119</v>
      </c>
      <c r="D502" s="2">
        <v>90.616399999999999</v>
      </c>
      <c r="E502" s="2">
        <v>195</v>
      </c>
      <c r="F502" s="2"/>
      <c r="G502" s="2"/>
      <c r="H502" s="17">
        <f t="shared" si="7"/>
        <v>0</v>
      </c>
    </row>
    <row r="503" spans="1:8" ht="13.5" x14ac:dyDescent="0.25">
      <c r="A503" s="12"/>
      <c r="B503" s="11">
        <v>42733</v>
      </c>
      <c r="C503" s="2">
        <v>118</v>
      </c>
      <c r="D503" s="2">
        <v>89.854900000000001</v>
      </c>
      <c r="E503" s="2">
        <v>25</v>
      </c>
      <c r="F503" s="2"/>
      <c r="G503" s="2"/>
      <c r="H503" s="17">
        <f t="shared" si="7"/>
        <v>-8.4035560891847182E-3</v>
      </c>
    </row>
    <row r="504" spans="1:8" ht="13.5" x14ac:dyDescent="0.25">
      <c r="A504" s="12"/>
      <c r="B504" s="11">
        <v>42734</v>
      </c>
      <c r="C504" s="2">
        <v>120</v>
      </c>
      <c r="D504" s="2">
        <v>91.377899999999997</v>
      </c>
      <c r="E504" s="2">
        <v>1419</v>
      </c>
      <c r="F504" s="2"/>
      <c r="G504" s="2"/>
      <c r="H504" s="17">
        <f t="shared" si="7"/>
        <v>1.6949548661230451E-2</v>
      </c>
    </row>
    <row r="505" spans="1:8" ht="13.5" x14ac:dyDescent="0.25">
      <c r="A505" s="12"/>
      <c r="B505" s="11">
        <v>42737</v>
      </c>
      <c r="C505" s="2">
        <v>120</v>
      </c>
      <c r="D505" s="2">
        <v>91.377899999999997</v>
      </c>
      <c r="E505" s="2">
        <v>0</v>
      </c>
      <c r="F505" s="2"/>
      <c r="G505" s="2"/>
      <c r="H505" s="17">
        <f t="shared" si="7"/>
        <v>0</v>
      </c>
    </row>
    <row r="506" spans="1:8" ht="13.5" x14ac:dyDescent="0.25">
      <c r="A506" s="12"/>
      <c r="B506" s="11">
        <v>42738</v>
      </c>
      <c r="C506" s="2">
        <v>117</v>
      </c>
      <c r="D506" s="2">
        <v>89.093400000000003</v>
      </c>
      <c r="E506" s="2">
        <v>364</v>
      </c>
      <c r="F506" s="2"/>
      <c r="G506" s="2"/>
      <c r="H506" s="17">
        <f t="shared" si="7"/>
        <v>-2.500057453716921E-2</v>
      </c>
    </row>
    <row r="507" spans="1:8" ht="13.5" x14ac:dyDescent="0.25">
      <c r="A507" s="12"/>
      <c r="B507" s="11">
        <v>42739</v>
      </c>
      <c r="C507" s="2">
        <v>119.97</v>
      </c>
      <c r="D507" s="2">
        <v>91.355000000000004</v>
      </c>
      <c r="E507" s="2">
        <v>66</v>
      </c>
      <c r="F507" s="2"/>
      <c r="G507" s="2"/>
      <c r="H507" s="17">
        <f t="shared" si="7"/>
        <v>2.5384596389856053E-2</v>
      </c>
    </row>
    <row r="508" spans="1:8" ht="13.5" x14ac:dyDescent="0.25">
      <c r="A508" s="12"/>
      <c r="B508" s="11">
        <v>42740</v>
      </c>
      <c r="C508" s="2">
        <v>121</v>
      </c>
      <c r="D508" s="2">
        <v>92.139399999999995</v>
      </c>
      <c r="E508" s="2">
        <v>545</v>
      </c>
      <c r="F508" s="2"/>
      <c r="G508" s="2"/>
      <c r="H508" s="17">
        <f t="shared" si="7"/>
        <v>8.5862842756279437E-3</v>
      </c>
    </row>
    <row r="509" spans="1:8" ht="13.5" x14ac:dyDescent="0.25">
      <c r="A509" s="12"/>
      <c r="B509" s="11">
        <v>42741</v>
      </c>
      <c r="C509" s="2">
        <v>125</v>
      </c>
      <c r="D509" s="2">
        <v>95.185299999999998</v>
      </c>
      <c r="E509" s="2">
        <v>1641</v>
      </c>
      <c r="F509" s="2"/>
      <c r="G509" s="2"/>
      <c r="H509" s="17">
        <f t="shared" si="7"/>
        <v>3.3057519367393352E-2</v>
      </c>
    </row>
    <row r="510" spans="1:8" ht="13.5" x14ac:dyDescent="0.25">
      <c r="A510" s="12"/>
      <c r="B510" s="11">
        <v>42744</v>
      </c>
      <c r="C510" s="2">
        <v>128.75</v>
      </c>
      <c r="D510" s="2">
        <v>98.040899999999993</v>
      </c>
      <c r="E510" s="2">
        <v>204</v>
      </c>
      <c r="F510" s="2"/>
      <c r="G510" s="2"/>
      <c r="H510" s="17">
        <f t="shared" si="7"/>
        <v>3.0000430738779997E-2</v>
      </c>
    </row>
    <row r="511" spans="1:8" ht="13.5" x14ac:dyDescent="0.25">
      <c r="A511" s="12"/>
      <c r="B511" s="11">
        <v>42745</v>
      </c>
      <c r="C511" s="2">
        <v>132.61000000000001</v>
      </c>
      <c r="D511" s="2">
        <v>100.9802</v>
      </c>
      <c r="E511" s="2">
        <v>293</v>
      </c>
      <c r="F511" s="2"/>
      <c r="G511" s="2"/>
      <c r="H511" s="17">
        <f t="shared" si="7"/>
        <v>2.9980344937674003E-2</v>
      </c>
    </row>
    <row r="512" spans="1:8" ht="13.5" x14ac:dyDescent="0.25">
      <c r="A512" s="12"/>
      <c r="B512" s="11">
        <v>42746</v>
      </c>
      <c r="C512" s="2">
        <v>136.5</v>
      </c>
      <c r="D512" s="2">
        <v>103.94240000000001</v>
      </c>
      <c r="E512" s="2">
        <v>457</v>
      </c>
      <c r="F512" s="2"/>
      <c r="G512" s="2"/>
      <c r="H512" s="17">
        <f t="shared" si="7"/>
        <v>2.9334463587911391E-2</v>
      </c>
    </row>
    <row r="513" spans="1:8" ht="13.5" x14ac:dyDescent="0.25">
      <c r="A513" s="12"/>
      <c r="B513" s="11">
        <v>42747</v>
      </c>
      <c r="C513" s="2">
        <v>136.5</v>
      </c>
      <c r="D513" s="2">
        <v>103.94240000000001</v>
      </c>
      <c r="E513" s="2">
        <v>273</v>
      </c>
      <c r="F513" s="2"/>
      <c r="G513" s="2"/>
      <c r="H513" s="17">
        <f t="shared" si="7"/>
        <v>0</v>
      </c>
    </row>
    <row r="514" spans="1:8" ht="13.5" x14ac:dyDescent="0.25">
      <c r="A514" s="12"/>
      <c r="B514" s="11">
        <v>42748</v>
      </c>
      <c r="C514" s="2">
        <v>136</v>
      </c>
      <c r="D514" s="2">
        <v>103.5616</v>
      </c>
      <c r="E514" s="2">
        <v>7</v>
      </c>
      <c r="F514" s="2"/>
      <c r="G514" s="2"/>
      <c r="H514" s="17">
        <f t="shared" si="7"/>
        <v>-3.6635675143156959E-3</v>
      </c>
    </row>
    <row r="515" spans="1:8" ht="13.5" x14ac:dyDescent="0.25">
      <c r="A515" s="12"/>
      <c r="B515" s="11">
        <v>42751</v>
      </c>
      <c r="C515" s="2">
        <v>138.02000000000001</v>
      </c>
      <c r="D515" s="2">
        <v>105.0998</v>
      </c>
      <c r="E515" s="2">
        <v>294</v>
      </c>
      <c r="F515" s="2"/>
      <c r="G515" s="2"/>
      <c r="H515" s="17">
        <f t="shared" si="7"/>
        <v>1.4852995704971759E-2</v>
      </c>
    </row>
    <row r="516" spans="1:8" ht="13.5" x14ac:dyDescent="0.25">
      <c r="A516" s="12"/>
      <c r="B516" s="11">
        <v>42752</v>
      </c>
      <c r="C516" s="2">
        <v>138.19999999999999</v>
      </c>
      <c r="D516" s="2">
        <v>105.23690000000001</v>
      </c>
      <c r="E516" s="2">
        <v>52</v>
      </c>
      <c r="F516" s="2"/>
      <c r="G516" s="2"/>
      <c r="H516" s="17">
        <f t="shared" si="7"/>
        <v>1.3044744138428785E-3</v>
      </c>
    </row>
    <row r="517" spans="1:8" ht="13.5" x14ac:dyDescent="0.25">
      <c r="A517" s="12"/>
      <c r="B517" s="11">
        <v>42753</v>
      </c>
      <c r="C517" s="2">
        <v>139.1</v>
      </c>
      <c r="D517" s="2">
        <v>105.9222</v>
      </c>
      <c r="E517" s="2">
        <v>136</v>
      </c>
      <c r="F517" s="2"/>
      <c r="G517" s="2"/>
      <c r="H517" s="17">
        <f t="shared" si="7"/>
        <v>6.5119744120170587E-3</v>
      </c>
    </row>
    <row r="518" spans="1:8" ht="13.5" x14ac:dyDescent="0.25">
      <c r="A518" s="12"/>
      <c r="B518" s="11">
        <v>42754</v>
      </c>
      <c r="C518" s="2">
        <v>142</v>
      </c>
      <c r="D518" s="2">
        <v>108.1305</v>
      </c>
      <c r="E518" s="2">
        <v>253</v>
      </c>
      <c r="F518" s="2"/>
      <c r="G518" s="2"/>
      <c r="H518" s="17">
        <f t="shared" si="7"/>
        <v>2.0848320748624877E-2</v>
      </c>
    </row>
    <row r="519" spans="1:8" ht="13.5" x14ac:dyDescent="0.25">
      <c r="A519" s="12"/>
      <c r="B519" s="11">
        <v>42755</v>
      </c>
      <c r="C519" s="2">
        <v>142</v>
      </c>
      <c r="D519" s="2">
        <v>108.1305</v>
      </c>
      <c r="E519" s="2">
        <v>3</v>
      </c>
      <c r="F519" s="2"/>
      <c r="G519" s="2"/>
      <c r="H519" s="17">
        <f t="shared" ref="H519:H582" si="8">(D519-D518)/D518</f>
        <v>0</v>
      </c>
    </row>
    <row r="520" spans="1:8" ht="13.5" x14ac:dyDescent="0.25">
      <c r="A520" s="12"/>
      <c r="B520" s="11">
        <v>42758</v>
      </c>
      <c r="C520" s="2">
        <v>140.99</v>
      </c>
      <c r="D520" s="2">
        <v>107.3614</v>
      </c>
      <c r="E520" s="2">
        <v>1</v>
      </c>
      <c r="F520" s="2"/>
      <c r="G520" s="2"/>
      <c r="H520" s="17">
        <f t="shared" si="8"/>
        <v>-7.112701781643427E-3</v>
      </c>
    </row>
    <row r="521" spans="1:8" ht="13.5" x14ac:dyDescent="0.25">
      <c r="A521" s="12"/>
      <c r="B521" s="11">
        <v>42759</v>
      </c>
      <c r="C521" s="2">
        <v>140.99</v>
      </c>
      <c r="D521" s="2">
        <v>107.3614</v>
      </c>
      <c r="E521" s="2">
        <v>0</v>
      </c>
      <c r="F521" s="2"/>
      <c r="G521" s="2"/>
      <c r="H521" s="17">
        <f t="shared" si="8"/>
        <v>0</v>
      </c>
    </row>
    <row r="522" spans="1:8" ht="13.5" x14ac:dyDescent="0.25">
      <c r="A522" s="12"/>
      <c r="B522" s="11">
        <v>42760</v>
      </c>
      <c r="C522" s="2">
        <v>140.99</v>
      </c>
      <c r="D522" s="2">
        <v>107.3614</v>
      </c>
      <c r="E522" s="2">
        <v>0</v>
      </c>
      <c r="F522" s="2"/>
      <c r="G522" s="2"/>
      <c r="H522" s="17">
        <f t="shared" si="8"/>
        <v>0</v>
      </c>
    </row>
    <row r="523" spans="1:8" ht="13.5" x14ac:dyDescent="0.25">
      <c r="A523" s="12"/>
      <c r="B523" s="11">
        <v>42761</v>
      </c>
      <c r="C523" s="2">
        <v>140.99</v>
      </c>
      <c r="D523" s="2">
        <v>107.3614</v>
      </c>
      <c r="E523" s="2">
        <v>0</v>
      </c>
      <c r="F523" s="2"/>
      <c r="G523" s="2"/>
      <c r="H523" s="17">
        <f t="shared" si="8"/>
        <v>0</v>
      </c>
    </row>
    <row r="524" spans="1:8" ht="13.5" x14ac:dyDescent="0.25">
      <c r="A524" s="12"/>
      <c r="B524" s="11">
        <v>42762</v>
      </c>
      <c r="C524" s="2">
        <v>140.99</v>
      </c>
      <c r="D524" s="2">
        <v>107.3614</v>
      </c>
      <c r="E524" s="2">
        <v>0</v>
      </c>
      <c r="F524" s="2"/>
      <c r="G524" s="2"/>
      <c r="H524" s="17">
        <f t="shared" si="8"/>
        <v>0</v>
      </c>
    </row>
    <row r="525" spans="1:8" ht="13.5" x14ac:dyDescent="0.25">
      <c r="A525" s="12"/>
      <c r="B525" s="11">
        <v>42765</v>
      </c>
      <c r="C525" s="2">
        <v>136.5</v>
      </c>
      <c r="D525" s="2">
        <v>103.94240000000001</v>
      </c>
      <c r="E525" s="2">
        <v>209</v>
      </c>
      <c r="F525" s="2"/>
      <c r="G525" s="2"/>
      <c r="H525" s="17">
        <f t="shared" si="8"/>
        <v>-3.1845709910638245E-2</v>
      </c>
    </row>
    <row r="526" spans="1:8" ht="13.5" x14ac:dyDescent="0.25">
      <c r="A526" s="12"/>
      <c r="B526" s="11">
        <v>42766</v>
      </c>
      <c r="C526" s="2">
        <v>132.41</v>
      </c>
      <c r="D526" s="2">
        <v>100.8279</v>
      </c>
      <c r="E526" s="2">
        <v>644</v>
      </c>
      <c r="F526" s="2"/>
      <c r="G526" s="2"/>
      <c r="H526" s="17">
        <f t="shared" si="8"/>
        <v>-2.9963710670525275E-2</v>
      </c>
    </row>
    <row r="527" spans="1:8" ht="13.5" x14ac:dyDescent="0.25">
      <c r="A527" s="12"/>
      <c r="B527" s="11">
        <v>42767</v>
      </c>
      <c r="C527" s="2">
        <v>132.41</v>
      </c>
      <c r="D527" s="2">
        <v>100.8279</v>
      </c>
      <c r="E527" s="2">
        <v>18</v>
      </c>
      <c r="F527" s="2"/>
      <c r="G527" s="2"/>
      <c r="H527" s="17">
        <f t="shared" si="8"/>
        <v>0</v>
      </c>
    </row>
    <row r="528" spans="1:8" ht="13.5" x14ac:dyDescent="0.25">
      <c r="A528" s="12"/>
      <c r="B528" s="11">
        <v>42768</v>
      </c>
      <c r="C528" s="2">
        <v>132.41</v>
      </c>
      <c r="D528" s="2">
        <v>100.8279</v>
      </c>
      <c r="E528" s="2">
        <v>0</v>
      </c>
      <c r="F528" s="2"/>
      <c r="G528" s="2"/>
      <c r="H528" s="17">
        <f t="shared" si="8"/>
        <v>0</v>
      </c>
    </row>
    <row r="529" spans="1:8" ht="13.5" x14ac:dyDescent="0.25">
      <c r="A529" s="12"/>
      <c r="B529" s="11">
        <v>42769</v>
      </c>
      <c r="C529" s="2">
        <v>133</v>
      </c>
      <c r="D529" s="2">
        <v>101.27719999999999</v>
      </c>
      <c r="E529" s="2">
        <v>155</v>
      </c>
      <c r="F529" s="2"/>
      <c r="G529" s="2"/>
      <c r="H529" s="17">
        <f t="shared" si="8"/>
        <v>4.4561078828379234E-3</v>
      </c>
    </row>
    <row r="530" spans="1:8" ht="13.5" x14ac:dyDescent="0.25">
      <c r="A530" s="12"/>
      <c r="B530" s="11">
        <v>42772</v>
      </c>
      <c r="C530" s="2">
        <v>134.5</v>
      </c>
      <c r="D530" s="2">
        <v>102.4194</v>
      </c>
      <c r="E530" s="2">
        <v>26</v>
      </c>
      <c r="F530" s="2"/>
      <c r="G530" s="2"/>
      <c r="H530" s="17">
        <f t="shared" si="8"/>
        <v>1.1277957921427554E-2</v>
      </c>
    </row>
    <row r="531" spans="1:8" ht="13.5" x14ac:dyDescent="0.25">
      <c r="A531" s="12"/>
      <c r="B531" s="11">
        <v>42773</v>
      </c>
      <c r="C531" s="2">
        <v>138.53</v>
      </c>
      <c r="D531" s="2">
        <v>105.48820000000001</v>
      </c>
      <c r="E531" s="2">
        <v>84</v>
      </c>
      <c r="F531" s="2"/>
      <c r="G531" s="2"/>
      <c r="H531" s="17">
        <f t="shared" si="8"/>
        <v>2.9963073402109467E-2</v>
      </c>
    </row>
    <row r="532" spans="1:8" ht="13.5" x14ac:dyDescent="0.25">
      <c r="A532" s="12"/>
      <c r="B532" s="11">
        <v>42774</v>
      </c>
      <c r="C532" s="2">
        <v>139.80000000000001</v>
      </c>
      <c r="D532" s="2">
        <v>106.4552</v>
      </c>
      <c r="E532" s="2">
        <v>125</v>
      </c>
      <c r="F532" s="2"/>
      <c r="G532" s="2"/>
      <c r="H532" s="17">
        <f t="shared" si="8"/>
        <v>9.1669020800430635E-3</v>
      </c>
    </row>
    <row r="533" spans="1:8" ht="13.5" x14ac:dyDescent="0.25">
      <c r="A533" s="12"/>
      <c r="B533" s="11">
        <v>42775</v>
      </c>
      <c r="C533" s="2">
        <v>139.80000000000001</v>
      </c>
      <c r="D533" s="2">
        <v>106.4552</v>
      </c>
      <c r="E533" s="2">
        <v>30</v>
      </c>
      <c r="F533" s="2"/>
      <c r="G533" s="2"/>
      <c r="H533" s="17">
        <f t="shared" si="8"/>
        <v>0</v>
      </c>
    </row>
    <row r="534" spans="1:8" ht="13.5" x14ac:dyDescent="0.25">
      <c r="A534" s="12"/>
      <c r="B534" s="11">
        <v>42776</v>
      </c>
      <c r="C534" s="2">
        <v>139.80000000000001</v>
      </c>
      <c r="D534" s="2">
        <v>106.4552</v>
      </c>
      <c r="E534" s="2">
        <v>48</v>
      </c>
      <c r="F534" s="2"/>
      <c r="G534" s="2"/>
      <c r="H534" s="17">
        <f t="shared" si="8"/>
        <v>0</v>
      </c>
    </row>
    <row r="535" spans="1:8" ht="13.5" x14ac:dyDescent="0.25">
      <c r="A535" s="12"/>
      <c r="B535" s="11">
        <v>42779</v>
      </c>
      <c r="C535" s="2">
        <v>140</v>
      </c>
      <c r="D535" s="2">
        <v>106.6075</v>
      </c>
      <c r="E535" s="2">
        <v>110</v>
      </c>
      <c r="F535" s="2"/>
      <c r="G535" s="2"/>
      <c r="H535" s="17">
        <f t="shared" si="8"/>
        <v>1.4306487611689871E-3</v>
      </c>
    </row>
    <row r="536" spans="1:8" ht="13.5" x14ac:dyDescent="0.25">
      <c r="A536" s="12"/>
      <c r="B536" s="11">
        <v>42780</v>
      </c>
      <c r="C536" s="2">
        <v>140</v>
      </c>
      <c r="D536" s="2">
        <v>106.6075</v>
      </c>
      <c r="E536" s="2">
        <v>110</v>
      </c>
      <c r="F536" s="2"/>
      <c r="G536" s="2"/>
      <c r="H536" s="17">
        <f t="shared" si="8"/>
        <v>0</v>
      </c>
    </row>
    <row r="537" spans="1:8" ht="13.5" x14ac:dyDescent="0.25">
      <c r="A537" s="12"/>
      <c r="B537" s="11">
        <v>42781</v>
      </c>
      <c r="C537" s="2">
        <v>140</v>
      </c>
      <c r="D537" s="2">
        <v>106.6075</v>
      </c>
      <c r="E537" s="2">
        <v>0</v>
      </c>
      <c r="F537" s="2"/>
      <c r="G537" s="2"/>
      <c r="H537" s="17">
        <f t="shared" si="8"/>
        <v>0</v>
      </c>
    </row>
    <row r="538" spans="1:8" ht="13.5" x14ac:dyDescent="0.25">
      <c r="A538" s="12"/>
      <c r="B538" s="11">
        <v>42782</v>
      </c>
      <c r="C538" s="2">
        <v>140</v>
      </c>
      <c r="D538" s="2">
        <v>106.6075</v>
      </c>
      <c r="E538" s="2">
        <v>0</v>
      </c>
      <c r="F538" s="2"/>
      <c r="G538" s="2"/>
      <c r="H538" s="17">
        <f t="shared" si="8"/>
        <v>0</v>
      </c>
    </row>
    <row r="539" spans="1:8" ht="13.5" x14ac:dyDescent="0.25">
      <c r="A539" s="12"/>
      <c r="B539" s="11">
        <v>42783</v>
      </c>
      <c r="C539" s="2">
        <v>140</v>
      </c>
      <c r="D539" s="2">
        <v>106.6075</v>
      </c>
      <c r="E539" s="2">
        <v>0</v>
      </c>
      <c r="F539" s="2"/>
      <c r="G539" s="2"/>
      <c r="H539" s="17">
        <f t="shared" si="8"/>
        <v>0</v>
      </c>
    </row>
    <row r="540" spans="1:8" ht="13.5" x14ac:dyDescent="0.25">
      <c r="A540" s="12"/>
      <c r="B540" s="11">
        <v>42786</v>
      </c>
      <c r="C540" s="2">
        <v>139</v>
      </c>
      <c r="D540" s="2">
        <v>105.84610000000001</v>
      </c>
      <c r="E540" s="2">
        <v>246</v>
      </c>
      <c r="F540" s="2"/>
      <c r="G540" s="2"/>
      <c r="H540" s="17">
        <f t="shared" si="8"/>
        <v>-7.1420866261754073E-3</v>
      </c>
    </row>
    <row r="541" spans="1:8" ht="13.5" x14ac:dyDescent="0.25">
      <c r="A541" s="12"/>
      <c r="B541" s="11">
        <v>42787</v>
      </c>
      <c r="C541" s="2">
        <v>135.11000000000001</v>
      </c>
      <c r="D541" s="2">
        <v>102.8839</v>
      </c>
      <c r="E541" s="2">
        <v>21</v>
      </c>
      <c r="F541" s="2"/>
      <c r="G541" s="2"/>
      <c r="H541" s="17">
        <f t="shared" si="8"/>
        <v>-2.7985915399811705E-2</v>
      </c>
    </row>
    <row r="542" spans="1:8" ht="13.5" x14ac:dyDescent="0.25">
      <c r="A542" s="12"/>
      <c r="B542" s="11">
        <v>42788</v>
      </c>
      <c r="C542" s="2">
        <v>139</v>
      </c>
      <c r="D542" s="2">
        <v>105.84610000000001</v>
      </c>
      <c r="E542" s="2">
        <v>200</v>
      </c>
      <c r="F542" s="2"/>
      <c r="G542" s="2"/>
      <c r="H542" s="17">
        <f t="shared" si="8"/>
        <v>2.8791676831846479E-2</v>
      </c>
    </row>
    <row r="543" spans="1:8" ht="13.5" x14ac:dyDescent="0.25">
      <c r="A543" s="12"/>
      <c r="B543" s="11">
        <v>42789</v>
      </c>
      <c r="C543" s="2">
        <v>139</v>
      </c>
      <c r="D543" s="2">
        <v>105.84610000000001</v>
      </c>
      <c r="E543" s="2">
        <v>66</v>
      </c>
      <c r="F543" s="2"/>
      <c r="G543" s="2"/>
      <c r="H543" s="17">
        <f t="shared" si="8"/>
        <v>0</v>
      </c>
    </row>
    <row r="544" spans="1:8" ht="13.5" x14ac:dyDescent="0.25">
      <c r="A544" s="12"/>
      <c r="B544" s="11">
        <v>42790</v>
      </c>
      <c r="C544" s="2">
        <v>139</v>
      </c>
      <c r="D544" s="2">
        <v>105.84610000000001</v>
      </c>
      <c r="E544" s="2">
        <v>0</v>
      </c>
      <c r="F544" s="2"/>
      <c r="G544" s="2"/>
      <c r="H544" s="17">
        <f t="shared" si="8"/>
        <v>0</v>
      </c>
    </row>
    <row r="545" spans="1:8" ht="13.5" x14ac:dyDescent="0.25">
      <c r="A545" s="12"/>
      <c r="B545" s="11">
        <v>42793</v>
      </c>
      <c r="C545" s="2">
        <v>139</v>
      </c>
      <c r="D545" s="2">
        <v>105.84610000000001</v>
      </c>
      <c r="E545" s="2">
        <v>195</v>
      </c>
      <c r="F545" s="2"/>
      <c r="G545" s="2"/>
      <c r="H545" s="17">
        <f t="shared" si="8"/>
        <v>0</v>
      </c>
    </row>
    <row r="546" spans="1:8" ht="13.5" x14ac:dyDescent="0.25">
      <c r="A546" s="12"/>
      <c r="B546" s="11">
        <v>42794</v>
      </c>
      <c r="C546" s="2">
        <v>138.99</v>
      </c>
      <c r="D546" s="2">
        <v>105.83839999999999</v>
      </c>
      <c r="E546" s="2">
        <v>236</v>
      </c>
      <c r="F546" s="2"/>
      <c r="G546" s="2"/>
      <c r="H546" s="17">
        <f t="shared" si="8"/>
        <v>-7.2747130031376007E-5</v>
      </c>
    </row>
    <row r="547" spans="1:8" ht="13.5" x14ac:dyDescent="0.25">
      <c r="A547" s="12"/>
      <c r="B547" s="11">
        <v>42795</v>
      </c>
      <c r="C547" s="2">
        <v>138.5</v>
      </c>
      <c r="D547" s="2">
        <v>105.4653</v>
      </c>
      <c r="E547" s="2">
        <v>48</v>
      </c>
      <c r="F547" s="2"/>
      <c r="G547" s="2"/>
      <c r="H547" s="17">
        <f t="shared" si="8"/>
        <v>-3.525185565919305E-3</v>
      </c>
    </row>
    <row r="548" spans="1:8" ht="13.5" x14ac:dyDescent="0.25">
      <c r="A548" s="12"/>
      <c r="B548" s="11">
        <v>42796</v>
      </c>
      <c r="C548" s="2">
        <v>135</v>
      </c>
      <c r="D548" s="2">
        <v>102.8001</v>
      </c>
      <c r="E548" s="2">
        <v>10</v>
      </c>
      <c r="F548" s="2"/>
      <c r="G548" s="2"/>
      <c r="H548" s="17">
        <f t="shared" si="8"/>
        <v>-2.5270871082716292E-2</v>
      </c>
    </row>
    <row r="549" spans="1:8" ht="13.5" x14ac:dyDescent="0.25">
      <c r="A549" s="12"/>
      <c r="B549" s="11">
        <v>42797</v>
      </c>
      <c r="C549" s="2">
        <v>135</v>
      </c>
      <c r="D549" s="2">
        <v>102.8001</v>
      </c>
      <c r="E549" s="2">
        <v>76</v>
      </c>
      <c r="F549" s="2"/>
      <c r="G549" s="2"/>
      <c r="H549" s="17">
        <f t="shared" si="8"/>
        <v>0</v>
      </c>
    </row>
    <row r="550" spans="1:8" ht="13.5" x14ac:dyDescent="0.25">
      <c r="A550" s="12"/>
      <c r="B550" s="11">
        <v>42800</v>
      </c>
      <c r="C550" s="2">
        <v>139</v>
      </c>
      <c r="D550" s="2">
        <v>105.84610000000001</v>
      </c>
      <c r="E550" s="2">
        <v>255</v>
      </c>
      <c r="F550" s="2"/>
      <c r="G550" s="2"/>
      <c r="H550" s="17">
        <f t="shared" si="8"/>
        <v>2.9630321371282776E-2</v>
      </c>
    </row>
    <row r="551" spans="1:8" ht="13.5" x14ac:dyDescent="0.25">
      <c r="A551" s="12"/>
      <c r="B551" s="11">
        <v>42801</v>
      </c>
      <c r="C551" s="2">
        <v>139</v>
      </c>
      <c r="D551" s="2">
        <v>105.84610000000001</v>
      </c>
      <c r="E551" s="2">
        <v>19</v>
      </c>
      <c r="F551" s="2"/>
      <c r="G551" s="2"/>
      <c r="H551" s="17">
        <f t="shared" si="8"/>
        <v>0</v>
      </c>
    </row>
    <row r="552" spans="1:8" ht="13.5" x14ac:dyDescent="0.25">
      <c r="A552" s="12"/>
      <c r="B552" s="11">
        <v>42802</v>
      </c>
      <c r="C552" s="2">
        <v>138</v>
      </c>
      <c r="D552" s="2">
        <v>105.08459999999999</v>
      </c>
      <c r="E552" s="2">
        <v>50</v>
      </c>
      <c r="F552" s="2"/>
      <c r="G552" s="2"/>
      <c r="H552" s="17">
        <f t="shared" si="8"/>
        <v>-7.1944077297133504E-3</v>
      </c>
    </row>
    <row r="553" spans="1:8" ht="13.5" x14ac:dyDescent="0.25">
      <c r="A553" s="12"/>
      <c r="B553" s="11">
        <v>42803</v>
      </c>
      <c r="C553" s="2">
        <v>138</v>
      </c>
      <c r="D553" s="2">
        <v>105.08459999999999</v>
      </c>
      <c r="E553" s="2">
        <v>0</v>
      </c>
      <c r="F553" s="2"/>
      <c r="G553" s="2"/>
      <c r="H553" s="17">
        <f t="shared" si="8"/>
        <v>0</v>
      </c>
    </row>
    <row r="554" spans="1:8" ht="13.5" x14ac:dyDescent="0.25">
      <c r="A554" s="12"/>
      <c r="B554" s="11">
        <v>42804</v>
      </c>
      <c r="C554" s="2">
        <v>139</v>
      </c>
      <c r="D554" s="2">
        <v>105.84610000000001</v>
      </c>
      <c r="E554" s="2">
        <v>101</v>
      </c>
      <c r="F554" s="2"/>
      <c r="G554" s="2"/>
      <c r="H554" s="17">
        <f t="shared" si="8"/>
        <v>7.246542309720095E-3</v>
      </c>
    </row>
    <row r="555" spans="1:8" ht="13.5" x14ac:dyDescent="0.25">
      <c r="A555" s="12"/>
      <c r="B555" s="11">
        <v>42807</v>
      </c>
      <c r="C555" s="2">
        <v>139</v>
      </c>
      <c r="D555" s="2">
        <v>105.84610000000001</v>
      </c>
      <c r="E555" s="2">
        <v>148</v>
      </c>
      <c r="F555" s="2"/>
      <c r="G555" s="2"/>
      <c r="H555" s="17">
        <f t="shared" si="8"/>
        <v>0</v>
      </c>
    </row>
    <row r="556" spans="1:8" ht="13.5" x14ac:dyDescent="0.25">
      <c r="A556" s="12"/>
      <c r="B556" s="11">
        <v>42808</v>
      </c>
      <c r="C556" s="2">
        <v>138</v>
      </c>
      <c r="D556" s="2">
        <v>105.08459999999999</v>
      </c>
      <c r="E556" s="2">
        <v>11</v>
      </c>
      <c r="F556" s="2"/>
      <c r="G556" s="2"/>
      <c r="H556" s="17">
        <f t="shared" si="8"/>
        <v>-7.1944077297133504E-3</v>
      </c>
    </row>
    <row r="557" spans="1:8" ht="13.5" x14ac:dyDescent="0.25">
      <c r="A557" s="12"/>
      <c r="B557" s="11">
        <v>42809</v>
      </c>
      <c r="C557" s="2">
        <v>134.83000000000001</v>
      </c>
      <c r="D557" s="2">
        <v>102.6707</v>
      </c>
      <c r="E557" s="2">
        <v>54</v>
      </c>
      <c r="F557" s="2"/>
      <c r="G557" s="2"/>
      <c r="H557" s="17">
        <f t="shared" si="8"/>
        <v>-2.2971015733989551E-2</v>
      </c>
    </row>
    <row r="558" spans="1:8" ht="13.5" x14ac:dyDescent="0.25">
      <c r="A558" s="12"/>
      <c r="B558" s="11">
        <v>42810</v>
      </c>
      <c r="C558" s="2">
        <v>137</v>
      </c>
      <c r="D558" s="2">
        <v>104.3231</v>
      </c>
      <c r="E558" s="2">
        <v>33</v>
      </c>
      <c r="F558" s="2"/>
      <c r="G558" s="2"/>
      <c r="H558" s="17">
        <f t="shared" si="8"/>
        <v>1.6094172923726051E-2</v>
      </c>
    </row>
    <row r="559" spans="1:8" ht="13.5" x14ac:dyDescent="0.25">
      <c r="A559" s="12"/>
      <c r="B559" s="11">
        <v>42811</v>
      </c>
      <c r="C559" s="2">
        <v>138</v>
      </c>
      <c r="D559" s="2">
        <v>105.08459999999999</v>
      </c>
      <c r="E559" s="2">
        <v>205</v>
      </c>
      <c r="F559" s="2"/>
      <c r="G559" s="2"/>
      <c r="H559" s="17">
        <f t="shared" si="8"/>
        <v>7.299437995995116E-3</v>
      </c>
    </row>
    <row r="560" spans="1:8" ht="13.5" x14ac:dyDescent="0.25">
      <c r="A560" s="12"/>
      <c r="B560" s="11">
        <v>42815</v>
      </c>
      <c r="C560" s="2">
        <v>139</v>
      </c>
      <c r="D560" s="2">
        <v>105.84610000000001</v>
      </c>
      <c r="E560" s="2">
        <v>312</v>
      </c>
      <c r="F560" s="2"/>
      <c r="G560" s="2"/>
      <c r="H560" s="17">
        <f t="shared" si="8"/>
        <v>7.246542309720095E-3</v>
      </c>
    </row>
    <row r="561" spans="1:8" ht="13.5" x14ac:dyDescent="0.25">
      <c r="A561" s="12"/>
      <c r="B561" s="11">
        <v>42816</v>
      </c>
      <c r="C561" s="2">
        <v>138</v>
      </c>
      <c r="D561" s="2">
        <v>105.08459999999999</v>
      </c>
      <c r="E561" s="2">
        <v>2437</v>
      </c>
      <c r="F561" s="2"/>
      <c r="G561" s="2"/>
      <c r="H561" s="17">
        <f t="shared" si="8"/>
        <v>-7.1944077297133504E-3</v>
      </c>
    </row>
    <row r="562" spans="1:8" ht="13.5" x14ac:dyDescent="0.25">
      <c r="A562" s="12"/>
      <c r="B562" s="11">
        <v>42817</v>
      </c>
      <c r="C562" s="2">
        <v>137.88999999999999</v>
      </c>
      <c r="D562" s="2">
        <v>105.0008</v>
      </c>
      <c r="E562" s="2">
        <v>126</v>
      </c>
      <c r="F562" s="2"/>
      <c r="G562" s="2"/>
      <c r="H562" s="17">
        <f t="shared" si="8"/>
        <v>-7.9745271904728713E-4</v>
      </c>
    </row>
    <row r="563" spans="1:8" ht="13.5" x14ac:dyDescent="0.25">
      <c r="A563" s="12"/>
      <c r="B563" s="11">
        <v>42818</v>
      </c>
      <c r="C563" s="2">
        <v>137.88999999999999</v>
      </c>
      <c r="D563" s="2">
        <v>105.0008</v>
      </c>
      <c r="E563" s="2">
        <v>0</v>
      </c>
      <c r="F563" s="2"/>
      <c r="G563" s="2"/>
      <c r="H563" s="17">
        <f t="shared" si="8"/>
        <v>0</v>
      </c>
    </row>
    <row r="564" spans="1:8" ht="13.5" x14ac:dyDescent="0.25">
      <c r="A564" s="12"/>
      <c r="B564" s="11">
        <v>42821</v>
      </c>
      <c r="C564" s="2">
        <v>137.88999999999999</v>
      </c>
      <c r="D564" s="2">
        <v>105.0008</v>
      </c>
      <c r="E564" s="2">
        <v>0</v>
      </c>
      <c r="F564" s="2"/>
      <c r="G564" s="2"/>
      <c r="H564" s="17">
        <f t="shared" si="8"/>
        <v>0</v>
      </c>
    </row>
    <row r="565" spans="1:8" ht="13.5" x14ac:dyDescent="0.25">
      <c r="A565" s="12"/>
      <c r="B565" s="11">
        <v>42822</v>
      </c>
      <c r="C565" s="2">
        <v>137.88999999999999</v>
      </c>
      <c r="D565" s="2">
        <v>105.0008</v>
      </c>
      <c r="E565" s="2">
        <v>0</v>
      </c>
      <c r="F565" s="2"/>
      <c r="G565" s="2"/>
      <c r="H565" s="17">
        <f t="shared" si="8"/>
        <v>0</v>
      </c>
    </row>
    <row r="566" spans="1:8" ht="13.5" x14ac:dyDescent="0.25">
      <c r="A566" s="12"/>
      <c r="B566" s="11">
        <v>42823</v>
      </c>
      <c r="C566" s="2">
        <v>137.88999999999999</v>
      </c>
      <c r="D566" s="2">
        <v>105.0008</v>
      </c>
      <c r="E566" s="2">
        <v>0</v>
      </c>
      <c r="F566" s="2"/>
      <c r="G566" s="2"/>
      <c r="H566" s="17">
        <f t="shared" si="8"/>
        <v>0</v>
      </c>
    </row>
    <row r="567" spans="1:8" ht="13.5" x14ac:dyDescent="0.25">
      <c r="A567" s="12"/>
      <c r="B567" s="11">
        <v>42824</v>
      </c>
      <c r="C567" s="2">
        <v>133.80000000000001</v>
      </c>
      <c r="D567" s="2">
        <v>101.88630000000001</v>
      </c>
      <c r="E567" s="2">
        <v>109</v>
      </c>
      <c r="F567" s="2"/>
      <c r="G567" s="2"/>
      <c r="H567" s="17">
        <f t="shared" si="8"/>
        <v>-2.9661678768161694E-2</v>
      </c>
    </row>
    <row r="568" spans="1:8" ht="13.5" x14ac:dyDescent="0.25">
      <c r="A568" s="12"/>
      <c r="B568" s="11">
        <v>42825</v>
      </c>
      <c r="C568" s="2">
        <v>133.80000000000001</v>
      </c>
      <c r="D568" s="2">
        <v>101.88630000000001</v>
      </c>
      <c r="E568" s="2">
        <v>0</v>
      </c>
      <c r="F568" s="2"/>
      <c r="G568" s="2"/>
      <c r="H568" s="17">
        <f t="shared" si="8"/>
        <v>0</v>
      </c>
    </row>
    <row r="569" spans="1:8" ht="13.5" x14ac:dyDescent="0.25">
      <c r="A569" s="12"/>
      <c r="B569" s="11">
        <v>42828</v>
      </c>
      <c r="C569" s="2">
        <v>133.5</v>
      </c>
      <c r="D569" s="2">
        <v>101.6579</v>
      </c>
      <c r="E569" s="2">
        <v>10</v>
      </c>
      <c r="F569" s="2"/>
      <c r="G569" s="2"/>
      <c r="H569" s="17">
        <f t="shared" si="8"/>
        <v>-2.2417145386573827E-3</v>
      </c>
    </row>
    <row r="570" spans="1:8" ht="13.5" x14ac:dyDescent="0.25">
      <c r="A570" s="12"/>
      <c r="B570" s="11">
        <v>42829</v>
      </c>
      <c r="C570" s="2">
        <v>133.80000000000001</v>
      </c>
      <c r="D570" s="2">
        <v>101.88630000000001</v>
      </c>
      <c r="E570" s="2">
        <v>78</v>
      </c>
      <c r="F570" s="2"/>
      <c r="G570" s="2"/>
      <c r="H570" s="17">
        <f t="shared" si="8"/>
        <v>2.2467511132927957E-3</v>
      </c>
    </row>
    <row r="571" spans="1:8" ht="13.5" x14ac:dyDescent="0.25">
      <c r="A571" s="12"/>
      <c r="B571" s="11">
        <v>42830</v>
      </c>
      <c r="C571" s="2">
        <v>133.80000000000001</v>
      </c>
      <c r="D571" s="2">
        <v>101.88630000000001</v>
      </c>
      <c r="E571" s="2">
        <v>0</v>
      </c>
      <c r="F571" s="2"/>
      <c r="G571" s="2"/>
      <c r="H571" s="17">
        <f t="shared" si="8"/>
        <v>0</v>
      </c>
    </row>
    <row r="572" spans="1:8" ht="13.5" x14ac:dyDescent="0.25">
      <c r="A572" s="12"/>
      <c r="B572" s="11">
        <v>42831</v>
      </c>
      <c r="C572" s="2">
        <v>134</v>
      </c>
      <c r="D572" s="2">
        <v>102.0386</v>
      </c>
      <c r="E572" s="2">
        <v>50</v>
      </c>
      <c r="F572" s="2"/>
      <c r="G572" s="2"/>
      <c r="H572" s="17">
        <f t="shared" si="8"/>
        <v>1.4948035211799502E-3</v>
      </c>
    </row>
    <row r="573" spans="1:8" ht="13.5" x14ac:dyDescent="0.25">
      <c r="A573" s="12"/>
      <c r="B573" s="11">
        <v>42832</v>
      </c>
      <c r="C573" s="2">
        <v>134</v>
      </c>
      <c r="D573" s="2">
        <v>102.0386</v>
      </c>
      <c r="E573" s="2">
        <v>13</v>
      </c>
      <c r="F573" s="2"/>
      <c r="G573" s="2"/>
      <c r="H573" s="17">
        <f t="shared" si="8"/>
        <v>0</v>
      </c>
    </row>
    <row r="574" spans="1:8" ht="13.5" x14ac:dyDescent="0.25">
      <c r="A574" s="12"/>
      <c r="B574" s="11">
        <v>42835</v>
      </c>
      <c r="C574" s="2">
        <v>134</v>
      </c>
      <c r="D574" s="2">
        <v>102.0386</v>
      </c>
      <c r="E574" s="2">
        <v>0</v>
      </c>
      <c r="F574" s="2"/>
      <c r="G574" s="2"/>
      <c r="H574" s="17">
        <f t="shared" si="8"/>
        <v>0</v>
      </c>
    </row>
    <row r="575" spans="1:8" ht="13.5" x14ac:dyDescent="0.25">
      <c r="A575" s="12"/>
      <c r="B575" s="11">
        <v>42836</v>
      </c>
      <c r="C575" s="2">
        <v>135.99</v>
      </c>
      <c r="D575" s="2">
        <v>103.554</v>
      </c>
      <c r="E575" s="2">
        <v>4</v>
      </c>
      <c r="F575" s="2"/>
      <c r="G575" s="2"/>
      <c r="H575" s="17">
        <f t="shared" si="8"/>
        <v>1.4851242568988595E-2</v>
      </c>
    </row>
    <row r="576" spans="1:8" ht="13.5" x14ac:dyDescent="0.25">
      <c r="A576" s="12"/>
      <c r="B576" s="11">
        <v>42837</v>
      </c>
      <c r="C576" s="2">
        <v>132</v>
      </c>
      <c r="D576" s="2">
        <v>100.5157</v>
      </c>
      <c r="E576" s="2">
        <v>28</v>
      </c>
      <c r="F576" s="2"/>
      <c r="G576" s="2"/>
      <c r="H576" s="17">
        <f t="shared" si="8"/>
        <v>-2.9340247600285904E-2</v>
      </c>
    </row>
    <row r="577" spans="1:8" ht="13.5" x14ac:dyDescent="0.25">
      <c r="A577" s="12"/>
      <c r="B577" s="11">
        <v>42838</v>
      </c>
      <c r="C577" s="2">
        <v>131.16</v>
      </c>
      <c r="D577" s="2">
        <v>99.876000000000005</v>
      </c>
      <c r="E577" s="2">
        <v>44</v>
      </c>
      <c r="F577" s="2"/>
      <c r="G577" s="2"/>
      <c r="H577" s="17">
        <f t="shared" si="8"/>
        <v>-6.3641799241311624E-3</v>
      </c>
    </row>
    <row r="578" spans="1:8" ht="13.5" x14ac:dyDescent="0.25">
      <c r="A578" s="12"/>
      <c r="B578" s="11">
        <v>42839</v>
      </c>
      <c r="C578" s="2">
        <v>130</v>
      </c>
      <c r="D578" s="2">
        <v>98.992699999999999</v>
      </c>
      <c r="E578" s="2">
        <v>101</v>
      </c>
      <c r="F578" s="2"/>
      <c r="G578" s="2"/>
      <c r="H578" s="17">
        <f t="shared" si="8"/>
        <v>-8.8439665184829735E-3</v>
      </c>
    </row>
    <row r="579" spans="1:8" ht="13.5" x14ac:dyDescent="0.25">
      <c r="A579" s="12"/>
      <c r="B579" s="11">
        <v>42842</v>
      </c>
      <c r="C579" s="2">
        <v>132.88999999999999</v>
      </c>
      <c r="D579" s="2">
        <v>101.1934</v>
      </c>
      <c r="E579" s="2">
        <v>1</v>
      </c>
      <c r="F579" s="2"/>
      <c r="G579" s="2"/>
      <c r="H579" s="17">
        <f t="shared" si="8"/>
        <v>2.2230932179847583E-2</v>
      </c>
    </row>
    <row r="580" spans="1:8" ht="13.5" x14ac:dyDescent="0.25">
      <c r="A580" s="12"/>
      <c r="B580" s="11">
        <v>42843</v>
      </c>
      <c r="C580" s="2">
        <v>132.88999999999999</v>
      </c>
      <c r="D580" s="2">
        <v>101.1934</v>
      </c>
      <c r="E580" s="2">
        <v>55</v>
      </c>
      <c r="F580" s="2"/>
      <c r="G580" s="2"/>
      <c r="H580" s="17">
        <f t="shared" si="8"/>
        <v>0</v>
      </c>
    </row>
    <row r="581" spans="1:8" ht="13.5" x14ac:dyDescent="0.25">
      <c r="A581" s="12"/>
      <c r="B581" s="11">
        <v>42844</v>
      </c>
      <c r="C581" s="2">
        <v>128.91999999999999</v>
      </c>
      <c r="D581" s="2">
        <v>98.170299999999997</v>
      </c>
      <c r="E581" s="2">
        <v>11</v>
      </c>
      <c r="F581" s="2"/>
      <c r="G581" s="2"/>
      <c r="H581" s="17">
        <f t="shared" si="8"/>
        <v>-2.9874477979789191E-2</v>
      </c>
    </row>
    <row r="582" spans="1:8" ht="13.5" x14ac:dyDescent="0.25">
      <c r="A582" s="12"/>
      <c r="B582" s="11">
        <v>42845</v>
      </c>
      <c r="C582" s="2">
        <v>131.99</v>
      </c>
      <c r="D582" s="2">
        <v>100.5081</v>
      </c>
      <c r="E582" s="2">
        <v>33</v>
      </c>
      <c r="F582" s="2"/>
      <c r="G582" s="2"/>
      <c r="H582" s="17">
        <f t="shared" si="8"/>
        <v>2.3813719628034156E-2</v>
      </c>
    </row>
    <row r="583" spans="1:8" ht="13.5" x14ac:dyDescent="0.25">
      <c r="A583" s="12"/>
      <c r="B583" s="11">
        <v>42846</v>
      </c>
      <c r="C583" s="2">
        <v>132.96</v>
      </c>
      <c r="D583" s="2">
        <v>101.2467</v>
      </c>
      <c r="E583" s="2">
        <v>130</v>
      </c>
      <c r="F583" s="2"/>
      <c r="G583" s="2"/>
      <c r="H583" s="17">
        <f t="shared" ref="H583:H646" si="9">(D583-D582)/D582</f>
        <v>7.3486614511666746E-3</v>
      </c>
    </row>
    <row r="584" spans="1:8" ht="13.5" x14ac:dyDescent="0.25">
      <c r="A584" s="12"/>
      <c r="B584" s="11">
        <v>42849</v>
      </c>
      <c r="C584" s="2">
        <v>132.84</v>
      </c>
      <c r="D584" s="2">
        <v>101.1553</v>
      </c>
      <c r="E584" s="2">
        <v>64</v>
      </c>
      <c r="F584" s="2"/>
      <c r="G584" s="2"/>
      <c r="H584" s="17">
        <f t="shared" si="9"/>
        <v>-9.0274547219817785E-4</v>
      </c>
    </row>
    <row r="585" spans="1:8" ht="13.5" x14ac:dyDescent="0.25">
      <c r="A585" s="12"/>
      <c r="B585" s="11">
        <v>42850</v>
      </c>
      <c r="C585" s="2">
        <v>129.01</v>
      </c>
      <c r="D585" s="2">
        <v>98.238799999999998</v>
      </c>
      <c r="E585" s="2">
        <v>106</v>
      </c>
      <c r="F585" s="2"/>
      <c r="G585" s="2"/>
      <c r="H585" s="17">
        <f t="shared" si="9"/>
        <v>-2.8831905001517461E-2</v>
      </c>
    </row>
    <row r="586" spans="1:8" ht="13.5" x14ac:dyDescent="0.25">
      <c r="A586" s="12"/>
      <c r="B586" s="11">
        <v>42851</v>
      </c>
      <c r="C586" s="2">
        <v>132.72</v>
      </c>
      <c r="D586" s="2">
        <v>101.0639</v>
      </c>
      <c r="E586" s="2">
        <v>35</v>
      </c>
      <c r="F586" s="2"/>
      <c r="G586" s="2"/>
      <c r="H586" s="17">
        <f t="shared" si="9"/>
        <v>2.8757476679275463E-2</v>
      </c>
    </row>
    <row r="587" spans="1:8" ht="13.5" x14ac:dyDescent="0.25">
      <c r="A587" s="12"/>
      <c r="B587" s="11">
        <v>42852</v>
      </c>
      <c r="C587" s="2">
        <v>132.72</v>
      </c>
      <c r="D587" s="2">
        <v>101.0639</v>
      </c>
      <c r="E587" s="2">
        <v>0</v>
      </c>
      <c r="F587" s="2"/>
      <c r="G587" s="2"/>
      <c r="H587" s="17">
        <f t="shared" si="9"/>
        <v>0</v>
      </c>
    </row>
    <row r="588" spans="1:8" ht="13.5" x14ac:dyDescent="0.25">
      <c r="A588" s="12"/>
      <c r="B588" s="11">
        <v>42853</v>
      </c>
      <c r="C588" s="2">
        <v>131.9</v>
      </c>
      <c r="D588" s="2">
        <v>100.4395</v>
      </c>
      <c r="E588" s="2">
        <v>40</v>
      </c>
      <c r="F588" s="2"/>
      <c r="G588" s="2"/>
      <c r="H588" s="17">
        <f t="shared" si="9"/>
        <v>-6.1782693919392433E-3</v>
      </c>
    </row>
    <row r="589" spans="1:8" ht="13.5" x14ac:dyDescent="0.25">
      <c r="A589" s="12"/>
      <c r="B589" s="11">
        <v>42857</v>
      </c>
      <c r="C589" s="2">
        <v>131.9</v>
      </c>
      <c r="D589" s="2">
        <v>100.4395</v>
      </c>
      <c r="E589" s="2">
        <v>0</v>
      </c>
      <c r="F589" s="2"/>
      <c r="G589" s="2"/>
      <c r="H589" s="17">
        <f t="shared" si="9"/>
        <v>0</v>
      </c>
    </row>
    <row r="590" spans="1:8" ht="13.5" x14ac:dyDescent="0.25">
      <c r="A590" s="12"/>
      <c r="B590" s="11">
        <v>42858</v>
      </c>
      <c r="C590" s="2">
        <v>128.75</v>
      </c>
      <c r="D590" s="2">
        <v>98.040899999999993</v>
      </c>
      <c r="E590" s="2">
        <v>54</v>
      </c>
      <c r="F590" s="2"/>
      <c r="G590" s="2"/>
      <c r="H590" s="17">
        <f t="shared" si="9"/>
        <v>-2.3881042816820096E-2</v>
      </c>
    </row>
    <row r="591" spans="1:8" ht="13.5" x14ac:dyDescent="0.25">
      <c r="A591" s="12"/>
      <c r="B591" s="11">
        <v>42859</v>
      </c>
      <c r="C591" s="2">
        <v>131</v>
      </c>
      <c r="D591" s="2">
        <v>99.754199999999997</v>
      </c>
      <c r="E591" s="2">
        <v>378</v>
      </c>
      <c r="F591" s="2"/>
      <c r="G591" s="2"/>
      <c r="H591" s="17">
        <f t="shared" si="9"/>
        <v>1.7475359773319134E-2</v>
      </c>
    </row>
    <row r="592" spans="1:8" ht="13.5" x14ac:dyDescent="0.25">
      <c r="A592" s="12"/>
      <c r="B592" s="11">
        <v>42860</v>
      </c>
      <c r="C592" s="2">
        <v>131.5</v>
      </c>
      <c r="D592" s="2">
        <v>100.1349</v>
      </c>
      <c r="E592" s="2">
        <v>42</v>
      </c>
      <c r="F592" s="2"/>
      <c r="G592" s="2"/>
      <c r="H592" s="17">
        <f t="shared" si="9"/>
        <v>3.8163806636713491E-3</v>
      </c>
    </row>
    <row r="593" spans="1:8" ht="13.5" x14ac:dyDescent="0.25">
      <c r="A593" s="12"/>
      <c r="B593" s="11">
        <v>42863</v>
      </c>
      <c r="C593" s="2">
        <v>131</v>
      </c>
      <c r="D593" s="2">
        <v>99.754199999999997</v>
      </c>
      <c r="E593" s="2">
        <v>573</v>
      </c>
      <c r="F593" s="2"/>
      <c r="G593" s="2"/>
      <c r="H593" s="17">
        <f t="shared" si="9"/>
        <v>-3.8018712756491941E-3</v>
      </c>
    </row>
    <row r="594" spans="1:8" ht="13.5" x14ac:dyDescent="0.25">
      <c r="A594" s="12"/>
      <c r="B594" s="11">
        <v>42864</v>
      </c>
      <c r="C594" s="2">
        <v>132</v>
      </c>
      <c r="D594" s="2">
        <v>100.5157</v>
      </c>
      <c r="E594" s="2">
        <v>139</v>
      </c>
      <c r="F594" s="2"/>
      <c r="G594" s="2"/>
      <c r="H594" s="17">
        <f t="shared" si="9"/>
        <v>7.6337637913992404E-3</v>
      </c>
    </row>
    <row r="595" spans="1:8" ht="13.5" x14ac:dyDescent="0.25">
      <c r="A595" s="12"/>
      <c r="B595" s="11">
        <v>42865</v>
      </c>
      <c r="C595" s="2">
        <v>134</v>
      </c>
      <c r="D595" s="2">
        <v>102.0386</v>
      </c>
      <c r="E595" s="2">
        <v>219</v>
      </c>
      <c r="F595" s="2"/>
      <c r="G595" s="2"/>
      <c r="H595" s="17">
        <f t="shared" si="9"/>
        <v>1.5150866978989423E-2</v>
      </c>
    </row>
    <row r="596" spans="1:8" ht="13.5" x14ac:dyDescent="0.25">
      <c r="A596" s="12"/>
      <c r="B596" s="11">
        <v>42866</v>
      </c>
      <c r="C596" s="2">
        <v>136</v>
      </c>
      <c r="D596" s="2">
        <v>103.5616</v>
      </c>
      <c r="E596" s="2">
        <v>285</v>
      </c>
      <c r="F596" s="2"/>
      <c r="G596" s="2"/>
      <c r="H596" s="17">
        <f t="shared" si="9"/>
        <v>1.4925724186729298E-2</v>
      </c>
    </row>
    <row r="597" spans="1:8" ht="13.5" x14ac:dyDescent="0.25">
      <c r="A597" s="12"/>
      <c r="B597" s="11">
        <v>42867</v>
      </c>
      <c r="C597" s="2">
        <v>136</v>
      </c>
      <c r="D597" s="2">
        <v>103.5616</v>
      </c>
      <c r="E597" s="2">
        <v>390</v>
      </c>
      <c r="F597" s="2"/>
      <c r="G597" s="2"/>
      <c r="H597" s="17">
        <f t="shared" si="9"/>
        <v>0</v>
      </c>
    </row>
    <row r="598" spans="1:8" ht="13.5" x14ac:dyDescent="0.25">
      <c r="A598" s="12"/>
      <c r="B598" s="11">
        <v>42870</v>
      </c>
      <c r="C598" s="2">
        <v>135</v>
      </c>
      <c r="D598" s="2">
        <v>102.8001</v>
      </c>
      <c r="E598" s="2">
        <v>313</v>
      </c>
      <c r="F598" s="2"/>
      <c r="G598" s="2"/>
      <c r="H598" s="17">
        <f t="shared" si="9"/>
        <v>-7.353111578036628E-3</v>
      </c>
    </row>
    <row r="599" spans="1:8" ht="13.5" x14ac:dyDescent="0.25">
      <c r="A599" s="12"/>
      <c r="B599" s="11">
        <v>42871</v>
      </c>
      <c r="C599" s="2">
        <v>135</v>
      </c>
      <c r="D599" s="2">
        <v>102.8001</v>
      </c>
      <c r="E599" s="2">
        <v>23</v>
      </c>
      <c r="F599" s="2"/>
      <c r="G599" s="2"/>
      <c r="H599" s="17">
        <f t="shared" si="9"/>
        <v>0</v>
      </c>
    </row>
    <row r="600" spans="1:8" ht="13.5" x14ac:dyDescent="0.25">
      <c r="A600" s="12"/>
      <c r="B600" s="11">
        <v>42872</v>
      </c>
      <c r="C600" s="2">
        <v>135</v>
      </c>
      <c r="D600" s="2">
        <v>102.8001</v>
      </c>
      <c r="E600" s="2">
        <v>780</v>
      </c>
      <c r="F600" s="2"/>
      <c r="G600" s="2"/>
      <c r="H600" s="17">
        <f t="shared" si="9"/>
        <v>0</v>
      </c>
    </row>
    <row r="601" spans="1:8" ht="13.5" x14ac:dyDescent="0.25">
      <c r="A601" s="12"/>
      <c r="B601" s="11">
        <v>42873</v>
      </c>
      <c r="C601" s="2">
        <v>135</v>
      </c>
      <c r="D601" s="2">
        <v>102.8001</v>
      </c>
      <c r="E601" s="2">
        <v>73</v>
      </c>
      <c r="F601" s="2"/>
      <c r="G601" s="2"/>
      <c r="H601" s="17">
        <f t="shared" si="9"/>
        <v>0</v>
      </c>
    </row>
    <row r="602" spans="1:8" ht="13.5" x14ac:dyDescent="0.25">
      <c r="A602" s="12"/>
      <c r="B602" s="11">
        <v>42874</v>
      </c>
      <c r="C602" s="2">
        <v>135</v>
      </c>
      <c r="D602" s="2">
        <v>102.8001</v>
      </c>
      <c r="E602" s="2">
        <v>216</v>
      </c>
      <c r="F602" s="2"/>
      <c r="G602" s="2"/>
      <c r="H602" s="17">
        <f t="shared" si="9"/>
        <v>0</v>
      </c>
    </row>
    <row r="603" spans="1:8" ht="13.5" x14ac:dyDescent="0.25">
      <c r="A603" s="12"/>
      <c r="B603" s="11">
        <v>42877</v>
      </c>
      <c r="C603" s="2">
        <v>132</v>
      </c>
      <c r="D603" s="2">
        <v>100.5157</v>
      </c>
      <c r="E603" s="2">
        <v>430</v>
      </c>
      <c r="F603" s="2"/>
      <c r="G603" s="2"/>
      <c r="H603" s="17">
        <f t="shared" si="9"/>
        <v>-2.2221768266762434E-2</v>
      </c>
    </row>
    <row r="604" spans="1:8" ht="13.5" x14ac:dyDescent="0.25">
      <c r="A604" s="12"/>
      <c r="B604" s="11">
        <v>42878</v>
      </c>
      <c r="C604" s="2">
        <v>134.97999999999999</v>
      </c>
      <c r="D604" s="2">
        <v>102.78489999999999</v>
      </c>
      <c r="E604" s="2">
        <v>2</v>
      </c>
      <c r="F604" s="2"/>
      <c r="G604" s="2"/>
      <c r="H604" s="17">
        <f t="shared" si="9"/>
        <v>2.2575577745566094E-2</v>
      </c>
    </row>
    <row r="605" spans="1:8" ht="13.5" x14ac:dyDescent="0.25">
      <c r="A605" s="12"/>
      <c r="B605" s="11">
        <v>42879</v>
      </c>
      <c r="C605" s="2">
        <v>134.97999999999999</v>
      </c>
      <c r="D605" s="2">
        <v>102.78489999999999</v>
      </c>
      <c r="E605" s="2">
        <v>0</v>
      </c>
      <c r="F605" s="2"/>
      <c r="G605" s="2"/>
      <c r="H605" s="17">
        <f t="shared" si="9"/>
        <v>0</v>
      </c>
    </row>
    <row r="606" spans="1:8" ht="13.5" x14ac:dyDescent="0.25">
      <c r="A606" s="12"/>
      <c r="B606" s="11">
        <v>42880</v>
      </c>
      <c r="C606" s="2">
        <v>137.5</v>
      </c>
      <c r="D606" s="2">
        <v>104.7038</v>
      </c>
      <c r="E606" s="2">
        <v>313</v>
      </c>
      <c r="F606" s="2"/>
      <c r="G606" s="2"/>
      <c r="H606" s="17">
        <f t="shared" si="9"/>
        <v>1.8669084661268414E-2</v>
      </c>
    </row>
    <row r="607" spans="1:8" ht="13.5" x14ac:dyDescent="0.25">
      <c r="A607" s="12"/>
      <c r="B607" s="11">
        <v>42881</v>
      </c>
      <c r="C607" s="2">
        <v>137.5</v>
      </c>
      <c r="D607" s="2">
        <v>104.7038</v>
      </c>
      <c r="E607" s="2">
        <v>0</v>
      </c>
      <c r="F607" s="2"/>
      <c r="G607" s="2"/>
      <c r="H607" s="17">
        <f t="shared" si="9"/>
        <v>0</v>
      </c>
    </row>
    <row r="608" spans="1:8" ht="13.5" x14ac:dyDescent="0.25">
      <c r="A608" s="12"/>
      <c r="B608" s="11">
        <v>42884</v>
      </c>
      <c r="C608" s="2">
        <v>136.79</v>
      </c>
      <c r="D608" s="2">
        <v>104.1632</v>
      </c>
      <c r="E608" s="2">
        <v>2</v>
      </c>
      <c r="F608" s="2"/>
      <c r="G608" s="2"/>
      <c r="H608" s="17">
        <f t="shared" si="9"/>
        <v>-5.1631363904652717E-3</v>
      </c>
    </row>
    <row r="609" spans="1:8" ht="13.5" x14ac:dyDescent="0.25">
      <c r="A609" s="12"/>
      <c r="B609" s="11">
        <v>42885</v>
      </c>
      <c r="C609" s="2">
        <v>132.69</v>
      </c>
      <c r="D609" s="2">
        <v>101.0411</v>
      </c>
      <c r="E609" s="2">
        <v>10</v>
      </c>
      <c r="F609" s="2"/>
      <c r="G609" s="2"/>
      <c r="H609" s="17">
        <f t="shared" si="9"/>
        <v>-2.9973157506681853E-2</v>
      </c>
    </row>
    <row r="610" spans="1:8" ht="13.5" x14ac:dyDescent="0.25">
      <c r="A610" s="12"/>
      <c r="B610" s="11">
        <v>42886</v>
      </c>
      <c r="C610" s="2">
        <v>130</v>
      </c>
      <c r="D610" s="2">
        <v>98.992699999999999</v>
      </c>
      <c r="E610" s="2">
        <v>233</v>
      </c>
      <c r="F610" s="2"/>
      <c r="G610" s="2"/>
      <c r="H610" s="17">
        <f t="shared" si="9"/>
        <v>-2.0272938437922796E-2</v>
      </c>
    </row>
    <row r="611" spans="1:8" ht="13.5" x14ac:dyDescent="0.25">
      <c r="A611" s="12"/>
      <c r="B611" s="11">
        <v>42887</v>
      </c>
      <c r="C611" s="2">
        <v>130</v>
      </c>
      <c r="D611" s="2">
        <v>101.05419999999999</v>
      </c>
      <c r="E611" s="2">
        <v>361</v>
      </c>
      <c r="F611" s="2"/>
      <c r="G611" s="2"/>
      <c r="H611" s="17">
        <f t="shared" si="9"/>
        <v>2.0824767886924948E-2</v>
      </c>
    </row>
    <row r="612" spans="1:8" ht="13.5" x14ac:dyDescent="0.25">
      <c r="A612" s="12"/>
      <c r="B612" s="11">
        <v>42888</v>
      </c>
      <c r="C612" s="2">
        <v>131.11000000000001</v>
      </c>
      <c r="D612" s="2">
        <v>101.9171</v>
      </c>
      <c r="E612" s="2">
        <v>2</v>
      </c>
      <c r="F612" s="2"/>
      <c r="G612" s="2"/>
      <c r="H612" s="17">
        <f t="shared" si="9"/>
        <v>8.5389820512161846E-3</v>
      </c>
    </row>
    <row r="613" spans="1:8" ht="13.5" x14ac:dyDescent="0.25">
      <c r="A613" s="12"/>
      <c r="B613" s="11">
        <v>42891</v>
      </c>
      <c r="C613" s="2">
        <v>131.1</v>
      </c>
      <c r="D613" s="2">
        <v>101.9093</v>
      </c>
      <c r="E613" s="2">
        <v>2</v>
      </c>
      <c r="F613" s="2"/>
      <c r="G613" s="2"/>
      <c r="H613" s="17">
        <f t="shared" si="9"/>
        <v>-7.6532789885143287E-5</v>
      </c>
    </row>
    <row r="614" spans="1:8" ht="13.5" x14ac:dyDescent="0.25">
      <c r="A614" s="12"/>
      <c r="B614" s="11">
        <v>42892</v>
      </c>
      <c r="C614" s="2">
        <v>131.1</v>
      </c>
      <c r="D614" s="2">
        <v>101.9093</v>
      </c>
      <c r="E614" s="2">
        <v>0</v>
      </c>
      <c r="F614" s="2"/>
      <c r="G614" s="2"/>
      <c r="H614" s="17">
        <f t="shared" si="9"/>
        <v>0</v>
      </c>
    </row>
    <row r="615" spans="1:8" ht="13.5" x14ac:dyDescent="0.25">
      <c r="A615" s="12"/>
      <c r="B615" s="11">
        <v>42893</v>
      </c>
      <c r="C615" s="2">
        <v>127.3</v>
      </c>
      <c r="D615" s="2">
        <v>98.955399999999997</v>
      </c>
      <c r="E615" s="2">
        <v>1285</v>
      </c>
      <c r="F615" s="2"/>
      <c r="G615" s="2"/>
      <c r="H615" s="17">
        <f t="shared" si="9"/>
        <v>-2.8985578352515466E-2</v>
      </c>
    </row>
    <row r="616" spans="1:8" ht="13.5" x14ac:dyDescent="0.25">
      <c r="A616" s="12"/>
      <c r="B616" s="11">
        <v>42894</v>
      </c>
      <c r="C616" s="2">
        <v>127</v>
      </c>
      <c r="D616" s="2">
        <v>98.722200000000001</v>
      </c>
      <c r="E616" s="2">
        <v>622</v>
      </c>
      <c r="F616" s="2"/>
      <c r="G616" s="2"/>
      <c r="H616" s="17">
        <f t="shared" si="9"/>
        <v>-2.3566172235168219E-3</v>
      </c>
    </row>
    <row r="617" spans="1:8" ht="13.5" x14ac:dyDescent="0.25">
      <c r="A617" s="12"/>
      <c r="B617" s="11">
        <v>42895</v>
      </c>
      <c r="C617" s="2">
        <v>130</v>
      </c>
      <c r="D617" s="2">
        <v>101.05419999999999</v>
      </c>
      <c r="E617" s="2">
        <v>340</v>
      </c>
      <c r="F617" s="2"/>
      <c r="G617" s="2"/>
      <c r="H617" s="17">
        <f t="shared" si="9"/>
        <v>2.362183986985697E-2</v>
      </c>
    </row>
    <row r="618" spans="1:8" ht="13.5" x14ac:dyDescent="0.25">
      <c r="A618" s="12"/>
      <c r="B618" s="11">
        <v>42898</v>
      </c>
      <c r="C618" s="2">
        <v>130</v>
      </c>
      <c r="D618" s="2">
        <v>101.05419999999999</v>
      </c>
      <c r="E618" s="2">
        <v>161</v>
      </c>
      <c r="F618" s="2"/>
      <c r="G618" s="2"/>
      <c r="H618" s="17">
        <f t="shared" si="9"/>
        <v>0</v>
      </c>
    </row>
    <row r="619" spans="1:8" ht="13.5" x14ac:dyDescent="0.25">
      <c r="A619" s="12"/>
      <c r="B619" s="11">
        <v>42899</v>
      </c>
      <c r="C619" s="2">
        <v>130</v>
      </c>
      <c r="D619" s="2">
        <v>101.05419999999999</v>
      </c>
      <c r="E619" s="2">
        <v>1155</v>
      </c>
      <c r="F619" s="2"/>
      <c r="G619" s="2"/>
      <c r="H619" s="17">
        <f t="shared" si="9"/>
        <v>0</v>
      </c>
    </row>
    <row r="620" spans="1:8" ht="13.5" x14ac:dyDescent="0.25">
      <c r="A620" s="12"/>
      <c r="B620" s="11">
        <v>42900</v>
      </c>
      <c r="C620" s="2">
        <v>128.99</v>
      </c>
      <c r="D620" s="2">
        <v>100.26909999999999</v>
      </c>
      <c r="E620" s="2">
        <v>580</v>
      </c>
      <c r="F620" s="2"/>
      <c r="G620" s="2"/>
      <c r="H620" s="17">
        <f t="shared" si="9"/>
        <v>-7.7690981671221975E-3</v>
      </c>
    </row>
    <row r="621" spans="1:8" ht="13.5" x14ac:dyDescent="0.25">
      <c r="A621" s="12"/>
      <c r="B621" s="11">
        <v>42901</v>
      </c>
      <c r="C621" s="2">
        <v>127</v>
      </c>
      <c r="D621" s="2">
        <v>98.722200000000001</v>
      </c>
      <c r="E621" s="2">
        <v>499</v>
      </c>
      <c r="F621" s="2"/>
      <c r="G621" s="2"/>
      <c r="H621" s="17">
        <f t="shared" si="9"/>
        <v>-1.5427484638836829E-2</v>
      </c>
    </row>
    <row r="622" spans="1:8" ht="13.5" x14ac:dyDescent="0.25">
      <c r="A622" s="12"/>
      <c r="B622" s="11">
        <v>42902</v>
      </c>
      <c r="C622" s="2">
        <v>129</v>
      </c>
      <c r="D622" s="2">
        <v>100.2769</v>
      </c>
      <c r="E622" s="2">
        <v>26</v>
      </c>
      <c r="F622" s="2"/>
      <c r="G622" s="2"/>
      <c r="H622" s="17">
        <f t="shared" si="9"/>
        <v>1.5748230894368206E-2</v>
      </c>
    </row>
    <row r="623" spans="1:8" ht="13.5" x14ac:dyDescent="0.25">
      <c r="A623" s="12"/>
      <c r="B623" s="11">
        <v>42905</v>
      </c>
      <c r="C623" s="2">
        <v>130</v>
      </c>
      <c r="D623" s="2">
        <v>101.05419999999999</v>
      </c>
      <c r="E623" s="2">
        <v>200</v>
      </c>
      <c r="F623" s="2"/>
      <c r="G623" s="2"/>
      <c r="H623" s="17">
        <f t="shared" si="9"/>
        <v>7.7515359968247603E-3</v>
      </c>
    </row>
    <row r="624" spans="1:8" ht="13.5" x14ac:dyDescent="0.25">
      <c r="A624" s="12"/>
      <c r="B624" s="11">
        <v>42906</v>
      </c>
      <c r="C624" s="2">
        <v>127</v>
      </c>
      <c r="D624" s="2">
        <v>98.722200000000001</v>
      </c>
      <c r="E624" s="2">
        <v>512</v>
      </c>
      <c r="F624" s="2"/>
      <c r="G624" s="2"/>
      <c r="H624" s="17">
        <f t="shared" si="9"/>
        <v>-2.3076725163328132E-2</v>
      </c>
    </row>
    <row r="625" spans="1:8" ht="13.5" x14ac:dyDescent="0.25">
      <c r="A625" s="12"/>
      <c r="B625" s="11">
        <v>42907</v>
      </c>
      <c r="C625" s="2">
        <v>126.6</v>
      </c>
      <c r="D625" s="2">
        <v>98.411299999999997</v>
      </c>
      <c r="E625" s="2">
        <v>32</v>
      </c>
      <c r="F625" s="2"/>
      <c r="G625" s="2"/>
      <c r="H625" s="17">
        <f t="shared" si="9"/>
        <v>-3.1492410015174269E-3</v>
      </c>
    </row>
    <row r="626" spans="1:8" ht="13.5" x14ac:dyDescent="0.25">
      <c r="A626" s="12"/>
      <c r="B626" s="11">
        <v>42908</v>
      </c>
      <c r="C626" s="2">
        <v>126</v>
      </c>
      <c r="D626" s="2">
        <v>97.944900000000004</v>
      </c>
      <c r="E626" s="2">
        <v>152</v>
      </c>
      <c r="F626" s="2"/>
      <c r="G626" s="2"/>
      <c r="H626" s="17">
        <f t="shared" si="9"/>
        <v>-4.7392931502784038E-3</v>
      </c>
    </row>
    <row r="627" spans="1:8" ht="13.5" x14ac:dyDescent="0.25">
      <c r="A627" s="12"/>
      <c r="B627" s="11">
        <v>42909</v>
      </c>
      <c r="C627" s="2">
        <v>125.51</v>
      </c>
      <c r="D627" s="2">
        <v>97.563999999999993</v>
      </c>
      <c r="E627" s="2">
        <v>353</v>
      </c>
      <c r="F627" s="2"/>
      <c r="G627" s="2"/>
      <c r="H627" s="17">
        <f t="shared" si="9"/>
        <v>-3.8889212199921699E-3</v>
      </c>
    </row>
    <row r="628" spans="1:8" ht="13.5" x14ac:dyDescent="0.25">
      <c r="A628" s="12"/>
      <c r="B628" s="11">
        <v>42914</v>
      </c>
      <c r="C628" s="2">
        <v>128.99</v>
      </c>
      <c r="D628" s="2">
        <v>100.26909999999999</v>
      </c>
      <c r="E628" s="2">
        <v>184</v>
      </c>
      <c r="F628" s="2"/>
      <c r="G628" s="2"/>
      <c r="H628" s="17">
        <f t="shared" si="9"/>
        <v>2.7726415481120103E-2</v>
      </c>
    </row>
    <row r="629" spans="1:8" ht="13.5" x14ac:dyDescent="0.25">
      <c r="A629" s="12"/>
      <c r="B629" s="11">
        <v>42915</v>
      </c>
      <c r="C629" s="2">
        <v>126</v>
      </c>
      <c r="D629" s="2">
        <v>97.944900000000004</v>
      </c>
      <c r="E629" s="2">
        <v>290</v>
      </c>
      <c r="F629" s="2"/>
      <c r="G629" s="2"/>
      <c r="H629" s="17">
        <f t="shared" si="9"/>
        <v>-2.3179623632804031E-2</v>
      </c>
    </row>
    <row r="630" spans="1:8" ht="13.5" x14ac:dyDescent="0.25">
      <c r="A630" s="12"/>
      <c r="B630" s="11">
        <v>42916</v>
      </c>
      <c r="C630" s="2">
        <v>127</v>
      </c>
      <c r="D630" s="2">
        <v>98.722200000000001</v>
      </c>
      <c r="E630" s="2">
        <v>23</v>
      </c>
      <c r="F630" s="2"/>
      <c r="G630" s="2"/>
      <c r="H630" s="17">
        <f t="shared" si="9"/>
        <v>7.9360946818057571E-3</v>
      </c>
    </row>
    <row r="631" spans="1:8" ht="13.5" x14ac:dyDescent="0.25">
      <c r="A631" s="12"/>
      <c r="B631" s="11">
        <v>42919</v>
      </c>
      <c r="C631" s="2">
        <v>126.01</v>
      </c>
      <c r="D631" s="2">
        <v>97.952600000000004</v>
      </c>
      <c r="E631" s="2">
        <v>82</v>
      </c>
      <c r="F631" s="2"/>
      <c r="G631" s="2"/>
      <c r="H631" s="17">
        <f t="shared" si="9"/>
        <v>-7.7956123344090486E-3</v>
      </c>
    </row>
    <row r="632" spans="1:8" ht="13.5" x14ac:dyDescent="0.25">
      <c r="A632" s="12"/>
      <c r="B632" s="11">
        <v>42920</v>
      </c>
      <c r="C632" s="2">
        <v>125.5</v>
      </c>
      <c r="D632" s="2">
        <v>97.556200000000004</v>
      </c>
      <c r="E632" s="2">
        <v>145</v>
      </c>
      <c r="F632" s="2"/>
      <c r="G632" s="2"/>
      <c r="H632" s="17">
        <f t="shared" si="9"/>
        <v>-4.0468553157343434E-3</v>
      </c>
    </row>
    <row r="633" spans="1:8" ht="13.5" x14ac:dyDescent="0.25">
      <c r="A633" s="12"/>
      <c r="B633" s="11">
        <v>42921</v>
      </c>
      <c r="C633" s="2">
        <v>125.1</v>
      </c>
      <c r="D633" s="2">
        <v>97.2453</v>
      </c>
      <c r="E633" s="2">
        <v>99</v>
      </c>
      <c r="F633" s="2"/>
      <c r="G633" s="2"/>
      <c r="H633" s="17">
        <f t="shared" si="9"/>
        <v>-3.1868809978248818E-3</v>
      </c>
    </row>
    <row r="634" spans="1:8" ht="13.5" x14ac:dyDescent="0.25">
      <c r="A634" s="12"/>
      <c r="B634" s="11">
        <v>42922</v>
      </c>
      <c r="C634" s="2">
        <v>124</v>
      </c>
      <c r="D634" s="2">
        <v>96.390199999999993</v>
      </c>
      <c r="E634" s="2">
        <v>109</v>
      </c>
      <c r="F634" s="2"/>
      <c r="G634" s="2"/>
      <c r="H634" s="17">
        <f t="shared" si="9"/>
        <v>-8.7932270248537187E-3</v>
      </c>
    </row>
    <row r="635" spans="1:8" ht="13.5" x14ac:dyDescent="0.25">
      <c r="A635" s="12"/>
      <c r="B635" s="11">
        <v>42923</v>
      </c>
      <c r="C635" s="2">
        <v>118.42</v>
      </c>
      <c r="D635" s="2">
        <v>92.052599999999998</v>
      </c>
      <c r="E635" s="2">
        <v>58</v>
      </c>
      <c r="F635" s="2"/>
      <c r="G635" s="2"/>
      <c r="H635" s="17">
        <f t="shared" si="9"/>
        <v>-4.5000425354444692E-2</v>
      </c>
    </row>
    <row r="636" spans="1:8" ht="13.5" x14ac:dyDescent="0.25">
      <c r="A636" s="12"/>
      <c r="B636" s="11">
        <v>42926</v>
      </c>
      <c r="C636" s="2">
        <v>116</v>
      </c>
      <c r="D636" s="2">
        <v>90.171499999999995</v>
      </c>
      <c r="E636" s="2">
        <v>421</v>
      </c>
      <c r="F636" s="2"/>
      <c r="G636" s="2"/>
      <c r="H636" s="17">
        <f t="shared" si="9"/>
        <v>-2.0435055609510255E-2</v>
      </c>
    </row>
    <row r="637" spans="1:8" ht="13.5" x14ac:dyDescent="0.25">
      <c r="A637" s="12"/>
      <c r="B637" s="11">
        <v>42927</v>
      </c>
      <c r="C637" s="2">
        <v>116</v>
      </c>
      <c r="D637" s="2">
        <v>90.171499999999995</v>
      </c>
      <c r="E637" s="2">
        <v>818</v>
      </c>
      <c r="F637" s="2"/>
      <c r="G637" s="2"/>
      <c r="H637" s="17">
        <f t="shared" si="9"/>
        <v>0</v>
      </c>
    </row>
    <row r="638" spans="1:8" ht="13.5" x14ac:dyDescent="0.25">
      <c r="A638" s="12"/>
      <c r="B638" s="11">
        <v>42928</v>
      </c>
      <c r="C638" s="2">
        <v>115</v>
      </c>
      <c r="D638" s="2">
        <v>89.394099999999995</v>
      </c>
      <c r="E638" s="2">
        <v>574</v>
      </c>
      <c r="F638" s="2"/>
      <c r="G638" s="2"/>
      <c r="H638" s="17">
        <f t="shared" si="9"/>
        <v>-8.6213493176890716E-3</v>
      </c>
    </row>
    <row r="639" spans="1:8" ht="13.5" x14ac:dyDescent="0.25">
      <c r="A639" s="12"/>
      <c r="B639" s="11">
        <v>42929</v>
      </c>
      <c r="C639" s="2">
        <v>115</v>
      </c>
      <c r="D639" s="2">
        <v>89.394099999999995</v>
      </c>
      <c r="E639" s="2">
        <v>846</v>
      </c>
      <c r="F639" s="2"/>
      <c r="G639" s="2"/>
      <c r="H639" s="17">
        <f t="shared" si="9"/>
        <v>0</v>
      </c>
    </row>
    <row r="640" spans="1:8" ht="13.5" x14ac:dyDescent="0.25">
      <c r="A640" s="12"/>
      <c r="B640" s="11">
        <v>42930</v>
      </c>
      <c r="C640" s="2">
        <v>118.44</v>
      </c>
      <c r="D640" s="2">
        <v>92.068200000000004</v>
      </c>
      <c r="E640" s="2">
        <v>4</v>
      </c>
      <c r="F640" s="2"/>
      <c r="G640" s="2"/>
      <c r="H640" s="17">
        <f t="shared" si="9"/>
        <v>2.991360727385823E-2</v>
      </c>
    </row>
    <row r="641" spans="1:8" ht="13.5" x14ac:dyDescent="0.25">
      <c r="A641" s="12"/>
      <c r="B641" s="11">
        <v>42933</v>
      </c>
      <c r="C641" s="2">
        <v>118</v>
      </c>
      <c r="D641" s="2">
        <v>91.726100000000002</v>
      </c>
      <c r="E641" s="2">
        <v>40</v>
      </c>
      <c r="F641" s="2"/>
      <c r="G641" s="2"/>
      <c r="H641" s="17">
        <f t="shared" si="9"/>
        <v>-3.7157237786771334E-3</v>
      </c>
    </row>
    <row r="642" spans="1:8" ht="13.5" x14ac:dyDescent="0.25">
      <c r="A642" s="12"/>
      <c r="B642" s="11">
        <v>42934</v>
      </c>
      <c r="C642" s="2">
        <v>118</v>
      </c>
      <c r="D642" s="2">
        <v>91.726100000000002</v>
      </c>
      <c r="E642" s="2">
        <v>0</v>
      </c>
      <c r="F642" s="2"/>
      <c r="G642" s="2"/>
      <c r="H642" s="17">
        <f t="shared" si="9"/>
        <v>0</v>
      </c>
    </row>
    <row r="643" spans="1:8" ht="13.5" x14ac:dyDescent="0.25">
      <c r="A643" s="12"/>
      <c r="B643" s="11">
        <v>42935</v>
      </c>
      <c r="C643" s="2">
        <v>119.9</v>
      </c>
      <c r="D643" s="2">
        <v>93.203100000000006</v>
      </c>
      <c r="E643" s="2">
        <v>1472</v>
      </c>
      <c r="F643" s="2"/>
      <c r="G643" s="2"/>
      <c r="H643" s="17">
        <f t="shared" si="9"/>
        <v>1.6102287135286508E-2</v>
      </c>
    </row>
    <row r="644" spans="1:8" ht="13.5" x14ac:dyDescent="0.25">
      <c r="A644" s="12"/>
      <c r="B644" s="11">
        <v>42936</v>
      </c>
      <c r="C644" s="2">
        <v>117</v>
      </c>
      <c r="D644" s="2">
        <v>90.948800000000006</v>
      </c>
      <c r="E644" s="2">
        <v>70</v>
      </c>
      <c r="F644" s="2"/>
      <c r="G644" s="2"/>
      <c r="H644" s="17">
        <f t="shared" si="9"/>
        <v>-2.4186963738330597E-2</v>
      </c>
    </row>
    <row r="645" spans="1:8" ht="13.5" x14ac:dyDescent="0.25">
      <c r="A645" s="12"/>
      <c r="B645" s="11">
        <v>42937</v>
      </c>
      <c r="C645" s="2">
        <v>120.51</v>
      </c>
      <c r="D645" s="2">
        <v>93.677300000000002</v>
      </c>
      <c r="E645" s="2">
        <v>95</v>
      </c>
      <c r="F645" s="2"/>
      <c r="G645" s="2"/>
      <c r="H645" s="17">
        <f t="shared" si="9"/>
        <v>3.0000395827102684E-2</v>
      </c>
    </row>
    <row r="646" spans="1:8" ht="13.5" x14ac:dyDescent="0.25">
      <c r="A646" s="12"/>
      <c r="B646" s="11">
        <v>42940</v>
      </c>
      <c r="C646" s="2">
        <v>116.9</v>
      </c>
      <c r="D646" s="2">
        <v>90.871099999999998</v>
      </c>
      <c r="E646" s="2">
        <v>461</v>
      </c>
      <c r="F646" s="2"/>
      <c r="G646" s="2"/>
      <c r="H646" s="17">
        <f t="shared" si="9"/>
        <v>-2.995602990265522E-2</v>
      </c>
    </row>
    <row r="647" spans="1:8" ht="13.5" x14ac:dyDescent="0.25">
      <c r="A647" s="12"/>
      <c r="B647" s="11">
        <v>42942</v>
      </c>
      <c r="C647" s="2">
        <v>115</v>
      </c>
      <c r="D647" s="2">
        <v>89.394099999999995</v>
      </c>
      <c r="E647" s="2">
        <v>553</v>
      </c>
      <c r="F647" s="2"/>
      <c r="G647" s="2"/>
      <c r="H647" s="17">
        <f t="shared" ref="H647:H710" si="10">(D647-D646)/D646</f>
        <v>-1.6253792459869021E-2</v>
      </c>
    </row>
    <row r="648" spans="1:8" ht="13.5" x14ac:dyDescent="0.25">
      <c r="A648" s="12"/>
      <c r="B648" s="11">
        <v>42943</v>
      </c>
      <c r="C648" s="2">
        <v>117</v>
      </c>
      <c r="D648" s="2">
        <v>90.948800000000006</v>
      </c>
      <c r="E648" s="2">
        <v>30</v>
      </c>
      <c r="F648" s="2"/>
      <c r="G648" s="2"/>
      <c r="H648" s="17">
        <f t="shared" si="10"/>
        <v>1.7391528076237818E-2</v>
      </c>
    </row>
    <row r="649" spans="1:8" ht="13.5" x14ac:dyDescent="0.25">
      <c r="A649" s="12"/>
      <c r="B649" s="11">
        <v>42944</v>
      </c>
      <c r="C649" s="2">
        <v>118.45</v>
      </c>
      <c r="D649" s="2">
        <v>92.075900000000004</v>
      </c>
      <c r="E649" s="2">
        <v>150</v>
      </c>
      <c r="F649" s="2"/>
      <c r="G649" s="2"/>
      <c r="H649" s="17">
        <f t="shared" si="10"/>
        <v>1.2392686874373258E-2</v>
      </c>
    </row>
    <row r="650" spans="1:8" ht="13.5" x14ac:dyDescent="0.25">
      <c r="A650" s="12"/>
      <c r="B650" s="11">
        <v>42947</v>
      </c>
      <c r="C650" s="2">
        <v>118</v>
      </c>
      <c r="D650" s="2">
        <v>91.726100000000002</v>
      </c>
      <c r="E650" s="2">
        <v>30</v>
      </c>
      <c r="F650" s="2"/>
      <c r="G650" s="2"/>
      <c r="H650" s="17">
        <f t="shared" si="10"/>
        <v>-3.799039705286637E-3</v>
      </c>
    </row>
    <row r="651" spans="1:8" ht="13.5" x14ac:dyDescent="0.25">
      <c r="A651" s="12"/>
      <c r="B651" s="11">
        <v>42948</v>
      </c>
      <c r="C651" s="2">
        <v>118</v>
      </c>
      <c r="D651" s="2">
        <v>91.726100000000002</v>
      </c>
      <c r="E651" s="2">
        <v>15</v>
      </c>
      <c r="F651" s="2"/>
      <c r="G651" s="2"/>
      <c r="H651" s="17">
        <f t="shared" si="10"/>
        <v>0</v>
      </c>
    </row>
    <row r="652" spans="1:8" ht="13.5" x14ac:dyDescent="0.25">
      <c r="A652" s="12"/>
      <c r="B652" s="11">
        <v>42949</v>
      </c>
      <c r="C652" s="2">
        <v>118</v>
      </c>
      <c r="D652" s="2">
        <v>91.726100000000002</v>
      </c>
      <c r="E652" s="2">
        <v>0</v>
      </c>
      <c r="F652" s="2"/>
      <c r="G652" s="2"/>
      <c r="H652" s="17">
        <f t="shared" si="10"/>
        <v>0</v>
      </c>
    </row>
    <row r="653" spans="1:8" ht="13.5" x14ac:dyDescent="0.25">
      <c r="A653" s="12"/>
      <c r="B653" s="11">
        <v>42950</v>
      </c>
      <c r="C653" s="2">
        <v>118</v>
      </c>
      <c r="D653" s="2">
        <v>91.726100000000002</v>
      </c>
      <c r="E653" s="2">
        <v>198</v>
      </c>
      <c r="F653" s="2"/>
      <c r="G653" s="2"/>
      <c r="H653" s="17">
        <f t="shared" si="10"/>
        <v>0</v>
      </c>
    </row>
    <row r="654" spans="1:8" ht="13.5" x14ac:dyDescent="0.25">
      <c r="A654" s="12"/>
      <c r="B654" s="11">
        <v>42951</v>
      </c>
      <c r="C654" s="2">
        <v>117.9</v>
      </c>
      <c r="D654" s="2">
        <v>91.648399999999995</v>
      </c>
      <c r="E654" s="2">
        <v>10</v>
      </c>
      <c r="F654" s="2"/>
      <c r="G654" s="2"/>
      <c r="H654" s="17">
        <f t="shared" si="10"/>
        <v>-8.470871431360017E-4</v>
      </c>
    </row>
    <row r="655" spans="1:8" ht="13.5" x14ac:dyDescent="0.25">
      <c r="A655" s="12"/>
      <c r="B655" s="11">
        <v>42954</v>
      </c>
      <c r="C655" s="2">
        <v>115</v>
      </c>
      <c r="D655" s="2">
        <v>89.394099999999995</v>
      </c>
      <c r="E655" s="2">
        <v>357</v>
      </c>
      <c r="F655" s="2"/>
      <c r="G655" s="2"/>
      <c r="H655" s="17">
        <f t="shared" si="10"/>
        <v>-2.4597265200483595E-2</v>
      </c>
    </row>
    <row r="656" spans="1:8" ht="13.5" x14ac:dyDescent="0.25">
      <c r="A656" s="12"/>
      <c r="B656" s="11">
        <v>42955</v>
      </c>
      <c r="C656" s="2">
        <v>116.99</v>
      </c>
      <c r="D656" s="2">
        <v>90.941000000000003</v>
      </c>
      <c r="E656" s="2">
        <v>3</v>
      </c>
      <c r="F656" s="2"/>
      <c r="G656" s="2"/>
      <c r="H656" s="17">
        <f t="shared" si="10"/>
        <v>1.7304273995711217E-2</v>
      </c>
    </row>
    <row r="657" spans="1:8" ht="13.5" x14ac:dyDescent="0.25">
      <c r="A657" s="12"/>
      <c r="B657" s="11">
        <v>42956</v>
      </c>
      <c r="C657" s="2">
        <v>118</v>
      </c>
      <c r="D657" s="2">
        <v>91.726100000000002</v>
      </c>
      <c r="E657" s="2">
        <v>96</v>
      </c>
      <c r="F657" s="2"/>
      <c r="G657" s="2"/>
      <c r="H657" s="17">
        <f t="shared" si="10"/>
        <v>8.6330697925028309E-3</v>
      </c>
    </row>
    <row r="658" spans="1:8" ht="13.5" x14ac:dyDescent="0.25">
      <c r="A658" s="12"/>
      <c r="B658" s="11">
        <v>42957</v>
      </c>
      <c r="C658" s="2">
        <v>118.4</v>
      </c>
      <c r="D658" s="2">
        <v>92.037099999999995</v>
      </c>
      <c r="E658" s="2">
        <v>34</v>
      </c>
      <c r="F658" s="2"/>
      <c r="G658" s="2"/>
      <c r="H658" s="17">
        <f t="shared" si="10"/>
        <v>3.3905289770304508E-3</v>
      </c>
    </row>
    <row r="659" spans="1:8" ht="13.5" x14ac:dyDescent="0.25">
      <c r="A659" s="12"/>
      <c r="B659" s="11">
        <v>42958</v>
      </c>
      <c r="C659" s="2">
        <v>121</v>
      </c>
      <c r="D659" s="2">
        <v>94.058199999999999</v>
      </c>
      <c r="E659" s="2">
        <v>116</v>
      </c>
      <c r="F659" s="2"/>
      <c r="G659" s="2"/>
      <c r="H659" s="17">
        <f t="shared" si="10"/>
        <v>2.1959622804282233E-2</v>
      </c>
    </row>
    <row r="660" spans="1:8" ht="13.5" x14ac:dyDescent="0.25">
      <c r="A660" s="12"/>
      <c r="B660" s="11">
        <v>42961</v>
      </c>
      <c r="C660" s="2">
        <v>124</v>
      </c>
      <c r="D660" s="2">
        <v>96.390199999999993</v>
      </c>
      <c r="E660" s="2">
        <v>200</v>
      </c>
      <c r="F660" s="2"/>
      <c r="G660" s="2"/>
      <c r="H660" s="17">
        <f t="shared" si="10"/>
        <v>2.4793159979672092E-2</v>
      </c>
    </row>
    <row r="661" spans="1:8" ht="13.5" x14ac:dyDescent="0.25">
      <c r="A661" s="12"/>
      <c r="B661" s="11">
        <v>42962</v>
      </c>
      <c r="C661" s="2">
        <v>123.19</v>
      </c>
      <c r="D661" s="2">
        <v>95.760499999999993</v>
      </c>
      <c r="E661" s="2">
        <v>2</v>
      </c>
      <c r="F661" s="2"/>
      <c r="G661" s="2"/>
      <c r="H661" s="17">
        <f t="shared" si="10"/>
        <v>-6.5328218013864453E-3</v>
      </c>
    </row>
    <row r="662" spans="1:8" ht="13.5" x14ac:dyDescent="0.25">
      <c r="A662" s="12"/>
      <c r="B662" s="11">
        <v>42963</v>
      </c>
      <c r="C662" s="2">
        <v>123</v>
      </c>
      <c r="D662" s="2">
        <v>95.612799999999993</v>
      </c>
      <c r="E662" s="2">
        <v>2</v>
      </c>
      <c r="F662" s="2"/>
      <c r="G662" s="2"/>
      <c r="H662" s="17">
        <f t="shared" si="10"/>
        <v>-1.5423896074059805E-3</v>
      </c>
    </row>
    <row r="663" spans="1:8" ht="13.5" x14ac:dyDescent="0.25">
      <c r="A663" s="12"/>
      <c r="B663" s="11">
        <v>42964</v>
      </c>
      <c r="C663" s="2">
        <v>125</v>
      </c>
      <c r="D663" s="2">
        <v>97.167500000000004</v>
      </c>
      <c r="E663" s="2">
        <v>299</v>
      </c>
      <c r="F663" s="2"/>
      <c r="G663" s="2"/>
      <c r="H663" s="17">
        <f t="shared" si="10"/>
        <v>1.6260375179892348E-2</v>
      </c>
    </row>
    <row r="664" spans="1:8" ht="13.5" x14ac:dyDescent="0.25">
      <c r="A664" s="12"/>
      <c r="B664" s="11">
        <v>42965</v>
      </c>
      <c r="C664" s="2">
        <v>124</v>
      </c>
      <c r="D664" s="2">
        <v>96.390199999999993</v>
      </c>
      <c r="E664" s="2">
        <v>235</v>
      </c>
      <c r="F664" s="2"/>
      <c r="G664" s="2"/>
      <c r="H664" s="17">
        <f t="shared" si="10"/>
        <v>-7.9995883397227571E-3</v>
      </c>
    </row>
    <row r="665" spans="1:8" ht="13.5" x14ac:dyDescent="0.25">
      <c r="A665" s="12"/>
      <c r="B665" s="11">
        <v>42968</v>
      </c>
      <c r="C665" s="2">
        <v>124.8</v>
      </c>
      <c r="D665" s="2">
        <v>97.012100000000004</v>
      </c>
      <c r="E665" s="2">
        <v>37</v>
      </c>
      <c r="F665" s="2"/>
      <c r="G665" s="2"/>
      <c r="H665" s="17">
        <f t="shared" si="10"/>
        <v>6.4519007118982096E-3</v>
      </c>
    </row>
    <row r="666" spans="1:8" ht="13.5" x14ac:dyDescent="0.25">
      <c r="A666" s="12"/>
      <c r="B666" s="11">
        <v>42969</v>
      </c>
      <c r="C666" s="2">
        <v>124.8</v>
      </c>
      <c r="D666" s="2">
        <v>97.012100000000004</v>
      </c>
      <c r="E666" s="2">
        <v>0</v>
      </c>
      <c r="F666" s="2"/>
      <c r="G666" s="2"/>
      <c r="H666" s="17">
        <f t="shared" si="10"/>
        <v>0</v>
      </c>
    </row>
    <row r="667" spans="1:8" ht="13.5" x14ac:dyDescent="0.25">
      <c r="A667" s="12"/>
      <c r="B667" s="11">
        <v>42970</v>
      </c>
      <c r="C667" s="2">
        <v>127.1</v>
      </c>
      <c r="D667" s="2">
        <v>98.799899999999994</v>
      </c>
      <c r="E667" s="2">
        <v>115</v>
      </c>
      <c r="F667" s="2"/>
      <c r="G667" s="2"/>
      <c r="H667" s="17">
        <f t="shared" si="10"/>
        <v>1.8428629006072336E-2</v>
      </c>
    </row>
    <row r="668" spans="1:8" ht="13.5" x14ac:dyDescent="0.25">
      <c r="A668" s="12"/>
      <c r="B668" s="11">
        <v>42971</v>
      </c>
      <c r="C668" s="2">
        <v>127</v>
      </c>
      <c r="D668" s="2">
        <v>98.722200000000001</v>
      </c>
      <c r="E668" s="2">
        <v>98</v>
      </c>
      <c r="F668" s="2"/>
      <c r="G668" s="2"/>
      <c r="H668" s="17">
        <f t="shared" si="10"/>
        <v>-7.8643804295341392E-4</v>
      </c>
    </row>
    <row r="669" spans="1:8" ht="13.5" x14ac:dyDescent="0.25">
      <c r="A669" s="12"/>
      <c r="B669" s="11">
        <v>42972</v>
      </c>
      <c r="C669" s="2">
        <v>130</v>
      </c>
      <c r="D669" s="2">
        <v>101.05419999999999</v>
      </c>
      <c r="E669" s="2">
        <v>80</v>
      </c>
      <c r="F669" s="2"/>
      <c r="G669" s="2"/>
      <c r="H669" s="17">
        <f t="shared" si="10"/>
        <v>2.362183986985697E-2</v>
      </c>
    </row>
    <row r="670" spans="1:8" ht="13.5" x14ac:dyDescent="0.25">
      <c r="A670" s="12"/>
      <c r="B670" s="11">
        <v>42975</v>
      </c>
      <c r="C670" s="2">
        <v>130.9</v>
      </c>
      <c r="D670" s="2">
        <v>101.7538</v>
      </c>
      <c r="E670" s="2">
        <v>24</v>
      </c>
      <c r="F670" s="2"/>
      <c r="G670" s="2"/>
      <c r="H670" s="17">
        <f t="shared" si="10"/>
        <v>6.923017548998496E-3</v>
      </c>
    </row>
    <row r="671" spans="1:8" ht="13.5" x14ac:dyDescent="0.25">
      <c r="A671" s="12"/>
      <c r="B671" s="11">
        <v>42976</v>
      </c>
      <c r="C671" s="2">
        <v>130.9</v>
      </c>
      <c r="D671" s="2">
        <v>101.7538</v>
      </c>
      <c r="E671" s="2">
        <v>0</v>
      </c>
      <c r="F671" s="2"/>
      <c r="G671" s="2"/>
      <c r="H671" s="17">
        <f t="shared" si="10"/>
        <v>0</v>
      </c>
    </row>
    <row r="672" spans="1:8" ht="13.5" x14ac:dyDescent="0.25">
      <c r="A672" s="12"/>
      <c r="B672" s="11">
        <v>42977</v>
      </c>
      <c r="C672" s="2">
        <v>130.9</v>
      </c>
      <c r="D672" s="2">
        <v>101.7538</v>
      </c>
      <c r="E672" s="2">
        <v>0</v>
      </c>
      <c r="F672" s="2"/>
      <c r="G672" s="2"/>
      <c r="H672" s="17">
        <f t="shared" si="10"/>
        <v>0</v>
      </c>
    </row>
    <row r="673" spans="1:8" ht="13.5" x14ac:dyDescent="0.25">
      <c r="A673" s="12"/>
      <c r="B673" s="11">
        <v>42978</v>
      </c>
      <c r="C673" s="2">
        <v>129</v>
      </c>
      <c r="D673" s="2">
        <v>100.2769</v>
      </c>
      <c r="E673" s="2">
        <v>6</v>
      </c>
      <c r="F673" s="2"/>
      <c r="G673" s="2"/>
      <c r="H673" s="17">
        <f t="shared" si="10"/>
        <v>-1.4514445652152555E-2</v>
      </c>
    </row>
    <row r="674" spans="1:8" ht="13.5" x14ac:dyDescent="0.25">
      <c r="A674" s="12"/>
      <c r="B674" s="11">
        <v>42982</v>
      </c>
      <c r="C674" s="2">
        <v>128.99</v>
      </c>
      <c r="D674" s="2">
        <v>100.26909999999999</v>
      </c>
      <c r="E674" s="2">
        <v>52</v>
      </c>
      <c r="F674" s="2"/>
      <c r="G674" s="2"/>
      <c r="H674" s="17">
        <f t="shared" si="10"/>
        <v>-7.7784614402750166E-5</v>
      </c>
    </row>
    <row r="675" spans="1:8" ht="13.5" x14ac:dyDescent="0.25">
      <c r="A675" s="12"/>
      <c r="B675" s="11">
        <v>42983</v>
      </c>
      <c r="C675" s="2">
        <v>128.99</v>
      </c>
      <c r="D675" s="2">
        <v>100.26909999999999</v>
      </c>
      <c r="E675" s="2">
        <v>90</v>
      </c>
      <c r="F675" s="2"/>
      <c r="G675" s="2"/>
      <c r="H675" s="17">
        <f t="shared" si="10"/>
        <v>0</v>
      </c>
    </row>
    <row r="676" spans="1:8" ht="13.5" x14ac:dyDescent="0.25">
      <c r="A676" s="12"/>
      <c r="B676" s="11">
        <v>42984</v>
      </c>
      <c r="C676" s="2">
        <v>128.99</v>
      </c>
      <c r="D676" s="2">
        <v>100.26909999999999</v>
      </c>
      <c r="E676" s="2">
        <v>0</v>
      </c>
      <c r="F676" s="2"/>
      <c r="G676" s="2"/>
      <c r="H676" s="17">
        <f t="shared" si="10"/>
        <v>0</v>
      </c>
    </row>
    <row r="677" spans="1:8" ht="13.5" x14ac:dyDescent="0.25">
      <c r="A677" s="12"/>
      <c r="B677" s="11">
        <v>42985</v>
      </c>
      <c r="C677" s="2">
        <v>128.97999999999999</v>
      </c>
      <c r="D677" s="2">
        <v>100.26130000000001</v>
      </c>
      <c r="E677" s="2">
        <v>14</v>
      </c>
      <c r="F677" s="2"/>
      <c r="G677" s="2"/>
      <c r="H677" s="17">
        <f t="shared" si="10"/>
        <v>-7.779066531951446E-5</v>
      </c>
    </row>
    <row r="678" spans="1:8" ht="13.5" x14ac:dyDescent="0.25">
      <c r="A678" s="12"/>
      <c r="B678" s="11">
        <v>42986</v>
      </c>
      <c r="C678" s="2">
        <v>128.97999999999999</v>
      </c>
      <c r="D678" s="2">
        <v>100.26130000000001</v>
      </c>
      <c r="E678" s="2">
        <v>0</v>
      </c>
      <c r="F678" s="2"/>
      <c r="G678" s="2"/>
      <c r="H678" s="17">
        <f t="shared" si="10"/>
        <v>0</v>
      </c>
    </row>
    <row r="679" spans="1:8" ht="13.5" x14ac:dyDescent="0.25">
      <c r="A679" s="12"/>
      <c r="B679" s="11">
        <v>42989</v>
      </c>
      <c r="C679" s="2">
        <v>128.97999999999999</v>
      </c>
      <c r="D679" s="2">
        <v>100.26130000000001</v>
      </c>
      <c r="E679" s="2">
        <v>0</v>
      </c>
      <c r="F679" s="2"/>
      <c r="G679" s="2"/>
      <c r="H679" s="17">
        <f t="shared" si="10"/>
        <v>0</v>
      </c>
    </row>
    <row r="680" spans="1:8" ht="13.5" x14ac:dyDescent="0.25">
      <c r="A680" s="12"/>
      <c r="B680" s="11">
        <v>42990</v>
      </c>
      <c r="C680" s="2">
        <v>128.97999999999999</v>
      </c>
      <c r="D680" s="2">
        <v>100.26130000000001</v>
      </c>
      <c r="E680" s="2">
        <v>0</v>
      </c>
      <c r="F680" s="2"/>
      <c r="G680" s="2"/>
      <c r="H680" s="17">
        <f t="shared" si="10"/>
        <v>0</v>
      </c>
    </row>
    <row r="681" spans="1:8" ht="13.5" x14ac:dyDescent="0.25">
      <c r="A681" s="12"/>
      <c r="B681" s="11">
        <v>42991</v>
      </c>
      <c r="C681" s="2">
        <v>128.97999999999999</v>
      </c>
      <c r="D681" s="2">
        <v>100.26130000000001</v>
      </c>
      <c r="E681" s="2">
        <v>107</v>
      </c>
      <c r="F681" s="2"/>
      <c r="G681" s="2"/>
      <c r="H681" s="17">
        <f t="shared" si="10"/>
        <v>0</v>
      </c>
    </row>
    <row r="682" spans="1:8" ht="13.5" x14ac:dyDescent="0.25">
      <c r="A682" s="12"/>
      <c r="B682" s="11">
        <v>42992</v>
      </c>
      <c r="C682" s="2">
        <v>128.9</v>
      </c>
      <c r="D682" s="2">
        <v>100.1991</v>
      </c>
      <c r="E682" s="2">
        <v>56</v>
      </c>
      <c r="F682" s="2"/>
      <c r="G682" s="2"/>
      <c r="H682" s="17">
        <f t="shared" si="10"/>
        <v>-6.2037894980420413E-4</v>
      </c>
    </row>
    <row r="683" spans="1:8" ht="13.5" x14ac:dyDescent="0.25">
      <c r="A683" s="12"/>
      <c r="B683" s="11">
        <v>42993</v>
      </c>
      <c r="C683" s="2">
        <v>128.88999999999999</v>
      </c>
      <c r="D683" s="2">
        <v>100.1914</v>
      </c>
      <c r="E683" s="2">
        <v>8</v>
      </c>
      <c r="F683" s="2"/>
      <c r="G683" s="2"/>
      <c r="H683" s="17">
        <f t="shared" si="10"/>
        <v>-7.6846997627721389E-5</v>
      </c>
    </row>
    <row r="684" spans="1:8" ht="13.5" x14ac:dyDescent="0.25">
      <c r="A684" s="12"/>
      <c r="B684" s="11">
        <v>42996</v>
      </c>
      <c r="C684" s="2">
        <v>128.9</v>
      </c>
      <c r="D684" s="2">
        <v>100.1991</v>
      </c>
      <c r="E684" s="2">
        <v>22</v>
      </c>
      <c r="F684" s="2"/>
      <c r="G684" s="2"/>
      <c r="H684" s="17">
        <f t="shared" si="10"/>
        <v>7.6852903542617613E-5</v>
      </c>
    </row>
    <row r="685" spans="1:8" ht="13.5" x14ac:dyDescent="0.25">
      <c r="A685" s="12"/>
      <c r="B685" s="11">
        <v>42997</v>
      </c>
      <c r="C685" s="2">
        <v>128.88999999999999</v>
      </c>
      <c r="D685" s="2">
        <v>100.1914</v>
      </c>
      <c r="E685" s="2">
        <v>7</v>
      </c>
      <c r="F685" s="2"/>
      <c r="G685" s="2"/>
      <c r="H685" s="17">
        <f t="shared" si="10"/>
        <v>-7.6846997627721389E-5</v>
      </c>
    </row>
    <row r="686" spans="1:8" ht="13.5" x14ac:dyDescent="0.25">
      <c r="A686" s="12"/>
      <c r="B686" s="11">
        <v>42998</v>
      </c>
      <c r="C686" s="2">
        <v>128.80000000000001</v>
      </c>
      <c r="D686" s="2">
        <v>100.12139999999999</v>
      </c>
      <c r="E686" s="2">
        <v>190</v>
      </c>
      <c r="F686" s="2"/>
      <c r="G686" s="2"/>
      <c r="H686" s="17">
        <f t="shared" si="10"/>
        <v>-6.9866275947843214E-4</v>
      </c>
    </row>
    <row r="687" spans="1:8" ht="13.5" x14ac:dyDescent="0.25">
      <c r="A687" s="12"/>
      <c r="B687" s="11">
        <v>43000</v>
      </c>
      <c r="C687" s="2">
        <v>128.80000000000001</v>
      </c>
      <c r="D687" s="2">
        <v>100.12139999999999</v>
      </c>
      <c r="E687" s="2">
        <v>0</v>
      </c>
      <c r="F687" s="2"/>
      <c r="G687" s="2"/>
      <c r="H687" s="17">
        <f t="shared" si="10"/>
        <v>0</v>
      </c>
    </row>
    <row r="688" spans="1:8" ht="13.5" x14ac:dyDescent="0.25">
      <c r="A688" s="12"/>
      <c r="B688" s="11">
        <v>43003</v>
      </c>
      <c r="C688" s="2">
        <v>128.80000000000001</v>
      </c>
      <c r="D688" s="2">
        <v>100.12139999999999</v>
      </c>
      <c r="E688" s="2">
        <v>0</v>
      </c>
      <c r="F688" s="2"/>
      <c r="G688" s="2"/>
      <c r="H688" s="17">
        <f t="shared" si="10"/>
        <v>0</v>
      </c>
    </row>
    <row r="689" spans="1:8" ht="13.5" x14ac:dyDescent="0.25">
      <c r="A689" s="12"/>
      <c r="B689" s="11">
        <v>43004</v>
      </c>
      <c r="C689" s="2">
        <v>128</v>
      </c>
      <c r="D689" s="2">
        <v>99.499499999999998</v>
      </c>
      <c r="E689" s="2">
        <v>20</v>
      </c>
      <c r="F689" s="2"/>
      <c r="G689" s="2"/>
      <c r="H689" s="17">
        <f t="shared" si="10"/>
        <v>-6.2114592884238195E-3</v>
      </c>
    </row>
    <row r="690" spans="1:8" ht="13.5" x14ac:dyDescent="0.25">
      <c r="A690" s="12"/>
      <c r="B690" s="11">
        <v>43005</v>
      </c>
      <c r="C690" s="2">
        <v>127.99</v>
      </c>
      <c r="D690" s="2">
        <v>99.491799999999998</v>
      </c>
      <c r="E690" s="2">
        <v>35</v>
      </c>
      <c r="F690" s="2"/>
      <c r="G690" s="2"/>
      <c r="H690" s="17">
        <f t="shared" si="10"/>
        <v>-7.7387323554387895E-5</v>
      </c>
    </row>
    <row r="691" spans="1:8" ht="13.5" x14ac:dyDescent="0.25">
      <c r="A691" s="12"/>
      <c r="B691" s="11">
        <v>43006</v>
      </c>
      <c r="C691" s="2">
        <v>127.98</v>
      </c>
      <c r="D691" s="2">
        <v>99.483999999999995</v>
      </c>
      <c r="E691" s="2">
        <v>2</v>
      </c>
      <c r="F691" s="2"/>
      <c r="G691" s="2"/>
      <c r="H691" s="17">
        <f t="shared" si="10"/>
        <v>-7.8398420774406912E-5</v>
      </c>
    </row>
    <row r="692" spans="1:8" ht="13.5" x14ac:dyDescent="0.25">
      <c r="A692" s="12"/>
      <c r="B692" s="11">
        <v>43007</v>
      </c>
      <c r="C692" s="2">
        <v>127.98</v>
      </c>
      <c r="D692" s="2">
        <v>99.483999999999995</v>
      </c>
      <c r="E692" s="2">
        <v>0</v>
      </c>
      <c r="F692" s="2"/>
      <c r="G692" s="2"/>
      <c r="H692" s="17">
        <f t="shared" si="10"/>
        <v>0</v>
      </c>
    </row>
    <row r="693" spans="1:8" ht="13.5" x14ac:dyDescent="0.25">
      <c r="A693" s="12"/>
      <c r="B693" s="11">
        <v>43010</v>
      </c>
      <c r="C693" s="2">
        <v>127.88</v>
      </c>
      <c r="D693" s="2">
        <v>99.406300000000002</v>
      </c>
      <c r="E693" s="2">
        <v>104</v>
      </c>
      <c r="F693" s="2"/>
      <c r="G693" s="2"/>
      <c r="H693" s="17">
        <f t="shared" si="10"/>
        <v>-7.8103011539537017E-4</v>
      </c>
    </row>
    <row r="694" spans="1:8" ht="13.5" x14ac:dyDescent="0.25">
      <c r="A694" s="12"/>
      <c r="B694" s="11">
        <v>43011</v>
      </c>
      <c r="C694" s="2">
        <v>127.88</v>
      </c>
      <c r="D694" s="2">
        <v>99.406300000000002</v>
      </c>
      <c r="E694" s="2">
        <v>0</v>
      </c>
      <c r="F694" s="2"/>
      <c r="G694" s="2"/>
      <c r="H694" s="17">
        <f t="shared" si="10"/>
        <v>0</v>
      </c>
    </row>
    <row r="695" spans="1:8" ht="13.5" x14ac:dyDescent="0.25">
      <c r="A695" s="12"/>
      <c r="B695" s="11">
        <v>43012</v>
      </c>
      <c r="C695" s="2">
        <v>127.88</v>
      </c>
      <c r="D695" s="2">
        <v>99.406300000000002</v>
      </c>
      <c r="E695" s="2">
        <v>0</v>
      </c>
      <c r="F695" s="2"/>
      <c r="G695" s="2"/>
      <c r="H695" s="17">
        <f t="shared" si="10"/>
        <v>0</v>
      </c>
    </row>
    <row r="696" spans="1:8" ht="13.5" x14ac:dyDescent="0.25">
      <c r="A696" s="12"/>
      <c r="B696" s="11">
        <v>43013</v>
      </c>
      <c r="C696" s="2">
        <v>127.88</v>
      </c>
      <c r="D696" s="2">
        <v>99.406300000000002</v>
      </c>
      <c r="E696" s="2">
        <v>0</v>
      </c>
      <c r="F696" s="2"/>
      <c r="G696" s="2"/>
      <c r="H696" s="17">
        <f t="shared" si="10"/>
        <v>0</v>
      </c>
    </row>
    <row r="697" spans="1:8" ht="13.5" x14ac:dyDescent="0.25">
      <c r="A697" s="12"/>
      <c r="B697" s="11">
        <v>43014</v>
      </c>
      <c r="C697" s="2">
        <v>126.5</v>
      </c>
      <c r="D697" s="2">
        <v>98.333500000000001</v>
      </c>
      <c r="E697" s="2">
        <v>187</v>
      </c>
      <c r="F697" s="2"/>
      <c r="G697" s="2"/>
      <c r="H697" s="17">
        <f t="shared" si="10"/>
        <v>-1.0792072534638155E-2</v>
      </c>
    </row>
    <row r="698" spans="1:8" ht="13.5" x14ac:dyDescent="0.25">
      <c r="A698" s="12"/>
      <c r="B698" s="11">
        <v>43017</v>
      </c>
      <c r="C698" s="2">
        <v>126.5</v>
      </c>
      <c r="D698" s="2">
        <v>98.333500000000001</v>
      </c>
      <c r="E698" s="2">
        <v>102</v>
      </c>
      <c r="F698" s="2"/>
      <c r="G698" s="2"/>
      <c r="H698" s="17">
        <f t="shared" si="10"/>
        <v>0</v>
      </c>
    </row>
    <row r="699" spans="1:8" ht="13.5" x14ac:dyDescent="0.25">
      <c r="A699" s="12"/>
      <c r="B699" s="11">
        <v>43018</v>
      </c>
      <c r="C699" s="2">
        <v>126.49</v>
      </c>
      <c r="D699" s="2">
        <v>98.325800000000001</v>
      </c>
      <c r="E699" s="2">
        <v>2</v>
      </c>
      <c r="F699" s="2"/>
      <c r="G699" s="2"/>
      <c r="H699" s="17">
        <f t="shared" si="10"/>
        <v>-7.8304952025503192E-5</v>
      </c>
    </row>
    <row r="700" spans="1:8" ht="13.5" x14ac:dyDescent="0.25">
      <c r="A700" s="12"/>
      <c r="B700" s="11">
        <v>43019</v>
      </c>
      <c r="C700" s="2">
        <v>126.2</v>
      </c>
      <c r="D700" s="2">
        <v>98.100300000000004</v>
      </c>
      <c r="E700" s="2">
        <v>33</v>
      </c>
      <c r="F700" s="2"/>
      <c r="G700" s="2"/>
      <c r="H700" s="17">
        <f t="shared" si="10"/>
        <v>-2.2933960364420803E-3</v>
      </c>
    </row>
    <row r="701" spans="1:8" ht="13.5" x14ac:dyDescent="0.25">
      <c r="A701" s="12"/>
      <c r="B701" s="11">
        <v>43020</v>
      </c>
      <c r="C701" s="2">
        <v>126.2</v>
      </c>
      <c r="D701" s="2">
        <v>98.100300000000004</v>
      </c>
      <c r="E701" s="2">
        <v>0</v>
      </c>
      <c r="F701" s="2"/>
      <c r="G701" s="2"/>
      <c r="H701" s="17">
        <f t="shared" si="10"/>
        <v>0</v>
      </c>
    </row>
    <row r="702" spans="1:8" ht="13.5" x14ac:dyDescent="0.25">
      <c r="A702" s="12"/>
      <c r="B702" s="11">
        <v>43021</v>
      </c>
      <c r="C702" s="2">
        <v>126.2</v>
      </c>
      <c r="D702" s="2">
        <v>98.100300000000004</v>
      </c>
      <c r="E702" s="2">
        <v>0</v>
      </c>
      <c r="F702" s="2"/>
      <c r="G702" s="2"/>
      <c r="H702" s="17">
        <f t="shared" si="10"/>
        <v>0</v>
      </c>
    </row>
    <row r="703" spans="1:8" ht="13.5" x14ac:dyDescent="0.25">
      <c r="A703" s="12"/>
      <c r="B703" s="11">
        <v>43024</v>
      </c>
      <c r="C703" s="2">
        <v>126.2</v>
      </c>
      <c r="D703" s="2">
        <v>98.100300000000004</v>
      </c>
      <c r="E703" s="2">
        <v>0</v>
      </c>
      <c r="F703" s="2"/>
      <c r="G703" s="2"/>
      <c r="H703" s="17">
        <f t="shared" si="10"/>
        <v>0</v>
      </c>
    </row>
    <row r="704" spans="1:8" ht="13.5" x14ac:dyDescent="0.25">
      <c r="A704" s="12"/>
      <c r="B704" s="11">
        <v>43025</v>
      </c>
      <c r="C704" s="2">
        <v>126.2</v>
      </c>
      <c r="D704" s="2">
        <v>98.100300000000004</v>
      </c>
      <c r="E704" s="2">
        <v>0</v>
      </c>
      <c r="F704" s="2"/>
      <c r="G704" s="2"/>
      <c r="H704" s="17">
        <f t="shared" si="10"/>
        <v>0</v>
      </c>
    </row>
    <row r="705" spans="1:8" ht="13.5" x14ac:dyDescent="0.25">
      <c r="A705" s="12"/>
      <c r="B705" s="11">
        <v>43026</v>
      </c>
      <c r="C705" s="2">
        <v>126.2</v>
      </c>
      <c r="D705" s="2">
        <v>98.100300000000004</v>
      </c>
      <c r="E705" s="2">
        <v>0</v>
      </c>
      <c r="F705" s="2"/>
      <c r="G705" s="2"/>
      <c r="H705" s="17">
        <f t="shared" si="10"/>
        <v>0</v>
      </c>
    </row>
    <row r="706" spans="1:8" ht="13.5" x14ac:dyDescent="0.25">
      <c r="A706" s="12"/>
      <c r="B706" s="11">
        <v>43027</v>
      </c>
      <c r="C706" s="2">
        <v>122.5</v>
      </c>
      <c r="D706" s="2">
        <v>95.224199999999996</v>
      </c>
      <c r="E706" s="2">
        <v>116</v>
      </c>
      <c r="F706" s="2"/>
      <c r="G706" s="2"/>
      <c r="H706" s="17">
        <f t="shared" si="10"/>
        <v>-2.9317953156106639E-2</v>
      </c>
    </row>
    <row r="707" spans="1:8" ht="13.5" x14ac:dyDescent="0.25">
      <c r="A707" s="12"/>
      <c r="B707" s="11">
        <v>43028</v>
      </c>
      <c r="C707" s="2">
        <v>120.53</v>
      </c>
      <c r="D707" s="2">
        <v>93.692800000000005</v>
      </c>
      <c r="E707" s="2">
        <v>315</v>
      </c>
      <c r="F707" s="2"/>
      <c r="G707" s="2"/>
      <c r="H707" s="17">
        <f t="shared" si="10"/>
        <v>-1.6082046370565369E-2</v>
      </c>
    </row>
    <row r="708" spans="1:8" ht="13.5" x14ac:dyDescent="0.25">
      <c r="A708" s="12"/>
      <c r="B708" s="11">
        <v>43031</v>
      </c>
      <c r="C708" s="2">
        <v>120</v>
      </c>
      <c r="D708" s="2">
        <v>93.280799999999999</v>
      </c>
      <c r="E708" s="2">
        <v>175</v>
      </c>
      <c r="F708" s="2"/>
      <c r="G708" s="2"/>
      <c r="H708" s="17">
        <f t="shared" si="10"/>
        <v>-4.3973496362581339E-3</v>
      </c>
    </row>
    <row r="709" spans="1:8" ht="13.5" x14ac:dyDescent="0.25">
      <c r="A709" s="12"/>
      <c r="B709" s="11">
        <v>43032</v>
      </c>
      <c r="C709" s="2">
        <v>118.61</v>
      </c>
      <c r="D709" s="2">
        <v>92.200299999999999</v>
      </c>
      <c r="E709" s="2">
        <v>239</v>
      </c>
      <c r="F709" s="2"/>
      <c r="G709" s="2"/>
      <c r="H709" s="17">
        <f t="shared" si="10"/>
        <v>-1.1583305460502062E-2</v>
      </c>
    </row>
    <row r="710" spans="1:8" ht="13.5" x14ac:dyDescent="0.25">
      <c r="A710" s="12"/>
      <c r="B710" s="11">
        <v>43033</v>
      </c>
      <c r="C710" s="2">
        <v>117.6</v>
      </c>
      <c r="D710" s="2">
        <v>91.415199999999999</v>
      </c>
      <c r="E710" s="2">
        <v>528</v>
      </c>
      <c r="F710" s="2"/>
      <c r="G710" s="2"/>
      <c r="H710" s="17">
        <f t="shared" si="10"/>
        <v>-8.5151566751951995E-3</v>
      </c>
    </row>
    <row r="711" spans="1:8" ht="13.5" x14ac:dyDescent="0.25">
      <c r="A711" s="12"/>
      <c r="B711" s="11">
        <v>43034</v>
      </c>
      <c r="C711" s="2">
        <v>119</v>
      </c>
      <c r="D711" s="2">
        <v>92.503500000000003</v>
      </c>
      <c r="E711" s="2">
        <v>96</v>
      </c>
      <c r="F711" s="2"/>
      <c r="G711" s="2"/>
      <c r="H711" s="17">
        <f t="shared" ref="H711:H774" si="11">(D711-D710)/D710</f>
        <v>1.1905022359520121E-2</v>
      </c>
    </row>
    <row r="712" spans="1:8" ht="13.5" x14ac:dyDescent="0.25">
      <c r="A712" s="12"/>
      <c r="B712" s="11">
        <v>43035</v>
      </c>
      <c r="C712" s="2">
        <v>117</v>
      </c>
      <c r="D712" s="2">
        <v>90.948800000000006</v>
      </c>
      <c r="E712" s="2">
        <v>919</v>
      </c>
      <c r="F712" s="2"/>
      <c r="G712" s="2"/>
      <c r="H712" s="17">
        <f t="shared" si="11"/>
        <v>-1.680693162961398E-2</v>
      </c>
    </row>
    <row r="713" spans="1:8" ht="13.5" x14ac:dyDescent="0.25">
      <c r="A713" s="12"/>
      <c r="B713" s="11">
        <v>43038</v>
      </c>
      <c r="C713" s="2">
        <v>116</v>
      </c>
      <c r="D713" s="2">
        <v>90.171499999999995</v>
      </c>
      <c r="E713" s="2">
        <v>126</v>
      </c>
      <c r="F713" s="2"/>
      <c r="G713" s="2"/>
      <c r="H713" s="17">
        <f t="shared" si="11"/>
        <v>-8.5465668595958496E-3</v>
      </c>
    </row>
    <row r="714" spans="1:8" ht="13.5" x14ac:dyDescent="0.25">
      <c r="A714" s="12"/>
      <c r="B714" s="11">
        <v>43039</v>
      </c>
      <c r="C714" s="2">
        <v>119</v>
      </c>
      <c r="D714" s="2">
        <v>92.503500000000003</v>
      </c>
      <c r="E714" s="2">
        <v>5</v>
      </c>
      <c r="F714" s="2"/>
      <c r="G714" s="2"/>
      <c r="H714" s="17">
        <f t="shared" si="11"/>
        <v>2.5861829957359122E-2</v>
      </c>
    </row>
    <row r="715" spans="1:8" ht="13.5" x14ac:dyDescent="0.25">
      <c r="A715" s="12"/>
      <c r="B715" s="11">
        <v>43040</v>
      </c>
      <c r="C715" s="2">
        <v>122.57</v>
      </c>
      <c r="D715" s="2">
        <v>95.278599999999997</v>
      </c>
      <c r="E715" s="2">
        <v>11</v>
      </c>
      <c r="F715" s="2"/>
      <c r="G715" s="2"/>
      <c r="H715" s="17">
        <f t="shared" si="11"/>
        <v>2.9999945947991099E-2</v>
      </c>
    </row>
    <row r="716" spans="1:8" ht="13.5" x14ac:dyDescent="0.25">
      <c r="A716" s="12"/>
      <c r="B716" s="11">
        <v>43041</v>
      </c>
      <c r="C716" s="2">
        <v>122.49</v>
      </c>
      <c r="D716" s="2">
        <v>95.216399999999993</v>
      </c>
      <c r="E716" s="2">
        <v>22</v>
      </c>
      <c r="F716" s="2"/>
      <c r="G716" s="2"/>
      <c r="H716" s="17">
        <f t="shared" si="11"/>
        <v>-6.5282235465261094E-4</v>
      </c>
    </row>
    <row r="717" spans="1:8" ht="13.5" x14ac:dyDescent="0.25">
      <c r="A717" s="12"/>
      <c r="B717" s="11">
        <v>43042</v>
      </c>
      <c r="C717" s="2">
        <v>122.49</v>
      </c>
      <c r="D717" s="2">
        <v>95.216399999999993</v>
      </c>
      <c r="E717" s="2">
        <v>0</v>
      </c>
      <c r="F717" s="2"/>
      <c r="G717" s="2"/>
      <c r="H717" s="17">
        <f t="shared" si="11"/>
        <v>0</v>
      </c>
    </row>
    <row r="718" spans="1:8" ht="13.5" x14ac:dyDescent="0.25">
      <c r="A718" s="12"/>
      <c r="B718" s="11">
        <v>43045</v>
      </c>
      <c r="C718" s="2">
        <v>122</v>
      </c>
      <c r="D718" s="2">
        <v>94.835499999999996</v>
      </c>
      <c r="E718" s="2">
        <v>4</v>
      </c>
      <c r="F718" s="2"/>
      <c r="G718" s="2"/>
      <c r="H718" s="17">
        <f t="shared" si="11"/>
        <v>-4.0003612823000757E-3</v>
      </c>
    </row>
    <row r="719" spans="1:8" ht="13.5" x14ac:dyDescent="0.25">
      <c r="A719" s="12"/>
      <c r="B719" s="11">
        <v>43046</v>
      </c>
      <c r="C719" s="2">
        <v>122</v>
      </c>
      <c r="D719" s="2">
        <v>94.835499999999996</v>
      </c>
      <c r="E719" s="2">
        <v>251</v>
      </c>
      <c r="F719" s="2"/>
      <c r="G719" s="2"/>
      <c r="H719" s="17">
        <f t="shared" si="11"/>
        <v>0</v>
      </c>
    </row>
    <row r="720" spans="1:8" ht="13.5" x14ac:dyDescent="0.25">
      <c r="A720" s="12"/>
      <c r="B720" s="11">
        <v>43047</v>
      </c>
      <c r="C720" s="2">
        <v>120.66</v>
      </c>
      <c r="D720" s="2">
        <v>93.793899999999994</v>
      </c>
      <c r="E720" s="2">
        <v>5</v>
      </c>
      <c r="F720" s="2"/>
      <c r="G720" s="2"/>
      <c r="H720" s="17">
        <f t="shared" si="11"/>
        <v>-1.0983228854173833E-2</v>
      </c>
    </row>
    <row r="721" spans="1:8" ht="13.5" x14ac:dyDescent="0.25">
      <c r="A721" s="12"/>
      <c r="B721" s="11">
        <v>43048</v>
      </c>
      <c r="C721" s="2">
        <v>119.01</v>
      </c>
      <c r="D721" s="2">
        <v>92.511300000000006</v>
      </c>
      <c r="E721" s="2">
        <v>10</v>
      </c>
      <c r="F721" s="2"/>
      <c r="G721" s="2"/>
      <c r="H721" s="17">
        <f t="shared" si="11"/>
        <v>-1.3674663277675712E-2</v>
      </c>
    </row>
    <row r="722" spans="1:8" ht="13.5" x14ac:dyDescent="0.25">
      <c r="A722" s="12"/>
      <c r="B722" s="11">
        <v>43049</v>
      </c>
      <c r="C722" s="2">
        <v>120</v>
      </c>
      <c r="D722" s="2">
        <v>93.280799999999999</v>
      </c>
      <c r="E722" s="2">
        <v>1004</v>
      </c>
      <c r="F722" s="2"/>
      <c r="G722" s="2"/>
      <c r="H722" s="17">
        <f t="shared" si="11"/>
        <v>8.3179027859298649E-3</v>
      </c>
    </row>
    <row r="723" spans="1:8" ht="13.5" x14ac:dyDescent="0.25">
      <c r="A723" s="12"/>
      <c r="B723" s="11">
        <v>43052</v>
      </c>
      <c r="C723" s="2">
        <v>118.85</v>
      </c>
      <c r="D723" s="2">
        <v>92.386899999999997</v>
      </c>
      <c r="E723" s="2">
        <v>298</v>
      </c>
      <c r="F723" s="2"/>
      <c r="G723" s="2"/>
      <c r="H723" s="17">
        <f t="shared" si="11"/>
        <v>-9.5828938002247201E-3</v>
      </c>
    </row>
    <row r="724" spans="1:8" ht="13.5" x14ac:dyDescent="0.25">
      <c r="A724" s="12"/>
      <c r="B724" s="11">
        <v>43053</v>
      </c>
      <c r="C724" s="2">
        <v>120.5</v>
      </c>
      <c r="D724" s="2">
        <v>93.669499999999999</v>
      </c>
      <c r="E724" s="2">
        <v>30</v>
      </c>
      <c r="F724" s="2"/>
      <c r="G724" s="2"/>
      <c r="H724" s="17">
        <f t="shared" si="11"/>
        <v>1.3882920630522317E-2</v>
      </c>
    </row>
    <row r="725" spans="1:8" ht="13.5" x14ac:dyDescent="0.25">
      <c r="A725" s="12"/>
      <c r="B725" s="11">
        <v>43054</v>
      </c>
      <c r="C725" s="2">
        <v>119.1</v>
      </c>
      <c r="D725" s="2">
        <v>92.581199999999995</v>
      </c>
      <c r="E725" s="2">
        <v>46</v>
      </c>
      <c r="F725" s="2"/>
      <c r="G725" s="2"/>
      <c r="H725" s="17">
        <f t="shared" si="11"/>
        <v>-1.1618509760380955E-2</v>
      </c>
    </row>
    <row r="726" spans="1:8" ht="13.5" x14ac:dyDescent="0.25">
      <c r="A726" s="12"/>
      <c r="B726" s="11">
        <v>43055</v>
      </c>
      <c r="C726" s="2">
        <v>119.9</v>
      </c>
      <c r="D726" s="2">
        <v>93.203100000000006</v>
      </c>
      <c r="E726" s="2">
        <v>16</v>
      </c>
      <c r="F726" s="2"/>
      <c r="G726" s="2"/>
      <c r="H726" s="17">
        <f t="shared" si="11"/>
        <v>6.7173465023137617E-3</v>
      </c>
    </row>
    <row r="727" spans="1:8" ht="13.5" x14ac:dyDescent="0.25">
      <c r="A727" s="12"/>
      <c r="B727" s="11">
        <v>43056</v>
      </c>
      <c r="C727" s="2">
        <v>118</v>
      </c>
      <c r="D727" s="2">
        <v>91.726100000000002</v>
      </c>
      <c r="E727" s="2">
        <v>394</v>
      </c>
      <c r="F727" s="2"/>
      <c r="G727" s="2"/>
      <c r="H727" s="17">
        <f t="shared" si="11"/>
        <v>-1.5847112381455163E-2</v>
      </c>
    </row>
    <row r="728" spans="1:8" ht="13.5" x14ac:dyDescent="0.25">
      <c r="A728" s="12"/>
      <c r="B728" s="11">
        <v>43059</v>
      </c>
      <c r="C728" s="2">
        <v>118.7</v>
      </c>
      <c r="D728" s="2">
        <v>92.270300000000006</v>
      </c>
      <c r="E728" s="2">
        <v>4</v>
      </c>
      <c r="F728" s="2"/>
      <c r="G728" s="2"/>
      <c r="H728" s="17">
        <f t="shared" si="11"/>
        <v>5.9328806086817549E-3</v>
      </c>
    </row>
    <row r="729" spans="1:8" ht="13.5" x14ac:dyDescent="0.25">
      <c r="A729" s="12"/>
      <c r="B729" s="11">
        <v>43060</v>
      </c>
      <c r="C729" s="2">
        <v>117</v>
      </c>
      <c r="D729" s="2">
        <v>90.948800000000006</v>
      </c>
      <c r="E729" s="2">
        <v>915</v>
      </c>
      <c r="F729" s="2"/>
      <c r="G729" s="2"/>
      <c r="H729" s="17">
        <f t="shared" si="11"/>
        <v>-1.4322051624412191E-2</v>
      </c>
    </row>
    <row r="730" spans="1:8" ht="13.5" x14ac:dyDescent="0.25">
      <c r="A730" s="12"/>
      <c r="B730" s="11">
        <v>43061</v>
      </c>
      <c r="C730" s="2">
        <v>119</v>
      </c>
      <c r="D730" s="2">
        <v>92.503500000000003</v>
      </c>
      <c r="E730" s="2">
        <v>5</v>
      </c>
      <c r="F730" s="2"/>
      <c r="G730" s="2"/>
      <c r="H730" s="17">
        <f t="shared" si="11"/>
        <v>1.7094233238921203E-2</v>
      </c>
    </row>
    <row r="731" spans="1:8" ht="13.5" x14ac:dyDescent="0.25">
      <c r="A731" s="12"/>
      <c r="B731" s="11">
        <v>43062</v>
      </c>
      <c r="C731" s="2">
        <v>117</v>
      </c>
      <c r="D731" s="2">
        <v>90.948800000000006</v>
      </c>
      <c r="E731" s="2">
        <v>186</v>
      </c>
      <c r="F731" s="2"/>
      <c r="G731" s="2"/>
      <c r="H731" s="17">
        <f t="shared" si="11"/>
        <v>-1.680693162961398E-2</v>
      </c>
    </row>
    <row r="732" spans="1:8" ht="13.5" x14ac:dyDescent="0.25">
      <c r="A732" s="12"/>
      <c r="B732" s="11">
        <v>43063</v>
      </c>
      <c r="C732" s="2">
        <v>119</v>
      </c>
      <c r="D732" s="2">
        <v>92.503500000000003</v>
      </c>
      <c r="E732" s="2">
        <v>18</v>
      </c>
      <c r="F732" s="2"/>
      <c r="G732" s="2"/>
      <c r="H732" s="17">
        <f t="shared" si="11"/>
        <v>1.7094233238921203E-2</v>
      </c>
    </row>
    <row r="733" spans="1:8" ht="13.5" x14ac:dyDescent="0.25">
      <c r="A733" s="12"/>
      <c r="B733" s="11">
        <v>43066</v>
      </c>
      <c r="C733" s="2">
        <v>119</v>
      </c>
      <c r="D733" s="2">
        <v>92.503500000000003</v>
      </c>
      <c r="E733" s="2">
        <v>0</v>
      </c>
      <c r="F733" s="2"/>
      <c r="G733" s="2"/>
      <c r="H733" s="17">
        <f t="shared" si="11"/>
        <v>0</v>
      </c>
    </row>
    <row r="734" spans="1:8" ht="13.5" x14ac:dyDescent="0.25">
      <c r="A734" s="12"/>
      <c r="B734" s="11">
        <v>43067</v>
      </c>
      <c r="C734" s="2">
        <v>118.99</v>
      </c>
      <c r="D734" s="2">
        <v>92.495699999999999</v>
      </c>
      <c r="E734" s="2">
        <v>126</v>
      </c>
      <c r="F734" s="2"/>
      <c r="G734" s="2"/>
      <c r="H734" s="17">
        <f t="shared" si="11"/>
        <v>-8.4321133794971407E-5</v>
      </c>
    </row>
    <row r="735" spans="1:8" ht="13.5" x14ac:dyDescent="0.25">
      <c r="A735" s="12"/>
      <c r="B735" s="11">
        <v>43068</v>
      </c>
      <c r="C735" s="2">
        <v>118.89</v>
      </c>
      <c r="D735" s="2">
        <v>92.418000000000006</v>
      </c>
      <c r="E735" s="2">
        <v>16</v>
      </c>
      <c r="F735" s="2"/>
      <c r="G735" s="2"/>
      <c r="H735" s="17">
        <f t="shared" si="11"/>
        <v>-8.4003905046389185E-4</v>
      </c>
    </row>
    <row r="736" spans="1:8" ht="13.5" x14ac:dyDescent="0.25">
      <c r="A736" s="12"/>
      <c r="B736" s="11">
        <v>43069</v>
      </c>
      <c r="C736" s="2">
        <v>116</v>
      </c>
      <c r="D736" s="2">
        <v>90.171499999999995</v>
      </c>
      <c r="E736" s="2">
        <v>755</v>
      </c>
      <c r="F736" s="2"/>
      <c r="G736" s="2"/>
      <c r="H736" s="17">
        <f t="shared" si="11"/>
        <v>-2.4308035231232136E-2</v>
      </c>
    </row>
    <row r="737" spans="1:8" ht="13.5" x14ac:dyDescent="0.25">
      <c r="A737" s="12"/>
      <c r="B737" s="11">
        <v>43073</v>
      </c>
      <c r="C737" s="2">
        <v>115.92</v>
      </c>
      <c r="D737" s="2">
        <v>90.109300000000005</v>
      </c>
      <c r="E737" s="2">
        <v>25</v>
      </c>
      <c r="F737" s="2"/>
      <c r="G737" s="2"/>
      <c r="H737" s="17">
        <f t="shared" si="11"/>
        <v>-6.897966652433423E-4</v>
      </c>
    </row>
    <row r="738" spans="1:8" ht="13.5" x14ac:dyDescent="0.25">
      <c r="A738" s="12"/>
      <c r="B738" s="11">
        <v>43074</v>
      </c>
      <c r="C738" s="2">
        <v>115.92</v>
      </c>
      <c r="D738" s="2">
        <v>90.109300000000005</v>
      </c>
      <c r="E738" s="2">
        <v>0</v>
      </c>
      <c r="F738" s="2"/>
      <c r="G738" s="2"/>
      <c r="H738" s="17">
        <f t="shared" si="11"/>
        <v>0</v>
      </c>
    </row>
    <row r="739" spans="1:8" ht="13.5" x14ac:dyDescent="0.25">
      <c r="A739" s="12"/>
      <c r="B739" s="11">
        <v>43075</v>
      </c>
      <c r="C739" s="2">
        <v>113</v>
      </c>
      <c r="D739" s="2">
        <v>87.839399999999998</v>
      </c>
      <c r="E739" s="2">
        <v>52</v>
      </c>
      <c r="F739" s="2"/>
      <c r="G739" s="2"/>
      <c r="H739" s="17">
        <f t="shared" si="11"/>
        <v>-2.5190518625713514E-2</v>
      </c>
    </row>
    <row r="740" spans="1:8" ht="13.5" x14ac:dyDescent="0.25">
      <c r="A740" s="12"/>
      <c r="B740" s="11">
        <v>43076</v>
      </c>
      <c r="C740" s="2">
        <v>113</v>
      </c>
      <c r="D740" s="2">
        <v>87.839399999999998</v>
      </c>
      <c r="E740" s="2">
        <v>1058</v>
      </c>
      <c r="F740" s="2"/>
      <c r="G740" s="2"/>
      <c r="H740" s="17">
        <f t="shared" si="11"/>
        <v>0</v>
      </c>
    </row>
    <row r="741" spans="1:8" ht="13.5" x14ac:dyDescent="0.25">
      <c r="A741" s="12"/>
      <c r="B741" s="11">
        <v>43077</v>
      </c>
      <c r="C741" s="2">
        <v>113</v>
      </c>
      <c r="D741" s="2">
        <v>87.839399999999998</v>
      </c>
      <c r="E741" s="2">
        <v>771</v>
      </c>
      <c r="F741" s="2"/>
      <c r="G741" s="2"/>
      <c r="H741" s="17">
        <f t="shared" si="11"/>
        <v>0</v>
      </c>
    </row>
    <row r="742" spans="1:8" ht="13.5" x14ac:dyDescent="0.25">
      <c r="A742" s="12"/>
      <c r="B742" s="11">
        <v>43080</v>
      </c>
      <c r="C742" s="2">
        <v>112.41</v>
      </c>
      <c r="D742" s="2">
        <v>87.380799999999994</v>
      </c>
      <c r="E742" s="2">
        <v>9</v>
      </c>
      <c r="F742" s="2"/>
      <c r="G742" s="2"/>
      <c r="H742" s="17">
        <f t="shared" si="11"/>
        <v>-5.2208917638326777E-3</v>
      </c>
    </row>
    <row r="743" spans="1:8" ht="13.5" x14ac:dyDescent="0.25">
      <c r="A743" s="12"/>
      <c r="B743" s="11">
        <v>43081</v>
      </c>
      <c r="C743" s="2">
        <v>113</v>
      </c>
      <c r="D743" s="2">
        <v>87.839399999999998</v>
      </c>
      <c r="E743" s="2">
        <v>1520</v>
      </c>
      <c r="F743" s="2"/>
      <c r="G743" s="2"/>
      <c r="H743" s="17">
        <f t="shared" si="11"/>
        <v>5.2482925310823906E-3</v>
      </c>
    </row>
    <row r="744" spans="1:8" ht="13.5" x14ac:dyDescent="0.25">
      <c r="A744" s="12"/>
      <c r="B744" s="11">
        <v>43082</v>
      </c>
      <c r="C744" s="2">
        <v>112.5</v>
      </c>
      <c r="D744" s="2">
        <v>87.450800000000001</v>
      </c>
      <c r="E744" s="2">
        <v>150</v>
      </c>
      <c r="F744" s="2"/>
      <c r="G744" s="2"/>
      <c r="H744" s="17">
        <f t="shared" si="11"/>
        <v>-4.4239828596278749E-3</v>
      </c>
    </row>
    <row r="745" spans="1:8" ht="13.5" x14ac:dyDescent="0.25">
      <c r="A745" s="12"/>
      <c r="B745" s="11">
        <v>43083</v>
      </c>
      <c r="C745" s="2">
        <v>111.99</v>
      </c>
      <c r="D745" s="2">
        <v>87.054299999999998</v>
      </c>
      <c r="E745" s="2">
        <v>161</v>
      </c>
      <c r="F745" s="2"/>
      <c r="G745" s="2"/>
      <c r="H745" s="17">
        <f t="shared" si="11"/>
        <v>-4.5339779624657883E-3</v>
      </c>
    </row>
    <row r="746" spans="1:8" ht="13.5" x14ac:dyDescent="0.25">
      <c r="A746" s="12"/>
      <c r="B746" s="11">
        <v>43084</v>
      </c>
      <c r="C746" s="2">
        <v>109</v>
      </c>
      <c r="D746" s="2">
        <v>84.730099999999993</v>
      </c>
      <c r="E746" s="2">
        <v>90</v>
      </c>
      <c r="F746" s="2"/>
      <c r="G746" s="2"/>
      <c r="H746" s="17">
        <f t="shared" si="11"/>
        <v>-2.6698279120043522E-2</v>
      </c>
    </row>
    <row r="747" spans="1:8" ht="13.5" x14ac:dyDescent="0.25">
      <c r="A747" s="12"/>
      <c r="B747" s="11">
        <v>43087</v>
      </c>
      <c r="C747" s="2">
        <v>108</v>
      </c>
      <c r="D747" s="2">
        <v>83.952699999999993</v>
      </c>
      <c r="E747" s="2">
        <v>570</v>
      </c>
      <c r="F747" s="2"/>
      <c r="G747" s="2"/>
      <c r="H747" s="17">
        <f t="shared" si="11"/>
        <v>-9.1750157264065563E-3</v>
      </c>
    </row>
    <row r="748" spans="1:8" ht="13.5" x14ac:dyDescent="0.25">
      <c r="A748" s="12"/>
      <c r="B748" s="11">
        <v>43088</v>
      </c>
      <c r="C748" s="2">
        <v>108.78</v>
      </c>
      <c r="D748" s="2">
        <v>84.559100000000001</v>
      </c>
      <c r="E748" s="2">
        <v>30</v>
      </c>
      <c r="F748" s="2"/>
      <c r="G748" s="2"/>
      <c r="H748" s="17">
        <f t="shared" si="11"/>
        <v>7.2231149206637528E-3</v>
      </c>
    </row>
    <row r="749" spans="1:8" ht="13.5" x14ac:dyDescent="0.25">
      <c r="A749" s="12"/>
      <c r="B749" s="11">
        <v>43089</v>
      </c>
      <c r="C749" s="2">
        <v>105.01</v>
      </c>
      <c r="D749" s="2">
        <v>81.628500000000003</v>
      </c>
      <c r="E749" s="2">
        <v>1814</v>
      </c>
      <c r="F749" s="2"/>
      <c r="G749" s="2"/>
      <c r="H749" s="17">
        <f t="shared" si="11"/>
        <v>-3.4657417120097046E-2</v>
      </c>
    </row>
    <row r="750" spans="1:8" ht="13.5" x14ac:dyDescent="0.25">
      <c r="A750" s="12"/>
      <c r="B750" s="11">
        <v>43090</v>
      </c>
      <c r="C750" s="2">
        <v>105</v>
      </c>
      <c r="D750" s="2">
        <v>81.620699999999999</v>
      </c>
      <c r="E750" s="2">
        <v>940</v>
      </c>
      <c r="F750" s="2"/>
      <c r="G750" s="2"/>
      <c r="H750" s="17">
        <f t="shared" si="11"/>
        <v>-9.5554861353609803E-5</v>
      </c>
    </row>
    <row r="751" spans="1:8" ht="13.5" x14ac:dyDescent="0.25">
      <c r="A751" s="12"/>
      <c r="B751" s="11">
        <v>43091</v>
      </c>
      <c r="C751" s="2">
        <v>104.21</v>
      </c>
      <c r="D751" s="2">
        <v>81.006600000000006</v>
      </c>
      <c r="E751" s="2">
        <v>512</v>
      </c>
      <c r="F751" s="2"/>
      <c r="G751" s="2"/>
      <c r="H751" s="17">
        <f t="shared" si="11"/>
        <v>-7.523826676321E-3</v>
      </c>
    </row>
    <row r="752" spans="1:8" ht="13.5" x14ac:dyDescent="0.25">
      <c r="A752" s="12"/>
      <c r="B752" s="11">
        <v>43094</v>
      </c>
      <c r="C752" s="2">
        <v>101.09</v>
      </c>
      <c r="D752" s="2">
        <v>78.581299999999999</v>
      </c>
      <c r="E752" s="2">
        <v>417</v>
      </c>
      <c r="F752" s="2"/>
      <c r="G752" s="2"/>
      <c r="H752" s="17">
        <f t="shared" si="11"/>
        <v>-2.9939535790910951E-2</v>
      </c>
    </row>
    <row r="753" spans="1:8" ht="13.5" x14ac:dyDescent="0.25">
      <c r="A753" s="12"/>
      <c r="B753" s="11">
        <v>43095</v>
      </c>
      <c r="C753" s="2">
        <v>101.02</v>
      </c>
      <c r="D753" s="2">
        <v>78.526899999999998</v>
      </c>
      <c r="E753" s="2">
        <v>100</v>
      </c>
      <c r="F753" s="2"/>
      <c r="G753" s="2"/>
      <c r="H753" s="17">
        <f t="shared" si="11"/>
        <v>-6.9227666124130186E-4</v>
      </c>
    </row>
    <row r="754" spans="1:8" ht="13.5" x14ac:dyDescent="0.25">
      <c r="A754" s="12"/>
      <c r="B754" s="11">
        <v>43096</v>
      </c>
      <c r="C754" s="2">
        <v>101</v>
      </c>
      <c r="D754" s="2">
        <v>78.511399999999995</v>
      </c>
      <c r="E754" s="2">
        <v>340</v>
      </c>
      <c r="F754" s="2"/>
      <c r="G754" s="2"/>
      <c r="H754" s="17">
        <f t="shared" si="11"/>
        <v>-1.9738459050341929E-4</v>
      </c>
    </row>
    <row r="755" spans="1:8" ht="13.5" x14ac:dyDescent="0.25">
      <c r="A755" s="12"/>
      <c r="B755" s="11">
        <v>43097</v>
      </c>
      <c r="C755" s="2">
        <v>100</v>
      </c>
      <c r="D755" s="2">
        <v>77.733999999999995</v>
      </c>
      <c r="E755" s="2">
        <v>971</v>
      </c>
      <c r="F755" s="2"/>
      <c r="G755" s="2"/>
      <c r="H755" s="17">
        <f t="shared" si="11"/>
        <v>-9.9017467527008837E-3</v>
      </c>
    </row>
    <row r="756" spans="1:8" ht="13.5" x14ac:dyDescent="0.25">
      <c r="A756" s="12"/>
      <c r="B756" s="11">
        <v>43098</v>
      </c>
      <c r="C756" s="2">
        <v>100</v>
      </c>
      <c r="D756" s="2">
        <v>77.733999999999995</v>
      </c>
      <c r="E756" s="2">
        <v>120</v>
      </c>
      <c r="F756" s="2"/>
      <c r="G756" s="2"/>
      <c r="H756" s="17">
        <f t="shared" si="11"/>
        <v>0</v>
      </c>
    </row>
    <row r="757" spans="1:8" ht="13.5" x14ac:dyDescent="0.25">
      <c r="A757" s="12"/>
      <c r="B757" s="11">
        <v>43102</v>
      </c>
      <c r="C757" s="2">
        <v>98</v>
      </c>
      <c r="D757" s="2">
        <v>76.179299999999998</v>
      </c>
      <c r="E757" s="2">
        <v>410</v>
      </c>
      <c r="F757" s="2"/>
      <c r="G757" s="2"/>
      <c r="H757" s="17">
        <f t="shared" si="11"/>
        <v>-2.0000257287673309E-2</v>
      </c>
    </row>
    <row r="758" spans="1:8" ht="13.5" x14ac:dyDescent="0.25">
      <c r="A758" s="12"/>
      <c r="B758" s="11">
        <v>43103</v>
      </c>
      <c r="C758" s="2">
        <v>100</v>
      </c>
      <c r="D758" s="2">
        <v>77.733999999999995</v>
      </c>
      <c r="E758" s="2">
        <v>31</v>
      </c>
      <c r="F758" s="2"/>
      <c r="G758" s="2"/>
      <c r="H758" s="17">
        <f t="shared" si="11"/>
        <v>2.0408431161746E-2</v>
      </c>
    </row>
    <row r="759" spans="1:8" ht="13.5" x14ac:dyDescent="0.25">
      <c r="A759" s="12"/>
      <c r="B759" s="11">
        <v>43104</v>
      </c>
      <c r="C759" s="2">
        <v>99.98</v>
      </c>
      <c r="D759" s="2">
        <v>77.718500000000006</v>
      </c>
      <c r="E759" s="2">
        <v>153</v>
      </c>
      <c r="F759" s="2"/>
      <c r="G759" s="2"/>
      <c r="H759" s="17">
        <f t="shared" si="11"/>
        <v>-1.993979468442219E-4</v>
      </c>
    </row>
    <row r="760" spans="1:8" ht="13.5" x14ac:dyDescent="0.25">
      <c r="A760" s="12"/>
      <c r="B760" s="11">
        <v>43105</v>
      </c>
      <c r="C760" s="2">
        <v>97</v>
      </c>
      <c r="D760" s="2">
        <v>75.402000000000001</v>
      </c>
      <c r="E760" s="2">
        <v>213</v>
      </c>
      <c r="F760" s="2"/>
      <c r="G760" s="2"/>
      <c r="H760" s="17">
        <f t="shared" si="11"/>
        <v>-2.9806288078128178E-2</v>
      </c>
    </row>
    <row r="761" spans="1:8" ht="13.5" x14ac:dyDescent="0.25">
      <c r="A761" s="12"/>
      <c r="B761" s="11">
        <v>43108</v>
      </c>
      <c r="C761" s="2">
        <v>96.99</v>
      </c>
      <c r="D761" s="2">
        <v>75.394199999999998</v>
      </c>
      <c r="E761" s="2">
        <v>37</v>
      </c>
      <c r="F761" s="2"/>
      <c r="G761" s="2"/>
      <c r="H761" s="17">
        <f t="shared" si="11"/>
        <v>-1.0344553194879629E-4</v>
      </c>
    </row>
    <row r="762" spans="1:8" ht="13.5" x14ac:dyDescent="0.25">
      <c r="A762" s="12"/>
      <c r="B762" s="11">
        <v>43109</v>
      </c>
      <c r="C762" s="2">
        <v>95</v>
      </c>
      <c r="D762" s="2">
        <v>73.847300000000004</v>
      </c>
      <c r="E762" s="2">
        <v>600</v>
      </c>
      <c r="F762" s="2"/>
      <c r="G762" s="2"/>
      <c r="H762" s="17">
        <f t="shared" si="11"/>
        <v>-2.0517493388085475E-2</v>
      </c>
    </row>
    <row r="763" spans="1:8" ht="13.5" x14ac:dyDescent="0.25">
      <c r="A763" s="12"/>
      <c r="B763" s="11">
        <v>43110</v>
      </c>
      <c r="C763" s="2">
        <v>95</v>
      </c>
      <c r="D763" s="2">
        <v>73.847300000000004</v>
      </c>
      <c r="E763" s="2">
        <v>371</v>
      </c>
      <c r="F763" s="2"/>
      <c r="G763" s="2"/>
      <c r="H763" s="17">
        <f t="shared" si="11"/>
        <v>0</v>
      </c>
    </row>
    <row r="764" spans="1:8" ht="13.5" x14ac:dyDescent="0.25">
      <c r="A764" s="12"/>
      <c r="B764" s="11">
        <v>43111</v>
      </c>
      <c r="C764" s="2">
        <v>94</v>
      </c>
      <c r="D764" s="2">
        <v>73.069999999999993</v>
      </c>
      <c r="E764" s="2">
        <v>83</v>
      </c>
      <c r="F764" s="2"/>
      <c r="G764" s="2"/>
      <c r="H764" s="17">
        <f t="shared" si="11"/>
        <v>-1.0525774131214154E-2</v>
      </c>
    </row>
    <row r="765" spans="1:8" ht="13.5" x14ac:dyDescent="0.25">
      <c r="A765" s="12"/>
      <c r="B765" s="11">
        <v>43112</v>
      </c>
      <c r="C765" s="2">
        <v>91.18</v>
      </c>
      <c r="D765" s="2">
        <v>70.877899999999997</v>
      </c>
      <c r="E765" s="2">
        <v>647</v>
      </c>
      <c r="F765" s="2"/>
      <c r="G765" s="2"/>
      <c r="H765" s="17">
        <f t="shared" si="11"/>
        <v>-2.9999999999999954E-2</v>
      </c>
    </row>
    <row r="766" spans="1:8" ht="13.5" x14ac:dyDescent="0.25">
      <c r="A766" s="12"/>
      <c r="B766" s="11">
        <v>43115</v>
      </c>
      <c r="C766" s="2">
        <v>90</v>
      </c>
      <c r="D766" s="2">
        <v>69.960599999999999</v>
      </c>
      <c r="E766" s="2">
        <v>1869</v>
      </c>
      <c r="F766" s="2"/>
      <c r="G766" s="2"/>
      <c r="H766" s="17">
        <f t="shared" si="11"/>
        <v>-1.2941974860993305E-2</v>
      </c>
    </row>
    <row r="767" spans="1:8" ht="13.5" x14ac:dyDescent="0.25">
      <c r="A767" s="12"/>
      <c r="B767" s="11">
        <v>43116</v>
      </c>
      <c r="C767" s="2">
        <v>89.89</v>
      </c>
      <c r="D767" s="2">
        <v>69.875100000000003</v>
      </c>
      <c r="E767" s="2">
        <v>5</v>
      </c>
      <c r="F767" s="2"/>
      <c r="G767" s="2"/>
      <c r="H767" s="17">
        <f t="shared" si="11"/>
        <v>-1.2221164484009018E-3</v>
      </c>
    </row>
    <row r="768" spans="1:8" ht="13.5" x14ac:dyDescent="0.25">
      <c r="A768" s="12"/>
      <c r="B768" s="11">
        <v>43117</v>
      </c>
      <c r="C768" s="2">
        <v>91.34</v>
      </c>
      <c r="D768" s="2">
        <v>71.002300000000005</v>
      </c>
      <c r="E768" s="2">
        <v>980</v>
      </c>
      <c r="F768" s="2"/>
      <c r="G768" s="2"/>
      <c r="H768" s="17">
        <f t="shared" si="11"/>
        <v>1.6131640598725468E-2</v>
      </c>
    </row>
    <row r="769" spans="1:8" ht="13.5" x14ac:dyDescent="0.25">
      <c r="A769" s="12"/>
      <c r="B769" s="11">
        <v>43118</v>
      </c>
      <c r="C769" s="2">
        <v>91.27</v>
      </c>
      <c r="D769" s="2">
        <v>70.947800000000001</v>
      </c>
      <c r="E769" s="2">
        <v>95</v>
      </c>
      <c r="F769" s="2"/>
      <c r="G769" s="2"/>
      <c r="H769" s="17">
        <f t="shared" si="11"/>
        <v>-7.6758076851037829E-4</v>
      </c>
    </row>
    <row r="770" spans="1:8" ht="13.5" x14ac:dyDescent="0.25">
      <c r="A770" s="12"/>
      <c r="B770" s="11">
        <v>43119</v>
      </c>
      <c r="C770" s="2">
        <v>92.99</v>
      </c>
      <c r="D770" s="2">
        <v>72.284899999999993</v>
      </c>
      <c r="E770" s="2">
        <v>200</v>
      </c>
      <c r="F770" s="2"/>
      <c r="G770" s="2"/>
      <c r="H770" s="17">
        <f t="shared" si="11"/>
        <v>1.8846250341800486E-2</v>
      </c>
    </row>
    <row r="771" spans="1:8" ht="13.5" x14ac:dyDescent="0.25">
      <c r="A771" s="12"/>
      <c r="B771" s="11">
        <v>43122</v>
      </c>
      <c r="C771" s="2">
        <v>92</v>
      </c>
      <c r="D771" s="2">
        <v>71.515299999999996</v>
      </c>
      <c r="E771" s="2">
        <v>152</v>
      </c>
      <c r="F771" s="2"/>
      <c r="G771" s="2"/>
      <c r="H771" s="17">
        <f t="shared" si="11"/>
        <v>-1.0646760250066016E-2</v>
      </c>
    </row>
    <row r="772" spans="1:8" ht="13.5" x14ac:dyDescent="0.25">
      <c r="A772" s="12"/>
      <c r="B772" s="11">
        <v>43123</v>
      </c>
      <c r="C772" s="2">
        <v>92</v>
      </c>
      <c r="D772" s="2">
        <v>71.515299999999996</v>
      </c>
      <c r="E772" s="2">
        <v>72</v>
      </c>
      <c r="F772" s="2"/>
      <c r="G772" s="2"/>
      <c r="H772" s="17">
        <f t="shared" si="11"/>
        <v>0</v>
      </c>
    </row>
    <row r="773" spans="1:8" ht="13.5" x14ac:dyDescent="0.25">
      <c r="A773" s="12"/>
      <c r="B773" s="11">
        <v>43124</v>
      </c>
      <c r="C773" s="2">
        <v>91</v>
      </c>
      <c r="D773" s="2">
        <v>70.738</v>
      </c>
      <c r="E773" s="2">
        <v>5</v>
      </c>
      <c r="F773" s="2"/>
      <c r="G773" s="2"/>
      <c r="H773" s="17">
        <f t="shared" si="11"/>
        <v>-1.0869002856731312E-2</v>
      </c>
    </row>
    <row r="774" spans="1:8" ht="13.5" x14ac:dyDescent="0.25">
      <c r="A774" s="12"/>
      <c r="B774" s="11">
        <v>43125</v>
      </c>
      <c r="C774" s="2">
        <v>89.24</v>
      </c>
      <c r="D774" s="2">
        <v>69.369799999999998</v>
      </c>
      <c r="E774" s="2">
        <v>356</v>
      </c>
      <c r="F774" s="2"/>
      <c r="G774" s="2"/>
      <c r="H774" s="17">
        <f t="shared" si="11"/>
        <v>-1.9341796488450361E-2</v>
      </c>
    </row>
    <row r="775" spans="1:8" ht="13.5" x14ac:dyDescent="0.25">
      <c r="A775" s="12"/>
      <c r="B775" s="11">
        <v>43126</v>
      </c>
      <c r="C775" s="2">
        <v>89</v>
      </c>
      <c r="D775" s="2">
        <v>69.183300000000003</v>
      </c>
      <c r="E775" s="2">
        <v>633</v>
      </c>
      <c r="F775" s="2"/>
      <c r="G775" s="2"/>
      <c r="H775" s="17">
        <f t="shared" ref="H775:H838" si="12">(D775-D774)/D774</f>
        <v>-2.6884898039203691E-3</v>
      </c>
    </row>
    <row r="776" spans="1:8" ht="13.5" x14ac:dyDescent="0.25">
      <c r="A776" s="12"/>
      <c r="B776" s="11">
        <v>43129</v>
      </c>
      <c r="C776" s="2">
        <v>89</v>
      </c>
      <c r="D776" s="2">
        <v>69.183300000000003</v>
      </c>
      <c r="E776" s="2">
        <v>1056</v>
      </c>
      <c r="F776" s="2"/>
      <c r="G776" s="2"/>
      <c r="H776" s="17">
        <f t="shared" si="12"/>
        <v>0</v>
      </c>
    </row>
    <row r="777" spans="1:8" ht="13.5" x14ac:dyDescent="0.25">
      <c r="A777" s="12"/>
      <c r="B777" s="11">
        <v>43130</v>
      </c>
      <c r="C777" s="2">
        <v>89</v>
      </c>
      <c r="D777" s="2">
        <v>69.183300000000003</v>
      </c>
      <c r="E777" s="2">
        <v>921</v>
      </c>
      <c r="F777" s="2"/>
      <c r="G777" s="2"/>
      <c r="H777" s="17">
        <f t="shared" si="12"/>
        <v>0</v>
      </c>
    </row>
    <row r="778" spans="1:8" ht="13.5" x14ac:dyDescent="0.25">
      <c r="A778" s="12"/>
      <c r="B778" s="11">
        <v>43131</v>
      </c>
      <c r="C778" s="2">
        <v>88.33</v>
      </c>
      <c r="D778" s="2">
        <v>68.662499999999994</v>
      </c>
      <c r="E778" s="2">
        <v>1582</v>
      </c>
      <c r="F778" s="2"/>
      <c r="G778" s="2"/>
      <c r="H778" s="17">
        <f t="shared" si="12"/>
        <v>-7.5278282475685371E-3</v>
      </c>
    </row>
    <row r="779" spans="1:8" ht="13.5" x14ac:dyDescent="0.25">
      <c r="A779" s="12"/>
      <c r="B779" s="11">
        <v>43132</v>
      </c>
      <c r="C779" s="2">
        <v>88.9</v>
      </c>
      <c r="D779" s="2">
        <v>69.105500000000006</v>
      </c>
      <c r="E779" s="2">
        <v>199</v>
      </c>
      <c r="F779" s="2"/>
      <c r="G779" s="2"/>
      <c r="H779" s="17">
        <f t="shared" si="12"/>
        <v>6.4518478062991023E-3</v>
      </c>
    </row>
    <row r="780" spans="1:8" ht="13.5" x14ac:dyDescent="0.25">
      <c r="A780" s="12"/>
      <c r="B780" s="11">
        <v>43133</v>
      </c>
      <c r="C780" s="2">
        <v>92.9</v>
      </c>
      <c r="D780" s="2">
        <v>72.2149</v>
      </c>
      <c r="E780" s="2">
        <v>2</v>
      </c>
      <c r="F780" s="2"/>
      <c r="G780" s="2"/>
      <c r="H780" s="17">
        <f t="shared" si="12"/>
        <v>4.4994971456685698E-2</v>
      </c>
    </row>
    <row r="781" spans="1:8" ht="13.5" x14ac:dyDescent="0.25">
      <c r="A781" s="12"/>
      <c r="B781" s="11">
        <v>43136</v>
      </c>
      <c r="C781" s="2">
        <v>88.72</v>
      </c>
      <c r="D781" s="2">
        <v>68.965599999999995</v>
      </c>
      <c r="E781" s="2">
        <v>225</v>
      </c>
      <c r="F781" s="2"/>
      <c r="G781" s="2"/>
      <c r="H781" s="17">
        <f t="shared" si="12"/>
        <v>-4.4994869479844261E-2</v>
      </c>
    </row>
    <row r="782" spans="1:8" ht="13.5" x14ac:dyDescent="0.25">
      <c r="A782" s="12"/>
      <c r="B782" s="11">
        <v>43137</v>
      </c>
      <c r="C782" s="2">
        <v>86.72</v>
      </c>
      <c r="D782" s="2">
        <v>67.410899999999998</v>
      </c>
      <c r="E782" s="2">
        <v>1265</v>
      </c>
      <c r="F782" s="2"/>
      <c r="G782" s="2"/>
      <c r="H782" s="17">
        <f t="shared" si="12"/>
        <v>-2.254312294825242E-2</v>
      </c>
    </row>
    <row r="783" spans="1:8" ht="13.5" x14ac:dyDescent="0.25">
      <c r="A783" s="12"/>
      <c r="B783" s="11">
        <v>43138</v>
      </c>
      <c r="C783" s="2">
        <v>85.37</v>
      </c>
      <c r="D783" s="2">
        <v>66.361500000000007</v>
      </c>
      <c r="E783" s="2">
        <v>603</v>
      </c>
      <c r="F783" s="2"/>
      <c r="G783" s="2"/>
      <c r="H783" s="17">
        <f t="shared" si="12"/>
        <v>-1.5567215390982637E-2</v>
      </c>
    </row>
    <row r="784" spans="1:8" ht="13.5" x14ac:dyDescent="0.25">
      <c r="A784" s="12"/>
      <c r="B784" s="11">
        <v>43139</v>
      </c>
      <c r="C784" s="2">
        <v>85</v>
      </c>
      <c r="D784" s="2">
        <v>66.073899999999995</v>
      </c>
      <c r="E784" s="2">
        <v>1732</v>
      </c>
      <c r="F784" s="2"/>
      <c r="G784" s="2"/>
      <c r="H784" s="17">
        <f t="shared" si="12"/>
        <v>-4.3338381441048171E-3</v>
      </c>
    </row>
    <row r="785" spans="1:8" ht="13.5" x14ac:dyDescent="0.25">
      <c r="A785" s="12"/>
      <c r="B785" s="11">
        <v>43140</v>
      </c>
      <c r="C785" s="2">
        <v>84.1</v>
      </c>
      <c r="D785" s="2">
        <v>65.374300000000005</v>
      </c>
      <c r="E785" s="2">
        <v>15</v>
      </c>
      <c r="F785" s="2"/>
      <c r="G785" s="2"/>
      <c r="H785" s="17">
        <f t="shared" si="12"/>
        <v>-1.0588144486703368E-2</v>
      </c>
    </row>
    <row r="786" spans="1:8" ht="13.5" x14ac:dyDescent="0.25">
      <c r="A786" s="12"/>
      <c r="B786" s="11">
        <v>43143</v>
      </c>
      <c r="C786" s="2">
        <v>81.58</v>
      </c>
      <c r="D786" s="2">
        <v>63.415399999999998</v>
      </c>
      <c r="E786" s="2">
        <v>1066</v>
      </c>
      <c r="F786" s="2"/>
      <c r="G786" s="2"/>
      <c r="H786" s="17">
        <f t="shared" si="12"/>
        <v>-2.9964374379534569E-2</v>
      </c>
    </row>
    <row r="787" spans="1:8" ht="13.5" x14ac:dyDescent="0.25">
      <c r="A787" s="12"/>
      <c r="B787" s="11">
        <v>43144</v>
      </c>
      <c r="C787" s="2">
        <v>81.48</v>
      </c>
      <c r="D787" s="2">
        <v>63.337699999999998</v>
      </c>
      <c r="E787" s="2">
        <v>421</v>
      </c>
      <c r="F787" s="2"/>
      <c r="G787" s="2"/>
      <c r="H787" s="17">
        <f t="shared" si="12"/>
        <v>-1.2252544334656898E-3</v>
      </c>
    </row>
    <row r="788" spans="1:8" ht="13.5" x14ac:dyDescent="0.25">
      <c r="A788" s="12"/>
      <c r="B788" s="11">
        <v>43145</v>
      </c>
      <c r="C788" s="2">
        <v>80</v>
      </c>
      <c r="D788" s="2">
        <v>62.187199999999997</v>
      </c>
      <c r="E788" s="2">
        <v>450</v>
      </c>
      <c r="F788" s="2"/>
      <c r="G788" s="2"/>
      <c r="H788" s="17">
        <f t="shared" si="12"/>
        <v>-1.8164537076654205E-2</v>
      </c>
    </row>
    <row r="789" spans="1:8" ht="13.5" x14ac:dyDescent="0.25">
      <c r="A789" s="12"/>
      <c r="B789" s="11">
        <v>43146</v>
      </c>
      <c r="C789" s="2">
        <v>82</v>
      </c>
      <c r="D789" s="2">
        <v>63.741900000000001</v>
      </c>
      <c r="E789" s="2">
        <v>423</v>
      </c>
      <c r="F789" s="2"/>
      <c r="G789" s="2"/>
      <c r="H789" s="17">
        <f t="shared" si="12"/>
        <v>2.5000321609591751E-2</v>
      </c>
    </row>
    <row r="790" spans="1:8" ht="13.5" x14ac:dyDescent="0.25">
      <c r="A790" s="12"/>
      <c r="B790" s="11">
        <v>43147</v>
      </c>
      <c r="C790" s="2">
        <v>79.8</v>
      </c>
      <c r="D790" s="2">
        <v>62.031700000000001</v>
      </c>
      <c r="E790" s="2">
        <v>446</v>
      </c>
      <c r="F790" s="2"/>
      <c r="G790" s="2"/>
      <c r="H790" s="17">
        <f t="shared" si="12"/>
        <v>-2.6830075664515812E-2</v>
      </c>
    </row>
    <row r="791" spans="1:8" ht="13.5" x14ac:dyDescent="0.25">
      <c r="A791" s="12"/>
      <c r="B791" s="11">
        <v>43150</v>
      </c>
      <c r="C791" s="2">
        <v>78</v>
      </c>
      <c r="D791" s="2">
        <v>60.6325</v>
      </c>
      <c r="E791" s="2">
        <v>677</v>
      </c>
      <c r="F791" s="2"/>
      <c r="G791" s="2"/>
      <c r="H791" s="17">
        <f t="shared" si="12"/>
        <v>-2.2556209164024208E-2</v>
      </c>
    </row>
    <row r="792" spans="1:8" ht="13.5" x14ac:dyDescent="0.25">
      <c r="A792" s="12"/>
      <c r="B792" s="11">
        <v>43151</v>
      </c>
      <c r="C792" s="2">
        <v>78</v>
      </c>
      <c r="D792" s="2">
        <v>60.6325</v>
      </c>
      <c r="E792" s="2">
        <v>220</v>
      </c>
      <c r="F792" s="2"/>
      <c r="G792" s="2"/>
      <c r="H792" s="17">
        <f t="shared" si="12"/>
        <v>0</v>
      </c>
    </row>
    <row r="793" spans="1:8" ht="13.5" x14ac:dyDescent="0.25">
      <c r="A793" s="12"/>
      <c r="B793" s="11">
        <v>43152</v>
      </c>
      <c r="C793" s="2">
        <v>79</v>
      </c>
      <c r="D793" s="2">
        <v>61.4099</v>
      </c>
      <c r="E793" s="2">
        <v>111</v>
      </c>
      <c r="F793" s="2"/>
      <c r="G793" s="2"/>
      <c r="H793" s="17">
        <f t="shared" si="12"/>
        <v>1.2821506617738013E-2</v>
      </c>
    </row>
    <row r="794" spans="1:8" ht="13.5" x14ac:dyDescent="0.25">
      <c r="A794" s="12"/>
      <c r="B794" s="11">
        <v>43153</v>
      </c>
      <c r="C794" s="2">
        <v>81.37</v>
      </c>
      <c r="D794" s="2">
        <v>63.252200000000002</v>
      </c>
      <c r="E794" s="2">
        <v>439</v>
      </c>
      <c r="F794" s="2"/>
      <c r="G794" s="2"/>
      <c r="H794" s="17">
        <f t="shared" si="12"/>
        <v>3.0000048852058082E-2</v>
      </c>
    </row>
    <row r="795" spans="1:8" ht="13.5" x14ac:dyDescent="0.25">
      <c r="A795" s="12"/>
      <c r="B795" s="11">
        <v>43154</v>
      </c>
      <c r="C795" s="2">
        <v>81.5</v>
      </c>
      <c r="D795" s="2">
        <v>63.353200000000001</v>
      </c>
      <c r="E795" s="2">
        <v>819</v>
      </c>
      <c r="F795" s="2"/>
      <c r="G795" s="2"/>
      <c r="H795" s="17">
        <f t="shared" si="12"/>
        <v>1.5967824044064727E-3</v>
      </c>
    </row>
    <row r="796" spans="1:8" ht="13.5" x14ac:dyDescent="0.25">
      <c r="A796" s="12"/>
      <c r="B796" s="11">
        <v>43157</v>
      </c>
      <c r="C796" s="2">
        <v>81</v>
      </c>
      <c r="D796" s="2">
        <v>62.964599999999997</v>
      </c>
      <c r="E796" s="2">
        <v>2952</v>
      </c>
      <c r="F796" s="2"/>
      <c r="G796" s="2"/>
      <c r="H796" s="17">
        <f t="shared" si="12"/>
        <v>-6.1338653769660223E-3</v>
      </c>
    </row>
    <row r="797" spans="1:8" ht="13.5" x14ac:dyDescent="0.25">
      <c r="A797" s="12"/>
      <c r="B797" s="11">
        <v>43158</v>
      </c>
      <c r="C797" s="2">
        <v>80.5</v>
      </c>
      <c r="D797" s="2">
        <v>62.575899999999997</v>
      </c>
      <c r="E797" s="2">
        <v>506</v>
      </c>
      <c r="F797" s="2"/>
      <c r="G797" s="2"/>
      <c r="H797" s="17">
        <f t="shared" si="12"/>
        <v>-6.1733100821731585E-3</v>
      </c>
    </row>
    <row r="798" spans="1:8" ht="13.5" x14ac:dyDescent="0.25">
      <c r="A798" s="12"/>
      <c r="B798" s="11">
        <v>43159</v>
      </c>
      <c r="C798" s="2">
        <v>80.099999999999994</v>
      </c>
      <c r="D798" s="2">
        <v>62.264899999999997</v>
      </c>
      <c r="E798" s="2">
        <v>60</v>
      </c>
      <c r="F798" s="2"/>
      <c r="G798" s="2"/>
      <c r="H798" s="17">
        <f t="shared" si="12"/>
        <v>-4.9699644751413875E-3</v>
      </c>
    </row>
    <row r="799" spans="1:8" ht="13.5" x14ac:dyDescent="0.25">
      <c r="A799" s="12"/>
      <c r="B799" s="11">
        <v>43160</v>
      </c>
      <c r="C799" s="2">
        <v>82</v>
      </c>
      <c r="D799" s="2">
        <v>63.741900000000001</v>
      </c>
      <c r="E799" s="2">
        <v>128</v>
      </c>
      <c r="F799" s="2"/>
      <c r="G799" s="2"/>
      <c r="H799" s="17">
        <f t="shared" si="12"/>
        <v>2.3721229777932736E-2</v>
      </c>
    </row>
    <row r="800" spans="1:8" ht="13.5" x14ac:dyDescent="0.25">
      <c r="A800" s="12"/>
      <c r="B800" s="11">
        <v>43161</v>
      </c>
      <c r="C800" s="2">
        <v>79.599999999999994</v>
      </c>
      <c r="D800" s="2">
        <v>61.876300000000001</v>
      </c>
      <c r="E800" s="2">
        <v>66</v>
      </c>
      <c r="F800" s="2"/>
      <c r="G800" s="2"/>
      <c r="H800" s="17">
        <f t="shared" si="12"/>
        <v>-2.9268032487265058E-2</v>
      </c>
    </row>
    <row r="801" spans="1:8" ht="13.5" x14ac:dyDescent="0.25">
      <c r="A801" s="12"/>
      <c r="B801" s="11">
        <v>43164</v>
      </c>
      <c r="C801" s="2">
        <v>80</v>
      </c>
      <c r="D801" s="2">
        <v>62.187199999999997</v>
      </c>
      <c r="E801" s="2">
        <v>60</v>
      </c>
      <c r="F801" s="2"/>
      <c r="G801" s="2"/>
      <c r="H801" s="17">
        <f t="shared" si="12"/>
        <v>5.0245408985346027E-3</v>
      </c>
    </row>
    <row r="802" spans="1:8" ht="13.5" x14ac:dyDescent="0.25">
      <c r="A802" s="12"/>
      <c r="B802" s="11">
        <v>43165</v>
      </c>
      <c r="C802" s="2">
        <v>79.599999999999994</v>
      </c>
      <c r="D802" s="2">
        <v>61.876300000000001</v>
      </c>
      <c r="E802" s="2">
        <v>115</v>
      </c>
      <c r="F802" s="2"/>
      <c r="G802" s="2"/>
      <c r="H802" s="17">
        <f t="shared" si="12"/>
        <v>-4.9994211027349139E-3</v>
      </c>
    </row>
    <row r="803" spans="1:8" ht="13.5" x14ac:dyDescent="0.25">
      <c r="A803" s="12"/>
      <c r="B803" s="11">
        <v>43166</v>
      </c>
      <c r="C803" s="2">
        <v>79.58</v>
      </c>
      <c r="D803" s="2">
        <v>61.860700000000001</v>
      </c>
      <c r="E803" s="2">
        <v>920</v>
      </c>
      <c r="F803" s="2"/>
      <c r="G803" s="2"/>
      <c r="H803" s="17">
        <f t="shared" si="12"/>
        <v>-2.5211591514035534E-4</v>
      </c>
    </row>
    <row r="804" spans="1:8" ht="13.5" x14ac:dyDescent="0.25">
      <c r="A804" s="12"/>
      <c r="B804" s="11">
        <v>43167</v>
      </c>
      <c r="C804" s="2">
        <v>79.56</v>
      </c>
      <c r="D804" s="2">
        <v>61.845199999999998</v>
      </c>
      <c r="E804" s="2">
        <v>80</v>
      </c>
      <c r="F804" s="2"/>
      <c r="G804" s="2"/>
      <c r="H804" s="17">
        <f t="shared" si="12"/>
        <v>-2.5056295838881478E-4</v>
      </c>
    </row>
    <row r="805" spans="1:8" ht="13.5" x14ac:dyDescent="0.25">
      <c r="A805" s="12"/>
      <c r="B805" s="11">
        <v>43168</v>
      </c>
      <c r="C805" s="2">
        <v>79</v>
      </c>
      <c r="D805" s="2">
        <v>61.4099</v>
      </c>
      <c r="E805" s="2">
        <v>375</v>
      </c>
      <c r="F805" s="2"/>
      <c r="G805" s="2"/>
      <c r="H805" s="17">
        <f t="shared" si="12"/>
        <v>-7.038541390439323E-3</v>
      </c>
    </row>
    <row r="806" spans="1:8" ht="13.5" x14ac:dyDescent="0.25">
      <c r="A806" s="12"/>
      <c r="B806" s="11">
        <v>43171</v>
      </c>
      <c r="C806" s="2">
        <v>80.37</v>
      </c>
      <c r="D806" s="2">
        <v>62.474800000000002</v>
      </c>
      <c r="E806" s="2">
        <v>47</v>
      </c>
      <c r="F806" s="2"/>
      <c r="G806" s="2"/>
      <c r="H806" s="17">
        <f t="shared" si="12"/>
        <v>1.7340852207868789E-2</v>
      </c>
    </row>
    <row r="807" spans="1:8" ht="13.5" x14ac:dyDescent="0.25">
      <c r="A807" s="12"/>
      <c r="B807" s="11">
        <v>43172</v>
      </c>
      <c r="C807" s="2">
        <v>82.45</v>
      </c>
      <c r="D807" s="2">
        <v>64.091700000000003</v>
      </c>
      <c r="E807" s="2">
        <v>22</v>
      </c>
      <c r="F807" s="2"/>
      <c r="G807" s="2"/>
      <c r="H807" s="17">
        <f t="shared" si="12"/>
        <v>2.5880835152733598E-2</v>
      </c>
    </row>
    <row r="808" spans="1:8" ht="13.5" x14ac:dyDescent="0.25">
      <c r="A808" s="12"/>
      <c r="B808" s="11">
        <v>43173</v>
      </c>
      <c r="C808" s="2">
        <v>80</v>
      </c>
      <c r="D808" s="2">
        <v>62.187199999999997</v>
      </c>
      <c r="E808" s="2">
        <v>75</v>
      </c>
      <c r="F808" s="2"/>
      <c r="G808" s="2"/>
      <c r="H808" s="17">
        <f t="shared" si="12"/>
        <v>-2.9715236138220795E-2</v>
      </c>
    </row>
    <row r="809" spans="1:8" ht="13.5" x14ac:dyDescent="0.25">
      <c r="A809" s="12"/>
      <c r="B809" s="11">
        <v>43174</v>
      </c>
      <c r="C809" s="2">
        <v>79.88</v>
      </c>
      <c r="D809" s="2">
        <v>62.093899999999998</v>
      </c>
      <c r="E809" s="2">
        <v>64</v>
      </c>
      <c r="F809" s="2"/>
      <c r="G809" s="2"/>
      <c r="H809" s="17">
        <f t="shared" si="12"/>
        <v>-1.5003087452080054E-3</v>
      </c>
    </row>
    <row r="810" spans="1:8" ht="13.5" x14ac:dyDescent="0.25">
      <c r="A810" s="12"/>
      <c r="B810" s="11">
        <v>43175</v>
      </c>
      <c r="C810" s="2">
        <v>79.88</v>
      </c>
      <c r="D810" s="2">
        <v>62.093899999999998</v>
      </c>
      <c r="E810" s="2">
        <v>95</v>
      </c>
      <c r="F810" s="2"/>
      <c r="G810" s="2"/>
      <c r="H810" s="17">
        <f t="shared" si="12"/>
        <v>0</v>
      </c>
    </row>
    <row r="811" spans="1:8" ht="13.5" x14ac:dyDescent="0.25">
      <c r="A811" s="12"/>
      <c r="B811" s="11">
        <v>43178</v>
      </c>
      <c r="C811" s="2">
        <v>82.2</v>
      </c>
      <c r="D811" s="2">
        <v>63.897399999999998</v>
      </c>
      <c r="E811" s="2">
        <v>90</v>
      </c>
      <c r="F811" s="2"/>
      <c r="G811" s="2"/>
      <c r="H811" s="17">
        <f t="shared" si="12"/>
        <v>2.9044720979033364E-2</v>
      </c>
    </row>
    <row r="812" spans="1:8" ht="13.5" x14ac:dyDescent="0.25">
      <c r="A812" s="12"/>
      <c r="B812" s="11">
        <v>43180</v>
      </c>
      <c r="C812" s="2">
        <v>82.2</v>
      </c>
      <c r="D812" s="2">
        <v>63.897399999999998</v>
      </c>
      <c r="E812" s="2">
        <v>0</v>
      </c>
      <c r="F812" s="2"/>
      <c r="G812" s="2"/>
      <c r="H812" s="17">
        <f t="shared" si="12"/>
        <v>0</v>
      </c>
    </row>
    <row r="813" spans="1:8" ht="13.5" x14ac:dyDescent="0.25">
      <c r="A813" s="12"/>
      <c r="B813" s="11">
        <v>43181</v>
      </c>
      <c r="C813" s="2">
        <v>83.55</v>
      </c>
      <c r="D813" s="2">
        <v>64.946799999999996</v>
      </c>
      <c r="E813" s="2">
        <v>38</v>
      </c>
      <c r="F813" s="2"/>
      <c r="G813" s="2"/>
      <c r="H813" s="17">
        <f t="shared" si="12"/>
        <v>1.6423203448027598E-2</v>
      </c>
    </row>
    <row r="814" spans="1:8" ht="13.5" x14ac:dyDescent="0.25">
      <c r="A814" s="12"/>
      <c r="B814" s="11">
        <v>43182</v>
      </c>
      <c r="C814" s="2">
        <v>81</v>
      </c>
      <c r="D814" s="2">
        <v>62.964599999999997</v>
      </c>
      <c r="E814" s="2">
        <v>132</v>
      </c>
      <c r="F814" s="2"/>
      <c r="G814" s="2"/>
      <c r="H814" s="17">
        <f t="shared" si="12"/>
        <v>-3.0520364359752888E-2</v>
      </c>
    </row>
    <row r="815" spans="1:8" ht="13.5" x14ac:dyDescent="0.25">
      <c r="A815" s="12"/>
      <c r="B815" s="11">
        <v>43185</v>
      </c>
      <c r="C815" s="2">
        <v>78.569999999999993</v>
      </c>
      <c r="D815" s="2">
        <v>61.075600000000001</v>
      </c>
      <c r="E815" s="2">
        <v>146</v>
      </c>
      <c r="F815" s="2"/>
      <c r="G815" s="2"/>
      <c r="H815" s="17">
        <f t="shared" si="12"/>
        <v>-3.0000984680280601E-2</v>
      </c>
    </row>
    <row r="816" spans="1:8" ht="13.5" x14ac:dyDescent="0.25">
      <c r="A816" s="12"/>
      <c r="B816" s="11">
        <v>43186</v>
      </c>
      <c r="C816" s="2">
        <v>78</v>
      </c>
      <c r="D816" s="2">
        <v>60.6325</v>
      </c>
      <c r="E816" s="2">
        <v>2455</v>
      </c>
      <c r="F816" s="2"/>
      <c r="G816" s="2"/>
      <c r="H816" s="17">
        <f t="shared" si="12"/>
        <v>-7.2549430541820493E-3</v>
      </c>
    </row>
    <row r="817" spans="1:8" ht="13.5" x14ac:dyDescent="0.25">
      <c r="A817" s="12"/>
      <c r="B817" s="11">
        <v>43187</v>
      </c>
      <c r="C817" s="2">
        <v>79</v>
      </c>
      <c r="D817" s="2">
        <v>61.4099</v>
      </c>
      <c r="E817" s="2">
        <v>234</v>
      </c>
      <c r="F817" s="2"/>
      <c r="G817" s="2"/>
      <c r="H817" s="17">
        <f t="shared" si="12"/>
        <v>1.2821506617738013E-2</v>
      </c>
    </row>
    <row r="818" spans="1:8" ht="13.5" x14ac:dyDescent="0.25">
      <c r="A818" s="12"/>
      <c r="B818" s="11">
        <v>43188</v>
      </c>
      <c r="C818" s="2">
        <v>80.5</v>
      </c>
      <c r="D818" s="2">
        <v>62.575899999999997</v>
      </c>
      <c r="E818" s="2">
        <v>832</v>
      </c>
      <c r="F818" s="2"/>
      <c r="G818" s="2"/>
      <c r="H818" s="17">
        <f t="shared" si="12"/>
        <v>1.8987166564348693E-2</v>
      </c>
    </row>
    <row r="819" spans="1:8" ht="13.5" x14ac:dyDescent="0.25">
      <c r="A819" s="12"/>
      <c r="B819" s="11">
        <v>43189</v>
      </c>
      <c r="C819" s="2">
        <v>80</v>
      </c>
      <c r="D819" s="2">
        <v>62.187199999999997</v>
      </c>
      <c r="E819" s="2">
        <v>146</v>
      </c>
      <c r="F819" s="2"/>
      <c r="G819" s="2"/>
      <c r="H819" s="17">
        <f t="shared" si="12"/>
        <v>-6.2116565642683537E-3</v>
      </c>
    </row>
    <row r="820" spans="1:8" ht="13.5" x14ac:dyDescent="0.25">
      <c r="A820" s="12"/>
      <c r="B820" s="11">
        <v>43192</v>
      </c>
      <c r="C820" s="2">
        <v>81.7</v>
      </c>
      <c r="D820" s="2">
        <v>63.508699999999997</v>
      </c>
      <c r="E820" s="2">
        <v>266</v>
      </c>
      <c r="F820" s="2"/>
      <c r="G820" s="2"/>
      <c r="H820" s="17">
        <f t="shared" si="12"/>
        <v>2.1250353770550859E-2</v>
      </c>
    </row>
    <row r="821" spans="1:8" ht="13.5" x14ac:dyDescent="0.25">
      <c r="A821" s="12"/>
      <c r="B821" s="11">
        <v>43193</v>
      </c>
      <c r="C821" s="2">
        <v>80</v>
      </c>
      <c r="D821" s="2">
        <v>62.187199999999997</v>
      </c>
      <c r="E821" s="2">
        <v>126</v>
      </c>
      <c r="F821" s="2"/>
      <c r="G821" s="2"/>
      <c r="H821" s="17">
        <f t="shared" si="12"/>
        <v>-2.0808172738538192E-2</v>
      </c>
    </row>
    <row r="822" spans="1:8" ht="13.5" x14ac:dyDescent="0.25">
      <c r="A822" s="12"/>
      <c r="B822" s="11">
        <v>43194</v>
      </c>
      <c r="C822" s="2">
        <v>80.5</v>
      </c>
      <c r="D822" s="2">
        <v>62.575899999999997</v>
      </c>
      <c r="E822" s="2">
        <v>371</v>
      </c>
      <c r="F822" s="2"/>
      <c r="G822" s="2"/>
      <c r="H822" s="17">
        <f t="shared" si="12"/>
        <v>6.2504824143875277E-3</v>
      </c>
    </row>
    <row r="823" spans="1:8" ht="13.5" x14ac:dyDescent="0.25">
      <c r="A823" s="12"/>
      <c r="B823" s="11">
        <v>43195</v>
      </c>
      <c r="C823" s="2">
        <v>81.99</v>
      </c>
      <c r="D823" s="2">
        <v>63.734099999999998</v>
      </c>
      <c r="E823" s="2">
        <v>527</v>
      </c>
      <c r="F823" s="2"/>
      <c r="G823" s="2"/>
      <c r="H823" s="17">
        <f t="shared" si="12"/>
        <v>1.8508723006780577E-2</v>
      </c>
    </row>
    <row r="824" spans="1:8" ht="13.5" x14ac:dyDescent="0.25">
      <c r="A824" s="12"/>
      <c r="B824" s="11">
        <v>43196</v>
      </c>
      <c r="C824" s="2">
        <v>81.99</v>
      </c>
      <c r="D824" s="2">
        <v>63.734099999999998</v>
      </c>
      <c r="E824" s="2">
        <v>10</v>
      </c>
      <c r="F824" s="2"/>
      <c r="G824" s="2"/>
      <c r="H824" s="17">
        <f t="shared" si="12"/>
        <v>0</v>
      </c>
    </row>
    <row r="825" spans="1:8" ht="13.5" x14ac:dyDescent="0.25">
      <c r="A825" s="12"/>
      <c r="B825" s="11">
        <v>43200</v>
      </c>
      <c r="C825" s="2">
        <v>81.99</v>
      </c>
      <c r="D825" s="2">
        <v>63.734099999999998</v>
      </c>
      <c r="E825" s="2">
        <v>0</v>
      </c>
      <c r="F825" s="2"/>
      <c r="G825" s="2"/>
      <c r="H825" s="17">
        <f t="shared" si="12"/>
        <v>0</v>
      </c>
    </row>
    <row r="826" spans="1:8" ht="13.5" x14ac:dyDescent="0.25">
      <c r="A826" s="12"/>
      <c r="B826" s="11">
        <v>43201</v>
      </c>
      <c r="C826" s="2">
        <v>83.5</v>
      </c>
      <c r="D826" s="2">
        <v>64.907899999999998</v>
      </c>
      <c r="E826" s="2">
        <v>224</v>
      </c>
      <c r="F826" s="2"/>
      <c r="G826" s="2"/>
      <c r="H826" s="17">
        <f t="shared" si="12"/>
        <v>1.8417142471612528E-2</v>
      </c>
    </row>
    <row r="827" spans="1:8" ht="13.5" x14ac:dyDescent="0.25">
      <c r="A827" s="12"/>
      <c r="B827" s="11">
        <v>43202</v>
      </c>
      <c r="C827" s="2">
        <v>86</v>
      </c>
      <c r="D827" s="2">
        <v>66.851299999999995</v>
      </c>
      <c r="E827" s="2">
        <v>531</v>
      </c>
      <c r="F827" s="2"/>
      <c r="G827" s="2"/>
      <c r="H827" s="17">
        <f t="shared" si="12"/>
        <v>2.9940885470027486E-2</v>
      </c>
    </row>
    <row r="828" spans="1:8" ht="13.5" x14ac:dyDescent="0.25">
      <c r="A828" s="12"/>
      <c r="B828" s="11">
        <v>43203</v>
      </c>
      <c r="C828" s="2">
        <v>88.31</v>
      </c>
      <c r="D828" s="2">
        <v>68.646900000000002</v>
      </c>
      <c r="E828" s="2">
        <v>421</v>
      </c>
      <c r="F828" s="2"/>
      <c r="G828" s="2"/>
      <c r="H828" s="17">
        <f t="shared" si="12"/>
        <v>2.6859612303724946E-2</v>
      </c>
    </row>
    <row r="829" spans="1:8" ht="13.5" x14ac:dyDescent="0.25">
      <c r="A829" s="12"/>
      <c r="B829" s="11">
        <v>43206</v>
      </c>
      <c r="C829" s="2">
        <v>93.68</v>
      </c>
      <c r="D829" s="2">
        <v>72.821200000000005</v>
      </c>
      <c r="E829" s="2">
        <v>184</v>
      </c>
      <c r="F829" s="2"/>
      <c r="G829" s="2"/>
      <c r="H829" s="17">
        <f t="shared" si="12"/>
        <v>6.0808281218816908E-2</v>
      </c>
    </row>
    <row r="830" spans="1:8" ht="13.5" x14ac:dyDescent="0.25">
      <c r="A830" s="12"/>
      <c r="B830" s="11">
        <v>43207</v>
      </c>
      <c r="C830" s="2">
        <v>99.38</v>
      </c>
      <c r="D830" s="2">
        <v>77.252099999999999</v>
      </c>
      <c r="E830" s="2">
        <v>308</v>
      </c>
      <c r="F830" s="2"/>
      <c r="G830" s="2"/>
      <c r="H830" s="17">
        <f t="shared" si="12"/>
        <v>6.084629201386401E-2</v>
      </c>
    </row>
    <row r="831" spans="1:8" ht="13.5" x14ac:dyDescent="0.25">
      <c r="A831" s="12"/>
      <c r="B831" s="11">
        <v>43208</v>
      </c>
      <c r="C831" s="2">
        <v>105.43</v>
      </c>
      <c r="D831" s="2">
        <v>81.954999999999998</v>
      </c>
      <c r="E831" s="2">
        <v>243</v>
      </c>
      <c r="F831" s="2"/>
      <c r="G831" s="2"/>
      <c r="H831" s="17">
        <f t="shared" si="12"/>
        <v>6.0877309484143473E-2</v>
      </c>
    </row>
    <row r="832" spans="1:8" ht="13.5" x14ac:dyDescent="0.25">
      <c r="A832" s="12"/>
      <c r="B832" s="11">
        <v>43209</v>
      </c>
      <c r="C832" s="2">
        <v>111.85</v>
      </c>
      <c r="D832" s="2">
        <v>86.945499999999996</v>
      </c>
      <c r="E832" s="2">
        <v>988</v>
      </c>
      <c r="F832" s="2"/>
      <c r="G832" s="2"/>
      <c r="H832" s="17">
        <f t="shared" si="12"/>
        <v>6.0893173082789305E-2</v>
      </c>
    </row>
    <row r="833" spans="1:8" ht="13.5" x14ac:dyDescent="0.25">
      <c r="A833" s="12"/>
      <c r="B833" s="11">
        <v>43210</v>
      </c>
      <c r="C833" s="2">
        <v>117.85</v>
      </c>
      <c r="D833" s="2">
        <v>91.609499999999997</v>
      </c>
      <c r="E833" s="2">
        <v>1790</v>
      </c>
      <c r="F833" s="2"/>
      <c r="G833" s="2"/>
      <c r="H833" s="17">
        <f t="shared" si="12"/>
        <v>5.3642799224801765E-2</v>
      </c>
    </row>
    <row r="834" spans="1:8" ht="13.5" x14ac:dyDescent="0.25">
      <c r="A834" s="12"/>
      <c r="B834" s="11">
        <v>43213</v>
      </c>
      <c r="C834" s="2">
        <v>117.85</v>
      </c>
      <c r="D834" s="2">
        <v>91.609499999999997</v>
      </c>
      <c r="E834" s="2">
        <v>2523</v>
      </c>
      <c r="F834" s="2"/>
      <c r="G834" s="2"/>
      <c r="H834" s="17">
        <f t="shared" si="12"/>
        <v>0</v>
      </c>
    </row>
    <row r="835" spans="1:8" ht="13.5" x14ac:dyDescent="0.25">
      <c r="A835" s="12"/>
      <c r="B835" s="11">
        <v>43214</v>
      </c>
      <c r="C835" s="2">
        <v>118.22</v>
      </c>
      <c r="D835" s="2">
        <v>91.897199999999998</v>
      </c>
      <c r="E835" s="2">
        <v>3687</v>
      </c>
      <c r="F835" s="2"/>
      <c r="G835" s="2"/>
      <c r="H835" s="17">
        <f t="shared" si="12"/>
        <v>3.140503987031923E-3</v>
      </c>
    </row>
    <row r="836" spans="1:8" ht="13.5" x14ac:dyDescent="0.25">
      <c r="A836" s="12"/>
      <c r="B836" s="11">
        <v>43215</v>
      </c>
      <c r="C836" s="2">
        <v>119</v>
      </c>
      <c r="D836" s="2">
        <v>92.503500000000003</v>
      </c>
      <c r="E836" s="2">
        <v>1359</v>
      </c>
      <c r="F836" s="2"/>
      <c r="G836" s="2"/>
      <c r="H836" s="17">
        <f t="shared" si="12"/>
        <v>6.5975894804194742E-3</v>
      </c>
    </row>
    <row r="837" spans="1:8" ht="13.5" x14ac:dyDescent="0.25">
      <c r="A837" s="12"/>
      <c r="B837" s="11">
        <v>43216</v>
      </c>
      <c r="C837" s="2">
        <v>119.9</v>
      </c>
      <c r="D837" s="2">
        <v>93.203100000000006</v>
      </c>
      <c r="E837" s="2">
        <v>953</v>
      </c>
      <c r="F837" s="2"/>
      <c r="G837" s="2"/>
      <c r="H837" s="17">
        <f t="shared" si="12"/>
        <v>7.5629570772998188E-3</v>
      </c>
    </row>
    <row r="838" spans="1:8" ht="13.5" x14ac:dyDescent="0.25">
      <c r="A838" s="12"/>
      <c r="B838" s="11">
        <v>43217</v>
      </c>
      <c r="C838" s="2">
        <v>118</v>
      </c>
      <c r="D838" s="2">
        <v>91.726100000000002</v>
      </c>
      <c r="E838" s="2">
        <v>2541</v>
      </c>
      <c r="F838" s="2"/>
      <c r="G838" s="2"/>
      <c r="H838" s="17">
        <f t="shared" si="12"/>
        <v>-1.5847112381455163E-2</v>
      </c>
    </row>
    <row r="839" spans="1:8" ht="13.5" x14ac:dyDescent="0.25">
      <c r="A839" s="12"/>
      <c r="B839" s="11">
        <v>43220</v>
      </c>
      <c r="C839" s="2">
        <v>118</v>
      </c>
      <c r="D839" s="2">
        <v>91.726100000000002</v>
      </c>
      <c r="E839" s="2">
        <v>550</v>
      </c>
      <c r="F839" s="2"/>
      <c r="G839" s="2"/>
      <c r="H839" s="17">
        <f t="shared" ref="H839:H902" si="13">(D839-D838)/D838</f>
        <v>0</v>
      </c>
    </row>
    <row r="840" spans="1:8" ht="13.5" x14ac:dyDescent="0.25">
      <c r="A840" s="12"/>
      <c r="B840" s="11">
        <v>43222</v>
      </c>
      <c r="C840" s="2">
        <v>120</v>
      </c>
      <c r="D840" s="2">
        <v>93.280799999999999</v>
      </c>
      <c r="E840" s="2">
        <v>2245</v>
      </c>
      <c r="F840" s="2"/>
      <c r="G840" s="2"/>
      <c r="H840" s="17">
        <f t="shared" si="13"/>
        <v>1.6949374278422354E-2</v>
      </c>
    </row>
    <row r="841" spans="1:8" ht="13.5" x14ac:dyDescent="0.25">
      <c r="A841" s="12"/>
      <c r="B841" s="11">
        <v>43223</v>
      </c>
      <c r="C841" s="2">
        <v>119</v>
      </c>
      <c r="D841" s="2">
        <v>92.503500000000003</v>
      </c>
      <c r="E841" s="2">
        <v>701</v>
      </c>
      <c r="F841" s="2"/>
      <c r="G841" s="2"/>
      <c r="H841" s="17">
        <f t="shared" si="13"/>
        <v>-8.3329045205443857E-3</v>
      </c>
    </row>
    <row r="842" spans="1:8" ht="13.5" x14ac:dyDescent="0.25">
      <c r="A842" s="12"/>
      <c r="B842" s="11">
        <v>43224</v>
      </c>
      <c r="C842" s="2">
        <v>120.48</v>
      </c>
      <c r="D842" s="2">
        <v>93.653899999999993</v>
      </c>
      <c r="E842" s="2">
        <v>275</v>
      </c>
      <c r="F842" s="2"/>
      <c r="G842" s="2"/>
      <c r="H842" s="17">
        <f t="shared" si="13"/>
        <v>1.2436286194576318E-2</v>
      </c>
    </row>
    <row r="843" spans="1:8" ht="13.5" x14ac:dyDescent="0.25">
      <c r="A843" s="12"/>
      <c r="B843" s="11">
        <v>43227</v>
      </c>
      <c r="C843" s="2">
        <v>119.48</v>
      </c>
      <c r="D843" s="2">
        <v>92.876599999999996</v>
      </c>
      <c r="E843" s="2">
        <v>176</v>
      </c>
      <c r="F843" s="2"/>
      <c r="G843" s="2"/>
      <c r="H843" s="17">
        <f t="shared" si="13"/>
        <v>-8.2997077537614213E-3</v>
      </c>
    </row>
    <row r="844" spans="1:8" ht="13.5" x14ac:dyDescent="0.25">
      <c r="A844" s="12"/>
      <c r="B844" s="11">
        <v>43228</v>
      </c>
      <c r="C844" s="2">
        <v>118</v>
      </c>
      <c r="D844" s="2">
        <v>91.726100000000002</v>
      </c>
      <c r="E844" s="2">
        <v>4030</v>
      </c>
      <c r="F844" s="2"/>
      <c r="G844" s="2"/>
      <c r="H844" s="17">
        <f t="shared" si="13"/>
        <v>-1.2387404362347393E-2</v>
      </c>
    </row>
    <row r="845" spans="1:8" ht="13.5" x14ac:dyDescent="0.25">
      <c r="A845" s="12"/>
      <c r="B845" s="11">
        <v>43229</v>
      </c>
      <c r="C845" s="2">
        <v>115</v>
      </c>
      <c r="D845" s="2">
        <v>89.394099999999995</v>
      </c>
      <c r="E845" s="2">
        <v>330</v>
      </c>
      <c r="F845" s="2"/>
      <c r="G845" s="2"/>
      <c r="H845" s="17">
        <f t="shared" si="13"/>
        <v>-2.5423516316511963E-2</v>
      </c>
    </row>
    <row r="846" spans="1:8" ht="13.5" x14ac:dyDescent="0.25">
      <c r="A846" s="12"/>
      <c r="B846" s="11">
        <v>43230</v>
      </c>
      <c r="C846" s="2">
        <v>115.99</v>
      </c>
      <c r="D846" s="2">
        <v>90.163700000000006</v>
      </c>
      <c r="E846" s="2">
        <v>3010</v>
      </c>
      <c r="F846" s="2"/>
      <c r="G846" s="2"/>
      <c r="H846" s="17">
        <f t="shared" si="13"/>
        <v>8.6090692786214215E-3</v>
      </c>
    </row>
    <row r="847" spans="1:8" ht="13.5" x14ac:dyDescent="0.25">
      <c r="A847" s="12"/>
      <c r="B847" s="11">
        <v>43231</v>
      </c>
      <c r="C847" s="2">
        <v>116.99</v>
      </c>
      <c r="D847" s="2">
        <v>90.941000000000003</v>
      </c>
      <c r="E847" s="2">
        <v>50</v>
      </c>
      <c r="F847" s="2"/>
      <c r="G847" s="2"/>
      <c r="H847" s="17">
        <f t="shared" si="13"/>
        <v>8.6209860509273324E-3</v>
      </c>
    </row>
    <row r="848" spans="1:8" ht="13.5" x14ac:dyDescent="0.25">
      <c r="A848" s="12"/>
      <c r="B848" s="11">
        <v>43234</v>
      </c>
      <c r="C848" s="2">
        <v>116.99</v>
      </c>
      <c r="D848" s="2">
        <v>90.941000000000003</v>
      </c>
      <c r="E848" s="2">
        <v>0</v>
      </c>
      <c r="F848" s="2"/>
      <c r="G848" s="2"/>
      <c r="H848" s="17">
        <f t="shared" si="13"/>
        <v>0</v>
      </c>
    </row>
    <row r="849" spans="1:8" ht="13.5" x14ac:dyDescent="0.25">
      <c r="A849" s="12"/>
      <c r="B849" s="11">
        <v>43235</v>
      </c>
      <c r="C849" s="2">
        <v>116.97</v>
      </c>
      <c r="D849" s="2">
        <v>90.9255</v>
      </c>
      <c r="E849" s="2">
        <v>110</v>
      </c>
      <c r="F849" s="2"/>
      <c r="G849" s="2"/>
      <c r="H849" s="17">
        <f t="shared" si="13"/>
        <v>-1.7044017549843255E-4</v>
      </c>
    </row>
    <row r="850" spans="1:8" ht="13.5" x14ac:dyDescent="0.25">
      <c r="A850" s="12"/>
      <c r="B850" s="11">
        <v>43236</v>
      </c>
      <c r="C850" s="2">
        <v>116.89</v>
      </c>
      <c r="D850" s="2">
        <v>90.863299999999995</v>
      </c>
      <c r="E850" s="2">
        <v>20</v>
      </c>
      <c r="F850" s="2"/>
      <c r="G850" s="2"/>
      <c r="H850" s="17">
        <f t="shared" si="13"/>
        <v>-6.8407652418743092E-4</v>
      </c>
    </row>
    <row r="851" spans="1:8" ht="13.5" x14ac:dyDescent="0.25">
      <c r="A851" s="12"/>
      <c r="B851" s="11">
        <v>43237</v>
      </c>
      <c r="C851" s="2">
        <v>116.89</v>
      </c>
      <c r="D851" s="2">
        <v>90.863299999999995</v>
      </c>
      <c r="E851" s="2">
        <v>246</v>
      </c>
      <c r="F851" s="2"/>
      <c r="G851" s="2"/>
      <c r="H851" s="17">
        <f t="shared" si="13"/>
        <v>0</v>
      </c>
    </row>
    <row r="852" spans="1:8" ht="13.5" x14ac:dyDescent="0.25">
      <c r="A852" s="12"/>
      <c r="B852" s="11">
        <v>43238</v>
      </c>
      <c r="C852" s="2">
        <v>116.99</v>
      </c>
      <c r="D852" s="2">
        <v>90.941000000000003</v>
      </c>
      <c r="E852" s="2">
        <v>50</v>
      </c>
      <c r="F852" s="2"/>
      <c r="G852" s="2"/>
      <c r="H852" s="17">
        <f t="shared" si="13"/>
        <v>8.5513072934845214E-4</v>
      </c>
    </row>
    <row r="853" spans="1:8" ht="13.5" x14ac:dyDescent="0.25">
      <c r="A853" s="12"/>
      <c r="B853" s="11">
        <v>43241</v>
      </c>
      <c r="C853" s="2">
        <v>117.97</v>
      </c>
      <c r="D853" s="2">
        <v>91.702799999999996</v>
      </c>
      <c r="E853" s="2">
        <v>45</v>
      </c>
      <c r="F853" s="2"/>
      <c r="G853" s="2"/>
      <c r="H853" s="17">
        <f t="shared" si="13"/>
        <v>8.3768597222374265E-3</v>
      </c>
    </row>
    <row r="854" spans="1:8" ht="13.5" x14ac:dyDescent="0.25">
      <c r="A854" s="12"/>
      <c r="B854" s="11">
        <v>43242</v>
      </c>
      <c r="C854" s="2">
        <v>117.97</v>
      </c>
      <c r="D854" s="2">
        <v>91.702799999999996</v>
      </c>
      <c r="E854" s="2">
        <v>212</v>
      </c>
      <c r="F854" s="2"/>
      <c r="G854" s="2"/>
      <c r="H854" s="17">
        <f t="shared" si="13"/>
        <v>0</v>
      </c>
    </row>
    <row r="855" spans="1:8" ht="13.5" x14ac:dyDescent="0.25">
      <c r="A855" s="12"/>
      <c r="B855" s="11">
        <v>43243</v>
      </c>
      <c r="C855" s="2">
        <v>118</v>
      </c>
      <c r="D855" s="2">
        <v>91.726100000000002</v>
      </c>
      <c r="E855" s="2">
        <v>369</v>
      </c>
      <c r="F855" s="2"/>
      <c r="G855" s="2"/>
      <c r="H855" s="17">
        <f t="shared" si="13"/>
        <v>2.540816638096775E-4</v>
      </c>
    </row>
    <row r="856" spans="1:8" ht="13.5" x14ac:dyDescent="0.25">
      <c r="A856" s="12"/>
      <c r="B856" s="11">
        <v>43244</v>
      </c>
      <c r="C856" s="2">
        <v>118</v>
      </c>
      <c r="D856" s="2">
        <v>91.726100000000002</v>
      </c>
      <c r="E856" s="2">
        <v>237</v>
      </c>
      <c r="F856" s="2"/>
      <c r="G856" s="2"/>
      <c r="H856" s="17">
        <f t="shared" si="13"/>
        <v>0</v>
      </c>
    </row>
    <row r="857" spans="1:8" ht="13.5" x14ac:dyDescent="0.25">
      <c r="A857" s="12"/>
      <c r="B857" s="11">
        <v>43245</v>
      </c>
      <c r="C857" s="2">
        <v>116</v>
      </c>
      <c r="D857" s="2">
        <v>90.171499999999995</v>
      </c>
      <c r="E857" s="2">
        <v>120</v>
      </c>
      <c r="F857" s="2"/>
      <c r="G857" s="2"/>
      <c r="H857" s="17">
        <f t="shared" si="13"/>
        <v>-1.6948284076179057E-2</v>
      </c>
    </row>
    <row r="858" spans="1:8" ht="13.5" x14ac:dyDescent="0.25">
      <c r="A858" s="12"/>
      <c r="B858" s="11">
        <v>43248</v>
      </c>
      <c r="C858" s="2">
        <v>116</v>
      </c>
      <c r="D858" s="2">
        <v>90.171499999999995</v>
      </c>
      <c r="E858" s="2">
        <v>0</v>
      </c>
      <c r="F858" s="2"/>
      <c r="G858" s="2"/>
      <c r="H858" s="17">
        <f t="shared" si="13"/>
        <v>0</v>
      </c>
    </row>
    <row r="859" spans="1:8" ht="13.5" x14ac:dyDescent="0.25">
      <c r="A859" s="12"/>
      <c r="B859" s="11">
        <v>43249</v>
      </c>
      <c r="C859" s="2">
        <v>117</v>
      </c>
      <c r="D859" s="2">
        <v>90.948800000000006</v>
      </c>
      <c r="E859" s="2">
        <v>148</v>
      </c>
      <c r="F859" s="2"/>
      <c r="G859" s="2"/>
      <c r="H859" s="17">
        <f t="shared" si="13"/>
        <v>8.6202403198351041E-3</v>
      </c>
    </row>
    <row r="860" spans="1:8" ht="13.5" x14ac:dyDescent="0.25">
      <c r="A860" s="12"/>
      <c r="B860" s="11">
        <v>43250</v>
      </c>
      <c r="C860" s="2">
        <v>117.9</v>
      </c>
      <c r="D860" s="2">
        <v>92.630300000000005</v>
      </c>
      <c r="E860" s="2">
        <v>45</v>
      </c>
      <c r="F860" s="2"/>
      <c r="G860" s="2"/>
      <c r="H860" s="17">
        <f t="shared" si="13"/>
        <v>1.8488424256284851E-2</v>
      </c>
    </row>
    <row r="861" spans="1:8" ht="13.5" x14ac:dyDescent="0.25">
      <c r="A861" s="12"/>
      <c r="B861" s="11">
        <v>43251</v>
      </c>
      <c r="C861" s="2">
        <v>114.4</v>
      </c>
      <c r="D861" s="2">
        <v>89.880399999999995</v>
      </c>
      <c r="E861" s="2">
        <v>15120</v>
      </c>
      <c r="F861" s="2"/>
      <c r="G861" s="2"/>
      <c r="H861" s="17">
        <f t="shared" si="13"/>
        <v>-2.9686830335214402E-2</v>
      </c>
    </row>
    <row r="862" spans="1:8" ht="13.5" x14ac:dyDescent="0.25">
      <c r="A862" s="12"/>
      <c r="B862" s="11">
        <v>43252</v>
      </c>
      <c r="C862" s="2">
        <v>116.9</v>
      </c>
      <c r="D862" s="2">
        <v>91.8446</v>
      </c>
      <c r="E862" s="2">
        <v>99</v>
      </c>
      <c r="F862" s="2"/>
      <c r="G862" s="2"/>
      <c r="H862" s="17">
        <f t="shared" si="13"/>
        <v>2.1853485298240834E-2</v>
      </c>
    </row>
    <row r="863" spans="1:8" ht="13.5" x14ac:dyDescent="0.25">
      <c r="A863" s="12"/>
      <c r="B863" s="11">
        <v>43255</v>
      </c>
      <c r="C863" s="2">
        <v>114.5</v>
      </c>
      <c r="D863" s="2">
        <v>89.959000000000003</v>
      </c>
      <c r="E863" s="2">
        <v>21</v>
      </c>
      <c r="F863" s="2"/>
      <c r="G863" s="2"/>
      <c r="H863" s="17">
        <f t="shared" si="13"/>
        <v>-2.0530330580132056E-2</v>
      </c>
    </row>
    <row r="864" spans="1:8" ht="13.5" x14ac:dyDescent="0.25">
      <c r="A864" s="12"/>
      <c r="B864" s="11">
        <v>43256</v>
      </c>
      <c r="C864" s="2">
        <v>114.5</v>
      </c>
      <c r="D864" s="2">
        <v>89.959000000000003</v>
      </c>
      <c r="E864" s="2">
        <v>177</v>
      </c>
      <c r="F864" s="2"/>
      <c r="G864" s="2"/>
      <c r="H864" s="17">
        <f t="shared" si="13"/>
        <v>0</v>
      </c>
    </row>
    <row r="865" spans="1:8" ht="13.5" x14ac:dyDescent="0.25">
      <c r="A865" s="12"/>
      <c r="B865" s="11">
        <v>43257</v>
      </c>
      <c r="C865" s="2">
        <v>114.5</v>
      </c>
      <c r="D865" s="2">
        <v>89.959000000000003</v>
      </c>
      <c r="E865" s="2">
        <v>244</v>
      </c>
      <c r="F865" s="2"/>
      <c r="G865" s="2"/>
      <c r="H865" s="17">
        <f t="shared" si="13"/>
        <v>0</v>
      </c>
    </row>
    <row r="866" spans="1:8" ht="13.5" x14ac:dyDescent="0.25">
      <c r="A866" s="12"/>
      <c r="B866" s="11">
        <v>43258</v>
      </c>
      <c r="C866" s="2">
        <v>113.5</v>
      </c>
      <c r="D866" s="2">
        <v>89.173299999999998</v>
      </c>
      <c r="E866" s="2">
        <v>56</v>
      </c>
      <c r="F866" s="2"/>
      <c r="G866" s="2"/>
      <c r="H866" s="17">
        <f t="shared" si="13"/>
        <v>-8.7339788125702332E-3</v>
      </c>
    </row>
    <row r="867" spans="1:8" ht="13.5" x14ac:dyDescent="0.25">
      <c r="A867" s="12"/>
      <c r="B867" s="11">
        <v>43259</v>
      </c>
      <c r="C867" s="2">
        <v>114.5</v>
      </c>
      <c r="D867" s="2">
        <v>89.959000000000003</v>
      </c>
      <c r="E867" s="2">
        <v>31</v>
      </c>
      <c r="F867" s="2"/>
      <c r="G867" s="2"/>
      <c r="H867" s="17">
        <f t="shared" si="13"/>
        <v>8.8109333174841084E-3</v>
      </c>
    </row>
    <row r="868" spans="1:8" ht="13.5" x14ac:dyDescent="0.25">
      <c r="A868" s="12"/>
      <c r="B868" s="11">
        <v>43262</v>
      </c>
      <c r="C868" s="2">
        <v>114.5</v>
      </c>
      <c r="D868" s="2">
        <v>89.959000000000003</v>
      </c>
      <c r="E868" s="2">
        <v>156</v>
      </c>
      <c r="F868" s="2"/>
      <c r="G868" s="2"/>
      <c r="H868" s="17">
        <f t="shared" si="13"/>
        <v>0</v>
      </c>
    </row>
    <row r="869" spans="1:8" ht="13.5" x14ac:dyDescent="0.25">
      <c r="A869" s="12"/>
      <c r="B869" s="11">
        <v>43263</v>
      </c>
      <c r="C869" s="2">
        <v>113.5</v>
      </c>
      <c r="D869" s="2">
        <v>89.173299999999998</v>
      </c>
      <c r="E869" s="2">
        <v>56</v>
      </c>
      <c r="F869" s="2"/>
      <c r="G869" s="2"/>
      <c r="H869" s="17">
        <f t="shared" si="13"/>
        <v>-8.7339788125702332E-3</v>
      </c>
    </row>
    <row r="870" spans="1:8" ht="13.5" x14ac:dyDescent="0.25">
      <c r="A870" s="12"/>
      <c r="B870" s="11">
        <v>43264</v>
      </c>
      <c r="C870" s="2">
        <v>114</v>
      </c>
      <c r="D870" s="2">
        <v>89.566199999999995</v>
      </c>
      <c r="E870" s="2">
        <v>10</v>
      </c>
      <c r="F870" s="2"/>
      <c r="G870" s="2"/>
      <c r="H870" s="17">
        <f t="shared" si="13"/>
        <v>4.4060273646932139E-3</v>
      </c>
    </row>
    <row r="871" spans="1:8" ht="13.5" x14ac:dyDescent="0.25">
      <c r="A871" s="12"/>
      <c r="B871" s="11">
        <v>43265</v>
      </c>
      <c r="C871" s="2">
        <v>117</v>
      </c>
      <c r="D871" s="2">
        <v>91.923199999999994</v>
      </c>
      <c r="E871" s="2">
        <v>600</v>
      </c>
      <c r="F871" s="2"/>
      <c r="G871" s="2"/>
      <c r="H871" s="17">
        <f t="shared" si="13"/>
        <v>2.6315730710915496E-2</v>
      </c>
    </row>
    <row r="872" spans="1:8" ht="13.5" x14ac:dyDescent="0.25">
      <c r="A872" s="12"/>
      <c r="B872" s="11">
        <v>43269</v>
      </c>
      <c r="C872" s="2">
        <v>124</v>
      </c>
      <c r="D872" s="2">
        <v>97.422899999999998</v>
      </c>
      <c r="E872" s="2">
        <v>1114</v>
      </c>
      <c r="F872" s="2"/>
      <c r="G872" s="2"/>
      <c r="H872" s="17">
        <f t="shared" si="13"/>
        <v>5.9829292278771894E-2</v>
      </c>
    </row>
    <row r="873" spans="1:8" ht="13.5" x14ac:dyDescent="0.25">
      <c r="A873" s="12"/>
      <c r="B873" s="11">
        <v>43270</v>
      </c>
      <c r="C873" s="2">
        <v>126.96</v>
      </c>
      <c r="D873" s="2">
        <v>99.748400000000004</v>
      </c>
      <c r="E873" s="2">
        <v>658</v>
      </c>
      <c r="F873" s="2"/>
      <c r="G873" s="2"/>
      <c r="H873" s="17">
        <f t="shared" si="13"/>
        <v>2.3870157837633712E-2</v>
      </c>
    </row>
    <row r="874" spans="1:8" ht="13.5" x14ac:dyDescent="0.25">
      <c r="A874" s="12"/>
      <c r="B874" s="11">
        <v>43271</v>
      </c>
      <c r="C874" s="2">
        <v>126.5</v>
      </c>
      <c r="D874" s="2">
        <v>99.387</v>
      </c>
      <c r="E874" s="2">
        <v>104</v>
      </c>
      <c r="F874" s="2"/>
      <c r="G874" s="2"/>
      <c r="H874" s="17">
        <f t="shared" si="13"/>
        <v>-3.6231157592503064E-3</v>
      </c>
    </row>
    <row r="875" spans="1:8" ht="13.5" x14ac:dyDescent="0.25">
      <c r="A875" s="12"/>
      <c r="B875" s="11">
        <v>43272</v>
      </c>
      <c r="C875" s="2">
        <v>126.39</v>
      </c>
      <c r="D875" s="2">
        <v>99.300600000000003</v>
      </c>
      <c r="E875" s="2">
        <v>21</v>
      </c>
      <c r="F875" s="2"/>
      <c r="G875" s="2"/>
      <c r="H875" s="17">
        <f t="shared" si="13"/>
        <v>-8.6932898668837558E-4</v>
      </c>
    </row>
    <row r="876" spans="1:8" ht="13.5" x14ac:dyDescent="0.25">
      <c r="A876" s="12"/>
      <c r="B876" s="11">
        <v>43273</v>
      </c>
      <c r="C876" s="2">
        <v>125.9</v>
      </c>
      <c r="D876" s="2">
        <v>98.915599999999998</v>
      </c>
      <c r="E876" s="2">
        <v>558</v>
      </c>
      <c r="F876" s="2"/>
      <c r="G876" s="2"/>
      <c r="H876" s="17">
        <f t="shared" si="13"/>
        <v>-3.8771165531729427E-3</v>
      </c>
    </row>
    <row r="877" spans="1:8" ht="13.5" x14ac:dyDescent="0.25">
      <c r="A877" s="12"/>
      <c r="B877" s="11">
        <v>43276</v>
      </c>
      <c r="C877" s="2">
        <v>126.38</v>
      </c>
      <c r="D877" s="2">
        <v>99.2928</v>
      </c>
      <c r="E877" s="2">
        <v>252</v>
      </c>
      <c r="F877" s="2"/>
      <c r="G877" s="2"/>
      <c r="H877" s="17">
        <f t="shared" si="13"/>
        <v>3.8133519889683933E-3</v>
      </c>
    </row>
    <row r="878" spans="1:8" ht="13.5" x14ac:dyDescent="0.25">
      <c r="A878" s="12"/>
      <c r="B878" s="11">
        <v>43277</v>
      </c>
      <c r="C878" s="2">
        <v>126.48</v>
      </c>
      <c r="D878" s="2">
        <v>99.371300000000005</v>
      </c>
      <c r="E878" s="2">
        <v>815</v>
      </c>
      <c r="F878" s="2"/>
      <c r="G878" s="2"/>
      <c r="H878" s="17">
        <f t="shared" si="13"/>
        <v>7.905910599762052E-4</v>
      </c>
    </row>
    <row r="879" spans="1:8" ht="13.5" x14ac:dyDescent="0.25">
      <c r="A879" s="12"/>
      <c r="B879" s="11">
        <v>43278</v>
      </c>
      <c r="C879" s="2">
        <v>127</v>
      </c>
      <c r="D879" s="2">
        <v>99.779899999999998</v>
      </c>
      <c r="E879" s="2">
        <v>547</v>
      </c>
      <c r="F879" s="2"/>
      <c r="G879" s="2"/>
      <c r="H879" s="17">
        <f t="shared" si="13"/>
        <v>4.1118512085480691E-3</v>
      </c>
    </row>
    <row r="880" spans="1:8" ht="13.5" x14ac:dyDescent="0.25">
      <c r="A880" s="12"/>
      <c r="B880" s="11">
        <v>43279</v>
      </c>
      <c r="C880" s="2">
        <v>132.72999999999999</v>
      </c>
      <c r="D880" s="2">
        <v>104.2817</v>
      </c>
      <c r="E880" s="2">
        <v>3829</v>
      </c>
      <c r="F880" s="2"/>
      <c r="G880" s="2"/>
      <c r="H880" s="17">
        <f t="shared" si="13"/>
        <v>4.5117303184308691E-2</v>
      </c>
    </row>
    <row r="881" spans="1:8" ht="13.5" x14ac:dyDescent="0.25">
      <c r="A881" s="12"/>
      <c r="B881" s="11">
        <v>43280</v>
      </c>
      <c r="C881" s="2">
        <v>140.69999999999999</v>
      </c>
      <c r="D881" s="2">
        <v>110.54349999999999</v>
      </c>
      <c r="E881" s="2">
        <v>1387</v>
      </c>
      <c r="F881" s="2"/>
      <c r="G881" s="2"/>
      <c r="H881" s="17">
        <f t="shared" si="13"/>
        <v>6.0046968931269762E-2</v>
      </c>
    </row>
    <row r="882" spans="1:8" ht="13.5" x14ac:dyDescent="0.25">
      <c r="A882" s="12"/>
      <c r="B882" s="11">
        <v>43283</v>
      </c>
      <c r="C882" s="2">
        <v>148.19999999999999</v>
      </c>
      <c r="D882" s="2">
        <v>116.43600000000001</v>
      </c>
      <c r="E882" s="2">
        <v>1598</v>
      </c>
      <c r="F882" s="2"/>
      <c r="G882" s="2"/>
      <c r="H882" s="17">
        <f t="shared" si="13"/>
        <v>5.3304807609674133E-2</v>
      </c>
    </row>
    <row r="883" spans="1:8" ht="13.5" x14ac:dyDescent="0.25">
      <c r="A883" s="12"/>
      <c r="B883" s="11">
        <v>43284</v>
      </c>
      <c r="C883" s="2">
        <v>150</v>
      </c>
      <c r="D883" s="2">
        <v>117.8502</v>
      </c>
      <c r="E883" s="2">
        <v>1689</v>
      </c>
      <c r="F883" s="2"/>
      <c r="G883" s="2"/>
      <c r="H883" s="17">
        <f t="shared" si="13"/>
        <v>1.2145728125322013E-2</v>
      </c>
    </row>
    <row r="884" spans="1:8" ht="13.5" x14ac:dyDescent="0.25">
      <c r="A884" s="12"/>
      <c r="B884" s="11">
        <v>43285</v>
      </c>
      <c r="C884" s="2">
        <v>150</v>
      </c>
      <c r="D884" s="2">
        <v>117.8502</v>
      </c>
      <c r="E884" s="2">
        <v>257</v>
      </c>
      <c r="F884" s="2"/>
      <c r="G884" s="2"/>
      <c r="H884" s="17">
        <f t="shared" si="13"/>
        <v>0</v>
      </c>
    </row>
    <row r="885" spans="1:8" ht="13.5" x14ac:dyDescent="0.25">
      <c r="A885" s="12"/>
      <c r="B885" s="11">
        <v>43286</v>
      </c>
      <c r="C885" s="2">
        <v>148</v>
      </c>
      <c r="D885" s="2">
        <v>116.27889999999999</v>
      </c>
      <c r="E885" s="2">
        <v>428</v>
      </c>
      <c r="F885" s="2"/>
      <c r="G885" s="2"/>
      <c r="H885" s="17">
        <f t="shared" si="13"/>
        <v>-1.3333027860792835E-2</v>
      </c>
    </row>
    <row r="886" spans="1:8" ht="13.5" x14ac:dyDescent="0.25">
      <c r="A886" s="12"/>
      <c r="B886" s="11">
        <v>43287</v>
      </c>
      <c r="C886" s="2">
        <v>147.75</v>
      </c>
      <c r="D886" s="2">
        <v>116.0825</v>
      </c>
      <c r="E886" s="2">
        <v>161</v>
      </c>
      <c r="F886" s="2"/>
      <c r="G886" s="2"/>
      <c r="H886" s="17">
        <f t="shared" si="13"/>
        <v>-1.6890424660019748E-3</v>
      </c>
    </row>
    <row r="887" spans="1:8" ht="13.5" x14ac:dyDescent="0.25">
      <c r="A887" s="12"/>
      <c r="B887" s="11">
        <v>43290</v>
      </c>
      <c r="C887" s="2">
        <v>147.9</v>
      </c>
      <c r="D887" s="2">
        <v>116.2003</v>
      </c>
      <c r="E887" s="2">
        <v>85</v>
      </c>
      <c r="F887" s="2"/>
      <c r="G887" s="2"/>
      <c r="H887" s="17">
        <f t="shared" si="13"/>
        <v>1.0147955118127415E-3</v>
      </c>
    </row>
    <row r="888" spans="1:8" ht="13.5" x14ac:dyDescent="0.25">
      <c r="A888" s="12"/>
      <c r="B888" s="11">
        <v>43291</v>
      </c>
      <c r="C888" s="2">
        <v>147.5</v>
      </c>
      <c r="D888" s="2">
        <v>115.8861</v>
      </c>
      <c r="E888" s="2">
        <v>50</v>
      </c>
      <c r="F888" s="2"/>
      <c r="G888" s="2"/>
      <c r="H888" s="17">
        <f t="shared" si="13"/>
        <v>-2.7039517109680405E-3</v>
      </c>
    </row>
    <row r="889" spans="1:8" ht="13.5" x14ac:dyDescent="0.25">
      <c r="A889" s="12"/>
      <c r="B889" s="11">
        <v>43292</v>
      </c>
      <c r="C889" s="2">
        <v>143.08000000000001</v>
      </c>
      <c r="D889" s="2">
        <v>112.4134</v>
      </c>
      <c r="E889" s="2">
        <v>231</v>
      </c>
      <c r="F889" s="2"/>
      <c r="G889" s="2"/>
      <c r="H889" s="17">
        <f t="shared" si="13"/>
        <v>-2.9966492961623552E-2</v>
      </c>
    </row>
    <row r="890" spans="1:8" ht="13.5" x14ac:dyDescent="0.25">
      <c r="A890" s="12"/>
      <c r="B890" s="11">
        <v>43293</v>
      </c>
      <c r="C890" s="2">
        <v>140</v>
      </c>
      <c r="D890" s="2">
        <v>109.9936</v>
      </c>
      <c r="E890" s="2">
        <v>55</v>
      </c>
      <c r="F890" s="2"/>
      <c r="G890" s="2"/>
      <c r="H890" s="17">
        <f t="shared" si="13"/>
        <v>-2.1525903495490707E-2</v>
      </c>
    </row>
    <row r="891" spans="1:8" ht="13.5" x14ac:dyDescent="0.25">
      <c r="A891" s="12"/>
      <c r="B891" s="11">
        <v>43294</v>
      </c>
      <c r="C891" s="2">
        <v>144.19999999999999</v>
      </c>
      <c r="D891" s="2">
        <v>113.29340000000001</v>
      </c>
      <c r="E891" s="2">
        <v>150</v>
      </c>
      <c r="F891" s="2"/>
      <c r="G891" s="2"/>
      <c r="H891" s="17">
        <f t="shared" si="13"/>
        <v>2.9999927268495666E-2</v>
      </c>
    </row>
    <row r="892" spans="1:8" ht="13.5" x14ac:dyDescent="0.25">
      <c r="A892" s="12"/>
      <c r="B892" s="11">
        <v>43297</v>
      </c>
      <c r="C892" s="2">
        <v>147.4</v>
      </c>
      <c r="D892" s="2">
        <v>115.8075</v>
      </c>
      <c r="E892" s="2">
        <v>487</v>
      </c>
      <c r="F892" s="2"/>
      <c r="G892" s="2"/>
      <c r="H892" s="17">
        <f t="shared" si="13"/>
        <v>2.2191054377395322E-2</v>
      </c>
    </row>
    <row r="893" spans="1:8" ht="13.5" x14ac:dyDescent="0.25">
      <c r="A893" s="12"/>
      <c r="B893" s="11">
        <v>43298</v>
      </c>
      <c r="C893" s="2">
        <v>154</v>
      </c>
      <c r="D893" s="2">
        <v>120.99290000000001</v>
      </c>
      <c r="E893" s="2">
        <v>10293</v>
      </c>
      <c r="F893" s="2"/>
      <c r="G893" s="2"/>
      <c r="H893" s="17">
        <f t="shared" si="13"/>
        <v>4.4776029186365314E-2</v>
      </c>
    </row>
    <row r="894" spans="1:8" ht="13.5" x14ac:dyDescent="0.25">
      <c r="A894" s="12"/>
      <c r="B894" s="11">
        <v>43299</v>
      </c>
      <c r="C894" s="2">
        <v>154</v>
      </c>
      <c r="D894" s="2">
        <v>120.99290000000001</v>
      </c>
      <c r="E894" s="2">
        <v>5907</v>
      </c>
      <c r="F894" s="2"/>
      <c r="G894" s="2"/>
      <c r="H894" s="17">
        <f t="shared" si="13"/>
        <v>0</v>
      </c>
    </row>
    <row r="895" spans="1:8" ht="13.5" x14ac:dyDescent="0.25">
      <c r="A895" s="12"/>
      <c r="B895" s="11">
        <v>43300</v>
      </c>
      <c r="C895" s="2">
        <v>153</v>
      </c>
      <c r="D895" s="2">
        <v>120.2072</v>
      </c>
      <c r="E895" s="2">
        <v>169</v>
      </c>
      <c r="F895" s="2"/>
      <c r="G895" s="2"/>
      <c r="H895" s="17">
        <f t="shared" si="13"/>
        <v>-6.4937694691176552E-3</v>
      </c>
    </row>
    <row r="896" spans="1:8" ht="13.5" x14ac:dyDescent="0.25">
      <c r="A896" s="12"/>
      <c r="B896" s="11">
        <v>43301</v>
      </c>
      <c r="C896" s="2">
        <v>149.9</v>
      </c>
      <c r="D896" s="2">
        <v>117.7717</v>
      </c>
      <c r="E896" s="2">
        <v>709</v>
      </c>
      <c r="F896" s="2"/>
      <c r="G896" s="2"/>
      <c r="H896" s="17">
        <f t="shared" si="13"/>
        <v>-2.0260849599691239E-2</v>
      </c>
    </row>
    <row r="897" spans="1:8" ht="13.5" x14ac:dyDescent="0.25">
      <c r="A897" s="12"/>
      <c r="B897" s="11">
        <v>43304</v>
      </c>
      <c r="C897" s="2">
        <v>147</v>
      </c>
      <c r="D897" s="2">
        <v>115.4932</v>
      </c>
      <c r="E897" s="2">
        <v>327</v>
      </c>
      <c r="F897" s="2"/>
      <c r="G897" s="2"/>
      <c r="H897" s="17">
        <f t="shared" si="13"/>
        <v>-1.9346753082446752E-2</v>
      </c>
    </row>
    <row r="898" spans="1:8" ht="13.5" x14ac:dyDescent="0.25">
      <c r="A898" s="12"/>
      <c r="B898" s="11">
        <v>43305</v>
      </c>
      <c r="C898" s="2">
        <v>148</v>
      </c>
      <c r="D898" s="2">
        <v>116.27889999999999</v>
      </c>
      <c r="E898" s="2">
        <v>31</v>
      </c>
      <c r="F898" s="2"/>
      <c r="G898" s="2"/>
      <c r="H898" s="17">
        <f t="shared" si="13"/>
        <v>6.8029979254189115E-3</v>
      </c>
    </row>
    <row r="899" spans="1:8" ht="13.5" x14ac:dyDescent="0.25">
      <c r="A899" s="12"/>
      <c r="B899" s="11">
        <v>43307</v>
      </c>
      <c r="C899" s="2">
        <v>147.99</v>
      </c>
      <c r="D899" s="2">
        <v>116.271</v>
      </c>
      <c r="E899" s="2">
        <v>45</v>
      </c>
      <c r="F899" s="2"/>
      <c r="G899" s="2"/>
      <c r="H899" s="17">
        <f t="shared" si="13"/>
        <v>-6.7940099192478141E-5</v>
      </c>
    </row>
    <row r="900" spans="1:8" ht="13.5" x14ac:dyDescent="0.25">
      <c r="A900" s="12"/>
      <c r="B900" s="11">
        <v>43308</v>
      </c>
      <c r="C900" s="2">
        <v>147.9</v>
      </c>
      <c r="D900" s="2">
        <v>116.2003</v>
      </c>
      <c r="E900" s="2">
        <v>39</v>
      </c>
      <c r="F900" s="2"/>
      <c r="G900" s="2"/>
      <c r="H900" s="17">
        <f t="shared" si="13"/>
        <v>-6.0806219951666538E-4</v>
      </c>
    </row>
    <row r="901" spans="1:8" ht="13.5" x14ac:dyDescent="0.25">
      <c r="A901" s="12"/>
      <c r="B901" s="11">
        <v>43311</v>
      </c>
      <c r="C901" s="2">
        <v>147</v>
      </c>
      <c r="D901" s="2">
        <v>115.4932</v>
      </c>
      <c r="E901" s="2">
        <v>3</v>
      </c>
      <c r="F901" s="2"/>
      <c r="G901" s="2"/>
      <c r="H901" s="17">
        <f t="shared" si="13"/>
        <v>-6.0851822241422522E-3</v>
      </c>
    </row>
    <row r="902" spans="1:8" ht="13.5" x14ac:dyDescent="0.25">
      <c r="A902" s="12"/>
      <c r="B902" s="11">
        <v>43312</v>
      </c>
      <c r="C902" s="2">
        <v>145</v>
      </c>
      <c r="D902" s="2">
        <v>113.92189999999999</v>
      </c>
      <c r="E902" s="2">
        <v>40</v>
      </c>
      <c r="F902" s="2"/>
      <c r="G902" s="2"/>
      <c r="H902" s="17">
        <f t="shared" si="13"/>
        <v>-1.360512999899568E-2</v>
      </c>
    </row>
    <row r="903" spans="1:8" ht="13.5" x14ac:dyDescent="0.25">
      <c r="A903" s="12"/>
      <c r="B903" s="11">
        <v>43313</v>
      </c>
      <c r="C903" s="2">
        <v>146.9</v>
      </c>
      <c r="D903" s="2">
        <v>115.4147</v>
      </c>
      <c r="E903" s="2">
        <v>1</v>
      </c>
      <c r="F903" s="2"/>
      <c r="G903" s="2"/>
      <c r="H903" s="17">
        <f t="shared" ref="H903:H966" si="14">(D903-D902)/D902</f>
        <v>1.310371403566832E-2</v>
      </c>
    </row>
    <row r="904" spans="1:8" ht="13.5" x14ac:dyDescent="0.25">
      <c r="A904" s="12"/>
      <c r="B904" s="11">
        <v>43314</v>
      </c>
      <c r="C904" s="2">
        <v>145.51</v>
      </c>
      <c r="D904" s="2">
        <v>114.32259999999999</v>
      </c>
      <c r="E904" s="2">
        <v>1408</v>
      </c>
      <c r="F904" s="2"/>
      <c r="G904" s="2"/>
      <c r="H904" s="17">
        <f t="shared" si="14"/>
        <v>-9.4623995037027529E-3</v>
      </c>
    </row>
    <row r="905" spans="1:8" ht="13.5" x14ac:dyDescent="0.25">
      <c r="A905" s="12"/>
      <c r="B905" s="11">
        <v>43315</v>
      </c>
      <c r="C905" s="2">
        <v>147</v>
      </c>
      <c r="D905" s="2">
        <v>115.4932</v>
      </c>
      <c r="E905" s="2">
        <v>617</v>
      </c>
      <c r="F905" s="2"/>
      <c r="G905" s="2"/>
      <c r="H905" s="17">
        <f t="shared" si="14"/>
        <v>1.0239445219055615E-2</v>
      </c>
    </row>
    <row r="906" spans="1:8" ht="13.5" x14ac:dyDescent="0.25">
      <c r="A906" s="12"/>
      <c r="B906" s="11">
        <v>43318</v>
      </c>
      <c r="C906" s="2">
        <v>147</v>
      </c>
      <c r="D906" s="2">
        <v>115.4932</v>
      </c>
      <c r="E906" s="2">
        <v>95</v>
      </c>
      <c r="F906" s="2"/>
      <c r="G906" s="2"/>
      <c r="H906" s="17">
        <f t="shared" si="14"/>
        <v>0</v>
      </c>
    </row>
    <row r="907" spans="1:8" ht="13.5" x14ac:dyDescent="0.25">
      <c r="A907" s="12"/>
      <c r="B907" s="11">
        <v>43319</v>
      </c>
      <c r="C907" s="2">
        <v>145.6</v>
      </c>
      <c r="D907" s="2">
        <v>114.3933</v>
      </c>
      <c r="E907" s="2">
        <v>826</v>
      </c>
      <c r="F907" s="2"/>
      <c r="G907" s="2"/>
      <c r="H907" s="17">
        <f t="shared" si="14"/>
        <v>-9.5235044141127375E-3</v>
      </c>
    </row>
    <row r="908" spans="1:8" ht="13.5" x14ac:dyDescent="0.25">
      <c r="A908" s="12"/>
      <c r="B908" s="11">
        <v>43320</v>
      </c>
      <c r="C908" s="2">
        <v>146</v>
      </c>
      <c r="D908" s="2">
        <v>114.7076</v>
      </c>
      <c r="E908" s="2">
        <v>617</v>
      </c>
      <c r="F908" s="2"/>
      <c r="G908" s="2"/>
      <c r="H908" s="17">
        <f t="shared" si="14"/>
        <v>2.7475385359107827E-3</v>
      </c>
    </row>
    <row r="909" spans="1:8" ht="13.5" x14ac:dyDescent="0.25">
      <c r="A909" s="12"/>
      <c r="B909" s="11">
        <v>43321</v>
      </c>
      <c r="C909" s="2">
        <v>141.62</v>
      </c>
      <c r="D909" s="2">
        <v>111.2663</v>
      </c>
      <c r="E909" s="2">
        <v>288</v>
      </c>
      <c r="F909" s="2"/>
      <c r="G909" s="2"/>
      <c r="H909" s="17">
        <f t="shared" si="14"/>
        <v>-3.0000627682908527E-2</v>
      </c>
    </row>
    <row r="910" spans="1:8" ht="13.5" x14ac:dyDescent="0.25">
      <c r="A910" s="12"/>
      <c r="B910" s="11">
        <v>43322</v>
      </c>
      <c r="C910" s="2">
        <v>142</v>
      </c>
      <c r="D910" s="2">
        <v>111.56489999999999</v>
      </c>
      <c r="E910" s="2">
        <v>610</v>
      </c>
      <c r="F910" s="2"/>
      <c r="G910" s="2"/>
      <c r="H910" s="17">
        <f t="shared" si="14"/>
        <v>2.68365174360964E-3</v>
      </c>
    </row>
    <row r="911" spans="1:8" ht="13.5" x14ac:dyDescent="0.25">
      <c r="A911" s="12"/>
      <c r="B911" s="11">
        <v>43326</v>
      </c>
      <c r="C911" s="2">
        <v>138.21</v>
      </c>
      <c r="D911" s="2">
        <v>108.5872</v>
      </c>
      <c r="E911" s="2">
        <v>54</v>
      </c>
      <c r="F911" s="2"/>
      <c r="G911" s="2"/>
      <c r="H911" s="17">
        <f t="shared" si="14"/>
        <v>-2.6690294169582001E-2</v>
      </c>
    </row>
    <row r="912" spans="1:8" ht="13.5" x14ac:dyDescent="0.25">
      <c r="A912" s="12"/>
      <c r="B912" s="11">
        <v>43327</v>
      </c>
      <c r="C912" s="2">
        <v>141.99</v>
      </c>
      <c r="D912" s="2">
        <v>111.557</v>
      </c>
      <c r="E912" s="2">
        <v>314</v>
      </c>
      <c r="F912" s="2"/>
      <c r="G912" s="2"/>
      <c r="H912" s="17">
        <f t="shared" si="14"/>
        <v>2.7349448185421548E-2</v>
      </c>
    </row>
    <row r="913" spans="1:8" ht="13.5" x14ac:dyDescent="0.25">
      <c r="A913" s="12"/>
      <c r="B913" s="11">
        <v>43328</v>
      </c>
      <c r="C913" s="2">
        <v>140</v>
      </c>
      <c r="D913" s="2">
        <v>109.9936</v>
      </c>
      <c r="E913" s="2">
        <v>26</v>
      </c>
      <c r="F913" s="2"/>
      <c r="G913" s="2"/>
      <c r="H913" s="17">
        <f t="shared" si="14"/>
        <v>-1.4014360371827867E-2</v>
      </c>
    </row>
    <row r="914" spans="1:8" ht="13.5" x14ac:dyDescent="0.25">
      <c r="A914" s="12"/>
      <c r="B914" s="11">
        <v>43329</v>
      </c>
      <c r="C914" s="2">
        <v>141</v>
      </c>
      <c r="D914" s="2">
        <v>110.7792</v>
      </c>
      <c r="E914" s="2">
        <v>15</v>
      </c>
      <c r="F914" s="2"/>
      <c r="G914" s="2"/>
      <c r="H914" s="17">
        <f t="shared" si="14"/>
        <v>7.1422337299624911E-3</v>
      </c>
    </row>
    <row r="915" spans="1:8" ht="13.5" x14ac:dyDescent="0.25">
      <c r="A915" s="12"/>
      <c r="B915" s="11">
        <v>43332</v>
      </c>
      <c r="C915" s="2">
        <v>140</v>
      </c>
      <c r="D915" s="2">
        <v>109.9936</v>
      </c>
      <c r="E915" s="2">
        <v>5</v>
      </c>
      <c r="F915" s="2"/>
      <c r="G915" s="2"/>
      <c r="H915" s="17">
        <f t="shared" si="14"/>
        <v>-7.0915839796640732E-3</v>
      </c>
    </row>
    <row r="916" spans="1:8" ht="13.5" x14ac:dyDescent="0.25">
      <c r="A916" s="12"/>
      <c r="B916" s="11">
        <v>43335</v>
      </c>
      <c r="C916" s="2">
        <v>140</v>
      </c>
      <c r="D916" s="2">
        <v>109.9936</v>
      </c>
      <c r="E916" s="2">
        <v>110</v>
      </c>
      <c r="F916" s="2"/>
      <c r="G916" s="2"/>
      <c r="H916" s="17">
        <f t="shared" si="14"/>
        <v>0</v>
      </c>
    </row>
    <row r="917" spans="1:8" ht="13.5" x14ac:dyDescent="0.25">
      <c r="A917" s="12"/>
      <c r="B917" s="11">
        <v>43336</v>
      </c>
      <c r="C917" s="2">
        <v>137</v>
      </c>
      <c r="D917" s="2">
        <v>107.6365</v>
      </c>
      <c r="E917" s="2">
        <v>21</v>
      </c>
      <c r="F917" s="2"/>
      <c r="G917" s="2"/>
      <c r="H917" s="17">
        <f t="shared" si="14"/>
        <v>-2.1429428621301629E-2</v>
      </c>
    </row>
    <row r="918" spans="1:8" ht="13.5" x14ac:dyDescent="0.25">
      <c r="A918" s="12"/>
      <c r="B918" s="11">
        <v>43339</v>
      </c>
      <c r="C918" s="2">
        <v>137.02000000000001</v>
      </c>
      <c r="D918" s="2">
        <v>107.6523</v>
      </c>
      <c r="E918" s="2">
        <v>65</v>
      </c>
      <c r="F918" s="2"/>
      <c r="G918" s="2"/>
      <c r="H918" s="17">
        <f t="shared" si="14"/>
        <v>1.4679035457301848E-4</v>
      </c>
    </row>
    <row r="919" spans="1:8" ht="13.5" x14ac:dyDescent="0.25">
      <c r="A919" s="12"/>
      <c r="B919" s="11">
        <v>43340</v>
      </c>
      <c r="C919" s="2">
        <v>140</v>
      </c>
      <c r="D919" s="2">
        <v>109.9936</v>
      </c>
      <c r="E919" s="2">
        <v>10</v>
      </c>
      <c r="F919" s="2"/>
      <c r="G919" s="2"/>
      <c r="H919" s="17">
        <f t="shared" si="14"/>
        <v>2.1748722507554451E-2</v>
      </c>
    </row>
    <row r="920" spans="1:8" ht="13.5" x14ac:dyDescent="0.25">
      <c r="A920" s="12"/>
      <c r="B920" s="11">
        <v>43341</v>
      </c>
      <c r="C920" s="2">
        <v>137.02000000000001</v>
      </c>
      <c r="D920" s="2">
        <v>107.6523</v>
      </c>
      <c r="E920" s="2">
        <v>75</v>
      </c>
      <c r="F920" s="2"/>
      <c r="G920" s="2"/>
      <c r="H920" s="17">
        <f t="shared" si="14"/>
        <v>-2.1285783900154228E-2</v>
      </c>
    </row>
    <row r="921" spans="1:8" ht="13.5" x14ac:dyDescent="0.25">
      <c r="A921" s="12"/>
      <c r="B921" s="11">
        <v>43342</v>
      </c>
      <c r="C921" s="2">
        <v>132.91</v>
      </c>
      <c r="D921" s="2">
        <v>104.42319999999999</v>
      </c>
      <c r="E921" s="2">
        <v>318</v>
      </c>
      <c r="F921" s="2"/>
      <c r="G921" s="2"/>
      <c r="H921" s="17">
        <f t="shared" si="14"/>
        <v>-2.9995643381516258E-2</v>
      </c>
    </row>
    <row r="922" spans="1:8" ht="13.5" x14ac:dyDescent="0.25">
      <c r="A922" s="12"/>
      <c r="B922" s="11">
        <v>43343</v>
      </c>
      <c r="C922" s="2">
        <v>132.5</v>
      </c>
      <c r="D922" s="2">
        <v>104.101</v>
      </c>
      <c r="E922" s="2">
        <v>321</v>
      </c>
      <c r="F922" s="2"/>
      <c r="G922" s="2"/>
      <c r="H922" s="17">
        <f t="shared" si="14"/>
        <v>-3.0855212251683071E-3</v>
      </c>
    </row>
    <row r="923" spans="1:8" ht="13.5" x14ac:dyDescent="0.25">
      <c r="A923" s="12"/>
      <c r="B923" s="11">
        <v>43346</v>
      </c>
      <c r="C923" s="2">
        <v>128.1</v>
      </c>
      <c r="D923" s="2">
        <v>100.64409999999999</v>
      </c>
      <c r="E923" s="2">
        <v>429</v>
      </c>
      <c r="F923" s="2"/>
      <c r="G923" s="2"/>
      <c r="H923" s="17">
        <f t="shared" si="14"/>
        <v>-3.3207173802365056E-2</v>
      </c>
    </row>
    <row r="924" spans="1:8" ht="13.5" x14ac:dyDescent="0.25">
      <c r="A924" s="12"/>
      <c r="B924" s="11">
        <v>43347</v>
      </c>
      <c r="C924" s="2">
        <v>129.19999999999999</v>
      </c>
      <c r="D924" s="2">
        <v>101.50830000000001</v>
      </c>
      <c r="E924" s="2">
        <v>178</v>
      </c>
      <c r="F924" s="2"/>
      <c r="G924" s="2"/>
      <c r="H924" s="17">
        <f t="shared" si="14"/>
        <v>8.5866931096806563E-3</v>
      </c>
    </row>
    <row r="925" spans="1:8" ht="13.5" x14ac:dyDescent="0.25">
      <c r="A925" s="12"/>
      <c r="B925" s="11">
        <v>43348</v>
      </c>
      <c r="C925" s="2">
        <v>133.07</v>
      </c>
      <c r="D925" s="2">
        <v>104.5489</v>
      </c>
      <c r="E925" s="2">
        <v>297</v>
      </c>
      <c r="F925" s="2"/>
      <c r="G925" s="2"/>
      <c r="H925" s="17">
        <f t="shared" si="14"/>
        <v>2.9954200789492066E-2</v>
      </c>
    </row>
    <row r="926" spans="1:8" ht="13.5" x14ac:dyDescent="0.25">
      <c r="A926" s="12"/>
      <c r="B926" s="11">
        <v>43349</v>
      </c>
      <c r="C926" s="2">
        <v>129.19999999999999</v>
      </c>
      <c r="D926" s="2">
        <v>101.50830000000001</v>
      </c>
      <c r="E926" s="2">
        <v>438</v>
      </c>
      <c r="F926" s="2"/>
      <c r="G926" s="2"/>
      <c r="H926" s="17">
        <f t="shared" si="14"/>
        <v>-2.9083041524109749E-2</v>
      </c>
    </row>
    <row r="927" spans="1:8" ht="13.5" x14ac:dyDescent="0.25">
      <c r="A927" s="12"/>
      <c r="B927" s="11">
        <v>43350</v>
      </c>
      <c r="C927" s="2">
        <v>135</v>
      </c>
      <c r="D927" s="2">
        <v>106.0652</v>
      </c>
      <c r="E927" s="2">
        <v>98</v>
      </c>
      <c r="F927" s="2"/>
      <c r="G927" s="2"/>
      <c r="H927" s="17">
        <f t="shared" si="14"/>
        <v>4.4891895539576551E-2</v>
      </c>
    </row>
    <row r="928" spans="1:8" ht="13.5" x14ac:dyDescent="0.25">
      <c r="A928" s="12"/>
      <c r="B928" s="11">
        <v>43353</v>
      </c>
      <c r="C928" s="2">
        <v>138</v>
      </c>
      <c r="D928" s="2">
        <v>108.4222</v>
      </c>
      <c r="E928" s="2">
        <v>1</v>
      </c>
      <c r="F928" s="2"/>
      <c r="G928" s="2"/>
      <c r="H928" s="17">
        <f t="shared" si="14"/>
        <v>2.2222180319275305E-2</v>
      </c>
    </row>
    <row r="929" spans="1:8" ht="13.5" x14ac:dyDescent="0.25">
      <c r="A929" s="12"/>
      <c r="B929" s="11">
        <v>43355</v>
      </c>
      <c r="C929" s="2">
        <v>136.5</v>
      </c>
      <c r="D929" s="2">
        <v>107.2437</v>
      </c>
      <c r="E929" s="2">
        <v>435</v>
      </c>
      <c r="F929" s="2"/>
      <c r="G929" s="2"/>
      <c r="H929" s="17">
        <f t="shared" si="14"/>
        <v>-1.0869545166949201E-2</v>
      </c>
    </row>
    <row r="930" spans="1:8" ht="13.5" x14ac:dyDescent="0.25">
      <c r="A930" s="12"/>
      <c r="B930" s="11">
        <v>43356</v>
      </c>
      <c r="C930" s="2">
        <v>139</v>
      </c>
      <c r="D930" s="2">
        <v>109.2079</v>
      </c>
      <c r="E930" s="2">
        <v>1145</v>
      </c>
      <c r="F930" s="2"/>
      <c r="G930" s="2"/>
      <c r="H930" s="17">
        <f t="shared" si="14"/>
        <v>1.8315294977700236E-2</v>
      </c>
    </row>
    <row r="931" spans="1:8" ht="13.5" x14ac:dyDescent="0.25">
      <c r="A931" s="12"/>
      <c r="B931" s="11">
        <v>43357</v>
      </c>
      <c r="C931" s="2">
        <v>140</v>
      </c>
      <c r="D931" s="2">
        <v>109.9936</v>
      </c>
      <c r="E931" s="2">
        <v>215</v>
      </c>
      <c r="F931" s="2"/>
      <c r="G931" s="2"/>
      <c r="H931" s="17">
        <f t="shared" si="14"/>
        <v>7.1945344613348087E-3</v>
      </c>
    </row>
    <row r="932" spans="1:8" ht="13.5" x14ac:dyDescent="0.25">
      <c r="A932" s="12"/>
      <c r="B932" s="11">
        <v>43360</v>
      </c>
      <c r="C932" s="2">
        <v>136.72</v>
      </c>
      <c r="D932" s="2">
        <v>107.4166</v>
      </c>
      <c r="E932" s="2">
        <v>94</v>
      </c>
      <c r="F932" s="2"/>
      <c r="G932" s="2"/>
      <c r="H932" s="17">
        <f t="shared" si="14"/>
        <v>-2.3428635847903861E-2</v>
      </c>
    </row>
    <row r="933" spans="1:8" ht="13.5" x14ac:dyDescent="0.25">
      <c r="A933" s="12"/>
      <c r="B933" s="11">
        <v>43361</v>
      </c>
      <c r="C933" s="2">
        <v>139</v>
      </c>
      <c r="D933" s="2">
        <v>109.2079</v>
      </c>
      <c r="E933" s="2">
        <v>212</v>
      </c>
      <c r="F933" s="2"/>
      <c r="G933" s="2"/>
      <c r="H933" s="17">
        <f t="shared" si="14"/>
        <v>1.6676193437513313E-2</v>
      </c>
    </row>
    <row r="934" spans="1:8" ht="13.5" x14ac:dyDescent="0.25">
      <c r="A934" s="12"/>
      <c r="B934" s="11">
        <v>43362</v>
      </c>
      <c r="C934" s="2">
        <v>140</v>
      </c>
      <c r="D934" s="2">
        <v>109.9936</v>
      </c>
      <c r="E934" s="2">
        <v>405</v>
      </c>
      <c r="F934" s="2"/>
      <c r="G934" s="2"/>
      <c r="H934" s="17">
        <f t="shared" si="14"/>
        <v>7.1945344613348087E-3</v>
      </c>
    </row>
    <row r="935" spans="1:8" ht="13.5" x14ac:dyDescent="0.25">
      <c r="A935" s="12"/>
      <c r="B935" s="11">
        <v>43363</v>
      </c>
      <c r="C935" s="2">
        <v>135.80000000000001</v>
      </c>
      <c r="D935" s="2">
        <v>106.69370000000001</v>
      </c>
      <c r="E935" s="2">
        <v>0</v>
      </c>
      <c r="F935" s="2"/>
      <c r="G935" s="2"/>
      <c r="H935" s="17">
        <f t="shared" si="14"/>
        <v>-3.0000836412300294E-2</v>
      </c>
    </row>
    <row r="936" spans="1:8" ht="13.5" x14ac:dyDescent="0.25">
      <c r="A936" s="12"/>
      <c r="B936" s="11">
        <v>43364</v>
      </c>
      <c r="C936" s="2">
        <v>137.97999999999999</v>
      </c>
      <c r="D936" s="2">
        <v>108.40649999999999</v>
      </c>
      <c r="E936" s="2">
        <v>559</v>
      </c>
      <c r="F936" s="2"/>
      <c r="G936" s="2"/>
      <c r="H936" s="17">
        <f t="shared" si="14"/>
        <v>1.6053431458464624E-2</v>
      </c>
    </row>
    <row r="937" spans="1:8" ht="13.5" x14ac:dyDescent="0.25">
      <c r="A937" s="12"/>
      <c r="B937" s="11">
        <v>43367</v>
      </c>
      <c r="C937" s="2">
        <v>141.88999999999999</v>
      </c>
      <c r="D937" s="2">
        <v>111.4785</v>
      </c>
      <c r="E937" s="2">
        <v>4</v>
      </c>
      <c r="F937" s="2"/>
      <c r="G937" s="2"/>
      <c r="H937" s="17">
        <f t="shared" si="14"/>
        <v>2.8337784173458259E-2</v>
      </c>
    </row>
    <row r="938" spans="1:8" ht="13.5" x14ac:dyDescent="0.25">
      <c r="A938" s="12"/>
      <c r="B938" s="11">
        <v>43368</v>
      </c>
      <c r="C938" s="2">
        <v>141.88999999999999</v>
      </c>
      <c r="D938" s="2">
        <v>111.4785</v>
      </c>
      <c r="E938" s="2">
        <v>0</v>
      </c>
      <c r="F938" s="2"/>
      <c r="G938" s="2"/>
      <c r="H938" s="17">
        <f t="shared" si="14"/>
        <v>0</v>
      </c>
    </row>
    <row r="939" spans="1:8" ht="13.5" x14ac:dyDescent="0.25">
      <c r="A939" s="12"/>
      <c r="B939" s="11">
        <v>43369</v>
      </c>
      <c r="C939" s="2">
        <v>141.88999999999999</v>
      </c>
      <c r="D939" s="2">
        <v>111.4785</v>
      </c>
      <c r="E939" s="2">
        <v>0</v>
      </c>
      <c r="F939" s="2"/>
      <c r="G939" s="2"/>
      <c r="H939" s="17">
        <f t="shared" si="14"/>
        <v>0</v>
      </c>
    </row>
    <row r="940" spans="1:8" ht="13.5" x14ac:dyDescent="0.25">
      <c r="A940" s="12"/>
      <c r="B940" s="11">
        <v>43370</v>
      </c>
      <c r="C940" s="2">
        <v>137.63999999999999</v>
      </c>
      <c r="D940" s="2">
        <v>108.13939999999999</v>
      </c>
      <c r="E940" s="2">
        <v>251</v>
      </c>
      <c r="F940" s="2"/>
      <c r="G940" s="2"/>
      <c r="H940" s="17">
        <f t="shared" si="14"/>
        <v>-2.9952860865548082E-2</v>
      </c>
    </row>
    <row r="941" spans="1:8" ht="13.5" x14ac:dyDescent="0.25">
      <c r="A941" s="12"/>
      <c r="B941" s="11">
        <v>43371</v>
      </c>
      <c r="C941" s="2">
        <v>135</v>
      </c>
      <c r="D941" s="2">
        <v>106.0652</v>
      </c>
      <c r="E941" s="2">
        <v>499</v>
      </c>
      <c r="F941" s="2"/>
      <c r="G941" s="2"/>
      <c r="H941" s="17">
        <f t="shared" si="14"/>
        <v>-1.9180798117984663E-2</v>
      </c>
    </row>
    <row r="942" spans="1:8" ht="13.5" x14ac:dyDescent="0.25">
      <c r="A942" s="12"/>
      <c r="B942" s="11">
        <v>43374</v>
      </c>
      <c r="C942" s="2">
        <v>135</v>
      </c>
      <c r="D942" s="2">
        <v>106.0652</v>
      </c>
      <c r="E942" s="2">
        <v>0</v>
      </c>
      <c r="F942" s="2"/>
      <c r="G942" s="2"/>
      <c r="H942" s="17">
        <f t="shared" si="14"/>
        <v>0</v>
      </c>
    </row>
    <row r="943" spans="1:8" ht="13.5" x14ac:dyDescent="0.25">
      <c r="A943" s="12"/>
      <c r="B943" s="11">
        <v>43375</v>
      </c>
      <c r="C943" s="2">
        <v>135.5</v>
      </c>
      <c r="D943" s="2">
        <v>106.458</v>
      </c>
      <c r="E943" s="2">
        <v>300</v>
      </c>
      <c r="F943" s="2"/>
      <c r="G943" s="2"/>
      <c r="H943" s="17">
        <f t="shared" si="14"/>
        <v>3.7033824477773485E-3</v>
      </c>
    </row>
    <row r="944" spans="1:8" ht="13.5" x14ac:dyDescent="0.25">
      <c r="A944" s="12"/>
      <c r="B944" s="11">
        <v>43376</v>
      </c>
      <c r="C944" s="2">
        <v>135.5</v>
      </c>
      <c r="D944" s="2">
        <v>106.458</v>
      </c>
      <c r="E944" s="2">
        <v>0</v>
      </c>
      <c r="F944" s="2"/>
      <c r="G944" s="2"/>
      <c r="H944" s="17">
        <f t="shared" si="14"/>
        <v>0</v>
      </c>
    </row>
    <row r="945" spans="1:8" ht="13.5" x14ac:dyDescent="0.25">
      <c r="A945" s="12"/>
      <c r="B945" s="11">
        <v>43377</v>
      </c>
      <c r="C945" s="2">
        <v>131.44</v>
      </c>
      <c r="D945" s="2">
        <v>103.26819999999999</v>
      </c>
      <c r="E945" s="2">
        <v>1396</v>
      </c>
      <c r="F945" s="2"/>
      <c r="G945" s="2"/>
      <c r="H945" s="17">
        <f t="shared" si="14"/>
        <v>-2.9962990099381966E-2</v>
      </c>
    </row>
    <row r="946" spans="1:8" ht="13.5" x14ac:dyDescent="0.25">
      <c r="A946" s="12"/>
      <c r="B946" s="11">
        <v>43378</v>
      </c>
      <c r="C946" s="2">
        <v>135.30000000000001</v>
      </c>
      <c r="D946" s="2">
        <v>106.3009</v>
      </c>
      <c r="E946" s="2">
        <v>303</v>
      </c>
      <c r="F946" s="2"/>
      <c r="G946" s="2"/>
      <c r="H946" s="17">
        <f t="shared" si="14"/>
        <v>2.9367220499631114E-2</v>
      </c>
    </row>
    <row r="947" spans="1:8" ht="13.5" x14ac:dyDescent="0.25">
      <c r="A947" s="12"/>
      <c r="B947" s="11">
        <v>43381</v>
      </c>
      <c r="C947" s="2">
        <v>135.5</v>
      </c>
      <c r="D947" s="2">
        <v>106.458</v>
      </c>
      <c r="E947" s="2">
        <v>226</v>
      </c>
      <c r="F947" s="2"/>
      <c r="G947" s="2"/>
      <c r="H947" s="17">
        <f t="shared" si="14"/>
        <v>1.4778802437232404E-3</v>
      </c>
    </row>
    <row r="948" spans="1:8" ht="13.5" x14ac:dyDescent="0.25">
      <c r="A948" s="12"/>
      <c r="B948" s="11">
        <v>43382</v>
      </c>
      <c r="C948" s="2">
        <v>135.5</v>
      </c>
      <c r="D948" s="2">
        <v>106.458</v>
      </c>
      <c r="E948" s="2">
        <v>0</v>
      </c>
      <c r="F948" s="2"/>
      <c r="G948" s="2"/>
      <c r="H948" s="17">
        <f t="shared" si="14"/>
        <v>0</v>
      </c>
    </row>
    <row r="949" spans="1:8" ht="13.5" x14ac:dyDescent="0.25">
      <c r="A949" s="12"/>
      <c r="B949" s="11">
        <v>43383</v>
      </c>
      <c r="C949" s="2">
        <v>135.4</v>
      </c>
      <c r="D949" s="2">
        <v>106.37949999999999</v>
      </c>
      <c r="E949" s="2">
        <v>64</v>
      </c>
      <c r="F949" s="2"/>
      <c r="G949" s="2"/>
      <c r="H949" s="17">
        <f t="shared" si="14"/>
        <v>-7.3737999962431521E-4</v>
      </c>
    </row>
    <row r="950" spans="1:8" ht="13.5" x14ac:dyDescent="0.25">
      <c r="A950" s="12"/>
      <c r="B950" s="11">
        <v>43384</v>
      </c>
      <c r="C950" s="2">
        <v>131.6</v>
      </c>
      <c r="D950" s="2">
        <v>103.3939</v>
      </c>
      <c r="E950" s="2">
        <v>2660</v>
      </c>
      <c r="F950" s="2"/>
      <c r="G950" s="2"/>
      <c r="H950" s="17">
        <f t="shared" si="14"/>
        <v>-2.8065557743738138E-2</v>
      </c>
    </row>
    <row r="951" spans="1:8" ht="13.5" x14ac:dyDescent="0.25">
      <c r="A951" s="12"/>
      <c r="B951" s="11">
        <v>43385</v>
      </c>
      <c r="C951" s="2">
        <v>131</v>
      </c>
      <c r="D951" s="2">
        <v>102.9225</v>
      </c>
      <c r="E951" s="2">
        <v>11464</v>
      </c>
      <c r="F951" s="2"/>
      <c r="G951" s="2"/>
      <c r="H951" s="17">
        <f t="shared" si="14"/>
        <v>-4.5592631673628979E-3</v>
      </c>
    </row>
    <row r="952" spans="1:8" ht="13.5" x14ac:dyDescent="0.25">
      <c r="A952" s="12"/>
      <c r="B952" s="11">
        <v>43389</v>
      </c>
      <c r="C952" s="2">
        <v>134</v>
      </c>
      <c r="D952" s="2">
        <v>105.2795</v>
      </c>
      <c r="E952" s="2">
        <v>243</v>
      </c>
      <c r="F952" s="2"/>
      <c r="G952" s="2"/>
      <c r="H952" s="17">
        <f t="shared" si="14"/>
        <v>2.2900726274624104E-2</v>
      </c>
    </row>
    <row r="953" spans="1:8" ht="13.5" x14ac:dyDescent="0.25">
      <c r="A953" s="12"/>
      <c r="B953" s="11">
        <v>43390</v>
      </c>
      <c r="C953" s="2">
        <v>134</v>
      </c>
      <c r="D953" s="2">
        <v>105.2795</v>
      </c>
      <c r="E953" s="2">
        <v>133</v>
      </c>
      <c r="F953" s="2"/>
      <c r="G953" s="2"/>
      <c r="H953" s="17">
        <f t="shared" si="14"/>
        <v>0</v>
      </c>
    </row>
    <row r="954" spans="1:8" ht="13.5" x14ac:dyDescent="0.25">
      <c r="A954" s="12"/>
      <c r="B954" s="11">
        <v>43391</v>
      </c>
      <c r="C954" s="2">
        <v>133.99</v>
      </c>
      <c r="D954" s="2">
        <v>105.2717</v>
      </c>
      <c r="E954" s="2">
        <v>25</v>
      </c>
      <c r="F954" s="2"/>
      <c r="G954" s="2"/>
      <c r="H954" s="17">
        <f t="shared" si="14"/>
        <v>-7.4088497760752456E-5</v>
      </c>
    </row>
    <row r="955" spans="1:8" ht="13.5" x14ac:dyDescent="0.25">
      <c r="A955" s="12"/>
      <c r="B955" s="11">
        <v>43392</v>
      </c>
      <c r="C955" s="2">
        <v>133.99</v>
      </c>
      <c r="D955" s="2">
        <v>105.2717</v>
      </c>
      <c r="E955" s="2">
        <v>42</v>
      </c>
      <c r="F955" s="2"/>
      <c r="G955" s="2"/>
      <c r="H955" s="17">
        <f t="shared" si="14"/>
        <v>0</v>
      </c>
    </row>
    <row r="956" spans="1:8" ht="13.5" x14ac:dyDescent="0.25">
      <c r="A956" s="12"/>
      <c r="B956" s="11">
        <v>43395</v>
      </c>
      <c r="C956" s="2">
        <v>133.97999999999999</v>
      </c>
      <c r="D956" s="2">
        <v>105.2638</v>
      </c>
      <c r="E956" s="2">
        <v>212</v>
      </c>
      <c r="F956" s="2"/>
      <c r="G956" s="2"/>
      <c r="H956" s="17">
        <f t="shared" si="14"/>
        <v>-7.5043910186614696E-5</v>
      </c>
    </row>
    <row r="957" spans="1:8" ht="13.5" x14ac:dyDescent="0.25">
      <c r="A957" s="12"/>
      <c r="B957" s="11">
        <v>43396</v>
      </c>
      <c r="C957" s="2">
        <v>133.97999999999999</v>
      </c>
      <c r="D957" s="2">
        <v>105.2638</v>
      </c>
      <c r="E957" s="2">
        <v>0</v>
      </c>
      <c r="F957" s="2"/>
      <c r="G957" s="2"/>
      <c r="H957" s="17">
        <f t="shared" si="14"/>
        <v>0</v>
      </c>
    </row>
    <row r="958" spans="1:8" ht="13.5" x14ac:dyDescent="0.25">
      <c r="A958" s="12"/>
      <c r="B958" s="11">
        <v>43397</v>
      </c>
      <c r="C958" s="2">
        <v>133</v>
      </c>
      <c r="D958" s="2">
        <v>104.4939</v>
      </c>
      <c r="E958" s="2">
        <v>362</v>
      </c>
      <c r="F958" s="2"/>
      <c r="G958" s="2"/>
      <c r="H958" s="17">
        <f t="shared" si="14"/>
        <v>-7.3140053845672194E-3</v>
      </c>
    </row>
    <row r="959" spans="1:8" ht="13.5" x14ac:dyDescent="0.25">
      <c r="A959" s="12"/>
      <c r="B959" s="11">
        <v>43398</v>
      </c>
      <c r="C959" s="2">
        <v>132.99</v>
      </c>
      <c r="D959" s="2">
        <v>104.486</v>
      </c>
      <c r="E959" s="2">
        <v>131</v>
      </c>
      <c r="F959" s="2"/>
      <c r="G959" s="2"/>
      <c r="H959" s="17">
        <f t="shared" si="14"/>
        <v>-7.5602499284573035E-5</v>
      </c>
    </row>
    <row r="960" spans="1:8" ht="13.5" x14ac:dyDescent="0.25">
      <c r="A960" s="12"/>
      <c r="B960" s="11">
        <v>43399</v>
      </c>
      <c r="C960" s="2">
        <v>132</v>
      </c>
      <c r="D960" s="2">
        <v>103.70820000000001</v>
      </c>
      <c r="E960" s="2">
        <v>500</v>
      </c>
      <c r="F960" s="2"/>
      <c r="G960" s="2"/>
      <c r="H960" s="17">
        <f t="shared" si="14"/>
        <v>-7.4440594912236965E-3</v>
      </c>
    </row>
    <row r="961" spans="1:8" ht="13.5" x14ac:dyDescent="0.25">
      <c r="A961" s="12"/>
      <c r="B961" s="11">
        <v>43402</v>
      </c>
      <c r="C961" s="2">
        <v>137.6</v>
      </c>
      <c r="D961" s="2">
        <v>108.108</v>
      </c>
      <c r="E961" s="2">
        <v>1264</v>
      </c>
      <c r="F961" s="2"/>
      <c r="G961" s="2"/>
      <c r="H961" s="17">
        <f t="shared" si="14"/>
        <v>4.2424803438879458E-2</v>
      </c>
    </row>
    <row r="962" spans="1:8" ht="13.5" x14ac:dyDescent="0.25">
      <c r="A962" s="12"/>
      <c r="B962" s="11">
        <v>43403</v>
      </c>
      <c r="C962" s="2">
        <v>139.9</v>
      </c>
      <c r="D962" s="2">
        <v>109.91500000000001</v>
      </c>
      <c r="E962" s="2">
        <v>369</v>
      </c>
      <c r="F962" s="2"/>
      <c r="G962" s="2"/>
      <c r="H962" s="17">
        <f t="shared" si="14"/>
        <v>1.6714766714766734E-2</v>
      </c>
    </row>
    <row r="963" spans="1:8" ht="13.5" x14ac:dyDescent="0.25">
      <c r="A963" s="12"/>
      <c r="B963" s="11">
        <v>43404</v>
      </c>
      <c r="C963" s="2">
        <v>140.9</v>
      </c>
      <c r="D963" s="2">
        <v>110.7007</v>
      </c>
      <c r="E963" s="2">
        <v>802</v>
      </c>
      <c r="F963" s="2"/>
      <c r="G963" s="2"/>
      <c r="H963" s="17">
        <f t="shared" si="14"/>
        <v>7.148250921166277E-3</v>
      </c>
    </row>
    <row r="964" spans="1:8" ht="13.5" x14ac:dyDescent="0.25">
      <c r="A964" s="12"/>
      <c r="B964" s="11">
        <v>43405</v>
      </c>
      <c r="C964" s="2">
        <v>140</v>
      </c>
      <c r="D964" s="2">
        <v>109.9936</v>
      </c>
      <c r="E964" s="2">
        <v>723</v>
      </c>
      <c r="F964" s="2"/>
      <c r="G964" s="2"/>
      <c r="H964" s="17">
        <f t="shared" si="14"/>
        <v>-6.387493484684351E-3</v>
      </c>
    </row>
    <row r="965" spans="1:8" ht="13.5" x14ac:dyDescent="0.25">
      <c r="A965" s="12"/>
      <c r="B965" s="11">
        <v>43406</v>
      </c>
      <c r="C965" s="2">
        <v>139.80000000000001</v>
      </c>
      <c r="D965" s="2">
        <v>109.8364</v>
      </c>
      <c r="E965" s="2">
        <v>46</v>
      </c>
      <c r="F965" s="2"/>
      <c r="G965" s="2"/>
      <c r="H965" s="17">
        <f t="shared" si="14"/>
        <v>-1.4291740610363067E-3</v>
      </c>
    </row>
    <row r="966" spans="1:8" ht="13.5" x14ac:dyDescent="0.25">
      <c r="A966" s="12"/>
      <c r="B966" s="11">
        <v>43409</v>
      </c>
      <c r="C966" s="2">
        <v>139.80000000000001</v>
      </c>
      <c r="D966" s="2">
        <v>109.8364</v>
      </c>
      <c r="E966" s="2">
        <v>0</v>
      </c>
      <c r="F966" s="2"/>
      <c r="G966" s="2"/>
      <c r="H966" s="17">
        <f t="shared" si="14"/>
        <v>0</v>
      </c>
    </row>
    <row r="967" spans="1:8" ht="13.5" x14ac:dyDescent="0.25">
      <c r="A967" s="12"/>
      <c r="B967" s="11">
        <v>43410</v>
      </c>
      <c r="C967" s="2">
        <v>135.61000000000001</v>
      </c>
      <c r="D967" s="2">
        <v>106.5445</v>
      </c>
      <c r="E967" s="2">
        <v>216</v>
      </c>
      <c r="F967" s="2"/>
      <c r="G967" s="2"/>
      <c r="H967" s="17">
        <f t="shared" ref="H967:H1030" si="15">(D967-D966)/D966</f>
        <v>-2.9970938595948141E-2</v>
      </c>
    </row>
    <row r="968" spans="1:8" ht="13.5" x14ac:dyDescent="0.25">
      <c r="A968" s="12"/>
      <c r="B968" s="11">
        <v>43411</v>
      </c>
      <c r="C968" s="2">
        <v>139.5</v>
      </c>
      <c r="D968" s="2">
        <v>109.6007</v>
      </c>
      <c r="E968" s="2">
        <v>1003</v>
      </c>
      <c r="F968" s="2"/>
      <c r="G968" s="2"/>
      <c r="H968" s="17">
        <f t="shared" si="15"/>
        <v>2.8684727977511783E-2</v>
      </c>
    </row>
    <row r="969" spans="1:8" ht="13.5" x14ac:dyDescent="0.25">
      <c r="A969" s="12"/>
      <c r="B969" s="11">
        <v>43412</v>
      </c>
      <c r="C969" s="2">
        <v>138.85</v>
      </c>
      <c r="D969" s="2">
        <v>109.09</v>
      </c>
      <c r="E969" s="2">
        <v>1020</v>
      </c>
      <c r="F969" s="2"/>
      <c r="G969" s="2"/>
      <c r="H969" s="17">
        <f t="shared" si="15"/>
        <v>-4.6596417723609425E-3</v>
      </c>
    </row>
    <row r="970" spans="1:8" ht="13.5" x14ac:dyDescent="0.25">
      <c r="A970" s="12"/>
      <c r="B970" s="11">
        <v>43413</v>
      </c>
      <c r="C970" s="2">
        <v>135.5</v>
      </c>
      <c r="D970" s="2">
        <v>106.458</v>
      </c>
      <c r="E970" s="2">
        <v>3</v>
      </c>
      <c r="F970" s="2"/>
      <c r="G970" s="2"/>
      <c r="H970" s="17">
        <f t="shared" si="15"/>
        <v>-2.4126867723897744E-2</v>
      </c>
    </row>
    <row r="971" spans="1:8" ht="13.5" x14ac:dyDescent="0.25">
      <c r="A971" s="12"/>
      <c r="B971" s="11">
        <v>43416</v>
      </c>
      <c r="C971" s="2">
        <v>134</v>
      </c>
      <c r="D971" s="2">
        <v>105.2795</v>
      </c>
      <c r="E971" s="2">
        <v>117</v>
      </c>
      <c r="F971" s="2"/>
      <c r="G971" s="2"/>
      <c r="H971" s="17">
        <f t="shared" si="15"/>
        <v>-1.1070093370155363E-2</v>
      </c>
    </row>
    <row r="972" spans="1:8" ht="13.5" x14ac:dyDescent="0.25">
      <c r="A972" s="12"/>
      <c r="B972" s="11">
        <v>43417</v>
      </c>
      <c r="C972" s="2">
        <v>134</v>
      </c>
      <c r="D972" s="2">
        <v>105.2795</v>
      </c>
      <c r="E972" s="2">
        <v>0</v>
      </c>
      <c r="F972" s="2"/>
      <c r="G972" s="2"/>
      <c r="H972" s="17">
        <f t="shared" si="15"/>
        <v>0</v>
      </c>
    </row>
    <row r="973" spans="1:8" ht="13.5" x14ac:dyDescent="0.25">
      <c r="A973" s="12"/>
      <c r="B973" s="11">
        <v>43418</v>
      </c>
      <c r="C973" s="2">
        <v>132</v>
      </c>
      <c r="D973" s="2">
        <v>103.70820000000001</v>
      </c>
      <c r="E973" s="2">
        <v>50</v>
      </c>
      <c r="F973" s="2"/>
      <c r="G973" s="2"/>
      <c r="H973" s="17">
        <f t="shared" si="15"/>
        <v>-1.4925032888643979E-2</v>
      </c>
    </row>
    <row r="974" spans="1:8" ht="13.5" x14ac:dyDescent="0.25">
      <c r="A974" s="12"/>
      <c r="B974" s="11">
        <v>43419</v>
      </c>
      <c r="C974" s="2">
        <v>132</v>
      </c>
      <c r="D974" s="2">
        <v>103.70820000000001</v>
      </c>
      <c r="E974" s="2">
        <v>1257</v>
      </c>
      <c r="F974" s="2"/>
      <c r="G974" s="2"/>
      <c r="H974" s="17">
        <f t="shared" si="15"/>
        <v>0</v>
      </c>
    </row>
    <row r="975" spans="1:8" ht="13.5" x14ac:dyDescent="0.25">
      <c r="A975" s="12"/>
      <c r="B975" s="11">
        <v>43420</v>
      </c>
      <c r="C975" s="2">
        <v>133.49</v>
      </c>
      <c r="D975" s="2">
        <v>104.8789</v>
      </c>
      <c r="E975" s="2">
        <v>1768</v>
      </c>
      <c r="F975" s="2"/>
      <c r="G975" s="2"/>
      <c r="H975" s="17">
        <f t="shared" si="15"/>
        <v>1.128840342422293E-2</v>
      </c>
    </row>
    <row r="976" spans="1:8" ht="13.5" x14ac:dyDescent="0.25">
      <c r="A976" s="12"/>
      <c r="B976" s="11">
        <v>43423</v>
      </c>
      <c r="C976" s="2">
        <v>134.5</v>
      </c>
      <c r="D976" s="2">
        <v>105.6724</v>
      </c>
      <c r="E976" s="2">
        <v>96</v>
      </c>
      <c r="F976" s="2"/>
      <c r="G976" s="2"/>
      <c r="H976" s="17">
        <f t="shared" si="15"/>
        <v>7.5658688258552912E-3</v>
      </c>
    </row>
    <row r="977" spans="1:8" ht="13.5" x14ac:dyDescent="0.25">
      <c r="A977" s="12"/>
      <c r="B977" s="11">
        <v>43425</v>
      </c>
      <c r="C977" s="2">
        <v>134.91999999999999</v>
      </c>
      <c r="D977" s="2">
        <v>106.00239999999999</v>
      </c>
      <c r="E977" s="2">
        <v>1769</v>
      </c>
      <c r="F977" s="2"/>
      <c r="G977" s="2"/>
      <c r="H977" s="17">
        <f t="shared" si="15"/>
        <v>3.1228589489781466E-3</v>
      </c>
    </row>
    <row r="978" spans="1:8" ht="13.5" x14ac:dyDescent="0.25">
      <c r="A978" s="12"/>
      <c r="B978" s="11">
        <v>43426</v>
      </c>
      <c r="C978" s="2">
        <v>134.91999999999999</v>
      </c>
      <c r="D978" s="2">
        <v>106.00239999999999</v>
      </c>
      <c r="E978" s="2">
        <v>0</v>
      </c>
      <c r="F978" s="2"/>
      <c r="G978" s="2"/>
      <c r="H978" s="17">
        <f t="shared" si="15"/>
        <v>0</v>
      </c>
    </row>
    <row r="979" spans="1:8" ht="13.5" x14ac:dyDescent="0.25">
      <c r="A979" s="12"/>
      <c r="B979" s="11">
        <v>43427</v>
      </c>
      <c r="C979" s="2">
        <v>134.91999999999999</v>
      </c>
      <c r="D979" s="2">
        <v>106.00239999999999</v>
      </c>
      <c r="E979" s="2">
        <v>0</v>
      </c>
      <c r="F979" s="2"/>
      <c r="G979" s="2"/>
      <c r="H979" s="17">
        <f t="shared" si="15"/>
        <v>0</v>
      </c>
    </row>
    <row r="980" spans="1:8" ht="13.5" x14ac:dyDescent="0.25">
      <c r="A980" s="12"/>
      <c r="B980" s="11">
        <v>43430</v>
      </c>
      <c r="C980" s="2">
        <v>134</v>
      </c>
      <c r="D980" s="2">
        <v>105.2795</v>
      </c>
      <c r="E980" s="2">
        <v>700</v>
      </c>
      <c r="F980" s="2"/>
      <c r="G980" s="2"/>
      <c r="H980" s="17">
        <f t="shared" si="15"/>
        <v>-6.8196569134283342E-3</v>
      </c>
    </row>
    <row r="981" spans="1:8" ht="13.5" x14ac:dyDescent="0.25">
      <c r="A981" s="12"/>
      <c r="B981" s="11">
        <v>43431</v>
      </c>
      <c r="C981" s="2">
        <v>133.88999999999999</v>
      </c>
      <c r="D981" s="2">
        <v>105.1931</v>
      </c>
      <c r="E981" s="2">
        <v>149</v>
      </c>
      <c r="F981" s="2"/>
      <c r="G981" s="2"/>
      <c r="H981" s="17">
        <f t="shared" si="15"/>
        <v>-8.2067259058028947E-4</v>
      </c>
    </row>
    <row r="982" spans="1:8" ht="13.5" x14ac:dyDescent="0.25">
      <c r="A982" s="12"/>
      <c r="B982" s="11">
        <v>43432</v>
      </c>
      <c r="C982" s="2">
        <v>134</v>
      </c>
      <c r="D982" s="2">
        <v>105.2795</v>
      </c>
      <c r="E982" s="2">
        <v>3939</v>
      </c>
      <c r="F982" s="2"/>
      <c r="G982" s="2"/>
      <c r="H982" s="17">
        <f t="shared" si="15"/>
        <v>8.2134664726106173E-4</v>
      </c>
    </row>
    <row r="983" spans="1:8" ht="13.5" x14ac:dyDescent="0.25">
      <c r="A983" s="12"/>
      <c r="B983" s="11">
        <v>43433</v>
      </c>
      <c r="C983" s="2">
        <v>137.99</v>
      </c>
      <c r="D983" s="2">
        <v>108.4144</v>
      </c>
      <c r="E983" s="2">
        <v>238</v>
      </c>
      <c r="F983" s="2"/>
      <c r="G983" s="2"/>
      <c r="H983" s="17">
        <f t="shared" si="15"/>
        <v>2.9776927132062765E-2</v>
      </c>
    </row>
    <row r="984" spans="1:8" ht="13.5" x14ac:dyDescent="0.25">
      <c r="A984" s="12"/>
      <c r="B984" s="11">
        <v>43434</v>
      </c>
      <c r="C984" s="2">
        <v>137.99</v>
      </c>
      <c r="D984" s="2">
        <v>108.4144</v>
      </c>
      <c r="E984" s="2">
        <v>0</v>
      </c>
      <c r="F984" s="2"/>
      <c r="G984" s="2"/>
      <c r="H984" s="17">
        <f t="shared" si="15"/>
        <v>0</v>
      </c>
    </row>
    <row r="985" spans="1:8" ht="13.5" x14ac:dyDescent="0.25">
      <c r="A985" s="12"/>
      <c r="B985" s="11">
        <v>43437</v>
      </c>
      <c r="C985" s="2">
        <v>137.99</v>
      </c>
      <c r="D985" s="2">
        <v>108.4144</v>
      </c>
      <c r="E985" s="2">
        <v>0</v>
      </c>
      <c r="F985" s="2"/>
      <c r="G985" s="2"/>
      <c r="H985" s="17">
        <f t="shared" si="15"/>
        <v>0</v>
      </c>
    </row>
    <row r="986" spans="1:8" ht="13.5" x14ac:dyDescent="0.25">
      <c r="A986" s="12"/>
      <c r="B986" s="11">
        <v>43438</v>
      </c>
      <c r="C986" s="2">
        <v>137.99</v>
      </c>
      <c r="D986" s="2">
        <v>108.4144</v>
      </c>
      <c r="E986" s="2">
        <v>0</v>
      </c>
      <c r="F986" s="2"/>
      <c r="G986" s="2"/>
      <c r="H986" s="17">
        <f t="shared" si="15"/>
        <v>0</v>
      </c>
    </row>
    <row r="987" spans="1:8" ht="13.5" x14ac:dyDescent="0.25">
      <c r="A987" s="12"/>
      <c r="B987" s="11">
        <v>43439</v>
      </c>
      <c r="C987" s="2">
        <v>137.99</v>
      </c>
      <c r="D987" s="2">
        <v>108.4144</v>
      </c>
      <c r="E987" s="2">
        <v>0</v>
      </c>
      <c r="F987" s="2"/>
      <c r="G987" s="2"/>
      <c r="H987" s="17">
        <f t="shared" si="15"/>
        <v>0</v>
      </c>
    </row>
    <row r="988" spans="1:8" ht="13.5" x14ac:dyDescent="0.25">
      <c r="A988" s="12"/>
      <c r="B988" s="11">
        <v>43440</v>
      </c>
      <c r="C988" s="2">
        <v>137.99</v>
      </c>
      <c r="D988" s="2">
        <v>108.4144</v>
      </c>
      <c r="E988" s="2">
        <v>0</v>
      </c>
      <c r="F988" s="2"/>
      <c r="G988" s="2"/>
      <c r="H988" s="17">
        <f t="shared" si="15"/>
        <v>0</v>
      </c>
    </row>
    <row r="989" spans="1:8" ht="13.5" x14ac:dyDescent="0.25">
      <c r="A989" s="12"/>
      <c r="B989" s="11">
        <v>43441</v>
      </c>
      <c r="C989" s="2">
        <v>137.99</v>
      </c>
      <c r="D989" s="2">
        <v>108.4144</v>
      </c>
      <c r="E989" s="2">
        <v>0</v>
      </c>
      <c r="F989" s="2"/>
      <c r="G989" s="2"/>
      <c r="H989" s="17">
        <f t="shared" si="15"/>
        <v>0</v>
      </c>
    </row>
    <row r="990" spans="1:8" ht="13.5" x14ac:dyDescent="0.25">
      <c r="A990" s="12"/>
      <c r="B990" s="11">
        <v>43444</v>
      </c>
      <c r="C990" s="2">
        <v>137.99</v>
      </c>
      <c r="D990" s="2">
        <v>108.4144</v>
      </c>
      <c r="E990" s="2">
        <v>0</v>
      </c>
      <c r="F990" s="2"/>
      <c r="G990" s="2"/>
      <c r="H990" s="17">
        <f t="shared" si="15"/>
        <v>0</v>
      </c>
    </row>
    <row r="991" spans="1:8" ht="13.5" x14ac:dyDescent="0.25">
      <c r="A991" s="12"/>
      <c r="B991" s="11">
        <v>43445</v>
      </c>
      <c r="C991" s="2">
        <v>133.86000000000001</v>
      </c>
      <c r="D991" s="2">
        <v>105.1696</v>
      </c>
      <c r="E991" s="2">
        <v>335</v>
      </c>
      <c r="F991" s="2"/>
      <c r="G991" s="2"/>
      <c r="H991" s="17">
        <f t="shared" si="15"/>
        <v>-2.9929603447512488E-2</v>
      </c>
    </row>
    <row r="992" spans="1:8" ht="13.5" x14ac:dyDescent="0.25">
      <c r="A992" s="12"/>
      <c r="B992" s="11">
        <v>43446</v>
      </c>
      <c r="C992" s="2">
        <v>137.47</v>
      </c>
      <c r="D992" s="2">
        <v>108.00579999999999</v>
      </c>
      <c r="E992" s="2">
        <v>30</v>
      </c>
      <c r="F992" s="2"/>
      <c r="G992" s="2"/>
      <c r="H992" s="17">
        <f t="shared" si="15"/>
        <v>2.6967869042004447E-2</v>
      </c>
    </row>
    <row r="993" spans="1:8" ht="13.5" x14ac:dyDescent="0.25">
      <c r="A993" s="12"/>
      <c r="B993" s="11">
        <v>43447</v>
      </c>
      <c r="C993" s="2">
        <v>135</v>
      </c>
      <c r="D993" s="2">
        <v>106.0652</v>
      </c>
      <c r="E993" s="2">
        <v>201</v>
      </c>
      <c r="F993" s="2"/>
      <c r="G993" s="2"/>
      <c r="H993" s="17">
        <f t="shared" si="15"/>
        <v>-1.7967553594343908E-2</v>
      </c>
    </row>
    <row r="994" spans="1:8" ht="13.5" x14ac:dyDescent="0.25">
      <c r="A994" s="12"/>
      <c r="B994" s="11">
        <v>43448</v>
      </c>
      <c r="C994" s="2">
        <v>134.88999999999999</v>
      </c>
      <c r="D994" s="2">
        <v>105.97880000000001</v>
      </c>
      <c r="E994" s="2">
        <v>13</v>
      </c>
      <c r="F994" s="2"/>
      <c r="G994" s="2"/>
      <c r="H994" s="17">
        <f t="shared" si="15"/>
        <v>-8.1459328790213557E-4</v>
      </c>
    </row>
    <row r="995" spans="1:8" ht="13.5" x14ac:dyDescent="0.25">
      <c r="A995" s="12"/>
      <c r="B995" s="11">
        <v>43451</v>
      </c>
      <c r="C995" s="2">
        <v>134.88999999999999</v>
      </c>
      <c r="D995" s="2">
        <v>105.97880000000001</v>
      </c>
      <c r="E995" s="2">
        <v>0</v>
      </c>
      <c r="F995" s="2"/>
      <c r="G995" s="2"/>
      <c r="H995" s="17">
        <f t="shared" si="15"/>
        <v>0</v>
      </c>
    </row>
    <row r="996" spans="1:8" ht="13.5" x14ac:dyDescent="0.25">
      <c r="A996" s="12"/>
      <c r="B996" s="11">
        <v>43452</v>
      </c>
      <c r="C996" s="2">
        <v>130</v>
      </c>
      <c r="D996" s="2">
        <v>102.1369</v>
      </c>
      <c r="E996" s="2">
        <v>197</v>
      </c>
      <c r="F996" s="2"/>
      <c r="G996" s="2"/>
      <c r="H996" s="17">
        <f t="shared" si="15"/>
        <v>-3.6251589940629721E-2</v>
      </c>
    </row>
    <row r="997" spans="1:8" ht="13.5" x14ac:dyDescent="0.25">
      <c r="A997" s="12"/>
      <c r="B997" s="11">
        <v>43453</v>
      </c>
      <c r="C997" s="2">
        <v>130</v>
      </c>
      <c r="D997" s="2">
        <v>102.1369</v>
      </c>
      <c r="E997" s="2">
        <v>59</v>
      </c>
      <c r="F997" s="2"/>
      <c r="G997" s="2"/>
      <c r="H997" s="17">
        <f t="shared" si="15"/>
        <v>0</v>
      </c>
    </row>
    <row r="998" spans="1:8" ht="13.5" x14ac:dyDescent="0.25">
      <c r="A998" s="12"/>
      <c r="B998" s="11">
        <v>43454</v>
      </c>
      <c r="C998" s="2">
        <v>126.5</v>
      </c>
      <c r="D998" s="2">
        <v>99.387</v>
      </c>
      <c r="E998" s="2">
        <v>170</v>
      </c>
      <c r="F998" s="2"/>
      <c r="G998" s="2"/>
      <c r="H998" s="17">
        <f t="shared" si="15"/>
        <v>-2.6923668135610115E-2</v>
      </c>
    </row>
    <row r="999" spans="1:8" ht="13.5" x14ac:dyDescent="0.25">
      <c r="A999" s="12"/>
      <c r="B999" s="11">
        <v>43455</v>
      </c>
      <c r="C999" s="2">
        <v>126.5</v>
      </c>
      <c r="D999" s="2">
        <v>99.387</v>
      </c>
      <c r="E999" s="2">
        <v>163</v>
      </c>
      <c r="F999" s="2"/>
      <c r="G999" s="2"/>
      <c r="H999" s="17">
        <f t="shared" si="15"/>
        <v>0</v>
      </c>
    </row>
    <row r="1000" spans="1:8" ht="13.5" x14ac:dyDescent="0.25">
      <c r="A1000" s="12"/>
      <c r="B1000" s="11">
        <v>43458</v>
      </c>
      <c r="C1000" s="2">
        <v>126.5</v>
      </c>
      <c r="D1000" s="2">
        <v>99.387</v>
      </c>
      <c r="E1000" s="2">
        <v>51</v>
      </c>
      <c r="F1000" s="2"/>
      <c r="G1000" s="2"/>
      <c r="H1000" s="17">
        <f t="shared" si="15"/>
        <v>0</v>
      </c>
    </row>
    <row r="1001" spans="1:8" ht="13.5" x14ac:dyDescent="0.25">
      <c r="A1001" s="12"/>
      <c r="B1001" s="11">
        <v>43459</v>
      </c>
      <c r="C1001" s="2">
        <v>128.22999999999999</v>
      </c>
      <c r="D1001" s="2">
        <v>100.7462</v>
      </c>
      <c r="E1001" s="2">
        <v>271</v>
      </c>
      <c r="F1001" s="2"/>
      <c r="G1001" s="2"/>
      <c r="H1001" s="17">
        <f t="shared" si="15"/>
        <v>1.3675832855403637E-2</v>
      </c>
    </row>
    <row r="1002" spans="1:8" ht="13.5" x14ac:dyDescent="0.25">
      <c r="A1002" s="12"/>
      <c r="B1002" s="11">
        <v>43460</v>
      </c>
      <c r="C1002" s="2">
        <v>130</v>
      </c>
      <c r="D1002" s="2">
        <v>102.1369</v>
      </c>
      <c r="E1002" s="2">
        <v>350</v>
      </c>
      <c r="F1002" s="2"/>
      <c r="G1002" s="2"/>
      <c r="H1002" s="17">
        <f t="shared" si="15"/>
        <v>1.3803994592351824E-2</v>
      </c>
    </row>
    <row r="1003" spans="1:8" ht="13.5" x14ac:dyDescent="0.25">
      <c r="A1003" s="12"/>
      <c r="B1003" s="11">
        <v>43461</v>
      </c>
      <c r="C1003" s="2">
        <v>126.1</v>
      </c>
      <c r="D1003" s="2">
        <v>99.072800000000001</v>
      </c>
      <c r="E1003" s="2">
        <v>5</v>
      </c>
      <c r="F1003" s="2"/>
      <c r="G1003" s="2"/>
      <c r="H1003" s="17">
        <f t="shared" si="15"/>
        <v>-2.9999931464534328E-2</v>
      </c>
    </row>
    <row r="1004" spans="1:8" ht="13.5" x14ac:dyDescent="0.25">
      <c r="A1004" s="12"/>
      <c r="B1004" s="11">
        <v>43462</v>
      </c>
      <c r="C1004" s="2">
        <v>129.88</v>
      </c>
      <c r="D1004" s="2">
        <v>102.04259999999999</v>
      </c>
      <c r="E1004" s="2">
        <v>170</v>
      </c>
      <c r="F1004" s="2"/>
      <c r="G1004" s="2"/>
      <c r="H1004" s="17">
        <f t="shared" si="15"/>
        <v>2.9975936886814467E-2</v>
      </c>
    </row>
    <row r="1005" spans="1:8" ht="13.5" x14ac:dyDescent="0.25">
      <c r="A1005" s="12"/>
      <c r="B1005" s="11">
        <v>43465</v>
      </c>
      <c r="C1005" s="2">
        <v>135.72</v>
      </c>
      <c r="D1005" s="2">
        <v>106.6309</v>
      </c>
      <c r="E1005" s="2">
        <v>100</v>
      </c>
      <c r="F1005" s="2"/>
      <c r="G1005" s="2"/>
      <c r="H1005" s="17">
        <f t="shared" si="15"/>
        <v>4.496455401959578E-2</v>
      </c>
    </row>
    <row r="1006" spans="1:8" ht="13.5" x14ac:dyDescent="0.25">
      <c r="A1006" s="12"/>
      <c r="B1006" s="11">
        <v>43467</v>
      </c>
      <c r="C1006" s="2">
        <v>137</v>
      </c>
      <c r="D1006" s="2">
        <v>107.6365</v>
      </c>
      <c r="E1006" s="2">
        <v>75</v>
      </c>
      <c r="F1006" s="2"/>
      <c r="G1006" s="2"/>
      <c r="H1006" s="17">
        <f t="shared" si="15"/>
        <v>9.4306622189252939E-3</v>
      </c>
    </row>
    <row r="1007" spans="1:8" ht="13.5" x14ac:dyDescent="0.25">
      <c r="A1007" s="12"/>
      <c r="B1007" s="11">
        <v>43468</v>
      </c>
      <c r="C1007" s="2">
        <v>132.88999999999999</v>
      </c>
      <c r="D1007" s="2">
        <v>104.4075</v>
      </c>
      <c r="E1007" s="2">
        <v>0</v>
      </c>
      <c r="F1007" s="2"/>
      <c r="G1007" s="2"/>
      <c r="H1007" s="17">
        <f t="shared" si="15"/>
        <v>-2.9999117399766802E-2</v>
      </c>
    </row>
    <row r="1008" spans="1:8" ht="13.5" x14ac:dyDescent="0.25">
      <c r="A1008" s="12"/>
      <c r="B1008" s="11">
        <v>43469</v>
      </c>
      <c r="C1008" s="2">
        <v>131.99</v>
      </c>
      <c r="D1008" s="2">
        <v>103.7004</v>
      </c>
      <c r="E1008" s="2">
        <v>30</v>
      </c>
      <c r="F1008" s="2"/>
      <c r="G1008" s="2"/>
      <c r="H1008" s="17">
        <f t="shared" si="15"/>
        <v>-6.7725019754327704E-3</v>
      </c>
    </row>
    <row r="1009" spans="1:8" ht="13.5" x14ac:dyDescent="0.25">
      <c r="A1009" s="12"/>
      <c r="B1009" s="11">
        <v>43472</v>
      </c>
      <c r="C1009" s="2">
        <v>131.99</v>
      </c>
      <c r="D1009" s="2">
        <v>103.7004</v>
      </c>
      <c r="E1009" s="2">
        <v>0</v>
      </c>
      <c r="F1009" s="2"/>
      <c r="G1009" s="2"/>
      <c r="H1009" s="17">
        <f t="shared" si="15"/>
        <v>0</v>
      </c>
    </row>
    <row r="1010" spans="1:8" ht="13.5" x14ac:dyDescent="0.25">
      <c r="A1010" s="12"/>
      <c r="B1010" s="11">
        <v>43473</v>
      </c>
      <c r="C1010" s="2">
        <v>131.99</v>
      </c>
      <c r="D1010" s="2">
        <v>103.7004</v>
      </c>
      <c r="E1010" s="2">
        <v>0</v>
      </c>
      <c r="F1010" s="2"/>
      <c r="G1010" s="2"/>
      <c r="H1010" s="17">
        <f t="shared" si="15"/>
        <v>0</v>
      </c>
    </row>
    <row r="1011" spans="1:8" ht="13.5" x14ac:dyDescent="0.25">
      <c r="A1011" s="12"/>
      <c r="B1011" s="11">
        <v>43474</v>
      </c>
      <c r="C1011" s="2">
        <v>131.99</v>
      </c>
      <c r="D1011" s="2">
        <v>103.7004</v>
      </c>
      <c r="E1011" s="2">
        <v>0</v>
      </c>
      <c r="F1011" s="2"/>
      <c r="G1011" s="2"/>
      <c r="H1011" s="17">
        <f t="shared" si="15"/>
        <v>0</v>
      </c>
    </row>
    <row r="1012" spans="1:8" ht="13.5" x14ac:dyDescent="0.25">
      <c r="A1012" s="12"/>
      <c r="B1012" s="11">
        <v>43475</v>
      </c>
      <c r="C1012" s="2">
        <v>131</v>
      </c>
      <c r="D1012" s="2">
        <v>102.9225</v>
      </c>
      <c r="E1012" s="2">
        <v>10</v>
      </c>
      <c r="F1012" s="2"/>
      <c r="G1012" s="2"/>
      <c r="H1012" s="17">
        <f t="shared" si="15"/>
        <v>-7.5014175451589621E-3</v>
      </c>
    </row>
    <row r="1013" spans="1:8" ht="13.5" x14ac:dyDescent="0.25">
      <c r="A1013" s="12"/>
      <c r="B1013" s="11">
        <v>43476</v>
      </c>
      <c r="C1013" s="2">
        <v>131</v>
      </c>
      <c r="D1013" s="2">
        <v>102.9225</v>
      </c>
      <c r="E1013" s="2">
        <v>0</v>
      </c>
      <c r="F1013" s="2"/>
      <c r="G1013" s="2"/>
      <c r="H1013" s="17">
        <f t="shared" si="15"/>
        <v>0</v>
      </c>
    </row>
    <row r="1014" spans="1:8" ht="13.5" x14ac:dyDescent="0.25">
      <c r="A1014" s="12"/>
      <c r="B1014" s="11">
        <v>43480</v>
      </c>
      <c r="C1014" s="2">
        <v>131</v>
      </c>
      <c r="D1014" s="2">
        <v>102.9225</v>
      </c>
      <c r="E1014" s="2">
        <v>0</v>
      </c>
      <c r="F1014" s="2"/>
      <c r="G1014" s="2"/>
      <c r="H1014" s="17">
        <f t="shared" si="15"/>
        <v>0</v>
      </c>
    </row>
    <row r="1015" spans="1:8" ht="13.5" x14ac:dyDescent="0.25">
      <c r="A1015" s="12"/>
      <c r="B1015" s="11">
        <v>43481</v>
      </c>
      <c r="C1015" s="2">
        <v>131</v>
      </c>
      <c r="D1015" s="2">
        <v>102.9225</v>
      </c>
      <c r="E1015" s="2">
        <v>0</v>
      </c>
      <c r="F1015" s="2"/>
      <c r="G1015" s="2"/>
      <c r="H1015" s="17">
        <f t="shared" si="15"/>
        <v>0</v>
      </c>
    </row>
    <row r="1016" spans="1:8" ht="13.5" x14ac:dyDescent="0.25">
      <c r="A1016" s="12"/>
      <c r="B1016" s="11">
        <v>43482</v>
      </c>
      <c r="C1016" s="2">
        <v>127.07</v>
      </c>
      <c r="D1016" s="2">
        <v>99.834900000000005</v>
      </c>
      <c r="E1016" s="2">
        <v>75</v>
      </c>
      <c r="F1016" s="2"/>
      <c r="G1016" s="2"/>
      <c r="H1016" s="17">
        <f t="shared" si="15"/>
        <v>-2.9999271296363719E-2</v>
      </c>
    </row>
    <row r="1017" spans="1:8" ht="13.5" x14ac:dyDescent="0.25">
      <c r="A1017" s="12"/>
      <c r="B1017" s="11">
        <v>43483</v>
      </c>
      <c r="C1017" s="2">
        <v>127.07</v>
      </c>
      <c r="D1017" s="2">
        <v>99.834900000000005</v>
      </c>
      <c r="E1017" s="2">
        <v>0</v>
      </c>
      <c r="F1017" s="2"/>
      <c r="G1017" s="2"/>
      <c r="H1017" s="17">
        <f t="shared" si="15"/>
        <v>0</v>
      </c>
    </row>
    <row r="1018" spans="1:8" ht="13.5" x14ac:dyDescent="0.25">
      <c r="A1018" s="12"/>
      <c r="B1018" s="11">
        <v>43486</v>
      </c>
      <c r="C1018" s="2">
        <v>127.07</v>
      </c>
      <c r="D1018" s="2">
        <v>99.834900000000005</v>
      </c>
      <c r="E1018" s="2">
        <v>0</v>
      </c>
      <c r="F1018" s="2"/>
      <c r="G1018" s="2"/>
      <c r="H1018" s="17">
        <f t="shared" si="15"/>
        <v>0</v>
      </c>
    </row>
    <row r="1019" spans="1:8" ht="13.5" x14ac:dyDescent="0.25">
      <c r="A1019" s="12"/>
      <c r="B1019" s="11">
        <v>43487</v>
      </c>
      <c r="C1019" s="2">
        <v>123.3</v>
      </c>
      <c r="D1019" s="2">
        <v>96.872900000000001</v>
      </c>
      <c r="E1019" s="2">
        <v>42</v>
      </c>
      <c r="F1019" s="2"/>
      <c r="G1019" s="2"/>
      <c r="H1019" s="17">
        <f t="shared" si="15"/>
        <v>-2.9668983491744901E-2</v>
      </c>
    </row>
    <row r="1020" spans="1:8" ht="13.5" x14ac:dyDescent="0.25">
      <c r="A1020" s="12"/>
      <c r="B1020" s="11">
        <v>43488</v>
      </c>
      <c r="C1020" s="2">
        <v>119.61</v>
      </c>
      <c r="D1020" s="2">
        <v>93.973799999999997</v>
      </c>
      <c r="E1020" s="2">
        <v>516</v>
      </c>
      <c r="F1020" s="2"/>
      <c r="G1020" s="2"/>
      <c r="H1020" s="17">
        <f t="shared" si="15"/>
        <v>-2.9926842285097319E-2</v>
      </c>
    </row>
    <row r="1021" spans="1:8" ht="13.5" x14ac:dyDescent="0.25">
      <c r="A1021" s="12"/>
      <c r="B1021" s="11">
        <v>43489</v>
      </c>
      <c r="C1021" s="2">
        <v>119.61</v>
      </c>
      <c r="D1021" s="2">
        <v>93.973799999999997</v>
      </c>
      <c r="E1021" s="2">
        <v>166</v>
      </c>
      <c r="F1021" s="2"/>
      <c r="G1021" s="2"/>
      <c r="H1021" s="17">
        <f t="shared" si="15"/>
        <v>0</v>
      </c>
    </row>
    <row r="1022" spans="1:8" ht="13.5" x14ac:dyDescent="0.25">
      <c r="A1022" s="12"/>
      <c r="B1022" s="11">
        <v>43490</v>
      </c>
      <c r="C1022" s="2">
        <v>119.61</v>
      </c>
      <c r="D1022" s="2">
        <v>93.973799999999997</v>
      </c>
      <c r="E1022" s="2">
        <v>0</v>
      </c>
      <c r="F1022" s="2"/>
      <c r="G1022" s="2"/>
      <c r="H1022" s="17">
        <f t="shared" si="15"/>
        <v>0</v>
      </c>
    </row>
    <row r="1023" spans="1:8" ht="13.5" x14ac:dyDescent="0.25">
      <c r="A1023" s="12"/>
      <c r="B1023" s="11">
        <v>43493</v>
      </c>
      <c r="C1023" s="2">
        <v>123.1</v>
      </c>
      <c r="D1023" s="2">
        <v>96.715800000000002</v>
      </c>
      <c r="E1023" s="2">
        <v>175</v>
      </c>
      <c r="F1023" s="2"/>
      <c r="G1023" s="2"/>
      <c r="H1023" s="17">
        <f t="shared" si="15"/>
        <v>2.9178345453732896E-2</v>
      </c>
    </row>
    <row r="1024" spans="1:8" ht="13.5" x14ac:dyDescent="0.25">
      <c r="A1024" s="12"/>
      <c r="B1024" s="11">
        <v>43494</v>
      </c>
      <c r="C1024" s="2">
        <v>125.99</v>
      </c>
      <c r="D1024" s="2">
        <v>98.9863</v>
      </c>
      <c r="E1024" s="2">
        <v>10</v>
      </c>
      <c r="F1024" s="2"/>
      <c r="G1024" s="2"/>
      <c r="H1024" s="17">
        <f t="shared" si="15"/>
        <v>2.3475998750979658E-2</v>
      </c>
    </row>
    <row r="1025" spans="1:8" ht="13.5" x14ac:dyDescent="0.25">
      <c r="A1025" s="12"/>
      <c r="B1025" s="11">
        <v>43495</v>
      </c>
      <c r="C1025" s="2">
        <v>125.99</v>
      </c>
      <c r="D1025" s="2">
        <v>98.9863</v>
      </c>
      <c r="E1025" s="2">
        <v>0</v>
      </c>
      <c r="F1025" s="2"/>
      <c r="G1025" s="2"/>
      <c r="H1025" s="17">
        <f t="shared" si="15"/>
        <v>0</v>
      </c>
    </row>
    <row r="1026" spans="1:8" ht="13.5" x14ac:dyDescent="0.25">
      <c r="A1026" s="12"/>
      <c r="B1026" s="11">
        <v>43496</v>
      </c>
      <c r="C1026" s="2">
        <v>130.99</v>
      </c>
      <c r="D1026" s="2">
        <v>102.9147</v>
      </c>
      <c r="E1026" s="2">
        <v>1134</v>
      </c>
      <c r="F1026" s="2"/>
      <c r="G1026" s="2"/>
      <c r="H1026" s="17">
        <f t="shared" si="15"/>
        <v>3.9686300023336528E-2</v>
      </c>
    </row>
    <row r="1027" spans="1:8" ht="13.5" x14ac:dyDescent="0.25">
      <c r="A1027" s="12"/>
      <c r="B1027" s="11">
        <v>43497</v>
      </c>
      <c r="C1027" s="2">
        <v>129</v>
      </c>
      <c r="D1027" s="2">
        <v>101.35120000000001</v>
      </c>
      <c r="E1027" s="2">
        <v>88</v>
      </c>
      <c r="F1027" s="2"/>
      <c r="G1027" s="2"/>
      <c r="H1027" s="17">
        <f t="shared" si="15"/>
        <v>-1.5192193146362868E-2</v>
      </c>
    </row>
    <row r="1028" spans="1:8" ht="13.5" x14ac:dyDescent="0.25">
      <c r="A1028" s="12"/>
      <c r="B1028" s="11">
        <v>43500</v>
      </c>
      <c r="C1028" s="2">
        <v>129</v>
      </c>
      <c r="D1028" s="2">
        <v>101.35120000000001</v>
      </c>
      <c r="E1028" s="2">
        <v>0</v>
      </c>
      <c r="F1028" s="2"/>
      <c r="G1028" s="2"/>
      <c r="H1028" s="17">
        <f t="shared" si="15"/>
        <v>0</v>
      </c>
    </row>
    <row r="1029" spans="1:8" ht="13.5" x14ac:dyDescent="0.25">
      <c r="A1029" s="12"/>
      <c r="B1029" s="11">
        <v>43501</v>
      </c>
      <c r="C1029" s="2">
        <v>128</v>
      </c>
      <c r="D1029" s="2">
        <v>100.5655</v>
      </c>
      <c r="E1029" s="2">
        <v>214</v>
      </c>
      <c r="F1029" s="2"/>
      <c r="G1029" s="2"/>
      <c r="H1029" s="17">
        <f t="shared" si="15"/>
        <v>-7.7522515766957432E-3</v>
      </c>
    </row>
    <row r="1030" spans="1:8" ht="13.5" x14ac:dyDescent="0.25">
      <c r="A1030" s="12"/>
      <c r="B1030" s="11">
        <v>43502</v>
      </c>
      <c r="C1030" s="2">
        <v>129.99</v>
      </c>
      <c r="D1030" s="2">
        <v>102.129</v>
      </c>
      <c r="E1030" s="2">
        <v>284</v>
      </c>
      <c r="F1030" s="2"/>
      <c r="G1030" s="2"/>
      <c r="H1030" s="17">
        <f t="shared" si="15"/>
        <v>1.5547081255500195E-2</v>
      </c>
    </row>
    <row r="1031" spans="1:8" ht="13.5" x14ac:dyDescent="0.25">
      <c r="A1031" s="12"/>
      <c r="B1031" s="11">
        <v>43503</v>
      </c>
      <c r="C1031" s="2">
        <v>132</v>
      </c>
      <c r="D1031" s="2">
        <v>103.70820000000001</v>
      </c>
      <c r="E1031" s="2">
        <v>527</v>
      </c>
      <c r="F1031" s="2"/>
      <c r="G1031" s="2"/>
      <c r="H1031" s="17">
        <f t="shared" ref="H1031:H1094" si="16">(D1031-D1030)/D1030</f>
        <v>1.5462797050788709E-2</v>
      </c>
    </row>
    <row r="1032" spans="1:8" ht="13.5" x14ac:dyDescent="0.25">
      <c r="A1032" s="12"/>
      <c r="B1032" s="11">
        <v>43504</v>
      </c>
      <c r="C1032" s="2">
        <v>132</v>
      </c>
      <c r="D1032" s="2">
        <v>103.70820000000001</v>
      </c>
      <c r="E1032" s="2">
        <v>60</v>
      </c>
      <c r="F1032" s="2"/>
      <c r="G1032" s="2"/>
      <c r="H1032" s="17">
        <f t="shared" si="16"/>
        <v>0</v>
      </c>
    </row>
    <row r="1033" spans="1:8" ht="13.5" x14ac:dyDescent="0.25">
      <c r="A1033" s="12"/>
      <c r="B1033" s="11">
        <v>43507</v>
      </c>
      <c r="C1033" s="2">
        <v>132</v>
      </c>
      <c r="D1033" s="2">
        <v>103.70820000000001</v>
      </c>
      <c r="E1033" s="2">
        <v>0</v>
      </c>
      <c r="F1033" s="2"/>
      <c r="G1033" s="2"/>
      <c r="H1033" s="17">
        <f t="shared" si="16"/>
        <v>0</v>
      </c>
    </row>
    <row r="1034" spans="1:8" ht="13.5" x14ac:dyDescent="0.25">
      <c r="A1034" s="12"/>
      <c r="B1034" s="11">
        <v>43508</v>
      </c>
      <c r="C1034" s="2">
        <v>129</v>
      </c>
      <c r="D1034" s="2">
        <v>101.35120000000001</v>
      </c>
      <c r="E1034" s="2">
        <v>88</v>
      </c>
      <c r="F1034" s="2"/>
      <c r="G1034" s="2"/>
      <c r="H1034" s="17">
        <f t="shared" si="16"/>
        <v>-2.2727228898004201E-2</v>
      </c>
    </row>
    <row r="1035" spans="1:8" ht="13.5" x14ac:dyDescent="0.25">
      <c r="A1035" s="12"/>
      <c r="B1035" s="11">
        <v>43509</v>
      </c>
      <c r="C1035" s="2">
        <v>127</v>
      </c>
      <c r="D1035" s="2">
        <v>99.779899999999998</v>
      </c>
      <c r="E1035" s="2">
        <v>100</v>
      </c>
      <c r="F1035" s="2"/>
      <c r="G1035" s="2"/>
      <c r="H1035" s="17">
        <f t="shared" si="16"/>
        <v>-1.5503516485251362E-2</v>
      </c>
    </row>
    <row r="1036" spans="1:8" ht="13.5" x14ac:dyDescent="0.25">
      <c r="A1036" s="12"/>
      <c r="B1036" s="11">
        <v>43510</v>
      </c>
      <c r="C1036" s="2">
        <v>130.81</v>
      </c>
      <c r="D1036" s="2">
        <v>102.77330000000001</v>
      </c>
      <c r="E1036" s="2">
        <v>50</v>
      </c>
      <c r="F1036" s="2"/>
      <c r="G1036" s="2"/>
      <c r="H1036" s="17">
        <f t="shared" si="16"/>
        <v>3.0000030066175735E-2</v>
      </c>
    </row>
    <row r="1037" spans="1:8" ht="13.5" x14ac:dyDescent="0.25">
      <c r="A1037" s="12"/>
      <c r="B1037" s="11">
        <v>43511</v>
      </c>
      <c r="C1037" s="2">
        <v>131.99</v>
      </c>
      <c r="D1037" s="2">
        <v>103.7004</v>
      </c>
      <c r="E1037" s="2">
        <v>10</v>
      </c>
      <c r="F1037" s="2"/>
      <c r="G1037" s="2"/>
      <c r="H1037" s="17">
        <f t="shared" si="16"/>
        <v>9.0208254478546055E-3</v>
      </c>
    </row>
    <row r="1038" spans="1:8" ht="13.5" x14ac:dyDescent="0.25">
      <c r="A1038" s="12"/>
      <c r="B1038" s="11">
        <v>43514</v>
      </c>
      <c r="C1038" s="2">
        <v>135.9</v>
      </c>
      <c r="D1038" s="2">
        <v>106.7723</v>
      </c>
      <c r="E1038" s="2">
        <v>1339</v>
      </c>
      <c r="F1038" s="2"/>
      <c r="G1038" s="2"/>
      <c r="H1038" s="17">
        <f t="shared" si="16"/>
        <v>2.9622836556078853E-2</v>
      </c>
    </row>
    <row r="1039" spans="1:8" ht="13.5" x14ac:dyDescent="0.25">
      <c r="A1039" s="12"/>
      <c r="B1039" s="11">
        <v>43515</v>
      </c>
      <c r="C1039" s="2">
        <v>142</v>
      </c>
      <c r="D1039" s="2">
        <v>111.56489999999999</v>
      </c>
      <c r="E1039" s="2">
        <v>4015</v>
      </c>
      <c r="F1039" s="2"/>
      <c r="G1039" s="2"/>
      <c r="H1039" s="17">
        <f t="shared" si="16"/>
        <v>4.4886173661146132E-2</v>
      </c>
    </row>
    <row r="1040" spans="1:8" ht="13.5" x14ac:dyDescent="0.25">
      <c r="A1040" s="12"/>
      <c r="B1040" s="11">
        <v>43516</v>
      </c>
      <c r="C1040" s="2">
        <v>150.52000000000001</v>
      </c>
      <c r="D1040" s="2">
        <v>118.25879999999999</v>
      </c>
      <c r="E1040" s="2">
        <v>7387</v>
      </c>
      <c r="F1040" s="2"/>
      <c r="G1040" s="2"/>
      <c r="H1040" s="17">
        <f t="shared" si="16"/>
        <v>6.0000053780355646E-2</v>
      </c>
    </row>
    <row r="1041" spans="1:8" ht="13.5" x14ac:dyDescent="0.25">
      <c r="A1041" s="12"/>
      <c r="B1041" s="11">
        <v>43517</v>
      </c>
      <c r="C1041" s="2">
        <v>149</v>
      </c>
      <c r="D1041" s="2">
        <v>117.0646</v>
      </c>
      <c r="E1041" s="2">
        <v>2323</v>
      </c>
      <c r="F1041" s="2"/>
      <c r="G1041" s="2"/>
      <c r="H1041" s="17">
        <f t="shared" si="16"/>
        <v>-1.0098191424232236E-2</v>
      </c>
    </row>
    <row r="1042" spans="1:8" ht="13.5" x14ac:dyDescent="0.25">
      <c r="A1042" s="12"/>
      <c r="B1042" s="11">
        <v>43518</v>
      </c>
      <c r="C1042" s="2">
        <v>150</v>
      </c>
      <c r="D1042" s="2">
        <v>117.8502</v>
      </c>
      <c r="E1042" s="2">
        <v>5624</v>
      </c>
      <c r="F1042" s="2"/>
      <c r="G1042" s="2"/>
      <c r="H1042" s="17">
        <f t="shared" si="16"/>
        <v>6.7108246216191943E-3</v>
      </c>
    </row>
    <row r="1043" spans="1:8" ht="13.5" x14ac:dyDescent="0.25">
      <c r="A1043" s="12"/>
      <c r="B1043" s="11">
        <v>43521</v>
      </c>
      <c r="C1043" s="2">
        <v>150</v>
      </c>
      <c r="D1043" s="2">
        <v>117.8502</v>
      </c>
      <c r="E1043" s="2">
        <v>77</v>
      </c>
      <c r="F1043" s="2"/>
      <c r="G1043" s="2"/>
      <c r="H1043" s="17">
        <f t="shared" si="16"/>
        <v>0</v>
      </c>
    </row>
    <row r="1044" spans="1:8" ht="13.5" x14ac:dyDescent="0.25">
      <c r="A1044" s="12"/>
      <c r="B1044" s="11">
        <v>43522</v>
      </c>
      <c r="C1044" s="2">
        <v>147</v>
      </c>
      <c r="D1044" s="2">
        <v>115.4932</v>
      </c>
      <c r="E1044" s="2">
        <v>100</v>
      </c>
      <c r="F1044" s="2"/>
      <c r="G1044" s="2"/>
      <c r="H1044" s="17">
        <f t="shared" si="16"/>
        <v>-1.99999660586066E-2</v>
      </c>
    </row>
    <row r="1045" spans="1:8" ht="13.5" x14ac:dyDescent="0.25">
      <c r="A1045" s="12"/>
      <c r="B1045" s="11">
        <v>43523</v>
      </c>
      <c r="C1045" s="2">
        <v>145</v>
      </c>
      <c r="D1045" s="2">
        <v>113.92189999999999</v>
      </c>
      <c r="E1045" s="2">
        <v>1474</v>
      </c>
      <c r="F1045" s="2"/>
      <c r="G1045" s="2"/>
      <c r="H1045" s="17">
        <f t="shared" si="16"/>
        <v>-1.360512999899568E-2</v>
      </c>
    </row>
    <row r="1046" spans="1:8" ht="13.5" x14ac:dyDescent="0.25">
      <c r="A1046" s="12"/>
      <c r="B1046" s="11">
        <v>43524</v>
      </c>
      <c r="C1046" s="2">
        <v>145</v>
      </c>
      <c r="D1046" s="2">
        <v>113.92189999999999</v>
      </c>
      <c r="E1046" s="2">
        <v>378</v>
      </c>
      <c r="F1046" s="2"/>
      <c r="G1046" s="2"/>
      <c r="H1046" s="17">
        <f t="shared" si="16"/>
        <v>0</v>
      </c>
    </row>
    <row r="1047" spans="1:8" ht="13.5" x14ac:dyDescent="0.25">
      <c r="A1047" s="12"/>
      <c r="B1047" s="11">
        <v>43525</v>
      </c>
      <c r="C1047" s="2">
        <v>146.99</v>
      </c>
      <c r="D1047" s="2">
        <v>115.4854</v>
      </c>
      <c r="E1047" s="2">
        <v>72</v>
      </c>
      <c r="F1047" s="2"/>
      <c r="G1047" s="2"/>
      <c r="H1047" s="17">
        <f t="shared" si="16"/>
        <v>1.3724314640117526E-2</v>
      </c>
    </row>
    <row r="1048" spans="1:8" ht="13.5" x14ac:dyDescent="0.25">
      <c r="A1048" s="12"/>
      <c r="B1048" s="11">
        <v>43528</v>
      </c>
      <c r="C1048" s="2">
        <v>146.99</v>
      </c>
      <c r="D1048" s="2">
        <v>115.4854</v>
      </c>
      <c r="E1048" s="2">
        <v>30</v>
      </c>
      <c r="F1048" s="2"/>
      <c r="G1048" s="2"/>
      <c r="H1048" s="17">
        <f t="shared" si="16"/>
        <v>0</v>
      </c>
    </row>
    <row r="1049" spans="1:8" ht="13.5" x14ac:dyDescent="0.25">
      <c r="A1049" s="12"/>
      <c r="B1049" s="11">
        <v>43529</v>
      </c>
      <c r="C1049" s="2">
        <v>146.99</v>
      </c>
      <c r="D1049" s="2">
        <v>115.4854</v>
      </c>
      <c r="E1049" s="2">
        <v>0</v>
      </c>
      <c r="F1049" s="2">
        <v>0</v>
      </c>
      <c r="G1049" s="2">
        <v>0</v>
      </c>
      <c r="H1049" s="17">
        <f t="shared" si="16"/>
        <v>0</v>
      </c>
    </row>
    <row r="1050" spans="1:8" ht="13.5" x14ac:dyDescent="0.25">
      <c r="A1050" s="12"/>
      <c r="B1050" s="11">
        <v>43530</v>
      </c>
      <c r="C1050" s="2">
        <v>146.99</v>
      </c>
      <c r="D1050" s="2">
        <v>115.4854</v>
      </c>
      <c r="E1050" s="2">
        <v>0</v>
      </c>
      <c r="F1050" s="2">
        <v>0</v>
      </c>
      <c r="G1050" s="2">
        <v>0</v>
      </c>
      <c r="H1050" s="17">
        <f t="shared" si="16"/>
        <v>0</v>
      </c>
    </row>
    <row r="1051" spans="1:8" ht="13.5" x14ac:dyDescent="0.25">
      <c r="A1051" s="12"/>
      <c r="B1051" s="11">
        <v>43531</v>
      </c>
      <c r="C1051" s="2">
        <v>146.80000000000001</v>
      </c>
      <c r="D1051" s="2">
        <v>115.3361</v>
      </c>
      <c r="E1051" s="2">
        <v>325</v>
      </c>
      <c r="F1051" s="2">
        <v>144.6917</v>
      </c>
      <c r="G1051" s="2">
        <v>47024.802499999998</v>
      </c>
      <c r="H1051" s="17">
        <f t="shared" si="16"/>
        <v>-1.2928041120349122E-3</v>
      </c>
    </row>
    <row r="1052" spans="1:8" ht="13.5" x14ac:dyDescent="0.25">
      <c r="A1052" s="12"/>
      <c r="B1052" s="11">
        <v>43532</v>
      </c>
      <c r="C1052" s="2">
        <v>146.80000000000001</v>
      </c>
      <c r="D1052" s="2">
        <v>115.3361</v>
      </c>
      <c r="E1052" s="2">
        <v>121</v>
      </c>
      <c r="F1052" s="2">
        <v>146.7235</v>
      </c>
      <c r="G1052" s="2">
        <v>17753.5435</v>
      </c>
      <c r="H1052" s="17">
        <f t="shared" si="16"/>
        <v>0</v>
      </c>
    </row>
    <row r="1053" spans="1:8" ht="13.5" x14ac:dyDescent="0.25">
      <c r="A1053" s="12"/>
      <c r="B1053" s="11">
        <v>43535</v>
      </c>
      <c r="C1053" s="2">
        <v>142.5</v>
      </c>
      <c r="D1053" s="2">
        <v>111.9577</v>
      </c>
      <c r="E1053" s="2">
        <v>2</v>
      </c>
      <c r="F1053" s="2">
        <v>142.5</v>
      </c>
      <c r="G1053" s="2">
        <v>285</v>
      </c>
      <c r="H1053" s="17">
        <f t="shared" si="16"/>
        <v>-2.9291782884977028E-2</v>
      </c>
    </row>
    <row r="1054" spans="1:8" ht="13.5" x14ac:dyDescent="0.25">
      <c r="A1054" s="12"/>
      <c r="B1054" s="11">
        <v>43536</v>
      </c>
      <c r="C1054" s="2">
        <v>145</v>
      </c>
      <c r="D1054" s="2">
        <v>113.92189999999999</v>
      </c>
      <c r="E1054" s="2">
        <v>831</v>
      </c>
      <c r="F1054" s="2">
        <v>147.36680000000001</v>
      </c>
      <c r="G1054" s="2">
        <v>122461.81080000001</v>
      </c>
      <c r="H1054" s="17">
        <f t="shared" si="16"/>
        <v>1.7544126040459844E-2</v>
      </c>
    </row>
    <row r="1055" spans="1:8" ht="13.5" x14ac:dyDescent="0.25">
      <c r="A1055" s="12"/>
      <c r="B1055" s="11">
        <v>43537</v>
      </c>
      <c r="C1055" s="2">
        <v>144</v>
      </c>
      <c r="D1055" s="2">
        <v>113.1362</v>
      </c>
      <c r="E1055" s="2">
        <v>90</v>
      </c>
      <c r="F1055" s="2">
        <v>144.0444</v>
      </c>
      <c r="G1055" s="2">
        <v>12963.995999999999</v>
      </c>
      <c r="H1055" s="17">
        <f t="shared" si="16"/>
        <v>-6.8968301968277516E-3</v>
      </c>
    </row>
    <row r="1056" spans="1:8" ht="13.5" x14ac:dyDescent="0.25">
      <c r="A1056" s="12"/>
      <c r="B1056" s="11">
        <v>43538</v>
      </c>
      <c r="C1056" s="2">
        <v>144.9</v>
      </c>
      <c r="D1056" s="2">
        <v>113.8433</v>
      </c>
      <c r="E1056" s="2">
        <v>785</v>
      </c>
      <c r="F1056" s="2">
        <v>142.27690000000001</v>
      </c>
      <c r="G1056" s="2">
        <v>111687.3665</v>
      </c>
      <c r="H1056" s="17">
        <f t="shared" si="16"/>
        <v>6.2499889513700918E-3</v>
      </c>
    </row>
    <row r="1057" spans="1:8" ht="13.5" x14ac:dyDescent="0.25">
      <c r="A1057" s="12"/>
      <c r="B1057" s="11">
        <v>43539</v>
      </c>
      <c r="C1057" s="2">
        <v>144.9</v>
      </c>
      <c r="D1057" s="2">
        <v>113.8433</v>
      </c>
      <c r="E1057" s="2">
        <v>527</v>
      </c>
      <c r="F1057" s="2">
        <v>144.69540000000001</v>
      </c>
      <c r="G1057" s="2">
        <v>76254.4758</v>
      </c>
      <c r="H1057" s="17">
        <f t="shared" si="16"/>
        <v>0</v>
      </c>
    </row>
    <row r="1058" spans="1:8" ht="13.5" x14ac:dyDescent="0.25">
      <c r="A1058" s="12"/>
      <c r="B1058" s="11">
        <v>43542</v>
      </c>
      <c r="C1058" s="2">
        <v>144.85</v>
      </c>
      <c r="D1058" s="2">
        <v>113.804</v>
      </c>
      <c r="E1058" s="2">
        <v>2</v>
      </c>
      <c r="F1058" s="2">
        <v>142.70500000000001</v>
      </c>
      <c r="G1058" s="2">
        <v>285.41000000000003</v>
      </c>
      <c r="H1058" s="17">
        <f t="shared" si="16"/>
        <v>-3.4521135631167775E-4</v>
      </c>
    </row>
    <row r="1059" spans="1:8" ht="13.5" x14ac:dyDescent="0.25">
      <c r="A1059" s="12"/>
      <c r="B1059" s="11">
        <v>43543</v>
      </c>
      <c r="C1059" s="2">
        <v>144.69</v>
      </c>
      <c r="D1059" s="2">
        <v>113.67829999999999</v>
      </c>
      <c r="E1059" s="2">
        <v>10</v>
      </c>
      <c r="F1059" s="2">
        <v>144.69</v>
      </c>
      <c r="G1059" s="2">
        <v>1446.9</v>
      </c>
      <c r="H1059" s="17">
        <f t="shared" si="16"/>
        <v>-1.1045305964641754E-3</v>
      </c>
    </row>
    <row r="1060" spans="1:8" ht="13.5" x14ac:dyDescent="0.25">
      <c r="A1060" s="12"/>
      <c r="B1060" s="11">
        <v>43545</v>
      </c>
      <c r="C1060" s="2">
        <v>148.9</v>
      </c>
      <c r="D1060" s="2">
        <v>116.986</v>
      </c>
      <c r="E1060" s="2">
        <v>1048</v>
      </c>
      <c r="F1060" s="2">
        <v>144.7175</v>
      </c>
      <c r="G1060" s="2">
        <v>151663.94</v>
      </c>
      <c r="H1060" s="17">
        <f t="shared" si="16"/>
        <v>2.9097022034988308E-2</v>
      </c>
    </row>
    <row r="1061" spans="1:8" ht="13.5" x14ac:dyDescent="0.25">
      <c r="A1061" s="12"/>
      <c r="B1061" s="11">
        <v>43546</v>
      </c>
      <c r="C1061" s="2">
        <v>148.35</v>
      </c>
      <c r="D1061" s="2">
        <v>116.5539</v>
      </c>
      <c r="E1061" s="2">
        <v>59</v>
      </c>
      <c r="F1061" s="2">
        <v>147.8492</v>
      </c>
      <c r="G1061" s="2">
        <v>8723.1028000000006</v>
      </c>
      <c r="H1061" s="17">
        <f t="shared" si="16"/>
        <v>-3.6936043629152674E-3</v>
      </c>
    </row>
    <row r="1062" spans="1:8" ht="13.5" x14ac:dyDescent="0.25">
      <c r="A1062" s="12"/>
      <c r="B1062" s="11">
        <v>43549</v>
      </c>
      <c r="C1062" s="2">
        <v>148.35</v>
      </c>
      <c r="D1062" s="2">
        <v>116.5539</v>
      </c>
      <c r="E1062" s="2">
        <v>0</v>
      </c>
      <c r="F1062" s="2">
        <v>0</v>
      </c>
      <c r="G1062" s="2">
        <v>0</v>
      </c>
      <c r="H1062" s="17">
        <f t="shared" si="16"/>
        <v>0</v>
      </c>
    </row>
    <row r="1063" spans="1:8" ht="13.5" x14ac:dyDescent="0.25">
      <c r="A1063" s="12"/>
      <c r="B1063" s="11">
        <v>43550</v>
      </c>
      <c r="C1063" s="2">
        <v>140.1</v>
      </c>
      <c r="D1063" s="2">
        <v>110.07210000000001</v>
      </c>
      <c r="E1063" s="2">
        <v>9</v>
      </c>
      <c r="F1063" s="2">
        <v>144.0111</v>
      </c>
      <c r="G1063" s="2">
        <v>1296.0998999999999</v>
      </c>
      <c r="H1063" s="17">
        <f t="shared" si="16"/>
        <v>-5.5612038721998942E-2</v>
      </c>
    </row>
    <row r="1064" spans="1:8" ht="13.5" x14ac:dyDescent="0.25">
      <c r="A1064" s="12"/>
      <c r="B1064" s="11">
        <v>43551</v>
      </c>
      <c r="C1064" s="2">
        <v>140.30000000000001</v>
      </c>
      <c r="D1064" s="2">
        <v>110.22929999999999</v>
      </c>
      <c r="E1064" s="2">
        <v>677</v>
      </c>
      <c r="F1064" s="2">
        <v>143.87430000000001</v>
      </c>
      <c r="G1064" s="2">
        <v>97402.901100000003</v>
      </c>
      <c r="H1064" s="17">
        <f t="shared" si="16"/>
        <v>1.4281548185233941E-3</v>
      </c>
    </row>
    <row r="1065" spans="1:8" ht="13.5" x14ac:dyDescent="0.25">
      <c r="A1065" s="12"/>
      <c r="B1065" s="11">
        <v>43552</v>
      </c>
      <c r="C1065" s="2">
        <v>140.30000000000001</v>
      </c>
      <c r="D1065" s="2">
        <v>110.22929999999999</v>
      </c>
      <c r="E1065" s="2">
        <v>75</v>
      </c>
      <c r="F1065" s="2">
        <v>143.64670000000001</v>
      </c>
      <c r="G1065" s="2">
        <v>10773.502500000001</v>
      </c>
      <c r="H1065" s="17">
        <f t="shared" si="16"/>
        <v>0</v>
      </c>
    </row>
    <row r="1066" spans="1:8" ht="13.5" x14ac:dyDescent="0.25">
      <c r="A1066" s="12"/>
      <c r="B1066" s="11">
        <v>43553</v>
      </c>
      <c r="C1066" s="2">
        <v>140.01</v>
      </c>
      <c r="D1066" s="2">
        <v>110.0014</v>
      </c>
      <c r="E1066" s="2">
        <v>173</v>
      </c>
      <c r="F1066" s="2">
        <v>141.81309999999999</v>
      </c>
      <c r="G1066" s="2">
        <v>24533.666300000001</v>
      </c>
      <c r="H1066" s="17">
        <f t="shared" si="16"/>
        <v>-2.067508366650166E-3</v>
      </c>
    </row>
    <row r="1067" spans="1:8" ht="13.5" x14ac:dyDescent="0.25">
      <c r="A1067" s="12"/>
      <c r="B1067" s="11">
        <v>43556</v>
      </c>
      <c r="C1067" s="2">
        <v>138</v>
      </c>
      <c r="D1067" s="2">
        <v>108.4222</v>
      </c>
      <c r="E1067" s="2">
        <v>73</v>
      </c>
      <c r="F1067" s="2">
        <v>140.6371</v>
      </c>
      <c r="G1067" s="2">
        <v>10266.5083</v>
      </c>
      <c r="H1067" s="17">
        <f t="shared" si="16"/>
        <v>-1.4356180921333729E-2</v>
      </c>
    </row>
    <row r="1068" spans="1:8" ht="13.5" x14ac:dyDescent="0.25">
      <c r="A1068" s="12"/>
      <c r="B1068" s="11">
        <v>43557</v>
      </c>
      <c r="C1068" s="2">
        <v>140</v>
      </c>
      <c r="D1068" s="2">
        <v>109.9936</v>
      </c>
      <c r="E1068" s="2">
        <v>256</v>
      </c>
      <c r="F1068" s="2">
        <v>140.23410000000001</v>
      </c>
      <c r="G1068" s="2">
        <v>35899.929600000003</v>
      </c>
      <c r="H1068" s="17">
        <f t="shared" si="16"/>
        <v>1.4493341769489984E-2</v>
      </c>
    </row>
    <row r="1069" spans="1:8" ht="13.5" x14ac:dyDescent="0.25">
      <c r="A1069" s="12"/>
      <c r="B1069" s="11">
        <v>43558</v>
      </c>
      <c r="C1069" s="2">
        <v>140</v>
      </c>
      <c r="D1069" s="2">
        <v>109.9936</v>
      </c>
      <c r="E1069" s="2">
        <v>272</v>
      </c>
      <c r="F1069" s="2">
        <v>140</v>
      </c>
      <c r="G1069" s="2">
        <v>38080</v>
      </c>
      <c r="H1069" s="17">
        <f t="shared" si="16"/>
        <v>0</v>
      </c>
    </row>
    <row r="1070" spans="1:8" ht="13.5" x14ac:dyDescent="0.25">
      <c r="A1070" s="12"/>
      <c r="B1070" s="11">
        <v>43559</v>
      </c>
      <c r="C1070" s="2">
        <v>140</v>
      </c>
      <c r="D1070" s="2">
        <v>109.9936</v>
      </c>
      <c r="E1070" s="2">
        <v>322</v>
      </c>
      <c r="F1070" s="2">
        <v>139.9863</v>
      </c>
      <c r="G1070" s="2">
        <v>45075.588600000003</v>
      </c>
      <c r="H1070" s="17">
        <f t="shared" si="16"/>
        <v>0</v>
      </c>
    </row>
    <row r="1071" spans="1:8" ht="13.5" x14ac:dyDescent="0.25">
      <c r="A1071" s="12"/>
      <c r="B1071" s="11">
        <v>43560</v>
      </c>
      <c r="C1071" s="2">
        <v>143.99</v>
      </c>
      <c r="D1071" s="2">
        <v>113.1284</v>
      </c>
      <c r="E1071" s="2">
        <v>228</v>
      </c>
      <c r="F1071" s="2">
        <v>140.08090000000001</v>
      </c>
      <c r="G1071" s="2">
        <v>31938.445199999998</v>
      </c>
      <c r="H1071" s="17">
        <f t="shared" si="16"/>
        <v>2.8499839990690352E-2</v>
      </c>
    </row>
    <row r="1072" spans="1:8" ht="13.5" x14ac:dyDescent="0.25">
      <c r="A1072" s="12"/>
      <c r="B1072" s="11">
        <v>43563</v>
      </c>
      <c r="C1072" s="2">
        <v>144.19</v>
      </c>
      <c r="D1072" s="2">
        <v>113.2855</v>
      </c>
      <c r="E1072" s="2">
        <v>3</v>
      </c>
      <c r="F1072" s="2">
        <v>141.1833</v>
      </c>
      <c r="G1072" s="2">
        <v>423.54989999999998</v>
      </c>
      <c r="H1072" s="17">
        <f t="shared" si="16"/>
        <v>1.3886875444185528E-3</v>
      </c>
    </row>
    <row r="1073" spans="1:8" ht="13.5" x14ac:dyDescent="0.25">
      <c r="A1073" s="12"/>
      <c r="B1073" s="11">
        <v>43565</v>
      </c>
      <c r="C1073" s="2">
        <v>144</v>
      </c>
      <c r="D1073" s="2">
        <v>113.1362</v>
      </c>
      <c r="E1073" s="2">
        <v>5</v>
      </c>
      <c r="F1073" s="2">
        <v>144</v>
      </c>
      <c r="G1073" s="2">
        <v>720</v>
      </c>
      <c r="H1073" s="17">
        <f t="shared" si="16"/>
        <v>-1.3179091763729396E-3</v>
      </c>
    </row>
    <row r="1074" spans="1:8" ht="13.5" x14ac:dyDescent="0.25">
      <c r="A1074" s="12"/>
      <c r="B1074" s="11">
        <v>43566</v>
      </c>
      <c r="C1074" s="2">
        <v>139.68</v>
      </c>
      <c r="D1074" s="2">
        <v>109.74209999999999</v>
      </c>
      <c r="E1074" s="2">
        <v>2</v>
      </c>
      <c r="F1074" s="2">
        <v>139.68</v>
      </c>
      <c r="G1074" s="2">
        <v>279.36</v>
      </c>
      <c r="H1074" s="17">
        <f t="shared" si="16"/>
        <v>-3.0000123744654751E-2</v>
      </c>
    </row>
    <row r="1075" spans="1:8" ht="13.5" x14ac:dyDescent="0.25">
      <c r="A1075" s="12"/>
      <c r="B1075" s="11">
        <v>43567</v>
      </c>
      <c r="C1075" s="2">
        <v>140</v>
      </c>
      <c r="D1075" s="2">
        <v>109.9936</v>
      </c>
      <c r="E1075" s="2">
        <v>20</v>
      </c>
      <c r="F1075" s="2">
        <v>140</v>
      </c>
      <c r="G1075" s="2">
        <v>2800</v>
      </c>
      <c r="H1075" s="17">
        <f t="shared" si="16"/>
        <v>2.2917367172671853E-3</v>
      </c>
    </row>
    <row r="1076" spans="1:8" ht="13.5" x14ac:dyDescent="0.25">
      <c r="A1076" s="12"/>
      <c r="B1076" s="11">
        <v>43570</v>
      </c>
      <c r="C1076" s="2">
        <v>141.5</v>
      </c>
      <c r="D1076" s="2">
        <v>111.1721</v>
      </c>
      <c r="E1076" s="2">
        <v>114</v>
      </c>
      <c r="F1076" s="2">
        <v>141.47190000000001</v>
      </c>
      <c r="G1076" s="2">
        <v>16127.7966</v>
      </c>
      <c r="H1076" s="17">
        <f t="shared" si="16"/>
        <v>1.0714259738748433E-2</v>
      </c>
    </row>
    <row r="1077" spans="1:8" ht="13.5" x14ac:dyDescent="0.25">
      <c r="A1077" s="12"/>
      <c r="B1077" s="11">
        <v>43571</v>
      </c>
      <c r="C1077" s="2">
        <v>141.38999999999999</v>
      </c>
      <c r="D1077" s="2">
        <v>111.0856</v>
      </c>
      <c r="E1077" s="2">
        <v>391</v>
      </c>
      <c r="F1077" s="2">
        <v>139.0061</v>
      </c>
      <c r="G1077" s="2">
        <v>54351.3851</v>
      </c>
      <c r="H1077" s="17">
        <f t="shared" si="16"/>
        <v>-7.7807291577653846E-4</v>
      </c>
    </row>
    <row r="1078" spans="1:8" ht="13.5" x14ac:dyDescent="0.25">
      <c r="A1078" s="12"/>
      <c r="B1078" s="11">
        <v>43572</v>
      </c>
      <c r="C1078" s="2">
        <v>137.5</v>
      </c>
      <c r="D1078" s="2">
        <v>108.0294</v>
      </c>
      <c r="E1078" s="2">
        <v>344</v>
      </c>
      <c r="F1078" s="2">
        <v>137.49799999999999</v>
      </c>
      <c r="G1078" s="2">
        <v>47299.311999999998</v>
      </c>
      <c r="H1078" s="17">
        <f t="shared" si="16"/>
        <v>-2.7512116782013187E-2</v>
      </c>
    </row>
    <row r="1079" spans="1:8" ht="13.5" x14ac:dyDescent="0.25">
      <c r="A1079" s="12"/>
      <c r="B1079" s="11">
        <v>43573</v>
      </c>
      <c r="C1079" s="2">
        <v>133.51</v>
      </c>
      <c r="D1079" s="2">
        <v>104.8946</v>
      </c>
      <c r="E1079" s="2">
        <v>1</v>
      </c>
      <c r="F1079" s="2">
        <v>133.51</v>
      </c>
      <c r="G1079" s="2">
        <v>133.51</v>
      </c>
      <c r="H1079" s="17">
        <f t="shared" si="16"/>
        <v>-2.9018026574247367E-2</v>
      </c>
    </row>
    <row r="1080" spans="1:8" ht="13.5" x14ac:dyDescent="0.25">
      <c r="A1080" s="12"/>
      <c r="B1080" s="11">
        <v>43574</v>
      </c>
      <c r="C1080" s="2">
        <v>137.51</v>
      </c>
      <c r="D1080" s="2">
        <v>108.0372</v>
      </c>
      <c r="E1080" s="2">
        <v>151</v>
      </c>
      <c r="F1080" s="2">
        <v>137.23849999999999</v>
      </c>
      <c r="G1080" s="2">
        <v>20723.013500000001</v>
      </c>
      <c r="H1080" s="17">
        <f t="shared" si="16"/>
        <v>2.9959597538862837E-2</v>
      </c>
    </row>
    <row r="1081" spans="1:8" ht="13.5" x14ac:dyDescent="0.25">
      <c r="A1081" s="12"/>
      <c r="B1081" s="11">
        <v>43577</v>
      </c>
      <c r="C1081" s="2">
        <v>135</v>
      </c>
      <c r="D1081" s="2">
        <v>106.0652</v>
      </c>
      <c r="E1081" s="2">
        <v>155</v>
      </c>
      <c r="F1081" s="2">
        <v>139.0684</v>
      </c>
      <c r="G1081" s="2">
        <v>21555.601999999999</v>
      </c>
      <c r="H1081" s="17">
        <f t="shared" si="16"/>
        <v>-1.8252972124416351E-2</v>
      </c>
    </row>
    <row r="1082" spans="1:8" ht="13.5" x14ac:dyDescent="0.25">
      <c r="A1082" s="12"/>
      <c r="B1082" s="11">
        <v>43578</v>
      </c>
      <c r="C1082" s="2">
        <v>135</v>
      </c>
      <c r="D1082" s="2">
        <v>106.0652</v>
      </c>
      <c r="E1082" s="2">
        <v>165</v>
      </c>
      <c r="F1082" s="2">
        <v>134.4545</v>
      </c>
      <c r="G1082" s="2">
        <v>22184.9925</v>
      </c>
      <c r="H1082" s="17">
        <f t="shared" si="16"/>
        <v>0</v>
      </c>
    </row>
    <row r="1083" spans="1:8" ht="13.5" x14ac:dyDescent="0.25">
      <c r="A1083" s="12"/>
      <c r="B1083" s="11">
        <v>43579</v>
      </c>
      <c r="C1083" s="2">
        <v>135</v>
      </c>
      <c r="D1083" s="2">
        <v>106.0652</v>
      </c>
      <c r="E1083" s="2">
        <v>209</v>
      </c>
      <c r="F1083" s="2">
        <v>135</v>
      </c>
      <c r="G1083" s="2">
        <v>28215</v>
      </c>
      <c r="H1083" s="17">
        <f t="shared" si="16"/>
        <v>0</v>
      </c>
    </row>
    <row r="1084" spans="1:8" ht="13.5" x14ac:dyDescent="0.25">
      <c r="A1084" s="12"/>
      <c r="B1084" s="11">
        <v>43580</v>
      </c>
      <c r="C1084" s="2">
        <v>132</v>
      </c>
      <c r="D1084" s="2">
        <v>103.70820000000001</v>
      </c>
      <c r="E1084" s="2">
        <v>2</v>
      </c>
      <c r="F1084" s="2">
        <v>132</v>
      </c>
      <c r="G1084" s="2">
        <v>264</v>
      </c>
      <c r="H1084" s="17">
        <f t="shared" si="16"/>
        <v>-2.2222180319275305E-2</v>
      </c>
    </row>
    <row r="1085" spans="1:8" ht="13.5" x14ac:dyDescent="0.25">
      <c r="A1085" s="12"/>
      <c r="B1085" s="11">
        <v>43581</v>
      </c>
      <c r="C1085" s="2">
        <v>132</v>
      </c>
      <c r="D1085" s="2">
        <v>103.70820000000001</v>
      </c>
      <c r="E1085" s="2">
        <v>166</v>
      </c>
      <c r="F1085" s="2">
        <v>132</v>
      </c>
      <c r="G1085" s="2">
        <v>21912</v>
      </c>
      <c r="H1085" s="17">
        <f t="shared" si="16"/>
        <v>0</v>
      </c>
    </row>
    <row r="1086" spans="1:8" ht="13.5" x14ac:dyDescent="0.25">
      <c r="A1086" s="12"/>
      <c r="B1086" s="11">
        <v>43584</v>
      </c>
      <c r="C1086" s="2">
        <v>132</v>
      </c>
      <c r="D1086" s="2">
        <v>103.70820000000001</v>
      </c>
      <c r="E1086" s="2">
        <v>0</v>
      </c>
      <c r="F1086" s="2">
        <v>0</v>
      </c>
      <c r="G1086" s="2">
        <v>0</v>
      </c>
      <c r="H1086" s="17">
        <f t="shared" si="16"/>
        <v>0</v>
      </c>
    </row>
    <row r="1087" spans="1:8" ht="13.5" x14ac:dyDescent="0.25">
      <c r="A1087" s="12"/>
      <c r="B1087" s="11">
        <v>43585</v>
      </c>
      <c r="C1087" s="2">
        <v>137.85</v>
      </c>
      <c r="D1087" s="2">
        <v>108.3044</v>
      </c>
      <c r="E1087" s="2">
        <v>654</v>
      </c>
      <c r="F1087" s="2">
        <v>135.01779999999999</v>
      </c>
      <c r="G1087" s="2">
        <v>88301.641199999998</v>
      </c>
      <c r="H1087" s="17">
        <f t="shared" si="16"/>
        <v>4.4318578473061879E-2</v>
      </c>
    </row>
    <row r="1088" spans="1:8" ht="13.5" x14ac:dyDescent="0.25">
      <c r="A1088" s="12"/>
      <c r="B1088" s="11">
        <v>43587</v>
      </c>
      <c r="C1088" s="2">
        <v>138.9</v>
      </c>
      <c r="D1088" s="2">
        <v>109.1293</v>
      </c>
      <c r="E1088" s="2">
        <v>10</v>
      </c>
      <c r="F1088" s="2">
        <v>138.9</v>
      </c>
      <c r="G1088" s="2">
        <v>1389</v>
      </c>
      <c r="H1088" s="17">
        <f t="shared" si="16"/>
        <v>7.6164957287053851E-3</v>
      </c>
    </row>
    <row r="1089" spans="1:8" ht="13.5" x14ac:dyDescent="0.25">
      <c r="A1089" s="12"/>
      <c r="B1089" s="11">
        <v>43588</v>
      </c>
      <c r="C1089" s="2">
        <v>138.9</v>
      </c>
      <c r="D1089" s="2">
        <v>109.1293</v>
      </c>
      <c r="E1089" s="2">
        <v>20</v>
      </c>
      <c r="F1089" s="2">
        <v>138.9</v>
      </c>
      <c r="G1089" s="2">
        <v>2778</v>
      </c>
      <c r="H1089" s="17">
        <f t="shared" si="16"/>
        <v>0</v>
      </c>
    </row>
    <row r="1090" spans="1:8" ht="13.5" x14ac:dyDescent="0.25">
      <c r="A1090" s="12"/>
      <c r="B1090" s="11">
        <v>43591</v>
      </c>
      <c r="C1090" s="2">
        <v>135</v>
      </c>
      <c r="D1090" s="2">
        <v>106.0652</v>
      </c>
      <c r="E1090" s="2">
        <v>23</v>
      </c>
      <c r="F1090" s="2">
        <v>135</v>
      </c>
      <c r="G1090" s="2">
        <v>3105</v>
      </c>
      <c r="H1090" s="17">
        <f t="shared" si="16"/>
        <v>-2.8077702321924507E-2</v>
      </c>
    </row>
    <row r="1091" spans="1:8" ht="13.5" x14ac:dyDescent="0.25">
      <c r="A1091" s="12"/>
      <c r="B1091" s="11">
        <v>43592</v>
      </c>
      <c r="C1091" s="2">
        <v>134.85</v>
      </c>
      <c r="D1091" s="2">
        <v>105.9474</v>
      </c>
      <c r="E1091" s="2">
        <v>4</v>
      </c>
      <c r="F1091" s="2">
        <v>131.9325</v>
      </c>
      <c r="G1091" s="2">
        <v>527.73</v>
      </c>
      <c r="H1091" s="17">
        <f t="shared" si="16"/>
        <v>-1.1106376078110687E-3</v>
      </c>
    </row>
    <row r="1092" spans="1:8" ht="13.5" x14ac:dyDescent="0.25">
      <c r="A1092" s="12"/>
      <c r="B1092" s="11">
        <v>43593</v>
      </c>
      <c r="C1092" s="2">
        <v>138.75</v>
      </c>
      <c r="D1092" s="2">
        <v>109.0115</v>
      </c>
      <c r="E1092" s="2">
        <v>70</v>
      </c>
      <c r="F1092" s="2">
        <v>135.96430000000001</v>
      </c>
      <c r="G1092" s="2">
        <v>9517.5010000000002</v>
      </c>
      <c r="H1092" s="17">
        <f t="shared" si="16"/>
        <v>2.8920955115462922E-2</v>
      </c>
    </row>
    <row r="1093" spans="1:8" ht="13.5" x14ac:dyDescent="0.25">
      <c r="A1093" s="12"/>
      <c r="B1093" s="11">
        <v>43594</v>
      </c>
      <c r="C1093" s="2">
        <v>135</v>
      </c>
      <c r="D1093" s="2">
        <v>106.0652</v>
      </c>
      <c r="E1093" s="2">
        <v>3</v>
      </c>
      <c r="F1093" s="2">
        <v>136.66669999999999</v>
      </c>
      <c r="G1093" s="2">
        <v>410.00009999999997</v>
      </c>
      <c r="H1093" s="17">
        <f t="shared" si="16"/>
        <v>-2.7027423712177097E-2</v>
      </c>
    </row>
    <row r="1094" spans="1:8" ht="13.5" x14ac:dyDescent="0.25">
      <c r="A1094" s="12"/>
      <c r="B1094" s="11">
        <v>43595</v>
      </c>
      <c r="C1094" s="2">
        <v>135</v>
      </c>
      <c r="D1094" s="2">
        <v>106.0652</v>
      </c>
      <c r="E1094" s="2">
        <v>27</v>
      </c>
      <c r="F1094" s="2">
        <v>135</v>
      </c>
      <c r="G1094" s="2">
        <v>3645</v>
      </c>
      <c r="H1094" s="17">
        <f t="shared" si="16"/>
        <v>0</v>
      </c>
    </row>
    <row r="1095" spans="1:8" ht="13.5" x14ac:dyDescent="0.25">
      <c r="A1095" s="12"/>
      <c r="B1095" s="11">
        <v>43598</v>
      </c>
      <c r="C1095" s="2">
        <v>132</v>
      </c>
      <c r="D1095" s="2">
        <v>103.70820000000001</v>
      </c>
      <c r="E1095" s="2">
        <v>78</v>
      </c>
      <c r="F1095" s="2">
        <v>132</v>
      </c>
      <c r="G1095" s="2">
        <v>10296</v>
      </c>
      <c r="H1095" s="17">
        <f t="shared" ref="H1095:H1158" si="17">(D1095-D1094)/D1094</f>
        <v>-2.2222180319275305E-2</v>
      </c>
    </row>
    <row r="1096" spans="1:8" ht="13.5" x14ac:dyDescent="0.25">
      <c r="A1096" s="12"/>
      <c r="B1096" s="11">
        <v>43599</v>
      </c>
      <c r="C1096" s="2">
        <v>132</v>
      </c>
      <c r="D1096" s="2">
        <v>103.70820000000001</v>
      </c>
      <c r="E1096" s="2">
        <v>60</v>
      </c>
      <c r="F1096" s="2">
        <v>132.5</v>
      </c>
      <c r="G1096" s="2">
        <v>7950</v>
      </c>
      <c r="H1096" s="17">
        <f t="shared" si="17"/>
        <v>0</v>
      </c>
    </row>
    <row r="1097" spans="1:8" ht="13.5" x14ac:dyDescent="0.25">
      <c r="A1097" s="12"/>
      <c r="B1097" s="11">
        <v>43600</v>
      </c>
      <c r="C1097" s="2">
        <v>128.91999999999999</v>
      </c>
      <c r="D1097" s="2">
        <v>103.7047</v>
      </c>
      <c r="E1097" s="2">
        <v>0</v>
      </c>
      <c r="F1097" s="2">
        <v>0</v>
      </c>
      <c r="G1097" s="2">
        <v>0</v>
      </c>
      <c r="H1097" s="17">
        <f t="shared" si="17"/>
        <v>-3.3748536759894598E-5</v>
      </c>
    </row>
    <row r="1098" spans="1:8" ht="13.5" x14ac:dyDescent="0.25">
      <c r="A1098" s="12"/>
      <c r="B1098" s="11">
        <v>43601</v>
      </c>
      <c r="C1098" s="2">
        <v>128.91999999999999</v>
      </c>
      <c r="D1098" s="2">
        <v>103.7047</v>
      </c>
      <c r="E1098" s="2">
        <v>0</v>
      </c>
      <c r="F1098" s="2">
        <v>0</v>
      </c>
      <c r="G1098" s="2">
        <v>0</v>
      </c>
      <c r="H1098" s="17">
        <f t="shared" si="17"/>
        <v>0</v>
      </c>
    </row>
    <row r="1099" spans="1:8" ht="13.5" x14ac:dyDescent="0.25">
      <c r="A1099" s="12"/>
      <c r="B1099" s="11">
        <v>43602</v>
      </c>
      <c r="C1099" s="2">
        <v>132.5</v>
      </c>
      <c r="D1099" s="2">
        <v>106.58450000000001</v>
      </c>
      <c r="E1099" s="2">
        <v>5</v>
      </c>
      <c r="F1099" s="2">
        <v>132.494</v>
      </c>
      <c r="G1099" s="2">
        <v>662.47</v>
      </c>
      <c r="H1099" s="17">
        <f t="shared" si="17"/>
        <v>2.7769233217009481E-2</v>
      </c>
    </row>
    <row r="1100" spans="1:8" ht="13.5" x14ac:dyDescent="0.25">
      <c r="A1100" s="12"/>
      <c r="B1100" s="11">
        <v>43605</v>
      </c>
      <c r="C1100" s="2">
        <v>132.5</v>
      </c>
      <c r="D1100" s="2">
        <v>106.58450000000001</v>
      </c>
      <c r="E1100" s="2">
        <v>0</v>
      </c>
      <c r="F1100" s="2">
        <v>0</v>
      </c>
      <c r="G1100" s="2">
        <v>0</v>
      </c>
      <c r="H1100" s="17">
        <f t="shared" si="17"/>
        <v>0</v>
      </c>
    </row>
    <row r="1101" spans="1:8" ht="13.5" x14ac:dyDescent="0.25">
      <c r="A1101" s="12"/>
      <c r="B1101" s="11">
        <v>43606</v>
      </c>
      <c r="C1101" s="2">
        <v>132</v>
      </c>
      <c r="D1101" s="2">
        <v>106.1823</v>
      </c>
      <c r="E1101" s="2">
        <v>170</v>
      </c>
      <c r="F1101" s="2">
        <v>129.03530000000001</v>
      </c>
      <c r="G1101" s="2">
        <v>21936.001</v>
      </c>
      <c r="H1101" s="17">
        <f t="shared" si="17"/>
        <v>-3.7735317987137684E-3</v>
      </c>
    </row>
    <row r="1102" spans="1:8" ht="13.5" x14ac:dyDescent="0.25">
      <c r="A1102" s="12"/>
      <c r="B1102" s="11">
        <v>43607</v>
      </c>
      <c r="C1102" s="2">
        <v>130</v>
      </c>
      <c r="D1102" s="2">
        <v>104.57340000000001</v>
      </c>
      <c r="E1102" s="2">
        <v>188</v>
      </c>
      <c r="F1102" s="2">
        <v>130</v>
      </c>
      <c r="G1102" s="2">
        <v>24440</v>
      </c>
      <c r="H1102" s="17">
        <f t="shared" si="17"/>
        <v>-1.515224288793887E-2</v>
      </c>
    </row>
    <row r="1103" spans="1:8" ht="13.5" x14ac:dyDescent="0.25">
      <c r="A1103" s="12"/>
      <c r="B1103" s="11">
        <v>43608</v>
      </c>
      <c r="C1103" s="2">
        <v>131</v>
      </c>
      <c r="D1103" s="2">
        <v>105.37779999999999</v>
      </c>
      <c r="E1103" s="2">
        <v>17932</v>
      </c>
      <c r="F1103" s="2">
        <v>130.99930000000001</v>
      </c>
      <c r="G1103" s="2">
        <v>2349079.4476000001</v>
      </c>
      <c r="H1103" s="17">
        <f t="shared" si="17"/>
        <v>7.6922047098017931E-3</v>
      </c>
    </row>
    <row r="1104" spans="1:8" ht="13.5" x14ac:dyDescent="0.25">
      <c r="A1104" s="12"/>
      <c r="B1104" s="11">
        <v>43609</v>
      </c>
      <c r="C1104" s="2">
        <v>134.9</v>
      </c>
      <c r="D1104" s="2">
        <v>108.515</v>
      </c>
      <c r="E1104" s="2">
        <v>327</v>
      </c>
      <c r="F1104" s="2">
        <v>130.89019999999999</v>
      </c>
      <c r="G1104" s="2">
        <v>42801.095399999998</v>
      </c>
      <c r="H1104" s="17">
        <f t="shared" si="17"/>
        <v>2.9770976429570623E-2</v>
      </c>
    </row>
    <row r="1105" spans="1:8" ht="13.5" x14ac:dyDescent="0.25">
      <c r="A1105" s="12"/>
      <c r="B1105" s="11">
        <v>43612</v>
      </c>
      <c r="C1105" s="2">
        <v>138.9</v>
      </c>
      <c r="D1105" s="2">
        <v>111.73269999999999</v>
      </c>
      <c r="E1105" s="2">
        <v>172</v>
      </c>
      <c r="F1105" s="2">
        <v>138.9349</v>
      </c>
      <c r="G1105" s="2">
        <v>23896.802800000001</v>
      </c>
      <c r="H1105" s="17">
        <f t="shared" si="17"/>
        <v>2.9652121826475544E-2</v>
      </c>
    </row>
    <row r="1106" spans="1:8" ht="13.5" x14ac:dyDescent="0.25">
      <c r="A1106" s="12"/>
      <c r="B1106" s="11">
        <v>43613</v>
      </c>
      <c r="C1106" s="2">
        <v>138.9</v>
      </c>
      <c r="D1106" s="2">
        <v>111.73269999999999</v>
      </c>
      <c r="E1106" s="2">
        <v>0</v>
      </c>
      <c r="F1106" s="2">
        <v>0</v>
      </c>
      <c r="G1106" s="2">
        <v>0</v>
      </c>
      <c r="H1106" s="17">
        <f t="shared" si="17"/>
        <v>0</v>
      </c>
    </row>
    <row r="1107" spans="1:8" ht="13.5" x14ac:dyDescent="0.25">
      <c r="A1107" s="12"/>
      <c r="B1107" s="11">
        <v>43614</v>
      </c>
      <c r="C1107" s="2">
        <v>138.9</v>
      </c>
      <c r="D1107" s="2">
        <v>111.73269999999999</v>
      </c>
      <c r="E1107" s="2">
        <v>0</v>
      </c>
      <c r="F1107" s="2">
        <v>0</v>
      </c>
      <c r="G1107" s="2">
        <v>0</v>
      </c>
      <c r="H1107" s="17">
        <f t="shared" si="17"/>
        <v>0</v>
      </c>
    </row>
    <row r="1108" spans="1:8" ht="13.5" x14ac:dyDescent="0.25">
      <c r="A1108" s="12"/>
      <c r="B1108" s="11">
        <v>43615</v>
      </c>
      <c r="C1108" s="2">
        <v>138.9</v>
      </c>
      <c r="D1108" s="2">
        <v>111.73269999999999</v>
      </c>
      <c r="E1108" s="2">
        <v>0</v>
      </c>
      <c r="F1108" s="2">
        <v>0</v>
      </c>
      <c r="G1108" s="2">
        <v>0</v>
      </c>
      <c r="H1108" s="17">
        <f t="shared" si="17"/>
        <v>0</v>
      </c>
    </row>
    <row r="1109" spans="1:8" ht="13.5" x14ac:dyDescent="0.25">
      <c r="A1109" s="12"/>
      <c r="B1109" s="11">
        <v>43616</v>
      </c>
      <c r="C1109" s="2">
        <v>138</v>
      </c>
      <c r="D1109" s="2">
        <v>111.0087</v>
      </c>
      <c r="E1109" s="2">
        <v>100</v>
      </c>
      <c r="F1109" s="2">
        <v>135.06</v>
      </c>
      <c r="G1109" s="2">
        <v>13506</v>
      </c>
      <c r="H1109" s="17">
        <f t="shared" si="17"/>
        <v>-6.4797503327136061E-3</v>
      </c>
    </row>
    <row r="1110" spans="1:8" ht="13.5" x14ac:dyDescent="0.25">
      <c r="A1110" s="12"/>
      <c r="B1110" s="11">
        <v>43619</v>
      </c>
      <c r="C1110" s="2">
        <v>138</v>
      </c>
      <c r="D1110" s="2">
        <v>111.0087</v>
      </c>
      <c r="E1110" s="2">
        <v>0</v>
      </c>
      <c r="F1110" s="2">
        <v>0</v>
      </c>
      <c r="G1110" s="2">
        <v>0</v>
      </c>
      <c r="H1110" s="17">
        <f t="shared" si="17"/>
        <v>0</v>
      </c>
    </row>
    <row r="1111" spans="1:8" ht="13.5" x14ac:dyDescent="0.25">
      <c r="A1111" s="12"/>
      <c r="B1111" s="11">
        <v>43623</v>
      </c>
      <c r="C1111" s="2">
        <v>137</v>
      </c>
      <c r="D1111" s="2">
        <v>110.2043</v>
      </c>
      <c r="E1111" s="2">
        <v>3</v>
      </c>
      <c r="F1111" s="2">
        <v>137.66</v>
      </c>
      <c r="G1111" s="2">
        <v>412.98</v>
      </c>
      <c r="H1111" s="17">
        <f t="shared" si="17"/>
        <v>-7.2462788952577691E-3</v>
      </c>
    </row>
    <row r="1112" spans="1:8" ht="13.5" x14ac:dyDescent="0.25">
      <c r="A1112" s="12"/>
      <c r="B1112" s="11">
        <v>43626</v>
      </c>
      <c r="C1112" s="2">
        <v>137</v>
      </c>
      <c r="D1112" s="2">
        <v>110.2043</v>
      </c>
      <c r="E1112" s="2">
        <v>0</v>
      </c>
      <c r="F1112" s="2">
        <v>0</v>
      </c>
      <c r="G1112" s="2">
        <v>0</v>
      </c>
      <c r="H1112" s="17">
        <f t="shared" si="17"/>
        <v>0</v>
      </c>
    </row>
    <row r="1113" spans="1:8" ht="13.5" x14ac:dyDescent="0.25">
      <c r="A1113" s="12"/>
      <c r="B1113" s="11">
        <v>43627</v>
      </c>
      <c r="C1113" s="2">
        <v>137</v>
      </c>
      <c r="D1113" s="2">
        <v>110.2043</v>
      </c>
      <c r="E1113" s="2">
        <v>0</v>
      </c>
      <c r="F1113" s="2">
        <v>0</v>
      </c>
      <c r="G1113" s="2">
        <v>0</v>
      </c>
      <c r="H1113" s="17">
        <f t="shared" si="17"/>
        <v>0</v>
      </c>
    </row>
    <row r="1114" spans="1:8" ht="13.5" x14ac:dyDescent="0.25">
      <c r="A1114" s="12"/>
      <c r="B1114" s="11">
        <v>43628</v>
      </c>
      <c r="C1114" s="2">
        <v>137</v>
      </c>
      <c r="D1114" s="2">
        <v>110.2043</v>
      </c>
      <c r="E1114" s="2">
        <v>0</v>
      </c>
      <c r="F1114" s="2">
        <v>0</v>
      </c>
      <c r="G1114" s="2">
        <v>0</v>
      </c>
      <c r="H1114" s="17">
        <f t="shared" si="17"/>
        <v>0</v>
      </c>
    </row>
    <row r="1115" spans="1:8" ht="13.5" x14ac:dyDescent="0.25">
      <c r="A1115" s="12"/>
      <c r="B1115" s="11">
        <v>43629</v>
      </c>
      <c r="C1115" s="2">
        <v>137</v>
      </c>
      <c r="D1115" s="2">
        <v>110.2043</v>
      </c>
      <c r="E1115" s="2">
        <v>0</v>
      </c>
      <c r="F1115" s="2">
        <v>0</v>
      </c>
      <c r="G1115" s="2">
        <v>0</v>
      </c>
      <c r="H1115" s="17">
        <f t="shared" si="17"/>
        <v>0</v>
      </c>
    </row>
    <row r="1116" spans="1:8" ht="13.5" x14ac:dyDescent="0.25">
      <c r="A1116" s="12"/>
      <c r="B1116" s="11">
        <v>43630</v>
      </c>
      <c r="C1116" s="2">
        <v>135</v>
      </c>
      <c r="D1116" s="2">
        <v>108.5955</v>
      </c>
      <c r="E1116" s="2">
        <v>203</v>
      </c>
      <c r="F1116" s="2">
        <v>133.99780000000001</v>
      </c>
      <c r="G1116" s="2">
        <v>27201.553400000001</v>
      </c>
      <c r="H1116" s="17">
        <f t="shared" si="17"/>
        <v>-1.4598341444027158E-2</v>
      </c>
    </row>
    <row r="1117" spans="1:8" ht="13.5" x14ac:dyDescent="0.25">
      <c r="A1117" s="12"/>
      <c r="B1117" s="11">
        <v>43633</v>
      </c>
      <c r="C1117" s="2">
        <v>138</v>
      </c>
      <c r="D1117" s="2">
        <v>111.0087</v>
      </c>
      <c r="E1117" s="2">
        <v>670</v>
      </c>
      <c r="F1117" s="2">
        <v>136.4299</v>
      </c>
      <c r="G1117" s="2">
        <v>91408.032999999996</v>
      </c>
      <c r="H1117" s="17">
        <f t="shared" si="17"/>
        <v>2.2221915272732325E-2</v>
      </c>
    </row>
    <row r="1118" spans="1:8" ht="13.5" x14ac:dyDescent="0.25">
      <c r="A1118" s="12"/>
      <c r="B1118" s="11">
        <v>43634</v>
      </c>
      <c r="C1118" s="2">
        <v>143</v>
      </c>
      <c r="D1118" s="2">
        <v>115.0308</v>
      </c>
      <c r="E1118" s="2">
        <v>713</v>
      </c>
      <c r="F1118" s="2">
        <v>138.64099999999999</v>
      </c>
      <c r="G1118" s="2">
        <v>98851.032999999996</v>
      </c>
      <c r="H1118" s="17">
        <f t="shared" si="17"/>
        <v>3.6232295306584027E-2</v>
      </c>
    </row>
    <row r="1119" spans="1:8" ht="13.5" x14ac:dyDescent="0.25">
      <c r="A1119" s="12"/>
      <c r="B1119" s="11">
        <v>43635</v>
      </c>
      <c r="C1119" s="2">
        <v>141.5</v>
      </c>
      <c r="D1119" s="2">
        <v>113.8242</v>
      </c>
      <c r="E1119" s="2">
        <v>1</v>
      </c>
      <c r="F1119" s="2">
        <v>141.5</v>
      </c>
      <c r="G1119" s="2">
        <v>141.5</v>
      </c>
      <c r="H1119" s="17">
        <f t="shared" si="17"/>
        <v>-1.0489364587571281E-2</v>
      </c>
    </row>
    <row r="1120" spans="1:8" ht="13.5" x14ac:dyDescent="0.25">
      <c r="A1120" s="12"/>
      <c r="B1120" s="11">
        <v>43636</v>
      </c>
      <c r="C1120" s="2">
        <v>141.5</v>
      </c>
      <c r="D1120" s="2">
        <v>113.8242</v>
      </c>
      <c r="E1120" s="2">
        <v>0</v>
      </c>
      <c r="F1120" s="2">
        <v>0</v>
      </c>
      <c r="G1120" s="2">
        <v>0</v>
      </c>
      <c r="H1120" s="17">
        <f t="shared" si="17"/>
        <v>0</v>
      </c>
    </row>
    <row r="1121" spans="1:8" ht="13.5" x14ac:dyDescent="0.25">
      <c r="A1121" s="12"/>
      <c r="B1121" s="11">
        <v>43637</v>
      </c>
      <c r="C1121" s="2">
        <v>140</v>
      </c>
      <c r="D1121" s="2">
        <v>112.61750000000001</v>
      </c>
      <c r="E1121" s="2">
        <v>5</v>
      </c>
      <c r="F1121" s="2">
        <v>140</v>
      </c>
      <c r="G1121" s="2">
        <v>700</v>
      </c>
      <c r="H1121" s="17">
        <f t="shared" si="17"/>
        <v>-1.0601436249936286E-2</v>
      </c>
    </row>
    <row r="1122" spans="1:8" ht="13.5" x14ac:dyDescent="0.25">
      <c r="A1122" s="12"/>
      <c r="B1122" s="11">
        <v>43640</v>
      </c>
      <c r="C1122" s="2">
        <v>141</v>
      </c>
      <c r="D1122" s="2">
        <v>113.422</v>
      </c>
      <c r="E1122" s="2">
        <v>500</v>
      </c>
      <c r="F1122" s="2">
        <v>140.512</v>
      </c>
      <c r="G1122" s="2">
        <v>70256</v>
      </c>
      <c r="H1122" s="17">
        <f t="shared" si="17"/>
        <v>7.1436499655914065E-3</v>
      </c>
    </row>
    <row r="1123" spans="1:8" ht="13.5" x14ac:dyDescent="0.25">
      <c r="A1123" s="12"/>
      <c r="B1123" s="11">
        <v>43641</v>
      </c>
      <c r="C1123" s="2">
        <v>141</v>
      </c>
      <c r="D1123" s="2">
        <v>113.422</v>
      </c>
      <c r="E1123" s="2">
        <v>0</v>
      </c>
      <c r="F1123" s="2">
        <v>0</v>
      </c>
      <c r="G1123" s="2">
        <v>0</v>
      </c>
      <c r="H1123" s="17">
        <f t="shared" si="17"/>
        <v>0</v>
      </c>
    </row>
    <row r="1124" spans="1:8" ht="13.5" x14ac:dyDescent="0.25">
      <c r="A1124" s="12"/>
      <c r="B1124" s="11">
        <v>43642</v>
      </c>
      <c r="C1124" s="2">
        <v>135.80000000000001</v>
      </c>
      <c r="D1124" s="2">
        <v>109.239</v>
      </c>
      <c r="E1124" s="2">
        <v>644</v>
      </c>
      <c r="F1124" s="2">
        <v>136.11060000000001</v>
      </c>
      <c r="G1124" s="2">
        <v>87655.2264</v>
      </c>
      <c r="H1124" s="17">
        <f t="shared" si="17"/>
        <v>-3.6879970376117448E-2</v>
      </c>
    </row>
    <row r="1125" spans="1:8" ht="13.5" x14ac:dyDescent="0.25">
      <c r="A1125" s="12"/>
      <c r="B1125" s="11">
        <v>43643</v>
      </c>
      <c r="C1125" s="2">
        <v>131.72999999999999</v>
      </c>
      <c r="D1125" s="2">
        <v>105.96510000000001</v>
      </c>
      <c r="E1125" s="2">
        <v>150</v>
      </c>
      <c r="F1125" s="2">
        <v>131.72999999999999</v>
      </c>
      <c r="G1125" s="2">
        <v>19759.5</v>
      </c>
      <c r="H1125" s="17">
        <f t="shared" si="17"/>
        <v>-2.9970065635899244E-2</v>
      </c>
    </row>
    <row r="1126" spans="1:8" ht="13.5" x14ac:dyDescent="0.25">
      <c r="A1126" s="12"/>
      <c r="B1126" s="11">
        <v>43644</v>
      </c>
      <c r="C1126" s="2">
        <v>131.80000000000001</v>
      </c>
      <c r="D1126" s="2">
        <v>106.0214</v>
      </c>
      <c r="E1126" s="2">
        <v>1714</v>
      </c>
      <c r="F1126" s="2">
        <v>134.5171</v>
      </c>
      <c r="G1126" s="2">
        <v>230562.3094</v>
      </c>
      <c r="H1126" s="17">
        <f t="shared" si="17"/>
        <v>5.3130700579712684E-4</v>
      </c>
    </row>
    <row r="1127" spans="1:8" ht="13.5" x14ac:dyDescent="0.25">
      <c r="A1127" s="12"/>
      <c r="B1127" s="11">
        <v>43647</v>
      </c>
      <c r="C1127" s="2">
        <v>131.80000000000001</v>
      </c>
      <c r="D1127" s="2">
        <v>106.0214</v>
      </c>
      <c r="E1127" s="2">
        <v>0</v>
      </c>
      <c r="F1127" s="2">
        <v>0</v>
      </c>
      <c r="G1127" s="2">
        <v>0</v>
      </c>
      <c r="H1127" s="17">
        <f t="shared" si="17"/>
        <v>0</v>
      </c>
    </row>
    <row r="1128" spans="1:8" ht="13.5" x14ac:dyDescent="0.25">
      <c r="A1128" s="12"/>
      <c r="B1128" s="11">
        <v>43648</v>
      </c>
      <c r="C1128" s="2">
        <v>134.69999999999999</v>
      </c>
      <c r="D1128" s="2">
        <v>108.35420000000001</v>
      </c>
      <c r="E1128" s="2">
        <v>4779</v>
      </c>
      <c r="F1128" s="2">
        <v>134.70519999999999</v>
      </c>
      <c r="G1128" s="2">
        <v>643756.15079999994</v>
      </c>
      <c r="H1128" s="17">
        <f t="shared" si="17"/>
        <v>2.200310503351216E-2</v>
      </c>
    </row>
    <row r="1129" spans="1:8" ht="13.5" x14ac:dyDescent="0.25">
      <c r="A1129" s="12"/>
      <c r="B1129" s="11">
        <v>43649</v>
      </c>
      <c r="C1129" s="2">
        <v>135</v>
      </c>
      <c r="D1129" s="2">
        <v>108.5955</v>
      </c>
      <c r="E1129" s="2">
        <v>465</v>
      </c>
      <c r="F1129" s="2">
        <v>134.72370000000001</v>
      </c>
      <c r="G1129" s="2">
        <v>62646.520499999999</v>
      </c>
      <c r="H1129" s="17">
        <f t="shared" si="17"/>
        <v>2.2269556694617782E-3</v>
      </c>
    </row>
    <row r="1130" spans="1:8" ht="13.5" x14ac:dyDescent="0.25">
      <c r="A1130" s="12"/>
      <c r="B1130" s="11">
        <v>43650</v>
      </c>
      <c r="C1130" s="2">
        <v>135</v>
      </c>
      <c r="D1130" s="2">
        <v>108.5955</v>
      </c>
      <c r="E1130" s="2">
        <v>0</v>
      </c>
      <c r="F1130" s="2">
        <v>0</v>
      </c>
      <c r="G1130" s="2">
        <v>0</v>
      </c>
      <c r="H1130" s="17">
        <f t="shared" si="17"/>
        <v>0</v>
      </c>
    </row>
    <row r="1131" spans="1:8" ht="13.5" x14ac:dyDescent="0.25">
      <c r="A1131" s="12"/>
      <c r="B1131" s="11">
        <v>43651</v>
      </c>
      <c r="C1131" s="2">
        <v>135</v>
      </c>
      <c r="D1131" s="2">
        <v>108.5955</v>
      </c>
      <c r="E1131" s="2">
        <v>0</v>
      </c>
      <c r="F1131" s="2">
        <v>0</v>
      </c>
      <c r="G1131" s="2">
        <v>0</v>
      </c>
      <c r="H1131" s="17">
        <f t="shared" si="17"/>
        <v>0</v>
      </c>
    </row>
    <row r="1132" spans="1:8" ht="13.5" x14ac:dyDescent="0.25">
      <c r="A1132" s="12"/>
      <c r="B1132" s="11">
        <v>43654</v>
      </c>
      <c r="C1132" s="2">
        <v>136.99</v>
      </c>
      <c r="D1132" s="2">
        <v>110.19629999999999</v>
      </c>
      <c r="E1132" s="2">
        <v>59</v>
      </c>
      <c r="F1132" s="2">
        <v>136.99</v>
      </c>
      <c r="G1132" s="2">
        <v>8082.41</v>
      </c>
      <c r="H1132" s="17">
        <f t="shared" si="17"/>
        <v>1.4740942304239056E-2</v>
      </c>
    </row>
    <row r="1133" spans="1:8" ht="13.5" x14ac:dyDescent="0.25">
      <c r="A1133" s="12"/>
      <c r="B1133" s="11">
        <v>43655</v>
      </c>
      <c r="C1133" s="2">
        <v>138.5</v>
      </c>
      <c r="D1133" s="2">
        <v>111.4109</v>
      </c>
      <c r="E1133" s="2">
        <v>750</v>
      </c>
      <c r="F1133" s="2">
        <v>138.6908</v>
      </c>
      <c r="G1133" s="2">
        <v>104018.1</v>
      </c>
      <c r="H1133" s="17">
        <f t="shared" si="17"/>
        <v>1.102214865653388E-2</v>
      </c>
    </row>
    <row r="1134" spans="1:8" ht="13.5" x14ac:dyDescent="0.25">
      <c r="A1134" s="12"/>
      <c r="B1134" s="11">
        <v>43656</v>
      </c>
      <c r="C1134" s="2">
        <v>138.49</v>
      </c>
      <c r="D1134" s="2">
        <v>111.4029</v>
      </c>
      <c r="E1134" s="2">
        <v>350</v>
      </c>
      <c r="F1134" s="2">
        <v>139.71289999999999</v>
      </c>
      <c r="G1134" s="2">
        <v>48899.514999999999</v>
      </c>
      <c r="H1134" s="17">
        <f t="shared" si="17"/>
        <v>-7.1806259531119181E-5</v>
      </c>
    </row>
    <row r="1135" spans="1:8" ht="13.5" x14ac:dyDescent="0.25">
      <c r="A1135" s="12"/>
      <c r="B1135" s="11">
        <v>43657</v>
      </c>
      <c r="C1135" s="2">
        <v>138.49</v>
      </c>
      <c r="D1135" s="2">
        <v>111.4029</v>
      </c>
      <c r="E1135" s="2">
        <v>0</v>
      </c>
      <c r="F1135" s="2">
        <v>0</v>
      </c>
      <c r="G1135" s="2">
        <v>0</v>
      </c>
      <c r="H1135" s="17">
        <f t="shared" si="17"/>
        <v>0</v>
      </c>
    </row>
    <row r="1136" spans="1:8" ht="13.5" x14ac:dyDescent="0.25">
      <c r="A1136" s="12"/>
      <c r="B1136" s="11">
        <v>43658</v>
      </c>
      <c r="C1136" s="2">
        <v>138.49</v>
      </c>
      <c r="D1136" s="2">
        <v>111.4029</v>
      </c>
      <c r="E1136" s="2">
        <v>0</v>
      </c>
      <c r="F1136" s="2">
        <v>0</v>
      </c>
      <c r="G1136" s="2">
        <v>0</v>
      </c>
      <c r="H1136" s="17">
        <f t="shared" si="17"/>
        <v>0</v>
      </c>
    </row>
    <row r="1137" spans="1:8" ht="13.5" x14ac:dyDescent="0.25">
      <c r="A1137" s="12"/>
      <c r="B1137" s="11">
        <v>43661</v>
      </c>
      <c r="C1137" s="2">
        <v>138.49</v>
      </c>
      <c r="D1137" s="2">
        <v>111.4029</v>
      </c>
      <c r="E1137" s="2">
        <v>60</v>
      </c>
      <c r="F1137" s="2">
        <v>138.46</v>
      </c>
      <c r="G1137" s="2">
        <v>8307.6</v>
      </c>
      <c r="H1137" s="17">
        <f t="shared" si="17"/>
        <v>0</v>
      </c>
    </row>
    <row r="1138" spans="1:8" ht="13.5" x14ac:dyDescent="0.25">
      <c r="A1138" s="12"/>
      <c r="B1138" s="11">
        <v>43662</v>
      </c>
      <c r="C1138" s="2">
        <v>138</v>
      </c>
      <c r="D1138" s="2">
        <v>111.0087</v>
      </c>
      <c r="E1138" s="2">
        <v>16</v>
      </c>
      <c r="F1138" s="2">
        <v>132.61879999999999</v>
      </c>
      <c r="G1138" s="2">
        <v>2121.9007999999999</v>
      </c>
      <c r="H1138" s="17">
        <f t="shared" si="17"/>
        <v>-3.5385075253875605E-3</v>
      </c>
    </row>
    <row r="1139" spans="1:8" ht="13.5" x14ac:dyDescent="0.25">
      <c r="A1139" s="12"/>
      <c r="B1139" s="11">
        <v>43663</v>
      </c>
      <c r="C1139" s="2">
        <v>138</v>
      </c>
      <c r="D1139" s="2">
        <v>111.0087</v>
      </c>
      <c r="E1139" s="2">
        <v>0</v>
      </c>
      <c r="F1139" s="2">
        <v>0</v>
      </c>
      <c r="G1139" s="2">
        <v>0</v>
      </c>
      <c r="H1139" s="17">
        <f t="shared" si="17"/>
        <v>0</v>
      </c>
    </row>
    <row r="1140" spans="1:8" ht="13.5" x14ac:dyDescent="0.25">
      <c r="A1140" s="12"/>
      <c r="B1140" s="11">
        <v>43664</v>
      </c>
      <c r="C1140" s="2">
        <v>138</v>
      </c>
      <c r="D1140" s="2">
        <v>111.0087</v>
      </c>
      <c r="E1140" s="2">
        <v>10</v>
      </c>
      <c r="F1140" s="2">
        <v>137.6</v>
      </c>
      <c r="G1140" s="2">
        <v>1376</v>
      </c>
      <c r="H1140" s="17">
        <f t="shared" si="17"/>
        <v>0</v>
      </c>
    </row>
    <row r="1141" spans="1:8" ht="13.5" x14ac:dyDescent="0.25">
      <c r="A1141" s="12"/>
      <c r="B1141" s="11">
        <v>43665</v>
      </c>
      <c r="C1141" s="2">
        <v>138</v>
      </c>
      <c r="D1141" s="2">
        <v>111.0087</v>
      </c>
      <c r="E1141" s="2">
        <v>0</v>
      </c>
      <c r="F1141" s="2">
        <v>0</v>
      </c>
      <c r="G1141" s="2">
        <v>0</v>
      </c>
      <c r="H1141" s="17">
        <f t="shared" si="17"/>
        <v>0</v>
      </c>
    </row>
    <row r="1142" spans="1:8" ht="13.5" x14ac:dyDescent="0.25">
      <c r="A1142" s="12"/>
      <c r="B1142" s="11">
        <v>43668</v>
      </c>
      <c r="C1142" s="2">
        <v>138</v>
      </c>
      <c r="D1142" s="2">
        <v>111.0087</v>
      </c>
      <c r="E1142" s="2">
        <v>231</v>
      </c>
      <c r="F1142" s="2">
        <v>136.59690000000001</v>
      </c>
      <c r="G1142" s="2">
        <v>31553.883900000001</v>
      </c>
      <c r="H1142" s="17">
        <f t="shared" si="17"/>
        <v>0</v>
      </c>
    </row>
    <row r="1143" spans="1:8" ht="13.5" x14ac:dyDescent="0.25">
      <c r="A1143" s="12"/>
      <c r="B1143" s="11">
        <v>43669</v>
      </c>
      <c r="C1143" s="2">
        <v>138</v>
      </c>
      <c r="D1143" s="2">
        <v>111.0087</v>
      </c>
      <c r="E1143" s="2">
        <v>1</v>
      </c>
      <c r="F1143" s="2">
        <v>138</v>
      </c>
      <c r="G1143" s="2">
        <v>138</v>
      </c>
      <c r="H1143" s="17">
        <f t="shared" si="17"/>
        <v>0</v>
      </c>
    </row>
    <row r="1144" spans="1:8" ht="13.5" x14ac:dyDescent="0.25">
      <c r="A1144" s="12"/>
      <c r="B1144" s="11">
        <v>43670</v>
      </c>
      <c r="C1144" s="2">
        <v>138</v>
      </c>
      <c r="D1144" s="2">
        <v>111.0087</v>
      </c>
      <c r="E1144" s="2">
        <v>0</v>
      </c>
      <c r="F1144" s="2">
        <v>0</v>
      </c>
      <c r="G1144" s="2">
        <v>0</v>
      </c>
      <c r="H1144" s="17">
        <f t="shared" si="17"/>
        <v>0</v>
      </c>
    </row>
    <row r="1145" spans="1:8" ht="13.5" x14ac:dyDescent="0.25">
      <c r="A1145" s="12"/>
      <c r="B1145" s="11">
        <v>43672</v>
      </c>
      <c r="C1145" s="2">
        <v>138</v>
      </c>
      <c r="D1145" s="2">
        <v>111.0087</v>
      </c>
      <c r="E1145" s="2">
        <v>0</v>
      </c>
      <c r="F1145" s="2">
        <v>0</v>
      </c>
      <c r="G1145" s="2">
        <v>0</v>
      </c>
      <c r="H1145" s="17">
        <f t="shared" si="17"/>
        <v>0</v>
      </c>
    </row>
    <row r="1146" spans="1:8" ht="13.5" x14ac:dyDescent="0.25">
      <c r="A1146" s="12"/>
      <c r="B1146" s="11">
        <v>43675</v>
      </c>
      <c r="C1146" s="2">
        <v>138</v>
      </c>
      <c r="D1146" s="2">
        <v>111.0087</v>
      </c>
      <c r="E1146" s="2">
        <v>0</v>
      </c>
      <c r="F1146" s="2">
        <v>0</v>
      </c>
      <c r="G1146" s="2">
        <v>0</v>
      </c>
      <c r="H1146" s="17">
        <f t="shared" si="17"/>
        <v>0</v>
      </c>
    </row>
    <row r="1147" spans="1:8" ht="13.5" x14ac:dyDescent="0.25">
      <c r="A1147" s="12"/>
      <c r="B1147" s="11">
        <v>43676</v>
      </c>
      <c r="C1147" s="2">
        <v>138</v>
      </c>
      <c r="D1147" s="2">
        <v>111.0087</v>
      </c>
      <c r="E1147" s="2">
        <v>0</v>
      </c>
      <c r="F1147" s="2">
        <v>0</v>
      </c>
      <c r="G1147" s="2">
        <v>0</v>
      </c>
      <c r="H1147" s="17">
        <f t="shared" si="17"/>
        <v>0</v>
      </c>
    </row>
    <row r="1148" spans="1:8" ht="13.5" x14ac:dyDescent="0.25">
      <c r="A1148" s="12"/>
      <c r="B1148" s="11">
        <v>43677</v>
      </c>
      <c r="C1148" s="2">
        <v>138</v>
      </c>
      <c r="D1148" s="2">
        <v>111.0087</v>
      </c>
      <c r="E1148" s="2">
        <v>0</v>
      </c>
      <c r="F1148" s="2">
        <v>0</v>
      </c>
      <c r="G1148" s="2">
        <v>0</v>
      </c>
      <c r="H1148" s="17">
        <f t="shared" si="17"/>
        <v>0</v>
      </c>
    </row>
    <row r="1149" spans="1:8" ht="13.5" x14ac:dyDescent="0.25">
      <c r="A1149" s="12"/>
      <c r="B1149" s="11">
        <v>43678</v>
      </c>
      <c r="C1149" s="2">
        <v>138</v>
      </c>
      <c r="D1149" s="2">
        <v>111.0087</v>
      </c>
      <c r="E1149" s="2">
        <v>0</v>
      </c>
      <c r="F1149" s="2">
        <v>0</v>
      </c>
      <c r="G1149" s="2">
        <v>0</v>
      </c>
      <c r="H1149" s="17">
        <f t="shared" si="17"/>
        <v>0</v>
      </c>
    </row>
    <row r="1150" spans="1:8" ht="13.5" x14ac:dyDescent="0.25">
      <c r="A1150" s="12"/>
      <c r="B1150" s="11">
        <v>43679</v>
      </c>
      <c r="C1150" s="2">
        <v>138</v>
      </c>
      <c r="D1150" s="2">
        <v>111.0087</v>
      </c>
      <c r="E1150" s="2">
        <v>0</v>
      </c>
      <c r="F1150" s="2">
        <v>0</v>
      </c>
      <c r="G1150" s="2">
        <v>0</v>
      </c>
      <c r="H1150" s="17">
        <f t="shared" si="17"/>
        <v>0</v>
      </c>
    </row>
    <row r="1151" spans="1:8" ht="13.5" x14ac:dyDescent="0.25">
      <c r="A1151" s="12"/>
      <c r="B1151" s="11">
        <v>43682</v>
      </c>
      <c r="C1151" s="2">
        <v>138</v>
      </c>
      <c r="D1151" s="2">
        <v>111.0087</v>
      </c>
      <c r="E1151" s="2">
        <v>0</v>
      </c>
      <c r="F1151" s="2">
        <v>0</v>
      </c>
      <c r="G1151" s="2">
        <v>0</v>
      </c>
      <c r="H1151" s="17">
        <f t="shared" si="17"/>
        <v>0</v>
      </c>
    </row>
    <row r="1152" spans="1:8" ht="13.5" x14ac:dyDescent="0.25">
      <c r="A1152" s="12"/>
      <c r="B1152" s="11">
        <v>43683</v>
      </c>
      <c r="C1152" s="2">
        <v>138</v>
      </c>
      <c r="D1152" s="2">
        <v>111.0087</v>
      </c>
      <c r="E1152" s="2">
        <v>0</v>
      </c>
      <c r="F1152" s="2">
        <v>0</v>
      </c>
      <c r="G1152" s="2">
        <v>0</v>
      </c>
      <c r="H1152" s="17">
        <f t="shared" si="17"/>
        <v>0</v>
      </c>
    </row>
    <row r="1153" spans="1:8" ht="13.5" x14ac:dyDescent="0.25">
      <c r="A1153" s="12"/>
      <c r="B1153" s="11">
        <v>43684</v>
      </c>
      <c r="C1153" s="2">
        <v>131.79</v>
      </c>
      <c r="D1153" s="2">
        <v>106.0133</v>
      </c>
      <c r="E1153" s="2">
        <v>0</v>
      </c>
      <c r="F1153" s="2">
        <v>0</v>
      </c>
      <c r="G1153" s="2">
        <v>0</v>
      </c>
      <c r="H1153" s="17">
        <f t="shared" si="17"/>
        <v>-4.5000076570575129E-2</v>
      </c>
    </row>
    <row r="1154" spans="1:8" ht="13.5" x14ac:dyDescent="0.25">
      <c r="A1154" s="12"/>
      <c r="B1154" s="11">
        <v>43685</v>
      </c>
      <c r="C1154" s="2">
        <v>130</v>
      </c>
      <c r="D1154" s="2">
        <v>104.57340000000001</v>
      </c>
      <c r="E1154" s="2">
        <v>5</v>
      </c>
      <c r="F1154" s="2">
        <v>131.4</v>
      </c>
      <c r="G1154" s="2">
        <v>657</v>
      </c>
      <c r="H1154" s="17">
        <f t="shared" si="17"/>
        <v>-1.3582258075165988E-2</v>
      </c>
    </row>
    <row r="1155" spans="1:8" ht="13.5" x14ac:dyDescent="0.25">
      <c r="A1155" s="12"/>
      <c r="B1155" s="11">
        <v>43686</v>
      </c>
      <c r="C1155" s="2">
        <v>130</v>
      </c>
      <c r="D1155" s="2">
        <v>104.57340000000001</v>
      </c>
      <c r="E1155" s="2">
        <v>0</v>
      </c>
      <c r="F1155" s="2">
        <v>0</v>
      </c>
      <c r="G1155" s="2">
        <v>0</v>
      </c>
      <c r="H1155" s="17">
        <f t="shared" si="17"/>
        <v>0</v>
      </c>
    </row>
    <row r="1156" spans="1:8" ht="13.5" x14ac:dyDescent="0.25">
      <c r="A1156" s="12"/>
      <c r="B1156" s="11">
        <v>43691</v>
      </c>
      <c r="C1156" s="2">
        <v>130</v>
      </c>
      <c r="D1156" s="2">
        <v>104.57340000000001</v>
      </c>
      <c r="E1156" s="2">
        <v>0</v>
      </c>
      <c r="F1156" s="2">
        <v>0</v>
      </c>
      <c r="G1156" s="2">
        <v>0</v>
      </c>
      <c r="H1156" s="17">
        <f t="shared" si="17"/>
        <v>0</v>
      </c>
    </row>
    <row r="1157" spans="1:8" ht="13.5" x14ac:dyDescent="0.25">
      <c r="A1157" s="12"/>
      <c r="B1157" s="11">
        <v>43692</v>
      </c>
      <c r="C1157" s="2">
        <v>130</v>
      </c>
      <c r="D1157" s="2">
        <v>104.57340000000001</v>
      </c>
      <c r="E1157" s="2">
        <v>0</v>
      </c>
      <c r="F1157" s="2">
        <v>0</v>
      </c>
      <c r="G1157" s="2">
        <v>0</v>
      </c>
      <c r="H1157" s="17">
        <f t="shared" si="17"/>
        <v>0</v>
      </c>
    </row>
    <row r="1158" spans="1:8" ht="13.5" x14ac:dyDescent="0.25">
      <c r="A1158" s="12"/>
      <c r="B1158" s="11">
        <v>43693</v>
      </c>
      <c r="C1158" s="2">
        <v>132</v>
      </c>
      <c r="D1158" s="2">
        <v>106.1823</v>
      </c>
      <c r="E1158" s="2">
        <v>500</v>
      </c>
      <c r="F1158" s="2">
        <v>132</v>
      </c>
      <c r="G1158" s="2">
        <v>66000</v>
      </c>
      <c r="H1158" s="17">
        <f t="shared" si="17"/>
        <v>1.5385365685728791E-2</v>
      </c>
    </row>
    <row r="1159" spans="1:8" ht="13.5" x14ac:dyDescent="0.25">
      <c r="A1159" s="12"/>
      <c r="B1159" s="11">
        <v>43696</v>
      </c>
      <c r="C1159" s="2">
        <v>132</v>
      </c>
      <c r="D1159" s="2">
        <v>106.1823</v>
      </c>
      <c r="E1159" s="2">
        <v>0</v>
      </c>
      <c r="F1159" s="2">
        <v>0</v>
      </c>
      <c r="G1159" s="2">
        <v>0</v>
      </c>
      <c r="H1159" s="17">
        <f t="shared" ref="H1159:H1222" si="18">(D1159-D1158)/D1158</f>
        <v>0</v>
      </c>
    </row>
    <row r="1160" spans="1:8" ht="13.5" x14ac:dyDescent="0.25">
      <c r="A1160" s="12"/>
      <c r="B1160" s="11">
        <v>43697</v>
      </c>
      <c r="C1160" s="2">
        <v>134</v>
      </c>
      <c r="D1160" s="2">
        <v>107.7911</v>
      </c>
      <c r="E1160" s="2">
        <v>1</v>
      </c>
      <c r="F1160" s="2">
        <v>134</v>
      </c>
      <c r="G1160" s="2">
        <v>134</v>
      </c>
      <c r="H1160" s="17">
        <f t="shared" si="18"/>
        <v>1.5151301111390526E-2</v>
      </c>
    </row>
    <row r="1161" spans="1:8" ht="13.5" x14ac:dyDescent="0.25">
      <c r="A1161" s="12"/>
      <c r="B1161" s="11">
        <v>43698</v>
      </c>
      <c r="C1161" s="2">
        <v>134</v>
      </c>
      <c r="D1161" s="2">
        <v>107.7911</v>
      </c>
      <c r="E1161" s="2">
        <v>0</v>
      </c>
      <c r="F1161" s="2">
        <v>0</v>
      </c>
      <c r="G1161" s="2">
        <v>0</v>
      </c>
      <c r="H1161" s="17">
        <f t="shared" si="18"/>
        <v>0</v>
      </c>
    </row>
    <row r="1162" spans="1:8" ht="13.5" x14ac:dyDescent="0.25">
      <c r="A1162" s="12"/>
      <c r="B1162" s="11">
        <v>43699</v>
      </c>
      <c r="C1162" s="2">
        <v>134</v>
      </c>
      <c r="D1162" s="2">
        <v>107.7911</v>
      </c>
      <c r="E1162" s="2">
        <v>0</v>
      </c>
      <c r="F1162" s="2">
        <v>0</v>
      </c>
      <c r="G1162" s="2">
        <v>0</v>
      </c>
      <c r="H1162" s="17">
        <f t="shared" si="18"/>
        <v>0</v>
      </c>
    </row>
    <row r="1163" spans="1:8" ht="13.5" x14ac:dyDescent="0.25">
      <c r="A1163" s="12"/>
      <c r="B1163" s="11">
        <v>43700</v>
      </c>
      <c r="C1163" s="2">
        <v>134</v>
      </c>
      <c r="D1163" s="2">
        <v>107.7911</v>
      </c>
      <c r="E1163" s="2">
        <v>0</v>
      </c>
      <c r="F1163" s="2">
        <v>0</v>
      </c>
      <c r="G1163" s="2">
        <v>0</v>
      </c>
      <c r="H1163" s="17">
        <f t="shared" si="18"/>
        <v>0</v>
      </c>
    </row>
    <row r="1164" spans="1:8" ht="13.5" x14ac:dyDescent="0.25">
      <c r="A1164" s="12"/>
      <c r="B1164" s="11">
        <v>43703</v>
      </c>
      <c r="C1164" s="2">
        <v>134</v>
      </c>
      <c r="D1164" s="2">
        <v>107.7911</v>
      </c>
      <c r="E1164" s="2">
        <v>0</v>
      </c>
      <c r="F1164" s="2">
        <v>0</v>
      </c>
      <c r="G1164" s="2">
        <v>0</v>
      </c>
      <c r="H1164" s="17">
        <f t="shared" si="18"/>
        <v>0</v>
      </c>
    </row>
    <row r="1165" spans="1:8" ht="13.5" x14ac:dyDescent="0.25">
      <c r="A1165" s="12"/>
      <c r="B1165" s="11">
        <v>43704</v>
      </c>
      <c r="C1165" s="2">
        <v>134</v>
      </c>
      <c r="D1165" s="2">
        <v>107.7911</v>
      </c>
      <c r="E1165" s="2">
        <v>0</v>
      </c>
      <c r="F1165" s="2">
        <v>0</v>
      </c>
      <c r="G1165" s="2">
        <v>0</v>
      </c>
      <c r="H1165" s="17">
        <f t="shared" si="18"/>
        <v>0</v>
      </c>
    </row>
    <row r="1166" spans="1:8" ht="13.5" x14ac:dyDescent="0.25">
      <c r="A1166" s="12"/>
      <c r="B1166" s="11">
        <v>43705</v>
      </c>
      <c r="C1166" s="2">
        <v>134</v>
      </c>
      <c r="D1166" s="2">
        <v>107.7911</v>
      </c>
      <c r="E1166" s="2">
        <v>0</v>
      </c>
      <c r="F1166" s="2">
        <v>0</v>
      </c>
      <c r="G1166" s="2">
        <v>0</v>
      </c>
      <c r="H1166" s="17">
        <f t="shared" si="18"/>
        <v>0</v>
      </c>
    </row>
    <row r="1167" spans="1:8" ht="13.5" x14ac:dyDescent="0.25">
      <c r="A1167" s="12"/>
      <c r="B1167" s="11">
        <v>43706</v>
      </c>
      <c r="C1167" s="2">
        <v>134</v>
      </c>
      <c r="D1167" s="2">
        <v>107.7911</v>
      </c>
      <c r="E1167" s="2">
        <v>0</v>
      </c>
      <c r="F1167" s="2">
        <v>0</v>
      </c>
      <c r="G1167" s="2">
        <v>0</v>
      </c>
      <c r="H1167" s="17">
        <f t="shared" si="18"/>
        <v>0</v>
      </c>
    </row>
    <row r="1168" spans="1:8" ht="13.5" x14ac:dyDescent="0.25">
      <c r="A1168" s="12"/>
      <c r="B1168" s="11">
        <v>43707</v>
      </c>
      <c r="C1168" s="2">
        <v>130</v>
      </c>
      <c r="D1168" s="2">
        <v>104.57340000000001</v>
      </c>
      <c r="E1168" s="2">
        <v>551</v>
      </c>
      <c r="F1168" s="2">
        <v>130</v>
      </c>
      <c r="G1168" s="2">
        <v>71630</v>
      </c>
      <c r="H1168" s="17">
        <f t="shared" si="18"/>
        <v>-2.985125859185029E-2</v>
      </c>
    </row>
    <row r="1169" spans="1:8" ht="13.5" x14ac:dyDescent="0.25">
      <c r="A1169" s="12"/>
      <c r="B1169" s="11">
        <v>43710</v>
      </c>
      <c r="C1169" s="2">
        <v>127</v>
      </c>
      <c r="D1169" s="2">
        <v>102.1602</v>
      </c>
      <c r="E1169" s="2">
        <v>63</v>
      </c>
      <c r="F1169" s="2">
        <v>127.2222</v>
      </c>
      <c r="G1169" s="2">
        <v>8014.9985999999999</v>
      </c>
      <c r="H1169" s="17">
        <f t="shared" si="18"/>
        <v>-2.3076614129405787E-2</v>
      </c>
    </row>
    <row r="1170" spans="1:8" ht="13.5" x14ac:dyDescent="0.25">
      <c r="A1170" s="12"/>
      <c r="B1170" s="11">
        <v>43711</v>
      </c>
      <c r="C1170" s="2">
        <v>130.81</v>
      </c>
      <c r="D1170" s="2">
        <v>105.22499999999999</v>
      </c>
      <c r="E1170" s="2">
        <v>3</v>
      </c>
      <c r="F1170" s="2">
        <v>130.81</v>
      </c>
      <c r="G1170" s="2">
        <v>392.43</v>
      </c>
      <c r="H1170" s="17">
        <f t="shared" si="18"/>
        <v>2.9999941268713168E-2</v>
      </c>
    </row>
    <row r="1171" spans="1:8" ht="13.5" x14ac:dyDescent="0.25">
      <c r="A1171" s="12"/>
      <c r="B1171" s="11">
        <v>43712</v>
      </c>
      <c r="C1171" s="2">
        <v>132</v>
      </c>
      <c r="D1171" s="2">
        <v>106.1823</v>
      </c>
      <c r="E1171" s="2">
        <v>40</v>
      </c>
      <c r="F1171" s="2">
        <v>132</v>
      </c>
      <c r="G1171" s="2">
        <v>5280</v>
      </c>
      <c r="H1171" s="17">
        <f t="shared" si="18"/>
        <v>9.0976478973628285E-3</v>
      </c>
    </row>
    <row r="1172" spans="1:8" ht="13.5" x14ac:dyDescent="0.25">
      <c r="A1172" s="12"/>
      <c r="B1172" s="11">
        <v>43713</v>
      </c>
      <c r="C1172" s="2">
        <v>132</v>
      </c>
      <c r="D1172" s="2">
        <v>106.1823</v>
      </c>
      <c r="E1172" s="2">
        <v>0</v>
      </c>
      <c r="F1172" s="2">
        <v>0</v>
      </c>
      <c r="G1172" s="2">
        <v>0</v>
      </c>
      <c r="H1172" s="17">
        <f t="shared" si="18"/>
        <v>0</v>
      </c>
    </row>
    <row r="1173" spans="1:8" ht="13.5" x14ac:dyDescent="0.25">
      <c r="A1173" s="12"/>
      <c r="B1173" s="11">
        <v>43714</v>
      </c>
      <c r="C1173" s="2">
        <v>132</v>
      </c>
      <c r="D1173" s="2">
        <v>106.1823</v>
      </c>
      <c r="E1173" s="2">
        <v>0</v>
      </c>
      <c r="F1173" s="2">
        <v>0</v>
      </c>
      <c r="G1173" s="2">
        <v>0</v>
      </c>
      <c r="H1173" s="17">
        <f t="shared" si="18"/>
        <v>0</v>
      </c>
    </row>
    <row r="1174" spans="1:8" ht="13.5" x14ac:dyDescent="0.25">
      <c r="A1174" s="12"/>
      <c r="B1174" s="11">
        <v>43717</v>
      </c>
      <c r="C1174" s="2">
        <v>132</v>
      </c>
      <c r="D1174" s="2">
        <v>106.1823</v>
      </c>
      <c r="E1174" s="2">
        <v>0</v>
      </c>
      <c r="F1174" s="2">
        <v>0</v>
      </c>
      <c r="G1174" s="2">
        <v>0</v>
      </c>
      <c r="H1174" s="17">
        <f t="shared" si="18"/>
        <v>0</v>
      </c>
    </row>
    <row r="1175" spans="1:8" ht="13.5" x14ac:dyDescent="0.25">
      <c r="A1175" s="12"/>
      <c r="B1175" s="11">
        <v>43718</v>
      </c>
      <c r="C1175" s="2">
        <v>132.18</v>
      </c>
      <c r="D1175" s="2">
        <v>106.327</v>
      </c>
      <c r="E1175" s="2">
        <v>120</v>
      </c>
      <c r="F1175" s="2">
        <v>130.446</v>
      </c>
      <c r="G1175" s="2">
        <v>15653.52</v>
      </c>
      <c r="H1175" s="17">
        <f t="shared" si="18"/>
        <v>1.3627506656005782E-3</v>
      </c>
    </row>
    <row r="1176" spans="1:8" ht="13.5" x14ac:dyDescent="0.25">
      <c r="A1176" s="12"/>
      <c r="B1176" s="11">
        <v>43719</v>
      </c>
      <c r="C1176" s="2">
        <v>132.18</v>
      </c>
      <c r="D1176" s="2">
        <v>106.327</v>
      </c>
      <c r="E1176" s="2">
        <v>0</v>
      </c>
      <c r="F1176" s="2">
        <v>0</v>
      </c>
      <c r="G1176" s="2">
        <v>0</v>
      </c>
      <c r="H1176" s="17">
        <f t="shared" si="18"/>
        <v>0</v>
      </c>
    </row>
    <row r="1177" spans="1:8" ht="13.5" x14ac:dyDescent="0.25">
      <c r="A1177" s="12"/>
      <c r="B1177" s="11">
        <v>43720</v>
      </c>
      <c r="C1177" s="2">
        <v>132.18</v>
      </c>
      <c r="D1177" s="2">
        <v>106.327</v>
      </c>
      <c r="E1177" s="2">
        <v>0</v>
      </c>
      <c r="F1177" s="2">
        <v>0</v>
      </c>
      <c r="G1177" s="2">
        <v>0</v>
      </c>
      <c r="H1177" s="17">
        <f t="shared" si="18"/>
        <v>0</v>
      </c>
    </row>
    <row r="1178" spans="1:8" ht="13.5" x14ac:dyDescent="0.25">
      <c r="A1178" s="12"/>
      <c r="B1178" s="11">
        <v>43721</v>
      </c>
      <c r="C1178" s="2">
        <v>131.87</v>
      </c>
      <c r="D1178" s="2">
        <v>106.07769999999999</v>
      </c>
      <c r="E1178" s="2">
        <v>23</v>
      </c>
      <c r="F1178" s="2">
        <v>126.9743</v>
      </c>
      <c r="G1178" s="2">
        <v>2920.4088999999999</v>
      </c>
      <c r="H1178" s="17">
        <f t="shared" si="18"/>
        <v>-2.3446537568068805E-3</v>
      </c>
    </row>
    <row r="1179" spans="1:8" ht="13.5" x14ac:dyDescent="0.25">
      <c r="A1179" s="12"/>
      <c r="B1179" s="11">
        <v>43724</v>
      </c>
      <c r="C1179" s="2">
        <v>126</v>
      </c>
      <c r="D1179" s="2">
        <v>101.3558</v>
      </c>
      <c r="E1179" s="2">
        <v>53</v>
      </c>
      <c r="F1179" s="2">
        <v>126</v>
      </c>
      <c r="G1179" s="2">
        <v>6678</v>
      </c>
      <c r="H1179" s="17">
        <f t="shared" si="18"/>
        <v>-4.451359710853451E-2</v>
      </c>
    </row>
    <row r="1180" spans="1:8" ht="13.5" x14ac:dyDescent="0.25">
      <c r="A1180" s="12"/>
      <c r="B1180" s="11">
        <v>43725</v>
      </c>
      <c r="C1180" s="2">
        <v>129.78</v>
      </c>
      <c r="D1180" s="2">
        <v>104.3965</v>
      </c>
      <c r="E1180" s="2">
        <v>1</v>
      </c>
      <c r="F1180" s="2">
        <v>129.78</v>
      </c>
      <c r="G1180" s="2">
        <v>129.78</v>
      </c>
      <c r="H1180" s="17">
        <f t="shared" si="18"/>
        <v>3.0000256522073734E-2</v>
      </c>
    </row>
    <row r="1181" spans="1:8" ht="13.5" x14ac:dyDescent="0.25">
      <c r="A1181" s="12"/>
      <c r="B1181" s="11">
        <v>43726</v>
      </c>
      <c r="C1181" s="2">
        <v>132</v>
      </c>
      <c r="D1181" s="2">
        <v>106.1823</v>
      </c>
      <c r="E1181" s="2">
        <v>23</v>
      </c>
      <c r="F1181" s="2">
        <v>126.5217</v>
      </c>
      <c r="G1181" s="2">
        <v>2909.9991</v>
      </c>
      <c r="H1181" s="17">
        <f t="shared" si="18"/>
        <v>1.7105937459589111E-2</v>
      </c>
    </row>
    <row r="1182" spans="1:8" ht="13.5" x14ac:dyDescent="0.25">
      <c r="A1182" s="12"/>
      <c r="B1182" s="11">
        <v>43727</v>
      </c>
      <c r="C1182" s="2">
        <v>132</v>
      </c>
      <c r="D1182" s="2">
        <v>106.1823</v>
      </c>
      <c r="E1182" s="2">
        <v>0</v>
      </c>
      <c r="F1182" s="2">
        <v>0</v>
      </c>
      <c r="G1182" s="2">
        <v>0</v>
      </c>
      <c r="H1182" s="17">
        <f t="shared" si="18"/>
        <v>0</v>
      </c>
    </row>
    <row r="1183" spans="1:8" ht="13.5" x14ac:dyDescent="0.25">
      <c r="A1183" s="12"/>
      <c r="B1183" s="11">
        <v>43728</v>
      </c>
      <c r="C1183" s="2">
        <v>132</v>
      </c>
      <c r="D1183" s="2">
        <v>106.1823</v>
      </c>
      <c r="E1183" s="2">
        <v>100</v>
      </c>
      <c r="F1183" s="2">
        <v>130.08000000000001</v>
      </c>
      <c r="G1183" s="2">
        <v>13008</v>
      </c>
      <c r="H1183" s="17">
        <f t="shared" si="18"/>
        <v>0</v>
      </c>
    </row>
    <row r="1184" spans="1:8" ht="13.5" x14ac:dyDescent="0.25">
      <c r="A1184" s="12"/>
      <c r="B1184" s="11">
        <v>43731</v>
      </c>
      <c r="C1184" s="2">
        <v>132</v>
      </c>
      <c r="D1184" s="2">
        <v>106.1823</v>
      </c>
      <c r="E1184" s="2">
        <v>0</v>
      </c>
      <c r="F1184" s="2">
        <v>0</v>
      </c>
      <c r="G1184" s="2">
        <v>0</v>
      </c>
      <c r="H1184" s="17">
        <f t="shared" si="18"/>
        <v>0</v>
      </c>
    </row>
    <row r="1185" spans="1:8" ht="13.5" x14ac:dyDescent="0.25">
      <c r="A1185" s="12"/>
      <c r="B1185" s="11">
        <v>43732</v>
      </c>
      <c r="C1185" s="2">
        <v>132</v>
      </c>
      <c r="D1185" s="2">
        <v>106.1823</v>
      </c>
      <c r="E1185" s="2">
        <v>0</v>
      </c>
      <c r="F1185" s="2">
        <v>0</v>
      </c>
      <c r="G1185" s="2">
        <v>0</v>
      </c>
      <c r="H1185" s="17">
        <f t="shared" si="18"/>
        <v>0</v>
      </c>
    </row>
    <row r="1186" spans="1:8" ht="13.5" x14ac:dyDescent="0.25">
      <c r="A1186" s="12"/>
      <c r="B1186" s="11">
        <v>43733</v>
      </c>
      <c r="C1186" s="2">
        <v>135.5</v>
      </c>
      <c r="D1186" s="2">
        <v>108.99769999999999</v>
      </c>
      <c r="E1186" s="2">
        <v>396</v>
      </c>
      <c r="F1186" s="2">
        <v>133.71180000000001</v>
      </c>
      <c r="G1186" s="2">
        <v>52949.872799999997</v>
      </c>
      <c r="H1186" s="17">
        <f t="shared" si="18"/>
        <v>2.6514776944933354E-2</v>
      </c>
    </row>
    <row r="1187" spans="1:8" ht="13.5" x14ac:dyDescent="0.25">
      <c r="A1187" s="12"/>
      <c r="B1187" s="11">
        <v>43734</v>
      </c>
      <c r="C1187" s="2">
        <v>138.74</v>
      </c>
      <c r="D1187" s="2">
        <v>111.604</v>
      </c>
      <c r="E1187" s="2">
        <v>25</v>
      </c>
      <c r="F1187" s="2">
        <v>138.7396</v>
      </c>
      <c r="G1187" s="2">
        <v>3468.49</v>
      </c>
      <c r="H1187" s="17">
        <f t="shared" si="18"/>
        <v>2.3911513729188823E-2</v>
      </c>
    </row>
    <row r="1188" spans="1:8" ht="13.5" x14ac:dyDescent="0.25">
      <c r="A1188" s="12"/>
      <c r="B1188" s="11">
        <v>43735</v>
      </c>
      <c r="C1188" s="2">
        <v>134.6</v>
      </c>
      <c r="D1188" s="2">
        <v>108.27370000000001</v>
      </c>
      <c r="E1188" s="2">
        <v>10</v>
      </c>
      <c r="F1188" s="2">
        <v>134.6</v>
      </c>
      <c r="G1188" s="2">
        <v>1346</v>
      </c>
      <c r="H1188" s="17">
        <f t="shared" si="18"/>
        <v>-2.9840328303644977E-2</v>
      </c>
    </row>
    <row r="1189" spans="1:8" ht="13.5" x14ac:dyDescent="0.25">
      <c r="A1189" s="12"/>
      <c r="B1189" s="11">
        <v>43738</v>
      </c>
      <c r="C1189" s="2">
        <v>134.6</v>
      </c>
      <c r="D1189" s="2">
        <v>108.27370000000001</v>
      </c>
      <c r="E1189" s="2">
        <v>0</v>
      </c>
      <c r="F1189" s="2">
        <v>0</v>
      </c>
      <c r="G1189" s="2">
        <v>0</v>
      </c>
      <c r="H1189" s="17">
        <f t="shared" si="18"/>
        <v>0</v>
      </c>
    </row>
    <row r="1190" spans="1:8" ht="13.5" x14ac:dyDescent="0.25">
      <c r="A1190" s="12"/>
      <c r="B1190" s="11">
        <v>43739</v>
      </c>
      <c r="C1190" s="2">
        <v>130.6</v>
      </c>
      <c r="D1190" s="2">
        <v>105.0561</v>
      </c>
      <c r="E1190" s="2">
        <v>200</v>
      </c>
      <c r="F1190" s="2">
        <v>130.6</v>
      </c>
      <c r="G1190" s="2">
        <v>26120</v>
      </c>
      <c r="H1190" s="17">
        <f t="shared" si="18"/>
        <v>-2.9717281297304925E-2</v>
      </c>
    </row>
    <row r="1191" spans="1:8" ht="13.5" x14ac:dyDescent="0.25">
      <c r="A1191" s="12"/>
      <c r="B1191" s="11">
        <v>43740</v>
      </c>
      <c r="C1191" s="2">
        <v>134.5</v>
      </c>
      <c r="D1191" s="2">
        <v>108.19329999999999</v>
      </c>
      <c r="E1191" s="2">
        <v>338</v>
      </c>
      <c r="F1191" s="2">
        <v>130.2397</v>
      </c>
      <c r="G1191" s="2">
        <v>44021.018600000003</v>
      </c>
      <c r="H1191" s="17">
        <f t="shared" si="18"/>
        <v>2.9862140323122531E-2</v>
      </c>
    </row>
    <row r="1192" spans="1:8" ht="13.5" x14ac:dyDescent="0.25">
      <c r="A1192" s="12"/>
      <c r="B1192" s="11">
        <v>43741</v>
      </c>
      <c r="C1192" s="2">
        <v>137</v>
      </c>
      <c r="D1192" s="2">
        <v>110.2043</v>
      </c>
      <c r="E1192" s="2">
        <v>550</v>
      </c>
      <c r="F1192" s="2">
        <v>131.5455</v>
      </c>
      <c r="G1192" s="2">
        <v>72350.024999999994</v>
      </c>
      <c r="H1192" s="17">
        <f t="shared" si="18"/>
        <v>1.8587102898238707E-2</v>
      </c>
    </row>
    <row r="1193" spans="1:8" ht="13.5" x14ac:dyDescent="0.25">
      <c r="A1193" s="12"/>
      <c r="B1193" s="11">
        <v>43742</v>
      </c>
      <c r="C1193" s="2">
        <v>133</v>
      </c>
      <c r="D1193" s="2">
        <v>106.9867</v>
      </c>
      <c r="E1193" s="2">
        <v>3671</v>
      </c>
      <c r="F1193" s="2">
        <v>135.9693</v>
      </c>
      <c r="G1193" s="2">
        <v>499143.3003</v>
      </c>
      <c r="H1193" s="17">
        <f t="shared" si="18"/>
        <v>-2.9196682888054316E-2</v>
      </c>
    </row>
    <row r="1194" spans="1:8" ht="13.5" x14ac:dyDescent="0.25">
      <c r="A1194" s="12"/>
      <c r="B1194" s="11">
        <v>43745</v>
      </c>
      <c r="C1194" s="2">
        <v>136.99</v>
      </c>
      <c r="D1194" s="2">
        <v>110.19629999999999</v>
      </c>
      <c r="E1194" s="2">
        <v>2</v>
      </c>
      <c r="F1194" s="2">
        <v>136.99</v>
      </c>
      <c r="G1194" s="2">
        <v>273.98</v>
      </c>
      <c r="H1194" s="17">
        <f t="shared" si="18"/>
        <v>2.9999990653043741E-2</v>
      </c>
    </row>
    <row r="1195" spans="1:8" ht="13.5" x14ac:dyDescent="0.25">
      <c r="A1195" s="12"/>
      <c r="B1195" s="11">
        <v>43746</v>
      </c>
      <c r="C1195" s="2">
        <v>137</v>
      </c>
      <c r="D1195" s="2">
        <v>110.2043</v>
      </c>
      <c r="E1195" s="2">
        <v>438</v>
      </c>
      <c r="F1195" s="2">
        <v>136.99539999999999</v>
      </c>
      <c r="G1195" s="2">
        <v>60003.985200000003</v>
      </c>
      <c r="H1195" s="17">
        <f t="shared" si="18"/>
        <v>7.2597718798269789E-5</v>
      </c>
    </row>
    <row r="1196" spans="1:8" ht="13.5" x14ac:dyDescent="0.25">
      <c r="A1196" s="12"/>
      <c r="B1196" s="11">
        <v>43747</v>
      </c>
      <c r="C1196" s="2">
        <v>137</v>
      </c>
      <c r="D1196" s="2">
        <v>110.2043</v>
      </c>
      <c r="E1196" s="2">
        <v>438</v>
      </c>
      <c r="F1196" s="2">
        <v>136.99539999999999</v>
      </c>
      <c r="G1196" s="2">
        <v>60003.985200000003</v>
      </c>
      <c r="H1196" s="17">
        <f t="shared" si="18"/>
        <v>0</v>
      </c>
    </row>
    <row r="1197" spans="1:8" ht="13.5" x14ac:dyDescent="0.25">
      <c r="A1197" s="12"/>
      <c r="B1197" s="11">
        <v>43748</v>
      </c>
      <c r="C1197" s="2">
        <v>137</v>
      </c>
      <c r="D1197" s="2">
        <v>110.2043</v>
      </c>
      <c r="E1197" s="2">
        <v>0</v>
      </c>
      <c r="F1197" s="2">
        <v>0</v>
      </c>
      <c r="G1197" s="2">
        <v>0</v>
      </c>
      <c r="H1197" s="17">
        <f t="shared" si="18"/>
        <v>0</v>
      </c>
    </row>
    <row r="1198" spans="1:8" ht="13.5" x14ac:dyDescent="0.25">
      <c r="A1198" s="12"/>
      <c r="B1198" s="11">
        <v>43749</v>
      </c>
      <c r="C1198" s="2">
        <v>137</v>
      </c>
      <c r="D1198" s="2">
        <v>110.2043</v>
      </c>
      <c r="E1198" s="2">
        <v>590</v>
      </c>
      <c r="F1198" s="2">
        <v>136.38939999999999</v>
      </c>
      <c r="G1198" s="2">
        <v>80469.745999999999</v>
      </c>
      <c r="H1198" s="17">
        <f t="shared" si="18"/>
        <v>0</v>
      </c>
    </row>
    <row r="1199" spans="1:8" ht="13.5" x14ac:dyDescent="0.25">
      <c r="A1199" s="12"/>
      <c r="B1199" s="11">
        <v>43752</v>
      </c>
      <c r="C1199" s="2">
        <v>137</v>
      </c>
      <c r="D1199" s="2">
        <v>110.2043</v>
      </c>
      <c r="E1199" s="2">
        <v>2</v>
      </c>
      <c r="F1199" s="2">
        <v>137</v>
      </c>
      <c r="G1199" s="2">
        <v>274</v>
      </c>
      <c r="H1199" s="17">
        <f t="shared" si="18"/>
        <v>0</v>
      </c>
    </row>
    <row r="1200" spans="1:8" ht="13.5" x14ac:dyDescent="0.25">
      <c r="A1200" s="12"/>
      <c r="B1200" s="11">
        <v>43754</v>
      </c>
      <c r="C1200" s="2">
        <v>137</v>
      </c>
      <c r="D1200" s="2">
        <v>110.2043</v>
      </c>
      <c r="E1200" s="2">
        <v>0</v>
      </c>
      <c r="F1200" s="2">
        <v>0</v>
      </c>
      <c r="G1200" s="2">
        <v>0</v>
      </c>
      <c r="H1200" s="17">
        <f t="shared" si="18"/>
        <v>0</v>
      </c>
    </row>
    <row r="1201" spans="1:8" ht="13.5" x14ac:dyDescent="0.25">
      <c r="A1201" s="12"/>
      <c r="B1201" s="11">
        <v>43755</v>
      </c>
      <c r="C1201" s="2">
        <v>139</v>
      </c>
      <c r="D1201" s="2">
        <v>111.81310000000001</v>
      </c>
      <c r="E1201" s="2">
        <v>1300</v>
      </c>
      <c r="F1201" s="2">
        <v>138.7895</v>
      </c>
      <c r="G1201" s="2">
        <v>180426.35</v>
      </c>
      <c r="H1201" s="17">
        <f t="shared" si="18"/>
        <v>1.4598341444027158E-2</v>
      </c>
    </row>
    <row r="1202" spans="1:8" ht="13.5" x14ac:dyDescent="0.25">
      <c r="A1202" s="12"/>
      <c r="B1202" s="11">
        <v>43756</v>
      </c>
      <c r="C1202" s="2">
        <v>139</v>
      </c>
      <c r="D1202" s="2">
        <v>111.81310000000001</v>
      </c>
      <c r="E1202" s="2">
        <v>550</v>
      </c>
      <c r="F1202" s="2">
        <v>138.52549999999999</v>
      </c>
      <c r="G1202" s="2">
        <v>76189.024999999994</v>
      </c>
      <c r="H1202" s="17">
        <f t="shared" si="18"/>
        <v>0</v>
      </c>
    </row>
    <row r="1203" spans="1:8" ht="13.5" x14ac:dyDescent="0.25">
      <c r="A1203" s="12"/>
      <c r="B1203" s="11">
        <v>43759</v>
      </c>
      <c r="C1203" s="2">
        <v>139</v>
      </c>
      <c r="D1203" s="2">
        <v>111.81310000000001</v>
      </c>
      <c r="E1203" s="2">
        <v>0</v>
      </c>
      <c r="F1203" s="2">
        <v>0</v>
      </c>
      <c r="G1203" s="2">
        <v>0</v>
      </c>
      <c r="H1203" s="17">
        <f t="shared" si="18"/>
        <v>0</v>
      </c>
    </row>
    <row r="1204" spans="1:8" ht="13.5" x14ac:dyDescent="0.25">
      <c r="A1204" s="12"/>
      <c r="B1204" s="11">
        <v>43760</v>
      </c>
      <c r="C1204" s="2">
        <v>139</v>
      </c>
      <c r="D1204" s="2">
        <v>111.81310000000001</v>
      </c>
      <c r="E1204" s="2">
        <v>0</v>
      </c>
      <c r="F1204" s="2">
        <v>0</v>
      </c>
      <c r="G1204" s="2">
        <v>0</v>
      </c>
      <c r="H1204" s="17">
        <f t="shared" si="18"/>
        <v>0</v>
      </c>
    </row>
    <row r="1205" spans="1:8" ht="13.5" x14ac:dyDescent="0.25">
      <c r="A1205" s="12"/>
      <c r="B1205" s="11">
        <v>43761</v>
      </c>
      <c r="C1205" s="2">
        <v>139</v>
      </c>
      <c r="D1205" s="2">
        <v>111.81310000000001</v>
      </c>
      <c r="E1205" s="2">
        <v>0</v>
      </c>
      <c r="F1205" s="2">
        <v>0</v>
      </c>
      <c r="G1205" s="2">
        <v>0</v>
      </c>
      <c r="H1205" s="17">
        <f t="shared" si="18"/>
        <v>0</v>
      </c>
    </row>
    <row r="1206" spans="1:8" ht="13.5" x14ac:dyDescent="0.25">
      <c r="A1206" s="12"/>
      <c r="B1206" s="11">
        <v>43762</v>
      </c>
      <c r="C1206" s="2">
        <v>139</v>
      </c>
      <c r="D1206" s="2">
        <v>111.81310000000001</v>
      </c>
      <c r="E1206" s="2">
        <v>2</v>
      </c>
      <c r="F1206" s="2">
        <v>139</v>
      </c>
      <c r="G1206" s="2">
        <v>278</v>
      </c>
      <c r="H1206" s="17">
        <f t="shared" si="18"/>
        <v>0</v>
      </c>
    </row>
    <row r="1207" spans="1:8" ht="13.5" x14ac:dyDescent="0.25">
      <c r="A1207" s="12"/>
      <c r="B1207" s="11">
        <v>43763</v>
      </c>
      <c r="C1207" s="2">
        <v>139</v>
      </c>
      <c r="D1207" s="2">
        <v>111.81310000000001</v>
      </c>
      <c r="E1207" s="2">
        <v>0</v>
      </c>
      <c r="F1207" s="2">
        <v>0</v>
      </c>
      <c r="G1207" s="2">
        <v>0</v>
      </c>
      <c r="H1207" s="17">
        <f t="shared" si="18"/>
        <v>0</v>
      </c>
    </row>
    <row r="1208" spans="1:8" ht="13.5" x14ac:dyDescent="0.25">
      <c r="A1208" s="12"/>
      <c r="B1208" s="11">
        <v>43766</v>
      </c>
      <c r="C1208" s="2">
        <v>139</v>
      </c>
      <c r="D1208" s="2">
        <v>111.81310000000001</v>
      </c>
      <c r="E1208" s="2">
        <v>0</v>
      </c>
      <c r="F1208" s="2">
        <v>0</v>
      </c>
      <c r="G1208" s="2">
        <v>0</v>
      </c>
      <c r="H1208" s="17">
        <f t="shared" si="18"/>
        <v>0</v>
      </c>
    </row>
    <row r="1209" spans="1:8" ht="13.5" x14ac:dyDescent="0.25">
      <c r="A1209" s="12"/>
      <c r="B1209" s="11">
        <v>43767</v>
      </c>
      <c r="C1209" s="2">
        <v>139</v>
      </c>
      <c r="D1209" s="2">
        <v>111.81310000000001</v>
      </c>
      <c r="E1209" s="2">
        <v>0</v>
      </c>
      <c r="F1209" s="2">
        <v>0</v>
      </c>
      <c r="G1209" s="2">
        <v>0</v>
      </c>
      <c r="H1209" s="17">
        <f t="shared" si="18"/>
        <v>0</v>
      </c>
    </row>
    <row r="1210" spans="1:8" ht="13.5" x14ac:dyDescent="0.25">
      <c r="A1210" s="12"/>
      <c r="B1210" s="11">
        <v>43768</v>
      </c>
      <c r="C1210" s="2">
        <v>132.75</v>
      </c>
      <c r="D1210" s="2">
        <v>106.7856</v>
      </c>
      <c r="E1210" s="2">
        <v>0</v>
      </c>
      <c r="F1210" s="2">
        <v>0</v>
      </c>
      <c r="G1210" s="2">
        <v>0</v>
      </c>
      <c r="H1210" s="17">
        <f t="shared" si="18"/>
        <v>-4.4963425573568777E-2</v>
      </c>
    </row>
    <row r="1211" spans="1:8" ht="13.5" x14ac:dyDescent="0.25">
      <c r="A1211" s="12"/>
      <c r="B1211" s="11">
        <v>43769</v>
      </c>
      <c r="C1211" s="2">
        <v>134.9</v>
      </c>
      <c r="D1211" s="2">
        <v>108.515</v>
      </c>
      <c r="E1211" s="2">
        <v>850</v>
      </c>
      <c r="F1211" s="2">
        <v>131.4588</v>
      </c>
      <c r="G1211" s="2">
        <v>111739.98</v>
      </c>
      <c r="H1211" s="17">
        <f t="shared" si="18"/>
        <v>1.6195067499737776E-2</v>
      </c>
    </row>
    <row r="1212" spans="1:8" ht="13.5" x14ac:dyDescent="0.25">
      <c r="A1212" s="12"/>
      <c r="B1212" s="11">
        <v>43770</v>
      </c>
      <c r="C1212" s="2">
        <v>134.79</v>
      </c>
      <c r="D1212" s="2">
        <v>108.42659999999999</v>
      </c>
      <c r="E1212" s="2">
        <v>1</v>
      </c>
      <c r="F1212" s="2">
        <v>134.79</v>
      </c>
      <c r="G1212" s="2">
        <v>134.79</v>
      </c>
      <c r="H1212" s="17">
        <f t="shared" si="18"/>
        <v>-8.1463392157772791E-4</v>
      </c>
    </row>
    <row r="1213" spans="1:8" ht="13.5" x14ac:dyDescent="0.25">
      <c r="A1213" s="12"/>
      <c r="B1213" s="11">
        <v>43773</v>
      </c>
      <c r="C1213" s="2">
        <v>134.79</v>
      </c>
      <c r="D1213" s="2">
        <v>108.42659999999999</v>
      </c>
      <c r="E1213" s="2">
        <v>0</v>
      </c>
      <c r="F1213" s="2">
        <v>0</v>
      </c>
      <c r="G1213" s="2">
        <v>0</v>
      </c>
      <c r="H1213" s="17">
        <f t="shared" si="18"/>
        <v>0</v>
      </c>
    </row>
    <row r="1214" spans="1:8" ht="13.5" x14ac:dyDescent="0.25">
      <c r="A1214" s="12"/>
      <c r="B1214" s="11">
        <v>43774</v>
      </c>
      <c r="C1214" s="2">
        <v>134.79</v>
      </c>
      <c r="D1214" s="2">
        <v>108.42659999999999</v>
      </c>
      <c r="E1214" s="2">
        <v>0</v>
      </c>
      <c r="F1214" s="2">
        <v>0</v>
      </c>
      <c r="G1214" s="2">
        <v>0</v>
      </c>
      <c r="H1214" s="17">
        <f t="shared" si="18"/>
        <v>0</v>
      </c>
    </row>
    <row r="1215" spans="1:8" ht="13.5" x14ac:dyDescent="0.25">
      <c r="A1215" s="12"/>
      <c r="B1215" s="11">
        <v>43775</v>
      </c>
      <c r="C1215" s="2">
        <v>134</v>
      </c>
      <c r="D1215" s="2">
        <v>107.7911</v>
      </c>
      <c r="E1215" s="2">
        <v>102</v>
      </c>
      <c r="F1215" s="2">
        <v>130.83090000000001</v>
      </c>
      <c r="G1215" s="2">
        <v>13344.7518</v>
      </c>
      <c r="H1215" s="17">
        <f t="shared" si="18"/>
        <v>-5.8611078831208698E-3</v>
      </c>
    </row>
    <row r="1216" spans="1:8" ht="13.5" x14ac:dyDescent="0.25">
      <c r="A1216" s="12"/>
      <c r="B1216" s="11">
        <v>43776</v>
      </c>
      <c r="C1216" s="2">
        <v>134</v>
      </c>
      <c r="D1216" s="2">
        <v>107.7911</v>
      </c>
      <c r="E1216" s="2">
        <v>10</v>
      </c>
      <c r="F1216" s="2">
        <v>134</v>
      </c>
      <c r="G1216" s="2">
        <v>1340</v>
      </c>
      <c r="H1216" s="17">
        <f t="shared" si="18"/>
        <v>0</v>
      </c>
    </row>
    <row r="1217" spans="1:8" ht="13.5" x14ac:dyDescent="0.25">
      <c r="A1217" s="12"/>
      <c r="B1217" s="11">
        <v>43777</v>
      </c>
      <c r="C1217" s="2">
        <v>134</v>
      </c>
      <c r="D1217" s="2">
        <v>107.7911</v>
      </c>
      <c r="E1217" s="2">
        <v>0</v>
      </c>
      <c r="F1217" s="2">
        <v>0</v>
      </c>
      <c r="G1217" s="2">
        <v>0</v>
      </c>
      <c r="H1217" s="17">
        <f t="shared" si="18"/>
        <v>0</v>
      </c>
    </row>
    <row r="1218" spans="1:8" ht="13.5" x14ac:dyDescent="0.25">
      <c r="A1218" s="12"/>
      <c r="B1218" s="11">
        <v>43780</v>
      </c>
      <c r="C1218" s="2">
        <v>134</v>
      </c>
      <c r="D1218" s="2">
        <v>107.7911</v>
      </c>
      <c r="E1218" s="2">
        <v>0</v>
      </c>
      <c r="F1218" s="2">
        <v>0</v>
      </c>
      <c r="G1218" s="2">
        <v>0</v>
      </c>
      <c r="H1218" s="17">
        <f t="shared" si="18"/>
        <v>0</v>
      </c>
    </row>
    <row r="1219" spans="1:8" ht="13.5" x14ac:dyDescent="0.25">
      <c r="A1219" s="12"/>
      <c r="B1219" s="11">
        <v>43781</v>
      </c>
      <c r="C1219" s="2">
        <v>134</v>
      </c>
      <c r="D1219" s="2">
        <v>107.7911</v>
      </c>
      <c r="E1219" s="2">
        <v>0</v>
      </c>
      <c r="F1219" s="2">
        <v>0</v>
      </c>
      <c r="G1219" s="2">
        <v>0</v>
      </c>
      <c r="H1219" s="17">
        <f t="shared" si="18"/>
        <v>0</v>
      </c>
    </row>
    <row r="1220" spans="1:8" ht="13.5" x14ac:dyDescent="0.25">
      <c r="A1220" s="12"/>
      <c r="B1220" s="11">
        <v>43782</v>
      </c>
      <c r="C1220" s="2">
        <v>134</v>
      </c>
      <c r="D1220" s="2">
        <v>107.7911</v>
      </c>
      <c r="E1220" s="2">
        <v>0</v>
      </c>
      <c r="F1220" s="2">
        <v>0</v>
      </c>
      <c r="G1220" s="2">
        <v>0</v>
      </c>
      <c r="H1220" s="17">
        <f t="shared" si="18"/>
        <v>0</v>
      </c>
    </row>
    <row r="1221" spans="1:8" ht="13.5" x14ac:dyDescent="0.25">
      <c r="A1221" s="12"/>
      <c r="B1221" s="11">
        <v>43783</v>
      </c>
      <c r="C1221" s="2">
        <v>134</v>
      </c>
      <c r="D1221" s="2">
        <v>107.7911</v>
      </c>
      <c r="E1221" s="2">
        <v>20</v>
      </c>
      <c r="F1221" s="2">
        <v>134</v>
      </c>
      <c r="G1221" s="2">
        <v>2680</v>
      </c>
      <c r="H1221" s="17">
        <f t="shared" si="18"/>
        <v>0</v>
      </c>
    </row>
    <row r="1222" spans="1:8" ht="13.5" x14ac:dyDescent="0.25">
      <c r="A1222" s="12"/>
      <c r="B1222" s="11">
        <v>43784</v>
      </c>
      <c r="C1222" s="2">
        <v>134</v>
      </c>
      <c r="D1222" s="2">
        <v>107.7911</v>
      </c>
      <c r="E1222" s="2">
        <v>0</v>
      </c>
      <c r="F1222" s="2">
        <v>0</v>
      </c>
      <c r="G1222" s="2">
        <v>0</v>
      </c>
      <c r="H1222" s="17">
        <f t="shared" si="18"/>
        <v>0</v>
      </c>
    </row>
    <row r="1223" spans="1:8" ht="13.5" x14ac:dyDescent="0.25">
      <c r="A1223" s="12"/>
      <c r="B1223" s="11">
        <v>43787</v>
      </c>
      <c r="C1223" s="2">
        <v>134</v>
      </c>
      <c r="D1223" s="2">
        <v>107.7911</v>
      </c>
      <c r="E1223" s="2">
        <v>0</v>
      </c>
      <c r="F1223" s="2">
        <v>0</v>
      </c>
      <c r="G1223" s="2">
        <v>0</v>
      </c>
      <c r="H1223" s="17">
        <f t="shared" ref="H1223:H1286" si="19">(D1223-D1222)/D1222</f>
        <v>0</v>
      </c>
    </row>
    <row r="1224" spans="1:8" ht="13.5" x14ac:dyDescent="0.25">
      <c r="A1224" s="12"/>
      <c r="B1224" s="11">
        <v>43788</v>
      </c>
      <c r="C1224" s="2">
        <v>134</v>
      </c>
      <c r="D1224" s="2">
        <v>107.7911</v>
      </c>
      <c r="E1224" s="2">
        <v>0</v>
      </c>
      <c r="F1224" s="2">
        <v>0</v>
      </c>
      <c r="G1224" s="2">
        <v>0</v>
      </c>
      <c r="H1224" s="17">
        <f t="shared" si="19"/>
        <v>0</v>
      </c>
    </row>
    <row r="1225" spans="1:8" ht="13.5" x14ac:dyDescent="0.25">
      <c r="A1225" s="12"/>
      <c r="B1225" s="11">
        <v>43789</v>
      </c>
      <c r="C1225" s="2">
        <v>134</v>
      </c>
      <c r="D1225" s="2">
        <v>107.7911</v>
      </c>
      <c r="E1225" s="2">
        <v>0</v>
      </c>
      <c r="F1225" s="2">
        <v>0</v>
      </c>
      <c r="G1225" s="2">
        <v>0</v>
      </c>
      <c r="H1225" s="17">
        <f t="shared" si="19"/>
        <v>0</v>
      </c>
    </row>
    <row r="1226" spans="1:8" ht="13.5" x14ac:dyDescent="0.25">
      <c r="A1226" s="12"/>
      <c r="B1226" s="11">
        <v>43790</v>
      </c>
      <c r="C1226" s="2">
        <v>134</v>
      </c>
      <c r="D1226" s="2">
        <v>107.7911</v>
      </c>
      <c r="E1226" s="2">
        <v>0</v>
      </c>
      <c r="F1226" s="2">
        <v>0</v>
      </c>
      <c r="G1226" s="2">
        <v>0</v>
      </c>
      <c r="H1226" s="17">
        <f t="shared" si="19"/>
        <v>0</v>
      </c>
    </row>
    <row r="1227" spans="1:8" ht="13.5" x14ac:dyDescent="0.25">
      <c r="A1227" s="12"/>
      <c r="B1227" s="11">
        <v>43791</v>
      </c>
      <c r="C1227" s="2">
        <v>134</v>
      </c>
      <c r="D1227" s="2">
        <v>107.7911</v>
      </c>
      <c r="E1227" s="2">
        <v>0</v>
      </c>
      <c r="F1227" s="2">
        <v>0</v>
      </c>
      <c r="G1227" s="2">
        <v>0</v>
      </c>
      <c r="H1227" s="17">
        <f t="shared" si="19"/>
        <v>0</v>
      </c>
    </row>
    <row r="1228" spans="1:8" ht="13.5" x14ac:dyDescent="0.25">
      <c r="A1228" s="12"/>
      <c r="B1228" s="11">
        <v>43794</v>
      </c>
      <c r="C1228" s="2">
        <v>134</v>
      </c>
      <c r="D1228" s="2">
        <v>107.7911</v>
      </c>
      <c r="E1228" s="2">
        <v>0</v>
      </c>
      <c r="F1228" s="2">
        <v>0</v>
      </c>
      <c r="G1228" s="2">
        <v>0</v>
      </c>
      <c r="H1228" s="17">
        <f t="shared" si="19"/>
        <v>0</v>
      </c>
    </row>
    <row r="1229" spans="1:8" ht="13.5" x14ac:dyDescent="0.25">
      <c r="A1229" s="12"/>
      <c r="B1229" s="11">
        <v>43795</v>
      </c>
      <c r="C1229" s="2">
        <v>134</v>
      </c>
      <c r="D1229" s="2">
        <v>107.7911</v>
      </c>
      <c r="E1229" s="2">
        <v>0</v>
      </c>
      <c r="F1229" s="2">
        <v>0</v>
      </c>
      <c r="G1229" s="2">
        <v>0</v>
      </c>
      <c r="H1229" s="17">
        <f t="shared" si="19"/>
        <v>0</v>
      </c>
    </row>
    <row r="1230" spans="1:8" ht="13.5" x14ac:dyDescent="0.25">
      <c r="A1230" s="12"/>
      <c r="B1230" s="11">
        <v>43796</v>
      </c>
      <c r="C1230" s="2">
        <v>133</v>
      </c>
      <c r="D1230" s="2">
        <v>106.9867</v>
      </c>
      <c r="E1230" s="2">
        <v>305</v>
      </c>
      <c r="F1230" s="2">
        <v>131.52449999999999</v>
      </c>
      <c r="G1230" s="2">
        <v>40114.972500000003</v>
      </c>
      <c r="H1230" s="17">
        <f t="shared" si="19"/>
        <v>-7.462582717868183E-3</v>
      </c>
    </row>
    <row r="1231" spans="1:8" ht="13.5" x14ac:dyDescent="0.25">
      <c r="A1231" s="12"/>
      <c r="B1231" s="11">
        <v>43797</v>
      </c>
      <c r="C1231" s="2">
        <v>133</v>
      </c>
      <c r="D1231" s="2">
        <v>106.9867</v>
      </c>
      <c r="E1231" s="2">
        <v>0</v>
      </c>
      <c r="F1231" s="2">
        <v>0</v>
      </c>
      <c r="G1231" s="2">
        <v>0</v>
      </c>
      <c r="H1231" s="17">
        <f t="shared" si="19"/>
        <v>0</v>
      </c>
    </row>
    <row r="1232" spans="1:8" ht="13.5" x14ac:dyDescent="0.25">
      <c r="A1232" s="12"/>
      <c r="B1232" s="11">
        <v>43798</v>
      </c>
      <c r="C1232" s="2">
        <v>134.78</v>
      </c>
      <c r="D1232" s="2">
        <v>108.41849999999999</v>
      </c>
      <c r="E1232" s="2">
        <v>200</v>
      </c>
      <c r="F1232" s="2">
        <v>133.62180000000001</v>
      </c>
      <c r="G1232" s="2">
        <v>26724.36</v>
      </c>
      <c r="H1232" s="17">
        <f t="shared" si="19"/>
        <v>1.3382971902114894E-2</v>
      </c>
    </row>
    <row r="1233" spans="1:8" ht="13.5" x14ac:dyDescent="0.25">
      <c r="A1233" s="12"/>
      <c r="B1233" s="11">
        <v>43801</v>
      </c>
      <c r="C1233" s="2">
        <v>134.78</v>
      </c>
      <c r="D1233" s="2">
        <v>108.41849999999999</v>
      </c>
      <c r="E1233" s="2">
        <v>0</v>
      </c>
      <c r="F1233" s="2">
        <v>0</v>
      </c>
      <c r="G1233" s="2">
        <v>0</v>
      </c>
      <c r="H1233" s="17">
        <f t="shared" si="19"/>
        <v>0</v>
      </c>
    </row>
    <row r="1234" spans="1:8" ht="13.5" x14ac:dyDescent="0.25">
      <c r="A1234" s="12"/>
      <c r="B1234" s="11">
        <v>43802</v>
      </c>
      <c r="C1234" s="2">
        <v>138.79</v>
      </c>
      <c r="D1234" s="2">
        <v>111.6442</v>
      </c>
      <c r="E1234" s="2">
        <v>75</v>
      </c>
      <c r="F1234" s="2">
        <v>138.79</v>
      </c>
      <c r="G1234" s="2">
        <v>10409.25</v>
      </c>
      <c r="H1234" s="17">
        <f t="shared" si="19"/>
        <v>2.9752302420712366E-2</v>
      </c>
    </row>
    <row r="1235" spans="1:8" ht="13.5" x14ac:dyDescent="0.25">
      <c r="A1235" s="12"/>
      <c r="B1235" s="11">
        <v>43803</v>
      </c>
      <c r="C1235" s="2">
        <v>138.79</v>
      </c>
      <c r="D1235" s="2">
        <v>111.6442</v>
      </c>
      <c r="E1235" s="2">
        <v>0</v>
      </c>
      <c r="F1235" s="2">
        <v>0</v>
      </c>
      <c r="G1235" s="2">
        <v>0</v>
      </c>
      <c r="H1235" s="17">
        <f t="shared" si="19"/>
        <v>0</v>
      </c>
    </row>
    <row r="1236" spans="1:8" ht="13.5" x14ac:dyDescent="0.25">
      <c r="A1236" s="12"/>
      <c r="B1236" s="11">
        <v>43804</v>
      </c>
      <c r="C1236" s="2">
        <v>138.79</v>
      </c>
      <c r="D1236" s="2">
        <v>111.6442</v>
      </c>
      <c r="E1236" s="2">
        <v>0</v>
      </c>
      <c r="F1236" s="2">
        <v>0</v>
      </c>
      <c r="G1236" s="2">
        <v>0</v>
      </c>
      <c r="H1236" s="17">
        <f t="shared" si="19"/>
        <v>0</v>
      </c>
    </row>
    <row r="1237" spans="1:8" ht="13.5" x14ac:dyDescent="0.25">
      <c r="A1237" s="12"/>
      <c r="B1237" s="11">
        <v>43805</v>
      </c>
      <c r="C1237" s="2">
        <v>138.79</v>
      </c>
      <c r="D1237" s="2">
        <v>111.6442</v>
      </c>
      <c r="E1237" s="2">
        <v>0</v>
      </c>
      <c r="F1237" s="2">
        <v>0</v>
      </c>
      <c r="G1237" s="2">
        <v>0</v>
      </c>
      <c r="H1237" s="17">
        <f t="shared" si="19"/>
        <v>0</v>
      </c>
    </row>
    <row r="1238" spans="1:8" ht="13.5" x14ac:dyDescent="0.25">
      <c r="A1238" s="12"/>
      <c r="B1238" s="11">
        <v>43808</v>
      </c>
      <c r="C1238" s="2">
        <v>138.79</v>
      </c>
      <c r="D1238" s="2">
        <v>111.6442</v>
      </c>
      <c r="E1238" s="2">
        <v>0</v>
      </c>
      <c r="F1238" s="2">
        <v>0</v>
      </c>
      <c r="G1238" s="2">
        <v>0</v>
      </c>
      <c r="H1238" s="17">
        <f t="shared" si="19"/>
        <v>0</v>
      </c>
    </row>
    <row r="1239" spans="1:8" ht="13.5" x14ac:dyDescent="0.25">
      <c r="A1239" s="12"/>
      <c r="B1239" s="11">
        <v>43809</v>
      </c>
      <c r="C1239" s="2">
        <v>138.79</v>
      </c>
      <c r="D1239" s="2">
        <v>111.6442</v>
      </c>
      <c r="E1239" s="2">
        <v>0</v>
      </c>
      <c r="F1239" s="2">
        <v>0</v>
      </c>
      <c r="G1239" s="2">
        <v>0</v>
      </c>
      <c r="H1239" s="17">
        <f t="shared" si="19"/>
        <v>0</v>
      </c>
    </row>
    <row r="1240" spans="1:8" ht="13.5" x14ac:dyDescent="0.25">
      <c r="A1240" s="12"/>
      <c r="B1240" s="11">
        <v>43810</v>
      </c>
      <c r="C1240" s="2">
        <v>138.79</v>
      </c>
      <c r="D1240" s="2">
        <v>111.6442</v>
      </c>
      <c r="E1240" s="2">
        <v>0</v>
      </c>
      <c r="F1240" s="2">
        <v>0</v>
      </c>
      <c r="G1240" s="2">
        <v>0</v>
      </c>
      <c r="H1240" s="17">
        <f t="shared" si="19"/>
        <v>0</v>
      </c>
    </row>
    <row r="1241" spans="1:8" ht="13.5" x14ac:dyDescent="0.25">
      <c r="A1241" s="12"/>
      <c r="B1241" s="11">
        <v>43811</v>
      </c>
      <c r="C1241" s="2">
        <v>138.79</v>
      </c>
      <c r="D1241" s="2">
        <v>111.6442</v>
      </c>
      <c r="E1241" s="2">
        <v>558</v>
      </c>
      <c r="F1241" s="2">
        <v>138.28710000000001</v>
      </c>
      <c r="G1241" s="2">
        <v>77164.201799999995</v>
      </c>
      <c r="H1241" s="17">
        <f t="shared" si="19"/>
        <v>0</v>
      </c>
    </row>
    <row r="1242" spans="1:8" ht="13.5" x14ac:dyDescent="0.25">
      <c r="A1242" s="12"/>
      <c r="B1242" s="11">
        <v>43812</v>
      </c>
      <c r="C1242" s="2">
        <v>140.4</v>
      </c>
      <c r="D1242" s="2">
        <v>112.9393</v>
      </c>
      <c r="E1242" s="2">
        <v>380</v>
      </c>
      <c r="F1242" s="2">
        <v>140.07990000000001</v>
      </c>
      <c r="G1242" s="2">
        <v>53230.362000000001</v>
      </c>
      <c r="H1242" s="17">
        <f t="shared" si="19"/>
        <v>1.1600244347668801E-2</v>
      </c>
    </row>
    <row r="1243" spans="1:8" ht="13.5" x14ac:dyDescent="0.25">
      <c r="A1243" s="12"/>
      <c r="B1243" s="11">
        <v>43815</v>
      </c>
      <c r="C1243" s="2">
        <v>140.4</v>
      </c>
      <c r="D1243" s="2">
        <v>112.9393</v>
      </c>
      <c r="E1243" s="2">
        <v>0</v>
      </c>
      <c r="F1243" s="2">
        <v>0</v>
      </c>
      <c r="G1243" s="2">
        <v>0</v>
      </c>
      <c r="H1243" s="17">
        <f t="shared" si="19"/>
        <v>0</v>
      </c>
    </row>
    <row r="1244" spans="1:8" ht="13.5" x14ac:dyDescent="0.25">
      <c r="A1244" s="12"/>
      <c r="B1244" s="11">
        <v>43816</v>
      </c>
      <c r="C1244" s="2">
        <v>140.4</v>
      </c>
      <c r="D1244" s="2">
        <v>112.9393</v>
      </c>
      <c r="E1244" s="2">
        <v>0</v>
      </c>
      <c r="F1244" s="2">
        <v>0</v>
      </c>
      <c r="G1244" s="2">
        <v>0</v>
      </c>
      <c r="H1244" s="17">
        <f t="shared" si="19"/>
        <v>0</v>
      </c>
    </row>
    <row r="1245" spans="1:8" ht="13.5" x14ac:dyDescent="0.25">
      <c r="A1245" s="12"/>
      <c r="B1245" s="11">
        <v>43817</v>
      </c>
      <c r="C1245" s="2">
        <v>140.38</v>
      </c>
      <c r="D1245" s="2">
        <v>112.92319999999999</v>
      </c>
      <c r="E1245" s="2">
        <v>692</v>
      </c>
      <c r="F1245" s="2">
        <v>140.06710000000001</v>
      </c>
      <c r="G1245" s="2">
        <v>96926.433199999999</v>
      </c>
      <c r="H1245" s="17">
        <f t="shared" si="19"/>
        <v>-1.4255445181622926E-4</v>
      </c>
    </row>
    <row r="1246" spans="1:8" ht="13.5" x14ac:dyDescent="0.25">
      <c r="A1246" s="12"/>
      <c r="B1246" s="11">
        <v>43818</v>
      </c>
      <c r="C1246" s="2">
        <v>142</v>
      </c>
      <c r="D1246" s="2">
        <v>114.2264</v>
      </c>
      <c r="E1246" s="2">
        <v>500</v>
      </c>
      <c r="F1246" s="2">
        <v>141.14340000000001</v>
      </c>
      <c r="G1246" s="2">
        <v>70571.7</v>
      </c>
      <c r="H1246" s="17">
        <f t="shared" si="19"/>
        <v>1.1540586876744583E-2</v>
      </c>
    </row>
    <row r="1247" spans="1:8" ht="13.5" x14ac:dyDescent="0.25">
      <c r="A1247" s="12"/>
      <c r="B1247" s="11">
        <v>43819</v>
      </c>
      <c r="C1247" s="2">
        <v>142</v>
      </c>
      <c r="D1247" s="2">
        <v>114.2264</v>
      </c>
      <c r="E1247" s="2">
        <v>0</v>
      </c>
      <c r="F1247" s="2">
        <v>0</v>
      </c>
      <c r="G1247" s="2">
        <v>0</v>
      </c>
      <c r="H1247" s="17">
        <f t="shared" si="19"/>
        <v>0</v>
      </c>
    </row>
    <row r="1248" spans="1:8" ht="13.5" x14ac:dyDescent="0.25">
      <c r="A1248" s="12"/>
      <c r="B1248" s="11">
        <v>43822</v>
      </c>
      <c r="C1248" s="2">
        <v>142</v>
      </c>
      <c r="D1248" s="2">
        <v>114.2264</v>
      </c>
      <c r="E1248" s="2">
        <v>0</v>
      </c>
      <c r="F1248" s="2">
        <v>0</v>
      </c>
      <c r="G1248" s="2">
        <v>0</v>
      </c>
      <c r="H1248" s="17">
        <f t="shared" si="19"/>
        <v>0</v>
      </c>
    </row>
    <row r="1249" spans="1:8" ht="13.5" x14ac:dyDescent="0.25">
      <c r="A1249" s="12"/>
      <c r="B1249" s="11">
        <v>43823</v>
      </c>
      <c r="C1249" s="2">
        <v>141</v>
      </c>
      <c r="D1249" s="2">
        <v>113.422</v>
      </c>
      <c r="E1249" s="2">
        <v>209</v>
      </c>
      <c r="F1249" s="2">
        <v>140.9948</v>
      </c>
      <c r="G1249" s="2">
        <v>29467.913199999999</v>
      </c>
      <c r="H1249" s="17">
        <f t="shared" si="19"/>
        <v>-7.0421548783818899E-3</v>
      </c>
    </row>
    <row r="1250" spans="1:8" ht="13.5" x14ac:dyDescent="0.25">
      <c r="A1250" s="12"/>
      <c r="B1250" s="11">
        <v>43824</v>
      </c>
      <c r="C1250" s="2">
        <v>142</v>
      </c>
      <c r="D1250" s="2">
        <v>114.2264</v>
      </c>
      <c r="E1250" s="2">
        <v>500</v>
      </c>
      <c r="F1250" s="2">
        <v>141.40199999999999</v>
      </c>
      <c r="G1250" s="2">
        <v>70701</v>
      </c>
      <c r="H1250" s="17">
        <f t="shared" si="19"/>
        <v>7.0920985346758225E-3</v>
      </c>
    </row>
    <row r="1251" spans="1:8" ht="13.5" x14ac:dyDescent="0.25">
      <c r="A1251" s="12"/>
      <c r="B1251" s="11">
        <v>43825</v>
      </c>
      <c r="C1251" s="2">
        <v>141</v>
      </c>
      <c r="D1251" s="2">
        <v>113.422</v>
      </c>
      <c r="E1251" s="2">
        <v>520</v>
      </c>
      <c r="F1251" s="2">
        <v>143.875</v>
      </c>
      <c r="G1251" s="2">
        <v>74815</v>
      </c>
      <c r="H1251" s="17">
        <f t="shared" si="19"/>
        <v>-7.0421548783818899E-3</v>
      </c>
    </row>
    <row r="1252" spans="1:8" ht="13.5" x14ac:dyDescent="0.25">
      <c r="A1252" s="12"/>
      <c r="B1252" s="11">
        <v>43826</v>
      </c>
      <c r="C1252" s="2">
        <v>142</v>
      </c>
      <c r="D1252" s="2">
        <v>114.2264</v>
      </c>
      <c r="E1252" s="2">
        <v>1043</v>
      </c>
      <c r="F1252" s="2">
        <v>143.13990000000001</v>
      </c>
      <c r="G1252" s="2">
        <v>149294.91570000001</v>
      </c>
      <c r="H1252" s="17">
        <f t="shared" si="19"/>
        <v>7.0920985346758225E-3</v>
      </c>
    </row>
    <row r="1253" spans="1:8" ht="13.5" x14ac:dyDescent="0.25">
      <c r="A1253" s="12"/>
      <c r="B1253" s="11">
        <v>43829</v>
      </c>
      <c r="C1253" s="2">
        <v>141.4</v>
      </c>
      <c r="D1253" s="2">
        <v>113.7437</v>
      </c>
      <c r="E1253" s="2">
        <v>530</v>
      </c>
      <c r="F1253" s="2">
        <v>143.2868</v>
      </c>
      <c r="G1253" s="2">
        <v>75942.004000000001</v>
      </c>
      <c r="H1253" s="17">
        <f t="shared" si="19"/>
        <v>-4.2258181996455649E-3</v>
      </c>
    </row>
    <row r="1254" spans="1:8" ht="13.5" x14ac:dyDescent="0.25">
      <c r="A1254" s="12"/>
      <c r="B1254" s="11">
        <v>43830</v>
      </c>
      <c r="C1254" s="2">
        <v>137.16</v>
      </c>
      <c r="D1254" s="2">
        <v>110.333</v>
      </c>
      <c r="E1254" s="2">
        <v>801</v>
      </c>
      <c r="F1254" s="2">
        <v>141.06309999999999</v>
      </c>
      <c r="G1254" s="2">
        <v>112991.5431</v>
      </c>
      <c r="H1254" s="17">
        <f t="shared" si="19"/>
        <v>-2.9985836578201742E-2</v>
      </c>
    </row>
    <row r="1255" spans="1:8" ht="13.5" x14ac:dyDescent="0.25">
      <c r="A1255" s="12"/>
      <c r="B1255" s="11">
        <v>43832</v>
      </c>
      <c r="C1255" s="2">
        <v>137.16</v>
      </c>
      <c r="D1255" s="2">
        <v>110.333</v>
      </c>
      <c r="E1255" s="2">
        <v>0</v>
      </c>
      <c r="F1255" s="2">
        <v>0</v>
      </c>
      <c r="G1255" s="2">
        <v>0</v>
      </c>
      <c r="H1255" s="17">
        <f t="shared" si="19"/>
        <v>0</v>
      </c>
    </row>
    <row r="1256" spans="1:8" ht="13.5" x14ac:dyDescent="0.25">
      <c r="A1256" s="12"/>
      <c r="B1256" s="11">
        <v>43833</v>
      </c>
      <c r="C1256" s="2">
        <v>137.16</v>
      </c>
      <c r="D1256" s="2">
        <v>110.333</v>
      </c>
      <c r="E1256" s="2">
        <v>100</v>
      </c>
      <c r="F1256" s="2">
        <v>137.16</v>
      </c>
      <c r="G1256" s="2">
        <v>13716</v>
      </c>
      <c r="H1256" s="17">
        <f t="shared" si="19"/>
        <v>0</v>
      </c>
    </row>
    <row r="1257" spans="1:8" ht="13.5" x14ac:dyDescent="0.25">
      <c r="A1257" s="12"/>
      <c r="B1257" s="11">
        <v>43836</v>
      </c>
      <c r="C1257" s="2">
        <v>137.09</v>
      </c>
      <c r="D1257" s="2">
        <v>110.27670000000001</v>
      </c>
      <c r="E1257" s="2">
        <v>284</v>
      </c>
      <c r="F1257" s="2">
        <v>137.09</v>
      </c>
      <c r="G1257" s="2">
        <v>38933.56</v>
      </c>
      <c r="H1257" s="17">
        <f t="shared" si="19"/>
        <v>-5.1027344493481674E-4</v>
      </c>
    </row>
    <row r="1258" spans="1:8" ht="13.5" x14ac:dyDescent="0.25">
      <c r="A1258" s="12"/>
      <c r="B1258" s="11">
        <v>43837</v>
      </c>
      <c r="C1258" s="2">
        <v>135</v>
      </c>
      <c r="D1258" s="2">
        <v>108.5955</v>
      </c>
      <c r="E1258" s="2">
        <v>1918</v>
      </c>
      <c r="F1258" s="2">
        <v>135</v>
      </c>
      <c r="G1258" s="2">
        <v>258930</v>
      </c>
      <c r="H1258" s="17">
        <f t="shared" si="19"/>
        <v>-1.5245287535807691E-2</v>
      </c>
    </row>
    <row r="1259" spans="1:8" ht="13.5" x14ac:dyDescent="0.25">
      <c r="A1259" s="12"/>
      <c r="B1259" s="11">
        <v>43838</v>
      </c>
      <c r="C1259" s="2">
        <v>135</v>
      </c>
      <c r="D1259" s="2">
        <v>108.5955</v>
      </c>
      <c r="E1259" s="2">
        <v>700</v>
      </c>
      <c r="F1259" s="2">
        <v>135</v>
      </c>
      <c r="G1259" s="2">
        <v>94500</v>
      </c>
      <c r="H1259" s="17">
        <f t="shared" si="19"/>
        <v>0</v>
      </c>
    </row>
    <row r="1260" spans="1:8" ht="13.5" x14ac:dyDescent="0.25">
      <c r="A1260" s="12"/>
      <c r="B1260" s="11">
        <v>43839</v>
      </c>
      <c r="C1260" s="2">
        <v>135</v>
      </c>
      <c r="D1260" s="2">
        <v>108.5955</v>
      </c>
      <c r="E1260" s="2">
        <v>2</v>
      </c>
      <c r="F1260" s="2">
        <v>135</v>
      </c>
      <c r="G1260" s="2">
        <v>270</v>
      </c>
      <c r="H1260" s="17">
        <f t="shared" si="19"/>
        <v>0</v>
      </c>
    </row>
    <row r="1261" spans="1:8" ht="13.5" x14ac:dyDescent="0.25">
      <c r="A1261" s="12"/>
      <c r="B1261" s="11">
        <v>43840</v>
      </c>
      <c r="C1261" s="2">
        <v>135</v>
      </c>
      <c r="D1261" s="2">
        <v>108.5955</v>
      </c>
      <c r="E1261" s="2">
        <v>0</v>
      </c>
      <c r="F1261" s="2">
        <v>0</v>
      </c>
      <c r="G1261" s="2">
        <v>0</v>
      </c>
      <c r="H1261" s="17">
        <f t="shared" si="19"/>
        <v>0</v>
      </c>
    </row>
    <row r="1262" spans="1:8" ht="13.5" x14ac:dyDescent="0.25">
      <c r="A1262" s="12"/>
      <c r="B1262" s="11">
        <v>43843</v>
      </c>
      <c r="C1262" s="2">
        <v>135</v>
      </c>
      <c r="D1262" s="2">
        <v>108.5955</v>
      </c>
      <c r="E1262" s="2">
        <v>0</v>
      </c>
      <c r="F1262" s="2">
        <v>0</v>
      </c>
      <c r="G1262" s="2">
        <v>0</v>
      </c>
      <c r="H1262" s="17">
        <f t="shared" si="19"/>
        <v>0</v>
      </c>
    </row>
    <row r="1263" spans="1:8" ht="13.5" x14ac:dyDescent="0.25">
      <c r="A1263" s="12"/>
      <c r="B1263" s="11">
        <v>43845</v>
      </c>
      <c r="C1263" s="2">
        <v>135</v>
      </c>
      <c r="D1263" s="2">
        <v>108.5955</v>
      </c>
      <c r="E1263" s="2">
        <v>0</v>
      </c>
      <c r="F1263" s="2">
        <v>0</v>
      </c>
      <c r="G1263" s="2">
        <v>0</v>
      </c>
      <c r="H1263" s="17">
        <f t="shared" si="19"/>
        <v>0</v>
      </c>
    </row>
    <row r="1264" spans="1:8" ht="13.5" x14ac:dyDescent="0.25">
      <c r="A1264" s="12"/>
      <c r="B1264" s="11">
        <v>43846</v>
      </c>
      <c r="C1264" s="2">
        <v>135</v>
      </c>
      <c r="D1264" s="2">
        <v>108.5955</v>
      </c>
      <c r="E1264" s="2">
        <v>0</v>
      </c>
      <c r="F1264" s="2">
        <v>0</v>
      </c>
      <c r="G1264" s="2">
        <v>0</v>
      </c>
      <c r="H1264" s="17">
        <f t="shared" si="19"/>
        <v>0</v>
      </c>
    </row>
    <row r="1265" spans="1:8" ht="13.5" x14ac:dyDescent="0.25">
      <c r="A1265" s="12"/>
      <c r="B1265" s="11">
        <v>43847</v>
      </c>
      <c r="C1265" s="2">
        <v>135</v>
      </c>
      <c r="D1265" s="2">
        <v>108.5955</v>
      </c>
      <c r="E1265" s="2">
        <v>0</v>
      </c>
      <c r="F1265" s="2">
        <v>0</v>
      </c>
      <c r="G1265" s="2">
        <v>0</v>
      </c>
      <c r="H1265" s="17">
        <f t="shared" si="19"/>
        <v>0</v>
      </c>
    </row>
    <row r="1266" spans="1:8" ht="13.5" x14ac:dyDescent="0.25">
      <c r="A1266" s="12"/>
      <c r="B1266" s="11">
        <v>43850</v>
      </c>
      <c r="C1266" s="2">
        <v>135</v>
      </c>
      <c r="D1266" s="2">
        <v>108.5955</v>
      </c>
      <c r="E1266" s="2">
        <v>0</v>
      </c>
      <c r="F1266" s="2">
        <v>0</v>
      </c>
      <c r="G1266" s="2">
        <v>0</v>
      </c>
      <c r="H1266" s="17">
        <f t="shared" si="19"/>
        <v>0</v>
      </c>
    </row>
    <row r="1267" spans="1:8" ht="13.5" x14ac:dyDescent="0.25">
      <c r="A1267" s="12"/>
      <c r="B1267" s="11">
        <v>43851</v>
      </c>
      <c r="C1267" s="2">
        <v>135</v>
      </c>
      <c r="D1267" s="2">
        <v>108.5955</v>
      </c>
      <c r="E1267" s="2">
        <v>0</v>
      </c>
      <c r="F1267" s="2">
        <v>0</v>
      </c>
      <c r="G1267" s="2">
        <v>0</v>
      </c>
      <c r="H1267" s="17">
        <f t="shared" si="19"/>
        <v>0</v>
      </c>
    </row>
    <row r="1268" spans="1:8" ht="13.5" x14ac:dyDescent="0.25">
      <c r="A1268" s="12"/>
      <c r="B1268" s="11">
        <v>43852</v>
      </c>
      <c r="C1268" s="2">
        <v>135</v>
      </c>
      <c r="D1268" s="2">
        <v>108.5955</v>
      </c>
      <c r="E1268" s="2">
        <v>0</v>
      </c>
      <c r="F1268" s="2">
        <v>0</v>
      </c>
      <c r="G1268" s="2">
        <v>0</v>
      </c>
      <c r="H1268" s="17">
        <f t="shared" si="19"/>
        <v>0</v>
      </c>
    </row>
    <row r="1269" spans="1:8" ht="13.5" x14ac:dyDescent="0.25">
      <c r="A1269" s="12"/>
      <c r="B1269" s="11">
        <v>43853</v>
      </c>
      <c r="C1269" s="2">
        <v>135</v>
      </c>
      <c r="D1269" s="2">
        <v>108.5955</v>
      </c>
      <c r="E1269" s="2">
        <v>0</v>
      </c>
      <c r="F1269" s="2">
        <v>0</v>
      </c>
      <c r="G1269" s="2">
        <v>0</v>
      </c>
      <c r="H1269" s="17">
        <f t="shared" si="19"/>
        <v>0</v>
      </c>
    </row>
    <row r="1270" spans="1:8" ht="13.5" x14ac:dyDescent="0.25">
      <c r="A1270" s="12"/>
      <c r="B1270" s="11">
        <v>43854</v>
      </c>
      <c r="C1270" s="2">
        <v>135</v>
      </c>
      <c r="D1270" s="2">
        <v>108.5955</v>
      </c>
      <c r="E1270" s="2">
        <v>0</v>
      </c>
      <c r="F1270" s="2">
        <v>0</v>
      </c>
      <c r="G1270" s="2">
        <v>0</v>
      </c>
      <c r="H1270" s="17">
        <f t="shared" si="19"/>
        <v>0</v>
      </c>
    </row>
    <row r="1271" spans="1:8" ht="13.5" x14ac:dyDescent="0.25">
      <c r="A1271" s="12"/>
      <c r="B1271" s="11">
        <v>43857</v>
      </c>
      <c r="C1271" s="2">
        <v>130.94999999999999</v>
      </c>
      <c r="D1271" s="2">
        <v>105.33759999999999</v>
      </c>
      <c r="E1271" s="2">
        <v>15</v>
      </c>
      <c r="F1271" s="2">
        <v>130.94999999999999</v>
      </c>
      <c r="G1271" s="2">
        <v>1964.25</v>
      </c>
      <c r="H1271" s="17">
        <f t="shared" si="19"/>
        <v>-3.0000322296964484E-2</v>
      </c>
    </row>
    <row r="1272" spans="1:8" ht="13.5" x14ac:dyDescent="0.25">
      <c r="A1272" s="12"/>
      <c r="B1272" s="11">
        <v>43858</v>
      </c>
      <c r="C1272" s="2">
        <v>130</v>
      </c>
      <c r="D1272" s="2">
        <v>104.57340000000001</v>
      </c>
      <c r="E1272" s="2">
        <v>70</v>
      </c>
      <c r="F1272" s="2">
        <v>130</v>
      </c>
      <c r="G1272" s="2">
        <v>9100</v>
      </c>
      <c r="H1272" s="17">
        <f t="shared" si="19"/>
        <v>-7.2547694270610709E-3</v>
      </c>
    </row>
    <row r="1273" spans="1:8" ht="13.5" x14ac:dyDescent="0.25">
      <c r="A1273" s="12"/>
      <c r="B1273" s="11">
        <v>43859</v>
      </c>
      <c r="C1273" s="2">
        <v>127.03</v>
      </c>
      <c r="D1273" s="2">
        <v>102.18429999999999</v>
      </c>
      <c r="E1273" s="2">
        <v>126</v>
      </c>
      <c r="F1273" s="2">
        <v>127.03</v>
      </c>
      <c r="G1273" s="2">
        <v>16005.78</v>
      </c>
      <c r="H1273" s="17">
        <f t="shared" si="19"/>
        <v>-2.2846153993271837E-2</v>
      </c>
    </row>
    <row r="1274" spans="1:8" ht="13.5" x14ac:dyDescent="0.25">
      <c r="A1274" s="12"/>
      <c r="B1274" s="11">
        <v>43860</v>
      </c>
      <c r="C1274" s="2">
        <v>127.1</v>
      </c>
      <c r="D1274" s="2">
        <v>102.2406</v>
      </c>
      <c r="E1274" s="2">
        <v>715</v>
      </c>
      <c r="F1274" s="2">
        <v>126.96980000000001</v>
      </c>
      <c r="G1274" s="2">
        <v>90783.407000000007</v>
      </c>
      <c r="H1274" s="17">
        <f t="shared" si="19"/>
        <v>5.5096526570135875E-4</v>
      </c>
    </row>
    <row r="1275" spans="1:8" ht="13.5" x14ac:dyDescent="0.25">
      <c r="A1275" s="12"/>
      <c r="B1275" s="11">
        <v>43861</v>
      </c>
      <c r="C1275" s="2">
        <v>127.1</v>
      </c>
      <c r="D1275" s="2">
        <v>102.2406</v>
      </c>
      <c r="E1275" s="2">
        <v>0</v>
      </c>
      <c r="F1275" s="2">
        <v>0</v>
      </c>
      <c r="G1275" s="2">
        <v>0</v>
      </c>
      <c r="H1275" s="17">
        <f t="shared" si="19"/>
        <v>0</v>
      </c>
    </row>
    <row r="1276" spans="1:8" ht="13.5" x14ac:dyDescent="0.25">
      <c r="A1276" s="12"/>
      <c r="B1276" s="11">
        <v>43864</v>
      </c>
      <c r="C1276" s="2">
        <v>124</v>
      </c>
      <c r="D1276" s="2">
        <v>99.747</v>
      </c>
      <c r="E1276" s="2">
        <v>323</v>
      </c>
      <c r="F1276" s="2">
        <v>123.9068</v>
      </c>
      <c r="G1276" s="2">
        <v>40021.896399999998</v>
      </c>
      <c r="H1276" s="17">
        <f t="shared" si="19"/>
        <v>-2.4389528230468138E-2</v>
      </c>
    </row>
    <row r="1277" spans="1:8" ht="13.5" x14ac:dyDescent="0.25">
      <c r="A1277" s="12"/>
      <c r="B1277" s="11">
        <v>43865</v>
      </c>
      <c r="C1277" s="2">
        <v>124</v>
      </c>
      <c r="D1277" s="2">
        <v>99.747</v>
      </c>
      <c r="E1277" s="2">
        <v>0</v>
      </c>
      <c r="F1277" s="2">
        <v>0</v>
      </c>
      <c r="G1277" s="2">
        <v>0</v>
      </c>
      <c r="H1277" s="17">
        <f t="shared" si="19"/>
        <v>0</v>
      </c>
    </row>
    <row r="1278" spans="1:8" ht="13.5" x14ac:dyDescent="0.25">
      <c r="A1278" s="12"/>
      <c r="B1278" s="11">
        <v>43866</v>
      </c>
      <c r="C1278" s="2">
        <v>120.3</v>
      </c>
      <c r="D1278" s="2">
        <v>96.770600000000002</v>
      </c>
      <c r="E1278" s="2">
        <v>150</v>
      </c>
      <c r="F1278" s="2">
        <v>120.3</v>
      </c>
      <c r="G1278" s="2">
        <v>18045</v>
      </c>
      <c r="H1278" s="17">
        <f t="shared" si="19"/>
        <v>-2.983949391961661E-2</v>
      </c>
    </row>
    <row r="1279" spans="1:8" ht="13.5" x14ac:dyDescent="0.25">
      <c r="A1279" s="12"/>
      <c r="B1279" s="11">
        <v>43867</v>
      </c>
      <c r="C1279" s="2">
        <v>119.9</v>
      </c>
      <c r="D1279" s="2">
        <v>96.448899999999995</v>
      </c>
      <c r="E1279" s="2">
        <v>1</v>
      </c>
      <c r="F1279" s="2">
        <v>119.9</v>
      </c>
      <c r="G1279" s="2">
        <v>119.9</v>
      </c>
      <c r="H1279" s="17">
        <f t="shared" si="19"/>
        <v>-3.3243567777817536E-3</v>
      </c>
    </row>
    <row r="1280" spans="1:8" ht="13.5" x14ac:dyDescent="0.25">
      <c r="A1280" s="12"/>
      <c r="B1280" s="11">
        <v>43868</v>
      </c>
      <c r="C1280" s="2">
        <v>116.35</v>
      </c>
      <c r="D1280" s="2">
        <v>93.593199999999996</v>
      </c>
      <c r="E1280" s="2">
        <v>1</v>
      </c>
      <c r="F1280" s="2">
        <v>116.35</v>
      </c>
      <c r="G1280" s="2">
        <v>116.35</v>
      </c>
      <c r="H1280" s="17">
        <f t="shared" si="19"/>
        <v>-2.9608424772081372E-2</v>
      </c>
    </row>
    <row r="1281" spans="1:8" ht="13.5" x14ac:dyDescent="0.25">
      <c r="A1281" s="12"/>
      <c r="B1281" s="11">
        <v>43871</v>
      </c>
      <c r="C1281" s="2">
        <v>112.36</v>
      </c>
      <c r="D1281" s="2">
        <v>90.383600000000001</v>
      </c>
      <c r="E1281" s="2">
        <v>166</v>
      </c>
      <c r="F1281" s="2">
        <v>112.3751</v>
      </c>
      <c r="G1281" s="2">
        <v>18654.266599999999</v>
      </c>
      <c r="H1281" s="17">
        <f t="shared" si="19"/>
        <v>-3.4293089668907512E-2</v>
      </c>
    </row>
    <row r="1282" spans="1:8" ht="13.5" x14ac:dyDescent="0.25">
      <c r="A1282" s="12"/>
      <c r="B1282" s="11">
        <v>43872</v>
      </c>
      <c r="C1282" s="2">
        <v>112.38</v>
      </c>
      <c r="D1282" s="2">
        <v>90.399699999999996</v>
      </c>
      <c r="E1282" s="2">
        <v>130</v>
      </c>
      <c r="F1282" s="2">
        <v>112.3712</v>
      </c>
      <c r="G1282" s="2">
        <v>14608.255999999999</v>
      </c>
      <c r="H1282" s="17">
        <f t="shared" si="19"/>
        <v>1.7812966069059489E-4</v>
      </c>
    </row>
    <row r="1283" spans="1:8" ht="13.5" x14ac:dyDescent="0.25">
      <c r="A1283" s="12"/>
      <c r="B1283" s="11">
        <v>43873</v>
      </c>
      <c r="C1283" s="2">
        <v>115</v>
      </c>
      <c r="D1283" s="2">
        <v>92.507300000000001</v>
      </c>
      <c r="E1283" s="2">
        <v>95</v>
      </c>
      <c r="F1283" s="2">
        <v>114.8198</v>
      </c>
      <c r="G1283" s="2">
        <v>10907.880999999999</v>
      </c>
      <c r="H1283" s="17">
        <f t="shared" si="19"/>
        <v>2.3314236662289864E-2</v>
      </c>
    </row>
    <row r="1284" spans="1:8" ht="13.5" x14ac:dyDescent="0.25">
      <c r="A1284" s="12"/>
      <c r="B1284" s="11">
        <v>43874</v>
      </c>
      <c r="C1284" s="2">
        <v>115.01</v>
      </c>
      <c r="D1284" s="2">
        <v>92.515299999999996</v>
      </c>
      <c r="E1284" s="2">
        <v>305</v>
      </c>
      <c r="F1284" s="2">
        <v>114.72190000000001</v>
      </c>
      <c r="G1284" s="2">
        <v>34990.179499999998</v>
      </c>
      <c r="H1284" s="17">
        <f t="shared" si="19"/>
        <v>8.6479661605036215E-5</v>
      </c>
    </row>
    <row r="1285" spans="1:8" ht="13.5" x14ac:dyDescent="0.25">
      <c r="A1285" s="12"/>
      <c r="B1285" s="11">
        <v>43875</v>
      </c>
      <c r="C1285" s="2">
        <v>119.89</v>
      </c>
      <c r="D1285" s="2">
        <v>96.440799999999996</v>
      </c>
      <c r="E1285" s="2">
        <v>273</v>
      </c>
      <c r="F1285" s="2">
        <v>118.1386</v>
      </c>
      <c r="G1285" s="2">
        <v>32251.837800000001</v>
      </c>
      <c r="H1285" s="17">
        <f t="shared" si="19"/>
        <v>4.2430819550928332E-2</v>
      </c>
    </row>
    <row r="1286" spans="1:8" ht="13.5" x14ac:dyDescent="0.25">
      <c r="A1286" s="12"/>
      <c r="B1286" s="11">
        <v>43878</v>
      </c>
      <c r="C1286" s="2">
        <v>123.6</v>
      </c>
      <c r="D1286" s="2">
        <v>99.425200000000004</v>
      </c>
      <c r="E1286" s="2">
        <v>263</v>
      </c>
      <c r="F1286" s="2">
        <v>120.1427</v>
      </c>
      <c r="G1286" s="2">
        <v>31597.5301</v>
      </c>
      <c r="H1286" s="17">
        <f t="shared" si="19"/>
        <v>3.0945408997022091E-2</v>
      </c>
    </row>
    <row r="1287" spans="1:8" ht="13.5" x14ac:dyDescent="0.25">
      <c r="A1287" s="12"/>
      <c r="B1287" s="11">
        <v>43879</v>
      </c>
      <c r="C1287" s="2">
        <v>124</v>
      </c>
      <c r="D1287" s="2">
        <v>99.747</v>
      </c>
      <c r="E1287" s="2">
        <v>260</v>
      </c>
      <c r="F1287" s="2">
        <v>124</v>
      </c>
      <c r="G1287" s="2">
        <v>32240</v>
      </c>
      <c r="H1287" s="17">
        <f t="shared" ref="H1287:H1350" si="20">(D1287-D1286)/D1286</f>
        <v>3.2366039997907582E-3</v>
      </c>
    </row>
    <row r="1288" spans="1:8" ht="13.5" x14ac:dyDescent="0.25">
      <c r="A1288" s="12"/>
      <c r="B1288" s="11">
        <v>43880</v>
      </c>
      <c r="C1288" s="2">
        <v>121</v>
      </c>
      <c r="D1288" s="2">
        <v>97.333699999999993</v>
      </c>
      <c r="E1288" s="2">
        <v>879</v>
      </c>
      <c r="F1288" s="2">
        <v>121</v>
      </c>
      <c r="G1288" s="2">
        <v>106359</v>
      </c>
      <c r="H1288" s="17">
        <f t="shared" si="20"/>
        <v>-2.4194211354727529E-2</v>
      </c>
    </row>
    <row r="1289" spans="1:8" ht="13.5" x14ac:dyDescent="0.25">
      <c r="A1289" s="12"/>
      <c r="B1289" s="11">
        <v>43881</v>
      </c>
      <c r="C1289" s="2">
        <v>121</v>
      </c>
      <c r="D1289" s="2">
        <v>97.333699999999993</v>
      </c>
      <c r="E1289" s="2">
        <v>0</v>
      </c>
      <c r="F1289" s="2">
        <v>0</v>
      </c>
      <c r="G1289" s="2">
        <v>0</v>
      </c>
      <c r="H1289" s="17">
        <f t="shared" si="20"/>
        <v>0</v>
      </c>
    </row>
    <row r="1290" spans="1:8" ht="13.5" x14ac:dyDescent="0.25">
      <c r="A1290" s="12"/>
      <c r="B1290" s="11">
        <v>43882</v>
      </c>
      <c r="C1290" s="2">
        <v>123.9</v>
      </c>
      <c r="D1290" s="2">
        <v>99.666499999999999</v>
      </c>
      <c r="E1290" s="2">
        <v>10</v>
      </c>
      <c r="F1290" s="2">
        <v>123.9</v>
      </c>
      <c r="G1290" s="2">
        <v>1239</v>
      </c>
      <c r="H1290" s="17">
        <f t="shared" si="20"/>
        <v>2.3967033000903141E-2</v>
      </c>
    </row>
    <row r="1291" spans="1:8" ht="13.5" x14ac:dyDescent="0.25">
      <c r="A1291" s="12"/>
      <c r="B1291" s="11">
        <v>43885</v>
      </c>
      <c r="C1291" s="2">
        <v>123.9</v>
      </c>
      <c r="D1291" s="2">
        <v>99.666499999999999</v>
      </c>
      <c r="E1291" s="2">
        <v>0</v>
      </c>
      <c r="F1291" s="2">
        <v>0</v>
      </c>
      <c r="G1291" s="2">
        <v>0</v>
      </c>
      <c r="H1291" s="17">
        <f t="shared" si="20"/>
        <v>0</v>
      </c>
    </row>
    <row r="1292" spans="1:8" ht="13.5" x14ac:dyDescent="0.25">
      <c r="A1292" s="12"/>
      <c r="B1292" s="11">
        <v>43886</v>
      </c>
      <c r="C1292" s="2">
        <v>123.9</v>
      </c>
      <c r="D1292" s="2">
        <v>99.666499999999999</v>
      </c>
      <c r="E1292" s="2">
        <v>0</v>
      </c>
      <c r="F1292" s="2">
        <v>0</v>
      </c>
      <c r="G1292" s="2">
        <v>0</v>
      </c>
      <c r="H1292" s="17">
        <f t="shared" si="20"/>
        <v>0</v>
      </c>
    </row>
    <row r="1293" spans="1:8" ht="13.5" x14ac:dyDescent="0.25">
      <c r="A1293" s="12"/>
      <c r="B1293" s="11">
        <v>43887</v>
      </c>
      <c r="C1293" s="2">
        <v>123.9</v>
      </c>
      <c r="D1293" s="2">
        <v>99.666499999999999</v>
      </c>
      <c r="E1293" s="2">
        <v>0</v>
      </c>
      <c r="F1293" s="2">
        <v>0</v>
      </c>
      <c r="G1293" s="2">
        <v>0</v>
      </c>
      <c r="H1293" s="17">
        <f t="shared" si="20"/>
        <v>0</v>
      </c>
    </row>
    <row r="1294" spans="1:8" ht="13.5" x14ac:dyDescent="0.25">
      <c r="A1294" s="12"/>
      <c r="B1294" s="11">
        <v>43888</v>
      </c>
      <c r="C1294" s="2">
        <v>120.2</v>
      </c>
      <c r="D1294" s="2">
        <v>96.690200000000004</v>
      </c>
      <c r="E1294" s="2">
        <v>47</v>
      </c>
      <c r="F1294" s="2">
        <v>120.2047</v>
      </c>
      <c r="G1294" s="2">
        <v>5649.6208999999999</v>
      </c>
      <c r="H1294" s="17">
        <f t="shared" si="20"/>
        <v>-2.9862591743464402E-2</v>
      </c>
    </row>
    <row r="1295" spans="1:8" ht="13.5" x14ac:dyDescent="0.25">
      <c r="A1295" s="12"/>
      <c r="B1295" s="11">
        <v>43889</v>
      </c>
      <c r="C1295" s="2">
        <v>120.2</v>
      </c>
      <c r="D1295" s="2">
        <v>96.690200000000004</v>
      </c>
      <c r="E1295" s="2">
        <v>63</v>
      </c>
      <c r="F1295" s="2">
        <v>120.2</v>
      </c>
      <c r="G1295" s="2">
        <v>7572.6</v>
      </c>
      <c r="H1295" s="17">
        <f t="shared" si="20"/>
        <v>0</v>
      </c>
    </row>
    <row r="1296" spans="1:8" ht="13.5" x14ac:dyDescent="0.25">
      <c r="A1296" s="12"/>
      <c r="B1296" s="11">
        <v>43892</v>
      </c>
      <c r="C1296" s="2">
        <v>120.2</v>
      </c>
      <c r="D1296" s="2">
        <v>96.690200000000004</v>
      </c>
      <c r="E1296" s="2">
        <v>0</v>
      </c>
      <c r="F1296" s="2">
        <v>0</v>
      </c>
      <c r="G1296" s="2">
        <v>0</v>
      </c>
      <c r="H1296" s="17">
        <f t="shared" si="20"/>
        <v>0</v>
      </c>
    </row>
    <row r="1297" spans="1:8" ht="13.5" x14ac:dyDescent="0.25">
      <c r="A1297" s="12"/>
      <c r="B1297" s="11">
        <v>43893</v>
      </c>
      <c r="C1297" s="2">
        <v>120.2</v>
      </c>
      <c r="D1297" s="2">
        <v>96.690200000000004</v>
      </c>
      <c r="E1297" s="2">
        <v>0</v>
      </c>
      <c r="F1297" s="2">
        <v>0</v>
      </c>
      <c r="G1297" s="2">
        <v>0</v>
      </c>
      <c r="H1297" s="17">
        <f t="shared" si="20"/>
        <v>0</v>
      </c>
    </row>
    <row r="1298" spans="1:8" ht="13.5" x14ac:dyDescent="0.25">
      <c r="A1298" s="12"/>
      <c r="B1298" s="11">
        <v>43894</v>
      </c>
      <c r="C1298" s="2">
        <v>120</v>
      </c>
      <c r="D1298" s="2">
        <v>96.529300000000006</v>
      </c>
      <c r="E1298" s="2">
        <v>312</v>
      </c>
      <c r="F1298" s="2">
        <v>120.13590000000001</v>
      </c>
      <c r="G1298" s="2">
        <v>37482.400800000003</v>
      </c>
      <c r="H1298" s="17">
        <f t="shared" si="20"/>
        <v>-1.6640776417878756E-3</v>
      </c>
    </row>
    <row r="1299" spans="1:8" ht="13.5" x14ac:dyDescent="0.25">
      <c r="A1299" s="12"/>
      <c r="B1299" s="11">
        <v>43895</v>
      </c>
      <c r="C1299" s="2">
        <v>116.5</v>
      </c>
      <c r="D1299" s="2">
        <v>93.713899999999995</v>
      </c>
      <c r="E1299" s="2">
        <v>90</v>
      </c>
      <c r="F1299" s="2">
        <v>116.5</v>
      </c>
      <c r="G1299" s="2">
        <v>10485</v>
      </c>
      <c r="H1299" s="17">
        <f t="shared" si="20"/>
        <v>-2.9166273867105748E-2</v>
      </c>
    </row>
    <row r="1300" spans="1:8" ht="13.5" x14ac:dyDescent="0.25">
      <c r="A1300" s="12"/>
      <c r="B1300" s="11">
        <v>43896</v>
      </c>
      <c r="C1300" s="2">
        <v>116.5</v>
      </c>
      <c r="D1300" s="2">
        <v>93.713899999999995</v>
      </c>
      <c r="E1300" s="2">
        <v>0</v>
      </c>
      <c r="F1300" s="2">
        <v>0</v>
      </c>
      <c r="G1300" s="2">
        <v>0</v>
      </c>
      <c r="H1300" s="17">
        <f t="shared" si="20"/>
        <v>0</v>
      </c>
    </row>
    <row r="1301" spans="1:8" ht="13.5" x14ac:dyDescent="0.25">
      <c r="A1301" s="12"/>
      <c r="B1301" s="11">
        <v>43899</v>
      </c>
      <c r="C1301" s="2">
        <v>119.99</v>
      </c>
      <c r="D1301" s="2">
        <v>96.521299999999997</v>
      </c>
      <c r="E1301" s="2">
        <v>10</v>
      </c>
      <c r="F1301" s="2">
        <v>119.99</v>
      </c>
      <c r="G1301" s="2">
        <v>1199.9000000000001</v>
      </c>
      <c r="H1301" s="17">
        <f t="shared" si="20"/>
        <v>2.9957135494307688E-2</v>
      </c>
    </row>
    <row r="1302" spans="1:8" ht="13.5" x14ac:dyDescent="0.25">
      <c r="A1302" s="12"/>
      <c r="B1302" s="11">
        <v>43900</v>
      </c>
      <c r="C1302" s="2">
        <v>117</v>
      </c>
      <c r="D1302" s="2">
        <v>94.116100000000003</v>
      </c>
      <c r="E1302" s="2">
        <v>2</v>
      </c>
      <c r="F1302" s="2">
        <v>117</v>
      </c>
      <c r="G1302" s="2">
        <v>234</v>
      </c>
      <c r="H1302" s="17">
        <f t="shared" si="20"/>
        <v>-2.4918852108291058E-2</v>
      </c>
    </row>
    <row r="1303" spans="1:8" ht="13.5" x14ac:dyDescent="0.25">
      <c r="A1303" s="12"/>
      <c r="B1303" s="11">
        <v>43901</v>
      </c>
      <c r="C1303" s="2">
        <v>119</v>
      </c>
      <c r="D1303" s="2">
        <v>95.724900000000005</v>
      </c>
      <c r="E1303" s="2">
        <v>20</v>
      </c>
      <c r="F1303" s="2">
        <v>119</v>
      </c>
      <c r="G1303" s="2">
        <v>2380</v>
      </c>
      <c r="H1303" s="17">
        <f t="shared" si="20"/>
        <v>1.7093780979024868E-2</v>
      </c>
    </row>
    <row r="1304" spans="1:8" ht="13.5" x14ac:dyDescent="0.25">
      <c r="A1304" s="12"/>
      <c r="B1304" s="11">
        <v>43902</v>
      </c>
      <c r="C1304" s="2">
        <v>117</v>
      </c>
      <c r="D1304" s="2">
        <v>94.116100000000003</v>
      </c>
      <c r="E1304" s="2">
        <v>4</v>
      </c>
      <c r="F1304" s="2">
        <v>117</v>
      </c>
      <c r="G1304" s="2">
        <v>468</v>
      </c>
      <c r="H1304" s="17">
        <f t="shared" si="20"/>
        <v>-1.6806494443974369E-2</v>
      </c>
    </row>
    <row r="1305" spans="1:8" ht="13.5" x14ac:dyDescent="0.25">
      <c r="A1305" s="12"/>
      <c r="B1305" s="11">
        <v>43903</v>
      </c>
      <c r="C1305" s="2">
        <v>117</v>
      </c>
      <c r="D1305" s="2">
        <v>94.116100000000003</v>
      </c>
      <c r="E1305" s="2">
        <v>10</v>
      </c>
      <c r="F1305" s="2">
        <v>117</v>
      </c>
      <c r="G1305" s="2">
        <v>1170</v>
      </c>
      <c r="H1305" s="17">
        <f t="shared" si="20"/>
        <v>0</v>
      </c>
    </row>
    <row r="1306" spans="1:8" ht="13.5" x14ac:dyDescent="0.25">
      <c r="A1306" s="12"/>
      <c r="B1306" s="11">
        <v>43906</v>
      </c>
      <c r="C1306" s="2">
        <v>117</v>
      </c>
      <c r="D1306" s="2">
        <v>94.116100000000003</v>
      </c>
      <c r="E1306" s="2">
        <v>0</v>
      </c>
      <c r="F1306" s="2">
        <v>0</v>
      </c>
      <c r="G1306" s="2">
        <v>0</v>
      </c>
      <c r="H1306" s="17">
        <f t="shared" si="20"/>
        <v>0</v>
      </c>
    </row>
    <row r="1307" spans="1:8" ht="13.5" x14ac:dyDescent="0.25">
      <c r="A1307" s="12"/>
      <c r="B1307" s="11">
        <v>43907</v>
      </c>
      <c r="C1307" s="2">
        <v>113.5</v>
      </c>
      <c r="D1307" s="2">
        <v>91.300700000000006</v>
      </c>
      <c r="E1307" s="2">
        <v>20</v>
      </c>
      <c r="F1307" s="2">
        <v>113.5</v>
      </c>
      <c r="G1307" s="2">
        <v>2270</v>
      </c>
      <c r="H1307" s="17">
        <f t="shared" si="20"/>
        <v>-2.9914116713293439E-2</v>
      </c>
    </row>
    <row r="1308" spans="1:8" ht="13.5" x14ac:dyDescent="0.25">
      <c r="A1308" s="12"/>
      <c r="B1308" s="11">
        <v>43908</v>
      </c>
      <c r="C1308" s="2">
        <v>113.5</v>
      </c>
      <c r="D1308" s="2">
        <v>91.300700000000006</v>
      </c>
      <c r="E1308" s="2">
        <v>0</v>
      </c>
      <c r="F1308" s="2">
        <v>0</v>
      </c>
      <c r="G1308" s="2">
        <v>0</v>
      </c>
      <c r="H1308" s="17">
        <f t="shared" si="20"/>
        <v>0</v>
      </c>
    </row>
    <row r="1309" spans="1:8" ht="13.5" x14ac:dyDescent="0.25">
      <c r="A1309" s="12"/>
      <c r="B1309" s="11">
        <v>43909</v>
      </c>
      <c r="C1309" s="2">
        <v>116.9</v>
      </c>
      <c r="D1309" s="2">
        <v>94.035600000000002</v>
      </c>
      <c r="E1309" s="2">
        <v>1</v>
      </c>
      <c r="F1309" s="2">
        <v>116.9</v>
      </c>
      <c r="G1309" s="2">
        <v>116.9</v>
      </c>
      <c r="H1309" s="17">
        <f t="shared" si="20"/>
        <v>2.9954863434781945E-2</v>
      </c>
    </row>
    <row r="1310" spans="1:8" ht="13.5" x14ac:dyDescent="0.25">
      <c r="A1310" s="12"/>
      <c r="B1310" s="11">
        <v>43913</v>
      </c>
      <c r="C1310" s="2">
        <v>118</v>
      </c>
      <c r="D1310" s="2">
        <v>94.920500000000004</v>
      </c>
      <c r="E1310" s="2">
        <v>5</v>
      </c>
      <c r="F1310" s="2">
        <v>118</v>
      </c>
      <c r="G1310" s="2">
        <v>590</v>
      </c>
      <c r="H1310" s="17">
        <f t="shared" si="20"/>
        <v>9.410265899297731E-3</v>
      </c>
    </row>
    <row r="1311" spans="1:8" ht="13.5" x14ac:dyDescent="0.25">
      <c r="A1311" s="12"/>
      <c r="B1311" s="11">
        <v>43914</v>
      </c>
      <c r="C1311" s="2">
        <v>118</v>
      </c>
      <c r="D1311" s="2">
        <v>94.920500000000004</v>
      </c>
      <c r="E1311" s="2">
        <v>0</v>
      </c>
      <c r="F1311" s="2">
        <v>0</v>
      </c>
      <c r="G1311" s="2">
        <v>0</v>
      </c>
      <c r="H1311" s="17">
        <f t="shared" si="20"/>
        <v>0</v>
      </c>
    </row>
    <row r="1312" spans="1:8" ht="13.5" x14ac:dyDescent="0.25">
      <c r="A1312" s="12"/>
      <c r="B1312" s="11">
        <v>43915</v>
      </c>
      <c r="C1312" s="2">
        <v>118</v>
      </c>
      <c r="D1312" s="2">
        <v>94.920500000000004</v>
      </c>
      <c r="E1312" s="2">
        <v>0</v>
      </c>
      <c r="F1312" s="2">
        <v>0</v>
      </c>
      <c r="G1312" s="2">
        <v>0</v>
      </c>
      <c r="H1312" s="17">
        <f t="shared" si="20"/>
        <v>0</v>
      </c>
    </row>
    <row r="1313" spans="1:8" ht="13.5" x14ac:dyDescent="0.25">
      <c r="A1313" s="12"/>
      <c r="B1313" s="11">
        <v>43916</v>
      </c>
      <c r="C1313" s="2">
        <v>118</v>
      </c>
      <c r="D1313" s="2">
        <v>94.920500000000004</v>
      </c>
      <c r="E1313" s="2">
        <v>0</v>
      </c>
      <c r="F1313" s="2">
        <v>0</v>
      </c>
      <c r="G1313" s="2">
        <v>0</v>
      </c>
      <c r="H1313" s="17">
        <f t="shared" si="20"/>
        <v>0</v>
      </c>
    </row>
    <row r="1314" spans="1:8" ht="13.5" x14ac:dyDescent="0.25">
      <c r="A1314" s="12"/>
      <c r="B1314" s="11">
        <v>43917</v>
      </c>
      <c r="C1314" s="2">
        <v>118</v>
      </c>
      <c r="D1314" s="2">
        <v>94.920500000000004</v>
      </c>
      <c r="E1314" s="2">
        <v>0</v>
      </c>
      <c r="F1314" s="2">
        <v>0</v>
      </c>
      <c r="G1314" s="2">
        <v>0</v>
      </c>
      <c r="H1314" s="17">
        <f t="shared" si="20"/>
        <v>0</v>
      </c>
    </row>
    <row r="1315" spans="1:8" ht="13.5" x14ac:dyDescent="0.25">
      <c r="A1315" s="12"/>
      <c r="B1315" s="11">
        <v>43920</v>
      </c>
      <c r="C1315" s="2">
        <v>114.46</v>
      </c>
      <c r="D1315" s="2">
        <v>92.072900000000004</v>
      </c>
      <c r="E1315" s="2">
        <v>121</v>
      </c>
      <c r="F1315" s="2">
        <v>114.46</v>
      </c>
      <c r="G1315" s="2">
        <v>13849.66</v>
      </c>
      <c r="H1315" s="17">
        <f t="shared" si="20"/>
        <v>-2.9999841973019525E-2</v>
      </c>
    </row>
    <row r="1316" spans="1:8" ht="13.5" x14ac:dyDescent="0.25">
      <c r="A1316" s="12"/>
      <c r="B1316" s="11">
        <v>43921</v>
      </c>
      <c r="C1316" s="2">
        <v>114.46</v>
      </c>
      <c r="D1316" s="2">
        <v>92.072900000000004</v>
      </c>
      <c r="E1316" s="2">
        <v>50</v>
      </c>
      <c r="F1316" s="2">
        <v>114.46</v>
      </c>
      <c r="G1316" s="2">
        <v>5723</v>
      </c>
      <c r="H1316" s="17">
        <f t="shared" si="20"/>
        <v>0</v>
      </c>
    </row>
    <row r="1317" spans="1:8" ht="13.5" x14ac:dyDescent="0.25">
      <c r="A1317" s="12"/>
      <c r="B1317" s="11">
        <v>43922</v>
      </c>
      <c r="C1317" s="2">
        <v>117.89</v>
      </c>
      <c r="D1317" s="2">
        <v>94.831999999999994</v>
      </c>
      <c r="E1317" s="2">
        <v>5</v>
      </c>
      <c r="F1317" s="2">
        <v>117.89</v>
      </c>
      <c r="G1317" s="2">
        <v>589.45000000000005</v>
      </c>
      <c r="H1317" s="17">
        <f t="shared" si="20"/>
        <v>2.996647221929568E-2</v>
      </c>
    </row>
    <row r="1318" spans="1:8" ht="13.5" x14ac:dyDescent="0.25">
      <c r="A1318" s="12"/>
      <c r="B1318" s="11">
        <v>43923</v>
      </c>
      <c r="C1318" s="2">
        <v>119</v>
      </c>
      <c r="D1318" s="2">
        <v>95.724900000000005</v>
      </c>
      <c r="E1318" s="2">
        <v>8</v>
      </c>
      <c r="F1318" s="2">
        <v>119</v>
      </c>
      <c r="G1318" s="2">
        <v>952</v>
      </c>
      <c r="H1318" s="17">
        <f t="shared" si="20"/>
        <v>9.4155981103426229E-3</v>
      </c>
    </row>
    <row r="1319" spans="1:8" ht="13.5" x14ac:dyDescent="0.25">
      <c r="A1319" s="12"/>
      <c r="B1319" s="11">
        <v>43924</v>
      </c>
      <c r="C1319" s="2">
        <v>122.57</v>
      </c>
      <c r="D1319" s="2">
        <v>98.596699999999998</v>
      </c>
      <c r="E1319" s="2">
        <v>5</v>
      </c>
      <c r="F1319" s="2">
        <v>122.57</v>
      </c>
      <c r="G1319" s="2">
        <v>612.85</v>
      </c>
      <c r="H1319" s="17">
        <f t="shared" si="20"/>
        <v>3.0000553669943694E-2</v>
      </c>
    </row>
    <row r="1320" spans="1:8" ht="13.5" x14ac:dyDescent="0.25">
      <c r="A1320" s="12"/>
      <c r="B1320" s="11">
        <v>43927</v>
      </c>
      <c r="C1320" s="2">
        <v>126.24</v>
      </c>
      <c r="D1320" s="2">
        <v>101.5488</v>
      </c>
      <c r="E1320" s="2">
        <v>5</v>
      </c>
      <c r="F1320" s="2">
        <v>126.24</v>
      </c>
      <c r="G1320" s="2">
        <v>631.20000000000005</v>
      </c>
      <c r="H1320" s="17">
        <f t="shared" si="20"/>
        <v>2.9941164359456266E-2</v>
      </c>
    </row>
    <row r="1321" spans="1:8" ht="13.5" x14ac:dyDescent="0.25">
      <c r="A1321" s="12"/>
      <c r="B1321" s="11">
        <v>43928</v>
      </c>
      <c r="C1321" s="2">
        <v>126.24</v>
      </c>
      <c r="D1321" s="2">
        <v>101.5488</v>
      </c>
      <c r="E1321" s="2">
        <v>0</v>
      </c>
      <c r="F1321" s="2">
        <v>0</v>
      </c>
      <c r="G1321" s="2">
        <v>0</v>
      </c>
      <c r="H1321" s="17">
        <f t="shared" si="20"/>
        <v>0</v>
      </c>
    </row>
    <row r="1322" spans="1:8" ht="13.5" x14ac:dyDescent="0.25">
      <c r="A1322" s="12"/>
      <c r="B1322" s="11">
        <v>43929</v>
      </c>
      <c r="C1322" s="2">
        <v>129</v>
      </c>
      <c r="D1322" s="2">
        <v>103.76900000000001</v>
      </c>
      <c r="E1322" s="2">
        <v>20</v>
      </c>
      <c r="F1322" s="2">
        <v>129</v>
      </c>
      <c r="G1322" s="2">
        <v>2580</v>
      </c>
      <c r="H1322" s="17">
        <f t="shared" si="20"/>
        <v>2.1863379971009067E-2</v>
      </c>
    </row>
    <row r="1323" spans="1:8" ht="13.5" x14ac:dyDescent="0.25">
      <c r="A1323" s="12"/>
      <c r="B1323" s="11">
        <v>43934</v>
      </c>
      <c r="C1323" s="2">
        <v>129</v>
      </c>
      <c r="D1323" s="2">
        <v>103.76900000000001</v>
      </c>
      <c r="E1323" s="2">
        <v>0</v>
      </c>
      <c r="F1323" s="2">
        <v>0</v>
      </c>
      <c r="G1323" s="2">
        <v>0</v>
      </c>
      <c r="H1323" s="17">
        <f t="shared" si="20"/>
        <v>0</v>
      </c>
    </row>
    <row r="1324" spans="1:8" ht="13.5" x14ac:dyDescent="0.25">
      <c r="A1324" s="12"/>
      <c r="B1324" s="11">
        <v>43935</v>
      </c>
      <c r="C1324" s="2">
        <v>132</v>
      </c>
      <c r="D1324" s="2">
        <v>106.1823</v>
      </c>
      <c r="E1324" s="2">
        <v>15</v>
      </c>
      <c r="F1324" s="2">
        <v>132</v>
      </c>
      <c r="G1324" s="2">
        <v>1980</v>
      </c>
      <c r="H1324" s="17">
        <f t="shared" si="20"/>
        <v>2.3256463876494833E-2</v>
      </c>
    </row>
    <row r="1325" spans="1:8" ht="13.5" x14ac:dyDescent="0.25">
      <c r="A1325" s="12"/>
      <c r="B1325" s="11">
        <v>43936</v>
      </c>
      <c r="C1325" s="2">
        <v>132</v>
      </c>
      <c r="D1325" s="2">
        <v>106.1823</v>
      </c>
      <c r="E1325" s="2">
        <v>0</v>
      </c>
      <c r="F1325" s="2">
        <v>0</v>
      </c>
      <c r="G1325" s="2">
        <v>0</v>
      </c>
      <c r="H1325" s="17">
        <f t="shared" si="20"/>
        <v>0</v>
      </c>
    </row>
    <row r="1326" spans="1:8" ht="13.5" x14ac:dyDescent="0.25">
      <c r="A1326" s="12"/>
      <c r="B1326" s="11">
        <v>43937</v>
      </c>
      <c r="C1326" s="2">
        <v>132</v>
      </c>
      <c r="D1326" s="2">
        <v>106.1823</v>
      </c>
      <c r="E1326" s="2">
        <v>0</v>
      </c>
      <c r="F1326" s="2">
        <v>0</v>
      </c>
      <c r="G1326" s="2">
        <v>0</v>
      </c>
      <c r="H1326" s="17">
        <f t="shared" si="20"/>
        <v>0</v>
      </c>
    </row>
    <row r="1327" spans="1:8" ht="13.5" x14ac:dyDescent="0.25">
      <c r="A1327" s="12"/>
      <c r="B1327" s="11">
        <v>43938</v>
      </c>
      <c r="C1327" s="2">
        <v>132</v>
      </c>
      <c r="D1327" s="2">
        <v>106.1823</v>
      </c>
      <c r="E1327" s="2">
        <v>0</v>
      </c>
      <c r="F1327" s="2">
        <v>0</v>
      </c>
      <c r="G1327" s="2">
        <v>0</v>
      </c>
      <c r="H1327" s="17">
        <f t="shared" si="20"/>
        <v>0</v>
      </c>
    </row>
    <row r="1328" spans="1:8" ht="13.5" x14ac:dyDescent="0.25">
      <c r="A1328" s="12"/>
      <c r="B1328" s="11">
        <v>43941</v>
      </c>
      <c r="C1328" s="2">
        <v>132</v>
      </c>
      <c r="D1328" s="2">
        <v>106.1823</v>
      </c>
      <c r="E1328" s="2">
        <v>0</v>
      </c>
      <c r="F1328" s="2">
        <v>0</v>
      </c>
      <c r="G1328" s="2">
        <v>0</v>
      </c>
      <c r="H1328" s="17">
        <f t="shared" si="20"/>
        <v>0</v>
      </c>
    </row>
    <row r="1329" spans="1:8" ht="13.5" x14ac:dyDescent="0.25">
      <c r="A1329" s="12"/>
      <c r="B1329" s="11">
        <v>43942</v>
      </c>
      <c r="C1329" s="2">
        <v>132</v>
      </c>
      <c r="D1329" s="2">
        <v>106.1823</v>
      </c>
      <c r="E1329" s="2">
        <v>0</v>
      </c>
      <c r="F1329" s="2">
        <v>0</v>
      </c>
      <c r="G1329" s="2">
        <v>0</v>
      </c>
      <c r="H1329" s="17">
        <f t="shared" si="20"/>
        <v>0</v>
      </c>
    </row>
    <row r="1330" spans="1:8" ht="13.5" x14ac:dyDescent="0.25">
      <c r="A1330" s="12"/>
      <c r="B1330" s="11">
        <v>43943</v>
      </c>
      <c r="C1330" s="2">
        <v>132</v>
      </c>
      <c r="D1330" s="2">
        <v>106.1823</v>
      </c>
      <c r="E1330" s="2">
        <v>0</v>
      </c>
      <c r="F1330" s="2">
        <v>0</v>
      </c>
      <c r="G1330" s="2">
        <v>0</v>
      </c>
      <c r="H1330" s="17">
        <f t="shared" si="20"/>
        <v>0</v>
      </c>
    </row>
    <row r="1331" spans="1:8" ht="13.5" x14ac:dyDescent="0.25">
      <c r="A1331" s="12"/>
      <c r="B1331" s="11">
        <v>43944</v>
      </c>
      <c r="C1331" s="2">
        <v>129.99</v>
      </c>
      <c r="D1331" s="2">
        <v>104.5654</v>
      </c>
      <c r="E1331" s="2">
        <v>200</v>
      </c>
      <c r="F1331" s="2">
        <v>129.99</v>
      </c>
      <c r="G1331" s="2">
        <v>25998</v>
      </c>
      <c r="H1331" s="17">
        <f t="shared" si="20"/>
        <v>-1.5227585011814598E-2</v>
      </c>
    </row>
    <row r="1332" spans="1:8" ht="13.5" x14ac:dyDescent="0.25">
      <c r="A1332" s="12"/>
      <c r="B1332" s="11">
        <v>43945</v>
      </c>
      <c r="C1332" s="2">
        <v>132</v>
      </c>
      <c r="D1332" s="2">
        <v>106.1823</v>
      </c>
      <c r="E1332" s="2">
        <v>60</v>
      </c>
      <c r="F1332" s="2">
        <v>132</v>
      </c>
      <c r="G1332" s="2">
        <v>7920</v>
      </c>
      <c r="H1332" s="17">
        <f t="shared" si="20"/>
        <v>1.5463049918998073E-2</v>
      </c>
    </row>
    <row r="1333" spans="1:8" ht="13.5" x14ac:dyDescent="0.25">
      <c r="A1333" s="12"/>
      <c r="B1333" s="11">
        <v>43948</v>
      </c>
      <c r="C1333" s="2">
        <v>129.88999999999999</v>
      </c>
      <c r="D1333" s="2">
        <v>104.4849</v>
      </c>
      <c r="E1333" s="2">
        <v>14</v>
      </c>
      <c r="F1333" s="2">
        <v>129.88999999999999</v>
      </c>
      <c r="G1333" s="2">
        <v>1818.46</v>
      </c>
      <c r="H1333" s="17">
        <f t="shared" si="20"/>
        <v>-1.5985715133313195E-2</v>
      </c>
    </row>
    <row r="1334" spans="1:8" ht="13.5" x14ac:dyDescent="0.25">
      <c r="A1334" s="12"/>
      <c r="B1334" s="11">
        <v>43949</v>
      </c>
      <c r="C1334" s="2">
        <v>126</v>
      </c>
      <c r="D1334" s="2">
        <v>101.3558</v>
      </c>
      <c r="E1334" s="2">
        <v>0</v>
      </c>
      <c r="F1334" s="2">
        <v>0</v>
      </c>
      <c r="G1334" s="2">
        <v>0</v>
      </c>
      <c r="H1334" s="17">
        <f t="shared" si="20"/>
        <v>-2.99478680651462E-2</v>
      </c>
    </row>
    <row r="1335" spans="1:8" ht="13.5" x14ac:dyDescent="0.25">
      <c r="A1335" s="12"/>
      <c r="B1335" s="11">
        <v>43950</v>
      </c>
      <c r="C1335" s="2">
        <v>126</v>
      </c>
      <c r="D1335" s="2">
        <v>101.3558</v>
      </c>
      <c r="E1335" s="2">
        <v>0</v>
      </c>
      <c r="F1335" s="2">
        <v>0</v>
      </c>
      <c r="G1335" s="2">
        <v>0</v>
      </c>
      <c r="H1335" s="17">
        <f t="shared" si="20"/>
        <v>0</v>
      </c>
    </row>
    <row r="1336" spans="1:8" ht="13.5" x14ac:dyDescent="0.25">
      <c r="A1336" s="12"/>
      <c r="B1336" s="11">
        <v>43951</v>
      </c>
      <c r="C1336" s="2">
        <v>126</v>
      </c>
      <c r="D1336" s="2">
        <v>101.3558</v>
      </c>
      <c r="E1336" s="2">
        <v>0</v>
      </c>
      <c r="F1336" s="2">
        <v>0</v>
      </c>
      <c r="G1336" s="2">
        <v>0</v>
      </c>
      <c r="H1336" s="17">
        <f t="shared" si="20"/>
        <v>0</v>
      </c>
    </row>
    <row r="1337" spans="1:8" ht="13.5" x14ac:dyDescent="0.25">
      <c r="A1337" s="12"/>
      <c r="B1337" s="11">
        <v>43955</v>
      </c>
      <c r="C1337" s="2">
        <v>126</v>
      </c>
      <c r="D1337" s="2">
        <v>101.3558</v>
      </c>
      <c r="E1337" s="2">
        <v>0</v>
      </c>
      <c r="F1337" s="2">
        <v>0</v>
      </c>
      <c r="G1337" s="2">
        <v>0</v>
      </c>
      <c r="H1337" s="17">
        <f t="shared" si="20"/>
        <v>0</v>
      </c>
    </row>
    <row r="1338" spans="1:8" ht="13.5" x14ac:dyDescent="0.25">
      <c r="A1338" s="12"/>
      <c r="B1338" s="11">
        <v>43956</v>
      </c>
      <c r="C1338" s="2">
        <v>122.22</v>
      </c>
      <c r="D1338" s="2">
        <v>98.315100000000001</v>
      </c>
      <c r="E1338" s="2">
        <v>0</v>
      </c>
      <c r="F1338" s="2">
        <v>0</v>
      </c>
      <c r="G1338" s="2">
        <v>0</v>
      </c>
      <c r="H1338" s="17">
        <f t="shared" si="20"/>
        <v>-3.0000256522073734E-2</v>
      </c>
    </row>
    <row r="1339" spans="1:8" ht="13.5" x14ac:dyDescent="0.25">
      <c r="A1339" s="12"/>
      <c r="B1339" s="11">
        <v>43957</v>
      </c>
      <c r="C1339" s="2">
        <v>122.22</v>
      </c>
      <c r="D1339" s="2">
        <v>98.315100000000001</v>
      </c>
      <c r="E1339" s="2">
        <v>0</v>
      </c>
      <c r="F1339" s="2">
        <v>0</v>
      </c>
      <c r="G1339" s="2">
        <v>0</v>
      </c>
      <c r="H1339" s="17">
        <f t="shared" si="20"/>
        <v>0</v>
      </c>
    </row>
    <row r="1340" spans="1:8" ht="13.5" x14ac:dyDescent="0.25">
      <c r="A1340" s="12"/>
      <c r="B1340" s="11">
        <v>43958</v>
      </c>
      <c r="C1340" s="2">
        <v>118.56</v>
      </c>
      <c r="D1340" s="2">
        <v>95.370999999999995</v>
      </c>
      <c r="E1340" s="2">
        <v>0</v>
      </c>
      <c r="F1340" s="2">
        <v>0</v>
      </c>
      <c r="G1340" s="2">
        <v>0</v>
      </c>
      <c r="H1340" s="17">
        <f t="shared" si="20"/>
        <v>-2.9945552616027507E-2</v>
      </c>
    </row>
    <row r="1341" spans="1:8" ht="13.5" x14ac:dyDescent="0.25">
      <c r="A1341" s="12"/>
      <c r="B1341" s="11">
        <v>43959</v>
      </c>
      <c r="C1341" s="2">
        <v>118.56</v>
      </c>
      <c r="D1341" s="2">
        <v>95.370999999999995</v>
      </c>
      <c r="E1341" s="2">
        <v>0</v>
      </c>
      <c r="F1341" s="2">
        <v>0</v>
      </c>
      <c r="G1341" s="2">
        <v>0</v>
      </c>
      <c r="H1341" s="17">
        <f t="shared" si="20"/>
        <v>0</v>
      </c>
    </row>
    <row r="1342" spans="1:8" ht="13.5" x14ac:dyDescent="0.25">
      <c r="A1342" s="12"/>
      <c r="B1342" s="11">
        <v>43962</v>
      </c>
      <c r="C1342" s="2">
        <v>118.56</v>
      </c>
      <c r="D1342" s="2">
        <v>95.370999999999995</v>
      </c>
      <c r="E1342" s="2">
        <v>0</v>
      </c>
      <c r="F1342" s="2">
        <v>0</v>
      </c>
      <c r="G1342" s="2">
        <v>0</v>
      </c>
      <c r="H1342" s="17">
        <f t="shared" si="20"/>
        <v>0</v>
      </c>
    </row>
    <row r="1343" spans="1:8" ht="13.5" x14ac:dyDescent="0.25">
      <c r="A1343" s="12"/>
      <c r="B1343" s="11">
        <v>43963</v>
      </c>
      <c r="C1343" s="2">
        <v>118.56</v>
      </c>
      <c r="D1343" s="2">
        <v>95.370999999999995</v>
      </c>
      <c r="E1343" s="2">
        <v>0</v>
      </c>
      <c r="F1343" s="2">
        <v>0</v>
      </c>
      <c r="G1343" s="2">
        <v>0</v>
      </c>
      <c r="H1343" s="17">
        <f t="shared" si="20"/>
        <v>0</v>
      </c>
    </row>
    <row r="1344" spans="1:8" ht="13.5" x14ac:dyDescent="0.25">
      <c r="A1344" s="12"/>
      <c r="B1344" s="11">
        <v>43964</v>
      </c>
      <c r="C1344" s="2">
        <v>122</v>
      </c>
      <c r="D1344" s="2">
        <v>98.138099999999994</v>
      </c>
      <c r="E1344" s="2">
        <v>1075</v>
      </c>
      <c r="F1344" s="2">
        <v>122</v>
      </c>
      <c r="G1344" s="2">
        <v>131150</v>
      </c>
      <c r="H1344" s="17">
        <f t="shared" si="20"/>
        <v>2.9014060878044683E-2</v>
      </c>
    </row>
    <row r="1345" spans="1:8" ht="13.5" x14ac:dyDescent="0.25">
      <c r="A1345" s="12"/>
      <c r="B1345" s="11">
        <v>43965</v>
      </c>
      <c r="C1345" s="2">
        <v>122</v>
      </c>
      <c r="D1345" s="2">
        <v>98.138099999999994</v>
      </c>
      <c r="E1345" s="2">
        <v>0</v>
      </c>
      <c r="F1345" s="2">
        <v>0</v>
      </c>
      <c r="G1345" s="2">
        <v>0</v>
      </c>
      <c r="H1345" s="17">
        <f t="shared" si="20"/>
        <v>0</v>
      </c>
    </row>
    <row r="1346" spans="1:8" ht="13.5" x14ac:dyDescent="0.25">
      <c r="A1346" s="12"/>
      <c r="B1346" s="11">
        <v>43966</v>
      </c>
      <c r="C1346" s="2">
        <v>122</v>
      </c>
      <c r="D1346" s="2">
        <v>98.138099999999994</v>
      </c>
      <c r="E1346" s="2">
        <v>0</v>
      </c>
      <c r="F1346" s="2">
        <v>0</v>
      </c>
      <c r="G1346" s="2">
        <v>0</v>
      </c>
      <c r="H1346" s="17">
        <f t="shared" si="20"/>
        <v>0</v>
      </c>
    </row>
    <row r="1347" spans="1:8" ht="13.5" x14ac:dyDescent="0.25">
      <c r="A1347" s="12"/>
      <c r="B1347" s="11">
        <v>43969</v>
      </c>
      <c r="C1347" s="2">
        <v>118.34</v>
      </c>
      <c r="D1347" s="2">
        <v>95.194000000000003</v>
      </c>
      <c r="E1347" s="2">
        <v>350</v>
      </c>
      <c r="F1347" s="2">
        <v>118.34</v>
      </c>
      <c r="G1347" s="2">
        <v>41419</v>
      </c>
      <c r="H1347" s="17">
        <f t="shared" si="20"/>
        <v>-2.9999561841934905E-2</v>
      </c>
    </row>
    <row r="1348" spans="1:8" ht="13.5" x14ac:dyDescent="0.25">
      <c r="A1348" s="12"/>
      <c r="B1348" s="11">
        <v>43970</v>
      </c>
      <c r="C1348" s="2">
        <v>121.8</v>
      </c>
      <c r="D1348" s="2">
        <v>97.9773</v>
      </c>
      <c r="E1348" s="2">
        <v>50</v>
      </c>
      <c r="F1348" s="2">
        <v>121.8</v>
      </c>
      <c r="G1348" s="2">
        <v>6090</v>
      </c>
      <c r="H1348" s="17">
        <f t="shared" si="20"/>
        <v>2.9238187280710936E-2</v>
      </c>
    </row>
    <row r="1349" spans="1:8" ht="13.5" x14ac:dyDescent="0.25">
      <c r="A1349" s="12"/>
      <c r="B1349" s="11">
        <v>43971</v>
      </c>
      <c r="C1349" s="2">
        <v>121.8</v>
      </c>
      <c r="D1349" s="2">
        <v>97.9773</v>
      </c>
      <c r="E1349" s="2">
        <v>0</v>
      </c>
      <c r="F1349" s="2">
        <v>0</v>
      </c>
      <c r="G1349" s="2">
        <v>0</v>
      </c>
      <c r="H1349" s="17">
        <f t="shared" si="20"/>
        <v>0</v>
      </c>
    </row>
    <row r="1350" spans="1:8" ht="13.5" x14ac:dyDescent="0.25">
      <c r="A1350" s="12"/>
      <c r="B1350" s="11">
        <v>43972</v>
      </c>
      <c r="C1350" s="2">
        <v>121.8</v>
      </c>
      <c r="D1350" s="2">
        <v>97.9773</v>
      </c>
      <c r="E1350" s="2">
        <v>0</v>
      </c>
      <c r="F1350" s="2">
        <v>0</v>
      </c>
      <c r="G1350" s="2">
        <v>0</v>
      </c>
      <c r="H1350" s="17">
        <f t="shared" si="20"/>
        <v>0</v>
      </c>
    </row>
    <row r="1351" spans="1:8" ht="13.5" x14ac:dyDescent="0.25">
      <c r="A1351" s="12"/>
      <c r="B1351" s="11">
        <v>43973</v>
      </c>
      <c r="C1351" s="2">
        <v>125.4</v>
      </c>
      <c r="D1351" s="2">
        <v>100.87309999999999</v>
      </c>
      <c r="E1351" s="2">
        <v>200</v>
      </c>
      <c r="F1351" s="2">
        <v>125.4</v>
      </c>
      <c r="G1351" s="2">
        <v>25080</v>
      </c>
      <c r="H1351" s="17">
        <f t="shared" ref="H1351:H1414" si="21">(D1351-D1350)/D1350</f>
        <v>2.9555825686153774E-2</v>
      </c>
    </row>
    <row r="1352" spans="1:8" ht="13.5" x14ac:dyDescent="0.25">
      <c r="A1352" s="12"/>
      <c r="B1352" s="11">
        <v>43977</v>
      </c>
      <c r="C1352" s="2">
        <v>126.99</v>
      </c>
      <c r="D1352" s="2">
        <v>102.15219999999999</v>
      </c>
      <c r="E1352" s="2">
        <v>9</v>
      </c>
      <c r="F1352" s="2">
        <v>127.2133</v>
      </c>
      <c r="G1352" s="2">
        <v>1144.9196999999999</v>
      </c>
      <c r="H1352" s="17">
        <f t="shared" si="21"/>
        <v>1.2680288401962463E-2</v>
      </c>
    </row>
    <row r="1353" spans="1:8" ht="13.5" x14ac:dyDescent="0.25">
      <c r="A1353" s="12"/>
      <c r="B1353" s="11">
        <v>43978</v>
      </c>
      <c r="C1353" s="2">
        <v>126.99</v>
      </c>
      <c r="D1353" s="2">
        <v>102.15219999999999</v>
      </c>
      <c r="E1353" s="2">
        <v>0</v>
      </c>
      <c r="F1353" s="2">
        <v>0</v>
      </c>
      <c r="G1353" s="2">
        <v>0</v>
      </c>
      <c r="H1353" s="17">
        <f t="shared" si="21"/>
        <v>0</v>
      </c>
    </row>
    <row r="1354" spans="1:8" ht="13.5" x14ac:dyDescent="0.25">
      <c r="A1354" s="12"/>
      <c r="B1354" s="11">
        <v>43979</v>
      </c>
      <c r="C1354" s="2">
        <v>123.19</v>
      </c>
      <c r="D1354" s="2">
        <v>99.095399999999998</v>
      </c>
      <c r="E1354" s="2">
        <v>0</v>
      </c>
      <c r="F1354" s="2">
        <v>0</v>
      </c>
      <c r="G1354" s="2">
        <v>0</v>
      </c>
      <c r="H1354" s="17">
        <f t="shared" si="21"/>
        <v>-2.9923976184555945E-2</v>
      </c>
    </row>
    <row r="1355" spans="1:8" ht="13.5" x14ac:dyDescent="0.25">
      <c r="A1355" s="12"/>
      <c r="B1355" s="11">
        <v>43980</v>
      </c>
      <c r="C1355" s="2">
        <v>123.19</v>
      </c>
      <c r="D1355" s="2">
        <v>99.095399999999998</v>
      </c>
      <c r="E1355" s="2">
        <v>0</v>
      </c>
      <c r="F1355" s="2">
        <v>0</v>
      </c>
      <c r="G1355" s="2">
        <v>0</v>
      </c>
      <c r="H1355" s="17">
        <f t="shared" si="21"/>
        <v>0</v>
      </c>
    </row>
    <row r="1356" spans="1:8" ht="13.5" x14ac:dyDescent="0.25">
      <c r="A1356" s="12"/>
      <c r="B1356" s="11">
        <v>43983</v>
      </c>
      <c r="C1356" s="2">
        <v>123.19</v>
      </c>
      <c r="D1356" s="2">
        <v>99.095399999999998</v>
      </c>
      <c r="E1356" s="2">
        <v>0</v>
      </c>
      <c r="F1356" s="2">
        <v>0</v>
      </c>
      <c r="G1356" s="2">
        <v>0</v>
      </c>
      <c r="H1356" s="17">
        <f t="shared" si="21"/>
        <v>0</v>
      </c>
    </row>
    <row r="1357" spans="1:8" ht="13.5" x14ac:dyDescent="0.25">
      <c r="A1357" s="12"/>
      <c r="B1357" s="11">
        <v>43984</v>
      </c>
      <c r="C1357" s="2">
        <v>120</v>
      </c>
      <c r="D1357" s="2">
        <v>96.529300000000006</v>
      </c>
      <c r="E1357" s="2">
        <v>1</v>
      </c>
      <c r="F1357" s="2">
        <v>120</v>
      </c>
      <c r="G1357" s="2">
        <v>120</v>
      </c>
      <c r="H1357" s="17">
        <f t="shared" si="21"/>
        <v>-2.5895248417181743E-2</v>
      </c>
    </row>
    <row r="1358" spans="1:8" ht="13.5" x14ac:dyDescent="0.25">
      <c r="A1358" s="12"/>
      <c r="B1358" s="11">
        <v>43985</v>
      </c>
      <c r="C1358" s="2">
        <v>119</v>
      </c>
      <c r="D1358" s="2">
        <v>95.724900000000005</v>
      </c>
      <c r="E1358" s="2">
        <v>43</v>
      </c>
      <c r="F1358" s="2">
        <v>119</v>
      </c>
      <c r="G1358" s="2">
        <v>5117</v>
      </c>
      <c r="H1358" s="17">
        <f t="shared" si="21"/>
        <v>-8.333221104887335E-3</v>
      </c>
    </row>
    <row r="1359" spans="1:8" ht="13.5" x14ac:dyDescent="0.25">
      <c r="A1359" s="12"/>
      <c r="B1359" s="11">
        <v>43986</v>
      </c>
      <c r="C1359" s="2">
        <v>119</v>
      </c>
      <c r="D1359" s="2">
        <v>95.724900000000005</v>
      </c>
      <c r="E1359" s="2">
        <v>6</v>
      </c>
      <c r="F1359" s="2">
        <v>119</v>
      </c>
      <c r="G1359" s="2">
        <v>714</v>
      </c>
      <c r="H1359" s="17">
        <f t="shared" si="21"/>
        <v>0</v>
      </c>
    </row>
    <row r="1360" spans="1:8" ht="13.5" x14ac:dyDescent="0.25">
      <c r="A1360" s="12"/>
      <c r="B1360" s="11">
        <v>43987</v>
      </c>
      <c r="C1360" s="2">
        <v>115.49</v>
      </c>
      <c r="D1360" s="2">
        <v>92.901399999999995</v>
      </c>
      <c r="E1360" s="2">
        <v>450</v>
      </c>
      <c r="F1360" s="2">
        <v>115.49</v>
      </c>
      <c r="G1360" s="2">
        <v>51970.5</v>
      </c>
      <c r="H1360" s="17">
        <f t="shared" si="21"/>
        <v>-2.9495982758926984E-2</v>
      </c>
    </row>
    <row r="1361" spans="1:8" ht="13.5" x14ac:dyDescent="0.25">
      <c r="A1361" s="12"/>
      <c r="B1361" s="11">
        <v>43990</v>
      </c>
      <c r="C1361" s="2">
        <v>115.49</v>
      </c>
      <c r="D1361" s="2">
        <v>92.901399999999995</v>
      </c>
      <c r="E1361" s="2">
        <v>0</v>
      </c>
      <c r="F1361" s="2">
        <v>0</v>
      </c>
      <c r="G1361" s="2">
        <v>0</v>
      </c>
      <c r="H1361" s="17">
        <f t="shared" si="21"/>
        <v>0</v>
      </c>
    </row>
    <row r="1362" spans="1:8" ht="13.5" x14ac:dyDescent="0.25">
      <c r="A1362" s="12"/>
      <c r="B1362" s="11">
        <v>43991</v>
      </c>
      <c r="C1362" s="2">
        <v>116</v>
      </c>
      <c r="D1362" s="2">
        <v>93.311700000000002</v>
      </c>
      <c r="E1362" s="2">
        <v>16</v>
      </c>
      <c r="F1362" s="2">
        <v>116</v>
      </c>
      <c r="G1362" s="2">
        <v>1856</v>
      </c>
      <c r="H1362" s="17">
        <f t="shared" si="21"/>
        <v>4.41651040780878E-3</v>
      </c>
    </row>
    <row r="1363" spans="1:8" ht="13.5" x14ac:dyDescent="0.25">
      <c r="A1363" s="12"/>
      <c r="B1363" s="11">
        <v>43992</v>
      </c>
      <c r="C1363" s="2">
        <v>113</v>
      </c>
      <c r="D1363" s="2">
        <v>90.898399999999995</v>
      </c>
      <c r="E1363" s="2">
        <v>24</v>
      </c>
      <c r="F1363" s="2">
        <v>113</v>
      </c>
      <c r="G1363" s="2">
        <v>2712</v>
      </c>
      <c r="H1363" s="17">
        <f t="shared" si="21"/>
        <v>-2.586278033729968E-2</v>
      </c>
    </row>
    <row r="1364" spans="1:8" ht="13.5" x14ac:dyDescent="0.25">
      <c r="A1364" s="12"/>
      <c r="B1364" s="11">
        <v>43993</v>
      </c>
      <c r="C1364" s="2">
        <v>113.1</v>
      </c>
      <c r="D1364" s="2">
        <v>90.978899999999996</v>
      </c>
      <c r="E1364" s="2">
        <v>253</v>
      </c>
      <c r="F1364" s="2">
        <v>113.1</v>
      </c>
      <c r="G1364" s="2">
        <v>28614.3</v>
      </c>
      <c r="H1364" s="17">
        <f t="shared" si="21"/>
        <v>8.8560414704770031E-4</v>
      </c>
    </row>
    <row r="1365" spans="1:8" ht="13.5" x14ac:dyDescent="0.25">
      <c r="A1365" s="12"/>
      <c r="B1365" s="11">
        <v>43994</v>
      </c>
      <c r="C1365" s="2">
        <v>113.1</v>
      </c>
      <c r="D1365" s="2">
        <v>90.978899999999996</v>
      </c>
      <c r="E1365" s="2">
        <v>0</v>
      </c>
      <c r="F1365" s="2">
        <v>0</v>
      </c>
      <c r="G1365" s="2">
        <v>0</v>
      </c>
      <c r="H1365" s="17">
        <f t="shared" si="21"/>
        <v>0</v>
      </c>
    </row>
    <row r="1366" spans="1:8" ht="13.5" x14ac:dyDescent="0.25">
      <c r="A1366" s="12"/>
      <c r="B1366" s="11">
        <v>43997</v>
      </c>
      <c r="C1366" s="2">
        <v>113.1</v>
      </c>
      <c r="D1366" s="2">
        <v>90.978899999999996</v>
      </c>
      <c r="E1366" s="2">
        <v>0</v>
      </c>
      <c r="F1366" s="2">
        <v>0</v>
      </c>
      <c r="G1366" s="2">
        <v>0</v>
      </c>
      <c r="H1366" s="17">
        <f t="shared" si="21"/>
        <v>0</v>
      </c>
    </row>
    <row r="1367" spans="1:8" ht="13.5" x14ac:dyDescent="0.25">
      <c r="A1367" s="12"/>
      <c r="B1367" s="11">
        <v>43998</v>
      </c>
      <c r="C1367" s="2">
        <v>113.1</v>
      </c>
      <c r="D1367" s="2">
        <v>90.978899999999996</v>
      </c>
      <c r="E1367" s="2">
        <v>29</v>
      </c>
      <c r="F1367" s="2">
        <v>113.1</v>
      </c>
      <c r="G1367" s="2">
        <v>3279.9</v>
      </c>
      <c r="H1367" s="17">
        <f t="shared" si="21"/>
        <v>0</v>
      </c>
    </row>
    <row r="1368" spans="1:8" ht="13.5" x14ac:dyDescent="0.25">
      <c r="A1368" s="12"/>
      <c r="B1368" s="11">
        <v>43999</v>
      </c>
      <c r="C1368" s="2">
        <v>113.12</v>
      </c>
      <c r="D1368" s="2">
        <v>90.995000000000005</v>
      </c>
      <c r="E1368" s="2">
        <v>120</v>
      </c>
      <c r="F1368" s="2">
        <v>113.1143</v>
      </c>
      <c r="G1368" s="2">
        <v>13573.716</v>
      </c>
      <c r="H1368" s="17">
        <f t="shared" si="21"/>
        <v>1.7696410926059408E-4</v>
      </c>
    </row>
    <row r="1369" spans="1:8" ht="13.5" x14ac:dyDescent="0.25">
      <c r="A1369" s="12"/>
      <c r="B1369" s="11">
        <v>44000</v>
      </c>
      <c r="C1369" s="2">
        <v>113.12</v>
      </c>
      <c r="D1369" s="2">
        <v>90.995000000000005</v>
      </c>
      <c r="E1369" s="2">
        <v>0</v>
      </c>
      <c r="F1369" s="2">
        <v>0</v>
      </c>
      <c r="G1369" s="2">
        <v>0</v>
      </c>
      <c r="H1369" s="17">
        <f t="shared" si="21"/>
        <v>0</v>
      </c>
    </row>
    <row r="1370" spans="1:8" ht="13.5" x14ac:dyDescent="0.25">
      <c r="A1370" s="12"/>
      <c r="B1370" s="11">
        <v>44001</v>
      </c>
      <c r="C1370" s="2">
        <v>113.42</v>
      </c>
      <c r="D1370" s="2">
        <v>91.2363</v>
      </c>
      <c r="E1370" s="2">
        <v>537</v>
      </c>
      <c r="F1370" s="2">
        <v>113.40309999999999</v>
      </c>
      <c r="G1370" s="2">
        <v>60897.464699999997</v>
      </c>
      <c r="H1370" s="17">
        <f t="shared" si="21"/>
        <v>2.6517940546183349E-3</v>
      </c>
    </row>
    <row r="1371" spans="1:8" ht="13.5" x14ac:dyDescent="0.25">
      <c r="A1371" s="12"/>
      <c r="B1371" s="11">
        <v>44004</v>
      </c>
      <c r="C1371" s="2">
        <v>113.41</v>
      </c>
      <c r="D1371" s="2">
        <v>91.228300000000004</v>
      </c>
      <c r="E1371" s="2">
        <v>290</v>
      </c>
      <c r="F1371" s="2">
        <v>113.4166</v>
      </c>
      <c r="G1371" s="2">
        <v>32890.813999999998</v>
      </c>
      <c r="H1371" s="17">
        <f t="shared" si="21"/>
        <v>-8.7684397547857219E-5</v>
      </c>
    </row>
    <row r="1372" spans="1:8" ht="13.5" x14ac:dyDescent="0.25">
      <c r="A1372" s="12"/>
      <c r="B1372" s="11">
        <v>44005</v>
      </c>
      <c r="C1372" s="2">
        <v>113.01</v>
      </c>
      <c r="D1372" s="2">
        <v>90.906499999999994</v>
      </c>
      <c r="E1372" s="2">
        <v>13</v>
      </c>
      <c r="F1372" s="2">
        <v>113.1677</v>
      </c>
      <c r="G1372" s="2">
        <v>1471.1801</v>
      </c>
      <c r="H1372" s="17">
        <f t="shared" si="21"/>
        <v>-3.5274141905528248E-3</v>
      </c>
    </row>
    <row r="1373" spans="1:8" ht="13.5" x14ac:dyDescent="0.25">
      <c r="A1373" s="12"/>
      <c r="B1373" s="11">
        <v>44006</v>
      </c>
      <c r="C1373" s="2">
        <v>113.42</v>
      </c>
      <c r="D1373" s="2">
        <v>91.2363</v>
      </c>
      <c r="E1373" s="2">
        <v>105</v>
      </c>
      <c r="F1373" s="2">
        <v>113.42</v>
      </c>
      <c r="G1373" s="2">
        <v>11909.1</v>
      </c>
      <c r="H1373" s="17">
        <f t="shared" si="21"/>
        <v>3.6279033952468292E-3</v>
      </c>
    </row>
    <row r="1374" spans="1:8" ht="13.5" x14ac:dyDescent="0.25">
      <c r="A1374" s="12"/>
      <c r="B1374" s="11">
        <v>44007</v>
      </c>
      <c r="C1374" s="2">
        <v>113.42</v>
      </c>
      <c r="D1374" s="2">
        <v>91.2363</v>
      </c>
      <c r="E1374" s="2">
        <v>0</v>
      </c>
      <c r="F1374" s="2">
        <v>0</v>
      </c>
      <c r="G1374" s="2">
        <v>0</v>
      </c>
      <c r="H1374" s="17">
        <f t="shared" si="21"/>
        <v>0</v>
      </c>
    </row>
    <row r="1375" spans="1:8" ht="13.5" x14ac:dyDescent="0.25">
      <c r="A1375" s="12"/>
      <c r="B1375" s="11">
        <v>44008</v>
      </c>
      <c r="C1375" s="2">
        <v>113.44</v>
      </c>
      <c r="D1375" s="2">
        <v>91.252399999999994</v>
      </c>
      <c r="E1375" s="2">
        <v>35</v>
      </c>
      <c r="F1375" s="2">
        <v>113.44</v>
      </c>
      <c r="G1375" s="2">
        <v>3970.4</v>
      </c>
      <c r="H1375" s="17">
        <f t="shared" si="21"/>
        <v>1.7646485006509965E-4</v>
      </c>
    </row>
    <row r="1376" spans="1:8" ht="13.5" x14ac:dyDescent="0.25">
      <c r="A1376" s="12"/>
      <c r="B1376" s="11">
        <v>44011</v>
      </c>
      <c r="C1376" s="2">
        <v>113.5</v>
      </c>
      <c r="D1376" s="2">
        <v>91.300700000000006</v>
      </c>
      <c r="E1376" s="2">
        <v>15</v>
      </c>
      <c r="F1376" s="2">
        <v>113.4667</v>
      </c>
      <c r="G1376" s="2">
        <v>1702.0005000000001</v>
      </c>
      <c r="H1376" s="17">
        <f t="shared" si="21"/>
        <v>5.2930114714803977E-4</v>
      </c>
    </row>
    <row r="1377" spans="1:8" ht="13.5" x14ac:dyDescent="0.25">
      <c r="A1377" s="12"/>
      <c r="B1377" s="11">
        <v>44012</v>
      </c>
      <c r="C1377" s="2">
        <v>113.44</v>
      </c>
      <c r="D1377" s="2">
        <v>91.252399999999994</v>
      </c>
      <c r="E1377" s="2">
        <v>51</v>
      </c>
      <c r="F1377" s="2">
        <v>113.45180000000001</v>
      </c>
      <c r="G1377" s="2">
        <v>5786.0418</v>
      </c>
      <c r="H1377" s="17">
        <f t="shared" si="21"/>
        <v>-5.2902113565407246E-4</v>
      </c>
    </row>
    <row r="1378" spans="1:8" ht="13.5" x14ac:dyDescent="0.25">
      <c r="A1378" s="12"/>
      <c r="B1378" s="11">
        <v>44013</v>
      </c>
      <c r="C1378" s="2">
        <v>113.44</v>
      </c>
      <c r="D1378" s="2">
        <v>91.252399999999994</v>
      </c>
      <c r="E1378" s="2">
        <v>0</v>
      </c>
      <c r="F1378" s="2">
        <v>0</v>
      </c>
      <c r="G1378" s="2">
        <v>0</v>
      </c>
      <c r="H1378" s="17">
        <f t="shared" si="21"/>
        <v>0</v>
      </c>
    </row>
    <row r="1379" spans="1:8" ht="13.5" x14ac:dyDescent="0.25">
      <c r="A1379" s="12"/>
      <c r="B1379" s="11">
        <v>44014</v>
      </c>
      <c r="C1379" s="2">
        <v>113.4</v>
      </c>
      <c r="D1379" s="2">
        <v>91.220200000000006</v>
      </c>
      <c r="E1379" s="2">
        <v>1</v>
      </c>
      <c r="F1379" s="2">
        <v>113.4</v>
      </c>
      <c r="G1379" s="2">
        <v>113.4</v>
      </c>
      <c r="H1379" s="17">
        <f t="shared" si="21"/>
        <v>-3.5286743143181885E-4</v>
      </c>
    </row>
    <row r="1380" spans="1:8" ht="13.5" x14ac:dyDescent="0.25">
      <c r="A1380" s="12"/>
      <c r="B1380" s="11">
        <v>44015</v>
      </c>
      <c r="C1380" s="2">
        <v>113</v>
      </c>
      <c r="D1380" s="2">
        <v>90.898399999999995</v>
      </c>
      <c r="E1380" s="2">
        <v>8</v>
      </c>
      <c r="F1380" s="2">
        <v>113</v>
      </c>
      <c r="G1380" s="2">
        <v>904</v>
      </c>
      <c r="H1380" s="17">
        <f t="shared" si="21"/>
        <v>-3.5277274112533218E-3</v>
      </c>
    </row>
    <row r="1381" spans="1:8" ht="13.5" x14ac:dyDescent="0.25">
      <c r="A1381" s="12"/>
      <c r="B1381" s="11">
        <v>44018</v>
      </c>
      <c r="C1381" s="2">
        <v>112</v>
      </c>
      <c r="D1381" s="2">
        <v>90.093999999999994</v>
      </c>
      <c r="E1381" s="2">
        <v>5</v>
      </c>
      <c r="F1381" s="2">
        <v>112</v>
      </c>
      <c r="G1381" s="2">
        <v>560</v>
      </c>
      <c r="H1381" s="17">
        <f t="shared" si="21"/>
        <v>-8.8494406942256545E-3</v>
      </c>
    </row>
    <row r="1382" spans="1:8" ht="13.5" x14ac:dyDescent="0.25">
      <c r="A1382" s="12"/>
      <c r="B1382" s="11">
        <v>44019</v>
      </c>
      <c r="C1382" s="2">
        <v>112</v>
      </c>
      <c r="D1382" s="2">
        <v>90.093999999999994</v>
      </c>
      <c r="E1382" s="2">
        <v>20</v>
      </c>
      <c r="F1382" s="2">
        <v>112</v>
      </c>
      <c r="G1382" s="2">
        <v>2240</v>
      </c>
      <c r="H1382" s="17">
        <f t="shared" si="21"/>
        <v>0</v>
      </c>
    </row>
    <row r="1383" spans="1:8" ht="13.5" x14ac:dyDescent="0.25">
      <c r="A1383" s="12"/>
      <c r="B1383" s="11">
        <v>44020</v>
      </c>
      <c r="C1383" s="2">
        <v>112</v>
      </c>
      <c r="D1383" s="2">
        <v>90.093999999999994</v>
      </c>
      <c r="E1383" s="2">
        <v>5</v>
      </c>
      <c r="F1383" s="2">
        <v>112</v>
      </c>
      <c r="G1383" s="2">
        <v>560</v>
      </c>
      <c r="H1383" s="17">
        <f t="shared" si="21"/>
        <v>0</v>
      </c>
    </row>
    <row r="1384" spans="1:8" ht="13.5" x14ac:dyDescent="0.25">
      <c r="A1384" s="12"/>
      <c r="B1384" s="11">
        <v>44021</v>
      </c>
      <c r="C1384" s="2">
        <v>109</v>
      </c>
      <c r="D1384" s="2">
        <v>87.680800000000005</v>
      </c>
      <c r="E1384" s="2">
        <v>47</v>
      </c>
      <c r="F1384" s="2">
        <v>109</v>
      </c>
      <c r="G1384" s="2">
        <v>5123</v>
      </c>
      <c r="H1384" s="17">
        <f t="shared" si="21"/>
        <v>-2.678535751548371E-2</v>
      </c>
    </row>
    <row r="1385" spans="1:8" ht="13.5" x14ac:dyDescent="0.25">
      <c r="A1385" s="12"/>
      <c r="B1385" s="11">
        <v>44022</v>
      </c>
      <c r="C1385" s="2">
        <v>109</v>
      </c>
      <c r="D1385" s="2">
        <v>87.680800000000005</v>
      </c>
      <c r="E1385" s="2">
        <v>0</v>
      </c>
      <c r="F1385" s="2">
        <v>0</v>
      </c>
      <c r="G1385" s="2">
        <v>0</v>
      </c>
      <c r="H1385" s="17">
        <f t="shared" si="21"/>
        <v>0</v>
      </c>
    </row>
    <row r="1386" spans="1:8" ht="13.5" x14ac:dyDescent="0.25">
      <c r="A1386" s="12"/>
      <c r="B1386" s="11">
        <v>44025</v>
      </c>
      <c r="C1386" s="2">
        <v>105.73</v>
      </c>
      <c r="D1386" s="2">
        <v>85.050399999999996</v>
      </c>
      <c r="E1386" s="2">
        <v>25</v>
      </c>
      <c r="F1386" s="2">
        <v>105.73</v>
      </c>
      <c r="G1386" s="2">
        <v>2643.25</v>
      </c>
      <c r="H1386" s="17">
        <f t="shared" si="21"/>
        <v>-2.9999726279869809E-2</v>
      </c>
    </row>
    <row r="1387" spans="1:8" ht="13.5" x14ac:dyDescent="0.25">
      <c r="A1387" s="12"/>
      <c r="B1387" s="11">
        <v>44026</v>
      </c>
      <c r="C1387" s="2">
        <v>108.89</v>
      </c>
      <c r="D1387" s="2">
        <v>87.592299999999994</v>
      </c>
      <c r="E1387" s="2">
        <v>5</v>
      </c>
      <c r="F1387" s="2">
        <v>108.89</v>
      </c>
      <c r="G1387" s="2">
        <v>544.45000000000005</v>
      </c>
      <c r="H1387" s="17">
        <f t="shared" si="21"/>
        <v>2.9886984658508347E-2</v>
      </c>
    </row>
    <row r="1388" spans="1:8" ht="13.5" x14ac:dyDescent="0.25">
      <c r="A1388" s="12"/>
      <c r="B1388" s="11">
        <v>44027</v>
      </c>
      <c r="C1388" s="2">
        <v>108.22</v>
      </c>
      <c r="D1388" s="2">
        <v>90.323099999999997</v>
      </c>
      <c r="E1388" s="2">
        <v>2</v>
      </c>
      <c r="F1388" s="2">
        <v>108.22</v>
      </c>
      <c r="G1388" s="2">
        <v>216.44</v>
      </c>
      <c r="H1388" s="17">
        <f t="shared" si="21"/>
        <v>3.1176256360433533E-2</v>
      </c>
    </row>
    <row r="1389" spans="1:8" ht="13.5" x14ac:dyDescent="0.25">
      <c r="A1389" s="12"/>
      <c r="B1389" s="11">
        <v>44028</v>
      </c>
      <c r="C1389" s="2">
        <v>108.22</v>
      </c>
      <c r="D1389" s="2">
        <v>90.323099999999997</v>
      </c>
      <c r="E1389" s="2">
        <v>0</v>
      </c>
      <c r="F1389" s="2">
        <v>0</v>
      </c>
      <c r="G1389" s="2">
        <v>0</v>
      </c>
      <c r="H1389" s="17">
        <f t="shared" si="21"/>
        <v>0</v>
      </c>
    </row>
    <row r="1390" spans="1:8" ht="13.5" x14ac:dyDescent="0.25">
      <c r="A1390" s="12"/>
      <c r="B1390" s="11">
        <v>44029</v>
      </c>
      <c r="C1390" s="2">
        <v>108.22</v>
      </c>
      <c r="D1390" s="2">
        <v>90.323099999999997</v>
      </c>
      <c r="E1390" s="2">
        <v>0</v>
      </c>
      <c r="F1390" s="2">
        <v>0</v>
      </c>
      <c r="G1390" s="2">
        <v>0</v>
      </c>
      <c r="H1390" s="17">
        <f t="shared" si="21"/>
        <v>0</v>
      </c>
    </row>
    <row r="1391" spans="1:8" ht="13.5" x14ac:dyDescent="0.25">
      <c r="A1391" s="12"/>
      <c r="B1391" s="11">
        <v>44032</v>
      </c>
      <c r="C1391" s="2">
        <v>108</v>
      </c>
      <c r="D1391" s="2">
        <v>90.139399999999995</v>
      </c>
      <c r="E1391" s="2">
        <v>100</v>
      </c>
      <c r="F1391" s="2">
        <v>108.143</v>
      </c>
      <c r="G1391" s="2">
        <v>10814.3</v>
      </c>
      <c r="H1391" s="17">
        <f t="shared" si="21"/>
        <v>-2.0338097341654764E-3</v>
      </c>
    </row>
    <row r="1392" spans="1:8" ht="13.5" x14ac:dyDescent="0.25">
      <c r="A1392" s="12"/>
      <c r="B1392" s="11">
        <v>44033</v>
      </c>
      <c r="C1392" s="2">
        <v>105</v>
      </c>
      <c r="D1392" s="2">
        <v>87.635599999999997</v>
      </c>
      <c r="E1392" s="2">
        <v>56</v>
      </c>
      <c r="F1392" s="2">
        <v>105</v>
      </c>
      <c r="G1392" s="2">
        <v>5880</v>
      </c>
      <c r="H1392" s="17">
        <f t="shared" si="21"/>
        <v>-2.7776976549655295E-2</v>
      </c>
    </row>
    <row r="1393" spans="1:8" ht="13.5" x14ac:dyDescent="0.25">
      <c r="A1393" s="12"/>
      <c r="B1393" s="11">
        <v>44034</v>
      </c>
      <c r="C1393" s="2">
        <v>105</v>
      </c>
      <c r="D1393" s="2">
        <v>87.635599999999997</v>
      </c>
      <c r="E1393" s="2">
        <v>0</v>
      </c>
      <c r="F1393" s="2">
        <v>0</v>
      </c>
      <c r="G1393" s="2">
        <v>0</v>
      </c>
      <c r="H1393" s="17">
        <f t="shared" si="21"/>
        <v>0</v>
      </c>
    </row>
    <row r="1394" spans="1:8" ht="13.5" x14ac:dyDescent="0.25">
      <c r="A1394" s="12"/>
      <c r="B1394" s="11">
        <v>44035</v>
      </c>
      <c r="C1394" s="2">
        <v>103</v>
      </c>
      <c r="D1394" s="2">
        <v>85.966300000000004</v>
      </c>
      <c r="E1394" s="2">
        <v>127</v>
      </c>
      <c r="F1394" s="2">
        <v>103</v>
      </c>
      <c r="G1394" s="2">
        <v>13081</v>
      </c>
      <c r="H1394" s="17">
        <f t="shared" si="21"/>
        <v>-1.9048195025765702E-2</v>
      </c>
    </row>
    <row r="1395" spans="1:8" ht="13.5" x14ac:dyDescent="0.25">
      <c r="A1395" s="12"/>
      <c r="B1395" s="11">
        <v>44036</v>
      </c>
      <c r="C1395" s="2">
        <v>103</v>
      </c>
      <c r="D1395" s="2">
        <v>85.966300000000004</v>
      </c>
      <c r="E1395" s="2">
        <v>0</v>
      </c>
      <c r="F1395" s="2">
        <v>0</v>
      </c>
      <c r="G1395" s="2">
        <v>0</v>
      </c>
      <c r="H1395" s="17">
        <f t="shared" si="21"/>
        <v>0</v>
      </c>
    </row>
    <row r="1396" spans="1:8" ht="13.5" x14ac:dyDescent="0.25">
      <c r="A1396" s="12"/>
      <c r="B1396" s="11">
        <v>44039</v>
      </c>
      <c r="C1396" s="2">
        <v>106</v>
      </c>
      <c r="D1396" s="2">
        <v>88.470200000000006</v>
      </c>
      <c r="E1396" s="2">
        <v>44</v>
      </c>
      <c r="F1396" s="2">
        <v>106</v>
      </c>
      <c r="G1396" s="2">
        <v>4664</v>
      </c>
      <c r="H1396" s="17">
        <f t="shared" si="21"/>
        <v>2.9126529814590154E-2</v>
      </c>
    </row>
    <row r="1397" spans="1:8" ht="13.5" x14ac:dyDescent="0.25">
      <c r="A1397" s="12"/>
      <c r="B1397" s="11">
        <v>44040</v>
      </c>
      <c r="C1397" s="2">
        <v>106</v>
      </c>
      <c r="D1397" s="2">
        <v>88.470200000000006</v>
      </c>
      <c r="E1397" s="2">
        <v>0</v>
      </c>
      <c r="F1397" s="2">
        <v>0</v>
      </c>
      <c r="G1397" s="2">
        <v>0</v>
      </c>
      <c r="H1397" s="17">
        <f t="shared" si="21"/>
        <v>0</v>
      </c>
    </row>
    <row r="1398" spans="1:8" ht="13.5" x14ac:dyDescent="0.25">
      <c r="A1398" s="12"/>
      <c r="B1398" s="11">
        <v>44041</v>
      </c>
      <c r="C1398" s="2">
        <v>106</v>
      </c>
      <c r="D1398" s="2">
        <v>88.470200000000006</v>
      </c>
      <c r="E1398" s="2">
        <v>0</v>
      </c>
      <c r="F1398" s="2">
        <v>0</v>
      </c>
      <c r="G1398" s="2">
        <v>0</v>
      </c>
      <c r="H1398" s="17">
        <f t="shared" si="21"/>
        <v>0</v>
      </c>
    </row>
    <row r="1399" spans="1:8" ht="13.5" x14ac:dyDescent="0.25">
      <c r="A1399" s="12"/>
      <c r="B1399" s="11">
        <v>44042</v>
      </c>
      <c r="C1399" s="2">
        <v>106</v>
      </c>
      <c r="D1399" s="2">
        <v>88.470200000000006</v>
      </c>
      <c r="E1399" s="2">
        <v>0</v>
      </c>
      <c r="F1399" s="2">
        <v>0</v>
      </c>
      <c r="G1399" s="2">
        <v>0</v>
      </c>
      <c r="H1399" s="17">
        <f t="shared" si="21"/>
        <v>0</v>
      </c>
    </row>
    <row r="1400" spans="1:8" ht="13.5" x14ac:dyDescent="0.25">
      <c r="A1400" s="12"/>
      <c r="B1400" s="11">
        <v>44046</v>
      </c>
      <c r="C1400" s="2">
        <v>104</v>
      </c>
      <c r="D1400" s="2">
        <v>86.800899999999999</v>
      </c>
      <c r="E1400" s="2">
        <v>15</v>
      </c>
      <c r="F1400" s="2">
        <v>104</v>
      </c>
      <c r="G1400" s="2">
        <v>1560</v>
      </c>
      <c r="H1400" s="17">
        <f t="shared" si="21"/>
        <v>-1.8868500353791524E-2</v>
      </c>
    </row>
    <row r="1401" spans="1:8" ht="13.5" x14ac:dyDescent="0.25">
      <c r="A1401" s="12"/>
      <c r="B1401" s="11">
        <v>44047</v>
      </c>
      <c r="C1401" s="2">
        <v>104</v>
      </c>
      <c r="D1401" s="2">
        <v>86.800899999999999</v>
      </c>
      <c r="E1401" s="2">
        <v>61</v>
      </c>
      <c r="F1401" s="2">
        <v>104</v>
      </c>
      <c r="G1401" s="2">
        <v>6344</v>
      </c>
      <c r="H1401" s="17">
        <f t="shared" si="21"/>
        <v>0</v>
      </c>
    </row>
    <row r="1402" spans="1:8" ht="13.5" x14ac:dyDescent="0.25">
      <c r="A1402" s="12"/>
      <c r="B1402" s="11">
        <v>44048</v>
      </c>
      <c r="C1402" s="2">
        <v>104</v>
      </c>
      <c r="D1402" s="2">
        <v>86.800899999999999</v>
      </c>
      <c r="E1402" s="2">
        <v>0</v>
      </c>
      <c r="F1402" s="2">
        <v>0</v>
      </c>
      <c r="G1402" s="2">
        <v>0</v>
      </c>
      <c r="H1402" s="17">
        <f t="shared" si="21"/>
        <v>0</v>
      </c>
    </row>
    <row r="1403" spans="1:8" ht="13.5" x14ac:dyDescent="0.25">
      <c r="A1403" s="12"/>
      <c r="B1403" s="11">
        <v>44049</v>
      </c>
      <c r="C1403" s="2">
        <v>104</v>
      </c>
      <c r="D1403" s="2">
        <v>86.800899999999999</v>
      </c>
      <c r="E1403" s="2">
        <v>0</v>
      </c>
      <c r="F1403" s="2">
        <v>0</v>
      </c>
      <c r="G1403" s="2">
        <v>0</v>
      </c>
      <c r="H1403" s="17">
        <f t="shared" si="21"/>
        <v>0</v>
      </c>
    </row>
    <row r="1404" spans="1:8" ht="13.5" x14ac:dyDescent="0.25">
      <c r="A1404" s="12"/>
      <c r="B1404" s="11">
        <v>44050</v>
      </c>
      <c r="C1404" s="2">
        <v>104</v>
      </c>
      <c r="D1404" s="2">
        <v>86.800899999999999</v>
      </c>
      <c r="E1404" s="2">
        <v>0</v>
      </c>
      <c r="F1404" s="2">
        <v>0</v>
      </c>
      <c r="G1404" s="2">
        <v>0</v>
      </c>
      <c r="H1404" s="17">
        <f t="shared" si="21"/>
        <v>0</v>
      </c>
    </row>
    <row r="1405" spans="1:8" ht="13.5" x14ac:dyDescent="0.25">
      <c r="A1405" s="12"/>
      <c r="B1405" s="11">
        <v>44053</v>
      </c>
      <c r="C1405" s="2">
        <v>104</v>
      </c>
      <c r="D1405" s="2">
        <v>86.800899999999999</v>
      </c>
      <c r="E1405" s="2">
        <v>0</v>
      </c>
      <c r="F1405" s="2">
        <v>0</v>
      </c>
      <c r="G1405" s="2">
        <v>0</v>
      </c>
      <c r="H1405" s="17">
        <f t="shared" si="21"/>
        <v>0</v>
      </c>
    </row>
    <row r="1406" spans="1:8" ht="13.5" x14ac:dyDescent="0.25">
      <c r="A1406" s="12"/>
      <c r="B1406" s="11">
        <v>44054</v>
      </c>
      <c r="C1406" s="2">
        <v>101</v>
      </c>
      <c r="D1406" s="2">
        <v>84.2971</v>
      </c>
      <c r="E1406" s="2">
        <v>100</v>
      </c>
      <c r="F1406" s="2">
        <v>101</v>
      </c>
      <c r="G1406" s="2">
        <v>10100</v>
      </c>
      <c r="H1406" s="17">
        <f t="shared" si="21"/>
        <v>-2.8845323032364853E-2</v>
      </c>
    </row>
    <row r="1407" spans="1:8" ht="13.5" x14ac:dyDescent="0.25">
      <c r="A1407" s="12"/>
      <c r="B1407" s="11">
        <v>44055</v>
      </c>
      <c r="C1407" s="2">
        <v>101.11</v>
      </c>
      <c r="D1407" s="2">
        <v>84.388900000000007</v>
      </c>
      <c r="E1407" s="2">
        <v>340</v>
      </c>
      <c r="F1407" s="2">
        <v>101.0608</v>
      </c>
      <c r="G1407" s="2">
        <v>34360.671999999999</v>
      </c>
      <c r="H1407" s="17">
        <f t="shared" si="21"/>
        <v>1.0890054343507228E-3</v>
      </c>
    </row>
    <row r="1408" spans="1:8" ht="13.5" x14ac:dyDescent="0.25">
      <c r="A1408" s="12"/>
      <c r="B1408" s="11">
        <v>44057</v>
      </c>
      <c r="C1408" s="2">
        <v>104</v>
      </c>
      <c r="D1408" s="2">
        <v>86.800899999999999</v>
      </c>
      <c r="E1408" s="2">
        <v>152</v>
      </c>
      <c r="F1408" s="2">
        <v>104</v>
      </c>
      <c r="G1408" s="2">
        <v>15808</v>
      </c>
      <c r="H1408" s="17">
        <f t="shared" si="21"/>
        <v>2.8581958053724977E-2</v>
      </c>
    </row>
    <row r="1409" spans="1:8" ht="13.5" x14ac:dyDescent="0.25">
      <c r="A1409" s="12"/>
      <c r="B1409" s="11">
        <v>44060</v>
      </c>
      <c r="C1409" s="2">
        <v>101.3</v>
      </c>
      <c r="D1409" s="2">
        <v>84.547499999999999</v>
      </c>
      <c r="E1409" s="2">
        <v>219</v>
      </c>
      <c r="F1409" s="2">
        <v>101.3</v>
      </c>
      <c r="G1409" s="2">
        <v>22184.7</v>
      </c>
      <c r="H1409" s="17">
        <f t="shared" si="21"/>
        <v>-2.5960560316770902E-2</v>
      </c>
    </row>
    <row r="1410" spans="1:8" ht="13.5" x14ac:dyDescent="0.25">
      <c r="A1410" s="12"/>
      <c r="B1410" s="11">
        <v>44061</v>
      </c>
      <c r="C1410" s="2">
        <v>101.2</v>
      </c>
      <c r="D1410" s="2">
        <v>84.463999999999999</v>
      </c>
      <c r="E1410" s="2">
        <v>25</v>
      </c>
      <c r="F1410" s="2">
        <v>101.2</v>
      </c>
      <c r="G1410" s="2">
        <v>2530</v>
      </c>
      <c r="H1410" s="17">
        <f t="shared" si="21"/>
        <v>-9.8761051479938247E-4</v>
      </c>
    </row>
    <row r="1411" spans="1:8" ht="13.5" x14ac:dyDescent="0.25">
      <c r="A1411" s="12"/>
      <c r="B1411" s="11">
        <v>44062</v>
      </c>
      <c r="C1411" s="2">
        <v>101</v>
      </c>
      <c r="D1411" s="2">
        <v>84.2971</v>
      </c>
      <c r="E1411" s="2">
        <v>175</v>
      </c>
      <c r="F1411" s="2">
        <v>101</v>
      </c>
      <c r="G1411" s="2">
        <v>17675</v>
      </c>
      <c r="H1411" s="17">
        <f t="shared" si="21"/>
        <v>-1.975989770789902E-3</v>
      </c>
    </row>
    <row r="1412" spans="1:8" ht="13.5" x14ac:dyDescent="0.25">
      <c r="A1412" s="12"/>
      <c r="B1412" s="11">
        <v>44064</v>
      </c>
      <c r="C1412" s="2">
        <v>101</v>
      </c>
      <c r="D1412" s="2">
        <v>84.2971</v>
      </c>
      <c r="E1412" s="2">
        <v>33</v>
      </c>
      <c r="F1412" s="2">
        <v>101</v>
      </c>
      <c r="G1412" s="2">
        <v>3333</v>
      </c>
      <c r="H1412" s="17">
        <f t="shared" si="21"/>
        <v>0</v>
      </c>
    </row>
    <row r="1413" spans="1:8" ht="13.5" x14ac:dyDescent="0.25">
      <c r="A1413" s="12"/>
      <c r="B1413" s="11">
        <v>44067</v>
      </c>
      <c r="C1413" s="2">
        <v>101.02</v>
      </c>
      <c r="D1413" s="2">
        <v>84.313800000000001</v>
      </c>
      <c r="E1413" s="2">
        <v>283</v>
      </c>
      <c r="F1413" s="2">
        <v>101.02</v>
      </c>
      <c r="G1413" s="2">
        <v>28588.66</v>
      </c>
      <c r="H1413" s="17">
        <f t="shared" si="21"/>
        <v>1.9810883173917204E-4</v>
      </c>
    </row>
    <row r="1414" spans="1:8" ht="13.5" x14ac:dyDescent="0.25">
      <c r="A1414" s="12"/>
      <c r="B1414" s="11">
        <v>44068</v>
      </c>
      <c r="C1414" s="2">
        <v>101.05</v>
      </c>
      <c r="D1414" s="2">
        <v>84.338800000000006</v>
      </c>
      <c r="E1414" s="2">
        <v>350</v>
      </c>
      <c r="F1414" s="2">
        <v>101.05</v>
      </c>
      <c r="G1414" s="2">
        <v>35367.5</v>
      </c>
      <c r="H1414" s="17">
        <f t="shared" si="21"/>
        <v>2.9651136587374407E-4</v>
      </c>
    </row>
    <row r="1415" spans="1:8" ht="13.5" x14ac:dyDescent="0.25">
      <c r="A1415" s="12"/>
      <c r="B1415" s="11">
        <v>44069</v>
      </c>
      <c r="C1415" s="2">
        <v>101.05</v>
      </c>
      <c r="D1415" s="2">
        <v>84.338800000000006</v>
      </c>
      <c r="E1415" s="2">
        <v>0</v>
      </c>
      <c r="F1415" s="2">
        <v>0</v>
      </c>
      <c r="G1415" s="2">
        <v>0</v>
      </c>
      <c r="H1415" s="17">
        <f t="shared" ref="H1415:H1478" si="22">(D1415-D1414)/D1414</f>
        <v>0</v>
      </c>
    </row>
    <row r="1416" spans="1:8" ht="13.5" x14ac:dyDescent="0.25">
      <c r="A1416" s="12"/>
      <c r="B1416" s="11">
        <v>44070</v>
      </c>
      <c r="C1416" s="2">
        <v>104.08</v>
      </c>
      <c r="D1416" s="2">
        <v>86.867699999999999</v>
      </c>
      <c r="E1416" s="2">
        <v>310</v>
      </c>
      <c r="F1416" s="2">
        <v>104.08</v>
      </c>
      <c r="G1416" s="2">
        <v>32264.799999999999</v>
      </c>
      <c r="H1416" s="17">
        <f t="shared" si="22"/>
        <v>2.9985012829207826E-2</v>
      </c>
    </row>
    <row r="1417" spans="1:8" ht="13.5" x14ac:dyDescent="0.25">
      <c r="A1417" s="12"/>
      <c r="B1417" s="11">
        <v>44071</v>
      </c>
      <c r="C1417" s="2">
        <v>101.1</v>
      </c>
      <c r="D1417" s="2">
        <v>84.380499999999998</v>
      </c>
      <c r="E1417" s="2">
        <v>985</v>
      </c>
      <c r="F1417" s="2">
        <v>101.1</v>
      </c>
      <c r="G1417" s="2">
        <v>99583.5</v>
      </c>
      <c r="H1417" s="17">
        <f t="shared" si="22"/>
        <v>-2.8632046203594677E-2</v>
      </c>
    </row>
    <row r="1418" spans="1:8" ht="13.5" x14ac:dyDescent="0.25">
      <c r="A1418" s="12"/>
      <c r="B1418" s="11">
        <v>44074</v>
      </c>
      <c r="C1418" s="2">
        <v>104</v>
      </c>
      <c r="D1418" s="2">
        <v>86.800899999999999</v>
      </c>
      <c r="E1418" s="2">
        <v>17</v>
      </c>
      <c r="F1418" s="2">
        <v>104</v>
      </c>
      <c r="G1418" s="2">
        <v>1768</v>
      </c>
      <c r="H1418" s="17">
        <f t="shared" si="22"/>
        <v>2.8684352427397336E-2</v>
      </c>
    </row>
    <row r="1419" spans="1:8" ht="13.5" x14ac:dyDescent="0.25">
      <c r="A1419" s="12"/>
      <c r="B1419" s="11">
        <v>44075</v>
      </c>
      <c r="C1419" s="2">
        <v>107</v>
      </c>
      <c r="D1419" s="2">
        <v>89.3048</v>
      </c>
      <c r="E1419" s="2">
        <v>5</v>
      </c>
      <c r="F1419" s="2">
        <v>107</v>
      </c>
      <c r="G1419" s="2">
        <v>535</v>
      </c>
      <c r="H1419" s="17">
        <f t="shared" si="22"/>
        <v>2.8846475094152269E-2</v>
      </c>
    </row>
    <row r="1420" spans="1:8" ht="13.5" x14ac:dyDescent="0.25">
      <c r="A1420" s="12"/>
      <c r="B1420" s="11">
        <v>44076</v>
      </c>
      <c r="C1420" s="2">
        <v>108</v>
      </c>
      <c r="D1420" s="2">
        <v>90.139399999999995</v>
      </c>
      <c r="E1420" s="2">
        <v>30</v>
      </c>
      <c r="F1420" s="2">
        <v>108</v>
      </c>
      <c r="G1420" s="2">
        <v>3240</v>
      </c>
      <c r="H1420" s="17">
        <f t="shared" si="22"/>
        <v>9.3455223011528459E-3</v>
      </c>
    </row>
    <row r="1421" spans="1:8" ht="13.5" x14ac:dyDescent="0.25">
      <c r="A1421" s="12"/>
      <c r="B1421" s="11">
        <v>44077</v>
      </c>
      <c r="C1421" s="2">
        <v>111</v>
      </c>
      <c r="D1421" s="2">
        <v>92.643299999999996</v>
      </c>
      <c r="E1421" s="2">
        <v>245</v>
      </c>
      <c r="F1421" s="2">
        <v>111</v>
      </c>
      <c r="G1421" s="2">
        <v>27195</v>
      </c>
      <c r="H1421" s="17">
        <f t="shared" si="22"/>
        <v>2.7778085942440283E-2</v>
      </c>
    </row>
    <row r="1422" spans="1:8" ht="13.5" x14ac:dyDescent="0.25">
      <c r="A1422" s="12"/>
      <c r="B1422" s="11">
        <v>44078</v>
      </c>
      <c r="C1422" s="2">
        <v>114</v>
      </c>
      <c r="D1422" s="2">
        <v>95.147199999999998</v>
      </c>
      <c r="E1422" s="2">
        <v>50</v>
      </c>
      <c r="F1422" s="2">
        <v>114</v>
      </c>
      <c r="G1422" s="2">
        <v>5700</v>
      </c>
      <c r="H1422" s="17">
        <f t="shared" si="22"/>
        <v>2.7027318759154755E-2</v>
      </c>
    </row>
    <row r="1423" spans="1:8" ht="13.5" x14ac:dyDescent="0.25">
      <c r="A1423" s="12"/>
      <c r="B1423" s="11">
        <v>44081</v>
      </c>
      <c r="C1423" s="2">
        <v>116.99</v>
      </c>
      <c r="D1423" s="2">
        <v>97.642700000000005</v>
      </c>
      <c r="E1423" s="2">
        <v>30</v>
      </c>
      <c r="F1423" s="2">
        <v>116.99</v>
      </c>
      <c r="G1423" s="2">
        <v>3509.7</v>
      </c>
      <c r="H1423" s="17">
        <f t="shared" si="22"/>
        <v>2.6227781794945167E-2</v>
      </c>
    </row>
    <row r="1424" spans="1:8" ht="13.5" x14ac:dyDescent="0.25">
      <c r="A1424" s="12"/>
      <c r="B1424" s="11">
        <v>44082</v>
      </c>
      <c r="C1424" s="2">
        <v>120.5</v>
      </c>
      <c r="D1424" s="2">
        <v>100.5722</v>
      </c>
      <c r="E1424" s="2">
        <v>123</v>
      </c>
      <c r="F1424" s="2">
        <v>119.0772</v>
      </c>
      <c r="G1424" s="2">
        <v>14646.4956</v>
      </c>
      <c r="H1424" s="17">
        <f t="shared" si="22"/>
        <v>3.0002242871202765E-2</v>
      </c>
    </row>
    <row r="1425" spans="1:8" ht="13.5" x14ac:dyDescent="0.25">
      <c r="A1425" s="12"/>
      <c r="B1425" s="11">
        <v>44083</v>
      </c>
      <c r="C1425" s="2">
        <v>120.5</v>
      </c>
      <c r="D1425" s="2">
        <v>100.5722</v>
      </c>
      <c r="E1425" s="2">
        <v>0</v>
      </c>
      <c r="F1425" s="2">
        <v>0</v>
      </c>
      <c r="G1425" s="2">
        <v>0</v>
      </c>
      <c r="H1425" s="17">
        <f t="shared" si="22"/>
        <v>0</v>
      </c>
    </row>
    <row r="1426" spans="1:8" ht="13.5" x14ac:dyDescent="0.25">
      <c r="A1426" s="12"/>
      <c r="B1426" s="11">
        <v>44084</v>
      </c>
      <c r="C1426" s="2">
        <v>120.5</v>
      </c>
      <c r="D1426" s="2">
        <v>100.5722</v>
      </c>
      <c r="E1426" s="2">
        <v>0</v>
      </c>
      <c r="F1426" s="2">
        <v>0</v>
      </c>
      <c r="G1426" s="2">
        <v>0</v>
      </c>
      <c r="H1426" s="17">
        <f t="shared" si="22"/>
        <v>0</v>
      </c>
    </row>
    <row r="1427" spans="1:8" ht="13.5" x14ac:dyDescent="0.25">
      <c r="A1427" s="12"/>
      <c r="B1427" s="11">
        <v>44085</v>
      </c>
      <c r="C1427" s="2">
        <v>124</v>
      </c>
      <c r="D1427" s="2">
        <v>103.49339999999999</v>
      </c>
      <c r="E1427" s="2">
        <v>10</v>
      </c>
      <c r="F1427" s="2">
        <v>124</v>
      </c>
      <c r="G1427" s="2">
        <v>1240</v>
      </c>
      <c r="H1427" s="17">
        <f t="shared" si="22"/>
        <v>2.9045799932784597E-2</v>
      </c>
    </row>
    <row r="1428" spans="1:8" ht="13.5" x14ac:dyDescent="0.25">
      <c r="A1428" s="12"/>
      <c r="B1428" s="11">
        <v>44088</v>
      </c>
      <c r="C1428" s="2">
        <v>118.42</v>
      </c>
      <c r="D1428" s="2">
        <v>98.836200000000005</v>
      </c>
      <c r="E1428" s="2">
        <v>0</v>
      </c>
      <c r="F1428" s="2">
        <v>0</v>
      </c>
      <c r="G1428" s="2">
        <v>0</v>
      </c>
      <c r="H1428" s="17">
        <f t="shared" si="22"/>
        <v>-4.4999971012644177E-2</v>
      </c>
    </row>
    <row r="1429" spans="1:8" ht="13.5" x14ac:dyDescent="0.25">
      <c r="A1429" s="12"/>
      <c r="B1429" s="11">
        <v>44089</v>
      </c>
      <c r="C1429" s="2">
        <v>117</v>
      </c>
      <c r="D1429" s="2">
        <v>97.6511</v>
      </c>
      <c r="E1429" s="2">
        <v>57</v>
      </c>
      <c r="F1429" s="2">
        <v>115.70180000000001</v>
      </c>
      <c r="G1429" s="2">
        <v>6595.0025999999998</v>
      </c>
      <c r="H1429" s="17">
        <f t="shared" si="22"/>
        <v>-1.1990545974046002E-2</v>
      </c>
    </row>
    <row r="1430" spans="1:8" ht="13.5" x14ac:dyDescent="0.25">
      <c r="A1430" s="12"/>
      <c r="B1430" s="11">
        <v>44090</v>
      </c>
      <c r="C1430" s="2">
        <v>117</v>
      </c>
      <c r="D1430" s="2">
        <v>97.6511</v>
      </c>
      <c r="E1430" s="2">
        <v>0</v>
      </c>
      <c r="F1430" s="2">
        <v>0</v>
      </c>
      <c r="G1430" s="2">
        <v>0</v>
      </c>
      <c r="H1430" s="17">
        <f t="shared" si="22"/>
        <v>0</v>
      </c>
    </row>
    <row r="1431" spans="1:8" ht="13.5" x14ac:dyDescent="0.25">
      <c r="A1431" s="12"/>
      <c r="B1431" s="11">
        <v>44091</v>
      </c>
      <c r="C1431" s="2">
        <v>118</v>
      </c>
      <c r="D1431" s="2">
        <v>98.485699999999994</v>
      </c>
      <c r="E1431" s="2">
        <v>44</v>
      </c>
      <c r="F1431" s="2">
        <v>118</v>
      </c>
      <c r="G1431" s="2">
        <v>5192</v>
      </c>
      <c r="H1431" s="17">
        <f t="shared" si="22"/>
        <v>8.5467547216569462E-3</v>
      </c>
    </row>
    <row r="1432" spans="1:8" ht="13.5" x14ac:dyDescent="0.25">
      <c r="A1432" s="12"/>
      <c r="B1432" s="11">
        <v>44092</v>
      </c>
      <c r="C1432" s="2">
        <v>120</v>
      </c>
      <c r="D1432" s="2">
        <v>100.1549</v>
      </c>
      <c r="E1432" s="2">
        <v>10</v>
      </c>
      <c r="F1432" s="2">
        <v>120</v>
      </c>
      <c r="G1432" s="2">
        <v>1200</v>
      </c>
      <c r="H1432" s="17">
        <f t="shared" si="22"/>
        <v>1.6948653459334741E-2</v>
      </c>
    </row>
    <row r="1433" spans="1:8" ht="13.5" x14ac:dyDescent="0.25">
      <c r="A1433" s="12"/>
      <c r="B1433" s="11">
        <v>44095</v>
      </c>
      <c r="C1433" s="2">
        <v>120</v>
      </c>
      <c r="D1433" s="2">
        <v>100.1549</v>
      </c>
      <c r="E1433" s="2">
        <v>0</v>
      </c>
      <c r="F1433" s="2">
        <v>0</v>
      </c>
      <c r="G1433" s="2">
        <v>0</v>
      </c>
      <c r="H1433" s="17">
        <f t="shared" si="22"/>
        <v>0</v>
      </c>
    </row>
    <row r="1434" spans="1:8" ht="13.5" x14ac:dyDescent="0.25">
      <c r="A1434" s="12"/>
      <c r="B1434" s="11">
        <v>44096</v>
      </c>
      <c r="C1434" s="2">
        <v>120</v>
      </c>
      <c r="D1434" s="2">
        <v>100.1549</v>
      </c>
      <c r="E1434" s="2">
        <v>0</v>
      </c>
      <c r="F1434" s="2">
        <v>0</v>
      </c>
      <c r="G1434" s="2">
        <v>0</v>
      </c>
      <c r="H1434" s="17">
        <f t="shared" si="22"/>
        <v>0</v>
      </c>
    </row>
    <row r="1435" spans="1:8" ht="13.5" x14ac:dyDescent="0.25">
      <c r="A1435" s="12"/>
      <c r="B1435" s="11">
        <v>44097</v>
      </c>
      <c r="C1435" s="2">
        <v>113.01</v>
      </c>
      <c r="D1435" s="2">
        <v>94.320899999999995</v>
      </c>
      <c r="E1435" s="2">
        <v>30</v>
      </c>
      <c r="F1435" s="2">
        <v>113.1263</v>
      </c>
      <c r="G1435" s="2">
        <v>3393.7890000000002</v>
      </c>
      <c r="H1435" s="17">
        <f t="shared" si="22"/>
        <v>-5.8249771104559069E-2</v>
      </c>
    </row>
    <row r="1436" spans="1:8" ht="13.5" x14ac:dyDescent="0.25">
      <c r="A1436" s="12"/>
      <c r="B1436" s="11">
        <v>44098</v>
      </c>
      <c r="C1436" s="2">
        <v>113.01</v>
      </c>
      <c r="D1436" s="2">
        <v>94.320899999999995</v>
      </c>
      <c r="E1436" s="2">
        <v>0</v>
      </c>
      <c r="F1436" s="2">
        <v>0</v>
      </c>
      <c r="G1436" s="2">
        <v>0</v>
      </c>
      <c r="H1436" s="17">
        <f t="shared" si="22"/>
        <v>0</v>
      </c>
    </row>
    <row r="1437" spans="1:8" ht="13.5" x14ac:dyDescent="0.25">
      <c r="A1437" s="12"/>
      <c r="B1437" s="11">
        <v>44099</v>
      </c>
      <c r="C1437" s="2">
        <v>119.89</v>
      </c>
      <c r="D1437" s="2">
        <v>100.06310000000001</v>
      </c>
      <c r="E1437" s="2">
        <v>75</v>
      </c>
      <c r="F1437" s="2">
        <v>118.0287</v>
      </c>
      <c r="G1437" s="2">
        <v>8852.1525000000001</v>
      </c>
      <c r="H1437" s="17">
        <f t="shared" si="22"/>
        <v>6.0879402126146079E-2</v>
      </c>
    </row>
    <row r="1438" spans="1:8" ht="13.5" x14ac:dyDescent="0.25">
      <c r="A1438" s="12"/>
      <c r="B1438" s="11">
        <v>44102</v>
      </c>
      <c r="C1438" s="2">
        <v>119</v>
      </c>
      <c r="D1438" s="2">
        <v>99.320300000000003</v>
      </c>
      <c r="E1438" s="2">
        <v>100</v>
      </c>
      <c r="F1438" s="2">
        <v>119</v>
      </c>
      <c r="G1438" s="2">
        <v>11900</v>
      </c>
      <c r="H1438" s="17">
        <f t="shared" si="22"/>
        <v>-7.4233158876749021E-3</v>
      </c>
    </row>
    <row r="1439" spans="1:8" ht="13.5" x14ac:dyDescent="0.25">
      <c r="A1439" s="12"/>
      <c r="B1439" s="11">
        <v>44103</v>
      </c>
      <c r="C1439" s="2">
        <v>119</v>
      </c>
      <c r="D1439" s="2">
        <v>99.320300000000003</v>
      </c>
      <c r="E1439" s="2">
        <v>220</v>
      </c>
      <c r="F1439" s="2">
        <v>119</v>
      </c>
      <c r="G1439" s="2">
        <v>26180</v>
      </c>
      <c r="H1439" s="17">
        <f t="shared" si="22"/>
        <v>0</v>
      </c>
    </row>
    <row r="1440" spans="1:8" ht="13.5" x14ac:dyDescent="0.25">
      <c r="A1440" s="12"/>
      <c r="B1440" s="11">
        <v>44104</v>
      </c>
      <c r="C1440" s="2">
        <v>113.65</v>
      </c>
      <c r="D1440" s="2">
        <v>94.855099999999993</v>
      </c>
      <c r="E1440" s="2">
        <v>0</v>
      </c>
      <c r="F1440" s="2">
        <v>0</v>
      </c>
      <c r="G1440" s="2">
        <v>0</v>
      </c>
      <c r="H1440" s="17">
        <f t="shared" si="22"/>
        <v>-4.4957576648479818E-2</v>
      </c>
    </row>
    <row r="1441" spans="1:8" ht="13.5" x14ac:dyDescent="0.25">
      <c r="A1441" s="12"/>
      <c r="B1441" s="11">
        <v>44105</v>
      </c>
      <c r="C1441" s="2">
        <v>113.65</v>
      </c>
      <c r="D1441" s="2">
        <v>94.855099999999993</v>
      </c>
      <c r="E1441" s="2">
        <v>0</v>
      </c>
      <c r="F1441" s="2">
        <v>0</v>
      </c>
      <c r="G1441" s="2">
        <v>0</v>
      </c>
      <c r="H1441" s="17">
        <f t="shared" si="22"/>
        <v>0</v>
      </c>
    </row>
    <row r="1442" spans="1:8" ht="13.5" x14ac:dyDescent="0.25">
      <c r="A1442" s="12"/>
      <c r="B1442" s="11">
        <v>44106</v>
      </c>
      <c r="C1442" s="2">
        <v>117</v>
      </c>
      <c r="D1442" s="2">
        <v>97.6511</v>
      </c>
      <c r="E1442" s="2">
        <v>50</v>
      </c>
      <c r="F1442" s="2">
        <v>117</v>
      </c>
      <c r="G1442" s="2">
        <v>5850</v>
      </c>
      <c r="H1442" s="17">
        <f t="shared" si="22"/>
        <v>2.9476538425451101E-2</v>
      </c>
    </row>
    <row r="1443" spans="1:8" ht="13.5" x14ac:dyDescent="0.25">
      <c r="A1443" s="12"/>
      <c r="B1443" s="11">
        <v>44109</v>
      </c>
      <c r="C1443" s="2">
        <v>120</v>
      </c>
      <c r="D1443" s="2">
        <v>100.1549</v>
      </c>
      <c r="E1443" s="2">
        <v>100</v>
      </c>
      <c r="F1443" s="2">
        <v>120</v>
      </c>
      <c r="G1443" s="2">
        <v>12000</v>
      </c>
      <c r="H1443" s="17">
        <f t="shared" si="22"/>
        <v>2.5640264164970988E-2</v>
      </c>
    </row>
    <row r="1444" spans="1:8" ht="13.5" x14ac:dyDescent="0.25">
      <c r="A1444" s="12"/>
      <c r="B1444" s="11">
        <v>44110</v>
      </c>
      <c r="C1444" s="2">
        <v>122.5</v>
      </c>
      <c r="D1444" s="2">
        <v>102.2415</v>
      </c>
      <c r="E1444" s="2">
        <v>225</v>
      </c>
      <c r="F1444" s="2">
        <v>122.5</v>
      </c>
      <c r="G1444" s="2">
        <v>27562.5</v>
      </c>
      <c r="H1444" s="17">
        <f t="shared" si="22"/>
        <v>2.0833728554469171E-2</v>
      </c>
    </row>
    <row r="1445" spans="1:8" ht="13.5" x14ac:dyDescent="0.25">
      <c r="A1445" s="12"/>
      <c r="B1445" s="11">
        <v>44111</v>
      </c>
      <c r="C1445" s="2">
        <v>125.9</v>
      </c>
      <c r="D1445" s="2">
        <v>105.0792</v>
      </c>
      <c r="E1445" s="2">
        <v>200</v>
      </c>
      <c r="F1445" s="2">
        <v>125.953</v>
      </c>
      <c r="G1445" s="2">
        <v>25190.6</v>
      </c>
      <c r="H1445" s="17">
        <f t="shared" si="22"/>
        <v>2.7754874488343757E-2</v>
      </c>
    </row>
    <row r="1446" spans="1:8" ht="13.5" x14ac:dyDescent="0.25">
      <c r="A1446" s="12"/>
      <c r="B1446" s="11">
        <v>44112</v>
      </c>
      <c r="C1446" s="2">
        <v>128</v>
      </c>
      <c r="D1446" s="2">
        <v>106.8319</v>
      </c>
      <c r="E1446" s="2">
        <v>5</v>
      </c>
      <c r="F1446" s="2">
        <v>128</v>
      </c>
      <c r="G1446" s="2">
        <v>640</v>
      </c>
      <c r="H1446" s="17">
        <f t="shared" si="22"/>
        <v>1.667979961781213E-2</v>
      </c>
    </row>
    <row r="1447" spans="1:8" ht="13.5" x14ac:dyDescent="0.25">
      <c r="A1447" s="12"/>
      <c r="B1447" s="11">
        <v>44113</v>
      </c>
      <c r="C1447" s="2">
        <v>126</v>
      </c>
      <c r="D1447" s="2">
        <v>105.1627</v>
      </c>
      <c r="E1447" s="2">
        <v>200</v>
      </c>
      <c r="F1447" s="2">
        <v>126</v>
      </c>
      <c r="G1447" s="2">
        <v>25200</v>
      </c>
      <c r="H1447" s="17">
        <f t="shared" si="22"/>
        <v>-1.5624546600781259E-2</v>
      </c>
    </row>
    <row r="1448" spans="1:8" ht="13.5" x14ac:dyDescent="0.25">
      <c r="A1448" s="12"/>
      <c r="B1448" s="11">
        <v>44116</v>
      </c>
      <c r="C1448" s="2">
        <v>128.80000000000001</v>
      </c>
      <c r="D1448" s="2">
        <v>107.4996</v>
      </c>
      <c r="E1448" s="2">
        <v>100</v>
      </c>
      <c r="F1448" s="2">
        <v>128.98400000000001</v>
      </c>
      <c r="G1448" s="2">
        <v>12898.4</v>
      </c>
      <c r="H1448" s="17">
        <f t="shared" si="22"/>
        <v>2.2221757334111809E-2</v>
      </c>
    </row>
    <row r="1449" spans="1:8" ht="13.5" x14ac:dyDescent="0.25">
      <c r="A1449" s="12"/>
      <c r="B1449" s="11">
        <v>44117</v>
      </c>
      <c r="C1449" s="2">
        <v>128.80000000000001</v>
      </c>
      <c r="D1449" s="2">
        <v>107.4996</v>
      </c>
      <c r="E1449" s="2">
        <v>0</v>
      </c>
      <c r="F1449" s="2">
        <v>0</v>
      </c>
      <c r="G1449" s="2">
        <v>0</v>
      </c>
      <c r="H1449" s="17">
        <f t="shared" si="22"/>
        <v>0</v>
      </c>
    </row>
    <row r="1450" spans="1:8" ht="13.5" x14ac:dyDescent="0.25">
      <c r="A1450" s="12"/>
      <c r="B1450" s="11">
        <v>44118</v>
      </c>
      <c r="C1450" s="2">
        <v>128.80000000000001</v>
      </c>
      <c r="D1450" s="2">
        <v>107.4996</v>
      </c>
      <c r="E1450" s="2">
        <v>0</v>
      </c>
      <c r="F1450" s="2">
        <v>0</v>
      </c>
      <c r="G1450" s="2">
        <v>0</v>
      </c>
      <c r="H1450" s="17">
        <f t="shared" si="22"/>
        <v>0</v>
      </c>
    </row>
    <row r="1451" spans="1:8" ht="13.5" x14ac:dyDescent="0.25">
      <c r="A1451" s="12"/>
      <c r="B1451" s="11">
        <v>44120</v>
      </c>
      <c r="C1451" s="2">
        <v>128.80000000000001</v>
      </c>
      <c r="D1451" s="2">
        <v>107.4996</v>
      </c>
      <c r="E1451" s="2">
        <v>0</v>
      </c>
      <c r="F1451" s="2">
        <v>0</v>
      </c>
      <c r="G1451" s="2">
        <v>0</v>
      </c>
      <c r="H1451" s="17">
        <f t="shared" si="22"/>
        <v>0</v>
      </c>
    </row>
    <row r="1452" spans="1:8" ht="13.5" x14ac:dyDescent="0.25">
      <c r="A1452" s="12"/>
      <c r="B1452" s="11">
        <v>44123</v>
      </c>
      <c r="C1452" s="2">
        <v>128.80000000000001</v>
      </c>
      <c r="D1452" s="2">
        <v>107.4996</v>
      </c>
      <c r="E1452" s="2">
        <v>0</v>
      </c>
      <c r="F1452" s="2">
        <v>0</v>
      </c>
      <c r="G1452" s="2">
        <v>0</v>
      </c>
      <c r="H1452" s="17">
        <f t="shared" si="22"/>
        <v>0</v>
      </c>
    </row>
    <row r="1453" spans="1:8" ht="13.5" x14ac:dyDescent="0.25">
      <c r="A1453" s="12"/>
      <c r="B1453" s="11">
        <v>44124</v>
      </c>
      <c r="C1453" s="2">
        <v>128.80000000000001</v>
      </c>
      <c r="D1453" s="2">
        <v>107.4996</v>
      </c>
      <c r="E1453" s="2">
        <v>0</v>
      </c>
      <c r="F1453" s="2">
        <v>0</v>
      </c>
      <c r="G1453" s="2">
        <v>0</v>
      </c>
      <c r="H1453" s="17">
        <f t="shared" si="22"/>
        <v>0</v>
      </c>
    </row>
    <row r="1454" spans="1:8" ht="13.5" x14ac:dyDescent="0.25">
      <c r="A1454" s="12"/>
      <c r="B1454" s="11">
        <v>44125</v>
      </c>
      <c r="C1454" s="2">
        <v>128.80000000000001</v>
      </c>
      <c r="D1454" s="2">
        <v>107.4996</v>
      </c>
      <c r="E1454" s="2">
        <v>0</v>
      </c>
      <c r="F1454" s="2">
        <v>0</v>
      </c>
      <c r="G1454" s="2">
        <v>0</v>
      </c>
      <c r="H1454" s="17">
        <f t="shared" si="22"/>
        <v>0</v>
      </c>
    </row>
    <row r="1455" spans="1:8" ht="13.5" x14ac:dyDescent="0.25">
      <c r="A1455" s="12"/>
      <c r="B1455" s="11">
        <v>44126</v>
      </c>
      <c r="C1455" s="2">
        <v>128.80000000000001</v>
      </c>
      <c r="D1455" s="2">
        <v>107.4996</v>
      </c>
      <c r="E1455" s="2">
        <v>0</v>
      </c>
      <c r="F1455" s="2">
        <v>0</v>
      </c>
      <c r="G1455" s="2">
        <v>0</v>
      </c>
      <c r="H1455" s="17">
        <f t="shared" si="22"/>
        <v>0</v>
      </c>
    </row>
    <row r="1456" spans="1:8" ht="13.5" x14ac:dyDescent="0.25">
      <c r="A1456" s="12"/>
      <c r="B1456" s="11">
        <v>44127</v>
      </c>
      <c r="C1456" s="2">
        <v>124.94</v>
      </c>
      <c r="D1456" s="2">
        <v>104.27800000000001</v>
      </c>
      <c r="E1456" s="2">
        <v>0</v>
      </c>
      <c r="F1456" s="2">
        <v>0</v>
      </c>
      <c r="G1456" s="2">
        <v>0</v>
      </c>
      <c r="H1456" s="17">
        <f t="shared" si="22"/>
        <v>-2.9968483603659876E-2</v>
      </c>
    </row>
    <row r="1457" spans="1:8" ht="13.5" x14ac:dyDescent="0.25">
      <c r="A1457" s="12"/>
      <c r="B1457" s="11">
        <v>44130</v>
      </c>
      <c r="C1457" s="2">
        <v>124.94</v>
      </c>
      <c r="D1457" s="2">
        <v>104.27800000000001</v>
      </c>
      <c r="E1457" s="2">
        <v>0</v>
      </c>
      <c r="F1457" s="2">
        <v>0</v>
      </c>
      <c r="G1457" s="2">
        <v>0</v>
      </c>
      <c r="H1457" s="17">
        <f t="shared" si="22"/>
        <v>0</v>
      </c>
    </row>
    <row r="1458" spans="1:8" ht="13.5" x14ac:dyDescent="0.25">
      <c r="A1458" s="12"/>
      <c r="B1458" s="11">
        <v>44131</v>
      </c>
      <c r="C1458" s="2">
        <v>119.32</v>
      </c>
      <c r="D1458" s="2">
        <v>99.587400000000002</v>
      </c>
      <c r="E1458" s="2">
        <v>0</v>
      </c>
      <c r="F1458" s="2">
        <v>0</v>
      </c>
      <c r="G1458" s="2">
        <v>0</v>
      </c>
      <c r="H1458" s="17">
        <f t="shared" si="22"/>
        <v>-4.4981683576593365E-2</v>
      </c>
    </row>
    <row r="1459" spans="1:8" ht="13.5" x14ac:dyDescent="0.25">
      <c r="A1459" s="12"/>
      <c r="B1459" s="11">
        <v>44132</v>
      </c>
      <c r="C1459" s="2">
        <v>115.75</v>
      </c>
      <c r="D1459" s="2">
        <v>96.607799999999997</v>
      </c>
      <c r="E1459" s="2">
        <v>115</v>
      </c>
      <c r="F1459" s="2">
        <v>115.75</v>
      </c>
      <c r="G1459" s="2">
        <v>13311.25</v>
      </c>
      <c r="H1459" s="17">
        <f t="shared" si="22"/>
        <v>-2.9919447640966677E-2</v>
      </c>
    </row>
    <row r="1460" spans="1:8" ht="13.5" x14ac:dyDescent="0.25">
      <c r="A1460" s="12"/>
      <c r="B1460" s="11">
        <v>44134</v>
      </c>
      <c r="C1460" s="2">
        <v>115.75</v>
      </c>
      <c r="D1460" s="2">
        <v>96.607799999999997</v>
      </c>
      <c r="E1460" s="2">
        <v>0</v>
      </c>
      <c r="F1460" s="2">
        <v>0</v>
      </c>
      <c r="G1460" s="2">
        <v>0</v>
      </c>
      <c r="H1460" s="17">
        <f t="shared" si="22"/>
        <v>0</v>
      </c>
    </row>
    <row r="1461" spans="1:8" ht="13.5" x14ac:dyDescent="0.25">
      <c r="A1461" s="12"/>
      <c r="B1461" s="11">
        <v>44137</v>
      </c>
      <c r="C1461" s="2">
        <v>112.28</v>
      </c>
      <c r="D1461" s="2">
        <v>93.711600000000004</v>
      </c>
      <c r="E1461" s="2">
        <v>14</v>
      </c>
      <c r="F1461" s="2">
        <v>112.28</v>
      </c>
      <c r="G1461" s="2">
        <v>1571.92</v>
      </c>
      <c r="H1461" s="17">
        <f t="shared" si="22"/>
        <v>-2.9978945799407433E-2</v>
      </c>
    </row>
    <row r="1462" spans="1:8" ht="13.5" x14ac:dyDescent="0.25">
      <c r="A1462" s="12"/>
      <c r="B1462" s="11">
        <v>44138</v>
      </c>
      <c r="C1462" s="2">
        <v>118.5</v>
      </c>
      <c r="D1462" s="2">
        <v>98.903000000000006</v>
      </c>
      <c r="E1462" s="2">
        <v>65</v>
      </c>
      <c r="F1462" s="2">
        <v>117.3462</v>
      </c>
      <c r="G1462" s="2">
        <v>7627.5029999999997</v>
      </c>
      <c r="H1462" s="17">
        <f t="shared" si="22"/>
        <v>5.5397624200205754E-2</v>
      </c>
    </row>
    <row r="1463" spans="1:8" ht="13.5" x14ac:dyDescent="0.25">
      <c r="A1463" s="12"/>
      <c r="B1463" s="11">
        <v>44139</v>
      </c>
      <c r="C1463" s="2">
        <v>118.5</v>
      </c>
      <c r="D1463" s="2">
        <v>98.903000000000006</v>
      </c>
      <c r="E1463" s="2">
        <v>10</v>
      </c>
      <c r="F1463" s="2">
        <v>120.985</v>
      </c>
      <c r="G1463" s="2">
        <v>1209.8499999999999</v>
      </c>
      <c r="H1463" s="17">
        <f t="shared" si="22"/>
        <v>0</v>
      </c>
    </row>
    <row r="1464" spans="1:8" ht="13.5" x14ac:dyDescent="0.25">
      <c r="A1464" s="12"/>
      <c r="B1464" s="11">
        <v>44140</v>
      </c>
      <c r="C1464" s="2">
        <v>118.5</v>
      </c>
      <c r="D1464" s="2">
        <v>98.903000000000006</v>
      </c>
      <c r="E1464" s="2">
        <v>130</v>
      </c>
      <c r="F1464" s="2">
        <v>118.5</v>
      </c>
      <c r="G1464" s="2">
        <v>15405</v>
      </c>
      <c r="H1464" s="17">
        <f t="shared" si="22"/>
        <v>0</v>
      </c>
    </row>
    <row r="1465" spans="1:8" ht="13.5" x14ac:dyDescent="0.25">
      <c r="A1465" s="12"/>
      <c r="B1465" s="11">
        <v>44141</v>
      </c>
      <c r="C1465" s="2">
        <v>115</v>
      </c>
      <c r="D1465" s="2">
        <v>95.981800000000007</v>
      </c>
      <c r="E1465" s="2">
        <v>200</v>
      </c>
      <c r="F1465" s="2">
        <v>115</v>
      </c>
      <c r="G1465" s="2">
        <v>23000</v>
      </c>
      <c r="H1465" s="17">
        <f t="shared" si="22"/>
        <v>-2.9536010030029411E-2</v>
      </c>
    </row>
    <row r="1466" spans="1:8" ht="13.5" x14ac:dyDescent="0.25">
      <c r="A1466" s="12"/>
      <c r="B1466" s="11">
        <v>44144</v>
      </c>
      <c r="C1466" s="2">
        <v>108.6</v>
      </c>
      <c r="D1466" s="2">
        <v>90.640199999999993</v>
      </c>
      <c r="E1466" s="2">
        <v>165</v>
      </c>
      <c r="F1466" s="2">
        <v>109.8515</v>
      </c>
      <c r="G1466" s="2">
        <v>18125.497500000001</v>
      </c>
      <c r="H1466" s="17">
        <f t="shared" si="22"/>
        <v>-5.5652217399548808E-2</v>
      </c>
    </row>
    <row r="1467" spans="1:8" ht="13.5" x14ac:dyDescent="0.25">
      <c r="A1467" s="12"/>
      <c r="B1467" s="11">
        <v>44145</v>
      </c>
      <c r="C1467" s="2">
        <v>115</v>
      </c>
      <c r="D1467" s="2">
        <v>95.981800000000007</v>
      </c>
      <c r="E1467" s="2">
        <v>9</v>
      </c>
      <c r="F1467" s="2">
        <v>112.55</v>
      </c>
      <c r="G1467" s="2">
        <v>1012.95</v>
      </c>
      <c r="H1467" s="17">
        <f t="shared" si="22"/>
        <v>5.8931908799848345E-2</v>
      </c>
    </row>
    <row r="1468" spans="1:8" ht="13.5" x14ac:dyDescent="0.25">
      <c r="A1468" s="12"/>
      <c r="B1468" s="11">
        <v>44146</v>
      </c>
      <c r="C1468" s="2">
        <v>117</v>
      </c>
      <c r="D1468" s="2">
        <v>97.6511</v>
      </c>
      <c r="E1468" s="2">
        <v>261</v>
      </c>
      <c r="F1468" s="2">
        <v>117</v>
      </c>
      <c r="G1468" s="2">
        <v>30537</v>
      </c>
      <c r="H1468" s="17">
        <f t="shared" si="22"/>
        <v>1.7391838869452256E-2</v>
      </c>
    </row>
    <row r="1469" spans="1:8" ht="13.5" x14ac:dyDescent="0.25">
      <c r="A1469" s="12"/>
      <c r="B1469" s="11">
        <v>44147</v>
      </c>
      <c r="C1469" s="2">
        <v>122.5</v>
      </c>
      <c r="D1469" s="2">
        <v>102.2415</v>
      </c>
      <c r="E1469" s="2">
        <v>232</v>
      </c>
      <c r="F1469" s="2">
        <v>120.78530000000001</v>
      </c>
      <c r="G1469" s="2">
        <v>28022.189600000002</v>
      </c>
      <c r="H1469" s="17">
        <f t="shared" si="22"/>
        <v>4.7008175023118041E-2</v>
      </c>
    </row>
    <row r="1470" spans="1:8" ht="13.5" x14ac:dyDescent="0.25">
      <c r="A1470" s="12"/>
      <c r="B1470" s="11">
        <v>44148</v>
      </c>
      <c r="C1470" s="2">
        <v>126</v>
      </c>
      <c r="D1470" s="2">
        <v>105.1627</v>
      </c>
      <c r="E1470" s="2">
        <v>105</v>
      </c>
      <c r="F1470" s="2">
        <v>126</v>
      </c>
      <c r="G1470" s="2">
        <v>13230</v>
      </c>
      <c r="H1470" s="17">
        <f t="shared" si="22"/>
        <v>2.8571568296631003E-2</v>
      </c>
    </row>
    <row r="1471" spans="1:8" ht="13.5" x14ac:dyDescent="0.25">
      <c r="A1471" s="12"/>
      <c r="B1471" s="11">
        <v>44151</v>
      </c>
      <c r="C1471" s="2">
        <v>134.9</v>
      </c>
      <c r="D1471" s="2">
        <v>112.5908</v>
      </c>
      <c r="E1471" s="2">
        <v>350</v>
      </c>
      <c r="F1471" s="2">
        <v>133.84289999999999</v>
      </c>
      <c r="G1471" s="2">
        <v>46845.014999999999</v>
      </c>
      <c r="H1471" s="17">
        <f t="shared" si="22"/>
        <v>7.0634359901371874E-2</v>
      </c>
    </row>
    <row r="1472" spans="1:8" ht="13.5" x14ac:dyDescent="0.25">
      <c r="A1472" s="12"/>
      <c r="B1472" s="11">
        <v>44152</v>
      </c>
      <c r="C1472" s="2">
        <v>134.9</v>
      </c>
      <c r="D1472" s="2">
        <v>112.5908</v>
      </c>
      <c r="E1472" s="2">
        <v>127</v>
      </c>
      <c r="F1472" s="2">
        <v>134.9</v>
      </c>
      <c r="G1472" s="2">
        <v>17132.3</v>
      </c>
      <c r="H1472" s="17">
        <f t="shared" si="22"/>
        <v>0</v>
      </c>
    </row>
    <row r="1473" spans="1:8" ht="13.5" x14ac:dyDescent="0.25">
      <c r="A1473" s="12"/>
      <c r="B1473" s="11">
        <v>44153</v>
      </c>
      <c r="C1473" s="2">
        <v>135</v>
      </c>
      <c r="D1473" s="2">
        <v>112.6743</v>
      </c>
      <c r="E1473" s="2">
        <v>120</v>
      </c>
      <c r="F1473" s="2">
        <v>135</v>
      </c>
      <c r="G1473" s="2">
        <v>16200</v>
      </c>
      <c r="H1473" s="17">
        <f t="shared" si="22"/>
        <v>7.4162364953442729E-4</v>
      </c>
    </row>
    <row r="1474" spans="1:8" ht="13.5" x14ac:dyDescent="0.25">
      <c r="A1474" s="12"/>
      <c r="B1474" s="11">
        <v>44154</v>
      </c>
      <c r="C1474" s="2">
        <v>133.99</v>
      </c>
      <c r="D1474" s="2">
        <v>111.8313</v>
      </c>
      <c r="E1474" s="2">
        <v>195</v>
      </c>
      <c r="F1474" s="2">
        <v>133.99</v>
      </c>
      <c r="G1474" s="2">
        <v>26128.05</v>
      </c>
      <c r="H1474" s="17">
        <f t="shared" si="22"/>
        <v>-7.4817416216475582E-3</v>
      </c>
    </row>
    <row r="1475" spans="1:8" ht="13.5" x14ac:dyDescent="0.25">
      <c r="A1475" s="12"/>
      <c r="B1475" s="11">
        <v>44155</v>
      </c>
      <c r="C1475" s="2">
        <v>133.99</v>
      </c>
      <c r="D1475" s="2">
        <v>111.8313</v>
      </c>
      <c r="E1475" s="2">
        <v>200</v>
      </c>
      <c r="F1475" s="2">
        <v>133.99</v>
      </c>
      <c r="G1475" s="2">
        <v>26798</v>
      </c>
      <c r="H1475" s="17">
        <f t="shared" si="22"/>
        <v>0</v>
      </c>
    </row>
    <row r="1476" spans="1:8" ht="13.5" x14ac:dyDescent="0.25">
      <c r="A1476" s="12"/>
      <c r="B1476" s="11">
        <v>44158</v>
      </c>
      <c r="C1476" s="2">
        <v>131.21</v>
      </c>
      <c r="D1476" s="2">
        <v>109.5111</v>
      </c>
      <c r="E1476" s="2">
        <v>110</v>
      </c>
      <c r="F1476" s="2">
        <v>133.6918</v>
      </c>
      <c r="G1476" s="2">
        <v>14706.098</v>
      </c>
      <c r="H1476" s="17">
        <f t="shared" si="22"/>
        <v>-2.0747322082458129E-2</v>
      </c>
    </row>
    <row r="1477" spans="1:8" ht="13.5" x14ac:dyDescent="0.25">
      <c r="A1477" s="12"/>
      <c r="B1477" s="11">
        <v>44159</v>
      </c>
      <c r="C1477" s="2">
        <v>130.97999999999999</v>
      </c>
      <c r="D1477" s="2">
        <v>109.31910000000001</v>
      </c>
      <c r="E1477" s="2">
        <v>4</v>
      </c>
      <c r="F1477" s="2">
        <v>130.97999999999999</v>
      </c>
      <c r="G1477" s="2">
        <v>523.91999999999996</v>
      </c>
      <c r="H1477" s="17">
        <f t="shared" si="22"/>
        <v>-1.753246931132945E-3</v>
      </c>
    </row>
    <row r="1478" spans="1:8" ht="13.5" x14ac:dyDescent="0.25">
      <c r="A1478" s="12"/>
      <c r="B1478" s="11">
        <v>44160</v>
      </c>
      <c r="C1478" s="2">
        <v>134</v>
      </c>
      <c r="D1478" s="2">
        <v>111.83969999999999</v>
      </c>
      <c r="E1478" s="2">
        <v>10</v>
      </c>
      <c r="F1478" s="2">
        <v>134</v>
      </c>
      <c r="G1478" s="2">
        <v>1340</v>
      </c>
      <c r="H1478" s="17">
        <f t="shared" si="22"/>
        <v>2.3057269955570319E-2</v>
      </c>
    </row>
    <row r="1479" spans="1:8" ht="13.5" x14ac:dyDescent="0.25">
      <c r="A1479" s="12"/>
      <c r="B1479" s="11">
        <v>44161</v>
      </c>
      <c r="C1479" s="2">
        <v>128</v>
      </c>
      <c r="D1479" s="2">
        <v>106.8319</v>
      </c>
      <c r="E1479" s="2">
        <v>3</v>
      </c>
      <c r="F1479" s="2">
        <v>128</v>
      </c>
      <c r="G1479" s="2">
        <v>384</v>
      </c>
      <c r="H1479" s="17">
        <f t="shared" ref="H1479:H1542" si="23">(D1479-D1478)/D1478</f>
        <v>-4.4776586489412878E-2</v>
      </c>
    </row>
    <row r="1480" spans="1:8" ht="13.5" x14ac:dyDescent="0.25">
      <c r="A1480" s="12"/>
      <c r="B1480" s="11">
        <v>44162</v>
      </c>
      <c r="C1480" s="2">
        <v>125</v>
      </c>
      <c r="D1480" s="2">
        <v>104.32810000000001</v>
      </c>
      <c r="E1480" s="2">
        <v>262</v>
      </c>
      <c r="F1480" s="2">
        <v>125</v>
      </c>
      <c r="G1480" s="2">
        <v>32750</v>
      </c>
      <c r="H1480" s="17">
        <f t="shared" si="23"/>
        <v>-2.3436819901171822E-2</v>
      </c>
    </row>
    <row r="1481" spans="1:8" ht="13.5" x14ac:dyDescent="0.25">
      <c r="A1481" s="12"/>
      <c r="B1481" s="11">
        <v>44165</v>
      </c>
      <c r="C1481" s="2">
        <v>125</v>
      </c>
      <c r="D1481" s="2">
        <v>104.32810000000001</v>
      </c>
      <c r="E1481" s="2">
        <v>0</v>
      </c>
      <c r="F1481" s="2">
        <v>0</v>
      </c>
      <c r="G1481" s="2">
        <v>0</v>
      </c>
      <c r="H1481" s="17">
        <f t="shared" si="23"/>
        <v>0</v>
      </c>
    </row>
    <row r="1482" spans="1:8" ht="13.5" x14ac:dyDescent="0.25">
      <c r="A1482" s="12"/>
      <c r="B1482" s="11">
        <v>44166</v>
      </c>
      <c r="C1482" s="2">
        <v>124</v>
      </c>
      <c r="D1482" s="2">
        <v>103.49339999999999</v>
      </c>
      <c r="E1482" s="2">
        <v>125</v>
      </c>
      <c r="F1482" s="2">
        <v>124</v>
      </c>
      <c r="G1482" s="2">
        <v>15500</v>
      </c>
      <c r="H1482" s="17">
        <f t="shared" si="23"/>
        <v>-8.0007208029285702E-3</v>
      </c>
    </row>
    <row r="1483" spans="1:8" ht="13.5" x14ac:dyDescent="0.25">
      <c r="A1483" s="12"/>
      <c r="B1483" s="11">
        <v>44167</v>
      </c>
      <c r="C1483" s="2">
        <v>121</v>
      </c>
      <c r="D1483" s="2">
        <v>100.9896</v>
      </c>
      <c r="E1483" s="2">
        <v>60</v>
      </c>
      <c r="F1483" s="2">
        <v>121</v>
      </c>
      <c r="G1483" s="2">
        <v>7260</v>
      </c>
      <c r="H1483" s="17">
        <f t="shared" si="23"/>
        <v>-2.4192847080103642E-2</v>
      </c>
    </row>
    <row r="1484" spans="1:8" ht="13.5" x14ac:dyDescent="0.25">
      <c r="A1484" s="12"/>
      <c r="B1484" s="11">
        <v>44168</v>
      </c>
      <c r="C1484" s="2">
        <v>122</v>
      </c>
      <c r="D1484" s="2">
        <v>101.8242</v>
      </c>
      <c r="E1484" s="2">
        <v>400</v>
      </c>
      <c r="F1484" s="2">
        <v>122</v>
      </c>
      <c r="G1484" s="2">
        <v>48800</v>
      </c>
      <c r="H1484" s="17">
        <f t="shared" si="23"/>
        <v>8.2642173055444221E-3</v>
      </c>
    </row>
    <row r="1485" spans="1:8" ht="13.5" x14ac:dyDescent="0.25">
      <c r="A1485" s="12"/>
      <c r="B1485" s="11">
        <v>44169</v>
      </c>
      <c r="C1485" s="2">
        <v>122</v>
      </c>
      <c r="D1485" s="2">
        <v>101.8242</v>
      </c>
      <c r="E1485" s="2">
        <v>0</v>
      </c>
      <c r="F1485" s="2">
        <v>0</v>
      </c>
      <c r="G1485" s="2">
        <v>0</v>
      </c>
      <c r="H1485" s="17">
        <f t="shared" si="23"/>
        <v>0</v>
      </c>
    </row>
    <row r="1486" spans="1:8" ht="13.5" x14ac:dyDescent="0.25">
      <c r="A1486" s="12"/>
      <c r="B1486" s="11">
        <v>44172</v>
      </c>
      <c r="C1486" s="2">
        <v>122</v>
      </c>
      <c r="D1486" s="2">
        <v>101.8242</v>
      </c>
      <c r="E1486" s="2">
        <v>50</v>
      </c>
      <c r="F1486" s="2">
        <v>122</v>
      </c>
      <c r="G1486" s="2">
        <v>6100</v>
      </c>
      <c r="H1486" s="17">
        <f t="shared" si="23"/>
        <v>0</v>
      </c>
    </row>
    <row r="1487" spans="1:8" ht="13.5" x14ac:dyDescent="0.25">
      <c r="A1487" s="12"/>
      <c r="B1487" s="11">
        <v>44173</v>
      </c>
      <c r="C1487" s="2">
        <v>123</v>
      </c>
      <c r="D1487" s="2">
        <v>102.6588</v>
      </c>
      <c r="E1487" s="2">
        <v>10</v>
      </c>
      <c r="F1487" s="2">
        <v>123</v>
      </c>
      <c r="G1487" s="2">
        <v>1230</v>
      </c>
      <c r="H1487" s="17">
        <f t="shared" si="23"/>
        <v>8.1964798152108689E-3</v>
      </c>
    </row>
    <row r="1488" spans="1:8" ht="13.5" x14ac:dyDescent="0.25">
      <c r="A1488" s="12"/>
      <c r="B1488" s="11">
        <v>44174</v>
      </c>
      <c r="C1488" s="2">
        <v>123</v>
      </c>
      <c r="D1488" s="2">
        <v>102.6588</v>
      </c>
      <c r="E1488" s="2">
        <v>0</v>
      </c>
      <c r="F1488" s="2">
        <v>0</v>
      </c>
      <c r="G1488" s="2">
        <v>0</v>
      </c>
      <c r="H1488" s="17">
        <f t="shared" si="23"/>
        <v>0</v>
      </c>
    </row>
    <row r="1489" spans="1:8" ht="13.5" x14ac:dyDescent="0.25">
      <c r="A1489" s="12"/>
      <c r="B1489" s="11">
        <v>44175</v>
      </c>
      <c r="C1489" s="2">
        <v>123</v>
      </c>
      <c r="D1489" s="2">
        <v>102.6588</v>
      </c>
      <c r="E1489" s="2">
        <v>100</v>
      </c>
      <c r="F1489" s="2">
        <v>123</v>
      </c>
      <c r="G1489" s="2">
        <v>12300</v>
      </c>
      <c r="H1489" s="17">
        <f t="shared" si="23"/>
        <v>0</v>
      </c>
    </row>
    <row r="1490" spans="1:8" ht="13.5" x14ac:dyDescent="0.25">
      <c r="A1490" s="12"/>
      <c r="B1490" s="11">
        <v>44176</v>
      </c>
      <c r="C1490" s="2">
        <v>120</v>
      </c>
      <c r="D1490" s="2">
        <v>100.1549</v>
      </c>
      <c r="E1490" s="2">
        <v>49</v>
      </c>
      <c r="F1490" s="2">
        <v>120</v>
      </c>
      <c r="G1490" s="2">
        <v>5880</v>
      </c>
      <c r="H1490" s="17">
        <f t="shared" si="23"/>
        <v>-2.4390505246505916E-2</v>
      </c>
    </row>
    <row r="1491" spans="1:8" ht="13.5" x14ac:dyDescent="0.25">
      <c r="A1491" s="12"/>
      <c r="B1491" s="11">
        <v>44179</v>
      </c>
      <c r="C1491" s="2">
        <v>123</v>
      </c>
      <c r="D1491" s="2">
        <v>102.6588</v>
      </c>
      <c r="E1491" s="2">
        <v>8</v>
      </c>
      <c r="F1491" s="2">
        <v>123</v>
      </c>
      <c r="G1491" s="2">
        <v>984</v>
      </c>
      <c r="H1491" s="17">
        <f t="shared" si="23"/>
        <v>2.5000274574683831E-2</v>
      </c>
    </row>
    <row r="1492" spans="1:8" ht="13.5" x14ac:dyDescent="0.25">
      <c r="A1492" s="12"/>
      <c r="B1492" s="11">
        <v>44180</v>
      </c>
      <c r="C1492" s="2">
        <v>119.31</v>
      </c>
      <c r="D1492" s="2">
        <v>99.578999999999994</v>
      </c>
      <c r="E1492" s="2">
        <v>0</v>
      </c>
      <c r="F1492" s="2">
        <v>0</v>
      </c>
      <c r="G1492" s="2">
        <v>0</v>
      </c>
      <c r="H1492" s="17">
        <f t="shared" si="23"/>
        <v>-3.0000350676220703E-2</v>
      </c>
    </row>
    <row r="1493" spans="1:8" ht="13.5" x14ac:dyDescent="0.25">
      <c r="A1493" s="12"/>
      <c r="B1493" s="11">
        <v>44181</v>
      </c>
      <c r="C1493" s="2">
        <v>122.05</v>
      </c>
      <c r="D1493" s="2">
        <v>101.8659</v>
      </c>
      <c r="E1493" s="2">
        <v>308</v>
      </c>
      <c r="F1493" s="2">
        <v>121.95780000000001</v>
      </c>
      <c r="G1493" s="2">
        <v>37563.002399999998</v>
      </c>
      <c r="H1493" s="17">
        <f t="shared" si="23"/>
        <v>2.296568553610704E-2</v>
      </c>
    </row>
    <row r="1494" spans="1:8" ht="13.5" x14ac:dyDescent="0.25">
      <c r="A1494" s="12"/>
      <c r="B1494" s="11">
        <v>44182</v>
      </c>
      <c r="C1494" s="2">
        <v>123</v>
      </c>
      <c r="D1494" s="2">
        <v>102.6588</v>
      </c>
      <c r="E1494" s="2">
        <v>300</v>
      </c>
      <c r="F1494" s="2">
        <v>123</v>
      </c>
      <c r="G1494" s="2">
        <v>36900</v>
      </c>
      <c r="H1494" s="17">
        <f t="shared" si="23"/>
        <v>7.7837627704659077E-3</v>
      </c>
    </row>
    <row r="1495" spans="1:8" ht="13.5" x14ac:dyDescent="0.25">
      <c r="A1495" s="12"/>
      <c r="B1495" s="11">
        <v>44183</v>
      </c>
      <c r="C1495" s="2">
        <v>119.31</v>
      </c>
      <c r="D1495" s="2">
        <v>99.578999999999994</v>
      </c>
      <c r="E1495" s="2">
        <v>10</v>
      </c>
      <c r="F1495" s="2">
        <v>119.31</v>
      </c>
      <c r="G1495" s="2">
        <v>1193.0999999999999</v>
      </c>
      <c r="H1495" s="17">
        <f t="shared" si="23"/>
        <v>-3.0000350676220703E-2</v>
      </c>
    </row>
    <row r="1496" spans="1:8" ht="13.5" x14ac:dyDescent="0.25">
      <c r="A1496" s="12"/>
      <c r="B1496" s="11">
        <v>44186</v>
      </c>
      <c r="C1496" s="2">
        <v>122.88</v>
      </c>
      <c r="D1496" s="2">
        <v>102.5586</v>
      </c>
      <c r="E1496" s="2">
        <v>2</v>
      </c>
      <c r="F1496" s="2">
        <v>122.88</v>
      </c>
      <c r="G1496" s="2">
        <v>245.76</v>
      </c>
      <c r="H1496" s="17">
        <f t="shared" si="23"/>
        <v>2.9921971500015115E-2</v>
      </c>
    </row>
    <row r="1497" spans="1:8" ht="13.5" x14ac:dyDescent="0.25">
      <c r="A1497" s="12"/>
      <c r="B1497" s="11">
        <v>44187</v>
      </c>
      <c r="C1497" s="2">
        <v>120</v>
      </c>
      <c r="D1497" s="2">
        <v>100.1549</v>
      </c>
      <c r="E1497" s="2">
        <v>125</v>
      </c>
      <c r="F1497" s="2">
        <v>121.2</v>
      </c>
      <c r="G1497" s="2">
        <v>15150</v>
      </c>
      <c r="H1497" s="17">
        <f t="shared" si="23"/>
        <v>-2.3437332412883958E-2</v>
      </c>
    </row>
    <row r="1498" spans="1:8" ht="13.5" x14ac:dyDescent="0.25">
      <c r="A1498" s="12"/>
      <c r="B1498" s="11">
        <v>44188</v>
      </c>
      <c r="C1498" s="2">
        <v>120</v>
      </c>
      <c r="D1498" s="2">
        <v>100.1549</v>
      </c>
      <c r="E1498" s="2">
        <v>1</v>
      </c>
      <c r="F1498" s="2">
        <v>120</v>
      </c>
      <c r="G1498" s="2">
        <v>120</v>
      </c>
      <c r="H1498" s="17">
        <f t="shared" si="23"/>
        <v>0</v>
      </c>
    </row>
    <row r="1499" spans="1:8" ht="13.5" x14ac:dyDescent="0.25">
      <c r="A1499" s="12"/>
      <c r="B1499" s="11">
        <v>44189</v>
      </c>
      <c r="C1499" s="2">
        <v>118.51</v>
      </c>
      <c r="D1499" s="2">
        <v>98.911299999999997</v>
      </c>
      <c r="E1499" s="2">
        <v>54</v>
      </c>
      <c r="F1499" s="2">
        <v>118.51</v>
      </c>
      <c r="G1499" s="2">
        <v>6399.54</v>
      </c>
      <c r="H1499" s="17">
        <f t="shared" si="23"/>
        <v>-1.2416766428801794E-2</v>
      </c>
    </row>
    <row r="1500" spans="1:8" ht="13.5" x14ac:dyDescent="0.25">
      <c r="A1500" s="12"/>
      <c r="B1500" s="11">
        <v>44190</v>
      </c>
      <c r="C1500" s="2">
        <v>119.9</v>
      </c>
      <c r="D1500" s="2">
        <v>100.0715</v>
      </c>
      <c r="E1500" s="2">
        <v>76</v>
      </c>
      <c r="F1500" s="2">
        <v>119.79340000000001</v>
      </c>
      <c r="G1500" s="2">
        <v>9104.2983999999997</v>
      </c>
      <c r="H1500" s="17">
        <f t="shared" si="23"/>
        <v>1.1729701257591431E-2</v>
      </c>
    </row>
    <row r="1501" spans="1:8" ht="13.5" x14ac:dyDescent="0.25">
      <c r="A1501" s="12"/>
      <c r="B1501" s="11">
        <v>44193</v>
      </c>
      <c r="C1501" s="2">
        <v>123</v>
      </c>
      <c r="D1501" s="2">
        <v>102.6588</v>
      </c>
      <c r="E1501" s="2">
        <v>351</v>
      </c>
      <c r="F1501" s="2">
        <v>123</v>
      </c>
      <c r="G1501" s="2">
        <v>43173</v>
      </c>
      <c r="H1501" s="17">
        <f t="shared" si="23"/>
        <v>2.5854514022473921E-2</v>
      </c>
    </row>
    <row r="1502" spans="1:8" ht="13.5" x14ac:dyDescent="0.25">
      <c r="A1502" s="12"/>
      <c r="B1502" s="11">
        <v>44194</v>
      </c>
      <c r="C1502" s="2">
        <v>126</v>
      </c>
      <c r="D1502" s="2">
        <v>105.1627</v>
      </c>
      <c r="E1502" s="2">
        <v>10</v>
      </c>
      <c r="F1502" s="2">
        <v>126</v>
      </c>
      <c r="G1502" s="2">
        <v>1260</v>
      </c>
      <c r="H1502" s="17">
        <f t="shared" si="23"/>
        <v>2.4390505246505916E-2</v>
      </c>
    </row>
    <row r="1503" spans="1:8" ht="13.5" x14ac:dyDescent="0.25">
      <c r="A1503" s="12"/>
      <c r="B1503" s="11">
        <v>44195</v>
      </c>
      <c r="C1503" s="2">
        <v>122.22</v>
      </c>
      <c r="D1503" s="2">
        <v>102.0078</v>
      </c>
      <c r="E1503" s="2">
        <v>30</v>
      </c>
      <c r="F1503" s="2">
        <v>122.22</v>
      </c>
      <c r="G1503" s="2">
        <v>3666.6</v>
      </c>
      <c r="H1503" s="17">
        <f t="shared" si="23"/>
        <v>-3.0000180672424707E-2</v>
      </c>
    </row>
    <row r="1504" spans="1:8" ht="13.5" x14ac:dyDescent="0.25">
      <c r="A1504" s="12"/>
      <c r="B1504" s="11">
        <v>44196</v>
      </c>
      <c r="C1504" s="2">
        <v>122.98</v>
      </c>
      <c r="D1504" s="2">
        <v>102.6421</v>
      </c>
      <c r="E1504" s="2">
        <v>559</v>
      </c>
      <c r="F1504" s="2">
        <v>122.6651</v>
      </c>
      <c r="G1504" s="2">
        <v>68569.790900000007</v>
      </c>
      <c r="H1504" s="17">
        <f t="shared" si="23"/>
        <v>6.2181519452433644E-3</v>
      </c>
    </row>
    <row r="1505" spans="1:8" ht="13.5" x14ac:dyDescent="0.25">
      <c r="A1505" s="12"/>
      <c r="B1505" s="11">
        <v>44200</v>
      </c>
      <c r="C1505" s="2">
        <v>119.3</v>
      </c>
      <c r="D1505" s="2">
        <v>99.570700000000002</v>
      </c>
      <c r="E1505" s="2">
        <v>50</v>
      </c>
      <c r="F1505" s="2">
        <v>119.3</v>
      </c>
      <c r="G1505" s="2">
        <v>5965</v>
      </c>
      <c r="H1505" s="17">
        <f t="shared" si="23"/>
        <v>-2.9923394006942543E-2</v>
      </c>
    </row>
    <row r="1506" spans="1:8" ht="13.5" x14ac:dyDescent="0.25">
      <c r="A1506" s="12"/>
      <c r="B1506" s="11">
        <v>44201</v>
      </c>
      <c r="C1506" s="2">
        <v>118</v>
      </c>
      <c r="D1506" s="2">
        <v>98.485699999999994</v>
      </c>
      <c r="E1506" s="2">
        <v>262</v>
      </c>
      <c r="F1506" s="2">
        <v>118.187</v>
      </c>
      <c r="G1506" s="2">
        <v>30964.993999999999</v>
      </c>
      <c r="H1506" s="17">
        <f t="shared" si="23"/>
        <v>-1.0896779876007781E-2</v>
      </c>
    </row>
    <row r="1507" spans="1:8" ht="13.5" x14ac:dyDescent="0.25">
      <c r="A1507" s="12"/>
      <c r="B1507" s="11">
        <v>44202</v>
      </c>
      <c r="C1507" s="2">
        <v>115</v>
      </c>
      <c r="D1507" s="2">
        <v>95.981800000000007</v>
      </c>
      <c r="E1507" s="2">
        <v>238</v>
      </c>
      <c r="F1507" s="2">
        <v>115</v>
      </c>
      <c r="G1507" s="2">
        <v>27370</v>
      </c>
      <c r="H1507" s="17">
        <f t="shared" si="23"/>
        <v>-2.5423995564838219E-2</v>
      </c>
    </row>
    <row r="1508" spans="1:8" ht="13.5" x14ac:dyDescent="0.25">
      <c r="A1508" s="12"/>
      <c r="B1508" s="11">
        <v>44203</v>
      </c>
      <c r="C1508" s="2">
        <v>112</v>
      </c>
      <c r="D1508" s="2">
        <v>93.477900000000005</v>
      </c>
      <c r="E1508" s="2">
        <v>745</v>
      </c>
      <c r="F1508" s="2">
        <v>112</v>
      </c>
      <c r="G1508" s="2">
        <v>83440</v>
      </c>
      <c r="H1508" s="17">
        <f t="shared" si="23"/>
        <v>-2.608723737208514E-2</v>
      </c>
    </row>
    <row r="1509" spans="1:8" ht="13.5" x14ac:dyDescent="0.25">
      <c r="A1509" s="12"/>
      <c r="B1509" s="11">
        <v>44204</v>
      </c>
      <c r="C1509" s="2">
        <v>112</v>
      </c>
      <c r="D1509" s="2">
        <v>93.477900000000005</v>
      </c>
      <c r="E1509" s="2">
        <v>70</v>
      </c>
      <c r="F1509" s="2">
        <v>112</v>
      </c>
      <c r="G1509" s="2">
        <v>7840</v>
      </c>
      <c r="H1509" s="17">
        <f t="shared" si="23"/>
        <v>0</v>
      </c>
    </row>
    <row r="1510" spans="1:8" ht="13.5" x14ac:dyDescent="0.25">
      <c r="A1510" s="12"/>
      <c r="B1510" s="11">
        <v>44207</v>
      </c>
      <c r="C1510" s="2">
        <v>111.99</v>
      </c>
      <c r="D1510" s="2">
        <v>93.4696</v>
      </c>
      <c r="E1510" s="2">
        <v>95</v>
      </c>
      <c r="F1510" s="2">
        <v>111.99</v>
      </c>
      <c r="G1510" s="2">
        <v>10639.05</v>
      </c>
      <c r="H1510" s="17">
        <f t="shared" si="23"/>
        <v>-8.8791040449191994E-5</v>
      </c>
    </row>
    <row r="1511" spans="1:8" ht="13.5" x14ac:dyDescent="0.25">
      <c r="A1511" s="12"/>
      <c r="B1511" s="11">
        <v>44208</v>
      </c>
      <c r="C1511" s="2">
        <v>111.99</v>
      </c>
      <c r="D1511" s="2">
        <v>93.4696</v>
      </c>
      <c r="E1511" s="2">
        <v>345</v>
      </c>
      <c r="F1511" s="2">
        <v>111.99</v>
      </c>
      <c r="G1511" s="2">
        <v>38636.550000000003</v>
      </c>
      <c r="H1511" s="17">
        <f t="shared" si="23"/>
        <v>0</v>
      </c>
    </row>
    <row r="1512" spans="1:8" ht="13.5" x14ac:dyDescent="0.25">
      <c r="A1512" s="12"/>
      <c r="B1512" s="11">
        <v>44209</v>
      </c>
      <c r="C1512" s="2">
        <v>111.99</v>
      </c>
      <c r="D1512" s="2">
        <v>93.4696</v>
      </c>
      <c r="E1512" s="2">
        <v>1533</v>
      </c>
      <c r="F1512" s="2">
        <v>111.99</v>
      </c>
      <c r="G1512" s="2">
        <v>171680.67</v>
      </c>
      <c r="H1512" s="17">
        <f t="shared" si="23"/>
        <v>0</v>
      </c>
    </row>
    <row r="1513" spans="1:8" ht="13.5" x14ac:dyDescent="0.25">
      <c r="A1513" s="12"/>
      <c r="B1513" s="11">
        <v>44211</v>
      </c>
      <c r="C1513" s="2">
        <v>111.99</v>
      </c>
      <c r="D1513" s="2">
        <v>93.4696</v>
      </c>
      <c r="E1513" s="2">
        <v>150</v>
      </c>
      <c r="F1513" s="2">
        <v>111.99</v>
      </c>
      <c r="G1513" s="2">
        <v>16798.5</v>
      </c>
      <c r="H1513" s="17">
        <f t="shared" si="23"/>
        <v>0</v>
      </c>
    </row>
    <row r="1514" spans="1:8" ht="13.5" x14ac:dyDescent="0.25">
      <c r="A1514" s="12"/>
      <c r="B1514" s="11">
        <v>44214</v>
      </c>
      <c r="C1514" s="2">
        <v>111</v>
      </c>
      <c r="D1514" s="2">
        <v>92.643299999999996</v>
      </c>
      <c r="E1514" s="2">
        <v>205</v>
      </c>
      <c r="F1514" s="2">
        <v>111</v>
      </c>
      <c r="G1514" s="2">
        <v>22755</v>
      </c>
      <c r="H1514" s="17">
        <f t="shared" si="23"/>
        <v>-8.8403074368565114E-3</v>
      </c>
    </row>
    <row r="1515" spans="1:8" ht="13.5" x14ac:dyDescent="0.25">
      <c r="A1515" s="12"/>
      <c r="B1515" s="11">
        <v>44215</v>
      </c>
      <c r="C1515" s="2">
        <v>111</v>
      </c>
      <c r="D1515" s="2">
        <v>92.643299999999996</v>
      </c>
      <c r="E1515" s="2">
        <v>3985</v>
      </c>
      <c r="F1515" s="2">
        <v>111</v>
      </c>
      <c r="G1515" s="2">
        <v>442335</v>
      </c>
      <c r="H1515" s="17">
        <f t="shared" si="23"/>
        <v>0</v>
      </c>
    </row>
    <row r="1516" spans="1:8" ht="13.5" x14ac:dyDescent="0.25">
      <c r="A1516" s="12"/>
      <c r="B1516" s="11">
        <v>44216</v>
      </c>
      <c r="C1516" s="2">
        <v>111</v>
      </c>
      <c r="D1516" s="2">
        <v>92.643299999999996</v>
      </c>
      <c r="E1516" s="2">
        <v>1587</v>
      </c>
      <c r="F1516" s="2">
        <v>111</v>
      </c>
      <c r="G1516" s="2">
        <v>176157</v>
      </c>
      <c r="H1516" s="17">
        <f t="shared" si="23"/>
        <v>0</v>
      </c>
    </row>
    <row r="1517" spans="1:8" ht="13.5" x14ac:dyDescent="0.25">
      <c r="A1517" s="12"/>
      <c r="B1517" s="11">
        <v>44217</v>
      </c>
      <c r="C1517" s="2">
        <v>114.33</v>
      </c>
      <c r="D1517" s="2">
        <v>95.422600000000003</v>
      </c>
      <c r="E1517" s="2">
        <v>58</v>
      </c>
      <c r="F1517" s="2">
        <v>114.33</v>
      </c>
      <c r="G1517" s="2">
        <v>6631.14</v>
      </c>
      <c r="H1517" s="17">
        <f t="shared" si="23"/>
        <v>3.0000010794088795E-2</v>
      </c>
    </row>
    <row r="1518" spans="1:8" ht="13.5" x14ac:dyDescent="0.25">
      <c r="A1518" s="12"/>
      <c r="B1518" s="11">
        <v>44218</v>
      </c>
      <c r="C1518" s="2">
        <v>117.75</v>
      </c>
      <c r="D1518" s="2">
        <v>98.277000000000001</v>
      </c>
      <c r="E1518" s="2">
        <v>1</v>
      </c>
      <c r="F1518" s="2">
        <v>117.75</v>
      </c>
      <c r="G1518" s="2">
        <v>117.75</v>
      </c>
      <c r="H1518" s="17">
        <f t="shared" si="23"/>
        <v>2.9913249062591022E-2</v>
      </c>
    </row>
    <row r="1519" spans="1:8" ht="13.5" x14ac:dyDescent="0.25">
      <c r="A1519" s="12"/>
      <c r="B1519" s="11">
        <v>44221</v>
      </c>
      <c r="C1519" s="2">
        <v>117.75</v>
      </c>
      <c r="D1519" s="2">
        <v>98.277000000000001</v>
      </c>
      <c r="E1519" s="2">
        <v>0</v>
      </c>
      <c r="F1519" s="2">
        <v>0</v>
      </c>
      <c r="G1519" s="2">
        <v>0</v>
      </c>
      <c r="H1519" s="17">
        <f t="shared" si="23"/>
        <v>0</v>
      </c>
    </row>
    <row r="1520" spans="1:8" ht="13.5" x14ac:dyDescent="0.25">
      <c r="A1520" s="12"/>
      <c r="B1520" s="11">
        <v>44222</v>
      </c>
      <c r="C1520" s="2">
        <v>117.75</v>
      </c>
      <c r="D1520" s="2">
        <v>98.277000000000001</v>
      </c>
      <c r="E1520" s="2">
        <v>0</v>
      </c>
      <c r="F1520" s="2">
        <v>0</v>
      </c>
      <c r="G1520" s="2">
        <v>0</v>
      </c>
      <c r="H1520" s="17">
        <f t="shared" si="23"/>
        <v>0</v>
      </c>
    </row>
    <row r="1521" spans="1:8" ht="13.5" x14ac:dyDescent="0.25">
      <c r="A1521" s="12"/>
      <c r="B1521" s="11">
        <v>44223</v>
      </c>
      <c r="C1521" s="2">
        <v>114.21</v>
      </c>
      <c r="D1521" s="2">
        <v>95.322500000000005</v>
      </c>
      <c r="E1521" s="2">
        <v>397</v>
      </c>
      <c r="F1521" s="2">
        <v>114.21</v>
      </c>
      <c r="G1521" s="2">
        <v>45341.37</v>
      </c>
      <c r="H1521" s="17">
        <f t="shared" si="23"/>
        <v>-3.0062985235609511E-2</v>
      </c>
    </row>
    <row r="1522" spans="1:8" ht="13.5" x14ac:dyDescent="0.25">
      <c r="A1522" s="12"/>
      <c r="B1522" s="11">
        <v>44224</v>
      </c>
      <c r="C1522" s="2">
        <v>117.63</v>
      </c>
      <c r="D1522" s="2">
        <v>98.176900000000003</v>
      </c>
      <c r="E1522" s="2">
        <v>1</v>
      </c>
      <c r="F1522" s="2">
        <v>117.63</v>
      </c>
      <c r="G1522" s="2">
        <v>117.63</v>
      </c>
      <c r="H1522" s="17">
        <f t="shared" si="23"/>
        <v>2.9944661543706869E-2</v>
      </c>
    </row>
    <row r="1523" spans="1:8" ht="13.5" x14ac:dyDescent="0.25">
      <c r="A1523" s="12"/>
      <c r="B1523" s="11">
        <v>44225</v>
      </c>
      <c r="C1523" s="2">
        <v>114.11</v>
      </c>
      <c r="D1523" s="2">
        <v>95.239000000000004</v>
      </c>
      <c r="E1523" s="2">
        <v>505</v>
      </c>
      <c r="F1523" s="2">
        <v>114.11</v>
      </c>
      <c r="G1523" s="2">
        <v>57625.55</v>
      </c>
      <c r="H1523" s="17">
        <f t="shared" si="23"/>
        <v>-2.9924554554075337E-2</v>
      </c>
    </row>
    <row r="1524" spans="1:8" ht="13.5" x14ac:dyDescent="0.25">
      <c r="A1524" s="12"/>
      <c r="B1524" s="11">
        <v>44228</v>
      </c>
      <c r="C1524" s="2">
        <v>110.72</v>
      </c>
      <c r="D1524" s="2">
        <v>92.409599999999998</v>
      </c>
      <c r="E1524" s="2">
        <v>274</v>
      </c>
      <c r="F1524" s="2">
        <v>110.72</v>
      </c>
      <c r="G1524" s="2">
        <v>30337.279999999999</v>
      </c>
      <c r="H1524" s="17">
        <f t="shared" si="23"/>
        <v>-2.9708417770031255E-2</v>
      </c>
    </row>
    <row r="1525" spans="1:8" ht="13.5" x14ac:dyDescent="0.25">
      <c r="A1525" s="12"/>
      <c r="B1525" s="11">
        <v>44229</v>
      </c>
      <c r="C1525" s="2">
        <v>108.51</v>
      </c>
      <c r="D1525" s="2">
        <v>90.565100000000001</v>
      </c>
      <c r="E1525" s="2">
        <v>5558</v>
      </c>
      <c r="F1525" s="2">
        <v>108.0459</v>
      </c>
      <c r="G1525" s="2">
        <v>600519.11219999997</v>
      </c>
      <c r="H1525" s="17">
        <f t="shared" si="23"/>
        <v>-1.9960047440958476E-2</v>
      </c>
    </row>
    <row r="1526" spans="1:8" ht="13.5" x14ac:dyDescent="0.25">
      <c r="A1526" s="12"/>
      <c r="B1526" s="11">
        <v>44230</v>
      </c>
      <c r="C1526" s="2">
        <v>109.05</v>
      </c>
      <c r="D1526" s="2">
        <v>91.015799999999999</v>
      </c>
      <c r="E1526" s="2">
        <v>20</v>
      </c>
      <c r="F1526" s="2">
        <v>109.05</v>
      </c>
      <c r="G1526" s="2">
        <v>2181</v>
      </c>
      <c r="H1526" s="17">
        <f t="shared" si="23"/>
        <v>4.9765306944948729E-3</v>
      </c>
    </row>
    <row r="1527" spans="1:8" ht="13.5" x14ac:dyDescent="0.25">
      <c r="A1527" s="12"/>
      <c r="B1527" s="11">
        <v>44231</v>
      </c>
      <c r="C1527" s="2">
        <v>109.05</v>
      </c>
      <c r="D1527" s="2">
        <v>91.015799999999999</v>
      </c>
      <c r="E1527" s="2">
        <v>0</v>
      </c>
      <c r="F1527" s="2">
        <v>0</v>
      </c>
      <c r="G1527" s="2">
        <v>0</v>
      </c>
      <c r="H1527" s="17">
        <f t="shared" si="23"/>
        <v>0</v>
      </c>
    </row>
    <row r="1528" spans="1:8" ht="13.5" x14ac:dyDescent="0.25">
      <c r="A1528" s="12"/>
      <c r="B1528" s="11">
        <v>44232</v>
      </c>
      <c r="C1528" s="2">
        <v>112.32</v>
      </c>
      <c r="D1528" s="2">
        <v>93.745000000000005</v>
      </c>
      <c r="E1528" s="2">
        <v>40</v>
      </c>
      <c r="F1528" s="2">
        <v>112.32</v>
      </c>
      <c r="G1528" s="2">
        <v>4492.8</v>
      </c>
      <c r="H1528" s="17">
        <f t="shared" si="23"/>
        <v>2.9986002430347321E-2</v>
      </c>
    </row>
    <row r="1529" spans="1:8" ht="13.5" x14ac:dyDescent="0.25">
      <c r="A1529" s="12"/>
      <c r="B1529" s="11">
        <v>44235</v>
      </c>
      <c r="C1529" s="2">
        <v>113</v>
      </c>
      <c r="D1529" s="2">
        <v>94.312600000000003</v>
      </c>
      <c r="E1529" s="2">
        <v>10</v>
      </c>
      <c r="F1529" s="2">
        <v>113</v>
      </c>
      <c r="G1529" s="2">
        <v>1130</v>
      </c>
      <c r="H1529" s="17">
        <f t="shared" si="23"/>
        <v>6.0547229185556432E-3</v>
      </c>
    </row>
    <row r="1530" spans="1:8" ht="13.5" x14ac:dyDescent="0.25">
      <c r="A1530" s="12"/>
      <c r="B1530" s="11">
        <v>44236</v>
      </c>
      <c r="C1530" s="2">
        <v>113</v>
      </c>
      <c r="D1530" s="2">
        <v>94.312600000000003</v>
      </c>
      <c r="E1530" s="2">
        <v>4</v>
      </c>
      <c r="F1530" s="2">
        <v>113</v>
      </c>
      <c r="G1530" s="2">
        <v>452</v>
      </c>
      <c r="H1530" s="17">
        <f t="shared" si="23"/>
        <v>0</v>
      </c>
    </row>
    <row r="1531" spans="1:8" ht="13.5" x14ac:dyDescent="0.25">
      <c r="A1531" s="12"/>
      <c r="B1531" s="11">
        <v>44237</v>
      </c>
      <c r="C1531" s="2">
        <v>113</v>
      </c>
      <c r="D1531" s="2">
        <v>94.312600000000003</v>
      </c>
      <c r="E1531" s="2">
        <v>13</v>
      </c>
      <c r="F1531" s="2">
        <v>113</v>
      </c>
      <c r="G1531" s="2">
        <v>1469</v>
      </c>
      <c r="H1531" s="17">
        <f t="shared" si="23"/>
        <v>0</v>
      </c>
    </row>
    <row r="1532" spans="1:8" ht="13.5" x14ac:dyDescent="0.25">
      <c r="A1532" s="12"/>
      <c r="B1532" s="11">
        <v>44238</v>
      </c>
      <c r="C1532" s="2">
        <v>110</v>
      </c>
      <c r="D1532" s="2">
        <v>91.808700000000002</v>
      </c>
      <c r="E1532" s="2">
        <v>3416</v>
      </c>
      <c r="F1532" s="2">
        <v>110.0158</v>
      </c>
      <c r="G1532" s="2">
        <v>375813.97279999999</v>
      </c>
      <c r="H1532" s="17">
        <f t="shared" si="23"/>
        <v>-2.6548944679714075E-2</v>
      </c>
    </row>
    <row r="1533" spans="1:8" ht="13.5" x14ac:dyDescent="0.25">
      <c r="A1533" s="12"/>
      <c r="B1533" s="11">
        <v>44239</v>
      </c>
      <c r="C1533" s="2">
        <v>110</v>
      </c>
      <c r="D1533" s="2">
        <v>91.808700000000002</v>
      </c>
      <c r="E1533" s="2">
        <v>141</v>
      </c>
      <c r="F1533" s="2">
        <v>109.4085</v>
      </c>
      <c r="G1533" s="2">
        <v>15426.5985</v>
      </c>
      <c r="H1533" s="17">
        <f t="shared" si="23"/>
        <v>0</v>
      </c>
    </row>
    <row r="1534" spans="1:8" ht="13.5" x14ac:dyDescent="0.25">
      <c r="A1534" s="12"/>
      <c r="B1534" s="11">
        <v>44242</v>
      </c>
      <c r="C1534" s="2">
        <v>110</v>
      </c>
      <c r="D1534" s="2">
        <v>91.808700000000002</v>
      </c>
      <c r="E1534" s="2">
        <v>603</v>
      </c>
      <c r="F1534" s="2">
        <v>110</v>
      </c>
      <c r="G1534" s="2">
        <v>66330</v>
      </c>
      <c r="H1534" s="17">
        <f t="shared" si="23"/>
        <v>0</v>
      </c>
    </row>
    <row r="1535" spans="1:8" ht="13.5" x14ac:dyDescent="0.25">
      <c r="A1535" s="12"/>
      <c r="B1535" s="11">
        <v>44243</v>
      </c>
      <c r="C1535" s="2">
        <v>110</v>
      </c>
      <c r="D1535" s="2">
        <v>91.808700000000002</v>
      </c>
      <c r="E1535" s="2">
        <v>0</v>
      </c>
      <c r="F1535" s="2">
        <v>0</v>
      </c>
      <c r="G1535" s="2">
        <v>0</v>
      </c>
      <c r="H1535" s="17">
        <f t="shared" si="23"/>
        <v>0</v>
      </c>
    </row>
    <row r="1536" spans="1:8" ht="13.5" x14ac:dyDescent="0.25">
      <c r="A1536" s="12"/>
      <c r="B1536" s="11">
        <v>44244</v>
      </c>
      <c r="C1536" s="2">
        <v>110.01</v>
      </c>
      <c r="D1536" s="2">
        <v>91.816999999999993</v>
      </c>
      <c r="E1536" s="2">
        <v>20</v>
      </c>
      <c r="F1536" s="2">
        <v>110.01</v>
      </c>
      <c r="G1536" s="2">
        <v>2200.1999999999998</v>
      </c>
      <c r="H1536" s="17">
        <f t="shared" si="23"/>
        <v>9.0405375525318563E-5</v>
      </c>
    </row>
    <row r="1537" spans="1:8" ht="13.5" x14ac:dyDescent="0.25">
      <c r="A1537" s="12"/>
      <c r="B1537" s="11">
        <v>44245</v>
      </c>
      <c r="C1537" s="2">
        <v>110.99</v>
      </c>
      <c r="D1537" s="2">
        <v>92.635000000000005</v>
      </c>
      <c r="E1537" s="2">
        <v>128</v>
      </c>
      <c r="F1537" s="2">
        <v>110.99</v>
      </c>
      <c r="G1537" s="2">
        <v>14206.72</v>
      </c>
      <c r="H1537" s="17">
        <f t="shared" si="23"/>
        <v>8.9090255617152829E-3</v>
      </c>
    </row>
    <row r="1538" spans="1:8" ht="13.5" x14ac:dyDescent="0.25">
      <c r="A1538" s="12"/>
      <c r="B1538" s="11">
        <v>44246</v>
      </c>
      <c r="C1538" s="2">
        <v>110</v>
      </c>
      <c r="D1538" s="2">
        <v>91.808700000000002</v>
      </c>
      <c r="E1538" s="2">
        <v>21</v>
      </c>
      <c r="F1538" s="2">
        <v>111.90479999999999</v>
      </c>
      <c r="G1538" s="2">
        <v>2350.0007999999998</v>
      </c>
      <c r="H1538" s="17">
        <f t="shared" si="23"/>
        <v>-8.919954660765405E-3</v>
      </c>
    </row>
    <row r="1539" spans="1:8" ht="13.5" x14ac:dyDescent="0.25">
      <c r="A1539" s="12"/>
      <c r="B1539" s="11">
        <v>44249</v>
      </c>
      <c r="C1539" s="2">
        <v>110</v>
      </c>
      <c r="D1539" s="2">
        <v>91.808700000000002</v>
      </c>
      <c r="E1539" s="2">
        <v>0</v>
      </c>
      <c r="F1539" s="2">
        <v>0</v>
      </c>
      <c r="G1539" s="2">
        <v>0</v>
      </c>
      <c r="H1539" s="17">
        <f t="shared" si="23"/>
        <v>0</v>
      </c>
    </row>
    <row r="1540" spans="1:8" ht="13.5" x14ac:dyDescent="0.25">
      <c r="A1540" s="12"/>
      <c r="B1540" s="11">
        <v>44250</v>
      </c>
      <c r="C1540" s="2">
        <v>113</v>
      </c>
      <c r="D1540" s="2">
        <v>94.312600000000003</v>
      </c>
      <c r="E1540" s="2">
        <v>22</v>
      </c>
      <c r="F1540" s="2">
        <v>113</v>
      </c>
      <c r="G1540" s="2">
        <v>2486</v>
      </c>
      <c r="H1540" s="17">
        <f t="shared" si="23"/>
        <v>2.7273014431094238E-2</v>
      </c>
    </row>
    <row r="1541" spans="1:8" ht="13.5" x14ac:dyDescent="0.25">
      <c r="A1541" s="12"/>
      <c r="B1541" s="11">
        <v>44251</v>
      </c>
      <c r="C1541" s="2">
        <v>110</v>
      </c>
      <c r="D1541" s="2">
        <v>91.808700000000002</v>
      </c>
      <c r="E1541" s="2">
        <v>275</v>
      </c>
      <c r="F1541" s="2">
        <v>110</v>
      </c>
      <c r="G1541" s="2">
        <v>30250</v>
      </c>
      <c r="H1541" s="17">
        <f t="shared" si="23"/>
        <v>-2.6548944679714075E-2</v>
      </c>
    </row>
    <row r="1542" spans="1:8" ht="13.5" x14ac:dyDescent="0.25">
      <c r="A1542" s="12"/>
      <c r="B1542" s="11">
        <v>44252</v>
      </c>
      <c r="C1542" s="2">
        <v>110</v>
      </c>
      <c r="D1542" s="2">
        <v>91.808700000000002</v>
      </c>
      <c r="E1542" s="2">
        <v>492</v>
      </c>
      <c r="F1542" s="2">
        <v>110</v>
      </c>
      <c r="G1542" s="2">
        <v>54120</v>
      </c>
      <c r="H1542" s="17">
        <f t="shared" si="23"/>
        <v>0</v>
      </c>
    </row>
    <row r="1543" spans="1:8" ht="13.5" x14ac:dyDescent="0.25">
      <c r="A1543" s="12"/>
      <c r="B1543" s="11">
        <v>44253</v>
      </c>
      <c r="C1543" s="2">
        <v>109</v>
      </c>
      <c r="D1543" s="2">
        <v>90.974100000000007</v>
      </c>
      <c r="E1543" s="2">
        <v>28</v>
      </c>
      <c r="F1543" s="2">
        <v>109</v>
      </c>
      <c r="G1543" s="2">
        <v>3052</v>
      </c>
      <c r="H1543" s="17">
        <f t="shared" ref="H1543:H1606" si="24">(D1543-D1542)/D1542</f>
        <v>-9.0906417365673921E-3</v>
      </c>
    </row>
    <row r="1544" spans="1:8" ht="13.5" x14ac:dyDescent="0.25">
      <c r="A1544" s="12"/>
      <c r="B1544" s="11">
        <v>44256</v>
      </c>
      <c r="C1544" s="2">
        <v>112.27</v>
      </c>
      <c r="D1544" s="2">
        <v>93.703299999999999</v>
      </c>
      <c r="E1544" s="2">
        <v>0</v>
      </c>
      <c r="F1544" s="2">
        <v>0</v>
      </c>
      <c r="G1544" s="2">
        <v>0</v>
      </c>
      <c r="H1544" s="17">
        <f t="shared" si="24"/>
        <v>2.9999747180790921E-2</v>
      </c>
    </row>
    <row r="1545" spans="1:8" ht="13.5" x14ac:dyDescent="0.25">
      <c r="A1545" s="12"/>
      <c r="B1545" s="11">
        <v>44257</v>
      </c>
      <c r="C1545" s="2">
        <v>112.99</v>
      </c>
      <c r="D1545" s="2">
        <v>94.304199999999994</v>
      </c>
      <c r="E1545" s="2">
        <v>501</v>
      </c>
      <c r="F1545" s="2">
        <v>112.99</v>
      </c>
      <c r="G1545" s="2">
        <v>56607.99</v>
      </c>
      <c r="H1545" s="17">
        <f t="shared" si="24"/>
        <v>6.4127944266636908E-3</v>
      </c>
    </row>
    <row r="1546" spans="1:8" ht="13.5" x14ac:dyDescent="0.25">
      <c r="A1546" s="12"/>
      <c r="B1546" s="11">
        <v>44258</v>
      </c>
      <c r="C1546" s="2">
        <v>113</v>
      </c>
      <c r="D1546" s="2">
        <v>94.312600000000003</v>
      </c>
      <c r="E1546" s="2">
        <v>10145</v>
      </c>
      <c r="F1546" s="2">
        <v>110.21080000000001</v>
      </c>
      <c r="G1546" s="2">
        <v>1118088.5660000001</v>
      </c>
      <c r="H1546" s="17">
        <f t="shared" si="24"/>
        <v>8.9073445297334006E-5</v>
      </c>
    </row>
    <row r="1547" spans="1:8" ht="13.5" x14ac:dyDescent="0.25">
      <c r="A1547" s="12"/>
      <c r="B1547" s="11">
        <v>44259</v>
      </c>
      <c r="C1547" s="2">
        <v>115</v>
      </c>
      <c r="D1547" s="2">
        <v>95.981800000000007</v>
      </c>
      <c r="E1547" s="2">
        <v>1756</v>
      </c>
      <c r="F1547" s="2">
        <v>115</v>
      </c>
      <c r="G1547" s="2">
        <v>201940</v>
      </c>
      <c r="H1547" s="17">
        <f t="shared" si="24"/>
        <v>1.7698589584000477E-2</v>
      </c>
    </row>
    <row r="1548" spans="1:8" ht="13.5" x14ac:dyDescent="0.25">
      <c r="A1548" s="12"/>
      <c r="B1548" s="11">
        <v>44260</v>
      </c>
      <c r="C1548" s="2">
        <v>118</v>
      </c>
      <c r="D1548" s="2">
        <v>98.485699999999994</v>
      </c>
      <c r="E1548" s="2">
        <v>180</v>
      </c>
      <c r="F1548" s="2">
        <v>115.8167</v>
      </c>
      <c r="G1548" s="2">
        <v>20847.006000000001</v>
      </c>
      <c r="H1548" s="17">
        <f t="shared" si="24"/>
        <v>2.6087237372084991E-2</v>
      </c>
    </row>
    <row r="1549" spans="1:8" ht="13.5" x14ac:dyDescent="0.25">
      <c r="A1549" s="12"/>
      <c r="B1549" s="11">
        <v>44263</v>
      </c>
      <c r="C1549" s="2">
        <v>120</v>
      </c>
      <c r="D1549" s="2">
        <v>100.1549</v>
      </c>
      <c r="E1549" s="2">
        <v>208</v>
      </c>
      <c r="F1549" s="2">
        <v>120</v>
      </c>
      <c r="G1549" s="2">
        <v>24960</v>
      </c>
      <c r="H1549" s="17">
        <f t="shared" si="24"/>
        <v>1.6948653459334741E-2</v>
      </c>
    </row>
    <row r="1550" spans="1:8" ht="13.5" x14ac:dyDescent="0.25">
      <c r="A1550" s="12"/>
      <c r="B1550" s="11">
        <v>44264</v>
      </c>
      <c r="C1550" s="2">
        <v>120</v>
      </c>
      <c r="D1550" s="2">
        <v>100.1549</v>
      </c>
      <c r="E1550" s="2">
        <v>0</v>
      </c>
      <c r="F1550" s="2">
        <v>0</v>
      </c>
      <c r="G1550" s="2">
        <v>0</v>
      </c>
      <c r="H1550" s="17">
        <f t="shared" si="24"/>
        <v>0</v>
      </c>
    </row>
    <row r="1551" spans="1:8" ht="13.5" x14ac:dyDescent="0.25">
      <c r="A1551" s="12"/>
      <c r="B1551" s="11">
        <v>44265</v>
      </c>
      <c r="C1551" s="2">
        <v>122.99</v>
      </c>
      <c r="D1551" s="2">
        <v>102.65049999999999</v>
      </c>
      <c r="E1551" s="2">
        <v>364</v>
      </c>
      <c r="F1551" s="2">
        <v>123.1133</v>
      </c>
      <c r="G1551" s="2">
        <v>44813.241199999997</v>
      </c>
      <c r="H1551" s="17">
        <f t="shared" si="24"/>
        <v>2.4917402942841501E-2</v>
      </c>
    </row>
    <row r="1552" spans="1:8" ht="13.5" x14ac:dyDescent="0.25">
      <c r="A1552" s="12"/>
      <c r="B1552" s="11">
        <v>44266</v>
      </c>
      <c r="C1552" s="2">
        <v>119.31</v>
      </c>
      <c r="D1552" s="2">
        <v>99.578999999999994</v>
      </c>
      <c r="E1552" s="2">
        <v>100</v>
      </c>
      <c r="F1552" s="2">
        <v>119.31</v>
      </c>
      <c r="G1552" s="2">
        <v>11931</v>
      </c>
      <c r="H1552" s="17">
        <f t="shared" si="24"/>
        <v>-2.9921919523041782E-2</v>
      </c>
    </row>
    <row r="1553" spans="1:8" ht="13.5" x14ac:dyDescent="0.25">
      <c r="A1553" s="12"/>
      <c r="B1553" s="11">
        <v>44267</v>
      </c>
      <c r="C1553" s="2">
        <v>120</v>
      </c>
      <c r="D1553" s="2">
        <v>100.1549</v>
      </c>
      <c r="E1553" s="2">
        <v>57</v>
      </c>
      <c r="F1553" s="2">
        <v>120.6063</v>
      </c>
      <c r="G1553" s="2">
        <v>6874.5591000000004</v>
      </c>
      <c r="H1553" s="17">
        <f t="shared" si="24"/>
        <v>5.7833478946364624E-3</v>
      </c>
    </row>
    <row r="1554" spans="1:8" ht="13.5" x14ac:dyDescent="0.25">
      <c r="A1554" s="12"/>
      <c r="B1554" s="11">
        <v>44270</v>
      </c>
      <c r="C1554" s="2">
        <v>119.9</v>
      </c>
      <c r="D1554" s="2">
        <v>100.0715</v>
      </c>
      <c r="E1554" s="2">
        <v>231</v>
      </c>
      <c r="F1554" s="2">
        <v>119.9</v>
      </c>
      <c r="G1554" s="2">
        <v>27696.9</v>
      </c>
      <c r="H1554" s="17">
        <f t="shared" si="24"/>
        <v>-8.3271013200549829E-4</v>
      </c>
    </row>
    <row r="1555" spans="1:8" ht="13.5" x14ac:dyDescent="0.25">
      <c r="A1555" s="12"/>
      <c r="B1555" s="11">
        <v>44271</v>
      </c>
      <c r="C1555" s="2">
        <v>119.9</v>
      </c>
      <c r="D1555" s="2">
        <v>100.0715</v>
      </c>
      <c r="E1555" s="2">
        <v>14</v>
      </c>
      <c r="F1555" s="2">
        <v>119.9</v>
      </c>
      <c r="G1555" s="2">
        <v>1678.6</v>
      </c>
      <c r="H1555" s="17">
        <f t="shared" si="24"/>
        <v>0</v>
      </c>
    </row>
    <row r="1556" spans="1:8" ht="13.5" x14ac:dyDescent="0.25">
      <c r="A1556" s="12"/>
      <c r="B1556" s="11">
        <v>44272</v>
      </c>
      <c r="C1556" s="2">
        <v>119</v>
      </c>
      <c r="D1556" s="2">
        <v>99.320300000000003</v>
      </c>
      <c r="E1556" s="2">
        <v>1</v>
      </c>
      <c r="F1556" s="2">
        <v>119</v>
      </c>
      <c r="G1556" s="2">
        <v>119</v>
      </c>
      <c r="H1556" s="17">
        <f t="shared" si="24"/>
        <v>-7.5066327575783031E-3</v>
      </c>
    </row>
    <row r="1557" spans="1:8" ht="13.5" x14ac:dyDescent="0.25">
      <c r="A1557" s="12"/>
      <c r="B1557" s="11">
        <v>44273</v>
      </c>
      <c r="C1557" s="2">
        <v>119</v>
      </c>
      <c r="D1557" s="2">
        <v>99.320300000000003</v>
      </c>
      <c r="E1557" s="2">
        <v>0</v>
      </c>
      <c r="F1557" s="2">
        <v>0</v>
      </c>
      <c r="G1557" s="2">
        <v>0</v>
      </c>
      <c r="H1557" s="17">
        <f t="shared" si="24"/>
        <v>0</v>
      </c>
    </row>
    <row r="1558" spans="1:8" ht="13.5" x14ac:dyDescent="0.25">
      <c r="A1558" s="12"/>
      <c r="B1558" s="11">
        <v>44274</v>
      </c>
      <c r="C1558" s="2">
        <v>117.99</v>
      </c>
      <c r="D1558" s="2">
        <v>98.4773</v>
      </c>
      <c r="E1558" s="2">
        <v>80</v>
      </c>
      <c r="F1558" s="2">
        <v>117.99</v>
      </c>
      <c r="G1558" s="2">
        <v>9439.2000000000007</v>
      </c>
      <c r="H1558" s="17">
        <f t="shared" si="24"/>
        <v>-8.4876908346028304E-3</v>
      </c>
    </row>
    <row r="1559" spans="1:8" ht="13.5" x14ac:dyDescent="0.25">
      <c r="A1559" s="12"/>
      <c r="B1559" s="11">
        <v>44277</v>
      </c>
      <c r="C1559" s="2">
        <v>114.9</v>
      </c>
      <c r="D1559" s="2">
        <v>95.898300000000006</v>
      </c>
      <c r="E1559" s="2">
        <v>258</v>
      </c>
      <c r="F1559" s="2">
        <v>114.89319999999999</v>
      </c>
      <c r="G1559" s="2">
        <v>29642.445599999999</v>
      </c>
      <c r="H1559" s="17">
        <f t="shared" si="24"/>
        <v>-2.6188776499761809E-2</v>
      </c>
    </row>
    <row r="1560" spans="1:8" ht="13.5" x14ac:dyDescent="0.25">
      <c r="A1560" s="12"/>
      <c r="B1560" s="11">
        <v>44278</v>
      </c>
      <c r="C1560" s="2">
        <v>115</v>
      </c>
      <c r="D1560" s="2">
        <v>95.981800000000007</v>
      </c>
      <c r="E1560" s="2">
        <v>157</v>
      </c>
      <c r="F1560" s="2">
        <v>115</v>
      </c>
      <c r="G1560" s="2">
        <v>18055</v>
      </c>
      <c r="H1560" s="17">
        <f t="shared" si="24"/>
        <v>8.7071407939453345E-4</v>
      </c>
    </row>
    <row r="1561" spans="1:8" ht="13.5" x14ac:dyDescent="0.25">
      <c r="A1561" s="12"/>
      <c r="B1561" s="11">
        <v>44279</v>
      </c>
      <c r="C1561" s="2">
        <v>114.99</v>
      </c>
      <c r="D1561" s="2">
        <v>95.973500000000001</v>
      </c>
      <c r="E1561" s="2">
        <v>28</v>
      </c>
      <c r="F1561" s="2">
        <v>114.99</v>
      </c>
      <c r="G1561" s="2">
        <v>3219.72</v>
      </c>
      <c r="H1561" s="17">
        <f t="shared" si="24"/>
        <v>-8.6474727500479508E-5</v>
      </c>
    </row>
    <row r="1562" spans="1:8" ht="13.5" x14ac:dyDescent="0.25">
      <c r="A1562" s="12"/>
      <c r="B1562" s="11">
        <v>44280</v>
      </c>
      <c r="C1562" s="2">
        <v>114.99</v>
      </c>
      <c r="D1562" s="2">
        <v>95.973500000000001</v>
      </c>
      <c r="E1562" s="2">
        <v>2364</v>
      </c>
      <c r="F1562" s="2">
        <v>114.99</v>
      </c>
      <c r="G1562" s="2">
        <v>271836.36</v>
      </c>
      <c r="H1562" s="17">
        <f t="shared" si="24"/>
        <v>0</v>
      </c>
    </row>
    <row r="1563" spans="1:8" ht="13.5" x14ac:dyDescent="0.25">
      <c r="A1563" s="12"/>
      <c r="B1563" s="11">
        <v>44281</v>
      </c>
      <c r="C1563" s="2">
        <v>114.98</v>
      </c>
      <c r="D1563" s="2">
        <v>95.965100000000007</v>
      </c>
      <c r="E1563" s="2">
        <v>69</v>
      </c>
      <c r="F1563" s="2">
        <v>114.9897</v>
      </c>
      <c r="G1563" s="2">
        <v>7934.2893000000004</v>
      </c>
      <c r="H1563" s="17">
        <f t="shared" si="24"/>
        <v>-8.7524160315031064E-5</v>
      </c>
    </row>
    <row r="1564" spans="1:8" ht="13.5" x14ac:dyDescent="0.25">
      <c r="A1564" s="12"/>
      <c r="B1564" s="11">
        <v>44284</v>
      </c>
      <c r="C1564" s="2">
        <v>114.98</v>
      </c>
      <c r="D1564" s="2">
        <v>95.965100000000007</v>
      </c>
      <c r="E1564" s="2">
        <v>195</v>
      </c>
      <c r="F1564" s="2">
        <v>114.98</v>
      </c>
      <c r="G1564" s="2">
        <v>22421.1</v>
      </c>
      <c r="H1564" s="17">
        <f t="shared" si="24"/>
        <v>0</v>
      </c>
    </row>
    <row r="1565" spans="1:8" ht="13.5" x14ac:dyDescent="0.25">
      <c r="A1565" s="12"/>
      <c r="B1565" s="11">
        <v>44285</v>
      </c>
      <c r="C1565" s="2">
        <v>114.98</v>
      </c>
      <c r="D1565" s="2">
        <v>95.965100000000007</v>
      </c>
      <c r="E1565" s="2">
        <v>0</v>
      </c>
      <c r="F1565" s="2">
        <v>0</v>
      </c>
      <c r="G1565" s="2">
        <v>0</v>
      </c>
      <c r="H1565" s="17">
        <f t="shared" si="24"/>
        <v>0</v>
      </c>
    </row>
    <row r="1566" spans="1:8" ht="13.5" x14ac:dyDescent="0.25">
      <c r="A1566" s="12"/>
      <c r="B1566" s="11">
        <v>44286</v>
      </c>
      <c r="C1566" s="2">
        <v>114.98</v>
      </c>
      <c r="D1566" s="2">
        <v>95.965100000000007</v>
      </c>
      <c r="E1566" s="2">
        <v>235</v>
      </c>
      <c r="F1566" s="2">
        <v>114.5436</v>
      </c>
      <c r="G1566" s="2">
        <v>26917.745999999999</v>
      </c>
      <c r="H1566" s="17">
        <f t="shared" si="24"/>
        <v>0</v>
      </c>
    </row>
    <row r="1567" spans="1:8" ht="13.5" x14ac:dyDescent="0.25">
      <c r="A1567" s="12"/>
      <c r="B1567" s="11">
        <v>44287</v>
      </c>
      <c r="C1567" s="2">
        <v>114.98</v>
      </c>
      <c r="D1567" s="2">
        <v>95.965100000000007</v>
      </c>
      <c r="E1567" s="2">
        <v>0</v>
      </c>
      <c r="F1567" s="2">
        <v>0</v>
      </c>
      <c r="G1567" s="2">
        <v>0</v>
      </c>
      <c r="H1567" s="17">
        <f t="shared" si="24"/>
        <v>0</v>
      </c>
    </row>
    <row r="1568" spans="1:8" ht="13.5" x14ac:dyDescent="0.25">
      <c r="A1568" s="12"/>
      <c r="B1568" s="11">
        <v>44288</v>
      </c>
      <c r="C1568" s="2">
        <v>120</v>
      </c>
      <c r="D1568" s="2">
        <v>100.1549</v>
      </c>
      <c r="E1568" s="2">
        <v>4257</v>
      </c>
      <c r="F1568" s="2">
        <v>117.96429999999999</v>
      </c>
      <c r="G1568" s="2">
        <v>502174.02510000003</v>
      </c>
      <c r="H1568" s="17">
        <f t="shared" si="24"/>
        <v>4.3659622091781189E-2</v>
      </c>
    </row>
    <row r="1569" spans="1:8" ht="13.5" x14ac:dyDescent="0.25">
      <c r="A1569" s="12"/>
      <c r="B1569" s="11">
        <v>44291</v>
      </c>
      <c r="C1569" s="2">
        <v>122</v>
      </c>
      <c r="D1569" s="2">
        <v>101.8242</v>
      </c>
      <c r="E1569" s="2">
        <v>192</v>
      </c>
      <c r="F1569" s="2">
        <v>122.0766</v>
      </c>
      <c r="G1569" s="2">
        <v>23438.707200000001</v>
      </c>
      <c r="H1569" s="17">
        <f t="shared" si="24"/>
        <v>1.6667182534254508E-2</v>
      </c>
    </row>
    <row r="1570" spans="1:8" ht="13.5" x14ac:dyDescent="0.25">
      <c r="A1570" s="12"/>
      <c r="B1570" s="11">
        <v>44292</v>
      </c>
      <c r="C1570" s="2">
        <v>122</v>
      </c>
      <c r="D1570" s="2">
        <v>101.8242</v>
      </c>
      <c r="E1570" s="2">
        <v>355</v>
      </c>
      <c r="F1570" s="2">
        <v>122.8858</v>
      </c>
      <c r="G1570" s="2">
        <v>43624.459000000003</v>
      </c>
      <c r="H1570" s="17">
        <f t="shared" si="24"/>
        <v>0</v>
      </c>
    </row>
    <row r="1571" spans="1:8" ht="13.5" x14ac:dyDescent="0.25">
      <c r="A1571" s="12"/>
      <c r="B1571" s="11">
        <v>44293</v>
      </c>
      <c r="C1571" s="2">
        <v>122.2</v>
      </c>
      <c r="D1571" s="2">
        <v>101.9911</v>
      </c>
      <c r="E1571" s="2">
        <v>518</v>
      </c>
      <c r="F1571" s="2">
        <v>122.5479</v>
      </c>
      <c r="G1571" s="2">
        <v>63479.8122</v>
      </c>
      <c r="H1571" s="17">
        <f t="shared" si="24"/>
        <v>1.6390995460803842E-3</v>
      </c>
    </row>
    <row r="1572" spans="1:8" ht="13.5" x14ac:dyDescent="0.25">
      <c r="A1572" s="12"/>
      <c r="B1572" s="11">
        <v>44294</v>
      </c>
      <c r="C1572" s="2">
        <v>122</v>
      </c>
      <c r="D1572" s="2">
        <v>101.8242</v>
      </c>
      <c r="E1572" s="2">
        <v>530</v>
      </c>
      <c r="F1572" s="2">
        <v>122.8321</v>
      </c>
      <c r="G1572" s="2">
        <v>65101.012999999999</v>
      </c>
      <c r="H1572" s="17">
        <f t="shared" si="24"/>
        <v>-1.6364172952345673E-3</v>
      </c>
    </row>
    <row r="1573" spans="1:8" ht="13.5" x14ac:dyDescent="0.25">
      <c r="A1573" s="12"/>
      <c r="B1573" s="11">
        <v>44298</v>
      </c>
      <c r="C1573" s="2">
        <v>122</v>
      </c>
      <c r="D1573" s="2">
        <v>101.8242</v>
      </c>
      <c r="E1573" s="2">
        <v>0</v>
      </c>
      <c r="F1573" s="2">
        <v>0</v>
      </c>
      <c r="G1573" s="2">
        <v>0</v>
      </c>
      <c r="H1573" s="17">
        <f t="shared" si="24"/>
        <v>0</v>
      </c>
    </row>
    <row r="1574" spans="1:8" ht="13.5" x14ac:dyDescent="0.25">
      <c r="A1574" s="12"/>
      <c r="B1574" s="11">
        <v>44299</v>
      </c>
      <c r="C1574" s="2">
        <v>120.9</v>
      </c>
      <c r="D1574" s="2">
        <v>100.9061</v>
      </c>
      <c r="E1574" s="2">
        <v>25</v>
      </c>
      <c r="F1574" s="2">
        <v>120.9</v>
      </c>
      <c r="G1574" s="2">
        <v>3022.5</v>
      </c>
      <c r="H1574" s="17">
        <f t="shared" si="24"/>
        <v>-9.0165206306556753E-3</v>
      </c>
    </row>
    <row r="1575" spans="1:8" ht="13.5" x14ac:dyDescent="0.25">
      <c r="A1575" s="12"/>
      <c r="B1575" s="11">
        <v>44300</v>
      </c>
      <c r="C1575" s="2">
        <v>120.98</v>
      </c>
      <c r="D1575" s="2">
        <v>100.9729</v>
      </c>
      <c r="E1575" s="2">
        <v>130</v>
      </c>
      <c r="F1575" s="2">
        <v>120.98</v>
      </c>
      <c r="G1575" s="2">
        <v>15727.4</v>
      </c>
      <c r="H1575" s="17">
        <f t="shared" si="24"/>
        <v>6.620016034709561E-4</v>
      </c>
    </row>
    <row r="1576" spans="1:8" ht="13.5" x14ac:dyDescent="0.25">
      <c r="A1576" s="12"/>
      <c r="B1576" s="11">
        <v>44301</v>
      </c>
      <c r="C1576" s="2">
        <v>121.9</v>
      </c>
      <c r="D1576" s="2">
        <v>101.7407</v>
      </c>
      <c r="E1576" s="2">
        <v>641</v>
      </c>
      <c r="F1576" s="2">
        <v>122.0973</v>
      </c>
      <c r="G1576" s="2">
        <v>78264.369300000006</v>
      </c>
      <c r="H1576" s="17">
        <f t="shared" si="24"/>
        <v>7.6040204847043942E-3</v>
      </c>
    </row>
    <row r="1577" spans="1:8" ht="13.5" x14ac:dyDescent="0.25">
      <c r="A1577" s="12"/>
      <c r="B1577" s="11">
        <v>44302</v>
      </c>
      <c r="C1577" s="2">
        <v>121</v>
      </c>
      <c r="D1577" s="2">
        <v>100.9896</v>
      </c>
      <c r="E1577" s="2">
        <v>826</v>
      </c>
      <c r="F1577" s="2">
        <v>121.48309999999999</v>
      </c>
      <c r="G1577" s="2">
        <v>100345.04059999999</v>
      </c>
      <c r="H1577" s="17">
        <f t="shared" si="24"/>
        <v>-7.3824929453012219E-3</v>
      </c>
    </row>
    <row r="1578" spans="1:8" ht="13.5" x14ac:dyDescent="0.25">
      <c r="A1578" s="12"/>
      <c r="B1578" s="11">
        <v>44305</v>
      </c>
      <c r="C1578" s="2">
        <v>122</v>
      </c>
      <c r="D1578" s="2">
        <v>101.8242</v>
      </c>
      <c r="E1578" s="2">
        <v>139</v>
      </c>
      <c r="F1578" s="2">
        <v>122</v>
      </c>
      <c r="G1578" s="2">
        <v>16958</v>
      </c>
      <c r="H1578" s="17">
        <f t="shared" si="24"/>
        <v>8.2642173055444221E-3</v>
      </c>
    </row>
    <row r="1579" spans="1:8" ht="13.5" x14ac:dyDescent="0.25">
      <c r="A1579" s="12"/>
      <c r="B1579" s="11">
        <v>44306</v>
      </c>
      <c r="C1579" s="2">
        <v>122</v>
      </c>
      <c r="D1579" s="2">
        <v>101.8242</v>
      </c>
      <c r="E1579" s="2">
        <v>0</v>
      </c>
      <c r="F1579" s="2">
        <v>0</v>
      </c>
      <c r="G1579" s="2">
        <v>0</v>
      </c>
      <c r="H1579" s="17">
        <f t="shared" si="24"/>
        <v>0</v>
      </c>
    </row>
    <row r="1580" spans="1:8" ht="13.5" x14ac:dyDescent="0.25">
      <c r="A1580" s="12"/>
      <c r="B1580" s="11">
        <v>44307</v>
      </c>
      <c r="C1580" s="2">
        <v>120</v>
      </c>
      <c r="D1580" s="2">
        <v>100.1549</v>
      </c>
      <c r="E1580" s="2">
        <v>25</v>
      </c>
      <c r="F1580" s="2">
        <v>120</v>
      </c>
      <c r="G1580" s="2">
        <v>3000</v>
      </c>
      <c r="H1580" s="17">
        <f t="shared" si="24"/>
        <v>-1.6393941715230828E-2</v>
      </c>
    </row>
    <row r="1581" spans="1:8" ht="13.5" x14ac:dyDescent="0.25">
      <c r="A1581" s="12"/>
      <c r="B1581" s="11">
        <v>44308</v>
      </c>
      <c r="C1581" s="2">
        <v>120</v>
      </c>
      <c r="D1581" s="2">
        <v>100.1549</v>
      </c>
      <c r="E1581" s="2">
        <v>144</v>
      </c>
      <c r="F1581" s="2">
        <v>120</v>
      </c>
      <c r="G1581" s="2">
        <v>17280</v>
      </c>
      <c r="H1581" s="17">
        <f t="shared" si="24"/>
        <v>0</v>
      </c>
    </row>
    <row r="1582" spans="1:8" ht="13.5" x14ac:dyDescent="0.25">
      <c r="A1582" s="12"/>
      <c r="B1582" s="11">
        <v>44309</v>
      </c>
      <c r="C1582" s="2">
        <v>120</v>
      </c>
      <c r="D1582" s="2">
        <v>100.1549</v>
      </c>
      <c r="E1582" s="2">
        <v>349</v>
      </c>
      <c r="F1582" s="2">
        <v>120</v>
      </c>
      <c r="G1582" s="2">
        <v>41880</v>
      </c>
      <c r="H1582" s="17">
        <f t="shared" si="24"/>
        <v>0</v>
      </c>
    </row>
    <row r="1583" spans="1:8" ht="13.5" x14ac:dyDescent="0.25">
      <c r="A1583" s="12"/>
      <c r="B1583" s="11">
        <v>44312</v>
      </c>
      <c r="C1583" s="2">
        <v>122</v>
      </c>
      <c r="D1583" s="2">
        <v>101.8242</v>
      </c>
      <c r="E1583" s="2">
        <v>77</v>
      </c>
      <c r="F1583" s="2">
        <v>122</v>
      </c>
      <c r="G1583" s="2">
        <v>9394</v>
      </c>
      <c r="H1583" s="17">
        <f t="shared" si="24"/>
        <v>1.6667182534254508E-2</v>
      </c>
    </row>
    <row r="1584" spans="1:8" ht="13.5" x14ac:dyDescent="0.25">
      <c r="A1584" s="12"/>
      <c r="B1584" s="11">
        <v>44313</v>
      </c>
      <c r="C1584" s="2">
        <v>122</v>
      </c>
      <c r="D1584" s="2">
        <v>101.8242</v>
      </c>
      <c r="E1584" s="2">
        <v>0</v>
      </c>
      <c r="F1584" s="2">
        <v>0</v>
      </c>
      <c r="G1584" s="2">
        <v>0</v>
      </c>
      <c r="H1584" s="17">
        <f t="shared" si="24"/>
        <v>0</v>
      </c>
    </row>
    <row r="1585" spans="1:8" ht="13.5" x14ac:dyDescent="0.25">
      <c r="A1585" s="12"/>
      <c r="B1585" s="11">
        <v>44314</v>
      </c>
      <c r="C1585" s="2">
        <v>121.99</v>
      </c>
      <c r="D1585" s="2">
        <v>101.8158</v>
      </c>
      <c r="E1585" s="2">
        <v>112</v>
      </c>
      <c r="F1585" s="2">
        <v>121.99</v>
      </c>
      <c r="G1585" s="2">
        <v>13662.88</v>
      </c>
      <c r="H1585" s="17">
        <f t="shared" si="24"/>
        <v>-8.249512394901059E-5</v>
      </c>
    </row>
    <row r="1586" spans="1:8" ht="13.5" x14ac:dyDescent="0.25">
      <c r="A1586" s="12"/>
      <c r="B1586" s="11">
        <v>44315</v>
      </c>
      <c r="C1586" s="2">
        <v>121.99</v>
      </c>
      <c r="D1586" s="2">
        <v>101.8158</v>
      </c>
      <c r="E1586" s="2">
        <v>0</v>
      </c>
      <c r="F1586" s="2">
        <v>0</v>
      </c>
      <c r="G1586" s="2">
        <v>0</v>
      </c>
      <c r="H1586" s="17">
        <f t="shared" si="24"/>
        <v>0</v>
      </c>
    </row>
    <row r="1587" spans="1:8" ht="13.5" x14ac:dyDescent="0.25">
      <c r="A1587" s="12"/>
      <c r="B1587" s="11">
        <v>44316</v>
      </c>
      <c r="C1587" s="2">
        <v>121.99</v>
      </c>
      <c r="D1587" s="2">
        <v>101.8158</v>
      </c>
      <c r="E1587" s="2">
        <v>0</v>
      </c>
      <c r="F1587" s="2">
        <v>0</v>
      </c>
      <c r="G1587" s="2">
        <v>0</v>
      </c>
      <c r="H1587" s="17">
        <f t="shared" si="24"/>
        <v>0</v>
      </c>
    </row>
    <row r="1588" spans="1:8" ht="13.5" x14ac:dyDescent="0.25">
      <c r="A1588" s="12"/>
      <c r="B1588" s="11">
        <v>44319</v>
      </c>
      <c r="C1588" s="2">
        <v>121.99</v>
      </c>
      <c r="D1588" s="2">
        <v>101.8158</v>
      </c>
      <c r="E1588" s="2">
        <v>0</v>
      </c>
      <c r="F1588" s="2">
        <v>0</v>
      </c>
      <c r="G1588" s="2">
        <v>0</v>
      </c>
      <c r="H1588" s="17">
        <f t="shared" si="24"/>
        <v>0</v>
      </c>
    </row>
    <row r="1589" spans="1:8" ht="13.5" x14ac:dyDescent="0.25">
      <c r="A1589" s="12"/>
      <c r="B1589" s="11">
        <v>44320</v>
      </c>
      <c r="C1589" s="2">
        <v>121.99</v>
      </c>
      <c r="D1589" s="2">
        <v>101.8158</v>
      </c>
      <c r="E1589" s="2">
        <v>80</v>
      </c>
      <c r="F1589" s="2">
        <v>121.99</v>
      </c>
      <c r="G1589" s="2">
        <v>9759.2000000000007</v>
      </c>
      <c r="H1589" s="17">
        <f t="shared" si="24"/>
        <v>0</v>
      </c>
    </row>
    <row r="1590" spans="1:8" ht="13.5" x14ac:dyDescent="0.25">
      <c r="A1590" s="12"/>
      <c r="B1590" s="11">
        <v>44321</v>
      </c>
      <c r="C1590" s="2">
        <v>121.98</v>
      </c>
      <c r="D1590" s="2">
        <v>101.8075</v>
      </c>
      <c r="E1590" s="2">
        <v>380</v>
      </c>
      <c r="F1590" s="2">
        <v>121.98</v>
      </c>
      <c r="G1590" s="2">
        <v>46352.4</v>
      </c>
      <c r="H1590" s="17">
        <f t="shared" si="24"/>
        <v>-8.1519764122968286E-5</v>
      </c>
    </row>
    <row r="1591" spans="1:8" ht="13.5" x14ac:dyDescent="0.25">
      <c r="A1591" s="12"/>
      <c r="B1591" s="11">
        <v>44322</v>
      </c>
      <c r="C1591" s="2">
        <v>121.98</v>
      </c>
      <c r="D1591" s="2">
        <v>101.8075</v>
      </c>
      <c r="E1591" s="2">
        <v>0</v>
      </c>
      <c r="F1591" s="2">
        <v>0</v>
      </c>
      <c r="G1591" s="2">
        <v>0</v>
      </c>
      <c r="H1591" s="17">
        <f t="shared" si="24"/>
        <v>0</v>
      </c>
    </row>
    <row r="1592" spans="1:8" ht="13.5" x14ac:dyDescent="0.25">
      <c r="A1592" s="12"/>
      <c r="B1592" s="11">
        <v>44323</v>
      </c>
      <c r="C1592" s="2">
        <v>125</v>
      </c>
      <c r="D1592" s="2">
        <v>104.32810000000001</v>
      </c>
      <c r="E1592" s="2">
        <v>60</v>
      </c>
      <c r="F1592" s="2">
        <v>125</v>
      </c>
      <c r="G1592" s="2">
        <v>7500</v>
      </c>
      <c r="H1592" s="17">
        <f t="shared" si="24"/>
        <v>2.4758490288043628E-2</v>
      </c>
    </row>
    <row r="1593" spans="1:8" ht="13.5" x14ac:dyDescent="0.25">
      <c r="A1593" s="12"/>
      <c r="B1593" s="11">
        <v>44326</v>
      </c>
      <c r="C1593" s="2">
        <v>125</v>
      </c>
      <c r="D1593" s="2">
        <v>104.32810000000001</v>
      </c>
      <c r="E1593" s="2">
        <v>0</v>
      </c>
      <c r="F1593" s="2">
        <v>0</v>
      </c>
      <c r="G1593" s="2">
        <v>0</v>
      </c>
      <c r="H1593" s="17">
        <f t="shared" si="24"/>
        <v>0</v>
      </c>
    </row>
    <row r="1594" spans="1:8" ht="13.5" x14ac:dyDescent="0.25">
      <c r="A1594" s="12"/>
      <c r="B1594" s="11">
        <v>44327</v>
      </c>
      <c r="C1594" s="2">
        <v>125</v>
      </c>
      <c r="D1594" s="2">
        <v>104.32810000000001</v>
      </c>
      <c r="E1594" s="2">
        <v>0</v>
      </c>
      <c r="F1594" s="2">
        <v>0</v>
      </c>
      <c r="G1594" s="2">
        <v>0</v>
      </c>
      <c r="H1594" s="17">
        <f t="shared" si="24"/>
        <v>0</v>
      </c>
    </row>
    <row r="1595" spans="1:8" ht="13.5" x14ac:dyDescent="0.25">
      <c r="A1595" s="12"/>
      <c r="B1595" s="11">
        <v>44333</v>
      </c>
      <c r="C1595" s="2">
        <v>124.5</v>
      </c>
      <c r="D1595" s="2">
        <v>106.3352</v>
      </c>
      <c r="E1595" s="2">
        <v>10</v>
      </c>
      <c r="F1595" s="2">
        <v>124.5</v>
      </c>
      <c r="G1595" s="2">
        <v>1245</v>
      </c>
      <c r="H1595" s="17">
        <f t="shared" si="24"/>
        <v>1.9238345182170422E-2</v>
      </c>
    </row>
    <row r="1596" spans="1:8" ht="13.5" x14ac:dyDescent="0.25">
      <c r="A1596" s="12"/>
      <c r="B1596" s="11">
        <v>44334</v>
      </c>
      <c r="C1596" s="2">
        <v>124.5</v>
      </c>
      <c r="D1596" s="2">
        <v>106.3352</v>
      </c>
      <c r="E1596" s="2">
        <v>0</v>
      </c>
      <c r="F1596" s="2">
        <v>0</v>
      </c>
      <c r="G1596" s="2">
        <v>0</v>
      </c>
      <c r="H1596" s="17">
        <f t="shared" si="24"/>
        <v>0</v>
      </c>
    </row>
    <row r="1597" spans="1:8" ht="13.5" x14ac:dyDescent="0.25">
      <c r="A1597" s="12"/>
      <c r="B1597" s="11">
        <v>44335</v>
      </c>
      <c r="C1597" s="2">
        <v>125</v>
      </c>
      <c r="D1597" s="2">
        <v>106.76220000000001</v>
      </c>
      <c r="E1597" s="2">
        <v>78</v>
      </c>
      <c r="F1597" s="2">
        <v>125.3138</v>
      </c>
      <c r="G1597" s="2">
        <v>9774.4763999999996</v>
      </c>
      <c r="H1597" s="17">
        <f t="shared" si="24"/>
        <v>4.0156034878385208E-3</v>
      </c>
    </row>
    <row r="1598" spans="1:8" ht="13.5" x14ac:dyDescent="0.25">
      <c r="A1598" s="12"/>
      <c r="B1598" s="11">
        <v>44336</v>
      </c>
      <c r="C1598" s="2">
        <v>125</v>
      </c>
      <c r="D1598" s="2">
        <v>106.76220000000001</v>
      </c>
      <c r="E1598" s="2">
        <v>0</v>
      </c>
      <c r="F1598" s="2">
        <v>0</v>
      </c>
      <c r="G1598" s="2">
        <v>0</v>
      </c>
      <c r="H1598" s="17">
        <f t="shared" si="24"/>
        <v>0</v>
      </c>
    </row>
    <row r="1599" spans="1:8" ht="13.5" x14ac:dyDescent="0.25">
      <c r="A1599" s="12"/>
      <c r="B1599" s="11">
        <v>44337</v>
      </c>
      <c r="C1599" s="2">
        <v>125</v>
      </c>
      <c r="D1599" s="2">
        <v>106.76220000000001</v>
      </c>
      <c r="E1599" s="2">
        <v>0</v>
      </c>
      <c r="F1599" s="2">
        <v>0</v>
      </c>
      <c r="G1599" s="2">
        <v>0</v>
      </c>
      <c r="H1599" s="17">
        <f t="shared" si="24"/>
        <v>0</v>
      </c>
    </row>
    <row r="1600" spans="1:8" ht="13.5" x14ac:dyDescent="0.25">
      <c r="A1600" s="12"/>
      <c r="B1600" s="11">
        <v>44340</v>
      </c>
      <c r="C1600" s="2">
        <v>125</v>
      </c>
      <c r="D1600" s="2">
        <v>106.76220000000001</v>
      </c>
      <c r="E1600" s="2">
        <v>0</v>
      </c>
      <c r="F1600" s="2">
        <v>0</v>
      </c>
      <c r="G1600" s="2">
        <v>0</v>
      </c>
      <c r="H1600" s="17">
        <f t="shared" si="24"/>
        <v>0</v>
      </c>
    </row>
    <row r="1601" spans="1:8" ht="13.5" x14ac:dyDescent="0.25">
      <c r="A1601" s="12"/>
      <c r="B1601" s="11">
        <v>44341</v>
      </c>
      <c r="C1601" s="2">
        <v>125</v>
      </c>
      <c r="D1601" s="2">
        <v>106.76220000000001</v>
      </c>
      <c r="E1601" s="2">
        <v>0</v>
      </c>
      <c r="F1601" s="2">
        <v>0</v>
      </c>
      <c r="G1601" s="2">
        <v>0</v>
      </c>
      <c r="H1601" s="17">
        <f t="shared" si="24"/>
        <v>0</v>
      </c>
    </row>
    <row r="1602" spans="1:8" ht="13.5" x14ac:dyDescent="0.25">
      <c r="A1602" s="12"/>
      <c r="B1602" s="11">
        <v>44342</v>
      </c>
      <c r="C1602" s="2">
        <v>125</v>
      </c>
      <c r="D1602" s="2">
        <v>106.76220000000001</v>
      </c>
      <c r="E1602" s="2">
        <v>0</v>
      </c>
      <c r="F1602" s="2">
        <v>0</v>
      </c>
      <c r="G1602" s="2">
        <v>0</v>
      </c>
      <c r="H1602" s="17">
        <f t="shared" si="24"/>
        <v>0</v>
      </c>
    </row>
    <row r="1603" spans="1:8" ht="13.5" x14ac:dyDescent="0.25">
      <c r="A1603" s="12"/>
      <c r="B1603" s="11">
        <v>44343</v>
      </c>
      <c r="C1603" s="2">
        <v>125</v>
      </c>
      <c r="D1603" s="2">
        <v>106.76220000000001</v>
      </c>
      <c r="E1603" s="2">
        <v>0</v>
      </c>
      <c r="F1603" s="2">
        <v>0</v>
      </c>
      <c r="G1603" s="2">
        <v>0</v>
      </c>
      <c r="H1603" s="17">
        <f t="shared" si="24"/>
        <v>0</v>
      </c>
    </row>
    <row r="1604" spans="1:8" ht="13.5" x14ac:dyDescent="0.25">
      <c r="A1604" s="12"/>
      <c r="B1604" s="11">
        <v>44344</v>
      </c>
      <c r="C1604" s="2">
        <v>122.5</v>
      </c>
      <c r="D1604" s="2">
        <v>104.627</v>
      </c>
      <c r="E1604" s="2">
        <v>100</v>
      </c>
      <c r="F1604" s="2">
        <v>122.5</v>
      </c>
      <c r="G1604" s="2">
        <v>12250</v>
      </c>
      <c r="H1604" s="17">
        <f t="shared" si="24"/>
        <v>-1.9999587869114831E-2</v>
      </c>
    </row>
    <row r="1605" spans="1:8" ht="13.5" x14ac:dyDescent="0.25">
      <c r="A1605" s="12"/>
      <c r="B1605" s="11">
        <v>44347</v>
      </c>
      <c r="C1605" s="2">
        <v>122.5</v>
      </c>
      <c r="D1605" s="2">
        <v>104.627</v>
      </c>
      <c r="E1605" s="2">
        <v>0</v>
      </c>
      <c r="F1605" s="2">
        <v>0</v>
      </c>
      <c r="G1605" s="2">
        <v>0</v>
      </c>
      <c r="H1605" s="17">
        <f t="shared" si="24"/>
        <v>0</v>
      </c>
    </row>
    <row r="1606" spans="1:8" ht="13.5" x14ac:dyDescent="0.25">
      <c r="A1606" s="12"/>
      <c r="B1606" s="11">
        <v>44348</v>
      </c>
      <c r="C1606" s="2">
        <v>122</v>
      </c>
      <c r="D1606" s="2">
        <v>104.1999</v>
      </c>
      <c r="E1606" s="2">
        <v>700</v>
      </c>
      <c r="F1606" s="2">
        <v>122.3571</v>
      </c>
      <c r="G1606" s="2">
        <v>85649.97</v>
      </c>
      <c r="H1606" s="17">
        <f t="shared" si="24"/>
        <v>-4.0821202939967296E-3</v>
      </c>
    </row>
    <row r="1607" spans="1:8" ht="13.5" x14ac:dyDescent="0.25">
      <c r="A1607" s="12"/>
      <c r="B1607" s="11">
        <v>44349</v>
      </c>
      <c r="C1607" s="2">
        <v>122</v>
      </c>
      <c r="D1607" s="2">
        <v>104.1999</v>
      </c>
      <c r="E1607" s="2">
        <v>177</v>
      </c>
      <c r="F1607" s="2">
        <v>122</v>
      </c>
      <c r="G1607" s="2">
        <v>21594</v>
      </c>
      <c r="H1607" s="17">
        <f t="shared" ref="H1607:H1670" si="25">(D1607-D1606)/D1606</f>
        <v>0</v>
      </c>
    </row>
    <row r="1608" spans="1:8" ht="13.5" x14ac:dyDescent="0.25">
      <c r="A1608" s="12"/>
      <c r="B1608" s="11">
        <v>44350</v>
      </c>
      <c r="C1608" s="2">
        <v>122</v>
      </c>
      <c r="D1608" s="2">
        <v>104.1999</v>
      </c>
      <c r="E1608" s="2">
        <v>26</v>
      </c>
      <c r="F1608" s="2">
        <v>122</v>
      </c>
      <c r="G1608" s="2">
        <v>3172</v>
      </c>
      <c r="H1608" s="17">
        <f t="shared" si="25"/>
        <v>0</v>
      </c>
    </row>
    <row r="1609" spans="1:8" ht="13.5" x14ac:dyDescent="0.25">
      <c r="A1609" s="12"/>
      <c r="B1609" s="11">
        <v>44351</v>
      </c>
      <c r="C1609" s="2">
        <v>120</v>
      </c>
      <c r="D1609" s="2">
        <v>102.49169999999999</v>
      </c>
      <c r="E1609" s="2">
        <v>50</v>
      </c>
      <c r="F1609" s="2">
        <v>120</v>
      </c>
      <c r="G1609" s="2">
        <v>6000</v>
      </c>
      <c r="H1609" s="17">
        <f t="shared" si="25"/>
        <v>-1.6393489821007554E-2</v>
      </c>
    </row>
    <row r="1610" spans="1:8" ht="13.5" x14ac:dyDescent="0.25">
      <c r="A1610" s="12"/>
      <c r="B1610" s="11">
        <v>44354</v>
      </c>
      <c r="C1610" s="2">
        <v>122</v>
      </c>
      <c r="D1610" s="2">
        <v>104.1999</v>
      </c>
      <c r="E1610" s="2">
        <v>1</v>
      </c>
      <c r="F1610" s="2">
        <v>122</v>
      </c>
      <c r="G1610" s="2">
        <v>122</v>
      </c>
      <c r="H1610" s="17">
        <f t="shared" si="25"/>
        <v>1.6666715451104871E-2</v>
      </c>
    </row>
    <row r="1611" spans="1:8" ht="13.5" x14ac:dyDescent="0.25">
      <c r="A1611" s="12"/>
      <c r="B1611" s="11">
        <v>44355</v>
      </c>
      <c r="C1611" s="2">
        <v>122</v>
      </c>
      <c r="D1611" s="2">
        <v>104.1999</v>
      </c>
      <c r="E1611" s="2">
        <v>1</v>
      </c>
      <c r="F1611" s="2">
        <v>122</v>
      </c>
      <c r="G1611" s="2">
        <v>122</v>
      </c>
      <c r="H1611" s="17">
        <f t="shared" si="25"/>
        <v>0</v>
      </c>
    </row>
    <row r="1612" spans="1:8" ht="13.5" x14ac:dyDescent="0.25">
      <c r="A1612" s="12"/>
      <c r="B1612" s="11">
        <v>44356</v>
      </c>
      <c r="C1612" s="2">
        <v>122</v>
      </c>
      <c r="D1612" s="2">
        <v>104.1999</v>
      </c>
      <c r="E1612" s="2">
        <v>0</v>
      </c>
      <c r="F1612" s="2">
        <v>0</v>
      </c>
      <c r="G1612" s="2">
        <v>0</v>
      </c>
      <c r="H1612" s="17">
        <f t="shared" si="25"/>
        <v>0</v>
      </c>
    </row>
    <row r="1613" spans="1:8" ht="13.5" x14ac:dyDescent="0.25">
      <c r="A1613" s="12"/>
      <c r="B1613" s="11">
        <v>44357</v>
      </c>
      <c r="C1613" s="2">
        <v>122</v>
      </c>
      <c r="D1613" s="2">
        <v>104.1999</v>
      </c>
      <c r="E1613" s="2">
        <v>0</v>
      </c>
      <c r="F1613" s="2">
        <v>0</v>
      </c>
      <c r="G1613" s="2">
        <v>0</v>
      </c>
      <c r="H1613" s="17">
        <f t="shared" si="25"/>
        <v>0</v>
      </c>
    </row>
    <row r="1614" spans="1:8" ht="13.5" x14ac:dyDescent="0.25">
      <c r="A1614" s="12"/>
      <c r="B1614" s="11">
        <v>44358</v>
      </c>
      <c r="C1614" s="2">
        <v>122</v>
      </c>
      <c r="D1614" s="2">
        <v>104.1999</v>
      </c>
      <c r="E1614" s="2">
        <v>0</v>
      </c>
      <c r="F1614" s="2">
        <v>0</v>
      </c>
      <c r="G1614" s="2">
        <v>0</v>
      </c>
      <c r="H1614" s="17">
        <f t="shared" si="25"/>
        <v>0</v>
      </c>
    </row>
    <row r="1615" spans="1:8" ht="13.5" x14ac:dyDescent="0.25">
      <c r="A1615" s="12"/>
      <c r="B1615" s="11">
        <v>44361</v>
      </c>
      <c r="C1615" s="2">
        <v>122</v>
      </c>
      <c r="D1615" s="2">
        <v>104.1999</v>
      </c>
      <c r="E1615" s="2">
        <v>0</v>
      </c>
      <c r="F1615" s="2">
        <v>0</v>
      </c>
      <c r="G1615" s="2">
        <v>0</v>
      </c>
      <c r="H1615" s="17">
        <f t="shared" si="25"/>
        <v>0</v>
      </c>
    </row>
    <row r="1616" spans="1:8" ht="13.5" x14ac:dyDescent="0.25">
      <c r="A1616" s="12"/>
      <c r="B1616" s="11">
        <v>44362</v>
      </c>
      <c r="C1616" s="2">
        <v>119</v>
      </c>
      <c r="D1616" s="2">
        <v>101.63760000000001</v>
      </c>
      <c r="E1616" s="2">
        <v>70</v>
      </c>
      <c r="F1616" s="2">
        <v>119</v>
      </c>
      <c r="G1616" s="2">
        <v>8330</v>
      </c>
      <c r="H1616" s="17">
        <f t="shared" si="25"/>
        <v>-2.4590234731511194E-2</v>
      </c>
    </row>
    <row r="1617" spans="1:8" ht="13.5" x14ac:dyDescent="0.25">
      <c r="A1617" s="12"/>
      <c r="B1617" s="11">
        <v>44363</v>
      </c>
      <c r="C1617" s="2">
        <v>119</v>
      </c>
      <c r="D1617" s="2">
        <v>101.63760000000001</v>
      </c>
      <c r="E1617" s="2">
        <v>70</v>
      </c>
      <c r="F1617" s="2">
        <v>119</v>
      </c>
      <c r="G1617" s="2">
        <v>8330</v>
      </c>
      <c r="H1617" s="17">
        <f t="shared" si="25"/>
        <v>0</v>
      </c>
    </row>
    <row r="1618" spans="1:8" ht="13.5" x14ac:dyDescent="0.25">
      <c r="A1618" s="12"/>
      <c r="B1618" s="11">
        <v>44364</v>
      </c>
      <c r="C1618" s="2">
        <v>119</v>
      </c>
      <c r="D1618" s="2">
        <v>101.63760000000001</v>
      </c>
      <c r="E1618" s="2">
        <v>70</v>
      </c>
      <c r="F1618" s="2">
        <v>119</v>
      </c>
      <c r="G1618" s="2">
        <v>8330</v>
      </c>
      <c r="H1618" s="17">
        <f t="shared" si="25"/>
        <v>0</v>
      </c>
    </row>
    <row r="1619" spans="1:8" ht="13.5" x14ac:dyDescent="0.25">
      <c r="A1619" s="12"/>
      <c r="B1619" s="11">
        <v>44365</v>
      </c>
      <c r="C1619" s="2">
        <v>119</v>
      </c>
      <c r="D1619" s="2">
        <v>101.63760000000001</v>
      </c>
      <c r="E1619" s="2">
        <v>70</v>
      </c>
      <c r="F1619" s="2">
        <v>119</v>
      </c>
      <c r="G1619" s="2">
        <v>8330</v>
      </c>
      <c r="H1619" s="17">
        <f t="shared" si="25"/>
        <v>0</v>
      </c>
    </row>
    <row r="1620" spans="1:8" ht="13.5" x14ac:dyDescent="0.25">
      <c r="A1620" s="12"/>
      <c r="B1620" s="11">
        <v>44368</v>
      </c>
      <c r="C1620" s="2">
        <v>119</v>
      </c>
      <c r="D1620" s="2">
        <v>101.63760000000001</v>
      </c>
      <c r="E1620" s="2">
        <v>0</v>
      </c>
      <c r="F1620" s="2">
        <v>0</v>
      </c>
      <c r="G1620" s="2">
        <v>0</v>
      </c>
      <c r="H1620" s="17">
        <f t="shared" si="25"/>
        <v>0</v>
      </c>
    </row>
    <row r="1621" spans="1:8" ht="13.5" x14ac:dyDescent="0.25">
      <c r="A1621" s="12"/>
      <c r="B1621" s="11">
        <v>44369</v>
      </c>
      <c r="C1621" s="2">
        <v>119.9</v>
      </c>
      <c r="D1621" s="2">
        <v>102.4063</v>
      </c>
      <c r="E1621" s="2">
        <v>65</v>
      </c>
      <c r="F1621" s="2">
        <v>119.9</v>
      </c>
      <c r="G1621" s="2">
        <v>7793.5</v>
      </c>
      <c r="H1621" s="17">
        <f t="shared" si="25"/>
        <v>7.5631459223751392E-3</v>
      </c>
    </row>
    <row r="1622" spans="1:8" ht="13.5" x14ac:dyDescent="0.25">
      <c r="A1622" s="12"/>
      <c r="B1622" s="11">
        <v>44370</v>
      </c>
      <c r="C1622" s="2">
        <v>119.9</v>
      </c>
      <c r="D1622" s="2">
        <v>102.4063</v>
      </c>
      <c r="E1622" s="2">
        <v>0</v>
      </c>
      <c r="F1622" s="2">
        <v>0</v>
      </c>
      <c r="G1622" s="2">
        <v>0</v>
      </c>
      <c r="H1622" s="17">
        <f t="shared" si="25"/>
        <v>0</v>
      </c>
    </row>
    <row r="1623" spans="1:8" ht="13.5" x14ac:dyDescent="0.25">
      <c r="A1623" s="12"/>
      <c r="B1623" s="11">
        <v>44371</v>
      </c>
      <c r="C1623" s="2">
        <v>119.9</v>
      </c>
      <c r="D1623" s="2">
        <v>102.4063</v>
      </c>
      <c r="E1623" s="2">
        <v>0</v>
      </c>
      <c r="F1623" s="2">
        <v>0</v>
      </c>
      <c r="G1623" s="2">
        <v>0</v>
      </c>
      <c r="H1623" s="17">
        <f t="shared" si="25"/>
        <v>0</v>
      </c>
    </row>
    <row r="1624" spans="1:8" ht="13.5" x14ac:dyDescent="0.25">
      <c r="A1624" s="12"/>
      <c r="B1624" s="11">
        <v>44372</v>
      </c>
      <c r="C1624" s="2">
        <v>119.9</v>
      </c>
      <c r="D1624" s="2">
        <v>102.4063</v>
      </c>
      <c r="E1624" s="2">
        <v>0</v>
      </c>
      <c r="F1624" s="2">
        <v>0</v>
      </c>
      <c r="G1624" s="2">
        <v>0</v>
      </c>
      <c r="H1624" s="17">
        <f t="shared" si="25"/>
        <v>0</v>
      </c>
    </row>
    <row r="1625" spans="1:8" ht="13.5" x14ac:dyDescent="0.25">
      <c r="A1625" s="12"/>
      <c r="B1625" s="11">
        <v>44375</v>
      </c>
      <c r="C1625" s="2">
        <v>120</v>
      </c>
      <c r="D1625" s="2">
        <v>102.49169999999999</v>
      </c>
      <c r="E1625" s="2">
        <v>2</v>
      </c>
      <c r="F1625" s="2">
        <v>120</v>
      </c>
      <c r="G1625" s="2">
        <v>240</v>
      </c>
      <c r="H1625" s="17">
        <f t="shared" si="25"/>
        <v>8.3393306857090647E-4</v>
      </c>
    </row>
    <row r="1626" spans="1:8" ht="13.5" x14ac:dyDescent="0.25">
      <c r="A1626" s="12"/>
      <c r="B1626" s="11">
        <v>44376</v>
      </c>
      <c r="C1626" s="2">
        <v>120</v>
      </c>
      <c r="D1626" s="2">
        <v>102.49169999999999</v>
      </c>
      <c r="E1626" s="2">
        <v>0</v>
      </c>
      <c r="F1626" s="2">
        <v>0</v>
      </c>
      <c r="G1626" s="2">
        <v>0</v>
      </c>
      <c r="H1626" s="17">
        <f t="shared" si="25"/>
        <v>0</v>
      </c>
    </row>
    <row r="1627" spans="1:8" ht="13.5" x14ac:dyDescent="0.25">
      <c r="A1627" s="12"/>
      <c r="B1627" s="11">
        <v>44377</v>
      </c>
      <c r="C1627" s="2">
        <v>120</v>
      </c>
      <c r="D1627" s="2">
        <v>102.49169999999999</v>
      </c>
      <c r="E1627" s="2">
        <v>0</v>
      </c>
      <c r="F1627" s="2">
        <v>0</v>
      </c>
      <c r="G1627" s="2">
        <v>0</v>
      </c>
      <c r="H1627" s="17">
        <f t="shared" si="25"/>
        <v>0</v>
      </c>
    </row>
    <row r="1628" spans="1:8" ht="13.5" x14ac:dyDescent="0.25">
      <c r="A1628" s="12"/>
      <c r="B1628" s="11">
        <v>44378</v>
      </c>
      <c r="C1628" s="2">
        <v>120</v>
      </c>
      <c r="D1628" s="2">
        <v>102.49169999999999</v>
      </c>
      <c r="E1628" s="2">
        <v>0</v>
      </c>
      <c r="F1628" s="2">
        <v>0</v>
      </c>
      <c r="G1628" s="2">
        <v>0</v>
      </c>
      <c r="H1628" s="17">
        <f t="shared" si="25"/>
        <v>0</v>
      </c>
    </row>
    <row r="1629" spans="1:8" ht="13.5" x14ac:dyDescent="0.25">
      <c r="A1629" s="12"/>
      <c r="B1629" s="11">
        <v>44379</v>
      </c>
      <c r="C1629" s="2">
        <v>120</v>
      </c>
      <c r="D1629" s="2">
        <v>102.49169999999999</v>
      </c>
      <c r="E1629" s="2">
        <v>0</v>
      </c>
      <c r="F1629" s="2">
        <v>0</v>
      </c>
      <c r="G1629" s="2">
        <v>0</v>
      </c>
      <c r="H1629" s="17">
        <f t="shared" si="25"/>
        <v>0</v>
      </c>
    </row>
    <row r="1630" spans="1:8" ht="13.5" x14ac:dyDescent="0.25">
      <c r="A1630" s="12"/>
      <c r="B1630" s="11">
        <v>44382</v>
      </c>
      <c r="C1630" s="2">
        <v>120</v>
      </c>
      <c r="D1630" s="2">
        <v>102.49169999999999</v>
      </c>
      <c r="E1630" s="2">
        <v>0</v>
      </c>
      <c r="F1630" s="2">
        <v>0</v>
      </c>
      <c r="G1630" s="2">
        <v>0</v>
      </c>
      <c r="H1630" s="17">
        <f t="shared" si="25"/>
        <v>0</v>
      </c>
    </row>
    <row r="1631" spans="1:8" ht="13.5" x14ac:dyDescent="0.25">
      <c r="A1631" s="12"/>
      <c r="B1631" s="11">
        <v>44383</v>
      </c>
      <c r="C1631" s="2">
        <v>120</v>
      </c>
      <c r="D1631" s="2">
        <v>102.49169999999999</v>
      </c>
      <c r="E1631" s="2">
        <v>0</v>
      </c>
      <c r="F1631" s="2">
        <v>0</v>
      </c>
      <c r="G1631" s="2">
        <v>0</v>
      </c>
      <c r="H1631" s="17">
        <f t="shared" si="25"/>
        <v>0</v>
      </c>
    </row>
    <row r="1632" spans="1:8" ht="13.5" x14ac:dyDescent="0.25">
      <c r="A1632" s="12"/>
      <c r="B1632" s="11">
        <v>44384</v>
      </c>
      <c r="C1632" s="2">
        <v>120</v>
      </c>
      <c r="D1632" s="2">
        <v>102.49169999999999</v>
      </c>
      <c r="E1632" s="2">
        <v>0</v>
      </c>
      <c r="F1632" s="2">
        <v>0</v>
      </c>
      <c r="G1632" s="2">
        <v>0</v>
      </c>
      <c r="H1632" s="17">
        <f t="shared" si="25"/>
        <v>0</v>
      </c>
    </row>
    <row r="1633" spans="1:8" ht="13.5" x14ac:dyDescent="0.25">
      <c r="A1633" s="12"/>
      <c r="B1633" s="11">
        <v>44385</v>
      </c>
      <c r="C1633" s="2">
        <v>120</v>
      </c>
      <c r="D1633" s="2">
        <v>102.49169999999999</v>
      </c>
      <c r="E1633" s="2">
        <v>0</v>
      </c>
      <c r="F1633" s="2">
        <v>0</v>
      </c>
      <c r="G1633" s="2">
        <v>0</v>
      </c>
      <c r="H1633" s="17">
        <f t="shared" si="25"/>
        <v>0</v>
      </c>
    </row>
    <row r="1634" spans="1:8" ht="13.5" x14ac:dyDescent="0.25">
      <c r="A1634" s="12"/>
      <c r="B1634" s="11">
        <v>44386</v>
      </c>
      <c r="C1634" s="2">
        <v>120</v>
      </c>
      <c r="D1634" s="2">
        <v>102.49169999999999</v>
      </c>
      <c r="E1634" s="2">
        <v>0</v>
      </c>
      <c r="F1634" s="2">
        <v>0</v>
      </c>
      <c r="G1634" s="2">
        <v>0</v>
      </c>
      <c r="H1634" s="17">
        <f t="shared" si="25"/>
        <v>0</v>
      </c>
    </row>
    <row r="1635" spans="1:8" ht="13.5" x14ac:dyDescent="0.25">
      <c r="A1635" s="12"/>
      <c r="B1635" s="11">
        <v>44389</v>
      </c>
      <c r="C1635" s="2">
        <v>120</v>
      </c>
      <c r="D1635" s="2">
        <v>102.49169999999999</v>
      </c>
      <c r="E1635" s="2">
        <v>0</v>
      </c>
      <c r="F1635" s="2">
        <v>0</v>
      </c>
      <c r="G1635" s="2">
        <v>0</v>
      </c>
      <c r="H1635" s="17">
        <f t="shared" si="25"/>
        <v>0</v>
      </c>
    </row>
    <row r="1636" spans="1:8" ht="13.5" x14ac:dyDescent="0.25">
      <c r="A1636" s="12"/>
      <c r="B1636" s="11">
        <v>44390</v>
      </c>
      <c r="C1636" s="2">
        <v>120</v>
      </c>
      <c r="D1636" s="2">
        <v>102.49169999999999</v>
      </c>
      <c r="E1636" s="2">
        <v>0</v>
      </c>
      <c r="F1636" s="2">
        <v>0</v>
      </c>
      <c r="G1636" s="2">
        <v>0</v>
      </c>
      <c r="H1636" s="17">
        <f t="shared" si="25"/>
        <v>0</v>
      </c>
    </row>
    <row r="1637" spans="1:8" ht="13.5" x14ac:dyDescent="0.25">
      <c r="A1637" s="12"/>
      <c r="B1637" s="11">
        <v>44391</v>
      </c>
      <c r="C1637" s="2">
        <v>120</v>
      </c>
      <c r="D1637" s="2">
        <v>102.49169999999999</v>
      </c>
      <c r="E1637" s="2">
        <v>0</v>
      </c>
      <c r="F1637" s="2">
        <v>0</v>
      </c>
      <c r="G1637" s="2">
        <v>0</v>
      </c>
      <c r="H1637" s="17">
        <f t="shared" si="25"/>
        <v>0</v>
      </c>
    </row>
    <row r="1638" spans="1:8" ht="13.5" x14ac:dyDescent="0.25">
      <c r="A1638" s="12"/>
      <c r="B1638" s="11">
        <v>44392</v>
      </c>
      <c r="C1638" s="2">
        <v>120</v>
      </c>
      <c r="D1638" s="2">
        <v>102.49169999999999</v>
      </c>
      <c r="E1638" s="2">
        <v>0</v>
      </c>
      <c r="F1638" s="2">
        <v>0</v>
      </c>
      <c r="G1638" s="2">
        <v>0</v>
      </c>
      <c r="H1638" s="17">
        <f t="shared" si="25"/>
        <v>0</v>
      </c>
    </row>
    <row r="1639" spans="1:8" ht="13.5" x14ac:dyDescent="0.25">
      <c r="A1639" s="12"/>
      <c r="B1639" s="11">
        <v>44393</v>
      </c>
      <c r="C1639" s="2">
        <v>120</v>
      </c>
      <c r="D1639" s="2">
        <v>102.49169999999999</v>
      </c>
      <c r="E1639" s="2">
        <v>0</v>
      </c>
      <c r="F1639" s="2">
        <v>0</v>
      </c>
      <c r="G1639" s="2">
        <v>0</v>
      </c>
      <c r="H1639" s="17">
        <f t="shared" si="25"/>
        <v>0</v>
      </c>
    </row>
    <row r="1640" spans="1:8" ht="13.5" x14ac:dyDescent="0.25">
      <c r="A1640" s="12"/>
      <c r="B1640" s="11">
        <v>44396</v>
      </c>
      <c r="C1640" s="2">
        <v>120</v>
      </c>
      <c r="D1640" s="2">
        <v>102.49169999999999</v>
      </c>
      <c r="E1640" s="2">
        <v>0</v>
      </c>
      <c r="F1640" s="2">
        <v>0</v>
      </c>
      <c r="G1640" s="2">
        <v>0</v>
      </c>
      <c r="H1640" s="17">
        <f t="shared" si="25"/>
        <v>0</v>
      </c>
    </row>
    <row r="1641" spans="1:8" ht="13.5" x14ac:dyDescent="0.25">
      <c r="A1641" s="12"/>
      <c r="B1641" s="11">
        <v>44399</v>
      </c>
      <c r="C1641" s="2">
        <v>120</v>
      </c>
      <c r="D1641" s="2">
        <v>102.49169999999999</v>
      </c>
      <c r="E1641" s="2">
        <v>0</v>
      </c>
      <c r="F1641" s="2">
        <v>0</v>
      </c>
      <c r="G1641" s="2">
        <v>0</v>
      </c>
      <c r="H1641" s="17">
        <f t="shared" si="25"/>
        <v>0</v>
      </c>
    </row>
    <row r="1642" spans="1:8" ht="13.5" x14ac:dyDescent="0.25">
      <c r="A1642" s="12"/>
      <c r="B1642" s="11">
        <v>44400</v>
      </c>
      <c r="C1642" s="2">
        <v>119.9</v>
      </c>
      <c r="D1642" s="2">
        <v>102.4063</v>
      </c>
      <c r="E1642" s="2">
        <v>3</v>
      </c>
      <c r="F1642" s="2">
        <v>119.9</v>
      </c>
      <c r="G1642" s="2">
        <v>359.7</v>
      </c>
      <c r="H1642" s="17">
        <f t="shared" si="25"/>
        <v>-8.33238203678862E-4</v>
      </c>
    </row>
    <row r="1643" spans="1:8" ht="13.5" x14ac:dyDescent="0.25">
      <c r="A1643" s="12"/>
      <c r="B1643" s="11">
        <v>44403</v>
      </c>
      <c r="C1643" s="2">
        <v>119.9</v>
      </c>
      <c r="D1643" s="2">
        <v>102.4063</v>
      </c>
      <c r="E1643" s="2">
        <v>0</v>
      </c>
      <c r="F1643" s="2">
        <v>0</v>
      </c>
      <c r="G1643" s="2">
        <v>0</v>
      </c>
      <c r="H1643" s="17">
        <f t="shared" si="25"/>
        <v>0</v>
      </c>
    </row>
    <row r="1644" spans="1:8" ht="13.5" x14ac:dyDescent="0.25">
      <c r="A1644" s="12"/>
      <c r="B1644" s="11">
        <v>44404</v>
      </c>
      <c r="C1644" s="2">
        <v>119.9</v>
      </c>
      <c r="D1644" s="2">
        <v>102.4063</v>
      </c>
      <c r="E1644" s="2">
        <v>0</v>
      </c>
      <c r="F1644" s="2">
        <v>0</v>
      </c>
      <c r="G1644" s="2">
        <v>0</v>
      </c>
      <c r="H1644" s="17">
        <f t="shared" si="25"/>
        <v>0</v>
      </c>
    </row>
    <row r="1645" spans="1:8" ht="13.5" x14ac:dyDescent="0.25">
      <c r="A1645" s="12"/>
      <c r="B1645" s="11">
        <v>44405</v>
      </c>
      <c r="C1645" s="2">
        <v>119.9</v>
      </c>
      <c r="D1645" s="2">
        <v>102.4063</v>
      </c>
      <c r="E1645" s="2">
        <v>0</v>
      </c>
      <c r="F1645" s="2">
        <v>0</v>
      </c>
      <c r="G1645" s="2">
        <v>0</v>
      </c>
      <c r="H1645" s="17">
        <f t="shared" si="25"/>
        <v>0</v>
      </c>
    </row>
    <row r="1646" spans="1:8" ht="13.5" x14ac:dyDescent="0.25">
      <c r="A1646" s="12"/>
      <c r="B1646" s="11">
        <v>44406</v>
      </c>
      <c r="C1646" s="2">
        <v>119.9</v>
      </c>
      <c r="D1646" s="2">
        <v>102.4063</v>
      </c>
      <c r="E1646" s="2">
        <v>0</v>
      </c>
      <c r="F1646" s="2">
        <v>0</v>
      </c>
      <c r="G1646" s="2">
        <v>0</v>
      </c>
      <c r="H1646" s="17">
        <f t="shared" si="25"/>
        <v>0</v>
      </c>
    </row>
    <row r="1647" spans="1:8" ht="13.5" x14ac:dyDescent="0.25">
      <c r="A1647" s="12"/>
      <c r="B1647" s="11">
        <v>44407</v>
      </c>
      <c r="C1647" s="2">
        <v>116.31</v>
      </c>
      <c r="D1647" s="2">
        <v>99.340100000000007</v>
      </c>
      <c r="E1647" s="2">
        <v>175</v>
      </c>
      <c r="F1647" s="2">
        <v>116.31</v>
      </c>
      <c r="G1647" s="2">
        <v>20354.25</v>
      </c>
      <c r="H1647" s="17">
        <f t="shared" si="25"/>
        <v>-2.9941517269933538E-2</v>
      </c>
    </row>
    <row r="1648" spans="1:8" ht="13.5" x14ac:dyDescent="0.25">
      <c r="A1648" s="12"/>
      <c r="B1648" s="11">
        <v>44410</v>
      </c>
      <c r="C1648" s="2">
        <v>119.89</v>
      </c>
      <c r="D1648" s="2">
        <v>102.3978</v>
      </c>
      <c r="E1648" s="2">
        <v>20</v>
      </c>
      <c r="F1648" s="2">
        <v>119.89</v>
      </c>
      <c r="G1648" s="2">
        <v>2397.8000000000002</v>
      </c>
      <c r="H1648" s="17">
        <f t="shared" si="25"/>
        <v>3.0780117998673213E-2</v>
      </c>
    </row>
    <row r="1649" spans="1:8" ht="13.5" x14ac:dyDescent="0.25">
      <c r="A1649" s="12"/>
      <c r="B1649" s="11">
        <v>44411</v>
      </c>
      <c r="C1649" s="2">
        <v>119.89</v>
      </c>
      <c r="D1649" s="2">
        <v>102.3978</v>
      </c>
      <c r="E1649" s="2">
        <v>0</v>
      </c>
      <c r="F1649" s="2">
        <v>0</v>
      </c>
      <c r="G1649" s="2">
        <v>0</v>
      </c>
      <c r="H1649" s="17">
        <f t="shared" si="25"/>
        <v>0</v>
      </c>
    </row>
    <row r="1650" spans="1:8" ht="13.5" x14ac:dyDescent="0.25">
      <c r="A1650" s="12"/>
      <c r="B1650" s="11">
        <v>44412</v>
      </c>
      <c r="C1650" s="2">
        <v>119.89</v>
      </c>
      <c r="D1650" s="2">
        <v>102.3978</v>
      </c>
      <c r="E1650" s="2">
        <v>0</v>
      </c>
      <c r="F1650" s="2">
        <v>0</v>
      </c>
      <c r="G1650" s="2">
        <v>0</v>
      </c>
      <c r="H1650" s="17">
        <f t="shared" si="25"/>
        <v>0</v>
      </c>
    </row>
    <row r="1651" spans="1:8" ht="13.5" x14ac:dyDescent="0.25">
      <c r="A1651" s="12"/>
      <c r="B1651" s="11">
        <v>44413</v>
      </c>
      <c r="C1651" s="2">
        <v>119.89</v>
      </c>
      <c r="D1651" s="2">
        <v>102.3978</v>
      </c>
      <c r="E1651" s="2">
        <v>0</v>
      </c>
      <c r="F1651" s="2">
        <v>0</v>
      </c>
      <c r="G1651" s="2">
        <v>0</v>
      </c>
      <c r="H1651" s="17">
        <f t="shared" si="25"/>
        <v>0</v>
      </c>
    </row>
    <row r="1652" spans="1:8" ht="13.5" x14ac:dyDescent="0.25">
      <c r="A1652" s="12"/>
      <c r="B1652" s="11">
        <v>44414</v>
      </c>
      <c r="C1652" s="2">
        <v>119.89</v>
      </c>
      <c r="D1652" s="2">
        <v>102.3978</v>
      </c>
      <c r="E1652" s="2">
        <v>0</v>
      </c>
      <c r="F1652" s="2">
        <v>0</v>
      </c>
      <c r="G1652" s="2">
        <v>0</v>
      </c>
      <c r="H1652" s="17">
        <f t="shared" si="25"/>
        <v>0</v>
      </c>
    </row>
    <row r="1653" spans="1:8" ht="13.5" x14ac:dyDescent="0.25">
      <c r="A1653" s="12"/>
      <c r="B1653" s="11">
        <v>44417</v>
      </c>
      <c r="C1653" s="2">
        <v>119.89</v>
      </c>
      <c r="D1653" s="2">
        <v>102.3978</v>
      </c>
      <c r="E1653" s="2">
        <v>0</v>
      </c>
      <c r="F1653" s="2">
        <v>0</v>
      </c>
      <c r="G1653" s="2">
        <v>0</v>
      </c>
      <c r="H1653" s="17">
        <f t="shared" si="25"/>
        <v>0</v>
      </c>
    </row>
    <row r="1654" spans="1:8" ht="13.5" x14ac:dyDescent="0.25">
      <c r="A1654" s="12"/>
      <c r="B1654" s="11">
        <v>44419</v>
      </c>
      <c r="C1654" s="2">
        <v>119.89</v>
      </c>
      <c r="D1654" s="2">
        <v>102.3978</v>
      </c>
      <c r="E1654" s="2">
        <v>0</v>
      </c>
      <c r="F1654" s="2">
        <v>0</v>
      </c>
      <c r="G1654" s="2">
        <v>0</v>
      </c>
      <c r="H1654" s="17">
        <f t="shared" si="25"/>
        <v>0</v>
      </c>
    </row>
    <row r="1655" spans="1:8" ht="13.5" x14ac:dyDescent="0.25">
      <c r="A1655" s="12"/>
      <c r="B1655" s="11">
        <v>44420</v>
      </c>
      <c r="C1655" s="2">
        <v>119.89</v>
      </c>
      <c r="D1655" s="2">
        <v>102.3978</v>
      </c>
      <c r="E1655" s="2">
        <v>0</v>
      </c>
      <c r="F1655" s="2">
        <v>0</v>
      </c>
      <c r="G1655" s="2">
        <v>0</v>
      </c>
      <c r="H1655" s="17">
        <f t="shared" si="25"/>
        <v>0</v>
      </c>
    </row>
    <row r="1656" spans="1:8" ht="13.5" x14ac:dyDescent="0.25">
      <c r="A1656" s="12"/>
      <c r="B1656" s="11">
        <v>44424</v>
      </c>
      <c r="C1656" s="2">
        <v>119.89</v>
      </c>
      <c r="D1656" s="2">
        <v>102.3978</v>
      </c>
      <c r="E1656" s="2">
        <v>0</v>
      </c>
      <c r="F1656" s="2">
        <v>0</v>
      </c>
      <c r="G1656" s="2">
        <v>0</v>
      </c>
      <c r="H1656" s="17">
        <f t="shared" si="25"/>
        <v>0</v>
      </c>
    </row>
    <row r="1657" spans="1:8" ht="13.5" x14ac:dyDescent="0.25">
      <c r="A1657" s="12"/>
      <c r="B1657" s="11">
        <v>44425</v>
      </c>
      <c r="C1657" s="2">
        <v>119.89</v>
      </c>
      <c r="D1657" s="2">
        <v>102.3978</v>
      </c>
      <c r="E1657" s="2">
        <v>0</v>
      </c>
      <c r="F1657" s="2">
        <v>0</v>
      </c>
      <c r="G1657" s="2">
        <v>0</v>
      </c>
      <c r="H1657" s="17">
        <f t="shared" si="25"/>
        <v>0</v>
      </c>
    </row>
    <row r="1658" spans="1:8" ht="13.5" x14ac:dyDescent="0.25">
      <c r="A1658" s="12"/>
      <c r="B1658" s="11">
        <v>44426</v>
      </c>
      <c r="C1658" s="2">
        <v>119.89</v>
      </c>
      <c r="D1658" s="2">
        <v>102.3978</v>
      </c>
      <c r="E1658" s="2">
        <v>0</v>
      </c>
      <c r="F1658" s="2">
        <v>0</v>
      </c>
      <c r="G1658" s="2">
        <v>0</v>
      </c>
      <c r="H1658" s="17">
        <f t="shared" si="25"/>
        <v>0</v>
      </c>
    </row>
    <row r="1659" spans="1:8" ht="13.5" x14ac:dyDescent="0.25">
      <c r="A1659" s="12"/>
      <c r="B1659" s="11">
        <v>44427</v>
      </c>
      <c r="C1659" s="2">
        <v>119.7</v>
      </c>
      <c r="D1659" s="2">
        <v>102.2355</v>
      </c>
      <c r="E1659" s="2">
        <v>36</v>
      </c>
      <c r="F1659" s="2">
        <v>119.7</v>
      </c>
      <c r="G1659" s="2">
        <v>4309.2</v>
      </c>
      <c r="H1659" s="17">
        <f t="shared" si="25"/>
        <v>-1.5849949901267594E-3</v>
      </c>
    </row>
    <row r="1660" spans="1:8" ht="13.5" x14ac:dyDescent="0.25">
      <c r="A1660" s="12"/>
      <c r="B1660" s="11">
        <v>44428</v>
      </c>
      <c r="C1660" s="2">
        <v>119.7</v>
      </c>
      <c r="D1660" s="2">
        <v>102.2355</v>
      </c>
      <c r="E1660" s="2">
        <v>0</v>
      </c>
      <c r="F1660" s="2">
        <v>0</v>
      </c>
      <c r="G1660" s="2">
        <v>0</v>
      </c>
      <c r="H1660" s="17">
        <f t="shared" si="25"/>
        <v>0</v>
      </c>
    </row>
    <row r="1661" spans="1:8" ht="13.5" x14ac:dyDescent="0.25">
      <c r="A1661" s="12"/>
      <c r="B1661" s="11">
        <v>44431</v>
      </c>
      <c r="C1661" s="2">
        <v>119.7</v>
      </c>
      <c r="D1661" s="2">
        <v>102.2355</v>
      </c>
      <c r="E1661" s="2">
        <v>1</v>
      </c>
      <c r="F1661" s="2">
        <v>119.7</v>
      </c>
      <c r="G1661" s="2">
        <v>119.7</v>
      </c>
      <c r="H1661" s="17">
        <f t="shared" si="25"/>
        <v>0</v>
      </c>
    </row>
    <row r="1662" spans="1:8" ht="13.5" x14ac:dyDescent="0.25">
      <c r="A1662" s="12"/>
      <c r="B1662" s="11">
        <v>44432</v>
      </c>
      <c r="C1662" s="2">
        <v>119.7</v>
      </c>
      <c r="D1662" s="2">
        <v>102.2355</v>
      </c>
      <c r="E1662" s="2">
        <v>0</v>
      </c>
      <c r="F1662" s="2">
        <v>0</v>
      </c>
      <c r="G1662" s="2">
        <v>0</v>
      </c>
      <c r="H1662" s="17">
        <f t="shared" si="25"/>
        <v>0</v>
      </c>
    </row>
    <row r="1663" spans="1:8" ht="13.5" x14ac:dyDescent="0.25">
      <c r="A1663" s="12"/>
      <c r="B1663" s="11">
        <v>44433</v>
      </c>
      <c r="C1663" s="2">
        <v>119.7</v>
      </c>
      <c r="D1663" s="2">
        <v>102.2355</v>
      </c>
      <c r="E1663" s="2">
        <v>0</v>
      </c>
      <c r="F1663" s="2">
        <v>0</v>
      </c>
      <c r="G1663" s="2">
        <v>0</v>
      </c>
      <c r="H1663" s="17">
        <f t="shared" si="25"/>
        <v>0</v>
      </c>
    </row>
    <row r="1664" spans="1:8" ht="13.5" x14ac:dyDescent="0.25">
      <c r="A1664" s="12"/>
      <c r="B1664" s="11">
        <v>44434</v>
      </c>
      <c r="C1664" s="2">
        <v>119.5</v>
      </c>
      <c r="D1664" s="2">
        <v>102.0647</v>
      </c>
      <c r="E1664" s="2">
        <v>15</v>
      </c>
      <c r="F1664" s="2">
        <v>119.5</v>
      </c>
      <c r="G1664" s="2">
        <v>1792.5</v>
      </c>
      <c r="H1664" s="17">
        <f t="shared" si="25"/>
        <v>-1.6706525619770026E-3</v>
      </c>
    </row>
    <row r="1665" spans="1:8" ht="13.5" x14ac:dyDescent="0.25">
      <c r="A1665" s="12"/>
      <c r="B1665" s="11">
        <v>44435</v>
      </c>
      <c r="C1665" s="2">
        <v>119.5</v>
      </c>
      <c r="D1665" s="2">
        <v>102.0647</v>
      </c>
      <c r="E1665" s="2">
        <v>0</v>
      </c>
      <c r="F1665" s="2">
        <v>0</v>
      </c>
      <c r="G1665" s="2">
        <v>0</v>
      </c>
      <c r="H1665" s="17">
        <f t="shared" si="25"/>
        <v>0</v>
      </c>
    </row>
    <row r="1666" spans="1:8" ht="13.5" x14ac:dyDescent="0.25">
      <c r="A1666" s="12"/>
      <c r="B1666" s="11">
        <v>44438</v>
      </c>
      <c r="C1666" s="2">
        <v>119.5</v>
      </c>
      <c r="D1666" s="2">
        <v>102.0647</v>
      </c>
      <c r="E1666" s="2">
        <v>0</v>
      </c>
      <c r="F1666" s="2">
        <v>0</v>
      </c>
      <c r="G1666" s="2">
        <v>0</v>
      </c>
      <c r="H1666" s="17">
        <f t="shared" si="25"/>
        <v>0</v>
      </c>
    </row>
    <row r="1667" spans="1:8" ht="13.5" x14ac:dyDescent="0.25">
      <c r="A1667" s="12"/>
      <c r="B1667" s="11">
        <v>44439</v>
      </c>
      <c r="C1667" s="2">
        <v>119.5</v>
      </c>
      <c r="D1667" s="2">
        <v>102.0647</v>
      </c>
      <c r="E1667" s="2">
        <v>0</v>
      </c>
      <c r="F1667" s="2">
        <v>0</v>
      </c>
      <c r="G1667" s="2">
        <v>0</v>
      </c>
      <c r="H1667" s="17">
        <f t="shared" si="25"/>
        <v>0</v>
      </c>
    </row>
    <row r="1668" spans="1:8" ht="13.5" x14ac:dyDescent="0.25">
      <c r="A1668" s="12"/>
      <c r="B1668" s="11">
        <v>44440</v>
      </c>
      <c r="C1668" s="2">
        <v>119.5</v>
      </c>
      <c r="D1668" s="2">
        <v>102.0647</v>
      </c>
      <c r="E1668" s="2">
        <v>0</v>
      </c>
      <c r="F1668" s="2">
        <v>0</v>
      </c>
      <c r="G1668" s="2">
        <v>0</v>
      </c>
      <c r="H1668" s="17">
        <f t="shared" si="25"/>
        <v>0</v>
      </c>
    </row>
    <row r="1669" spans="1:8" ht="13.5" x14ac:dyDescent="0.25">
      <c r="A1669" s="12"/>
      <c r="B1669" s="11">
        <v>44441</v>
      </c>
      <c r="C1669" s="2">
        <v>119.5</v>
      </c>
      <c r="D1669" s="2">
        <v>102.0647</v>
      </c>
      <c r="E1669" s="2">
        <v>0</v>
      </c>
      <c r="F1669" s="2">
        <v>0</v>
      </c>
      <c r="G1669" s="2">
        <v>0</v>
      </c>
      <c r="H1669" s="17">
        <f t="shared" si="25"/>
        <v>0</v>
      </c>
    </row>
    <row r="1670" spans="1:8" ht="13.5" x14ac:dyDescent="0.25">
      <c r="A1670" s="12"/>
      <c r="B1670" s="11">
        <v>44442</v>
      </c>
      <c r="C1670" s="2">
        <v>119.5</v>
      </c>
      <c r="D1670" s="2">
        <v>102.0647</v>
      </c>
      <c r="E1670" s="2">
        <v>0</v>
      </c>
      <c r="F1670" s="2">
        <v>0</v>
      </c>
      <c r="G1670" s="2">
        <v>0</v>
      </c>
      <c r="H1670" s="17">
        <f t="shared" si="25"/>
        <v>0</v>
      </c>
    </row>
    <row r="1671" spans="1:8" ht="13.5" x14ac:dyDescent="0.25">
      <c r="A1671" s="12"/>
      <c r="B1671" s="11">
        <v>44445</v>
      </c>
      <c r="C1671" s="2">
        <v>124</v>
      </c>
      <c r="D1671" s="2">
        <v>105.9081</v>
      </c>
      <c r="E1671" s="2">
        <v>5966</v>
      </c>
      <c r="F1671" s="2">
        <v>123.899</v>
      </c>
      <c r="G1671" s="2">
        <v>739181.43400000001</v>
      </c>
      <c r="H1671" s="17">
        <f t="shared" ref="H1671:H1734" si="26">(D1671-D1670)/D1670</f>
        <v>3.7656506118178001E-2</v>
      </c>
    </row>
    <row r="1672" spans="1:8" ht="13.5" x14ac:dyDescent="0.25">
      <c r="A1672" s="12"/>
      <c r="B1672" s="11">
        <v>44446</v>
      </c>
      <c r="C1672" s="2">
        <v>121</v>
      </c>
      <c r="D1672" s="2">
        <v>103.3458</v>
      </c>
      <c r="E1672" s="2">
        <v>198</v>
      </c>
      <c r="F1672" s="2">
        <v>121.02</v>
      </c>
      <c r="G1672" s="2">
        <v>23961.96</v>
      </c>
      <c r="H1672" s="17">
        <f t="shared" si="26"/>
        <v>-2.419361691881931E-2</v>
      </c>
    </row>
    <row r="1673" spans="1:8" ht="13.5" x14ac:dyDescent="0.25">
      <c r="A1673" s="12"/>
      <c r="B1673" s="11">
        <v>44447</v>
      </c>
      <c r="C1673" s="2">
        <v>121</v>
      </c>
      <c r="D1673" s="2">
        <v>103.3458</v>
      </c>
      <c r="E1673" s="2">
        <v>0</v>
      </c>
      <c r="F1673" s="2">
        <v>0</v>
      </c>
      <c r="G1673" s="2">
        <v>0</v>
      </c>
      <c r="H1673" s="17">
        <f t="shared" si="26"/>
        <v>0</v>
      </c>
    </row>
    <row r="1674" spans="1:8" ht="13.5" x14ac:dyDescent="0.25">
      <c r="A1674" s="12"/>
      <c r="B1674" s="11">
        <v>44448</v>
      </c>
      <c r="C1674" s="2">
        <v>121</v>
      </c>
      <c r="D1674" s="2">
        <v>103.3458</v>
      </c>
      <c r="E1674" s="2">
        <v>0</v>
      </c>
      <c r="F1674" s="2">
        <v>0</v>
      </c>
      <c r="G1674" s="2">
        <v>0</v>
      </c>
      <c r="H1674" s="17">
        <f t="shared" si="26"/>
        <v>0</v>
      </c>
    </row>
    <row r="1675" spans="1:8" ht="13.5" x14ac:dyDescent="0.25">
      <c r="A1675" s="12"/>
      <c r="B1675" s="11">
        <v>44449</v>
      </c>
      <c r="C1675" s="2">
        <v>121</v>
      </c>
      <c r="D1675" s="2">
        <v>103.3458</v>
      </c>
      <c r="E1675" s="2">
        <v>0</v>
      </c>
      <c r="F1675" s="2">
        <v>0</v>
      </c>
      <c r="G1675" s="2">
        <v>0</v>
      </c>
      <c r="H1675" s="17">
        <f t="shared" si="26"/>
        <v>0</v>
      </c>
    </row>
    <row r="1676" spans="1:8" ht="13.5" x14ac:dyDescent="0.25">
      <c r="A1676" s="12"/>
      <c r="B1676" s="11">
        <v>44452</v>
      </c>
      <c r="C1676" s="2">
        <v>121</v>
      </c>
      <c r="D1676" s="2">
        <v>103.3458</v>
      </c>
      <c r="E1676" s="2">
        <v>0</v>
      </c>
      <c r="F1676" s="2">
        <v>0</v>
      </c>
      <c r="G1676" s="2">
        <v>0</v>
      </c>
      <c r="H1676" s="17">
        <f t="shared" si="26"/>
        <v>0</v>
      </c>
    </row>
    <row r="1677" spans="1:8" ht="13.5" x14ac:dyDescent="0.25">
      <c r="A1677" s="12"/>
      <c r="B1677" s="11">
        <v>44453</v>
      </c>
      <c r="C1677" s="2">
        <v>121</v>
      </c>
      <c r="D1677" s="2">
        <v>103.3458</v>
      </c>
      <c r="E1677" s="2">
        <v>0</v>
      </c>
      <c r="F1677" s="2">
        <v>0</v>
      </c>
      <c r="G1677" s="2">
        <v>0</v>
      </c>
      <c r="H1677" s="17">
        <f t="shared" si="26"/>
        <v>0</v>
      </c>
    </row>
    <row r="1678" spans="1:8" ht="13.5" x14ac:dyDescent="0.25">
      <c r="A1678" s="12"/>
      <c r="B1678" s="11">
        <v>44454</v>
      </c>
      <c r="C1678" s="2">
        <v>121</v>
      </c>
      <c r="D1678" s="2">
        <v>103.3458</v>
      </c>
      <c r="E1678" s="2">
        <v>0</v>
      </c>
      <c r="F1678" s="2">
        <v>0</v>
      </c>
      <c r="G1678" s="2">
        <v>0</v>
      </c>
      <c r="H1678" s="17">
        <f t="shared" si="26"/>
        <v>0</v>
      </c>
    </row>
    <row r="1679" spans="1:8" ht="13.5" x14ac:dyDescent="0.25">
      <c r="A1679" s="12"/>
      <c r="B1679" s="11">
        <v>44455</v>
      </c>
      <c r="C1679" s="2">
        <v>121</v>
      </c>
      <c r="D1679" s="2">
        <v>103.3458</v>
      </c>
      <c r="E1679" s="2">
        <v>0</v>
      </c>
      <c r="F1679" s="2">
        <v>0</v>
      </c>
      <c r="G1679" s="2">
        <v>0</v>
      </c>
      <c r="H1679" s="17">
        <f t="shared" si="26"/>
        <v>0</v>
      </c>
    </row>
    <row r="1680" spans="1:8" ht="13.5" x14ac:dyDescent="0.25">
      <c r="A1680" s="12"/>
      <c r="B1680" s="11">
        <v>44456</v>
      </c>
      <c r="C1680" s="2">
        <v>121</v>
      </c>
      <c r="D1680" s="2">
        <v>103.3458</v>
      </c>
      <c r="E1680" s="2">
        <v>0</v>
      </c>
      <c r="F1680" s="2">
        <v>0</v>
      </c>
      <c r="G1680" s="2">
        <v>0</v>
      </c>
      <c r="H1680" s="17">
        <f t="shared" si="26"/>
        <v>0</v>
      </c>
    </row>
    <row r="1681" spans="1:8" ht="13.5" x14ac:dyDescent="0.25">
      <c r="A1681" s="12"/>
      <c r="B1681" s="11">
        <v>44459</v>
      </c>
      <c r="C1681" s="2">
        <v>120</v>
      </c>
      <c r="D1681" s="2">
        <v>102.49169999999999</v>
      </c>
      <c r="E1681" s="2">
        <v>1</v>
      </c>
      <c r="F1681" s="2">
        <v>120</v>
      </c>
      <c r="G1681" s="2">
        <v>120</v>
      </c>
      <c r="H1681" s="17">
        <f t="shared" si="26"/>
        <v>-8.2644868006247242E-3</v>
      </c>
    </row>
    <row r="1682" spans="1:8" ht="13.5" x14ac:dyDescent="0.25">
      <c r="A1682" s="12"/>
      <c r="B1682" s="11">
        <v>44460</v>
      </c>
      <c r="C1682" s="2">
        <v>120</v>
      </c>
      <c r="D1682" s="2">
        <v>102.49169999999999</v>
      </c>
      <c r="E1682" s="2">
        <v>0</v>
      </c>
      <c r="F1682" s="2">
        <v>0</v>
      </c>
      <c r="G1682" s="2">
        <v>0</v>
      </c>
      <c r="H1682" s="17">
        <f t="shared" si="26"/>
        <v>0</v>
      </c>
    </row>
    <row r="1683" spans="1:8" ht="13.5" x14ac:dyDescent="0.25">
      <c r="A1683" s="12"/>
      <c r="B1683" s="11">
        <v>44461</v>
      </c>
      <c r="C1683" s="2">
        <v>120</v>
      </c>
      <c r="D1683" s="2">
        <v>102.49169999999999</v>
      </c>
      <c r="E1683" s="2">
        <v>0</v>
      </c>
      <c r="F1683" s="2">
        <v>0</v>
      </c>
      <c r="G1683" s="2">
        <v>0</v>
      </c>
      <c r="H1683" s="17">
        <f t="shared" si="26"/>
        <v>0</v>
      </c>
    </row>
    <row r="1684" spans="1:8" ht="13.5" x14ac:dyDescent="0.25">
      <c r="A1684" s="12"/>
      <c r="B1684" s="11">
        <v>44462</v>
      </c>
      <c r="C1684" s="2">
        <v>120</v>
      </c>
      <c r="D1684" s="2">
        <v>102.49169999999999</v>
      </c>
      <c r="E1684" s="2">
        <v>0</v>
      </c>
      <c r="F1684" s="2">
        <v>0</v>
      </c>
      <c r="G1684" s="2">
        <v>0</v>
      </c>
      <c r="H1684" s="17">
        <f t="shared" si="26"/>
        <v>0</v>
      </c>
    </row>
    <row r="1685" spans="1:8" ht="13.5" x14ac:dyDescent="0.25">
      <c r="A1685" s="12"/>
      <c r="B1685" s="11">
        <v>44463</v>
      </c>
      <c r="C1685" s="2">
        <v>120</v>
      </c>
      <c r="D1685" s="2">
        <v>102.49169999999999</v>
      </c>
      <c r="E1685" s="2">
        <v>0</v>
      </c>
      <c r="F1685" s="2">
        <v>0</v>
      </c>
      <c r="G1685" s="2">
        <v>0</v>
      </c>
      <c r="H1685" s="17">
        <f t="shared" si="26"/>
        <v>0</v>
      </c>
    </row>
    <row r="1686" spans="1:8" ht="13.5" x14ac:dyDescent="0.25">
      <c r="A1686" s="12"/>
      <c r="B1686" s="11">
        <v>44466</v>
      </c>
      <c r="C1686" s="2">
        <v>114.6</v>
      </c>
      <c r="D1686" s="2">
        <v>97.879599999999996</v>
      </c>
      <c r="E1686" s="2">
        <v>5</v>
      </c>
      <c r="F1686" s="2">
        <v>114.6</v>
      </c>
      <c r="G1686" s="2">
        <v>573</v>
      </c>
      <c r="H1686" s="17">
        <f t="shared" si="26"/>
        <v>-4.4999741442477766E-2</v>
      </c>
    </row>
    <row r="1687" spans="1:8" ht="13.5" x14ac:dyDescent="0.25">
      <c r="A1687" s="12"/>
      <c r="B1687" s="11">
        <v>44467</v>
      </c>
      <c r="C1687" s="2">
        <v>115</v>
      </c>
      <c r="D1687" s="2">
        <v>98.221299999999999</v>
      </c>
      <c r="E1687" s="2">
        <v>845</v>
      </c>
      <c r="F1687" s="2">
        <v>115</v>
      </c>
      <c r="G1687" s="2">
        <v>97175</v>
      </c>
      <c r="H1687" s="17">
        <f t="shared" si="26"/>
        <v>3.4910236658098623E-3</v>
      </c>
    </row>
    <row r="1688" spans="1:8" ht="13.5" x14ac:dyDescent="0.25">
      <c r="A1688" s="12"/>
      <c r="B1688" s="11">
        <v>44468</v>
      </c>
      <c r="C1688" s="2">
        <v>115</v>
      </c>
      <c r="D1688" s="2">
        <v>98.221299999999999</v>
      </c>
      <c r="E1688" s="2">
        <v>993</v>
      </c>
      <c r="F1688" s="2">
        <v>115</v>
      </c>
      <c r="G1688" s="2">
        <v>114195</v>
      </c>
      <c r="H1688" s="17">
        <f t="shared" si="26"/>
        <v>0</v>
      </c>
    </row>
    <row r="1689" spans="1:8" ht="13.5" x14ac:dyDescent="0.25">
      <c r="A1689" s="12"/>
      <c r="B1689" s="11">
        <v>44469</v>
      </c>
      <c r="C1689" s="2">
        <v>115</v>
      </c>
      <c r="D1689" s="2">
        <v>98.221299999999999</v>
      </c>
      <c r="E1689" s="2">
        <v>114</v>
      </c>
      <c r="F1689" s="2">
        <v>115</v>
      </c>
      <c r="G1689" s="2">
        <v>13110</v>
      </c>
      <c r="H1689" s="17">
        <f t="shared" si="26"/>
        <v>0</v>
      </c>
    </row>
    <row r="1690" spans="1:8" ht="13.5" x14ac:dyDescent="0.25">
      <c r="A1690" s="12"/>
      <c r="B1690" s="11">
        <v>44470</v>
      </c>
      <c r="C1690" s="2">
        <v>120</v>
      </c>
      <c r="D1690" s="2">
        <v>102.49169999999999</v>
      </c>
      <c r="E1690" s="2">
        <v>40</v>
      </c>
      <c r="F1690" s="2">
        <v>120</v>
      </c>
      <c r="G1690" s="2">
        <v>4800</v>
      </c>
      <c r="H1690" s="17">
        <f t="shared" si="26"/>
        <v>4.3477331291685156E-2</v>
      </c>
    </row>
    <row r="1691" spans="1:8" ht="13.5" x14ac:dyDescent="0.25">
      <c r="A1691" s="12"/>
      <c r="B1691" s="11">
        <v>44473</v>
      </c>
      <c r="C1691" s="2">
        <v>120</v>
      </c>
      <c r="D1691" s="2">
        <v>102.49169999999999</v>
      </c>
      <c r="E1691" s="2">
        <v>0</v>
      </c>
      <c r="F1691" s="2">
        <v>0</v>
      </c>
      <c r="G1691" s="2">
        <v>0</v>
      </c>
      <c r="H1691" s="17">
        <f t="shared" si="26"/>
        <v>0</v>
      </c>
    </row>
    <row r="1692" spans="1:8" ht="13.5" x14ac:dyDescent="0.25">
      <c r="A1692" s="12"/>
      <c r="B1692" s="11">
        <v>44474</v>
      </c>
      <c r="C1692" s="2">
        <v>120</v>
      </c>
      <c r="D1692" s="2">
        <v>102.49169999999999</v>
      </c>
      <c r="E1692" s="2">
        <v>0</v>
      </c>
      <c r="F1692" s="2">
        <v>0</v>
      </c>
      <c r="G1692" s="2">
        <v>0</v>
      </c>
      <c r="H1692" s="17">
        <f t="shared" si="26"/>
        <v>0</v>
      </c>
    </row>
    <row r="1693" spans="1:8" ht="13.5" x14ac:dyDescent="0.25">
      <c r="A1693" s="12"/>
      <c r="B1693" s="11">
        <v>44475</v>
      </c>
      <c r="C1693" s="2">
        <v>125</v>
      </c>
      <c r="D1693" s="2">
        <v>106.76220000000001</v>
      </c>
      <c r="E1693" s="2">
        <v>100</v>
      </c>
      <c r="F1693" s="2">
        <v>125</v>
      </c>
      <c r="G1693" s="2">
        <v>12500</v>
      </c>
      <c r="H1693" s="17">
        <f t="shared" si="26"/>
        <v>4.1666788627762179E-2</v>
      </c>
    </row>
    <row r="1694" spans="1:8" ht="13.5" x14ac:dyDescent="0.25">
      <c r="A1694" s="12"/>
      <c r="B1694" s="11">
        <v>44476</v>
      </c>
      <c r="C1694" s="2">
        <v>125</v>
      </c>
      <c r="D1694" s="2">
        <v>106.76220000000001</v>
      </c>
      <c r="E1694" s="2">
        <v>0</v>
      </c>
      <c r="F1694" s="2">
        <v>0</v>
      </c>
      <c r="G1694" s="2">
        <v>0</v>
      </c>
      <c r="H1694" s="17">
        <f t="shared" si="26"/>
        <v>0</v>
      </c>
    </row>
    <row r="1695" spans="1:8" ht="13.5" x14ac:dyDescent="0.25">
      <c r="A1695" s="12"/>
      <c r="B1695" s="11">
        <v>44477</v>
      </c>
      <c r="C1695" s="2">
        <v>125</v>
      </c>
      <c r="D1695" s="2">
        <v>106.76220000000001</v>
      </c>
      <c r="E1695" s="2">
        <v>0</v>
      </c>
      <c r="F1695" s="2">
        <v>0</v>
      </c>
      <c r="G1695" s="2">
        <v>0</v>
      </c>
      <c r="H1695" s="17">
        <f t="shared" si="26"/>
        <v>0</v>
      </c>
    </row>
    <row r="1696" spans="1:8" ht="13.5" x14ac:dyDescent="0.25">
      <c r="A1696" s="12"/>
      <c r="B1696" s="11">
        <v>44480</v>
      </c>
      <c r="C1696" s="2">
        <v>125</v>
      </c>
      <c r="D1696" s="2">
        <v>106.76220000000001</v>
      </c>
      <c r="E1696" s="2">
        <v>0</v>
      </c>
      <c r="F1696" s="2">
        <v>0</v>
      </c>
      <c r="G1696" s="2">
        <v>0</v>
      </c>
      <c r="H1696" s="17">
        <f t="shared" si="26"/>
        <v>0</v>
      </c>
    </row>
    <row r="1697" spans="1:8" ht="13.5" x14ac:dyDescent="0.25">
      <c r="A1697" s="12"/>
      <c r="B1697" s="11">
        <v>44481</v>
      </c>
      <c r="C1697" s="2">
        <v>119.38</v>
      </c>
      <c r="D1697" s="2">
        <v>101.9622</v>
      </c>
      <c r="E1697" s="2">
        <v>0</v>
      </c>
      <c r="F1697" s="2">
        <v>0</v>
      </c>
      <c r="G1697" s="2">
        <v>0</v>
      </c>
      <c r="H1697" s="17">
        <f t="shared" si="26"/>
        <v>-4.4959732939186446E-2</v>
      </c>
    </row>
    <row r="1698" spans="1:8" ht="13.5" x14ac:dyDescent="0.25">
      <c r="A1698" s="12"/>
      <c r="B1698" s="11">
        <v>44482</v>
      </c>
      <c r="C1698" s="2">
        <v>124.4</v>
      </c>
      <c r="D1698" s="2">
        <v>106.24979999999999</v>
      </c>
      <c r="E1698" s="2">
        <v>25</v>
      </c>
      <c r="F1698" s="2">
        <v>124.4</v>
      </c>
      <c r="G1698" s="2">
        <v>3110</v>
      </c>
      <c r="H1698" s="17">
        <f t="shared" si="26"/>
        <v>4.2050877678198373E-2</v>
      </c>
    </row>
    <row r="1699" spans="1:8" ht="13.5" x14ac:dyDescent="0.25">
      <c r="A1699" s="12"/>
      <c r="B1699" s="11">
        <v>44483</v>
      </c>
      <c r="C1699" s="2">
        <v>123.4</v>
      </c>
      <c r="D1699" s="2">
        <v>105.39570000000001</v>
      </c>
      <c r="E1699" s="2">
        <v>990</v>
      </c>
      <c r="F1699" s="2">
        <v>123.627</v>
      </c>
      <c r="G1699" s="2">
        <v>122390.73</v>
      </c>
      <c r="H1699" s="17">
        <f t="shared" si="26"/>
        <v>-8.038603366782698E-3</v>
      </c>
    </row>
    <row r="1700" spans="1:8" ht="13.5" x14ac:dyDescent="0.25">
      <c r="A1700" s="12"/>
      <c r="B1700" s="11">
        <v>44488</v>
      </c>
      <c r="C1700" s="2">
        <v>124.9</v>
      </c>
      <c r="D1700" s="2">
        <v>106.6768</v>
      </c>
      <c r="E1700" s="2">
        <v>25</v>
      </c>
      <c r="F1700" s="2">
        <v>124.9</v>
      </c>
      <c r="G1700" s="2">
        <v>3122.5</v>
      </c>
      <c r="H1700" s="17">
        <f t="shared" si="26"/>
        <v>1.2155144849362877E-2</v>
      </c>
    </row>
    <row r="1701" spans="1:8" ht="13.5" x14ac:dyDescent="0.25">
      <c r="A1701" s="12"/>
      <c r="B1701" s="11">
        <v>44489</v>
      </c>
      <c r="C1701" s="2">
        <v>124.9</v>
      </c>
      <c r="D1701" s="2">
        <v>106.6768</v>
      </c>
      <c r="E1701" s="2">
        <v>0</v>
      </c>
      <c r="F1701" s="2">
        <v>0</v>
      </c>
      <c r="G1701" s="2">
        <v>0</v>
      </c>
      <c r="H1701" s="17">
        <f t="shared" si="26"/>
        <v>0</v>
      </c>
    </row>
    <row r="1702" spans="1:8" ht="13.5" x14ac:dyDescent="0.25">
      <c r="A1702" s="12"/>
      <c r="B1702" s="11">
        <v>44490</v>
      </c>
      <c r="C1702" s="2">
        <v>124.9</v>
      </c>
      <c r="D1702" s="2">
        <v>106.6768</v>
      </c>
      <c r="E1702" s="2">
        <v>0</v>
      </c>
      <c r="F1702" s="2">
        <v>0</v>
      </c>
      <c r="G1702" s="2">
        <v>0</v>
      </c>
      <c r="H1702" s="17">
        <f t="shared" si="26"/>
        <v>0</v>
      </c>
    </row>
    <row r="1703" spans="1:8" ht="13.5" x14ac:dyDescent="0.25">
      <c r="A1703" s="12"/>
      <c r="B1703" s="11">
        <v>44491</v>
      </c>
      <c r="C1703" s="2">
        <v>124.9</v>
      </c>
      <c r="D1703" s="2">
        <v>106.6768</v>
      </c>
      <c r="E1703" s="2">
        <v>0</v>
      </c>
      <c r="F1703" s="2">
        <v>0</v>
      </c>
      <c r="G1703" s="2">
        <v>0</v>
      </c>
      <c r="H1703" s="17">
        <f t="shared" si="26"/>
        <v>0</v>
      </c>
    </row>
    <row r="1704" spans="1:8" ht="13.5" x14ac:dyDescent="0.25">
      <c r="A1704" s="12"/>
      <c r="B1704" s="11">
        <v>44494</v>
      </c>
      <c r="C1704" s="2">
        <v>124.9</v>
      </c>
      <c r="D1704" s="2">
        <v>106.6768</v>
      </c>
      <c r="E1704" s="2">
        <v>0</v>
      </c>
      <c r="F1704" s="2">
        <v>0</v>
      </c>
      <c r="G1704" s="2">
        <v>0</v>
      </c>
      <c r="H1704" s="17">
        <f t="shared" si="26"/>
        <v>0</v>
      </c>
    </row>
    <row r="1705" spans="1:8" ht="13.5" x14ac:dyDescent="0.25">
      <c r="A1705" s="12"/>
      <c r="B1705" s="11">
        <v>44495</v>
      </c>
      <c r="C1705" s="2">
        <v>124.9</v>
      </c>
      <c r="D1705" s="2">
        <v>106.6768</v>
      </c>
      <c r="E1705" s="2">
        <v>0</v>
      </c>
      <c r="F1705" s="2">
        <v>0</v>
      </c>
      <c r="G1705" s="2">
        <v>0</v>
      </c>
      <c r="H1705" s="17">
        <f t="shared" si="26"/>
        <v>0</v>
      </c>
    </row>
    <row r="1706" spans="1:8" ht="13.5" x14ac:dyDescent="0.25">
      <c r="A1706" s="12"/>
      <c r="B1706" s="11">
        <v>44496</v>
      </c>
      <c r="C1706" s="2">
        <v>124.9</v>
      </c>
      <c r="D1706" s="2">
        <v>106.6768</v>
      </c>
      <c r="E1706" s="2">
        <v>0</v>
      </c>
      <c r="F1706" s="2">
        <v>0</v>
      </c>
      <c r="G1706" s="2">
        <v>0</v>
      </c>
      <c r="H1706" s="17">
        <f t="shared" si="26"/>
        <v>0</v>
      </c>
    </row>
    <row r="1707" spans="1:8" ht="13.5" x14ac:dyDescent="0.25">
      <c r="A1707" s="12"/>
      <c r="B1707" s="11">
        <v>44497</v>
      </c>
      <c r="C1707" s="2">
        <v>124.9</v>
      </c>
      <c r="D1707" s="2">
        <v>106.6768</v>
      </c>
      <c r="E1707" s="2">
        <v>0</v>
      </c>
      <c r="F1707" s="2">
        <v>0</v>
      </c>
      <c r="G1707" s="2">
        <v>0</v>
      </c>
      <c r="H1707" s="17">
        <f t="shared" si="26"/>
        <v>0</v>
      </c>
    </row>
    <row r="1708" spans="1:8" ht="13.5" x14ac:dyDescent="0.25">
      <c r="A1708" s="12"/>
      <c r="B1708" s="11">
        <v>44498</v>
      </c>
      <c r="C1708" s="2">
        <v>120</v>
      </c>
      <c r="D1708" s="2">
        <v>102.49169999999999</v>
      </c>
      <c r="E1708" s="2">
        <v>486</v>
      </c>
      <c r="F1708" s="2">
        <v>120</v>
      </c>
      <c r="G1708" s="2">
        <v>58320</v>
      </c>
      <c r="H1708" s="17">
        <f t="shared" si="26"/>
        <v>-3.9231585499377608E-2</v>
      </c>
    </row>
    <row r="1709" spans="1:8" ht="13.5" x14ac:dyDescent="0.25">
      <c r="A1709" s="12"/>
      <c r="B1709" s="11">
        <v>44501</v>
      </c>
      <c r="C1709" s="2">
        <v>124</v>
      </c>
      <c r="D1709" s="2">
        <v>105.9081</v>
      </c>
      <c r="E1709" s="2">
        <v>94</v>
      </c>
      <c r="F1709" s="2">
        <v>124</v>
      </c>
      <c r="G1709" s="2">
        <v>11656</v>
      </c>
      <c r="H1709" s="17">
        <f t="shared" si="26"/>
        <v>3.3333430902209742E-2</v>
      </c>
    </row>
    <row r="1710" spans="1:8" ht="13.5" x14ac:dyDescent="0.25">
      <c r="A1710" s="12"/>
      <c r="B1710" s="11">
        <v>44502</v>
      </c>
      <c r="C1710" s="2">
        <v>124</v>
      </c>
      <c r="D1710" s="2">
        <v>105.9081</v>
      </c>
      <c r="E1710" s="2">
        <v>0</v>
      </c>
      <c r="F1710" s="2">
        <v>0</v>
      </c>
      <c r="G1710" s="2">
        <v>0</v>
      </c>
      <c r="H1710" s="17">
        <f t="shared" si="26"/>
        <v>0</v>
      </c>
    </row>
    <row r="1711" spans="1:8" ht="13.5" x14ac:dyDescent="0.25">
      <c r="A1711" s="12"/>
      <c r="B1711" s="11">
        <v>44503</v>
      </c>
      <c r="C1711" s="2">
        <v>124</v>
      </c>
      <c r="D1711" s="2">
        <v>105.9081</v>
      </c>
      <c r="E1711" s="2">
        <v>0</v>
      </c>
      <c r="F1711" s="2">
        <v>0</v>
      </c>
      <c r="G1711" s="2">
        <v>0</v>
      </c>
      <c r="H1711" s="17">
        <f t="shared" si="26"/>
        <v>0</v>
      </c>
    </row>
    <row r="1712" spans="1:8" ht="13.5" x14ac:dyDescent="0.25">
      <c r="A1712" s="12"/>
      <c r="B1712" s="11">
        <v>44504</v>
      </c>
      <c r="C1712" s="2">
        <v>122</v>
      </c>
      <c r="D1712" s="2">
        <v>104.1999</v>
      </c>
      <c r="E1712" s="2">
        <v>52</v>
      </c>
      <c r="F1712" s="2">
        <v>122</v>
      </c>
      <c r="G1712" s="2">
        <v>6344</v>
      </c>
      <c r="H1712" s="17">
        <f t="shared" si="26"/>
        <v>-1.612907794587954E-2</v>
      </c>
    </row>
    <row r="1713" spans="1:8" ht="13.5" x14ac:dyDescent="0.25">
      <c r="A1713" s="12"/>
      <c r="B1713" s="11">
        <v>44505</v>
      </c>
      <c r="C1713" s="2">
        <v>122</v>
      </c>
      <c r="D1713" s="2">
        <v>104.1999</v>
      </c>
      <c r="E1713" s="2">
        <v>0</v>
      </c>
      <c r="F1713" s="2">
        <v>0</v>
      </c>
      <c r="G1713" s="2">
        <v>0</v>
      </c>
      <c r="H1713" s="17">
        <f t="shared" si="26"/>
        <v>0</v>
      </c>
    </row>
    <row r="1714" spans="1:8" ht="13.5" x14ac:dyDescent="0.25">
      <c r="A1714" s="12"/>
      <c r="B1714" s="11">
        <v>44508</v>
      </c>
      <c r="C1714" s="2">
        <v>122</v>
      </c>
      <c r="D1714" s="2">
        <v>104.1999</v>
      </c>
      <c r="E1714" s="2">
        <v>0</v>
      </c>
      <c r="F1714" s="2">
        <v>0</v>
      </c>
      <c r="G1714" s="2">
        <v>0</v>
      </c>
      <c r="H1714" s="17">
        <f t="shared" si="26"/>
        <v>0</v>
      </c>
    </row>
    <row r="1715" spans="1:8" ht="13.5" x14ac:dyDescent="0.25">
      <c r="A1715" s="12"/>
      <c r="B1715" s="11">
        <v>44509</v>
      </c>
      <c r="C1715" s="2">
        <v>122</v>
      </c>
      <c r="D1715" s="2">
        <v>104.1999</v>
      </c>
      <c r="E1715" s="2">
        <v>11</v>
      </c>
      <c r="F1715" s="2">
        <v>122</v>
      </c>
      <c r="G1715" s="2">
        <v>1342</v>
      </c>
      <c r="H1715" s="17">
        <f t="shared" si="26"/>
        <v>0</v>
      </c>
    </row>
    <row r="1716" spans="1:8" ht="13.5" x14ac:dyDescent="0.25">
      <c r="A1716" s="12"/>
      <c r="B1716" s="11">
        <v>44510</v>
      </c>
      <c r="C1716" s="2">
        <v>123.5</v>
      </c>
      <c r="D1716" s="2">
        <v>105.4811</v>
      </c>
      <c r="E1716" s="2">
        <v>106</v>
      </c>
      <c r="F1716" s="2">
        <v>123.5</v>
      </c>
      <c r="G1716" s="2">
        <v>13091</v>
      </c>
      <c r="H1716" s="17">
        <f t="shared" si="26"/>
        <v>1.2295597212665255E-2</v>
      </c>
    </row>
    <row r="1717" spans="1:8" ht="13.5" x14ac:dyDescent="0.25">
      <c r="A1717" s="12"/>
      <c r="B1717" s="11">
        <v>44511</v>
      </c>
      <c r="C1717" s="2">
        <v>123.5</v>
      </c>
      <c r="D1717" s="2">
        <v>105.4811</v>
      </c>
      <c r="E1717" s="2">
        <v>0</v>
      </c>
      <c r="F1717" s="2">
        <v>0</v>
      </c>
      <c r="G1717" s="2">
        <v>0</v>
      </c>
      <c r="H1717" s="17">
        <f t="shared" si="26"/>
        <v>0</v>
      </c>
    </row>
    <row r="1718" spans="1:8" ht="13.5" x14ac:dyDescent="0.25">
      <c r="A1718" s="12"/>
      <c r="B1718" s="11">
        <v>44512</v>
      </c>
      <c r="C1718" s="2">
        <v>123.5</v>
      </c>
      <c r="D1718" s="2">
        <v>105.4811</v>
      </c>
      <c r="E1718" s="2">
        <v>0</v>
      </c>
      <c r="F1718" s="2">
        <v>0</v>
      </c>
      <c r="G1718" s="2">
        <v>0</v>
      </c>
      <c r="H1718" s="17">
        <f t="shared" si="26"/>
        <v>0</v>
      </c>
    </row>
    <row r="1719" spans="1:8" ht="13.5" x14ac:dyDescent="0.25">
      <c r="A1719" s="12"/>
      <c r="B1719" s="11">
        <v>44515</v>
      </c>
      <c r="C1719" s="2">
        <v>123.5</v>
      </c>
      <c r="D1719" s="2">
        <v>105.4811</v>
      </c>
      <c r="E1719" s="2">
        <v>0</v>
      </c>
      <c r="F1719" s="2">
        <v>0</v>
      </c>
      <c r="G1719" s="2">
        <v>0</v>
      </c>
      <c r="H1719" s="17">
        <f t="shared" si="26"/>
        <v>0</v>
      </c>
    </row>
    <row r="1720" spans="1:8" ht="13.5" x14ac:dyDescent="0.25">
      <c r="A1720" s="12"/>
      <c r="B1720" s="11">
        <v>44516</v>
      </c>
      <c r="C1720" s="2">
        <v>123.5</v>
      </c>
      <c r="D1720" s="2">
        <v>105.4811</v>
      </c>
      <c r="E1720" s="2">
        <v>0</v>
      </c>
      <c r="F1720" s="2">
        <v>0</v>
      </c>
      <c r="G1720" s="2">
        <v>0</v>
      </c>
      <c r="H1720" s="17">
        <f t="shared" si="26"/>
        <v>0</v>
      </c>
    </row>
    <row r="1721" spans="1:8" ht="13.5" x14ac:dyDescent="0.25">
      <c r="A1721" s="12"/>
      <c r="B1721" s="11">
        <v>44517</v>
      </c>
      <c r="C1721" s="2">
        <v>123.5</v>
      </c>
      <c r="D1721" s="2">
        <v>105.4811</v>
      </c>
      <c r="E1721" s="2">
        <v>0</v>
      </c>
      <c r="F1721" s="2">
        <v>0</v>
      </c>
      <c r="G1721" s="2">
        <v>0</v>
      </c>
      <c r="H1721" s="17">
        <f t="shared" si="26"/>
        <v>0</v>
      </c>
    </row>
    <row r="1722" spans="1:8" ht="13.5" x14ac:dyDescent="0.25">
      <c r="A1722" s="12"/>
      <c r="B1722" s="11">
        <v>44518</v>
      </c>
      <c r="C1722" s="2">
        <v>123.5</v>
      </c>
      <c r="D1722" s="2">
        <v>105.4811</v>
      </c>
      <c r="E1722" s="2">
        <v>0</v>
      </c>
      <c r="F1722" s="2">
        <v>0</v>
      </c>
      <c r="G1722" s="2">
        <v>0</v>
      </c>
      <c r="H1722" s="17">
        <f t="shared" si="26"/>
        <v>0</v>
      </c>
    </row>
    <row r="1723" spans="1:8" ht="13.5" x14ac:dyDescent="0.25">
      <c r="A1723" s="12"/>
      <c r="B1723" s="11">
        <v>44519</v>
      </c>
      <c r="C1723" s="2">
        <v>123.5</v>
      </c>
      <c r="D1723" s="2">
        <v>105.4811</v>
      </c>
      <c r="E1723" s="2">
        <v>0</v>
      </c>
      <c r="F1723" s="2">
        <v>0</v>
      </c>
      <c r="G1723" s="2">
        <v>0</v>
      </c>
      <c r="H1723" s="17">
        <f t="shared" si="26"/>
        <v>0</v>
      </c>
    </row>
    <row r="1724" spans="1:8" ht="13.5" x14ac:dyDescent="0.25">
      <c r="A1724" s="12"/>
      <c r="B1724" s="11">
        <v>44522</v>
      </c>
      <c r="C1724" s="2">
        <v>123.5</v>
      </c>
      <c r="D1724" s="2">
        <v>105.4811</v>
      </c>
      <c r="E1724" s="2">
        <v>0</v>
      </c>
      <c r="F1724" s="2">
        <v>0</v>
      </c>
      <c r="G1724" s="2">
        <v>0</v>
      </c>
      <c r="H1724" s="17">
        <f t="shared" si="26"/>
        <v>0</v>
      </c>
    </row>
    <row r="1725" spans="1:8" ht="13.5" x14ac:dyDescent="0.25">
      <c r="A1725" s="12"/>
      <c r="B1725" s="11">
        <v>44523</v>
      </c>
      <c r="C1725" s="2">
        <v>123.5</v>
      </c>
      <c r="D1725" s="2">
        <v>105.4811</v>
      </c>
      <c r="E1725" s="2">
        <v>0</v>
      </c>
      <c r="F1725" s="2">
        <v>0</v>
      </c>
      <c r="G1725" s="2">
        <v>0</v>
      </c>
      <c r="H1725" s="17">
        <f t="shared" si="26"/>
        <v>0</v>
      </c>
    </row>
    <row r="1726" spans="1:8" ht="13.5" x14ac:dyDescent="0.25">
      <c r="A1726" s="12"/>
      <c r="B1726" s="11">
        <v>44524</v>
      </c>
      <c r="C1726" s="2">
        <v>123.5</v>
      </c>
      <c r="D1726" s="2">
        <v>105.4811</v>
      </c>
      <c r="E1726" s="2">
        <v>0</v>
      </c>
      <c r="F1726" s="2">
        <v>0</v>
      </c>
      <c r="G1726" s="2">
        <v>0</v>
      </c>
      <c r="H1726" s="17">
        <f t="shared" si="26"/>
        <v>0</v>
      </c>
    </row>
    <row r="1727" spans="1:8" ht="13.5" x14ac:dyDescent="0.25">
      <c r="A1727" s="12"/>
      <c r="B1727" s="11">
        <v>44525</v>
      </c>
      <c r="C1727" s="2">
        <v>123.5</v>
      </c>
      <c r="D1727" s="2">
        <v>105.4811</v>
      </c>
      <c r="E1727" s="2">
        <v>0</v>
      </c>
      <c r="F1727" s="2">
        <v>0</v>
      </c>
      <c r="G1727" s="2">
        <v>0</v>
      </c>
      <c r="H1727" s="17">
        <f t="shared" si="26"/>
        <v>0</v>
      </c>
    </row>
    <row r="1728" spans="1:8" ht="13.5" x14ac:dyDescent="0.25">
      <c r="A1728" s="12"/>
      <c r="B1728" s="11">
        <v>44526</v>
      </c>
      <c r="C1728" s="2">
        <v>123.5</v>
      </c>
      <c r="D1728" s="2">
        <v>105.4811</v>
      </c>
      <c r="E1728" s="2">
        <v>0</v>
      </c>
      <c r="F1728" s="2">
        <v>0</v>
      </c>
      <c r="G1728" s="2">
        <v>0</v>
      </c>
      <c r="H1728" s="17">
        <f t="shared" si="26"/>
        <v>0</v>
      </c>
    </row>
    <row r="1729" spans="1:8" ht="13.5" x14ac:dyDescent="0.25">
      <c r="A1729" s="12"/>
      <c r="B1729" s="11">
        <v>44529</v>
      </c>
      <c r="C1729" s="2">
        <v>123.5</v>
      </c>
      <c r="D1729" s="2">
        <v>105.4811</v>
      </c>
      <c r="E1729" s="2">
        <v>0</v>
      </c>
      <c r="F1729" s="2">
        <v>0</v>
      </c>
      <c r="G1729" s="2">
        <v>0</v>
      </c>
      <c r="H1729" s="17">
        <f t="shared" si="26"/>
        <v>0</v>
      </c>
    </row>
    <row r="1730" spans="1:8" ht="13.5" x14ac:dyDescent="0.25">
      <c r="A1730" s="12"/>
      <c r="B1730" s="11">
        <v>44530</v>
      </c>
      <c r="C1730" s="2">
        <v>123.5</v>
      </c>
      <c r="D1730" s="2">
        <v>105.4811</v>
      </c>
      <c r="E1730" s="2">
        <v>0</v>
      </c>
      <c r="F1730" s="2">
        <v>0</v>
      </c>
      <c r="G1730" s="2">
        <v>0</v>
      </c>
      <c r="H1730" s="17">
        <f t="shared" si="26"/>
        <v>0</v>
      </c>
    </row>
    <row r="1731" spans="1:8" ht="13.5" x14ac:dyDescent="0.25">
      <c r="A1731" s="12"/>
      <c r="B1731" s="11">
        <v>44531</v>
      </c>
      <c r="C1731" s="2">
        <v>123.5</v>
      </c>
      <c r="D1731" s="2">
        <v>105.4811</v>
      </c>
      <c r="E1731" s="2">
        <v>0</v>
      </c>
      <c r="F1731" s="2">
        <v>0</v>
      </c>
      <c r="G1731" s="2">
        <v>0</v>
      </c>
      <c r="H1731" s="17">
        <f t="shared" si="26"/>
        <v>0</v>
      </c>
    </row>
    <row r="1732" spans="1:8" ht="13.5" x14ac:dyDescent="0.25">
      <c r="A1732" s="12"/>
      <c r="B1732" s="11">
        <v>44532</v>
      </c>
      <c r="C1732" s="2">
        <v>123.5</v>
      </c>
      <c r="D1732" s="2">
        <v>105.4811</v>
      </c>
      <c r="E1732" s="2">
        <v>0</v>
      </c>
      <c r="F1732" s="2">
        <v>0</v>
      </c>
      <c r="G1732" s="2">
        <v>0</v>
      </c>
      <c r="H1732" s="17">
        <f t="shared" si="26"/>
        <v>0</v>
      </c>
    </row>
    <row r="1733" spans="1:8" ht="13.5" x14ac:dyDescent="0.25">
      <c r="A1733" s="12"/>
      <c r="B1733" s="11">
        <v>44533</v>
      </c>
      <c r="C1733" s="2">
        <v>123.5</v>
      </c>
      <c r="D1733" s="2">
        <v>105.4811</v>
      </c>
      <c r="E1733" s="2">
        <v>0</v>
      </c>
      <c r="F1733" s="2">
        <v>0</v>
      </c>
      <c r="G1733" s="2">
        <v>0</v>
      </c>
      <c r="H1733" s="17">
        <f t="shared" si="26"/>
        <v>0</v>
      </c>
    </row>
    <row r="1734" spans="1:8" ht="13.5" x14ac:dyDescent="0.25">
      <c r="A1734" s="12"/>
      <c r="B1734" s="11">
        <v>44536</v>
      </c>
      <c r="C1734" s="2">
        <v>123.5</v>
      </c>
      <c r="D1734" s="2">
        <v>105.4811</v>
      </c>
      <c r="E1734" s="2">
        <v>0</v>
      </c>
      <c r="F1734" s="2">
        <v>0</v>
      </c>
      <c r="G1734" s="2">
        <v>0</v>
      </c>
      <c r="H1734" s="17">
        <f t="shared" si="26"/>
        <v>0</v>
      </c>
    </row>
    <row r="1735" spans="1:8" ht="13.5" x14ac:dyDescent="0.25">
      <c r="A1735" s="12"/>
      <c r="B1735" s="11">
        <v>44537</v>
      </c>
      <c r="C1735" s="2">
        <v>123.5</v>
      </c>
      <c r="D1735" s="2">
        <v>105.4811</v>
      </c>
      <c r="E1735" s="2">
        <v>0</v>
      </c>
      <c r="F1735" s="2">
        <v>0</v>
      </c>
      <c r="G1735" s="2">
        <v>0</v>
      </c>
      <c r="H1735" s="17">
        <f t="shared" ref="H1735:H1798" si="27">(D1735-D1734)/D1734</f>
        <v>0</v>
      </c>
    </row>
    <row r="1736" spans="1:8" ht="13.5" x14ac:dyDescent="0.25">
      <c r="A1736" s="12"/>
      <c r="B1736" s="11">
        <v>44538</v>
      </c>
      <c r="C1736" s="2">
        <v>123.5</v>
      </c>
      <c r="D1736" s="2">
        <v>105.4811</v>
      </c>
      <c r="E1736" s="2">
        <v>0</v>
      </c>
      <c r="F1736" s="2">
        <v>0</v>
      </c>
      <c r="G1736" s="2">
        <v>0</v>
      </c>
      <c r="H1736" s="17">
        <f t="shared" si="27"/>
        <v>0</v>
      </c>
    </row>
    <row r="1737" spans="1:8" ht="13.5" x14ac:dyDescent="0.25">
      <c r="A1737" s="12"/>
      <c r="B1737" s="11">
        <v>44539</v>
      </c>
      <c r="C1737" s="2">
        <v>123.5</v>
      </c>
      <c r="D1737" s="2">
        <v>105.4811</v>
      </c>
      <c r="E1737" s="2">
        <v>0</v>
      </c>
      <c r="F1737" s="2">
        <v>0</v>
      </c>
      <c r="G1737" s="2">
        <v>0</v>
      </c>
      <c r="H1737" s="17">
        <f t="shared" si="27"/>
        <v>0</v>
      </c>
    </row>
    <row r="1738" spans="1:8" ht="13.5" x14ac:dyDescent="0.25">
      <c r="A1738" s="12"/>
      <c r="B1738" s="11">
        <v>44540</v>
      </c>
      <c r="C1738" s="2">
        <v>120</v>
      </c>
      <c r="D1738" s="2">
        <v>102.49169999999999</v>
      </c>
      <c r="E1738" s="2">
        <v>65</v>
      </c>
      <c r="F1738" s="2">
        <v>120</v>
      </c>
      <c r="G1738" s="2">
        <v>7800</v>
      </c>
      <c r="H1738" s="17">
        <f t="shared" si="27"/>
        <v>-2.8340622158851241E-2</v>
      </c>
    </row>
    <row r="1739" spans="1:8" ht="13.5" x14ac:dyDescent="0.25">
      <c r="A1739" s="12"/>
      <c r="B1739" s="11">
        <v>44543</v>
      </c>
      <c r="C1739" s="2">
        <v>123</v>
      </c>
      <c r="D1739" s="2">
        <v>105.054</v>
      </c>
      <c r="E1739" s="2">
        <v>14</v>
      </c>
      <c r="F1739" s="2">
        <v>123</v>
      </c>
      <c r="G1739" s="2">
        <v>1722</v>
      </c>
      <c r="H1739" s="17">
        <f t="shared" si="27"/>
        <v>2.5000073176657308E-2</v>
      </c>
    </row>
    <row r="1740" spans="1:8" ht="13.5" x14ac:dyDescent="0.25">
      <c r="A1740" s="12"/>
      <c r="B1740" s="11">
        <v>44544</v>
      </c>
      <c r="C1740" s="2">
        <v>123</v>
      </c>
      <c r="D1740" s="2">
        <v>105.054</v>
      </c>
      <c r="E1740" s="2">
        <v>0</v>
      </c>
      <c r="F1740" s="2">
        <v>0</v>
      </c>
      <c r="G1740" s="2">
        <v>0</v>
      </c>
      <c r="H1740" s="17">
        <f t="shared" si="27"/>
        <v>0</v>
      </c>
    </row>
    <row r="1741" spans="1:8" ht="13.5" x14ac:dyDescent="0.25">
      <c r="A1741" s="12"/>
      <c r="B1741" s="11">
        <v>44545</v>
      </c>
      <c r="C1741" s="2">
        <v>123</v>
      </c>
      <c r="D1741" s="2">
        <v>105.054</v>
      </c>
      <c r="E1741" s="2">
        <v>0</v>
      </c>
      <c r="F1741" s="2">
        <v>0</v>
      </c>
      <c r="G1741" s="2">
        <v>0</v>
      </c>
      <c r="H1741" s="17">
        <f t="shared" si="27"/>
        <v>0</v>
      </c>
    </row>
    <row r="1742" spans="1:8" ht="13.5" x14ac:dyDescent="0.25">
      <c r="A1742" s="12"/>
      <c r="B1742" s="11">
        <v>44546</v>
      </c>
      <c r="C1742" s="2">
        <v>123</v>
      </c>
      <c r="D1742" s="2">
        <v>105.054</v>
      </c>
      <c r="E1742" s="2">
        <v>0</v>
      </c>
      <c r="F1742" s="2">
        <v>0</v>
      </c>
      <c r="G1742" s="2">
        <v>0</v>
      </c>
      <c r="H1742" s="17">
        <f t="shared" si="27"/>
        <v>0</v>
      </c>
    </row>
    <row r="1743" spans="1:8" ht="13.5" x14ac:dyDescent="0.25">
      <c r="A1743" s="12"/>
      <c r="B1743" s="11">
        <v>44550</v>
      </c>
      <c r="C1743" s="2">
        <v>123</v>
      </c>
      <c r="D1743" s="2">
        <v>105.054</v>
      </c>
      <c r="E1743" s="2">
        <v>0</v>
      </c>
      <c r="F1743" s="2">
        <v>0</v>
      </c>
      <c r="G1743" s="2">
        <v>0</v>
      </c>
      <c r="H1743" s="17">
        <f t="shared" si="27"/>
        <v>0</v>
      </c>
    </row>
    <row r="1744" spans="1:8" ht="13.5" x14ac:dyDescent="0.25">
      <c r="A1744" s="12"/>
      <c r="B1744" s="11">
        <v>44551</v>
      </c>
      <c r="C1744" s="2">
        <v>123</v>
      </c>
      <c r="D1744" s="2">
        <v>105.054</v>
      </c>
      <c r="E1744" s="2">
        <v>0</v>
      </c>
      <c r="F1744" s="2">
        <v>0</v>
      </c>
      <c r="G1744" s="2">
        <v>0</v>
      </c>
      <c r="H1744" s="17">
        <f t="shared" si="27"/>
        <v>0</v>
      </c>
    </row>
    <row r="1745" spans="1:8" ht="13.5" x14ac:dyDescent="0.25">
      <c r="A1745" s="12"/>
      <c r="B1745" s="11">
        <v>44552</v>
      </c>
      <c r="C1745" s="2">
        <v>123</v>
      </c>
      <c r="D1745" s="2">
        <v>105.054</v>
      </c>
      <c r="E1745" s="2">
        <v>0</v>
      </c>
      <c r="F1745" s="2">
        <v>0</v>
      </c>
      <c r="G1745" s="2">
        <v>0</v>
      </c>
      <c r="H1745" s="17">
        <f t="shared" si="27"/>
        <v>0</v>
      </c>
    </row>
    <row r="1746" spans="1:8" ht="13.5" x14ac:dyDescent="0.25">
      <c r="A1746" s="12"/>
      <c r="B1746" s="11">
        <v>44553</v>
      </c>
      <c r="C1746" s="2">
        <v>122.98</v>
      </c>
      <c r="D1746" s="2">
        <v>105.03700000000001</v>
      </c>
      <c r="E1746" s="2">
        <v>500</v>
      </c>
      <c r="F1746" s="2">
        <v>122.98</v>
      </c>
      <c r="G1746" s="2">
        <v>61490</v>
      </c>
      <c r="H1746" s="17">
        <f t="shared" si="27"/>
        <v>-1.6182153939874643E-4</v>
      </c>
    </row>
    <row r="1747" spans="1:8" ht="13.5" x14ac:dyDescent="0.25">
      <c r="A1747" s="12"/>
      <c r="B1747" s="11">
        <v>44554</v>
      </c>
      <c r="C1747" s="2">
        <v>122.95</v>
      </c>
      <c r="D1747" s="2">
        <v>105.01130000000001</v>
      </c>
      <c r="E1747" s="2">
        <v>1188</v>
      </c>
      <c r="F1747" s="2">
        <v>126.35899999999999</v>
      </c>
      <c r="G1747" s="2">
        <v>150114.492</v>
      </c>
      <c r="H1747" s="17">
        <f t="shared" si="27"/>
        <v>-2.4467568571075432E-4</v>
      </c>
    </row>
    <row r="1748" spans="1:8" ht="13.5" x14ac:dyDescent="0.25">
      <c r="A1748" s="12"/>
      <c r="B1748" s="11">
        <v>44557</v>
      </c>
      <c r="C1748" s="2">
        <v>127</v>
      </c>
      <c r="D1748" s="2">
        <v>108.4704</v>
      </c>
      <c r="E1748" s="2">
        <v>200</v>
      </c>
      <c r="F1748" s="2">
        <v>127</v>
      </c>
      <c r="G1748" s="2">
        <v>25400</v>
      </c>
      <c r="H1748" s="17">
        <f t="shared" si="27"/>
        <v>3.2940264523913063E-2</v>
      </c>
    </row>
    <row r="1749" spans="1:8" ht="13.5" x14ac:dyDescent="0.25">
      <c r="A1749" s="12"/>
      <c r="B1749" s="11">
        <v>44558</v>
      </c>
      <c r="C1749" s="2">
        <v>127</v>
      </c>
      <c r="D1749" s="2">
        <v>108.4704</v>
      </c>
      <c r="E1749" s="2">
        <v>2000</v>
      </c>
      <c r="F1749" s="2">
        <v>127</v>
      </c>
      <c r="G1749" s="2">
        <v>254000</v>
      </c>
      <c r="H1749" s="17">
        <f t="shared" si="27"/>
        <v>0</v>
      </c>
    </row>
    <row r="1750" spans="1:8" ht="13.5" x14ac:dyDescent="0.25">
      <c r="A1750" s="12"/>
      <c r="B1750" s="11">
        <v>44559</v>
      </c>
      <c r="C1750" s="2">
        <v>122.15</v>
      </c>
      <c r="D1750" s="2">
        <v>104.32810000000001</v>
      </c>
      <c r="E1750" s="2">
        <v>10052</v>
      </c>
      <c r="F1750" s="2">
        <v>129.959</v>
      </c>
      <c r="G1750" s="2">
        <v>1306347.868</v>
      </c>
      <c r="H1750" s="17">
        <f t="shared" si="27"/>
        <v>-3.8188298374487339E-2</v>
      </c>
    </row>
    <row r="1751" spans="1:8" ht="13.5" x14ac:dyDescent="0.25">
      <c r="A1751" s="12"/>
      <c r="B1751" s="11">
        <v>44560</v>
      </c>
      <c r="C1751" s="2">
        <v>127.64</v>
      </c>
      <c r="D1751" s="2">
        <v>109.0171</v>
      </c>
      <c r="E1751" s="2">
        <v>0</v>
      </c>
      <c r="F1751" s="2">
        <v>0</v>
      </c>
      <c r="G1751" s="2">
        <v>0</v>
      </c>
      <c r="H1751" s="17">
        <f t="shared" si="27"/>
        <v>4.4944746429772926E-2</v>
      </c>
    </row>
    <row r="1752" spans="1:8" ht="13.5" x14ac:dyDescent="0.25">
      <c r="A1752" s="12"/>
      <c r="B1752" s="11">
        <v>44561</v>
      </c>
      <c r="C1752" s="2">
        <v>121.99</v>
      </c>
      <c r="D1752" s="2">
        <v>104.1914</v>
      </c>
      <c r="E1752" s="2">
        <v>185</v>
      </c>
      <c r="F1752" s="2">
        <v>121.99</v>
      </c>
      <c r="G1752" s="2">
        <v>22568.15</v>
      </c>
      <c r="H1752" s="17">
        <f t="shared" si="27"/>
        <v>-4.4265532654968784E-2</v>
      </c>
    </row>
    <row r="1753" spans="1:8" ht="13.5" x14ac:dyDescent="0.25">
      <c r="A1753" s="12"/>
      <c r="B1753" s="11">
        <v>44564</v>
      </c>
      <c r="C1753" s="2">
        <v>121.99</v>
      </c>
      <c r="D1753" s="2">
        <v>104.1914</v>
      </c>
      <c r="E1753" s="2">
        <v>0</v>
      </c>
      <c r="F1753" s="2">
        <v>0</v>
      </c>
      <c r="G1753" s="2">
        <v>0</v>
      </c>
      <c r="H1753" s="17">
        <f t="shared" si="27"/>
        <v>0</v>
      </c>
    </row>
    <row r="1754" spans="1:8" ht="13.5" x14ac:dyDescent="0.25">
      <c r="A1754" s="12"/>
      <c r="B1754" s="11">
        <v>44565</v>
      </c>
      <c r="C1754" s="2">
        <v>116.51</v>
      </c>
      <c r="D1754" s="2">
        <v>99.510900000000007</v>
      </c>
      <c r="E1754" s="2">
        <v>0</v>
      </c>
      <c r="F1754" s="2">
        <v>0</v>
      </c>
      <c r="G1754" s="2">
        <v>0</v>
      </c>
      <c r="H1754" s="17">
        <f t="shared" si="27"/>
        <v>-4.4922133688576935E-2</v>
      </c>
    </row>
    <row r="1755" spans="1:8" ht="13.5" x14ac:dyDescent="0.25">
      <c r="A1755" s="12"/>
      <c r="B1755" s="11">
        <v>44566</v>
      </c>
      <c r="C1755" s="2">
        <v>120</v>
      </c>
      <c r="D1755" s="2">
        <v>102.49169999999999</v>
      </c>
      <c r="E1755" s="2">
        <v>74</v>
      </c>
      <c r="F1755" s="2">
        <v>118.401</v>
      </c>
      <c r="G1755" s="2">
        <v>8761.6740000000009</v>
      </c>
      <c r="H1755" s="17">
        <f t="shared" si="27"/>
        <v>2.9954507496163612E-2</v>
      </c>
    </row>
    <row r="1756" spans="1:8" ht="13.5" x14ac:dyDescent="0.25">
      <c r="A1756" s="12"/>
      <c r="B1756" s="11">
        <v>44567</v>
      </c>
      <c r="C1756" s="2">
        <v>120</v>
      </c>
      <c r="D1756" s="2">
        <v>102.49169999999999</v>
      </c>
      <c r="E1756" s="2">
        <v>0</v>
      </c>
      <c r="F1756" s="2">
        <v>0</v>
      </c>
      <c r="G1756" s="2">
        <v>0</v>
      </c>
      <c r="H1756" s="17">
        <f t="shared" si="27"/>
        <v>0</v>
      </c>
    </row>
    <row r="1757" spans="1:8" ht="13.5" x14ac:dyDescent="0.25">
      <c r="A1757" s="12"/>
      <c r="B1757" s="11">
        <v>44568</v>
      </c>
      <c r="C1757" s="2">
        <v>120</v>
      </c>
      <c r="D1757" s="2">
        <v>102.49169999999999</v>
      </c>
      <c r="E1757" s="2">
        <v>87</v>
      </c>
      <c r="F1757" s="2">
        <v>120</v>
      </c>
      <c r="G1757" s="2">
        <v>10440</v>
      </c>
      <c r="H1757" s="17">
        <f t="shared" si="27"/>
        <v>0</v>
      </c>
    </row>
    <row r="1758" spans="1:8" ht="13.5" x14ac:dyDescent="0.25">
      <c r="A1758" s="12"/>
      <c r="B1758" s="11">
        <v>44571</v>
      </c>
      <c r="C1758" s="2">
        <v>120</v>
      </c>
      <c r="D1758" s="2">
        <v>102.49169999999999</v>
      </c>
      <c r="E1758" s="2">
        <v>0</v>
      </c>
      <c r="F1758" s="2">
        <v>0</v>
      </c>
      <c r="G1758" s="2">
        <v>0</v>
      </c>
      <c r="H1758" s="17">
        <f t="shared" si="27"/>
        <v>0</v>
      </c>
    </row>
    <row r="1759" spans="1:8" ht="13.5" x14ac:dyDescent="0.25">
      <c r="A1759" s="12"/>
      <c r="B1759" s="11">
        <v>44572</v>
      </c>
      <c r="C1759" s="2">
        <v>120</v>
      </c>
      <c r="D1759" s="2">
        <v>102.49169999999999</v>
      </c>
      <c r="E1759" s="2">
        <v>0</v>
      </c>
      <c r="F1759" s="2">
        <v>0</v>
      </c>
      <c r="G1759" s="2">
        <v>0</v>
      </c>
      <c r="H1759" s="17">
        <f t="shared" si="27"/>
        <v>0</v>
      </c>
    </row>
    <row r="1760" spans="1:8" ht="13.5" x14ac:dyDescent="0.25">
      <c r="A1760" s="12"/>
      <c r="B1760" s="11">
        <v>44573</v>
      </c>
      <c r="C1760" s="2">
        <v>120</v>
      </c>
      <c r="D1760" s="2">
        <v>102.49169999999999</v>
      </c>
      <c r="E1760" s="2">
        <v>0</v>
      </c>
      <c r="F1760" s="2">
        <v>0</v>
      </c>
      <c r="G1760" s="2">
        <v>0</v>
      </c>
      <c r="H1760" s="17">
        <f t="shared" si="27"/>
        <v>0</v>
      </c>
    </row>
    <row r="1761" spans="1:8" ht="13.5" x14ac:dyDescent="0.25">
      <c r="A1761" s="12"/>
      <c r="B1761" s="11">
        <v>44574</v>
      </c>
      <c r="C1761" s="2">
        <v>120</v>
      </c>
      <c r="D1761" s="2">
        <v>102.49169999999999</v>
      </c>
      <c r="E1761" s="2">
        <v>0</v>
      </c>
      <c r="F1761" s="2">
        <v>0</v>
      </c>
      <c r="G1761" s="2">
        <v>0</v>
      </c>
      <c r="H1761" s="17">
        <f t="shared" si="27"/>
        <v>0</v>
      </c>
    </row>
    <row r="1762" spans="1:8" ht="13.5" x14ac:dyDescent="0.25">
      <c r="A1762" s="12"/>
      <c r="B1762" s="11">
        <v>44575</v>
      </c>
      <c r="C1762" s="2">
        <v>120</v>
      </c>
      <c r="D1762" s="2">
        <v>102.49169999999999</v>
      </c>
      <c r="E1762" s="2">
        <v>0</v>
      </c>
      <c r="F1762" s="2">
        <v>0</v>
      </c>
      <c r="G1762" s="2">
        <v>0</v>
      </c>
      <c r="H1762" s="17">
        <f t="shared" si="27"/>
        <v>0</v>
      </c>
    </row>
    <row r="1763" spans="1:8" ht="13.5" x14ac:dyDescent="0.25">
      <c r="A1763" s="12"/>
      <c r="B1763" s="11">
        <v>44578</v>
      </c>
      <c r="C1763" s="2">
        <v>119</v>
      </c>
      <c r="D1763" s="2">
        <v>101.63760000000001</v>
      </c>
      <c r="E1763" s="2">
        <v>9</v>
      </c>
      <c r="F1763" s="2">
        <v>119</v>
      </c>
      <c r="G1763" s="2">
        <v>1071</v>
      </c>
      <c r="H1763" s="17">
        <f t="shared" si="27"/>
        <v>-8.3333577255522966E-3</v>
      </c>
    </row>
    <row r="1764" spans="1:8" ht="13.5" x14ac:dyDescent="0.25">
      <c r="A1764" s="12"/>
      <c r="B1764" s="11">
        <v>44579</v>
      </c>
      <c r="C1764" s="2">
        <v>119</v>
      </c>
      <c r="D1764" s="2">
        <v>101.63760000000001</v>
      </c>
      <c r="E1764" s="2">
        <v>2</v>
      </c>
      <c r="F1764" s="2">
        <v>119</v>
      </c>
      <c r="G1764" s="2">
        <v>238</v>
      </c>
      <c r="H1764" s="17">
        <f t="shared" si="27"/>
        <v>0</v>
      </c>
    </row>
    <row r="1765" spans="1:8" ht="13.5" x14ac:dyDescent="0.25">
      <c r="A1765" s="12"/>
      <c r="B1765" s="11">
        <v>44580</v>
      </c>
      <c r="C1765" s="2">
        <v>119</v>
      </c>
      <c r="D1765" s="2">
        <v>101.63760000000001</v>
      </c>
      <c r="E1765" s="2">
        <v>0</v>
      </c>
      <c r="F1765" s="2">
        <v>0</v>
      </c>
      <c r="G1765" s="2">
        <v>0</v>
      </c>
      <c r="H1765" s="17">
        <f t="shared" si="27"/>
        <v>0</v>
      </c>
    </row>
    <row r="1766" spans="1:8" ht="13.5" x14ac:dyDescent="0.25">
      <c r="A1766" s="12"/>
      <c r="B1766" s="11">
        <v>44581</v>
      </c>
      <c r="C1766" s="2">
        <v>119</v>
      </c>
      <c r="D1766" s="2">
        <v>101.63760000000001</v>
      </c>
      <c r="E1766" s="2">
        <v>26</v>
      </c>
      <c r="F1766" s="2">
        <v>119</v>
      </c>
      <c r="G1766" s="2">
        <v>3094</v>
      </c>
      <c r="H1766" s="17">
        <f t="shared" si="27"/>
        <v>0</v>
      </c>
    </row>
    <row r="1767" spans="1:8" ht="13.5" x14ac:dyDescent="0.25">
      <c r="A1767" s="12"/>
      <c r="B1767" s="11">
        <v>44582</v>
      </c>
      <c r="C1767" s="2">
        <v>119</v>
      </c>
      <c r="D1767" s="2">
        <v>101.63760000000001</v>
      </c>
      <c r="E1767" s="2">
        <v>0</v>
      </c>
      <c r="F1767" s="2">
        <v>0</v>
      </c>
      <c r="G1767" s="2">
        <v>0</v>
      </c>
      <c r="H1767" s="17">
        <f t="shared" si="27"/>
        <v>0</v>
      </c>
    </row>
    <row r="1768" spans="1:8" ht="13.5" x14ac:dyDescent="0.25">
      <c r="A1768" s="12"/>
      <c r="B1768" s="11">
        <v>44585</v>
      </c>
      <c r="C1768" s="2">
        <v>119</v>
      </c>
      <c r="D1768" s="2">
        <v>101.63760000000001</v>
      </c>
      <c r="E1768" s="2">
        <v>0</v>
      </c>
      <c r="F1768" s="2">
        <v>0</v>
      </c>
      <c r="G1768" s="2">
        <v>0</v>
      </c>
      <c r="H1768" s="17">
        <f t="shared" si="27"/>
        <v>0</v>
      </c>
    </row>
    <row r="1769" spans="1:8" ht="13.5" x14ac:dyDescent="0.25">
      <c r="A1769" s="12"/>
      <c r="B1769" s="11">
        <v>44586</v>
      </c>
      <c r="C1769" s="2">
        <v>119</v>
      </c>
      <c r="D1769" s="2">
        <v>101.63760000000001</v>
      </c>
      <c r="E1769" s="2">
        <v>0</v>
      </c>
      <c r="F1769" s="2">
        <v>0</v>
      </c>
      <c r="G1769" s="2">
        <v>0</v>
      </c>
      <c r="H1769" s="17">
        <f t="shared" si="27"/>
        <v>0</v>
      </c>
    </row>
    <row r="1770" spans="1:8" ht="13.5" x14ac:dyDescent="0.25">
      <c r="A1770" s="12"/>
      <c r="B1770" s="11">
        <v>44587</v>
      </c>
      <c r="C1770" s="2">
        <v>119</v>
      </c>
      <c r="D1770" s="2">
        <v>101.63760000000001</v>
      </c>
      <c r="E1770" s="2">
        <v>0</v>
      </c>
      <c r="F1770" s="2">
        <v>0</v>
      </c>
      <c r="G1770" s="2">
        <v>0</v>
      </c>
      <c r="H1770" s="17">
        <f t="shared" si="27"/>
        <v>0</v>
      </c>
    </row>
    <row r="1771" spans="1:8" ht="13.5" x14ac:dyDescent="0.25">
      <c r="A1771" s="12"/>
      <c r="B1771" s="11">
        <v>44588</v>
      </c>
      <c r="C1771" s="2">
        <v>115.01</v>
      </c>
      <c r="D1771" s="2">
        <v>98.229799999999997</v>
      </c>
      <c r="E1771" s="2">
        <v>200</v>
      </c>
      <c r="F1771" s="2">
        <v>115.01</v>
      </c>
      <c r="G1771" s="2">
        <v>23002</v>
      </c>
      <c r="H1771" s="17">
        <f t="shared" si="27"/>
        <v>-3.3528930238415793E-2</v>
      </c>
    </row>
    <row r="1772" spans="1:8" ht="13.5" x14ac:dyDescent="0.25">
      <c r="A1772" s="12"/>
      <c r="B1772" s="11">
        <v>44589</v>
      </c>
      <c r="C1772" s="2">
        <v>115</v>
      </c>
      <c r="D1772" s="2">
        <v>98.221299999999999</v>
      </c>
      <c r="E1772" s="2">
        <v>4</v>
      </c>
      <c r="F1772" s="2">
        <v>115</v>
      </c>
      <c r="G1772" s="2">
        <v>460</v>
      </c>
      <c r="H1772" s="17">
        <f t="shared" si="27"/>
        <v>-8.6531785669908257E-5</v>
      </c>
    </row>
    <row r="1773" spans="1:8" ht="13.5" x14ac:dyDescent="0.25">
      <c r="A1773" s="12"/>
      <c r="B1773" s="11">
        <v>44592</v>
      </c>
      <c r="C1773" s="2">
        <v>118</v>
      </c>
      <c r="D1773" s="2">
        <v>100.7835</v>
      </c>
      <c r="E1773" s="2">
        <v>100</v>
      </c>
      <c r="F1773" s="2">
        <v>118</v>
      </c>
      <c r="G1773" s="2">
        <v>11800</v>
      </c>
      <c r="H1773" s="17">
        <f t="shared" si="27"/>
        <v>2.6085991531368494E-2</v>
      </c>
    </row>
    <row r="1774" spans="1:8" ht="13.5" x14ac:dyDescent="0.25">
      <c r="A1774" s="12"/>
      <c r="B1774" s="11">
        <v>44593</v>
      </c>
      <c r="C1774" s="2">
        <v>118</v>
      </c>
      <c r="D1774" s="2">
        <v>100.7835</v>
      </c>
      <c r="E1774" s="2">
        <v>0</v>
      </c>
      <c r="F1774" s="2">
        <v>0</v>
      </c>
      <c r="G1774" s="2">
        <v>0</v>
      </c>
      <c r="H1774" s="17">
        <f t="shared" si="27"/>
        <v>0</v>
      </c>
    </row>
    <row r="1775" spans="1:8" ht="13.5" x14ac:dyDescent="0.25">
      <c r="A1775" s="12"/>
      <c r="B1775" s="11">
        <v>44594</v>
      </c>
      <c r="C1775" s="2">
        <v>118</v>
      </c>
      <c r="D1775" s="2">
        <v>100.7835</v>
      </c>
      <c r="E1775" s="2">
        <v>0</v>
      </c>
      <c r="F1775" s="2">
        <v>0</v>
      </c>
      <c r="G1775" s="2">
        <v>0</v>
      </c>
      <c r="H1775" s="17">
        <f t="shared" si="27"/>
        <v>0</v>
      </c>
    </row>
    <row r="1776" spans="1:8" ht="13.5" x14ac:dyDescent="0.25">
      <c r="A1776" s="12"/>
      <c r="B1776" s="11">
        <v>44595</v>
      </c>
      <c r="C1776" s="2">
        <v>118</v>
      </c>
      <c r="D1776" s="2">
        <v>100.7835</v>
      </c>
      <c r="E1776" s="2">
        <v>0</v>
      </c>
      <c r="F1776" s="2">
        <v>0</v>
      </c>
      <c r="G1776" s="2">
        <v>0</v>
      </c>
      <c r="H1776" s="17">
        <f t="shared" si="27"/>
        <v>0</v>
      </c>
    </row>
    <row r="1777" spans="1:8" ht="13.5" x14ac:dyDescent="0.25">
      <c r="A1777" s="12"/>
      <c r="B1777" s="11">
        <v>44596</v>
      </c>
      <c r="C1777" s="2">
        <v>118</v>
      </c>
      <c r="D1777" s="2">
        <v>100.7835</v>
      </c>
      <c r="E1777" s="2">
        <v>1</v>
      </c>
      <c r="F1777" s="2">
        <v>118</v>
      </c>
      <c r="G1777" s="2">
        <v>118</v>
      </c>
      <c r="H1777" s="17">
        <f t="shared" si="27"/>
        <v>0</v>
      </c>
    </row>
    <row r="1778" spans="1:8" ht="13.5" x14ac:dyDescent="0.25">
      <c r="A1778" s="12"/>
      <c r="B1778" s="11">
        <v>44599</v>
      </c>
      <c r="C1778" s="2">
        <v>118</v>
      </c>
      <c r="D1778" s="2">
        <v>100.7835</v>
      </c>
      <c r="E1778" s="2">
        <v>0</v>
      </c>
      <c r="F1778" s="2">
        <v>0</v>
      </c>
      <c r="G1778" s="2">
        <v>0</v>
      </c>
      <c r="H1778" s="17">
        <f t="shared" si="27"/>
        <v>0</v>
      </c>
    </row>
    <row r="1779" spans="1:8" ht="13.5" x14ac:dyDescent="0.25">
      <c r="A1779" s="12"/>
      <c r="B1779" s="11">
        <v>44600</v>
      </c>
      <c r="C1779" s="2">
        <v>118</v>
      </c>
      <c r="D1779" s="2">
        <v>100.7835</v>
      </c>
      <c r="E1779" s="2">
        <v>0</v>
      </c>
      <c r="F1779" s="2">
        <v>0</v>
      </c>
      <c r="G1779" s="2">
        <v>0</v>
      </c>
      <c r="H1779" s="17">
        <f t="shared" si="27"/>
        <v>0</v>
      </c>
    </row>
    <row r="1780" spans="1:8" ht="13.5" x14ac:dyDescent="0.25">
      <c r="A1780" s="12"/>
      <c r="B1780" s="11">
        <v>44601</v>
      </c>
      <c r="C1780" s="2">
        <v>118</v>
      </c>
      <c r="D1780" s="2">
        <v>100.7835</v>
      </c>
      <c r="E1780" s="2">
        <v>0</v>
      </c>
      <c r="F1780" s="2">
        <v>0</v>
      </c>
      <c r="G1780" s="2">
        <v>0</v>
      </c>
      <c r="H1780" s="17">
        <f t="shared" si="27"/>
        <v>0</v>
      </c>
    </row>
    <row r="1781" spans="1:8" ht="13.5" x14ac:dyDescent="0.25">
      <c r="A1781" s="12"/>
      <c r="B1781" s="11">
        <v>44602</v>
      </c>
      <c r="C1781" s="2">
        <v>118</v>
      </c>
      <c r="D1781" s="2">
        <v>100.7835</v>
      </c>
      <c r="E1781" s="2">
        <v>0</v>
      </c>
      <c r="F1781" s="2">
        <v>0</v>
      </c>
      <c r="G1781" s="2">
        <v>0</v>
      </c>
      <c r="H1781" s="17">
        <f t="shared" si="27"/>
        <v>0</v>
      </c>
    </row>
    <row r="1782" spans="1:8" ht="13.5" x14ac:dyDescent="0.25">
      <c r="A1782" s="12"/>
      <c r="B1782" s="11">
        <v>44603</v>
      </c>
      <c r="C1782" s="2">
        <v>118</v>
      </c>
      <c r="D1782" s="2">
        <v>100.7835</v>
      </c>
      <c r="E1782" s="2">
        <v>0</v>
      </c>
      <c r="F1782" s="2">
        <v>0</v>
      </c>
      <c r="G1782" s="2">
        <v>0</v>
      </c>
      <c r="H1782" s="17">
        <f t="shared" si="27"/>
        <v>0</v>
      </c>
    </row>
    <row r="1783" spans="1:8" ht="13.5" x14ac:dyDescent="0.25">
      <c r="A1783" s="12"/>
      <c r="B1783" s="11">
        <v>44606</v>
      </c>
      <c r="C1783" s="2">
        <v>118</v>
      </c>
      <c r="D1783" s="2">
        <v>100.7835</v>
      </c>
      <c r="E1783" s="2">
        <v>0</v>
      </c>
      <c r="F1783" s="2">
        <v>0</v>
      </c>
      <c r="G1783" s="2">
        <v>0</v>
      </c>
      <c r="H1783" s="17">
        <f t="shared" si="27"/>
        <v>0</v>
      </c>
    </row>
    <row r="1784" spans="1:8" ht="13.5" x14ac:dyDescent="0.25">
      <c r="A1784" s="12"/>
      <c r="B1784" s="11">
        <v>44607</v>
      </c>
      <c r="C1784" s="2">
        <v>118</v>
      </c>
      <c r="D1784" s="2">
        <v>100.7835</v>
      </c>
      <c r="E1784" s="2">
        <v>0</v>
      </c>
      <c r="F1784" s="2">
        <v>0</v>
      </c>
      <c r="G1784" s="2">
        <v>0</v>
      </c>
      <c r="H1784" s="17">
        <f t="shared" si="27"/>
        <v>0</v>
      </c>
    </row>
    <row r="1785" spans="1:8" ht="13.5" x14ac:dyDescent="0.25">
      <c r="A1785" s="12"/>
      <c r="B1785" s="11">
        <v>44608</v>
      </c>
      <c r="C1785" s="2">
        <v>118</v>
      </c>
      <c r="D1785" s="2">
        <v>100.7835</v>
      </c>
      <c r="E1785" s="2">
        <v>0</v>
      </c>
      <c r="F1785" s="2">
        <v>0</v>
      </c>
      <c r="G1785" s="2">
        <v>0</v>
      </c>
      <c r="H1785" s="17">
        <f t="shared" si="27"/>
        <v>0</v>
      </c>
    </row>
    <row r="1786" spans="1:8" ht="13.5" x14ac:dyDescent="0.25">
      <c r="A1786" s="12"/>
      <c r="B1786" s="11">
        <v>44609</v>
      </c>
      <c r="C1786" s="2">
        <v>118</v>
      </c>
      <c r="D1786" s="2">
        <v>100.7835</v>
      </c>
      <c r="E1786" s="2">
        <v>0</v>
      </c>
      <c r="F1786" s="2">
        <v>0</v>
      </c>
      <c r="G1786" s="2">
        <v>0</v>
      </c>
      <c r="H1786" s="17">
        <f t="shared" si="27"/>
        <v>0</v>
      </c>
    </row>
    <row r="1787" spans="1:8" ht="13.5" x14ac:dyDescent="0.25">
      <c r="A1787" s="12"/>
      <c r="B1787" s="11">
        <v>44610</v>
      </c>
      <c r="C1787" s="2">
        <v>118</v>
      </c>
      <c r="D1787" s="2">
        <v>100.7835</v>
      </c>
      <c r="E1787" s="2">
        <v>0</v>
      </c>
      <c r="F1787" s="2">
        <v>0</v>
      </c>
      <c r="G1787" s="2">
        <v>0</v>
      </c>
      <c r="H1787" s="17">
        <f t="shared" si="27"/>
        <v>0</v>
      </c>
    </row>
    <row r="1788" spans="1:8" ht="13.5" x14ac:dyDescent="0.25">
      <c r="A1788" s="12"/>
      <c r="B1788" s="11">
        <v>44613</v>
      </c>
      <c r="C1788" s="2">
        <v>116</v>
      </c>
      <c r="D1788" s="2">
        <v>99.075400000000002</v>
      </c>
      <c r="E1788" s="2">
        <v>3</v>
      </c>
      <c r="F1788" s="2">
        <v>116</v>
      </c>
      <c r="G1788" s="2">
        <v>348</v>
      </c>
      <c r="H1788" s="17">
        <f t="shared" si="27"/>
        <v>-1.6948210768627819E-2</v>
      </c>
    </row>
    <row r="1789" spans="1:8" ht="13.5" x14ac:dyDescent="0.25">
      <c r="A1789" s="12"/>
      <c r="B1789" s="11">
        <v>44614</v>
      </c>
      <c r="C1789" s="2">
        <v>112.6</v>
      </c>
      <c r="D1789" s="2">
        <v>96.171400000000006</v>
      </c>
      <c r="E1789" s="2">
        <v>50</v>
      </c>
      <c r="F1789" s="2">
        <v>112.6</v>
      </c>
      <c r="G1789" s="2">
        <v>5630</v>
      </c>
      <c r="H1789" s="17">
        <f t="shared" si="27"/>
        <v>-2.9311009594712677E-2</v>
      </c>
    </row>
    <row r="1790" spans="1:8" ht="13.5" x14ac:dyDescent="0.25">
      <c r="A1790" s="12"/>
      <c r="B1790" s="11">
        <v>44615</v>
      </c>
      <c r="C1790" s="2">
        <v>112.6</v>
      </c>
      <c r="D1790" s="2">
        <v>96.171400000000006</v>
      </c>
      <c r="E1790" s="2">
        <v>0</v>
      </c>
      <c r="F1790" s="2">
        <v>0</v>
      </c>
      <c r="G1790" s="2">
        <v>0</v>
      </c>
      <c r="H1790" s="17">
        <f t="shared" si="27"/>
        <v>0</v>
      </c>
    </row>
    <row r="1791" spans="1:8" ht="13.5" x14ac:dyDescent="0.25">
      <c r="A1791" s="12"/>
      <c r="B1791" s="11">
        <v>44616</v>
      </c>
      <c r="C1791" s="2">
        <v>112.5</v>
      </c>
      <c r="D1791" s="2">
        <v>96.085999999999999</v>
      </c>
      <c r="E1791" s="2">
        <v>6163</v>
      </c>
      <c r="F1791" s="2">
        <v>112.5</v>
      </c>
      <c r="G1791" s="2">
        <v>693337.5</v>
      </c>
      <c r="H1791" s="17">
        <f t="shared" si="27"/>
        <v>-8.8799788710580295E-4</v>
      </c>
    </row>
    <row r="1792" spans="1:8" ht="13.5" x14ac:dyDescent="0.25">
      <c r="A1792" s="12"/>
      <c r="B1792" s="11">
        <v>44617</v>
      </c>
      <c r="C1792" s="2">
        <v>112.5</v>
      </c>
      <c r="D1792" s="2">
        <v>96.085999999999999</v>
      </c>
      <c r="E1792" s="2">
        <v>0</v>
      </c>
      <c r="F1792" s="2">
        <v>0</v>
      </c>
      <c r="G1792" s="2">
        <v>0</v>
      </c>
      <c r="H1792" s="17">
        <f t="shared" si="27"/>
        <v>0</v>
      </c>
    </row>
    <row r="1793" spans="1:8" ht="13.5" x14ac:dyDescent="0.25">
      <c r="A1793" s="12"/>
      <c r="B1793" s="11">
        <v>44620</v>
      </c>
      <c r="C1793" s="2">
        <v>112</v>
      </c>
      <c r="D1793" s="2">
        <v>95.659000000000006</v>
      </c>
      <c r="E1793" s="2">
        <v>920</v>
      </c>
      <c r="F1793" s="2">
        <v>112</v>
      </c>
      <c r="G1793" s="2">
        <v>103040</v>
      </c>
      <c r="H1793" s="17">
        <f t="shared" si="27"/>
        <v>-4.443935640988203E-3</v>
      </c>
    </row>
    <row r="1794" spans="1:8" ht="13.5" x14ac:dyDescent="0.25">
      <c r="A1794" s="12"/>
      <c r="B1794" s="11">
        <v>44621</v>
      </c>
      <c r="C1794" s="2">
        <v>112</v>
      </c>
      <c r="D1794" s="2">
        <v>95.659000000000006</v>
      </c>
      <c r="E1794" s="2">
        <v>343</v>
      </c>
      <c r="F1794" s="2">
        <v>112</v>
      </c>
      <c r="G1794" s="2">
        <v>38416</v>
      </c>
      <c r="H1794" s="17">
        <f t="shared" si="27"/>
        <v>0</v>
      </c>
    </row>
    <row r="1795" spans="1:8" ht="13.5" x14ac:dyDescent="0.25">
      <c r="A1795" s="12"/>
      <c r="B1795" s="11">
        <v>44622</v>
      </c>
      <c r="C1795" s="2">
        <v>112</v>
      </c>
      <c r="D1795" s="2">
        <v>95.659000000000006</v>
      </c>
      <c r="E1795" s="2">
        <v>0</v>
      </c>
      <c r="F1795" s="2">
        <v>0</v>
      </c>
      <c r="G1795" s="2">
        <v>0</v>
      </c>
      <c r="H1795" s="17">
        <f t="shared" si="27"/>
        <v>0</v>
      </c>
    </row>
    <row r="1796" spans="1:8" ht="13.5" x14ac:dyDescent="0.25">
      <c r="A1796" s="12"/>
      <c r="B1796" s="11">
        <v>44623</v>
      </c>
      <c r="C1796" s="2">
        <v>107.1</v>
      </c>
      <c r="D1796" s="2">
        <v>91.4739</v>
      </c>
      <c r="E1796" s="2">
        <v>320</v>
      </c>
      <c r="F1796" s="2">
        <v>107.1</v>
      </c>
      <c r="G1796" s="2">
        <v>34272</v>
      </c>
      <c r="H1796" s="17">
        <f t="shared" si="27"/>
        <v>-4.3750196008739431E-2</v>
      </c>
    </row>
    <row r="1797" spans="1:8" ht="13.5" x14ac:dyDescent="0.25">
      <c r="A1797" s="12"/>
      <c r="B1797" s="11">
        <v>44624</v>
      </c>
      <c r="C1797" s="2">
        <v>107.2</v>
      </c>
      <c r="D1797" s="2">
        <v>91.559299999999993</v>
      </c>
      <c r="E1797" s="2">
        <v>70</v>
      </c>
      <c r="F1797" s="2">
        <v>107.2</v>
      </c>
      <c r="G1797" s="2">
        <v>7504</v>
      </c>
      <c r="H1797" s="17">
        <f t="shared" si="27"/>
        <v>9.3359963880399561E-4</v>
      </c>
    </row>
    <row r="1798" spans="1:8" ht="13.5" x14ac:dyDescent="0.25">
      <c r="A1798" s="12"/>
      <c r="B1798" s="11">
        <v>44627</v>
      </c>
      <c r="C1798" s="2">
        <v>107.2</v>
      </c>
      <c r="D1798" s="2">
        <v>91.559299999999993</v>
      </c>
      <c r="E1798" s="2">
        <v>0</v>
      </c>
      <c r="F1798" s="2">
        <v>0</v>
      </c>
      <c r="G1798" s="2">
        <v>0</v>
      </c>
      <c r="H1798" s="17">
        <f t="shared" si="27"/>
        <v>0</v>
      </c>
    </row>
    <row r="1799" spans="1:8" ht="13.5" x14ac:dyDescent="0.25">
      <c r="A1799" s="12"/>
      <c r="B1799" s="11">
        <v>44628</v>
      </c>
      <c r="C1799" s="2">
        <v>107.2</v>
      </c>
      <c r="D1799" s="2">
        <v>91.559299999999993</v>
      </c>
      <c r="E1799" s="2">
        <v>0</v>
      </c>
      <c r="F1799" s="2">
        <v>0</v>
      </c>
      <c r="G1799" s="2">
        <v>0</v>
      </c>
      <c r="H1799" s="17">
        <f t="shared" ref="H1799:H1862" si="28">(D1799-D1798)/D1798</f>
        <v>0</v>
      </c>
    </row>
    <row r="1800" spans="1:8" ht="13.5" x14ac:dyDescent="0.25">
      <c r="A1800" s="12"/>
      <c r="B1800" s="11">
        <v>44629</v>
      </c>
      <c r="C1800" s="2">
        <v>107.2</v>
      </c>
      <c r="D1800" s="2">
        <v>91.559299999999993</v>
      </c>
      <c r="E1800" s="2">
        <v>0</v>
      </c>
      <c r="F1800" s="2">
        <v>0</v>
      </c>
      <c r="G1800" s="2">
        <v>0</v>
      </c>
      <c r="H1800" s="17">
        <f t="shared" si="28"/>
        <v>0</v>
      </c>
    </row>
    <row r="1801" spans="1:8" ht="13.5" x14ac:dyDescent="0.25">
      <c r="A1801" s="12"/>
      <c r="B1801" s="11">
        <v>44630</v>
      </c>
      <c r="C1801" s="2">
        <v>107.2</v>
      </c>
      <c r="D1801" s="2">
        <v>91.559299999999993</v>
      </c>
      <c r="E1801" s="2">
        <v>0</v>
      </c>
      <c r="F1801" s="2">
        <v>0</v>
      </c>
      <c r="G1801" s="2">
        <v>0</v>
      </c>
      <c r="H1801" s="17">
        <f t="shared" si="28"/>
        <v>0</v>
      </c>
    </row>
    <row r="1802" spans="1:8" ht="13.5" x14ac:dyDescent="0.25">
      <c r="A1802" s="12"/>
      <c r="B1802" s="11">
        <v>44631</v>
      </c>
      <c r="C1802" s="2">
        <v>107.2</v>
      </c>
      <c r="D1802" s="2">
        <v>91.559299999999993</v>
      </c>
      <c r="E1802" s="2">
        <v>0</v>
      </c>
      <c r="F1802" s="2">
        <v>0</v>
      </c>
      <c r="G1802" s="2">
        <v>0</v>
      </c>
      <c r="H1802" s="17">
        <f t="shared" si="28"/>
        <v>0</v>
      </c>
    </row>
    <row r="1803" spans="1:8" ht="13.5" x14ac:dyDescent="0.25">
      <c r="A1803" s="12"/>
      <c r="B1803" s="11">
        <v>44634</v>
      </c>
      <c r="C1803" s="2">
        <v>107.01</v>
      </c>
      <c r="D1803" s="2">
        <v>91.397000000000006</v>
      </c>
      <c r="E1803" s="2">
        <v>77</v>
      </c>
      <c r="F1803" s="2">
        <v>107.02800000000001</v>
      </c>
      <c r="G1803" s="2">
        <v>8241.1560000000009</v>
      </c>
      <c r="H1803" s="17">
        <f t="shared" si="28"/>
        <v>-1.7726216779725018E-3</v>
      </c>
    </row>
    <row r="1804" spans="1:8" ht="13.5" x14ac:dyDescent="0.25">
      <c r="A1804" s="12"/>
      <c r="B1804" s="11">
        <v>44635</v>
      </c>
      <c r="C1804" s="2">
        <v>107</v>
      </c>
      <c r="D1804" s="2">
        <v>91.388499999999993</v>
      </c>
      <c r="E1804" s="2">
        <v>19</v>
      </c>
      <c r="F1804" s="2">
        <v>107</v>
      </c>
      <c r="G1804" s="2">
        <v>2033</v>
      </c>
      <c r="H1804" s="17">
        <f t="shared" si="28"/>
        <v>-9.3000864361107737E-5</v>
      </c>
    </row>
    <row r="1805" spans="1:8" ht="13.5" x14ac:dyDescent="0.25">
      <c r="A1805" s="12"/>
      <c r="B1805" s="11">
        <v>44636</v>
      </c>
      <c r="C1805" s="2">
        <v>111.8</v>
      </c>
      <c r="D1805" s="2">
        <v>95.488100000000003</v>
      </c>
      <c r="E1805" s="2">
        <v>89</v>
      </c>
      <c r="F1805" s="2">
        <v>111.8</v>
      </c>
      <c r="G1805" s="2">
        <v>9950.2000000000007</v>
      </c>
      <c r="H1805" s="17">
        <f t="shared" si="28"/>
        <v>4.4859035874316895E-2</v>
      </c>
    </row>
    <row r="1806" spans="1:8" ht="13.5" x14ac:dyDescent="0.25">
      <c r="A1806" s="12"/>
      <c r="B1806" s="11">
        <v>44637</v>
      </c>
      <c r="C1806" s="2">
        <v>116.83</v>
      </c>
      <c r="D1806" s="2">
        <v>99.784300000000002</v>
      </c>
      <c r="E1806" s="2">
        <v>1</v>
      </c>
      <c r="F1806" s="2">
        <v>116.83</v>
      </c>
      <c r="G1806" s="2">
        <v>116.83</v>
      </c>
      <c r="H1806" s="17">
        <f t="shared" si="28"/>
        <v>4.499199376676255E-2</v>
      </c>
    </row>
    <row r="1807" spans="1:8" ht="13.5" x14ac:dyDescent="0.25">
      <c r="A1807" s="12"/>
      <c r="B1807" s="11">
        <v>44638</v>
      </c>
      <c r="C1807" s="2">
        <v>116.83</v>
      </c>
      <c r="D1807" s="2">
        <v>99.784300000000002</v>
      </c>
      <c r="E1807" s="2">
        <v>0</v>
      </c>
      <c r="F1807" s="2">
        <v>0</v>
      </c>
      <c r="G1807" s="2">
        <v>0</v>
      </c>
      <c r="H1807" s="17">
        <f t="shared" si="28"/>
        <v>0</v>
      </c>
    </row>
    <row r="1808" spans="1:8" ht="13.5" x14ac:dyDescent="0.25">
      <c r="A1808" s="12"/>
      <c r="B1808" s="11">
        <v>44641</v>
      </c>
      <c r="C1808" s="2">
        <v>116.83</v>
      </c>
      <c r="D1808" s="2">
        <v>99.784300000000002</v>
      </c>
      <c r="E1808" s="2">
        <v>0</v>
      </c>
      <c r="F1808" s="2">
        <v>0</v>
      </c>
      <c r="G1808" s="2">
        <v>0</v>
      </c>
      <c r="H1808" s="17">
        <f t="shared" si="28"/>
        <v>0</v>
      </c>
    </row>
    <row r="1809" spans="1:8" ht="13.5" x14ac:dyDescent="0.25">
      <c r="A1809" s="12"/>
      <c r="B1809" s="11">
        <v>44642</v>
      </c>
      <c r="C1809" s="2">
        <v>116.83</v>
      </c>
      <c r="D1809" s="2">
        <v>99.784300000000002</v>
      </c>
      <c r="E1809" s="2">
        <v>0</v>
      </c>
      <c r="F1809" s="2">
        <v>0</v>
      </c>
      <c r="G1809" s="2">
        <v>0</v>
      </c>
      <c r="H1809" s="17">
        <f t="shared" si="28"/>
        <v>0</v>
      </c>
    </row>
    <row r="1810" spans="1:8" ht="13.5" x14ac:dyDescent="0.25">
      <c r="A1810" s="12"/>
      <c r="B1810" s="11">
        <v>44643</v>
      </c>
      <c r="C1810" s="2">
        <v>116.83</v>
      </c>
      <c r="D1810" s="2">
        <v>99.784300000000002</v>
      </c>
      <c r="E1810" s="2">
        <v>0</v>
      </c>
      <c r="F1810" s="2">
        <v>0</v>
      </c>
      <c r="G1810" s="2">
        <v>0</v>
      </c>
      <c r="H1810" s="17">
        <f t="shared" si="28"/>
        <v>0</v>
      </c>
    </row>
    <row r="1811" spans="1:8" ht="13.5" x14ac:dyDescent="0.25">
      <c r="A1811" s="12"/>
      <c r="B1811" s="11">
        <v>44644</v>
      </c>
      <c r="C1811" s="2">
        <v>116.83</v>
      </c>
      <c r="D1811" s="2">
        <v>99.784300000000002</v>
      </c>
      <c r="E1811" s="2">
        <v>0</v>
      </c>
      <c r="F1811" s="2">
        <v>0</v>
      </c>
      <c r="G1811" s="2">
        <v>0</v>
      </c>
      <c r="H1811" s="17">
        <f t="shared" si="28"/>
        <v>0</v>
      </c>
    </row>
    <row r="1812" spans="1:8" ht="13.5" x14ac:dyDescent="0.25">
      <c r="A1812" s="12"/>
      <c r="B1812" s="11">
        <v>44645</v>
      </c>
      <c r="C1812" s="2">
        <v>116.83</v>
      </c>
      <c r="D1812" s="2">
        <v>99.784300000000002</v>
      </c>
      <c r="E1812" s="2">
        <v>0</v>
      </c>
      <c r="F1812" s="2">
        <v>0</v>
      </c>
      <c r="G1812" s="2">
        <v>0</v>
      </c>
      <c r="H1812" s="17">
        <f t="shared" si="28"/>
        <v>0</v>
      </c>
    </row>
    <row r="1813" spans="1:8" ht="13.5" x14ac:dyDescent="0.25">
      <c r="A1813" s="12"/>
      <c r="B1813" s="11">
        <v>44648</v>
      </c>
      <c r="C1813" s="2">
        <v>116.83</v>
      </c>
      <c r="D1813" s="2">
        <v>99.784300000000002</v>
      </c>
      <c r="E1813" s="2">
        <v>0</v>
      </c>
      <c r="F1813" s="2">
        <v>0</v>
      </c>
      <c r="G1813" s="2">
        <v>0</v>
      </c>
      <c r="H1813" s="17">
        <f t="shared" si="28"/>
        <v>0</v>
      </c>
    </row>
    <row r="1814" spans="1:8" ht="13.5" x14ac:dyDescent="0.25">
      <c r="A1814" s="12"/>
      <c r="B1814" s="11">
        <v>44649</v>
      </c>
      <c r="C1814" s="2">
        <v>116.83</v>
      </c>
      <c r="D1814" s="2">
        <v>99.784300000000002</v>
      </c>
      <c r="E1814" s="2">
        <v>0</v>
      </c>
      <c r="F1814" s="2">
        <v>0</v>
      </c>
      <c r="G1814" s="2">
        <v>0</v>
      </c>
      <c r="H1814" s="17">
        <f t="shared" si="28"/>
        <v>0</v>
      </c>
    </row>
    <row r="1815" spans="1:8" ht="13.5" x14ac:dyDescent="0.25">
      <c r="A1815" s="12"/>
      <c r="B1815" s="11">
        <v>44650</v>
      </c>
      <c r="C1815" s="2">
        <v>112</v>
      </c>
      <c r="D1815" s="2">
        <v>95.659000000000006</v>
      </c>
      <c r="E1815" s="2">
        <v>80</v>
      </c>
      <c r="F1815" s="2">
        <v>112</v>
      </c>
      <c r="G1815" s="2">
        <v>8960</v>
      </c>
      <c r="H1815" s="17">
        <f t="shared" si="28"/>
        <v>-4.1342175071629461E-2</v>
      </c>
    </row>
    <row r="1816" spans="1:8" ht="13.5" x14ac:dyDescent="0.25">
      <c r="A1816" s="12"/>
      <c r="B1816" s="11">
        <v>44651</v>
      </c>
      <c r="C1816" s="2">
        <v>112</v>
      </c>
      <c r="D1816" s="2">
        <v>95.659000000000006</v>
      </c>
      <c r="E1816" s="2">
        <v>0</v>
      </c>
      <c r="F1816" s="2">
        <v>0</v>
      </c>
      <c r="G1816" s="2">
        <v>0</v>
      </c>
      <c r="H1816" s="17">
        <f t="shared" si="28"/>
        <v>0</v>
      </c>
    </row>
    <row r="1817" spans="1:8" ht="13.5" x14ac:dyDescent="0.25">
      <c r="A1817" s="12"/>
      <c r="B1817" s="11">
        <v>44652</v>
      </c>
      <c r="C1817" s="2">
        <v>112</v>
      </c>
      <c r="D1817" s="2">
        <v>95.659000000000006</v>
      </c>
      <c r="E1817" s="2">
        <v>121</v>
      </c>
      <c r="F1817" s="2">
        <v>112</v>
      </c>
      <c r="G1817" s="2">
        <v>13552</v>
      </c>
      <c r="H1817" s="17">
        <f t="shared" si="28"/>
        <v>0</v>
      </c>
    </row>
    <row r="1818" spans="1:8" ht="13.5" x14ac:dyDescent="0.25">
      <c r="A1818" s="12"/>
      <c r="B1818" s="11">
        <v>44655</v>
      </c>
      <c r="C1818" s="2">
        <v>112.5</v>
      </c>
      <c r="D1818" s="2">
        <v>96.085999999999999</v>
      </c>
      <c r="E1818" s="2">
        <v>17093</v>
      </c>
      <c r="F1818" s="2">
        <v>112.5</v>
      </c>
      <c r="G1818" s="2">
        <v>1922962.5</v>
      </c>
      <c r="H1818" s="17">
        <f t="shared" si="28"/>
        <v>4.4637723580634595E-3</v>
      </c>
    </row>
    <row r="1819" spans="1:8" ht="13.5" x14ac:dyDescent="0.25">
      <c r="A1819" s="12"/>
      <c r="B1819" s="11">
        <v>44656</v>
      </c>
      <c r="C1819" s="2">
        <v>112.5</v>
      </c>
      <c r="D1819" s="2">
        <v>96.085999999999999</v>
      </c>
      <c r="E1819" s="2">
        <v>3703</v>
      </c>
      <c r="F1819" s="2">
        <v>112.5</v>
      </c>
      <c r="G1819" s="2">
        <v>416587.5</v>
      </c>
      <c r="H1819" s="17">
        <f t="shared" si="28"/>
        <v>0</v>
      </c>
    </row>
    <row r="1820" spans="1:8" ht="13.5" x14ac:dyDescent="0.25">
      <c r="A1820" s="12"/>
      <c r="B1820" s="11">
        <v>44657</v>
      </c>
      <c r="C1820" s="2">
        <v>112.55</v>
      </c>
      <c r="D1820" s="2">
        <v>96.128699999999995</v>
      </c>
      <c r="E1820" s="2">
        <v>330</v>
      </c>
      <c r="F1820" s="2">
        <v>112.553</v>
      </c>
      <c r="G1820" s="2">
        <v>37142.49</v>
      </c>
      <c r="H1820" s="17">
        <f t="shared" si="28"/>
        <v>4.4439356409879075E-4</v>
      </c>
    </row>
    <row r="1821" spans="1:8" ht="13.5" x14ac:dyDescent="0.25">
      <c r="A1821" s="12"/>
      <c r="B1821" s="11">
        <v>44658</v>
      </c>
      <c r="C1821" s="2">
        <v>116.83</v>
      </c>
      <c r="D1821" s="2">
        <v>99.784300000000002</v>
      </c>
      <c r="E1821" s="2">
        <v>1</v>
      </c>
      <c r="F1821" s="2">
        <v>116.83</v>
      </c>
      <c r="G1821" s="2">
        <v>116.83</v>
      </c>
      <c r="H1821" s="17">
        <f t="shared" si="28"/>
        <v>3.8028185130975528E-2</v>
      </c>
    </row>
    <row r="1822" spans="1:8" ht="13.5" x14ac:dyDescent="0.25">
      <c r="A1822" s="12"/>
      <c r="B1822" s="11">
        <v>44659</v>
      </c>
      <c r="C1822" s="2">
        <v>116.83</v>
      </c>
      <c r="D1822" s="2">
        <v>99.784300000000002</v>
      </c>
      <c r="E1822" s="2">
        <v>0</v>
      </c>
      <c r="F1822" s="2">
        <v>0</v>
      </c>
      <c r="G1822" s="2">
        <v>0</v>
      </c>
      <c r="H1822" s="17">
        <f t="shared" si="28"/>
        <v>0</v>
      </c>
    </row>
    <row r="1823" spans="1:8" ht="13.5" x14ac:dyDescent="0.25">
      <c r="A1823" s="12"/>
      <c r="B1823" s="11">
        <v>44662</v>
      </c>
      <c r="C1823" s="2">
        <v>116.5</v>
      </c>
      <c r="D1823" s="2">
        <v>99.502399999999994</v>
      </c>
      <c r="E1823" s="2">
        <v>96</v>
      </c>
      <c r="F1823" s="2">
        <v>113.206</v>
      </c>
      <c r="G1823" s="2">
        <v>10867.776</v>
      </c>
      <c r="H1823" s="17">
        <f t="shared" si="28"/>
        <v>-2.8250937271695783E-3</v>
      </c>
    </row>
    <row r="1824" spans="1:8" ht="13.5" x14ac:dyDescent="0.25">
      <c r="A1824" s="12"/>
      <c r="B1824" s="11">
        <v>44663</v>
      </c>
      <c r="C1824" s="2">
        <v>116.5</v>
      </c>
      <c r="D1824" s="2">
        <v>99.502399999999994</v>
      </c>
      <c r="E1824" s="2">
        <v>69</v>
      </c>
      <c r="F1824" s="2">
        <v>116.44199999999999</v>
      </c>
      <c r="G1824" s="2">
        <v>8034.4979999999996</v>
      </c>
      <c r="H1824" s="17">
        <f t="shared" si="28"/>
        <v>0</v>
      </c>
    </row>
    <row r="1825" spans="1:8" ht="13.5" x14ac:dyDescent="0.25">
      <c r="A1825" s="12"/>
      <c r="B1825" s="11">
        <v>44664</v>
      </c>
      <c r="C1825" s="2">
        <v>116.5</v>
      </c>
      <c r="D1825" s="2">
        <v>99.502399999999994</v>
      </c>
      <c r="E1825" s="2">
        <v>100</v>
      </c>
      <c r="F1825" s="2">
        <v>116.5</v>
      </c>
      <c r="G1825" s="2">
        <v>11650</v>
      </c>
      <c r="H1825" s="17">
        <f t="shared" si="28"/>
        <v>0</v>
      </c>
    </row>
    <row r="1826" spans="1:8" ht="13.5" x14ac:dyDescent="0.25">
      <c r="A1826" s="12"/>
      <c r="B1826" s="11">
        <v>44665</v>
      </c>
      <c r="C1826" s="2">
        <v>116.5</v>
      </c>
      <c r="D1826" s="2">
        <v>99.502399999999994</v>
      </c>
      <c r="E1826" s="2">
        <v>0</v>
      </c>
      <c r="F1826" s="2">
        <v>0</v>
      </c>
      <c r="G1826" s="2">
        <v>0</v>
      </c>
      <c r="H1826" s="17">
        <f t="shared" si="28"/>
        <v>0</v>
      </c>
    </row>
    <row r="1827" spans="1:8" ht="13.5" x14ac:dyDescent="0.25">
      <c r="A1827" s="12"/>
      <c r="B1827" s="11">
        <v>44666</v>
      </c>
      <c r="C1827" s="2">
        <v>116.5</v>
      </c>
      <c r="D1827" s="2">
        <v>99.502399999999994</v>
      </c>
      <c r="E1827" s="2">
        <v>0</v>
      </c>
      <c r="F1827" s="2">
        <v>0</v>
      </c>
      <c r="G1827" s="2">
        <v>0</v>
      </c>
      <c r="H1827" s="17">
        <f t="shared" si="28"/>
        <v>0</v>
      </c>
    </row>
    <row r="1828" spans="1:8" ht="13.5" x14ac:dyDescent="0.25">
      <c r="A1828" s="12"/>
      <c r="B1828" s="11">
        <v>44669</v>
      </c>
      <c r="C1828" s="2">
        <v>116.5</v>
      </c>
      <c r="D1828" s="2">
        <v>99.502399999999994</v>
      </c>
      <c r="E1828" s="2">
        <v>0</v>
      </c>
      <c r="F1828" s="2">
        <v>0</v>
      </c>
      <c r="G1828" s="2">
        <v>0</v>
      </c>
      <c r="H1828" s="17">
        <f t="shared" si="28"/>
        <v>0</v>
      </c>
    </row>
    <row r="1829" spans="1:8" ht="13.5" x14ac:dyDescent="0.25">
      <c r="A1829" s="12"/>
      <c r="B1829" s="11">
        <v>44670</v>
      </c>
      <c r="C1829" s="2">
        <v>116.5</v>
      </c>
      <c r="D1829" s="2">
        <v>99.502399999999994</v>
      </c>
      <c r="E1829" s="2">
        <v>0</v>
      </c>
      <c r="F1829" s="2">
        <v>0</v>
      </c>
      <c r="G1829" s="2">
        <v>0</v>
      </c>
      <c r="H1829" s="17">
        <f t="shared" si="28"/>
        <v>0</v>
      </c>
    </row>
    <row r="1830" spans="1:8" ht="13.5" x14ac:dyDescent="0.25">
      <c r="A1830" s="12"/>
      <c r="B1830" s="11">
        <v>44671</v>
      </c>
      <c r="C1830" s="2">
        <v>116.5</v>
      </c>
      <c r="D1830" s="2">
        <v>99.502399999999994</v>
      </c>
      <c r="E1830" s="2">
        <v>0</v>
      </c>
      <c r="F1830" s="2">
        <v>0</v>
      </c>
      <c r="G1830" s="2">
        <v>0</v>
      </c>
      <c r="H1830" s="17">
        <f t="shared" si="28"/>
        <v>0</v>
      </c>
    </row>
    <row r="1831" spans="1:8" ht="13.5" x14ac:dyDescent="0.25">
      <c r="A1831" s="12"/>
      <c r="B1831" s="11">
        <v>44672</v>
      </c>
      <c r="C1831" s="2">
        <v>116</v>
      </c>
      <c r="D1831" s="2">
        <v>99.075400000000002</v>
      </c>
      <c r="E1831" s="2">
        <v>103</v>
      </c>
      <c r="F1831" s="2">
        <v>116</v>
      </c>
      <c r="G1831" s="2">
        <v>11948</v>
      </c>
      <c r="H1831" s="17">
        <f t="shared" si="28"/>
        <v>-4.2913537763912477E-3</v>
      </c>
    </row>
    <row r="1832" spans="1:8" ht="13.5" x14ac:dyDescent="0.25">
      <c r="A1832" s="12"/>
      <c r="B1832" s="11">
        <v>44673</v>
      </c>
      <c r="C1832" s="2">
        <v>116</v>
      </c>
      <c r="D1832" s="2">
        <v>99.075400000000002</v>
      </c>
      <c r="E1832" s="2">
        <v>167</v>
      </c>
      <c r="F1832" s="2">
        <v>116</v>
      </c>
      <c r="G1832" s="2">
        <v>19372</v>
      </c>
      <c r="H1832" s="17">
        <f t="shared" si="28"/>
        <v>0</v>
      </c>
    </row>
    <row r="1833" spans="1:8" ht="13.5" x14ac:dyDescent="0.25">
      <c r="A1833" s="12"/>
      <c r="B1833" s="11">
        <v>44676</v>
      </c>
      <c r="C1833" s="2">
        <v>120</v>
      </c>
      <c r="D1833" s="2">
        <v>102.49169999999999</v>
      </c>
      <c r="E1833" s="2">
        <v>250</v>
      </c>
      <c r="F1833" s="2">
        <v>120</v>
      </c>
      <c r="G1833" s="2">
        <v>30000</v>
      </c>
      <c r="H1833" s="17">
        <f t="shared" si="28"/>
        <v>3.4481818897526453E-2</v>
      </c>
    </row>
    <row r="1834" spans="1:8" ht="13.5" x14ac:dyDescent="0.25">
      <c r="A1834" s="12"/>
      <c r="B1834" s="11">
        <v>44677</v>
      </c>
      <c r="C1834" s="2">
        <v>120</v>
      </c>
      <c r="D1834" s="2">
        <v>102.49169999999999</v>
      </c>
      <c r="E1834" s="2">
        <v>0</v>
      </c>
      <c r="F1834" s="2">
        <v>0</v>
      </c>
      <c r="G1834" s="2">
        <v>0</v>
      </c>
      <c r="H1834" s="17">
        <f t="shared" si="28"/>
        <v>0</v>
      </c>
    </row>
    <row r="1835" spans="1:8" ht="13.5" x14ac:dyDescent="0.25">
      <c r="A1835" s="12"/>
      <c r="B1835" s="11">
        <v>44678</v>
      </c>
      <c r="C1835" s="2">
        <v>120</v>
      </c>
      <c r="D1835" s="2">
        <v>102.49169999999999</v>
      </c>
      <c r="E1835" s="2">
        <v>0</v>
      </c>
      <c r="F1835" s="2">
        <v>0</v>
      </c>
      <c r="G1835" s="2">
        <v>0</v>
      </c>
      <c r="H1835" s="17">
        <f t="shared" si="28"/>
        <v>0</v>
      </c>
    </row>
    <row r="1836" spans="1:8" ht="13.5" x14ac:dyDescent="0.25">
      <c r="A1836" s="12"/>
      <c r="B1836" s="11">
        <v>44679</v>
      </c>
      <c r="C1836" s="2">
        <v>120</v>
      </c>
      <c r="D1836" s="2">
        <v>102.49169999999999</v>
      </c>
      <c r="E1836" s="2">
        <v>0</v>
      </c>
      <c r="F1836" s="2">
        <v>0</v>
      </c>
      <c r="G1836" s="2">
        <v>0</v>
      </c>
      <c r="H1836" s="17">
        <f t="shared" si="28"/>
        <v>0</v>
      </c>
    </row>
    <row r="1837" spans="1:8" ht="13.5" x14ac:dyDescent="0.25">
      <c r="A1837" s="12"/>
      <c r="B1837" s="11">
        <v>44680</v>
      </c>
      <c r="C1837" s="2">
        <v>120</v>
      </c>
      <c r="D1837" s="2">
        <v>102.49169999999999</v>
      </c>
      <c r="E1837" s="2">
        <v>0</v>
      </c>
      <c r="F1837" s="2">
        <v>0</v>
      </c>
      <c r="G1837" s="2">
        <v>0</v>
      </c>
      <c r="H1837" s="17">
        <f t="shared" si="28"/>
        <v>0</v>
      </c>
    </row>
    <row r="1838" spans="1:8" ht="13.5" x14ac:dyDescent="0.25">
      <c r="A1838" s="12"/>
      <c r="B1838" s="11">
        <v>44685</v>
      </c>
      <c r="C1838" s="2">
        <v>120</v>
      </c>
      <c r="D1838" s="2">
        <v>102.49169999999999</v>
      </c>
      <c r="E1838" s="2">
        <v>0</v>
      </c>
      <c r="F1838" s="2">
        <v>0</v>
      </c>
      <c r="G1838" s="2">
        <v>0</v>
      </c>
      <c r="H1838" s="17">
        <f t="shared" si="28"/>
        <v>0</v>
      </c>
    </row>
    <row r="1839" spans="1:8" ht="13.5" x14ac:dyDescent="0.25">
      <c r="A1839" s="12"/>
      <c r="B1839" s="11">
        <v>44686</v>
      </c>
      <c r="C1839" s="2">
        <v>120</v>
      </c>
      <c r="D1839" s="2">
        <v>102.49169999999999</v>
      </c>
      <c r="E1839" s="2">
        <v>0</v>
      </c>
      <c r="F1839" s="2">
        <v>0</v>
      </c>
      <c r="G1839" s="2">
        <v>0</v>
      </c>
      <c r="H1839" s="17">
        <f t="shared" si="28"/>
        <v>0</v>
      </c>
    </row>
    <row r="1840" spans="1:8" ht="13.5" x14ac:dyDescent="0.25">
      <c r="A1840" s="12"/>
      <c r="B1840" s="11">
        <v>44687</v>
      </c>
      <c r="C1840" s="2">
        <v>120</v>
      </c>
      <c r="D1840" s="2">
        <v>102.49169999999999</v>
      </c>
      <c r="E1840" s="2">
        <v>0</v>
      </c>
      <c r="F1840" s="2">
        <v>0</v>
      </c>
      <c r="G1840" s="2">
        <v>0</v>
      </c>
      <c r="H1840" s="17">
        <f t="shared" si="28"/>
        <v>0</v>
      </c>
    </row>
    <row r="1841" spans="1:8" ht="13.5" x14ac:dyDescent="0.25">
      <c r="A1841" s="12"/>
      <c r="B1841" s="11">
        <v>44690</v>
      </c>
      <c r="C1841" s="2">
        <v>120</v>
      </c>
      <c r="D1841" s="2">
        <v>102.49169999999999</v>
      </c>
      <c r="E1841" s="2">
        <v>0</v>
      </c>
      <c r="F1841" s="2">
        <v>0</v>
      </c>
      <c r="G1841" s="2">
        <v>0</v>
      </c>
      <c r="H1841" s="17">
        <f t="shared" si="28"/>
        <v>0</v>
      </c>
    </row>
    <row r="1842" spans="1:8" ht="13.5" x14ac:dyDescent="0.25">
      <c r="A1842" s="12"/>
      <c r="B1842" s="11">
        <v>44691</v>
      </c>
      <c r="C1842" s="2">
        <v>120</v>
      </c>
      <c r="D1842" s="2">
        <v>102.49169999999999</v>
      </c>
      <c r="E1842" s="2">
        <v>0</v>
      </c>
      <c r="F1842" s="2">
        <v>0</v>
      </c>
      <c r="G1842" s="2">
        <v>0</v>
      </c>
      <c r="H1842" s="17">
        <f t="shared" si="28"/>
        <v>0</v>
      </c>
    </row>
    <row r="1843" spans="1:8" ht="13.5" x14ac:dyDescent="0.25">
      <c r="A1843" s="12"/>
      <c r="B1843" s="11">
        <v>44692</v>
      </c>
      <c r="C1843" s="2">
        <v>120</v>
      </c>
      <c r="D1843" s="2">
        <v>102.49169999999999</v>
      </c>
      <c r="E1843" s="2">
        <v>0</v>
      </c>
      <c r="F1843" s="2">
        <v>0</v>
      </c>
      <c r="G1843" s="2">
        <v>0</v>
      </c>
      <c r="H1843" s="17">
        <f t="shared" si="28"/>
        <v>0</v>
      </c>
    </row>
    <row r="1844" spans="1:8" ht="13.5" x14ac:dyDescent="0.25">
      <c r="A1844" s="12"/>
      <c r="B1844" s="11">
        <v>44693</v>
      </c>
      <c r="C1844" s="2">
        <v>120</v>
      </c>
      <c r="D1844" s="2">
        <v>102.49169999999999</v>
      </c>
      <c r="E1844" s="2">
        <v>1985</v>
      </c>
      <c r="F1844" s="2">
        <v>120</v>
      </c>
      <c r="G1844" s="2">
        <v>238200</v>
      </c>
      <c r="H1844" s="17">
        <f t="shared" si="28"/>
        <v>0</v>
      </c>
    </row>
    <row r="1845" spans="1:8" ht="13.5" x14ac:dyDescent="0.25">
      <c r="A1845" s="12"/>
      <c r="B1845" s="11">
        <v>44694</v>
      </c>
      <c r="C1845" s="2">
        <v>124</v>
      </c>
      <c r="D1845" s="2">
        <v>105.9081</v>
      </c>
      <c r="E1845" s="2">
        <v>1</v>
      </c>
      <c r="F1845" s="2">
        <v>124</v>
      </c>
      <c r="G1845" s="2">
        <v>124</v>
      </c>
      <c r="H1845" s="17">
        <f t="shared" si="28"/>
        <v>3.3333430902209742E-2</v>
      </c>
    </row>
    <row r="1846" spans="1:8" ht="13.5" x14ac:dyDescent="0.25">
      <c r="A1846" s="12"/>
      <c r="B1846" s="11">
        <v>44697</v>
      </c>
      <c r="C1846" s="2">
        <v>124</v>
      </c>
      <c r="D1846" s="2">
        <v>105.9081</v>
      </c>
      <c r="E1846" s="2">
        <v>0</v>
      </c>
      <c r="F1846" s="2">
        <v>0</v>
      </c>
      <c r="G1846" s="2">
        <v>0</v>
      </c>
      <c r="H1846" s="17">
        <f t="shared" si="28"/>
        <v>0</v>
      </c>
    </row>
    <row r="1847" spans="1:8" ht="13.5" x14ac:dyDescent="0.25">
      <c r="A1847" s="12"/>
      <c r="B1847" s="11">
        <v>44698</v>
      </c>
      <c r="C1847" s="2">
        <v>124</v>
      </c>
      <c r="D1847" s="2">
        <v>105.9081</v>
      </c>
      <c r="E1847" s="2">
        <v>49</v>
      </c>
      <c r="F1847" s="2">
        <v>124</v>
      </c>
      <c r="G1847" s="2">
        <v>6076</v>
      </c>
      <c r="H1847" s="17">
        <f t="shared" si="28"/>
        <v>0</v>
      </c>
    </row>
    <row r="1848" spans="1:8" ht="13.5" x14ac:dyDescent="0.25">
      <c r="A1848" s="12"/>
      <c r="B1848" s="11">
        <v>44699</v>
      </c>
      <c r="C1848" s="2">
        <v>124</v>
      </c>
      <c r="D1848" s="2">
        <v>105.9081</v>
      </c>
      <c r="E1848" s="2">
        <v>0</v>
      </c>
      <c r="F1848" s="2">
        <v>0</v>
      </c>
      <c r="G1848" s="2">
        <v>0</v>
      </c>
      <c r="H1848" s="17">
        <f t="shared" si="28"/>
        <v>0</v>
      </c>
    </row>
    <row r="1849" spans="1:8" ht="13.5" x14ac:dyDescent="0.25">
      <c r="A1849" s="12"/>
      <c r="B1849" s="11">
        <v>44700</v>
      </c>
      <c r="C1849" s="2">
        <v>124</v>
      </c>
      <c r="D1849" s="2">
        <v>105.9081</v>
      </c>
      <c r="E1849" s="2">
        <v>0</v>
      </c>
      <c r="F1849" s="2">
        <v>0</v>
      </c>
      <c r="G1849" s="2">
        <v>0</v>
      </c>
      <c r="H1849" s="17">
        <f t="shared" si="28"/>
        <v>0</v>
      </c>
    </row>
    <row r="1850" spans="1:8" ht="13.5" x14ac:dyDescent="0.25">
      <c r="A1850" s="12"/>
      <c r="B1850" s="11">
        <v>44701</v>
      </c>
      <c r="C1850" s="2">
        <v>124</v>
      </c>
      <c r="D1850" s="2">
        <v>105.9081</v>
      </c>
      <c r="E1850" s="2">
        <v>0</v>
      </c>
      <c r="F1850" s="2">
        <v>0</v>
      </c>
      <c r="G1850" s="2">
        <v>0</v>
      </c>
      <c r="H1850" s="17">
        <f t="shared" si="28"/>
        <v>0</v>
      </c>
    </row>
    <row r="1851" spans="1:8" ht="13.5" x14ac:dyDescent="0.25">
      <c r="A1851" s="12"/>
      <c r="B1851" s="11">
        <v>44704</v>
      </c>
      <c r="C1851" s="2">
        <v>124</v>
      </c>
      <c r="D1851" s="2">
        <v>105.9081</v>
      </c>
      <c r="E1851" s="2">
        <v>0</v>
      </c>
      <c r="F1851" s="2">
        <v>0</v>
      </c>
      <c r="G1851" s="2">
        <v>0</v>
      </c>
      <c r="H1851" s="17">
        <f t="shared" si="28"/>
        <v>0</v>
      </c>
    </row>
    <row r="1852" spans="1:8" ht="13.5" x14ac:dyDescent="0.25">
      <c r="A1852" s="12"/>
      <c r="B1852" s="11">
        <v>44705</v>
      </c>
      <c r="C1852" s="2">
        <v>124</v>
      </c>
      <c r="D1852" s="2">
        <v>105.9081</v>
      </c>
      <c r="E1852" s="2">
        <v>0</v>
      </c>
      <c r="F1852" s="2">
        <v>0</v>
      </c>
      <c r="G1852" s="2">
        <v>0</v>
      </c>
      <c r="H1852" s="17">
        <f t="shared" si="28"/>
        <v>0</v>
      </c>
    </row>
    <row r="1853" spans="1:8" ht="13.5" x14ac:dyDescent="0.25">
      <c r="A1853" s="12"/>
      <c r="B1853" s="11">
        <v>44706</v>
      </c>
      <c r="C1853" s="2">
        <v>124</v>
      </c>
      <c r="D1853" s="2">
        <v>105.9081</v>
      </c>
      <c r="E1853" s="2">
        <v>0</v>
      </c>
      <c r="F1853" s="2">
        <v>0</v>
      </c>
      <c r="G1853" s="2">
        <v>0</v>
      </c>
      <c r="H1853" s="17">
        <f t="shared" si="28"/>
        <v>0</v>
      </c>
    </row>
    <row r="1854" spans="1:8" ht="13.5" x14ac:dyDescent="0.25">
      <c r="A1854" s="12"/>
      <c r="B1854" s="11">
        <v>44707</v>
      </c>
      <c r="C1854" s="2">
        <v>124</v>
      </c>
      <c r="D1854" s="2">
        <v>105.9081</v>
      </c>
      <c r="E1854" s="2">
        <v>0</v>
      </c>
      <c r="F1854" s="2">
        <v>0</v>
      </c>
      <c r="G1854" s="2">
        <v>0</v>
      </c>
      <c r="H1854" s="17">
        <f t="shared" si="28"/>
        <v>0</v>
      </c>
    </row>
    <row r="1855" spans="1:8" ht="13.5" x14ac:dyDescent="0.25">
      <c r="A1855" s="12"/>
      <c r="B1855" s="11">
        <v>44708</v>
      </c>
      <c r="C1855" s="2">
        <v>120</v>
      </c>
      <c r="D1855" s="2">
        <v>102.49169999999999</v>
      </c>
      <c r="E1855" s="2">
        <v>52</v>
      </c>
      <c r="F1855" s="2">
        <v>120</v>
      </c>
      <c r="G1855" s="2">
        <v>6240</v>
      </c>
      <c r="H1855" s="17">
        <f t="shared" si="28"/>
        <v>-3.225815589175908E-2</v>
      </c>
    </row>
    <row r="1856" spans="1:8" ht="13.5" x14ac:dyDescent="0.25">
      <c r="A1856" s="12"/>
      <c r="B1856" s="11">
        <v>44711</v>
      </c>
      <c r="C1856" s="2">
        <v>114.6</v>
      </c>
      <c r="D1856" s="2">
        <v>97.879599999999996</v>
      </c>
      <c r="E1856" s="2">
        <v>28</v>
      </c>
      <c r="F1856" s="2">
        <v>114.6</v>
      </c>
      <c r="G1856" s="2">
        <v>3208.8</v>
      </c>
      <c r="H1856" s="17">
        <f t="shared" si="28"/>
        <v>-4.4999741442477766E-2</v>
      </c>
    </row>
    <row r="1857" spans="1:8" ht="13.5" x14ac:dyDescent="0.25">
      <c r="A1857" s="12"/>
      <c r="B1857" s="11">
        <v>44712</v>
      </c>
      <c r="C1857" s="2">
        <v>119.75</v>
      </c>
      <c r="D1857" s="2">
        <v>102.2782</v>
      </c>
      <c r="E1857" s="2">
        <v>0</v>
      </c>
      <c r="F1857" s="2">
        <v>0</v>
      </c>
      <c r="G1857" s="2">
        <v>0</v>
      </c>
      <c r="H1857" s="17">
        <f t="shared" si="28"/>
        <v>4.4938884098422983E-2</v>
      </c>
    </row>
    <row r="1858" spans="1:8" ht="13.5" x14ac:dyDescent="0.25">
      <c r="A1858" s="12"/>
      <c r="B1858" s="11">
        <v>44713</v>
      </c>
      <c r="C1858" s="2">
        <v>120</v>
      </c>
      <c r="D1858" s="2">
        <v>105.869</v>
      </c>
      <c r="E1858" s="2">
        <v>12</v>
      </c>
      <c r="F1858" s="2">
        <v>120</v>
      </c>
      <c r="G1858" s="2">
        <v>1440</v>
      </c>
      <c r="H1858" s="17">
        <f t="shared" si="28"/>
        <v>3.5108165767485169E-2</v>
      </c>
    </row>
    <row r="1859" spans="1:8" ht="13.5" x14ac:dyDescent="0.25">
      <c r="A1859" s="12"/>
      <c r="B1859" s="11">
        <v>44714</v>
      </c>
      <c r="C1859" s="2">
        <v>120</v>
      </c>
      <c r="D1859" s="2">
        <v>105.869</v>
      </c>
      <c r="E1859" s="2">
        <v>0</v>
      </c>
      <c r="F1859" s="2">
        <v>0</v>
      </c>
      <c r="G1859" s="2">
        <v>0</v>
      </c>
      <c r="H1859" s="17">
        <f t="shared" si="28"/>
        <v>0</v>
      </c>
    </row>
    <row r="1860" spans="1:8" ht="13.5" x14ac:dyDescent="0.25">
      <c r="A1860" s="12"/>
      <c r="B1860" s="11">
        <v>44715</v>
      </c>
      <c r="C1860" s="2">
        <v>120</v>
      </c>
      <c r="D1860" s="2">
        <v>105.869</v>
      </c>
      <c r="E1860" s="2">
        <v>2</v>
      </c>
      <c r="F1860" s="2">
        <v>120</v>
      </c>
      <c r="G1860" s="2">
        <v>240</v>
      </c>
      <c r="H1860" s="17">
        <f t="shared" si="28"/>
        <v>0</v>
      </c>
    </row>
    <row r="1861" spans="1:8" ht="13.5" x14ac:dyDescent="0.25">
      <c r="A1861" s="12"/>
      <c r="B1861" s="11">
        <v>44718</v>
      </c>
      <c r="C1861" s="2">
        <v>120</v>
      </c>
      <c r="D1861" s="2">
        <v>105.869</v>
      </c>
      <c r="E1861" s="2">
        <v>0</v>
      </c>
      <c r="F1861" s="2">
        <v>0</v>
      </c>
      <c r="G1861" s="2">
        <v>0</v>
      </c>
      <c r="H1861" s="17">
        <f t="shared" si="28"/>
        <v>0</v>
      </c>
    </row>
    <row r="1862" spans="1:8" ht="13.5" x14ac:dyDescent="0.25">
      <c r="A1862" s="12"/>
      <c r="B1862" s="11">
        <v>44719</v>
      </c>
      <c r="C1862" s="2">
        <v>118</v>
      </c>
      <c r="D1862" s="2">
        <v>104.1045</v>
      </c>
      <c r="E1862" s="2">
        <v>131</v>
      </c>
      <c r="F1862" s="2">
        <v>118</v>
      </c>
      <c r="G1862" s="2">
        <v>15458</v>
      </c>
      <c r="H1862" s="17">
        <f t="shared" si="28"/>
        <v>-1.6666824093927383E-2</v>
      </c>
    </row>
    <row r="1863" spans="1:8" ht="13.5" x14ac:dyDescent="0.25">
      <c r="A1863" s="12"/>
      <c r="B1863" s="11">
        <v>44720</v>
      </c>
      <c r="C1863" s="2">
        <v>118</v>
      </c>
      <c r="D1863" s="2">
        <v>104.1045</v>
      </c>
      <c r="E1863" s="2">
        <v>0</v>
      </c>
      <c r="F1863" s="2">
        <v>0</v>
      </c>
      <c r="G1863" s="2">
        <v>0</v>
      </c>
      <c r="H1863" s="17">
        <f t="shared" ref="H1863:H1926" si="29">(D1863-D1862)/D1862</f>
        <v>0</v>
      </c>
    </row>
    <row r="1864" spans="1:8" ht="13.5" x14ac:dyDescent="0.25">
      <c r="A1864" s="12"/>
      <c r="B1864" s="11">
        <v>44721</v>
      </c>
      <c r="C1864" s="2">
        <v>118</v>
      </c>
      <c r="D1864" s="2">
        <v>104.1045</v>
      </c>
      <c r="E1864" s="2">
        <v>0</v>
      </c>
      <c r="F1864" s="2">
        <v>0</v>
      </c>
      <c r="G1864" s="2">
        <v>0</v>
      </c>
      <c r="H1864" s="17">
        <f t="shared" si="29"/>
        <v>0</v>
      </c>
    </row>
    <row r="1865" spans="1:8" ht="13.5" x14ac:dyDescent="0.25">
      <c r="A1865" s="12"/>
      <c r="B1865" s="11">
        <v>44722</v>
      </c>
      <c r="C1865" s="2">
        <v>118</v>
      </c>
      <c r="D1865" s="2">
        <v>104.1045</v>
      </c>
      <c r="E1865" s="2">
        <v>0</v>
      </c>
      <c r="F1865" s="2">
        <v>0</v>
      </c>
      <c r="G1865" s="2">
        <v>0</v>
      </c>
      <c r="H1865" s="17">
        <f t="shared" si="29"/>
        <v>0</v>
      </c>
    </row>
    <row r="1866" spans="1:8" ht="13.5" x14ac:dyDescent="0.25">
      <c r="A1866" s="12"/>
      <c r="B1866" s="11">
        <v>44725</v>
      </c>
      <c r="C1866" s="2">
        <v>116</v>
      </c>
      <c r="D1866" s="2">
        <v>102.34</v>
      </c>
      <c r="E1866" s="2">
        <v>50</v>
      </c>
      <c r="F1866" s="2">
        <v>116</v>
      </c>
      <c r="G1866" s="2">
        <v>5800</v>
      </c>
      <c r="H1866" s="17">
        <f t="shared" si="29"/>
        <v>-1.6949315351401699E-2</v>
      </c>
    </row>
    <row r="1867" spans="1:8" ht="13.5" x14ac:dyDescent="0.25">
      <c r="A1867" s="12"/>
      <c r="B1867" s="11">
        <v>44726</v>
      </c>
      <c r="C1867" s="2">
        <v>116</v>
      </c>
      <c r="D1867" s="2">
        <v>102.34</v>
      </c>
      <c r="E1867" s="2">
        <v>0</v>
      </c>
      <c r="F1867" s="2">
        <v>0</v>
      </c>
      <c r="G1867" s="2">
        <v>0</v>
      </c>
      <c r="H1867" s="17">
        <f t="shared" si="29"/>
        <v>0</v>
      </c>
    </row>
    <row r="1868" spans="1:8" ht="13.5" x14ac:dyDescent="0.25">
      <c r="A1868" s="12"/>
      <c r="B1868" s="11">
        <v>44727</v>
      </c>
      <c r="C1868" s="2">
        <v>116</v>
      </c>
      <c r="D1868" s="2">
        <v>102.34</v>
      </c>
      <c r="E1868" s="2">
        <v>50</v>
      </c>
      <c r="F1868" s="2">
        <v>116</v>
      </c>
      <c r="G1868" s="2">
        <v>5800</v>
      </c>
      <c r="H1868" s="17">
        <f t="shared" si="29"/>
        <v>0</v>
      </c>
    </row>
    <row r="1869" spans="1:8" ht="13.5" x14ac:dyDescent="0.25">
      <c r="A1869" s="12"/>
      <c r="B1869" s="11">
        <v>44728</v>
      </c>
      <c r="C1869" s="2">
        <v>116</v>
      </c>
      <c r="D1869" s="2">
        <v>102.34</v>
      </c>
      <c r="E1869" s="2">
        <v>0</v>
      </c>
      <c r="F1869" s="2">
        <v>0</v>
      </c>
      <c r="G1869" s="2">
        <v>0</v>
      </c>
      <c r="H1869" s="17">
        <f t="shared" si="29"/>
        <v>0</v>
      </c>
    </row>
    <row r="1870" spans="1:8" ht="13.5" x14ac:dyDescent="0.25">
      <c r="A1870" s="12"/>
      <c r="B1870" s="11">
        <v>44729</v>
      </c>
      <c r="C1870" s="2">
        <v>116</v>
      </c>
      <c r="D1870" s="2">
        <v>102.34</v>
      </c>
      <c r="E1870" s="2">
        <v>538</v>
      </c>
      <c r="F1870" s="2">
        <v>116</v>
      </c>
      <c r="G1870" s="2">
        <v>62408</v>
      </c>
      <c r="H1870" s="17">
        <f t="shared" si="29"/>
        <v>0</v>
      </c>
    </row>
    <row r="1871" spans="1:8" ht="13.5" x14ac:dyDescent="0.25">
      <c r="A1871" s="12"/>
      <c r="B1871" s="11">
        <v>44732</v>
      </c>
      <c r="C1871" s="2">
        <v>120</v>
      </c>
      <c r="D1871" s="2">
        <v>105.869</v>
      </c>
      <c r="E1871" s="2">
        <v>10</v>
      </c>
      <c r="F1871" s="2">
        <v>120</v>
      </c>
      <c r="G1871" s="2">
        <v>1200</v>
      </c>
      <c r="H1871" s="17">
        <f t="shared" si="29"/>
        <v>3.4483095563806881E-2</v>
      </c>
    </row>
    <row r="1872" spans="1:8" ht="13.5" x14ac:dyDescent="0.25">
      <c r="A1872" s="12"/>
      <c r="B1872" s="11">
        <v>44733</v>
      </c>
      <c r="C1872" s="2">
        <v>120</v>
      </c>
      <c r="D1872" s="2">
        <v>105.869</v>
      </c>
      <c r="E1872" s="2">
        <v>0</v>
      </c>
      <c r="F1872" s="2">
        <v>0</v>
      </c>
      <c r="G1872" s="2">
        <v>0</v>
      </c>
      <c r="H1872" s="17">
        <f t="shared" si="29"/>
        <v>0</v>
      </c>
    </row>
    <row r="1873" spans="1:8" ht="13.5" x14ac:dyDescent="0.25">
      <c r="A1873" s="12"/>
      <c r="B1873" s="11">
        <v>44734</v>
      </c>
      <c r="C1873" s="2">
        <v>120</v>
      </c>
      <c r="D1873" s="2">
        <v>105.869</v>
      </c>
      <c r="E1873" s="2">
        <v>0</v>
      </c>
      <c r="F1873" s="2">
        <v>0</v>
      </c>
      <c r="G1873" s="2">
        <v>0</v>
      </c>
      <c r="H1873" s="17">
        <f t="shared" si="29"/>
        <v>0</v>
      </c>
    </row>
    <row r="1874" spans="1:8" ht="13.5" x14ac:dyDescent="0.25">
      <c r="A1874" s="12"/>
      <c r="B1874" s="11">
        <v>44735</v>
      </c>
      <c r="C1874" s="2">
        <v>116</v>
      </c>
      <c r="D1874" s="2">
        <v>102.34</v>
      </c>
      <c r="E1874" s="2">
        <v>9</v>
      </c>
      <c r="F1874" s="2">
        <v>116</v>
      </c>
      <c r="G1874" s="2">
        <v>1044</v>
      </c>
      <c r="H1874" s="17">
        <f t="shared" si="29"/>
        <v>-3.3333648187854767E-2</v>
      </c>
    </row>
    <row r="1875" spans="1:8" ht="13.5" x14ac:dyDescent="0.25">
      <c r="A1875" s="12"/>
      <c r="B1875" s="11">
        <v>44736</v>
      </c>
      <c r="C1875" s="2">
        <v>120</v>
      </c>
      <c r="D1875" s="2">
        <v>105.869</v>
      </c>
      <c r="E1875" s="2">
        <v>15</v>
      </c>
      <c r="F1875" s="2">
        <v>120</v>
      </c>
      <c r="G1875" s="2">
        <v>1800</v>
      </c>
      <c r="H1875" s="17">
        <f t="shared" si="29"/>
        <v>3.4483095563806881E-2</v>
      </c>
    </row>
    <row r="1876" spans="1:8" ht="13.5" x14ac:dyDescent="0.25">
      <c r="A1876" s="12"/>
      <c r="B1876" s="11">
        <v>44739</v>
      </c>
      <c r="C1876" s="2">
        <v>120</v>
      </c>
      <c r="D1876" s="2">
        <v>105.869</v>
      </c>
      <c r="E1876" s="2">
        <v>35</v>
      </c>
      <c r="F1876" s="2">
        <v>120</v>
      </c>
      <c r="G1876" s="2">
        <v>4200</v>
      </c>
      <c r="H1876" s="17">
        <f t="shared" si="29"/>
        <v>0</v>
      </c>
    </row>
    <row r="1877" spans="1:8" ht="13.5" x14ac:dyDescent="0.25">
      <c r="A1877" s="12"/>
      <c r="B1877" s="11">
        <v>44740</v>
      </c>
      <c r="C1877" s="2">
        <v>120</v>
      </c>
      <c r="D1877" s="2">
        <v>105.869</v>
      </c>
      <c r="E1877" s="2">
        <v>0</v>
      </c>
      <c r="F1877" s="2">
        <v>0</v>
      </c>
      <c r="G1877" s="2">
        <v>0</v>
      </c>
      <c r="H1877" s="17">
        <f t="shared" si="29"/>
        <v>0</v>
      </c>
    </row>
    <row r="1878" spans="1:8" ht="13.5" x14ac:dyDescent="0.25">
      <c r="A1878" s="12"/>
      <c r="B1878" s="11">
        <v>44741</v>
      </c>
      <c r="C1878" s="2">
        <v>120</v>
      </c>
      <c r="D1878" s="2">
        <v>105.869</v>
      </c>
      <c r="E1878" s="2">
        <v>6</v>
      </c>
      <c r="F1878" s="2">
        <v>120</v>
      </c>
      <c r="G1878" s="2">
        <v>720</v>
      </c>
      <c r="H1878" s="17">
        <f t="shared" si="29"/>
        <v>0</v>
      </c>
    </row>
    <row r="1879" spans="1:8" ht="13.5" x14ac:dyDescent="0.25">
      <c r="A1879" s="12"/>
      <c r="B1879" s="11">
        <v>44742</v>
      </c>
      <c r="C1879" s="2">
        <v>119.99</v>
      </c>
      <c r="D1879" s="2">
        <v>105.8601</v>
      </c>
      <c r="E1879" s="2">
        <v>15</v>
      </c>
      <c r="F1879" s="2">
        <v>119.99</v>
      </c>
      <c r="G1879" s="2">
        <v>1799.85</v>
      </c>
      <c r="H1879" s="17">
        <f t="shared" si="29"/>
        <v>-8.4066157232022803E-5</v>
      </c>
    </row>
    <row r="1880" spans="1:8" ht="13.5" x14ac:dyDescent="0.25">
      <c r="A1880" s="12"/>
      <c r="B1880" s="11">
        <v>44743</v>
      </c>
      <c r="C1880" s="2">
        <v>119.99</v>
      </c>
      <c r="D1880" s="2">
        <v>105.8601</v>
      </c>
      <c r="E1880" s="2">
        <v>0</v>
      </c>
      <c r="F1880" s="2">
        <v>0</v>
      </c>
      <c r="G1880" s="2">
        <v>0</v>
      </c>
      <c r="H1880" s="17">
        <f t="shared" si="29"/>
        <v>0</v>
      </c>
    </row>
    <row r="1881" spans="1:8" ht="13.5" x14ac:dyDescent="0.25">
      <c r="A1881" s="12"/>
      <c r="B1881" s="11">
        <v>44746</v>
      </c>
      <c r="C1881" s="2">
        <v>116</v>
      </c>
      <c r="D1881" s="2">
        <v>102.34</v>
      </c>
      <c r="E1881" s="2">
        <v>20</v>
      </c>
      <c r="F1881" s="2">
        <v>116</v>
      </c>
      <c r="G1881" s="2">
        <v>2320</v>
      </c>
      <c r="H1881" s="17">
        <f t="shared" si="29"/>
        <v>-3.3252377430212129E-2</v>
      </c>
    </row>
    <row r="1882" spans="1:8" ht="13.5" x14ac:dyDescent="0.25">
      <c r="A1882" s="12"/>
      <c r="B1882" s="11">
        <v>44747</v>
      </c>
      <c r="C1882" s="2">
        <v>116</v>
      </c>
      <c r="D1882" s="2">
        <v>102.34</v>
      </c>
      <c r="E1882" s="2">
        <v>0</v>
      </c>
      <c r="F1882" s="2">
        <v>0</v>
      </c>
      <c r="G1882" s="2">
        <v>0</v>
      </c>
      <c r="H1882" s="17">
        <f t="shared" si="29"/>
        <v>0</v>
      </c>
    </row>
    <row r="1883" spans="1:8" ht="13.5" x14ac:dyDescent="0.25">
      <c r="A1883" s="12"/>
      <c r="B1883" s="11">
        <v>44748</v>
      </c>
      <c r="C1883" s="2">
        <v>117</v>
      </c>
      <c r="D1883" s="2">
        <v>103.2222</v>
      </c>
      <c r="E1883" s="2">
        <v>55</v>
      </c>
      <c r="F1883" s="2">
        <v>117</v>
      </c>
      <c r="G1883" s="2">
        <v>6435</v>
      </c>
      <c r="H1883" s="17">
        <f t="shared" si="29"/>
        <v>8.6202853234316722E-3</v>
      </c>
    </row>
    <row r="1884" spans="1:8" ht="13.5" x14ac:dyDescent="0.25">
      <c r="A1884" s="12"/>
      <c r="B1884" s="11">
        <v>44749</v>
      </c>
      <c r="C1884" s="2">
        <v>117</v>
      </c>
      <c r="D1884" s="2">
        <v>103.2222</v>
      </c>
      <c r="E1884" s="2">
        <v>0</v>
      </c>
      <c r="F1884" s="2">
        <v>0</v>
      </c>
      <c r="G1884" s="2">
        <v>0</v>
      </c>
      <c r="H1884" s="17">
        <f t="shared" si="29"/>
        <v>0</v>
      </c>
    </row>
    <row r="1885" spans="1:8" ht="13.5" x14ac:dyDescent="0.25">
      <c r="A1885" s="12"/>
      <c r="B1885" s="11">
        <v>44750</v>
      </c>
      <c r="C1885" s="2">
        <v>120</v>
      </c>
      <c r="D1885" s="2">
        <v>105.869</v>
      </c>
      <c r="E1885" s="2">
        <v>5</v>
      </c>
      <c r="F1885" s="2">
        <v>120</v>
      </c>
      <c r="G1885" s="2">
        <v>600</v>
      </c>
      <c r="H1885" s="17">
        <f t="shared" si="29"/>
        <v>2.5641770859369389E-2</v>
      </c>
    </row>
    <row r="1886" spans="1:8" ht="13.5" x14ac:dyDescent="0.25">
      <c r="A1886" s="12"/>
      <c r="B1886" s="11">
        <v>44753</v>
      </c>
      <c r="C1886" s="2">
        <v>120</v>
      </c>
      <c r="D1886" s="2">
        <v>105.869</v>
      </c>
      <c r="E1886" s="2">
        <v>105</v>
      </c>
      <c r="F1886" s="2">
        <v>120</v>
      </c>
      <c r="G1886" s="2">
        <v>12600</v>
      </c>
      <c r="H1886" s="17">
        <f t="shared" si="29"/>
        <v>0</v>
      </c>
    </row>
    <row r="1887" spans="1:8" ht="13.5" x14ac:dyDescent="0.25">
      <c r="A1887" s="12"/>
      <c r="B1887" s="11">
        <v>44754</v>
      </c>
      <c r="C1887" s="2">
        <v>120</v>
      </c>
      <c r="D1887" s="2">
        <v>105.869</v>
      </c>
      <c r="E1887" s="2">
        <v>0</v>
      </c>
      <c r="F1887" s="2">
        <v>0</v>
      </c>
      <c r="G1887" s="2">
        <v>0</v>
      </c>
      <c r="H1887" s="17">
        <f t="shared" si="29"/>
        <v>0</v>
      </c>
    </row>
    <row r="1888" spans="1:8" ht="13.5" x14ac:dyDescent="0.25">
      <c r="A1888" s="12"/>
      <c r="B1888" s="11">
        <v>44755</v>
      </c>
      <c r="C1888" s="2">
        <v>117.99</v>
      </c>
      <c r="D1888" s="2">
        <v>104.09569999999999</v>
      </c>
      <c r="E1888" s="2">
        <v>254</v>
      </c>
      <c r="F1888" s="2">
        <v>117.99</v>
      </c>
      <c r="G1888" s="2">
        <v>29969.46</v>
      </c>
      <c r="H1888" s="17">
        <f t="shared" si="29"/>
        <v>-1.6749945687595105E-2</v>
      </c>
    </row>
    <row r="1889" spans="1:8" ht="13.5" x14ac:dyDescent="0.25">
      <c r="A1889" s="12"/>
      <c r="B1889" s="11">
        <v>44756</v>
      </c>
      <c r="C1889" s="2">
        <v>118</v>
      </c>
      <c r="D1889" s="2">
        <v>104.1045</v>
      </c>
      <c r="E1889" s="2">
        <v>612</v>
      </c>
      <c r="F1889" s="2">
        <v>118</v>
      </c>
      <c r="G1889" s="2">
        <v>72216</v>
      </c>
      <c r="H1889" s="17">
        <f t="shared" si="29"/>
        <v>8.4537593771960928E-5</v>
      </c>
    </row>
    <row r="1890" spans="1:8" ht="13.5" x14ac:dyDescent="0.25">
      <c r="A1890" s="12"/>
      <c r="B1890" s="11">
        <v>44757</v>
      </c>
      <c r="C1890" s="2">
        <v>122</v>
      </c>
      <c r="D1890" s="2">
        <v>107.63339999999999</v>
      </c>
      <c r="E1890" s="2">
        <v>2</v>
      </c>
      <c r="F1890" s="2">
        <v>122</v>
      </c>
      <c r="G1890" s="2">
        <v>244</v>
      </c>
      <c r="H1890" s="17">
        <f t="shared" si="29"/>
        <v>3.3897670129533236E-2</v>
      </c>
    </row>
    <row r="1891" spans="1:8" ht="13.5" x14ac:dyDescent="0.25">
      <c r="A1891" s="12"/>
      <c r="B1891" s="11">
        <v>44760</v>
      </c>
      <c r="C1891" s="2">
        <v>122</v>
      </c>
      <c r="D1891" s="2">
        <v>107.63339999999999</v>
      </c>
      <c r="E1891" s="2">
        <v>0</v>
      </c>
      <c r="F1891" s="2">
        <v>0</v>
      </c>
      <c r="G1891" s="2">
        <v>0</v>
      </c>
      <c r="H1891" s="17">
        <f t="shared" si="29"/>
        <v>0</v>
      </c>
    </row>
    <row r="1892" spans="1:8" ht="13.5" x14ac:dyDescent="0.25">
      <c r="A1892" s="12"/>
      <c r="B1892" s="11">
        <v>44761</v>
      </c>
      <c r="C1892" s="2">
        <v>122</v>
      </c>
      <c r="D1892" s="2">
        <v>107.63339999999999</v>
      </c>
      <c r="E1892" s="2">
        <v>0</v>
      </c>
      <c r="F1892" s="2">
        <v>0</v>
      </c>
      <c r="G1892" s="2">
        <v>0</v>
      </c>
      <c r="H1892" s="17">
        <f t="shared" si="29"/>
        <v>0</v>
      </c>
    </row>
    <row r="1893" spans="1:8" ht="13.5" x14ac:dyDescent="0.25">
      <c r="A1893" s="12"/>
      <c r="B1893" s="11">
        <v>44762</v>
      </c>
      <c r="C1893" s="2">
        <v>120</v>
      </c>
      <c r="D1893" s="2">
        <v>105.869</v>
      </c>
      <c r="E1893" s="2">
        <v>120</v>
      </c>
      <c r="F1893" s="2">
        <v>120</v>
      </c>
      <c r="G1893" s="2">
        <v>14400</v>
      </c>
      <c r="H1893" s="17">
        <f t="shared" si="29"/>
        <v>-1.6392681082266238E-2</v>
      </c>
    </row>
    <row r="1894" spans="1:8" ht="13.5" x14ac:dyDescent="0.25">
      <c r="A1894" s="12"/>
      <c r="B1894" s="11">
        <v>44763</v>
      </c>
      <c r="C1894" s="2">
        <v>120</v>
      </c>
      <c r="D1894" s="2">
        <v>105.869</v>
      </c>
      <c r="E1894" s="2">
        <v>30</v>
      </c>
      <c r="F1894" s="2">
        <v>120</v>
      </c>
      <c r="G1894" s="2">
        <v>3600</v>
      </c>
      <c r="H1894" s="17">
        <f t="shared" si="29"/>
        <v>0</v>
      </c>
    </row>
    <row r="1895" spans="1:8" ht="13.5" x14ac:dyDescent="0.25">
      <c r="A1895" s="12"/>
      <c r="B1895" s="11">
        <v>44764</v>
      </c>
      <c r="C1895" s="2">
        <v>120</v>
      </c>
      <c r="D1895" s="2">
        <v>105.869</v>
      </c>
      <c r="E1895" s="2">
        <v>0</v>
      </c>
      <c r="F1895" s="2">
        <v>0</v>
      </c>
      <c r="G1895" s="2">
        <v>0</v>
      </c>
      <c r="H1895" s="17">
        <f t="shared" si="29"/>
        <v>0</v>
      </c>
    </row>
    <row r="1896" spans="1:8" ht="13.5" x14ac:dyDescent="0.25">
      <c r="A1896" s="12"/>
      <c r="B1896" s="11">
        <v>44768</v>
      </c>
      <c r="C1896" s="2">
        <v>120</v>
      </c>
      <c r="D1896" s="2">
        <v>105.869</v>
      </c>
      <c r="E1896" s="2">
        <v>0</v>
      </c>
      <c r="F1896" s="2">
        <v>0</v>
      </c>
      <c r="G1896" s="2">
        <v>0</v>
      </c>
      <c r="H1896" s="17">
        <f t="shared" si="29"/>
        <v>0</v>
      </c>
    </row>
    <row r="1897" spans="1:8" ht="13.5" x14ac:dyDescent="0.25">
      <c r="A1897" s="12"/>
      <c r="B1897" s="11">
        <v>44769</v>
      </c>
      <c r="C1897" s="2">
        <v>120</v>
      </c>
      <c r="D1897" s="2">
        <v>105.869</v>
      </c>
      <c r="E1897" s="2">
        <v>1</v>
      </c>
      <c r="F1897" s="2">
        <v>120</v>
      </c>
      <c r="G1897" s="2">
        <v>120</v>
      </c>
      <c r="H1897" s="17">
        <f t="shared" si="29"/>
        <v>0</v>
      </c>
    </row>
    <row r="1898" spans="1:8" ht="13.5" x14ac:dyDescent="0.25">
      <c r="A1898" s="12"/>
      <c r="B1898" s="11">
        <v>44770</v>
      </c>
      <c r="C1898" s="2">
        <v>120</v>
      </c>
      <c r="D1898" s="2">
        <v>105.869</v>
      </c>
      <c r="E1898" s="2">
        <v>0</v>
      </c>
      <c r="F1898" s="2">
        <v>0</v>
      </c>
      <c r="G1898" s="2">
        <v>0</v>
      </c>
      <c r="H1898" s="17">
        <f t="shared" si="29"/>
        <v>0</v>
      </c>
    </row>
    <row r="1899" spans="1:8" ht="13.5" x14ac:dyDescent="0.25">
      <c r="A1899" s="12"/>
      <c r="B1899" s="11">
        <v>44771</v>
      </c>
      <c r="C1899" s="2">
        <v>120</v>
      </c>
      <c r="D1899" s="2">
        <v>105.869</v>
      </c>
      <c r="E1899" s="2">
        <v>0</v>
      </c>
      <c r="F1899" s="2">
        <v>0</v>
      </c>
      <c r="G1899" s="2">
        <v>0</v>
      </c>
      <c r="H1899" s="17">
        <f t="shared" si="29"/>
        <v>0</v>
      </c>
    </row>
    <row r="1900" spans="1:8" ht="13.5" x14ac:dyDescent="0.25">
      <c r="A1900" s="12"/>
      <c r="B1900" s="11">
        <v>44774</v>
      </c>
      <c r="C1900" s="2">
        <v>123.99</v>
      </c>
      <c r="D1900" s="2">
        <v>109.3891</v>
      </c>
      <c r="E1900" s="2">
        <v>2</v>
      </c>
      <c r="F1900" s="2">
        <v>123.99</v>
      </c>
      <c r="G1900" s="2">
        <v>247.98</v>
      </c>
      <c r="H1900" s="17">
        <f t="shared" si="29"/>
        <v>3.3249582030622747E-2</v>
      </c>
    </row>
    <row r="1901" spans="1:8" ht="13.5" x14ac:dyDescent="0.25">
      <c r="A1901" s="12"/>
      <c r="B1901" s="11">
        <v>44775</v>
      </c>
      <c r="C1901" s="2">
        <v>123.99</v>
      </c>
      <c r="D1901" s="2">
        <v>109.3891</v>
      </c>
      <c r="E1901" s="2">
        <v>0</v>
      </c>
      <c r="F1901" s="2">
        <v>0</v>
      </c>
      <c r="G1901" s="2">
        <v>0</v>
      </c>
      <c r="H1901" s="17">
        <f t="shared" si="29"/>
        <v>0</v>
      </c>
    </row>
    <row r="1902" spans="1:8" ht="13.5" x14ac:dyDescent="0.25">
      <c r="A1902" s="12"/>
      <c r="B1902" s="11">
        <v>44776</v>
      </c>
      <c r="C1902" s="2">
        <v>123.99</v>
      </c>
      <c r="D1902" s="2">
        <v>109.3891</v>
      </c>
      <c r="E1902" s="2">
        <v>0</v>
      </c>
      <c r="F1902" s="2">
        <v>0</v>
      </c>
      <c r="G1902" s="2">
        <v>0</v>
      </c>
      <c r="H1902" s="17">
        <f t="shared" si="29"/>
        <v>0</v>
      </c>
    </row>
    <row r="1903" spans="1:8" ht="13.5" x14ac:dyDescent="0.25">
      <c r="A1903" s="12"/>
      <c r="B1903" s="11">
        <v>44777</v>
      </c>
      <c r="C1903" s="2">
        <v>123.99</v>
      </c>
      <c r="D1903" s="2">
        <v>109.3891</v>
      </c>
      <c r="E1903" s="2">
        <v>0</v>
      </c>
      <c r="F1903" s="2">
        <v>0</v>
      </c>
      <c r="G1903" s="2">
        <v>0</v>
      </c>
      <c r="H1903" s="17">
        <f t="shared" si="29"/>
        <v>0</v>
      </c>
    </row>
    <row r="1904" spans="1:8" ht="13.5" x14ac:dyDescent="0.25">
      <c r="A1904" s="12"/>
      <c r="B1904" s="11">
        <v>44778</v>
      </c>
      <c r="C1904" s="2">
        <v>123.99</v>
      </c>
      <c r="D1904" s="2">
        <v>109.3891</v>
      </c>
      <c r="E1904" s="2">
        <v>0</v>
      </c>
      <c r="F1904" s="2">
        <v>0</v>
      </c>
      <c r="G1904" s="2">
        <v>0</v>
      </c>
      <c r="H1904" s="17">
        <f t="shared" si="29"/>
        <v>0</v>
      </c>
    </row>
    <row r="1905" spans="1:8" ht="13.5" x14ac:dyDescent="0.25">
      <c r="A1905" s="12"/>
      <c r="B1905" s="11">
        <v>44781</v>
      </c>
      <c r="C1905" s="2">
        <v>123.99</v>
      </c>
      <c r="D1905" s="2">
        <v>109.3891</v>
      </c>
      <c r="E1905" s="2">
        <v>0</v>
      </c>
      <c r="F1905" s="2">
        <v>0</v>
      </c>
      <c r="G1905" s="2">
        <v>0</v>
      </c>
      <c r="H1905" s="17">
        <f t="shared" si="29"/>
        <v>0</v>
      </c>
    </row>
    <row r="1906" spans="1:8" ht="13.5" x14ac:dyDescent="0.25">
      <c r="A1906" s="12"/>
      <c r="B1906" s="11">
        <v>44782</v>
      </c>
      <c r="C1906" s="2">
        <v>123.99</v>
      </c>
      <c r="D1906" s="2">
        <v>109.3891</v>
      </c>
      <c r="E1906" s="2">
        <v>0</v>
      </c>
      <c r="F1906" s="2">
        <v>0</v>
      </c>
      <c r="G1906" s="2">
        <v>0</v>
      </c>
      <c r="H1906" s="17">
        <f t="shared" si="29"/>
        <v>0</v>
      </c>
    </row>
    <row r="1907" spans="1:8" ht="13.5" x14ac:dyDescent="0.25">
      <c r="A1907" s="12"/>
      <c r="B1907" s="11">
        <v>44783</v>
      </c>
      <c r="C1907" s="2">
        <v>123.99</v>
      </c>
      <c r="D1907" s="2">
        <v>109.3891</v>
      </c>
      <c r="E1907" s="2">
        <v>0</v>
      </c>
      <c r="F1907" s="2">
        <v>0</v>
      </c>
      <c r="G1907" s="2">
        <v>0</v>
      </c>
      <c r="H1907" s="17">
        <f t="shared" si="29"/>
        <v>0</v>
      </c>
    </row>
    <row r="1908" spans="1:8" ht="13.5" x14ac:dyDescent="0.25">
      <c r="A1908" s="12"/>
      <c r="B1908" s="11">
        <v>44784</v>
      </c>
      <c r="C1908" s="2">
        <v>119</v>
      </c>
      <c r="D1908" s="2">
        <v>104.9867</v>
      </c>
      <c r="E1908" s="2">
        <v>115</v>
      </c>
      <c r="F1908" s="2">
        <v>119</v>
      </c>
      <c r="G1908" s="2">
        <v>13685</v>
      </c>
      <c r="H1908" s="17">
        <f t="shared" si="29"/>
        <v>-4.0245326088248282E-2</v>
      </c>
    </row>
    <row r="1909" spans="1:8" ht="13.5" x14ac:dyDescent="0.25">
      <c r="A1909" s="12"/>
      <c r="B1909" s="11">
        <v>44785</v>
      </c>
      <c r="C1909" s="2">
        <v>123.99</v>
      </c>
      <c r="D1909" s="2">
        <v>109.3891</v>
      </c>
      <c r="E1909" s="2">
        <v>100</v>
      </c>
      <c r="F1909" s="2">
        <v>123.99</v>
      </c>
      <c r="G1909" s="2">
        <v>12399</v>
      </c>
      <c r="H1909" s="17">
        <f t="shared" si="29"/>
        <v>4.1932930552155655E-2</v>
      </c>
    </row>
    <row r="1910" spans="1:8" ht="13.5" x14ac:dyDescent="0.25">
      <c r="A1910" s="12"/>
      <c r="B1910" s="11">
        <v>44788</v>
      </c>
      <c r="C1910" s="2">
        <v>123.99</v>
      </c>
      <c r="D1910" s="2">
        <v>109.3891</v>
      </c>
      <c r="E1910" s="2">
        <v>0</v>
      </c>
      <c r="F1910" s="2">
        <v>0</v>
      </c>
      <c r="G1910" s="2">
        <v>0</v>
      </c>
      <c r="H1910" s="17">
        <f t="shared" si="29"/>
        <v>0</v>
      </c>
    </row>
    <row r="1911" spans="1:8" ht="13.5" x14ac:dyDescent="0.25">
      <c r="A1911" s="12"/>
      <c r="B1911" s="11">
        <v>44789</v>
      </c>
      <c r="C1911" s="2">
        <v>123.99</v>
      </c>
      <c r="D1911" s="2">
        <v>109.3891</v>
      </c>
      <c r="E1911" s="2">
        <v>0</v>
      </c>
      <c r="F1911" s="2">
        <v>0</v>
      </c>
      <c r="G1911" s="2">
        <v>0</v>
      </c>
      <c r="H1911" s="17">
        <f t="shared" si="29"/>
        <v>0</v>
      </c>
    </row>
    <row r="1912" spans="1:8" ht="13.5" x14ac:dyDescent="0.25">
      <c r="A1912" s="12"/>
      <c r="B1912" s="11">
        <v>44790</v>
      </c>
      <c r="C1912" s="2">
        <v>123.99</v>
      </c>
      <c r="D1912" s="2">
        <v>109.3891</v>
      </c>
      <c r="E1912" s="2">
        <v>0</v>
      </c>
      <c r="F1912" s="2">
        <v>0</v>
      </c>
      <c r="G1912" s="2">
        <v>0</v>
      </c>
      <c r="H1912" s="17">
        <f t="shared" si="29"/>
        <v>0</v>
      </c>
    </row>
    <row r="1913" spans="1:8" ht="13.5" x14ac:dyDescent="0.25">
      <c r="A1913" s="12"/>
      <c r="B1913" s="11">
        <v>44791</v>
      </c>
      <c r="C1913" s="2">
        <v>123.99</v>
      </c>
      <c r="D1913" s="2">
        <v>109.3891</v>
      </c>
      <c r="E1913" s="2">
        <v>0</v>
      </c>
      <c r="F1913" s="2">
        <v>0</v>
      </c>
      <c r="G1913" s="2">
        <v>0</v>
      </c>
      <c r="H1913" s="17">
        <f t="shared" si="29"/>
        <v>0</v>
      </c>
    </row>
    <row r="1914" spans="1:8" ht="13.5" x14ac:dyDescent="0.25">
      <c r="A1914" s="12"/>
      <c r="B1914" s="11">
        <v>44792</v>
      </c>
      <c r="C1914" s="2">
        <v>123.99</v>
      </c>
      <c r="D1914" s="2">
        <v>109.3891</v>
      </c>
      <c r="E1914" s="2">
        <v>0</v>
      </c>
      <c r="F1914" s="2">
        <v>0</v>
      </c>
      <c r="G1914" s="2">
        <v>0</v>
      </c>
      <c r="H1914" s="17">
        <f t="shared" si="29"/>
        <v>0</v>
      </c>
    </row>
    <row r="1915" spans="1:8" ht="13.5" x14ac:dyDescent="0.25">
      <c r="A1915" s="12"/>
      <c r="B1915" s="11">
        <v>44795</v>
      </c>
      <c r="C1915" s="2">
        <v>123.99</v>
      </c>
      <c r="D1915" s="2">
        <v>109.3891</v>
      </c>
      <c r="E1915" s="2">
        <v>0</v>
      </c>
      <c r="F1915" s="2">
        <v>0</v>
      </c>
      <c r="G1915" s="2">
        <v>0</v>
      </c>
      <c r="H1915" s="17">
        <f t="shared" si="29"/>
        <v>0</v>
      </c>
    </row>
    <row r="1916" spans="1:8" ht="13.5" x14ac:dyDescent="0.25">
      <c r="A1916" s="12"/>
      <c r="B1916" s="11">
        <v>44796</v>
      </c>
      <c r="C1916" s="2">
        <v>123.99</v>
      </c>
      <c r="D1916" s="2">
        <v>109.3891</v>
      </c>
      <c r="E1916" s="2">
        <v>0</v>
      </c>
      <c r="F1916" s="2">
        <v>0</v>
      </c>
      <c r="G1916" s="2">
        <v>0</v>
      </c>
      <c r="H1916" s="17">
        <f t="shared" si="29"/>
        <v>0</v>
      </c>
    </row>
    <row r="1917" spans="1:8" ht="13.5" x14ac:dyDescent="0.25">
      <c r="A1917" s="12"/>
      <c r="B1917" s="11">
        <v>44797</v>
      </c>
      <c r="C1917" s="2">
        <v>123.99</v>
      </c>
      <c r="D1917" s="2">
        <v>109.3891</v>
      </c>
      <c r="E1917" s="2">
        <v>0</v>
      </c>
      <c r="F1917" s="2">
        <v>0</v>
      </c>
      <c r="G1917" s="2">
        <v>0</v>
      </c>
      <c r="H1917" s="17">
        <f t="shared" si="29"/>
        <v>0</v>
      </c>
    </row>
    <row r="1918" spans="1:8" ht="13.5" x14ac:dyDescent="0.25">
      <c r="A1918" s="12"/>
      <c r="B1918" s="11">
        <v>44798</v>
      </c>
      <c r="C1918" s="2">
        <v>123.99</v>
      </c>
      <c r="D1918" s="2">
        <v>109.3891</v>
      </c>
      <c r="E1918" s="2">
        <v>0</v>
      </c>
      <c r="F1918" s="2">
        <v>0</v>
      </c>
      <c r="G1918" s="2">
        <v>0</v>
      </c>
      <c r="H1918" s="17">
        <f t="shared" si="29"/>
        <v>0</v>
      </c>
    </row>
    <row r="1919" spans="1:8" ht="13.5" x14ac:dyDescent="0.25">
      <c r="A1919" s="12"/>
      <c r="B1919" s="11">
        <v>44799</v>
      </c>
      <c r="C1919" s="2">
        <v>122</v>
      </c>
      <c r="D1919" s="2">
        <v>107.63339999999999</v>
      </c>
      <c r="E1919" s="2">
        <v>50</v>
      </c>
      <c r="F1919" s="2">
        <v>122</v>
      </c>
      <c r="G1919" s="2">
        <v>6100</v>
      </c>
      <c r="H1919" s="17">
        <f t="shared" si="29"/>
        <v>-1.6050045205600966E-2</v>
      </c>
    </row>
    <row r="1920" spans="1:8" ht="13.5" x14ac:dyDescent="0.25">
      <c r="A1920" s="12"/>
      <c r="B1920" s="11">
        <v>44802</v>
      </c>
      <c r="C1920" s="2">
        <v>122</v>
      </c>
      <c r="D1920" s="2">
        <v>107.63339999999999</v>
      </c>
      <c r="E1920" s="2">
        <v>0</v>
      </c>
      <c r="F1920" s="2">
        <v>0</v>
      </c>
      <c r="G1920" s="2">
        <v>0</v>
      </c>
      <c r="H1920" s="17">
        <f t="shared" si="29"/>
        <v>0</v>
      </c>
    </row>
    <row r="1921" spans="1:8" ht="13.5" x14ac:dyDescent="0.25">
      <c r="A1921" s="12"/>
      <c r="B1921" s="11">
        <v>44803</v>
      </c>
      <c r="C1921" s="2">
        <v>119</v>
      </c>
      <c r="D1921" s="2">
        <v>104.9867</v>
      </c>
      <c r="E1921" s="2">
        <v>135</v>
      </c>
      <c r="F1921" s="2">
        <v>119</v>
      </c>
      <c r="G1921" s="2">
        <v>16065</v>
      </c>
      <c r="H1921" s="17">
        <f t="shared" si="29"/>
        <v>-2.4589950703034519E-2</v>
      </c>
    </row>
    <row r="1922" spans="1:8" ht="13.5" x14ac:dyDescent="0.25">
      <c r="A1922" s="12"/>
      <c r="B1922" s="11">
        <v>44804</v>
      </c>
      <c r="C1922" s="2">
        <v>121</v>
      </c>
      <c r="D1922" s="2">
        <v>106.7512</v>
      </c>
      <c r="E1922" s="2">
        <v>2</v>
      </c>
      <c r="F1922" s="2">
        <v>121</v>
      </c>
      <c r="G1922" s="2">
        <v>242</v>
      </c>
      <c r="H1922" s="17">
        <f t="shared" si="29"/>
        <v>1.6806890777593717E-2</v>
      </c>
    </row>
    <row r="1923" spans="1:8" ht="13.5" x14ac:dyDescent="0.25">
      <c r="A1923" s="12"/>
      <c r="B1923" s="11">
        <v>44805</v>
      </c>
      <c r="C1923" s="2">
        <v>121.5</v>
      </c>
      <c r="D1923" s="2">
        <v>107.1923</v>
      </c>
      <c r="E1923" s="2">
        <v>227</v>
      </c>
      <c r="F1923" s="2">
        <v>121.5</v>
      </c>
      <c r="G1923" s="2">
        <v>27580.5</v>
      </c>
      <c r="H1923" s="17">
        <f t="shared" si="29"/>
        <v>4.1320378599960074E-3</v>
      </c>
    </row>
    <row r="1924" spans="1:8" ht="13.5" x14ac:dyDescent="0.25">
      <c r="A1924" s="12"/>
      <c r="B1924" s="11">
        <v>44806</v>
      </c>
      <c r="C1924" s="2">
        <v>121.5</v>
      </c>
      <c r="D1924" s="2">
        <v>107.1923</v>
      </c>
      <c r="E1924" s="2">
        <v>0</v>
      </c>
      <c r="F1924" s="2">
        <v>0</v>
      </c>
      <c r="G1924" s="2">
        <v>0</v>
      </c>
      <c r="H1924" s="17">
        <f t="shared" si="29"/>
        <v>0</v>
      </c>
    </row>
    <row r="1925" spans="1:8" ht="13.5" x14ac:dyDescent="0.25">
      <c r="A1925" s="12"/>
      <c r="B1925" s="11">
        <v>44809</v>
      </c>
      <c r="C1925" s="2">
        <v>121.5</v>
      </c>
      <c r="D1925" s="2">
        <v>107.1923</v>
      </c>
      <c r="E1925" s="2">
        <v>0</v>
      </c>
      <c r="F1925" s="2">
        <v>0</v>
      </c>
      <c r="G1925" s="2">
        <v>0</v>
      </c>
      <c r="H1925" s="17">
        <f t="shared" si="29"/>
        <v>0</v>
      </c>
    </row>
    <row r="1926" spans="1:8" ht="13.5" x14ac:dyDescent="0.25">
      <c r="A1926" s="12"/>
      <c r="B1926" s="11">
        <v>44810</v>
      </c>
      <c r="C1926" s="2">
        <v>121.5</v>
      </c>
      <c r="D1926" s="2">
        <v>107.1923</v>
      </c>
      <c r="E1926" s="2">
        <v>0</v>
      </c>
      <c r="F1926" s="2">
        <v>0</v>
      </c>
      <c r="G1926" s="2">
        <v>0</v>
      </c>
      <c r="H1926" s="17">
        <f t="shared" si="29"/>
        <v>0</v>
      </c>
    </row>
    <row r="1927" spans="1:8" ht="13.5" x14ac:dyDescent="0.25">
      <c r="A1927" s="12"/>
      <c r="B1927" s="11">
        <v>44811</v>
      </c>
      <c r="C1927" s="2">
        <v>121.5</v>
      </c>
      <c r="D1927" s="2">
        <v>107.1923</v>
      </c>
      <c r="E1927" s="2">
        <v>0</v>
      </c>
      <c r="F1927" s="2">
        <v>0</v>
      </c>
      <c r="G1927" s="2">
        <v>0</v>
      </c>
      <c r="H1927" s="17">
        <f t="shared" ref="H1927:H1990" si="30">(D1927-D1926)/D1926</f>
        <v>0</v>
      </c>
    </row>
    <row r="1928" spans="1:8" ht="13.5" x14ac:dyDescent="0.25">
      <c r="A1928" s="12"/>
      <c r="B1928" s="11">
        <v>44812</v>
      </c>
      <c r="C1928" s="2">
        <v>116.04</v>
      </c>
      <c r="D1928" s="2">
        <v>102.3753</v>
      </c>
      <c r="E1928" s="2">
        <v>9000</v>
      </c>
      <c r="F1928" s="2">
        <v>116.04</v>
      </c>
      <c r="G1928" s="2">
        <v>1044360</v>
      </c>
      <c r="H1928" s="17">
        <f t="shared" si="30"/>
        <v>-4.4937929310221045E-2</v>
      </c>
    </row>
    <row r="1929" spans="1:8" ht="13.5" x14ac:dyDescent="0.25">
      <c r="A1929" s="12"/>
      <c r="B1929" s="11">
        <v>44813</v>
      </c>
      <c r="C1929" s="2">
        <v>121.26</v>
      </c>
      <c r="D1929" s="2">
        <v>106.9806</v>
      </c>
      <c r="E1929" s="2">
        <v>50</v>
      </c>
      <c r="F1929" s="2">
        <v>121.26</v>
      </c>
      <c r="G1929" s="2">
        <v>6063</v>
      </c>
      <c r="H1929" s="17">
        <f t="shared" si="30"/>
        <v>4.4984483561952934E-2</v>
      </c>
    </row>
    <row r="1930" spans="1:8" ht="13.5" x14ac:dyDescent="0.25">
      <c r="A1930" s="12"/>
      <c r="B1930" s="11">
        <v>44816</v>
      </c>
      <c r="C1930" s="2">
        <v>120</v>
      </c>
      <c r="D1930" s="2">
        <v>105.869</v>
      </c>
      <c r="E1930" s="2">
        <v>100</v>
      </c>
      <c r="F1930" s="2">
        <v>120</v>
      </c>
      <c r="G1930" s="2">
        <v>12000</v>
      </c>
      <c r="H1930" s="17">
        <f t="shared" si="30"/>
        <v>-1.0390668962409968E-2</v>
      </c>
    </row>
    <row r="1931" spans="1:8" ht="13.5" x14ac:dyDescent="0.25">
      <c r="A1931" s="12"/>
      <c r="B1931" s="11">
        <v>44817</v>
      </c>
      <c r="C1931" s="2">
        <v>121</v>
      </c>
      <c r="D1931" s="2">
        <v>106.7512</v>
      </c>
      <c r="E1931" s="2">
        <v>1</v>
      </c>
      <c r="F1931" s="2">
        <v>121</v>
      </c>
      <c r="G1931" s="2">
        <v>121</v>
      </c>
      <c r="H1931" s="17">
        <f t="shared" si="30"/>
        <v>8.332939765181473E-3</v>
      </c>
    </row>
    <row r="1932" spans="1:8" ht="13.5" x14ac:dyDescent="0.25">
      <c r="A1932" s="12"/>
      <c r="B1932" s="11">
        <v>44818</v>
      </c>
      <c r="C1932" s="2">
        <v>121</v>
      </c>
      <c r="D1932" s="2">
        <v>106.7512</v>
      </c>
      <c r="E1932" s="2">
        <v>211</v>
      </c>
      <c r="F1932" s="2">
        <v>121</v>
      </c>
      <c r="G1932" s="2">
        <v>25531</v>
      </c>
      <c r="H1932" s="17">
        <f t="shared" si="30"/>
        <v>0</v>
      </c>
    </row>
    <row r="1933" spans="1:8" ht="13.5" x14ac:dyDescent="0.25">
      <c r="A1933" s="12"/>
      <c r="B1933" s="11">
        <v>44819</v>
      </c>
      <c r="C1933" s="2">
        <v>121</v>
      </c>
      <c r="D1933" s="2">
        <v>106.7512</v>
      </c>
      <c r="E1933" s="2">
        <v>0</v>
      </c>
      <c r="F1933" s="2">
        <v>0</v>
      </c>
      <c r="G1933" s="2">
        <v>0</v>
      </c>
      <c r="H1933" s="17">
        <f t="shared" si="30"/>
        <v>0</v>
      </c>
    </row>
    <row r="1934" spans="1:8" ht="13.5" x14ac:dyDescent="0.25">
      <c r="A1934" s="12"/>
      <c r="B1934" s="11">
        <v>44820</v>
      </c>
      <c r="C1934" s="2">
        <v>121</v>
      </c>
      <c r="D1934" s="2">
        <v>106.7512</v>
      </c>
      <c r="E1934" s="2">
        <v>0</v>
      </c>
      <c r="F1934" s="2">
        <v>0</v>
      </c>
      <c r="G1934" s="2">
        <v>0</v>
      </c>
      <c r="H1934" s="17">
        <f t="shared" si="30"/>
        <v>0</v>
      </c>
    </row>
    <row r="1935" spans="1:8" ht="13.5" x14ac:dyDescent="0.25">
      <c r="A1935" s="12"/>
      <c r="B1935" s="11">
        <v>44823</v>
      </c>
      <c r="C1935" s="2">
        <v>123.99</v>
      </c>
      <c r="D1935" s="2">
        <v>109.3891</v>
      </c>
      <c r="E1935" s="2">
        <v>67</v>
      </c>
      <c r="F1935" s="2">
        <v>123.99</v>
      </c>
      <c r="G1935" s="2">
        <v>8307.33</v>
      </c>
      <c r="H1935" s="17">
        <f t="shared" si="30"/>
        <v>2.4710729247071715E-2</v>
      </c>
    </row>
    <row r="1936" spans="1:8" ht="13.5" x14ac:dyDescent="0.25">
      <c r="A1936" s="12"/>
      <c r="B1936" s="11">
        <v>44824</v>
      </c>
      <c r="C1936" s="2">
        <v>123.99</v>
      </c>
      <c r="D1936" s="2">
        <v>109.3891</v>
      </c>
      <c r="E1936" s="2">
        <v>15</v>
      </c>
      <c r="F1936" s="2">
        <v>123.99</v>
      </c>
      <c r="G1936" s="2">
        <v>1859.85</v>
      </c>
      <c r="H1936" s="17">
        <f t="shared" si="30"/>
        <v>0</v>
      </c>
    </row>
    <row r="1937" spans="1:8" ht="13.5" x14ac:dyDescent="0.25">
      <c r="A1937" s="12"/>
      <c r="B1937" s="11">
        <v>44825</v>
      </c>
      <c r="C1937" s="2">
        <v>123.98</v>
      </c>
      <c r="D1937" s="2">
        <v>109.38030000000001</v>
      </c>
      <c r="E1937" s="2">
        <v>50</v>
      </c>
      <c r="F1937" s="2">
        <v>123.98</v>
      </c>
      <c r="G1937" s="2">
        <v>6199</v>
      </c>
      <c r="H1937" s="17">
        <f t="shared" si="30"/>
        <v>-8.0446772118919537E-5</v>
      </c>
    </row>
    <row r="1938" spans="1:8" ht="13.5" x14ac:dyDescent="0.25">
      <c r="A1938" s="12"/>
      <c r="B1938" s="11">
        <v>44826</v>
      </c>
      <c r="C1938" s="2">
        <v>124</v>
      </c>
      <c r="D1938" s="2">
        <v>109.39790000000001</v>
      </c>
      <c r="E1938" s="2">
        <v>2</v>
      </c>
      <c r="F1938" s="2">
        <v>124</v>
      </c>
      <c r="G1938" s="2">
        <v>248</v>
      </c>
      <c r="H1938" s="17">
        <f t="shared" si="30"/>
        <v>1.6090648864559352E-4</v>
      </c>
    </row>
    <row r="1939" spans="1:8" ht="13.5" x14ac:dyDescent="0.25">
      <c r="A1939" s="12"/>
      <c r="B1939" s="11">
        <v>44827</v>
      </c>
      <c r="C1939" s="2">
        <v>121</v>
      </c>
      <c r="D1939" s="2">
        <v>106.7512</v>
      </c>
      <c r="E1939" s="2">
        <v>20</v>
      </c>
      <c r="F1939" s="2">
        <v>121</v>
      </c>
      <c r="G1939" s="2">
        <v>2420</v>
      </c>
      <c r="H1939" s="17">
        <f t="shared" si="30"/>
        <v>-2.4193334606971519E-2</v>
      </c>
    </row>
    <row r="1940" spans="1:8" ht="13.5" x14ac:dyDescent="0.25">
      <c r="A1940" s="12"/>
      <c r="B1940" s="11">
        <v>44830</v>
      </c>
      <c r="C1940" s="2">
        <v>121</v>
      </c>
      <c r="D1940" s="2">
        <v>106.7512</v>
      </c>
      <c r="E1940" s="2">
        <v>28</v>
      </c>
      <c r="F1940" s="2">
        <v>121.143</v>
      </c>
      <c r="G1940" s="2">
        <v>3392.0039999999999</v>
      </c>
      <c r="H1940" s="17">
        <f t="shared" si="30"/>
        <v>0</v>
      </c>
    </row>
    <row r="1941" spans="1:8" ht="13.5" x14ac:dyDescent="0.25">
      <c r="A1941" s="12"/>
      <c r="B1941" s="11">
        <v>44831</v>
      </c>
      <c r="C1941" s="2">
        <v>121.02</v>
      </c>
      <c r="D1941" s="2">
        <v>106.7688</v>
      </c>
      <c r="E1941" s="2">
        <v>27</v>
      </c>
      <c r="F1941" s="2">
        <v>121.02</v>
      </c>
      <c r="G1941" s="2">
        <v>3267.54</v>
      </c>
      <c r="H1941" s="17">
        <f t="shared" si="30"/>
        <v>1.6486934104723521E-4</v>
      </c>
    </row>
    <row r="1942" spans="1:8" ht="13.5" x14ac:dyDescent="0.25">
      <c r="A1942" s="12"/>
      <c r="B1942" s="11">
        <v>44832</v>
      </c>
      <c r="C1942" s="2">
        <v>123.02</v>
      </c>
      <c r="D1942" s="2">
        <v>108.5333</v>
      </c>
      <c r="E1942" s="2">
        <v>20</v>
      </c>
      <c r="F1942" s="2">
        <v>123.02</v>
      </c>
      <c r="G1942" s="2">
        <v>2460.4</v>
      </c>
      <c r="H1942" s="17">
        <f t="shared" si="30"/>
        <v>1.6526363506942088E-2</v>
      </c>
    </row>
    <row r="1943" spans="1:8" ht="13.5" x14ac:dyDescent="0.25">
      <c r="A1943" s="12"/>
      <c r="B1943" s="11">
        <v>44833</v>
      </c>
      <c r="C1943" s="2">
        <v>125</v>
      </c>
      <c r="D1943" s="2">
        <v>110.28019999999999</v>
      </c>
      <c r="E1943" s="2">
        <v>540</v>
      </c>
      <c r="F1943" s="2">
        <v>124.99299999999999</v>
      </c>
      <c r="G1943" s="2">
        <v>67496.22</v>
      </c>
      <c r="H1943" s="17">
        <f t="shared" si="30"/>
        <v>1.6095520913857745E-2</v>
      </c>
    </row>
    <row r="1944" spans="1:8" ht="13.5" x14ac:dyDescent="0.25">
      <c r="A1944" s="12"/>
      <c r="B1944" s="11">
        <v>44834</v>
      </c>
      <c r="C1944" s="2">
        <v>125</v>
      </c>
      <c r="D1944" s="2">
        <v>110.28019999999999</v>
      </c>
      <c r="E1944" s="2">
        <v>63</v>
      </c>
      <c r="F1944" s="2">
        <v>125</v>
      </c>
      <c r="G1944" s="2">
        <v>7875</v>
      </c>
      <c r="H1944" s="17">
        <f t="shared" si="30"/>
        <v>0</v>
      </c>
    </row>
    <row r="1945" spans="1:8" ht="13.5" x14ac:dyDescent="0.25">
      <c r="A1945" s="12"/>
      <c r="B1945" s="11">
        <v>44837</v>
      </c>
      <c r="C1945" s="2">
        <v>126</v>
      </c>
      <c r="D1945" s="2">
        <v>111.16240000000001</v>
      </c>
      <c r="E1945" s="2">
        <v>10000</v>
      </c>
      <c r="F1945" s="2">
        <v>126</v>
      </c>
      <c r="G1945" s="2">
        <v>1260000</v>
      </c>
      <c r="H1945" s="17">
        <f t="shared" si="30"/>
        <v>7.999622779066521E-3</v>
      </c>
    </row>
    <row r="1946" spans="1:8" ht="13.5" x14ac:dyDescent="0.25">
      <c r="A1946" s="12"/>
      <c r="B1946" s="11">
        <v>44838</v>
      </c>
      <c r="C1946" s="2">
        <v>126.01</v>
      </c>
      <c r="D1946" s="2">
        <v>111.1712</v>
      </c>
      <c r="E1946" s="2">
        <v>60</v>
      </c>
      <c r="F1946" s="2">
        <v>126.01</v>
      </c>
      <c r="G1946" s="2">
        <v>7560.6</v>
      </c>
      <c r="H1946" s="17">
        <f t="shared" si="30"/>
        <v>7.9163458147662346E-5</v>
      </c>
    </row>
    <row r="1947" spans="1:8" ht="13.5" x14ac:dyDescent="0.25">
      <c r="A1947" s="12"/>
      <c r="B1947" s="11">
        <v>44839</v>
      </c>
      <c r="C1947" s="2">
        <v>126.01</v>
      </c>
      <c r="D1947" s="2">
        <v>111.1712</v>
      </c>
      <c r="E1947" s="2">
        <v>2</v>
      </c>
      <c r="F1947" s="2">
        <v>126.01</v>
      </c>
      <c r="G1947" s="2">
        <v>252.02</v>
      </c>
      <c r="H1947" s="17">
        <f t="shared" si="30"/>
        <v>0</v>
      </c>
    </row>
    <row r="1948" spans="1:8" ht="13.5" x14ac:dyDescent="0.25">
      <c r="A1948" s="12"/>
      <c r="B1948" s="11">
        <v>44840</v>
      </c>
      <c r="C1948" s="2">
        <v>121</v>
      </c>
      <c r="D1948" s="2">
        <v>106.7512</v>
      </c>
      <c r="E1948" s="2">
        <v>10</v>
      </c>
      <c r="F1948" s="2">
        <v>121</v>
      </c>
      <c r="G1948" s="2">
        <v>1210</v>
      </c>
      <c r="H1948" s="17">
        <f t="shared" si="30"/>
        <v>-3.9758498603954993E-2</v>
      </c>
    </row>
    <row r="1949" spans="1:8" ht="13.5" x14ac:dyDescent="0.25">
      <c r="A1949" s="12"/>
      <c r="B1949" s="11">
        <v>44841</v>
      </c>
      <c r="C1949" s="2">
        <v>120</v>
      </c>
      <c r="D1949" s="2">
        <v>105.869</v>
      </c>
      <c r="E1949" s="2">
        <v>10</v>
      </c>
      <c r="F1949" s="2">
        <v>120</v>
      </c>
      <c r="G1949" s="2">
        <v>1200</v>
      </c>
      <c r="H1949" s="17">
        <f t="shared" si="30"/>
        <v>-8.264075719991883E-3</v>
      </c>
    </row>
    <row r="1950" spans="1:8" ht="13.5" x14ac:dyDescent="0.25">
      <c r="A1950" s="12"/>
      <c r="B1950" s="11">
        <v>44844</v>
      </c>
      <c r="C1950" s="2">
        <v>125.4</v>
      </c>
      <c r="D1950" s="2">
        <v>110.6331</v>
      </c>
      <c r="E1950" s="2">
        <v>5</v>
      </c>
      <c r="F1950" s="2">
        <v>115</v>
      </c>
      <c r="G1950" s="2">
        <v>575</v>
      </c>
      <c r="H1950" s="17">
        <f t="shared" si="30"/>
        <v>4.4999952771821769E-2</v>
      </c>
    </row>
    <row r="1951" spans="1:8" ht="13.5" x14ac:dyDescent="0.25">
      <c r="A1951" s="12"/>
      <c r="B1951" s="11">
        <v>44845</v>
      </c>
      <c r="C1951" s="2">
        <v>126.01</v>
      </c>
      <c r="D1951" s="2">
        <v>111.1712</v>
      </c>
      <c r="E1951" s="2">
        <v>635</v>
      </c>
      <c r="F1951" s="2">
        <v>126.008</v>
      </c>
      <c r="G1951" s="2">
        <v>80015.08</v>
      </c>
      <c r="H1951" s="17">
        <f t="shared" si="30"/>
        <v>4.8638246600700881E-3</v>
      </c>
    </row>
    <row r="1952" spans="1:8" ht="13.5" x14ac:dyDescent="0.25">
      <c r="A1952" s="12"/>
      <c r="B1952" s="11">
        <v>44846</v>
      </c>
      <c r="C1952" s="2">
        <v>126.01</v>
      </c>
      <c r="D1952" s="2">
        <v>111.1712</v>
      </c>
      <c r="E1952" s="2">
        <v>1100</v>
      </c>
      <c r="F1952" s="2">
        <v>126.01</v>
      </c>
      <c r="G1952" s="2">
        <v>138611</v>
      </c>
      <c r="H1952" s="17">
        <f t="shared" si="30"/>
        <v>0</v>
      </c>
    </row>
    <row r="1953" spans="1:8" ht="13.5" x14ac:dyDescent="0.25">
      <c r="A1953" s="12"/>
      <c r="B1953" s="11">
        <v>44847</v>
      </c>
      <c r="C1953" s="2">
        <v>128.01</v>
      </c>
      <c r="D1953" s="2">
        <v>112.9357</v>
      </c>
      <c r="E1953" s="2">
        <v>160</v>
      </c>
      <c r="F1953" s="2">
        <v>128.01</v>
      </c>
      <c r="G1953" s="2">
        <v>20481.599999999999</v>
      </c>
      <c r="H1953" s="17">
        <f t="shared" si="30"/>
        <v>1.5871916467574319E-2</v>
      </c>
    </row>
    <row r="1954" spans="1:8" ht="13.5" x14ac:dyDescent="0.25">
      <c r="A1954" s="12"/>
      <c r="B1954" s="11">
        <v>44848</v>
      </c>
      <c r="C1954" s="2">
        <v>128.01</v>
      </c>
      <c r="D1954" s="2">
        <v>112.9357</v>
      </c>
      <c r="E1954" s="2">
        <v>24</v>
      </c>
      <c r="F1954" s="2">
        <v>128.01</v>
      </c>
      <c r="G1954" s="2">
        <v>3072.24</v>
      </c>
      <c r="H1954" s="17">
        <f t="shared" si="30"/>
        <v>0</v>
      </c>
    </row>
    <row r="1955" spans="1:8" ht="13.5" x14ac:dyDescent="0.25">
      <c r="A1955" s="12"/>
      <c r="B1955" s="11">
        <v>44851</v>
      </c>
      <c r="C1955" s="2">
        <v>128.01</v>
      </c>
      <c r="D1955" s="2">
        <v>112.9357</v>
      </c>
      <c r="E1955" s="2">
        <v>10</v>
      </c>
      <c r="F1955" s="2">
        <v>128.01</v>
      </c>
      <c r="G1955" s="2">
        <v>1280.0999999999999</v>
      </c>
      <c r="H1955" s="17">
        <f t="shared" si="30"/>
        <v>0</v>
      </c>
    </row>
    <row r="1956" spans="1:8" ht="13.5" x14ac:dyDescent="0.25">
      <c r="A1956" s="12"/>
      <c r="B1956" s="11">
        <v>44852</v>
      </c>
      <c r="C1956" s="2">
        <v>128.01</v>
      </c>
      <c r="D1956" s="2">
        <v>112.9357</v>
      </c>
      <c r="E1956" s="2">
        <v>132</v>
      </c>
      <c r="F1956" s="2">
        <v>128.01</v>
      </c>
      <c r="G1956" s="2">
        <v>16897.32</v>
      </c>
      <c r="H1956" s="17">
        <f t="shared" si="30"/>
        <v>0</v>
      </c>
    </row>
    <row r="1957" spans="1:8" ht="13.5" x14ac:dyDescent="0.25">
      <c r="A1957" s="12"/>
      <c r="B1957" s="11">
        <v>44853</v>
      </c>
      <c r="C1957" s="2">
        <v>123</v>
      </c>
      <c r="D1957" s="2">
        <v>108.5157</v>
      </c>
      <c r="E1957" s="2">
        <v>2</v>
      </c>
      <c r="F1957" s="2">
        <v>123</v>
      </c>
      <c r="G1957" s="2">
        <v>246</v>
      </c>
      <c r="H1957" s="17">
        <f t="shared" si="30"/>
        <v>-3.9137314418735636E-2</v>
      </c>
    </row>
    <row r="1958" spans="1:8" ht="13.5" x14ac:dyDescent="0.25">
      <c r="A1958" s="12"/>
      <c r="B1958" s="11">
        <v>44854</v>
      </c>
      <c r="C1958" s="2">
        <v>128.49</v>
      </c>
      <c r="D1958" s="2">
        <v>113.3592</v>
      </c>
      <c r="E1958" s="2">
        <v>1</v>
      </c>
      <c r="F1958" s="2">
        <v>128.49</v>
      </c>
      <c r="G1958" s="2">
        <v>128.49</v>
      </c>
      <c r="H1958" s="17">
        <f t="shared" si="30"/>
        <v>4.4634094421360286E-2</v>
      </c>
    </row>
    <row r="1959" spans="1:8" ht="13.5" x14ac:dyDescent="0.25">
      <c r="A1959" s="12"/>
      <c r="B1959" s="11">
        <v>44855</v>
      </c>
      <c r="C1959" s="2">
        <v>122.71</v>
      </c>
      <c r="D1959" s="2">
        <v>108.2598</v>
      </c>
      <c r="E1959" s="2">
        <v>5</v>
      </c>
      <c r="F1959" s="2">
        <v>122.71</v>
      </c>
      <c r="G1959" s="2">
        <v>613.54999999999995</v>
      </c>
      <c r="H1959" s="17">
        <f t="shared" si="30"/>
        <v>-4.4984438845722292E-2</v>
      </c>
    </row>
    <row r="1960" spans="1:8" ht="13.5" x14ac:dyDescent="0.25">
      <c r="A1960" s="12"/>
      <c r="B1960" s="11">
        <v>44858</v>
      </c>
      <c r="C1960" s="2">
        <v>126</v>
      </c>
      <c r="D1960" s="2">
        <v>111.16240000000001</v>
      </c>
      <c r="E1960" s="2">
        <v>340</v>
      </c>
      <c r="F1960" s="2">
        <v>126</v>
      </c>
      <c r="G1960" s="2">
        <v>42840</v>
      </c>
      <c r="H1960" s="17">
        <f t="shared" si="30"/>
        <v>2.6811429542637311E-2</v>
      </c>
    </row>
    <row r="1961" spans="1:8" ht="13.5" x14ac:dyDescent="0.25">
      <c r="A1961" s="12"/>
      <c r="B1961" s="11">
        <v>44859</v>
      </c>
      <c r="C1961" s="2">
        <v>126</v>
      </c>
      <c r="D1961" s="2">
        <v>111.16240000000001</v>
      </c>
      <c r="E1961" s="2">
        <v>50</v>
      </c>
      <c r="F1961" s="2">
        <v>126</v>
      </c>
      <c r="G1961" s="2">
        <v>6300</v>
      </c>
      <c r="H1961" s="17">
        <f t="shared" si="30"/>
        <v>0</v>
      </c>
    </row>
    <row r="1962" spans="1:8" ht="13.5" x14ac:dyDescent="0.25">
      <c r="A1962" s="12"/>
      <c r="B1962" s="11">
        <v>44860</v>
      </c>
      <c r="C1962" s="2">
        <v>128.5</v>
      </c>
      <c r="D1962" s="2">
        <v>113.36799999999999</v>
      </c>
      <c r="E1962" s="2">
        <v>332</v>
      </c>
      <c r="F1962" s="2">
        <v>127.917</v>
      </c>
      <c r="G1962" s="2">
        <v>42468.444000000003</v>
      </c>
      <c r="H1962" s="17">
        <f t="shared" si="30"/>
        <v>1.9841241283023663E-2</v>
      </c>
    </row>
    <row r="1963" spans="1:8" ht="13.5" x14ac:dyDescent="0.25">
      <c r="A1963" s="12"/>
      <c r="B1963" s="11">
        <v>44861</v>
      </c>
      <c r="C1963" s="2">
        <v>128.5</v>
      </c>
      <c r="D1963" s="2">
        <v>113.36799999999999</v>
      </c>
      <c r="E1963" s="2">
        <v>0</v>
      </c>
      <c r="F1963" s="2">
        <v>0</v>
      </c>
      <c r="G1963" s="2">
        <v>0</v>
      </c>
      <c r="H1963" s="17">
        <f t="shared" si="30"/>
        <v>0</v>
      </c>
    </row>
    <row r="1964" spans="1:8" ht="13.5" x14ac:dyDescent="0.25">
      <c r="A1964" s="12"/>
      <c r="B1964" s="11">
        <v>44862</v>
      </c>
      <c r="C1964" s="2">
        <v>130</v>
      </c>
      <c r="D1964" s="2">
        <v>114.6914</v>
      </c>
      <c r="E1964" s="2">
        <v>349</v>
      </c>
      <c r="F1964" s="2">
        <v>129.88499999999999</v>
      </c>
      <c r="G1964" s="2">
        <v>45329.864999999998</v>
      </c>
      <c r="H1964" s="17">
        <f t="shared" si="30"/>
        <v>1.16734881095195E-2</v>
      </c>
    </row>
    <row r="1965" spans="1:8" ht="13.5" x14ac:dyDescent="0.25">
      <c r="A1965" s="12"/>
      <c r="B1965" s="11">
        <v>44865</v>
      </c>
      <c r="C1965" s="2">
        <v>135</v>
      </c>
      <c r="D1965" s="2">
        <v>119.1026</v>
      </c>
      <c r="E1965" s="2">
        <v>140</v>
      </c>
      <c r="F1965" s="2">
        <v>135</v>
      </c>
      <c r="G1965" s="2">
        <v>18900</v>
      </c>
      <c r="H1965" s="17">
        <f t="shared" si="30"/>
        <v>3.8461471391926454E-2</v>
      </c>
    </row>
    <row r="1966" spans="1:8" ht="13.5" x14ac:dyDescent="0.25">
      <c r="A1966" s="12"/>
      <c r="B1966" s="11">
        <v>44866</v>
      </c>
      <c r="C1966" s="2">
        <v>141.07</v>
      </c>
      <c r="D1966" s="2">
        <v>124.45780000000001</v>
      </c>
      <c r="E1966" s="2">
        <v>1424</v>
      </c>
      <c r="F1966" s="2">
        <v>141.07</v>
      </c>
      <c r="G1966" s="2">
        <v>200883.68</v>
      </c>
      <c r="H1966" s="17">
        <f t="shared" si="30"/>
        <v>4.4962914327647013E-2</v>
      </c>
    </row>
    <row r="1967" spans="1:8" ht="13.5" x14ac:dyDescent="0.25">
      <c r="A1967" s="12"/>
      <c r="B1967" s="11">
        <v>44867</v>
      </c>
      <c r="C1967" s="2">
        <v>145</v>
      </c>
      <c r="D1967" s="2">
        <v>127.925</v>
      </c>
      <c r="E1967" s="2">
        <v>2484</v>
      </c>
      <c r="F1967" s="2">
        <v>145</v>
      </c>
      <c r="G1967" s="2">
        <v>360180</v>
      </c>
      <c r="H1967" s="17">
        <f t="shared" si="30"/>
        <v>2.7858438763982578E-2</v>
      </c>
    </row>
    <row r="1968" spans="1:8" ht="13.5" x14ac:dyDescent="0.25">
      <c r="A1968" s="12"/>
      <c r="B1968" s="11">
        <v>44868</v>
      </c>
      <c r="C1968" s="2">
        <v>145</v>
      </c>
      <c r="D1968" s="2">
        <v>127.925</v>
      </c>
      <c r="E1968" s="2">
        <v>1567</v>
      </c>
      <c r="F1968" s="2">
        <v>145</v>
      </c>
      <c r="G1968" s="2">
        <v>227215</v>
      </c>
      <c r="H1968" s="17">
        <f t="shared" si="30"/>
        <v>0</v>
      </c>
    </row>
    <row r="1969" spans="1:8" ht="13.5" x14ac:dyDescent="0.25">
      <c r="A1969" s="12"/>
      <c r="B1969" s="11">
        <v>44869</v>
      </c>
      <c r="C1969" s="2">
        <v>148</v>
      </c>
      <c r="D1969" s="2">
        <v>130.57169999999999</v>
      </c>
      <c r="E1969" s="2">
        <v>1901</v>
      </c>
      <c r="F1969" s="2">
        <v>148</v>
      </c>
      <c r="G1969" s="2">
        <v>281348</v>
      </c>
      <c r="H1969" s="17">
        <f t="shared" si="30"/>
        <v>2.0689466484268091E-2</v>
      </c>
    </row>
    <row r="1970" spans="1:8" ht="13.5" x14ac:dyDescent="0.25">
      <c r="A1970" s="12"/>
      <c r="B1970" s="11">
        <v>44872</v>
      </c>
      <c r="C1970" s="2">
        <v>150</v>
      </c>
      <c r="D1970" s="2">
        <v>132.33619999999999</v>
      </c>
      <c r="E1970" s="2">
        <v>1144</v>
      </c>
      <c r="F1970" s="2">
        <v>150.005</v>
      </c>
      <c r="G1970" s="2">
        <v>171605.72</v>
      </c>
      <c r="H1970" s="17">
        <f t="shared" si="30"/>
        <v>1.3513648056967921E-2</v>
      </c>
    </row>
    <row r="1971" spans="1:8" ht="13.5" x14ac:dyDescent="0.25">
      <c r="A1971" s="12"/>
      <c r="B1971" s="11">
        <v>44873</v>
      </c>
      <c r="C1971" s="2">
        <v>151</v>
      </c>
      <c r="D1971" s="2">
        <v>133.2184</v>
      </c>
      <c r="E1971" s="2">
        <v>708</v>
      </c>
      <c r="F1971" s="2">
        <v>150.64699999999999</v>
      </c>
      <c r="G1971" s="2">
        <v>106658.076</v>
      </c>
      <c r="H1971" s="17">
        <f t="shared" si="30"/>
        <v>6.6663543308634497E-3</v>
      </c>
    </row>
    <row r="1972" spans="1:8" ht="13.5" x14ac:dyDescent="0.25">
      <c r="A1972" s="12"/>
      <c r="B1972" s="11">
        <v>44874</v>
      </c>
      <c r="C1972" s="2">
        <v>152.1</v>
      </c>
      <c r="D1972" s="2">
        <v>134.18889999999999</v>
      </c>
      <c r="E1972" s="2">
        <v>1798</v>
      </c>
      <c r="F1972" s="2">
        <v>152.05500000000001</v>
      </c>
      <c r="G1972" s="2">
        <v>273394.89</v>
      </c>
      <c r="H1972" s="17">
        <f t="shared" si="30"/>
        <v>7.2850296955975077E-3</v>
      </c>
    </row>
    <row r="1973" spans="1:8" ht="13.5" x14ac:dyDescent="0.25">
      <c r="A1973" s="12"/>
      <c r="B1973" s="11">
        <v>44875</v>
      </c>
      <c r="C1973" s="2">
        <v>157</v>
      </c>
      <c r="D1973" s="2">
        <v>138.5119</v>
      </c>
      <c r="E1973" s="2">
        <v>1561</v>
      </c>
      <c r="F1973" s="2">
        <v>156.548</v>
      </c>
      <c r="G1973" s="2">
        <v>244371.42800000001</v>
      </c>
      <c r="H1973" s="17">
        <f t="shared" si="30"/>
        <v>3.2215779397550826E-2</v>
      </c>
    </row>
    <row r="1974" spans="1:8" ht="13.5" x14ac:dyDescent="0.25">
      <c r="A1974" s="12"/>
      <c r="B1974" s="11">
        <v>44876</v>
      </c>
      <c r="C1974" s="2">
        <v>164.06</v>
      </c>
      <c r="D1974" s="2">
        <v>144.7405</v>
      </c>
      <c r="E1974" s="2">
        <v>4316</v>
      </c>
      <c r="F1974" s="2">
        <v>160.55699999999999</v>
      </c>
      <c r="G1974" s="2">
        <v>692964.01199999999</v>
      </c>
      <c r="H1974" s="17">
        <f t="shared" si="30"/>
        <v>4.4967977480635239E-2</v>
      </c>
    </row>
    <row r="1975" spans="1:8" ht="13.5" x14ac:dyDescent="0.25">
      <c r="A1975" s="12"/>
      <c r="B1975" s="11">
        <v>44879</v>
      </c>
      <c r="C1975" s="2">
        <v>162</v>
      </c>
      <c r="D1975" s="2">
        <v>142.92310000000001</v>
      </c>
      <c r="E1975" s="2">
        <v>236</v>
      </c>
      <c r="F1975" s="2">
        <v>162.167</v>
      </c>
      <c r="G1975" s="2">
        <v>38271.411999999997</v>
      </c>
      <c r="H1975" s="17">
        <f t="shared" si="30"/>
        <v>-1.2556264487133817E-2</v>
      </c>
    </row>
    <row r="1976" spans="1:8" ht="13.5" x14ac:dyDescent="0.25">
      <c r="A1976" s="12"/>
      <c r="B1976" s="11">
        <v>44880</v>
      </c>
      <c r="C1976" s="2">
        <v>159</v>
      </c>
      <c r="D1976" s="2">
        <v>140.2764</v>
      </c>
      <c r="E1976" s="2">
        <v>375</v>
      </c>
      <c r="F1976" s="2">
        <v>159.47999999999999</v>
      </c>
      <c r="G1976" s="2">
        <v>59805</v>
      </c>
      <c r="H1976" s="17">
        <f t="shared" si="30"/>
        <v>-1.8518350077769162E-2</v>
      </c>
    </row>
    <row r="1977" spans="1:8" ht="13.5" x14ac:dyDescent="0.25">
      <c r="A1977" s="12"/>
      <c r="B1977" s="11">
        <v>44881</v>
      </c>
      <c r="C1977" s="2">
        <v>157</v>
      </c>
      <c r="D1977" s="2">
        <v>138.5119</v>
      </c>
      <c r="E1977" s="2">
        <v>191</v>
      </c>
      <c r="F1977" s="2">
        <v>158.30600000000001</v>
      </c>
      <c r="G1977" s="2">
        <v>30236.446</v>
      </c>
      <c r="H1977" s="17">
        <f t="shared" si="30"/>
        <v>-1.2578737407005014E-2</v>
      </c>
    </row>
    <row r="1978" spans="1:8" ht="13.5" x14ac:dyDescent="0.25">
      <c r="A1978" s="12"/>
      <c r="B1978" s="11">
        <v>44882</v>
      </c>
      <c r="C1978" s="2">
        <v>157</v>
      </c>
      <c r="D1978" s="2">
        <v>138.5119</v>
      </c>
      <c r="E1978" s="2">
        <v>0</v>
      </c>
      <c r="F1978" s="2">
        <v>0</v>
      </c>
      <c r="G1978" s="2">
        <v>0</v>
      </c>
      <c r="H1978" s="17">
        <f t="shared" si="30"/>
        <v>0</v>
      </c>
    </row>
    <row r="1979" spans="1:8" ht="13.5" x14ac:dyDescent="0.25">
      <c r="A1979" s="12"/>
      <c r="B1979" s="11">
        <v>44883</v>
      </c>
      <c r="C1979" s="2">
        <v>159</v>
      </c>
      <c r="D1979" s="2">
        <v>140.2764</v>
      </c>
      <c r="E1979" s="2">
        <v>100</v>
      </c>
      <c r="F1979" s="2">
        <v>159</v>
      </c>
      <c r="G1979" s="2">
        <v>15900</v>
      </c>
      <c r="H1979" s="17">
        <f t="shared" si="30"/>
        <v>1.2738977661847091E-2</v>
      </c>
    </row>
    <row r="1980" spans="1:8" ht="13.5" x14ac:dyDescent="0.25">
      <c r="A1980" s="12"/>
      <c r="B1980" s="11">
        <v>44886</v>
      </c>
      <c r="C1980" s="2">
        <v>158.9</v>
      </c>
      <c r="D1980" s="2">
        <v>140.18819999999999</v>
      </c>
      <c r="E1980" s="2">
        <v>334</v>
      </c>
      <c r="F1980" s="2">
        <v>158.965</v>
      </c>
      <c r="G1980" s="2">
        <v>53094.31</v>
      </c>
      <c r="H1980" s="17">
        <f t="shared" si="30"/>
        <v>-6.2875865077803897E-4</v>
      </c>
    </row>
    <row r="1981" spans="1:8" ht="13.5" x14ac:dyDescent="0.25">
      <c r="A1981" s="12"/>
      <c r="B1981" s="11">
        <v>44887</v>
      </c>
      <c r="C1981" s="2">
        <v>154</v>
      </c>
      <c r="D1981" s="2">
        <v>135.86519999999999</v>
      </c>
      <c r="E1981" s="2">
        <v>220</v>
      </c>
      <c r="F1981" s="2">
        <v>154.273</v>
      </c>
      <c r="G1981" s="2">
        <v>33940.06</v>
      </c>
      <c r="H1981" s="17">
        <f t="shared" si="30"/>
        <v>-3.0837117532003463E-2</v>
      </c>
    </row>
    <row r="1982" spans="1:8" ht="13.5" x14ac:dyDescent="0.25">
      <c r="A1982" s="12"/>
      <c r="B1982" s="11">
        <v>44888</v>
      </c>
      <c r="C1982" s="2">
        <v>154</v>
      </c>
      <c r="D1982" s="2">
        <v>135.86519999999999</v>
      </c>
      <c r="E1982" s="2">
        <v>740</v>
      </c>
      <c r="F1982" s="2">
        <v>154</v>
      </c>
      <c r="G1982" s="2">
        <v>113960</v>
      </c>
      <c r="H1982" s="17">
        <f t="shared" si="30"/>
        <v>0</v>
      </c>
    </row>
    <row r="1983" spans="1:8" ht="13.5" x14ac:dyDescent="0.25">
      <c r="A1983" s="12"/>
      <c r="B1983" s="11">
        <v>44889</v>
      </c>
      <c r="C1983" s="2">
        <v>154</v>
      </c>
      <c r="D1983" s="2">
        <v>135.86519999999999</v>
      </c>
      <c r="E1983" s="2">
        <v>0</v>
      </c>
      <c r="F1983" s="2">
        <v>0</v>
      </c>
      <c r="G1983" s="2">
        <v>0</v>
      </c>
      <c r="H1983" s="17">
        <f t="shared" si="30"/>
        <v>0</v>
      </c>
    </row>
    <row r="1984" spans="1:8" ht="13.5" x14ac:dyDescent="0.25">
      <c r="A1984" s="12"/>
      <c r="B1984" s="11">
        <v>44890</v>
      </c>
      <c r="C1984" s="2">
        <v>154</v>
      </c>
      <c r="D1984" s="2">
        <v>135.86519999999999</v>
      </c>
      <c r="E1984" s="2">
        <v>120</v>
      </c>
      <c r="F1984" s="2">
        <v>154</v>
      </c>
      <c r="G1984" s="2">
        <v>18480</v>
      </c>
      <c r="H1984" s="17">
        <f t="shared" si="30"/>
        <v>0</v>
      </c>
    </row>
    <row r="1985" spans="1:8" ht="13.5" x14ac:dyDescent="0.25">
      <c r="A1985" s="12"/>
      <c r="B1985" s="11">
        <v>44893</v>
      </c>
      <c r="C1985" s="2">
        <v>154</v>
      </c>
      <c r="D1985" s="2">
        <v>135.86519999999999</v>
      </c>
      <c r="E1985" s="2">
        <v>6</v>
      </c>
      <c r="F1985" s="2">
        <v>154</v>
      </c>
      <c r="G1985" s="2">
        <v>924</v>
      </c>
      <c r="H1985" s="17">
        <f t="shared" si="30"/>
        <v>0</v>
      </c>
    </row>
    <row r="1986" spans="1:8" ht="13.5" x14ac:dyDescent="0.25">
      <c r="A1986" s="12"/>
      <c r="B1986" s="11">
        <v>44894</v>
      </c>
      <c r="C1986" s="2">
        <v>154</v>
      </c>
      <c r="D1986" s="2">
        <v>135.86519999999999</v>
      </c>
      <c r="E1986" s="2">
        <v>185</v>
      </c>
      <c r="F1986" s="2">
        <v>154</v>
      </c>
      <c r="G1986" s="2">
        <v>28490</v>
      </c>
      <c r="H1986" s="17">
        <f t="shared" si="30"/>
        <v>0</v>
      </c>
    </row>
    <row r="1987" spans="1:8" ht="13.5" x14ac:dyDescent="0.25">
      <c r="A1987" s="12"/>
      <c r="B1987" s="11">
        <v>44895</v>
      </c>
      <c r="C1987" s="2">
        <v>154</v>
      </c>
      <c r="D1987" s="2">
        <v>135.86519999999999</v>
      </c>
      <c r="E1987" s="2">
        <v>166</v>
      </c>
      <c r="F1987" s="2">
        <v>154</v>
      </c>
      <c r="G1987" s="2">
        <v>25564</v>
      </c>
      <c r="H1987" s="17">
        <f t="shared" si="30"/>
        <v>0</v>
      </c>
    </row>
    <row r="1988" spans="1:8" ht="13.5" x14ac:dyDescent="0.25">
      <c r="A1988" s="12"/>
      <c r="B1988" s="11">
        <v>44896</v>
      </c>
      <c r="C1988" s="2">
        <v>154</v>
      </c>
      <c r="D1988" s="2">
        <v>135.86519999999999</v>
      </c>
      <c r="E1988" s="2">
        <v>23</v>
      </c>
      <c r="F1988" s="2">
        <v>154</v>
      </c>
      <c r="G1988" s="2">
        <v>3542</v>
      </c>
      <c r="H1988" s="17">
        <f t="shared" si="30"/>
        <v>0</v>
      </c>
    </row>
    <row r="1989" spans="1:8" ht="13.5" x14ac:dyDescent="0.25">
      <c r="A1989" s="12"/>
      <c r="B1989" s="11">
        <v>44897</v>
      </c>
      <c r="C1989" s="2">
        <v>154</v>
      </c>
      <c r="D1989" s="2">
        <v>135.86519999999999</v>
      </c>
      <c r="E1989" s="2">
        <v>127610</v>
      </c>
      <c r="F1989" s="2">
        <v>154</v>
      </c>
      <c r="G1989" s="2">
        <v>19651940</v>
      </c>
      <c r="H1989" s="17">
        <f t="shared" si="30"/>
        <v>0</v>
      </c>
    </row>
    <row r="1990" spans="1:8" ht="13.5" x14ac:dyDescent="0.25">
      <c r="A1990" s="12"/>
      <c r="B1990" s="11">
        <v>44900</v>
      </c>
      <c r="C1990" s="2">
        <v>156</v>
      </c>
      <c r="D1990" s="2">
        <v>137.62970000000001</v>
      </c>
      <c r="E1990" s="2">
        <v>300</v>
      </c>
      <c r="F1990" s="2">
        <v>156</v>
      </c>
      <c r="G1990" s="2">
        <v>46800</v>
      </c>
      <c r="H1990" s="17">
        <f t="shared" si="30"/>
        <v>1.298713725074579E-2</v>
      </c>
    </row>
    <row r="1991" spans="1:8" ht="13.5" x14ac:dyDescent="0.25">
      <c r="A1991" s="12"/>
      <c r="B1991" s="11">
        <v>44901</v>
      </c>
      <c r="C1991" s="2">
        <v>158</v>
      </c>
      <c r="D1991" s="2">
        <v>139.39410000000001</v>
      </c>
      <c r="E1991" s="2">
        <v>85</v>
      </c>
      <c r="F1991" s="2">
        <v>158</v>
      </c>
      <c r="G1991" s="2">
        <v>13430</v>
      </c>
      <c r="H1991" s="17">
        <f t="shared" ref="H1991:H2054" si="31">(D1991-D1990)/D1990</f>
        <v>1.281990733104842E-2</v>
      </c>
    </row>
    <row r="1992" spans="1:8" ht="13.5" x14ac:dyDescent="0.25">
      <c r="A1992" s="12"/>
      <c r="B1992" s="11">
        <v>44902</v>
      </c>
      <c r="C1992" s="2">
        <v>157.5</v>
      </c>
      <c r="D1992" s="2">
        <v>138.953</v>
      </c>
      <c r="E1992" s="2">
        <v>125</v>
      </c>
      <c r="F1992" s="2">
        <v>157.5</v>
      </c>
      <c r="G1992" s="2">
        <v>19687.5</v>
      </c>
      <c r="H1992" s="17">
        <f t="shared" si="31"/>
        <v>-3.1644093975283444E-3</v>
      </c>
    </row>
    <row r="1993" spans="1:8" ht="13.5" x14ac:dyDescent="0.25">
      <c r="A1993" s="12"/>
      <c r="B1993" s="11">
        <v>44903</v>
      </c>
      <c r="C1993" s="2">
        <v>156</v>
      </c>
      <c r="D1993" s="2">
        <v>137.62970000000001</v>
      </c>
      <c r="E1993" s="2">
        <v>367</v>
      </c>
      <c r="F1993" s="2">
        <v>156.54499999999999</v>
      </c>
      <c r="G1993" s="2">
        <v>57452.014999999999</v>
      </c>
      <c r="H1993" s="17">
        <f t="shared" si="31"/>
        <v>-9.5233640151705188E-3</v>
      </c>
    </row>
    <row r="1994" spans="1:8" ht="13.5" x14ac:dyDescent="0.25">
      <c r="A1994" s="12"/>
      <c r="B1994" s="11">
        <v>44904</v>
      </c>
      <c r="C1994" s="2">
        <v>156</v>
      </c>
      <c r="D1994" s="2">
        <v>137.62970000000001</v>
      </c>
      <c r="E1994" s="2">
        <v>133</v>
      </c>
      <c r="F1994" s="2">
        <v>156</v>
      </c>
      <c r="G1994" s="2">
        <v>20748</v>
      </c>
      <c r="H1994" s="17">
        <f t="shared" si="31"/>
        <v>0</v>
      </c>
    </row>
    <row r="1995" spans="1:8" ht="13.5" x14ac:dyDescent="0.25">
      <c r="A1995" s="12"/>
      <c r="B1995" s="11">
        <v>44907</v>
      </c>
      <c r="C1995" s="2">
        <v>156</v>
      </c>
      <c r="D1995" s="2">
        <v>137.62970000000001</v>
      </c>
      <c r="E1995" s="2">
        <v>68</v>
      </c>
      <c r="F1995" s="2">
        <v>156</v>
      </c>
      <c r="G1995" s="2">
        <v>10608</v>
      </c>
      <c r="H1995" s="17">
        <f t="shared" si="31"/>
        <v>0</v>
      </c>
    </row>
    <row r="1996" spans="1:8" ht="13.5" x14ac:dyDescent="0.25">
      <c r="A1996" s="12"/>
      <c r="B1996" s="11">
        <v>44908</v>
      </c>
      <c r="C1996" s="2">
        <v>156</v>
      </c>
      <c r="D1996" s="2">
        <v>137.62970000000001</v>
      </c>
      <c r="E1996" s="2">
        <v>210</v>
      </c>
      <c r="F1996" s="2">
        <v>156</v>
      </c>
      <c r="G1996" s="2">
        <v>32760</v>
      </c>
      <c r="H1996" s="17">
        <f t="shared" si="31"/>
        <v>0</v>
      </c>
    </row>
    <row r="1997" spans="1:8" ht="13.5" x14ac:dyDescent="0.25">
      <c r="A1997" s="12"/>
      <c r="B1997" s="11">
        <v>44909</v>
      </c>
      <c r="C1997" s="2">
        <v>155</v>
      </c>
      <c r="D1997" s="2">
        <v>136.7474</v>
      </c>
      <c r="E1997" s="2">
        <v>250</v>
      </c>
      <c r="F1997" s="2">
        <v>155</v>
      </c>
      <c r="G1997" s="2">
        <v>38750</v>
      </c>
      <c r="H1997" s="17">
        <f t="shared" si="31"/>
        <v>-6.4106802528815718E-3</v>
      </c>
    </row>
    <row r="1998" spans="1:8" ht="13.5" x14ac:dyDescent="0.25">
      <c r="A1998" s="12"/>
      <c r="B1998" s="11">
        <v>44910</v>
      </c>
      <c r="C1998" s="2">
        <v>155</v>
      </c>
      <c r="D1998" s="2">
        <v>136.7474</v>
      </c>
      <c r="E1998" s="2">
        <v>465</v>
      </c>
      <c r="F1998" s="2">
        <v>155</v>
      </c>
      <c r="G1998" s="2">
        <v>72075</v>
      </c>
      <c r="H1998" s="17">
        <f t="shared" si="31"/>
        <v>0</v>
      </c>
    </row>
    <row r="1999" spans="1:8" ht="13.5" x14ac:dyDescent="0.25">
      <c r="A1999" s="12"/>
      <c r="B1999" s="11">
        <v>44911</v>
      </c>
      <c r="C1999" s="2">
        <v>155</v>
      </c>
      <c r="D1999" s="2">
        <v>136.7474</v>
      </c>
      <c r="E1999" s="2">
        <v>191</v>
      </c>
      <c r="F1999" s="2">
        <v>155</v>
      </c>
      <c r="G1999" s="2">
        <v>29605</v>
      </c>
      <c r="H1999" s="17">
        <f t="shared" si="31"/>
        <v>0</v>
      </c>
    </row>
    <row r="2000" spans="1:8" ht="13.5" x14ac:dyDescent="0.25">
      <c r="A2000" s="12"/>
      <c r="B2000" s="11">
        <v>44914</v>
      </c>
      <c r="C2000" s="2">
        <v>155</v>
      </c>
      <c r="D2000" s="2">
        <v>136.7474</v>
      </c>
      <c r="E2000" s="2">
        <v>0</v>
      </c>
      <c r="F2000" s="2">
        <v>0</v>
      </c>
      <c r="G2000" s="2">
        <v>0</v>
      </c>
      <c r="H2000" s="17">
        <f t="shared" si="31"/>
        <v>0</v>
      </c>
    </row>
    <row r="2001" spans="1:8" ht="13.5" x14ac:dyDescent="0.25">
      <c r="A2001" s="12"/>
      <c r="B2001" s="11">
        <v>44915</v>
      </c>
      <c r="C2001" s="2">
        <v>155</v>
      </c>
      <c r="D2001" s="2">
        <v>136.7474</v>
      </c>
      <c r="E2001" s="2">
        <v>0</v>
      </c>
      <c r="F2001" s="2">
        <v>0</v>
      </c>
      <c r="G2001" s="2">
        <v>0</v>
      </c>
      <c r="H2001" s="17">
        <f t="shared" si="31"/>
        <v>0</v>
      </c>
    </row>
    <row r="2002" spans="1:8" ht="13.5" x14ac:dyDescent="0.25">
      <c r="A2002" s="12"/>
      <c r="B2002" s="11">
        <v>44916</v>
      </c>
      <c r="C2002" s="2">
        <v>155.9</v>
      </c>
      <c r="D2002" s="2">
        <v>137.54140000000001</v>
      </c>
      <c r="E2002" s="2">
        <v>195</v>
      </c>
      <c r="F2002" s="2">
        <v>155.9</v>
      </c>
      <c r="G2002" s="2">
        <v>30400.5</v>
      </c>
      <c r="H2002" s="17">
        <f t="shared" si="31"/>
        <v>5.8063261166209461E-3</v>
      </c>
    </row>
    <row r="2003" spans="1:8" ht="13.5" x14ac:dyDescent="0.25">
      <c r="A2003" s="12"/>
      <c r="B2003" s="11">
        <v>44917</v>
      </c>
      <c r="C2003" s="2">
        <v>155</v>
      </c>
      <c r="D2003" s="2">
        <v>136.7474</v>
      </c>
      <c r="E2003" s="2">
        <v>178</v>
      </c>
      <c r="F2003" s="2">
        <v>155</v>
      </c>
      <c r="G2003" s="2">
        <v>27590</v>
      </c>
      <c r="H2003" s="17">
        <f t="shared" si="31"/>
        <v>-5.7728073147431322E-3</v>
      </c>
    </row>
    <row r="2004" spans="1:8" ht="13.5" x14ac:dyDescent="0.25">
      <c r="A2004" s="12"/>
      <c r="B2004" s="11">
        <v>44918</v>
      </c>
      <c r="C2004" s="2">
        <v>154</v>
      </c>
      <c r="D2004" s="2">
        <v>135.86519999999999</v>
      </c>
      <c r="E2004" s="2">
        <v>820</v>
      </c>
      <c r="F2004" s="2">
        <v>154</v>
      </c>
      <c r="G2004" s="2">
        <v>126280</v>
      </c>
      <c r="H2004" s="17">
        <f t="shared" si="31"/>
        <v>-6.4513109572833681E-3</v>
      </c>
    </row>
    <row r="2005" spans="1:8" ht="13.5" x14ac:dyDescent="0.25">
      <c r="A2005" s="12"/>
      <c r="B2005" s="11">
        <v>44921</v>
      </c>
      <c r="C2005" s="2">
        <v>154</v>
      </c>
      <c r="D2005" s="2">
        <v>135.86519999999999</v>
      </c>
      <c r="E2005" s="2">
        <v>508</v>
      </c>
      <c r="F2005" s="2">
        <v>154</v>
      </c>
      <c r="G2005" s="2">
        <v>78232</v>
      </c>
      <c r="H2005" s="17">
        <f t="shared" si="31"/>
        <v>0</v>
      </c>
    </row>
    <row r="2006" spans="1:8" ht="13.5" x14ac:dyDescent="0.25">
      <c r="A2006" s="12"/>
      <c r="B2006" s="11">
        <v>44922</v>
      </c>
      <c r="C2006" s="2">
        <v>154</v>
      </c>
      <c r="D2006" s="2">
        <v>135.86519999999999</v>
      </c>
      <c r="E2006" s="2">
        <v>220</v>
      </c>
      <c r="F2006" s="2">
        <v>154</v>
      </c>
      <c r="G2006" s="2">
        <v>33880</v>
      </c>
      <c r="H2006" s="17">
        <f t="shared" si="31"/>
        <v>0</v>
      </c>
    </row>
    <row r="2007" spans="1:8" ht="13.5" x14ac:dyDescent="0.25">
      <c r="A2007" s="12"/>
      <c r="B2007" s="11">
        <v>44923</v>
      </c>
      <c r="C2007" s="2">
        <v>155.5</v>
      </c>
      <c r="D2007" s="2">
        <v>137.1885</v>
      </c>
      <c r="E2007" s="2">
        <v>311</v>
      </c>
      <c r="F2007" s="2">
        <v>155.49199999999999</v>
      </c>
      <c r="G2007" s="2">
        <v>48358.012000000002</v>
      </c>
      <c r="H2007" s="17">
        <f t="shared" si="31"/>
        <v>9.739800920324098E-3</v>
      </c>
    </row>
    <row r="2008" spans="1:8" ht="13.5" x14ac:dyDescent="0.25">
      <c r="A2008" s="12"/>
      <c r="B2008" s="11">
        <v>44924</v>
      </c>
      <c r="C2008" s="2">
        <v>160</v>
      </c>
      <c r="D2008" s="2">
        <v>141.15860000000001</v>
      </c>
      <c r="E2008" s="2">
        <v>2200</v>
      </c>
      <c r="F2008" s="2">
        <v>160</v>
      </c>
      <c r="G2008" s="2">
        <v>352000</v>
      </c>
      <c r="H2008" s="17">
        <f t="shared" si="31"/>
        <v>2.8939014567547588E-2</v>
      </c>
    </row>
    <row r="2009" spans="1:8" ht="13.5" x14ac:dyDescent="0.25">
      <c r="A2009" s="12"/>
      <c r="B2009" s="11">
        <v>44925</v>
      </c>
      <c r="C2009" s="2">
        <v>154</v>
      </c>
      <c r="D2009" s="2">
        <v>135.86519999999999</v>
      </c>
      <c r="E2009" s="2">
        <v>1934</v>
      </c>
      <c r="F2009" s="2">
        <v>164.14699999999999</v>
      </c>
      <c r="G2009" s="2">
        <v>317460.29800000001</v>
      </c>
      <c r="H2009" s="17">
        <f t="shared" si="31"/>
        <v>-3.7499663499071398E-2</v>
      </c>
    </row>
    <row r="2010" spans="1:8" ht="13.5" x14ac:dyDescent="0.25">
      <c r="A2010" s="12"/>
      <c r="B2010" s="11">
        <v>44928</v>
      </c>
      <c r="C2010" s="2">
        <v>154</v>
      </c>
      <c r="D2010" s="2">
        <v>135.86519999999999</v>
      </c>
      <c r="E2010" s="2">
        <v>53</v>
      </c>
      <c r="F2010" s="2">
        <v>154</v>
      </c>
      <c r="G2010" s="2">
        <v>8162</v>
      </c>
      <c r="H2010" s="17">
        <f t="shared" si="31"/>
        <v>0</v>
      </c>
    </row>
    <row r="2011" spans="1:8" ht="13.5" x14ac:dyDescent="0.25">
      <c r="A2011" s="12"/>
      <c r="B2011" s="11">
        <v>44929</v>
      </c>
      <c r="C2011" s="2">
        <v>153</v>
      </c>
      <c r="D2011" s="2">
        <v>134.9829</v>
      </c>
      <c r="E2011" s="2">
        <v>6</v>
      </c>
      <c r="F2011" s="2">
        <v>153</v>
      </c>
      <c r="G2011" s="2">
        <v>918</v>
      </c>
      <c r="H2011" s="17">
        <f t="shared" si="31"/>
        <v>-6.4939366371961817E-3</v>
      </c>
    </row>
    <row r="2012" spans="1:8" ht="13.5" x14ac:dyDescent="0.25">
      <c r="A2012" s="12"/>
      <c r="B2012" s="11">
        <v>44930</v>
      </c>
      <c r="C2012" s="2">
        <v>153</v>
      </c>
      <c r="D2012" s="2">
        <v>134.9829</v>
      </c>
      <c r="E2012" s="2">
        <v>296</v>
      </c>
      <c r="F2012" s="2">
        <v>153</v>
      </c>
      <c r="G2012" s="2">
        <v>45288</v>
      </c>
      <c r="H2012" s="17">
        <f t="shared" si="31"/>
        <v>0</v>
      </c>
    </row>
    <row r="2013" spans="1:8" ht="13.5" x14ac:dyDescent="0.25">
      <c r="A2013" s="12"/>
      <c r="B2013" s="11">
        <v>44931</v>
      </c>
      <c r="C2013" s="2">
        <v>156</v>
      </c>
      <c r="D2013" s="2">
        <v>137.62970000000001</v>
      </c>
      <c r="E2013" s="2">
        <v>1</v>
      </c>
      <c r="F2013" s="2">
        <v>156</v>
      </c>
      <c r="G2013" s="2">
        <v>156</v>
      </c>
      <c r="H2013" s="17">
        <f t="shared" si="31"/>
        <v>1.9608409657816014E-2</v>
      </c>
    </row>
    <row r="2014" spans="1:8" ht="13.5" x14ac:dyDescent="0.25">
      <c r="A2014" s="12"/>
      <c r="B2014" s="11">
        <v>44932</v>
      </c>
      <c r="C2014" s="2">
        <v>156</v>
      </c>
      <c r="D2014" s="2">
        <v>137.62970000000001</v>
      </c>
      <c r="E2014" s="2">
        <v>12</v>
      </c>
      <c r="F2014" s="2">
        <v>156</v>
      </c>
      <c r="G2014" s="2">
        <v>1872</v>
      </c>
      <c r="H2014" s="17">
        <f t="shared" si="31"/>
        <v>0</v>
      </c>
    </row>
    <row r="2015" spans="1:8" ht="13.5" x14ac:dyDescent="0.25">
      <c r="A2015" s="12"/>
      <c r="B2015" s="11">
        <v>44935</v>
      </c>
      <c r="C2015" s="2">
        <v>156</v>
      </c>
      <c r="D2015" s="2">
        <v>137.62970000000001</v>
      </c>
      <c r="E2015" s="2">
        <v>6</v>
      </c>
      <c r="F2015" s="2">
        <v>156</v>
      </c>
      <c r="G2015" s="2">
        <v>936</v>
      </c>
      <c r="H2015" s="17">
        <f t="shared" si="31"/>
        <v>0</v>
      </c>
    </row>
    <row r="2016" spans="1:8" ht="13.5" x14ac:dyDescent="0.25">
      <c r="A2016" s="12"/>
      <c r="B2016" s="11">
        <v>44936</v>
      </c>
      <c r="C2016" s="2">
        <v>156</v>
      </c>
      <c r="D2016" s="2">
        <v>137.62970000000001</v>
      </c>
      <c r="E2016" s="2">
        <v>130</v>
      </c>
      <c r="F2016" s="2">
        <v>158.30799999999999</v>
      </c>
      <c r="G2016" s="2">
        <v>20580.04</v>
      </c>
      <c r="H2016" s="17">
        <f t="shared" si="31"/>
        <v>0</v>
      </c>
    </row>
    <row r="2017" spans="1:8" ht="13.5" x14ac:dyDescent="0.25">
      <c r="A2017" s="12"/>
      <c r="B2017" s="11">
        <v>44937</v>
      </c>
      <c r="C2017" s="2">
        <v>156</v>
      </c>
      <c r="D2017" s="2">
        <v>137.62970000000001</v>
      </c>
      <c r="E2017" s="2">
        <v>53</v>
      </c>
      <c r="F2017" s="2">
        <v>156</v>
      </c>
      <c r="G2017" s="2">
        <v>8268</v>
      </c>
      <c r="H2017" s="17">
        <f t="shared" si="31"/>
        <v>0</v>
      </c>
    </row>
    <row r="2018" spans="1:8" ht="13.5" x14ac:dyDescent="0.25">
      <c r="A2018" s="12"/>
      <c r="B2018" s="11">
        <v>44938</v>
      </c>
      <c r="C2018" s="2">
        <v>156</v>
      </c>
      <c r="D2018" s="2">
        <v>137.62970000000001</v>
      </c>
      <c r="E2018" s="2">
        <v>0</v>
      </c>
      <c r="F2018" s="2">
        <v>0</v>
      </c>
      <c r="G2018" s="2">
        <v>0</v>
      </c>
      <c r="H2018" s="17">
        <f t="shared" si="31"/>
        <v>0</v>
      </c>
    </row>
    <row r="2019" spans="1:8" ht="13.5" x14ac:dyDescent="0.25">
      <c r="A2019" s="12"/>
      <c r="B2019" s="11">
        <v>44939</v>
      </c>
      <c r="C2019" s="2">
        <v>156</v>
      </c>
      <c r="D2019" s="2">
        <v>137.62970000000001</v>
      </c>
      <c r="E2019" s="2">
        <v>140</v>
      </c>
      <c r="F2019" s="2">
        <v>156</v>
      </c>
      <c r="G2019" s="2">
        <v>21840</v>
      </c>
      <c r="H2019" s="17">
        <f t="shared" si="31"/>
        <v>0</v>
      </c>
    </row>
    <row r="2020" spans="1:8" ht="13.5" x14ac:dyDescent="0.25">
      <c r="A2020" s="12"/>
      <c r="B2020" s="11">
        <v>44942</v>
      </c>
      <c r="C2020" s="2">
        <v>156</v>
      </c>
      <c r="D2020" s="2">
        <v>137.62970000000001</v>
      </c>
      <c r="E2020" s="2">
        <v>7</v>
      </c>
      <c r="F2020" s="2">
        <v>156</v>
      </c>
      <c r="G2020" s="2">
        <v>1092</v>
      </c>
      <c r="H2020" s="17">
        <f t="shared" si="31"/>
        <v>0</v>
      </c>
    </row>
    <row r="2021" spans="1:8" ht="13.5" x14ac:dyDescent="0.25">
      <c r="A2021" s="12"/>
      <c r="B2021" s="11">
        <v>44943</v>
      </c>
      <c r="C2021" s="2">
        <v>156.1</v>
      </c>
      <c r="D2021" s="2">
        <v>137.71789999999999</v>
      </c>
      <c r="E2021" s="2">
        <v>44</v>
      </c>
      <c r="F2021" s="2">
        <v>156.05000000000001</v>
      </c>
      <c r="G2021" s="2">
        <v>6866.2</v>
      </c>
      <c r="H2021" s="17">
        <f t="shared" si="31"/>
        <v>6.4085004908077307E-4</v>
      </c>
    </row>
    <row r="2022" spans="1:8" ht="13.5" x14ac:dyDescent="0.25">
      <c r="A2022" s="12"/>
      <c r="B2022" s="11">
        <v>44944</v>
      </c>
      <c r="C2022" s="2">
        <v>156</v>
      </c>
      <c r="D2022" s="2">
        <v>137.62970000000001</v>
      </c>
      <c r="E2022" s="2">
        <v>1</v>
      </c>
      <c r="F2022" s="2">
        <v>156</v>
      </c>
      <c r="G2022" s="2">
        <v>156</v>
      </c>
      <c r="H2022" s="17">
        <f t="shared" si="31"/>
        <v>-6.4043962331673723E-4</v>
      </c>
    </row>
    <row r="2023" spans="1:8" ht="13.5" x14ac:dyDescent="0.25">
      <c r="A2023" s="12"/>
      <c r="B2023" s="11">
        <v>44945</v>
      </c>
      <c r="C2023" s="2">
        <v>155</v>
      </c>
      <c r="D2023" s="2">
        <v>136.7474</v>
      </c>
      <c r="E2023" s="2">
        <v>2010</v>
      </c>
      <c r="F2023" s="2">
        <v>155</v>
      </c>
      <c r="G2023" s="2">
        <v>311550</v>
      </c>
      <c r="H2023" s="17">
        <f t="shared" si="31"/>
        <v>-6.4106802528815718E-3</v>
      </c>
    </row>
    <row r="2024" spans="1:8" ht="13.5" x14ac:dyDescent="0.25">
      <c r="A2024" s="12"/>
      <c r="B2024" s="11">
        <v>44946</v>
      </c>
      <c r="C2024" s="2">
        <v>155</v>
      </c>
      <c r="D2024" s="2">
        <v>136.7474</v>
      </c>
      <c r="E2024" s="2">
        <v>3</v>
      </c>
      <c r="F2024" s="2">
        <v>155</v>
      </c>
      <c r="G2024" s="2">
        <v>465</v>
      </c>
      <c r="H2024" s="17">
        <f t="shared" si="31"/>
        <v>0</v>
      </c>
    </row>
    <row r="2025" spans="1:8" ht="13.5" x14ac:dyDescent="0.25">
      <c r="A2025" s="12"/>
      <c r="B2025" s="11">
        <v>44949</v>
      </c>
      <c r="C2025" s="2">
        <v>150</v>
      </c>
      <c r="D2025" s="2">
        <v>132.33619999999999</v>
      </c>
      <c r="E2025" s="2">
        <v>300</v>
      </c>
      <c r="F2025" s="2">
        <v>150</v>
      </c>
      <c r="G2025" s="2">
        <v>45000</v>
      </c>
      <c r="H2025" s="17">
        <f t="shared" si="31"/>
        <v>-3.2258017337075569E-2</v>
      </c>
    </row>
    <row r="2026" spans="1:8" ht="13.5" x14ac:dyDescent="0.25">
      <c r="A2026" s="12"/>
      <c r="B2026" s="11">
        <v>44950</v>
      </c>
      <c r="C2026" s="2">
        <v>155</v>
      </c>
      <c r="D2026" s="2">
        <v>136.7474</v>
      </c>
      <c r="E2026" s="2">
        <v>4</v>
      </c>
      <c r="F2026" s="2">
        <v>155</v>
      </c>
      <c r="G2026" s="2">
        <v>620</v>
      </c>
      <c r="H2026" s="17">
        <f t="shared" si="31"/>
        <v>3.333328295659093E-2</v>
      </c>
    </row>
    <row r="2027" spans="1:8" ht="13.5" x14ac:dyDescent="0.25">
      <c r="A2027" s="12"/>
      <c r="B2027" s="11">
        <v>44951</v>
      </c>
      <c r="C2027" s="2">
        <v>155</v>
      </c>
      <c r="D2027" s="2">
        <v>136.7474</v>
      </c>
      <c r="E2027" s="2">
        <v>0</v>
      </c>
      <c r="F2027" s="2">
        <v>0</v>
      </c>
      <c r="G2027" s="2">
        <v>0</v>
      </c>
      <c r="H2027" s="17">
        <f t="shared" si="31"/>
        <v>0</v>
      </c>
    </row>
    <row r="2028" spans="1:8" ht="13.5" x14ac:dyDescent="0.25">
      <c r="A2028" s="12"/>
      <c r="B2028" s="11">
        <v>44952</v>
      </c>
      <c r="C2028" s="2">
        <v>155</v>
      </c>
      <c r="D2028" s="2">
        <v>136.7474</v>
      </c>
      <c r="E2028" s="2">
        <v>0</v>
      </c>
      <c r="F2028" s="2">
        <v>0</v>
      </c>
      <c r="G2028" s="2">
        <v>0</v>
      </c>
      <c r="H2028" s="17">
        <f t="shared" si="31"/>
        <v>0</v>
      </c>
    </row>
    <row r="2029" spans="1:8" ht="13.5" x14ac:dyDescent="0.25">
      <c r="A2029" s="12"/>
      <c r="B2029" s="11">
        <v>44953</v>
      </c>
      <c r="C2029" s="2">
        <v>155</v>
      </c>
      <c r="D2029" s="2">
        <v>136.7474</v>
      </c>
      <c r="E2029" s="2">
        <v>0</v>
      </c>
      <c r="F2029" s="2">
        <v>0</v>
      </c>
      <c r="G2029" s="2">
        <v>0</v>
      </c>
      <c r="H2029" s="17">
        <f t="shared" si="31"/>
        <v>0</v>
      </c>
    </row>
    <row r="2030" spans="1:8" ht="13.5" x14ac:dyDescent="0.25">
      <c r="A2030" s="12"/>
      <c r="B2030" s="11">
        <v>44956</v>
      </c>
      <c r="C2030" s="2">
        <v>155</v>
      </c>
      <c r="D2030" s="2">
        <v>136.7474</v>
      </c>
      <c r="E2030" s="2">
        <v>0</v>
      </c>
      <c r="F2030" s="2">
        <v>0</v>
      </c>
      <c r="G2030" s="2">
        <v>0</v>
      </c>
      <c r="H2030" s="17">
        <f t="shared" si="31"/>
        <v>0</v>
      </c>
    </row>
    <row r="2031" spans="1:8" ht="13.5" x14ac:dyDescent="0.25">
      <c r="A2031" s="12"/>
      <c r="B2031" s="11">
        <v>44957</v>
      </c>
      <c r="C2031" s="2">
        <v>154.9</v>
      </c>
      <c r="D2031" s="2">
        <v>136.6592</v>
      </c>
      <c r="E2031" s="2">
        <v>153</v>
      </c>
      <c r="F2031" s="2">
        <v>149.03899999999999</v>
      </c>
      <c r="G2031" s="2">
        <v>22802.967000000001</v>
      </c>
      <c r="H2031" s="17">
        <f t="shared" si="31"/>
        <v>-6.4498484066242208E-4</v>
      </c>
    </row>
    <row r="2032" spans="1:8" ht="13.5" x14ac:dyDescent="0.25">
      <c r="A2032" s="12"/>
      <c r="B2032" s="11">
        <v>44958</v>
      </c>
      <c r="C2032" s="2">
        <v>154.9</v>
      </c>
      <c r="D2032" s="2">
        <v>136.6592</v>
      </c>
      <c r="E2032" s="2">
        <v>50</v>
      </c>
      <c r="F2032" s="2">
        <v>154.9</v>
      </c>
      <c r="G2032" s="2">
        <v>7745</v>
      </c>
      <c r="H2032" s="17">
        <f t="shared" si="31"/>
        <v>0</v>
      </c>
    </row>
    <row r="2033" spans="1:8" ht="13.5" x14ac:dyDescent="0.25">
      <c r="A2033" s="12"/>
      <c r="B2033" s="11">
        <v>44959</v>
      </c>
      <c r="C2033" s="2">
        <v>154.9</v>
      </c>
      <c r="D2033" s="2">
        <v>136.6592</v>
      </c>
      <c r="E2033" s="2">
        <v>0</v>
      </c>
      <c r="F2033" s="2">
        <v>0</v>
      </c>
      <c r="G2033" s="2">
        <v>0</v>
      </c>
      <c r="H2033" s="17">
        <f t="shared" si="31"/>
        <v>0</v>
      </c>
    </row>
    <row r="2034" spans="1:8" ht="13.5" x14ac:dyDescent="0.25">
      <c r="A2034" s="12"/>
      <c r="B2034" s="11">
        <v>44960</v>
      </c>
      <c r="C2034" s="2">
        <v>154.9</v>
      </c>
      <c r="D2034" s="2">
        <v>136.6592</v>
      </c>
      <c r="E2034" s="2">
        <v>0</v>
      </c>
      <c r="F2034" s="2">
        <v>0</v>
      </c>
      <c r="G2034" s="2">
        <v>0</v>
      </c>
      <c r="H2034" s="17">
        <f t="shared" si="31"/>
        <v>0</v>
      </c>
    </row>
    <row r="2035" spans="1:8" ht="13.5" x14ac:dyDescent="0.25">
      <c r="A2035" s="12"/>
      <c r="B2035" s="11">
        <v>44963</v>
      </c>
      <c r="C2035" s="2">
        <v>154.9</v>
      </c>
      <c r="D2035" s="2">
        <v>136.6592</v>
      </c>
      <c r="E2035" s="2">
        <v>0</v>
      </c>
      <c r="F2035" s="2">
        <v>0</v>
      </c>
      <c r="G2035" s="2">
        <v>0</v>
      </c>
      <c r="H2035" s="17">
        <f t="shared" si="31"/>
        <v>0</v>
      </c>
    </row>
    <row r="2036" spans="1:8" ht="13.5" x14ac:dyDescent="0.25">
      <c r="A2036" s="12"/>
      <c r="B2036" s="11">
        <v>44964</v>
      </c>
      <c r="C2036" s="2">
        <v>154.9</v>
      </c>
      <c r="D2036" s="2">
        <v>136.6592</v>
      </c>
      <c r="E2036" s="2">
        <v>0</v>
      </c>
      <c r="F2036" s="2">
        <v>0</v>
      </c>
      <c r="G2036" s="2">
        <v>0</v>
      </c>
      <c r="H2036" s="17">
        <f t="shared" si="31"/>
        <v>0</v>
      </c>
    </row>
    <row r="2037" spans="1:8" ht="13.5" x14ac:dyDescent="0.25">
      <c r="A2037" s="12"/>
      <c r="B2037" s="11">
        <v>44965</v>
      </c>
      <c r="C2037" s="2">
        <v>154.9</v>
      </c>
      <c r="D2037" s="2">
        <v>136.6592</v>
      </c>
      <c r="E2037" s="2">
        <v>0</v>
      </c>
      <c r="F2037" s="2">
        <v>0</v>
      </c>
      <c r="G2037" s="2">
        <v>0</v>
      </c>
      <c r="H2037" s="17">
        <f t="shared" si="31"/>
        <v>0</v>
      </c>
    </row>
    <row r="2038" spans="1:8" ht="13.5" x14ac:dyDescent="0.25">
      <c r="A2038" s="12"/>
      <c r="B2038" s="11">
        <v>44966</v>
      </c>
      <c r="C2038" s="2">
        <v>154.9</v>
      </c>
      <c r="D2038" s="2">
        <v>136.6592</v>
      </c>
      <c r="E2038" s="2">
        <v>0</v>
      </c>
      <c r="F2038" s="2">
        <v>0</v>
      </c>
      <c r="G2038" s="2">
        <v>0</v>
      </c>
      <c r="H2038" s="17">
        <f t="shared" si="31"/>
        <v>0</v>
      </c>
    </row>
    <row r="2039" spans="1:8" ht="13.5" x14ac:dyDescent="0.25">
      <c r="A2039" s="12"/>
      <c r="B2039" s="11">
        <v>44967</v>
      </c>
      <c r="C2039" s="2">
        <v>154.9</v>
      </c>
      <c r="D2039" s="2">
        <v>136.6592</v>
      </c>
      <c r="E2039" s="2">
        <v>0</v>
      </c>
      <c r="F2039" s="2">
        <v>0</v>
      </c>
      <c r="G2039" s="2">
        <v>0</v>
      </c>
      <c r="H2039" s="17">
        <f t="shared" si="31"/>
        <v>0</v>
      </c>
    </row>
    <row r="2040" spans="1:8" ht="13.5" x14ac:dyDescent="0.25">
      <c r="A2040" s="12"/>
      <c r="B2040" s="11">
        <v>44970</v>
      </c>
      <c r="C2040" s="2">
        <v>153.99</v>
      </c>
      <c r="D2040" s="2">
        <v>135.8563</v>
      </c>
      <c r="E2040" s="2">
        <v>150</v>
      </c>
      <c r="F2040" s="2">
        <v>153.99</v>
      </c>
      <c r="G2040" s="2">
        <v>23098.5</v>
      </c>
      <c r="H2040" s="17">
        <f t="shared" si="31"/>
        <v>-5.8751990352643212E-3</v>
      </c>
    </row>
    <row r="2041" spans="1:8" ht="13.5" x14ac:dyDescent="0.25">
      <c r="A2041" s="12"/>
      <c r="B2041" s="11">
        <v>44971</v>
      </c>
      <c r="C2041" s="2">
        <v>153.99</v>
      </c>
      <c r="D2041" s="2">
        <v>135.8563</v>
      </c>
      <c r="E2041" s="2">
        <v>0</v>
      </c>
      <c r="F2041" s="2">
        <v>0</v>
      </c>
      <c r="G2041" s="2">
        <v>0</v>
      </c>
      <c r="H2041" s="17">
        <f t="shared" si="31"/>
        <v>0</v>
      </c>
    </row>
    <row r="2042" spans="1:8" ht="13.5" x14ac:dyDescent="0.25">
      <c r="A2042" s="12"/>
      <c r="B2042" s="11">
        <v>44972</v>
      </c>
      <c r="C2042" s="2">
        <v>153.99</v>
      </c>
      <c r="D2042" s="2">
        <v>135.8563</v>
      </c>
      <c r="E2042" s="2">
        <v>0</v>
      </c>
      <c r="F2042" s="2">
        <v>0</v>
      </c>
      <c r="G2042" s="2">
        <v>0</v>
      </c>
      <c r="H2042" s="17">
        <f t="shared" si="31"/>
        <v>0</v>
      </c>
    </row>
    <row r="2043" spans="1:8" ht="13.5" x14ac:dyDescent="0.25">
      <c r="A2043" s="12"/>
      <c r="B2043" s="11">
        <v>44973</v>
      </c>
      <c r="C2043" s="2">
        <v>153.5</v>
      </c>
      <c r="D2043" s="2">
        <v>135.42400000000001</v>
      </c>
      <c r="E2043" s="2">
        <v>32</v>
      </c>
      <c r="F2043" s="2">
        <v>153.5</v>
      </c>
      <c r="G2043" s="2">
        <v>4912</v>
      </c>
      <c r="H2043" s="17">
        <f t="shared" si="31"/>
        <v>-3.1820386687992966E-3</v>
      </c>
    </row>
    <row r="2044" spans="1:8" ht="13.5" x14ac:dyDescent="0.25">
      <c r="A2044" s="12"/>
      <c r="B2044" s="11">
        <v>44974</v>
      </c>
      <c r="C2044" s="2">
        <v>153.5</v>
      </c>
      <c r="D2044" s="2">
        <v>135.42400000000001</v>
      </c>
      <c r="E2044" s="2">
        <v>0</v>
      </c>
      <c r="F2044" s="2">
        <v>0</v>
      </c>
      <c r="G2044" s="2">
        <v>0</v>
      </c>
      <c r="H2044" s="17">
        <f t="shared" si="31"/>
        <v>0</v>
      </c>
    </row>
    <row r="2045" spans="1:8" ht="13.5" x14ac:dyDescent="0.25">
      <c r="A2045" s="12"/>
      <c r="B2045" s="11">
        <v>44977</v>
      </c>
      <c r="C2045" s="2">
        <v>153.5</v>
      </c>
      <c r="D2045" s="2">
        <v>135.42400000000001</v>
      </c>
      <c r="E2045" s="2">
        <v>0</v>
      </c>
      <c r="F2045" s="2">
        <v>0</v>
      </c>
      <c r="G2045" s="2">
        <v>0</v>
      </c>
      <c r="H2045" s="17">
        <f t="shared" si="31"/>
        <v>0</v>
      </c>
    </row>
    <row r="2046" spans="1:8" ht="13.5" x14ac:dyDescent="0.25">
      <c r="A2046" s="12"/>
      <c r="B2046" s="11">
        <v>44978</v>
      </c>
      <c r="C2046" s="2">
        <v>153.5</v>
      </c>
      <c r="D2046" s="2">
        <v>135.42400000000001</v>
      </c>
      <c r="E2046" s="2">
        <v>0</v>
      </c>
      <c r="F2046" s="2">
        <v>0</v>
      </c>
      <c r="G2046" s="2">
        <v>0</v>
      </c>
      <c r="H2046" s="17">
        <f t="shared" si="31"/>
        <v>0</v>
      </c>
    </row>
    <row r="2047" spans="1:8" ht="13.5" x14ac:dyDescent="0.25">
      <c r="A2047" s="12"/>
      <c r="B2047" s="11">
        <v>44979</v>
      </c>
      <c r="C2047" s="2">
        <v>153.5</v>
      </c>
      <c r="D2047" s="2">
        <v>135.42400000000001</v>
      </c>
      <c r="E2047" s="2">
        <v>0</v>
      </c>
      <c r="F2047" s="2">
        <v>0</v>
      </c>
      <c r="G2047" s="2">
        <v>0</v>
      </c>
      <c r="H2047" s="17">
        <f t="shared" si="31"/>
        <v>0</v>
      </c>
    </row>
    <row r="2048" spans="1:8" ht="13.5" x14ac:dyDescent="0.25">
      <c r="A2048" s="12"/>
      <c r="B2048" s="11">
        <v>44980</v>
      </c>
      <c r="C2048" s="2">
        <v>152</v>
      </c>
      <c r="D2048" s="2">
        <v>134.10069999999999</v>
      </c>
      <c r="E2048" s="2">
        <v>105</v>
      </c>
      <c r="F2048" s="2">
        <v>153.286</v>
      </c>
      <c r="G2048" s="2">
        <v>16095.03</v>
      </c>
      <c r="H2048" s="17">
        <f t="shared" si="31"/>
        <v>-9.7715323724008839E-3</v>
      </c>
    </row>
    <row r="2049" spans="1:8" ht="13.5" x14ac:dyDescent="0.25">
      <c r="A2049" s="12"/>
      <c r="B2049" s="11">
        <v>44981</v>
      </c>
      <c r="C2049" s="2">
        <v>152</v>
      </c>
      <c r="D2049" s="2">
        <v>134.10069999999999</v>
      </c>
      <c r="E2049" s="2">
        <v>59</v>
      </c>
      <c r="F2049" s="2">
        <v>152</v>
      </c>
      <c r="G2049" s="2">
        <v>8968</v>
      </c>
      <c r="H2049" s="17">
        <f t="shared" si="31"/>
        <v>0</v>
      </c>
    </row>
    <row r="2050" spans="1:8" ht="13.5" x14ac:dyDescent="0.25">
      <c r="A2050" s="12"/>
      <c r="B2050" s="11">
        <v>44984</v>
      </c>
      <c r="C2050" s="2">
        <v>152</v>
      </c>
      <c r="D2050" s="2">
        <v>134.10069999999999</v>
      </c>
      <c r="E2050" s="2">
        <v>0</v>
      </c>
      <c r="F2050" s="2">
        <v>0</v>
      </c>
      <c r="G2050" s="2">
        <v>0</v>
      </c>
      <c r="H2050" s="17">
        <f t="shared" si="31"/>
        <v>0</v>
      </c>
    </row>
    <row r="2051" spans="1:8" ht="13.5" x14ac:dyDescent="0.25">
      <c r="A2051" s="12"/>
      <c r="B2051" s="11">
        <v>44985</v>
      </c>
      <c r="C2051" s="2">
        <v>152</v>
      </c>
      <c r="D2051" s="2">
        <v>134.10069999999999</v>
      </c>
      <c r="E2051" s="2">
        <v>10</v>
      </c>
      <c r="F2051" s="2">
        <v>152</v>
      </c>
      <c r="G2051" s="2">
        <v>1520</v>
      </c>
      <c r="H2051" s="17">
        <f t="shared" si="31"/>
        <v>0</v>
      </c>
    </row>
    <row r="2052" spans="1:8" ht="13.5" x14ac:dyDescent="0.25">
      <c r="A2052" s="12"/>
      <c r="B2052" s="11">
        <v>44986</v>
      </c>
      <c r="C2052" s="2">
        <v>151.25</v>
      </c>
      <c r="D2052" s="2">
        <v>133.43899999999999</v>
      </c>
      <c r="E2052" s="2">
        <v>139</v>
      </c>
      <c r="F2052" s="2">
        <v>151.25</v>
      </c>
      <c r="G2052" s="2">
        <v>21023.75</v>
      </c>
      <c r="H2052" s="17">
        <f t="shared" si="31"/>
        <v>-4.9343515731088373E-3</v>
      </c>
    </row>
    <row r="2053" spans="1:8" ht="13.5" x14ac:dyDescent="0.25">
      <c r="A2053" s="12"/>
      <c r="B2053" s="11">
        <v>44987</v>
      </c>
      <c r="C2053" s="2">
        <v>153.19999999999999</v>
      </c>
      <c r="D2053" s="2">
        <v>135.15940000000001</v>
      </c>
      <c r="E2053" s="2">
        <v>1</v>
      </c>
      <c r="F2053" s="2">
        <v>153.19999999999999</v>
      </c>
      <c r="G2053" s="2">
        <v>153.19999999999999</v>
      </c>
      <c r="H2053" s="17">
        <f t="shared" si="31"/>
        <v>1.2892782469892701E-2</v>
      </c>
    </row>
    <row r="2054" spans="1:8" ht="13.5" x14ac:dyDescent="0.25">
      <c r="A2054" s="12"/>
      <c r="B2054" s="11">
        <v>44988</v>
      </c>
      <c r="C2054" s="2">
        <v>153.19999999999999</v>
      </c>
      <c r="D2054" s="2">
        <v>135.15940000000001</v>
      </c>
      <c r="E2054" s="2">
        <v>0</v>
      </c>
      <c r="F2054" s="2">
        <v>0</v>
      </c>
      <c r="G2054" s="2">
        <v>0</v>
      </c>
      <c r="H2054" s="17">
        <f t="shared" si="31"/>
        <v>0</v>
      </c>
    </row>
    <row r="2055" spans="1:8" ht="13.5" x14ac:dyDescent="0.25">
      <c r="A2055" s="12"/>
      <c r="B2055" s="11">
        <v>44991</v>
      </c>
      <c r="C2055" s="2">
        <v>153.19999999999999</v>
      </c>
      <c r="D2055" s="2">
        <v>135.15940000000001</v>
      </c>
      <c r="E2055" s="2">
        <v>0</v>
      </c>
      <c r="F2055" s="2">
        <v>0</v>
      </c>
      <c r="G2055" s="2">
        <v>0</v>
      </c>
      <c r="H2055" s="17">
        <f t="shared" ref="H2055:H2118" si="32">(D2055-D2054)/D2054</f>
        <v>0</v>
      </c>
    </row>
    <row r="2056" spans="1:8" ht="13.5" x14ac:dyDescent="0.25">
      <c r="A2056" s="12"/>
      <c r="B2056" s="11">
        <v>44992</v>
      </c>
      <c r="C2056" s="2">
        <v>152</v>
      </c>
      <c r="D2056" s="2">
        <v>134.10069999999999</v>
      </c>
      <c r="E2056" s="2">
        <v>10</v>
      </c>
      <c r="F2056" s="2">
        <v>152</v>
      </c>
      <c r="G2056" s="2">
        <v>1520</v>
      </c>
      <c r="H2056" s="17">
        <f t="shared" si="32"/>
        <v>-7.8329735112764327E-3</v>
      </c>
    </row>
    <row r="2057" spans="1:8" ht="13.5" x14ac:dyDescent="0.25">
      <c r="A2057" s="12"/>
      <c r="B2057" s="11">
        <v>44993</v>
      </c>
      <c r="C2057" s="2">
        <v>153.19999999999999</v>
      </c>
      <c r="D2057" s="2">
        <v>135.15940000000001</v>
      </c>
      <c r="E2057" s="2">
        <v>10</v>
      </c>
      <c r="F2057" s="2">
        <v>153.19999999999999</v>
      </c>
      <c r="G2057" s="2">
        <v>1532</v>
      </c>
      <c r="H2057" s="17">
        <f t="shared" si="32"/>
        <v>7.8948133753218002E-3</v>
      </c>
    </row>
    <row r="2058" spans="1:8" ht="13.5" x14ac:dyDescent="0.25">
      <c r="A2058" s="12"/>
      <c r="B2058" s="11">
        <v>44994</v>
      </c>
      <c r="C2058" s="2">
        <v>153.19999999999999</v>
      </c>
      <c r="D2058" s="2">
        <v>135.15940000000001</v>
      </c>
      <c r="E2058" s="2">
        <v>0</v>
      </c>
      <c r="F2058" s="2">
        <v>0</v>
      </c>
      <c r="G2058" s="2">
        <v>0</v>
      </c>
      <c r="H2058" s="17">
        <f t="shared" si="32"/>
        <v>0</v>
      </c>
    </row>
    <row r="2059" spans="1:8" ht="13.5" x14ac:dyDescent="0.25">
      <c r="A2059" s="12"/>
      <c r="B2059" s="11">
        <v>44995</v>
      </c>
      <c r="C2059" s="2">
        <v>153.19999999999999</v>
      </c>
      <c r="D2059" s="2">
        <v>135.15940000000001</v>
      </c>
      <c r="E2059" s="2">
        <v>0</v>
      </c>
      <c r="F2059" s="2">
        <v>0</v>
      </c>
      <c r="G2059" s="2">
        <v>0</v>
      </c>
      <c r="H2059" s="17">
        <f t="shared" si="32"/>
        <v>0</v>
      </c>
    </row>
    <row r="2060" spans="1:8" ht="13.5" x14ac:dyDescent="0.25">
      <c r="A2060" s="12"/>
      <c r="B2060" s="11">
        <v>44998</v>
      </c>
      <c r="C2060" s="2">
        <v>153.5</v>
      </c>
      <c r="D2060" s="2">
        <v>135.42400000000001</v>
      </c>
      <c r="E2060" s="2">
        <v>200</v>
      </c>
      <c r="F2060" s="2">
        <v>153.5</v>
      </c>
      <c r="G2060" s="2">
        <v>30700</v>
      </c>
      <c r="H2060" s="17">
        <f t="shared" si="32"/>
        <v>1.9576884774569988E-3</v>
      </c>
    </row>
    <row r="2061" spans="1:8" ht="13.5" x14ac:dyDescent="0.25">
      <c r="A2061" s="12"/>
      <c r="B2061" s="11">
        <v>44999</v>
      </c>
      <c r="C2061" s="2">
        <v>153.5</v>
      </c>
      <c r="D2061" s="2">
        <v>135.42400000000001</v>
      </c>
      <c r="E2061" s="2">
        <v>233</v>
      </c>
      <c r="F2061" s="2">
        <v>153.5</v>
      </c>
      <c r="G2061" s="2">
        <v>35765.5</v>
      </c>
      <c r="H2061" s="17">
        <f t="shared" si="32"/>
        <v>0</v>
      </c>
    </row>
    <row r="2062" spans="1:8" ht="13.5" x14ac:dyDescent="0.25">
      <c r="A2062" s="12"/>
      <c r="B2062" s="11">
        <v>45000</v>
      </c>
      <c r="C2062" s="2">
        <v>154</v>
      </c>
      <c r="D2062" s="2">
        <v>135.86519999999999</v>
      </c>
      <c r="E2062" s="2">
        <v>66</v>
      </c>
      <c r="F2062" s="2">
        <v>152.03</v>
      </c>
      <c r="G2062" s="2">
        <v>10033.98</v>
      </c>
      <c r="H2062" s="17">
        <f t="shared" si="32"/>
        <v>3.2579158790168707E-3</v>
      </c>
    </row>
    <row r="2063" spans="1:8" ht="13.5" x14ac:dyDescent="0.25">
      <c r="A2063" s="12"/>
      <c r="B2063" s="11">
        <v>45001</v>
      </c>
      <c r="C2063" s="2">
        <v>155</v>
      </c>
      <c r="D2063" s="2">
        <v>136.7474</v>
      </c>
      <c r="E2063" s="2">
        <v>11</v>
      </c>
      <c r="F2063" s="2">
        <v>155</v>
      </c>
      <c r="G2063" s="2">
        <v>1705</v>
      </c>
      <c r="H2063" s="17">
        <f t="shared" si="32"/>
        <v>6.4932006135493981E-3</v>
      </c>
    </row>
    <row r="2064" spans="1:8" ht="13.5" x14ac:dyDescent="0.25">
      <c r="A2064" s="12"/>
      <c r="B2064" s="11">
        <v>45002</v>
      </c>
      <c r="C2064" s="2">
        <v>155</v>
      </c>
      <c r="D2064" s="2">
        <v>136.7474</v>
      </c>
      <c r="E2064" s="2">
        <v>0</v>
      </c>
      <c r="F2064" s="2">
        <v>0</v>
      </c>
      <c r="G2064" s="2">
        <v>0</v>
      </c>
      <c r="H2064" s="17">
        <f t="shared" si="32"/>
        <v>0</v>
      </c>
    </row>
    <row r="2065" spans="1:8" ht="13.5" x14ac:dyDescent="0.25">
      <c r="A2065" s="12"/>
      <c r="B2065" s="11">
        <v>45006</v>
      </c>
      <c r="C2065" s="2">
        <v>155</v>
      </c>
      <c r="D2065" s="2">
        <v>136.7474</v>
      </c>
      <c r="E2065" s="2">
        <v>9</v>
      </c>
      <c r="F2065" s="2">
        <v>155</v>
      </c>
      <c r="G2065" s="2">
        <v>1395</v>
      </c>
      <c r="H2065" s="17">
        <f t="shared" si="32"/>
        <v>0</v>
      </c>
    </row>
    <row r="2066" spans="1:8" ht="13.5" x14ac:dyDescent="0.25">
      <c r="A2066" s="12"/>
      <c r="B2066" s="11">
        <v>45007</v>
      </c>
      <c r="C2066" s="2">
        <v>155</v>
      </c>
      <c r="D2066" s="2">
        <v>136.7474</v>
      </c>
      <c r="E2066" s="2">
        <v>0</v>
      </c>
      <c r="F2066" s="2">
        <v>0</v>
      </c>
      <c r="G2066" s="2">
        <v>0</v>
      </c>
      <c r="H2066" s="17">
        <f t="shared" si="32"/>
        <v>0</v>
      </c>
    </row>
    <row r="2067" spans="1:8" ht="13.5" x14ac:dyDescent="0.25">
      <c r="A2067" s="12"/>
      <c r="B2067" s="11">
        <v>45008</v>
      </c>
      <c r="C2067" s="2">
        <v>155</v>
      </c>
      <c r="D2067" s="2">
        <v>136.7474</v>
      </c>
      <c r="E2067" s="2">
        <v>180</v>
      </c>
      <c r="F2067" s="2">
        <v>155</v>
      </c>
      <c r="G2067" s="2">
        <v>27900</v>
      </c>
      <c r="H2067" s="17">
        <f t="shared" si="32"/>
        <v>0</v>
      </c>
    </row>
    <row r="2068" spans="1:8" ht="13.5" x14ac:dyDescent="0.25">
      <c r="A2068" s="12"/>
      <c r="B2068" s="11">
        <v>45009</v>
      </c>
      <c r="C2068" s="2">
        <v>159</v>
      </c>
      <c r="D2068" s="2">
        <v>140.2764</v>
      </c>
      <c r="E2068" s="2">
        <v>533</v>
      </c>
      <c r="F2068" s="2">
        <v>159</v>
      </c>
      <c r="G2068" s="2">
        <v>84747</v>
      </c>
      <c r="H2068" s="17">
        <f t="shared" si="32"/>
        <v>2.5806706379792203E-2</v>
      </c>
    </row>
    <row r="2069" spans="1:8" ht="13.5" x14ac:dyDescent="0.25">
      <c r="A2069" s="12"/>
      <c r="B2069" s="11">
        <v>45012</v>
      </c>
      <c r="C2069" s="2">
        <v>160</v>
      </c>
      <c r="D2069" s="2">
        <v>141.15860000000001</v>
      </c>
      <c r="E2069" s="2">
        <v>192</v>
      </c>
      <c r="F2069" s="2">
        <v>160</v>
      </c>
      <c r="G2069" s="2">
        <v>30720</v>
      </c>
      <c r="H2069" s="17">
        <f t="shared" si="32"/>
        <v>6.2890122643581648E-3</v>
      </c>
    </row>
    <row r="2070" spans="1:8" ht="13.5" x14ac:dyDescent="0.25">
      <c r="A2070" s="12"/>
      <c r="B2070" s="11">
        <v>45013</v>
      </c>
      <c r="C2070" s="2">
        <v>161.5</v>
      </c>
      <c r="D2070" s="2">
        <v>142.482</v>
      </c>
      <c r="E2070" s="2">
        <v>41</v>
      </c>
      <c r="F2070" s="2">
        <v>160.768</v>
      </c>
      <c r="G2070" s="2">
        <v>6591.4880000000003</v>
      </c>
      <c r="H2070" s="17">
        <f t="shared" si="32"/>
        <v>9.3752700862716996E-3</v>
      </c>
    </row>
    <row r="2071" spans="1:8" ht="13.5" x14ac:dyDescent="0.25">
      <c r="A2071" s="12"/>
      <c r="B2071" s="11">
        <v>45014</v>
      </c>
      <c r="C2071" s="2">
        <v>161.5</v>
      </c>
      <c r="D2071" s="2">
        <v>142.482</v>
      </c>
      <c r="E2071" s="2">
        <v>96</v>
      </c>
      <c r="F2071" s="2">
        <v>162.02099999999999</v>
      </c>
      <c r="G2071" s="2">
        <v>15554.016</v>
      </c>
      <c r="H2071" s="17">
        <f t="shared" si="32"/>
        <v>0</v>
      </c>
    </row>
    <row r="2072" spans="1:8" ht="13.5" x14ac:dyDescent="0.25">
      <c r="A2072" s="12"/>
      <c r="B2072" s="11">
        <v>45015</v>
      </c>
      <c r="C2072" s="2">
        <v>161.5</v>
      </c>
      <c r="D2072" s="2">
        <v>142.482</v>
      </c>
      <c r="E2072" s="2">
        <v>60</v>
      </c>
      <c r="F2072" s="2">
        <v>161.5</v>
      </c>
      <c r="G2072" s="2">
        <v>9690</v>
      </c>
      <c r="H2072" s="17">
        <f t="shared" si="32"/>
        <v>0</v>
      </c>
    </row>
    <row r="2073" spans="1:8" ht="13.5" x14ac:dyDescent="0.25">
      <c r="A2073" s="12"/>
      <c r="B2073" s="11">
        <v>45016</v>
      </c>
      <c r="C2073" s="2">
        <v>162</v>
      </c>
      <c r="D2073" s="2">
        <v>142.92310000000001</v>
      </c>
      <c r="E2073" s="2">
        <v>177</v>
      </c>
      <c r="F2073" s="2">
        <v>161.85900000000001</v>
      </c>
      <c r="G2073" s="2">
        <v>28649.043000000001</v>
      </c>
      <c r="H2073" s="17">
        <f t="shared" si="32"/>
        <v>3.0958296486574151E-3</v>
      </c>
    </row>
    <row r="2074" spans="1:8" ht="13.5" x14ac:dyDescent="0.25">
      <c r="A2074" s="12"/>
      <c r="B2074" s="11">
        <v>45019</v>
      </c>
      <c r="C2074" s="2">
        <v>162</v>
      </c>
      <c r="D2074" s="2">
        <v>142.92310000000001</v>
      </c>
      <c r="E2074" s="2">
        <v>368</v>
      </c>
      <c r="F2074" s="2">
        <v>162</v>
      </c>
      <c r="G2074" s="2">
        <v>59616</v>
      </c>
      <c r="H2074" s="17">
        <f t="shared" si="32"/>
        <v>0</v>
      </c>
    </row>
    <row r="2075" spans="1:8" ht="13.5" x14ac:dyDescent="0.25">
      <c r="A2075" s="12"/>
      <c r="B2075" s="11">
        <v>45020</v>
      </c>
      <c r="C2075" s="2">
        <v>162</v>
      </c>
      <c r="D2075" s="2">
        <v>142.92310000000001</v>
      </c>
      <c r="E2075" s="2">
        <v>0</v>
      </c>
      <c r="F2075" s="2">
        <v>0</v>
      </c>
      <c r="G2075" s="2">
        <v>0</v>
      </c>
      <c r="H2075" s="17">
        <f t="shared" si="32"/>
        <v>0</v>
      </c>
    </row>
    <row r="2076" spans="1:8" ht="13.5" x14ac:dyDescent="0.25">
      <c r="A2076" s="12"/>
      <c r="B2076" s="11">
        <v>45021</v>
      </c>
      <c r="C2076" s="2">
        <v>161</v>
      </c>
      <c r="D2076" s="2">
        <v>142.04089999999999</v>
      </c>
      <c r="E2076" s="2">
        <v>86</v>
      </c>
      <c r="F2076" s="2">
        <v>161</v>
      </c>
      <c r="G2076" s="2">
        <v>13846</v>
      </c>
      <c r="H2076" s="17">
        <f t="shared" si="32"/>
        <v>-6.1725501336033963E-3</v>
      </c>
    </row>
    <row r="2077" spans="1:8" ht="13.5" x14ac:dyDescent="0.25">
      <c r="A2077" s="12"/>
      <c r="B2077" s="11">
        <v>45022</v>
      </c>
      <c r="C2077" s="2">
        <v>161</v>
      </c>
      <c r="D2077" s="2">
        <v>142.04089999999999</v>
      </c>
      <c r="E2077" s="2">
        <v>0</v>
      </c>
      <c r="F2077" s="2">
        <v>0</v>
      </c>
      <c r="G2077" s="2">
        <v>0</v>
      </c>
      <c r="H2077" s="17">
        <f t="shared" si="32"/>
        <v>0</v>
      </c>
    </row>
    <row r="2078" spans="1:8" ht="13.5" x14ac:dyDescent="0.25">
      <c r="A2078" s="12"/>
      <c r="B2078" s="11">
        <v>45023</v>
      </c>
      <c r="C2078" s="2">
        <v>160</v>
      </c>
      <c r="D2078" s="2">
        <v>141.15860000000001</v>
      </c>
      <c r="E2078" s="2">
        <v>150</v>
      </c>
      <c r="F2078" s="2">
        <v>160</v>
      </c>
      <c r="G2078" s="2">
        <v>24000</v>
      </c>
      <c r="H2078" s="17">
        <f t="shared" si="32"/>
        <v>-6.211591168459131E-3</v>
      </c>
    </row>
    <row r="2079" spans="1:8" ht="13.5" x14ac:dyDescent="0.25">
      <c r="A2079" s="12"/>
      <c r="B2079" s="11">
        <v>45026</v>
      </c>
      <c r="C2079" s="2">
        <v>159.19999999999999</v>
      </c>
      <c r="D2079" s="2">
        <v>140.4528</v>
      </c>
      <c r="E2079" s="2">
        <v>10</v>
      </c>
      <c r="F2079" s="2">
        <v>159.19999999999999</v>
      </c>
      <c r="G2079" s="2">
        <v>1592</v>
      </c>
      <c r="H2079" s="17">
        <f t="shared" si="32"/>
        <v>-5.0000495896106263E-3</v>
      </c>
    </row>
    <row r="2080" spans="1:8" ht="13.5" x14ac:dyDescent="0.25">
      <c r="A2080" s="12"/>
      <c r="B2080" s="11">
        <v>45027</v>
      </c>
      <c r="C2080" s="2">
        <v>159.19999999999999</v>
      </c>
      <c r="D2080" s="2">
        <v>140.4528</v>
      </c>
      <c r="E2080" s="2">
        <v>154</v>
      </c>
      <c r="F2080" s="2">
        <v>159.19999999999999</v>
      </c>
      <c r="G2080" s="2">
        <v>24516.799999999999</v>
      </c>
      <c r="H2080" s="17">
        <f t="shared" si="32"/>
        <v>0</v>
      </c>
    </row>
    <row r="2081" spans="1:8" ht="13.5" x14ac:dyDescent="0.25">
      <c r="A2081" s="12"/>
      <c r="B2081" s="11">
        <v>45028</v>
      </c>
      <c r="C2081" s="2">
        <v>160</v>
      </c>
      <c r="D2081" s="2">
        <v>141.15860000000001</v>
      </c>
      <c r="E2081" s="2">
        <v>170</v>
      </c>
      <c r="F2081" s="2">
        <v>159.29400000000001</v>
      </c>
      <c r="G2081" s="2">
        <v>27079.98</v>
      </c>
      <c r="H2081" s="17">
        <f t="shared" si="32"/>
        <v>5.025175717394104E-3</v>
      </c>
    </row>
    <row r="2082" spans="1:8" ht="13.5" x14ac:dyDescent="0.25">
      <c r="A2082" s="12"/>
      <c r="B2082" s="11">
        <v>45029</v>
      </c>
      <c r="C2082" s="2">
        <v>160</v>
      </c>
      <c r="D2082" s="2">
        <v>141.15860000000001</v>
      </c>
      <c r="E2082" s="2">
        <v>9</v>
      </c>
      <c r="F2082" s="2">
        <v>159.37799999999999</v>
      </c>
      <c r="G2082" s="2">
        <v>1434.402</v>
      </c>
      <c r="H2082" s="17">
        <f t="shared" si="32"/>
        <v>0</v>
      </c>
    </row>
    <row r="2083" spans="1:8" ht="13.5" x14ac:dyDescent="0.25">
      <c r="A2083" s="12"/>
      <c r="B2083" s="11">
        <v>45030</v>
      </c>
      <c r="C2083" s="2">
        <v>160</v>
      </c>
      <c r="D2083" s="2">
        <v>141.15860000000001</v>
      </c>
      <c r="E2083" s="2">
        <v>0</v>
      </c>
      <c r="F2083" s="2">
        <v>0</v>
      </c>
      <c r="G2083" s="2">
        <v>0</v>
      </c>
      <c r="H2083" s="17">
        <f t="shared" si="32"/>
        <v>0</v>
      </c>
    </row>
    <row r="2084" spans="1:8" ht="13.5" x14ac:dyDescent="0.25">
      <c r="A2084" s="12"/>
      <c r="B2084" s="11">
        <v>45033</v>
      </c>
      <c r="C2084" s="2">
        <v>159.30000000000001</v>
      </c>
      <c r="D2084" s="2">
        <v>140.541</v>
      </c>
      <c r="E2084" s="2">
        <v>112</v>
      </c>
      <c r="F2084" s="2">
        <v>159.30000000000001</v>
      </c>
      <c r="G2084" s="2">
        <v>17841.599999999999</v>
      </c>
      <c r="H2084" s="17">
        <f t="shared" si="32"/>
        <v>-4.3752204966612737E-3</v>
      </c>
    </row>
    <row r="2085" spans="1:8" ht="13.5" x14ac:dyDescent="0.25">
      <c r="A2085" s="12"/>
      <c r="B2085" s="11">
        <v>45034</v>
      </c>
      <c r="C2085" s="2">
        <v>159.30000000000001</v>
      </c>
      <c r="D2085" s="2">
        <v>140.541</v>
      </c>
      <c r="E2085" s="2">
        <v>0</v>
      </c>
      <c r="F2085" s="2">
        <v>0</v>
      </c>
      <c r="G2085" s="2">
        <v>0</v>
      </c>
      <c r="H2085" s="17">
        <f t="shared" si="32"/>
        <v>0</v>
      </c>
    </row>
    <row r="2086" spans="1:8" ht="13.5" x14ac:dyDescent="0.25">
      <c r="A2086" s="12"/>
      <c r="B2086" s="11">
        <v>45035</v>
      </c>
      <c r="C2086" s="2">
        <v>159.30000000000001</v>
      </c>
      <c r="D2086" s="2">
        <v>140.541</v>
      </c>
      <c r="E2086" s="2">
        <v>0</v>
      </c>
      <c r="F2086" s="2">
        <v>0</v>
      </c>
      <c r="G2086" s="2">
        <v>0</v>
      </c>
      <c r="H2086" s="17">
        <f t="shared" si="32"/>
        <v>0</v>
      </c>
    </row>
    <row r="2087" spans="1:8" ht="13.5" x14ac:dyDescent="0.25">
      <c r="A2087" s="12"/>
      <c r="B2087" s="11">
        <v>45036</v>
      </c>
      <c r="C2087" s="2">
        <v>159.30000000000001</v>
      </c>
      <c r="D2087" s="2">
        <v>140.541</v>
      </c>
      <c r="E2087" s="2">
        <v>0</v>
      </c>
      <c r="F2087" s="2">
        <v>0</v>
      </c>
      <c r="G2087" s="2">
        <v>0</v>
      </c>
      <c r="H2087" s="17">
        <f t="shared" si="32"/>
        <v>0</v>
      </c>
    </row>
    <row r="2088" spans="1:8" ht="13.5" x14ac:dyDescent="0.25">
      <c r="A2088" s="12"/>
      <c r="B2088" s="11">
        <v>45040</v>
      </c>
      <c r="C2088" s="2">
        <v>158</v>
      </c>
      <c r="D2088" s="2">
        <v>139.39410000000001</v>
      </c>
      <c r="E2088" s="2">
        <v>50</v>
      </c>
      <c r="F2088" s="2">
        <v>158</v>
      </c>
      <c r="G2088" s="2">
        <v>7900</v>
      </c>
      <c r="H2088" s="17">
        <f t="shared" si="32"/>
        <v>-8.1606079364739681E-3</v>
      </c>
    </row>
    <row r="2089" spans="1:8" ht="13.5" x14ac:dyDescent="0.25">
      <c r="A2089" s="12"/>
      <c r="B2089" s="11">
        <v>45041</v>
      </c>
      <c r="C2089" s="2">
        <v>158</v>
      </c>
      <c r="D2089" s="2">
        <v>139.39410000000001</v>
      </c>
      <c r="E2089" s="2">
        <v>417</v>
      </c>
      <c r="F2089" s="2">
        <v>158</v>
      </c>
      <c r="G2089" s="2">
        <v>65886</v>
      </c>
      <c r="H2089" s="17">
        <f t="shared" si="32"/>
        <v>0</v>
      </c>
    </row>
    <row r="2090" spans="1:8" ht="13.5" x14ac:dyDescent="0.25">
      <c r="A2090" s="12"/>
      <c r="B2090" s="11">
        <v>45042</v>
      </c>
      <c r="C2090" s="2">
        <v>159.30000000000001</v>
      </c>
      <c r="D2090" s="2">
        <v>140.541</v>
      </c>
      <c r="E2090" s="2">
        <v>5</v>
      </c>
      <c r="F2090" s="2">
        <v>159.30000000000001</v>
      </c>
      <c r="G2090" s="2">
        <v>796.5</v>
      </c>
      <c r="H2090" s="17">
        <f t="shared" si="32"/>
        <v>8.2277513897646166E-3</v>
      </c>
    </row>
    <row r="2091" spans="1:8" ht="13.5" x14ac:dyDescent="0.25">
      <c r="A2091" s="12"/>
      <c r="B2091" s="11">
        <v>45043</v>
      </c>
      <c r="C2091" s="2">
        <v>160</v>
      </c>
      <c r="D2091" s="2">
        <v>141.15860000000001</v>
      </c>
      <c r="E2091" s="2">
        <v>500</v>
      </c>
      <c r="F2091" s="2">
        <v>160</v>
      </c>
      <c r="G2091" s="2">
        <v>80000</v>
      </c>
      <c r="H2091" s="17">
        <f t="shared" si="32"/>
        <v>4.3944471719997019E-3</v>
      </c>
    </row>
    <row r="2092" spans="1:8" ht="13.5" x14ac:dyDescent="0.25">
      <c r="A2092" s="12"/>
      <c r="B2092" s="11">
        <v>45044</v>
      </c>
      <c r="C2092" s="2">
        <v>160</v>
      </c>
      <c r="D2092" s="2">
        <v>141.15860000000001</v>
      </c>
      <c r="E2092" s="2">
        <v>0</v>
      </c>
      <c r="F2092" s="2">
        <v>0</v>
      </c>
      <c r="G2092" s="2">
        <v>0</v>
      </c>
      <c r="H2092" s="17">
        <f t="shared" si="32"/>
        <v>0</v>
      </c>
    </row>
    <row r="2093" spans="1:8" ht="13.5" x14ac:dyDescent="0.25">
      <c r="A2093" s="12"/>
      <c r="B2093" s="11">
        <v>45048</v>
      </c>
      <c r="C2093" s="2">
        <v>160</v>
      </c>
      <c r="D2093" s="2">
        <v>141.15860000000001</v>
      </c>
      <c r="E2093" s="2">
        <v>0</v>
      </c>
      <c r="F2093" s="2">
        <v>0</v>
      </c>
      <c r="G2093" s="2">
        <v>0</v>
      </c>
      <c r="H2093" s="17">
        <f t="shared" si="32"/>
        <v>0</v>
      </c>
    </row>
    <row r="2094" spans="1:8" ht="13.5" x14ac:dyDescent="0.25">
      <c r="A2094" s="12"/>
      <c r="B2094" s="11">
        <v>45049</v>
      </c>
      <c r="C2094" s="2">
        <v>159.9</v>
      </c>
      <c r="D2094" s="2">
        <v>141.07040000000001</v>
      </c>
      <c r="E2094" s="2">
        <v>10</v>
      </c>
      <c r="F2094" s="2">
        <v>159.9</v>
      </c>
      <c r="G2094" s="2">
        <v>1599</v>
      </c>
      <c r="H2094" s="17">
        <f t="shared" si="32"/>
        <v>-6.2482909294935267E-4</v>
      </c>
    </row>
    <row r="2095" spans="1:8" ht="13.5" x14ac:dyDescent="0.25">
      <c r="A2095" s="12"/>
      <c r="B2095" s="11">
        <v>45050</v>
      </c>
      <c r="C2095" s="2">
        <v>159.9</v>
      </c>
      <c r="D2095" s="2">
        <v>141.07040000000001</v>
      </c>
      <c r="E2095" s="2">
        <v>0</v>
      </c>
      <c r="F2095" s="2">
        <v>0</v>
      </c>
      <c r="G2095" s="2">
        <v>0</v>
      </c>
      <c r="H2095" s="17">
        <f t="shared" si="32"/>
        <v>0</v>
      </c>
    </row>
    <row r="2096" spans="1:8" ht="13.5" x14ac:dyDescent="0.25">
      <c r="A2096" s="12"/>
      <c r="B2096" s="11">
        <v>45051</v>
      </c>
      <c r="C2096" s="2">
        <v>159.79</v>
      </c>
      <c r="D2096" s="2">
        <v>140.97329999999999</v>
      </c>
      <c r="E2096" s="2">
        <v>1</v>
      </c>
      <c r="F2096" s="2">
        <v>159.79</v>
      </c>
      <c r="G2096" s="2">
        <v>159.79</v>
      </c>
      <c r="H2096" s="17">
        <f t="shared" si="32"/>
        <v>-6.8830881602385569E-4</v>
      </c>
    </row>
    <row r="2097" spans="1:8" ht="13.5" x14ac:dyDescent="0.25">
      <c r="A2097" s="12"/>
      <c r="B2097" s="11">
        <v>45054</v>
      </c>
      <c r="C2097" s="2">
        <v>160</v>
      </c>
      <c r="D2097" s="2">
        <v>141.15860000000001</v>
      </c>
      <c r="E2097" s="2">
        <v>1181</v>
      </c>
      <c r="F2097" s="2">
        <v>160</v>
      </c>
      <c r="G2097" s="2">
        <v>188960</v>
      </c>
      <c r="H2097" s="17">
        <f t="shared" si="32"/>
        <v>1.3144333004903215E-3</v>
      </c>
    </row>
    <row r="2098" spans="1:8" ht="13.5" x14ac:dyDescent="0.25">
      <c r="A2098" s="12"/>
      <c r="B2098" s="11">
        <v>45055</v>
      </c>
      <c r="C2098" s="2">
        <v>160</v>
      </c>
      <c r="D2098" s="2">
        <v>141.15860000000001</v>
      </c>
      <c r="E2098" s="2">
        <v>314</v>
      </c>
      <c r="F2098" s="2">
        <v>160</v>
      </c>
      <c r="G2098" s="2">
        <v>50240</v>
      </c>
      <c r="H2098" s="17">
        <f t="shared" si="32"/>
        <v>0</v>
      </c>
    </row>
    <row r="2099" spans="1:8" ht="13.5" x14ac:dyDescent="0.25">
      <c r="A2099" s="12"/>
      <c r="B2099" s="11">
        <v>45056</v>
      </c>
      <c r="C2099" s="2">
        <v>160</v>
      </c>
      <c r="D2099" s="2">
        <v>141.15860000000001</v>
      </c>
      <c r="E2099" s="2">
        <v>80</v>
      </c>
      <c r="F2099" s="2">
        <v>160</v>
      </c>
      <c r="G2099" s="2">
        <v>12800</v>
      </c>
      <c r="H2099" s="17">
        <f t="shared" si="32"/>
        <v>0</v>
      </c>
    </row>
    <row r="2100" spans="1:8" ht="13.5" x14ac:dyDescent="0.25">
      <c r="A2100" s="12"/>
      <c r="B2100" s="11">
        <v>45057</v>
      </c>
      <c r="C2100" s="2">
        <v>159.51</v>
      </c>
      <c r="D2100" s="2">
        <v>140.72630000000001</v>
      </c>
      <c r="E2100" s="2">
        <v>4</v>
      </c>
      <c r="F2100" s="2">
        <v>159.51</v>
      </c>
      <c r="G2100" s="2">
        <v>638.04</v>
      </c>
      <c r="H2100" s="17">
        <f t="shared" si="32"/>
        <v>-3.0625126630612507E-3</v>
      </c>
    </row>
    <row r="2101" spans="1:8" ht="13.5" x14ac:dyDescent="0.25">
      <c r="A2101" s="12"/>
      <c r="B2101" s="11">
        <v>45058</v>
      </c>
      <c r="C2101" s="2">
        <v>160</v>
      </c>
      <c r="D2101" s="2">
        <v>141.15860000000001</v>
      </c>
      <c r="E2101" s="2">
        <v>100</v>
      </c>
      <c r="F2101" s="2">
        <v>160</v>
      </c>
      <c r="G2101" s="2">
        <v>16000</v>
      </c>
      <c r="H2101" s="17">
        <f t="shared" si="32"/>
        <v>3.0719204583649104E-3</v>
      </c>
    </row>
    <row r="2102" spans="1:8" ht="13.5" x14ac:dyDescent="0.25">
      <c r="A2102" s="12"/>
      <c r="B2102" s="11">
        <v>45061</v>
      </c>
      <c r="C2102" s="2">
        <v>159.5</v>
      </c>
      <c r="D2102" s="2">
        <v>140.7175</v>
      </c>
      <c r="E2102" s="2">
        <v>419</v>
      </c>
      <c r="F2102" s="2">
        <v>159.5</v>
      </c>
      <c r="G2102" s="2">
        <v>66830.5</v>
      </c>
      <c r="H2102" s="17">
        <f t="shared" si="32"/>
        <v>-3.1248538877546661E-3</v>
      </c>
    </row>
    <row r="2103" spans="1:8" ht="13.5" x14ac:dyDescent="0.25">
      <c r="A2103" s="12"/>
      <c r="B2103" s="11">
        <v>45062</v>
      </c>
      <c r="C2103" s="2">
        <v>160</v>
      </c>
      <c r="D2103" s="2">
        <v>141.15860000000001</v>
      </c>
      <c r="E2103" s="2">
        <v>123</v>
      </c>
      <c r="F2103" s="2">
        <v>160</v>
      </c>
      <c r="G2103" s="2">
        <v>19680</v>
      </c>
      <c r="H2103" s="17">
        <f t="shared" si="32"/>
        <v>3.1346492085206588E-3</v>
      </c>
    </row>
    <row r="2104" spans="1:8" ht="13.5" x14ac:dyDescent="0.25">
      <c r="A2104" s="12"/>
      <c r="B2104" s="11">
        <v>45063</v>
      </c>
      <c r="C2104" s="2">
        <v>160</v>
      </c>
      <c r="D2104" s="2">
        <v>141.15860000000001</v>
      </c>
      <c r="E2104" s="2">
        <v>1000</v>
      </c>
      <c r="F2104" s="2">
        <v>160</v>
      </c>
      <c r="G2104" s="2">
        <v>160000</v>
      </c>
      <c r="H2104" s="17">
        <f t="shared" si="32"/>
        <v>0</v>
      </c>
    </row>
    <row r="2105" spans="1:8" ht="13.5" x14ac:dyDescent="0.25">
      <c r="A2105" s="12"/>
      <c r="B2105" s="11">
        <v>45064</v>
      </c>
      <c r="C2105" s="2">
        <v>160</v>
      </c>
      <c r="D2105" s="2">
        <v>141.15860000000001</v>
      </c>
      <c r="E2105" s="2">
        <v>587</v>
      </c>
      <c r="F2105" s="2">
        <v>160</v>
      </c>
      <c r="G2105" s="2">
        <v>93920</v>
      </c>
      <c r="H2105" s="17">
        <f t="shared" si="32"/>
        <v>0</v>
      </c>
    </row>
    <row r="2106" spans="1:8" ht="13.5" x14ac:dyDescent="0.25">
      <c r="A2106" s="12"/>
      <c r="B2106" s="11">
        <v>45065</v>
      </c>
      <c r="C2106" s="2">
        <v>160</v>
      </c>
      <c r="D2106" s="2">
        <v>141.15860000000001</v>
      </c>
      <c r="E2106" s="2">
        <v>1517</v>
      </c>
      <c r="F2106" s="2">
        <v>160</v>
      </c>
      <c r="G2106" s="2">
        <v>242720</v>
      </c>
      <c r="H2106" s="17">
        <f t="shared" si="32"/>
        <v>0</v>
      </c>
    </row>
    <row r="2107" spans="1:8" ht="13.5" x14ac:dyDescent="0.25">
      <c r="A2107" s="12"/>
      <c r="B2107" s="11">
        <v>45068</v>
      </c>
      <c r="C2107" s="2">
        <v>160</v>
      </c>
      <c r="D2107" s="2">
        <v>141.15860000000001</v>
      </c>
      <c r="E2107" s="2">
        <v>1055</v>
      </c>
      <c r="F2107" s="2">
        <v>160</v>
      </c>
      <c r="G2107" s="2">
        <v>168800</v>
      </c>
      <c r="H2107" s="17">
        <f t="shared" si="32"/>
        <v>0</v>
      </c>
    </row>
    <row r="2108" spans="1:8" ht="13.5" x14ac:dyDescent="0.25">
      <c r="A2108" s="12"/>
      <c r="B2108" s="11">
        <v>45069</v>
      </c>
      <c r="C2108" s="2">
        <v>165</v>
      </c>
      <c r="D2108" s="2">
        <v>145.56979999999999</v>
      </c>
      <c r="E2108" s="2">
        <v>416</v>
      </c>
      <c r="F2108" s="2">
        <v>164.51900000000001</v>
      </c>
      <c r="G2108" s="2">
        <v>68439.903999999995</v>
      </c>
      <c r="H2108" s="17">
        <f t="shared" si="32"/>
        <v>3.1249955723561863E-2</v>
      </c>
    </row>
    <row r="2109" spans="1:8" ht="13.5" x14ac:dyDescent="0.25">
      <c r="A2109" s="12"/>
      <c r="B2109" s="11">
        <v>45070</v>
      </c>
      <c r="C2109" s="2">
        <v>165</v>
      </c>
      <c r="D2109" s="2">
        <v>145.56979999999999</v>
      </c>
      <c r="E2109" s="2">
        <v>4813</v>
      </c>
      <c r="F2109" s="2">
        <v>163.05099999999999</v>
      </c>
      <c r="G2109" s="2">
        <v>784764.46299999999</v>
      </c>
      <c r="H2109" s="17">
        <f t="shared" si="32"/>
        <v>0</v>
      </c>
    </row>
    <row r="2110" spans="1:8" ht="13.5" x14ac:dyDescent="0.25">
      <c r="A2110" s="12"/>
      <c r="B2110" s="11">
        <v>45071</v>
      </c>
      <c r="C2110" s="2">
        <v>168.01</v>
      </c>
      <c r="D2110" s="2">
        <v>148.22540000000001</v>
      </c>
      <c r="E2110" s="2">
        <v>681</v>
      </c>
      <c r="F2110" s="2">
        <v>167.89</v>
      </c>
      <c r="G2110" s="2">
        <v>114333.09</v>
      </c>
      <c r="H2110" s="17">
        <f t="shared" si="32"/>
        <v>1.824279486541866E-2</v>
      </c>
    </row>
    <row r="2111" spans="1:8" ht="13.5" x14ac:dyDescent="0.25">
      <c r="A2111" s="12"/>
      <c r="B2111" s="11">
        <v>45072</v>
      </c>
      <c r="C2111" s="2">
        <v>170</v>
      </c>
      <c r="D2111" s="2">
        <v>149.98099999999999</v>
      </c>
      <c r="E2111" s="2">
        <v>14</v>
      </c>
      <c r="F2111" s="2">
        <v>170</v>
      </c>
      <c r="G2111" s="2">
        <v>2380</v>
      </c>
      <c r="H2111" s="17">
        <f t="shared" si="32"/>
        <v>1.184412388160185E-2</v>
      </c>
    </row>
    <row r="2112" spans="1:8" ht="13.5" x14ac:dyDescent="0.25">
      <c r="A2112" s="12"/>
      <c r="B2112" s="11">
        <v>45075</v>
      </c>
      <c r="C2112" s="2">
        <v>166</v>
      </c>
      <c r="D2112" s="2">
        <v>146.4521</v>
      </c>
      <c r="E2112" s="2">
        <v>300</v>
      </c>
      <c r="F2112" s="2">
        <v>166</v>
      </c>
      <c r="G2112" s="2">
        <v>49800</v>
      </c>
      <c r="H2112" s="17">
        <f t="shared" si="32"/>
        <v>-2.3528980337509373E-2</v>
      </c>
    </row>
    <row r="2113" spans="1:8" ht="13.5" x14ac:dyDescent="0.25">
      <c r="A2113" s="12"/>
      <c r="B2113" s="11">
        <v>45076</v>
      </c>
      <c r="C2113" s="2">
        <v>166</v>
      </c>
      <c r="D2113" s="2">
        <v>146.4521</v>
      </c>
      <c r="E2113" s="2">
        <v>1258</v>
      </c>
      <c r="F2113" s="2">
        <v>166</v>
      </c>
      <c r="G2113" s="2">
        <v>208828</v>
      </c>
      <c r="H2113" s="17">
        <f t="shared" si="32"/>
        <v>0</v>
      </c>
    </row>
    <row r="2114" spans="1:8" ht="13.5" x14ac:dyDescent="0.25">
      <c r="A2114" s="12"/>
      <c r="B2114" s="11">
        <v>45077</v>
      </c>
      <c r="C2114" s="2">
        <v>166</v>
      </c>
      <c r="D2114" s="2">
        <v>146.4521</v>
      </c>
      <c r="E2114" s="2">
        <v>4</v>
      </c>
      <c r="F2114" s="2">
        <v>166</v>
      </c>
      <c r="G2114" s="2">
        <v>664</v>
      </c>
      <c r="H2114" s="17">
        <f t="shared" si="32"/>
        <v>0</v>
      </c>
    </row>
    <row r="2115" spans="1:8" ht="13.5" x14ac:dyDescent="0.25">
      <c r="A2115" s="12"/>
      <c r="B2115" s="11">
        <v>45078</v>
      </c>
      <c r="C2115" s="2">
        <v>168.74</v>
      </c>
      <c r="D2115" s="2">
        <v>148.86940000000001</v>
      </c>
      <c r="E2115" s="2">
        <v>155</v>
      </c>
      <c r="F2115" s="2">
        <v>168.761</v>
      </c>
      <c r="G2115" s="2">
        <v>26157.955000000002</v>
      </c>
      <c r="H2115" s="17">
        <f t="shared" si="32"/>
        <v>1.6505738053602587E-2</v>
      </c>
    </row>
    <row r="2116" spans="1:8" ht="13.5" x14ac:dyDescent="0.25">
      <c r="A2116" s="12"/>
      <c r="B2116" s="11">
        <v>45079</v>
      </c>
      <c r="C2116" s="2">
        <v>168.74</v>
      </c>
      <c r="D2116" s="2">
        <v>148.86940000000001</v>
      </c>
      <c r="E2116" s="2">
        <v>150</v>
      </c>
      <c r="F2116" s="2">
        <v>168.74</v>
      </c>
      <c r="G2116" s="2">
        <v>25311</v>
      </c>
      <c r="H2116" s="17">
        <f t="shared" si="32"/>
        <v>0</v>
      </c>
    </row>
    <row r="2117" spans="1:8" ht="13.5" x14ac:dyDescent="0.25">
      <c r="A2117" s="12"/>
      <c r="B2117" s="11">
        <v>45082</v>
      </c>
      <c r="C2117" s="2">
        <v>168.74</v>
      </c>
      <c r="D2117" s="2">
        <v>148.86940000000001</v>
      </c>
      <c r="E2117" s="2">
        <v>0</v>
      </c>
      <c r="F2117" s="2">
        <v>0</v>
      </c>
      <c r="G2117" s="2">
        <v>0</v>
      </c>
      <c r="H2117" s="17">
        <f t="shared" si="32"/>
        <v>0</v>
      </c>
    </row>
    <row r="2118" spans="1:8" ht="13.5" x14ac:dyDescent="0.25">
      <c r="A2118" s="12"/>
      <c r="B2118" s="11">
        <v>45083</v>
      </c>
      <c r="C2118" s="2">
        <v>168.74</v>
      </c>
      <c r="D2118" s="2">
        <v>148.86940000000001</v>
      </c>
      <c r="E2118" s="2">
        <v>0</v>
      </c>
      <c r="F2118" s="2">
        <v>0</v>
      </c>
      <c r="G2118" s="2">
        <v>0</v>
      </c>
      <c r="H2118" s="17">
        <f t="shared" si="32"/>
        <v>0</v>
      </c>
    </row>
    <row r="2119" spans="1:8" ht="13.5" x14ac:dyDescent="0.25">
      <c r="A2119" s="12"/>
      <c r="B2119" s="11">
        <v>45084</v>
      </c>
      <c r="C2119" s="2">
        <v>166</v>
      </c>
      <c r="D2119" s="2">
        <v>146.4521</v>
      </c>
      <c r="E2119" s="2">
        <v>2641</v>
      </c>
      <c r="F2119" s="2">
        <v>166</v>
      </c>
      <c r="G2119" s="2">
        <v>438406</v>
      </c>
      <c r="H2119" s="17">
        <f t="shared" ref="H2119:H2182" si="33">(D2119-D2118)/D2118</f>
        <v>-1.6237722460089254E-2</v>
      </c>
    </row>
    <row r="2120" spans="1:8" ht="13.5" x14ac:dyDescent="0.25">
      <c r="A2120" s="12"/>
      <c r="B2120" s="11">
        <v>45085</v>
      </c>
      <c r="C2120" s="2">
        <v>166.01</v>
      </c>
      <c r="D2120" s="2">
        <v>146.46090000000001</v>
      </c>
      <c r="E2120" s="2">
        <v>125</v>
      </c>
      <c r="F2120" s="2">
        <v>166.01</v>
      </c>
      <c r="G2120" s="2">
        <v>20751.25</v>
      </c>
      <c r="H2120" s="17">
        <f t="shared" si="33"/>
        <v>6.0087905875080741E-5</v>
      </c>
    </row>
    <row r="2121" spans="1:8" ht="13.5" x14ac:dyDescent="0.25">
      <c r="A2121" s="12"/>
      <c r="B2121" s="11">
        <v>45086</v>
      </c>
      <c r="C2121" s="2">
        <v>160</v>
      </c>
      <c r="D2121" s="2">
        <v>146.6583</v>
      </c>
      <c r="E2121" s="2">
        <v>20</v>
      </c>
      <c r="F2121" s="2">
        <v>160</v>
      </c>
      <c r="G2121" s="2">
        <v>3200</v>
      </c>
      <c r="H2121" s="17">
        <f t="shared" si="33"/>
        <v>1.3477999930355991E-3</v>
      </c>
    </row>
    <row r="2122" spans="1:8" ht="13.5" x14ac:dyDescent="0.25">
      <c r="A2122" s="12"/>
      <c r="B2122" s="11">
        <v>45089</v>
      </c>
      <c r="C2122" s="2">
        <v>162.4</v>
      </c>
      <c r="D2122" s="2">
        <v>148.85820000000001</v>
      </c>
      <c r="E2122" s="2">
        <v>19</v>
      </c>
      <c r="F2122" s="2">
        <v>162.4</v>
      </c>
      <c r="G2122" s="2">
        <v>3085.6</v>
      </c>
      <c r="H2122" s="17">
        <f t="shared" si="33"/>
        <v>1.5000173873555154E-2</v>
      </c>
    </row>
    <row r="2123" spans="1:8" ht="13.5" x14ac:dyDescent="0.25">
      <c r="A2123" s="12"/>
      <c r="B2123" s="11">
        <v>45090</v>
      </c>
      <c r="C2123" s="2">
        <v>162.4</v>
      </c>
      <c r="D2123" s="2">
        <v>148.85820000000001</v>
      </c>
      <c r="E2123" s="2">
        <v>3</v>
      </c>
      <c r="F2123" s="2">
        <v>162.4</v>
      </c>
      <c r="G2123" s="2">
        <v>487.2</v>
      </c>
      <c r="H2123" s="17">
        <f t="shared" si="33"/>
        <v>0</v>
      </c>
    </row>
    <row r="2124" spans="1:8" ht="13.5" x14ac:dyDescent="0.25">
      <c r="A2124" s="12"/>
      <c r="B2124" s="11">
        <v>45091</v>
      </c>
      <c r="C2124" s="2">
        <v>162.4</v>
      </c>
      <c r="D2124" s="2">
        <v>148.85820000000001</v>
      </c>
      <c r="E2124" s="2">
        <v>125</v>
      </c>
      <c r="F2124" s="2">
        <v>162.4</v>
      </c>
      <c r="G2124" s="2">
        <v>20300</v>
      </c>
      <c r="H2124" s="17">
        <f t="shared" si="33"/>
        <v>0</v>
      </c>
    </row>
    <row r="2125" spans="1:8" ht="13.5" x14ac:dyDescent="0.25">
      <c r="A2125" s="12"/>
      <c r="B2125" s="11">
        <v>45092</v>
      </c>
      <c r="C2125" s="2">
        <v>162.4</v>
      </c>
      <c r="D2125" s="2">
        <v>148.85820000000001</v>
      </c>
      <c r="E2125" s="2">
        <v>80</v>
      </c>
      <c r="F2125" s="2">
        <v>162.4</v>
      </c>
      <c r="G2125" s="2">
        <v>12992</v>
      </c>
      <c r="H2125" s="17">
        <f t="shared" si="33"/>
        <v>0</v>
      </c>
    </row>
    <row r="2126" spans="1:8" ht="13.5" x14ac:dyDescent="0.25">
      <c r="A2126" s="12"/>
      <c r="B2126" s="11">
        <v>45093</v>
      </c>
      <c r="C2126" s="2">
        <v>162.4</v>
      </c>
      <c r="D2126" s="2">
        <v>148.85820000000001</v>
      </c>
      <c r="E2126" s="2">
        <v>0</v>
      </c>
      <c r="F2126" s="2">
        <v>0</v>
      </c>
      <c r="G2126" s="2">
        <v>0</v>
      </c>
      <c r="H2126" s="17">
        <f t="shared" si="33"/>
        <v>0</v>
      </c>
    </row>
    <row r="2127" spans="1:8" ht="13.5" x14ac:dyDescent="0.25">
      <c r="A2127" s="12"/>
      <c r="B2127" s="11">
        <v>45096</v>
      </c>
      <c r="C2127" s="2">
        <v>162.4</v>
      </c>
      <c r="D2127" s="2">
        <v>148.85820000000001</v>
      </c>
      <c r="E2127" s="2">
        <v>89</v>
      </c>
      <c r="F2127" s="2">
        <v>162.4</v>
      </c>
      <c r="G2127" s="2">
        <v>14453.6</v>
      </c>
      <c r="H2127" s="17">
        <f t="shared" si="33"/>
        <v>0</v>
      </c>
    </row>
    <row r="2128" spans="1:8" ht="13.5" x14ac:dyDescent="0.25">
      <c r="A2128" s="12"/>
      <c r="B2128" s="11">
        <v>45097</v>
      </c>
      <c r="C2128" s="2">
        <v>162.38999999999999</v>
      </c>
      <c r="D2128" s="2">
        <v>148.84899999999999</v>
      </c>
      <c r="E2128" s="2">
        <v>42</v>
      </c>
      <c r="F2128" s="2">
        <v>162.38999999999999</v>
      </c>
      <c r="G2128" s="2">
        <v>6820.38</v>
      </c>
      <c r="H2128" s="17">
        <f t="shared" si="33"/>
        <v>-6.1803783735267458E-5</v>
      </c>
    </row>
    <row r="2129" spans="1:8" ht="13.5" x14ac:dyDescent="0.25">
      <c r="A2129" s="12"/>
      <c r="B2129" s="11">
        <v>45098</v>
      </c>
      <c r="C2129" s="2">
        <v>162.49</v>
      </c>
      <c r="D2129" s="2">
        <v>148.94069999999999</v>
      </c>
      <c r="E2129" s="2">
        <v>30</v>
      </c>
      <c r="F2129" s="2">
        <v>162.49</v>
      </c>
      <c r="G2129" s="2">
        <v>4874.7</v>
      </c>
      <c r="H2129" s="17">
        <f t="shared" si="33"/>
        <v>6.1606057145162547E-4</v>
      </c>
    </row>
    <row r="2130" spans="1:8" ht="13.5" x14ac:dyDescent="0.25">
      <c r="A2130" s="12"/>
      <c r="B2130" s="11">
        <v>45099</v>
      </c>
      <c r="C2130" s="2">
        <v>162.49</v>
      </c>
      <c r="D2130" s="2">
        <v>148.94069999999999</v>
      </c>
      <c r="E2130" s="2">
        <v>0</v>
      </c>
      <c r="F2130" s="2">
        <v>0</v>
      </c>
      <c r="G2130" s="2">
        <v>0</v>
      </c>
      <c r="H2130" s="17">
        <f t="shared" si="33"/>
        <v>0</v>
      </c>
    </row>
    <row r="2131" spans="1:8" ht="13.5" x14ac:dyDescent="0.25">
      <c r="A2131" s="12"/>
      <c r="B2131" s="11">
        <v>45100</v>
      </c>
      <c r="C2131" s="2">
        <v>164.99</v>
      </c>
      <c r="D2131" s="2">
        <v>151.23220000000001</v>
      </c>
      <c r="E2131" s="2">
        <v>100</v>
      </c>
      <c r="F2131" s="2">
        <v>164.99</v>
      </c>
      <c r="G2131" s="2">
        <v>16499</v>
      </c>
      <c r="H2131" s="17">
        <f t="shared" si="33"/>
        <v>1.5385317780835014E-2</v>
      </c>
    </row>
    <row r="2132" spans="1:8" ht="13.5" x14ac:dyDescent="0.25">
      <c r="A2132" s="12"/>
      <c r="B2132" s="11">
        <v>45103</v>
      </c>
      <c r="C2132" s="2">
        <v>164.8</v>
      </c>
      <c r="D2132" s="2">
        <v>151.0581</v>
      </c>
      <c r="E2132" s="2">
        <v>145</v>
      </c>
      <c r="F2132" s="2">
        <v>164.8</v>
      </c>
      <c r="G2132" s="2">
        <v>23896</v>
      </c>
      <c r="H2132" s="17">
        <f t="shared" si="33"/>
        <v>-1.1512098613920177E-3</v>
      </c>
    </row>
    <row r="2133" spans="1:8" ht="13.5" x14ac:dyDescent="0.25">
      <c r="A2133" s="12"/>
      <c r="B2133" s="11">
        <v>45104</v>
      </c>
      <c r="C2133" s="2">
        <v>164.8</v>
      </c>
      <c r="D2133" s="2">
        <v>151.0581</v>
      </c>
      <c r="E2133" s="2">
        <v>130</v>
      </c>
      <c r="F2133" s="2">
        <v>164.8</v>
      </c>
      <c r="G2133" s="2">
        <v>21424</v>
      </c>
      <c r="H2133" s="17">
        <f t="shared" si="33"/>
        <v>0</v>
      </c>
    </row>
    <row r="2134" spans="1:8" ht="13.5" x14ac:dyDescent="0.25">
      <c r="A2134" s="12"/>
      <c r="B2134" s="11">
        <v>45107</v>
      </c>
      <c r="C2134" s="2">
        <v>164.8</v>
      </c>
      <c r="D2134" s="2">
        <v>151.0581</v>
      </c>
      <c r="E2134" s="2">
        <v>0</v>
      </c>
      <c r="F2134" s="2">
        <v>0</v>
      </c>
      <c r="G2134" s="2">
        <v>0</v>
      </c>
      <c r="H2134" s="17">
        <f t="shared" si="33"/>
        <v>0</v>
      </c>
    </row>
    <row r="2135" spans="1:8" ht="13.5" x14ac:dyDescent="0.25">
      <c r="A2135" s="12"/>
      <c r="B2135" s="11">
        <v>45110</v>
      </c>
      <c r="C2135" s="2">
        <v>164.8</v>
      </c>
      <c r="D2135" s="2">
        <v>151.0581</v>
      </c>
      <c r="E2135" s="2">
        <v>0</v>
      </c>
      <c r="F2135" s="2">
        <v>0</v>
      </c>
      <c r="G2135" s="2">
        <v>0</v>
      </c>
      <c r="H2135" s="17">
        <f t="shared" si="33"/>
        <v>0</v>
      </c>
    </row>
    <row r="2136" spans="1:8" ht="13.5" x14ac:dyDescent="0.25">
      <c r="A2136" s="12"/>
      <c r="B2136" s="11">
        <v>45111</v>
      </c>
      <c r="C2136" s="2">
        <v>164.8</v>
      </c>
      <c r="D2136" s="2">
        <v>151.0581</v>
      </c>
      <c r="E2136" s="2">
        <v>0</v>
      </c>
      <c r="F2136" s="2">
        <v>0</v>
      </c>
      <c r="G2136" s="2">
        <v>0</v>
      </c>
      <c r="H2136" s="17">
        <f t="shared" si="33"/>
        <v>0</v>
      </c>
    </row>
    <row r="2137" spans="1:8" ht="13.5" x14ac:dyDescent="0.25">
      <c r="A2137" s="12"/>
      <c r="B2137" s="11">
        <v>45112</v>
      </c>
      <c r="C2137" s="2">
        <v>168</v>
      </c>
      <c r="D2137" s="2">
        <v>153.99119999999999</v>
      </c>
      <c r="E2137" s="2">
        <v>200</v>
      </c>
      <c r="F2137" s="2">
        <v>168</v>
      </c>
      <c r="G2137" s="2">
        <v>33600</v>
      </c>
      <c r="H2137" s="17">
        <f t="shared" si="33"/>
        <v>1.9417032254476895E-2</v>
      </c>
    </row>
    <row r="2138" spans="1:8" ht="13.5" x14ac:dyDescent="0.25">
      <c r="A2138" s="12"/>
      <c r="B2138" s="11">
        <v>45113</v>
      </c>
      <c r="C2138" s="2">
        <v>168</v>
      </c>
      <c r="D2138" s="2">
        <v>153.99119999999999</v>
      </c>
      <c r="E2138" s="2">
        <v>0</v>
      </c>
      <c r="F2138" s="2">
        <v>0</v>
      </c>
      <c r="G2138" s="2">
        <v>0</v>
      </c>
      <c r="H2138" s="17">
        <f t="shared" si="33"/>
        <v>0</v>
      </c>
    </row>
    <row r="2139" spans="1:8" ht="13.5" x14ac:dyDescent="0.25">
      <c r="A2139" s="12"/>
      <c r="B2139" s="11">
        <v>45114</v>
      </c>
      <c r="C2139" s="2">
        <v>168</v>
      </c>
      <c r="D2139" s="2">
        <v>153.99119999999999</v>
      </c>
      <c r="E2139" s="2">
        <v>0</v>
      </c>
      <c r="F2139" s="2">
        <v>0</v>
      </c>
      <c r="G2139" s="2">
        <v>0</v>
      </c>
      <c r="H2139" s="17">
        <f t="shared" si="33"/>
        <v>0</v>
      </c>
    </row>
    <row r="2140" spans="1:8" ht="13.5" x14ac:dyDescent="0.25">
      <c r="A2140" s="12"/>
      <c r="B2140" s="11">
        <v>45117</v>
      </c>
      <c r="C2140" s="2">
        <v>168</v>
      </c>
      <c r="D2140" s="2">
        <v>153.99119999999999</v>
      </c>
      <c r="E2140" s="2">
        <v>0</v>
      </c>
      <c r="F2140" s="2">
        <v>0</v>
      </c>
      <c r="G2140" s="2">
        <v>0</v>
      </c>
      <c r="H2140" s="17">
        <f t="shared" si="33"/>
        <v>0</v>
      </c>
    </row>
    <row r="2141" spans="1:8" ht="13.5" x14ac:dyDescent="0.25">
      <c r="A2141" s="12"/>
      <c r="B2141" s="11">
        <v>45118</v>
      </c>
      <c r="C2141" s="2">
        <v>168</v>
      </c>
      <c r="D2141" s="2">
        <v>153.99119999999999</v>
      </c>
      <c r="E2141" s="2">
        <v>0</v>
      </c>
      <c r="F2141" s="2">
        <v>0</v>
      </c>
      <c r="G2141" s="2">
        <v>0</v>
      </c>
      <c r="H2141" s="17">
        <f t="shared" si="33"/>
        <v>0</v>
      </c>
    </row>
    <row r="2142" spans="1:8" ht="13.5" x14ac:dyDescent="0.25">
      <c r="A2142" s="12"/>
      <c r="B2142" s="11">
        <v>45119</v>
      </c>
      <c r="C2142" s="2">
        <v>166</v>
      </c>
      <c r="D2142" s="2">
        <v>152.15799999999999</v>
      </c>
      <c r="E2142" s="2">
        <v>245</v>
      </c>
      <c r="F2142" s="2">
        <v>166</v>
      </c>
      <c r="G2142" s="2">
        <v>40670</v>
      </c>
      <c r="H2142" s="17">
        <f t="shared" si="33"/>
        <v>-1.1904576365402732E-2</v>
      </c>
    </row>
    <row r="2143" spans="1:8" ht="13.5" x14ac:dyDescent="0.25">
      <c r="A2143" s="12"/>
      <c r="B2143" s="11">
        <v>45120</v>
      </c>
      <c r="C2143" s="2">
        <v>166</v>
      </c>
      <c r="D2143" s="2">
        <v>152.15799999999999</v>
      </c>
      <c r="E2143" s="2">
        <v>0</v>
      </c>
      <c r="F2143" s="2">
        <v>0</v>
      </c>
      <c r="G2143" s="2">
        <v>0</v>
      </c>
      <c r="H2143" s="17">
        <f t="shared" si="33"/>
        <v>0</v>
      </c>
    </row>
    <row r="2144" spans="1:8" ht="13.5" x14ac:dyDescent="0.25">
      <c r="A2144" s="12"/>
      <c r="B2144" s="11">
        <v>45121</v>
      </c>
      <c r="C2144" s="2">
        <v>166</v>
      </c>
      <c r="D2144" s="2">
        <v>152.15799999999999</v>
      </c>
      <c r="E2144" s="2">
        <v>0</v>
      </c>
      <c r="F2144" s="2">
        <v>0</v>
      </c>
      <c r="G2144" s="2">
        <v>0</v>
      </c>
      <c r="H2144" s="17">
        <f t="shared" si="33"/>
        <v>0</v>
      </c>
    </row>
    <row r="2145" spans="1:8" ht="13.5" x14ac:dyDescent="0.25">
      <c r="A2145" s="12"/>
      <c r="B2145" s="11">
        <v>45124</v>
      </c>
      <c r="C2145" s="2">
        <v>165.5</v>
      </c>
      <c r="D2145" s="2">
        <v>151.69970000000001</v>
      </c>
      <c r="E2145" s="2">
        <v>387</v>
      </c>
      <c r="F2145" s="2">
        <v>165.5</v>
      </c>
      <c r="G2145" s="2">
        <v>64048.5</v>
      </c>
      <c r="H2145" s="17">
        <f t="shared" si="33"/>
        <v>-3.0120006834999146E-3</v>
      </c>
    </row>
    <row r="2146" spans="1:8" ht="13.5" x14ac:dyDescent="0.25">
      <c r="A2146" s="12"/>
      <c r="B2146" s="11">
        <v>45125</v>
      </c>
      <c r="C2146" s="2">
        <v>166</v>
      </c>
      <c r="D2146" s="2">
        <v>152.15799999999999</v>
      </c>
      <c r="E2146" s="2">
        <v>257</v>
      </c>
      <c r="F2146" s="2">
        <v>165.50800000000001</v>
      </c>
      <c r="G2146" s="2">
        <v>42535.555999999997</v>
      </c>
      <c r="H2146" s="17">
        <f t="shared" si="33"/>
        <v>3.0211002394861684E-3</v>
      </c>
    </row>
    <row r="2147" spans="1:8" ht="13.5" x14ac:dyDescent="0.25">
      <c r="A2147" s="12"/>
      <c r="B2147" s="11">
        <v>45127</v>
      </c>
      <c r="C2147" s="2">
        <v>166</v>
      </c>
      <c r="D2147" s="2">
        <v>152.15799999999999</v>
      </c>
      <c r="E2147" s="2">
        <v>0</v>
      </c>
      <c r="F2147" s="2">
        <v>0</v>
      </c>
      <c r="G2147" s="2">
        <v>0</v>
      </c>
      <c r="H2147" s="17">
        <f t="shared" si="33"/>
        <v>0</v>
      </c>
    </row>
    <row r="2148" spans="1:8" ht="13.5" x14ac:dyDescent="0.25">
      <c r="A2148" s="12"/>
      <c r="B2148" s="11">
        <v>45128</v>
      </c>
      <c r="C2148" s="2">
        <v>166</v>
      </c>
      <c r="D2148" s="2">
        <v>152.15799999999999</v>
      </c>
      <c r="E2148" s="2">
        <v>0</v>
      </c>
      <c r="F2148" s="2">
        <v>0</v>
      </c>
      <c r="G2148" s="2">
        <v>0</v>
      </c>
      <c r="H2148" s="17">
        <f t="shared" si="33"/>
        <v>0</v>
      </c>
    </row>
    <row r="2149" spans="1:8" ht="13.5" x14ac:dyDescent="0.25">
      <c r="A2149" s="12"/>
      <c r="B2149" s="11">
        <v>45131</v>
      </c>
      <c r="C2149" s="2">
        <v>166</v>
      </c>
      <c r="D2149" s="2">
        <v>152.15799999999999</v>
      </c>
      <c r="E2149" s="2">
        <v>0</v>
      </c>
      <c r="F2149" s="2">
        <v>0</v>
      </c>
      <c r="G2149" s="2">
        <v>0</v>
      </c>
      <c r="H2149" s="17">
        <f t="shared" si="33"/>
        <v>0</v>
      </c>
    </row>
    <row r="2150" spans="1:8" ht="13.5" x14ac:dyDescent="0.25">
      <c r="A2150" s="12"/>
      <c r="B2150" s="11">
        <v>45133</v>
      </c>
      <c r="C2150" s="2">
        <v>166</v>
      </c>
      <c r="D2150" s="2">
        <v>152.15799999999999</v>
      </c>
      <c r="E2150" s="2">
        <v>0</v>
      </c>
      <c r="F2150" s="2">
        <v>0</v>
      </c>
      <c r="G2150" s="2">
        <v>0</v>
      </c>
      <c r="H2150" s="17">
        <f t="shared" si="33"/>
        <v>0</v>
      </c>
    </row>
    <row r="2151" spans="1:8" ht="13.5" x14ac:dyDescent="0.25">
      <c r="A2151" s="12"/>
      <c r="B2151" s="11">
        <v>45134</v>
      </c>
      <c r="C2151" s="2">
        <v>166</v>
      </c>
      <c r="D2151" s="2">
        <v>152.15799999999999</v>
      </c>
      <c r="E2151" s="2">
        <v>0</v>
      </c>
      <c r="F2151" s="2">
        <v>0</v>
      </c>
      <c r="G2151" s="2">
        <v>0</v>
      </c>
      <c r="H2151" s="17">
        <f t="shared" si="33"/>
        <v>0</v>
      </c>
    </row>
    <row r="2152" spans="1:8" ht="13.5" x14ac:dyDescent="0.25">
      <c r="A2152" s="12"/>
      <c r="B2152" s="11">
        <v>45135</v>
      </c>
      <c r="C2152" s="2">
        <v>166</v>
      </c>
      <c r="D2152" s="2">
        <v>152.15799999999999</v>
      </c>
      <c r="E2152" s="2">
        <v>2</v>
      </c>
      <c r="F2152" s="2">
        <v>166</v>
      </c>
      <c r="G2152" s="2">
        <v>332</v>
      </c>
      <c r="H2152" s="17">
        <f t="shared" si="33"/>
        <v>0</v>
      </c>
    </row>
    <row r="2153" spans="1:8" ht="13.5" x14ac:dyDescent="0.25">
      <c r="A2153" s="12"/>
      <c r="B2153" s="11">
        <v>45138</v>
      </c>
      <c r="C2153" s="2">
        <v>166</v>
      </c>
      <c r="D2153" s="2">
        <v>152.15799999999999</v>
      </c>
      <c r="E2153" s="2">
        <v>0</v>
      </c>
      <c r="F2153" s="2">
        <v>0</v>
      </c>
      <c r="G2153" s="2">
        <v>0</v>
      </c>
      <c r="H2153" s="17">
        <f t="shared" si="33"/>
        <v>0</v>
      </c>
    </row>
    <row r="2154" spans="1:8" ht="13.5" x14ac:dyDescent="0.25">
      <c r="A2154" s="12"/>
      <c r="B2154" s="11">
        <v>45139</v>
      </c>
      <c r="C2154" s="2">
        <v>160</v>
      </c>
      <c r="D2154" s="2">
        <v>146.6583</v>
      </c>
      <c r="E2154" s="2">
        <v>1</v>
      </c>
      <c r="F2154" s="2">
        <v>160</v>
      </c>
      <c r="G2154" s="2">
        <v>160</v>
      </c>
      <c r="H2154" s="17">
        <f t="shared" si="33"/>
        <v>-3.6144665413583188E-2</v>
      </c>
    </row>
    <row r="2155" spans="1:8" ht="13.5" x14ac:dyDescent="0.25">
      <c r="A2155" s="12"/>
      <c r="B2155" s="11">
        <v>45140</v>
      </c>
      <c r="C2155" s="2">
        <v>160</v>
      </c>
      <c r="D2155" s="2">
        <v>146.6583</v>
      </c>
      <c r="E2155" s="2">
        <v>0</v>
      </c>
      <c r="F2155" s="2">
        <v>0</v>
      </c>
      <c r="G2155" s="2">
        <v>0</v>
      </c>
      <c r="H2155" s="17">
        <f t="shared" si="33"/>
        <v>0</v>
      </c>
    </row>
    <row r="2156" spans="1:8" ht="13.5" x14ac:dyDescent="0.25">
      <c r="A2156" s="12"/>
      <c r="B2156" s="11">
        <v>45141</v>
      </c>
      <c r="C2156" s="2">
        <v>160</v>
      </c>
      <c r="D2156" s="2">
        <v>146.6583</v>
      </c>
      <c r="E2156" s="2">
        <v>0</v>
      </c>
      <c r="F2156" s="2">
        <v>0</v>
      </c>
      <c r="G2156" s="2">
        <v>0</v>
      </c>
      <c r="H2156" s="17">
        <f t="shared" si="33"/>
        <v>0</v>
      </c>
    </row>
    <row r="2157" spans="1:8" ht="13.5" x14ac:dyDescent="0.25">
      <c r="A2157" s="12"/>
      <c r="B2157" s="11">
        <v>45142</v>
      </c>
      <c r="C2157" s="2">
        <v>160</v>
      </c>
      <c r="D2157" s="2">
        <v>146.6583</v>
      </c>
      <c r="E2157" s="2">
        <v>0</v>
      </c>
      <c r="F2157" s="2">
        <v>0</v>
      </c>
      <c r="G2157" s="2">
        <v>0</v>
      </c>
      <c r="H2157" s="17">
        <f t="shared" si="33"/>
        <v>0</v>
      </c>
    </row>
    <row r="2158" spans="1:8" ht="13.5" x14ac:dyDescent="0.25">
      <c r="A2158" s="12"/>
      <c r="B2158" s="11">
        <v>45145</v>
      </c>
      <c r="C2158" s="2">
        <v>165</v>
      </c>
      <c r="D2158" s="2">
        <v>151.2414</v>
      </c>
      <c r="E2158" s="2">
        <v>210</v>
      </c>
      <c r="F2158" s="2">
        <v>165</v>
      </c>
      <c r="G2158" s="2">
        <v>34650</v>
      </c>
      <c r="H2158" s="17">
        <f t="shared" si="33"/>
        <v>3.1250191772303385E-2</v>
      </c>
    </row>
    <row r="2159" spans="1:8" ht="13.5" x14ac:dyDescent="0.25">
      <c r="A2159" s="12"/>
      <c r="B2159" s="11">
        <v>45146</v>
      </c>
      <c r="C2159" s="2">
        <v>165</v>
      </c>
      <c r="D2159" s="2">
        <v>151.2414</v>
      </c>
      <c r="E2159" s="2">
        <v>0</v>
      </c>
      <c r="F2159" s="2">
        <v>0</v>
      </c>
      <c r="G2159" s="2">
        <v>0</v>
      </c>
      <c r="H2159" s="17">
        <f t="shared" si="33"/>
        <v>0</v>
      </c>
    </row>
    <row r="2160" spans="1:8" ht="13.5" x14ac:dyDescent="0.25">
      <c r="A2160" s="12"/>
      <c r="B2160" s="11">
        <v>45147</v>
      </c>
      <c r="C2160" s="2">
        <v>165</v>
      </c>
      <c r="D2160" s="2">
        <v>151.2414</v>
      </c>
      <c r="E2160" s="2">
        <v>0</v>
      </c>
      <c r="F2160" s="2">
        <v>0</v>
      </c>
      <c r="G2160" s="2">
        <v>0</v>
      </c>
      <c r="H2160" s="17">
        <f t="shared" si="33"/>
        <v>0</v>
      </c>
    </row>
    <row r="2161" spans="1:8" ht="13.5" x14ac:dyDescent="0.25">
      <c r="A2161" s="12"/>
      <c r="B2161" s="11">
        <v>45148</v>
      </c>
      <c r="C2161" s="2">
        <v>165</v>
      </c>
      <c r="D2161" s="2">
        <v>151.2414</v>
      </c>
      <c r="E2161" s="2">
        <v>0</v>
      </c>
      <c r="F2161" s="2">
        <v>0</v>
      </c>
      <c r="G2161" s="2">
        <v>0</v>
      </c>
      <c r="H2161" s="17">
        <f t="shared" si="33"/>
        <v>0</v>
      </c>
    </row>
    <row r="2162" spans="1:8" ht="13.5" x14ac:dyDescent="0.25">
      <c r="A2162" s="12"/>
      <c r="B2162" s="11">
        <v>45149</v>
      </c>
      <c r="C2162" s="2">
        <v>165</v>
      </c>
      <c r="D2162" s="2">
        <v>151.2414</v>
      </c>
      <c r="E2162" s="2">
        <v>0</v>
      </c>
      <c r="F2162" s="2">
        <v>0</v>
      </c>
      <c r="G2162" s="2">
        <v>0</v>
      </c>
      <c r="H2162" s="17">
        <f t="shared" si="33"/>
        <v>0</v>
      </c>
    </row>
    <row r="2163" spans="1:8" ht="13.5" x14ac:dyDescent="0.25">
      <c r="A2163" s="12"/>
      <c r="B2163" s="11">
        <v>45152</v>
      </c>
      <c r="C2163" s="2">
        <v>165</v>
      </c>
      <c r="D2163" s="2">
        <v>151.2414</v>
      </c>
      <c r="E2163" s="2">
        <v>2</v>
      </c>
      <c r="F2163" s="2">
        <v>165</v>
      </c>
      <c r="G2163" s="2">
        <v>330</v>
      </c>
      <c r="H2163" s="17">
        <f t="shared" si="33"/>
        <v>0</v>
      </c>
    </row>
    <row r="2164" spans="1:8" ht="13.5" x14ac:dyDescent="0.25">
      <c r="A2164" s="12"/>
      <c r="B2164" s="11">
        <v>45153</v>
      </c>
      <c r="C2164" s="2">
        <v>165</v>
      </c>
      <c r="D2164" s="2">
        <v>151.2414</v>
      </c>
      <c r="E2164" s="2">
        <v>0</v>
      </c>
      <c r="F2164" s="2">
        <v>0</v>
      </c>
      <c r="G2164" s="2">
        <v>0</v>
      </c>
      <c r="H2164" s="17">
        <f t="shared" si="33"/>
        <v>0</v>
      </c>
    </row>
    <row r="2165" spans="1:8" ht="13.5" x14ac:dyDescent="0.25">
      <c r="A2165" s="12"/>
      <c r="B2165" s="11">
        <v>45154</v>
      </c>
      <c r="C2165" s="2">
        <v>165</v>
      </c>
      <c r="D2165" s="2">
        <v>151.2414</v>
      </c>
      <c r="E2165" s="2">
        <v>0</v>
      </c>
      <c r="F2165" s="2">
        <v>0</v>
      </c>
      <c r="G2165" s="2">
        <v>0</v>
      </c>
      <c r="H2165" s="17">
        <f t="shared" si="33"/>
        <v>0</v>
      </c>
    </row>
    <row r="2166" spans="1:8" ht="13.5" x14ac:dyDescent="0.25">
      <c r="A2166" s="12"/>
      <c r="B2166" s="11">
        <v>45155</v>
      </c>
      <c r="C2166" s="2">
        <v>165</v>
      </c>
      <c r="D2166" s="2">
        <v>151.2414</v>
      </c>
      <c r="E2166" s="2">
        <v>0</v>
      </c>
      <c r="F2166" s="2">
        <v>0</v>
      </c>
      <c r="G2166" s="2">
        <v>0</v>
      </c>
      <c r="H2166" s="17">
        <f t="shared" si="33"/>
        <v>0</v>
      </c>
    </row>
    <row r="2167" spans="1:8" ht="13.5" x14ac:dyDescent="0.25">
      <c r="A2167" s="12"/>
      <c r="B2167" s="11">
        <v>45156</v>
      </c>
      <c r="C2167" s="2">
        <v>165</v>
      </c>
      <c r="D2167" s="2">
        <v>151.2414</v>
      </c>
      <c r="E2167" s="2">
        <v>0</v>
      </c>
      <c r="F2167" s="2">
        <v>0</v>
      </c>
      <c r="G2167" s="2">
        <v>0</v>
      </c>
      <c r="H2167" s="17">
        <f t="shared" si="33"/>
        <v>0</v>
      </c>
    </row>
    <row r="2168" spans="1:8" ht="13.5" x14ac:dyDescent="0.25">
      <c r="A2168" s="12"/>
      <c r="B2168" s="11">
        <v>45159</v>
      </c>
      <c r="C2168" s="2">
        <v>165</v>
      </c>
      <c r="D2168" s="2">
        <v>151.2414</v>
      </c>
      <c r="E2168" s="2">
        <v>0</v>
      </c>
      <c r="F2168" s="2">
        <v>0</v>
      </c>
      <c r="G2168" s="2">
        <v>0</v>
      </c>
      <c r="H2168" s="17">
        <f t="shared" si="33"/>
        <v>0</v>
      </c>
    </row>
    <row r="2169" spans="1:8" ht="13.5" x14ac:dyDescent="0.25">
      <c r="A2169" s="12"/>
      <c r="B2169" s="11">
        <v>45160</v>
      </c>
      <c r="C2169" s="2">
        <v>165</v>
      </c>
      <c r="D2169" s="2">
        <v>151.2414</v>
      </c>
      <c r="E2169" s="2">
        <v>0</v>
      </c>
      <c r="F2169" s="2">
        <v>0</v>
      </c>
      <c r="G2169" s="2">
        <v>0</v>
      </c>
      <c r="H2169" s="17">
        <f t="shared" si="33"/>
        <v>0</v>
      </c>
    </row>
    <row r="2170" spans="1:8" ht="13.5" x14ac:dyDescent="0.25">
      <c r="A2170" s="12"/>
      <c r="B2170" s="11">
        <v>45161</v>
      </c>
      <c r="C2170" s="2">
        <v>165</v>
      </c>
      <c r="D2170" s="2">
        <v>151.2414</v>
      </c>
      <c r="E2170" s="2">
        <v>0</v>
      </c>
      <c r="F2170" s="2">
        <v>0</v>
      </c>
      <c r="G2170" s="2">
        <v>0</v>
      </c>
      <c r="H2170" s="17">
        <f t="shared" si="33"/>
        <v>0</v>
      </c>
    </row>
    <row r="2171" spans="1:8" ht="13.5" x14ac:dyDescent="0.25">
      <c r="A2171" s="12"/>
      <c r="B2171" s="11">
        <v>45162</v>
      </c>
      <c r="C2171" s="2">
        <v>165</v>
      </c>
      <c r="D2171" s="2">
        <v>151.2414</v>
      </c>
      <c r="E2171" s="2">
        <v>2</v>
      </c>
      <c r="F2171" s="2">
        <v>165</v>
      </c>
      <c r="G2171" s="2">
        <v>330</v>
      </c>
      <c r="H2171" s="17">
        <f t="shared" si="33"/>
        <v>0</v>
      </c>
    </row>
    <row r="2172" spans="1:8" ht="13.5" x14ac:dyDescent="0.25">
      <c r="A2172" s="12"/>
      <c r="B2172" s="11">
        <v>45163</v>
      </c>
      <c r="C2172" s="2">
        <v>166</v>
      </c>
      <c r="D2172" s="2">
        <v>152.15799999999999</v>
      </c>
      <c r="E2172" s="2">
        <v>439</v>
      </c>
      <c r="F2172" s="2">
        <v>166</v>
      </c>
      <c r="G2172" s="2">
        <v>72874</v>
      </c>
      <c r="H2172" s="17">
        <f t="shared" si="33"/>
        <v>6.0605098868430759E-3</v>
      </c>
    </row>
    <row r="2173" spans="1:8" ht="13.5" x14ac:dyDescent="0.25">
      <c r="A2173" s="12"/>
      <c r="B2173" s="11">
        <v>45166</v>
      </c>
      <c r="C2173" s="2">
        <v>166</v>
      </c>
      <c r="D2173" s="2">
        <v>152.15799999999999</v>
      </c>
      <c r="E2173" s="2">
        <v>0</v>
      </c>
      <c r="F2173" s="2">
        <v>0</v>
      </c>
      <c r="G2173" s="2">
        <v>0</v>
      </c>
      <c r="H2173" s="17">
        <f t="shared" si="33"/>
        <v>0</v>
      </c>
    </row>
    <row r="2174" spans="1:8" ht="13.5" x14ac:dyDescent="0.25">
      <c r="A2174" s="12"/>
      <c r="B2174" s="11">
        <v>45167</v>
      </c>
      <c r="C2174" s="2">
        <v>166</v>
      </c>
      <c r="D2174" s="2">
        <v>152.15799999999999</v>
      </c>
      <c r="E2174" s="2">
        <v>50</v>
      </c>
      <c r="F2174" s="2">
        <v>166</v>
      </c>
      <c r="G2174" s="2">
        <v>8300</v>
      </c>
      <c r="H2174" s="17">
        <f t="shared" si="33"/>
        <v>0</v>
      </c>
    </row>
    <row r="2175" spans="1:8" ht="13.5" x14ac:dyDescent="0.25">
      <c r="A2175" s="12"/>
      <c r="B2175" s="11">
        <v>45168</v>
      </c>
      <c r="C2175" s="2">
        <v>173.47</v>
      </c>
      <c r="D2175" s="2">
        <v>159.0051</v>
      </c>
      <c r="E2175" s="2">
        <v>506</v>
      </c>
      <c r="F2175" s="2">
        <v>167.624</v>
      </c>
      <c r="G2175" s="2">
        <v>84817.744000000006</v>
      </c>
      <c r="H2175" s="17">
        <f t="shared" si="33"/>
        <v>4.4999934278841809E-2</v>
      </c>
    </row>
    <row r="2176" spans="1:8" ht="13.5" x14ac:dyDescent="0.25">
      <c r="A2176" s="12"/>
      <c r="B2176" s="11">
        <v>45169</v>
      </c>
      <c r="C2176" s="2">
        <v>174.9</v>
      </c>
      <c r="D2176" s="2">
        <v>160.3159</v>
      </c>
      <c r="E2176" s="2">
        <v>100</v>
      </c>
      <c r="F2176" s="2">
        <v>174.9</v>
      </c>
      <c r="G2176" s="2">
        <v>17490</v>
      </c>
      <c r="H2176" s="17">
        <f t="shared" si="33"/>
        <v>8.2437607347185752E-3</v>
      </c>
    </row>
    <row r="2177" spans="1:8" ht="13.5" x14ac:dyDescent="0.25">
      <c r="A2177" s="12"/>
      <c r="B2177" s="11">
        <v>45170</v>
      </c>
      <c r="C2177" s="2">
        <v>174.9</v>
      </c>
      <c r="D2177" s="2">
        <v>160.3159</v>
      </c>
      <c r="E2177" s="2">
        <v>0</v>
      </c>
      <c r="F2177" s="2">
        <v>0</v>
      </c>
      <c r="G2177" s="2">
        <v>0</v>
      </c>
      <c r="H2177" s="17">
        <f t="shared" si="33"/>
        <v>0</v>
      </c>
    </row>
    <row r="2178" spans="1:8" ht="13.5" x14ac:dyDescent="0.25">
      <c r="A2178" s="12"/>
      <c r="B2178" s="11">
        <v>45173</v>
      </c>
      <c r="C2178" s="2">
        <v>174.9</v>
      </c>
      <c r="D2178" s="2">
        <v>160.3159</v>
      </c>
      <c r="E2178" s="2">
        <v>0</v>
      </c>
      <c r="F2178" s="2">
        <v>0</v>
      </c>
      <c r="G2178" s="2">
        <v>0</v>
      </c>
      <c r="H2178" s="17">
        <f t="shared" si="33"/>
        <v>0</v>
      </c>
    </row>
    <row r="2179" spans="1:8" ht="13.5" x14ac:dyDescent="0.25">
      <c r="A2179" s="12"/>
      <c r="B2179" s="11">
        <v>45174</v>
      </c>
      <c r="C2179" s="2">
        <v>174.9</v>
      </c>
      <c r="D2179" s="2">
        <v>160.3159</v>
      </c>
      <c r="E2179" s="2">
        <v>0</v>
      </c>
      <c r="F2179" s="2">
        <v>0</v>
      </c>
      <c r="G2179" s="2">
        <v>0</v>
      </c>
      <c r="H2179" s="17">
        <f t="shared" si="33"/>
        <v>0</v>
      </c>
    </row>
    <row r="2180" spans="1:8" ht="13.5" x14ac:dyDescent="0.25">
      <c r="A2180" s="12"/>
      <c r="B2180" s="11">
        <v>45175</v>
      </c>
      <c r="C2180" s="2">
        <v>174.9</v>
      </c>
      <c r="D2180" s="2">
        <v>160.3159</v>
      </c>
      <c r="E2180" s="2">
        <v>0</v>
      </c>
      <c r="F2180" s="2">
        <v>0</v>
      </c>
      <c r="G2180" s="2">
        <v>0</v>
      </c>
      <c r="H2180" s="17">
        <f t="shared" si="33"/>
        <v>0</v>
      </c>
    </row>
    <row r="2181" spans="1:8" ht="13.5" x14ac:dyDescent="0.25">
      <c r="A2181" s="12"/>
      <c r="B2181" s="11">
        <v>45176</v>
      </c>
      <c r="C2181" s="2">
        <v>174.9</v>
      </c>
      <c r="D2181" s="2">
        <v>160.3159</v>
      </c>
      <c r="E2181" s="2">
        <v>0</v>
      </c>
      <c r="F2181" s="2">
        <v>0</v>
      </c>
      <c r="G2181" s="2">
        <v>0</v>
      </c>
      <c r="H2181" s="17">
        <f t="shared" si="33"/>
        <v>0</v>
      </c>
    </row>
    <row r="2182" spans="1:8" ht="13.5" x14ac:dyDescent="0.25">
      <c r="A2182" s="12"/>
      <c r="B2182" s="11">
        <v>45177</v>
      </c>
      <c r="C2182" s="2">
        <v>174.9</v>
      </c>
      <c r="D2182" s="2">
        <v>160.3159</v>
      </c>
      <c r="E2182" s="2">
        <v>0</v>
      </c>
      <c r="F2182" s="2">
        <v>0</v>
      </c>
      <c r="G2182" s="2">
        <v>0</v>
      </c>
      <c r="H2182" s="17">
        <f t="shared" si="33"/>
        <v>0</v>
      </c>
    </row>
    <row r="2183" spans="1:8" ht="13.5" x14ac:dyDescent="0.25">
      <c r="A2183" s="12"/>
      <c r="B2183" s="11">
        <v>45180</v>
      </c>
      <c r="C2183" s="2">
        <v>174.9</v>
      </c>
      <c r="D2183" s="2">
        <v>160.3159</v>
      </c>
      <c r="E2183" s="2">
        <v>0</v>
      </c>
      <c r="F2183" s="2">
        <v>0</v>
      </c>
      <c r="G2183" s="2">
        <v>0</v>
      </c>
      <c r="H2183" s="17">
        <f t="shared" ref="H2183:H2246" si="34">(D2183-D2182)/D2182</f>
        <v>0</v>
      </c>
    </row>
    <row r="2184" spans="1:8" ht="13.5" x14ac:dyDescent="0.25">
      <c r="A2184" s="12"/>
      <c r="B2184" s="11">
        <v>45181</v>
      </c>
      <c r="C2184" s="2">
        <v>174.9</v>
      </c>
      <c r="D2184" s="2">
        <v>160.3159</v>
      </c>
      <c r="E2184" s="2">
        <v>0</v>
      </c>
      <c r="F2184" s="2">
        <v>0</v>
      </c>
      <c r="G2184" s="2">
        <v>0</v>
      </c>
      <c r="H2184" s="17">
        <f t="shared" si="34"/>
        <v>0</v>
      </c>
    </row>
    <row r="2185" spans="1:8" ht="13.5" x14ac:dyDescent="0.25">
      <c r="A2185" s="12"/>
      <c r="B2185" s="11">
        <v>45182</v>
      </c>
      <c r="C2185" s="2">
        <v>174.9</v>
      </c>
      <c r="D2185" s="2">
        <v>160.3159</v>
      </c>
      <c r="E2185" s="2">
        <v>0</v>
      </c>
      <c r="F2185" s="2">
        <v>0</v>
      </c>
      <c r="G2185" s="2">
        <v>0</v>
      </c>
      <c r="H2185" s="17">
        <f t="shared" si="34"/>
        <v>0</v>
      </c>
    </row>
    <row r="2186" spans="1:8" ht="13.5" x14ac:dyDescent="0.25">
      <c r="A2186" s="12"/>
      <c r="B2186" s="11">
        <v>45183</v>
      </c>
      <c r="C2186" s="2">
        <v>167.03</v>
      </c>
      <c r="D2186" s="2">
        <v>153.10210000000001</v>
      </c>
      <c r="E2186" s="2">
        <v>0</v>
      </c>
      <c r="F2186" s="2">
        <v>0</v>
      </c>
      <c r="G2186" s="2">
        <v>0</v>
      </c>
      <c r="H2186" s="17">
        <f t="shared" si="34"/>
        <v>-4.4997408242101952E-2</v>
      </c>
    </row>
    <row r="2187" spans="1:8" ht="13.5" x14ac:dyDescent="0.25">
      <c r="A2187" s="12"/>
      <c r="B2187" s="11">
        <v>45184</v>
      </c>
      <c r="C2187" s="2">
        <v>160</v>
      </c>
      <c r="D2187" s="2">
        <v>146.6583</v>
      </c>
      <c r="E2187" s="2">
        <v>74</v>
      </c>
      <c r="F2187" s="2">
        <v>160</v>
      </c>
      <c r="G2187" s="2">
        <v>11840</v>
      </c>
      <c r="H2187" s="17">
        <f t="shared" si="34"/>
        <v>-4.2088253524935386E-2</v>
      </c>
    </row>
    <row r="2188" spans="1:8" ht="13.5" x14ac:dyDescent="0.25">
      <c r="A2188" s="12"/>
      <c r="B2188" s="11">
        <v>45187</v>
      </c>
      <c r="C2188" s="2">
        <v>160</v>
      </c>
      <c r="D2188" s="2">
        <v>146.6583</v>
      </c>
      <c r="E2188" s="2">
        <v>181</v>
      </c>
      <c r="F2188" s="2">
        <v>160</v>
      </c>
      <c r="G2188" s="2">
        <v>28960</v>
      </c>
      <c r="H2188" s="17">
        <f t="shared" si="34"/>
        <v>0</v>
      </c>
    </row>
    <row r="2189" spans="1:8" ht="13.5" x14ac:dyDescent="0.25">
      <c r="A2189" s="12"/>
      <c r="B2189" s="11">
        <v>45188</v>
      </c>
      <c r="C2189" s="2">
        <v>160</v>
      </c>
      <c r="D2189" s="2">
        <v>146.6583</v>
      </c>
      <c r="E2189" s="2">
        <v>0</v>
      </c>
      <c r="F2189" s="2">
        <v>0</v>
      </c>
      <c r="G2189" s="2">
        <v>0</v>
      </c>
      <c r="H2189" s="17">
        <f t="shared" si="34"/>
        <v>0</v>
      </c>
    </row>
    <row r="2190" spans="1:8" ht="13.5" x14ac:dyDescent="0.25">
      <c r="A2190" s="12"/>
      <c r="B2190" s="11">
        <v>45189</v>
      </c>
      <c r="C2190" s="2">
        <v>160</v>
      </c>
      <c r="D2190" s="2">
        <v>146.6583</v>
      </c>
      <c r="E2190" s="2">
        <v>0</v>
      </c>
      <c r="F2190" s="2">
        <v>0</v>
      </c>
      <c r="G2190" s="2">
        <v>0</v>
      </c>
      <c r="H2190" s="17">
        <f t="shared" si="34"/>
        <v>0</v>
      </c>
    </row>
    <row r="2191" spans="1:8" ht="13.5" x14ac:dyDescent="0.25">
      <c r="A2191" s="12"/>
      <c r="B2191" s="11">
        <v>45190</v>
      </c>
      <c r="C2191" s="2">
        <v>160</v>
      </c>
      <c r="D2191" s="2">
        <v>146.6583</v>
      </c>
      <c r="E2191" s="2">
        <v>0</v>
      </c>
      <c r="F2191" s="2">
        <v>0</v>
      </c>
      <c r="G2191" s="2">
        <v>0</v>
      </c>
      <c r="H2191" s="17">
        <f t="shared" si="34"/>
        <v>0</v>
      </c>
    </row>
    <row r="2192" spans="1:8" ht="13.5" x14ac:dyDescent="0.25">
      <c r="A2192" s="12"/>
      <c r="B2192" s="11">
        <v>45191</v>
      </c>
      <c r="C2192" s="2">
        <v>160</v>
      </c>
      <c r="D2192" s="2">
        <v>146.6583</v>
      </c>
      <c r="E2192" s="2">
        <v>6030</v>
      </c>
      <c r="F2192" s="2">
        <v>160</v>
      </c>
      <c r="G2192" s="2">
        <v>964800</v>
      </c>
      <c r="H2192" s="17">
        <f t="shared" si="34"/>
        <v>0</v>
      </c>
    </row>
    <row r="2193" spans="1:8" ht="13.5" x14ac:dyDescent="0.25">
      <c r="A2193" s="12"/>
      <c r="B2193" s="11">
        <v>45194</v>
      </c>
      <c r="C2193" s="2">
        <v>160</v>
      </c>
      <c r="D2193" s="2">
        <v>146.6583</v>
      </c>
      <c r="E2193" s="2">
        <v>0</v>
      </c>
      <c r="F2193" s="2">
        <v>0</v>
      </c>
      <c r="G2193" s="2">
        <v>0</v>
      </c>
      <c r="H2193" s="17">
        <f t="shared" si="34"/>
        <v>0</v>
      </c>
    </row>
    <row r="2194" spans="1:8" ht="13.5" x14ac:dyDescent="0.25">
      <c r="A2194" s="12"/>
      <c r="B2194" s="11">
        <v>45195</v>
      </c>
      <c r="C2194" s="2">
        <v>161</v>
      </c>
      <c r="D2194" s="2">
        <v>147.57490000000001</v>
      </c>
      <c r="E2194" s="2">
        <v>2000</v>
      </c>
      <c r="F2194" s="2">
        <v>161</v>
      </c>
      <c r="G2194" s="2">
        <v>322000</v>
      </c>
      <c r="H2194" s="17">
        <f t="shared" si="34"/>
        <v>6.2499019830450564E-3</v>
      </c>
    </row>
    <row r="2195" spans="1:8" ht="13.5" x14ac:dyDescent="0.25">
      <c r="A2195" s="12"/>
      <c r="B2195" s="11">
        <v>45197</v>
      </c>
      <c r="C2195" s="2">
        <v>161</v>
      </c>
      <c r="D2195" s="2">
        <v>147.57490000000001</v>
      </c>
      <c r="E2195" s="2">
        <v>217</v>
      </c>
      <c r="F2195" s="2">
        <v>161</v>
      </c>
      <c r="G2195" s="2">
        <v>34937</v>
      </c>
      <c r="H2195" s="17">
        <f t="shared" si="34"/>
        <v>0</v>
      </c>
    </row>
    <row r="2196" spans="1:8" ht="13.5" x14ac:dyDescent="0.25">
      <c r="A2196" s="12"/>
      <c r="B2196" s="11">
        <v>45198</v>
      </c>
      <c r="C2196" s="2">
        <v>161</v>
      </c>
      <c r="D2196" s="2">
        <v>147.57490000000001</v>
      </c>
      <c r="E2196" s="2">
        <v>0</v>
      </c>
      <c r="F2196" s="2">
        <v>0</v>
      </c>
      <c r="G2196" s="2">
        <v>0</v>
      </c>
      <c r="H2196" s="17">
        <f t="shared" si="34"/>
        <v>0</v>
      </c>
    </row>
    <row r="2197" spans="1:8" ht="13.5" x14ac:dyDescent="0.25">
      <c r="A2197" s="12"/>
      <c r="B2197" s="11">
        <v>45201</v>
      </c>
      <c r="C2197" s="2">
        <v>163</v>
      </c>
      <c r="D2197" s="2">
        <v>149.40809999999999</v>
      </c>
      <c r="E2197" s="2">
        <v>1</v>
      </c>
      <c r="F2197" s="2">
        <v>163</v>
      </c>
      <c r="G2197" s="2">
        <v>163</v>
      </c>
      <c r="H2197" s="17">
        <f t="shared" si="34"/>
        <v>1.2422166642159178E-2</v>
      </c>
    </row>
    <row r="2198" spans="1:8" ht="13.5" x14ac:dyDescent="0.25">
      <c r="A2198" s="12"/>
      <c r="B2198" s="11">
        <v>45202</v>
      </c>
      <c r="C2198" s="2">
        <v>163</v>
      </c>
      <c r="D2198" s="2">
        <v>149.40809999999999</v>
      </c>
      <c r="E2198" s="2">
        <v>0</v>
      </c>
      <c r="F2198" s="2">
        <v>0</v>
      </c>
      <c r="G2198" s="2">
        <v>0</v>
      </c>
      <c r="H2198" s="17">
        <f t="shared" si="34"/>
        <v>0</v>
      </c>
    </row>
    <row r="2199" spans="1:8" ht="13.5" x14ac:dyDescent="0.25">
      <c r="A2199" s="12"/>
      <c r="B2199" s="11">
        <v>45203</v>
      </c>
      <c r="C2199" s="2">
        <v>163</v>
      </c>
      <c r="D2199" s="2">
        <v>149.40809999999999</v>
      </c>
      <c r="E2199" s="2">
        <v>0</v>
      </c>
      <c r="F2199" s="2">
        <v>0</v>
      </c>
      <c r="G2199" s="2">
        <v>0</v>
      </c>
      <c r="H2199" s="17">
        <f t="shared" si="34"/>
        <v>0</v>
      </c>
    </row>
    <row r="2200" spans="1:8" ht="13.5" x14ac:dyDescent="0.25">
      <c r="A2200" s="12"/>
      <c r="B2200" s="11">
        <v>45204</v>
      </c>
      <c r="C2200" s="2">
        <v>163</v>
      </c>
      <c r="D2200" s="2">
        <v>149.40809999999999</v>
      </c>
      <c r="E2200" s="2">
        <v>0</v>
      </c>
      <c r="F2200" s="2">
        <v>0</v>
      </c>
      <c r="G2200" s="2">
        <v>0</v>
      </c>
      <c r="H2200" s="17">
        <f t="shared" si="34"/>
        <v>0</v>
      </c>
    </row>
    <row r="2201" spans="1:8" ht="13.5" x14ac:dyDescent="0.25">
      <c r="A2201" s="12"/>
      <c r="B2201" s="11">
        <v>45205</v>
      </c>
      <c r="C2201" s="2">
        <v>163</v>
      </c>
      <c r="D2201" s="2">
        <v>149.40809999999999</v>
      </c>
      <c r="E2201" s="2">
        <v>0</v>
      </c>
      <c r="F2201" s="2">
        <v>0</v>
      </c>
      <c r="G2201" s="2">
        <v>0</v>
      </c>
      <c r="H2201" s="17">
        <f t="shared" si="34"/>
        <v>0</v>
      </c>
    </row>
    <row r="2202" spans="1:8" ht="13.5" x14ac:dyDescent="0.25">
      <c r="A2202" s="12"/>
      <c r="B2202" s="11">
        <v>45208</v>
      </c>
      <c r="C2202" s="2">
        <v>163</v>
      </c>
      <c r="D2202" s="2">
        <v>149.40809999999999</v>
      </c>
      <c r="E2202" s="2">
        <v>0</v>
      </c>
      <c r="F2202" s="2">
        <v>0</v>
      </c>
      <c r="G2202" s="2">
        <v>0</v>
      </c>
      <c r="H2202" s="17">
        <f t="shared" si="34"/>
        <v>0</v>
      </c>
    </row>
    <row r="2203" spans="1:8" ht="13.5" x14ac:dyDescent="0.25">
      <c r="A2203" s="12"/>
      <c r="B2203" s="11">
        <v>45209</v>
      </c>
      <c r="C2203" s="2">
        <v>163</v>
      </c>
      <c r="D2203" s="2">
        <v>149.40809999999999</v>
      </c>
      <c r="E2203" s="2">
        <v>0</v>
      </c>
      <c r="F2203" s="2">
        <v>0</v>
      </c>
      <c r="G2203" s="2">
        <v>0</v>
      </c>
      <c r="H2203" s="17">
        <f t="shared" si="34"/>
        <v>0</v>
      </c>
    </row>
    <row r="2204" spans="1:8" ht="13.5" x14ac:dyDescent="0.25">
      <c r="A2204" s="12"/>
      <c r="B2204" s="11">
        <v>45210</v>
      </c>
      <c r="C2204" s="2">
        <v>163</v>
      </c>
      <c r="D2204" s="2">
        <v>149.40809999999999</v>
      </c>
      <c r="E2204" s="2">
        <v>0</v>
      </c>
      <c r="F2204" s="2">
        <v>0</v>
      </c>
      <c r="G2204" s="2">
        <v>0</v>
      </c>
      <c r="H2204" s="17">
        <f t="shared" si="34"/>
        <v>0</v>
      </c>
    </row>
    <row r="2205" spans="1:8" ht="13.5" x14ac:dyDescent="0.25">
      <c r="A2205" s="12"/>
      <c r="B2205" s="11">
        <v>45211</v>
      </c>
      <c r="C2205" s="2">
        <v>163</v>
      </c>
      <c r="D2205" s="2">
        <v>149.40809999999999</v>
      </c>
      <c r="E2205" s="2">
        <v>0</v>
      </c>
      <c r="F2205" s="2">
        <v>0</v>
      </c>
      <c r="G2205" s="2">
        <v>0</v>
      </c>
      <c r="H2205" s="17">
        <f t="shared" si="34"/>
        <v>0</v>
      </c>
    </row>
    <row r="2206" spans="1:8" ht="13.5" x14ac:dyDescent="0.25">
      <c r="A2206" s="12"/>
      <c r="B2206" s="11">
        <v>45212</v>
      </c>
      <c r="C2206" s="2">
        <v>163</v>
      </c>
      <c r="D2206" s="2">
        <v>149.40809999999999</v>
      </c>
      <c r="E2206" s="2">
        <v>0</v>
      </c>
      <c r="F2206" s="2">
        <v>0</v>
      </c>
      <c r="G2206" s="2">
        <v>0</v>
      </c>
      <c r="H2206" s="17">
        <f t="shared" si="34"/>
        <v>0</v>
      </c>
    </row>
    <row r="2207" spans="1:8" ht="13.5" x14ac:dyDescent="0.25">
      <c r="A2207" s="12"/>
      <c r="B2207" s="11">
        <v>45215</v>
      </c>
      <c r="C2207" s="2">
        <v>163</v>
      </c>
      <c r="D2207" s="2">
        <v>149.40809999999999</v>
      </c>
      <c r="E2207" s="2">
        <v>0</v>
      </c>
      <c r="F2207" s="2">
        <v>0</v>
      </c>
      <c r="G2207" s="2">
        <v>0</v>
      </c>
      <c r="H2207" s="17">
        <f t="shared" si="34"/>
        <v>0</v>
      </c>
    </row>
    <row r="2208" spans="1:8" ht="13.5" x14ac:dyDescent="0.25">
      <c r="A2208" s="12"/>
      <c r="B2208" s="11">
        <v>45216</v>
      </c>
      <c r="C2208" s="2">
        <v>163</v>
      </c>
      <c r="D2208" s="2">
        <v>149.40809999999999</v>
      </c>
      <c r="E2208" s="2">
        <v>0</v>
      </c>
      <c r="F2208" s="2">
        <v>0</v>
      </c>
      <c r="G2208" s="2">
        <v>0</v>
      </c>
      <c r="H2208" s="17">
        <f t="shared" si="34"/>
        <v>0</v>
      </c>
    </row>
    <row r="2209" spans="1:8" ht="13.5" x14ac:dyDescent="0.25">
      <c r="A2209" s="12"/>
      <c r="B2209" s="11">
        <v>45217</v>
      </c>
      <c r="C2209" s="2">
        <v>163</v>
      </c>
      <c r="D2209" s="2">
        <v>149.40809999999999</v>
      </c>
      <c r="E2209" s="2">
        <v>0</v>
      </c>
      <c r="F2209" s="2">
        <v>0</v>
      </c>
      <c r="G2209" s="2">
        <v>0</v>
      </c>
      <c r="H2209" s="17">
        <f t="shared" si="34"/>
        <v>0</v>
      </c>
    </row>
    <row r="2210" spans="1:8" ht="13.5" x14ac:dyDescent="0.25">
      <c r="A2210" s="12"/>
      <c r="B2210" s="11">
        <v>45218</v>
      </c>
      <c r="C2210" s="2">
        <v>159</v>
      </c>
      <c r="D2210" s="2">
        <v>145.74170000000001</v>
      </c>
      <c r="E2210" s="2">
        <v>100</v>
      </c>
      <c r="F2210" s="2">
        <v>159</v>
      </c>
      <c r="G2210" s="2">
        <v>15900</v>
      </c>
      <c r="H2210" s="17">
        <f t="shared" si="34"/>
        <v>-2.4539499531819105E-2</v>
      </c>
    </row>
    <row r="2211" spans="1:8" ht="13.5" x14ac:dyDescent="0.25">
      <c r="A2211" s="12"/>
      <c r="B2211" s="11">
        <v>45219</v>
      </c>
      <c r="C2211" s="2">
        <v>159</v>
      </c>
      <c r="D2211" s="2">
        <v>145.74170000000001</v>
      </c>
      <c r="E2211" s="2">
        <v>0</v>
      </c>
      <c r="F2211" s="2">
        <v>0</v>
      </c>
      <c r="G2211" s="2">
        <v>0</v>
      </c>
      <c r="H2211" s="17">
        <f t="shared" si="34"/>
        <v>0</v>
      </c>
    </row>
    <row r="2212" spans="1:8" ht="13.5" x14ac:dyDescent="0.25">
      <c r="A2212" s="12"/>
      <c r="B2212" s="11">
        <v>45222</v>
      </c>
      <c r="C2212" s="2">
        <v>159</v>
      </c>
      <c r="D2212" s="2">
        <v>145.74170000000001</v>
      </c>
      <c r="E2212" s="2">
        <v>0</v>
      </c>
      <c r="F2212" s="2">
        <v>0</v>
      </c>
      <c r="G2212" s="2">
        <v>0</v>
      </c>
      <c r="H2212" s="17">
        <f t="shared" si="34"/>
        <v>0</v>
      </c>
    </row>
    <row r="2213" spans="1:8" ht="13.5" x14ac:dyDescent="0.25">
      <c r="A2213" s="12"/>
      <c r="B2213" s="11">
        <v>45223</v>
      </c>
      <c r="C2213" s="2">
        <v>159</v>
      </c>
      <c r="D2213" s="2">
        <v>145.74170000000001</v>
      </c>
      <c r="E2213" s="2">
        <v>0</v>
      </c>
      <c r="F2213" s="2">
        <v>0</v>
      </c>
      <c r="G2213" s="2">
        <v>0</v>
      </c>
      <c r="H2213" s="17">
        <f t="shared" si="34"/>
        <v>0</v>
      </c>
    </row>
    <row r="2214" spans="1:8" ht="13.5" x14ac:dyDescent="0.25">
      <c r="A2214" s="12"/>
      <c r="B2214" s="11">
        <v>45224</v>
      </c>
      <c r="C2214" s="2">
        <v>159</v>
      </c>
      <c r="D2214" s="2">
        <v>145.74170000000001</v>
      </c>
      <c r="E2214" s="2">
        <v>0</v>
      </c>
      <c r="F2214" s="2">
        <v>0</v>
      </c>
      <c r="G2214" s="2">
        <v>0</v>
      </c>
      <c r="H2214" s="17">
        <f t="shared" si="34"/>
        <v>0</v>
      </c>
    </row>
    <row r="2215" spans="1:8" ht="13.5" x14ac:dyDescent="0.25">
      <c r="A2215" s="12"/>
      <c r="B2215" s="11">
        <v>45225</v>
      </c>
      <c r="C2215" s="2">
        <v>159</v>
      </c>
      <c r="D2215" s="2">
        <v>145.74170000000001</v>
      </c>
      <c r="E2215" s="2">
        <v>0</v>
      </c>
      <c r="F2215" s="2">
        <v>0</v>
      </c>
      <c r="G2215" s="2">
        <v>0</v>
      </c>
      <c r="H2215" s="17">
        <f t="shared" si="34"/>
        <v>0</v>
      </c>
    </row>
    <row r="2216" spans="1:8" ht="13.5" x14ac:dyDescent="0.25">
      <c r="A2216" s="12"/>
      <c r="B2216" s="11">
        <v>45226</v>
      </c>
      <c r="C2216" s="2">
        <v>155</v>
      </c>
      <c r="D2216" s="2">
        <v>142.0752</v>
      </c>
      <c r="E2216" s="2">
        <v>100</v>
      </c>
      <c r="F2216" s="2">
        <v>155</v>
      </c>
      <c r="G2216" s="2">
        <v>15500</v>
      </c>
      <c r="H2216" s="17">
        <f t="shared" si="34"/>
        <v>-2.5157521834862726E-2</v>
      </c>
    </row>
    <row r="2217" spans="1:8" ht="13.5" x14ac:dyDescent="0.25">
      <c r="A2217" s="12"/>
      <c r="B2217" s="11">
        <v>45229</v>
      </c>
      <c r="C2217" s="2">
        <v>155</v>
      </c>
      <c r="D2217" s="2">
        <v>142.0752</v>
      </c>
      <c r="E2217" s="2">
        <v>1000</v>
      </c>
      <c r="F2217" s="2">
        <v>155</v>
      </c>
      <c r="G2217" s="2">
        <v>155000</v>
      </c>
      <c r="H2217" s="17">
        <f t="shared" si="34"/>
        <v>0</v>
      </c>
    </row>
    <row r="2218" spans="1:8" ht="13.5" x14ac:dyDescent="0.25">
      <c r="A2218" s="12"/>
      <c r="B2218" s="11">
        <v>45230</v>
      </c>
      <c r="C2218" s="2">
        <v>150</v>
      </c>
      <c r="D2218" s="2">
        <v>137.4922</v>
      </c>
      <c r="E2218" s="2">
        <v>1560</v>
      </c>
      <c r="F2218" s="2">
        <v>150</v>
      </c>
      <c r="G2218" s="2">
        <v>234000</v>
      </c>
      <c r="H2218" s="17">
        <f t="shared" si="34"/>
        <v>-3.2257565007826831E-2</v>
      </c>
    </row>
    <row r="2219" spans="1:8" ht="13.5" x14ac:dyDescent="0.25">
      <c r="A2219" s="12"/>
      <c r="B2219" s="11">
        <v>45231</v>
      </c>
      <c r="C2219" s="2">
        <v>150</v>
      </c>
      <c r="D2219" s="2">
        <v>137.4922</v>
      </c>
      <c r="E2219" s="2">
        <v>0</v>
      </c>
      <c r="F2219" s="2">
        <v>0</v>
      </c>
      <c r="G2219" s="2">
        <v>0</v>
      </c>
      <c r="H2219" s="17">
        <f t="shared" si="34"/>
        <v>0</v>
      </c>
    </row>
    <row r="2220" spans="1:8" ht="13.5" x14ac:dyDescent="0.25">
      <c r="A2220" s="12"/>
      <c r="B2220" s="11">
        <v>45232</v>
      </c>
      <c r="C2220" s="2">
        <v>150</v>
      </c>
      <c r="D2220" s="2">
        <v>137.4922</v>
      </c>
      <c r="E2220" s="2">
        <v>0</v>
      </c>
      <c r="F2220" s="2">
        <v>0</v>
      </c>
      <c r="G2220" s="2">
        <v>0</v>
      </c>
      <c r="H2220" s="17">
        <f t="shared" si="34"/>
        <v>0</v>
      </c>
    </row>
    <row r="2221" spans="1:8" ht="13.5" x14ac:dyDescent="0.25">
      <c r="A2221" s="12"/>
      <c r="B2221" s="11">
        <v>45233</v>
      </c>
      <c r="C2221" s="2">
        <v>155</v>
      </c>
      <c r="D2221" s="2">
        <v>142.0752</v>
      </c>
      <c r="E2221" s="2">
        <v>1</v>
      </c>
      <c r="F2221" s="2">
        <v>155</v>
      </c>
      <c r="G2221" s="2">
        <v>155</v>
      </c>
      <c r="H2221" s="17">
        <f t="shared" si="34"/>
        <v>3.3332799969743726E-2</v>
      </c>
    </row>
    <row r="2222" spans="1:8" ht="13.5" x14ac:dyDescent="0.25">
      <c r="A2222" s="12"/>
      <c r="B2222" s="11">
        <v>45236</v>
      </c>
      <c r="C2222" s="2">
        <v>159</v>
      </c>
      <c r="D2222" s="2">
        <v>145.74170000000001</v>
      </c>
      <c r="E2222" s="2">
        <v>1</v>
      </c>
      <c r="F2222" s="2">
        <v>159</v>
      </c>
      <c r="G2222" s="2">
        <v>159</v>
      </c>
      <c r="H2222" s="17">
        <f t="shared" si="34"/>
        <v>2.5806755858869202E-2</v>
      </c>
    </row>
    <row r="2223" spans="1:8" ht="13.5" x14ac:dyDescent="0.25">
      <c r="A2223" s="12"/>
      <c r="B2223" s="11">
        <v>45237</v>
      </c>
      <c r="C2223" s="2">
        <v>159</v>
      </c>
      <c r="D2223" s="2">
        <v>145.74170000000001</v>
      </c>
      <c r="E2223" s="2">
        <v>0</v>
      </c>
      <c r="F2223" s="2">
        <v>0</v>
      </c>
      <c r="G2223" s="2">
        <v>0</v>
      </c>
      <c r="H2223" s="17">
        <f t="shared" si="34"/>
        <v>0</v>
      </c>
    </row>
    <row r="2224" spans="1:8" ht="13.5" x14ac:dyDescent="0.25">
      <c r="A2224" s="12"/>
      <c r="B2224" s="11">
        <v>45238</v>
      </c>
      <c r="C2224" s="2">
        <v>159</v>
      </c>
      <c r="D2224" s="2">
        <v>145.74170000000001</v>
      </c>
      <c r="E2224" s="2">
        <v>0</v>
      </c>
      <c r="F2224" s="2">
        <v>0</v>
      </c>
      <c r="G2224" s="2">
        <v>0</v>
      </c>
      <c r="H2224" s="17">
        <f t="shared" si="34"/>
        <v>0</v>
      </c>
    </row>
    <row r="2225" spans="1:8" ht="13.5" x14ac:dyDescent="0.25">
      <c r="A2225" s="12"/>
      <c r="B2225" s="11">
        <v>45239</v>
      </c>
      <c r="C2225" s="2">
        <v>155</v>
      </c>
      <c r="D2225" s="2">
        <v>142.0752</v>
      </c>
      <c r="E2225" s="2">
        <v>800</v>
      </c>
      <c r="F2225" s="2">
        <v>155</v>
      </c>
      <c r="G2225" s="2">
        <v>124000</v>
      </c>
      <c r="H2225" s="17">
        <f t="shared" si="34"/>
        <v>-2.5157521834862726E-2</v>
      </c>
    </row>
    <row r="2226" spans="1:8" ht="13.5" x14ac:dyDescent="0.25">
      <c r="A2226" s="12"/>
      <c r="B2226" s="11">
        <v>45240</v>
      </c>
      <c r="C2226" s="2">
        <v>160</v>
      </c>
      <c r="D2226" s="2">
        <v>146.6583</v>
      </c>
      <c r="E2226" s="2">
        <v>100</v>
      </c>
      <c r="F2226" s="2">
        <v>160</v>
      </c>
      <c r="G2226" s="2">
        <v>16000</v>
      </c>
      <c r="H2226" s="17">
        <f t="shared" si="34"/>
        <v>3.2258268860434487E-2</v>
      </c>
    </row>
    <row r="2227" spans="1:8" ht="13.5" x14ac:dyDescent="0.25">
      <c r="A2227" s="12"/>
      <c r="B2227" s="11">
        <v>45243</v>
      </c>
      <c r="C2227" s="2">
        <v>160</v>
      </c>
      <c r="D2227" s="2">
        <v>146.6583</v>
      </c>
      <c r="E2227" s="2">
        <v>0</v>
      </c>
      <c r="F2227" s="2">
        <v>0</v>
      </c>
      <c r="G2227" s="2">
        <v>0</v>
      </c>
      <c r="H2227" s="17">
        <f t="shared" si="34"/>
        <v>0</v>
      </c>
    </row>
    <row r="2228" spans="1:8" ht="13.5" x14ac:dyDescent="0.25">
      <c r="A2228" s="12"/>
      <c r="B2228" s="11">
        <v>45244</v>
      </c>
      <c r="C2228" s="2">
        <v>160</v>
      </c>
      <c r="D2228" s="2">
        <v>146.6583</v>
      </c>
      <c r="E2228" s="2">
        <v>0</v>
      </c>
      <c r="F2228" s="2">
        <v>0</v>
      </c>
      <c r="G2228" s="2">
        <v>0</v>
      </c>
      <c r="H2228" s="17">
        <f t="shared" si="34"/>
        <v>0</v>
      </c>
    </row>
    <row r="2229" spans="1:8" ht="13.5" x14ac:dyDescent="0.25">
      <c r="A2229" s="12"/>
      <c r="B2229" s="11">
        <v>45245</v>
      </c>
      <c r="C2229" s="2">
        <v>160</v>
      </c>
      <c r="D2229" s="2">
        <v>146.6583</v>
      </c>
      <c r="E2229" s="2">
        <v>0</v>
      </c>
      <c r="F2229" s="2">
        <v>0</v>
      </c>
      <c r="G2229" s="2">
        <v>0</v>
      </c>
      <c r="H2229" s="17">
        <f t="shared" si="34"/>
        <v>0</v>
      </c>
    </row>
    <row r="2230" spans="1:8" ht="13.5" x14ac:dyDescent="0.25">
      <c r="A2230" s="12"/>
      <c r="B2230" s="11">
        <v>45246</v>
      </c>
      <c r="C2230" s="2">
        <v>160</v>
      </c>
      <c r="D2230" s="2">
        <v>146.6583</v>
      </c>
      <c r="E2230" s="2">
        <v>0</v>
      </c>
      <c r="F2230" s="2">
        <v>0</v>
      </c>
      <c r="G2230" s="2">
        <v>0</v>
      </c>
      <c r="H2230" s="17">
        <f t="shared" si="34"/>
        <v>0</v>
      </c>
    </row>
    <row r="2231" spans="1:8" ht="13.5" x14ac:dyDescent="0.25">
      <c r="A2231" s="12"/>
      <c r="B2231" s="11">
        <v>45247</v>
      </c>
      <c r="C2231" s="2">
        <v>160</v>
      </c>
      <c r="D2231" s="2">
        <v>146.6583</v>
      </c>
      <c r="E2231" s="2">
        <v>0</v>
      </c>
      <c r="F2231" s="2">
        <v>0</v>
      </c>
      <c r="G2231" s="2">
        <v>0</v>
      </c>
      <c r="H2231" s="17">
        <f t="shared" si="34"/>
        <v>0</v>
      </c>
    </row>
    <row r="2232" spans="1:8" ht="13.5" x14ac:dyDescent="0.25">
      <c r="A2232" s="12"/>
      <c r="B2232" s="11">
        <v>45250</v>
      </c>
      <c r="C2232" s="2">
        <v>160</v>
      </c>
      <c r="D2232" s="2">
        <v>146.6583</v>
      </c>
      <c r="E2232" s="2">
        <v>0</v>
      </c>
      <c r="F2232" s="2">
        <v>0</v>
      </c>
      <c r="G2232" s="2">
        <v>0</v>
      </c>
      <c r="H2232" s="17">
        <f t="shared" si="34"/>
        <v>0</v>
      </c>
    </row>
    <row r="2233" spans="1:8" ht="13.5" x14ac:dyDescent="0.25">
      <c r="A2233" s="12"/>
      <c r="B2233" s="11">
        <v>45251</v>
      </c>
      <c r="C2233" s="2">
        <v>160</v>
      </c>
      <c r="D2233" s="2">
        <v>146.6583</v>
      </c>
      <c r="E2233" s="2">
        <v>0</v>
      </c>
      <c r="F2233" s="2">
        <v>0</v>
      </c>
      <c r="G2233" s="2">
        <v>0</v>
      </c>
      <c r="H2233" s="17">
        <f t="shared" si="34"/>
        <v>0</v>
      </c>
    </row>
    <row r="2234" spans="1:8" ht="13.5" x14ac:dyDescent="0.25">
      <c r="A2234" s="12"/>
      <c r="B2234" s="11">
        <v>45252</v>
      </c>
      <c r="C2234" s="2">
        <v>160</v>
      </c>
      <c r="D2234" s="2">
        <v>146.6583</v>
      </c>
      <c r="E2234" s="2">
        <v>0</v>
      </c>
      <c r="F2234" s="2">
        <v>0</v>
      </c>
      <c r="G2234" s="2">
        <v>0</v>
      </c>
      <c r="H2234" s="17">
        <f t="shared" si="34"/>
        <v>0</v>
      </c>
    </row>
    <row r="2235" spans="1:8" ht="13.5" x14ac:dyDescent="0.25">
      <c r="A2235" s="12"/>
      <c r="B2235" s="11">
        <v>45253</v>
      </c>
      <c r="C2235" s="2">
        <v>160</v>
      </c>
      <c r="D2235" s="2">
        <v>146.6583</v>
      </c>
      <c r="E2235" s="2">
        <v>0</v>
      </c>
      <c r="F2235" s="2">
        <v>0</v>
      </c>
      <c r="G2235" s="2">
        <v>0</v>
      </c>
      <c r="H2235" s="17">
        <f t="shared" si="34"/>
        <v>0</v>
      </c>
    </row>
    <row r="2236" spans="1:8" ht="13.5" x14ac:dyDescent="0.25">
      <c r="A2236" s="12"/>
      <c r="B2236" s="11">
        <v>45254</v>
      </c>
      <c r="C2236" s="2">
        <v>160</v>
      </c>
      <c r="D2236" s="2">
        <v>146.6583</v>
      </c>
      <c r="E2236" s="2">
        <v>11</v>
      </c>
      <c r="F2236" s="2">
        <v>159.99100000000001</v>
      </c>
      <c r="G2236" s="2">
        <v>1759.9010000000001</v>
      </c>
      <c r="H2236" s="17">
        <f t="shared" si="34"/>
        <v>0</v>
      </c>
    </row>
    <row r="2237" spans="1:8" ht="13.5" x14ac:dyDescent="0.25">
      <c r="A2237" s="12"/>
      <c r="B2237" s="11">
        <v>45257</v>
      </c>
      <c r="C2237" s="2">
        <v>160</v>
      </c>
      <c r="D2237" s="2">
        <v>146.6583</v>
      </c>
      <c r="E2237" s="2">
        <v>0</v>
      </c>
      <c r="F2237" s="2">
        <v>0</v>
      </c>
      <c r="G2237" s="2">
        <v>0</v>
      </c>
      <c r="H2237" s="17">
        <f t="shared" si="34"/>
        <v>0</v>
      </c>
    </row>
    <row r="2238" spans="1:8" ht="13.5" x14ac:dyDescent="0.25">
      <c r="A2238" s="12"/>
      <c r="B2238" s="11">
        <v>45258</v>
      </c>
      <c r="C2238" s="2">
        <v>160</v>
      </c>
      <c r="D2238" s="2">
        <v>146.6583</v>
      </c>
      <c r="E2238" s="2">
        <v>0</v>
      </c>
      <c r="F2238" s="2">
        <v>0</v>
      </c>
      <c r="G2238" s="2">
        <v>0</v>
      </c>
      <c r="H2238" s="17">
        <f t="shared" si="34"/>
        <v>0</v>
      </c>
    </row>
    <row r="2239" spans="1:8" ht="13.5" x14ac:dyDescent="0.25">
      <c r="A2239" s="12"/>
      <c r="B2239" s="11">
        <v>45259</v>
      </c>
      <c r="C2239" s="2">
        <v>160</v>
      </c>
      <c r="D2239" s="2">
        <v>146.6583</v>
      </c>
      <c r="E2239" s="2">
        <v>0</v>
      </c>
      <c r="F2239" s="2">
        <v>0</v>
      </c>
      <c r="G2239" s="2">
        <v>0</v>
      </c>
      <c r="H2239" s="17">
        <f t="shared" si="34"/>
        <v>0</v>
      </c>
    </row>
    <row r="2240" spans="1:8" ht="13.5" x14ac:dyDescent="0.25">
      <c r="A2240" s="12"/>
      <c r="B2240" s="11">
        <v>45260</v>
      </c>
      <c r="C2240" s="2">
        <v>160</v>
      </c>
      <c r="D2240" s="2">
        <v>146.6583</v>
      </c>
      <c r="E2240" s="2">
        <v>0</v>
      </c>
      <c r="F2240" s="2">
        <v>0</v>
      </c>
      <c r="G2240" s="2">
        <v>0</v>
      </c>
      <c r="H2240" s="17">
        <f t="shared" si="34"/>
        <v>0</v>
      </c>
    </row>
    <row r="2241" spans="1:8" ht="13.5" x14ac:dyDescent="0.25">
      <c r="A2241" s="12"/>
      <c r="B2241" s="11">
        <v>45261</v>
      </c>
      <c r="C2241" s="2">
        <v>160</v>
      </c>
      <c r="D2241" s="2">
        <v>146.6583</v>
      </c>
      <c r="E2241" s="2">
        <v>0</v>
      </c>
      <c r="F2241" s="2">
        <v>0</v>
      </c>
      <c r="G2241" s="2">
        <v>0</v>
      </c>
      <c r="H2241" s="17">
        <f t="shared" si="34"/>
        <v>0</v>
      </c>
    </row>
    <row r="2242" spans="1:8" ht="13.5" x14ac:dyDescent="0.25">
      <c r="A2242" s="12"/>
      <c r="B2242" s="11">
        <v>45264</v>
      </c>
      <c r="C2242" s="2">
        <v>160</v>
      </c>
      <c r="D2242" s="2">
        <v>146.6583</v>
      </c>
      <c r="E2242" s="2">
        <v>0</v>
      </c>
      <c r="F2242" s="2">
        <v>0</v>
      </c>
      <c r="G2242" s="2">
        <v>0</v>
      </c>
      <c r="H2242" s="17">
        <f t="shared" si="34"/>
        <v>0</v>
      </c>
    </row>
    <row r="2243" spans="1:8" ht="13.5" x14ac:dyDescent="0.25">
      <c r="A2243" s="12"/>
      <c r="B2243" s="11">
        <v>45265</v>
      </c>
      <c r="C2243" s="2">
        <v>160</v>
      </c>
      <c r="D2243" s="2">
        <v>146.6583</v>
      </c>
      <c r="E2243" s="2">
        <v>150</v>
      </c>
      <c r="F2243" s="2">
        <v>160</v>
      </c>
      <c r="G2243" s="2">
        <v>24000</v>
      </c>
      <c r="H2243" s="17">
        <f t="shared" si="34"/>
        <v>0</v>
      </c>
    </row>
    <row r="2244" spans="1:8" ht="13.5" x14ac:dyDescent="0.25">
      <c r="A2244" s="12"/>
      <c r="B2244" s="11">
        <v>45266</v>
      </c>
      <c r="C2244" s="2">
        <v>160</v>
      </c>
      <c r="D2244" s="2">
        <v>146.6583</v>
      </c>
      <c r="E2244" s="2">
        <v>200</v>
      </c>
      <c r="F2244" s="2">
        <v>160</v>
      </c>
      <c r="G2244" s="2">
        <v>32000</v>
      </c>
      <c r="H2244" s="17">
        <f t="shared" si="34"/>
        <v>0</v>
      </c>
    </row>
    <row r="2245" spans="1:8" ht="13.5" x14ac:dyDescent="0.25">
      <c r="A2245" s="12"/>
      <c r="B2245" s="11">
        <v>45267</v>
      </c>
      <c r="C2245" s="2">
        <v>160</v>
      </c>
      <c r="D2245" s="2">
        <v>146.6583</v>
      </c>
      <c r="E2245" s="2">
        <v>0</v>
      </c>
      <c r="F2245" s="2">
        <v>0</v>
      </c>
      <c r="G2245" s="2">
        <v>0</v>
      </c>
      <c r="H2245" s="17">
        <f t="shared" si="34"/>
        <v>0</v>
      </c>
    </row>
    <row r="2246" spans="1:8" ht="13.5" x14ac:dyDescent="0.25">
      <c r="A2246" s="12"/>
      <c r="B2246" s="11">
        <v>45268</v>
      </c>
      <c r="C2246" s="2">
        <v>160</v>
      </c>
      <c r="D2246" s="2">
        <v>146.6583</v>
      </c>
      <c r="E2246" s="2">
        <v>436</v>
      </c>
      <c r="F2246" s="2">
        <v>159.99700000000001</v>
      </c>
      <c r="G2246" s="2">
        <v>69758.691999999995</v>
      </c>
      <c r="H2246" s="17">
        <f t="shared" si="34"/>
        <v>0</v>
      </c>
    </row>
    <row r="2247" spans="1:8" ht="13.5" x14ac:dyDescent="0.25">
      <c r="A2247" s="12"/>
      <c r="B2247" s="11">
        <v>45271</v>
      </c>
      <c r="C2247" s="2">
        <v>160</v>
      </c>
      <c r="D2247" s="2">
        <v>146.6583</v>
      </c>
      <c r="E2247" s="2">
        <v>0</v>
      </c>
      <c r="F2247" s="2">
        <v>0</v>
      </c>
      <c r="G2247" s="2">
        <v>0</v>
      </c>
      <c r="H2247" s="17">
        <f t="shared" ref="H2247:H2310" si="35">(D2247-D2246)/D2246</f>
        <v>0</v>
      </c>
    </row>
    <row r="2248" spans="1:8" ht="13.5" x14ac:dyDescent="0.25">
      <c r="A2248" s="12"/>
      <c r="B2248" s="11">
        <v>45272</v>
      </c>
      <c r="C2248" s="2">
        <v>160</v>
      </c>
      <c r="D2248" s="2">
        <v>146.6583</v>
      </c>
      <c r="E2248" s="2">
        <v>0</v>
      </c>
      <c r="F2248" s="2">
        <v>0</v>
      </c>
      <c r="G2248" s="2">
        <v>0</v>
      </c>
      <c r="H2248" s="17">
        <f t="shared" si="35"/>
        <v>0</v>
      </c>
    </row>
    <row r="2249" spans="1:8" ht="13.5" x14ac:dyDescent="0.25">
      <c r="A2249" s="12"/>
      <c r="B2249" s="11">
        <v>45273</v>
      </c>
      <c r="C2249" s="2">
        <v>160</v>
      </c>
      <c r="D2249" s="2">
        <v>146.6583</v>
      </c>
      <c r="E2249" s="2">
        <v>0</v>
      </c>
      <c r="F2249" s="2">
        <v>0</v>
      </c>
      <c r="G2249" s="2">
        <v>0</v>
      </c>
      <c r="H2249" s="17">
        <f t="shared" si="35"/>
        <v>0</v>
      </c>
    </row>
    <row r="2250" spans="1:8" ht="13.5" x14ac:dyDescent="0.25">
      <c r="A2250" s="12"/>
      <c r="B2250" s="11">
        <v>45274</v>
      </c>
      <c r="C2250" s="2">
        <v>160</v>
      </c>
      <c r="D2250" s="2">
        <v>146.6583</v>
      </c>
      <c r="E2250" s="2">
        <v>197</v>
      </c>
      <c r="F2250" s="2">
        <v>160</v>
      </c>
      <c r="G2250" s="2">
        <v>31520</v>
      </c>
      <c r="H2250" s="17">
        <f t="shared" si="35"/>
        <v>0</v>
      </c>
    </row>
    <row r="2251" spans="1:8" ht="13.5" x14ac:dyDescent="0.25">
      <c r="A2251" s="12"/>
      <c r="B2251" s="11">
        <v>45275</v>
      </c>
      <c r="C2251" s="2">
        <v>164</v>
      </c>
      <c r="D2251" s="2">
        <v>150.32480000000001</v>
      </c>
      <c r="E2251" s="2">
        <v>25</v>
      </c>
      <c r="F2251" s="2">
        <v>164</v>
      </c>
      <c r="G2251" s="2">
        <v>4100</v>
      </c>
      <c r="H2251" s="17">
        <f t="shared" si="35"/>
        <v>2.5000289789258525E-2</v>
      </c>
    </row>
    <row r="2252" spans="1:8" ht="13.5" x14ac:dyDescent="0.25">
      <c r="A2252" s="12"/>
      <c r="B2252" s="11">
        <v>45278</v>
      </c>
      <c r="C2252" s="2">
        <v>164</v>
      </c>
      <c r="D2252" s="2">
        <v>150.32480000000001</v>
      </c>
      <c r="E2252" s="2">
        <v>0</v>
      </c>
      <c r="F2252" s="2">
        <v>0</v>
      </c>
      <c r="G2252" s="2">
        <v>0</v>
      </c>
      <c r="H2252" s="17">
        <f t="shared" si="35"/>
        <v>0</v>
      </c>
    </row>
    <row r="2253" spans="1:8" ht="13.5" x14ac:dyDescent="0.25">
      <c r="A2253" s="12"/>
      <c r="B2253" s="11">
        <v>45279</v>
      </c>
      <c r="C2253" s="2">
        <v>164</v>
      </c>
      <c r="D2253" s="2">
        <v>150.32480000000001</v>
      </c>
      <c r="E2253" s="2">
        <v>100</v>
      </c>
      <c r="F2253" s="2">
        <v>164</v>
      </c>
      <c r="G2253" s="2">
        <v>16400</v>
      </c>
      <c r="H2253" s="17">
        <f t="shared" si="35"/>
        <v>0</v>
      </c>
    </row>
    <row r="2254" spans="1:8" ht="13.5" x14ac:dyDescent="0.25">
      <c r="A2254" s="12"/>
      <c r="B2254" s="11">
        <v>45280</v>
      </c>
      <c r="C2254" s="2">
        <v>164</v>
      </c>
      <c r="D2254" s="2">
        <v>150.32480000000001</v>
      </c>
      <c r="E2254" s="2">
        <v>50</v>
      </c>
      <c r="F2254" s="2">
        <v>164</v>
      </c>
      <c r="G2254" s="2">
        <v>8200</v>
      </c>
      <c r="H2254" s="17">
        <f t="shared" si="35"/>
        <v>0</v>
      </c>
    </row>
    <row r="2255" spans="1:8" ht="13.5" x14ac:dyDescent="0.25">
      <c r="A2255" s="12"/>
      <c r="B2255" s="11">
        <v>45281</v>
      </c>
      <c r="C2255" s="2">
        <v>164</v>
      </c>
      <c r="D2255" s="2">
        <v>150.32480000000001</v>
      </c>
      <c r="E2255" s="2">
        <v>488</v>
      </c>
      <c r="F2255" s="2">
        <v>164</v>
      </c>
      <c r="G2255" s="2">
        <v>80032</v>
      </c>
      <c r="H2255" s="17">
        <f t="shared" si="35"/>
        <v>0</v>
      </c>
    </row>
    <row r="2256" spans="1:8" ht="13.5" x14ac:dyDescent="0.25">
      <c r="A2256" s="12"/>
      <c r="B2256" s="11">
        <v>45282</v>
      </c>
      <c r="C2256" s="2">
        <v>170</v>
      </c>
      <c r="D2256" s="2">
        <v>155.8244</v>
      </c>
      <c r="E2256" s="2">
        <v>500</v>
      </c>
      <c r="F2256" s="2">
        <v>170</v>
      </c>
      <c r="G2256" s="2">
        <v>85000</v>
      </c>
      <c r="H2256" s="17">
        <f t="shared" si="35"/>
        <v>3.6584781752578323E-2</v>
      </c>
    </row>
    <row r="2257" spans="1:8" ht="13.5" x14ac:dyDescent="0.25">
      <c r="A2257" s="12"/>
      <c r="B2257" s="11">
        <v>45285</v>
      </c>
      <c r="C2257" s="2">
        <v>170</v>
      </c>
      <c r="D2257" s="2">
        <v>155.8244</v>
      </c>
      <c r="E2257" s="2">
        <v>50</v>
      </c>
      <c r="F2257" s="2">
        <v>170</v>
      </c>
      <c r="G2257" s="2">
        <v>8500</v>
      </c>
      <c r="H2257" s="17">
        <f t="shared" si="35"/>
        <v>0</v>
      </c>
    </row>
    <row r="2258" spans="1:8" ht="13.5" x14ac:dyDescent="0.25">
      <c r="A2258" s="12"/>
      <c r="B2258" s="11">
        <v>45286</v>
      </c>
      <c r="C2258" s="2">
        <v>175</v>
      </c>
      <c r="D2258" s="2">
        <v>160.4075</v>
      </c>
      <c r="E2258" s="2">
        <v>2000</v>
      </c>
      <c r="F2258" s="2">
        <v>175</v>
      </c>
      <c r="G2258" s="2">
        <v>350000</v>
      </c>
      <c r="H2258" s="17">
        <f t="shared" si="35"/>
        <v>2.9411953455299695E-2</v>
      </c>
    </row>
    <row r="2259" spans="1:8" ht="13.5" x14ac:dyDescent="0.25">
      <c r="A2259" s="12"/>
      <c r="B2259" s="11">
        <v>45287</v>
      </c>
      <c r="C2259" s="2">
        <v>182</v>
      </c>
      <c r="D2259" s="2">
        <v>166.82380000000001</v>
      </c>
      <c r="E2259" s="2">
        <v>8005</v>
      </c>
      <c r="F2259" s="2">
        <v>182</v>
      </c>
      <c r="G2259" s="2">
        <v>1456910</v>
      </c>
      <c r="H2259" s="17">
        <f t="shared" si="35"/>
        <v>4.0000000000000042E-2</v>
      </c>
    </row>
    <row r="2260" spans="1:8" ht="13.5" x14ac:dyDescent="0.25">
      <c r="A2260" s="12"/>
      <c r="B2260" s="11">
        <v>45288</v>
      </c>
      <c r="C2260" s="2">
        <v>185</v>
      </c>
      <c r="D2260" s="2">
        <v>169.5737</v>
      </c>
      <c r="E2260" s="2">
        <v>2506</v>
      </c>
      <c r="F2260" s="2">
        <v>187.52</v>
      </c>
      <c r="G2260" s="2">
        <v>469925.12</v>
      </c>
      <c r="H2260" s="17">
        <f t="shared" si="35"/>
        <v>1.6483859017718074E-2</v>
      </c>
    </row>
    <row r="2261" spans="1:8" ht="13.5" x14ac:dyDescent="0.25">
      <c r="A2261" s="12"/>
      <c r="B2261" s="11">
        <v>45289</v>
      </c>
      <c r="C2261" s="2">
        <v>176.7</v>
      </c>
      <c r="D2261" s="2">
        <v>161.9658</v>
      </c>
      <c r="E2261" s="2">
        <v>22</v>
      </c>
      <c r="F2261" s="2">
        <v>176.7</v>
      </c>
      <c r="G2261" s="2">
        <v>3887.4</v>
      </c>
      <c r="H2261" s="17">
        <f t="shared" si="35"/>
        <v>-4.4864858170813052E-2</v>
      </c>
    </row>
    <row r="2262" spans="1:8" ht="13.5" x14ac:dyDescent="0.25">
      <c r="A2262" s="12"/>
      <c r="B2262" s="11">
        <v>45293</v>
      </c>
      <c r="C2262" s="2">
        <v>168.75</v>
      </c>
      <c r="D2262" s="2">
        <v>154.67869999999999</v>
      </c>
      <c r="E2262" s="2">
        <v>10</v>
      </c>
      <c r="F2262" s="2">
        <v>168.75</v>
      </c>
      <c r="G2262" s="2">
        <v>1687.5</v>
      </c>
      <c r="H2262" s="17">
        <f t="shared" si="35"/>
        <v>-4.4991596991463691E-2</v>
      </c>
    </row>
    <row r="2263" spans="1:8" ht="13.5" x14ac:dyDescent="0.25">
      <c r="A2263" s="12"/>
      <c r="B2263" s="11">
        <v>45294</v>
      </c>
      <c r="C2263" s="2">
        <v>161.16</v>
      </c>
      <c r="D2263" s="2">
        <v>147.7216</v>
      </c>
      <c r="E2263" s="2">
        <v>140</v>
      </c>
      <c r="F2263" s="2">
        <v>161.16</v>
      </c>
      <c r="G2263" s="2">
        <v>22562.400000000001</v>
      </c>
      <c r="H2263" s="17">
        <f t="shared" si="35"/>
        <v>-4.4977750653451297E-2</v>
      </c>
    </row>
    <row r="2264" spans="1:8" ht="13.5" x14ac:dyDescent="0.25">
      <c r="A2264" s="12"/>
      <c r="B2264" s="11">
        <v>45295</v>
      </c>
      <c r="C2264" s="2">
        <v>161.16</v>
      </c>
      <c r="D2264" s="2">
        <v>147.7216</v>
      </c>
      <c r="E2264" s="2">
        <v>0</v>
      </c>
      <c r="F2264" s="2">
        <v>0</v>
      </c>
      <c r="G2264" s="2">
        <v>0</v>
      </c>
      <c r="H2264" s="17">
        <f t="shared" si="35"/>
        <v>0</v>
      </c>
    </row>
    <row r="2265" spans="1:8" ht="13.5" x14ac:dyDescent="0.25">
      <c r="A2265" s="12"/>
      <c r="B2265" s="11">
        <v>45296</v>
      </c>
      <c r="C2265" s="2">
        <v>161.16</v>
      </c>
      <c r="D2265" s="2">
        <v>147.7216</v>
      </c>
      <c r="E2265" s="2">
        <v>0</v>
      </c>
      <c r="F2265" s="2">
        <v>0</v>
      </c>
      <c r="G2265" s="2">
        <v>0</v>
      </c>
      <c r="H2265" s="17">
        <f t="shared" si="35"/>
        <v>0</v>
      </c>
    </row>
    <row r="2266" spans="1:8" ht="13.5" x14ac:dyDescent="0.25">
      <c r="A2266" s="12"/>
      <c r="B2266" s="11">
        <v>45299</v>
      </c>
      <c r="C2266" s="2">
        <v>159.99</v>
      </c>
      <c r="D2266" s="2">
        <v>146.6491</v>
      </c>
      <c r="E2266" s="2">
        <v>24</v>
      </c>
      <c r="F2266" s="2">
        <v>159.99</v>
      </c>
      <c r="G2266" s="2">
        <v>3839.76</v>
      </c>
      <c r="H2266" s="17">
        <f t="shared" si="35"/>
        <v>-7.2602787947056557E-3</v>
      </c>
    </row>
    <row r="2267" spans="1:8" ht="13.5" x14ac:dyDescent="0.25">
      <c r="A2267" s="12"/>
      <c r="B2267" s="11">
        <v>45300</v>
      </c>
      <c r="C2267" s="2">
        <v>152.80000000000001</v>
      </c>
      <c r="D2267" s="2">
        <v>140.05869999999999</v>
      </c>
      <c r="E2267" s="2">
        <v>682</v>
      </c>
      <c r="F2267" s="2">
        <v>159.34800000000001</v>
      </c>
      <c r="G2267" s="2">
        <v>108675.336</v>
      </c>
      <c r="H2267" s="17">
        <f t="shared" si="35"/>
        <v>-4.4939928032289432E-2</v>
      </c>
    </row>
    <row r="2268" spans="1:8" ht="13.5" x14ac:dyDescent="0.25">
      <c r="A2268" s="12"/>
      <c r="B2268" s="11">
        <v>45301</v>
      </c>
      <c r="C2268" s="2">
        <v>145.93</v>
      </c>
      <c r="D2268" s="2">
        <v>133.76150000000001</v>
      </c>
      <c r="E2268" s="2">
        <v>5</v>
      </c>
      <c r="F2268" s="2">
        <v>145.93</v>
      </c>
      <c r="G2268" s="2">
        <v>729.65</v>
      </c>
      <c r="H2268" s="17">
        <f t="shared" si="35"/>
        <v>-4.4961148432764088E-2</v>
      </c>
    </row>
    <row r="2269" spans="1:8" ht="13.5" x14ac:dyDescent="0.25">
      <c r="A2269" s="12"/>
      <c r="B2269" s="11">
        <v>45302</v>
      </c>
      <c r="C2269" s="2">
        <v>152.49</v>
      </c>
      <c r="D2269" s="2">
        <v>139.77449999999999</v>
      </c>
      <c r="E2269" s="2">
        <v>0</v>
      </c>
      <c r="F2269" s="2">
        <v>0</v>
      </c>
      <c r="G2269" s="2">
        <v>0</v>
      </c>
      <c r="H2269" s="17">
        <f t="shared" si="35"/>
        <v>4.4953144215637356E-2</v>
      </c>
    </row>
    <row r="2270" spans="1:8" ht="13.5" x14ac:dyDescent="0.25">
      <c r="A2270" s="12"/>
      <c r="B2270" s="11">
        <v>45303</v>
      </c>
      <c r="C2270" s="2">
        <v>159</v>
      </c>
      <c r="D2270" s="2">
        <v>145.74170000000001</v>
      </c>
      <c r="E2270" s="2">
        <v>169</v>
      </c>
      <c r="F2270" s="2">
        <v>159</v>
      </c>
      <c r="G2270" s="2">
        <v>26871</v>
      </c>
      <c r="H2270" s="17">
        <f t="shared" si="35"/>
        <v>4.2691621146918927E-2</v>
      </c>
    </row>
    <row r="2271" spans="1:8" ht="13.5" x14ac:dyDescent="0.25">
      <c r="A2271" s="12"/>
      <c r="B2271" s="11">
        <v>45306</v>
      </c>
      <c r="C2271" s="2">
        <v>164</v>
      </c>
      <c r="D2271" s="2">
        <v>150.32480000000001</v>
      </c>
      <c r="E2271" s="2">
        <v>420</v>
      </c>
      <c r="F2271" s="2">
        <v>164.714</v>
      </c>
      <c r="G2271" s="2">
        <v>69179.88</v>
      </c>
      <c r="H2271" s="17">
        <f t="shared" si="35"/>
        <v>3.1446730757223235E-2</v>
      </c>
    </row>
    <row r="2272" spans="1:8" ht="13.5" x14ac:dyDescent="0.25">
      <c r="A2272" s="12"/>
      <c r="B2272" s="11">
        <v>45307</v>
      </c>
      <c r="C2272" s="2">
        <v>164</v>
      </c>
      <c r="D2272" s="2">
        <v>150.32480000000001</v>
      </c>
      <c r="E2272" s="2">
        <v>30</v>
      </c>
      <c r="F2272" s="2">
        <v>164</v>
      </c>
      <c r="G2272" s="2">
        <v>4920</v>
      </c>
      <c r="H2272" s="17">
        <f t="shared" si="35"/>
        <v>0</v>
      </c>
    </row>
    <row r="2273" spans="1:8" ht="13.5" x14ac:dyDescent="0.25">
      <c r="A2273" s="12"/>
      <c r="B2273" s="11">
        <v>45308</v>
      </c>
      <c r="C2273" s="2">
        <v>165</v>
      </c>
      <c r="D2273" s="2">
        <v>151.2414</v>
      </c>
      <c r="E2273" s="2">
        <v>405</v>
      </c>
      <c r="F2273" s="2">
        <v>165</v>
      </c>
      <c r="G2273" s="2">
        <v>66825</v>
      </c>
      <c r="H2273" s="17">
        <f t="shared" si="35"/>
        <v>6.0974636254296577E-3</v>
      </c>
    </row>
    <row r="2274" spans="1:8" ht="13.5" x14ac:dyDescent="0.25">
      <c r="A2274" s="12"/>
      <c r="B2274" s="11">
        <v>45309</v>
      </c>
      <c r="C2274" s="2">
        <v>165</v>
      </c>
      <c r="D2274" s="2">
        <v>151.2414</v>
      </c>
      <c r="E2274" s="2">
        <v>0</v>
      </c>
      <c r="F2274" s="2">
        <v>0</v>
      </c>
      <c r="G2274" s="2">
        <v>0</v>
      </c>
      <c r="H2274" s="17">
        <f t="shared" si="35"/>
        <v>0</v>
      </c>
    </row>
    <row r="2275" spans="1:8" ht="13.5" x14ac:dyDescent="0.25">
      <c r="A2275" s="12"/>
      <c r="B2275" s="11">
        <v>45310</v>
      </c>
      <c r="C2275" s="2">
        <v>160</v>
      </c>
      <c r="D2275" s="2">
        <v>146.6583</v>
      </c>
      <c r="E2275" s="2">
        <v>10</v>
      </c>
      <c r="F2275" s="2">
        <v>160</v>
      </c>
      <c r="G2275" s="2">
        <v>1600</v>
      </c>
      <c r="H2275" s="17">
        <f t="shared" si="35"/>
        <v>-3.0303210628835765E-2</v>
      </c>
    </row>
    <row r="2276" spans="1:8" ht="13.5" x14ac:dyDescent="0.25">
      <c r="A2276" s="12"/>
      <c r="B2276" s="11">
        <v>45313</v>
      </c>
      <c r="C2276" s="2">
        <v>167</v>
      </c>
      <c r="D2276" s="2">
        <v>153.0746</v>
      </c>
      <c r="E2276" s="2">
        <v>205</v>
      </c>
      <c r="F2276" s="2">
        <v>167</v>
      </c>
      <c r="G2276" s="2">
        <v>34235</v>
      </c>
      <c r="H2276" s="17">
        <f t="shared" si="35"/>
        <v>4.3749995738393305E-2</v>
      </c>
    </row>
    <row r="2277" spans="1:8" ht="13.5" x14ac:dyDescent="0.25">
      <c r="A2277" s="12"/>
      <c r="B2277" s="11">
        <v>45314</v>
      </c>
      <c r="C2277" s="2">
        <v>159.49</v>
      </c>
      <c r="D2277" s="2">
        <v>146.1908</v>
      </c>
      <c r="E2277" s="2">
        <v>5</v>
      </c>
      <c r="F2277" s="2">
        <v>159.49</v>
      </c>
      <c r="G2277" s="2">
        <v>797.45</v>
      </c>
      <c r="H2277" s="17">
        <f t="shared" si="35"/>
        <v>-4.497023020148351E-2</v>
      </c>
    </row>
    <row r="2278" spans="1:8" ht="13.5" x14ac:dyDescent="0.25">
      <c r="A2278" s="12"/>
      <c r="B2278" s="11">
        <v>45315</v>
      </c>
      <c r="C2278" s="2">
        <v>165</v>
      </c>
      <c r="D2278" s="2">
        <v>151.2414</v>
      </c>
      <c r="E2278" s="2">
        <v>50</v>
      </c>
      <c r="F2278" s="2">
        <v>165</v>
      </c>
      <c r="G2278" s="2">
        <v>8250</v>
      </c>
      <c r="H2278" s="17">
        <f t="shared" si="35"/>
        <v>3.4548001652634795E-2</v>
      </c>
    </row>
    <row r="2279" spans="1:8" ht="13.5" x14ac:dyDescent="0.25">
      <c r="A2279" s="12"/>
      <c r="B2279" s="11">
        <v>45316</v>
      </c>
      <c r="C2279" s="2">
        <v>165.5</v>
      </c>
      <c r="D2279" s="2">
        <v>151.69970000000001</v>
      </c>
      <c r="E2279" s="2">
        <v>142</v>
      </c>
      <c r="F2279" s="2">
        <v>165.5</v>
      </c>
      <c r="G2279" s="2">
        <v>23501</v>
      </c>
      <c r="H2279" s="17">
        <f t="shared" si="35"/>
        <v>3.0302549434216316E-3</v>
      </c>
    </row>
    <row r="2280" spans="1:8" ht="13.5" x14ac:dyDescent="0.25">
      <c r="A2280" s="12"/>
      <c r="B2280" s="11">
        <v>45317</v>
      </c>
      <c r="C2280" s="2">
        <v>165.5</v>
      </c>
      <c r="D2280" s="2">
        <v>151.69970000000001</v>
      </c>
      <c r="E2280" s="2">
        <v>0</v>
      </c>
      <c r="F2280" s="2">
        <v>0</v>
      </c>
      <c r="G2280" s="2">
        <v>0</v>
      </c>
      <c r="H2280" s="17">
        <f t="shared" si="35"/>
        <v>0</v>
      </c>
    </row>
    <row r="2281" spans="1:8" ht="13.5" x14ac:dyDescent="0.25">
      <c r="A2281" s="12"/>
      <c r="B2281" s="11">
        <v>45320</v>
      </c>
      <c r="C2281" s="2">
        <v>165.5</v>
      </c>
      <c r="D2281" s="2">
        <v>151.69970000000001</v>
      </c>
      <c r="E2281" s="2">
        <v>0</v>
      </c>
      <c r="F2281" s="2">
        <v>0</v>
      </c>
      <c r="G2281" s="2">
        <v>0</v>
      </c>
      <c r="H2281" s="17">
        <f t="shared" si="35"/>
        <v>0</v>
      </c>
    </row>
    <row r="2282" spans="1:8" ht="13.5" x14ac:dyDescent="0.25">
      <c r="A2282" s="12"/>
      <c r="B2282" s="11">
        <v>45321</v>
      </c>
      <c r="C2282" s="2">
        <v>160</v>
      </c>
      <c r="D2282" s="2">
        <v>146.6583</v>
      </c>
      <c r="E2282" s="2">
        <v>5</v>
      </c>
      <c r="F2282" s="2">
        <v>160</v>
      </c>
      <c r="G2282" s="2">
        <v>800</v>
      </c>
      <c r="H2282" s="17">
        <f t="shared" si="35"/>
        <v>-3.3232761831434143E-2</v>
      </c>
    </row>
    <row r="2283" spans="1:8" ht="13.5" x14ac:dyDescent="0.25">
      <c r="A2283" s="12"/>
      <c r="B2283" s="11">
        <v>45322</v>
      </c>
      <c r="C2283" s="2">
        <v>160</v>
      </c>
      <c r="D2283" s="2">
        <v>146.6583</v>
      </c>
      <c r="E2283" s="2">
        <v>0</v>
      </c>
      <c r="F2283" s="2">
        <v>0</v>
      </c>
      <c r="G2283" s="2">
        <v>0</v>
      </c>
      <c r="H2283" s="17">
        <f t="shared" si="35"/>
        <v>0</v>
      </c>
    </row>
    <row r="2284" spans="1:8" ht="13.5" x14ac:dyDescent="0.25">
      <c r="A2284" s="12"/>
      <c r="B2284" s="11">
        <v>45323</v>
      </c>
      <c r="C2284" s="2">
        <v>160</v>
      </c>
      <c r="D2284" s="2">
        <v>146.6583</v>
      </c>
      <c r="E2284" s="2">
        <v>0</v>
      </c>
      <c r="F2284" s="2">
        <v>0</v>
      </c>
      <c r="G2284" s="2">
        <v>0</v>
      </c>
      <c r="H2284" s="17">
        <f t="shared" si="35"/>
        <v>0</v>
      </c>
    </row>
    <row r="2285" spans="1:8" ht="13.5" x14ac:dyDescent="0.25">
      <c r="A2285" s="12"/>
      <c r="B2285" s="11">
        <v>45324</v>
      </c>
      <c r="C2285" s="2">
        <v>160</v>
      </c>
      <c r="D2285" s="2">
        <v>146.6583</v>
      </c>
      <c r="E2285" s="2">
        <v>0</v>
      </c>
      <c r="F2285" s="2">
        <v>0</v>
      </c>
      <c r="G2285" s="2">
        <v>0</v>
      </c>
      <c r="H2285" s="17">
        <f t="shared" si="35"/>
        <v>0</v>
      </c>
    </row>
    <row r="2286" spans="1:8" ht="13.5" x14ac:dyDescent="0.25">
      <c r="A2286" s="12"/>
      <c r="B2286" s="11">
        <v>45327</v>
      </c>
      <c r="C2286" s="2">
        <v>160</v>
      </c>
      <c r="D2286" s="2">
        <v>146.6583</v>
      </c>
      <c r="E2286" s="2">
        <v>29</v>
      </c>
      <c r="F2286" s="2">
        <v>160</v>
      </c>
      <c r="G2286" s="2">
        <v>4640</v>
      </c>
      <c r="H2286" s="17">
        <f t="shared" si="35"/>
        <v>0</v>
      </c>
    </row>
    <row r="2287" spans="1:8" ht="13.5" x14ac:dyDescent="0.25">
      <c r="A2287" s="12"/>
      <c r="B2287" s="11">
        <v>45328</v>
      </c>
      <c r="C2287" s="2">
        <v>160</v>
      </c>
      <c r="D2287" s="2">
        <v>146.6583</v>
      </c>
      <c r="E2287" s="2">
        <v>0</v>
      </c>
      <c r="F2287" s="2">
        <v>0</v>
      </c>
      <c r="G2287" s="2">
        <v>0</v>
      </c>
      <c r="H2287" s="17">
        <f t="shared" si="35"/>
        <v>0</v>
      </c>
    </row>
    <row r="2288" spans="1:8" ht="13.5" x14ac:dyDescent="0.25">
      <c r="A2288" s="12"/>
      <c r="B2288" s="11">
        <v>45329</v>
      </c>
      <c r="C2288" s="2">
        <v>160</v>
      </c>
      <c r="D2288" s="2">
        <v>146.6583</v>
      </c>
      <c r="E2288" s="2">
        <v>0</v>
      </c>
      <c r="F2288" s="2">
        <v>0</v>
      </c>
      <c r="G2288" s="2">
        <v>0</v>
      </c>
      <c r="H2288" s="17">
        <f t="shared" si="35"/>
        <v>0</v>
      </c>
    </row>
    <row r="2289" spans="1:8" ht="13.5" x14ac:dyDescent="0.25">
      <c r="A2289" s="12"/>
      <c r="B2289" s="11">
        <v>45330</v>
      </c>
      <c r="C2289" s="2">
        <v>160</v>
      </c>
      <c r="D2289" s="2">
        <v>146.6583</v>
      </c>
      <c r="E2289" s="2">
        <v>0</v>
      </c>
      <c r="F2289" s="2">
        <v>0</v>
      </c>
      <c r="G2289" s="2">
        <v>0</v>
      </c>
      <c r="H2289" s="17">
        <f t="shared" si="35"/>
        <v>0</v>
      </c>
    </row>
    <row r="2290" spans="1:8" ht="13.5" x14ac:dyDescent="0.25">
      <c r="A2290" s="12"/>
      <c r="B2290" s="11">
        <v>45331</v>
      </c>
      <c r="C2290" s="2">
        <v>160</v>
      </c>
      <c r="D2290" s="2">
        <v>146.6583</v>
      </c>
      <c r="E2290" s="2">
        <v>0</v>
      </c>
      <c r="F2290" s="2">
        <v>0</v>
      </c>
      <c r="G2290" s="2">
        <v>0</v>
      </c>
      <c r="H2290" s="17">
        <f t="shared" si="35"/>
        <v>0</v>
      </c>
    </row>
    <row r="2291" spans="1:8" ht="13.5" x14ac:dyDescent="0.25">
      <c r="A2291" s="12"/>
      <c r="B2291" s="11">
        <v>45334</v>
      </c>
      <c r="C2291" s="2">
        <v>160</v>
      </c>
      <c r="D2291" s="2">
        <v>146.6583</v>
      </c>
      <c r="E2291" s="2">
        <v>0</v>
      </c>
      <c r="F2291" s="2">
        <v>0</v>
      </c>
      <c r="G2291" s="2">
        <v>0</v>
      </c>
      <c r="H2291" s="17">
        <f t="shared" si="35"/>
        <v>0</v>
      </c>
    </row>
    <row r="2292" spans="1:8" ht="13.5" x14ac:dyDescent="0.25">
      <c r="A2292" s="12"/>
      <c r="B2292" s="11">
        <v>45335</v>
      </c>
      <c r="C2292" s="2">
        <v>152.80000000000001</v>
      </c>
      <c r="D2292" s="2">
        <v>140.05869999999999</v>
      </c>
      <c r="E2292" s="2">
        <v>2</v>
      </c>
      <c r="F2292" s="2">
        <v>152.80000000000001</v>
      </c>
      <c r="G2292" s="2">
        <v>305.60000000000002</v>
      </c>
      <c r="H2292" s="17">
        <f t="shared" si="35"/>
        <v>-4.4999839763586576E-2</v>
      </c>
    </row>
    <row r="2293" spans="1:8" ht="13.5" x14ac:dyDescent="0.25">
      <c r="A2293" s="12"/>
      <c r="B2293" s="11">
        <v>45336</v>
      </c>
      <c r="C2293" s="2">
        <v>152.80000000000001</v>
      </c>
      <c r="D2293" s="2">
        <v>140.05869999999999</v>
      </c>
      <c r="E2293" s="2">
        <v>0</v>
      </c>
      <c r="F2293" s="2">
        <v>0</v>
      </c>
      <c r="G2293" s="2">
        <v>0</v>
      </c>
      <c r="H2293" s="17">
        <f t="shared" si="35"/>
        <v>0</v>
      </c>
    </row>
    <row r="2294" spans="1:8" ht="13.5" x14ac:dyDescent="0.25">
      <c r="A2294" s="12"/>
      <c r="B2294" s="11">
        <v>45337</v>
      </c>
      <c r="C2294" s="2">
        <v>152.80000000000001</v>
      </c>
      <c r="D2294" s="2">
        <v>140.05869999999999</v>
      </c>
      <c r="E2294" s="2">
        <v>0</v>
      </c>
      <c r="F2294" s="2">
        <v>0</v>
      </c>
      <c r="G2294" s="2">
        <v>0</v>
      </c>
      <c r="H2294" s="17">
        <f t="shared" si="35"/>
        <v>0</v>
      </c>
    </row>
    <row r="2295" spans="1:8" ht="13.5" x14ac:dyDescent="0.25">
      <c r="A2295" s="12"/>
      <c r="B2295" s="11">
        <v>45338</v>
      </c>
      <c r="C2295" s="2">
        <v>152.80000000000001</v>
      </c>
      <c r="D2295" s="2">
        <v>140.05869999999999</v>
      </c>
      <c r="E2295" s="2">
        <v>0</v>
      </c>
      <c r="F2295" s="2">
        <v>0</v>
      </c>
      <c r="G2295" s="2">
        <v>0</v>
      </c>
      <c r="H2295" s="17">
        <f t="shared" si="35"/>
        <v>0</v>
      </c>
    </row>
    <row r="2296" spans="1:8" ht="13.5" x14ac:dyDescent="0.25">
      <c r="A2296" s="12"/>
      <c r="B2296" s="11">
        <v>45341</v>
      </c>
      <c r="C2296" s="2">
        <v>152.80000000000001</v>
      </c>
      <c r="D2296" s="2">
        <v>140.05869999999999</v>
      </c>
      <c r="E2296" s="2">
        <v>1</v>
      </c>
      <c r="F2296" s="2">
        <v>152.80000000000001</v>
      </c>
      <c r="G2296" s="2">
        <v>152.80000000000001</v>
      </c>
      <c r="H2296" s="17">
        <f t="shared" si="35"/>
        <v>0</v>
      </c>
    </row>
    <row r="2297" spans="1:8" ht="13.5" x14ac:dyDescent="0.25">
      <c r="A2297" s="12"/>
      <c r="B2297" s="11">
        <v>45342</v>
      </c>
      <c r="C2297" s="2">
        <v>155</v>
      </c>
      <c r="D2297" s="2">
        <v>142.0752</v>
      </c>
      <c r="E2297" s="2">
        <v>100</v>
      </c>
      <c r="F2297" s="2">
        <v>155</v>
      </c>
      <c r="G2297" s="2">
        <v>15500</v>
      </c>
      <c r="H2297" s="17">
        <f t="shared" si="35"/>
        <v>1.4397534747930745E-2</v>
      </c>
    </row>
    <row r="2298" spans="1:8" ht="13.5" x14ac:dyDescent="0.25">
      <c r="A2298" s="12"/>
      <c r="B2298" s="11">
        <v>45343</v>
      </c>
      <c r="C2298" s="2">
        <v>155</v>
      </c>
      <c r="D2298" s="2">
        <v>142.0752</v>
      </c>
      <c r="E2298" s="2">
        <v>0</v>
      </c>
      <c r="F2298" s="2">
        <v>0</v>
      </c>
      <c r="G2298" s="2">
        <v>0</v>
      </c>
      <c r="H2298" s="17">
        <f t="shared" si="35"/>
        <v>0</v>
      </c>
    </row>
    <row r="2299" spans="1:8" ht="13.5" x14ac:dyDescent="0.25">
      <c r="A2299" s="12"/>
      <c r="B2299" s="11">
        <v>45344</v>
      </c>
      <c r="C2299" s="2">
        <v>155</v>
      </c>
      <c r="D2299" s="2">
        <v>142.0752</v>
      </c>
      <c r="E2299" s="2">
        <v>8</v>
      </c>
      <c r="F2299" s="2">
        <v>155</v>
      </c>
      <c r="G2299" s="2">
        <v>1240</v>
      </c>
      <c r="H2299" s="17">
        <f t="shared" si="35"/>
        <v>0</v>
      </c>
    </row>
    <row r="2300" spans="1:8" ht="13.5" x14ac:dyDescent="0.25">
      <c r="A2300" s="12"/>
      <c r="B2300" s="11">
        <v>45345</v>
      </c>
      <c r="C2300" s="2">
        <v>160</v>
      </c>
      <c r="D2300" s="2">
        <v>146.6583</v>
      </c>
      <c r="E2300" s="2">
        <v>5</v>
      </c>
      <c r="F2300" s="2">
        <v>160</v>
      </c>
      <c r="G2300" s="2">
        <v>800</v>
      </c>
      <c r="H2300" s="17">
        <f t="shared" si="35"/>
        <v>3.2258268860434487E-2</v>
      </c>
    </row>
    <row r="2301" spans="1:8" ht="13.5" x14ac:dyDescent="0.25">
      <c r="A2301" s="12"/>
      <c r="B2301" s="11">
        <v>45348</v>
      </c>
      <c r="C2301" s="2">
        <v>160</v>
      </c>
      <c r="D2301" s="2">
        <v>146.6583</v>
      </c>
      <c r="E2301" s="2">
        <v>0</v>
      </c>
      <c r="F2301" s="2">
        <v>0</v>
      </c>
      <c r="G2301" s="2">
        <v>0</v>
      </c>
      <c r="H2301" s="17">
        <f t="shared" si="35"/>
        <v>0</v>
      </c>
    </row>
    <row r="2302" spans="1:8" ht="13.5" x14ac:dyDescent="0.25">
      <c r="A2302" s="12"/>
      <c r="B2302" s="11">
        <v>45349</v>
      </c>
      <c r="C2302" s="2">
        <v>160</v>
      </c>
      <c r="D2302" s="2">
        <v>146.6583</v>
      </c>
      <c r="E2302" s="2">
        <v>18</v>
      </c>
      <c r="F2302" s="2">
        <v>160</v>
      </c>
      <c r="G2302" s="2">
        <v>2880</v>
      </c>
      <c r="H2302" s="17">
        <f t="shared" si="35"/>
        <v>0</v>
      </c>
    </row>
    <row r="2303" spans="1:8" ht="13.5" x14ac:dyDescent="0.25">
      <c r="A2303" s="12"/>
      <c r="B2303" s="11">
        <v>45350</v>
      </c>
      <c r="C2303" s="2">
        <v>160</v>
      </c>
      <c r="D2303" s="2">
        <v>146.6583</v>
      </c>
      <c r="E2303" s="2">
        <v>0</v>
      </c>
      <c r="F2303" s="2">
        <v>0</v>
      </c>
      <c r="G2303" s="2">
        <v>0</v>
      </c>
      <c r="H2303" s="17">
        <f t="shared" si="35"/>
        <v>0</v>
      </c>
    </row>
    <row r="2304" spans="1:8" ht="13.5" x14ac:dyDescent="0.25">
      <c r="A2304" s="12"/>
      <c r="B2304" s="11">
        <v>45351</v>
      </c>
      <c r="C2304" s="2">
        <v>152.80000000000001</v>
      </c>
      <c r="D2304" s="2">
        <v>140.05869999999999</v>
      </c>
      <c r="E2304" s="2">
        <v>0</v>
      </c>
      <c r="F2304" s="2">
        <v>0</v>
      </c>
      <c r="G2304" s="2">
        <v>0</v>
      </c>
      <c r="H2304" s="17">
        <f t="shared" si="35"/>
        <v>-4.4999839763586576E-2</v>
      </c>
    </row>
    <row r="2305" spans="1:8" ht="13.5" x14ac:dyDescent="0.25">
      <c r="A2305" s="12"/>
      <c r="B2305" s="11">
        <v>45352</v>
      </c>
      <c r="C2305" s="2">
        <v>159</v>
      </c>
      <c r="D2305" s="2">
        <v>145.74170000000001</v>
      </c>
      <c r="E2305" s="2">
        <v>154</v>
      </c>
      <c r="F2305" s="2">
        <v>150.55799999999999</v>
      </c>
      <c r="G2305" s="2">
        <v>23185.932000000001</v>
      </c>
      <c r="H2305" s="17">
        <f t="shared" si="35"/>
        <v>4.0575844271009381E-2</v>
      </c>
    </row>
    <row r="2306" spans="1:8" ht="13.5" x14ac:dyDescent="0.25">
      <c r="A2306" s="12"/>
      <c r="B2306" s="11">
        <v>45355</v>
      </c>
      <c r="C2306" s="2">
        <v>159.9</v>
      </c>
      <c r="D2306" s="2">
        <v>146.56659999999999</v>
      </c>
      <c r="E2306" s="2">
        <v>5</v>
      </c>
      <c r="F2306" s="2">
        <v>159.9</v>
      </c>
      <c r="G2306" s="2">
        <v>799.5</v>
      </c>
      <c r="H2306" s="17">
        <f t="shared" si="35"/>
        <v>5.6600135719563124E-3</v>
      </c>
    </row>
    <row r="2307" spans="1:8" ht="13.5" x14ac:dyDescent="0.25">
      <c r="A2307" s="12"/>
      <c r="B2307" s="11">
        <v>45356</v>
      </c>
      <c r="C2307" s="2">
        <v>152.71</v>
      </c>
      <c r="D2307" s="2">
        <v>139.97620000000001</v>
      </c>
      <c r="E2307" s="2">
        <v>1</v>
      </c>
      <c r="F2307" s="2">
        <v>152.71</v>
      </c>
      <c r="G2307" s="2">
        <v>152.71</v>
      </c>
      <c r="H2307" s="17">
        <f t="shared" si="35"/>
        <v>-4.4965224000556664E-2</v>
      </c>
    </row>
    <row r="2308" spans="1:8" ht="13.5" x14ac:dyDescent="0.25">
      <c r="A2308" s="12"/>
      <c r="B2308" s="11">
        <v>45357</v>
      </c>
      <c r="C2308" s="2">
        <v>152.71</v>
      </c>
      <c r="D2308" s="2">
        <v>139.97620000000001</v>
      </c>
      <c r="E2308" s="2">
        <v>0</v>
      </c>
      <c r="F2308" s="2">
        <v>0</v>
      </c>
      <c r="G2308" s="2">
        <v>0</v>
      </c>
      <c r="H2308" s="17">
        <f t="shared" si="35"/>
        <v>0</v>
      </c>
    </row>
    <row r="2309" spans="1:8" ht="13.5" x14ac:dyDescent="0.25">
      <c r="A2309" s="12"/>
      <c r="B2309" s="11">
        <v>45358</v>
      </c>
      <c r="C2309" s="2">
        <v>155</v>
      </c>
      <c r="D2309" s="2">
        <v>142.0752</v>
      </c>
      <c r="E2309" s="2">
        <v>177</v>
      </c>
      <c r="F2309" s="2">
        <v>155</v>
      </c>
      <c r="G2309" s="2">
        <v>27435</v>
      </c>
      <c r="H2309" s="17">
        <f t="shared" si="35"/>
        <v>1.4995406361938596E-2</v>
      </c>
    </row>
    <row r="2310" spans="1:8" ht="13.5" x14ac:dyDescent="0.25">
      <c r="A2310" s="12"/>
      <c r="B2310" s="11">
        <v>45359</v>
      </c>
      <c r="C2310" s="2">
        <v>155</v>
      </c>
      <c r="D2310" s="2">
        <v>142.0752</v>
      </c>
      <c r="E2310" s="2">
        <v>10</v>
      </c>
      <c r="F2310" s="2">
        <v>155</v>
      </c>
      <c r="G2310" s="2">
        <v>1550</v>
      </c>
      <c r="H2310" s="17">
        <f t="shared" si="35"/>
        <v>0</v>
      </c>
    </row>
    <row r="2311" spans="1:8" ht="13.5" x14ac:dyDescent="0.25">
      <c r="A2311" s="12"/>
      <c r="B2311" s="11">
        <v>45362</v>
      </c>
      <c r="C2311" s="2">
        <v>155</v>
      </c>
      <c r="D2311" s="2">
        <v>142.0752</v>
      </c>
      <c r="E2311" s="2">
        <v>0</v>
      </c>
      <c r="F2311" s="2">
        <v>0</v>
      </c>
      <c r="G2311" s="2">
        <v>0</v>
      </c>
      <c r="H2311" s="17">
        <f t="shared" ref="H2311:H2374" si="36">(D2311-D2310)/D2310</f>
        <v>0</v>
      </c>
    </row>
    <row r="2312" spans="1:8" ht="13.5" x14ac:dyDescent="0.25">
      <c r="A2312" s="12"/>
      <c r="B2312" s="11">
        <v>45363</v>
      </c>
      <c r="C2312" s="2">
        <v>155</v>
      </c>
      <c r="D2312" s="2">
        <v>142.0752</v>
      </c>
      <c r="E2312" s="2">
        <v>0</v>
      </c>
      <c r="F2312" s="2">
        <v>0</v>
      </c>
      <c r="G2312" s="2">
        <v>0</v>
      </c>
      <c r="H2312" s="17">
        <f t="shared" si="36"/>
        <v>0</v>
      </c>
    </row>
    <row r="2313" spans="1:8" ht="13.5" x14ac:dyDescent="0.25">
      <c r="A2313" s="12"/>
      <c r="B2313" s="11">
        <v>45364</v>
      </c>
      <c r="C2313" s="2">
        <v>155</v>
      </c>
      <c r="D2313" s="2">
        <v>142.0752</v>
      </c>
      <c r="E2313" s="2">
        <v>100</v>
      </c>
      <c r="F2313" s="2">
        <v>155</v>
      </c>
      <c r="G2313" s="2">
        <v>15500</v>
      </c>
      <c r="H2313" s="17">
        <f t="shared" si="36"/>
        <v>0</v>
      </c>
    </row>
    <row r="2314" spans="1:8" ht="13.5" x14ac:dyDescent="0.25">
      <c r="A2314" s="12"/>
      <c r="B2314" s="11">
        <v>45365</v>
      </c>
      <c r="C2314" s="2">
        <v>155</v>
      </c>
      <c r="D2314" s="2">
        <v>142.0752</v>
      </c>
      <c r="E2314" s="2">
        <v>0</v>
      </c>
      <c r="F2314" s="2">
        <v>0</v>
      </c>
      <c r="G2314" s="2">
        <v>0</v>
      </c>
      <c r="H2314" s="17">
        <f t="shared" si="36"/>
        <v>0</v>
      </c>
    </row>
    <row r="2315" spans="1:8" ht="13.5" x14ac:dyDescent="0.25">
      <c r="A2315" s="12"/>
      <c r="B2315" s="11">
        <v>45366</v>
      </c>
      <c r="C2315" s="2">
        <v>148.03</v>
      </c>
      <c r="D2315" s="2">
        <v>135.68639999999999</v>
      </c>
      <c r="E2315" s="2">
        <v>0</v>
      </c>
      <c r="F2315" s="2">
        <v>0</v>
      </c>
      <c r="G2315" s="2">
        <v>0</v>
      </c>
      <c r="H2315" s="17">
        <f t="shared" si="36"/>
        <v>-4.4967735396466119E-2</v>
      </c>
    </row>
    <row r="2316" spans="1:8" ht="13.5" x14ac:dyDescent="0.25">
      <c r="A2316" s="12"/>
      <c r="B2316" s="11">
        <v>45369</v>
      </c>
      <c r="C2316" s="2">
        <v>148.03</v>
      </c>
      <c r="D2316" s="2">
        <v>135.68639999999999</v>
      </c>
      <c r="E2316" s="2">
        <v>83</v>
      </c>
      <c r="F2316" s="2">
        <v>148.03</v>
      </c>
      <c r="G2316" s="2">
        <v>12286.49</v>
      </c>
      <c r="H2316" s="17">
        <f t="shared" si="36"/>
        <v>0</v>
      </c>
    </row>
    <row r="2317" spans="1:8" ht="13.5" x14ac:dyDescent="0.25">
      <c r="A2317" s="12"/>
      <c r="B2317" s="11">
        <v>45370</v>
      </c>
      <c r="C2317" s="2">
        <v>148.03</v>
      </c>
      <c r="D2317" s="2">
        <v>135.68639999999999</v>
      </c>
      <c r="E2317" s="2">
        <v>0</v>
      </c>
      <c r="F2317" s="2">
        <v>0</v>
      </c>
      <c r="G2317" s="2">
        <v>0</v>
      </c>
      <c r="H2317" s="17">
        <f t="shared" si="36"/>
        <v>0</v>
      </c>
    </row>
    <row r="2318" spans="1:8" ht="13.5" x14ac:dyDescent="0.25">
      <c r="A2318" s="12"/>
      <c r="B2318" s="11">
        <v>45372</v>
      </c>
      <c r="C2318" s="2">
        <v>148.03</v>
      </c>
      <c r="D2318" s="2">
        <v>135.68639999999999</v>
      </c>
      <c r="E2318" s="2">
        <v>0</v>
      </c>
      <c r="F2318" s="2">
        <v>0</v>
      </c>
      <c r="G2318" s="2">
        <v>0</v>
      </c>
      <c r="H2318" s="17">
        <f t="shared" si="36"/>
        <v>0</v>
      </c>
    </row>
    <row r="2319" spans="1:8" ht="13.5" x14ac:dyDescent="0.25">
      <c r="A2319" s="12"/>
      <c r="B2319" s="11">
        <v>45373</v>
      </c>
      <c r="C2319" s="2">
        <v>153.99</v>
      </c>
      <c r="D2319" s="2">
        <v>141.14949999999999</v>
      </c>
      <c r="E2319" s="2">
        <v>1</v>
      </c>
      <c r="F2319" s="2">
        <v>153.99</v>
      </c>
      <c r="G2319" s="2">
        <v>153.99</v>
      </c>
      <c r="H2319" s="17">
        <f t="shared" si="36"/>
        <v>4.0262693976699196E-2</v>
      </c>
    </row>
    <row r="2320" spans="1:8" ht="13.5" x14ac:dyDescent="0.25">
      <c r="A2320" s="12"/>
      <c r="B2320" s="11">
        <v>45376</v>
      </c>
      <c r="C2320" s="2">
        <v>153.99</v>
      </c>
      <c r="D2320" s="2">
        <v>141.14949999999999</v>
      </c>
      <c r="E2320" s="2">
        <v>0</v>
      </c>
      <c r="F2320" s="2">
        <v>0</v>
      </c>
      <c r="G2320" s="2">
        <v>0</v>
      </c>
      <c r="H2320" s="17">
        <f t="shared" si="36"/>
        <v>0</v>
      </c>
    </row>
    <row r="2321" spans="1:8" ht="13.5" x14ac:dyDescent="0.25">
      <c r="A2321" s="12"/>
      <c r="B2321" s="11">
        <v>45377</v>
      </c>
      <c r="C2321" s="2">
        <v>153.99</v>
      </c>
      <c r="D2321" s="2">
        <v>141.14949999999999</v>
      </c>
      <c r="E2321" s="2">
        <v>0</v>
      </c>
      <c r="F2321" s="2">
        <v>0</v>
      </c>
      <c r="G2321" s="2">
        <v>0</v>
      </c>
      <c r="H2321" s="17">
        <f t="shared" si="36"/>
        <v>0</v>
      </c>
    </row>
    <row r="2322" spans="1:8" ht="13.5" x14ac:dyDescent="0.25">
      <c r="A2322" s="12"/>
      <c r="B2322" s="11">
        <v>45378</v>
      </c>
      <c r="C2322" s="2">
        <v>153.5</v>
      </c>
      <c r="D2322" s="2">
        <v>140.7003</v>
      </c>
      <c r="E2322" s="2">
        <v>110</v>
      </c>
      <c r="F2322" s="2">
        <v>153.88200000000001</v>
      </c>
      <c r="G2322" s="2">
        <v>16927.02</v>
      </c>
      <c r="H2322" s="17">
        <f t="shared" si="36"/>
        <v>-3.1824413122256228E-3</v>
      </c>
    </row>
    <row r="2323" spans="1:8" ht="13.5" x14ac:dyDescent="0.25">
      <c r="A2323" s="12"/>
      <c r="B2323" s="11">
        <v>45379</v>
      </c>
      <c r="C2323" s="2">
        <v>153.9</v>
      </c>
      <c r="D2323" s="2">
        <v>141.06700000000001</v>
      </c>
      <c r="E2323" s="2">
        <v>25</v>
      </c>
      <c r="F2323" s="2">
        <v>153.82</v>
      </c>
      <c r="G2323" s="2">
        <v>3845.5</v>
      </c>
      <c r="H2323" s="17">
        <f t="shared" si="36"/>
        <v>2.6062488850415295E-3</v>
      </c>
    </row>
    <row r="2324" spans="1:8" ht="13.5" x14ac:dyDescent="0.25">
      <c r="A2324" s="12"/>
      <c r="B2324" s="11">
        <v>45380</v>
      </c>
      <c r="C2324" s="2">
        <v>153.4</v>
      </c>
      <c r="D2324" s="2">
        <v>140.6086</v>
      </c>
      <c r="E2324" s="2">
        <v>5</v>
      </c>
      <c r="F2324" s="2">
        <v>153.4</v>
      </c>
      <c r="G2324" s="2">
        <v>767</v>
      </c>
      <c r="H2324" s="17">
        <f t="shared" si="36"/>
        <v>-3.2495197317587506E-3</v>
      </c>
    </row>
    <row r="2325" spans="1:8" ht="13.5" x14ac:dyDescent="0.25">
      <c r="A2325" s="12"/>
      <c r="B2325" s="11">
        <v>45383</v>
      </c>
      <c r="C2325" s="2">
        <v>153.4</v>
      </c>
      <c r="D2325" s="2">
        <v>140.6086</v>
      </c>
      <c r="E2325" s="2">
        <v>0</v>
      </c>
      <c r="F2325" s="2">
        <v>0</v>
      </c>
      <c r="G2325" s="2">
        <v>0</v>
      </c>
      <c r="H2325" s="17">
        <f t="shared" si="36"/>
        <v>0</v>
      </c>
    </row>
    <row r="2326" spans="1:8" ht="13.5" x14ac:dyDescent="0.25">
      <c r="A2326" s="12"/>
      <c r="B2326" s="11">
        <v>45384</v>
      </c>
      <c r="C2326" s="2">
        <v>153.4</v>
      </c>
      <c r="D2326" s="2">
        <v>140.6086</v>
      </c>
      <c r="E2326" s="2">
        <v>0</v>
      </c>
      <c r="F2326" s="2">
        <v>0</v>
      </c>
      <c r="G2326" s="2">
        <v>0</v>
      </c>
      <c r="H2326" s="17">
        <f t="shared" si="36"/>
        <v>0</v>
      </c>
    </row>
    <row r="2327" spans="1:8" ht="13.5" x14ac:dyDescent="0.25">
      <c r="A2327" s="12"/>
      <c r="B2327" s="11">
        <v>45385</v>
      </c>
      <c r="C2327" s="2">
        <v>153.4</v>
      </c>
      <c r="D2327" s="2">
        <v>140.6086</v>
      </c>
      <c r="E2327" s="2">
        <v>0</v>
      </c>
      <c r="F2327" s="2">
        <v>0</v>
      </c>
      <c r="G2327" s="2">
        <v>0</v>
      </c>
      <c r="H2327" s="17">
        <f t="shared" si="36"/>
        <v>0</v>
      </c>
    </row>
    <row r="2328" spans="1:8" ht="13.5" x14ac:dyDescent="0.25">
      <c r="A2328" s="12"/>
      <c r="B2328" s="11">
        <v>45386</v>
      </c>
      <c r="C2328" s="2">
        <v>153</v>
      </c>
      <c r="D2328" s="2">
        <v>140.24199999999999</v>
      </c>
      <c r="E2328" s="2">
        <v>100</v>
      </c>
      <c r="F2328" s="2">
        <v>153</v>
      </c>
      <c r="G2328" s="2">
        <v>15300</v>
      </c>
      <c r="H2328" s="17">
        <f t="shared" si="36"/>
        <v>-2.6072373951522552E-3</v>
      </c>
    </row>
    <row r="2329" spans="1:8" ht="13.5" x14ac:dyDescent="0.25">
      <c r="A2329" s="12"/>
      <c r="B2329" s="11">
        <v>45387</v>
      </c>
      <c r="C2329" s="2">
        <v>153</v>
      </c>
      <c r="D2329" s="2">
        <v>140.24199999999999</v>
      </c>
      <c r="E2329" s="2">
        <v>0</v>
      </c>
      <c r="F2329" s="2">
        <v>0</v>
      </c>
      <c r="G2329" s="2">
        <v>0</v>
      </c>
      <c r="H2329" s="17">
        <f t="shared" si="36"/>
        <v>0</v>
      </c>
    </row>
    <row r="2330" spans="1:8" ht="13.5" x14ac:dyDescent="0.25">
      <c r="A2330" s="12"/>
      <c r="B2330" s="11">
        <v>45390</v>
      </c>
      <c r="C2330" s="2">
        <v>153</v>
      </c>
      <c r="D2330" s="2">
        <v>140.24199999999999</v>
      </c>
      <c r="E2330" s="2">
        <v>0</v>
      </c>
      <c r="F2330" s="2">
        <v>0</v>
      </c>
      <c r="G2330" s="2">
        <v>0</v>
      </c>
      <c r="H2330" s="17">
        <f t="shared" si="36"/>
        <v>0</v>
      </c>
    </row>
    <row r="2331" spans="1:8" ht="13.5" x14ac:dyDescent="0.25">
      <c r="A2331" s="12"/>
      <c r="B2331" s="11">
        <v>45394</v>
      </c>
      <c r="C2331" s="2">
        <v>153</v>
      </c>
      <c r="D2331" s="2">
        <v>140.24199999999999</v>
      </c>
      <c r="E2331" s="2">
        <v>0</v>
      </c>
      <c r="F2331" s="2">
        <v>0</v>
      </c>
      <c r="G2331" s="2">
        <v>0</v>
      </c>
      <c r="H2331" s="17">
        <f t="shared" si="36"/>
        <v>0</v>
      </c>
    </row>
    <row r="2332" spans="1:8" ht="13.5" x14ac:dyDescent="0.25">
      <c r="A2332" s="12"/>
      <c r="B2332" s="11">
        <v>45397</v>
      </c>
      <c r="C2332" s="2">
        <v>152.94999999999999</v>
      </c>
      <c r="D2332" s="2">
        <v>140.1962</v>
      </c>
      <c r="E2332" s="2">
        <v>10</v>
      </c>
      <c r="F2332" s="2">
        <v>152.94999999999999</v>
      </c>
      <c r="G2332" s="2">
        <v>1529.5</v>
      </c>
      <c r="H2332" s="17">
        <f t="shared" si="36"/>
        <v>-3.2657834314959593E-4</v>
      </c>
    </row>
    <row r="2333" spans="1:8" ht="13.5" x14ac:dyDescent="0.25">
      <c r="A2333" s="12"/>
      <c r="B2333" s="11">
        <v>45398</v>
      </c>
      <c r="C2333" s="2">
        <v>152.9</v>
      </c>
      <c r="D2333" s="2">
        <v>140.15029999999999</v>
      </c>
      <c r="E2333" s="2">
        <v>10</v>
      </c>
      <c r="F2333" s="2">
        <v>152.92500000000001</v>
      </c>
      <c r="G2333" s="2">
        <v>1529.25</v>
      </c>
      <c r="H2333" s="17">
        <f t="shared" si="36"/>
        <v>-3.2739831750088356E-4</v>
      </c>
    </row>
    <row r="2334" spans="1:8" ht="13.5" x14ac:dyDescent="0.25">
      <c r="A2334" s="12"/>
      <c r="B2334" s="11">
        <v>45399</v>
      </c>
      <c r="C2334" s="2">
        <v>152.9</v>
      </c>
      <c r="D2334" s="2">
        <v>140.15029999999999</v>
      </c>
      <c r="E2334" s="2">
        <v>0</v>
      </c>
      <c r="F2334" s="2">
        <v>0</v>
      </c>
      <c r="G2334" s="2">
        <v>0</v>
      </c>
      <c r="H2334" s="17">
        <f t="shared" si="36"/>
        <v>0</v>
      </c>
    </row>
    <row r="2335" spans="1:8" ht="13.5" x14ac:dyDescent="0.25">
      <c r="A2335" s="12"/>
      <c r="B2335" s="11">
        <v>45400</v>
      </c>
      <c r="C2335" s="2">
        <v>152.9</v>
      </c>
      <c r="D2335" s="2">
        <v>140.15029999999999</v>
      </c>
      <c r="E2335" s="2">
        <v>0</v>
      </c>
      <c r="F2335" s="2">
        <v>0</v>
      </c>
      <c r="G2335" s="2">
        <v>0</v>
      </c>
      <c r="H2335" s="17">
        <f t="shared" si="36"/>
        <v>0</v>
      </c>
    </row>
    <row r="2336" spans="1:8" ht="13.5" x14ac:dyDescent="0.25">
      <c r="A2336" s="12"/>
      <c r="B2336" s="11">
        <v>45401</v>
      </c>
      <c r="C2336" s="2">
        <v>152.9</v>
      </c>
      <c r="D2336" s="2">
        <v>140.15029999999999</v>
      </c>
      <c r="E2336" s="2">
        <v>0</v>
      </c>
      <c r="F2336" s="2">
        <v>0</v>
      </c>
      <c r="G2336" s="2">
        <v>0</v>
      </c>
      <c r="H2336" s="17">
        <f t="shared" si="36"/>
        <v>0</v>
      </c>
    </row>
    <row r="2337" spans="1:8" ht="13.5" x14ac:dyDescent="0.25">
      <c r="A2337" s="12"/>
      <c r="B2337" s="11">
        <v>45404</v>
      </c>
      <c r="C2337" s="2">
        <v>152.9</v>
      </c>
      <c r="D2337" s="2">
        <v>140.15029999999999</v>
      </c>
      <c r="E2337" s="2">
        <v>0</v>
      </c>
      <c r="F2337" s="2">
        <v>0</v>
      </c>
      <c r="G2337" s="2">
        <v>0</v>
      </c>
      <c r="H2337" s="17">
        <f t="shared" si="36"/>
        <v>0</v>
      </c>
    </row>
    <row r="2338" spans="1:8" ht="13.5" x14ac:dyDescent="0.25">
      <c r="A2338" s="12"/>
      <c r="B2338" s="11">
        <v>45405</v>
      </c>
      <c r="C2338" s="2">
        <v>152.9</v>
      </c>
      <c r="D2338" s="2">
        <v>140.15029999999999</v>
      </c>
      <c r="E2338" s="2">
        <v>0</v>
      </c>
      <c r="F2338" s="2">
        <v>0</v>
      </c>
      <c r="G2338" s="2">
        <v>0</v>
      </c>
      <c r="H2338" s="17">
        <f t="shared" si="36"/>
        <v>0</v>
      </c>
    </row>
    <row r="2339" spans="1:8" ht="13.5" x14ac:dyDescent="0.25">
      <c r="A2339" s="12"/>
      <c r="B2339" s="11">
        <v>45406</v>
      </c>
      <c r="C2339" s="2">
        <v>152.4</v>
      </c>
      <c r="D2339" s="2">
        <v>139.69200000000001</v>
      </c>
      <c r="E2339" s="2">
        <v>100</v>
      </c>
      <c r="F2339" s="2">
        <v>152.4</v>
      </c>
      <c r="G2339" s="2">
        <v>15240</v>
      </c>
      <c r="H2339" s="17">
        <f t="shared" si="36"/>
        <v>-3.2700607847430934E-3</v>
      </c>
    </row>
    <row r="2340" spans="1:8" ht="13.5" x14ac:dyDescent="0.25">
      <c r="A2340" s="12"/>
      <c r="B2340" s="11">
        <v>45407</v>
      </c>
      <c r="C2340" s="2">
        <v>150</v>
      </c>
      <c r="D2340" s="2">
        <v>137.4922</v>
      </c>
      <c r="E2340" s="2">
        <v>986</v>
      </c>
      <c r="F2340" s="2">
        <v>150</v>
      </c>
      <c r="G2340" s="2">
        <v>147900</v>
      </c>
      <c r="H2340" s="17">
        <f t="shared" si="36"/>
        <v>-1.5747501646479471E-2</v>
      </c>
    </row>
    <row r="2341" spans="1:8" ht="13.5" x14ac:dyDescent="0.25">
      <c r="A2341" s="12"/>
      <c r="B2341" s="11">
        <v>45408</v>
      </c>
      <c r="C2341" s="2">
        <v>152</v>
      </c>
      <c r="D2341" s="2">
        <v>139.3254</v>
      </c>
      <c r="E2341" s="2">
        <v>1</v>
      </c>
      <c r="F2341" s="2">
        <v>152</v>
      </c>
      <c r="G2341" s="2">
        <v>152</v>
      </c>
      <c r="H2341" s="17">
        <f t="shared" si="36"/>
        <v>1.3333119987897532E-2</v>
      </c>
    </row>
    <row r="2342" spans="1:8" ht="13.5" x14ac:dyDescent="0.25">
      <c r="A2342" s="12"/>
      <c r="B2342" s="11">
        <v>45411</v>
      </c>
      <c r="C2342" s="2">
        <v>152</v>
      </c>
      <c r="D2342" s="2">
        <v>139.3254</v>
      </c>
      <c r="E2342" s="2">
        <v>0</v>
      </c>
      <c r="F2342" s="2">
        <v>0</v>
      </c>
      <c r="G2342" s="2">
        <v>0</v>
      </c>
      <c r="H2342" s="17">
        <f t="shared" si="36"/>
        <v>0</v>
      </c>
    </row>
    <row r="2343" spans="1:8" ht="13.5" x14ac:dyDescent="0.25">
      <c r="A2343" s="12"/>
      <c r="B2343" s="11">
        <v>45412</v>
      </c>
      <c r="C2343" s="2">
        <v>152</v>
      </c>
      <c r="D2343" s="2">
        <v>139.3254</v>
      </c>
      <c r="E2343" s="2">
        <v>0</v>
      </c>
      <c r="F2343" s="2">
        <v>0</v>
      </c>
      <c r="G2343" s="2">
        <v>0</v>
      </c>
      <c r="H2343" s="17">
        <f t="shared" si="36"/>
        <v>0</v>
      </c>
    </row>
    <row r="2344" spans="1:8" ht="13.5" x14ac:dyDescent="0.25">
      <c r="A2344" s="12"/>
      <c r="B2344" s="11">
        <v>45414</v>
      </c>
      <c r="C2344" s="2">
        <v>152</v>
      </c>
      <c r="D2344" s="2">
        <v>139.3254</v>
      </c>
      <c r="E2344" s="2">
        <v>100</v>
      </c>
      <c r="F2344" s="2">
        <v>152</v>
      </c>
      <c r="G2344" s="2">
        <v>15200</v>
      </c>
      <c r="H2344" s="17">
        <f t="shared" si="36"/>
        <v>0</v>
      </c>
    </row>
    <row r="2345" spans="1:8" ht="13.5" x14ac:dyDescent="0.25">
      <c r="A2345" s="12"/>
      <c r="B2345" s="11">
        <v>45415</v>
      </c>
      <c r="C2345" s="2">
        <v>152</v>
      </c>
      <c r="D2345" s="2">
        <v>139.3254</v>
      </c>
      <c r="E2345" s="2">
        <v>0</v>
      </c>
      <c r="F2345" s="2">
        <v>0</v>
      </c>
      <c r="G2345" s="2">
        <v>0</v>
      </c>
      <c r="H2345" s="17">
        <f t="shared" si="36"/>
        <v>0</v>
      </c>
    </row>
    <row r="2346" spans="1:8" ht="13.5" x14ac:dyDescent="0.25">
      <c r="A2346" s="12"/>
      <c r="B2346" s="11">
        <v>45418</v>
      </c>
      <c r="C2346" s="2">
        <v>152</v>
      </c>
      <c r="D2346" s="2">
        <v>139.3254</v>
      </c>
      <c r="E2346" s="2">
        <v>0</v>
      </c>
      <c r="F2346" s="2">
        <v>0</v>
      </c>
      <c r="G2346" s="2">
        <v>0</v>
      </c>
      <c r="H2346" s="17">
        <f t="shared" si="36"/>
        <v>0</v>
      </c>
    </row>
    <row r="2347" spans="1:8" ht="13.5" x14ac:dyDescent="0.25">
      <c r="A2347" s="12"/>
      <c r="B2347" s="11">
        <v>45419</v>
      </c>
      <c r="C2347" s="2">
        <v>152</v>
      </c>
      <c r="D2347" s="2">
        <v>139.3254</v>
      </c>
      <c r="E2347" s="2">
        <v>0</v>
      </c>
      <c r="F2347" s="2">
        <v>0</v>
      </c>
      <c r="G2347" s="2">
        <v>0</v>
      </c>
      <c r="H2347" s="17">
        <f t="shared" si="36"/>
        <v>0</v>
      </c>
    </row>
    <row r="2348" spans="1:8" ht="13.5" x14ac:dyDescent="0.25">
      <c r="A2348" s="12"/>
      <c r="B2348" s="11">
        <v>45420</v>
      </c>
      <c r="C2348" s="2">
        <v>152</v>
      </c>
      <c r="D2348" s="2">
        <v>139.3254</v>
      </c>
      <c r="E2348" s="2">
        <v>0</v>
      </c>
      <c r="F2348" s="2">
        <v>0</v>
      </c>
      <c r="G2348" s="2">
        <v>0</v>
      </c>
      <c r="H2348" s="17">
        <f t="shared" si="36"/>
        <v>0</v>
      </c>
    </row>
    <row r="2349" spans="1:8" ht="13.5" x14ac:dyDescent="0.25">
      <c r="A2349" s="12"/>
      <c r="B2349" s="11">
        <v>45421</v>
      </c>
      <c r="C2349" s="2">
        <v>152</v>
      </c>
      <c r="D2349" s="2">
        <v>139.3254</v>
      </c>
      <c r="E2349" s="2">
        <v>0</v>
      </c>
      <c r="F2349" s="2">
        <v>0</v>
      </c>
      <c r="G2349" s="2">
        <v>0</v>
      </c>
      <c r="H2349" s="17">
        <f t="shared" si="36"/>
        <v>0</v>
      </c>
    </row>
    <row r="2350" spans="1:8" ht="13.5" x14ac:dyDescent="0.25">
      <c r="A2350" s="12"/>
      <c r="B2350" s="11">
        <v>45422</v>
      </c>
      <c r="C2350" s="2">
        <v>152</v>
      </c>
      <c r="D2350" s="2">
        <v>139.3254</v>
      </c>
      <c r="E2350" s="2">
        <v>0</v>
      </c>
      <c r="F2350" s="2">
        <v>0</v>
      </c>
      <c r="G2350" s="2">
        <v>0</v>
      </c>
      <c r="H2350" s="17">
        <f t="shared" si="36"/>
        <v>0</v>
      </c>
    </row>
    <row r="2351" spans="1:8" ht="13.5" x14ac:dyDescent="0.25">
      <c r="A2351" s="12"/>
      <c r="B2351" s="11">
        <v>45425</v>
      </c>
      <c r="C2351" s="2">
        <v>150</v>
      </c>
      <c r="D2351" s="2">
        <v>137.4922</v>
      </c>
      <c r="E2351" s="2">
        <v>3</v>
      </c>
      <c r="F2351" s="2">
        <v>150</v>
      </c>
      <c r="G2351" s="2">
        <v>450</v>
      </c>
      <c r="H2351" s="17">
        <f t="shared" si="36"/>
        <v>-1.3157686968779598E-2</v>
      </c>
    </row>
    <row r="2352" spans="1:8" ht="13.5" x14ac:dyDescent="0.25">
      <c r="A2352" s="12"/>
      <c r="B2352" s="11">
        <v>45426</v>
      </c>
      <c r="C2352" s="2">
        <v>150</v>
      </c>
      <c r="D2352" s="2">
        <v>137.4922</v>
      </c>
      <c r="E2352" s="2">
        <v>0</v>
      </c>
      <c r="F2352" s="2">
        <v>0</v>
      </c>
      <c r="G2352" s="2">
        <v>0</v>
      </c>
      <c r="H2352" s="17">
        <f t="shared" si="36"/>
        <v>0</v>
      </c>
    </row>
    <row r="2353" spans="1:8" ht="13.5" x14ac:dyDescent="0.25">
      <c r="A2353" s="12"/>
      <c r="B2353" s="11">
        <v>45427</v>
      </c>
      <c r="C2353" s="2">
        <v>150</v>
      </c>
      <c r="D2353" s="2">
        <v>137.4922</v>
      </c>
      <c r="E2353" s="2">
        <v>0</v>
      </c>
      <c r="F2353" s="2">
        <v>0</v>
      </c>
      <c r="G2353" s="2">
        <v>0</v>
      </c>
      <c r="H2353" s="17">
        <f t="shared" si="36"/>
        <v>0</v>
      </c>
    </row>
    <row r="2354" spans="1:8" ht="13.5" x14ac:dyDescent="0.25">
      <c r="A2354" s="12"/>
      <c r="B2354" s="11">
        <v>45428</v>
      </c>
      <c r="C2354" s="2">
        <v>150</v>
      </c>
      <c r="D2354" s="2">
        <v>137.4922</v>
      </c>
      <c r="E2354" s="2">
        <v>0</v>
      </c>
      <c r="F2354" s="2">
        <v>0</v>
      </c>
      <c r="G2354" s="2">
        <v>0</v>
      </c>
      <c r="H2354" s="17">
        <f t="shared" si="36"/>
        <v>0</v>
      </c>
    </row>
    <row r="2355" spans="1:8" ht="13.5" x14ac:dyDescent="0.25">
      <c r="A2355" s="12"/>
      <c r="B2355" s="11">
        <v>45429</v>
      </c>
      <c r="C2355" s="2">
        <v>149</v>
      </c>
      <c r="D2355" s="2">
        <v>136.57550000000001</v>
      </c>
      <c r="E2355" s="2">
        <v>85</v>
      </c>
      <c r="F2355" s="2">
        <v>149</v>
      </c>
      <c r="G2355" s="2">
        <v>12665</v>
      </c>
      <c r="H2355" s="17">
        <f t="shared" si="36"/>
        <v>-6.6672873079344983E-3</v>
      </c>
    </row>
    <row r="2356" spans="1:8" ht="13.5" x14ac:dyDescent="0.25">
      <c r="A2356" s="12"/>
      <c r="B2356" s="11">
        <v>45432</v>
      </c>
      <c r="C2356" s="2">
        <v>149</v>
      </c>
      <c r="D2356" s="2">
        <v>136.57550000000001</v>
      </c>
      <c r="E2356" s="2">
        <v>0</v>
      </c>
      <c r="F2356" s="2">
        <v>0</v>
      </c>
      <c r="G2356" s="2">
        <v>0</v>
      </c>
      <c r="H2356" s="17">
        <f t="shared" si="36"/>
        <v>0</v>
      </c>
    </row>
    <row r="2357" spans="1:8" ht="13.5" x14ac:dyDescent="0.25">
      <c r="A2357" s="12"/>
      <c r="B2357" s="11">
        <v>45433</v>
      </c>
      <c r="C2357" s="2">
        <v>149</v>
      </c>
      <c r="D2357" s="2">
        <v>136.57550000000001</v>
      </c>
      <c r="E2357" s="2">
        <v>200</v>
      </c>
      <c r="F2357" s="2">
        <v>149</v>
      </c>
      <c r="G2357" s="2">
        <v>29800</v>
      </c>
      <c r="H2357" s="17">
        <f t="shared" si="36"/>
        <v>0</v>
      </c>
    </row>
    <row r="2358" spans="1:8" ht="13.5" x14ac:dyDescent="0.25">
      <c r="A2358" s="12"/>
      <c r="B2358" s="11">
        <v>45434</v>
      </c>
      <c r="C2358" s="2">
        <v>143.6</v>
      </c>
      <c r="D2358" s="2">
        <v>137.56880000000001</v>
      </c>
      <c r="E2358" s="2">
        <v>41</v>
      </c>
      <c r="F2358" s="2">
        <v>143.6</v>
      </c>
      <c r="G2358" s="2">
        <v>5887.6</v>
      </c>
      <c r="H2358" s="17">
        <f t="shared" si="36"/>
        <v>7.2729003371761764E-3</v>
      </c>
    </row>
    <row r="2359" spans="1:8" ht="13.5" x14ac:dyDescent="0.25">
      <c r="A2359" s="12"/>
      <c r="B2359" s="11">
        <v>45435</v>
      </c>
      <c r="C2359" s="2">
        <v>143.6</v>
      </c>
      <c r="D2359" s="2">
        <v>137.56880000000001</v>
      </c>
      <c r="E2359" s="2">
        <v>430</v>
      </c>
      <c r="F2359" s="2">
        <v>143.6</v>
      </c>
      <c r="G2359" s="2">
        <v>61748</v>
      </c>
      <c r="H2359" s="17">
        <f t="shared" si="36"/>
        <v>0</v>
      </c>
    </row>
    <row r="2360" spans="1:8" ht="13.5" x14ac:dyDescent="0.25">
      <c r="A2360" s="12"/>
      <c r="B2360" s="11">
        <v>45436</v>
      </c>
      <c r="C2360" s="2">
        <v>146</v>
      </c>
      <c r="D2360" s="2">
        <v>139.86799999999999</v>
      </c>
      <c r="E2360" s="2">
        <v>1872</v>
      </c>
      <c r="F2360" s="2">
        <v>146</v>
      </c>
      <c r="G2360" s="2">
        <v>273312</v>
      </c>
      <c r="H2360" s="17">
        <f t="shared" si="36"/>
        <v>1.6713091922005461E-2</v>
      </c>
    </row>
    <row r="2361" spans="1:8" ht="13.5" x14ac:dyDescent="0.25">
      <c r="A2361" s="12"/>
      <c r="B2361" s="11">
        <v>45439</v>
      </c>
      <c r="C2361" s="2">
        <v>150</v>
      </c>
      <c r="D2361" s="2">
        <v>143.69999999999999</v>
      </c>
      <c r="E2361" s="2">
        <v>1</v>
      </c>
      <c r="F2361" s="2">
        <v>150</v>
      </c>
      <c r="G2361" s="2">
        <v>150</v>
      </c>
      <c r="H2361" s="17">
        <f t="shared" si="36"/>
        <v>2.739726027397256E-2</v>
      </c>
    </row>
    <row r="2362" spans="1:8" ht="13.5" x14ac:dyDescent="0.25">
      <c r="A2362" s="12"/>
      <c r="B2362" s="11">
        <v>45440</v>
      </c>
      <c r="C2362" s="2">
        <v>152</v>
      </c>
      <c r="D2362" s="2">
        <v>145.61600000000001</v>
      </c>
      <c r="E2362" s="2">
        <v>65</v>
      </c>
      <c r="F2362" s="2">
        <v>152</v>
      </c>
      <c r="G2362" s="2">
        <v>9880</v>
      </c>
      <c r="H2362" s="17">
        <f t="shared" si="36"/>
        <v>1.3333333333333509E-2</v>
      </c>
    </row>
    <row r="2363" spans="1:8" ht="13.5" x14ac:dyDescent="0.25">
      <c r="A2363" s="12"/>
      <c r="B2363" s="11">
        <v>45441</v>
      </c>
      <c r="C2363" s="2">
        <v>153</v>
      </c>
      <c r="D2363" s="2">
        <v>146.57400000000001</v>
      </c>
      <c r="E2363" s="2">
        <v>36</v>
      </c>
      <c r="F2363" s="2">
        <v>153</v>
      </c>
      <c r="G2363" s="2">
        <v>5508</v>
      </c>
      <c r="H2363" s="17">
        <f t="shared" si="36"/>
        <v>6.578947368421041E-3</v>
      </c>
    </row>
    <row r="2364" spans="1:8" ht="13.5" x14ac:dyDescent="0.25">
      <c r="A2364" s="12"/>
      <c r="B2364" s="11">
        <v>45442</v>
      </c>
      <c r="C2364" s="2">
        <v>154</v>
      </c>
      <c r="D2364" s="2">
        <v>147.53200000000001</v>
      </c>
      <c r="E2364" s="2">
        <v>18</v>
      </c>
      <c r="F2364" s="2">
        <v>154</v>
      </c>
      <c r="G2364" s="2">
        <v>2772</v>
      </c>
      <c r="H2364" s="17">
        <f t="shared" si="36"/>
        <v>6.5359477124182896E-3</v>
      </c>
    </row>
    <row r="2365" spans="1:8" ht="13.5" x14ac:dyDescent="0.25">
      <c r="A2365" s="12"/>
      <c r="B2365" s="11">
        <v>45443</v>
      </c>
      <c r="C2365" s="2">
        <v>155</v>
      </c>
      <c r="D2365" s="2">
        <v>148.49</v>
      </c>
      <c r="E2365" s="2">
        <v>28</v>
      </c>
      <c r="F2365" s="2">
        <v>155</v>
      </c>
      <c r="G2365" s="2">
        <v>4340</v>
      </c>
      <c r="H2365" s="17">
        <f t="shared" si="36"/>
        <v>6.4935064935064827E-3</v>
      </c>
    </row>
    <row r="2366" spans="1:8" ht="13.5" x14ac:dyDescent="0.25">
      <c r="A2366" s="12"/>
      <c r="B2366" s="11">
        <v>45446</v>
      </c>
      <c r="C2366" s="2">
        <v>157</v>
      </c>
      <c r="D2366" s="2">
        <v>150.40600000000001</v>
      </c>
      <c r="E2366" s="2">
        <v>23</v>
      </c>
      <c r="F2366" s="2">
        <v>157</v>
      </c>
      <c r="G2366" s="2">
        <v>3611</v>
      </c>
      <c r="H2366" s="17">
        <f t="shared" si="36"/>
        <v>1.290322580645159E-2</v>
      </c>
    </row>
    <row r="2367" spans="1:8" ht="13.5" x14ac:dyDescent="0.25">
      <c r="A2367" s="12"/>
      <c r="B2367" s="11">
        <v>45447</v>
      </c>
      <c r="C2367" s="2">
        <v>157.1</v>
      </c>
      <c r="D2367" s="2">
        <v>150.5018</v>
      </c>
      <c r="E2367" s="2">
        <v>100</v>
      </c>
      <c r="F2367" s="2">
        <v>157.1</v>
      </c>
      <c r="G2367" s="2">
        <v>15710</v>
      </c>
      <c r="H2367" s="17">
        <f t="shared" si="36"/>
        <v>6.3694267515921569E-4</v>
      </c>
    </row>
    <row r="2368" spans="1:8" ht="13.5" x14ac:dyDescent="0.25">
      <c r="A2368" s="12"/>
      <c r="B2368" s="11">
        <v>45448</v>
      </c>
      <c r="C2368" s="2">
        <v>158</v>
      </c>
      <c r="D2368" s="2">
        <v>151.364</v>
      </c>
      <c r="E2368" s="2">
        <v>709</v>
      </c>
      <c r="F2368" s="2">
        <v>158</v>
      </c>
      <c r="G2368" s="2">
        <v>112022</v>
      </c>
      <c r="H2368" s="17">
        <f t="shared" si="36"/>
        <v>5.7288351368555155E-3</v>
      </c>
    </row>
    <row r="2369" spans="1:8" ht="13.5" x14ac:dyDescent="0.25">
      <c r="A2369" s="12"/>
      <c r="B2369" s="11">
        <v>45449</v>
      </c>
      <c r="C2369" s="2">
        <v>158.5</v>
      </c>
      <c r="D2369" s="2">
        <v>151.84299999999999</v>
      </c>
      <c r="E2369" s="2">
        <v>400</v>
      </c>
      <c r="F2369" s="2">
        <v>158.5</v>
      </c>
      <c r="G2369" s="2">
        <v>63400</v>
      </c>
      <c r="H2369" s="17">
        <f t="shared" si="36"/>
        <v>3.1645569620252171E-3</v>
      </c>
    </row>
    <row r="2370" spans="1:8" ht="13.5" x14ac:dyDescent="0.25">
      <c r="A2370" s="12"/>
      <c r="B2370" s="11">
        <v>45450</v>
      </c>
      <c r="C2370" s="2">
        <v>159.5</v>
      </c>
      <c r="D2370" s="2">
        <v>152.80099999999999</v>
      </c>
      <c r="E2370" s="2">
        <v>419</v>
      </c>
      <c r="F2370" s="2">
        <v>159.00200000000001</v>
      </c>
      <c r="G2370" s="2">
        <v>66621.838000000003</v>
      </c>
      <c r="H2370" s="17">
        <f t="shared" si="36"/>
        <v>6.3091482649842174E-3</v>
      </c>
    </row>
    <row r="2371" spans="1:8" ht="13.5" x14ac:dyDescent="0.25">
      <c r="A2371" s="12"/>
      <c r="B2371" s="11">
        <v>45453</v>
      </c>
      <c r="C2371" s="2">
        <v>160</v>
      </c>
      <c r="D2371" s="2">
        <v>153.28</v>
      </c>
      <c r="E2371" s="2">
        <v>807</v>
      </c>
      <c r="F2371" s="2">
        <v>160</v>
      </c>
      <c r="G2371" s="2">
        <v>129120</v>
      </c>
      <c r="H2371" s="17">
        <f t="shared" si="36"/>
        <v>3.134796238244602E-3</v>
      </c>
    </row>
    <row r="2372" spans="1:8" ht="13.5" x14ac:dyDescent="0.25">
      <c r="A2372" s="12"/>
      <c r="B2372" s="11">
        <v>45454</v>
      </c>
      <c r="C2372" s="2">
        <v>160</v>
      </c>
      <c r="D2372" s="2">
        <v>153.28</v>
      </c>
      <c r="E2372" s="2">
        <v>1697</v>
      </c>
      <c r="F2372" s="2">
        <v>160</v>
      </c>
      <c r="G2372" s="2">
        <v>271520</v>
      </c>
      <c r="H2372" s="17">
        <f t="shared" si="36"/>
        <v>0</v>
      </c>
    </row>
    <row r="2373" spans="1:8" ht="13.5" x14ac:dyDescent="0.25">
      <c r="A2373" s="12"/>
      <c r="B2373" s="11">
        <v>45455</v>
      </c>
      <c r="C2373" s="2">
        <v>160</v>
      </c>
      <c r="D2373" s="2">
        <v>153.28</v>
      </c>
      <c r="E2373" s="2">
        <v>330</v>
      </c>
      <c r="F2373" s="2">
        <v>160</v>
      </c>
      <c r="G2373" s="2">
        <v>52800</v>
      </c>
      <c r="H2373" s="17">
        <f t="shared" si="36"/>
        <v>0</v>
      </c>
    </row>
    <row r="2374" spans="1:8" ht="13.5" x14ac:dyDescent="0.25">
      <c r="A2374" s="12"/>
      <c r="B2374" s="11">
        <v>45456</v>
      </c>
      <c r="C2374" s="2">
        <v>160</v>
      </c>
      <c r="D2374" s="2">
        <v>153.28</v>
      </c>
      <c r="E2374" s="2">
        <v>45</v>
      </c>
      <c r="F2374" s="2">
        <v>160</v>
      </c>
      <c r="G2374" s="2">
        <v>7200</v>
      </c>
      <c r="H2374" s="17">
        <f t="shared" si="36"/>
        <v>0</v>
      </c>
    </row>
    <row r="2375" spans="1:8" ht="13.5" x14ac:dyDescent="0.25">
      <c r="A2375" s="12"/>
      <c r="B2375" s="11">
        <v>45457</v>
      </c>
      <c r="C2375" s="2">
        <v>160</v>
      </c>
      <c r="D2375" s="2">
        <v>153.28</v>
      </c>
      <c r="E2375" s="2">
        <v>230</v>
      </c>
      <c r="F2375" s="2">
        <v>160</v>
      </c>
      <c r="G2375" s="2">
        <v>36800</v>
      </c>
      <c r="H2375" s="17">
        <f t="shared" ref="H2375:H2438" si="37">(D2375-D2374)/D2374</f>
        <v>0</v>
      </c>
    </row>
    <row r="2376" spans="1:8" ht="13.5" x14ac:dyDescent="0.25">
      <c r="A2376" s="12"/>
      <c r="B2376" s="11">
        <v>45461</v>
      </c>
      <c r="C2376" s="2">
        <v>160</v>
      </c>
      <c r="D2376" s="2">
        <v>153.28</v>
      </c>
      <c r="E2376" s="2">
        <v>340</v>
      </c>
      <c r="F2376" s="2">
        <v>160</v>
      </c>
      <c r="G2376" s="2">
        <v>54400</v>
      </c>
      <c r="H2376" s="17">
        <f t="shared" si="37"/>
        <v>0</v>
      </c>
    </row>
    <row r="2377" spans="1:8" ht="13.5" x14ac:dyDescent="0.25">
      <c r="A2377" s="12"/>
      <c r="B2377" s="11">
        <v>45462</v>
      </c>
      <c r="C2377" s="2">
        <v>160</v>
      </c>
      <c r="D2377" s="2">
        <v>153.28</v>
      </c>
      <c r="E2377" s="2">
        <v>1430</v>
      </c>
      <c r="F2377" s="2">
        <v>160</v>
      </c>
      <c r="G2377" s="2">
        <v>228800</v>
      </c>
      <c r="H2377" s="17">
        <f t="shared" si="37"/>
        <v>0</v>
      </c>
    </row>
    <row r="2378" spans="1:8" ht="13.5" x14ac:dyDescent="0.25">
      <c r="A2378" s="12"/>
      <c r="B2378" s="11">
        <v>45463</v>
      </c>
      <c r="C2378" s="2">
        <v>160</v>
      </c>
      <c r="D2378" s="2">
        <v>153.28</v>
      </c>
      <c r="E2378" s="2">
        <v>400</v>
      </c>
      <c r="F2378" s="2">
        <v>160</v>
      </c>
      <c r="G2378" s="2">
        <v>64000</v>
      </c>
      <c r="H2378" s="17">
        <f t="shared" si="37"/>
        <v>0</v>
      </c>
    </row>
    <row r="2379" spans="1:8" ht="13.5" x14ac:dyDescent="0.25">
      <c r="A2379" s="12"/>
      <c r="B2379" s="11">
        <v>45464</v>
      </c>
      <c r="C2379" s="2">
        <v>160</v>
      </c>
      <c r="D2379" s="2">
        <v>153.28</v>
      </c>
      <c r="E2379" s="2">
        <v>1108</v>
      </c>
      <c r="F2379" s="2">
        <v>160</v>
      </c>
      <c r="G2379" s="2">
        <v>177280</v>
      </c>
      <c r="H2379" s="17">
        <f t="shared" si="37"/>
        <v>0</v>
      </c>
    </row>
    <row r="2380" spans="1:8" ht="13.5" x14ac:dyDescent="0.25">
      <c r="A2380" s="12"/>
      <c r="B2380" s="11">
        <v>45467</v>
      </c>
      <c r="C2380" s="2">
        <v>160</v>
      </c>
      <c r="D2380" s="2">
        <v>153.28</v>
      </c>
      <c r="E2380" s="2">
        <v>0</v>
      </c>
      <c r="F2380" s="2">
        <v>0</v>
      </c>
      <c r="G2380" s="2">
        <v>0</v>
      </c>
      <c r="H2380" s="17">
        <f t="shared" si="37"/>
        <v>0</v>
      </c>
    </row>
    <row r="2381" spans="1:8" ht="13.5" x14ac:dyDescent="0.25">
      <c r="A2381" s="12"/>
      <c r="B2381" s="11">
        <v>45468</v>
      </c>
      <c r="C2381" s="2">
        <v>159.80000000000001</v>
      </c>
      <c r="D2381" s="2">
        <v>153.08840000000001</v>
      </c>
      <c r="E2381" s="2">
        <v>150</v>
      </c>
      <c r="F2381" s="2">
        <v>159.80000000000001</v>
      </c>
      <c r="G2381" s="2">
        <v>23970</v>
      </c>
      <c r="H2381" s="17">
        <f t="shared" si="37"/>
        <v>-1.2499999999999608E-3</v>
      </c>
    </row>
    <row r="2382" spans="1:8" ht="13.5" x14ac:dyDescent="0.25">
      <c r="A2382" s="12"/>
      <c r="B2382" s="11">
        <v>45469</v>
      </c>
      <c r="C2382" s="2">
        <v>160</v>
      </c>
      <c r="D2382" s="2">
        <v>153.28</v>
      </c>
      <c r="E2382" s="2">
        <v>360</v>
      </c>
      <c r="F2382" s="2">
        <v>160</v>
      </c>
      <c r="G2382" s="2">
        <v>57600</v>
      </c>
      <c r="H2382" s="17">
        <f t="shared" si="37"/>
        <v>1.2515644555694226E-3</v>
      </c>
    </row>
    <row r="2383" spans="1:8" ht="13.5" x14ac:dyDescent="0.25">
      <c r="A2383" s="12"/>
      <c r="B2383" s="11">
        <v>45470</v>
      </c>
      <c r="C2383" s="2">
        <v>159.99</v>
      </c>
      <c r="D2383" s="2">
        <v>153.2704</v>
      </c>
      <c r="E2383" s="2">
        <v>105</v>
      </c>
      <c r="F2383" s="2">
        <v>159.99600000000001</v>
      </c>
      <c r="G2383" s="2">
        <v>16799.580000000002</v>
      </c>
      <c r="H2383" s="17">
        <f t="shared" si="37"/>
        <v>-6.2630480167054069E-5</v>
      </c>
    </row>
    <row r="2384" spans="1:8" ht="13.5" x14ac:dyDescent="0.25">
      <c r="A2384" s="12"/>
      <c r="B2384" s="11">
        <v>45471</v>
      </c>
      <c r="C2384" s="2">
        <v>160</v>
      </c>
      <c r="D2384" s="2">
        <v>153.28</v>
      </c>
      <c r="E2384" s="2">
        <v>30</v>
      </c>
      <c r="F2384" s="2">
        <v>160</v>
      </c>
      <c r="G2384" s="2">
        <v>4800</v>
      </c>
      <c r="H2384" s="17">
        <f t="shared" si="37"/>
        <v>6.2634402989788292E-5</v>
      </c>
    </row>
    <row r="2385" spans="1:8" ht="13.5" x14ac:dyDescent="0.25">
      <c r="A2385" s="12"/>
      <c r="B2385" s="11">
        <v>45474</v>
      </c>
      <c r="C2385" s="2">
        <v>160</v>
      </c>
      <c r="D2385" s="2">
        <v>153.28</v>
      </c>
      <c r="E2385" s="2">
        <v>0</v>
      </c>
      <c r="F2385" s="2">
        <v>0</v>
      </c>
      <c r="G2385" s="2">
        <v>0</v>
      </c>
      <c r="H2385" s="17">
        <f t="shared" si="37"/>
        <v>0</v>
      </c>
    </row>
    <row r="2386" spans="1:8" ht="13.5" x14ac:dyDescent="0.25">
      <c r="A2386" s="12"/>
      <c r="B2386" s="11">
        <v>45475</v>
      </c>
      <c r="C2386" s="2">
        <v>159.5</v>
      </c>
      <c r="D2386" s="2">
        <v>152.80099999999999</v>
      </c>
      <c r="E2386" s="2">
        <v>85</v>
      </c>
      <c r="F2386" s="2">
        <v>159.5</v>
      </c>
      <c r="G2386" s="2">
        <v>13557.5</v>
      </c>
      <c r="H2386" s="17">
        <f t="shared" si="37"/>
        <v>-3.1250000000000873E-3</v>
      </c>
    </row>
    <row r="2387" spans="1:8" ht="13.5" x14ac:dyDescent="0.25">
      <c r="A2387" s="12"/>
      <c r="B2387" s="11">
        <v>45476</v>
      </c>
      <c r="C2387" s="2">
        <v>159.5</v>
      </c>
      <c r="D2387" s="2">
        <v>152.80099999999999</v>
      </c>
      <c r="E2387" s="2">
        <v>34</v>
      </c>
      <c r="F2387" s="2">
        <v>158.529</v>
      </c>
      <c r="G2387" s="2">
        <v>5389.9859999999999</v>
      </c>
      <c r="H2387" s="17">
        <f t="shared" si="37"/>
        <v>0</v>
      </c>
    </row>
    <row r="2388" spans="1:8" ht="13.5" x14ac:dyDescent="0.25">
      <c r="A2388" s="12"/>
      <c r="B2388" s="11">
        <v>45477</v>
      </c>
      <c r="C2388" s="2">
        <v>160</v>
      </c>
      <c r="D2388" s="2">
        <v>153.28</v>
      </c>
      <c r="E2388" s="2">
        <v>1727</v>
      </c>
      <c r="F2388" s="2">
        <v>160</v>
      </c>
      <c r="G2388" s="2">
        <v>276320</v>
      </c>
      <c r="H2388" s="17">
        <f t="shared" si="37"/>
        <v>3.134796238244602E-3</v>
      </c>
    </row>
    <row r="2389" spans="1:8" ht="13.5" x14ac:dyDescent="0.25">
      <c r="A2389" s="12"/>
      <c r="B2389" s="11">
        <v>45478</v>
      </c>
      <c r="C2389" s="2">
        <v>164</v>
      </c>
      <c r="D2389" s="2">
        <v>157.11199999999999</v>
      </c>
      <c r="E2389" s="2">
        <v>745</v>
      </c>
      <c r="F2389" s="2">
        <v>163.49</v>
      </c>
      <c r="G2389" s="2">
        <v>121800.05</v>
      </c>
      <c r="H2389" s="17">
        <f t="shared" si="37"/>
        <v>2.499999999999996E-2</v>
      </c>
    </row>
    <row r="2390" spans="1:8" ht="13.5" x14ac:dyDescent="0.25">
      <c r="A2390" s="12"/>
      <c r="B2390" s="11">
        <v>45481</v>
      </c>
      <c r="C2390" s="2">
        <v>165</v>
      </c>
      <c r="D2390" s="2">
        <v>158.07</v>
      </c>
      <c r="E2390" s="2">
        <v>218</v>
      </c>
      <c r="F2390" s="2">
        <v>165</v>
      </c>
      <c r="G2390" s="2">
        <v>35970</v>
      </c>
      <c r="H2390" s="17">
        <f t="shared" si="37"/>
        <v>6.0975609756097459E-3</v>
      </c>
    </row>
    <row r="2391" spans="1:8" ht="13.5" x14ac:dyDescent="0.25">
      <c r="A2391" s="12"/>
      <c r="B2391" s="11">
        <v>45482</v>
      </c>
      <c r="C2391" s="2">
        <v>165</v>
      </c>
      <c r="D2391" s="2">
        <v>158.07</v>
      </c>
      <c r="E2391" s="2">
        <v>324</v>
      </c>
      <c r="F2391" s="2">
        <v>164.738</v>
      </c>
      <c r="G2391" s="2">
        <v>53375.112000000001</v>
      </c>
      <c r="H2391" s="17">
        <f t="shared" si="37"/>
        <v>0</v>
      </c>
    </row>
    <row r="2392" spans="1:8" ht="13.5" x14ac:dyDescent="0.25">
      <c r="A2392" s="12"/>
      <c r="B2392" s="11">
        <v>45483</v>
      </c>
      <c r="C2392" s="2">
        <v>165</v>
      </c>
      <c r="D2392" s="2">
        <v>158.07</v>
      </c>
      <c r="E2392" s="2">
        <v>370</v>
      </c>
      <c r="F2392" s="2">
        <v>165</v>
      </c>
      <c r="G2392" s="2">
        <v>61050</v>
      </c>
      <c r="H2392" s="17">
        <f t="shared" si="37"/>
        <v>0</v>
      </c>
    </row>
    <row r="2393" spans="1:8" ht="13.5" x14ac:dyDescent="0.25">
      <c r="A2393" s="12"/>
      <c r="B2393" s="11">
        <v>45484</v>
      </c>
      <c r="C2393" s="2">
        <v>167</v>
      </c>
      <c r="D2393" s="2">
        <v>159.98599999999999</v>
      </c>
      <c r="E2393" s="2">
        <v>30</v>
      </c>
      <c r="F2393" s="2">
        <v>167</v>
      </c>
      <c r="G2393" s="2">
        <v>5010</v>
      </c>
      <c r="H2393" s="17">
        <f t="shared" si="37"/>
        <v>1.2121212121212102E-2</v>
      </c>
    </row>
    <row r="2394" spans="1:8" ht="13.5" x14ac:dyDescent="0.25">
      <c r="A2394" s="12"/>
      <c r="B2394" s="11">
        <v>45485</v>
      </c>
      <c r="C2394" s="2">
        <v>168</v>
      </c>
      <c r="D2394" s="2">
        <v>160.94399999999999</v>
      </c>
      <c r="E2394" s="2">
        <v>950</v>
      </c>
      <c r="F2394" s="2">
        <v>166.28200000000001</v>
      </c>
      <c r="G2394" s="2">
        <v>157967.9</v>
      </c>
      <c r="H2394" s="17">
        <f t="shared" si="37"/>
        <v>5.9880239520957992E-3</v>
      </c>
    </row>
    <row r="2395" spans="1:8" ht="13.5" x14ac:dyDescent="0.25">
      <c r="A2395" s="12"/>
      <c r="B2395" s="11">
        <v>45488</v>
      </c>
      <c r="C2395" s="2">
        <v>168</v>
      </c>
      <c r="D2395" s="2">
        <v>160.94399999999999</v>
      </c>
      <c r="E2395" s="2">
        <v>0</v>
      </c>
      <c r="F2395" s="2">
        <v>0</v>
      </c>
      <c r="G2395" s="2">
        <v>0</v>
      </c>
      <c r="H2395" s="17">
        <f t="shared" si="37"/>
        <v>0</v>
      </c>
    </row>
    <row r="2396" spans="1:8" ht="13.5" x14ac:dyDescent="0.25">
      <c r="A2396" s="12"/>
      <c r="B2396" s="11">
        <v>45489</v>
      </c>
      <c r="C2396" s="2">
        <v>168</v>
      </c>
      <c r="D2396" s="2">
        <v>160.94399999999999</v>
      </c>
      <c r="E2396" s="2">
        <v>0</v>
      </c>
      <c r="F2396" s="2">
        <v>0</v>
      </c>
      <c r="G2396" s="2">
        <v>0</v>
      </c>
      <c r="H2396" s="17">
        <f t="shared" si="37"/>
        <v>0</v>
      </c>
    </row>
    <row r="2397" spans="1:8" ht="13.5" x14ac:dyDescent="0.25">
      <c r="A2397" s="12"/>
      <c r="B2397" s="11">
        <v>45490</v>
      </c>
      <c r="C2397" s="2">
        <v>164</v>
      </c>
      <c r="D2397" s="2">
        <v>157.11199999999999</v>
      </c>
      <c r="E2397" s="2">
        <v>303</v>
      </c>
      <c r="F2397" s="2">
        <v>164</v>
      </c>
      <c r="G2397" s="2">
        <v>49692</v>
      </c>
      <c r="H2397" s="17">
        <f t="shared" si="37"/>
        <v>-2.380952380952377E-2</v>
      </c>
    </row>
    <row r="2398" spans="1:8" ht="13.5" x14ac:dyDescent="0.25">
      <c r="A2398" s="12"/>
      <c r="B2398" s="11">
        <v>45491</v>
      </c>
      <c r="C2398" s="2">
        <v>165</v>
      </c>
      <c r="D2398" s="2">
        <v>158.07</v>
      </c>
      <c r="E2398" s="2">
        <v>125</v>
      </c>
      <c r="F2398" s="2">
        <v>165</v>
      </c>
      <c r="G2398" s="2">
        <v>20625</v>
      </c>
      <c r="H2398" s="17">
        <f t="shared" si="37"/>
        <v>6.0975609756097459E-3</v>
      </c>
    </row>
    <row r="2399" spans="1:8" ht="13.5" x14ac:dyDescent="0.25">
      <c r="A2399" s="12"/>
      <c r="B2399" s="11">
        <v>45492</v>
      </c>
      <c r="C2399" s="2">
        <v>166.9</v>
      </c>
      <c r="D2399" s="2">
        <v>159.89019999999999</v>
      </c>
      <c r="E2399" s="2">
        <v>323</v>
      </c>
      <c r="F2399" s="2">
        <v>166.9</v>
      </c>
      <c r="G2399" s="2">
        <v>53908.7</v>
      </c>
      <c r="H2399" s="17">
        <f t="shared" si="37"/>
        <v>1.1515151515151515E-2</v>
      </c>
    </row>
    <row r="2400" spans="1:8" ht="13.5" x14ac:dyDescent="0.25">
      <c r="A2400" s="12"/>
      <c r="B2400" s="11">
        <v>45495</v>
      </c>
      <c r="C2400" s="2">
        <v>170</v>
      </c>
      <c r="D2400" s="2">
        <v>162.86000000000001</v>
      </c>
      <c r="E2400" s="2">
        <v>200</v>
      </c>
      <c r="F2400" s="2">
        <v>170</v>
      </c>
      <c r="G2400" s="2">
        <v>34000</v>
      </c>
      <c r="H2400" s="17">
        <f t="shared" si="37"/>
        <v>1.8573996405033082E-2</v>
      </c>
    </row>
    <row r="2401" spans="1:8" ht="13.5" x14ac:dyDescent="0.25">
      <c r="A2401" s="12"/>
      <c r="B2401" s="11">
        <v>45496</v>
      </c>
      <c r="C2401" s="2">
        <v>170</v>
      </c>
      <c r="D2401" s="2">
        <v>162.86000000000001</v>
      </c>
      <c r="E2401" s="2">
        <v>5</v>
      </c>
      <c r="F2401" s="2">
        <v>170</v>
      </c>
      <c r="G2401" s="2">
        <v>850</v>
      </c>
      <c r="H2401" s="17">
        <f t="shared" si="37"/>
        <v>0</v>
      </c>
    </row>
    <row r="2402" spans="1:8" ht="13.5" x14ac:dyDescent="0.25">
      <c r="A2402" s="12"/>
      <c r="B2402" s="11">
        <v>45497</v>
      </c>
      <c r="C2402" s="2">
        <v>171</v>
      </c>
      <c r="D2402" s="2">
        <v>163.81800000000001</v>
      </c>
      <c r="E2402" s="2">
        <v>5</v>
      </c>
      <c r="F2402" s="2">
        <v>171</v>
      </c>
      <c r="G2402" s="2">
        <v>855</v>
      </c>
      <c r="H2402" s="17">
        <f t="shared" si="37"/>
        <v>5.8823529411764601E-3</v>
      </c>
    </row>
    <row r="2403" spans="1:8" ht="13.5" x14ac:dyDescent="0.25">
      <c r="A2403" s="12"/>
      <c r="B2403" s="11">
        <v>45499</v>
      </c>
      <c r="C2403" s="2">
        <v>171</v>
      </c>
      <c r="D2403" s="2">
        <v>163.81800000000001</v>
      </c>
      <c r="E2403" s="2">
        <v>5</v>
      </c>
      <c r="F2403" s="2">
        <v>171</v>
      </c>
      <c r="G2403" s="2">
        <v>855</v>
      </c>
      <c r="H2403" s="17">
        <f t="shared" si="37"/>
        <v>0</v>
      </c>
    </row>
    <row r="2404" spans="1:8" ht="13.5" x14ac:dyDescent="0.25">
      <c r="A2404" s="12"/>
      <c r="B2404" s="11">
        <v>45502</v>
      </c>
      <c r="C2404" s="2">
        <v>164</v>
      </c>
      <c r="D2404" s="2">
        <v>157.11199999999999</v>
      </c>
      <c r="E2404" s="2">
        <v>3</v>
      </c>
      <c r="F2404" s="2">
        <v>164</v>
      </c>
      <c r="G2404" s="2">
        <v>492</v>
      </c>
      <c r="H2404" s="17">
        <f t="shared" si="37"/>
        <v>-4.0935672514619985E-2</v>
      </c>
    </row>
    <row r="2405" spans="1:8" ht="13.5" x14ac:dyDescent="0.25">
      <c r="A2405" s="12"/>
      <c r="B2405" s="11">
        <v>45503</v>
      </c>
      <c r="C2405" s="2">
        <v>164</v>
      </c>
      <c r="D2405" s="2">
        <v>157.11199999999999</v>
      </c>
      <c r="E2405" s="2">
        <v>142</v>
      </c>
      <c r="F2405" s="2">
        <v>164</v>
      </c>
      <c r="G2405" s="2">
        <v>23288</v>
      </c>
      <c r="H2405" s="17">
        <f t="shared" si="37"/>
        <v>0</v>
      </c>
    </row>
    <row r="2406" spans="1:8" ht="13.5" x14ac:dyDescent="0.25">
      <c r="A2406" s="12"/>
      <c r="B2406" s="11">
        <v>45504</v>
      </c>
      <c r="C2406" s="2">
        <v>167</v>
      </c>
      <c r="D2406" s="2">
        <v>159.98599999999999</v>
      </c>
      <c r="E2406" s="2">
        <v>1</v>
      </c>
      <c r="F2406" s="2">
        <v>167</v>
      </c>
      <c r="G2406" s="2">
        <v>167</v>
      </c>
      <c r="H2406" s="17">
        <f t="shared" si="37"/>
        <v>1.8292682926829239E-2</v>
      </c>
    </row>
    <row r="2407" spans="1:8" ht="13.5" x14ac:dyDescent="0.25">
      <c r="A2407" s="12"/>
      <c r="B2407" s="11">
        <v>45505</v>
      </c>
      <c r="C2407" s="2">
        <v>167</v>
      </c>
      <c r="D2407" s="2">
        <v>159.98599999999999</v>
      </c>
      <c r="E2407" s="2">
        <v>0</v>
      </c>
      <c r="F2407" s="2">
        <v>0</v>
      </c>
      <c r="G2407" s="2">
        <v>0</v>
      </c>
      <c r="H2407" s="17">
        <f t="shared" si="37"/>
        <v>0</v>
      </c>
    </row>
    <row r="2408" spans="1:8" ht="13.5" x14ac:dyDescent="0.25">
      <c r="A2408" s="12"/>
      <c r="B2408" s="11">
        <v>45506</v>
      </c>
      <c r="C2408" s="2">
        <v>167</v>
      </c>
      <c r="D2408" s="2">
        <v>159.98599999999999</v>
      </c>
      <c r="E2408" s="2">
        <v>0</v>
      </c>
      <c r="F2408" s="2">
        <v>0</v>
      </c>
      <c r="G2408" s="2">
        <v>0</v>
      </c>
      <c r="H2408" s="17">
        <f t="shared" si="37"/>
        <v>0</v>
      </c>
    </row>
    <row r="2409" spans="1:8" ht="13.5" x14ac:dyDescent="0.25">
      <c r="A2409" s="12"/>
      <c r="B2409" s="11">
        <v>45509</v>
      </c>
      <c r="C2409" s="2">
        <v>170</v>
      </c>
      <c r="D2409" s="2">
        <v>162.86000000000001</v>
      </c>
      <c r="E2409" s="2">
        <v>1</v>
      </c>
      <c r="F2409" s="2">
        <v>170</v>
      </c>
      <c r="G2409" s="2">
        <v>170</v>
      </c>
      <c r="H2409" s="17">
        <f t="shared" si="37"/>
        <v>1.7964071856287574E-2</v>
      </c>
    </row>
    <row r="2410" spans="1:8" ht="13.5" x14ac:dyDescent="0.25">
      <c r="A2410" s="12"/>
      <c r="B2410" s="11">
        <v>45510</v>
      </c>
      <c r="C2410" s="2">
        <v>170</v>
      </c>
      <c r="D2410" s="2">
        <v>162.86000000000001</v>
      </c>
      <c r="E2410" s="2">
        <v>0</v>
      </c>
      <c r="F2410" s="2">
        <v>0</v>
      </c>
      <c r="G2410" s="2">
        <v>0</v>
      </c>
      <c r="H2410" s="17">
        <f t="shared" si="37"/>
        <v>0</v>
      </c>
    </row>
    <row r="2411" spans="1:8" ht="13.5" x14ac:dyDescent="0.25">
      <c r="A2411" s="12"/>
      <c r="B2411" s="11">
        <v>45511</v>
      </c>
      <c r="C2411" s="2">
        <v>170</v>
      </c>
      <c r="D2411" s="2">
        <v>162.86000000000001</v>
      </c>
      <c r="E2411" s="2">
        <v>0</v>
      </c>
      <c r="F2411" s="2">
        <v>0</v>
      </c>
      <c r="G2411" s="2">
        <v>0</v>
      </c>
      <c r="H2411" s="17">
        <f t="shared" si="37"/>
        <v>0</v>
      </c>
    </row>
    <row r="2412" spans="1:8" ht="13.5" x14ac:dyDescent="0.25">
      <c r="A2412" s="12"/>
      <c r="B2412" s="11">
        <v>45512</v>
      </c>
      <c r="C2412" s="2">
        <v>170</v>
      </c>
      <c r="D2412" s="2">
        <v>162.86000000000001</v>
      </c>
      <c r="E2412" s="2">
        <v>1</v>
      </c>
      <c r="F2412" s="2">
        <v>170</v>
      </c>
      <c r="G2412" s="2">
        <v>170</v>
      </c>
      <c r="H2412" s="17">
        <f t="shared" si="37"/>
        <v>0</v>
      </c>
    </row>
    <row r="2413" spans="1:8" ht="13.5" x14ac:dyDescent="0.25">
      <c r="A2413" s="12"/>
      <c r="B2413" s="11">
        <v>45513</v>
      </c>
      <c r="C2413" s="2">
        <v>170</v>
      </c>
      <c r="D2413" s="2">
        <v>162.86000000000001</v>
      </c>
      <c r="E2413" s="2">
        <v>0</v>
      </c>
      <c r="F2413" s="2">
        <v>0</v>
      </c>
      <c r="G2413" s="2">
        <v>0</v>
      </c>
      <c r="H2413" s="17">
        <f t="shared" si="37"/>
        <v>0</v>
      </c>
    </row>
    <row r="2414" spans="1:8" ht="13.5" x14ac:dyDescent="0.25">
      <c r="A2414" s="12"/>
      <c r="B2414" s="11">
        <v>45516</v>
      </c>
      <c r="C2414" s="2">
        <v>170</v>
      </c>
      <c r="D2414" s="2">
        <v>162.86000000000001</v>
      </c>
      <c r="E2414" s="2">
        <v>0</v>
      </c>
      <c r="F2414" s="2">
        <v>0</v>
      </c>
      <c r="G2414" s="2">
        <v>0</v>
      </c>
      <c r="H2414" s="17">
        <f t="shared" si="37"/>
        <v>0</v>
      </c>
    </row>
    <row r="2415" spans="1:8" ht="13.5" x14ac:dyDescent="0.25">
      <c r="A2415" s="12"/>
      <c r="B2415" s="11">
        <v>45518</v>
      </c>
      <c r="C2415" s="2">
        <v>170</v>
      </c>
      <c r="D2415" s="2">
        <v>162.86000000000001</v>
      </c>
      <c r="E2415" s="2">
        <v>0</v>
      </c>
      <c r="F2415" s="2">
        <v>0</v>
      </c>
      <c r="G2415" s="2">
        <v>0</v>
      </c>
      <c r="H2415" s="17">
        <f t="shared" si="37"/>
        <v>0</v>
      </c>
    </row>
    <row r="2416" spans="1:8" ht="13.5" x14ac:dyDescent="0.25">
      <c r="A2416" s="12"/>
      <c r="B2416" s="11">
        <v>45519</v>
      </c>
      <c r="C2416" s="2">
        <v>170</v>
      </c>
      <c r="D2416" s="2">
        <v>162.86000000000001</v>
      </c>
      <c r="E2416" s="2">
        <v>0</v>
      </c>
      <c r="F2416" s="2">
        <v>0</v>
      </c>
      <c r="G2416" s="2">
        <v>0</v>
      </c>
      <c r="H2416" s="17">
        <f t="shared" si="37"/>
        <v>0</v>
      </c>
    </row>
    <row r="2417" spans="1:8" ht="13.5" x14ac:dyDescent="0.25">
      <c r="A2417" s="12"/>
      <c r="B2417" s="11">
        <v>45520</v>
      </c>
      <c r="C2417" s="2">
        <v>169</v>
      </c>
      <c r="D2417" s="2">
        <v>161.90199999999999</v>
      </c>
      <c r="E2417" s="2">
        <v>2</v>
      </c>
      <c r="F2417" s="2">
        <v>166</v>
      </c>
      <c r="G2417" s="2">
        <v>332</v>
      </c>
      <c r="H2417" s="17">
        <f t="shared" si="37"/>
        <v>-5.8823529411766344E-3</v>
      </c>
    </row>
    <row r="2418" spans="1:8" ht="13.5" x14ac:dyDescent="0.25">
      <c r="A2418" s="12"/>
      <c r="B2418" s="11">
        <v>45523</v>
      </c>
      <c r="C2418" s="2">
        <v>169</v>
      </c>
      <c r="D2418" s="2">
        <v>161.90199999999999</v>
      </c>
      <c r="E2418" s="2">
        <v>0</v>
      </c>
      <c r="F2418" s="2">
        <v>0</v>
      </c>
      <c r="G2418" s="2">
        <v>0</v>
      </c>
      <c r="H2418" s="17">
        <f t="shared" si="37"/>
        <v>0</v>
      </c>
    </row>
    <row r="2419" spans="1:8" ht="13.5" x14ac:dyDescent="0.25">
      <c r="A2419" s="12"/>
      <c r="B2419" s="11">
        <v>45524</v>
      </c>
      <c r="C2419" s="2">
        <v>169</v>
      </c>
      <c r="D2419" s="2">
        <v>161.90199999999999</v>
      </c>
      <c r="E2419" s="2">
        <v>0</v>
      </c>
      <c r="F2419" s="2">
        <v>0</v>
      </c>
      <c r="G2419" s="2">
        <v>0</v>
      </c>
      <c r="H2419" s="17">
        <f t="shared" si="37"/>
        <v>0</v>
      </c>
    </row>
    <row r="2420" spans="1:8" ht="13.5" x14ac:dyDescent="0.25">
      <c r="A2420" s="12"/>
      <c r="B2420" s="11">
        <v>45525</v>
      </c>
      <c r="C2420" s="2">
        <v>169</v>
      </c>
      <c r="D2420" s="2">
        <v>161.90199999999999</v>
      </c>
      <c r="E2420" s="2">
        <v>0</v>
      </c>
      <c r="F2420" s="2">
        <v>0</v>
      </c>
      <c r="G2420" s="2">
        <v>0</v>
      </c>
      <c r="H2420" s="17">
        <f t="shared" si="37"/>
        <v>0</v>
      </c>
    </row>
    <row r="2421" spans="1:8" ht="13.5" x14ac:dyDescent="0.25">
      <c r="A2421" s="12"/>
      <c r="B2421" s="11">
        <v>45526</v>
      </c>
      <c r="C2421" s="2">
        <v>169</v>
      </c>
      <c r="D2421" s="2">
        <v>161.90199999999999</v>
      </c>
      <c r="E2421" s="2">
        <v>0</v>
      </c>
      <c r="F2421" s="2">
        <v>0</v>
      </c>
      <c r="G2421" s="2">
        <v>0</v>
      </c>
      <c r="H2421" s="17">
        <f t="shared" si="37"/>
        <v>0</v>
      </c>
    </row>
    <row r="2422" spans="1:8" ht="13.5" x14ac:dyDescent="0.25">
      <c r="A2422" s="12"/>
      <c r="B2422" s="11">
        <v>45527</v>
      </c>
      <c r="C2422" s="2">
        <v>169</v>
      </c>
      <c r="D2422" s="2">
        <v>161.90199999999999</v>
      </c>
      <c r="E2422" s="2">
        <v>0</v>
      </c>
      <c r="F2422" s="2">
        <v>0</v>
      </c>
      <c r="G2422" s="2">
        <v>0</v>
      </c>
      <c r="H2422" s="17">
        <f t="shared" si="37"/>
        <v>0</v>
      </c>
    </row>
    <row r="2423" spans="1:8" ht="13.5" x14ac:dyDescent="0.25">
      <c r="A2423" s="12"/>
      <c r="B2423" s="11">
        <v>45530</v>
      </c>
      <c r="C2423" s="2">
        <v>169</v>
      </c>
      <c r="D2423" s="2">
        <v>161.90199999999999</v>
      </c>
      <c r="E2423" s="2">
        <v>0</v>
      </c>
      <c r="F2423" s="2">
        <v>0</v>
      </c>
      <c r="G2423" s="2">
        <v>0</v>
      </c>
      <c r="H2423" s="17">
        <f t="shared" si="37"/>
        <v>0</v>
      </c>
    </row>
    <row r="2424" spans="1:8" ht="13.5" x14ac:dyDescent="0.25">
      <c r="A2424" s="12"/>
      <c r="B2424" s="11">
        <v>45531</v>
      </c>
      <c r="C2424" s="2">
        <v>169</v>
      </c>
      <c r="D2424" s="2">
        <v>161.90199999999999</v>
      </c>
      <c r="E2424" s="2">
        <v>0</v>
      </c>
      <c r="F2424" s="2">
        <v>0</v>
      </c>
      <c r="G2424" s="2">
        <v>0</v>
      </c>
      <c r="H2424" s="17">
        <f t="shared" si="37"/>
        <v>0</v>
      </c>
    </row>
    <row r="2425" spans="1:8" ht="13.5" x14ac:dyDescent="0.25">
      <c r="A2425" s="12"/>
      <c r="B2425" s="11">
        <v>45532</v>
      </c>
      <c r="C2425" s="2">
        <v>169</v>
      </c>
      <c r="D2425" s="2">
        <v>161.90199999999999</v>
      </c>
      <c r="E2425" s="2">
        <v>0</v>
      </c>
      <c r="F2425" s="2">
        <v>0</v>
      </c>
      <c r="G2425" s="2">
        <v>0</v>
      </c>
      <c r="H2425" s="17">
        <f t="shared" si="37"/>
        <v>0</v>
      </c>
    </row>
    <row r="2426" spans="1:8" ht="13.5" x14ac:dyDescent="0.25">
      <c r="A2426" s="12"/>
      <c r="B2426" s="11">
        <v>45533</v>
      </c>
      <c r="C2426" s="2">
        <v>169</v>
      </c>
      <c r="D2426" s="2">
        <v>161.90199999999999</v>
      </c>
      <c r="E2426" s="2">
        <v>0</v>
      </c>
      <c r="F2426" s="2">
        <v>0</v>
      </c>
      <c r="G2426" s="2">
        <v>0</v>
      </c>
      <c r="H2426" s="17">
        <f t="shared" si="37"/>
        <v>0</v>
      </c>
    </row>
    <row r="2427" spans="1:8" ht="13.5" x14ac:dyDescent="0.25">
      <c r="A2427" s="12"/>
      <c r="B2427" s="11">
        <v>45534</v>
      </c>
      <c r="C2427" s="2">
        <v>169</v>
      </c>
      <c r="D2427" s="2">
        <v>161.90199999999999</v>
      </c>
      <c r="E2427" s="2">
        <v>0</v>
      </c>
      <c r="F2427" s="2">
        <v>0</v>
      </c>
      <c r="G2427" s="2">
        <v>0</v>
      </c>
      <c r="H2427" s="17">
        <f t="shared" si="37"/>
        <v>0</v>
      </c>
    </row>
    <row r="2428" spans="1:8" ht="13.5" x14ac:dyDescent="0.25">
      <c r="A2428" s="12"/>
      <c r="B2428" s="11">
        <v>45537</v>
      </c>
      <c r="C2428" s="2">
        <v>169</v>
      </c>
      <c r="D2428" s="2">
        <v>161.90199999999999</v>
      </c>
      <c r="E2428" s="2">
        <v>0</v>
      </c>
      <c r="F2428" s="2">
        <v>0</v>
      </c>
      <c r="G2428" s="2">
        <v>0</v>
      </c>
      <c r="H2428" s="17">
        <f t="shared" si="37"/>
        <v>0</v>
      </c>
    </row>
    <row r="2429" spans="1:8" ht="13.5" x14ac:dyDescent="0.25">
      <c r="A2429" s="12"/>
      <c r="B2429" s="11">
        <v>45538</v>
      </c>
      <c r="C2429" s="2">
        <v>169</v>
      </c>
      <c r="D2429" s="2">
        <v>161.90199999999999</v>
      </c>
      <c r="E2429" s="2">
        <v>0</v>
      </c>
      <c r="F2429" s="2">
        <v>0</v>
      </c>
      <c r="G2429" s="2">
        <v>0</v>
      </c>
      <c r="H2429" s="17">
        <f t="shared" si="37"/>
        <v>0</v>
      </c>
    </row>
    <row r="2430" spans="1:8" ht="13.5" x14ac:dyDescent="0.25">
      <c r="A2430" s="12"/>
      <c r="B2430" s="11">
        <v>45539</v>
      </c>
      <c r="C2430" s="2">
        <v>169</v>
      </c>
      <c r="D2430" s="2">
        <v>161.90199999999999</v>
      </c>
      <c r="E2430" s="2">
        <v>0</v>
      </c>
      <c r="F2430" s="2">
        <v>0</v>
      </c>
      <c r="G2430" s="2">
        <v>0</v>
      </c>
      <c r="H2430" s="17">
        <f t="shared" si="37"/>
        <v>0</v>
      </c>
    </row>
    <row r="2431" spans="1:8" ht="13.5" x14ac:dyDescent="0.25">
      <c r="A2431" s="12"/>
      <c r="B2431" s="11">
        <v>45540</v>
      </c>
      <c r="C2431" s="2">
        <v>169</v>
      </c>
      <c r="D2431" s="2">
        <v>161.90199999999999</v>
      </c>
      <c r="E2431" s="2">
        <v>0</v>
      </c>
      <c r="F2431" s="2">
        <v>0</v>
      </c>
      <c r="G2431" s="2">
        <v>0</v>
      </c>
      <c r="H2431" s="17">
        <f t="shared" si="37"/>
        <v>0</v>
      </c>
    </row>
    <row r="2432" spans="1:8" ht="13.5" x14ac:dyDescent="0.25">
      <c r="A2432" s="12"/>
      <c r="B2432" s="11">
        <v>45541</v>
      </c>
      <c r="C2432" s="2">
        <v>169</v>
      </c>
      <c r="D2432" s="2">
        <v>161.90199999999999</v>
      </c>
      <c r="E2432" s="2">
        <v>0</v>
      </c>
      <c r="F2432" s="2">
        <v>0</v>
      </c>
      <c r="G2432" s="2">
        <v>0</v>
      </c>
      <c r="H2432" s="17">
        <f t="shared" si="37"/>
        <v>0</v>
      </c>
    </row>
    <row r="2433" spans="1:8" ht="13.5" x14ac:dyDescent="0.25">
      <c r="A2433" s="12"/>
      <c r="B2433" s="11">
        <v>45544</v>
      </c>
      <c r="C2433" s="2">
        <v>162</v>
      </c>
      <c r="D2433" s="2">
        <v>155.196</v>
      </c>
      <c r="E2433" s="2">
        <v>8</v>
      </c>
      <c r="F2433" s="2">
        <v>162</v>
      </c>
      <c r="G2433" s="2">
        <v>1296</v>
      </c>
      <c r="H2433" s="17">
        <f t="shared" si="37"/>
        <v>-4.14201183431952E-2</v>
      </c>
    </row>
    <row r="2434" spans="1:8" ht="13.5" x14ac:dyDescent="0.25">
      <c r="A2434" s="12"/>
      <c r="B2434" s="11">
        <v>45545</v>
      </c>
      <c r="C2434" s="2">
        <v>163</v>
      </c>
      <c r="D2434" s="2">
        <v>156.154</v>
      </c>
      <c r="E2434" s="2">
        <v>728</v>
      </c>
      <c r="F2434" s="2">
        <v>163</v>
      </c>
      <c r="G2434" s="2">
        <v>118664</v>
      </c>
      <c r="H2434" s="17">
        <f t="shared" si="37"/>
        <v>6.1728395061728296E-3</v>
      </c>
    </row>
    <row r="2435" spans="1:8" ht="13.5" x14ac:dyDescent="0.25">
      <c r="A2435" s="12"/>
      <c r="B2435" s="11">
        <v>45546</v>
      </c>
      <c r="C2435" s="2">
        <v>163</v>
      </c>
      <c r="D2435" s="2">
        <v>156.154</v>
      </c>
      <c r="E2435" s="2">
        <v>0</v>
      </c>
      <c r="F2435" s="2">
        <v>0</v>
      </c>
      <c r="G2435" s="2">
        <v>0</v>
      </c>
      <c r="H2435" s="17">
        <f t="shared" si="37"/>
        <v>0</v>
      </c>
    </row>
    <row r="2436" spans="1:8" ht="13.5" x14ac:dyDescent="0.25">
      <c r="A2436" s="12"/>
      <c r="B2436" s="11">
        <v>45547</v>
      </c>
      <c r="C2436" s="2">
        <v>164</v>
      </c>
      <c r="D2436" s="2">
        <v>157.11199999999999</v>
      </c>
      <c r="E2436" s="2">
        <v>615</v>
      </c>
      <c r="F2436" s="2">
        <v>164</v>
      </c>
      <c r="G2436" s="2">
        <v>100860</v>
      </c>
      <c r="H2436" s="17">
        <f t="shared" si="37"/>
        <v>6.134969325153364E-3</v>
      </c>
    </row>
    <row r="2437" spans="1:8" ht="13.5" x14ac:dyDescent="0.25">
      <c r="A2437" s="12"/>
      <c r="B2437" s="11">
        <v>45548</v>
      </c>
      <c r="C2437" s="2">
        <v>164</v>
      </c>
      <c r="D2437" s="2">
        <v>157.11199999999999</v>
      </c>
      <c r="E2437" s="2">
        <v>0</v>
      </c>
      <c r="F2437" s="2">
        <v>0</v>
      </c>
      <c r="G2437" s="2">
        <v>0</v>
      </c>
      <c r="H2437" s="17">
        <f t="shared" si="37"/>
        <v>0</v>
      </c>
    </row>
    <row r="2438" spans="1:8" ht="13.5" x14ac:dyDescent="0.25">
      <c r="A2438" s="12"/>
      <c r="B2438" s="11">
        <v>45551</v>
      </c>
      <c r="C2438" s="2">
        <v>162.05000000000001</v>
      </c>
      <c r="D2438" s="2">
        <v>155.2439</v>
      </c>
      <c r="E2438" s="2">
        <v>8</v>
      </c>
      <c r="F2438" s="2">
        <v>162.05000000000001</v>
      </c>
      <c r="G2438" s="2">
        <v>1296.4000000000001</v>
      </c>
      <c r="H2438" s="17">
        <f t="shared" si="37"/>
        <v>-1.1890243902439014E-2</v>
      </c>
    </row>
    <row r="2439" spans="1:8" ht="13.5" x14ac:dyDescent="0.25">
      <c r="A2439" s="12"/>
      <c r="B2439" s="11">
        <v>45552</v>
      </c>
      <c r="C2439" s="2">
        <v>162.05000000000001</v>
      </c>
      <c r="D2439" s="2">
        <v>155.2439</v>
      </c>
      <c r="E2439" s="2">
        <v>0</v>
      </c>
      <c r="F2439" s="2">
        <v>0</v>
      </c>
      <c r="G2439" s="2">
        <v>0</v>
      </c>
      <c r="H2439" s="17">
        <f t="shared" ref="H2439:H2502" si="38">(D2439-D2438)/D2438</f>
        <v>0</v>
      </c>
    </row>
    <row r="2440" spans="1:8" ht="13.5" x14ac:dyDescent="0.25">
      <c r="A2440" s="12"/>
      <c r="B2440" s="11">
        <v>45553</v>
      </c>
      <c r="C2440" s="2">
        <v>162</v>
      </c>
      <c r="D2440" s="2">
        <v>155.196</v>
      </c>
      <c r="E2440" s="2">
        <v>84</v>
      </c>
      <c r="F2440" s="2">
        <v>162</v>
      </c>
      <c r="G2440" s="2">
        <v>13608</v>
      </c>
      <c r="H2440" s="17">
        <f t="shared" si="38"/>
        <v>-3.0854674483183237E-4</v>
      </c>
    </row>
    <row r="2441" spans="1:8" ht="13.5" x14ac:dyDescent="0.25">
      <c r="A2441" s="12"/>
      <c r="B2441" s="11">
        <v>45554</v>
      </c>
      <c r="C2441" s="2">
        <v>166</v>
      </c>
      <c r="D2441" s="2">
        <v>159.02799999999999</v>
      </c>
      <c r="E2441" s="2">
        <v>2</v>
      </c>
      <c r="F2441" s="2">
        <v>166</v>
      </c>
      <c r="G2441" s="2">
        <v>332</v>
      </c>
      <c r="H2441" s="17">
        <f t="shared" si="38"/>
        <v>2.4691358024691318E-2</v>
      </c>
    </row>
    <row r="2442" spans="1:8" ht="13.5" x14ac:dyDescent="0.25">
      <c r="A2442" s="12"/>
      <c r="B2442" s="11">
        <v>45555</v>
      </c>
      <c r="C2442" s="2">
        <v>166</v>
      </c>
      <c r="D2442" s="2">
        <v>159.02799999999999</v>
      </c>
      <c r="E2442" s="2">
        <v>0</v>
      </c>
      <c r="F2442" s="2">
        <v>0</v>
      </c>
      <c r="G2442" s="2">
        <v>0</v>
      </c>
      <c r="H2442" s="17">
        <f t="shared" si="38"/>
        <v>0</v>
      </c>
    </row>
    <row r="2443" spans="1:8" ht="13.5" x14ac:dyDescent="0.25">
      <c r="A2443" s="12"/>
      <c r="B2443" s="11">
        <v>45558</v>
      </c>
      <c r="C2443" s="2">
        <v>166</v>
      </c>
      <c r="D2443" s="2">
        <v>159.02799999999999</v>
      </c>
      <c r="E2443" s="2">
        <v>0</v>
      </c>
      <c r="F2443" s="2">
        <v>0</v>
      </c>
      <c r="G2443" s="2">
        <v>0</v>
      </c>
      <c r="H2443" s="17">
        <f t="shared" si="38"/>
        <v>0</v>
      </c>
    </row>
    <row r="2444" spans="1:8" ht="13.5" x14ac:dyDescent="0.25">
      <c r="A2444" s="12"/>
      <c r="B2444" s="11">
        <v>45559</v>
      </c>
      <c r="C2444" s="2">
        <v>162</v>
      </c>
      <c r="D2444" s="2">
        <v>155.196</v>
      </c>
      <c r="E2444" s="2">
        <v>20</v>
      </c>
      <c r="F2444" s="2">
        <v>162</v>
      </c>
      <c r="G2444" s="2">
        <v>3240</v>
      </c>
      <c r="H2444" s="17">
        <f t="shared" si="38"/>
        <v>-2.4096385542168634E-2</v>
      </c>
    </row>
    <row r="2445" spans="1:8" ht="13.5" x14ac:dyDescent="0.25">
      <c r="A2445" s="12"/>
      <c r="B2445" s="11">
        <v>45560</v>
      </c>
      <c r="C2445" s="2">
        <v>166</v>
      </c>
      <c r="D2445" s="2">
        <v>159.02799999999999</v>
      </c>
      <c r="E2445" s="2">
        <v>100</v>
      </c>
      <c r="F2445" s="2">
        <v>166</v>
      </c>
      <c r="G2445" s="2">
        <v>16600</v>
      </c>
      <c r="H2445" s="17">
        <f t="shared" si="38"/>
        <v>2.4691358024691318E-2</v>
      </c>
    </row>
    <row r="2446" spans="1:8" ht="13.5" x14ac:dyDescent="0.25">
      <c r="A2446" s="12"/>
      <c r="B2446" s="11">
        <v>45561</v>
      </c>
      <c r="C2446" s="2">
        <v>166</v>
      </c>
      <c r="D2446" s="2">
        <v>159.02799999999999</v>
      </c>
      <c r="E2446" s="2">
        <v>3229</v>
      </c>
      <c r="F2446" s="2">
        <v>166.00299999999999</v>
      </c>
      <c r="G2446" s="2">
        <v>536023.68700000003</v>
      </c>
      <c r="H2446" s="17">
        <f t="shared" si="38"/>
        <v>0</v>
      </c>
    </row>
    <row r="2447" spans="1:8" ht="13.5" x14ac:dyDescent="0.25">
      <c r="A2447" s="12"/>
      <c r="B2447" s="11">
        <v>45562</v>
      </c>
      <c r="C2447" s="2">
        <v>165</v>
      </c>
      <c r="D2447" s="2">
        <v>158.07</v>
      </c>
      <c r="E2447" s="2">
        <v>83</v>
      </c>
      <c r="F2447" s="2">
        <v>165.31299999999999</v>
      </c>
      <c r="G2447" s="2">
        <v>13720.978999999999</v>
      </c>
      <c r="H2447" s="17">
        <f t="shared" si="38"/>
        <v>-6.0240963855421586E-3</v>
      </c>
    </row>
    <row r="2448" spans="1:8" ht="13.5" x14ac:dyDescent="0.25">
      <c r="A2448" s="12"/>
      <c r="B2448" s="11">
        <v>45565</v>
      </c>
      <c r="C2448" s="2">
        <v>165</v>
      </c>
      <c r="D2448" s="2">
        <v>158.07</v>
      </c>
      <c r="E2448" s="2">
        <v>169</v>
      </c>
      <c r="F2448" s="2">
        <v>165.29599999999999</v>
      </c>
      <c r="G2448" s="2">
        <v>27935.024000000001</v>
      </c>
      <c r="H2448" s="17">
        <f t="shared" si="38"/>
        <v>0</v>
      </c>
    </row>
    <row r="2449" spans="1:8" ht="13.5" x14ac:dyDescent="0.25">
      <c r="A2449" s="12"/>
      <c r="B2449" s="11">
        <v>45566</v>
      </c>
      <c r="C2449" s="2">
        <v>165</v>
      </c>
      <c r="D2449" s="2">
        <v>158.07</v>
      </c>
      <c r="E2449" s="2">
        <v>6630</v>
      </c>
      <c r="F2449" s="2">
        <v>165</v>
      </c>
      <c r="G2449" s="2">
        <v>1093950</v>
      </c>
      <c r="H2449" s="17">
        <f t="shared" si="38"/>
        <v>0</v>
      </c>
    </row>
    <row r="2450" spans="1:8" ht="13.5" x14ac:dyDescent="0.25">
      <c r="A2450" s="12"/>
      <c r="B2450" s="11">
        <v>45567</v>
      </c>
      <c r="C2450" s="2">
        <v>166</v>
      </c>
      <c r="D2450" s="2">
        <v>159.02799999999999</v>
      </c>
      <c r="E2450" s="2">
        <v>25</v>
      </c>
      <c r="F2450" s="2">
        <v>166.6</v>
      </c>
      <c r="G2450" s="2">
        <v>4165</v>
      </c>
      <c r="H2450" s="17">
        <f t="shared" si="38"/>
        <v>6.0606060606060511E-3</v>
      </c>
    </row>
    <row r="2451" spans="1:8" ht="13.5" x14ac:dyDescent="0.25">
      <c r="A2451" s="12"/>
      <c r="B2451" s="11">
        <v>45568</v>
      </c>
      <c r="C2451" s="2">
        <v>167</v>
      </c>
      <c r="D2451" s="2">
        <v>159.98599999999999</v>
      </c>
      <c r="E2451" s="2">
        <v>20</v>
      </c>
      <c r="F2451" s="2">
        <v>167</v>
      </c>
      <c r="G2451" s="2">
        <v>3340</v>
      </c>
      <c r="H2451" s="17">
        <f t="shared" si="38"/>
        <v>6.0240963855421586E-3</v>
      </c>
    </row>
    <row r="2452" spans="1:8" ht="13.5" x14ac:dyDescent="0.25">
      <c r="A2452" s="12"/>
      <c r="B2452" s="11">
        <v>45569</v>
      </c>
      <c r="C2452" s="2">
        <v>167</v>
      </c>
      <c r="D2452" s="2">
        <v>159.98599999999999</v>
      </c>
      <c r="E2452" s="2">
        <v>90</v>
      </c>
      <c r="F2452" s="2">
        <v>167</v>
      </c>
      <c r="G2452" s="2">
        <v>15030</v>
      </c>
      <c r="H2452" s="17">
        <f t="shared" si="38"/>
        <v>0</v>
      </c>
    </row>
    <row r="2453" spans="1:8" ht="13.5" x14ac:dyDescent="0.25">
      <c r="A2453" s="12"/>
      <c r="B2453" s="11">
        <v>45572</v>
      </c>
      <c r="C2453" s="2">
        <v>167</v>
      </c>
      <c r="D2453" s="2">
        <v>159.98599999999999</v>
      </c>
      <c r="E2453" s="2">
        <v>0</v>
      </c>
      <c r="F2453" s="2">
        <v>0</v>
      </c>
      <c r="G2453" s="2">
        <v>0</v>
      </c>
      <c r="H2453" s="17">
        <f t="shared" si="38"/>
        <v>0</v>
      </c>
    </row>
    <row r="2454" spans="1:8" ht="13.5" x14ac:dyDescent="0.25">
      <c r="A2454" s="12"/>
      <c r="B2454" s="11">
        <v>45573</v>
      </c>
      <c r="C2454" s="2">
        <v>167</v>
      </c>
      <c r="D2454" s="2">
        <v>159.98599999999999</v>
      </c>
      <c r="E2454" s="2">
        <v>166</v>
      </c>
      <c r="F2454" s="2">
        <v>167</v>
      </c>
      <c r="G2454" s="2">
        <v>27722</v>
      </c>
      <c r="H2454" s="17">
        <f t="shared" si="38"/>
        <v>0</v>
      </c>
    </row>
    <row r="2455" spans="1:8" ht="13.5" x14ac:dyDescent="0.25">
      <c r="A2455" s="12"/>
      <c r="B2455" s="11">
        <v>45574</v>
      </c>
      <c r="C2455" s="2">
        <v>167</v>
      </c>
      <c r="D2455" s="2">
        <v>159.98599999999999</v>
      </c>
      <c r="E2455" s="2">
        <v>184</v>
      </c>
      <c r="F2455" s="2">
        <v>167</v>
      </c>
      <c r="G2455" s="2">
        <v>30728</v>
      </c>
      <c r="H2455" s="17">
        <f t="shared" si="38"/>
        <v>0</v>
      </c>
    </row>
    <row r="2456" spans="1:8" ht="13.5" x14ac:dyDescent="0.25">
      <c r="A2456" s="12"/>
      <c r="B2456" s="11">
        <v>45575</v>
      </c>
      <c r="C2456" s="2">
        <v>168</v>
      </c>
      <c r="D2456" s="2">
        <v>160.94399999999999</v>
      </c>
      <c r="E2456" s="2">
        <v>10</v>
      </c>
      <c r="F2456" s="2">
        <v>168</v>
      </c>
      <c r="G2456" s="2">
        <v>1680</v>
      </c>
      <c r="H2456" s="17">
        <f t="shared" si="38"/>
        <v>5.9880239520957992E-3</v>
      </c>
    </row>
    <row r="2457" spans="1:8" ht="13.5" x14ac:dyDescent="0.25">
      <c r="A2457" s="12"/>
      <c r="B2457" s="11">
        <v>45576</v>
      </c>
      <c r="C2457" s="2">
        <v>168</v>
      </c>
      <c r="D2457" s="2">
        <v>160.94399999999999</v>
      </c>
      <c r="E2457" s="2">
        <v>0</v>
      </c>
      <c r="F2457" s="2">
        <v>0</v>
      </c>
      <c r="G2457" s="2">
        <v>0</v>
      </c>
      <c r="H2457" s="17">
        <f t="shared" si="38"/>
        <v>0</v>
      </c>
    </row>
    <row r="2458" spans="1:8" ht="13.5" x14ac:dyDescent="0.25">
      <c r="A2458" s="12"/>
      <c r="B2458" s="11">
        <v>45579</v>
      </c>
      <c r="C2458" s="2">
        <v>168</v>
      </c>
      <c r="D2458" s="2">
        <v>160.94399999999999</v>
      </c>
      <c r="E2458" s="2">
        <v>0</v>
      </c>
      <c r="F2458" s="2">
        <v>0</v>
      </c>
      <c r="G2458" s="2">
        <v>0</v>
      </c>
      <c r="H2458" s="17">
        <f t="shared" si="38"/>
        <v>0</v>
      </c>
    </row>
    <row r="2459" spans="1:8" ht="13.5" x14ac:dyDescent="0.25">
      <c r="A2459" s="12"/>
      <c r="B2459" s="11">
        <v>45581</v>
      </c>
      <c r="C2459" s="2">
        <v>168</v>
      </c>
      <c r="D2459" s="2">
        <v>160.94399999999999</v>
      </c>
      <c r="E2459" s="2">
        <v>80</v>
      </c>
      <c r="F2459" s="2">
        <v>168</v>
      </c>
      <c r="G2459" s="2">
        <v>13440</v>
      </c>
      <c r="H2459" s="17">
        <f t="shared" si="38"/>
        <v>0</v>
      </c>
    </row>
    <row r="2460" spans="1:8" ht="13.5" x14ac:dyDescent="0.25">
      <c r="A2460" s="12"/>
      <c r="B2460" s="11">
        <v>45582</v>
      </c>
      <c r="C2460" s="2">
        <v>168</v>
      </c>
      <c r="D2460" s="2">
        <v>160.94399999999999</v>
      </c>
      <c r="E2460" s="2">
        <v>0</v>
      </c>
      <c r="F2460" s="2">
        <v>0</v>
      </c>
      <c r="G2460" s="2">
        <v>0</v>
      </c>
      <c r="H2460" s="17">
        <f t="shared" si="38"/>
        <v>0</v>
      </c>
    </row>
    <row r="2461" spans="1:8" ht="13.5" x14ac:dyDescent="0.25">
      <c r="A2461" s="12"/>
      <c r="B2461" s="11">
        <v>45583</v>
      </c>
      <c r="C2461" s="2">
        <v>168</v>
      </c>
      <c r="D2461" s="2">
        <v>160.94399999999999</v>
      </c>
      <c r="E2461" s="2">
        <v>0</v>
      </c>
      <c r="F2461" s="2">
        <v>0</v>
      </c>
      <c r="G2461" s="2">
        <v>0</v>
      </c>
      <c r="H2461" s="17">
        <f t="shared" si="38"/>
        <v>0</v>
      </c>
    </row>
    <row r="2462" spans="1:8" ht="13.5" x14ac:dyDescent="0.25">
      <c r="A2462" s="12"/>
      <c r="B2462" s="11">
        <v>45586</v>
      </c>
      <c r="C2462" s="2">
        <v>168</v>
      </c>
      <c r="D2462" s="2">
        <v>160.94399999999999</v>
      </c>
      <c r="E2462" s="2">
        <v>30</v>
      </c>
      <c r="F2462" s="2">
        <v>168</v>
      </c>
      <c r="G2462" s="2">
        <v>5040</v>
      </c>
      <c r="H2462" s="17">
        <f t="shared" si="38"/>
        <v>0</v>
      </c>
    </row>
    <row r="2463" spans="1:8" ht="13.5" x14ac:dyDescent="0.25">
      <c r="A2463" s="12"/>
      <c r="B2463" s="11">
        <v>45587</v>
      </c>
      <c r="C2463" s="2">
        <v>168</v>
      </c>
      <c r="D2463" s="2">
        <v>160.94399999999999</v>
      </c>
      <c r="E2463" s="2">
        <v>30</v>
      </c>
      <c r="F2463" s="2">
        <v>168</v>
      </c>
      <c r="G2463" s="2">
        <v>5040</v>
      </c>
      <c r="H2463" s="17">
        <f t="shared" si="38"/>
        <v>0</v>
      </c>
    </row>
    <row r="2464" spans="1:8" ht="13.5" x14ac:dyDescent="0.25">
      <c r="A2464" s="12"/>
      <c r="B2464" s="11">
        <v>45588</v>
      </c>
      <c r="C2464" s="2">
        <v>168</v>
      </c>
      <c r="D2464" s="2">
        <v>160.94399999999999</v>
      </c>
      <c r="E2464" s="2">
        <v>0</v>
      </c>
      <c r="F2464" s="2">
        <v>0</v>
      </c>
      <c r="G2464" s="2">
        <v>0</v>
      </c>
      <c r="H2464" s="17">
        <f t="shared" si="38"/>
        <v>0</v>
      </c>
    </row>
    <row r="2465" spans="1:8" ht="13.5" x14ac:dyDescent="0.25">
      <c r="A2465" s="12"/>
      <c r="B2465" s="11">
        <v>45589</v>
      </c>
      <c r="C2465" s="2">
        <v>168</v>
      </c>
      <c r="D2465" s="2">
        <v>160.94399999999999</v>
      </c>
      <c r="E2465" s="2">
        <v>229</v>
      </c>
      <c r="F2465" s="2">
        <v>168</v>
      </c>
      <c r="G2465" s="2">
        <v>38472</v>
      </c>
      <c r="H2465" s="17">
        <f t="shared" si="38"/>
        <v>0</v>
      </c>
    </row>
    <row r="2466" spans="1:8" ht="13.5" x14ac:dyDescent="0.25">
      <c r="A2466" s="12"/>
      <c r="B2466" s="11">
        <v>45590</v>
      </c>
      <c r="C2466" s="2">
        <v>168</v>
      </c>
      <c r="D2466" s="2">
        <v>160.94399999999999</v>
      </c>
      <c r="E2466" s="2">
        <v>150</v>
      </c>
      <c r="F2466" s="2">
        <v>168</v>
      </c>
      <c r="G2466" s="2">
        <v>25200</v>
      </c>
      <c r="H2466" s="17">
        <f t="shared" si="38"/>
        <v>0</v>
      </c>
    </row>
    <row r="2467" spans="1:8" ht="13.5" x14ac:dyDescent="0.25">
      <c r="A2467" s="12"/>
      <c r="B2467" s="11">
        <v>45593</v>
      </c>
      <c r="C2467" s="2">
        <v>170</v>
      </c>
      <c r="D2467" s="2">
        <v>162.86000000000001</v>
      </c>
      <c r="E2467" s="2">
        <v>498</v>
      </c>
      <c r="F2467" s="2">
        <v>169.88</v>
      </c>
      <c r="G2467" s="2">
        <v>84600.24</v>
      </c>
      <c r="H2467" s="17">
        <f t="shared" si="38"/>
        <v>1.1904761904762062E-2</v>
      </c>
    </row>
    <row r="2468" spans="1:8" ht="13.5" x14ac:dyDescent="0.25">
      <c r="A2468" s="12"/>
      <c r="B2468" s="11">
        <v>45594</v>
      </c>
      <c r="C2468" s="2">
        <v>174</v>
      </c>
      <c r="D2468" s="2">
        <v>166.69200000000001</v>
      </c>
      <c r="E2468" s="2">
        <v>50</v>
      </c>
      <c r="F2468" s="2">
        <v>174</v>
      </c>
      <c r="G2468" s="2">
        <v>8700</v>
      </c>
      <c r="H2468" s="17">
        <f t="shared" si="38"/>
        <v>2.352941176470584E-2</v>
      </c>
    </row>
    <row r="2469" spans="1:8" ht="13.5" x14ac:dyDescent="0.25">
      <c r="A2469" s="12"/>
      <c r="B2469" s="11">
        <v>45595</v>
      </c>
      <c r="C2469" s="2">
        <v>174</v>
      </c>
      <c r="D2469" s="2">
        <v>166.69200000000001</v>
      </c>
      <c r="E2469" s="2">
        <v>330</v>
      </c>
      <c r="F2469" s="2">
        <v>174</v>
      </c>
      <c r="G2469" s="2">
        <v>57420</v>
      </c>
      <c r="H2469" s="17">
        <f t="shared" si="38"/>
        <v>0</v>
      </c>
    </row>
    <row r="2470" spans="1:8" ht="13.5" x14ac:dyDescent="0.25">
      <c r="A2470" s="12"/>
      <c r="B2470" s="11">
        <v>45596</v>
      </c>
      <c r="C2470" s="2">
        <v>174</v>
      </c>
      <c r="D2470" s="2">
        <v>166.69200000000001</v>
      </c>
      <c r="E2470" s="2">
        <v>137</v>
      </c>
      <c r="F2470" s="2">
        <v>174</v>
      </c>
      <c r="G2470" s="2">
        <v>23838</v>
      </c>
      <c r="H2470" s="17">
        <f t="shared" si="38"/>
        <v>0</v>
      </c>
    </row>
    <row r="2471" spans="1:8" ht="13.5" x14ac:dyDescent="0.25">
      <c r="A2471" s="12"/>
      <c r="B2471" s="11">
        <v>45597</v>
      </c>
      <c r="C2471" s="2">
        <v>171</v>
      </c>
      <c r="D2471" s="2">
        <v>163.81800000000001</v>
      </c>
      <c r="E2471" s="2">
        <v>6230</v>
      </c>
      <c r="F2471" s="2">
        <v>171</v>
      </c>
      <c r="G2471" s="2">
        <v>1065330</v>
      </c>
      <c r="H2471" s="17">
        <f t="shared" si="38"/>
        <v>-1.72413793103448E-2</v>
      </c>
    </row>
    <row r="2472" spans="1:8" ht="13.5" x14ac:dyDescent="0.25">
      <c r="A2472" s="12"/>
      <c r="B2472" s="11">
        <v>45600</v>
      </c>
      <c r="C2472" s="2">
        <v>174</v>
      </c>
      <c r="D2472" s="2">
        <v>166.69200000000001</v>
      </c>
      <c r="E2472" s="2">
        <v>193</v>
      </c>
      <c r="F2472" s="2">
        <v>172.01</v>
      </c>
      <c r="G2472" s="2">
        <v>33197.93</v>
      </c>
      <c r="H2472" s="17">
        <f t="shared" si="38"/>
        <v>1.7543859649122778E-2</v>
      </c>
    </row>
    <row r="2473" spans="1:8" ht="13.5" x14ac:dyDescent="0.25">
      <c r="A2473" s="12"/>
      <c r="B2473" s="11">
        <v>45601</v>
      </c>
      <c r="C2473" s="2">
        <v>174</v>
      </c>
      <c r="D2473" s="2">
        <v>166.69200000000001</v>
      </c>
      <c r="E2473" s="2">
        <v>17</v>
      </c>
      <c r="F2473" s="2">
        <v>174</v>
      </c>
      <c r="G2473" s="2">
        <v>2958</v>
      </c>
      <c r="H2473" s="17">
        <f t="shared" si="38"/>
        <v>0</v>
      </c>
    </row>
    <row r="2474" spans="1:8" ht="13.5" x14ac:dyDescent="0.25">
      <c r="A2474" s="12"/>
      <c r="B2474" s="11">
        <v>45602</v>
      </c>
      <c r="C2474" s="2">
        <v>174</v>
      </c>
      <c r="D2474" s="2">
        <v>166.69200000000001</v>
      </c>
      <c r="E2474" s="2">
        <v>25</v>
      </c>
      <c r="F2474" s="2">
        <v>174</v>
      </c>
      <c r="G2474" s="2">
        <v>4350</v>
      </c>
      <c r="H2474" s="17">
        <f t="shared" si="38"/>
        <v>0</v>
      </c>
    </row>
    <row r="2475" spans="1:8" ht="13.5" x14ac:dyDescent="0.25">
      <c r="A2475" s="12"/>
      <c r="B2475" s="11">
        <v>45603</v>
      </c>
      <c r="C2475" s="2">
        <v>174</v>
      </c>
      <c r="D2475" s="2">
        <v>166.69200000000001</v>
      </c>
      <c r="E2475" s="2">
        <v>45</v>
      </c>
      <c r="F2475" s="2">
        <v>174</v>
      </c>
      <c r="G2475" s="2">
        <v>7830</v>
      </c>
      <c r="H2475" s="17">
        <f t="shared" si="38"/>
        <v>0</v>
      </c>
    </row>
    <row r="2476" spans="1:8" ht="13.5" x14ac:dyDescent="0.25">
      <c r="A2476" s="12"/>
      <c r="B2476" s="11">
        <v>45604</v>
      </c>
      <c r="C2476" s="2">
        <v>174</v>
      </c>
      <c r="D2476" s="2">
        <v>166.69200000000001</v>
      </c>
      <c r="E2476" s="2">
        <v>137</v>
      </c>
      <c r="F2476" s="2">
        <v>174</v>
      </c>
      <c r="G2476" s="2">
        <v>23838</v>
      </c>
      <c r="H2476" s="17">
        <f t="shared" si="38"/>
        <v>0</v>
      </c>
    </row>
    <row r="2477" spans="1:8" ht="13.5" x14ac:dyDescent="0.25">
      <c r="A2477" s="12"/>
      <c r="B2477" s="11">
        <v>45607</v>
      </c>
      <c r="C2477" s="2">
        <v>174</v>
      </c>
      <c r="D2477" s="2">
        <v>166.69200000000001</v>
      </c>
      <c r="E2477" s="2">
        <v>157</v>
      </c>
      <c r="F2477" s="2">
        <v>174</v>
      </c>
      <c r="G2477" s="2">
        <v>27318</v>
      </c>
      <c r="H2477" s="17">
        <f t="shared" si="38"/>
        <v>0</v>
      </c>
    </row>
    <row r="2478" spans="1:8" ht="13.5" x14ac:dyDescent="0.25">
      <c r="A2478" s="12"/>
      <c r="B2478" s="11">
        <v>45608</v>
      </c>
      <c r="C2478" s="2">
        <v>174</v>
      </c>
      <c r="D2478" s="2">
        <v>166.69200000000001</v>
      </c>
      <c r="E2478" s="2">
        <v>0</v>
      </c>
      <c r="F2478" s="2">
        <v>0</v>
      </c>
      <c r="G2478" s="2">
        <v>0</v>
      </c>
      <c r="H2478" s="17">
        <f t="shared" si="38"/>
        <v>0</v>
      </c>
    </row>
    <row r="2479" spans="1:8" ht="13.5" x14ac:dyDescent="0.25">
      <c r="A2479" s="12"/>
      <c r="B2479" s="11">
        <v>45609</v>
      </c>
      <c r="C2479" s="2">
        <v>174</v>
      </c>
      <c r="D2479" s="2">
        <v>166.69200000000001</v>
      </c>
      <c r="E2479" s="2">
        <v>0</v>
      </c>
      <c r="F2479" s="2">
        <v>0</v>
      </c>
      <c r="G2479" s="2">
        <v>0</v>
      </c>
      <c r="H2479" s="17">
        <f t="shared" si="38"/>
        <v>0</v>
      </c>
    </row>
    <row r="2480" spans="1:8" ht="13.5" x14ac:dyDescent="0.25">
      <c r="A2480" s="12"/>
      <c r="B2480" s="11">
        <v>45610</v>
      </c>
      <c r="C2480" s="2">
        <v>174</v>
      </c>
      <c r="D2480" s="2">
        <v>166.69200000000001</v>
      </c>
      <c r="E2480" s="2">
        <v>0</v>
      </c>
      <c r="F2480" s="2">
        <v>0</v>
      </c>
      <c r="G2480" s="2">
        <v>0</v>
      </c>
      <c r="H2480" s="17">
        <f t="shared" si="38"/>
        <v>0</v>
      </c>
    </row>
    <row r="2481" spans="1:8" ht="13.5" x14ac:dyDescent="0.25">
      <c r="A2481" s="12"/>
      <c r="B2481" s="11">
        <v>45611</v>
      </c>
      <c r="C2481" s="2">
        <v>174</v>
      </c>
      <c r="D2481" s="2">
        <v>166.69200000000001</v>
      </c>
      <c r="E2481" s="2">
        <v>0</v>
      </c>
      <c r="F2481" s="2">
        <v>0</v>
      </c>
      <c r="G2481" s="2">
        <v>0</v>
      </c>
      <c r="H2481" s="17">
        <f t="shared" si="38"/>
        <v>0</v>
      </c>
    </row>
    <row r="2482" spans="1:8" ht="13.5" x14ac:dyDescent="0.25">
      <c r="A2482" s="12"/>
      <c r="B2482" s="11">
        <v>45614</v>
      </c>
      <c r="C2482" s="2">
        <v>174</v>
      </c>
      <c r="D2482" s="2">
        <v>166.69200000000001</v>
      </c>
      <c r="E2482" s="2">
        <v>0</v>
      </c>
      <c r="F2482" s="2">
        <v>0</v>
      </c>
      <c r="G2482" s="2">
        <v>0</v>
      </c>
      <c r="H2482" s="17">
        <f t="shared" si="38"/>
        <v>0</v>
      </c>
    </row>
    <row r="2483" spans="1:8" ht="13.5" x14ac:dyDescent="0.25">
      <c r="A2483" s="12"/>
      <c r="B2483" s="11">
        <v>45615</v>
      </c>
      <c r="C2483" s="2">
        <v>174</v>
      </c>
      <c r="D2483" s="2">
        <v>166.69200000000001</v>
      </c>
      <c r="E2483" s="2">
        <v>418</v>
      </c>
      <c r="F2483" s="2">
        <v>174</v>
      </c>
      <c r="G2483" s="2">
        <v>72732</v>
      </c>
      <c r="H2483" s="17">
        <f t="shared" si="38"/>
        <v>0</v>
      </c>
    </row>
    <row r="2484" spans="1:8" ht="13.5" x14ac:dyDescent="0.25">
      <c r="A2484" s="12"/>
      <c r="B2484" s="11">
        <v>45616</v>
      </c>
      <c r="C2484" s="2">
        <v>175</v>
      </c>
      <c r="D2484" s="2">
        <v>167.65</v>
      </c>
      <c r="E2484" s="2">
        <v>168</v>
      </c>
      <c r="F2484" s="2">
        <v>175</v>
      </c>
      <c r="G2484" s="2">
        <v>29400</v>
      </c>
      <c r="H2484" s="17">
        <f t="shared" si="38"/>
        <v>5.7471264367815996E-3</v>
      </c>
    </row>
    <row r="2485" spans="1:8" ht="13.5" x14ac:dyDescent="0.25">
      <c r="A2485" s="12"/>
      <c r="B2485" s="11">
        <v>45617</v>
      </c>
      <c r="C2485" s="2">
        <v>175</v>
      </c>
      <c r="D2485" s="2">
        <v>167.65</v>
      </c>
      <c r="E2485" s="2">
        <v>84</v>
      </c>
      <c r="F2485" s="2">
        <v>175</v>
      </c>
      <c r="G2485" s="2">
        <v>14700</v>
      </c>
      <c r="H2485" s="17">
        <f t="shared" si="38"/>
        <v>0</v>
      </c>
    </row>
    <row r="2486" spans="1:8" ht="13.5" x14ac:dyDescent="0.25">
      <c r="A2486" s="12"/>
      <c r="B2486" s="11">
        <v>45618</v>
      </c>
      <c r="C2486" s="2">
        <v>175</v>
      </c>
      <c r="D2486" s="2">
        <v>167.65</v>
      </c>
      <c r="E2486" s="2">
        <v>12</v>
      </c>
      <c r="F2486" s="2">
        <v>175</v>
      </c>
      <c r="G2486" s="2">
        <v>2100</v>
      </c>
      <c r="H2486" s="17">
        <f t="shared" si="38"/>
        <v>0</v>
      </c>
    </row>
    <row r="2487" spans="1:8" ht="13.5" x14ac:dyDescent="0.25">
      <c r="A2487" s="12"/>
      <c r="B2487" s="11">
        <v>45621</v>
      </c>
      <c r="C2487" s="2">
        <v>175</v>
      </c>
      <c r="D2487" s="2">
        <v>167.65</v>
      </c>
      <c r="E2487" s="2">
        <v>49</v>
      </c>
      <c r="F2487" s="2">
        <v>175</v>
      </c>
      <c r="G2487" s="2">
        <v>8575</v>
      </c>
      <c r="H2487" s="17">
        <f t="shared" si="38"/>
        <v>0</v>
      </c>
    </row>
    <row r="2488" spans="1:8" ht="13.5" x14ac:dyDescent="0.25">
      <c r="A2488" s="12"/>
      <c r="B2488" s="11">
        <v>45622</v>
      </c>
      <c r="C2488" s="2">
        <v>176</v>
      </c>
      <c r="D2488" s="2">
        <v>168.608</v>
      </c>
      <c r="E2488" s="2">
        <v>185</v>
      </c>
      <c r="F2488" s="2">
        <v>176</v>
      </c>
      <c r="G2488" s="2">
        <v>32560</v>
      </c>
      <c r="H2488" s="17">
        <f t="shared" si="38"/>
        <v>5.7142857142857047E-3</v>
      </c>
    </row>
    <row r="2489" spans="1:8" ht="13.5" x14ac:dyDescent="0.25">
      <c r="A2489" s="12"/>
      <c r="B2489" s="11">
        <v>45623</v>
      </c>
      <c r="C2489" s="2">
        <v>176</v>
      </c>
      <c r="D2489" s="2">
        <v>168.608</v>
      </c>
      <c r="E2489" s="2">
        <v>20</v>
      </c>
      <c r="F2489" s="2">
        <v>175.5</v>
      </c>
      <c r="G2489" s="2">
        <v>3510</v>
      </c>
      <c r="H2489" s="17">
        <f t="shared" si="38"/>
        <v>0</v>
      </c>
    </row>
    <row r="2490" spans="1:8" ht="13.5" x14ac:dyDescent="0.25">
      <c r="A2490" s="12"/>
      <c r="B2490" s="11">
        <v>45624</v>
      </c>
      <c r="C2490" s="2">
        <v>175</v>
      </c>
      <c r="D2490" s="2">
        <v>167.65</v>
      </c>
      <c r="E2490" s="2">
        <v>2905</v>
      </c>
      <c r="F2490" s="2">
        <v>175</v>
      </c>
      <c r="G2490" s="2">
        <v>508375</v>
      </c>
      <c r="H2490" s="17">
        <f t="shared" si="38"/>
        <v>-5.6818181818181724E-3</v>
      </c>
    </row>
    <row r="2491" spans="1:8" ht="13.5" x14ac:dyDescent="0.25">
      <c r="A2491" s="12"/>
      <c r="B2491" s="11">
        <v>45625</v>
      </c>
      <c r="C2491" s="2">
        <v>176.9</v>
      </c>
      <c r="D2491" s="2">
        <v>169.47020000000001</v>
      </c>
      <c r="E2491" s="2">
        <v>3</v>
      </c>
      <c r="F2491" s="2">
        <v>176.9</v>
      </c>
      <c r="G2491" s="2">
        <v>530.70000000000005</v>
      </c>
      <c r="H2491" s="17">
        <f t="shared" si="38"/>
        <v>1.0857142857142855E-2</v>
      </c>
    </row>
    <row r="2492" spans="1:8" ht="13.5" x14ac:dyDescent="0.25">
      <c r="A2492" s="12"/>
      <c r="B2492" s="11">
        <v>45628</v>
      </c>
      <c r="C2492" s="2">
        <v>178</v>
      </c>
      <c r="D2492" s="2">
        <v>170.524</v>
      </c>
      <c r="E2492" s="2">
        <v>116</v>
      </c>
      <c r="F2492" s="2">
        <v>178</v>
      </c>
      <c r="G2492" s="2">
        <v>20648</v>
      </c>
      <c r="H2492" s="17">
        <f t="shared" si="38"/>
        <v>6.218202374222697E-3</v>
      </c>
    </row>
    <row r="2493" spans="1:8" ht="13.5" x14ac:dyDescent="0.25">
      <c r="A2493" s="12"/>
      <c r="B2493" s="11">
        <v>45629</v>
      </c>
      <c r="C2493" s="2">
        <v>177</v>
      </c>
      <c r="D2493" s="2">
        <v>169.566</v>
      </c>
      <c r="E2493" s="2">
        <v>55</v>
      </c>
      <c r="F2493" s="2">
        <v>177</v>
      </c>
      <c r="G2493" s="2">
        <v>9735</v>
      </c>
      <c r="H2493" s="17">
        <f t="shared" si="38"/>
        <v>-5.6179775280898779E-3</v>
      </c>
    </row>
    <row r="2494" spans="1:8" ht="13.5" x14ac:dyDescent="0.25">
      <c r="A2494" s="12"/>
      <c r="B2494" s="11">
        <v>45630</v>
      </c>
      <c r="C2494" s="2">
        <v>177</v>
      </c>
      <c r="D2494" s="2">
        <v>169.566</v>
      </c>
      <c r="E2494" s="2">
        <v>42</v>
      </c>
      <c r="F2494" s="2">
        <v>177.01900000000001</v>
      </c>
      <c r="G2494" s="2">
        <v>7434.7979999999998</v>
      </c>
      <c r="H2494" s="17">
        <f t="shared" si="38"/>
        <v>0</v>
      </c>
    </row>
    <row r="2495" spans="1:8" ht="13.5" x14ac:dyDescent="0.25">
      <c r="A2495" s="12"/>
      <c r="B2495" s="11">
        <v>45631</v>
      </c>
      <c r="C2495" s="2">
        <v>177</v>
      </c>
      <c r="D2495" s="2">
        <v>169.566</v>
      </c>
      <c r="E2495" s="2">
        <v>31</v>
      </c>
      <c r="F2495" s="2">
        <v>176.613</v>
      </c>
      <c r="G2495" s="2">
        <v>5475.0029999999997</v>
      </c>
      <c r="H2495" s="17">
        <f t="shared" si="38"/>
        <v>0</v>
      </c>
    </row>
    <row r="2496" spans="1:8" ht="13.5" x14ac:dyDescent="0.25">
      <c r="A2496" s="12"/>
      <c r="B2496" s="11">
        <v>45632</v>
      </c>
      <c r="C2496" s="2">
        <v>177.8</v>
      </c>
      <c r="D2496" s="2">
        <v>170.33240000000001</v>
      </c>
      <c r="E2496" s="2">
        <v>2</v>
      </c>
      <c r="F2496" s="2">
        <v>177.85</v>
      </c>
      <c r="G2496" s="2">
        <v>355.7</v>
      </c>
      <c r="H2496" s="17">
        <f t="shared" si="38"/>
        <v>4.5197740112994612E-3</v>
      </c>
    </row>
    <row r="2497" spans="1:8" ht="13.5" x14ac:dyDescent="0.25">
      <c r="A2497" s="12"/>
      <c r="B2497" s="11">
        <v>45635</v>
      </c>
      <c r="C2497" s="2">
        <v>176</v>
      </c>
      <c r="D2497" s="2">
        <v>168.608</v>
      </c>
      <c r="E2497" s="2">
        <v>1961</v>
      </c>
      <c r="F2497" s="2">
        <v>176</v>
      </c>
      <c r="G2497" s="2">
        <v>345136</v>
      </c>
      <c r="H2497" s="17">
        <f t="shared" si="38"/>
        <v>-1.0123734533183368E-2</v>
      </c>
    </row>
    <row r="2498" spans="1:8" ht="13.5" x14ac:dyDescent="0.25">
      <c r="A2498" s="12"/>
      <c r="B2498" s="11">
        <v>45636</v>
      </c>
      <c r="C2498" s="2">
        <v>177.9</v>
      </c>
      <c r="D2498" s="2">
        <v>170.4282</v>
      </c>
      <c r="E2498" s="2">
        <v>1</v>
      </c>
      <c r="F2498" s="2">
        <v>177.9</v>
      </c>
      <c r="G2498" s="2">
        <v>177.9</v>
      </c>
      <c r="H2498" s="17">
        <f t="shared" si="38"/>
        <v>1.0795454545454544E-2</v>
      </c>
    </row>
    <row r="2499" spans="1:8" ht="13.5" x14ac:dyDescent="0.25">
      <c r="A2499" s="12"/>
      <c r="B2499" s="11">
        <v>45637</v>
      </c>
      <c r="C2499" s="2">
        <v>177.9</v>
      </c>
      <c r="D2499" s="2">
        <v>170.4282</v>
      </c>
      <c r="E2499" s="2">
        <v>0</v>
      </c>
      <c r="F2499" s="2">
        <v>0</v>
      </c>
      <c r="G2499" s="2">
        <v>0</v>
      </c>
      <c r="H2499" s="17">
        <f t="shared" si="38"/>
        <v>0</v>
      </c>
    </row>
    <row r="2500" spans="1:8" ht="13.5" x14ac:dyDescent="0.25">
      <c r="A2500" s="12"/>
      <c r="B2500" s="11">
        <v>45638</v>
      </c>
      <c r="C2500" s="2">
        <v>177.9</v>
      </c>
      <c r="D2500" s="2">
        <v>170.4282</v>
      </c>
      <c r="E2500" s="2">
        <v>0</v>
      </c>
      <c r="F2500" s="2">
        <v>0</v>
      </c>
      <c r="G2500" s="2">
        <v>0</v>
      </c>
      <c r="H2500" s="17">
        <f t="shared" si="38"/>
        <v>0</v>
      </c>
    </row>
    <row r="2501" spans="1:8" ht="13.5" x14ac:dyDescent="0.25">
      <c r="A2501" s="12"/>
      <c r="B2501" s="11">
        <v>45639</v>
      </c>
      <c r="C2501" s="2">
        <v>175.2</v>
      </c>
      <c r="D2501" s="2">
        <v>167.8416</v>
      </c>
      <c r="E2501" s="2">
        <v>339</v>
      </c>
      <c r="F2501" s="2">
        <v>175.2</v>
      </c>
      <c r="G2501" s="2">
        <v>59392.800000000003</v>
      </c>
      <c r="H2501" s="17">
        <f t="shared" si="38"/>
        <v>-1.5177065767285017E-2</v>
      </c>
    </row>
    <row r="2502" spans="1:8" ht="13.5" x14ac:dyDescent="0.25">
      <c r="A2502" s="12"/>
      <c r="B2502" s="11">
        <v>45642</v>
      </c>
      <c r="C2502" s="2">
        <v>176</v>
      </c>
      <c r="D2502" s="2">
        <v>168.608</v>
      </c>
      <c r="E2502" s="2">
        <v>2821</v>
      </c>
      <c r="F2502" s="2">
        <v>176</v>
      </c>
      <c r="G2502" s="2">
        <v>496496</v>
      </c>
      <c r="H2502" s="17">
        <f t="shared" si="38"/>
        <v>4.5662100456621271E-3</v>
      </c>
    </row>
    <row r="2503" spans="1:8" ht="13.5" x14ac:dyDescent="0.25">
      <c r="A2503" s="12"/>
      <c r="B2503" s="11">
        <v>45644</v>
      </c>
      <c r="C2503" s="2">
        <v>176.99</v>
      </c>
      <c r="D2503" s="2">
        <v>169.5564</v>
      </c>
      <c r="E2503" s="2">
        <v>1</v>
      </c>
      <c r="F2503" s="2">
        <v>176.99</v>
      </c>
      <c r="G2503" s="2">
        <v>176.99</v>
      </c>
      <c r="H2503" s="17">
        <f t="shared" ref="H2503:H2566" si="39">(D2503-D2502)/D2502</f>
        <v>5.6248813816663053E-3</v>
      </c>
    </row>
    <row r="2504" spans="1:8" ht="13.5" x14ac:dyDescent="0.25">
      <c r="A2504" s="12"/>
      <c r="B2504" s="11">
        <v>45645</v>
      </c>
      <c r="C2504" s="2">
        <v>176.99</v>
      </c>
      <c r="D2504" s="2">
        <v>169.5564</v>
      </c>
      <c r="E2504" s="2">
        <v>0</v>
      </c>
      <c r="F2504" s="2">
        <v>0</v>
      </c>
      <c r="G2504" s="2">
        <v>0</v>
      </c>
      <c r="H2504" s="17">
        <f t="shared" si="39"/>
        <v>0</v>
      </c>
    </row>
    <row r="2505" spans="1:8" ht="13.5" x14ac:dyDescent="0.25">
      <c r="A2505" s="12"/>
      <c r="B2505" s="11">
        <v>45646</v>
      </c>
      <c r="C2505" s="2">
        <v>176.98</v>
      </c>
      <c r="D2505" s="2">
        <v>169.54679999999999</v>
      </c>
      <c r="E2505" s="2">
        <v>1336</v>
      </c>
      <c r="F2505" s="2">
        <v>176.98</v>
      </c>
      <c r="G2505" s="2">
        <v>236445.28</v>
      </c>
      <c r="H2505" s="17">
        <f t="shared" si="39"/>
        <v>-5.6618328768516249E-5</v>
      </c>
    </row>
    <row r="2506" spans="1:8" ht="13.5" x14ac:dyDescent="0.25">
      <c r="A2506" s="12"/>
      <c r="B2506" s="11">
        <v>45649</v>
      </c>
      <c r="C2506" s="2">
        <v>175.2</v>
      </c>
      <c r="D2506" s="2">
        <v>167.8416</v>
      </c>
      <c r="E2506" s="2">
        <v>243</v>
      </c>
      <c r="F2506" s="2">
        <v>175.2</v>
      </c>
      <c r="G2506" s="2">
        <v>42573.599999999999</v>
      </c>
      <c r="H2506" s="17">
        <f t="shared" si="39"/>
        <v>-1.0057400080685633E-2</v>
      </c>
    </row>
    <row r="2507" spans="1:8" ht="13.5" x14ac:dyDescent="0.25">
      <c r="A2507" s="12"/>
      <c r="B2507" s="11">
        <v>45650</v>
      </c>
      <c r="C2507" s="2">
        <v>176</v>
      </c>
      <c r="D2507" s="2">
        <v>168.608</v>
      </c>
      <c r="E2507" s="2">
        <v>89</v>
      </c>
      <c r="F2507" s="2">
        <v>175.209</v>
      </c>
      <c r="G2507" s="2">
        <v>15593.601000000001</v>
      </c>
      <c r="H2507" s="17">
        <f t="shared" si="39"/>
        <v>4.5662100456621271E-3</v>
      </c>
    </row>
    <row r="2508" spans="1:8" ht="13.5" x14ac:dyDescent="0.25">
      <c r="A2508" s="12"/>
      <c r="B2508" s="11">
        <v>45651</v>
      </c>
      <c r="C2508" s="2">
        <v>176</v>
      </c>
      <c r="D2508" s="2">
        <v>168.608</v>
      </c>
      <c r="E2508" s="2">
        <v>687</v>
      </c>
      <c r="F2508" s="2">
        <v>175.97399999999999</v>
      </c>
      <c r="G2508" s="2">
        <v>120894.13800000001</v>
      </c>
      <c r="H2508" s="17">
        <f t="shared" si="39"/>
        <v>0</v>
      </c>
    </row>
    <row r="2509" spans="1:8" ht="13.5" x14ac:dyDescent="0.25">
      <c r="A2509" s="12"/>
      <c r="B2509" s="11">
        <v>45652</v>
      </c>
      <c r="C2509" s="2">
        <v>176</v>
      </c>
      <c r="D2509" s="2">
        <v>168.608</v>
      </c>
      <c r="E2509" s="2">
        <v>331</v>
      </c>
      <c r="F2509" s="2">
        <v>176</v>
      </c>
      <c r="G2509" s="2">
        <v>58256</v>
      </c>
      <c r="H2509" s="17">
        <f t="shared" si="39"/>
        <v>0</v>
      </c>
    </row>
    <row r="2510" spans="1:8" ht="13.5" x14ac:dyDescent="0.25">
      <c r="A2510" s="12"/>
      <c r="B2510" s="11">
        <v>45653</v>
      </c>
      <c r="C2510" s="2">
        <v>177.75</v>
      </c>
      <c r="D2510" s="2">
        <v>170.28450000000001</v>
      </c>
      <c r="E2510" s="2">
        <v>1600</v>
      </c>
      <c r="F2510" s="2">
        <v>177.75800000000001</v>
      </c>
      <c r="G2510" s="2">
        <v>284412.79999999999</v>
      </c>
      <c r="H2510" s="17">
        <f t="shared" si="39"/>
        <v>9.943181818181844E-3</v>
      </c>
    </row>
    <row r="2511" spans="1:8" ht="13.5" x14ac:dyDescent="0.25">
      <c r="A2511" s="12"/>
      <c r="B2511" s="11">
        <v>45656</v>
      </c>
      <c r="C2511" s="2">
        <v>178</v>
      </c>
      <c r="D2511" s="2">
        <v>170.524</v>
      </c>
      <c r="E2511" s="2">
        <v>195</v>
      </c>
      <c r="F2511" s="2">
        <v>178</v>
      </c>
      <c r="G2511" s="2">
        <v>34710</v>
      </c>
      <c r="H2511" s="17">
        <f t="shared" si="39"/>
        <v>1.4064697609000964E-3</v>
      </c>
    </row>
    <row r="2512" spans="1:8" ht="13.5" x14ac:dyDescent="0.25">
      <c r="A2512" s="12"/>
      <c r="B2512" s="11">
        <v>45657</v>
      </c>
      <c r="C2512" s="2">
        <v>178</v>
      </c>
      <c r="D2512" s="2">
        <v>170.524</v>
      </c>
      <c r="E2512" s="2">
        <v>1822</v>
      </c>
      <c r="F2512" s="2">
        <v>178</v>
      </c>
      <c r="G2512" s="2">
        <v>324316</v>
      </c>
      <c r="H2512" s="17">
        <f t="shared" si="39"/>
        <v>0</v>
      </c>
    </row>
    <row r="2513" spans="1:8" ht="13.5" x14ac:dyDescent="0.25">
      <c r="A2513" s="12"/>
      <c r="B2513" s="11">
        <v>45659</v>
      </c>
      <c r="C2513" s="2">
        <v>177.89</v>
      </c>
      <c r="D2513" s="2">
        <v>170.4186</v>
      </c>
      <c r="E2513" s="2">
        <v>263</v>
      </c>
      <c r="F2513" s="2">
        <v>178.22800000000001</v>
      </c>
      <c r="G2513" s="2">
        <v>46873.964</v>
      </c>
      <c r="H2513" s="17">
        <f t="shared" si="39"/>
        <v>-6.1809481363328945E-4</v>
      </c>
    </row>
    <row r="2514" spans="1:8" ht="13.5" x14ac:dyDescent="0.25">
      <c r="A2514" s="12"/>
      <c r="B2514" s="11">
        <v>45660</v>
      </c>
      <c r="C2514" s="2">
        <v>174.5</v>
      </c>
      <c r="D2514" s="2">
        <v>167.17099999999999</v>
      </c>
      <c r="E2514" s="2">
        <v>344</v>
      </c>
      <c r="F2514" s="2">
        <v>174.5</v>
      </c>
      <c r="G2514" s="2">
        <v>60028</v>
      </c>
      <c r="H2514" s="17">
        <f t="shared" si="39"/>
        <v>-1.9056605323597341E-2</v>
      </c>
    </row>
    <row r="2515" spans="1:8" ht="13.5" x14ac:dyDescent="0.25">
      <c r="A2515" s="12"/>
      <c r="B2515" s="11">
        <v>45663</v>
      </c>
      <c r="C2515" s="2">
        <v>174.5</v>
      </c>
      <c r="D2515" s="2">
        <v>167.17099999999999</v>
      </c>
      <c r="E2515" s="2">
        <v>174</v>
      </c>
      <c r="F2515" s="2">
        <v>174.5</v>
      </c>
      <c r="G2515" s="2">
        <v>30363</v>
      </c>
      <c r="H2515" s="17">
        <f t="shared" si="39"/>
        <v>0</v>
      </c>
    </row>
    <row r="2516" spans="1:8" ht="13.5" x14ac:dyDescent="0.25">
      <c r="A2516" s="12"/>
      <c r="B2516" s="11">
        <v>45664</v>
      </c>
      <c r="C2516" s="2">
        <v>174.5</v>
      </c>
      <c r="D2516" s="2">
        <v>167.17099999999999</v>
      </c>
      <c r="E2516" s="2">
        <v>69</v>
      </c>
      <c r="F2516" s="2">
        <v>170.29599999999999</v>
      </c>
      <c r="G2516" s="2">
        <v>11750.424000000001</v>
      </c>
      <c r="H2516" s="17">
        <f t="shared" si="39"/>
        <v>0</v>
      </c>
    </row>
    <row r="2517" spans="1:8" ht="13.5" x14ac:dyDescent="0.25">
      <c r="A2517" s="12"/>
      <c r="B2517" s="11">
        <v>45665</v>
      </c>
      <c r="C2517" s="2">
        <v>174.49</v>
      </c>
      <c r="D2517" s="2">
        <v>167.16139999999999</v>
      </c>
      <c r="E2517" s="2">
        <v>10</v>
      </c>
      <c r="F2517" s="2">
        <v>174.49</v>
      </c>
      <c r="G2517" s="2">
        <v>1744.9</v>
      </c>
      <c r="H2517" s="17">
        <f t="shared" si="39"/>
        <v>-5.7426228233402015E-5</v>
      </c>
    </row>
    <row r="2518" spans="1:8" ht="13.5" x14ac:dyDescent="0.25">
      <c r="A2518" s="12"/>
      <c r="B2518" s="11">
        <v>45666</v>
      </c>
      <c r="C2518" s="2">
        <v>174.49</v>
      </c>
      <c r="D2518" s="2">
        <v>167.16139999999999</v>
      </c>
      <c r="E2518" s="2">
        <v>0</v>
      </c>
      <c r="F2518" s="2">
        <v>0</v>
      </c>
      <c r="G2518" s="2">
        <v>0</v>
      </c>
      <c r="H2518" s="17">
        <f t="shared" si="39"/>
        <v>0</v>
      </c>
    </row>
    <row r="2519" spans="1:8" ht="13.5" x14ac:dyDescent="0.25">
      <c r="A2519" s="12"/>
      <c r="B2519" s="11">
        <v>45667</v>
      </c>
      <c r="C2519" s="2">
        <v>178</v>
      </c>
      <c r="D2519" s="2">
        <v>170.524</v>
      </c>
      <c r="E2519" s="2">
        <v>373</v>
      </c>
      <c r="F2519" s="2">
        <v>178</v>
      </c>
      <c r="G2519" s="2">
        <v>66394</v>
      </c>
      <c r="H2519" s="17">
        <f t="shared" si="39"/>
        <v>2.0115887998066628E-2</v>
      </c>
    </row>
    <row r="2520" spans="1:8" ht="13.5" x14ac:dyDescent="0.25">
      <c r="A2520" s="12"/>
      <c r="B2520" s="11">
        <v>45670</v>
      </c>
      <c r="C2520" s="2">
        <v>178</v>
      </c>
      <c r="D2520" s="2">
        <v>170.524</v>
      </c>
      <c r="E2520" s="2">
        <v>0</v>
      </c>
      <c r="F2520" s="2">
        <v>0</v>
      </c>
      <c r="G2520" s="2">
        <v>0</v>
      </c>
      <c r="H2520" s="17">
        <f t="shared" si="39"/>
        <v>0</v>
      </c>
    </row>
    <row r="2521" spans="1:8" ht="13.5" x14ac:dyDescent="0.25">
      <c r="A2521" s="12"/>
      <c r="B2521" s="11">
        <v>45671</v>
      </c>
      <c r="C2521" s="2">
        <v>178</v>
      </c>
      <c r="D2521" s="2">
        <v>170.524</v>
      </c>
      <c r="E2521" s="2">
        <v>0</v>
      </c>
      <c r="F2521" s="2">
        <v>0</v>
      </c>
      <c r="G2521" s="2">
        <v>0</v>
      </c>
      <c r="H2521" s="17">
        <f t="shared" si="39"/>
        <v>0</v>
      </c>
    </row>
    <row r="2522" spans="1:8" ht="13.5" x14ac:dyDescent="0.25">
      <c r="A2522" s="12"/>
      <c r="B2522" s="11">
        <v>45672</v>
      </c>
      <c r="C2522" s="2">
        <v>174.99</v>
      </c>
      <c r="D2522" s="2">
        <v>167.6404</v>
      </c>
      <c r="E2522" s="2">
        <v>30</v>
      </c>
      <c r="F2522" s="2">
        <v>174.99</v>
      </c>
      <c r="G2522" s="2">
        <v>5249.7</v>
      </c>
      <c r="H2522" s="17">
        <f t="shared" si="39"/>
        <v>-1.6910229645093953E-2</v>
      </c>
    </row>
    <row r="2523" spans="1:8" ht="13.5" x14ac:dyDescent="0.25">
      <c r="A2523" s="12"/>
      <c r="B2523" s="11">
        <v>45673</v>
      </c>
      <c r="C2523" s="2">
        <v>173.99</v>
      </c>
      <c r="D2523" s="2">
        <v>166.6824</v>
      </c>
      <c r="E2523" s="2">
        <v>84</v>
      </c>
      <c r="F2523" s="2">
        <v>173.99</v>
      </c>
      <c r="G2523" s="2">
        <v>14615.16</v>
      </c>
      <c r="H2523" s="17">
        <f t="shared" si="39"/>
        <v>-5.7146129453282046E-3</v>
      </c>
    </row>
    <row r="2524" spans="1:8" ht="13.5" x14ac:dyDescent="0.25">
      <c r="A2524" s="12"/>
      <c r="B2524" s="11">
        <v>45674</v>
      </c>
      <c r="C2524" s="2">
        <v>173.99</v>
      </c>
      <c r="D2524" s="2">
        <v>166.6824</v>
      </c>
      <c r="E2524" s="2">
        <v>0</v>
      </c>
      <c r="F2524" s="2">
        <v>0</v>
      </c>
      <c r="G2524" s="2">
        <v>0</v>
      </c>
      <c r="H2524" s="17">
        <f t="shared" si="39"/>
        <v>0</v>
      </c>
    </row>
    <row r="2525" spans="1:8" ht="13.5" x14ac:dyDescent="0.25">
      <c r="A2525" s="12"/>
      <c r="B2525" s="11">
        <v>45677</v>
      </c>
      <c r="C2525" s="2">
        <v>173.99</v>
      </c>
      <c r="D2525" s="2">
        <v>166.6824</v>
      </c>
      <c r="E2525" s="2">
        <v>0</v>
      </c>
      <c r="F2525" s="2">
        <v>0</v>
      </c>
      <c r="G2525" s="2">
        <v>0</v>
      </c>
      <c r="H2525" s="17">
        <f t="shared" si="39"/>
        <v>0</v>
      </c>
    </row>
    <row r="2526" spans="1:8" ht="13.5" x14ac:dyDescent="0.25">
      <c r="A2526" s="12"/>
      <c r="B2526" s="11">
        <v>45678</v>
      </c>
      <c r="C2526" s="2">
        <v>173.99</v>
      </c>
      <c r="D2526" s="2">
        <v>166.6824</v>
      </c>
      <c r="E2526" s="2">
        <v>0</v>
      </c>
      <c r="F2526" s="2">
        <v>0</v>
      </c>
      <c r="G2526" s="2">
        <v>0</v>
      </c>
      <c r="H2526" s="17">
        <f t="shared" si="39"/>
        <v>0</v>
      </c>
    </row>
    <row r="2527" spans="1:8" ht="13.5" x14ac:dyDescent="0.25">
      <c r="A2527" s="12"/>
      <c r="B2527" s="11">
        <v>45679</v>
      </c>
      <c r="C2527" s="2">
        <v>173.99</v>
      </c>
      <c r="D2527" s="2">
        <v>166.6824</v>
      </c>
      <c r="E2527" s="2">
        <v>0</v>
      </c>
      <c r="F2527" s="2">
        <v>0</v>
      </c>
      <c r="G2527" s="2">
        <v>0</v>
      </c>
      <c r="H2527" s="17">
        <f t="shared" si="39"/>
        <v>0</v>
      </c>
    </row>
    <row r="2528" spans="1:8" ht="13.5" x14ac:dyDescent="0.25">
      <c r="A2528" s="12"/>
      <c r="B2528" s="11">
        <v>45680</v>
      </c>
      <c r="C2528" s="2">
        <v>175</v>
      </c>
      <c r="D2528" s="2">
        <v>167.65</v>
      </c>
      <c r="E2528" s="2">
        <v>589</v>
      </c>
      <c r="F2528" s="2">
        <v>173.995</v>
      </c>
      <c r="G2528" s="2">
        <v>102483.05499999999</v>
      </c>
      <c r="H2528" s="17">
        <f t="shared" si="39"/>
        <v>5.8050520030909353E-3</v>
      </c>
    </row>
    <row r="2529" spans="1:8" ht="13.5" x14ac:dyDescent="0.25">
      <c r="A2529" s="12"/>
      <c r="B2529" s="11">
        <v>45681</v>
      </c>
      <c r="C2529" s="2">
        <v>175</v>
      </c>
      <c r="D2529" s="2">
        <v>167.65</v>
      </c>
      <c r="E2529" s="2">
        <v>0</v>
      </c>
      <c r="F2529" s="2">
        <v>0</v>
      </c>
      <c r="G2529" s="2">
        <v>0</v>
      </c>
      <c r="H2529" s="17">
        <f t="shared" si="39"/>
        <v>0</v>
      </c>
    </row>
    <row r="2530" spans="1:8" ht="13.5" x14ac:dyDescent="0.25">
      <c r="A2530" s="12"/>
      <c r="B2530" s="11">
        <v>45684</v>
      </c>
      <c r="C2530" s="2">
        <v>175</v>
      </c>
      <c r="D2530" s="2">
        <v>167.65</v>
      </c>
      <c r="E2530" s="2">
        <v>0</v>
      </c>
      <c r="F2530" s="2">
        <v>0</v>
      </c>
      <c r="G2530" s="2">
        <v>0</v>
      </c>
      <c r="H2530" s="17">
        <f t="shared" si="39"/>
        <v>0</v>
      </c>
    </row>
    <row r="2531" spans="1:8" ht="13.5" x14ac:dyDescent="0.25">
      <c r="A2531" s="12"/>
      <c r="B2531" s="11">
        <v>45685</v>
      </c>
      <c r="C2531" s="2">
        <v>175</v>
      </c>
      <c r="D2531" s="2">
        <v>167.65</v>
      </c>
      <c r="E2531" s="2">
        <v>0</v>
      </c>
      <c r="F2531" s="2">
        <v>0</v>
      </c>
      <c r="G2531" s="2">
        <v>0</v>
      </c>
      <c r="H2531" s="17">
        <f t="shared" si="39"/>
        <v>0</v>
      </c>
    </row>
    <row r="2532" spans="1:8" ht="13.5" x14ac:dyDescent="0.25">
      <c r="A2532" s="12"/>
      <c r="B2532" s="11">
        <v>45686</v>
      </c>
      <c r="C2532" s="2">
        <v>175</v>
      </c>
      <c r="D2532" s="2">
        <v>167.65</v>
      </c>
      <c r="E2532" s="2">
        <v>0</v>
      </c>
      <c r="F2532" s="2">
        <v>0</v>
      </c>
      <c r="G2532" s="2">
        <v>0</v>
      </c>
      <c r="H2532" s="17">
        <f t="shared" si="39"/>
        <v>0</v>
      </c>
    </row>
    <row r="2533" spans="1:8" ht="13.5" x14ac:dyDescent="0.25">
      <c r="A2533" s="12"/>
      <c r="B2533" s="11">
        <v>45687</v>
      </c>
      <c r="C2533" s="2">
        <v>175</v>
      </c>
      <c r="D2533" s="2">
        <v>167.65</v>
      </c>
      <c r="E2533" s="2">
        <v>0</v>
      </c>
      <c r="F2533" s="2">
        <v>0</v>
      </c>
      <c r="G2533" s="2">
        <v>0</v>
      </c>
      <c r="H2533" s="17">
        <f t="shared" si="39"/>
        <v>0</v>
      </c>
    </row>
    <row r="2534" spans="1:8" ht="13.5" x14ac:dyDescent="0.25">
      <c r="A2534" s="12"/>
      <c r="B2534" s="11">
        <v>45688</v>
      </c>
      <c r="C2534" s="2">
        <v>175</v>
      </c>
      <c r="D2534" s="2">
        <v>167.65</v>
      </c>
      <c r="E2534" s="2">
        <v>0</v>
      </c>
      <c r="F2534" s="2">
        <v>0</v>
      </c>
      <c r="G2534" s="2">
        <v>0</v>
      </c>
      <c r="H2534" s="17">
        <f t="shared" si="39"/>
        <v>0</v>
      </c>
    </row>
    <row r="2535" spans="1:8" ht="13.5" x14ac:dyDescent="0.25">
      <c r="A2535" s="12"/>
      <c r="B2535" s="11">
        <v>45691</v>
      </c>
      <c r="C2535" s="2">
        <v>173</v>
      </c>
      <c r="D2535" s="2">
        <v>165.73400000000001</v>
      </c>
      <c r="E2535" s="2">
        <v>10</v>
      </c>
      <c r="F2535" s="2">
        <v>173</v>
      </c>
      <c r="G2535" s="2">
        <v>1730</v>
      </c>
      <c r="H2535" s="17">
        <f t="shared" si="39"/>
        <v>-1.1428571428571409E-2</v>
      </c>
    </row>
    <row r="2536" spans="1:8" ht="13.5" x14ac:dyDescent="0.25">
      <c r="A2536" s="12"/>
      <c r="B2536" s="11">
        <v>45692</v>
      </c>
      <c r="C2536" s="2">
        <v>171</v>
      </c>
      <c r="D2536" s="2">
        <v>163.81800000000001</v>
      </c>
      <c r="E2536" s="2">
        <v>5</v>
      </c>
      <c r="F2536" s="2">
        <v>171</v>
      </c>
      <c r="G2536" s="2">
        <v>855</v>
      </c>
      <c r="H2536" s="17">
        <f t="shared" si="39"/>
        <v>-1.1560693641618477E-2</v>
      </c>
    </row>
    <row r="2537" spans="1:8" ht="13.5" x14ac:dyDescent="0.25">
      <c r="A2537" s="12"/>
      <c r="B2537" s="11">
        <v>45693</v>
      </c>
      <c r="C2537" s="2">
        <v>169</v>
      </c>
      <c r="D2537" s="2">
        <v>161.90199999999999</v>
      </c>
      <c r="E2537" s="2">
        <v>51</v>
      </c>
      <c r="F2537" s="2">
        <v>169.196</v>
      </c>
      <c r="G2537" s="2">
        <v>8628.9959999999992</v>
      </c>
      <c r="H2537" s="17">
        <f t="shared" si="39"/>
        <v>-1.1695906432748692E-2</v>
      </c>
    </row>
    <row r="2538" spans="1:8" ht="13.5" x14ac:dyDescent="0.25">
      <c r="A2538" s="12"/>
      <c r="B2538" s="11">
        <v>45694</v>
      </c>
      <c r="C2538" s="2">
        <v>169</v>
      </c>
      <c r="D2538" s="2">
        <v>161.90199999999999</v>
      </c>
      <c r="E2538" s="2">
        <v>0</v>
      </c>
      <c r="F2538" s="2">
        <v>0</v>
      </c>
      <c r="G2538" s="2">
        <v>0</v>
      </c>
      <c r="H2538" s="17">
        <f t="shared" si="39"/>
        <v>0</v>
      </c>
    </row>
    <row r="2539" spans="1:8" ht="13.5" x14ac:dyDescent="0.25">
      <c r="A2539" s="12"/>
      <c r="B2539" s="11">
        <v>45695</v>
      </c>
      <c r="C2539" s="2">
        <v>169</v>
      </c>
      <c r="D2539" s="2">
        <v>161.90199999999999</v>
      </c>
      <c r="E2539" s="2">
        <v>145</v>
      </c>
      <c r="F2539" s="2">
        <v>169</v>
      </c>
      <c r="G2539" s="2">
        <v>24505</v>
      </c>
      <c r="H2539" s="17">
        <f t="shared" si="39"/>
        <v>0</v>
      </c>
    </row>
    <row r="2540" spans="1:8" ht="13.5" x14ac:dyDescent="0.25">
      <c r="A2540" s="12"/>
      <c r="B2540" s="11">
        <v>45698</v>
      </c>
      <c r="C2540" s="2">
        <v>169</v>
      </c>
      <c r="D2540" s="2">
        <v>161.90199999999999</v>
      </c>
      <c r="E2540" s="2">
        <v>0</v>
      </c>
      <c r="F2540" s="2">
        <v>0</v>
      </c>
      <c r="G2540" s="2">
        <v>0</v>
      </c>
      <c r="H2540" s="17">
        <f t="shared" si="39"/>
        <v>0</v>
      </c>
    </row>
    <row r="2541" spans="1:8" ht="13.5" x14ac:dyDescent="0.25">
      <c r="A2541" s="12"/>
      <c r="B2541" s="11">
        <v>45699</v>
      </c>
      <c r="C2541" s="2">
        <v>169</v>
      </c>
      <c r="D2541" s="2">
        <v>161.90199999999999</v>
      </c>
      <c r="E2541" s="2">
        <v>0</v>
      </c>
      <c r="F2541" s="2">
        <v>0</v>
      </c>
      <c r="G2541" s="2">
        <v>0</v>
      </c>
      <c r="H2541" s="17">
        <f t="shared" si="39"/>
        <v>0</v>
      </c>
    </row>
    <row r="2542" spans="1:8" ht="13.5" x14ac:dyDescent="0.25">
      <c r="A2542" s="12"/>
      <c r="B2542" s="11">
        <v>45700</v>
      </c>
      <c r="C2542" s="2">
        <v>169</v>
      </c>
      <c r="D2542" s="2">
        <v>161.90199999999999</v>
      </c>
      <c r="E2542" s="2">
        <v>0</v>
      </c>
      <c r="F2542" s="2">
        <v>0</v>
      </c>
      <c r="G2542" s="2">
        <v>0</v>
      </c>
      <c r="H2542" s="17">
        <f t="shared" si="39"/>
        <v>0</v>
      </c>
    </row>
    <row r="2543" spans="1:8" ht="13.5" x14ac:dyDescent="0.25">
      <c r="A2543" s="12"/>
      <c r="B2543" s="11">
        <v>45701</v>
      </c>
      <c r="C2543" s="2">
        <v>169</v>
      </c>
      <c r="D2543" s="2">
        <v>161.90199999999999</v>
      </c>
      <c r="E2543" s="2">
        <v>0</v>
      </c>
      <c r="F2543" s="2">
        <v>0</v>
      </c>
      <c r="G2543" s="2">
        <v>0</v>
      </c>
      <c r="H2543" s="17">
        <f t="shared" si="39"/>
        <v>0</v>
      </c>
    </row>
    <row r="2544" spans="1:8" ht="13.5" x14ac:dyDescent="0.25">
      <c r="A2544" s="12"/>
      <c r="B2544" s="11">
        <v>45702</v>
      </c>
      <c r="C2544" s="2">
        <v>169</v>
      </c>
      <c r="D2544" s="2">
        <v>161.90199999999999</v>
      </c>
      <c r="E2544" s="2">
        <v>0</v>
      </c>
      <c r="F2544" s="2">
        <v>0</v>
      </c>
      <c r="G2544" s="2">
        <v>0</v>
      </c>
      <c r="H2544" s="17">
        <f t="shared" si="39"/>
        <v>0</v>
      </c>
    </row>
    <row r="2545" spans="1:8" ht="13.5" x14ac:dyDescent="0.25">
      <c r="A2545" s="12"/>
      <c r="B2545" s="11">
        <v>45705</v>
      </c>
      <c r="C2545" s="2">
        <v>169</v>
      </c>
      <c r="D2545" s="2">
        <v>161.90199999999999</v>
      </c>
      <c r="E2545" s="2">
        <v>0</v>
      </c>
      <c r="F2545" s="2">
        <v>0</v>
      </c>
      <c r="G2545" s="2">
        <v>0</v>
      </c>
      <c r="H2545" s="17">
        <f t="shared" si="39"/>
        <v>0</v>
      </c>
    </row>
    <row r="2546" spans="1:8" ht="13.5" x14ac:dyDescent="0.25">
      <c r="A2546" s="12"/>
      <c r="B2546" s="11">
        <v>45706</v>
      </c>
      <c r="C2546" s="2">
        <v>169</v>
      </c>
      <c r="D2546" s="2">
        <v>161.90199999999999</v>
      </c>
      <c r="E2546" s="2">
        <v>0</v>
      </c>
      <c r="F2546" s="2">
        <v>0</v>
      </c>
      <c r="G2546" s="2">
        <v>0</v>
      </c>
      <c r="H2546" s="17">
        <f t="shared" si="39"/>
        <v>0</v>
      </c>
    </row>
    <row r="2547" spans="1:8" ht="13.5" x14ac:dyDescent="0.25">
      <c r="A2547" s="12"/>
      <c r="B2547" s="11">
        <v>45707</v>
      </c>
      <c r="C2547" s="2">
        <v>161.4</v>
      </c>
      <c r="D2547" s="2">
        <v>154.62119999999999</v>
      </c>
      <c r="E2547" s="2">
        <v>224</v>
      </c>
      <c r="F2547" s="2">
        <v>161.4</v>
      </c>
      <c r="G2547" s="2">
        <v>36153.599999999999</v>
      </c>
      <c r="H2547" s="17">
        <f t="shared" si="39"/>
        <v>-4.4970414201183431E-2</v>
      </c>
    </row>
    <row r="2548" spans="1:8" ht="13.5" x14ac:dyDescent="0.25">
      <c r="A2548" s="12"/>
      <c r="B2548" s="11">
        <v>45708</v>
      </c>
      <c r="C2548" s="2">
        <v>161.4</v>
      </c>
      <c r="D2548" s="2">
        <v>154.62119999999999</v>
      </c>
      <c r="E2548" s="2">
        <v>2966</v>
      </c>
      <c r="F2548" s="2">
        <v>161.4</v>
      </c>
      <c r="G2548" s="2">
        <v>478712.4</v>
      </c>
      <c r="H2548" s="17">
        <f t="shared" si="39"/>
        <v>0</v>
      </c>
    </row>
    <row r="2549" spans="1:8" ht="13.5" x14ac:dyDescent="0.25">
      <c r="A2549" s="12"/>
      <c r="B2549" s="11">
        <v>45709</v>
      </c>
      <c r="C2549" s="2">
        <v>168</v>
      </c>
      <c r="D2549" s="2">
        <v>160.94399999999999</v>
      </c>
      <c r="E2549" s="2">
        <v>540</v>
      </c>
      <c r="F2549" s="2">
        <v>165.06700000000001</v>
      </c>
      <c r="G2549" s="2">
        <v>89136.18</v>
      </c>
      <c r="H2549" s="17">
        <f t="shared" si="39"/>
        <v>4.0892193308550193E-2</v>
      </c>
    </row>
    <row r="2550" spans="1:8" ht="13.5" x14ac:dyDescent="0.25">
      <c r="A2550" s="12"/>
      <c r="B2550" s="11">
        <v>45712</v>
      </c>
      <c r="C2550" s="2">
        <v>166</v>
      </c>
      <c r="D2550" s="2">
        <v>159.02799999999999</v>
      </c>
      <c r="E2550" s="2">
        <v>50</v>
      </c>
      <c r="F2550" s="2">
        <v>166</v>
      </c>
      <c r="G2550" s="2">
        <v>8300</v>
      </c>
      <c r="H2550" s="17">
        <f t="shared" si="39"/>
        <v>-1.1904761904761885E-2</v>
      </c>
    </row>
    <row r="2551" spans="1:8" ht="13.5" x14ac:dyDescent="0.25">
      <c r="A2551" s="12"/>
      <c r="B2551" s="11">
        <v>45713</v>
      </c>
      <c r="C2551" s="2">
        <v>164.4</v>
      </c>
      <c r="D2551" s="2">
        <v>157.49520000000001</v>
      </c>
      <c r="E2551" s="2">
        <v>300</v>
      </c>
      <c r="F2551" s="2">
        <v>164.4</v>
      </c>
      <c r="G2551" s="2">
        <v>49320</v>
      </c>
      <c r="H2551" s="17">
        <f t="shared" si="39"/>
        <v>-9.6385542168673476E-3</v>
      </c>
    </row>
    <row r="2552" spans="1:8" ht="13.5" x14ac:dyDescent="0.25">
      <c r="A2552" s="12"/>
      <c r="B2552" s="11">
        <v>45714</v>
      </c>
      <c r="C2552" s="2">
        <v>163.4</v>
      </c>
      <c r="D2552" s="2">
        <v>156.53720000000001</v>
      </c>
      <c r="E2552" s="2">
        <v>20</v>
      </c>
      <c r="F2552" s="2">
        <v>163.4</v>
      </c>
      <c r="G2552" s="2">
        <v>3268</v>
      </c>
      <c r="H2552" s="17">
        <f t="shared" si="39"/>
        <v>-6.0827250608272397E-3</v>
      </c>
    </row>
    <row r="2553" spans="1:8" ht="13.5" x14ac:dyDescent="0.25">
      <c r="A2553" s="12"/>
      <c r="B2553" s="11">
        <v>45715</v>
      </c>
      <c r="C2553" s="2">
        <v>163.4</v>
      </c>
      <c r="D2553" s="2">
        <v>156.53720000000001</v>
      </c>
      <c r="E2553" s="2">
        <v>131</v>
      </c>
      <c r="F2553" s="2">
        <v>163.4</v>
      </c>
      <c r="G2553" s="2">
        <v>21405.4</v>
      </c>
      <c r="H2553" s="17">
        <f t="shared" si="39"/>
        <v>0</v>
      </c>
    </row>
    <row r="2554" spans="1:8" ht="13.5" x14ac:dyDescent="0.25">
      <c r="A2554" s="12"/>
      <c r="B2554" s="11">
        <v>45716</v>
      </c>
      <c r="C2554" s="2">
        <v>162.47999999999999</v>
      </c>
      <c r="D2554" s="2">
        <v>155.6558</v>
      </c>
      <c r="E2554" s="2">
        <v>220</v>
      </c>
      <c r="F2554" s="2">
        <v>162.488</v>
      </c>
      <c r="G2554" s="2">
        <v>35747.360000000001</v>
      </c>
      <c r="H2554" s="17">
        <f t="shared" si="39"/>
        <v>-5.6306104874752671E-3</v>
      </c>
    </row>
    <row r="2555" spans="1:8" ht="13.5" x14ac:dyDescent="0.25">
      <c r="A2555" s="12"/>
      <c r="B2555" s="11">
        <v>45719</v>
      </c>
      <c r="C2555" s="2">
        <v>162.47999999999999</v>
      </c>
      <c r="D2555" s="2">
        <v>155.6558</v>
      </c>
      <c r="E2555" s="2">
        <v>0</v>
      </c>
      <c r="F2555" s="2">
        <v>0</v>
      </c>
      <c r="G2555" s="2">
        <v>0</v>
      </c>
      <c r="H2555" s="17">
        <f t="shared" si="39"/>
        <v>0</v>
      </c>
    </row>
    <row r="2556" spans="1:8" ht="13.5" x14ac:dyDescent="0.25">
      <c r="A2556" s="12"/>
      <c r="B2556" s="11">
        <v>45720</v>
      </c>
      <c r="C2556" s="2">
        <v>162</v>
      </c>
      <c r="D2556" s="2">
        <v>155.196</v>
      </c>
      <c r="E2556" s="2">
        <v>1</v>
      </c>
      <c r="F2556" s="2">
        <v>162</v>
      </c>
      <c r="G2556" s="2">
        <v>162</v>
      </c>
      <c r="H2556" s="17">
        <f t="shared" si="39"/>
        <v>-2.9539535308032295E-3</v>
      </c>
    </row>
    <row r="2557" spans="1:8" ht="13.5" x14ac:dyDescent="0.25">
      <c r="A2557" s="12"/>
      <c r="B2557" s="11">
        <v>45721</v>
      </c>
      <c r="C2557" s="2">
        <v>162</v>
      </c>
      <c r="D2557" s="2">
        <v>155.196</v>
      </c>
      <c r="E2557" s="2">
        <v>120</v>
      </c>
      <c r="F2557" s="2">
        <v>162</v>
      </c>
      <c r="G2557" s="2">
        <v>19440</v>
      </c>
      <c r="H2557" s="17">
        <f t="shared" si="39"/>
        <v>0</v>
      </c>
    </row>
    <row r="2558" spans="1:8" ht="13.5" x14ac:dyDescent="0.25">
      <c r="A2558" s="12"/>
      <c r="B2558" s="11">
        <v>45722</v>
      </c>
      <c r="C2558" s="2">
        <v>162</v>
      </c>
      <c r="D2558" s="2">
        <v>155.196</v>
      </c>
      <c r="E2558" s="2">
        <v>52</v>
      </c>
      <c r="F2558" s="2">
        <v>162</v>
      </c>
      <c r="G2558" s="2">
        <v>8424</v>
      </c>
      <c r="H2558" s="17">
        <f t="shared" si="39"/>
        <v>0</v>
      </c>
    </row>
    <row r="2559" spans="1:8" ht="13.5" x14ac:dyDescent="0.25">
      <c r="A2559" s="12"/>
      <c r="B2559" s="11">
        <v>45723</v>
      </c>
      <c r="C2559" s="2">
        <v>162.49</v>
      </c>
      <c r="D2559" s="2">
        <v>155.66540000000001</v>
      </c>
      <c r="E2559" s="2">
        <v>320</v>
      </c>
      <c r="F2559" s="2">
        <v>162.499</v>
      </c>
      <c r="G2559" s="2">
        <v>51999.68</v>
      </c>
      <c r="H2559" s="17">
        <f t="shared" si="39"/>
        <v>3.0245624887239838E-3</v>
      </c>
    </row>
    <row r="2560" spans="1:8" ht="13.5" x14ac:dyDescent="0.25">
      <c r="A2560" s="12"/>
      <c r="B2560" s="11">
        <v>45726</v>
      </c>
      <c r="C2560" s="2">
        <v>169.8</v>
      </c>
      <c r="D2560" s="2">
        <v>162.66839999999999</v>
      </c>
      <c r="E2560" s="2">
        <v>0</v>
      </c>
      <c r="F2560" s="2">
        <v>0</v>
      </c>
      <c r="G2560" s="2">
        <v>0</v>
      </c>
      <c r="H2560" s="17">
        <f t="shared" si="39"/>
        <v>4.4987518099718918E-2</v>
      </c>
    </row>
    <row r="2561" spans="1:8" ht="13.5" x14ac:dyDescent="0.25">
      <c r="A2561" s="12"/>
      <c r="B2561" s="11">
        <v>45727</v>
      </c>
      <c r="C2561" s="2">
        <v>177.44</v>
      </c>
      <c r="D2561" s="2">
        <v>169.98750000000001</v>
      </c>
      <c r="E2561" s="2">
        <v>0</v>
      </c>
      <c r="F2561" s="2">
        <v>0</v>
      </c>
      <c r="G2561" s="2">
        <v>0</v>
      </c>
      <c r="H2561" s="17">
        <f t="shared" si="39"/>
        <v>4.4993987768982918E-2</v>
      </c>
    </row>
    <row r="2562" spans="1:8" ht="13.5" x14ac:dyDescent="0.25">
      <c r="A2562" s="12"/>
      <c r="B2562" s="11">
        <v>45728</v>
      </c>
      <c r="C2562" s="2">
        <v>185.42</v>
      </c>
      <c r="D2562" s="2">
        <v>177.63239999999999</v>
      </c>
      <c r="E2562" s="2">
        <v>164</v>
      </c>
      <c r="F2562" s="2">
        <v>182.01</v>
      </c>
      <c r="G2562" s="2">
        <v>29849.64</v>
      </c>
      <c r="H2562" s="17">
        <f t="shared" si="39"/>
        <v>4.4973306860798458E-2</v>
      </c>
    </row>
    <row r="2563" spans="1:8" ht="13.5" x14ac:dyDescent="0.25">
      <c r="A2563" s="12"/>
      <c r="B2563" s="11">
        <v>45729</v>
      </c>
      <c r="C2563" s="2">
        <v>193.76</v>
      </c>
      <c r="D2563" s="2">
        <v>185.62209999999999</v>
      </c>
      <c r="E2563" s="2">
        <v>6570</v>
      </c>
      <c r="F2563" s="2">
        <v>193.76</v>
      </c>
      <c r="G2563" s="2">
        <v>1273003.2</v>
      </c>
      <c r="H2563" s="17">
        <f t="shared" si="39"/>
        <v>4.4978843949639816E-2</v>
      </c>
    </row>
    <row r="2564" spans="1:8" ht="13.5" x14ac:dyDescent="0.25">
      <c r="A2564" s="12"/>
      <c r="B2564" s="11">
        <v>45730</v>
      </c>
      <c r="C2564" s="2">
        <v>202.47</v>
      </c>
      <c r="D2564" s="2">
        <v>193.96629999999999</v>
      </c>
      <c r="E2564" s="2">
        <v>2884</v>
      </c>
      <c r="F2564" s="2">
        <v>202.47</v>
      </c>
      <c r="G2564" s="2">
        <v>583923.48</v>
      </c>
      <c r="H2564" s="17">
        <f t="shared" si="39"/>
        <v>4.4952621482032586E-2</v>
      </c>
    </row>
    <row r="2565" spans="1:8" ht="13.5" x14ac:dyDescent="0.25">
      <c r="A2565" s="12"/>
      <c r="B2565" s="11">
        <v>45733</v>
      </c>
      <c r="C2565" s="2">
        <v>211.58</v>
      </c>
      <c r="D2565" s="2">
        <v>202.6936</v>
      </c>
      <c r="E2565" s="2">
        <v>1825</v>
      </c>
      <c r="F2565" s="2">
        <v>211.58</v>
      </c>
      <c r="G2565" s="2">
        <v>386133.5</v>
      </c>
      <c r="H2565" s="17">
        <f t="shared" si="39"/>
        <v>4.499389842462332E-2</v>
      </c>
    </row>
    <row r="2566" spans="1:8" ht="13.5" x14ac:dyDescent="0.25">
      <c r="A2566" s="12"/>
      <c r="B2566" s="11">
        <v>45734</v>
      </c>
      <c r="C2566" s="2">
        <v>211.5</v>
      </c>
      <c r="D2566" s="2">
        <v>202.61699999999999</v>
      </c>
      <c r="E2566" s="2">
        <v>1433</v>
      </c>
      <c r="F2566" s="2">
        <v>215.24</v>
      </c>
      <c r="G2566" s="2">
        <v>308438.92</v>
      </c>
      <c r="H2566" s="17">
        <f t="shared" si="39"/>
        <v>-3.7791030402545181E-4</v>
      </c>
    </row>
    <row r="2567" spans="1:8" ht="13.5" x14ac:dyDescent="0.25">
      <c r="A2567" s="12"/>
      <c r="B2567" s="11">
        <v>45735</v>
      </c>
      <c r="C2567" s="2">
        <v>205.15</v>
      </c>
      <c r="D2567" s="2">
        <v>196.53370000000001</v>
      </c>
      <c r="E2567" s="2">
        <v>1792</v>
      </c>
      <c r="F2567" s="2">
        <v>204.774</v>
      </c>
      <c r="G2567" s="2">
        <v>366955.00799999997</v>
      </c>
      <c r="H2567" s="17">
        <f t="shared" ref="H2567:H2630" si="40">(D2567-D2566)/D2566</f>
        <v>-3.0023640661938435E-2</v>
      </c>
    </row>
    <row r="2568" spans="1:8" ht="13.5" x14ac:dyDescent="0.25">
      <c r="A2568" s="12"/>
      <c r="B2568" s="11">
        <v>45737</v>
      </c>
      <c r="C2568" s="2">
        <v>205.99</v>
      </c>
      <c r="D2568" s="2">
        <v>197.33840000000001</v>
      </c>
      <c r="E2568" s="2">
        <v>127</v>
      </c>
      <c r="F2568" s="2">
        <v>205.92500000000001</v>
      </c>
      <c r="G2568" s="2">
        <v>26152.474999999999</v>
      </c>
      <c r="H2568" s="17">
        <f t="shared" si="40"/>
        <v>4.0944631887559072E-3</v>
      </c>
    </row>
    <row r="2569" spans="1:8" ht="13.5" x14ac:dyDescent="0.25">
      <c r="A2569" s="12"/>
      <c r="B2569" s="11">
        <v>45740</v>
      </c>
      <c r="C2569" s="2">
        <v>205</v>
      </c>
      <c r="D2569" s="2">
        <v>196.39</v>
      </c>
      <c r="E2569" s="2">
        <v>73</v>
      </c>
      <c r="F2569" s="2">
        <v>205.07</v>
      </c>
      <c r="G2569" s="2">
        <v>14970.11</v>
      </c>
      <c r="H2569" s="17">
        <f t="shared" si="40"/>
        <v>-4.8059576848703588E-3</v>
      </c>
    </row>
    <row r="2570" spans="1:8" ht="13.5" x14ac:dyDescent="0.25">
      <c r="A2570" s="12"/>
      <c r="B2570" s="11">
        <v>45741</v>
      </c>
      <c r="C2570" s="2">
        <v>203</v>
      </c>
      <c r="D2570" s="2">
        <v>194.47399999999999</v>
      </c>
      <c r="E2570" s="2">
        <v>1017</v>
      </c>
      <c r="F2570" s="2">
        <v>203</v>
      </c>
      <c r="G2570" s="2">
        <v>206451</v>
      </c>
      <c r="H2570" s="17">
        <f t="shared" si="40"/>
        <v>-9.7560975609755941E-3</v>
      </c>
    </row>
    <row r="2571" spans="1:8" ht="13.5" x14ac:dyDescent="0.25">
      <c r="A2571" s="12"/>
      <c r="B2571" s="11">
        <v>45742</v>
      </c>
      <c r="C2571" s="2">
        <v>202.9</v>
      </c>
      <c r="D2571" s="2">
        <v>194.37819999999999</v>
      </c>
      <c r="E2571" s="2">
        <v>1031</v>
      </c>
      <c r="F2571" s="2">
        <v>202.9</v>
      </c>
      <c r="G2571" s="2">
        <v>209189.9</v>
      </c>
      <c r="H2571" s="17">
        <f t="shared" si="40"/>
        <v>-4.9261083743840821E-4</v>
      </c>
    </row>
    <row r="2572" spans="1:8" ht="13.5" x14ac:dyDescent="0.25">
      <c r="A2572" s="12"/>
      <c r="B2572" s="11">
        <v>45743</v>
      </c>
      <c r="C2572" s="2">
        <v>202.9</v>
      </c>
      <c r="D2572" s="2">
        <v>194.37819999999999</v>
      </c>
      <c r="E2572" s="2">
        <v>1161</v>
      </c>
      <c r="F2572" s="2">
        <v>202.9</v>
      </c>
      <c r="G2572" s="2">
        <v>235566.9</v>
      </c>
      <c r="H2572" s="17">
        <f t="shared" si="40"/>
        <v>0</v>
      </c>
    </row>
    <row r="2573" spans="1:8" ht="13.5" x14ac:dyDescent="0.25">
      <c r="A2573" s="12"/>
      <c r="B2573" s="11">
        <v>45744</v>
      </c>
      <c r="C2573" s="2">
        <v>204.9</v>
      </c>
      <c r="D2573" s="2">
        <v>196.29419999999999</v>
      </c>
      <c r="E2573" s="2">
        <v>227</v>
      </c>
      <c r="F2573" s="2">
        <v>203.077</v>
      </c>
      <c r="G2573" s="2">
        <v>46098.478999999999</v>
      </c>
      <c r="H2573" s="17">
        <f t="shared" si="40"/>
        <v>9.8570724494824874E-3</v>
      </c>
    </row>
    <row r="2574" spans="1:8" ht="13.5" x14ac:dyDescent="0.25">
      <c r="A2574" s="12"/>
      <c r="B2574" s="11">
        <v>45749</v>
      </c>
      <c r="C2574" s="2">
        <v>203.9</v>
      </c>
      <c r="D2574" s="2">
        <v>195.33619999999999</v>
      </c>
      <c r="E2574" s="2">
        <v>287</v>
      </c>
      <c r="F2574" s="2">
        <v>203.94</v>
      </c>
      <c r="G2574" s="2">
        <v>58530.78</v>
      </c>
      <c r="H2574" s="17">
        <f t="shared" si="40"/>
        <v>-4.8804294777940382E-3</v>
      </c>
    </row>
    <row r="2575" spans="1:8" ht="13.5" x14ac:dyDescent="0.25">
      <c r="A2575" s="12"/>
      <c r="B2575" s="11">
        <v>45750</v>
      </c>
      <c r="C2575" s="2">
        <v>203.01</v>
      </c>
      <c r="D2575" s="2">
        <v>194.4836</v>
      </c>
      <c r="E2575" s="2">
        <v>3133</v>
      </c>
      <c r="F2575" s="2">
        <v>203.01</v>
      </c>
      <c r="G2575" s="2">
        <v>636030.32999999996</v>
      </c>
      <c r="H2575" s="17">
        <f t="shared" si="40"/>
        <v>-4.3647823598493025E-3</v>
      </c>
    </row>
    <row r="2576" spans="1:8" ht="13.5" x14ac:dyDescent="0.25">
      <c r="A2576" s="12"/>
      <c r="B2576" s="11">
        <v>45751</v>
      </c>
      <c r="C2576" s="2">
        <v>203</v>
      </c>
      <c r="D2576" s="2">
        <v>194.47399999999999</v>
      </c>
      <c r="E2576" s="2">
        <v>381</v>
      </c>
      <c r="F2576" s="2">
        <v>203.00800000000001</v>
      </c>
      <c r="G2576" s="2">
        <v>77346.047999999995</v>
      </c>
      <c r="H2576" s="17">
        <f t="shared" si="40"/>
        <v>-4.9361488577988312E-5</v>
      </c>
    </row>
    <row r="2577" spans="1:8" ht="13.5" x14ac:dyDescent="0.25">
      <c r="A2577" s="12"/>
      <c r="B2577" s="11">
        <v>45754</v>
      </c>
      <c r="C2577" s="2">
        <v>203.01</v>
      </c>
      <c r="D2577" s="2">
        <v>194.4836</v>
      </c>
      <c r="E2577" s="2">
        <v>2485</v>
      </c>
      <c r="F2577" s="2">
        <v>203.01</v>
      </c>
      <c r="G2577" s="2">
        <v>504479.85</v>
      </c>
      <c r="H2577" s="17">
        <f t="shared" si="40"/>
        <v>4.9363925254820943E-5</v>
      </c>
    </row>
    <row r="2578" spans="1:8" ht="13.5" x14ac:dyDescent="0.25">
      <c r="A2578" s="12"/>
      <c r="B2578" s="11">
        <v>45755</v>
      </c>
      <c r="C2578" s="2">
        <v>202.5</v>
      </c>
      <c r="D2578" s="2">
        <v>193.995</v>
      </c>
      <c r="E2578" s="2">
        <v>115</v>
      </c>
      <c r="F2578" s="2">
        <v>202.5</v>
      </c>
      <c r="G2578" s="2">
        <v>23287.5</v>
      </c>
      <c r="H2578" s="17">
        <f t="shared" si="40"/>
        <v>-2.5122940957489014E-3</v>
      </c>
    </row>
    <row r="2579" spans="1:8" ht="13.5" x14ac:dyDescent="0.25">
      <c r="A2579" s="12"/>
      <c r="B2579" s="11">
        <v>45757</v>
      </c>
      <c r="C2579" s="2">
        <v>202.5</v>
      </c>
      <c r="D2579" s="2">
        <v>193.995</v>
      </c>
      <c r="E2579" s="2">
        <v>975</v>
      </c>
      <c r="F2579" s="2">
        <v>202.5</v>
      </c>
      <c r="G2579" s="2">
        <v>197437.5</v>
      </c>
      <c r="H2579" s="17">
        <f t="shared" si="40"/>
        <v>0</v>
      </c>
    </row>
    <row r="2580" spans="1:8" ht="13.5" x14ac:dyDescent="0.25">
      <c r="A2580" s="12"/>
      <c r="B2580" s="11">
        <v>45758</v>
      </c>
      <c r="C2580" s="2">
        <v>202.5</v>
      </c>
      <c r="D2580" s="2">
        <v>193.995</v>
      </c>
      <c r="E2580" s="2">
        <v>850</v>
      </c>
      <c r="F2580" s="2">
        <v>202.5</v>
      </c>
      <c r="G2580" s="2">
        <v>172125</v>
      </c>
      <c r="H2580" s="17">
        <f t="shared" si="40"/>
        <v>0</v>
      </c>
    </row>
    <row r="2581" spans="1:8" ht="13.5" x14ac:dyDescent="0.25">
      <c r="A2581" s="12"/>
      <c r="B2581" s="11">
        <v>45761</v>
      </c>
      <c r="C2581" s="2">
        <v>200</v>
      </c>
      <c r="D2581" s="2">
        <v>191.6</v>
      </c>
      <c r="E2581" s="2">
        <v>324</v>
      </c>
      <c r="F2581" s="2">
        <v>203.08600000000001</v>
      </c>
      <c r="G2581" s="2">
        <v>65799.864000000001</v>
      </c>
      <c r="H2581" s="17">
        <f t="shared" si="40"/>
        <v>-1.2345679012345732E-2</v>
      </c>
    </row>
    <row r="2582" spans="1:8" ht="13.5" x14ac:dyDescent="0.25">
      <c r="A2582" s="12"/>
      <c r="B2582" s="11">
        <v>45762</v>
      </c>
      <c r="C2582" s="2">
        <v>200.11</v>
      </c>
      <c r="D2582" s="2">
        <v>191.7054</v>
      </c>
      <c r="E2582" s="2">
        <v>464</v>
      </c>
      <c r="F2582" s="2">
        <v>200.02699999999999</v>
      </c>
      <c r="G2582" s="2">
        <v>92812.528000000006</v>
      </c>
      <c r="H2582" s="17">
        <f t="shared" si="40"/>
        <v>5.5010438413362762E-4</v>
      </c>
    </row>
    <row r="2583" spans="1:8" ht="13.5" x14ac:dyDescent="0.25">
      <c r="A2583" s="12"/>
      <c r="B2583" s="11">
        <v>45763</v>
      </c>
      <c r="C2583" s="2">
        <v>201</v>
      </c>
      <c r="D2583" s="2">
        <v>192.55799999999999</v>
      </c>
      <c r="E2583" s="2">
        <v>113</v>
      </c>
      <c r="F2583" s="2">
        <v>201.26499999999999</v>
      </c>
      <c r="G2583" s="2">
        <v>22742.945</v>
      </c>
      <c r="H2583" s="17">
        <f t="shared" si="40"/>
        <v>4.4474490546431936E-3</v>
      </c>
    </row>
    <row r="2584" spans="1:8" ht="13.5" x14ac:dyDescent="0.25">
      <c r="A2584" s="12"/>
      <c r="B2584" s="11">
        <v>45764</v>
      </c>
      <c r="C2584" s="2">
        <v>201.01</v>
      </c>
      <c r="D2584" s="2">
        <v>192.5676</v>
      </c>
      <c r="E2584" s="2">
        <v>325</v>
      </c>
      <c r="F2584" s="2">
        <v>201.01</v>
      </c>
      <c r="G2584" s="2">
        <v>65328.25</v>
      </c>
      <c r="H2584" s="17">
        <f t="shared" si="40"/>
        <v>4.9855108590689808E-5</v>
      </c>
    </row>
    <row r="2585" spans="1:8" ht="13.5" x14ac:dyDescent="0.25">
      <c r="A2585" s="12"/>
      <c r="B2585" s="11">
        <v>45765</v>
      </c>
      <c r="C2585" s="2">
        <v>200.9</v>
      </c>
      <c r="D2585" s="2">
        <v>192.4622</v>
      </c>
      <c r="E2585" s="2">
        <v>377</v>
      </c>
      <c r="F2585" s="2">
        <v>200.977</v>
      </c>
      <c r="G2585" s="2">
        <v>75768.328999999998</v>
      </c>
      <c r="H2585" s="17">
        <f t="shared" si="40"/>
        <v>-5.473402586935863E-4</v>
      </c>
    </row>
    <row r="2586" spans="1:8" ht="13.5" x14ac:dyDescent="0.25">
      <c r="A2586" s="12"/>
      <c r="B2586" s="11">
        <v>45768</v>
      </c>
      <c r="C2586" s="2">
        <v>202.9</v>
      </c>
      <c r="D2586" s="2">
        <v>194.37819999999999</v>
      </c>
      <c r="E2586" s="2">
        <v>135</v>
      </c>
      <c r="F2586" s="2">
        <v>201.68700000000001</v>
      </c>
      <c r="G2586" s="2">
        <v>27227.744999999999</v>
      </c>
      <c r="H2586" s="17">
        <f t="shared" si="40"/>
        <v>9.9552015928322385E-3</v>
      </c>
    </row>
    <row r="2587" spans="1:8" ht="13.5" x14ac:dyDescent="0.25">
      <c r="A2587" s="12"/>
      <c r="B2587" s="11">
        <v>45769</v>
      </c>
      <c r="C2587" s="2">
        <v>204.68</v>
      </c>
      <c r="D2587" s="2">
        <v>196.08340000000001</v>
      </c>
      <c r="E2587" s="2">
        <v>313</v>
      </c>
      <c r="F2587" s="2">
        <v>204.68600000000001</v>
      </c>
      <c r="G2587" s="2">
        <v>64066.718000000001</v>
      </c>
      <c r="H2587" s="17">
        <f t="shared" si="40"/>
        <v>8.7725886956460091E-3</v>
      </c>
    </row>
    <row r="2588" spans="1:8" ht="13.5" x14ac:dyDescent="0.25">
      <c r="A2588" s="12"/>
      <c r="B2588" s="11">
        <v>45770</v>
      </c>
      <c r="C2588" s="2">
        <v>204.68</v>
      </c>
      <c r="D2588" s="2">
        <v>196.08340000000001</v>
      </c>
      <c r="E2588" s="2">
        <v>127</v>
      </c>
      <c r="F2588" s="2">
        <v>204.68</v>
      </c>
      <c r="G2588" s="2">
        <v>25994.36</v>
      </c>
      <c r="H2588" s="17">
        <f t="shared" si="40"/>
        <v>0</v>
      </c>
    </row>
    <row r="2589" spans="1:8" ht="13.5" x14ac:dyDescent="0.25">
      <c r="A2589" s="12"/>
      <c r="B2589" s="11">
        <v>45771</v>
      </c>
      <c r="C2589" s="2">
        <v>204.55</v>
      </c>
      <c r="D2589" s="2">
        <v>195.9589</v>
      </c>
      <c r="E2589" s="2">
        <v>55</v>
      </c>
      <c r="F2589" s="2">
        <v>204.649</v>
      </c>
      <c r="G2589" s="2">
        <v>11255.695</v>
      </c>
      <c r="H2589" s="17">
        <f t="shared" si="40"/>
        <v>-6.3493391077476123E-4</v>
      </c>
    </row>
    <row r="2590" spans="1:8" ht="13.5" x14ac:dyDescent="0.25">
      <c r="A2590" s="12"/>
      <c r="B2590" s="11">
        <v>45772</v>
      </c>
      <c r="C2590" s="2">
        <v>204.55</v>
      </c>
      <c r="D2590" s="2">
        <v>195.9589</v>
      </c>
      <c r="E2590" s="2">
        <v>38</v>
      </c>
      <c r="F2590" s="2">
        <v>204.55</v>
      </c>
      <c r="G2590" s="2">
        <v>7772.9</v>
      </c>
      <c r="H2590" s="17">
        <f t="shared" si="40"/>
        <v>0</v>
      </c>
    </row>
    <row r="2591" spans="1:8" ht="13.5" x14ac:dyDescent="0.25">
      <c r="A2591" s="12"/>
      <c r="B2591" s="11">
        <v>45775</v>
      </c>
      <c r="C2591" s="2">
        <v>203.99</v>
      </c>
      <c r="D2591" s="2">
        <v>195.42240000000001</v>
      </c>
      <c r="E2591" s="2">
        <v>82</v>
      </c>
      <c r="F2591" s="2">
        <v>204.4</v>
      </c>
      <c r="G2591" s="2">
        <v>16760.8</v>
      </c>
      <c r="H2591" s="17">
        <f t="shared" si="40"/>
        <v>-2.7378190018416595E-3</v>
      </c>
    </row>
    <row r="2592" spans="1:8" ht="13.5" x14ac:dyDescent="0.25">
      <c r="A2592" s="12"/>
      <c r="B2592" s="11">
        <v>45776</v>
      </c>
      <c r="C2592" s="2">
        <v>202</v>
      </c>
      <c r="D2592" s="2">
        <v>193.51599999999999</v>
      </c>
      <c r="E2592" s="2">
        <v>116</v>
      </c>
      <c r="F2592" s="2">
        <v>202</v>
      </c>
      <c r="G2592" s="2">
        <v>23432</v>
      </c>
      <c r="H2592" s="17">
        <f t="shared" si="40"/>
        <v>-9.7552788216704895E-3</v>
      </c>
    </row>
    <row r="2593" spans="1:8" ht="13.5" x14ac:dyDescent="0.25">
      <c r="A2593" s="12"/>
      <c r="B2593" s="11">
        <v>45777</v>
      </c>
      <c r="C2593" s="2">
        <v>202</v>
      </c>
      <c r="D2593" s="2">
        <v>193.51599999999999</v>
      </c>
      <c r="E2593" s="2">
        <v>0</v>
      </c>
      <c r="F2593" s="2">
        <v>0</v>
      </c>
      <c r="G2593" s="2">
        <v>0</v>
      </c>
      <c r="H2593" s="17">
        <f t="shared" si="40"/>
        <v>0</v>
      </c>
    </row>
    <row r="2594" spans="1:8" ht="13.5" x14ac:dyDescent="0.25">
      <c r="A2594" s="12"/>
      <c r="B2594" s="11">
        <v>45779</v>
      </c>
      <c r="C2594" s="2">
        <v>200.5</v>
      </c>
      <c r="D2594" s="2">
        <v>192.07900000000001</v>
      </c>
      <c r="E2594" s="2">
        <v>77</v>
      </c>
      <c r="F2594" s="2">
        <v>201.006</v>
      </c>
      <c r="G2594" s="2">
        <v>15477.462</v>
      </c>
      <c r="H2594" s="17">
        <f t="shared" si="40"/>
        <v>-7.4257425742573404E-3</v>
      </c>
    </row>
    <row r="2595" spans="1:8" ht="13.5" x14ac:dyDescent="0.25">
      <c r="A2595" s="12"/>
      <c r="B2595" s="11">
        <v>45782</v>
      </c>
      <c r="C2595" s="2">
        <v>200.5</v>
      </c>
      <c r="D2595" s="2">
        <v>192.07900000000001</v>
      </c>
      <c r="E2595" s="2">
        <v>501</v>
      </c>
      <c r="F2595" s="2">
        <v>200.5</v>
      </c>
      <c r="G2595" s="2">
        <v>100450.5</v>
      </c>
      <c r="H2595" s="17">
        <f t="shared" si="40"/>
        <v>0</v>
      </c>
    </row>
    <row r="2596" spans="1:8" ht="13.5" x14ac:dyDescent="0.25">
      <c r="A2596" s="12"/>
      <c r="B2596" s="11">
        <v>45783</v>
      </c>
      <c r="C2596" s="2">
        <v>200.5</v>
      </c>
      <c r="D2596" s="2">
        <v>192.07900000000001</v>
      </c>
      <c r="E2596" s="2">
        <v>61</v>
      </c>
      <c r="F2596" s="2">
        <v>200.5</v>
      </c>
      <c r="G2596" s="2">
        <v>12230.5</v>
      </c>
      <c r="H2596" s="17">
        <f t="shared" si="40"/>
        <v>0</v>
      </c>
    </row>
    <row r="2597" spans="1:8" ht="13.5" x14ac:dyDescent="0.25">
      <c r="A2597" s="12"/>
      <c r="B2597" s="11">
        <v>45784</v>
      </c>
      <c r="C2597" s="2">
        <v>200.48</v>
      </c>
      <c r="D2597" s="2">
        <v>192.0598</v>
      </c>
      <c r="E2597" s="2">
        <v>107</v>
      </c>
      <c r="F2597" s="2">
        <v>200.48</v>
      </c>
      <c r="G2597" s="2">
        <v>21451.360000000001</v>
      </c>
      <c r="H2597" s="17">
        <f t="shared" si="40"/>
        <v>-9.9958871089562604E-5</v>
      </c>
    </row>
    <row r="2598" spans="1:8" ht="13.5" x14ac:dyDescent="0.25">
      <c r="A2598" s="12"/>
      <c r="B2598" s="11">
        <v>45785</v>
      </c>
      <c r="C2598" s="2">
        <v>200.5</v>
      </c>
      <c r="D2598" s="2">
        <v>192.07900000000001</v>
      </c>
      <c r="E2598" s="2">
        <v>62</v>
      </c>
      <c r="F2598" s="2">
        <v>200.5</v>
      </c>
      <c r="G2598" s="2">
        <v>12431</v>
      </c>
      <c r="H2598" s="17">
        <f t="shared" si="40"/>
        <v>9.9968863864338586E-5</v>
      </c>
    </row>
    <row r="2599" spans="1:8" ht="13.5" x14ac:dyDescent="0.25">
      <c r="A2599" s="12"/>
      <c r="B2599" s="11">
        <v>45786</v>
      </c>
      <c r="C2599" s="2">
        <v>200.5</v>
      </c>
      <c r="D2599" s="2">
        <v>192.07900000000001</v>
      </c>
      <c r="E2599" s="2">
        <v>1403</v>
      </c>
      <c r="F2599" s="2">
        <v>200.5</v>
      </c>
      <c r="G2599" s="2">
        <v>281301.5</v>
      </c>
      <c r="H2599" s="17">
        <f t="shared" si="40"/>
        <v>0</v>
      </c>
    </row>
    <row r="2600" spans="1:8" ht="13.5" x14ac:dyDescent="0.25">
      <c r="A2600" s="12"/>
      <c r="B2600" s="11">
        <v>45789</v>
      </c>
      <c r="C2600" s="2">
        <v>200.51</v>
      </c>
      <c r="D2600" s="2">
        <v>192.08860000000001</v>
      </c>
      <c r="E2600" s="2">
        <v>62</v>
      </c>
      <c r="F2600" s="2">
        <v>200.51</v>
      </c>
      <c r="G2600" s="2">
        <v>12431.62</v>
      </c>
      <c r="H2600" s="17">
        <f t="shared" si="40"/>
        <v>4.9979435544781302E-5</v>
      </c>
    </row>
    <row r="2601" spans="1:8" ht="13.5" x14ac:dyDescent="0.25">
      <c r="A2601" s="12"/>
      <c r="B2601" s="11">
        <v>45790</v>
      </c>
      <c r="C2601" s="2">
        <v>200</v>
      </c>
      <c r="D2601" s="2">
        <v>191.6</v>
      </c>
      <c r="E2601" s="2">
        <v>148</v>
      </c>
      <c r="F2601" s="2">
        <v>200</v>
      </c>
      <c r="G2601" s="2">
        <v>29600</v>
      </c>
      <c r="H2601" s="17">
        <f t="shared" si="40"/>
        <v>-2.5436178929932303E-3</v>
      </c>
    </row>
    <row r="2602" spans="1:8" ht="13.5" x14ac:dyDescent="0.25">
      <c r="A2602" s="12"/>
      <c r="B2602" s="11">
        <v>45791</v>
      </c>
      <c r="C2602" s="2">
        <v>202</v>
      </c>
      <c r="D2602" s="2">
        <v>193.51599999999999</v>
      </c>
      <c r="E2602" s="2">
        <v>266</v>
      </c>
      <c r="F2602" s="2">
        <v>201.90199999999999</v>
      </c>
      <c r="G2602" s="2">
        <v>53705.932000000001</v>
      </c>
      <c r="H2602" s="17">
        <f t="shared" si="40"/>
        <v>9.9999999999999829E-3</v>
      </c>
    </row>
    <row r="2603" spans="1:8" ht="13.5" x14ac:dyDescent="0.25">
      <c r="A2603" s="12"/>
      <c r="B2603" s="11">
        <v>45792</v>
      </c>
      <c r="C2603" s="2">
        <v>195</v>
      </c>
      <c r="D2603" s="2">
        <v>195</v>
      </c>
      <c r="E2603" s="2">
        <v>152</v>
      </c>
      <c r="F2603" s="2">
        <v>195</v>
      </c>
      <c r="G2603" s="2">
        <v>29640</v>
      </c>
      <c r="H2603" s="17">
        <f t="shared" si="40"/>
        <v>7.6686165485024957E-3</v>
      </c>
    </row>
    <row r="2604" spans="1:8" ht="13.5" x14ac:dyDescent="0.25">
      <c r="A2604" s="12"/>
      <c r="B2604" s="11">
        <v>45793</v>
      </c>
      <c r="C2604" s="2">
        <v>195.13</v>
      </c>
      <c r="D2604" s="2">
        <v>195.13</v>
      </c>
      <c r="E2604" s="2">
        <v>43</v>
      </c>
      <c r="F2604" s="2">
        <v>195.13</v>
      </c>
      <c r="G2604" s="2">
        <v>8390.59</v>
      </c>
      <c r="H2604" s="17">
        <f t="shared" si="40"/>
        <v>6.6666666666664333E-4</v>
      </c>
    </row>
    <row r="2605" spans="1:8" ht="13.5" x14ac:dyDescent="0.25">
      <c r="A2605" s="12"/>
      <c r="B2605" s="11">
        <v>45796</v>
      </c>
      <c r="C2605" s="2">
        <v>199</v>
      </c>
      <c r="D2605" s="2">
        <v>199</v>
      </c>
      <c r="E2605" s="2">
        <v>15</v>
      </c>
      <c r="F2605" s="2">
        <v>199</v>
      </c>
      <c r="G2605" s="2">
        <v>2985</v>
      </c>
      <c r="H2605" s="17">
        <f t="shared" si="40"/>
        <v>1.9832931891559498E-2</v>
      </c>
    </row>
    <row r="2606" spans="1:8" ht="13.5" x14ac:dyDescent="0.25">
      <c r="A2606" s="12"/>
      <c r="B2606" s="11">
        <v>45797</v>
      </c>
      <c r="C2606" s="2">
        <v>199</v>
      </c>
      <c r="D2606" s="2">
        <v>199</v>
      </c>
      <c r="E2606" s="2">
        <v>138</v>
      </c>
      <c r="F2606" s="2">
        <v>198.98599999999999</v>
      </c>
      <c r="G2606" s="2">
        <v>27460.067999999999</v>
      </c>
      <c r="H2606" s="17">
        <f t="shared" si="40"/>
        <v>0</v>
      </c>
    </row>
    <row r="2607" spans="1:8" ht="13.5" x14ac:dyDescent="0.25">
      <c r="A2607" s="12"/>
      <c r="B2607" s="11">
        <v>45798</v>
      </c>
      <c r="C2607" s="2">
        <v>196</v>
      </c>
      <c r="D2607" s="2">
        <v>196</v>
      </c>
      <c r="E2607" s="2">
        <v>238</v>
      </c>
      <c r="F2607" s="2">
        <v>196.29</v>
      </c>
      <c r="G2607" s="2">
        <v>46717.02</v>
      </c>
      <c r="H2607" s="17">
        <f t="shared" si="40"/>
        <v>-1.507537688442211E-2</v>
      </c>
    </row>
    <row r="2608" spans="1:8" ht="13.5" x14ac:dyDescent="0.25">
      <c r="A2608" s="12"/>
      <c r="B2608" s="11">
        <v>45799</v>
      </c>
      <c r="C2608" s="2">
        <v>197</v>
      </c>
      <c r="D2608" s="2">
        <v>197</v>
      </c>
      <c r="E2608" s="2">
        <v>190</v>
      </c>
      <c r="F2608" s="2">
        <v>197.011</v>
      </c>
      <c r="G2608" s="2">
        <v>37432.089999999997</v>
      </c>
      <c r="H2608" s="17">
        <f t="shared" si="40"/>
        <v>5.1020408163265302E-3</v>
      </c>
    </row>
    <row r="2609" spans="1:8" ht="13.5" x14ac:dyDescent="0.25">
      <c r="A2609" s="12"/>
      <c r="B2609" s="11">
        <v>45800</v>
      </c>
      <c r="C2609" s="2">
        <v>196</v>
      </c>
      <c r="D2609" s="2">
        <v>196</v>
      </c>
      <c r="E2609" s="2">
        <v>81</v>
      </c>
      <c r="F2609" s="2">
        <v>196.494</v>
      </c>
      <c r="G2609" s="2">
        <v>15916.013999999999</v>
      </c>
      <c r="H2609" s="17">
        <f t="shared" si="40"/>
        <v>-5.076142131979695E-3</v>
      </c>
    </row>
    <row r="2610" spans="1:8" ht="13.5" x14ac:dyDescent="0.25">
      <c r="A2610" s="12"/>
      <c r="B2610" s="11">
        <v>45803</v>
      </c>
      <c r="C2610" s="2">
        <v>197</v>
      </c>
      <c r="D2610" s="2">
        <v>197</v>
      </c>
      <c r="E2610" s="2">
        <v>94</v>
      </c>
      <c r="F2610" s="2">
        <v>196.58099999999999</v>
      </c>
      <c r="G2610" s="2">
        <v>18478.614000000001</v>
      </c>
      <c r="H2610" s="17">
        <f t="shared" si="40"/>
        <v>5.1020408163265302E-3</v>
      </c>
    </row>
    <row r="2611" spans="1:8" ht="13.5" x14ac:dyDescent="0.25">
      <c r="A2611" s="12"/>
      <c r="B2611" s="11">
        <v>45804</v>
      </c>
      <c r="C2611" s="2">
        <v>198</v>
      </c>
      <c r="D2611" s="2">
        <v>198</v>
      </c>
      <c r="E2611" s="2">
        <v>72</v>
      </c>
      <c r="F2611" s="2">
        <v>198</v>
      </c>
      <c r="G2611" s="2">
        <v>14256</v>
      </c>
      <c r="H2611" s="17">
        <f t="shared" si="40"/>
        <v>5.076142131979695E-3</v>
      </c>
    </row>
    <row r="2612" spans="1:8" ht="13.5" x14ac:dyDescent="0.25">
      <c r="A2612" s="12"/>
      <c r="B2612" s="11">
        <v>45805</v>
      </c>
      <c r="C2612" s="2">
        <v>198.4</v>
      </c>
      <c r="D2612" s="2">
        <v>198.4</v>
      </c>
      <c r="E2612" s="2">
        <v>8</v>
      </c>
      <c r="F2612" s="2">
        <v>198.4</v>
      </c>
      <c r="G2612" s="2">
        <v>1587.2</v>
      </c>
      <c r="H2612" s="17">
        <f t="shared" si="40"/>
        <v>2.0202020202020488E-3</v>
      </c>
    </row>
    <row r="2613" spans="1:8" ht="13.5" x14ac:dyDescent="0.25">
      <c r="A2613" s="12"/>
      <c r="B2613" s="11">
        <v>45806</v>
      </c>
      <c r="C2613" s="2">
        <v>197</v>
      </c>
      <c r="D2613" s="2">
        <v>197</v>
      </c>
      <c r="E2613" s="2">
        <v>134</v>
      </c>
      <c r="F2613" s="2">
        <v>197</v>
      </c>
      <c r="G2613" s="2">
        <v>26398</v>
      </c>
      <c r="H2613" s="17">
        <f t="shared" si="40"/>
        <v>-7.0564516129032542E-3</v>
      </c>
    </row>
    <row r="2614" spans="1:8" ht="13.5" x14ac:dyDescent="0.25">
      <c r="A2614" s="12"/>
      <c r="B2614" s="11">
        <v>45807</v>
      </c>
      <c r="C2614" s="2">
        <v>198.4</v>
      </c>
      <c r="D2614" s="2">
        <v>198.4</v>
      </c>
      <c r="E2614" s="2">
        <v>676</v>
      </c>
      <c r="F2614" s="2">
        <v>198.4</v>
      </c>
      <c r="G2614" s="2">
        <v>134118.39999999999</v>
      </c>
      <c r="H2614" s="17">
        <f t="shared" si="40"/>
        <v>7.1065989847716024E-3</v>
      </c>
    </row>
    <row r="2615" spans="1:8" ht="13.5" x14ac:dyDescent="0.25">
      <c r="A2615" s="12"/>
      <c r="B2615" s="11">
        <v>45810</v>
      </c>
      <c r="C2615" s="2">
        <v>198.4</v>
      </c>
      <c r="D2615" s="2">
        <v>198.4</v>
      </c>
      <c r="E2615" s="2">
        <v>0</v>
      </c>
      <c r="F2615" s="2">
        <v>0</v>
      </c>
      <c r="G2615" s="2">
        <v>0</v>
      </c>
      <c r="H2615" s="17">
        <f t="shared" si="40"/>
        <v>0</v>
      </c>
    </row>
    <row r="2616" spans="1:8" ht="13.5" x14ac:dyDescent="0.25">
      <c r="A2616" s="12"/>
      <c r="B2616" s="11">
        <v>45811</v>
      </c>
      <c r="C2616" s="2">
        <v>196</v>
      </c>
      <c r="D2616" s="2">
        <v>196</v>
      </c>
      <c r="E2616" s="2">
        <v>76</v>
      </c>
      <c r="F2616" s="2">
        <v>196</v>
      </c>
      <c r="G2616" s="2">
        <v>14896</v>
      </c>
      <c r="H2616" s="17">
        <f t="shared" si="40"/>
        <v>-1.2096774193548416E-2</v>
      </c>
    </row>
    <row r="2617" spans="1:8" ht="13.5" x14ac:dyDescent="0.25">
      <c r="A2617" s="12"/>
      <c r="B2617" s="11">
        <v>45812</v>
      </c>
      <c r="C2617" s="2">
        <v>198</v>
      </c>
      <c r="D2617" s="2">
        <v>198</v>
      </c>
      <c r="E2617" s="2">
        <v>24</v>
      </c>
      <c r="F2617" s="2">
        <v>198</v>
      </c>
      <c r="G2617" s="2">
        <v>4752</v>
      </c>
      <c r="H2617" s="17">
        <f t="shared" si="40"/>
        <v>1.020408163265306E-2</v>
      </c>
    </row>
    <row r="2618" spans="1:8" ht="13.5" x14ac:dyDescent="0.25">
      <c r="A2618" s="12"/>
      <c r="B2618" s="11">
        <v>45813</v>
      </c>
      <c r="C2618" s="2">
        <v>197.99</v>
      </c>
      <c r="D2618" s="2">
        <v>197.99</v>
      </c>
      <c r="E2618" s="2">
        <v>1</v>
      </c>
      <c r="F2618" s="2">
        <v>197.99</v>
      </c>
      <c r="G2618" s="2">
        <v>197.99</v>
      </c>
      <c r="H2618" s="17">
        <f t="shared" si="40"/>
        <v>-5.0505050505004569E-5</v>
      </c>
    </row>
    <row r="2619" spans="1:8" ht="13.5" x14ac:dyDescent="0.25">
      <c r="A2619" s="12"/>
      <c r="B2619" s="11">
        <v>45817</v>
      </c>
      <c r="C2619" s="2">
        <v>197.5</v>
      </c>
      <c r="D2619" s="2">
        <v>197.5</v>
      </c>
      <c r="E2619" s="2">
        <v>1</v>
      </c>
      <c r="F2619" s="2">
        <v>197.5</v>
      </c>
      <c r="G2619" s="2">
        <v>197.5</v>
      </c>
      <c r="H2619" s="17">
        <f t="shared" si="40"/>
        <v>-2.4748724683065259E-3</v>
      </c>
    </row>
    <row r="2620" spans="1:8" ht="13.5" x14ac:dyDescent="0.25">
      <c r="A2620" s="12"/>
      <c r="B2620" s="11">
        <v>45818</v>
      </c>
      <c r="C2620" s="2">
        <v>197</v>
      </c>
      <c r="D2620" s="2">
        <v>197</v>
      </c>
      <c r="E2620" s="2">
        <v>259</v>
      </c>
      <c r="F2620" s="2">
        <v>197.00200000000001</v>
      </c>
      <c r="G2620" s="2">
        <v>51023.517999999996</v>
      </c>
      <c r="H2620" s="17">
        <f t="shared" si="40"/>
        <v>-2.5316455696202532E-3</v>
      </c>
    </row>
    <row r="2621" spans="1:8" ht="13.5" x14ac:dyDescent="0.25">
      <c r="A2621" s="12"/>
      <c r="B2621" s="11">
        <v>45819</v>
      </c>
      <c r="C2621" s="2">
        <v>197</v>
      </c>
      <c r="D2621" s="2">
        <v>197</v>
      </c>
      <c r="E2621" s="2">
        <v>18</v>
      </c>
      <c r="F2621" s="2">
        <v>197</v>
      </c>
      <c r="G2621" s="2">
        <v>3546</v>
      </c>
      <c r="H2621" s="17">
        <f t="shared" si="40"/>
        <v>0</v>
      </c>
    </row>
    <row r="2622" spans="1:8" ht="13.5" x14ac:dyDescent="0.25">
      <c r="A2622" s="12"/>
      <c r="B2622" s="11">
        <v>45820</v>
      </c>
      <c r="C2622" s="2">
        <v>197</v>
      </c>
      <c r="D2622" s="2">
        <v>197</v>
      </c>
      <c r="E2622" s="2">
        <v>12</v>
      </c>
      <c r="F2622" s="2">
        <v>197</v>
      </c>
      <c r="G2622" s="2">
        <v>2364</v>
      </c>
      <c r="H2622" s="17">
        <f t="shared" si="40"/>
        <v>0</v>
      </c>
    </row>
    <row r="2623" spans="1:8" ht="13.5" x14ac:dyDescent="0.25">
      <c r="A2623" s="12"/>
      <c r="B2623" s="11">
        <v>45821</v>
      </c>
      <c r="C2623" s="2">
        <v>195.2</v>
      </c>
      <c r="D2623" s="2">
        <v>195.2</v>
      </c>
      <c r="E2623" s="2">
        <v>345</v>
      </c>
      <c r="F2623" s="2">
        <v>195.46100000000001</v>
      </c>
      <c r="G2623" s="2">
        <v>67434.044999999998</v>
      </c>
      <c r="H2623" s="17">
        <f t="shared" si="40"/>
        <v>-9.1370558375635097E-3</v>
      </c>
    </row>
    <row r="2624" spans="1:8" ht="13.5" x14ac:dyDescent="0.25">
      <c r="A2624" s="12"/>
      <c r="B2624" s="11">
        <v>45824</v>
      </c>
      <c r="C2624" s="2">
        <v>195.2</v>
      </c>
      <c r="D2624" s="2">
        <v>195.2</v>
      </c>
      <c r="E2624" s="2">
        <v>115</v>
      </c>
      <c r="F2624" s="2">
        <v>195.2</v>
      </c>
      <c r="G2624" s="2">
        <v>22448</v>
      </c>
      <c r="H2624" s="17">
        <f t="shared" si="40"/>
        <v>0</v>
      </c>
    </row>
    <row r="2625" spans="1:8" ht="13.5" x14ac:dyDescent="0.25">
      <c r="A2625" s="12"/>
      <c r="B2625" s="11">
        <v>45825</v>
      </c>
      <c r="C2625" s="2">
        <v>195.2</v>
      </c>
      <c r="D2625" s="2">
        <v>195.2</v>
      </c>
      <c r="E2625" s="2">
        <v>404</v>
      </c>
      <c r="F2625" s="2">
        <v>195.2</v>
      </c>
      <c r="G2625" s="2">
        <v>78860.800000000003</v>
      </c>
      <c r="H2625" s="17">
        <f t="shared" si="40"/>
        <v>0</v>
      </c>
    </row>
    <row r="2626" spans="1:8" ht="13.5" x14ac:dyDescent="0.25">
      <c r="A2626" s="12"/>
      <c r="B2626" s="11">
        <v>45826</v>
      </c>
      <c r="C2626" s="2">
        <v>195.2</v>
      </c>
      <c r="D2626" s="2">
        <v>195.2</v>
      </c>
      <c r="E2626" s="2">
        <v>381</v>
      </c>
      <c r="F2626" s="2">
        <v>195.2</v>
      </c>
      <c r="G2626" s="2">
        <v>74371.199999999997</v>
      </c>
      <c r="H2626" s="17">
        <f t="shared" si="40"/>
        <v>0</v>
      </c>
    </row>
    <row r="2627" spans="1:8" ht="13.5" x14ac:dyDescent="0.25">
      <c r="A2627" s="12"/>
      <c r="B2627" s="11">
        <v>45827</v>
      </c>
      <c r="C2627" s="2">
        <v>195.2</v>
      </c>
      <c r="D2627" s="2">
        <v>195.2</v>
      </c>
      <c r="E2627" s="2">
        <v>1</v>
      </c>
      <c r="F2627" s="2">
        <v>195.2</v>
      </c>
      <c r="G2627" s="2">
        <v>195.2</v>
      </c>
      <c r="H2627" s="17">
        <f t="shared" si="40"/>
        <v>0</v>
      </c>
    </row>
    <row r="2628" spans="1:8" ht="13.5" x14ac:dyDescent="0.25">
      <c r="A2628" s="12"/>
      <c r="B2628" s="11">
        <v>45828</v>
      </c>
      <c r="C2628" s="2">
        <v>195.2</v>
      </c>
      <c r="D2628" s="2">
        <v>195.2</v>
      </c>
      <c r="E2628" s="2">
        <v>40</v>
      </c>
      <c r="F2628" s="2">
        <v>195.2</v>
      </c>
      <c r="G2628" s="2">
        <v>7808</v>
      </c>
      <c r="H2628" s="17">
        <f t="shared" si="40"/>
        <v>0</v>
      </c>
    </row>
    <row r="2629" spans="1:8" ht="13.5" x14ac:dyDescent="0.25">
      <c r="A2629" s="12"/>
      <c r="B2629" s="11">
        <v>45831</v>
      </c>
      <c r="C2629" s="2">
        <v>195.2</v>
      </c>
      <c r="D2629" s="2">
        <v>195.2</v>
      </c>
      <c r="E2629" s="2">
        <v>0</v>
      </c>
      <c r="F2629" s="2">
        <v>0</v>
      </c>
      <c r="G2629" s="2">
        <v>0</v>
      </c>
      <c r="H2629" s="17">
        <f t="shared" si="40"/>
        <v>0</v>
      </c>
    </row>
    <row r="2630" spans="1:8" ht="13.5" x14ac:dyDescent="0.25">
      <c r="A2630" s="12"/>
      <c r="B2630" s="11">
        <v>45832</v>
      </c>
      <c r="C2630" s="2">
        <v>196</v>
      </c>
      <c r="D2630" s="2">
        <v>196</v>
      </c>
      <c r="E2630" s="2">
        <v>18</v>
      </c>
      <c r="F2630" s="2">
        <v>196</v>
      </c>
      <c r="G2630" s="2">
        <v>3528</v>
      </c>
      <c r="H2630" s="17">
        <f t="shared" si="40"/>
        <v>4.0983606557377632E-3</v>
      </c>
    </row>
    <row r="2631" spans="1:8" ht="13.5" x14ac:dyDescent="0.25">
      <c r="A2631" s="12"/>
      <c r="B2631" s="11">
        <v>45833</v>
      </c>
      <c r="C2631" s="2">
        <v>197</v>
      </c>
      <c r="D2631" s="2">
        <v>197</v>
      </c>
      <c r="E2631" s="2">
        <v>42</v>
      </c>
      <c r="F2631" s="2">
        <v>196.05699999999999</v>
      </c>
      <c r="G2631" s="2">
        <v>8234.3940000000002</v>
      </c>
      <c r="H2631" s="17">
        <f t="shared" ref="H2631:H2694" si="41">(D2631-D2630)/D2630</f>
        <v>5.1020408163265302E-3</v>
      </c>
    </row>
    <row r="2632" spans="1:8" ht="13.5" x14ac:dyDescent="0.25">
      <c r="A2632" s="12"/>
      <c r="B2632" s="11">
        <v>45835</v>
      </c>
      <c r="C2632" s="2">
        <v>197</v>
      </c>
      <c r="D2632" s="2">
        <v>197</v>
      </c>
      <c r="E2632" s="2">
        <v>30</v>
      </c>
      <c r="F2632" s="2">
        <v>197</v>
      </c>
      <c r="G2632" s="2">
        <v>5910</v>
      </c>
      <c r="H2632" s="17">
        <f t="shared" si="41"/>
        <v>0</v>
      </c>
    </row>
    <row r="2633" spans="1:8" ht="13.5" x14ac:dyDescent="0.25">
      <c r="A2633" s="12"/>
      <c r="B2633" s="11">
        <v>45838</v>
      </c>
      <c r="C2633" s="2">
        <v>195</v>
      </c>
      <c r="D2633" s="2">
        <v>195</v>
      </c>
      <c r="E2633" s="2">
        <v>59</v>
      </c>
      <c r="F2633" s="2">
        <v>195</v>
      </c>
      <c r="G2633" s="2">
        <v>11505</v>
      </c>
      <c r="H2633" s="17">
        <f t="shared" si="41"/>
        <v>-1.015228426395939E-2</v>
      </c>
    </row>
    <row r="2634" spans="1:8" ht="13.5" x14ac:dyDescent="0.25">
      <c r="A2634" s="12"/>
      <c r="B2634" s="11">
        <v>45839</v>
      </c>
      <c r="C2634" s="2">
        <v>195</v>
      </c>
      <c r="D2634" s="2">
        <v>195</v>
      </c>
      <c r="E2634" s="2">
        <v>43</v>
      </c>
      <c r="F2634" s="2">
        <v>195.023</v>
      </c>
      <c r="G2634" s="2">
        <v>8385.9889999999996</v>
      </c>
      <c r="H2634" s="17">
        <f t="shared" si="41"/>
        <v>0</v>
      </c>
    </row>
    <row r="2635" spans="1:8" ht="13.5" x14ac:dyDescent="0.25">
      <c r="A2635" s="12"/>
      <c r="B2635" s="11">
        <v>45840</v>
      </c>
      <c r="C2635" s="2">
        <v>194</v>
      </c>
      <c r="D2635" s="2">
        <v>194</v>
      </c>
      <c r="E2635" s="2">
        <v>11</v>
      </c>
      <c r="F2635" s="2">
        <v>194</v>
      </c>
      <c r="G2635" s="2">
        <v>2134</v>
      </c>
      <c r="H2635" s="17">
        <f t="shared" si="41"/>
        <v>-5.1282051282051282E-3</v>
      </c>
    </row>
    <row r="2636" spans="1:8" ht="13.5" x14ac:dyDescent="0.25">
      <c r="A2636" s="12"/>
      <c r="B2636" s="11">
        <v>45841</v>
      </c>
      <c r="C2636" s="2">
        <v>194</v>
      </c>
      <c r="D2636" s="2">
        <v>194</v>
      </c>
      <c r="E2636" s="2">
        <v>50</v>
      </c>
      <c r="F2636" s="2">
        <v>194</v>
      </c>
      <c r="G2636" s="2">
        <v>9700</v>
      </c>
      <c r="H2636" s="17">
        <f t="shared" si="41"/>
        <v>0</v>
      </c>
    </row>
    <row r="2637" spans="1:8" ht="13.5" x14ac:dyDescent="0.25">
      <c r="A2637" s="12"/>
      <c r="B2637" s="11">
        <v>45842</v>
      </c>
      <c r="C2637" s="2">
        <v>195</v>
      </c>
      <c r="D2637" s="2">
        <v>195</v>
      </c>
      <c r="E2637" s="2">
        <v>306</v>
      </c>
      <c r="F2637" s="2">
        <v>195</v>
      </c>
      <c r="G2637" s="2">
        <v>59670</v>
      </c>
      <c r="H2637" s="17">
        <f t="shared" si="41"/>
        <v>5.1546391752577319E-3</v>
      </c>
    </row>
    <row r="2638" spans="1:8" ht="13.5" x14ac:dyDescent="0.25">
      <c r="A2638" s="12"/>
      <c r="B2638" s="11">
        <v>45845</v>
      </c>
      <c r="C2638" s="2">
        <v>195</v>
      </c>
      <c r="D2638" s="2">
        <v>195</v>
      </c>
      <c r="E2638" s="2">
        <v>0</v>
      </c>
      <c r="F2638" s="2">
        <v>0</v>
      </c>
      <c r="G2638" s="2">
        <v>0</v>
      </c>
      <c r="H2638" s="17">
        <f t="shared" si="41"/>
        <v>0</v>
      </c>
    </row>
    <row r="2639" spans="1:8" ht="13.5" x14ac:dyDescent="0.25">
      <c r="A2639" s="12"/>
      <c r="B2639" s="11">
        <v>45846</v>
      </c>
      <c r="C2639" s="2">
        <v>195</v>
      </c>
      <c r="D2639" s="2">
        <v>195</v>
      </c>
      <c r="E2639" s="2">
        <v>60</v>
      </c>
      <c r="F2639" s="2">
        <v>195</v>
      </c>
      <c r="G2639" s="2">
        <v>11700</v>
      </c>
      <c r="H2639" s="17">
        <f t="shared" si="41"/>
        <v>0</v>
      </c>
    </row>
    <row r="2640" spans="1:8" ht="13.5" x14ac:dyDescent="0.25">
      <c r="A2640" s="12"/>
      <c r="B2640" s="11">
        <v>45847</v>
      </c>
      <c r="C2640" s="2">
        <v>195</v>
      </c>
      <c r="D2640" s="2">
        <v>195</v>
      </c>
      <c r="E2640" s="2">
        <v>2101</v>
      </c>
      <c r="F2640" s="2">
        <v>195</v>
      </c>
      <c r="G2640" s="2">
        <v>409695</v>
      </c>
      <c r="H2640" s="17">
        <f t="shared" si="41"/>
        <v>0</v>
      </c>
    </row>
    <row r="2641" spans="1:8" ht="13.5" x14ac:dyDescent="0.25">
      <c r="A2641" s="12"/>
      <c r="B2641" s="11">
        <v>45848</v>
      </c>
      <c r="C2641" s="2">
        <v>195</v>
      </c>
      <c r="D2641" s="2">
        <v>195</v>
      </c>
      <c r="E2641" s="2">
        <v>2</v>
      </c>
      <c r="F2641" s="2">
        <v>195</v>
      </c>
      <c r="G2641" s="2">
        <v>390</v>
      </c>
      <c r="H2641" s="17">
        <f t="shared" si="41"/>
        <v>0</v>
      </c>
    </row>
    <row r="2642" spans="1:8" ht="13.5" x14ac:dyDescent="0.25">
      <c r="A2642" s="12"/>
      <c r="B2642" s="11">
        <v>45849</v>
      </c>
      <c r="C2642" s="2">
        <v>194.99</v>
      </c>
      <c r="D2642" s="2">
        <v>194.99</v>
      </c>
      <c r="E2642" s="2">
        <v>48</v>
      </c>
      <c r="F2642" s="2">
        <v>194.99</v>
      </c>
      <c r="G2642" s="2">
        <v>9359.52</v>
      </c>
      <c r="H2642" s="17">
        <f t="shared" si="41"/>
        <v>-5.1282051282004638E-5</v>
      </c>
    </row>
    <row r="2643" spans="1:8" ht="13.5" x14ac:dyDescent="0.25">
      <c r="A2643" s="12"/>
      <c r="B2643" s="11">
        <v>45852</v>
      </c>
      <c r="C2643" s="2">
        <v>194.01</v>
      </c>
      <c r="D2643" s="2">
        <v>194.01</v>
      </c>
      <c r="E2643" s="2">
        <v>12</v>
      </c>
      <c r="F2643" s="2">
        <v>194.01</v>
      </c>
      <c r="G2643" s="2">
        <v>2328.12</v>
      </c>
      <c r="H2643" s="17">
        <f t="shared" si="41"/>
        <v>-5.0258987640392746E-3</v>
      </c>
    </row>
    <row r="2644" spans="1:8" ht="13.5" x14ac:dyDescent="0.25">
      <c r="A2644" s="12"/>
      <c r="B2644" s="11">
        <v>45853</v>
      </c>
      <c r="C2644" s="2">
        <v>194</v>
      </c>
      <c r="D2644" s="2">
        <v>194</v>
      </c>
      <c r="E2644" s="2">
        <v>18</v>
      </c>
      <c r="F2644" s="2">
        <v>194</v>
      </c>
      <c r="G2644" s="2">
        <v>3492</v>
      </c>
      <c r="H2644" s="17">
        <f t="shared" si="41"/>
        <v>-5.154373485898101E-5</v>
      </c>
    </row>
    <row r="2645" spans="1:8" ht="13.5" x14ac:dyDescent="0.25">
      <c r="A2645" s="12"/>
      <c r="B2645" s="11">
        <v>45854</v>
      </c>
      <c r="C2645" s="2">
        <v>194</v>
      </c>
      <c r="D2645" s="2">
        <v>194</v>
      </c>
      <c r="E2645" s="2">
        <v>261</v>
      </c>
      <c r="F2645" s="2">
        <v>194</v>
      </c>
      <c r="G2645" s="2">
        <v>50634</v>
      </c>
      <c r="H2645" s="17">
        <f t="shared" si="41"/>
        <v>0</v>
      </c>
    </row>
    <row r="2646" spans="1:8" ht="13.5" x14ac:dyDescent="0.25">
      <c r="A2646" s="12"/>
      <c r="B2646" s="11">
        <v>45855</v>
      </c>
      <c r="C2646" s="2">
        <v>194</v>
      </c>
      <c r="D2646" s="2">
        <v>194</v>
      </c>
      <c r="E2646" s="2">
        <v>0</v>
      </c>
      <c r="F2646" s="2">
        <v>0</v>
      </c>
      <c r="G2646" s="2">
        <v>0</v>
      </c>
      <c r="H2646" s="17">
        <f t="shared" si="41"/>
        <v>0</v>
      </c>
    </row>
    <row r="2647" spans="1:8" ht="13.5" x14ac:dyDescent="0.25">
      <c r="A2647" s="12"/>
      <c r="B2647" s="11">
        <v>45856</v>
      </c>
      <c r="C2647" s="2">
        <v>191</v>
      </c>
      <c r="D2647" s="2">
        <v>191</v>
      </c>
      <c r="E2647" s="2">
        <v>607</v>
      </c>
      <c r="F2647" s="2">
        <v>191</v>
      </c>
      <c r="G2647" s="2">
        <v>115937</v>
      </c>
      <c r="H2647" s="17">
        <f t="shared" si="41"/>
        <v>-1.5463917525773196E-2</v>
      </c>
    </row>
    <row r="2648" spans="1:8" ht="13.5" x14ac:dyDescent="0.25">
      <c r="A2648" s="12"/>
      <c r="B2648" s="11">
        <v>45859</v>
      </c>
      <c r="C2648" s="2">
        <v>194</v>
      </c>
      <c r="D2648" s="2">
        <v>194</v>
      </c>
      <c r="E2648" s="2">
        <v>7</v>
      </c>
      <c r="F2648" s="2">
        <v>194</v>
      </c>
      <c r="G2648" s="2">
        <v>1358</v>
      </c>
      <c r="H2648" s="17">
        <f t="shared" si="41"/>
        <v>1.5706806282722512E-2</v>
      </c>
    </row>
    <row r="2649" spans="1:8" ht="13.5" x14ac:dyDescent="0.25">
      <c r="A2649" s="12"/>
      <c r="B2649" s="11">
        <v>45860</v>
      </c>
      <c r="C2649" s="2">
        <v>194</v>
      </c>
      <c r="D2649" s="2">
        <v>194</v>
      </c>
      <c r="E2649" s="2">
        <v>189</v>
      </c>
      <c r="F2649" s="2">
        <v>194</v>
      </c>
      <c r="G2649" s="2">
        <v>36666</v>
      </c>
      <c r="H2649" s="17">
        <f t="shared" si="41"/>
        <v>0</v>
      </c>
    </row>
    <row r="2650" spans="1:8" ht="13.5" x14ac:dyDescent="0.25">
      <c r="A2650" s="12"/>
      <c r="B2650" s="11">
        <v>45861</v>
      </c>
      <c r="C2650" s="2">
        <v>194.9</v>
      </c>
      <c r="D2650" s="2">
        <v>194.9</v>
      </c>
      <c r="E2650" s="2">
        <v>125</v>
      </c>
      <c r="F2650" s="2">
        <v>194.32400000000001</v>
      </c>
      <c r="G2650" s="2">
        <v>24290.5</v>
      </c>
      <c r="H2650" s="17">
        <f t="shared" si="41"/>
        <v>4.6391752577319883E-3</v>
      </c>
    </row>
    <row r="2651" spans="1:8" ht="13.5" x14ac:dyDescent="0.25">
      <c r="A2651" s="12"/>
      <c r="B2651" s="11">
        <v>45862</v>
      </c>
      <c r="C2651" s="2">
        <v>195</v>
      </c>
      <c r="D2651" s="2">
        <v>195</v>
      </c>
      <c r="E2651" s="2">
        <v>976</v>
      </c>
      <c r="F2651" s="2">
        <v>194.964</v>
      </c>
      <c r="G2651" s="2">
        <v>190284.864</v>
      </c>
      <c r="H2651" s="17">
        <f t="shared" si="41"/>
        <v>5.1308363263208984E-4</v>
      </c>
    </row>
    <row r="2652" spans="1:8" ht="13.5" x14ac:dyDescent="0.25">
      <c r="A2652" s="12"/>
      <c r="B2652" s="11">
        <v>45866</v>
      </c>
      <c r="C2652" s="2">
        <v>195.1</v>
      </c>
      <c r="D2652" s="2">
        <v>195.1</v>
      </c>
      <c r="E2652" s="2">
        <v>106</v>
      </c>
      <c r="F2652" s="2">
        <v>195.15100000000001</v>
      </c>
      <c r="G2652" s="2">
        <v>20686.006000000001</v>
      </c>
      <c r="H2652" s="17">
        <f t="shared" si="41"/>
        <v>5.1282051282048366E-4</v>
      </c>
    </row>
    <row r="2653" spans="1:8" ht="13.5" x14ac:dyDescent="0.25">
      <c r="A2653" s="12"/>
      <c r="B2653" s="11">
        <v>45867</v>
      </c>
      <c r="C2653" s="2">
        <v>196</v>
      </c>
      <c r="D2653" s="2">
        <v>196</v>
      </c>
      <c r="E2653" s="2">
        <v>44</v>
      </c>
      <c r="F2653" s="2">
        <v>196</v>
      </c>
      <c r="G2653" s="2">
        <v>8624</v>
      </c>
      <c r="H2653" s="17">
        <f t="shared" si="41"/>
        <v>4.613018964633551E-3</v>
      </c>
    </row>
    <row r="2654" spans="1:8" ht="13.5" x14ac:dyDescent="0.25">
      <c r="A2654" s="12"/>
      <c r="B2654" s="11">
        <v>45868</v>
      </c>
      <c r="C2654" s="2">
        <v>197</v>
      </c>
      <c r="D2654" s="2">
        <v>197</v>
      </c>
      <c r="E2654" s="2">
        <v>10</v>
      </c>
      <c r="F2654" s="2">
        <v>197</v>
      </c>
      <c r="G2654" s="2">
        <v>1970</v>
      </c>
      <c r="H2654" s="17">
        <f t="shared" si="41"/>
        <v>5.1020408163265302E-3</v>
      </c>
    </row>
    <row r="2655" spans="1:8" ht="13.5" x14ac:dyDescent="0.25">
      <c r="A2655" s="12"/>
      <c r="B2655" s="11">
        <v>45869</v>
      </c>
      <c r="C2655" s="2">
        <v>197</v>
      </c>
      <c r="D2655" s="2">
        <v>197</v>
      </c>
      <c r="E2655" s="2">
        <v>29</v>
      </c>
      <c r="F2655" s="2">
        <v>197</v>
      </c>
      <c r="G2655" s="2">
        <v>5713</v>
      </c>
      <c r="H2655" s="17">
        <f t="shared" si="41"/>
        <v>0</v>
      </c>
    </row>
    <row r="2656" spans="1:8" ht="13.5" x14ac:dyDescent="0.25">
      <c r="A2656" s="12"/>
      <c r="B2656" s="11">
        <v>45870</v>
      </c>
      <c r="C2656" s="2">
        <v>197</v>
      </c>
      <c r="D2656" s="2">
        <v>197</v>
      </c>
      <c r="E2656" s="2">
        <v>68</v>
      </c>
      <c r="F2656" s="2">
        <v>197</v>
      </c>
      <c r="G2656" s="2">
        <v>13396</v>
      </c>
      <c r="H2656" s="17">
        <f t="shared" si="41"/>
        <v>0</v>
      </c>
    </row>
    <row r="2657" spans="1:8" ht="13.5" x14ac:dyDescent="0.25">
      <c r="A2657" s="12"/>
      <c r="B2657" s="11">
        <v>45873</v>
      </c>
      <c r="C2657" s="2">
        <v>196</v>
      </c>
      <c r="D2657" s="2">
        <v>196</v>
      </c>
      <c r="E2657" s="2">
        <v>50</v>
      </c>
      <c r="F2657" s="2">
        <v>197.4</v>
      </c>
      <c r="G2657" s="2">
        <v>9870</v>
      </c>
      <c r="H2657" s="17">
        <f t="shared" si="41"/>
        <v>-5.076142131979695E-3</v>
      </c>
    </row>
    <row r="2658" spans="1:8" ht="13.5" x14ac:dyDescent="0.25">
      <c r="A2658" s="12"/>
      <c r="B2658" s="11">
        <v>45874</v>
      </c>
      <c r="C2658" s="2">
        <v>197.5</v>
      </c>
      <c r="D2658" s="2">
        <v>197.5</v>
      </c>
      <c r="E2658" s="2">
        <v>17</v>
      </c>
      <c r="F2658" s="2">
        <v>197.5</v>
      </c>
      <c r="G2658" s="2">
        <v>3357.5</v>
      </c>
      <c r="H2658" s="17">
        <f t="shared" si="41"/>
        <v>7.6530612244897957E-3</v>
      </c>
    </row>
    <row r="2659" spans="1:8" ht="13.5" x14ac:dyDescent="0.25">
      <c r="A2659" s="12"/>
      <c r="B2659" s="11">
        <v>45875</v>
      </c>
      <c r="C2659" s="2">
        <v>197.5</v>
      </c>
      <c r="D2659" s="2">
        <v>197.5</v>
      </c>
      <c r="E2659" s="2">
        <v>18</v>
      </c>
      <c r="F2659" s="2">
        <v>197.5</v>
      </c>
      <c r="G2659" s="2">
        <v>3555</v>
      </c>
      <c r="H2659" s="17">
        <f t="shared" si="41"/>
        <v>0</v>
      </c>
    </row>
    <row r="2660" spans="1:8" ht="13.5" x14ac:dyDescent="0.25">
      <c r="A2660" s="12"/>
      <c r="B2660" s="11">
        <v>45876</v>
      </c>
      <c r="C2660" s="2">
        <v>197.5</v>
      </c>
      <c r="D2660" s="2">
        <v>197.5</v>
      </c>
      <c r="E2660" s="2">
        <v>0</v>
      </c>
      <c r="F2660" s="2">
        <v>0</v>
      </c>
      <c r="G2660" s="2">
        <v>0</v>
      </c>
      <c r="H2660" s="17">
        <f t="shared" si="41"/>
        <v>0</v>
      </c>
    </row>
    <row r="2661" spans="1:8" ht="13.5" x14ac:dyDescent="0.25">
      <c r="A2661" s="12"/>
      <c r="B2661" s="11">
        <v>45877</v>
      </c>
      <c r="C2661" s="2">
        <v>197.5</v>
      </c>
      <c r="D2661" s="2">
        <v>197.5</v>
      </c>
      <c r="E2661" s="2">
        <v>58</v>
      </c>
      <c r="F2661" s="2">
        <v>197.5</v>
      </c>
      <c r="G2661" s="2">
        <v>11455</v>
      </c>
      <c r="H2661" s="17">
        <f t="shared" si="41"/>
        <v>0</v>
      </c>
    </row>
    <row r="2662" spans="1:8" ht="13.5" x14ac:dyDescent="0.25">
      <c r="A2662" s="12"/>
      <c r="B2662" s="11">
        <v>45880</v>
      </c>
      <c r="C2662" s="2">
        <v>197.5</v>
      </c>
      <c r="D2662" s="2">
        <v>197.5</v>
      </c>
      <c r="E2662" s="2">
        <v>97</v>
      </c>
      <c r="F2662" s="2">
        <v>197.52600000000001</v>
      </c>
      <c r="G2662" s="2">
        <v>19160.022000000001</v>
      </c>
      <c r="H2662" s="17">
        <f t="shared" si="41"/>
        <v>0</v>
      </c>
    </row>
    <row r="2663" spans="1:8" ht="13.5" x14ac:dyDescent="0.25">
      <c r="A2663" s="12"/>
      <c r="B2663" s="11">
        <v>45881</v>
      </c>
      <c r="C2663" s="2">
        <v>197.5</v>
      </c>
      <c r="D2663" s="2">
        <v>197.5</v>
      </c>
      <c r="E2663" s="2">
        <v>33</v>
      </c>
      <c r="F2663" s="2">
        <v>197.5</v>
      </c>
      <c r="G2663" s="2">
        <v>6517.5</v>
      </c>
      <c r="H2663" s="17">
        <f t="shared" si="41"/>
        <v>0</v>
      </c>
    </row>
    <row r="2664" spans="1:8" ht="13.5" x14ac:dyDescent="0.25">
      <c r="A2664" s="12"/>
      <c r="B2664" s="11">
        <v>45883</v>
      </c>
      <c r="C2664" s="2">
        <v>197.5</v>
      </c>
      <c r="D2664" s="2">
        <v>197.5</v>
      </c>
      <c r="E2664" s="2">
        <v>0</v>
      </c>
      <c r="F2664" s="2">
        <v>0</v>
      </c>
      <c r="G2664" s="2">
        <v>0</v>
      </c>
      <c r="H2664" s="17">
        <f t="shared" si="41"/>
        <v>0</v>
      </c>
    </row>
    <row r="2665" spans="1:8" ht="13.5" x14ac:dyDescent="0.25">
      <c r="A2665" s="12"/>
      <c r="B2665" s="11">
        <v>45884</v>
      </c>
      <c r="C2665" s="2">
        <v>197.3</v>
      </c>
      <c r="D2665" s="2">
        <v>197.3</v>
      </c>
      <c r="E2665" s="2">
        <v>1</v>
      </c>
      <c r="F2665" s="2">
        <v>197.3</v>
      </c>
      <c r="G2665" s="2">
        <v>197.3</v>
      </c>
      <c r="H2665" s="17">
        <f t="shared" si="41"/>
        <v>-1.0126582278480436E-3</v>
      </c>
    </row>
    <row r="2666" spans="1:8" ht="13.5" x14ac:dyDescent="0.25">
      <c r="A2666" s="12"/>
      <c r="B2666" s="11">
        <v>45887</v>
      </c>
      <c r="C2666" s="2">
        <v>195</v>
      </c>
      <c r="D2666" s="2">
        <v>195</v>
      </c>
      <c r="E2666" s="2">
        <v>241</v>
      </c>
      <c r="F2666" s="2">
        <v>195</v>
      </c>
      <c r="G2666" s="2">
        <v>46995</v>
      </c>
      <c r="H2666" s="17">
        <f t="shared" si="41"/>
        <v>-1.1657374556512981E-2</v>
      </c>
    </row>
    <row r="2667" spans="1:8" ht="13.5" x14ac:dyDescent="0.25">
      <c r="A2667" s="12"/>
      <c r="B2667" s="11">
        <v>45888</v>
      </c>
      <c r="C2667" s="2">
        <v>196.9</v>
      </c>
      <c r="D2667" s="2">
        <v>196.9</v>
      </c>
      <c r="E2667" s="2">
        <v>22</v>
      </c>
      <c r="F2667" s="2">
        <v>196.9</v>
      </c>
      <c r="G2667" s="2">
        <v>4331.8</v>
      </c>
      <c r="H2667" s="17">
        <f t="shared" si="41"/>
        <v>9.7435897435897735E-3</v>
      </c>
    </row>
    <row r="2668" spans="1:8" ht="13.5" x14ac:dyDescent="0.25">
      <c r="A2668" s="12"/>
      <c r="B2668" s="11">
        <v>45889</v>
      </c>
      <c r="C2668" s="2">
        <v>195.05</v>
      </c>
      <c r="D2668" s="2">
        <v>195.05</v>
      </c>
      <c r="E2668" s="2">
        <v>143</v>
      </c>
      <c r="F2668" s="2">
        <v>195.05</v>
      </c>
      <c r="G2668" s="2">
        <v>27892.15</v>
      </c>
      <c r="H2668" s="17">
        <f t="shared" si="41"/>
        <v>-9.3956323006602043E-3</v>
      </c>
    </row>
    <row r="2669" spans="1:8" ht="13.5" x14ac:dyDescent="0.25">
      <c r="A2669" s="12"/>
      <c r="B2669" s="11">
        <v>45890</v>
      </c>
      <c r="C2669" s="2">
        <v>195</v>
      </c>
      <c r="D2669" s="2">
        <v>195</v>
      </c>
      <c r="E2669" s="2">
        <v>524</v>
      </c>
      <c r="F2669" s="2">
        <v>195</v>
      </c>
      <c r="G2669" s="2">
        <v>102180</v>
      </c>
      <c r="H2669" s="17">
        <f t="shared" si="41"/>
        <v>-2.5634452704440588E-4</v>
      </c>
    </row>
    <row r="2670" spans="1:8" ht="13.5" x14ac:dyDescent="0.25">
      <c r="A2670" s="12"/>
      <c r="B2670" s="11">
        <v>45891</v>
      </c>
      <c r="C2670" s="2">
        <v>195.02</v>
      </c>
      <c r="D2670" s="2">
        <v>195.02</v>
      </c>
      <c r="E2670" s="2">
        <v>12</v>
      </c>
      <c r="F2670" s="2">
        <v>195.02</v>
      </c>
      <c r="G2670" s="2">
        <v>2340.2399999999998</v>
      </c>
      <c r="H2670" s="17">
        <f t="shared" si="41"/>
        <v>1.0256410256415503E-4</v>
      </c>
    </row>
    <row r="2671" spans="1:8" ht="13.5" x14ac:dyDescent="0.25">
      <c r="A2671" s="12"/>
      <c r="B2671" s="11">
        <v>45894</v>
      </c>
      <c r="C2671" s="2">
        <v>195.11</v>
      </c>
      <c r="D2671" s="2">
        <v>195.11</v>
      </c>
      <c r="E2671" s="2">
        <v>1</v>
      </c>
      <c r="F2671" s="2">
        <v>195.11</v>
      </c>
      <c r="G2671" s="2">
        <v>195.11</v>
      </c>
      <c r="H2671" s="17">
        <f t="shared" si="41"/>
        <v>4.6149112911498001E-4</v>
      </c>
    </row>
    <row r="2672" spans="1:8" ht="13.5" x14ac:dyDescent="0.25">
      <c r="A2672" s="12"/>
      <c r="B2672" s="11">
        <v>45895</v>
      </c>
      <c r="C2672" s="2">
        <v>196.99</v>
      </c>
      <c r="D2672" s="2">
        <v>196.99</v>
      </c>
      <c r="E2672" s="2">
        <v>55</v>
      </c>
      <c r="F2672" s="2">
        <v>196.34100000000001</v>
      </c>
      <c r="G2672" s="2">
        <v>10798.754999999999</v>
      </c>
      <c r="H2672" s="17">
        <f t="shared" si="41"/>
        <v>9.6355901798984948E-3</v>
      </c>
    </row>
    <row r="2673" spans="1:8" ht="13.5" x14ac:dyDescent="0.25">
      <c r="A2673" s="12"/>
      <c r="B2673" s="11">
        <v>45896</v>
      </c>
      <c r="C2673" s="2">
        <v>197</v>
      </c>
      <c r="D2673" s="2">
        <v>197</v>
      </c>
      <c r="E2673" s="2">
        <v>92</v>
      </c>
      <c r="F2673" s="2">
        <v>197</v>
      </c>
      <c r="G2673" s="2">
        <v>18124</v>
      </c>
      <c r="H2673" s="17">
        <f t="shared" si="41"/>
        <v>5.0763998172449896E-5</v>
      </c>
    </row>
    <row r="2674" spans="1:8" ht="13.5" x14ac:dyDescent="0.25">
      <c r="A2674" s="12"/>
      <c r="B2674" s="11">
        <v>45897</v>
      </c>
      <c r="C2674" s="2">
        <v>197.01</v>
      </c>
      <c r="D2674" s="2">
        <v>197.01</v>
      </c>
      <c r="E2674" s="2">
        <v>209</v>
      </c>
      <c r="F2674" s="2">
        <v>197.01</v>
      </c>
      <c r="G2674" s="2">
        <v>41175.089999999997</v>
      </c>
      <c r="H2674" s="17">
        <f t="shared" si="41"/>
        <v>5.0761421319750786E-5</v>
      </c>
    </row>
    <row r="2675" spans="1:8" ht="13.5" x14ac:dyDescent="0.25">
      <c r="A2675" s="12"/>
      <c r="B2675" s="11">
        <v>45898</v>
      </c>
      <c r="C2675" s="2">
        <v>198</v>
      </c>
      <c r="D2675" s="2">
        <v>198</v>
      </c>
      <c r="E2675" s="2">
        <v>134</v>
      </c>
      <c r="F2675" s="2">
        <v>198</v>
      </c>
      <c r="G2675" s="2">
        <v>26532</v>
      </c>
      <c r="H2675" s="17">
        <f t="shared" si="41"/>
        <v>5.0251256281407496E-3</v>
      </c>
    </row>
    <row r="2676" spans="1:8" ht="13.5" x14ac:dyDescent="0.25">
      <c r="A2676" s="12"/>
      <c r="B2676" s="11">
        <v>45901</v>
      </c>
      <c r="C2676" s="2">
        <v>198.99</v>
      </c>
      <c r="D2676" s="2">
        <v>198.99</v>
      </c>
      <c r="E2676" s="2">
        <v>113</v>
      </c>
      <c r="F2676" s="2">
        <v>198.07900000000001</v>
      </c>
      <c r="G2676" s="2">
        <v>22382.927</v>
      </c>
      <c r="H2676" s="17">
        <f t="shared" si="41"/>
        <v>5.0000000000000461E-3</v>
      </c>
    </row>
    <row r="2677" spans="1:8" ht="13.5" x14ac:dyDescent="0.25">
      <c r="A2677" s="12"/>
      <c r="B2677" s="11">
        <v>45902</v>
      </c>
      <c r="C2677" s="2">
        <v>194</v>
      </c>
      <c r="D2677" s="2">
        <v>194</v>
      </c>
      <c r="E2677" s="2">
        <v>613</v>
      </c>
      <c r="F2677" s="2">
        <v>194.89699999999999</v>
      </c>
      <c r="G2677" s="2">
        <v>119471.861</v>
      </c>
      <c r="H2677" s="17">
        <f t="shared" si="41"/>
        <v>-2.507663701693557E-2</v>
      </c>
    </row>
    <row r="2678" spans="1:8" ht="13.5" x14ac:dyDescent="0.25">
      <c r="A2678" s="12"/>
      <c r="B2678" s="11">
        <v>45903</v>
      </c>
      <c r="C2678" s="2">
        <v>198.99</v>
      </c>
      <c r="D2678" s="2">
        <v>198.99</v>
      </c>
      <c r="E2678" s="2">
        <v>5</v>
      </c>
      <c r="F2678" s="2">
        <v>198.99</v>
      </c>
      <c r="G2678" s="2">
        <v>994.95</v>
      </c>
      <c r="H2678" s="17">
        <f t="shared" si="41"/>
        <v>2.5721649484536129E-2</v>
      </c>
    </row>
    <row r="2679" spans="1:8" ht="13.5" x14ac:dyDescent="0.25">
      <c r="A2679" s="12"/>
      <c r="B2679" s="11">
        <v>45905</v>
      </c>
      <c r="C2679" s="2">
        <v>198.99</v>
      </c>
      <c r="D2679" s="2">
        <v>198.99</v>
      </c>
      <c r="E2679" s="2">
        <v>2</v>
      </c>
      <c r="F2679" s="2">
        <v>198.99</v>
      </c>
      <c r="G2679" s="2">
        <v>397.98</v>
      </c>
      <c r="H2679" s="17">
        <f t="shared" si="41"/>
        <v>0</v>
      </c>
    </row>
    <row r="2680" spans="1:8" ht="13.5" x14ac:dyDescent="0.25">
      <c r="A2680" s="12"/>
      <c r="B2680" s="11">
        <v>45908</v>
      </c>
      <c r="C2680" s="2">
        <v>199.01</v>
      </c>
      <c r="D2680" s="2">
        <v>199.01</v>
      </c>
      <c r="E2680" s="2">
        <v>189</v>
      </c>
      <c r="F2680" s="2">
        <v>199.01</v>
      </c>
      <c r="G2680" s="2">
        <v>37612.89</v>
      </c>
      <c r="H2680" s="17">
        <f t="shared" si="41"/>
        <v>1.0050756319403894E-4</v>
      </c>
    </row>
    <row r="2681" spans="1:8" ht="13.5" x14ac:dyDescent="0.25">
      <c r="A2681" s="12"/>
      <c r="B2681" s="11">
        <v>45909</v>
      </c>
      <c r="C2681" s="2">
        <v>200</v>
      </c>
      <c r="D2681" s="2">
        <v>200</v>
      </c>
      <c r="E2681" s="2">
        <v>240</v>
      </c>
      <c r="F2681" s="2">
        <v>200</v>
      </c>
      <c r="G2681" s="2">
        <v>48000</v>
      </c>
      <c r="H2681" s="17">
        <f t="shared" si="41"/>
        <v>4.9746243907341798E-3</v>
      </c>
    </row>
    <row r="2682" spans="1:8" ht="13.5" x14ac:dyDescent="0.25">
      <c r="A2682" s="12"/>
      <c r="B2682" s="11">
        <v>45910</v>
      </c>
      <c r="C2682" s="2">
        <v>200</v>
      </c>
      <c r="D2682" s="2">
        <v>200</v>
      </c>
      <c r="E2682" s="2">
        <v>2712</v>
      </c>
      <c r="F2682" s="2">
        <v>200</v>
      </c>
      <c r="G2682" s="2">
        <v>542400</v>
      </c>
      <c r="H2682" s="17">
        <f t="shared" si="41"/>
        <v>0</v>
      </c>
    </row>
    <row r="2683" spans="1:8" ht="13.5" x14ac:dyDescent="0.25">
      <c r="A2683" s="12"/>
      <c r="B2683" s="11">
        <v>45911</v>
      </c>
      <c r="C2683" s="2">
        <v>200</v>
      </c>
      <c r="D2683" s="2">
        <v>200</v>
      </c>
      <c r="E2683" s="2">
        <v>733</v>
      </c>
      <c r="F2683" s="2">
        <v>200</v>
      </c>
      <c r="G2683" s="2">
        <v>146600</v>
      </c>
      <c r="H2683" s="17">
        <f t="shared" si="41"/>
        <v>0</v>
      </c>
    </row>
    <row r="2684" spans="1:8" ht="13.5" x14ac:dyDescent="0.25">
      <c r="A2684" s="12"/>
      <c r="B2684" s="11">
        <v>45912</v>
      </c>
      <c r="C2684" s="2">
        <v>209</v>
      </c>
      <c r="D2684" s="2">
        <v>209</v>
      </c>
      <c r="E2684" s="2">
        <v>65</v>
      </c>
      <c r="F2684" s="2">
        <v>208.41499999999999</v>
      </c>
      <c r="G2684" s="2">
        <v>13546.975</v>
      </c>
      <c r="H2684" s="17">
        <f t="shared" si="41"/>
        <v>4.4999999999999998E-2</v>
      </c>
    </row>
    <row r="2685" spans="1:8" ht="13.5" x14ac:dyDescent="0.25">
      <c r="A2685" s="12"/>
      <c r="B2685" s="11">
        <v>45915</v>
      </c>
      <c r="C2685" s="2">
        <v>217.9</v>
      </c>
      <c r="D2685" s="2">
        <v>217.9</v>
      </c>
      <c r="E2685" s="2">
        <v>193</v>
      </c>
      <c r="F2685" s="2">
        <v>217.989</v>
      </c>
      <c r="G2685" s="2">
        <v>42071.877</v>
      </c>
      <c r="H2685" s="17">
        <f t="shared" si="41"/>
        <v>4.2583732057416293E-2</v>
      </c>
    </row>
    <row r="2686" spans="1:8" ht="13.5" x14ac:dyDescent="0.25">
      <c r="A2686" s="12"/>
      <c r="B2686" s="11">
        <v>45916</v>
      </c>
      <c r="C2686" s="2">
        <v>227.7</v>
      </c>
      <c r="D2686" s="2">
        <v>227.7</v>
      </c>
      <c r="E2686" s="2">
        <v>163</v>
      </c>
      <c r="F2686" s="2">
        <v>217.9</v>
      </c>
      <c r="G2686" s="2">
        <v>35517.699999999997</v>
      </c>
      <c r="H2686" s="17">
        <f t="shared" si="41"/>
        <v>4.4974759063790649E-2</v>
      </c>
    </row>
    <row r="2687" spans="1:8" ht="13.5" x14ac:dyDescent="0.25">
      <c r="A2687" s="12"/>
      <c r="B2687" s="11">
        <v>45917</v>
      </c>
      <c r="C2687" s="2">
        <v>237.9</v>
      </c>
      <c r="D2687" s="2">
        <v>237.9</v>
      </c>
      <c r="E2687" s="2">
        <v>1355</v>
      </c>
      <c r="F2687" s="2">
        <v>237.9</v>
      </c>
      <c r="G2687" s="2">
        <v>322354.5</v>
      </c>
      <c r="H2687" s="17">
        <f t="shared" si="41"/>
        <v>4.4795783926218788E-2</v>
      </c>
    </row>
    <row r="2688" spans="1:8" ht="13.5" x14ac:dyDescent="0.25">
      <c r="A2688" s="12"/>
      <c r="B2688" s="11">
        <v>45918</v>
      </c>
      <c r="C2688" s="2">
        <v>236.9</v>
      </c>
      <c r="D2688" s="2">
        <v>236.9</v>
      </c>
      <c r="E2688" s="2">
        <v>697</v>
      </c>
      <c r="F2688" s="2">
        <v>237.715</v>
      </c>
      <c r="G2688" s="2">
        <v>165687.35500000001</v>
      </c>
      <c r="H2688" s="17">
        <f t="shared" si="41"/>
        <v>-4.2034468263976461E-3</v>
      </c>
    </row>
    <row r="2689" spans="1:8" ht="13.5" x14ac:dyDescent="0.25">
      <c r="A2689" s="12"/>
      <c r="B2689" s="11">
        <v>45919</v>
      </c>
      <c r="C2689" s="2">
        <v>237</v>
      </c>
      <c r="D2689" s="2">
        <v>237</v>
      </c>
      <c r="E2689" s="2">
        <v>1392</v>
      </c>
      <c r="F2689" s="2">
        <v>237</v>
      </c>
      <c r="G2689" s="2">
        <v>329904</v>
      </c>
      <c r="H2689" s="17">
        <f t="shared" si="41"/>
        <v>4.2211903756857031E-4</v>
      </c>
    </row>
    <row r="2690" spans="1:8" ht="13.5" x14ac:dyDescent="0.25">
      <c r="A2690" s="12"/>
      <c r="B2690" s="11">
        <v>45922</v>
      </c>
      <c r="C2690" s="2">
        <v>235.9</v>
      </c>
      <c r="D2690" s="2">
        <v>235.9</v>
      </c>
      <c r="E2690" s="2">
        <v>729</v>
      </c>
      <c r="F2690" s="2">
        <v>236.828</v>
      </c>
      <c r="G2690" s="2">
        <v>172647.61199999999</v>
      </c>
      <c r="H2690" s="17">
        <f t="shared" si="41"/>
        <v>-4.6413502109704397E-3</v>
      </c>
    </row>
    <row r="2691" spans="1:8" ht="13.5" x14ac:dyDescent="0.25">
      <c r="A2691" s="12"/>
      <c r="B2691" s="11">
        <v>45923</v>
      </c>
      <c r="C2691" s="2">
        <v>234</v>
      </c>
      <c r="D2691" s="2">
        <v>234</v>
      </c>
      <c r="E2691" s="2">
        <v>505</v>
      </c>
      <c r="F2691" s="2">
        <v>236.41200000000001</v>
      </c>
      <c r="G2691" s="2">
        <v>119388.06</v>
      </c>
      <c r="H2691" s="17">
        <f t="shared" si="41"/>
        <v>-8.0542602797795907E-3</v>
      </c>
    </row>
    <row r="2692" spans="1:8" ht="13.5" x14ac:dyDescent="0.25">
      <c r="A2692" s="12"/>
      <c r="B2692" s="11">
        <v>45924</v>
      </c>
      <c r="C2692" s="2">
        <v>234</v>
      </c>
      <c r="D2692" s="2">
        <v>234</v>
      </c>
      <c r="E2692" s="2">
        <v>414</v>
      </c>
      <c r="F2692" s="2">
        <v>234</v>
      </c>
      <c r="G2692" s="2">
        <v>96876</v>
      </c>
      <c r="H2692" s="17">
        <f t="shared" si="41"/>
        <v>0</v>
      </c>
    </row>
    <row r="2693" spans="1:8" ht="13.5" x14ac:dyDescent="0.25">
      <c r="A2693" s="12"/>
      <c r="B2693" s="11">
        <v>45925</v>
      </c>
      <c r="C2693" s="2">
        <v>234</v>
      </c>
      <c r="D2693" s="2">
        <v>234</v>
      </c>
      <c r="E2693" s="2">
        <v>0</v>
      </c>
      <c r="F2693" s="2">
        <v>0</v>
      </c>
      <c r="G2693" s="2">
        <v>0</v>
      </c>
      <c r="H2693" s="17">
        <f t="shared" si="41"/>
        <v>0</v>
      </c>
    </row>
    <row r="2694" spans="1:8" ht="13.5" x14ac:dyDescent="0.25">
      <c r="A2694" s="12"/>
      <c r="B2694" s="11">
        <v>45926</v>
      </c>
      <c r="C2694" s="2">
        <v>233</v>
      </c>
      <c r="D2694" s="2">
        <v>233</v>
      </c>
      <c r="E2694" s="2">
        <v>195</v>
      </c>
      <c r="F2694" s="2">
        <v>233</v>
      </c>
      <c r="G2694" s="2">
        <v>45435</v>
      </c>
      <c r="H2694" s="17">
        <f t="shared" si="41"/>
        <v>-4.2735042735042739E-3</v>
      </c>
    </row>
    <row r="2695" spans="1:8" ht="13.5" x14ac:dyDescent="0.25">
      <c r="A2695" s="12"/>
      <c r="B2695" s="11">
        <v>45929</v>
      </c>
      <c r="C2695" s="2">
        <v>233</v>
      </c>
      <c r="D2695" s="2">
        <v>233</v>
      </c>
      <c r="E2695" s="2">
        <v>278</v>
      </c>
      <c r="F2695" s="2">
        <v>233</v>
      </c>
      <c r="G2695" s="2">
        <v>64774</v>
      </c>
      <c r="H2695" s="17">
        <f t="shared" ref="H2695:H2709" si="42">(D2695-D2694)/D2694</f>
        <v>0</v>
      </c>
    </row>
    <row r="2696" spans="1:8" ht="13.5" x14ac:dyDescent="0.25">
      <c r="A2696" s="12"/>
      <c r="B2696" s="11">
        <v>45930</v>
      </c>
      <c r="C2696" s="2">
        <v>233</v>
      </c>
      <c r="D2696" s="2">
        <v>233</v>
      </c>
      <c r="E2696" s="2">
        <v>24</v>
      </c>
      <c r="F2696" s="2">
        <v>233</v>
      </c>
      <c r="G2696" s="2">
        <v>5592</v>
      </c>
      <c r="H2696" s="17">
        <f t="shared" si="42"/>
        <v>0</v>
      </c>
    </row>
    <row r="2697" spans="1:8" ht="13.5" x14ac:dyDescent="0.25">
      <c r="A2697" s="12"/>
      <c r="B2697" s="11">
        <v>45931</v>
      </c>
      <c r="C2697" s="2">
        <v>233</v>
      </c>
      <c r="D2697" s="2">
        <v>233</v>
      </c>
      <c r="E2697" s="2">
        <v>495</v>
      </c>
      <c r="F2697" s="2">
        <v>233</v>
      </c>
      <c r="G2697" s="2">
        <v>115335</v>
      </c>
      <c r="H2697" s="17">
        <f t="shared" si="42"/>
        <v>0</v>
      </c>
    </row>
    <row r="2698" spans="1:8" ht="13.5" x14ac:dyDescent="0.25">
      <c r="A2698" s="12"/>
      <c r="B2698" s="11">
        <v>45932</v>
      </c>
      <c r="C2698" s="2">
        <v>233</v>
      </c>
      <c r="D2698" s="2">
        <v>233</v>
      </c>
      <c r="E2698" s="2">
        <v>0</v>
      </c>
      <c r="F2698" s="2">
        <v>0</v>
      </c>
      <c r="G2698" s="2">
        <v>0</v>
      </c>
      <c r="H2698" s="17">
        <f t="shared" si="42"/>
        <v>0</v>
      </c>
    </row>
    <row r="2699" spans="1:8" ht="13.5" x14ac:dyDescent="0.25">
      <c r="A2699" s="12"/>
      <c r="B2699" s="11">
        <v>45933</v>
      </c>
      <c r="C2699" s="2">
        <v>230</v>
      </c>
      <c r="D2699" s="2">
        <v>230</v>
      </c>
      <c r="E2699" s="2">
        <v>21</v>
      </c>
      <c r="F2699" s="2">
        <v>230</v>
      </c>
      <c r="G2699" s="2">
        <v>4830</v>
      </c>
      <c r="H2699" s="17">
        <f t="shared" si="42"/>
        <v>-1.2875536480686695E-2</v>
      </c>
    </row>
    <row r="2700" spans="1:8" ht="13.5" x14ac:dyDescent="0.25">
      <c r="A2700" s="12"/>
      <c r="B2700" s="11">
        <v>45936</v>
      </c>
      <c r="C2700" s="2">
        <v>219.65</v>
      </c>
      <c r="D2700" s="2">
        <v>219.65</v>
      </c>
      <c r="E2700" s="2">
        <v>39</v>
      </c>
      <c r="F2700" s="2">
        <v>219.65</v>
      </c>
      <c r="G2700" s="2">
        <v>8566.35</v>
      </c>
      <c r="H2700" s="17">
        <f t="shared" si="42"/>
        <v>-4.4999999999999978E-2</v>
      </c>
    </row>
    <row r="2701" spans="1:8" ht="13.5" x14ac:dyDescent="0.25">
      <c r="A2701" s="12"/>
      <c r="B2701" s="11">
        <v>45937</v>
      </c>
      <c r="C2701" s="2">
        <v>229</v>
      </c>
      <c r="D2701" s="2">
        <v>229</v>
      </c>
      <c r="E2701" s="2">
        <v>2</v>
      </c>
      <c r="F2701" s="2">
        <v>229</v>
      </c>
      <c r="G2701" s="2">
        <v>458</v>
      </c>
      <c r="H2701" s="17">
        <f t="shared" si="42"/>
        <v>4.2567721374914609E-2</v>
      </c>
    </row>
    <row r="2702" spans="1:8" ht="13.5" x14ac:dyDescent="0.25">
      <c r="A2702" s="12"/>
      <c r="B2702" s="11">
        <v>45938</v>
      </c>
      <c r="C2702" s="2">
        <v>220</v>
      </c>
      <c r="D2702" s="2">
        <v>220</v>
      </c>
      <c r="E2702" s="2">
        <v>12</v>
      </c>
      <c r="F2702" s="2">
        <v>220</v>
      </c>
      <c r="G2702" s="2">
        <v>2640</v>
      </c>
      <c r="H2702" s="17">
        <f t="shared" si="42"/>
        <v>-3.9301310043668124E-2</v>
      </c>
    </row>
    <row r="2703" spans="1:8" ht="13.5" x14ac:dyDescent="0.25">
      <c r="A2703" s="12"/>
      <c r="B2703" s="11">
        <v>45939</v>
      </c>
      <c r="C2703" s="2">
        <v>227.9</v>
      </c>
      <c r="D2703" s="2">
        <v>227.9</v>
      </c>
      <c r="E2703" s="2">
        <v>547</v>
      </c>
      <c r="F2703" s="2">
        <v>227.9</v>
      </c>
      <c r="G2703" s="2">
        <v>124661.3</v>
      </c>
      <c r="H2703" s="17">
        <f t="shared" si="42"/>
        <v>3.5909090909090932E-2</v>
      </c>
    </row>
    <row r="2704" spans="1:8" ht="13.5" x14ac:dyDescent="0.25">
      <c r="A2704" s="12"/>
      <c r="B2704" s="11">
        <v>45940</v>
      </c>
      <c r="C2704" s="2">
        <v>227.91</v>
      </c>
      <c r="D2704" s="2">
        <v>227.91</v>
      </c>
      <c r="E2704" s="2">
        <v>577</v>
      </c>
      <c r="F2704" s="2">
        <v>227.90899999999999</v>
      </c>
      <c r="G2704" s="2">
        <v>131503.49299999999</v>
      </c>
      <c r="H2704" s="17">
        <f t="shared" si="42"/>
        <v>4.3878894251824943E-5</v>
      </c>
    </row>
    <row r="2705" spans="1:11" ht="13.5" x14ac:dyDescent="0.25">
      <c r="A2705" s="12"/>
      <c r="B2705" s="11">
        <v>45943</v>
      </c>
      <c r="C2705" s="2">
        <v>227</v>
      </c>
      <c r="D2705" s="2">
        <v>227</v>
      </c>
      <c r="E2705" s="2">
        <v>43</v>
      </c>
      <c r="F2705" s="2">
        <v>227.30199999999999</v>
      </c>
      <c r="G2705" s="2">
        <v>9773.9860000000008</v>
      </c>
      <c r="H2705" s="17">
        <f t="shared" si="42"/>
        <v>-3.9928041770874315E-3</v>
      </c>
    </row>
    <row r="2706" spans="1:11" ht="13.5" x14ac:dyDescent="0.25">
      <c r="A2706" s="12"/>
      <c r="B2706" s="11">
        <v>45944</v>
      </c>
      <c r="C2706" s="2">
        <v>226</v>
      </c>
      <c r="D2706" s="2">
        <v>226</v>
      </c>
      <c r="E2706" s="2">
        <v>134</v>
      </c>
      <c r="F2706" s="2">
        <v>226.92500000000001</v>
      </c>
      <c r="G2706" s="2">
        <v>30407.95</v>
      </c>
      <c r="H2706" s="17">
        <f t="shared" si="42"/>
        <v>-4.4052863436123352E-3</v>
      </c>
    </row>
    <row r="2707" spans="1:11" ht="13.5" x14ac:dyDescent="0.25">
      <c r="A2707" s="12"/>
      <c r="B2707" s="11">
        <v>45946</v>
      </c>
      <c r="C2707" s="2">
        <v>225</v>
      </c>
      <c r="D2707" s="2">
        <v>225</v>
      </c>
      <c r="E2707" s="2">
        <v>314</v>
      </c>
      <c r="F2707" s="2">
        <v>225</v>
      </c>
      <c r="G2707" s="2">
        <v>70650</v>
      </c>
      <c r="H2707" s="17">
        <f t="shared" si="42"/>
        <v>-4.4247787610619468E-3</v>
      </c>
    </row>
    <row r="2708" spans="1:11" ht="13.5" x14ac:dyDescent="0.25">
      <c r="A2708" s="12"/>
      <c r="B2708" s="11">
        <v>45947</v>
      </c>
      <c r="C2708" s="2">
        <v>226</v>
      </c>
      <c r="D2708" s="2">
        <v>226</v>
      </c>
      <c r="E2708" s="2">
        <v>185</v>
      </c>
      <c r="F2708" s="2">
        <v>226</v>
      </c>
      <c r="G2708" s="2">
        <v>41810</v>
      </c>
      <c r="H2708" s="17">
        <f t="shared" si="42"/>
        <v>4.4444444444444444E-3</v>
      </c>
      <c r="I2708" s="13" t="s">
        <v>13</v>
      </c>
      <c r="J2708" s="13" t="s">
        <v>14</v>
      </c>
      <c r="K2708" s="13" t="s">
        <v>6</v>
      </c>
    </row>
    <row r="2709" spans="1:11" ht="13.5" x14ac:dyDescent="0.25">
      <c r="A2709" s="12"/>
      <c r="B2709" s="11">
        <v>45950</v>
      </c>
      <c r="C2709" s="2">
        <v>226</v>
      </c>
      <c r="D2709" s="2">
        <v>226</v>
      </c>
      <c r="E2709" s="2">
        <v>12</v>
      </c>
      <c r="F2709" s="2">
        <v>226</v>
      </c>
      <c r="G2709" s="2">
        <v>2712</v>
      </c>
      <c r="H2709" s="17">
        <f t="shared" si="42"/>
        <v>0</v>
      </c>
      <c r="I2709" s="14">
        <v>2307693</v>
      </c>
      <c r="J2709" s="15">
        <f>I2709*D2709</f>
        <v>521538618</v>
      </c>
      <c r="K2709" s="16">
        <f>SUM(E2513:E2709)/197</f>
        <v>315.84771573604058</v>
      </c>
    </row>
    <row r="2710" spans="1:11" ht="409.6" hidden="1" customHeight="1" x14ac:dyDescent="0.25"/>
  </sheetData>
  <mergeCells count="1">
    <mergeCell ref="B2:G2"/>
  </mergeCells>
  <phoneticPr fontId="0" type="noConversion"/>
  <conditionalFormatting sqref="H6:H2709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706"/>
  <sheetViews>
    <sheetView workbookViewId="0"/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42006</v>
      </c>
      <c r="B2" s="6">
        <f>TITRES_STAT!D5</f>
        <v>105.105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42009</v>
      </c>
      <c r="B3" s="6">
        <f>TITRES_STAT!D6</f>
        <v>105.105</v>
      </c>
      <c r="C3" s="2">
        <f>B3-B2</f>
        <v>0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42010</v>
      </c>
      <c r="B4" s="6">
        <f>TITRES_STAT!D7</f>
        <v>105.105</v>
      </c>
      <c r="C4" s="2">
        <f t="shared" ref="C4:C67" si="0">B4-B3</f>
        <v>0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42011</v>
      </c>
      <c r="B5" s="6">
        <f>TITRES_STAT!D8</f>
        <v>105.105</v>
      </c>
      <c r="C5" s="2">
        <f t="shared" si="0"/>
        <v>0</v>
      </c>
      <c r="D5" s="2">
        <f>AVERAGE(B1:B5)</f>
        <v>105.105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42012</v>
      </c>
      <c r="B6" s="6">
        <f>TITRES_STAT!D9</f>
        <v>104.38549999999999</v>
      </c>
      <c r="C6" s="2">
        <f t="shared" si="0"/>
        <v>-0.71950000000001069</v>
      </c>
      <c r="D6" s="2">
        <f t="shared" ref="D6:D69" si="1">AVERAGE(B2:B6)</f>
        <v>104.96110000000002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42013</v>
      </c>
      <c r="B7" s="6">
        <f>TITRES_STAT!D10</f>
        <v>102.2834</v>
      </c>
      <c r="C7" s="2">
        <f t="shared" si="0"/>
        <v>-2.102099999999993</v>
      </c>
      <c r="D7" s="2">
        <f t="shared" si="1"/>
        <v>104.39677999999999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42016</v>
      </c>
      <c r="B8" s="6">
        <f>TITRES_STAT!D11</f>
        <v>105.105</v>
      </c>
      <c r="C8" s="2">
        <f t="shared" si="0"/>
        <v>2.8216000000000037</v>
      </c>
      <c r="D8" s="2">
        <f t="shared" si="1"/>
        <v>104.39678000000001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42017</v>
      </c>
      <c r="B9" s="6">
        <f>TITRES_STAT!D12</f>
        <v>105.105</v>
      </c>
      <c r="C9" s="2">
        <f t="shared" si="0"/>
        <v>0</v>
      </c>
      <c r="D9" s="2">
        <f t="shared" si="1"/>
        <v>104.39678000000001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42019</v>
      </c>
      <c r="B10" s="6">
        <f>TITRES_STAT!D13</f>
        <v>105.105</v>
      </c>
      <c r="C10" s="2">
        <f t="shared" si="0"/>
        <v>0</v>
      </c>
      <c r="D10" s="2">
        <f t="shared" si="1"/>
        <v>104.39678000000001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42020</v>
      </c>
      <c r="B11" s="6">
        <f>TITRES_STAT!D14</f>
        <v>102.0365</v>
      </c>
      <c r="C11" s="2">
        <f t="shared" si="0"/>
        <v>-3.0685000000000002</v>
      </c>
      <c r="D11" s="2">
        <f t="shared" si="1"/>
        <v>103.92698</v>
      </c>
      <c r="E11" s="2">
        <f>AVERAGE(B2:B11)</f>
        <v>104.44404000000002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42023</v>
      </c>
      <c r="B12" s="6">
        <f>TITRES_STAT!D15</f>
        <v>102.2834</v>
      </c>
      <c r="C12" s="2">
        <f t="shared" si="0"/>
        <v>0.24689999999999657</v>
      </c>
      <c r="D12" s="2">
        <f t="shared" si="1"/>
        <v>103.92698</v>
      </c>
      <c r="E12" s="2">
        <f t="shared" ref="E12:E75" si="2">AVERAGE(B3:B12)</f>
        <v>104.16188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42024</v>
      </c>
      <c r="B13" s="6">
        <f>TITRES_STAT!D16</f>
        <v>105.098</v>
      </c>
      <c r="C13" s="2">
        <f t="shared" si="0"/>
        <v>2.8145999999999987</v>
      </c>
      <c r="D13" s="2">
        <f t="shared" si="1"/>
        <v>103.92558</v>
      </c>
      <c r="E13" s="2">
        <f t="shared" si="2"/>
        <v>104.16118000000002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42025</v>
      </c>
      <c r="B14" s="6">
        <f>TITRES_STAT!D17</f>
        <v>104.75230000000001</v>
      </c>
      <c r="C14" s="2">
        <f t="shared" si="0"/>
        <v>-0.34569999999999368</v>
      </c>
      <c r="D14" s="2">
        <f t="shared" si="1"/>
        <v>103.85504</v>
      </c>
      <c r="E14" s="2">
        <f t="shared" si="2"/>
        <v>104.12591000000002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42026</v>
      </c>
      <c r="B15" s="6">
        <f>TITRES_STAT!D18</f>
        <v>104.75230000000001</v>
      </c>
      <c r="C15" s="2">
        <f t="shared" si="0"/>
        <v>0</v>
      </c>
      <c r="D15" s="2">
        <f t="shared" si="1"/>
        <v>103.78450000000001</v>
      </c>
      <c r="E15" s="2">
        <f t="shared" si="2"/>
        <v>104.09064000000001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42027</v>
      </c>
      <c r="B16" s="6">
        <f>TITRES_STAT!D19</f>
        <v>104.39960000000001</v>
      </c>
      <c r="C16" s="2">
        <f t="shared" si="0"/>
        <v>-0.35269999999999868</v>
      </c>
      <c r="D16" s="2">
        <f t="shared" si="1"/>
        <v>104.25711999999999</v>
      </c>
      <c r="E16" s="2">
        <f t="shared" si="2"/>
        <v>104.09205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42030</v>
      </c>
      <c r="B17" s="6">
        <f>TITRES_STAT!D20</f>
        <v>104.73820000000001</v>
      </c>
      <c r="C17" s="2">
        <f t="shared" si="0"/>
        <v>0.33859999999999957</v>
      </c>
      <c r="D17" s="2">
        <f t="shared" si="1"/>
        <v>104.74808</v>
      </c>
      <c r="E17" s="2">
        <f t="shared" si="2"/>
        <v>104.33752999999999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42031</v>
      </c>
      <c r="B18" s="6">
        <f>TITRES_STAT!D21</f>
        <v>104.39960000000001</v>
      </c>
      <c r="C18" s="2">
        <f t="shared" si="0"/>
        <v>-0.33859999999999957</v>
      </c>
      <c r="D18" s="2">
        <f t="shared" si="1"/>
        <v>104.6084</v>
      </c>
      <c r="E18" s="2">
        <f t="shared" si="2"/>
        <v>104.26698999999999</v>
      </c>
      <c r="F18" s="2"/>
      <c r="G18" s="2"/>
      <c r="H18" s="2"/>
      <c r="I18" s="2">
        <f t="array" ref="I18">SUMPRODUCT(B2:B21, (ROW(B2:B21)-ROW(B2)+1)) / (20*21/2)</f>
        <v>104.48176571428571</v>
      </c>
      <c r="J18" s="2"/>
      <c r="K18" s="2"/>
    </row>
    <row r="19" spans="1:11" ht="13.5" x14ac:dyDescent="0.25">
      <c r="A19" s="3">
        <f>TITRES_STAT!B22</f>
        <v>42032</v>
      </c>
      <c r="B19" s="6">
        <f>TITRES_STAT!D22</f>
        <v>102.9888</v>
      </c>
      <c r="C19" s="2">
        <f t="shared" si="0"/>
        <v>-1.4108000000000089</v>
      </c>
      <c r="D19" s="2">
        <f t="shared" si="1"/>
        <v>104.2557</v>
      </c>
      <c r="E19" s="2">
        <f t="shared" si="2"/>
        <v>104.05537</v>
      </c>
      <c r="F19" s="2"/>
      <c r="G19" s="2"/>
      <c r="H19" s="2"/>
      <c r="I19" s="2">
        <f t="array" ref="I19">SUMPRODUCT(B3:B22, (ROW(B3:B22)-ROW(B3)+1)) / (20*21/2)</f>
        <v>104.70313047619048</v>
      </c>
      <c r="J19" s="2"/>
      <c r="K19" s="2"/>
    </row>
    <row r="20" spans="1:11" ht="13.5" x14ac:dyDescent="0.25">
      <c r="A20" s="3">
        <f>TITRES_STAT!B23</f>
        <v>42033</v>
      </c>
      <c r="B20" s="6">
        <f>TITRES_STAT!D23</f>
        <v>105.8104</v>
      </c>
      <c r="C20" s="2">
        <f t="shared" si="0"/>
        <v>2.8216000000000037</v>
      </c>
      <c r="D20" s="2">
        <f t="shared" si="1"/>
        <v>104.46732</v>
      </c>
      <c r="E20" s="2">
        <f t="shared" si="2"/>
        <v>104.12591</v>
      </c>
      <c r="F20" s="2">
        <f t="shared" ref="F20:F83" si="3">AVERAGE(B1:B20)</f>
        <v>104.40331578947371</v>
      </c>
      <c r="G20" s="2"/>
      <c r="H20" s="2"/>
      <c r="I20" s="2">
        <f t="array" ref="I20">SUMPRODUCT(B4:B23, (ROW(B4:B23)-ROW(B4)+1)) / (20*21/2)</f>
        <v>105.09109999999998</v>
      </c>
      <c r="J20" s="2">
        <f>F20</f>
        <v>104.40331578947371</v>
      </c>
      <c r="K20" s="2"/>
    </row>
    <row r="21" spans="1:11" ht="13.5" x14ac:dyDescent="0.25">
      <c r="A21" s="3">
        <f>TITRES_STAT!B24</f>
        <v>42034</v>
      </c>
      <c r="B21" s="6">
        <f>TITRES_STAT!D24</f>
        <v>105.8104</v>
      </c>
      <c r="C21" s="2">
        <f t="shared" si="0"/>
        <v>0</v>
      </c>
      <c r="D21" s="2">
        <f t="shared" si="1"/>
        <v>104.74948000000002</v>
      </c>
      <c r="E21" s="2">
        <f t="shared" si="2"/>
        <v>104.5033</v>
      </c>
      <c r="F21" s="2">
        <f t="shared" si="3"/>
        <v>104.47367000000001</v>
      </c>
      <c r="G21" s="2"/>
      <c r="H21" s="2"/>
      <c r="I21" s="2">
        <f t="array" ref="I21">SUMPRODUCT(B5:B24, (ROW(B5:B24)-ROW(B5)+1)) / (20*21/2)</f>
        <v>105.50258857142857</v>
      </c>
      <c r="J21" s="2">
        <f t="shared" ref="J21:J84" si="4">$J$4*B21+J20*(1-$J$4)</f>
        <v>104.53732380952384</v>
      </c>
      <c r="K21" s="2"/>
    </row>
    <row r="22" spans="1:11" ht="13.5" x14ac:dyDescent="0.25">
      <c r="A22" s="3">
        <f>TITRES_STAT!B25</f>
        <v>42037</v>
      </c>
      <c r="B22" s="6">
        <f>TITRES_STAT!D25</f>
        <v>106.798</v>
      </c>
      <c r="C22" s="2">
        <f t="shared" si="0"/>
        <v>0.98760000000000048</v>
      </c>
      <c r="D22" s="2">
        <f t="shared" si="1"/>
        <v>105.16144</v>
      </c>
      <c r="E22" s="2">
        <f t="shared" si="2"/>
        <v>104.95475999999999</v>
      </c>
      <c r="F22" s="2">
        <f t="shared" si="3"/>
        <v>104.55832000000001</v>
      </c>
      <c r="G22" s="2"/>
      <c r="H22" s="2"/>
      <c r="I22" s="2">
        <f t="array" ref="I22">SUMPRODUCT(B6:B25, (ROW(B6:B25)-ROW(B6)+1)) / (20*21/2)</f>
        <v>105.8549519047619</v>
      </c>
      <c r="J22" s="2">
        <f t="shared" si="4"/>
        <v>104.75262630385491</v>
      </c>
      <c r="K22" s="2"/>
    </row>
    <row r="23" spans="1:11" ht="13.5" x14ac:dyDescent="0.25">
      <c r="A23" s="3">
        <f>TITRES_STAT!B26</f>
        <v>42038</v>
      </c>
      <c r="B23" s="6">
        <f>TITRES_STAT!D26</f>
        <v>108.63200000000001</v>
      </c>
      <c r="C23" s="2">
        <f t="shared" si="0"/>
        <v>1.8340000000000032</v>
      </c>
      <c r="D23" s="2">
        <f t="shared" si="1"/>
        <v>106.00792000000001</v>
      </c>
      <c r="E23" s="2">
        <f t="shared" si="2"/>
        <v>105.30816</v>
      </c>
      <c r="F23" s="2">
        <f t="shared" si="3"/>
        <v>104.73467000000002</v>
      </c>
      <c r="G23" s="2"/>
      <c r="H23" s="2"/>
      <c r="I23" s="2">
        <f t="array" ref="I23">SUMPRODUCT(B7:B26, (ROW(B7:B26)-ROW(B7)+1)) / (20*21/2)</f>
        <v>106.05615809523812</v>
      </c>
      <c r="J23" s="2">
        <f t="shared" si="4"/>
        <v>105.12209046539255</v>
      </c>
      <c r="K23" s="2"/>
    </row>
    <row r="24" spans="1:11" ht="13.5" x14ac:dyDescent="0.25">
      <c r="A24" s="3">
        <f>TITRES_STAT!B27</f>
        <v>42039</v>
      </c>
      <c r="B24" s="6">
        <f>TITRES_STAT!D27</f>
        <v>109.0553</v>
      </c>
      <c r="C24" s="2">
        <f t="shared" si="0"/>
        <v>0.42329999999999757</v>
      </c>
      <c r="D24" s="2">
        <f t="shared" si="1"/>
        <v>107.22122000000002</v>
      </c>
      <c r="E24" s="2">
        <f t="shared" si="2"/>
        <v>105.73845999999999</v>
      </c>
      <c r="F24" s="2">
        <f t="shared" si="3"/>
        <v>104.93218500000003</v>
      </c>
      <c r="G24" s="2"/>
      <c r="H24" s="2"/>
      <c r="I24" s="2">
        <f t="array" ref="I24">SUMPRODUCT(B8:B27, (ROW(B8:B27)-ROW(B8)+1)) / (20*21/2)</f>
        <v>106.31104190476189</v>
      </c>
      <c r="J24" s="2">
        <f t="shared" si="4"/>
        <v>105.49668184964088</v>
      </c>
      <c r="K24" s="2"/>
    </row>
    <row r="25" spans="1:11" ht="13.5" x14ac:dyDescent="0.25">
      <c r="A25" s="3">
        <f>TITRES_STAT!B28</f>
        <v>42040</v>
      </c>
      <c r="B25" s="6">
        <f>TITRES_STAT!D28</f>
        <v>108.63200000000001</v>
      </c>
      <c r="C25" s="2">
        <f t="shared" si="0"/>
        <v>-0.42329999999999757</v>
      </c>
      <c r="D25" s="2">
        <f t="shared" si="1"/>
        <v>107.78554</v>
      </c>
      <c r="E25" s="2">
        <f t="shared" si="2"/>
        <v>106.12643</v>
      </c>
      <c r="F25" s="2">
        <f t="shared" si="3"/>
        <v>105.108535</v>
      </c>
      <c r="G25" s="2"/>
      <c r="H25" s="2"/>
      <c r="I25" s="2">
        <f t="array" ref="I25">SUMPRODUCT(B9:B28, (ROW(B9:B28)-ROW(B9)+1)) / (20*21/2)</f>
        <v>106.63982476190476</v>
      </c>
      <c r="J25" s="2">
        <f t="shared" si="4"/>
        <v>105.79528357824651</v>
      </c>
      <c r="K25" s="2"/>
    </row>
    <row r="26" spans="1:11" ht="13.5" x14ac:dyDescent="0.25">
      <c r="A26" s="3">
        <f>TITRES_STAT!B29</f>
        <v>42041</v>
      </c>
      <c r="B26" s="6">
        <f>TITRES_STAT!D29</f>
        <v>107.2212</v>
      </c>
      <c r="C26" s="2">
        <f t="shared" si="0"/>
        <v>-1.4108000000000089</v>
      </c>
      <c r="D26" s="2">
        <f t="shared" si="1"/>
        <v>108.06769999999999</v>
      </c>
      <c r="E26" s="2">
        <f t="shared" si="2"/>
        <v>106.40859</v>
      </c>
      <c r="F26" s="2">
        <f t="shared" si="3"/>
        <v>105.25032000000002</v>
      </c>
      <c r="G26" s="2"/>
      <c r="H26" s="2"/>
      <c r="I26" s="2">
        <f t="array" ref="I26">SUMPRODUCT(B10:B29, (ROW(B10:B29)-ROW(B10)+1)) / (20*21/2)</f>
        <v>106.98372333333332</v>
      </c>
      <c r="J26" s="2">
        <f t="shared" si="4"/>
        <v>105.93108514222304</v>
      </c>
      <c r="K26" s="2"/>
    </row>
    <row r="27" spans="1:11" ht="13.5" x14ac:dyDescent="0.25">
      <c r="A27" s="3">
        <f>TITRES_STAT!B30</f>
        <v>42044</v>
      </c>
      <c r="B27" s="6">
        <f>TITRES_STAT!D30</f>
        <v>107.92659999999999</v>
      </c>
      <c r="C27" s="2">
        <f t="shared" si="0"/>
        <v>0.70539999999999736</v>
      </c>
      <c r="D27" s="2">
        <f t="shared" si="1"/>
        <v>108.29342</v>
      </c>
      <c r="E27" s="2">
        <f t="shared" si="2"/>
        <v>106.72743</v>
      </c>
      <c r="F27" s="2">
        <f t="shared" si="3"/>
        <v>105.53248000000001</v>
      </c>
      <c r="G27" s="2"/>
      <c r="H27" s="2"/>
      <c r="I27" s="2">
        <f t="array" ref="I27">SUMPRODUCT(B11:B30, (ROW(B11:B30)-ROW(B11)+1)) / (20*21/2)</f>
        <v>107.40823904761903</v>
      </c>
      <c r="J27" s="2">
        <f t="shared" si="4"/>
        <v>106.12113417629703</v>
      </c>
      <c r="K27" s="2"/>
    </row>
    <row r="28" spans="1:11" ht="13.5" x14ac:dyDescent="0.25">
      <c r="A28" s="3">
        <f>TITRES_STAT!B31</f>
        <v>42045</v>
      </c>
      <c r="B28" s="6">
        <f>TITRES_STAT!D31</f>
        <v>108.9847</v>
      </c>
      <c r="C28" s="2">
        <f t="shared" si="0"/>
        <v>1.0581000000000103</v>
      </c>
      <c r="D28" s="2">
        <f t="shared" si="1"/>
        <v>108.36395999999999</v>
      </c>
      <c r="E28" s="2">
        <f t="shared" si="2"/>
        <v>107.18594</v>
      </c>
      <c r="F28" s="2">
        <f t="shared" si="3"/>
        <v>105.726465</v>
      </c>
      <c r="G28" s="2"/>
      <c r="H28" s="2"/>
      <c r="I28" s="2">
        <f t="array" ref="I28">SUMPRODUCT(B12:B31, (ROW(B12:B31)-ROW(B12)+1)) / (20*21/2)</f>
        <v>107.84115238095238</v>
      </c>
      <c r="J28" s="2">
        <f t="shared" si="4"/>
        <v>106.3938547309354</v>
      </c>
      <c r="K28" s="2"/>
    </row>
    <row r="29" spans="1:11" ht="13.5" x14ac:dyDescent="0.25">
      <c r="A29" s="3">
        <f>TITRES_STAT!B32</f>
        <v>42046</v>
      </c>
      <c r="B29" s="6">
        <f>TITRES_STAT!D32</f>
        <v>109.3374</v>
      </c>
      <c r="C29" s="2">
        <f t="shared" si="0"/>
        <v>0.35269999999999868</v>
      </c>
      <c r="D29" s="2">
        <f t="shared" si="1"/>
        <v>108.42037999999999</v>
      </c>
      <c r="E29" s="2">
        <f t="shared" si="2"/>
        <v>107.82080000000001</v>
      </c>
      <c r="F29" s="2">
        <f t="shared" si="3"/>
        <v>105.938085</v>
      </c>
      <c r="G29" s="2"/>
      <c r="H29" s="2"/>
      <c r="I29" s="2">
        <f t="array" ref="I29">SUMPRODUCT(B13:B32, (ROW(B13:B32)-ROW(B13)+1)) / (20*21/2)</f>
        <v>108.23258142857144</v>
      </c>
      <c r="J29" s="2">
        <f t="shared" si="4"/>
        <v>106.67419237560821</v>
      </c>
      <c r="K29" s="2"/>
    </row>
    <row r="30" spans="1:11" ht="13.5" x14ac:dyDescent="0.25">
      <c r="A30" s="3">
        <f>TITRES_STAT!B33</f>
        <v>42047</v>
      </c>
      <c r="B30" s="6">
        <f>TITRES_STAT!D33</f>
        <v>110.3955</v>
      </c>
      <c r="C30" s="2">
        <f t="shared" si="0"/>
        <v>1.058099999999996</v>
      </c>
      <c r="D30" s="2">
        <f t="shared" si="1"/>
        <v>108.77308000000001</v>
      </c>
      <c r="E30" s="2">
        <f t="shared" si="2"/>
        <v>108.27930999999998</v>
      </c>
      <c r="F30" s="2">
        <f t="shared" si="3"/>
        <v>106.20261000000001</v>
      </c>
      <c r="G30" s="2"/>
      <c r="H30" s="2"/>
      <c r="I30" s="2">
        <f t="array" ref="I30">SUMPRODUCT(B14:B33, (ROW(B14:B33)-ROW(B14)+1)) / (20*21/2)</f>
        <v>108.58370190476191</v>
      </c>
      <c r="J30" s="2">
        <f t="shared" si="4"/>
        <v>107.02860262555029</v>
      </c>
      <c r="K30" s="2"/>
    </row>
    <row r="31" spans="1:11" ht="13.5" x14ac:dyDescent="0.25">
      <c r="A31" s="3">
        <f>TITRES_STAT!B34</f>
        <v>42048</v>
      </c>
      <c r="B31" s="6">
        <f>TITRES_STAT!D34</f>
        <v>110.7482</v>
      </c>
      <c r="C31" s="2">
        <f t="shared" si="0"/>
        <v>0.35269999999999868</v>
      </c>
      <c r="D31" s="2">
        <f t="shared" si="1"/>
        <v>109.47847999999999</v>
      </c>
      <c r="E31" s="2">
        <f t="shared" si="2"/>
        <v>108.77309</v>
      </c>
      <c r="F31" s="2">
        <f t="shared" si="3"/>
        <v>106.638195</v>
      </c>
      <c r="G31" s="2"/>
      <c r="H31" s="2"/>
      <c r="I31" s="2">
        <f t="array" ref="I31">SUMPRODUCT(B15:B34, (ROW(B15:B34)-ROW(B15)+1)) / (20*21/2)</f>
        <v>108.90791666666667</v>
      </c>
      <c r="J31" s="2">
        <f t="shared" si="4"/>
        <v>107.3828499945455</v>
      </c>
      <c r="K31" s="2"/>
    </row>
    <row r="32" spans="1:11" ht="13.5" x14ac:dyDescent="0.25">
      <c r="A32" s="3">
        <f>TITRES_STAT!B35</f>
        <v>42051</v>
      </c>
      <c r="B32" s="6">
        <f>TITRES_STAT!D35</f>
        <v>110.7482</v>
      </c>
      <c r="C32" s="2">
        <f t="shared" si="0"/>
        <v>0</v>
      </c>
      <c r="D32" s="2">
        <f t="shared" si="1"/>
        <v>110.04279999999999</v>
      </c>
      <c r="E32" s="2">
        <f t="shared" si="2"/>
        <v>109.16810999999998</v>
      </c>
      <c r="F32" s="2">
        <f t="shared" si="3"/>
        <v>107.061435</v>
      </c>
      <c r="G32" s="2"/>
      <c r="H32" s="2"/>
      <c r="I32" s="2">
        <f t="array" ref="I32">SUMPRODUCT(B16:B35, (ROW(B16:B35)-ROW(B16)+1)) / (20*21/2)</f>
        <v>109.00203666666667</v>
      </c>
      <c r="J32" s="2">
        <f t="shared" si="4"/>
        <v>107.70335951887449</v>
      </c>
      <c r="K32" s="2"/>
    </row>
    <row r="33" spans="1:11" ht="13.5" x14ac:dyDescent="0.25">
      <c r="A33" s="3">
        <f>TITRES_STAT!B36</f>
        <v>42052</v>
      </c>
      <c r="B33" s="6">
        <f>TITRES_STAT!D36</f>
        <v>110.7482</v>
      </c>
      <c r="C33" s="2">
        <f t="shared" si="0"/>
        <v>0</v>
      </c>
      <c r="D33" s="2">
        <f t="shared" si="1"/>
        <v>110.3955</v>
      </c>
      <c r="E33" s="2">
        <f t="shared" si="2"/>
        <v>109.37973</v>
      </c>
      <c r="F33" s="2">
        <f t="shared" si="3"/>
        <v>107.34394500000001</v>
      </c>
      <c r="G33" s="2"/>
      <c r="H33" s="2"/>
      <c r="I33" s="2">
        <f t="array" ref="I33">SUMPRODUCT(B17:B36, (ROW(B17:B36)-ROW(B17)+1)) / (20*21/2)</f>
        <v>109.14486285714285</v>
      </c>
      <c r="J33" s="2">
        <f t="shared" si="4"/>
        <v>107.99334432660073</v>
      </c>
      <c r="K33" s="2"/>
    </row>
    <row r="34" spans="1:11" ht="13.5" x14ac:dyDescent="0.25">
      <c r="A34" s="3">
        <f>TITRES_STAT!B37</f>
        <v>42053</v>
      </c>
      <c r="B34" s="6">
        <f>TITRES_STAT!D37</f>
        <v>110.7482</v>
      </c>
      <c r="C34" s="2">
        <f t="shared" si="0"/>
        <v>0</v>
      </c>
      <c r="D34" s="2">
        <f t="shared" si="1"/>
        <v>110.67765999999999</v>
      </c>
      <c r="E34" s="2">
        <f t="shared" si="2"/>
        <v>109.54902</v>
      </c>
      <c r="F34" s="2">
        <f t="shared" si="3"/>
        <v>107.64374000000001</v>
      </c>
      <c r="G34" s="2"/>
      <c r="H34" s="2"/>
      <c r="I34" s="2">
        <f t="array" ref="I34">SUMPRODUCT(B18:B37, (ROW(B18:B37)-ROW(B18)+1)) / (20*21/2)</f>
        <v>109.19699476190475</v>
      </c>
      <c r="J34" s="2">
        <f t="shared" si="4"/>
        <v>108.25571153359114</v>
      </c>
      <c r="K34" s="2"/>
    </row>
    <row r="35" spans="1:11" ht="13.5" x14ac:dyDescent="0.25">
      <c r="A35" s="3">
        <f>TITRES_STAT!B38</f>
        <v>42054</v>
      </c>
      <c r="B35" s="6">
        <f>TITRES_STAT!D38</f>
        <v>108.63200000000001</v>
      </c>
      <c r="C35" s="2">
        <f t="shared" si="0"/>
        <v>-2.1161999999999921</v>
      </c>
      <c r="D35" s="2">
        <f t="shared" si="1"/>
        <v>110.32496</v>
      </c>
      <c r="E35" s="2">
        <f t="shared" si="2"/>
        <v>109.54902</v>
      </c>
      <c r="F35" s="2">
        <f t="shared" si="3"/>
        <v>107.83772500000001</v>
      </c>
      <c r="G35" s="2"/>
      <c r="H35" s="2"/>
      <c r="I35" s="2">
        <f t="array" ref="I35">SUMPRODUCT(B19:B38, (ROW(B19:B38)-ROW(B19)+1)) / (20*21/2)</f>
        <v>109.16340380952381</v>
      </c>
      <c r="J35" s="2">
        <f t="shared" si="4"/>
        <v>108.29154853039198</v>
      </c>
      <c r="K35" s="2"/>
    </row>
    <row r="36" spans="1:11" ht="13.5" x14ac:dyDescent="0.25">
      <c r="A36" s="3">
        <f>TITRES_STAT!B39</f>
        <v>42055</v>
      </c>
      <c r="B36" s="6">
        <f>TITRES_STAT!D39</f>
        <v>109.3374</v>
      </c>
      <c r="C36" s="2">
        <f t="shared" si="0"/>
        <v>0.70539999999999736</v>
      </c>
      <c r="D36" s="2">
        <f t="shared" si="1"/>
        <v>110.04279999999999</v>
      </c>
      <c r="E36" s="2">
        <f t="shared" si="2"/>
        <v>109.76064000000001</v>
      </c>
      <c r="F36" s="2">
        <f t="shared" si="3"/>
        <v>108.08461500000001</v>
      </c>
      <c r="G36" s="2"/>
      <c r="H36" s="2"/>
      <c r="I36" s="2">
        <f t="array" ref="I36">SUMPRODUCT(B20:B39, (ROW(B20:B39)-ROW(B20)+1)) / (20*21/2)</f>
        <v>109.24737952380951</v>
      </c>
      <c r="J36" s="2">
        <f t="shared" si="4"/>
        <v>108.39115343225942</v>
      </c>
      <c r="K36" s="2"/>
    </row>
    <row r="37" spans="1:11" ht="13.5" x14ac:dyDescent="0.25">
      <c r="A37" s="3">
        <f>TITRES_STAT!B40</f>
        <v>42058</v>
      </c>
      <c r="B37" s="6">
        <f>TITRES_STAT!D40</f>
        <v>108.63200000000001</v>
      </c>
      <c r="C37" s="2">
        <f t="shared" si="0"/>
        <v>-0.70539999999999736</v>
      </c>
      <c r="D37" s="2">
        <f t="shared" si="1"/>
        <v>109.61956000000001</v>
      </c>
      <c r="E37" s="2">
        <f t="shared" si="2"/>
        <v>109.83117999999999</v>
      </c>
      <c r="F37" s="2">
        <f t="shared" si="3"/>
        <v>108.27930499999999</v>
      </c>
      <c r="G37" s="2"/>
      <c r="H37" s="2"/>
      <c r="I37" s="2">
        <f t="array" ref="I37">SUMPRODUCT(B21:B40, (ROW(B21:B40)-ROW(B21)+1)) / (20*21/2)</f>
        <v>109.33136190476192</v>
      </c>
      <c r="J37" s="2">
        <f t="shared" si="4"/>
        <v>108.41409120061566</v>
      </c>
      <c r="K37" s="2"/>
    </row>
    <row r="38" spans="1:11" ht="13.5" x14ac:dyDescent="0.25">
      <c r="A38" s="3">
        <f>TITRES_STAT!B41</f>
        <v>42059</v>
      </c>
      <c r="B38" s="6">
        <f>TITRES_STAT!D41</f>
        <v>107.92659999999999</v>
      </c>
      <c r="C38" s="2">
        <f t="shared" si="0"/>
        <v>-0.70540000000001157</v>
      </c>
      <c r="D38" s="2">
        <f t="shared" si="1"/>
        <v>109.05524</v>
      </c>
      <c r="E38" s="2">
        <f t="shared" si="2"/>
        <v>109.72537</v>
      </c>
      <c r="F38" s="2">
        <f t="shared" si="3"/>
        <v>108.45565500000001</v>
      </c>
      <c r="G38" s="2"/>
      <c r="H38" s="2"/>
      <c r="I38" s="2">
        <f t="array" ref="I38">SUMPRODUCT(B22:B41, (ROW(B22:B41)-ROW(B22)+1)) / (20*21/2)</f>
        <v>109.49444666666665</v>
      </c>
      <c r="J38" s="2">
        <f t="shared" si="4"/>
        <v>108.36766346722369</v>
      </c>
      <c r="K38" s="2"/>
    </row>
    <row r="39" spans="1:11" ht="13.5" x14ac:dyDescent="0.25">
      <c r="A39" s="3">
        <f>TITRES_STAT!B42</f>
        <v>42060</v>
      </c>
      <c r="B39" s="6">
        <f>TITRES_STAT!D42</f>
        <v>109.3374</v>
      </c>
      <c r="C39" s="2">
        <f t="shared" si="0"/>
        <v>1.4108000000000089</v>
      </c>
      <c r="D39" s="2">
        <f t="shared" si="1"/>
        <v>108.77308000000001</v>
      </c>
      <c r="E39" s="2">
        <f t="shared" si="2"/>
        <v>109.72536999999997</v>
      </c>
      <c r="F39" s="2">
        <f t="shared" si="3"/>
        <v>108.77308499999999</v>
      </c>
      <c r="G39" s="2"/>
      <c r="H39" s="2"/>
      <c r="I39" s="2">
        <f t="array" ref="I39">SUMPRODUCT(B23:B42, (ROW(B23:B42)-ROW(B23)+1)) / (20*21/2)</f>
        <v>109.64040142857142</v>
      </c>
      <c r="J39" s="2">
        <f t="shared" si="4"/>
        <v>108.4600193274881</v>
      </c>
      <c r="K39" s="2"/>
    </row>
    <row r="40" spans="1:11" ht="13.5" x14ac:dyDescent="0.25">
      <c r="A40" s="3">
        <f>TITRES_STAT!B43</f>
        <v>42061</v>
      </c>
      <c r="B40" s="6">
        <f>TITRES_STAT!D43</f>
        <v>109.6549</v>
      </c>
      <c r="C40" s="2">
        <f t="shared" si="0"/>
        <v>0.31749999999999545</v>
      </c>
      <c r="D40" s="2">
        <f t="shared" si="1"/>
        <v>108.97766000000001</v>
      </c>
      <c r="E40" s="2">
        <f t="shared" si="2"/>
        <v>109.65131000000001</v>
      </c>
      <c r="F40" s="2">
        <f t="shared" si="3"/>
        <v>108.96531</v>
      </c>
      <c r="G40" s="2"/>
      <c r="H40" s="2"/>
      <c r="I40" s="2">
        <f t="array" ref="I40">SUMPRODUCT(B24:B43, (ROW(B24:B43)-ROW(B24)+1)) / (20*21/2)</f>
        <v>109.70106476190475</v>
      </c>
      <c r="J40" s="2">
        <f t="shared" si="4"/>
        <v>108.57381748677494</v>
      </c>
      <c r="K40" s="2"/>
    </row>
    <row r="41" spans="1:11" ht="13.5" x14ac:dyDescent="0.25">
      <c r="A41" s="3">
        <f>TITRES_STAT!B44</f>
        <v>42062</v>
      </c>
      <c r="B41" s="6">
        <f>TITRES_STAT!D44</f>
        <v>110.6777</v>
      </c>
      <c r="C41" s="2">
        <f t="shared" si="0"/>
        <v>1.0228000000000037</v>
      </c>
      <c r="D41" s="2">
        <f t="shared" si="1"/>
        <v>109.24572000000001</v>
      </c>
      <c r="E41" s="2">
        <f t="shared" si="2"/>
        <v>109.64426</v>
      </c>
      <c r="F41" s="2">
        <f t="shared" si="3"/>
        <v>109.20867500000001</v>
      </c>
      <c r="G41" s="2"/>
      <c r="H41" s="2"/>
      <c r="I41" s="2">
        <f t="array" ref="I41">SUMPRODUCT(B25:B44, (ROW(B25:B44)-ROW(B25)+1)) / (20*21/2)</f>
        <v>109.78860047619048</v>
      </c>
      <c r="J41" s="2">
        <f t="shared" si="4"/>
        <v>108.77418724993923</v>
      </c>
      <c r="K41" s="2"/>
    </row>
    <row r="42" spans="1:11" ht="13.5" x14ac:dyDescent="0.25">
      <c r="A42" s="3">
        <f>TITRES_STAT!B45</f>
        <v>42065</v>
      </c>
      <c r="B42" s="6">
        <f>TITRES_STAT!D45</f>
        <v>110.74120000000001</v>
      </c>
      <c r="C42" s="2">
        <f t="shared" si="0"/>
        <v>6.3500000000004775E-2</v>
      </c>
      <c r="D42" s="2">
        <f t="shared" si="1"/>
        <v>109.66756000000001</v>
      </c>
      <c r="E42" s="2">
        <f t="shared" si="2"/>
        <v>109.64356000000001</v>
      </c>
      <c r="F42" s="2">
        <f t="shared" si="3"/>
        <v>109.405835</v>
      </c>
      <c r="G42" s="2"/>
      <c r="H42" s="2"/>
      <c r="I42" s="2">
        <f t="array" ref="I42">SUMPRODUCT(B26:B45, (ROW(B26:B45)-ROW(B26)+1)) / (20*21/2)</f>
        <v>109.83616380952382</v>
      </c>
      <c r="J42" s="2">
        <f t="shared" si="4"/>
        <v>108.96152179756407</v>
      </c>
      <c r="K42" s="2"/>
    </row>
    <row r="43" spans="1:11" ht="13.5" x14ac:dyDescent="0.25">
      <c r="A43" s="3">
        <f>TITRES_STAT!B46</f>
        <v>42066</v>
      </c>
      <c r="B43" s="6">
        <f>TITRES_STAT!D46</f>
        <v>110.0428</v>
      </c>
      <c r="C43" s="2">
        <f t="shared" si="0"/>
        <v>-0.69840000000000657</v>
      </c>
      <c r="D43" s="2">
        <f t="shared" si="1"/>
        <v>110.09079999999999</v>
      </c>
      <c r="E43" s="2">
        <f t="shared" si="2"/>
        <v>109.57302</v>
      </c>
      <c r="F43" s="2">
        <f t="shared" si="3"/>
        <v>109.47637500000003</v>
      </c>
      <c r="G43" s="2"/>
      <c r="H43" s="2"/>
      <c r="I43" s="2">
        <f t="array" ref="I43">SUMPRODUCT(B27:B46, (ROW(B27:B46)-ROW(B27)+1)) / (20*21/2)</f>
        <v>109.91059952380952</v>
      </c>
      <c r="J43" s="2">
        <f t="shared" si="4"/>
        <v>109.06450067398654</v>
      </c>
      <c r="K43" s="2"/>
    </row>
    <row r="44" spans="1:11" ht="13.5" x14ac:dyDescent="0.25">
      <c r="A44" s="3">
        <f>TITRES_STAT!B47</f>
        <v>42067</v>
      </c>
      <c r="B44" s="6">
        <f>TITRES_STAT!D47</f>
        <v>110.3955</v>
      </c>
      <c r="C44" s="2">
        <f t="shared" si="0"/>
        <v>0.35269999999999868</v>
      </c>
      <c r="D44" s="2">
        <f t="shared" si="1"/>
        <v>110.30242000000001</v>
      </c>
      <c r="E44" s="2">
        <f t="shared" si="2"/>
        <v>109.53775</v>
      </c>
      <c r="F44" s="2">
        <f t="shared" si="3"/>
        <v>109.54338500000001</v>
      </c>
      <c r="G44" s="2"/>
      <c r="H44" s="2"/>
      <c r="I44" s="2">
        <f t="array" ref="I44">SUMPRODUCT(B28:B47, (ROW(B28:B47)-ROW(B28)+1)) / (20*21/2)</f>
        <v>109.96991952380955</v>
      </c>
      <c r="J44" s="2">
        <f t="shared" si="4"/>
        <v>109.19126251455926</v>
      </c>
      <c r="K44" s="2"/>
    </row>
    <row r="45" spans="1:11" ht="13.5" x14ac:dyDescent="0.25">
      <c r="A45" s="3">
        <f>TITRES_STAT!B48</f>
        <v>42068</v>
      </c>
      <c r="B45" s="6">
        <f>TITRES_STAT!D48</f>
        <v>110.0428</v>
      </c>
      <c r="C45" s="2">
        <f t="shared" si="0"/>
        <v>-0.35269999999999868</v>
      </c>
      <c r="D45" s="2">
        <f t="shared" si="1"/>
        <v>110.38000000000002</v>
      </c>
      <c r="E45" s="2">
        <f t="shared" si="2"/>
        <v>109.67883000000002</v>
      </c>
      <c r="F45" s="2">
        <f t="shared" si="3"/>
        <v>109.61392500000002</v>
      </c>
      <c r="G45" s="2"/>
      <c r="H45" s="2"/>
      <c r="I45" s="2">
        <f t="array" ref="I45">SUMPRODUCT(B29:B48, (ROW(B29:B48)-ROW(B29)+1)) / (20*21/2)</f>
        <v>109.91671142857142</v>
      </c>
      <c r="J45" s="2">
        <f t="shared" si="4"/>
        <v>109.27236132269647</v>
      </c>
      <c r="K45" s="2"/>
    </row>
    <row r="46" spans="1:11" ht="13.5" x14ac:dyDescent="0.25">
      <c r="A46" s="3">
        <f>TITRES_STAT!B49</f>
        <v>42069</v>
      </c>
      <c r="B46" s="6">
        <f>TITRES_STAT!D49</f>
        <v>110.3955</v>
      </c>
      <c r="C46" s="2">
        <f t="shared" si="0"/>
        <v>0.35269999999999868</v>
      </c>
      <c r="D46" s="2">
        <f t="shared" si="1"/>
        <v>110.32356</v>
      </c>
      <c r="E46" s="2">
        <f t="shared" si="2"/>
        <v>109.78464000000001</v>
      </c>
      <c r="F46" s="2">
        <f t="shared" si="3"/>
        <v>109.77264000000002</v>
      </c>
      <c r="G46" s="2"/>
      <c r="H46" s="2"/>
      <c r="I46" s="2">
        <f t="array" ref="I46">SUMPRODUCT(B30:B49, (ROW(B30:B49)-ROW(B30)+1)) / (20*21/2)</f>
        <v>109.96259523809522</v>
      </c>
      <c r="J46" s="2">
        <f t="shared" si="4"/>
        <v>109.37932691101109</v>
      </c>
      <c r="K46" s="2"/>
    </row>
    <row r="47" spans="1:11" ht="13.5" x14ac:dyDescent="0.25">
      <c r="A47" s="3">
        <f>TITRES_STAT!B50</f>
        <v>42072</v>
      </c>
      <c r="B47" s="6">
        <f>TITRES_STAT!D50</f>
        <v>110.3955</v>
      </c>
      <c r="C47" s="2">
        <f t="shared" si="0"/>
        <v>0</v>
      </c>
      <c r="D47" s="2">
        <f t="shared" si="1"/>
        <v>110.25441999999998</v>
      </c>
      <c r="E47" s="2">
        <f t="shared" si="2"/>
        <v>109.96099</v>
      </c>
      <c r="F47" s="2">
        <f t="shared" si="3"/>
        <v>109.896085</v>
      </c>
      <c r="G47" s="2"/>
      <c r="H47" s="2"/>
      <c r="I47" s="2">
        <f t="array" ref="I47">SUMPRODUCT(B31:B50, (ROW(B31:B50)-ROW(B31)+1)) / (20*21/2)</f>
        <v>110.07062142857143</v>
      </c>
      <c r="J47" s="2">
        <f t="shared" si="4"/>
        <v>109.47610530043862</v>
      </c>
      <c r="K47" s="2"/>
    </row>
    <row r="48" spans="1:11" ht="13.5" x14ac:dyDescent="0.25">
      <c r="A48" s="3">
        <f>TITRES_STAT!B51</f>
        <v>42073</v>
      </c>
      <c r="B48" s="6">
        <f>TITRES_STAT!D51</f>
        <v>109.3374</v>
      </c>
      <c r="C48" s="2">
        <f t="shared" si="0"/>
        <v>-1.058099999999996</v>
      </c>
      <c r="D48" s="2">
        <f t="shared" si="1"/>
        <v>110.11333999999999</v>
      </c>
      <c r="E48" s="2">
        <f t="shared" si="2"/>
        <v>110.10207</v>
      </c>
      <c r="F48" s="2">
        <f t="shared" si="3"/>
        <v>109.91371999999998</v>
      </c>
      <c r="G48" s="2"/>
      <c r="H48" s="2"/>
      <c r="I48" s="2">
        <f t="array" ref="I48">SUMPRODUCT(B32:B51, (ROW(B32:B51)-ROW(B32)+1)) / (20*21/2)</f>
        <v>110.1081076190476</v>
      </c>
      <c r="J48" s="2">
        <f t="shared" si="4"/>
        <v>109.46289527182542</v>
      </c>
      <c r="K48" s="2"/>
    </row>
    <row r="49" spans="1:11" ht="13.5" x14ac:dyDescent="0.25">
      <c r="A49" s="3">
        <f>TITRES_STAT!B52</f>
        <v>42074</v>
      </c>
      <c r="B49" s="6">
        <f>TITRES_STAT!D52</f>
        <v>110.3955</v>
      </c>
      <c r="C49" s="2">
        <f t="shared" si="0"/>
        <v>1.058099999999996</v>
      </c>
      <c r="D49" s="2">
        <f t="shared" si="1"/>
        <v>110.11333999999999</v>
      </c>
      <c r="E49" s="2">
        <f t="shared" si="2"/>
        <v>110.20788</v>
      </c>
      <c r="F49" s="2">
        <f t="shared" si="3"/>
        <v>109.96662499999999</v>
      </c>
      <c r="G49" s="2"/>
      <c r="H49" s="2"/>
      <c r="I49" s="2">
        <f t="array" ref="I49">SUMPRODUCT(B33:B52, (ROW(B33:B52)-ROW(B33)+1)) / (20*21/2)</f>
        <v>110.21445428571428</v>
      </c>
      <c r="J49" s="2">
        <f t="shared" si="4"/>
        <v>109.55171476974681</v>
      </c>
      <c r="K49" s="2"/>
    </row>
    <row r="50" spans="1:11" ht="13.5" x14ac:dyDescent="0.25">
      <c r="A50" s="3">
        <f>TITRES_STAT!B53</f>
        <v>42075</v>
      </c>
      <c r="B50" s="6">
        <f>TITRES_STAT!D53</f>
        <v>111.1009</v>
      </c>
      <c r="C50" s="2">
        <f t="shared" si="0"/>
        <v>0.70539999999999736</v>
      </c>
      <c r="D50" s="2">
        <f t="shared" si="1"/>
        <v>110.32496</v>
      </c>
      <c r="E50" s="2">
        <f t="shared" si="2"/>
        <v>110.35247999999999</v>
      </c>
      <c r="F50" s="2">
        <f t="shared" si="3"/>
        <v>110.00189500000002</v>
      </c>
      <c r="G50" s="2">
        <f t="shared" ref="G50:G113" si="5">AVERAGE(B1:B50)</f>
        <v>107.4794693877551</v>
      </c>
      <c r="H50" s="2"/>
      <c r="I50" s="2">
        <f t="array" ref="I50">SUMPRODUCT(B34:B53, (ROW(B34:B53)-ROW(B34)+1)) / (20*21/2)</f>
        <v>110.28553095238094</v>
      </c>
      <c r="J50" s="2">
        <f t="shared" si="4"/>
        <v>109.69925622024712</v>
      </c>
      <c r="K50" s="2">
        <f>G50</f>
        <v>107.4794693877551</v>
      </c>
    </row>
    <row r="51" spans="1:11" ht="13.5" x14ac:dyDescent="0.25">
      <c r="A51" s="3">
        <f>TITRES_STAT!B54</f>
        <v>42076</v>
      </c>
      <c r="B51" s="6">
        <f>TITRES_STAT!D54</f>
        <v>110.3955</v>
      </c>
      <c r="C51" s="2">
        <f t="shared" si="0"/>
        <v>-0.70539999999999736</v>
      </c>
      <c r="D51" s="2">
        <f t="shared" si="1"/>
        <v>110.32495999999999</v>
      </c>
      <c r="E51" s="2">
        <f t="shared" si="2"/>
        <v>110.32426000000001</v>
      </c>
      <c r="F51" s="2">
        <f t="shared" si="3"/>
        <v>109.98426000000002</v>
      </c>
      <c r="G51" s="2">
        <f t="shared" si="5"/>
        <v>107.53778999999999</v>
      </c>
      <c r="H51" s="2"/>
      <c r="I51" s="2">
        <f t="array" ref="I51">SUMPRODUCT(B35:B54, (ROW(B35:B54)-ROW(B35)+1)) / (20*21/2)</f>
        <v>110.0408552380952</v>
      </c>
      <c r="J51" s="2">
        <f t="shared" si="4"/>
        <v>109.76556515165217</v>
      </c>
      <c r="K51" s="2">
        <f t="shared" ref="K51:K114" si="6">$K$4*B51+(1-$K$4)*K50</f>
        <v>107.59382352941178</v>
      </c>
    </row>
    <row r="52" spans="1:11" ht="13.5" x14ac:dyDescent="0.25">
      <c r="A52" s="3">
        <f>TITRES_STAT!B55</f>
        <v>42079</v>
      </c>
      <c r="B52" s="6">
        <f>TITRES_STAT!D55</f>
        <v>111.1009</v>
      </c>
      <c r="C52" s="2">
        <f t="shared" si="0"/>
        <v>0.70539999999999736</v>
      </c>
      <c r="D52" s="2">
        <f t="shared" si="1"/>
        <v>110.46603999999999</v>
      </c>
      <c r="E52" s="2">
        <f t="shared" si="2"/>
        <v>110.36022999999997</v>
      </c>
      <c r="F52" s="2">
        <f t="shared" si="3"/>
        <v>110.00189500000002</v>
      </c>
      <c r="G52" s="2">
        <f t="shared" si="5"/>
        <v>107.65770799999999</v>
      </c>
      <c r="H52" s="2"/>
      <c r="I52" s="2">
        <f t="array" ref="I52">SUMPRODUCT(B36:B55, (ROW(B36:B55)-ROW(B36)+1)) / (20*21/2)</f>
        <v>110.02694809523811</v>
      </c>
      <c r="J52" s="2">
        <f t="shared" si="4"/>
        <v>109.89273989911388</v>
      </c>
      <c r="K52" s="2">
        <f t="shared" si="6"/>
        <v>107.73135594002309</v>
      </c>
    </row>
    <row r="53" spans="1:11" ht="13.5" x14ac:dyDescent="0.25">
      <c r="A53" s="3">
        <f>TITRES_STAT!B56</f>
        <v>42080</v>
      </c>
      <c r="B53" s="6">
        <f>TITRES_STAT!D56</f>
        <v>110.7482</v>
      </c>
      <c r="C53" s="2">
        <f t="shared" si="0"/>
        <v>-0.35269999999999868</v>
      </c>
      <c r="D53" s="2">
        <f t="shared" si="1"/>
        <v>110.7482</v>
      </c>
      <c r="E53" s="2">
        <f t="shared" si="2"/>
        <v>110.43076999999998</v>
      </c>
      <c r="F53" s="2">
        <f t="shared" si="3"/>
        <v>110.00189500000002</v>
      </c>
      <c r="G53" s="2">
        <f t="shared" si="5"/>
        <v>107.77057199999999</v>
      </c>
      <c r="H53" s="2"/>
      <c r="I53" s="2">
        <f t="array" ref="I53">SUMPRODUCT(B37:B56, (ROW(B37:B56)-ROW(B37)+1)) / (20*21/2)</f>
        <v>109.97441190476191</v>
      </c>
      <c r="J53" s="2">
        <f t="shared" si="4"/>
        <v>109.97421228967445</v>
      </c>
      <c r="K53" s="2">
        <f t="shared" si="6"/>
        <v>107.84966355021828</v>
      </c>
    </row>
    <row r="54" spans="1:11" ht="13.5" x14ac:dyDescent="0.25">
      <c r="A54" s="3">
        <f>TITRES_STAT!B57</f>
        <v>42081</v>
      </c>
      <c r="B54" s="6">
        <f>TITRES_STAT!D57</f>
        <v>107.4328</v>
      </c>
      <c r="C54" s="2">
        <f t="shared" si="0"/>
        <v>-3.3153999999999968</v>
      </c>
      <c r="D54" s="2">
        <f t="shared" si="1"/>
        <v>110.15566000000001</v>
      </c>
      <c r="E54" s="2">
        <f t="shared" si="2"/>
        <v>110.1345</v>
      </c>
      <c r="F54" s="2">
        <f t="shared" si="3"/>
        <v>109.83612500000001</v>
      </c>
      <c r="G54" s="2">
        <f t="shared" si="5"/>
        <v>107.81712799999997</v>
      </c>
      <c r="H54" s="2"/>
      <c r="I54" s="2">
        <f t="array" ref="I54">SUMPRODUCT(B38:B57, (ROW(B38:B57)-ROW(B38)+1)) / (20*21/2)</f>
        <v>109.7875138095238</v>
      </c>
      <c r="J54" s="2">
        <f t="shared" si="4"/>
        <v>109.73217302399118</v>
      </c>
      <c r="K54" s="2">
        <f t="shared" si="6"/>
        <v>107.83331596001365</v>
      </c>
    </row>
    <row r="55" spans="1:11" ht="13.5" x14ac:dyDescent="0.25">
      <c r="A55" s="3">
        <f>TITRES_STAT!B58</f>
        <v>42082</v>
      </c>
      <c r="B55" s="6">
        <f>TITRES_STAT!D58</f>
        <v>109.6901</v>
      </c>
      <c r="C55" s="2">
        <f t="shared" si="0"/>
        <v>2.2573000000000008</v>
      </c>
      <c r="D55" s="2">
        <f t="shared" si="1"/>
        <v>109.87349999999999</v>
      </c>
      <c r="E55" s="2">
        <f t="shared" si="2"/>
        <v>110.09923000000001</v>
      </c>
      <c r="F55" s="2">
        <f t="shared" si="3"/>
        <v>109.88903000000001</v>
      </c>
      <c r="G55" s="2">
        <f t="shared" si="5"/>
        <v>107.90882999999998</v>
      </c>
      <c r="H55" s="2"/>
      <c r="I55" s="2">
        <f t="array" ref="I55">SUMPRODUCT(B39:B58, (ROW(B39:B58)-ROW(B39)+1)) / (20*21/2)</f>
        <v>109.73833666666667</v>
      </c>
      <c r="J55" s="2">
        <f t="shared" si="4"/>
        <v>109.72816606932534</v>
      </c>
      <c r="K55" s="2">
        <f t="shared" si="6"/>
        <v>107.90613102040528</v>
      </c>
    </row>
    <row r="56" spans="1:11" ht="13.5" x14ac:dyDescent="0.25">
      <c r="A56" s="3">
        <f>TITRES_STAT!B59</f>
        <v>42086</v>
      </c>
      <c r="B56" s="6">
        <f>TITRES_STAT!D59</f>
        <v>109.3374</v>
      </c>
      <c r="C56" s="2">
        <f t="shared" si="0"/>
        <v>-0.35269999999999868</v>
      </c>
      <c r="D56" s="2">
        <f t="shared" si="1"/>
        <v>109.66188</v>
      </c>
      <c r="E56" s="2">
        <f t="shared" si="2"/>
        <v>109.99342000000001</v>
      </c>
      <c r="F56" s="2">
        <f t="shared" si="3"/>
        <v>109.88903000000001</v>
      </c>
      <c r="G56" s="2">
        <f t="shared" si="5"/>
        <v>108.00786799999997</v>
      </c>
      <c r="H56" s="2"/>
      <c r="I56" s="2">
        <f t="array" ref="I56">SUMPRODUCT(B40:B59, (ROW(B40:B59)-ROW(B40)+1)) / (20*21/2)</f>
        <v>109.68244142857142</v>
      </c>
      <c r="J56" s="2">
        <f t="shared" si="4"/>
        <v>109.69095025319912</v>
      </c>
      <c r="K56" s="2">
        <f t="shared" si="6"/>
        <v>107.96225921568352</v>
      </c>
    </row>
    <row r="57" spans="1:11" ht="13.5" x14ac:dyDescent="0.25">
      <c r="A57" s="3">
        <f>TITRES_STAT!B60</f>
        <v>42087</v>
      </c>
      <c r="B57" s="6">
        <f>TITRES_STAT!D60</f>
        <v>107.92659999999999</v>
      </c>
      <c r="C57" s="2">
        <f t="shared" si="0"/>
        <v>-1.4108000000000089</v>
      </c>
      <c r="D57" s="2">
        <f t="shared" si="1"/>
        <v>109.02701999999999</v>
      </c>
      <c r="E57" s="2">
        <f t="shared" si="2"/>
        <v>109.74653000000001</v>
      </c>
      <c r="F57" s="2">
        <f t="shared" si="3"/>
        <v>109.85375999999999</v>
      </c>
      <c r="G57" s="2">
        <f t="shared" si="5"/>
        <v>108.12073199999999</v>
      </c>
      <c r="H57" s="2"/>
      <c r="I57" s="2">
        <f t="array" ref="I57">SUMPRODUCT(B41:B60, (ROW(B41:B60)-ROW(B41)+1)) / (20*21/2)</f>
        <v>109.62654619047618</v>
      </c>
      <c r="J57" s="2">
        <f t="shared" si="4"/>
        <v>109.52291689575159</v>
      </c>
      <c r="K57" s="2">
        <f t="shared" si="6"/>
        <v>107.96086081506847</v>
      </c>
    </row>
    <row r="58" spans="1:11" ht="13.5" x14ac:dyDescent="0.25">
      <c r="A58" s="3">
        <f>TITRES_STAT!B61</f>
        <v>42088</v>
      </c>
      <c r="B58" s="6">
        <f>TITRES_STAT!D61</f>
        <v>109.3374</v>
      </c>
      <c r="C58" s="2">
        <f t="shared" si="0"/>
        <v>1.4108000000000089</v>
      </c>
      <c r="D58" s="2">
        <f t="shared" si="1"/>
        <v>108.74486000000002</v>
      </c>
      <c r="E58" s="2">
        <f t="shared" si="2"/>
        <v>109.74653000000001</v>
      </c>
      <c r="F58" s="2">
        <f t="shared" si="3"/>
        <v>109.92429999999999</v>
      </c>
      <c r="G58" s="2">
        <f t="shared" si="5"/>
        <v>108.20538000000001</v>
      </c>
      <c r="H58" s="2"/>
      <c r="I58" s="2">
        <f t="array" ref="I58">SUMPRODUCT(B42:B61, (ROW(B42:B61)-ROW(B42)+1)) / (20*21/2)</f>
        <v>109.57216285714284</v>
      </c>
      <c r="J58" s="2">
        <f t="shared" si="4"/>
        <v>109.50524861996573</v>
      </c>
      <c r="K58" s="2">
        <f t="shared" si="6"/>
        <v>108.01484274388932</v>
      </c>
    </row>
    <row r="59" spans="1:11" ht="13.5" x14ac:dyDescent="0.25">
      <c r="A59" s="3">
        <f>TITRES_STAT!B62</f>
        <v>42089</v>
      </c>
      <c r="B59" s="6">
        <f>TITRES_STAT!D62</f>
        <v>109.3374</v>
      </c>
      <c r="C59" s="2">
        <f t="shared" si="0"/>
        <v>0</v>
      </c>
      <c r="D59" s="2">
        <f t="shared" si="1"/>
        <v>109.12577999999999</v>
      </c>
      <c r="E59" s="2">
        <f t="shared" si="2"/>
        <v>109.64072000000002</v>
      </c>
      <c r="F59" s="2">
        <f t="shared" si="3"/>
        <v>109.92429999999999</v>
      </c>
      <c r="G59" s="2">
        <f t="shared" si="5"/>
        <v>108.29002800000002</v>
      </c>
      <c r="H59" s="2"/>
      <c r="I59" s="2">
        <f t="array" ref="I59">SUMPRODUCT(B43:B62, (ROW(B43:B62)-ROW(B43)+1)) / (20*21/2)</f>
        <v>109.55775238095237</v>
      </c>
      <c r="J59" s="2">
        <f t="shared" si="4"/>
        <v>109.48926303711185</v>
      </c>
      <c r="K59" s="2">
        <f t="shared" si="6"/>
        <v>108.06670773432504</v>
      </c>
    </row>
    <row r="60" spans="1:11" ht="13.5" x14ac:dyDescent="0.25">
      <c r="A60" s="3">
        <f>TITRES_STAT!B63</f>
        <v>42090</v>
      </c>
      <c r="B60" s="6">
        <f>TITRES_STAT!D63</f>
        <v>109.3374</v>
      </c>
      <c r="C60" s="2">
        <f t="shared" si="0"/>
        <v>0</v>
      </c>
      <c r="D60" s="2">
        <f t="shared" si="1"/>
        <v>109.05524</v>
      </c>
      <c r="E60" s="2">
        <f t="shared" si="2"/>
        <v>109.46437</v>
      </c>
      <c r="F60" s="2">
        <f t="shared" si="3"/>
        <v>109.90842499999999</v>
      </c>
      <c r="G60" s="2">
        <f t="shared" si="5"/>
        <v>108.37467600000002</v>
      </c>
      <c r="H60" s="2"/>
      <c r="I60" s="2">
        <f t="array" ref="I60">SUMPRODUCT(B44:B63, (ROW(B44:B63)-ROW(B44)+1)) / (20*21/2)</f>
        <v>109.58193761904761</v>
      </c>
      <c r="J60" s="2">
        <f t="shared" si="4"/>
        <v>109.47479989072025</v>
      </c>
      <c r="K60" s="2">
        <f t="shared" si="6"/>
        <v>108.1165388035672</v>
      </c>
    </row>
    <row r="61" spans="1:11" ht="13.5" x14ac:dyDescent="0.25">
      <c r="A61" s="3">
        <f>TITRES_STAT!B64</f>
        <v>42093</v>
      </c>
      <c r="B61" s="6">
        <f>TITRES_STAT!D64</f>
        <v>109.3374</v>
      </c>
      <c r="C61" s="2">
        <f t="shared" si="0"/>
        <v>0</v>
      </c>
      <c r="D61" s="2">
        <f t="shared" si="1"/>
        <v>109.05524</v>
      </c>
      <c r="E61" s="2">
        <f t="shared" si="2"/>
        <v>109.35855999999998</v>
      </c>
      <c r="F61" s="2">
        <f t="shared" si="3"/>
        <v>109.84141</v>
      </c>
      <c r="G61" s="2">
        <f t="shared" si="5"/>
        <v>108.52069400000002</v>
      </c>
      <c r="H61" s="2"/>
      <c r="I61" s="2">
        <f t="array" ref="I61">SUMPRODUCT(B45:B64, (ROW(B45:B64)-ROW(B45)+1)) / (20*21/2)</f>
        <v>109.57387523809523</v>
      </c>
      <c r="J61" s="2">
        <f t="shared" si="4"/>
        <v>109.46171418684213</v>
      </c>
      <c r="K61" s="2">
        <f t="shared" si="6"/>
        <v>108.16441571323124</v>
      </c>
    </row>
    <row r="62" spans="1:11" ht="13.5" x14ac:dyDescent="0.25">
      <c r="A62" s="3">
        <f>TITRES_STAT!B65</f>
        <v>42094</v>
      </c>
      <c r="B62" s="6">
        <f>TITRES_STAT!D65</f>
        <v>109.6901</v>
      </c>
      <c r="C62" s="2">
        <f t="shared" si="0"/>
        <v>0.35269999999999868</v>
      </c>
      <c r="D62" s="2">
        <f t="shared" si="1"/>
        <v>109.40794000000001</v>
      </c>
      <c r="E62" s="2">
        <f t="shared" si="2"/>
        <v>109.21747999999999</v>
      </c>
      <c r="F62" s="2">
        <f t="shared" si="3"/>
        <v>109.78885499999997</v>
      </c>
      <c r="G62" s="2">
        <f t="shared" si="5"/>
        <v>108.66882800000003</v>
      </c>
      <c r="H62" s="2"/>
      <c r="I62" s="2">
        <f t="array" ref="I62">SUMPRODUCT(B46:B65, (ROW(B46:B65)-ROW(B46)+1)) / (20*21/2)</f>
        <v>109.53417142857141</v>
      </c>
      <c r="J62" s="2">
        <f t="shared" si="4"/>
        <v>109.4834652166667</v>
      </c>
      <c r="K62" s="2">
        <f t="shared" si="6"/>
        <v>108.22424646957512</v>
      </c>
    </row>
    <row r="63" spans="1:11" ht="13.5" x14ac:dyDescent="0.25">
      <c r="A63" s="3">
        <f>TITRES_STAT!B66</f>
        <v>42095</v>
      </c>
      <c r="B63" s="6">
        <f>TITRES_STAT!D66</f>
        <v>110.0428</v>
      </c>
      <c r="C63" s="2">
        <f t="shared" si="0"/>
        <v>0.35269999999999868</v>
      </c>
      <c r="D63" s="2">
        <f t="shared" si="1"/>
        <v>109.54902000000001</v>
      </c>
      <c r="E63" s="2">
        <f t="shared" si="2"/>
        <v>109.14694000000001</v>
      </c>
      <c r="F63" s="2">
        <f t="shared" si="3"/>
        <v>109.78885499999998</v>
      </c>
      <c r="G63" s="2">
        <f t="shared" si="5"/>
        <v>108.76772400000003</v>
      </c>
      <c r="H63" s="2"/>
      <c r="I63" s="2">
        <f t="array" ref="I63">SUMPRODUCT(B47:B66, (ROW(B47:B66)-ROW(B47)+1)) / (20*21/2)</f>
        <v>109.49782666666665</v>
      </c>
      <c r="J63" s="2">
        <f t="shared" si="4"/>
        <v>109.53673519603177</v>
      </c>
      <c r="K63" s="2">
        <f t="shared" si="6"/>
        <v>108.29556229429767</v>
      </c>
    </row>
    <row r="64" spans="1:11" ht="13.5" x14ac:dyDescent="0.25">
      <c r="A64" s="3">
        <f>TITRES_STAT!B67</f>
        <v>42096</v>
      </c>
      <c r="B64" s="6">
        <f>TITRES_STAT!D67</f>
        <v>109.7042</v>
      </c>
      <c r="C64" s="2">
        <f t="shared" si="0"/>
        <v>-0.33859999999999957</v>
      </c>
      <c r="D64" s="2">
        <f t="shared" si="1"/>
        <v>109.62237999999999</v>
      </c>
      <c r="E64" s="2">
        <f t="shared" si="2"/>
        <v>109.37407999999998</v>
      </c>
      <c r="F64" s="2">
        <f t="shared" si="3"/>
        <v>109.75429</v>
      </c>
      <c r="G64" s="2">
        <f t="shared" si="5"/>
        <v>108.86676200000004</v>
      </c>
      <c r="H64" s="2"/>
      <c r="I64" s="2">
        <f t="array" ref="I64">SUMPRODUCT(B48:B67, (ROW(B48:B67)-ROW(B48)+1)) / (20*21/2)</f>
        <v>109.46652047619047</v>
      </c>
      <c r="J64" s="2">
        <f t="shared" si="4"/>
        <v>109.55268422498112</v>
      </c>
      <c r="K64" s="2">
        <f t="shared" si="6"/>
        <v>108.35080298863893</v>
      </c>
    </row>
    <row r="65" spans="1:11" ht="13.5" x14ac:dyDescent="0.25">
      <c r="A65" s="3">
        <f>TITRES_STAT!B68</f>
        <v>42097</v>
      </c>
      <c r="B65" s="6">
        <f>TITRES_STAT!D68</f>
        <v>109.3374</v>
      </c>
      <c r="C65" s="2">
        <f t="shared" si="0"/>
        <v>-0.36679999999999779</v>
      </c>
      <c r="D65" s="2">
        <f t="shared" si="1"/>
        <v>109.62237999999999</v>
      </c>
      <c r="E65" s="2">
        <f t="shared" si="2"/>
        <v>109.33881000000001</v>
      </c>
      <c r="F65" s="2">
        <f t="shared" si="3"/>
        <v>109.71902</v>
      </c>
      <c r="G65" s="2">
        <f t="shared" si="5"/>
        <v>108.95846400000003</v>
      </c>
      <c r="H65" s="2"/>
      <c r="I65" s="2">
        <f t="array" ref="I65">SUMPRODUCT(B49:B68, (ROW(B49:B68)-ROW(B49)+1)) / (20*21/2)</f>
        <v>109.57461476190475</v>
      </c>
      <c r="J65" s="2">
        <f t="shared" si="4"/>
        <v>109.5321809654591</v>
      </c>
      <c r="K65" s="2">
        <f t="shared" si="6"/>
        <v>108.38949306751584</v>
      </c>
    </row>
    <row r="66" spans="1:11" ht="13.5" x14ac:dyDescent="0.25">
      <c r="A66" s="3">
        <f>TITRES_STAT!B69</f>
        <v>42100</v>
      </c>
      <c r="B66" s="6">
        <f>TITRES_STAT!D69</f>
        <v>109.3374</v>
      </c>
      <c r="C66" s="2">
        <f t="shared" si="0"/>
        <v>0</v>
      </c>
      <c r="D66" s="2">
        <f t="shared" si="1"/>
        <v>109.62237999999999</v>
      </c>
      <c r="E66" s="2">
        <f t="shared" si="2"/>
        <v>109.33881000000001</v>
      </c>
      <c r="F66" s="2">
        <f t="shared" si="3"/>
        <v>109.66611499999999</v>
      </c>
      <c r="G66" s="2">
        <f t="shared" si="5"/>
        <v>109.05722000000006</v>
      </c>
      <c r="H66" s="2"/>
      <c r="I66" s="2">
        <f t="array" ref="I66">SUMPRODUCT(B50:B69, (ROW(B50:B69)-ROW(B50)+1)) / (20*21/2)</f>
        <v>109.70958142857141</v>
      </c>
      <c r="J66" s="2">
        <f t="shared" si="4"/>
        <v>109.51363039732014</v>
      </c>
      <c r="K66" s="2">
        <f t="shared" si="6"/>
        <v>108.42666588839758</v>
      </c>
    </row>
    <row r="67" spans="1:11" ht="13.5" x14ac:dyDescent="0.25">
      <c r="A67" s="3">
        <f>TITRES_STAT!B70</f>
        <v>42101</v>
      </c>
      <c r="B67" s="6">
        <f>TITRES_STAT!D70</f>
        <v>109.3374</v>
      </c>
      <c r="C67" s="2">
        <f t="shared" si="0"/>
        <v>0</v>
      </c>
      <c r="D67" s="2">
        <f t="shared" si="1"/>
        <v>109.55184</v>
      </c>
      <c r="E67" s="2">
        <f t="shared" si="2"/>
        <v>109.47989</v>
      </c>
      <c r="F67" s="2">
        <f t="shared" si="3"/>
        <v>109.61320999999998</v>
      </c>
      <c r="G67" s="2">
        <f t="shared" si="5"/>
        <v>109.14920400000007</v>
      </c>
      <c r="H67" s="2"/>
      <c r="I67" s="2">
        <f t="array" ref="I67">SUMPRODUCT(B51:B70, (ROW(B51:B70)-ROW(B51)+1)) / (20*21/2)</f>
        <v>110.14619857142856</v>
      </c>
      <c r="J67" s="2">
        <f t="shared" si="4"/>
        <v>109.49684654995632</v>
      </c>
      <c r="K67" s="2">
        <f t="shared" si="6"/>
        <v>108.46238095159768</v>
      </c>
    </row>
    <row r="68" spans="1:11" ht="13.5" x14ac:dyDescent="0.25">
      <c r="A68" s="3">
        <f>TITRES_STAT!B71</f>
        <v>42102</v>
      </c>
      <c r="B68" s="6">
        <f>TITRES_STAT!D71</f>
        <v>110.7482</v>
      </c>
      <c r="C68" s="2">
        <f t="shared" ref="C68:C131" si="7">B68-B67</f>
        <v>1.4107999999999947</v>
      </c>
      <c r="D68" s="2">
        <f t="shared" si="1"/>
        <v>109.69292</v>
      </c>
      <c r="E68" s="2">
        <f t="shared" si="2"/>
        <v>109.62097000000001</v>
      </c>
      <c r="F68" s="2">
        <f t="shared" si="3"/>
        <v>109.68374999999999</v>
      </c>
      <c r="G68" s="2">
        <f t="shared" si="5"/>
        <v>109.27617600000005</v>
      </c>
      <c r="H68" s="2"/>
      <c r="I68" s="2">
        <f t="array" ref="I68">SUMPRODUCT(B52:B71, (ROW(B52:B71)-ROW(B52)+1)) / (20*21/2)</f>
        <v>110.83427000000002</v>
      </c>
      <c r="J68" s="2">
        <f t="shared" si="4"/>
        <v>109.61602306900809</v>
      </c>
      <c r="K68" s="2">
        <f t="shared" si="6"/>
        <v>108.55202091428013</v>
      </c>
    </row>
    <row r="69" spans="1:11" ht="13.5" x14ac:dyDescent="0.25">
      <c r="A69" s="3">
        <f>TITRES_STAT!B72</f>
        <v>42104</v>
      </c>
      <c r="B69" s="6">
        <f>TITRES_STAT!D72</f>
        <v>111.1009</v>
      </c>
      <c r="C69" s="2">
        <f t="shared" si="7"/>
        <v>0.35269999999999868</v>
      </c>
      <c r="D69" s="2">
        <f t="shared" si="1"/>
        <v>109.97226000000001</v>
      </c>
      <c r="E69" s="2">
        <f t="shared" si="2"/>
        <v>109.79731999999998</v>
      </c>
      <c r="F69" s="2">
        <f t="shared" si="3"/>
        <v>109.71901999999997</v>
      </c>
      <c r="G69" s="2">
        <f t="shared" si="5"/>
        <v>109.43841800000006</v>
      </c>
      <c r="H69" s="2"/>
      <c r="I69" s="2">
        <f t="array" ref="I69">SUMPRODUCT(B53:B72, (ROW(B53:B72)-ROW(B53)+1)) / (20*21/2)</f>
        <v>111.82495857142857</v>
      </c>
      <c r="J69" s="2">
        <f t="shared" si="4"/>
        <v>109.75743991957876</v>
      </c>
      <c r="K69" s="2">
        <f t="shared" si="6"/>
        <v>108.6519769568574</v>
      </c>
    </row>
    <row r="70" spans="1:11" ht="13.5" x14ac:dyDescent="0.25">
      <c r="A70" s="3">
        <f>TITRES_STAT!B73</f>
        <v>42107</v>
      </c>
      <c r="B70" s="6">
        <f>TITRES_STAT!D73</f>
        <v>114.3035</v>
      </c>
      <c r="C70" s="2">
        <f t="shared" si="7"/>
        <v>3.2026000000000039</v>
      </c>
      <c r="D70" s="2">
        <f t="shared" ref="D70:D133" si="8">AVERAGE(B66:B70)</f>
        <v>110.96548</v>
      </c>
      <c r="E70" s="2">
        <f t="shared" si="2"/>
        <v>110.29393</v>
      </c>
      <c r="F70" s="2">
        <f t="shared" si="3"/>
        <v>109.87914999999998</v>
      </c>
      <c r="G70" s="2">
        <f t="shared" si="5"/>
        <v>109.60828000000005</v>
      </c>
      <c r="H70" s="2"/>
      <c r="I70" s="2">
        <f t="array" ref="I70">SUMPRODUCT(B54:B73, (ROW(B54:B73)-ROW(B54)+1)) / (20*21/2)</f>
        <v>113.2412761904762</v>
      </c>
      <c r="J70" s="2">
        <f t="shared" si="4"/>
        <v>110.19039802247602</v>
      </c>
      <c r="K70" s="2">
        <f t="shared" si="6"/>
        <v>108.87360531149044</v>
      </c>
    </row>
    <row r="71" spans="1:11" ht="13.5" x14ac:dyDescent="0.25">
      <c r="A71" s="3">
        <f>TITRES_STAT!B74</f>
        <v>42108</v>
      </c>
      <c r="B71" s="6">
        <f>TITRES_STAT!D74</f>
        <v>117.1039</v>
      </c>
      <c r="C71" s="2">
        <f t="shared" si="7"/>
        <v>2.8003999999999962</v>
      </c>
      <c r="D71" s="2">
        <f t="shared" si="8"/>
        <v>112.51877999999999</v>
      </c>
      <c r="E71" s="2">
        <f t="shared" si="2"/>
        <v>111.07057999999999</v>
      </c>
      <c r="F71" s="2">
        <f t="shared" si="3"/>
        <v>110.21456999999998</v>
      </c>
      <c r="G71" s="2">
        <f t="shared" si="5"/>
        <v>109.83415000000005</v>
      </c>
      <c r="H71" s="2"/>
      <c r="I71" s="2">
        <f t="array" ref="I71">SUMPRODUCT(B55:B74, (ROW(B55:B74)-ROW(B55)+1)) / (20*21/2)</f>
        <v>114.51987238095239</v>
      </c>
      <c r="J71" s="2">
        <f t="shared" si="4"/>
        <v>110.84882678224021</v>
      </c>
      <c r="K71" s="2">
        <f t="shared" si="6"/>
        <v>109.19636196594179</v>
      </c>
    </row>
    <row r="72" spans="1:11" ht="13.5" x14ac:dyDescent="0.25">
      <c r="A72" s="3">
        <f>TITRES_STAT!B75</f>
        <v>42109</v>
      </c>
      <c r="B72" s="6">
        <f>TITRES_STAT!D75</f>
        <v>120.6168</v>
      </c>
      <c r="C72" s="2">
        <f t="shared" si="7"/>
        <v>3.5129000000000019</v>
      </c>
      <c r="D72" s="2">
        <f t="shared" si="8"/>
        <v>114.77466</v>
      </c>
      <c r="E72" s="2">
        <f t="shared" si="2"/>
        <v>112.16324999999999</v>
      </c>
      <c r="F72" s="2">
        <f t="shared" si="3"/>
        <v>110.69036499999997</v>
      </c>
      <c r="G72" s="2">
        <f t="shared" si="5"/>
        <v>110.11052600000002</v>
      </c>
      <c r="H72" s="2"/>
      <c r="I72" s="2">
        <f t="array" ref="I72">SUMPRODUCT(B56:B75, (ROW(B56:B75)-ROW(B56)+1)) / (20*21/2)</f>
        <v>115.7759661904762</v>
      </c>
      <c r="J72" s="2">
        <f t="shared" si="4"/>
        <v>111.77910994583638</v>
      </c>
      <c r="K72" s="2">
        <f t="shared" si="6"/>
        <v>109.6442222810029</v>
      </c>
    </row>
    <row r="73" spans="1:11" ht="13.5" x14ac:dyDescent="0.25">
      <c r="A73" s="3">
        <f>TITRES_STAT!B76</f>
        <v>42110</v>
      </c>
      <c r="B73" s="6">
        <f>TITRES_STAT!D76</f>
        <v>125.5617</v>
      </c>
      <c r="C73" s="2">
        <f t="shared" si="7"/>
        <v>4.9449000000000041</v>
      </c>
      <c r="D73" s="2">
        <f t="shared" si="8"/>
        <v>117.73736000000001</v>
      </c>
      <c r="E73" s="2">
        <f t="shared" si="2"/>
        <v>113.71513999999999</v>
      </c>
      <c r="F73" s="2">
        <f t="shared" si="3"/>
        <v>111.43103999999998</v>
      </c>
      <c r="G73" s="2">
        <f t="shared" si="5"/>
        <v>110.44912000000004</v>
      </c>
      <c r="H73" s="2"/>
      <c r="I73" s="2">
        <f t="array" ref="I73">SUMPRODUCT(B57:B76, (ROW(B57:B76)-ROW(B57)+1)) / (20*21/2)</f>
        <v>116.99175000000001</v>
      </c>
      <c r="J73" s="2">
        <f t="shared" si="4"/>
        <v>113.09173757004245</v>
      </c>
      <c r="K73" s="2">
        <f t="shared" si="6"/>
        <v>110.26843709351259</v>
      </c>
    </row>
    <row r="74" spans="1:11" ht="13.5" x14ac:dyDescent="0.25">
      <c r="A74" s="3">
        <f>TITRES_STAT!B77</f>
        <v>42111</v>
      </c>
      <c r="B74" s="6">
        <f>TITRES_STAT!D77</f>
        <v>124.8563</v>
      </c>
      <c r="C74" s="2">
        <f t="shared" si="7"/>
        <v>-0.70539999999999736</v>
      </c>
      <c r="D74" s="2">
        <f t="shared" si="8"/>
        <v>120.48844000000001</v>
      </c>
      <c r="E74" s="2">
        <f t="shared" si="2"/>
        <v>115.23035</v>
      </c>
      <c r="F74" s="2">
        <f t="shared" si="3"/>
        <v>112.30221499999998</v>
      </c>
      <c r="G74" s="2">
        <f t="shared" si="5"/>
        <v>110.76514000000003</v>
      </c>
      <c r="H74" s="2"/>
      <c r="I74" s="2">
        <f t="array" ref="I74">SUMPRODUCT(B58:B77, (ROW(B58:B77)-ROW(B58)+1)) / (20*21/2)</f>
        <v>118.23500714285713</v>
      </c>
      <c r="J74" s="2">
        <f t="shared" si="4"/>
        <v>114.21217208718126</v>
      </c>
      <c r="K74" s="2">
        <f t="shared" si="6"/>
        <v>110.84051014866895</v>
      </c>
    </row>
    <row r="75" spans="1:11" ht="13.5" x14ac:dyDescent="0.25">
      <c r="A75" s="3">
        <f>TITRES_STAT!B78</f>
        <v>42114</v>
      </c>
      <c r="B75" s="6">
        <f>TITRES_STAT!D78</f>
        <v>125.49120000000001</v>
      </c>
      <c r="C75" s="2">
        <f t="shared" si="7"/>
        <v>0.6349000000000018</v>
      </c>
      <c r="D75" s="2">
        <f t="shared" si="8"/>
        <v>122.72598000000001</v>
      </c>
      <c r="E75" s="2">
        <f t="shared" si="2"/>
        <v>116.84572999999997</v>
      </c>
      <c r="F75" s="2">
        <f t="shared" si="3"/>
        <v>113.09226999999998</v>
      </c>
      <c r="G75" s="2">
        <f t="shared" si="5"/>
        <v>111.10232400000002</v>
      </c>
      <c r="H75" s="2"/>
      <c r="I75" s="2">
        <f t="array" ref="I75">SUMPRODUCT(B59:B78, (ROW(B59:B78)-ROW(B59)+1)) / (20*21/2)</f>
        <v>119.38488380952381</v>
      </c>
      <c r="J75" s="2">
        <f t="shared" si="4"/>
        <v>115.28636522173542</v>
      </c>
      <c r="K75" s="2">
        <f t="shared" si="6"/>
        <v>111.4150470055839</v>
      </c>
    </row>
    <row r="76" spans="1:11" ht="13.5" x14ac:dyDescent="0.25">
      <c r="A76" s="3">
        <f>TITRES_STAT!B79</f>
        <v>42115</v>
      </c>
      <c r="B76" s="6">
        <f>TITRES_STAT!D79</f>
        <v>125.858</v>
      </c>
      <c r="C76" s="2">
        <f t="shared" si="7"/>
        <v>0.36679999999999779</v>
      </c>
      <c r="D76" s="2">
        <f t="shared" si="8"/>
        <v>124.4768</v>
      </c>
      <c r="E76" s="2">
        <f t="shared" ref="E76:E139" si="9">AVERAGE(B67:B76)</f>
        <v>118.49778999999998</v>
      </c>
      <c r="F76" s="2">
        <f t="shared" si="3"/>
        <v>113.9183</v>
      </c>
      <c r="G76" s="2">
        <f t="shared" si="5"/>
        <v>111.47506000000003</v>
      </c>
      <c r="H76" s="2"/>
      <c r="I76" s="2">
        <f t="array" ref="I76">SUMPRODUCT(B60:B79, (ROW(B60:B79)-ROW(B60)+1)) / (20*21/2)</f>
        <v>120.45360380952383</v>
      </c>
      <c r="J76" s="2">
        <f t="shared" si="4"/>
        <v>116.29318758157015</v>
      </c>
      <c r="K76" s="2">
        <f t="shared" si="6"/>
        <v>111.98143731909042</v>
      </c>
    </row>
    <row r="77" spans="1:11" ht="13.5" x14ac:dyDescent="0.25">
      <c r="A77" s="3">
        <f>TITRES_STAT!B80</f>
        <v>42116</v>
      </c>
      <c r="B77" s="6">
        <f>TITRES_STAT!D80</f>
        <v>126.9725</v>
      </c>
      <c r="C77" s="2">
        <f t="shared" si="7"/>
        <v>1.1144999999999925</v>
      </c>
      <c r="D77" s="2">
        <f t="shared" si="8"/>
        <v>125.74794</v>
      </c>
      <c r="E77" s="2">
        <f t="shared" si="9"/>
        <v>120.26130000000001</v>
      </c>
      <c r="F77" s="2">
        <f t="shared" si="3"/>
        <v>114.87059499999998</v>
      </c>
      <c r="G77" s="2">
        <f t="shared" si="5"/>
        <v>111.85597800000001</v>
      </c>
      <c r="H77" s="2"/>
      <c r="I77" s="2">
        <f t="array" ref="I77">SUMPRODUCT(B61:B80, (ROW(B61:B80)-ROW(B61)+1)) / (20*21/2)</f>
        <v>121.14409000000001</v>
      </c>
      <c r="J77" s="2">
        <f t="shared" si="4"/>
        <v>117.31026495475395</v>
      </c>
      <c r="K77" s="2">
        <f t="shared" si="6"/>
        <v>112.56932213010649</v>
      </c>
    </row>
    <row r="78" spans="1:11" ht="13.5" x14ac:dyDescent="0.25">
      <c r="A78" s="3">
        <f>TITRES_STAT!B81</f>
        <v>42117</v>
      </c>
      <c r="B78" s="6">
        <f>TITRES_STAT!D81</f>
        <v>126.9443</v>
      </c>
      <c r="C78" s="2">
        <f t="shared" si="7"/>
        <v>-2.8199999999998226E-2</v>
      </c>
      <c r="D78" s="2">
        <f t="shared" si="8"/>
        <v>126.02446</v>
      </c>
      <c r="E78" s="2">
        <f t="shared" si="9"/>
        <v>121.88091000000004</v>
      </c>
      <c r="F78" s="2">
        <f t="shared" si="3"/>
        <v>115.75093999999999</v>
      </c>
      <c r="G78" s="2">
        <f t="shared" si="5"/>
        <v>112.21517000000001</v>
      </c>
      <c r="H78" s="2"/>
      <c r="I78" s="2">
        <f t="array" ref="I78">SUMPRODUCT(B62:B81, (ROW(B62:B81)-ROW(B62)+1)) / (20*21/2)</f>
        <v>121.85130285714285</v>
      </c>
      <c r="J78" s="2">
        <f t="shared" si="4"/>
        <v>118.22779210192024</v>
      </c>
      <c r="K78" s="2">
        <f t="shared" si="6"/>
        <v>113.13304675245526</v>
      </c>
    </row>
    <row r="79" spans="1:11" ht="13.5" x14ac:dyDescent="0.25">
      <c r="A79" s="3">
        <f>TITRES_STAT!B82</f>
        <v>42118</v>
      </c>
      <c r="B79" s="6">
        <f>TITRES_STAT!D82</f>
        <v>126.9725</v>
      </c>
      <c r="C79" s="2">
        <f t="shared" si="7"/>
        <v>2.8199999999998226E-2</v>
      </c>
      <c r="D79" s="2">
        <f t="shared" si="8"/>
        <v>126.44769999999998</v>
      </c>
      <c r="E79" s="2">
        <f t="shared" si="9"/>
        <v>123.46807000000001</v>
      </c>
      <c r="F79" s="2">
        <f t="shared" si="3"/>
        <v>116.63269499999998</v>
      </c>
      <c r="G79" s="2">
        <f t="shared" si="5"/>
        <v>112.56787200000001</v>
      </c>
      <c r="H79" s="2"/>
      <c r="I79" s="2">
        <f t="array" ref="I79">SUMPRODUCT(B63:B82, (ROW(B63:B82)-ROW(B63)+1)) / (20*21/2)</f>
        <v>122.42449523809523</v>
      </c>
      <c r="J79" s="2">
        <f t="shared" si="4"/>
        <v>119.0606214255469</v>
      </c>
      <c r="K79" s="2">
        <f t="shared" si="6"/>
        <v>113.67577040922173</v>
      </c>
    </row>
    <row r="80" spans="1:11" ht="13.5" x14ac:dyDescent="0.25">
      <c r="A80" s="3">
        <f>TITRES_STAT!B83</f>
        <v>42121</v>
      </c>
      <c r="B80" s="6">
        <f>TITRES_STAT!D83</f>
        <v>123.8828</v>
      </c>
      <c r="C80" s="2">
        <f t="shared" si="7"/>
        <v>-3.0896999999999935</v>
      </c>
      <c r="D80" s="2">
        <f t="shared" si="8"/>
        <v>126.12602</v>
      </c>
      <c r="E80" s="2">
        <f t="shared" si="9"/>
        <v>124.42600000000002</v>
      </c>
      <c r="F80" s="2">
        <f t="shared" si="3"/>
        <v>117.35996499999999</v>
      </c>
      <c r="G80" s="2">
        <f t="shared" si="5"/>
        <v>112.83761800000001</v>
      </c>
      <c r="H80" s="2"/>
      <c r="I80" s="2">
        <f t="array" ref="I80">SUMPRODUCT(B64:B83, (ROW(B64:B83)-ROW(B64)+1)) / (20*21/2)</f>
        <v>122.92882666666667</v>
      </c>
      <c r="J80" s="2">
        <f t="shared" si="4"/>
        <v>119.51987652787577</v>
      </c>
      <c r="K80" s="2">
        <f t="shared" si="6"/>
        <v>114.07604607944833</v>
      </c>
    </row>
    <row r="81" spans="1:11" ht="13.5" x14ac:dyDescent="0.25">
      <c r="A81" s="3">
        <f>TITRES_STAT!B84</f>
        <v>42122</v>
      </c>
      <c r="B81" s="6">
        <f>TITRES_STAT!D84</f>
        <v>124.78570000000001</v>
      </c>
      <c r="C81" s="2">
        <f t="shared" si="7"/>
        <v>0.90290000000000248</v>
      </c>
      <c r="D81" s="2">
        <f t="shared" si="8"/>
        <v>125.91156000000001</v>
      </c>
      <c r="E81" s="2">
        <f t="shared" si="9"/>
        <v>125.19417999999999</v>
      </c>
      <c r="F81" s="2">
        <f t="shared" si="3"/>
        <v>118.13237999999997</v>
      </c>
      <c r="G81" s="2">
        <f t="shared" si="5"/>
        <v>113.118368</v>
      </c>
      <c r="H81" s="2"/>
      <c r="I81" s="2">
        <f t="array" ref="I81">SUMPRODUCT(B65:B84, (ROW(B65:B84)-ROW(B65)+1)) / (20*21/2)</f>
        <v>123.39956714285712</v>
      </c>
      <c r="J81" s="2">
        <f t="shared" si="4"/>
        <v>120.02138352522093</v>
      </c>
      <c r="K81" s="2">
        <f t="shared" si="6"/>
        <v>114.49603250770527</v>
      </c>
    </row>
    <row r="82" spans="1:11" ht="13.5" x14ac:dyDescent="0.25">
      <c r="A82" s="3">
        <f>TITRES_STAT!B85</f>
        <v>42123</v>
      </c>
      <c r="B82" s="6">
        <f>TITRES_STAT!D85</f>
        <v>124.15089999999999</v>
      </c>
      <c r="C82" s="2">
        <f t="shared" si="7"/>
        <v>-0.63480000000001269</v>
      </c>
      <c r="D82" s="2">
        <f t="shared" si="8"/>
        <v>125.34724000000001</v>
      </c>
      <c r="E82" s="2">
        <f t="shared" si="9"/>
        <v>125.54758999999999</v>
      </c>
      <c r="F82" s="2">
        <f t="shared" si="3"/>
        <v>118.85542000000001</v>
      </c>
      <c r="G82" s="2">
        <f t="shared" si="5"/>
        <v>113.386422</v>
      </c>
      <c r="H82" s="2"/>
      <c r="I82" s="2">
        <f t="array" ref="I82">SUMPRODUCT(B66:B85, (ROW(B66:B85)-ROW(B66)+1)) / (20*21/2)</f>
        <v>123.7662438095238</v>
      </c>
      <c r="J82" s="2">
        <f t="shared" si="4"/>
        <v>120.41467080853322</v>
      </c>
      <c r="K82" s="2">
        <f t="shared" si="6"/>
        <v>114.87465476230506</v>
      </c>
    </row>
    <row r="83" spans="1:11" ht="13.5" x14ac:dyDescent="0.25">
      <c r="A83" s="3">
        <f>TITRES_STAT!B86</f>
        <v>42124</v>
      </c>
      <c r="B83" s="6">
        <f>TITRES_STAT!D86</f>
        <v>124.15089999999999</v>
      </c>
      <c r="C83" s="2">
        <f t="shared" si="7"/>
        <v>0</v>
      </c>
      <c r="D83" s="2">
        <f t="shared" si="8"/>
        <v>124.78856</v>
      </c>
      <c r="E83" s="2">
        <f t="shared" si="9"/>
        <v>125.40651</v>
      </c>
      <c r="F83" s="2">
        <f t="shared" si="3"/>
        <v>119.56082499999999</v>
      </c>
      <c r="G83" s="2">
        <f t="shared" si="5"/>
        <v>113.65447599999999</v>
      </c>
      <c r="H83" s="2"/>
      <c r="I83" s="2">
        <f t="array" ref="I83">SUMPRODUCT(B67:B86, (ROW(B67:B86)-ROW(B67)+1)) / (20*21/2)</f>
        <v>124.06238</v>
      </c>
      <c r="J83" s="2">
        <f t="shared" si="4"/>
        <v>120.77050216010147</v>
      </c>
      <c r="K83" s="2">
        <f t="shared" si="6"/>
        <v>115.23842908535191</v>
      </c>
    </row>
    <row r="84" spans="1:11" ht="13.5" x14ac:dyDescent="0.25">
      <c r="A84" s="3">
        <f>TITRES_STAT!B87</f>
        <v>42128</v>
      </c>
      <c r="B84" s="6">
        <f>TITRES_STAT!D87</f>
        <v>124.50360000000001</v>
      </c>
      <c r="C84" s="2">
        <f t="shared" si="7"/>
        <v>0.35270000000001289</v>
      </c>
      <c r="D84" s="2">
        <f t="shared" si="8"/>
        <v>124.29477999999999</v>
      </c>
      <c r="E84" s="2">
        <f t="shared" si="9"/>
        <v>125.37123999999999</v>
      </c>
      <c r="F84" s="2">
        <f t="shared" ref="F84:F147" si="10">AVERAGE(B65:B84)</f>
        <v>120.30079500000002</v>
      </c>
      <c r="G84" s="2">
        <f t="shared" si="5"/>
        <v>113.92958399999999</v>
      </c>
      <c r="H84" s="2"/>
      <c r="I84" s="2">
        <f t="array" ref="I84">SUMPRODUCT(B68:B87, (ROW(B68:B87)-ROW(B68)+1)) / (20*21/2)</f>
        <v>124.37530904761904</v>
      </c>
      <c r="J84" s="2">
        <f t="shared" si="4"/>
        <v>121.12603528771086</v>
      </c>
      <c r="K84" s="2">
        <f t="shared" si="6"/>
        <v>115.60176912122046</v>
      </c>
    </row>
    <row r="85" spans="1:11" ht="13.5" x14ac:dyDescent="0.25">
      <c r="A85" s="3">
        <f>TITRES_STAT!B88</f>
        <v>42129</v>
      </c>
      <c r="B85" s="6">
        <f>TITRES_STAT!D88</f>
        <v>124.15089999999999</v>
      </c>
      <c r="C85" s="2">
        <f t="shared" si="7"/>
        <v>-0.35270000000001289</v>
      </c>
      <c r="D85" s="2">
        <f t="shared" si="8"/>
        <v>124.3484</v>
      </c>
      <c r="E85" s="2">
        <f t="shared" si="9"/>
        <v>125.23721</v>
      </c>
      <c r="F85" s="2">
        <f t="shared" si="10"/>
        <v>121.04147</v>
      </c>
      <c r="G85" s="2">
        <f t="shared" si="5"/>
        <v>114.23996199999998</v>
      </c>
      <c r="H85" s="2"/>
      <c r="I85" s="2">
        <f t="array" ref="I85">SUMPRODUCT(B69:B88, (ROW(B69:B88)-ROW(B69)+1)) / (20*21/2)</f>
        <v>124.62005476190474</v>
      </c>
      <c r="J85" s="2">
        <f t="shared" ref="J85:J148" si="11">$J$4*B85+J84*(1-$J$4)</f>
        <v>121.41411764126221</v>
      </c>
      <c r="K85" s="2">
        <f t="shared" si="6"/>
        <v>115.9370291556824</v>
      </c>
    </row>
    <row r="86" spans="1:11" ht="13.5" x14ac:dyDescent="0.25">
      <c r="A86" s="3">
        <f>TITRES_STAT!B89</f>
        <v>42130</v>
      </c>
      <c r="B86" s="6">
        <f>TITRES_STAT!D89</f>
        <v>124.15089999999999</v>
      </c>
      <c r="C86" s="2">
        <f t="shared" si="7"/>
        <v>0</v>
      </c>
      <c r="D86" s="2">
        <f t="shared" si="8"/>
        <v>124.22143999999999</v>
      </c>
      <c r="E86" s="2">
        <f t="shared" si="9"/>
        <v>125.06650000000002</v>
      </c>
      <c r="F86" s="2">
        <f t="shared" si="10"/>
        <v>121.78214500000001</v>
      </c>
      <c r="G86" s="2">
        <f t="shared" si="5"/>
        <v>114.53623199999998</v>
      </c>
      <c r="H86" s="2"/>
      <c r="I86" s="2">
        <f t="array" ref="I86">SUMPRODUCT(B70:B89, (ROW(B70:B89)-ROW(B70)+1)) / (20*21/2)</f>
        <v>124.78552285714287</v>
      </c>
      <c r="J86" s="2">
        <f t="shared" si="11"/>
        <v>121.67476358018962</v>
      </c>
      <c r="K86" s="2">
        <f t="shared" si="6"/>
        <v>116.2591417378125</v>
      </c>
    </row>
    <row r="87" spans="1:11" ht="13.5" x14ac:dyDescent="0.25">
      <c r="A87" s="3">
        <f>TITRES_STAT!B90</f>
        <v>42131</v>
      </c>
      <c r="B87" s="6">
        <f>TITRES_STAT!D90</f>
        <v>125.06789999999999</v>
      </c>
      <c r="C87" s="2">
        <f t="shared" si="7"/>
        <v>0.91700000000000159</v>
      </c>
      <c r="D87" s="2">
        <f t="shared" si="8"/>
        <v>124.40483999999999</v>
      </c>
      <c r="E87" s="2">
        <f t="shared" si="9"/>
        <v>124.87604000000002</v>
      </c>
      <c r="F87" s="2">
        <f t="shared" si="10"/>
        <v>122.56867000000003</v>
      </c>
      <c r="G87" s="2">
        <f t="shared" si="5"/>
        <v>114.86494999999996</v>
      </c>
      <c r="H87" s="2"/>
      <c r="I87" s="2">
        <f t="array" ref="I87">SUMPRODUCT(B71:B90, (ROW(B71:B90)-ROW(B71)+1)) / (20*21/2)</f>
        <v>125.19102571428571</v>
      </c>
      <c r="J87" s="2">
        <f t="shared" si="11"/>
        <v>121.99791942969537</v>
      </c>
      <c r="K87" s="2">
        <f t="shared" si="6"/>
        <v>116.60458323829045</v>
      </c>
    </row>
    <row r="88" spans="1:11" ht="13.5" x14ac:dyDescent="0.25">
      <c r="A88" s="3">
        <f>TITRES_STAT!B91</f>
        <v>42132</v>
      </c>
      <c r="B88" s="6">
        <f>TITRES_STAT!D91</f>
        <v>125.13849999999999</v>
      </c>
      <c r="C88" s="2">
        <f t="shared" si="7"/>
        <v>7.0599999999998886E-2</v>
      </c>
      <c r="D88" s="2">
        <f t="shared" si="8"/>
        <v>124.60236</v>
      </c>
      <c r="E88" s="2">
        <f t="shared" si="9"/>
        <v>124.69546</v>
      </c>
      <c r="F88" s="2">
        <f t="shared" si="10"/>
        <v>123.28818500000004</v>
      </c>
      <c r="G88" s="2">
        <f t="shared" si="5"/>
        <v>115.20918799999998</v>
      </c>
      <c r="H88" s="2"/>
      <c r="I88" s="2">
        <f t="array" ref="I88">SUMPRODUCT(B72:B91, (ROW(B72:B91)-ROW(B72)+1)) / (20*21/2)</f>
        <v>125.53015380952382</v>
      </c>
      <c r="J88" s="2">
        <f t="shared" si="11"/>
        <v>122.29702234115297</v>
      </c>
      <c r="K88" s="2">
        <f t="shared" si="6"/>
        <v>116.93924664071042</v>
      </c>
    </row>
    <row r="89" spans="1:11" ht="13.5" x14ac:dyDescent="0.25">
      <c r="A89" s="3">
        <f>TITRES_STAT!B92</f>
        <v>42135</v>
      </c>
      <c r="B89" s="6">
        <f>TITRES_STAT!D92</f>
        <v>125.0256</v>
      </c>
      <c r="C89" s="2">
        <f t="shared" si="7"/>
        <v>-0.11289999999999623</v>
      </c>
      <c r="D89" s="2">
        <f t="shared" si="8"/>
        <v>124.70675999999999</v>
      </c>
      <c r="E89" s="2">
        <f t="shared" si="9"/>
        <v>124.50076999999999</v>
      </c>
      <c r="F89" s="2">
        <f t="shared" si="10"/>
        <v>123.98442000000003</v>
      </c>
      <c r="G89" s="2">
        <f t="shared" si="5"/>
        <v>115.52295199999998</v>
      </c>
      <c r="H89" s="2"/>
      <c r="I89" s="2">
        <f t="array" ref="I89">SUMPRODUCT(B73:B92, (ROW(B73:B92)-ROW(B73)+1)) / (20*21/2)</f>
        <v>125.69531857142859</v>
      </c>
      <c r="J89" s="2">
        <f t="shared" si="11"/>
        <v>122.55688688009079</v>
      </c>
      <c r="K89" s="2">
        <f t="shared" si="6"/>
        <v>117.25635853715316</v>
      </c>
    </row>
    <row r="90" spans="1:11" ht="13.5" x14ac:dyDescent="0.25">
      <c r="A90" s="3">
        <f>TITRES_STAT!B93</f>
        <v>42136</v>
      </c>
      <c r="B90" s="6">
        <f>TITRES_STAT!D93</f>
        <v>128.2422</v>
      </c>
      <c r="C90" s="2">
        <f t="shared" si="7"/>
        <v>3.2165999999999997</v>
      </c>
      <c r="D90" s="2">
        <f t="shared" si="8"/>
        <v>125.52502</v>
      </c>
      <c r="E90" s="2">
        <f t="shared" si="9"/>
        <v>124.93670999999999</v>
      </c>
      <c r="F90" s="2">
        <f t="shared" si="10"/>
        <v>124.68135500000002</v>
      </c>
      <c r="G90" s="2">
        <f t="shared" si="5"/>
        <v>115.89469799999998</v>
      </c>
      <c r="H90" s="2"/>
      <c r="I90" s="2">
        <f t="array" ref="I90">SUMPRODUCT(B74:B93, (ROW(B74:B93)-ROW(B74)+1)) / (20*21/2)</f>
        <v>125.87052285714286</v>
      </c>
      <c r="J90" s="2">
        <f t="shared" si="11"/>
        <v>123.09834527246309</v>
      </c>
      <c r="K90" s="2">
        <f t="shared" si="6"/>
        <v>117.68717584942166</v>
      </c>
    </row>
    <row r="91" spans="1:11" ht="13.5" x14ac:dyDescent="0.25">
      <c r="A91" s="3">
        <f>TITRES_STAT!B94</f>
        <v>42137</v>
      </c>
      <c r="B91" s="6">
        <f>TITRES_STAT!D94</f>
        <v>128.2422</v>
      </c>
      <c r="C91" s="2">
        <f t="shared" si="7"/>
        <v>0</v>
      </c>
      <c r="D91" s="2">
        <f t="shared" si="8"/>
        <v>126.34328000000001</v>
      </c>
      <c r="E91" s="2">
        <f t="shared" si="9"/>
        <v>125.28235999999997</v>
      </c>
      <c r="F91" s="2">
        <f t="shared" si="10"/>
        <v>125.23827000000001</v>
      </c>
      <c r="G91" s="2">
        <f t="shared" si="5"/>
        <v>116.24598799999995</v>
      </c>
      <c r="H91" s="2"/>
      <c r="I91" s="2">
        <f t="array" ref="I91">SUMPRODUCT(B75:B94, (ROW(B75:B94)-ROW(B75)+1)) / (20*21/2)</f>
        <v>125.92950809523809</v>
      </c>
      <c r="J91" s="2">
        <f t="shared" si="11"/>
        <v>123.58823619889517</v>
      </c>
      <c r="K91" s="2">
        <f t="shared" si="6"/>
        <v>118.10109836513061</v>
      </c>
    </row>
    <row r="92" spans="1:11" ht="13.5" x14ac:dyDescent="0.25">
      <c r="A92" s="3">
        <f>TITRES_STAT!B95</f>
        <v>42138</v>
      </c>
      <c r="B92" s="6">
        <f>TITRES_STAT!D95</f>
        <v>126.9725</v>
      </c>
      <c r="C92" s="2">
        <f t="shared" si="7"/>
        <v>-1.2697000000000003</v>
      </c>
      <c r="D92" s="2">
        <f t="shared" si="8"/>
        <v>126.7242</v>
      </c>
      <c r="E92" s="2">
        <f t="shared" si="9"/>
        <v>125.56452000000002</v>
      </c>
      <c r="F92" s="2">
        <f t="shared" si="10"/>
        <v>125.55605500000001</v>
      </c>
      <c r="G92" s="2">
        <f t="shared" si="5"/>
        <v>116.57061399999995</v>
      </c>
      <c r="H92" s="2"/>
      <c r="I92" s="2">
        <f t="array" ref="I92">SUMPRODUCT(B76:B95, (ROW(B76:B95)-ROW(B76)+1)) / (20*21/2)</f>
        <v>125.91459428571429</v>
      </c>
      <c r="J92" s="2">
        <f t="shared" si="11"/>
        <v>123.91054703709564</v>
      </c>
      <c r="K92" s="2">
        <f t="shared" si="6"/>
        <v>118.44899646845883</v>
      </c>
    </row>
    <row r="93" spans="1:11" ht="13.5" x14ac:dyDescent="0.25">
      <c r="A93" s="3">
        <f>TITRES_STAT!B96</f>
        <v>42139</v>
      </c>
      <c r="B93" s="6">
        <f>TITRES_STAT!D96</f>
        <v>127.39570000000001</v>
      </c>
      <c r="C93" s="2">
        <f t="shared" si="7"/>
        <v>0.42320000000000846</v>
      </c>
      <c r="D93" s="2">
        <f t="shared" si="8"/>
        <v>127.17564</v>
      </c>
      <c r="E93" s="2">
        <f t="shared" si="9"/>
        <v>125.88900000000001</v>
      </c>
      <c r="F93" s="2">
        <f t="shared" si="10"/>
        <v>125.647755</v>
      </c>
      <c r="G93" s="2">
        <f t="shared" si="5"/>
        <v>116.91767199999995</v>
      </c>
      <c r="H93" s="2"/>
      <c r="I93" s="2">
        <f t="array" ref="I93">SUMPRODUCT(B77:B96, (ROW(B77:B96)-ROW(B77)+1)) / (20*21/2)</f>
        <v>125.76498285714287</v>
      </c>
      <c r="J93" s="2">
        <f t="shared" si="11"/>
        <v>124.24246636689605</v>
      </c>
      <c r="K93" s="2">
        <f t="shared" si="6"/>
        <v>118.7998475873428</v>
      </c>
    </row>
    <row r="94" spans="1:11" ht="13.5" x14ac:dyDescent="0.25">
      <c r="A94" s="3">
        <f>TITRES_STAT!B97</f>
        <v>42142</v>
      </c>
      <c r="B94" s="6">
        <f>TITRES_STAT!D97</f>
        <v>126.2671</v>
      </c>
      <c r="C94" s="2">
        <f t="shared" si="7"/>
        <v>-1.1286000000000058</v>
      </c>
      <c r="D94" s="2">
        <f t="shared" si="8"/>
        <v>127.42394000000002</v>
      </c>
      <c r="E94" s="2">
        <f t="shared" si="9"/>
        <v>126.06535</v>
      </c>
      <c r="F94" s="2">
        <f t="shared" si="10"/>
        <v>125.71829499999998</v>
      </c>
      <c r="G94" s="2">
        <f t="shared" si="5"/>
        <v>117.23510399999995</v>
      </c>
      <c r="H94" s="2"/>
      <c r="I94" s="2">
        <f t="array" ref="I94">SUMPRODUCT(B78:B97, (ROW(B78:B97)-ROW(B78)+1)) / (20*21/2)</f>
        <v>125.62350047619047</v>
      </c>
      <c r="J94" s="2">
        <f t="shared" si="11"/>
        <v>124.43528861766785</v>
      </c>
      <c r="K94" s="2">
        <f t="shared" si="6"/>
        <v>119.09268101529014</v>
      </c>
    </row>
    <row r="95" spans="1:11" ht="13.5" x14ac:dyDescent="0.25">
      <c r="A95" s="3">
        <f>TITRES_STAT!B98</f>
        <v>42143</v>
      </c>
      <c r="B95" s="6">
        <f>TITRES_STAT!D98</f>
        <v>125.5617</v>
      </c>
      <c r="C95" s="2">
        <f t="shared" si="7"/>
        <v>-0.70539999999999736</v>
      </c>
      <c r="D95" s="2">
        <f t="shared" si="8"/>
        <v>126.88784000000001</v>
      </c>
      <c r="E95" s="2">
        <f t="shared" si="9"/>
        <v>126.20643</v>
      </c>
      <c r="F95" s="2">
        <f t="shared" si="10"/>
        <v>125.72182000000001</v>
      </c>
      <c r="G95" s="2">
        <f t="shared" si="5"/>
        <v>117.54548199999995</v>
      </c>
      <c r="H95" s="2"/>
      <c r="I95" s="2">
        <f t="array" ref="I95">SUMPRODUCT(B79:B98, (ROW(B79:B98)-ROW(B79)+1)) / (20*21/2)</f>
        <v>125.61301619047617</v>
      </c>
      <c r="J95" s="2">
        <f t="shared" si="11"/>
        <v>124.54256589217567</v>
      </c>
      <c r="K95" s="2">
        <f t="shared" si="6"/>
        <v>119.34636803429838</v>
      </c>
    </row>
    <row r="96" spans="1:11" ht="13.5" x14ac:dyDescent="0.25">
      <c r="A96" s="3">
        <f>TITRES_STAT!B99</f>
        <v>42144</v>
      </c>
      <c r="B96" s="6">
        <f>TITRES_STAT!D99</f>
        <v>124.15089999999999</v>
      </c>
      <c r="C96" s="2">
        <f t="shared" si="7"/>
        <v>-1.4108000000000089</v>
      </c>
      <c r="D96" s="2">
        <f t="shared" si="8"/>
        <v>126.06958</v>
      </c>
      <c r="E96" s="2">
        <f t="shared" si="9"/>
        <v>126.20643000000003</v>
      </c>
      <c r="F96" s="2">
        <f t="shared" si="10"/>
        <v>125.63646500000002</v>
      </c>
      <c r="G96" s="2">
        <f t="shared" si="5"/>
        <v>117.82058999999994</v>
      </c>
      <c r="H96" s="2"/>
      <c r="I96" s="2">
        <f t="array" ref="I96">SUMPRODUCT(B80:B99, (ROW(B80:B99)-ROW(B80)+1)) / (20*21/2)</f>
        <v>125.42521285714285</v>
      </c>
      <c r="J96" s="2">
        <f t="shared" si="11"/>
        <v>124.50526437863513</v>
      </c>
      <c r="K96" s="2">
        <f t="shared" si="6"/>
        <v>119.53478105256119</v>
      </c>
    </row>
    <row r="97" spans="1:11" ht="13.5" x14ac:dyDescent="0.25">
      <c r="A97" s="3">
        <f>TITRES_STAT!B100</f>
        <v>42145</v>
      </c>
      <c r="B97" s="6">
        <f>TITRES_STAT!D100</f>
        <v>124.15089999999999</v>
      </c>
      <c r="C97" s="2">
        <f t="shared" si="7"/>
        <v>0</v>
      </c>
      <c r="D97" s="2">
        <f t="shared" si="8"/>
        <v>125.50525999999999</v>
      </c>
      <c r="E97" s="2">
        <f t="shared" si="9"/>
        <v>126.11473000000001</v>
      </c>
      <c r="F97" s="2">
        <f t="shared" si="10"/>
        <v>125.49538500000001</v>
      </c>
      <c r="G97" s="2">
        <f t="shared" si="5"/>
        <v>118.09569799999994</v>
      </c>
      <c r="H97" s="2"/>
      <c r="I97" s="2">
        <f t="array" ref="I97">SUMPRODUCT(B81:B100, (ROW(B81:B100)-ROW(B81)+1)) / (20*21/2)</f>
        <v>125.59010952380952</v>
      </c>
      <c r="J97" s="2">
        <f t="shared" si="11"/>
        <v>124.47151539019369</v>
      </c>
      <c r="K97" s="2">
        <f t="shared" si="6"/>
        <v>119.71580532500977</v>
      </c>
    </row>
    <row r="98" spans="1:11" ht="13.5" x14ac:dyDescent="0.25">
      <c r="A98" s="3">
        <f>TITRES_STAT!B101</f>
        <v>42146</v>
      </c>
      <c r="B98" s="6">
        <f>TITRES_STAT!D101</f>
        <v>125.3853</v>
      </c>
      <c r="C98" s="2">
        <f t="shared" si="7"/>
        <v>1.2344000000000079</v>
      </c>
      <c r="D98" s="2">
        <f t="shared" si="8"/>
        <v>125.10317999999999</v>
      </c>
      <c r="E98" s="2">
        <f t="shared" si="9"/>
        <v>126.13941</v>
      </c>
      <c r="F98" s="2">
        <f t="shared" si="10"/>
        <v>125.417435</v>
      </c>
      <c r="G98" s="2">
        <f t="shared" si="5"/>
        <v>118.41665599999995</v>
      </c>
      <c r="H98" s="2"/>
      <c r="I98" s="2">
        <f t="array" ref="I98">SUMPRODUCT(B82:B101, (ROW(B82:B101)-ROW(B82)+1)) / (20*21/2)</f>
        <v>125.74029333333334</v>
      </c>
      <c r="J98" s="2">
        <f t="shared" si="11"/>
        <v>124.55854249588953</v>
      </c>
      <c r="K98" s="2">
        <f t="shared" si="6"/>
        <v>119.93813844951919</v>
      </c>
    </row>
    <row r="99" spans="1:11" ht="13.5" x14ac:dyDescent="0.25">
      <c r="A99" s="3">
        <f>TITRES_STAT!B102</f>
        <v>42149</v>
      </c>
      <c r="B99" s="6">
        <f>TITRES_STAT!D102</f>
        <v>123.4455</v>
      </c>
      <c r="C99" s="2">
        <f t="shared" si="7"/>
        <v>-1.9398000000000053</v>
      </c>
      <c r="D99" s="2">
        <f t="shared" si="8"/>
        <v>124.53886</v>
      </c>
      <c r="E99" s="2">
        <f t="shared" si="9"/>
        <v>125.98140000000001</v>
      </c>
      <c r="F99" s="2">
        <f t="shared" si="10"/>
        <v>125.24108499999997</v>
      </c>
      <c r="G99" s="2">
        <f t="shared" si="5"/>
        <v>118.67765599999996</v>
      </c>
      <c r="H99" s="2"/>
      <c r="I99" s="2">
        <f t="array" ref="I99">SUMPRODUCT(B83:B102, (ROW(B83:B102)-ROW(B83)+1)) / (20*21/2)</f>
        <v>125.8800638095238</v>
      </c>
      <c r="J99" s="2">
        <f t="shared" si="11"/>
        <v>124.45253844866195</v>
      </c>
      <c r="K99" s="2">
        <f t="shared" si="6"/>
        <v>120.07568203973412</v>
      </c>
    </row>
    <row r="100" spans="1:11" ht="13.5" x14ac:dyDescent="0.25">
      <c r="A100" s="3">
        <f>TITRES_STAT!B103</f>
        <v>42150</v>
      </c>
      <c r="B100" s="6">
        <f>TITRES_STAT!D103</f>
        <v>126.9725</v>
      </c>
      <c r="C100" s="2">
        <f t="shared" si="7"/>
        <v>3.527000000000001</v>
      </c>
      <c r="D100" s="2">
        <f t="shared" si="8"/>
        <v>124.82102</v>
      </c>
      <c r="E100" s="2">
        <f t="shared" si="9"/>
        <v>125.85443000000001</v>
      </c>
      <c r="F100" s="2">
        <f t="shared" si="10"/>
        <v>125.39556999999998</v>
      </c>
      <c r="G100" s="2">
        <f t="shared" si="5"/>
        <v>118.99508799999995</v>
      </c>
      <c r="H100" s="2"/>
      <c r="I100" s="2">
        <f t="array" ref="I100">SUMPRODUCT(B84:B103, (ROW(B84:B103)-ROW(B84)+1)) / (20*21/2)</f>
        <v>126.00639809523811</v>
      </c>
      <c r="J100" s="2">
        <f t="shared" si="11"/>
        <v>124.69253478688464</v>
      </c>
      <c r="K100" s="2">
        <f t="shared" si="6"/>
        <v>120.34614548915631</v>
      </c>
    </row>
    <row r="101" spans="1:11" ht="13.5" x14ac:dyDescent="0.25">
      <c r="A101" s="3">
        <f>TITRES_STAT!B104</f>
        <v>42151</v>
      </c>
      <c r="B101" s="6">
        <f>TITRES_STAT!D104</f>
        <v>126.9725</v>
      </c>
      <c r="C101" s="2">
        <f t="shared" si="7"/>
        <v>0</v>
      </c>
      <c r="D101" s="2">
        <f t="shared" si="8"/>
        <v>125.38534</v>
      </c>
      <c r="E101" s="2">
        <f t="shared" si="9"/>
        <v>125.72746000000002</v>
      </c>
      <c r="F101" s="2">
        <f t="shared" si="10"/>
        <v>125.50490999999997</v>
      </c>
      <c r="G101" s="2">
        <f t="shared" si="5"/>
        <v>119.32662799999994</v>
      </c>
      <c r="H101" s="2"/>
      <c r="I101" s="2">
        <f t="array" ref="I101">SUMPRODUCT(B85:B104, (ROW(B85:B104)-ROW(B85)+1)) / (20*21/2)</f>
        <v>126.35224857142859</v>
      </c>
      <c r="J101" s="2">
        <f t="shared" si="11"/>
        <v>124.90967433099087</v>
      </c>
      <c r="K101" s="2">
        <f t="shared" si="6"/>
        <v>120.60600252879725</v>
      </c>
    </row>
    <row r="102" spans="1:11" ht="13.5" x14ac:dyDescent="0.25">
      <c r="A102" s="3">
        <f>TITRES_STAT!B105</f>
        <v>42152</v>
      </c>
      <c r="B102" s="6">
        <f>TITRES_STAT!D105</f>
        <v>126.9725</v>
      </c>
      <c r="C102" s="2">
        <f t="shared" si="7"/>
        <v>0</v>
      </c>
      <c r="D102" s="2">
        <f t="shared" si="8"/>
        <v>125.94965999999999</v>
      </c>
      <c r="E102" s="2">
        <f t="shared" si="9"/>
        <v>125.72746000000002</v>
      </c>
      <c r="F102" s="2">
        <f t="shared" si="10"/>
        <v>125.64598999999998</v>
      </c>
      <c r="G102" s="2">
        <f t="shared" si="5"/>
        <v>119.64405999999995</v>
      </c>
      <c r="H102" s="2"/>
      <c r="I102" s="2">
        <f t="array" ref="I102">SUMPRODUCT(B86:B105, (ROW(B86:B105)-ROW(B86)+1)) / (20*21/2)</f>
        <v>126.52199952380953</v>
      </c>
      <c r="J102" s="2">
        <f t="shared" si="11"/>
        <v>125.10613391851555</v>
      </c>
      <c r="K102" s="2">
        <f t="shared" si="6"/>
        <v>120.8556690962954</v>
      </c>
    </row>
    <row r="103" spans="1:11" ht="13.5" x14ac:dyDescent="0.25">
      <c r="A103" s="3">
        <f>TITRES_STAT!B106</f>
        <v>42153</v>
      </c>
      <c r="B103" s="6">
        <f>TITRES_STAT!D106</f>
        <v>126.9725</v>
      </c>
      <c r="C103" s="2">
        <f t="shared" si="7"/>
        <v>0</v>
      </c>
      <c r="D103" s="2">
        <f t="shared" si="8"/>
        <v>126.26709999999999</v>
      </c>
      <c r="E103" s="2">
        <f t="shared" si="9"/>
        <v>125.68514</v>
      </c>
      <c r="F103" s="2">
        <f t="shared" si="10"/>
        <v>125.78707</v>
      </c>
      <c r="G103" s="2">
        <f t="shared" si="5"/>
        <v>119.96854599999995</v>
      </c>
      <c r="H103" s="2"/>
      <c r="I103" s="2">
        <f t="array" ref="I103">SUMPRODUCT(B87:B106, (ROW(B87:B106)-ROW(B87)+1)) / (20*21/2)</f>
        <v>126.82699666666666</v>
      </c>
      <c r="J103" s="2">
        <f t="shared" si="11"/>
        <v>125.28388306913313</v>
      </c>
      <c r="K103" s="2">
        <f t="shared" si="6"/>
        <v>121.09554481800932</v>
      </c>
    </row>
    <row r="104" spans="1:11" ht="13.5" x14ac:dyDescent="0.25">
      <c r="A104" s="3">
        <f>TITRES_STAT!B107</f>
        <v>42156</v>
      </c>
      <c r="B104" s="6">
        <f>TITRES_STAT!D107</f>
        <v>129.41849999999999</v>
      </c>
      <c r="C104" s="2">
        <f t="shared" si="7"/>
        <v>2.445999999999998</v>
      </c>
      <c r="D104" s="2">
        <f t="shared" si="8"/>
        <v>127.46169999999999</v>
      </c>
      <c r="E104" s="2">
        <f t="shared" si="9"/>
        <v>126.00028</v>
      </c>
      <c r="F104" s="2">
        <f t="shared" si="10"/>
        <v>126.03281499999999</v>
      </c>
      <c r="G104" s="2">
        <f t="shared" si="5"/>
        <v>120.40825999999996</v>
      </c>
      <c r="H104" s="2"/>
      <c r="I104" s="2">
        <f t="array" ref="I104">SUMPRODUCT(B88:B107, (ROW(B88:B107)-ROW(B88)+1)) / (20*21/2)</f>
        <v>126.90148142857143</v>
      </c>
      <c r="J104" s="2">
        <f t="shared" si="11"/>
        <v>125.67765611016806</v>
      </c>
      <c r="K104" s="2">
        <f t="shared" si="6"/>
        <v>121.42193521730307</v>
      </c>
    </row>
    <row r="105" spans="1:11" ht="13.5" x14ac:dyDescent="0.25">
      <c r="A105" s="3">
        <f>TITRES_STAT!B108</f>
        <v>42157</v>
      </c>
      <c r="B105" s="6">
        <f>TITRES_STAT!D108</f>
        <v>127.8152</v>
      </c>
      <c r="C105" s="2">
        <f t="shared" si="7"/>
        <v>-1.6032999999999902</v>
      </c>
      <c r="D105" s="2">
        <f t="shared" si="8"/>
        <v>127.63024</v>
      </c>
      <c r="E105" s="2">
        <f t="shared" si="9"/>
        <v>126.22563</v>
      </c>
      <c r="F105" s="2">
        <f t="shared" si="10"/>
        <v>126.21603</v>
      </c>
      <c r="G105" s="2">
        <f t="shared" si="5"/>
        <v>120.77076199999996</v>
      </c>
      <c r="H105" s="2"/>
      <c r="I105" s="2">
        <f t="array" ref="I105">SUMPRODUCT(B89:B108, (ROW(B89:B108)-ROW(B89)+1)) / (20*21/2)</f>
        <v>126.96552047619046</v>
      </c>
      <c r="J105" s="2">
        <f t="shared" si="11"/>
        <v>125.88123171872348</v>
      </c>
      <c r="K105" s="2">
        <f t="shared" si="6"/>
        <v>121.67265148329119</v>
      </c>
    </row>
    <row r="106" spans="1:11" ht="13.5" x14ac:dyDescent="0.25">
      <c r="A106" s="3">
        <f>TITRES_STAT!B109</f>
        <v>42158</v>
      </c>
      <c r="B106" s="6">
        <f>TITRES_STAT!D109</f>
        <v>129.41849999999999</v>
      </c>
      <c r="C106" s="2">
        <f t="shared" si="7"/>
        <v>1.6032999999999902</v>
      </c>
      <c r="D106" s="2">
        <f t="shared" si="8"/>
        <v>128.11944</v>
      </c>
      <c r="E106" s="2">
        <f t="shared" si="9"/>
        <v>126.75238999999999</v>
      </c>
      <c r="F106" s="2">
        <f t="shared" si="10"/>
        <v>126.47941</v>
      </c>
      <c r="G106" s="2">
        <f t="shared" si="5"/>
        <v>121.17238399999997</v>
      </c>
      <c r="H106" s="2"/>
      <c r="I106" s="2">
        <f t="array" ref="I106">SUMPRODUCT(B90:B109, (ROW(B90:B109)-ROW(B90)+1)) / (20*21/2)</f>
        <v>127.01944999999999</v>
      </c>
      <c r="J106" s="2">
        <f t="shared" si="11"/>
        <v>126.21811441217838</v>
      </c>
      <c r="K106" s="2">
        <f t="shared" si="6"/>
        <v>121.97641024865233</v>
      </c>
    </row>
    <row r="107" spans="1:11" ht="13.5" x14ac:dyDescent="0.25">
      <c r="A107" s="3">
        <f>TITRES_STAT!B110</f>
        <v>42159</v>
      </c>
      <c r="B107" s="6">
        <f>TITRES_STAT!D110</f>
        <v>127.2615</v>
      </c>
      <c r="C107" s="2">
        <f t="shared" si="7"/>
        <v>-2.1569999999999965</v>
      </c>
      <c r="D107" s="2">
        <f t="shared" si="8"/>
        <v>128.17723999999998</v>
      </c>
      <c r="E107" s="2">
        <f t="shared" si="9"/>
        <v>127.06345000000002</v>
      </c>
      <c r="F107" s="2">
        <f t="shared" si="10"/>
        <v>126.58909000000001</v>
      </c>
      <c r="G107" s="2">
        <f t="shared" si="5"/>
        <v>121.55908199999996</v>
      </c>
      <c r="H107" s="2"/>
      <c r="I107" s="2">
        <f t="array" ref="I107">SUMPRODUCT(B91:B110, (ROW(B91:B110)-ROW(B91)+1)) / (20*21/2)</f>
        <v>127.16544666666667</v>
      </c>
      <c r="J107" s="2">
        <f t="shared" si="11"/>
        <v>126.31748446816138</v>
      </c>
      <c r="K107" s="2">
        <f t="shared" si="6"/>
        <v>122.1836686702738</v>
      </c>
    </row>
    <row r="108" spans="1:11" ht="13.5" x14ac:dyDescent="0.25">
      <c r="A108" s="3">
        <f>TITRES_STAT!B111</f>
        <v>42160</v>
      </c>
      <c r="B108" s="6">
        <f>TITRES_STAT!D111</f>
        <v>127.2615</v>
      </c>
      <c r="C108" s="2">
        <f t="shared" si="7"/>
        <v>0</v>
      </c>
      <c r="D108" s="2">
        <f t="shared" si="8"/>
        <v>128.23503999999997</v>
      </c>
      <c r="E108" s="2">
        <f t="shared" si="9"/>
        <v>127.25107</v>
      </c>
      <c r="F108" s="2">
        <f t="shared" si="10"/>
        <v>126.69524000000001</v>
      </c>
      <c r="G108" s="2">
        <f t="shared" si="5"/>
        <v>121.91756399999994</v>
      </c>
      <c r="H108" s="2"/>
      <c r="I108" s="2">
        <f t="array" ref="I108">SUMPRODUCT(B92:B111, (ROW(B92:B111)-ROW(B92)+1)) / (20*21/2)</f>
        <v>127.31097761904762</v>
      </c>
      <c r="J108" s="2">
        <f t="shared" si="11"/>
        <v>126.40739070928886</v>
      </c>
      <c r="K108" s="2">
        <f t="shared" si="6"/>
        <v>122.38279931065523</v>
      </c>
    </row>
    <row r="109" spans="1:11" ht="13.5" x14ac:dyDescent="0.25">
      <c r="A109" s="3">
        <f>TITRES_STAT!B112</f>
        <v>42163</v>
      </c>
      <c r="B109" s="6">
        <f>TITRES_STAT!D112</f>
        <v>127.2615</v>
      </c>
      <c r="C109" s="2">
        <f t="shared" si="7"/>
        <v>0</v>
      </c>
      <c r="D109" s="2">
        <f t="shared" si="8"/>
        <v>127.80364</v>
      </c>
      <c r="E109" s="2">
        <f t="shared" si="9"/>
        <v>127.63267</v>
      </c>
      <c r="F109" s="2">
        <f t="shared" si="10"/>
        <v>126.80703500000001</v>
      </c>
      <c r="G109" s="2">
        <f t="shared" si="5"/>
        <v>122.27604599999994</v>
      </c>
      <c r="H109" s="2"/>
      <c r="I109" s="2">
        <f t="array" ref="I109">SUMPRODUCT(B93:B112, (ROW(B93:B112)-ROW(B93)+1)) / (20*21/2)</f>
        <v>127.42180476190477</v>
      </c>
      <c r="J109" s="2">
        <f t="shared" si="11"/>
        <v>126.48873445126135</v>
      </c>
      <c r="K109" s="2">
        <f t="shared" si="6"/>
        <v>122.57412090631581</v>
      </c>
    </row>
    <row r="110" spans="1:11" ht="13.5" x14ac:dyDescent="0.25">
      <c r="A110" s="3">
        <f>TITRES_STAT!B113</f>
        <v>42164</v>
      </c>
      <c r="B110" s="6">
        <f>TITRES_STAT!D113</f>
        <v>128.34</v>
      </c>
      <c r="C110" s="2">
        <f t="shared" si="7"/>
        <v>1.0785000000000053</v>
      </c>
      <c r="D110" s="2">
        <f t="shared" si="8"/>
        <v>127.90860000000001</v>
      </c>
      <c r="E110" s="2">
        <f t="shared" si="9"/>
        <v>127.76942</v>
      </c>
      <c r="F110" s="2">
        <f t="shared" si="10"/>
        <v>126.81192500000002</v>
      </c>
      <c r="G110" s="2">
        <f t="shared" si="5"/>
        <v>122.65609799999994</v>
      </c>
      <c r="H110" s="2"/>
      <c r="I110" s="2">
        <f t="array" ref="I110">SUMPRODUCT(B94:B113, (ROW(B94:B113)-ROW(B94)+1)) / (20*21/2)</f>
        <v>127.66478428571426</v>
      </c>
      <c r="J110" s="2">
        <f t="shared" si="11"/>
        <v>126.66504545590313</v>
      </c>
      <c r="K110" s="2">
        <f t="shared" si="6"/>
        <v>122.80023381195049</v>
      </c>
    </row>
    <row r="111" spans="1:11" ht="13.5" x14ac:dyDescent="0.25">
      <c r="A111" s="3">
        <f>TITRES_STAT!B114</f>
        <v>42165</v>
      </c>
      <c r="B111" s="6">
        <f>TITRES_STAT!D114</f>
        <v>128.34</v>
      </c>
      <c r="C111" s="2">
        <f t="shared" si="7"/>
        <v>0</v>
      </c>
      <c r="D111" s="2">
        <f t="shared" si="8"/>
        <v>127.69290000000001</v>
      </c>
      <c r="E111" s="2">
        <f t="shared" si="9"/>
        <v>127.90616999999997</v>
      </c>
      <c r="F111" s="2">
        <f t="shared" si="10"/>
        <v>126.81681500000005</v>
      </c>
      <c r="G111" s="2">
        <f t="shared" si="5"/>
        <v>123.03614999999995</v>
      </c>
      <c r="H111" s="2"/>
      <c r="I111" s="2">
        <f t="array" ref="I111">SUMPRODUCT(B95:B114, (ROW(B95:B114)-ROW(B95)+1)) / (20*21/2)</f>
        <v>127.76117904761904</v>
      </c>
      <c r="J111" s="2">
        <f t="shared" si="11"/>
        <v>126.8245649362933</v>
      </c>
      <c r="K111" s="2">
        <f t="shared" si="6"/>
        <v>123.01747954481517</v>
      </c>
    </row>
    <row r="112" spans="1:11" ht="13.5" x14ac:dyDescent="0.25">
      <c r="A112" s="3">
        <f>TITRES_STAT!B115</f>
        <v>42166</v>
      </c>
      <c r="B112" s="6">
        <f>TITRES_STAT!D115</f>
        <v>127.98050000000001</v>
      </c>
      <c r="C112" s="2">
        <f t="shared" si="7"/>
        <v>-0.35949999999999704</v>
      </c>
      <c r="D112" s="2">
        <f t="shared" si="8"/>
        <v>127.83669999999999</v>
      </c>
      <c r="E112" s="2">
        <f t="shared" si="9"/>
        <v>128.00697</v>
      </c>
      <c r="F112" s="2">
        <f t="shared" si="10"/>
        <v>126.86721500000003</v>
      </c>
      <c r="G112" s="2">
        <f t="shared" si="5"/>
        <v>123.40195799999996</v>
      </c>
      <c r="H112" s="2"/>
      <c r="I112" s="2">
        <f t="array" ref="I112">SUMPRODUCT(B96:B115, (ROW(B96:B115)-ROW(B96)+1)) / (20*21/2)</f>
        <v>127.95212904761904</v>
      </c>
      <c r="J112" s="2">
        <f t="shared" si="11"/>
        <v>126.93465398997965</v>
      </c>
      <c r="K112" s="2">
        <f t="shared" si="6"/>
        <v>123.21210779795969</v>
      </c>
    </row>
    <row r="113" spans="1:11" ht="13.5" x14ac:dyDescent="0.25">
      <c r="A113" s="3">
        <f>TITRES_STAT!B116</f>
        <v>42167</v>
      </c>
      <c r="B113" s="6">
        <f>TITRES_STAT!D116</f>
        <v>129.41849999999999</v>
      </c>
      <c r="C113" s="2">
        <f t="shared" si="7"/>
        <v>1.4379999999999882</v>
      </c>
      <c r="D113" s="2">
        <f t="shared" si="8"/>
        <v>128.2681</v>
      </c>
      <c r="E113" s="2">
        <f t="shared" si="9"/>
        <v>128.25156999999996</v>
      </c>
      <c r="F113" s="2">
        <f t="shared" si="10"/>
        <v>126.96835500000002</v>
      </c>
      <c r="G113" s="2">
        <f t="shared" si="5"/>
        <v>123.78947199999995</v>
      </c>
      <c r="H113" s="2"/>
      <c r="I113" s="2">
        <f t="array" ref="I113">SUMPRODUCT(B97:B116, (ROW(B97:B116)-ROW(B97)+1)) / (20*21/2)</f>
        <v>128.12642523809524</v>
      </c>
      <c r="J113" s="2">
        <f t="shared" si="11"/>
        <v>127.17121075283873</v>
      </c>
      <c r="K113" s="2">
        <f t="shared" si="6"/>
        <v>123.45549572745146</v>
      </c>
    </row>
    <row r="114" spans="1:11" ht="13.5" x14ac:dyDescent="0.25">
      <c r="A114" s="3">
        <f>TITRES_STAT!B117</f>
        <v>42170</v>
      </c>
      <c r="B114" s="6">
        <f>TITRES_STAT!D117</f>
        <v>127.98050000000001</v>
      </c>
      <c r="C114" s="2">
        <f t="shared" si="7"/>
        <v>-1.4379999999999882</v>
      </c>
      <c r="D114" s="2">
        <f t="shared" si="8"/>
        <v>128.4119</v>
      </c>
      <c r="E114" s="2">
        <f t="shared" si="9"/>
        <v>128.10777000000002</v>
      </c>
      <c r="F114" s="2">
        <f t="shared" si="10"/>
        <v>127.05402500000002</v>
      </c>
      <c r="G114" s="2">
        <f t="shared" ref="G114:G177" si="12">AVERAGE(B65:B114)</f>
        <v>124.15499799999996</v>
      </c>
      <c r="H114" s="2"/>
      <c r="I114" s="2">
        <f t="array" ref="I114">SUMPRODUCT(B98:B117, (ROW(B98:B117)-ROW(B98)+1)) / (20*21/2)</f>
        <v>128.3115876190476</v>
      </c>
      <c r="J114" s="2">
        <f t="shared" si="11"/>
        <v>127.24828591923504</v>
      </c>
      <c r="K114" s="2">
        <f t="shared" si="6"/>
        <v>123.63294687539455</v>
      </c>
    </row>
    <row r="115" spans="1:11" ht="13.5" x14ac:dyDescent="0.25">
      <c r="A115" s="3">
        <f>TITRES_STAT!B118</f>
        <v>42171</v>
      </c>
      <c r="B115" s="6">
        <f>TITRES_STAT!D118</f>
        <v>129.059</v>
      </c>
      <c r="C115" s="2">
        <f t="shared" si="7"/>
        <v>1.0784999999999911</v>
      </c>
      <c r="D115" s="2">
        <f t="shared" si="8"/>
        <v>128.5557</v>
      </c>
      <c r="E115" s="2">
        <f t="shared" si="9"/>
        <v>128.23215000000002</v>
      </c>
      <c r="F115" s="2">
        <f t="shared" si="10"/>
        <v>127.22889000000002</v>
      </c>
      <c r="G115" s="2">
        <f t="shared" si="12"/>
        <v>124.54942999999996</v>
      </c>
      <c r="H115" s="2"/>
      <c r="I115" s="2">
        <f t="array" ref="I115">SUMPRODUCT(B99:B118, (ROW(B99:B118)-ROW(B99)+1)) / (20*21/2)</f>
        <v>128.26623761904762</v>
      </c>
      <c r="J115" s="2">
        <f t="shared" si="11"/>
        <v>127.42073487930789</v>
      </c>
      <c r="K115" s="2">
        <f t="shared" ref="K115:K178" si="13">$K$4*B115+(1-$K$4)*K114</f>
        <v>123.84573327243791</v>
      </c>
    </row>
    <row r="116" spans="1:11" ht="13.5" x14ac:dyDescent="0.25">
      <c r="A116" s="3">
        <f>TITRES_STAT!B119</f>
        <v>42172</v>
      </c>
      <c r="B116" s="6">
        <f>TITRES_STAT!D119</f>
        <v>129.059</v>
      </c>
      <c r="C116" s="2">
        <f t="shared" si="7"/>
        <v>0</v>
      </c>
      <c r="D116" s="2">
        <f t="shared" si="8"/>
        <v>128.6995</v>
      </c>
      <c r="E116" s="2">
        <f t="shared" si="9"/>
        <v>128.1962</v>
      </c>
      <c r="F116" s="2">
        <f t="shared" si="10"/>
        <v>127.47429500000001</v>
      </c>
      <c r="G116" s="2">
        <f t="shared" si="12"/>
        <v>124.94386199999997</v>
      </c>
      <c r="H116" s="2"/>
      <c r="I116" s="2">
        <f t="array" ref="I116">SUMPRODUCT(B100:B119, (ROW(B100:B119)-ROW(B100)+1)) / (20*21/2)</f>
        <v>128.4173819047619</v>
      </c>
      <c r="J116" s="2">
        <f t="shared" si="11"/>
        <v>127.5767601288976</v>
      </c>
      <c r="K116" s="2">
        <f t="shared" si="13"/>
        <v>124.05017510489134</v>
      </c>
    </row>
    <row r="117" spans="1:11" ht="13.5" x14ac:dyDescent="0.25">
      <c r="A117" s="3">
        <f>TITRES_STAT!B120</f>
        <v>42173</v>
      </c>
      <c r="B117" s="6">
        <f>TITRES_STAT!D120</f>
        <v>129.41849999999999</v>
      </c>
      <c r="C117" s="2">
        <f t="shared" si="7"/>
        <v>0.35949999999999704</v>
      </c>
      <c r="D117" s="2">
        <f t="shared" si="8"/>
        <v>128.9871</v>
      </c>
      <c r="E117" s="2">
        <f t="shared" si="9"/>
        <v>128.4119</v>
      </c>
      <c r="F117" s="2">
        <f t="shared" si="10"/>
        <v>127.73767500000004</v>
      </c>
      <c r="G117" s="2">
        <f t="shared" si="12"/>
        <v>125.34548399999996</v>
      </c>
      <c r="H117" s="2"/>
      <c r="I117" s="2">
        <f t="array" ref="I117">SUMPRODUCT(B101:B120, (ROW(B101:B120)-ROW(B101)+1)) / (20*21/2)</f>
        <v>128.54008333333334</v>
      </c>
      <c r="J117" s="2">
        <f t="shared" si="11"/>
        <v>127.75216392614544</v>
      </c>
      <c r="K117" s="2">
        <f t="shared" si="13"/>
        <v>124.26069764979756</v>
      </c>
    </row>
    <row r="118" spans="1:11" ht="13.5" x14ac:dyDescent="0.25">
      <c r="A118" s="3">
        <f>TITRES_STAT!B121</f>
        <v>42174</v>
      </c>
      <c r="B118" s="6">
        <f>TITRES_STAT!D121</f>
        <v>127.2615</v>
      </c>
      <c r="C118" s="2">
        <f t="shared" si="7"/>
        <v>-2.1569999999999965</v>
      </c>
      <c r="D118" s="2">
        <f t="shared" si="8"/>
        <v>128.55569999999997</v>
      </c>
      <c r="E118" s="2">
        <f t="shared" si="9"/>
        <v>128.4119</v>
      </c>
      <c r="F118" s="2">
        <f t="shared" si="10"/>
        <v>127.831485</v>
      </c>
      <c r="G118" s="2">
        <f t="shared" si="12"/>
        <v>125.67574999999997</v>
      </c>
      <c r="H118" s="2"/>
      <c r="I118" s="2">
        <f t="array" ref="I118">SUMPRODUCT(B102:B121, (ROW(B102:B121)-ROW(B102)+1)) / (20*21/2)</f>
        <v>128.65113714285715</v>
      </c>
      <c r="J118" s="2">
        <f t="shared" si="11"/>
        <v>127.7054340284173</v>
      </c>
      <c r="K118" s="2">
        <f t="shared" si="13"/>
        <v>124.37837617333491</v>
      </c>
    </row>
    <row r="119" spans="1:11" ht="13.5" x14ac:dyDescent="0.25">
      <c r="A119" s="3">
        <f>TITRES_STAT!B122</f>
        <v>42177</v>
      </c>
      <c r="B119" s="6">
        <f>TITRES_STAT!D122</f>
        <v>129.41849999999999</v>
      </c>
      <c r="C119" s="2">
        <f t="shared" si="7"/>
        <v>2.1569999999999965</v>
      </c>
      <c r="D119" s="2">
        <f t="shared" si="8"/>
        <v>128.8433</v>
      </c>
      <c r="E119" s="2">
        <f t="shared" si="9"/>
        <v>128.6276</v>
      </c>
      <c r="F119" s="2">
        <f t="shared" si="10"/>
        <v>128.13013500000002</v>
      </c>
      <c r="G119" s="2">
        <f t="shared" si="12"/>
        <v>126.04210199999996</v>
      </c>
      <c r="H119" s="2"/>
      <c r="I119" s="2">
        <f t="array" ref="I119">SUMPRODUCT(B103:B122, (ROW(B103:B122)-ROW(B103)+1)) / (20*21/2)</f>
        <v>128.75054333333333</v>
      </c>
      <c r="J119" s="2">
        <f t="shared" si="11"/>
        <v>127.86858316856802</v>
      </c>
      <c r="K119" s="2">
        <f t="shared" si="13"/>
        <v>124.5760280881061</v>
      </c>
    </row>
    <row r="120" spans="1:11" ht="13.5" x14ac:dyDescent="0.25">
      <c r="A120" s="3">
        <f>TITRES_STAT!B123</f>
        <v>42178</v>
      </c>
      <c r="B120" s="6">
        <f>TITRES_STAT!D123</f>
        <v>129.41849999999999</v>
      </c>
      <c r="C120" s="2">
        <f t="shared" si="7"/>
        <v>0</v>
      </c>
      <c r="D120" s="2">
        <f t="shared" si="8"/>
        <v>128.9152</v>
      </c>
      <c r="E120" s="2">
        <f t="shared" si="9"/>
        <v>128.73544999999999</v>
      </c>
      <c r="F120" s="2">
        <f t="shared" si="10"/>
        <v>128.25243499999996</v>
      </c>
      <c r="G120" s="2">
        <f t="shared" si="12"/>
        <v>126.34440199999996</v>
      </c>
      <c r="H120" s="2"/>
      <c r="I120" s="2">
        <f t="array" ref="I120">SUMPRODUCT(B104:B123, (ROW(B104:B123)-ROW(B104)+1)) / (20*21/2)</f>
        <v>128.70134952380951</v>
      </c>
      <c r="J120" s="2">
        <f t="shared" si="11"/>
        <v>128.01619429537106</v>
      </c>
      <c r="K120" s="2">
        <f t="shared" si="13"/>
        <v>124.76592894739606</v>
      </c>
    </row>
    <row r="121" spans="1:11" ht="13.5" x14ac:dyDescent="0.25">
      <c r="A121" s="3">
        <f>TITRES_STAT!B124</f>
        <v>42179</v>
      </c>
      <c r="B121" s="6">
        <f>TITRES_STAT!D124</f>
        <v>129.41849999999999</v>
      </c>
      <c r="C121" s="2">
        <f t="shared" si="7"/>
        <v>0</v>
      </c>
      <c r="D121" s="2">
        <f t="shared" si="8"/>
        <v>128.9871</v>
      </c>
      <c r="E121" s="2">
        <f t="shared" si="9"/>
        <v>128.8433</v>
      </c>
      <c r="F121" s="2">
        <f t="shared" si="10"/>
        <v>128.37473499999996</v>
      </c>
      <c r="G121" s="2">
        <f t="shared" si="12"/>
        <v>126.59069399999993</v>
      </c>
      <c r="H121" s="2"/>
      <c r="I121" s="2">
        <f t="array" ref="I121">SUMPRODUCT(B105:B124, (ROW(B105:B124)-ROW(B105)+1)) / (20*21/2)</f>
        <v>128.98973666666669</v>
      </c>
      <c r="J121" s="2">
        <f t="shared" si="11"/>
        <v>128.14974721962145</v>
      </c>
      <c r="K121" s="2">
        <f t="shared" si="13"/>
        <v>124.94838271416485</v>
      </c>
    </row>
    <row r="122" spans="1:11" ht="13.5" x14ac:dyDescent="0.25">
      <c r="A122" s="3">
        <f>TITRES_STAT!B125</f>
        <v>42180</v>
      </c>
      <c r="B122" s="6">
        <f>TITRES_STAT!D125</f>
        <v>129.41849999999999</v>
      </c>
      <c r="C122" s="2">
        <f t="shared" si="7"/>
        <v>0</v>
      </c>
      <c r="D122" s="2">
        <f t="shared" si="8"/>
        <v>128.9871</v>
      </c>
      <c r="E122" s="2">
        <f t="shared" si="9"/>
        <v>128.9871</v>
      </c>
      <c r="F122" s="2">
        <f t="shared" si="10"/>
        <v>128.49703499999995</v>
      </c>
      <c r="G122" s="2">
        <f t="shared" si="12"/>
        <v>126.76672799999993</v>
      </c>
      <c r="H122" s="2"/>
      <c r="I122" s="2">
        <f t="array" ref="I122">SUMPRODUCT(B106:B125, (ROW(B106:B125)-ROW(B106)+1)) / (20*21/2)</f>
        <v>129.23361428571428</v>
      </c>
      <c r="J122" s="2">
        <f t="shared" si="11"/>
        <v>128.27058081775274</v>
      </c>
      <c r="K122" s="2">
        <f t="shared" si="13"/>
        <v>125.12368143125643</v>
      </c>
    </row>
    <row r="123" spans="1:11" ht="13.5" x14ac:dyDescent="0.25">
      <c r="A123" s="3">
        <f>TITRES_STAT!B126</f>
        <v>42181</v>
      </c>
      <c r="B123" s="6">
        <f>TITRES_STAT!D126</f>
        <v>127.98050000000001</v>
      </c>
      <c r="C123" s="2">
        <f t="shared" si="7"/>
        <v>-1.4379999999999882</v>
      </c>
      <c r="D123" s="2">
        <f t="shared" si="8"/>
        <v>129.1309</v>
      </c>
      <c r="E123" s="2">
        <f t="shared" si="9"/>
        <v>128.8433</v>
      </c>
      <c r="F123" s="2">
        <f t="shared" si="10"/>
        <v>128.54743499999998</v>
      </c>
      <c r="G123" s="2">
        <f t="shared" si="12"/>
        <v>126.81510399999992</v>
      </c>
      <c r="H123" s="2"/>
      <c r="I123" s="2">
        <f t="array" ref="I123">SUMPRODUCT(B107:B126, (ROW(B107:B126)-ROW(B107)+1)) / (20*21/2)</f>
        <v>129.29010714285715</v>
      </c>
      <c r="J123" s="2">
        <f t="shared" si="11"/>
        <v>128.24295407320486</v>
      </c>
      <c r="K123" s="2">
        <f t="shared" si="13"/>
        <v>125.23571353199148</v>
      </c>
    </row>
    <row r="124" spans="1:11" ht="13.5" x14ac:dyDescent="0.25">
      <c r="A124" s="3">
        <f>TITRES_STAT!B127</f>
        <v>42184</v>
      </c>
      <c r="B124" s="6">
        <f>TITRES_STAT!D127</f>
        <v>131.57550000000001</v>
      </c>
      <c r="C124" s="2">
        <f t="shared" si="7"/>
        <v>3.5949999999999989</v>
      </c>
      <c r="D124" s="2">
        <f t="shared" si="8"/>
        <v>129.56229999999999</v>
      </c>
      <c r="E124" s="2">
        <f t="shared" si="9"/>
        <v>129.20279999999997</v>
      </c>
      <c r="F124" s="2">
        <f t="shared" si="10"/>
        <v>128.65528499999999</v>
      </c>
      <c r="G124" s="2">
        <f t="shared" si="12"/>
        <v>126.94948799999992</v>
      </c>
      <c r="H124" s="2"/>
      <c r="I124" s="2">
        <f t="array" ref="I124">SUMPRODUCT(B108:B127, (ROW(B108:B127)-ROW(B108)+1)) / (20*21/2)</f>
        <v>129.48355238095237</v>
      </c>
      <c r="J124" s="2">
        <f t="shared" si="11"/>
        <v>128.56033939956629</v>
      </c>
      <c r="K124" s="2">
        <f t="shared" si="13"/>
        <v>125.48433260916829</v>
      </c>
    </row>
    <row r="125" spans="1:11" ht="13.5" x14ac:dyDescent="0.25">
      <c r="A125" s="3">
        <f>TITRES_STAT!B128</f>
        <v>42185</v>
      </c>
      <c r="B125" s="6">
        <f>TITRES_STAT!D128</f>
        <v>131.21600000000001</v>
      </c>
      <c r="C125" s="2">
        <f t="shared" si="7"/>
        <v>-0.35949999999999704</v>
      </c>
      <c r="D125" s="2">
        <f t="shared" si="8"/>
        <v>129.92180000000002</v>
      </c>
      <c r="E125" s="2">
        <f t="shared" si="9"/>
        <v>129.41849999999999</v>
      </c>
      <c r="F125" s="2">
        <f t="shared" si="10"/>
        <v>128.82532500000002</v>
      </c>
      <c r="G125" s="2">
        <f t="shared" si="12"/>
        <v>127.06398399999995</v>
      </c>
      <c r="H125" s="2"/>
      <c r="I125" s="2">
        <f t="array" ref="I125">SUMPRODUCT(B109:B128, (ROW(B109:B128)-ROW(B109)+1)) / (20*21/2)</f>
        <v>129.52292619047617</v>
      </c>
      <c r="J125" s="2">
        <f t="shared" si="11"/>
        <v>128.81325945675044</v>
      </c>
      <c r="K125" s="2">
        <f t="shared" si="13"/>
        <v>125.70910387939699</v>
      </c>
    </row>
    <row r="126" spans="1:11" ht="13.5" x14ac:dyDescent="0.25">
      <c r="A126" s="3">
        <f>TITRES_STAT!B129</f>
        <v>42186</v>
      </c>
      <c r="B126" s="6">
        <f>TITRES_STAT!D129</f>
        <v>129.41849999999999</v>
      </c>
      <c r="C126" s="2">
        <f t="shared" si="7"/>
        <v>-1.7975000000000136</v>
      </c>
      <c r="D126" s="2">
        <f t="shared" si="8"/>
        <v>129.92180000000002</v>
      </c>
      <c r="E126" s="2">
        <f t="shared" si="9"/>
        <v>129.45445000000001</v>
      </c>
      <c r="F126" s="2">
        <f t="shared" si="10"/>
        <v>128.82532499999996</v>
      </c>
      <c r="G126" s="2">
        <f t="shared" si="12"/>
        <v>127.13519399999994</v>
      </c>
      <c r="H126" s="2"/>
      <c r="I126" s="2">
        <f t="array" ref="I126">SUMPRODUCT(B110:B129, (ROW(B110:B129)-ROW(B110)+1)) / (20*21/2)</f>
        <v>129.68829523809524</v>
      </c>
      <c r="J126" s="2">
        <f t="shared" si="11"/>
        <v>128.87090141325041</v>
      </c>
      <c r="K126" s="2">
        <f t="shared" si="13"/>
        <v>125.85457039393044</v>
      </c>
    </row>
    <row r="127" spans="1:11" ht="13.5" x14ac:dyDescent="0.25">
      <c r="A127" s="3">
        <f>TITRES_STAT!B130</f>
        <v>42187</v>
      </c>
      <c r="B127" s="6">
        <f>TITRES_STAT!D130</f>
        <v>130.85650000000001</v>
      </c>
      <c r="C127" s="2">
        <f t="shared" si="7"/>
        <v>1.4380000000000166</v>
      </c>
      <c r="D127" s="2">
        <f t="shared" si="8"/>
        <v>130.20940000000002</v>
      </c>
      <c r="E127" s="2">
        <f t="shared" si="9"/>
        <v>129.59825000000001</v>
      </c>
      <c r="F127" s="2">
        <f t="shared" si="10"/>
        <v>129.00507499999998</v>
      </c>
      <c r="G127" s="2">
        <f t="shared" si="12"/>
        <v>127.21287399999994</v>
      </c>
      <c r="H127" s="2"/>
      <c r="I127" s="2">
        <f t="array" ref="I127">SUMPRODUCT(B111:B130, (ROW(B111:B130)-ROW(B111)+1)) / (20*21/2)</f>
        <v>129.70031285714285</v>
      </c>
      <c r="J127" s="2">
        <f t="shared" si="11"/>
        <v>129.0600060405599</v>
      </c>
      <c r="K127" s="2">
        <f t="shared" si="13"/>
        <v>126.05072449612925</v>
      </c>
    </row>
    <row r="128" spans="1:11" ht="13.5" x14ac:dyDescent="0.25">
      <c r="A128" s="3">
        <f>TITRES_STAT!B131</f>
        <v>42188</v>
      </c>
      <c r="B128" s="6">
        <f>TITRES_STAT!D131</f>
        <v>129.41849999999999</v>
      </c>
      <c r="C128" s="2">
        <f t="shared" si="7"/>
        <v>-1.4380000000000166</v>
      </c>
      <c r="D128" s="2">
        <f t="shared" si="8"/>
        <v>130.49700000000001</v>
      </c>
      <c r="E128" s="2">
        <f t="shared" si="9"/>
        <v>129.81395000000003</v>
      </c>
      <c r="F128" s="2">
        <f t="shared" si="10"/>
        <v>129.11292499999999</v>
      </c>
      <c r="G128" s="2">
        <f t="shared" si="12"/>
        <v>127.26235799999994</v>
      </c>
      <c r="H128" s="2"/>
      <c r="I128" s="2">
        <f t="array" ref="I128">SUMPRODUCT(B112:B131, (ROW(B112:B131)-ROW(B112)+1)) / (20*21/2)</f>
        <v>129.83729952380952</v>
      </c>
      <c r="J128" s="2">
        <f t="shared" si="11"/>
        <v>129.09414832241134</v>
      </c>
      <c r="K128" s="2">
        <f t="shared" si="13"/>
        <v>126.18279412373202</v>
      </c>
    </row>
    <row r="129" spans="1:11" ht="13.5" x14ac:dyDescent="0.25">
      <c r="A129" s="3">
        <f>TITRES_STAT!B132</f>
        <v>42191</v>
      </c>
      <c r="B129" s="6">
        <f>TITRES_STAT!D132</f>
        <v>130.8493</v>
      </c>
      <c r="C129" s="2">
        <f t="shared" si="7"/>
        <v>1.430800000000005</v>
      </c>
      <c r="D129" s="2">
        <f t="shared" si="8"/>
        <v>130.35175999999998</v>
      </c>
      <c r="E129" s="2">
        <f t="shared" si="9"/>
        <v>129.95703</v>
      </c>
      <c r="F129" s="2">
        <f t="shared" si="10"/>
        <v>129.29231499999997</v>
      </c>
      <c r="G129" s="2">
        <f t="shared" si="12"/>
        <v>127.33989399999993</v>
      </c>
      <c r="H129" s="2"/>
      <c r="I129" s="2">
        <f t="array" ref="I129">SUMPRODUCT(B113:B132, (ROW(B113:B132)-ROW(B113)+1)) / (20*21/2)</f>
        <v>129.83254047619047</v>
      </c>
      <c r="J129" s="2">
        <f t="shared" si="11"/>
        <v>129.26130562503883</v>
      </c>
      <c r="K129" s="2">
        <f t="shared" si="13"/>
        <v>126.36579435417391</v>
      </c>
    </row>
    <row r="130" spans="1:11" ht="13.5" x14ac:dyDescent="0.25">
      <c r="A130" s="3">
        <f>TITRES_STAT!B133</f>
        <v>42192</v>
      </c>
      <c r="B130" s="6">
        <f>TITRES_STAT!D133</f>
        <v>129.41849999999999</v>
      </c>
      <c r="C130" s="2">
        <f t="shared" si="7"/>
        <v>-1.430800000000005</v>
      </c>
      <c r="D130" s="2">
        <f t="shared" si="8"/>
        <v>129.99225999999999</v>
      </c>
      <c r="E130" s="2">
        <f t="shared" si="9"/>
        <v>129.95703</v>
      </c>
      <c r="F130" s="2">
        <f t="shared" si="10"/>
        <v>129.34623999999994</v>
      </c>
      <c r="G130" s="2">
        <f t="shared" si="12"/>
        <v>127.45060799999993</v>
      </c>
      <c r="H130" s="2"/>
      <c r="I130" s="2">
        <f t="array" ref="I130">SUMPRODUCT(B114:B133, (ROW(B114:B133)-ROW(B114)+1)) / (20*21/2)</f>
        <v>129.82093380952381</v>
      </c>
      <c r="J130" s="2">
        <f t="shared" si="11"/>
        <v>129.27627651789228</v>
      </c>
      <c r="K130" s="2">
        <f t="shared" si="13"/>
        <v>126.48550830106906</v>
      </c>
    </row>
    <row r="131" spans="1:11" ht="13.5" x14ac:dyDescent="0.25">
      <c r="A131" s="3">
        <f>TITRES_STAT!B134</f>
        <v>42193</v>
      </c>
      <c r="B131" s="6">
        <f>TITRES_STAT!D134</f>
        <v>130.78460000000001</v>
      </c>
      <c r="C131" s="2">
        <f t="shared" si="7"/>
        <v>1.3661000000000172</v>
      </c>
      <c r="D131" s="2">
        <f t="shared" si="8"/>
        <v>130.26547999999997</v>
      </c>
      <c r="E131" s="2">
        <f t="shared" si="9"/>
        <v>130.09363999999999</v>
      </c>
      <c r="F131" s="2">
        <f t="shared" si="10"/>
        <v>129.46846999999997</v>
      </c>
      <c r="G131" s="2">
        <f t="shared" si="12"/>
        <v>127.57058599999993</v>
      </c>
      <c r="H131" s="2"/>
      <c r="I131" s="2">
        <f t="array" ref="I131">SUMPRODUCT(B115:B134, (ROW(B115:B134)-ROW(B115)+1)) / (20*21/2)</f>
        <v>129.75454619047619</v>
      </c>
      <c r="J131" s="2">
        <f t="shared" si="11"/>
        <v>129.41992637333112</v>
      </c>
      <c r="K131" s="2">
        <f t="shared" si="13"/>
        <v>126.65410013239969</v>
      </c>
    </row>
    <row r="132" spans="1:11" ht="13.5" x14ac:dyDescent="0.25">
      <c r="A132" s="3">
        <f>TITRES_STAT!B135</f>
        <v>42194</v>
      </c>
      <c r="B132" s="6">
        <f>TITRES_STAT!D135</f>
        <v>129.41849999999999</v>
      </c>
      <c r="C132" s="2">
        <f t="shared" ref="C132:C195" si="14">B132-B131</f>
        <v>-1.3661000000000172</v>
      </c>
      <c r="D132" s="2">
        <f t="shared" si="8"/>
        <v>129.97788</v>
      </c>
      <c r="E132" s="2">
        <f t="shared" si="9"/>
        <v>130.09363999999999</v>
      </c>
      <c r="F132" s="2">
        <f t="shared" si="10"/>
        <v>129.54036999999994</v>
      </c>
      <c r="G132" s="2">
        <f t="shared" si="12"/>
        <v>127.67593799999993</v>
      </c>
      <c r="H132" s="2"/>
      <c r="I132" s="2">
        <f t="array" ref="I132">SUMPRODUCT(B116:B135, (ROW(B116:B135)-ROW(B116)+1)) / (20*21/2)</f>
        <v>129.68405000000001</v>
      </c>
      <c r="J132" s="2">
        <f t="shared" si="11"/>
        <v>129.41979052825198</v>
      </c>
      <c r="K132" s="2">
        <f t="shared" si="13"/>
        <v>126.7625079703448</v>
      </c>
    </row>
    <row r="133" spans="1:11" ht="13.5" x14ac:dyDescent="0.25">
      <c r="A133" s="3">
        <f>TITRES_STAT!B136</f>
        <v>42195</v>
      </c>
      <c r="B133" s="6">
        <f>TITRES_STAT!D136</f>
        <v>129.41849999999999</v>
      </c>
      <c r="C133" s="2">
        <f t="shared" si="14"/>
        <v>0</v>
      </c>
      <c r="D133" s="2">
        <f t="shared" si="8"/>
        <v>129.97788</v>
      </c>
      <c r="E133" s="2">
        <f t="shared" si="9"/>
        <v>130.23743999999999</v>
      </c>
      <c r="F133" s="2">
        <f t="shared" si="10"/>
        <v>129.54037</v>
      </c>
      <c r="G133" s="2">
        <f t="shared" si="12"/>
        <v>127.78128999999994</v>
      </c>
      <c r="H133" s="2"/>
      <c r="I133" s="2">
        <f t="array" ref="I133">SUMPRODUCT(B117:B136, (ROW(B117:B136)-ROW(B117)+1)) / (20*21/2)</f>
        <v>129.66936190476193</v>
      </c>
      <c r="J133" s="2">
        <f t="shared" si="11"/>
        <v>129.4196676207994</v>
      </c>
      <c r="K133" s="2">
        <f t="shared" si="13"/>
        <v>126.86666452052737</v>
      </c>
    </row>
    <row r="134" spans="1:11" ht="13.5" x14ac:dyDescent="0.25">
      <c r="A134" s="3">
        <f>TITRES_STAT!B137</f>
        <v>42198</v>
      </c>
      <c r="B134" s="6">
        <f>TITRES_STAT!D137</f>
        <v>128.8433</v>
      </c>
      <c r="C134" s="2">
        <f t="shared" si="14"/>
        <v>-0.57519999999999527</v>
      </c>
      <c r="D134" s="2">
        <f t="shared" ref="D134:D197" si="15">AVERAGE(B130:B134)</f>
        <v>129.57667999999998</v>
      </c>
      <c r="E134" s="2">
        <f t="shared" si="9"/>
        <v>129.96422000000001</v>
      </c>
      <c r="F134" s="2">
        <f t="shared" si="10"/>
        <v>129.58350999999996</v>
      </c>
      <c r="G134" s="2">
        <f t="shared" si="12"/>
        <v>127.86808399999994</v>
      </c>
      <c r="H134" s="2"/>
      <c r="I134" s="2">
        <f t="array" ref="I134">SUMPRODUCT(B118:B137, (ROW(B118:B137)-ROW(B118)+1)) / (20*21/2)</f>
        <v>129.6529619047619</v>
      </c>
      <c r="J134" s="2">
        <f t="shared" si="11"/>
        <v>129.36477546643755</v>
      </c>
      <c r="K134" s="2">
        <f t="shared" si="13"/>
        <v>126.94417963736944</v>
      </c>
    </row>
    <row r="135" spans="1:11" ht="13.5" x14ac:dyDescent="0.25">
      <c r="A135" s="3">
        <f>TITRES_STAT!B138</f>
        <v>42199</v>
      </c>
      <c r="B135" s="6">
        <f>TITRES_STAT!D138</f>
        <v>128.8433</v>
      </c>
      <c r="C135" s="2">
        <f t="shared" si="14"/>
        <v>0</v>
      </c>
      <c r="D135" s="2">
        <f t="shared" si="15"/>
        <v>129.46163999999999</v>
      </c>
      <c r="E135" s="2">
        <f t="shared" si="9"/>
        <v>129.72694999999999</v>
      </c>
      <c r="F135" s="2">
        <f t="shared" si="10"/>
        <v>129.57272499999999</v>
      </c>
      <c r="G135" s="2">
        <f t="shared" si="12"/>
        <v>127.96193199999998</v>
      </c>
      <c r="H135" s="2"/>
      <c r="I135" s="2">
        <f t="array" ref="I135">SUMPRODUCT(B119:B138, (ROW(B119:B138)-ROW(B119)+1)) / (20*21/2)</f>
        <v>129.63656190476189</v>
      </c>
      <c r="J135" s="2">
        <f t="shared" si="11"/>
        <v>129.31511113630063</v>
      </c>
      <c r="K135" s="2">
        <f t="shared" si="13"/>
        <v>127.01865494570791</v>
      </c>
    </row>
    <row r="136" spans="1:11" ht="13.5" x14ac:dyDescent="0.25">
      <c r="A136" s="3">
        <f>TITRES_STAT!B139</f>
        <v>42200</v>
      </c>
      <c r="B136" s="6">
        <f>TITRES_STAT!D139</f>
        <v>129.41849999999999</v>
      </c>
      <c r="C136" s="2">
        <f t="shared" si="14"/>
        <v>0.57519999999999527</v>
      </c>
      <c r="D136" s="2">
        <f t="shared" si="15"/>
        <v>129.18842000000001</v>
      </c>
      <c r="E136" s="2">
        <f t="shared" si="9"/>
        <v>129.72694999999999</v>
      </c>
      <c r="F136" s="2">
        <f t="shared" si="10"/>
        <v>129.59070000000003</v>
      </c>
      <c r="G136" s="2">
        <f t="shared" si="12"/>
        <v>128.067284</v>
      </c>
      <c r="H136" s="2"/>
      <c r="I136" s="2">
        <f t="array" ref="I136">SUMPRODUCT(B120:B139, (ROW(B120:B139)-ROW(B120)+1)) / (20*21/2)</f>
        <v>129.47293809523808</v>
      </c>
      <c r="J136" s="2">
        <f t="shared" si="11"/>
        <v>129.32495769474818</v>
      </c>
      <c r="K136" s="2">
        <f t="shared" si="13"/>
        <v>127.11276651646446</v>
      </c>
    </row>
    <row r="137" spans="1:11" ht="13.5" x14ac:dyDescent="0.25">
      <c r="A137" s="3">
        <f>TITRES_STAT!B140</f>
        <v>42201</v>
      </c>
      <c r="B137" s="6">
        <f>TITRES_STAT!D140</f>
        <v>129.41849999999999</v>
      </c>
      <c r="C137" s="2">
        <f t="shared" si="14"/>
        <v>0</v>
      </c>
      <c r="D137" s="2">
        <f t="shared" si="15"/>
        <v>129.18842000000001</v>
      </c>
      <c r="E137" s="2">
        <f t="shared" si="9"/>
        <v>129.58314999999999</v>
      </c>
      <c r="F137" s="2">
        <f t="shared" si="10"/>
        <v>129.59069999999997</v>
      </c>
      <c r="G137" s="2">
        <f t="shared" si="12"/>
        <v>128.15429599999999</v>
      </c>
      <c r="H137" s="2"/>
      <c r="I137" s="2">
        <f t="array" ref="I137">SUMPRODUCT(B121:B140, (ROW(B121:B140)-ROW(B121)+1)) / (20*21/2)</f>
        <v>129.38463809523807</v>
      </c>
      <c r="J137" s="2">
        <f t="shared" si="11"/>
        <v>129.33386648572454</v>
      </c>
      <c r="K137" s="2">
        <f t="shared" si="13"/>
        <v>127.20318743738743</v>
      </c>
    </row>
    <row r="138" spans="1:11" ht="13.5" x14ac:dyDescent="0.25">
      <c r="A138" s="3">
        <f>TITRES_STAT!B141</f>
        <v>42205</v>
      </c>
      <c r="B138" s="6">
        <f>TITRES_STAT!D141</f>
        <v>129.41849999999999</v>
      </c>
      <c r="C138" s="2">
        <f t="shared" si="14"/>
        <v>0</v>
      </c>
      <c r="D138" s="2">
        <f t="shared" si="15"/>
        <v>129.18842000000001</v>
      </c>
      <c r="E138" s="2">
        <f t="shared" si="9"/>
        <v>129.58314999999999</v>
      </c>
      <c r="F138" s="2">
        <f t="shared" si="10"/>
        <v>129.69854999999998</v>
      </c>
      <c r="G138" s="2">
        <f t="shared" si="12"/>
        <v>128.23989599999996</v>
      </c>
      <c r="H138" s="2"/>
      <c r="I138" s="2">
        <f t="array" ref="I138">SUMPRODUCT(B122:B141, (ROW(B122:B141)-ROW(B122)+1)) / (20*21/2)</f>
        <v>129.16418095238095</v>
      </c>
      <c r="J138" s="2">
        <f t="shared" si="11"/>
        <v>129.34192682041746</v>
      </c>
      <c r="K138" s="2">
        <f t="shared" si="13"/>
        <v>127.29006243984283</v>
      </c>
    </row>
    <row r="139" spans="1:11" ht="13.5" x14ac:dyDescent="0.25">
      <c r="A139" s="3">
        <f>TITRES_STAT!B142</f>
        <v>42206</v>
      </c>
      <c r="B139" s="6">
        <f>TITRES_STAT!D142</f>
        <v>127.98050000000001</v>
      </c>
      <c r="C139" s="2">
        <f t="shared" si="14"/>
        <v>-1.4379999999999882</v>
      </c>
      <c r="D139" s="2">
        <f t="shared" si="15"/>
        <v>129.01586</v>
      </c>
      <c r="E139" s="2">
        <f t="shared" si="9"/>
        <v>129.29626999999999</v>
      </c>
      <c r="F139" s="2">
        <f t="shared" si="10"/>
        <v>129.62664999999998</v>
      </c>
      <c r="G139" s="2">
        <f t="shared" si="12"/>
        <v>128.29899399999999</v>
      </c>
      <c r="H139" s="2"/>
      <c r="I139" s="2">
        <f t="array" ref="I139">SUMPRODUCT(B123:B142, (ROW(B123:B142)-ROW(B123)+1)) / (20*21/2)</f>
        <v>128.95255523809524</v>
      </c>
      <c r="J139" s="2">
        <f t="shared" si="11"/>
        <v>129.21226712323485</v>
      </c>
      <c r="K139" s="2">
        <f t="shared" si="13"/>
        <v>127.3171384225941</v>
      </c>
    </row>
    <row r="140" spans="1:11" ht="13.5" x14ac:dyDescent="0.25">
      <c r="A140" s="3">
        <f>TITRES_STAT!B143</f>
        <v>42207</v>
      </c>
      <c r="B140" s="6">
        <f>TITRES_STAT!D143</f>
        <v>128.6995</v>
      </c>
      <c r="C140" s="2">
        <f t="shared" si="14"/>
        <v>0.71899999999999409</v>
      </c>
      <c r="D140" s="2">
        <f t="shared" si="15"/>
        <v>128.9871</v>
      </c>
      <c r="E140" s="2">
        <f t="shared" ref="E140:E203" si="16">AVERAGE(B131:B140)</f>
        <v>129.22436999999996</v>
      </c>
      <c r="F140" s="2">
        <f t="shared" si="10"/>
        <v>129.59070000000003</v>
      </c>
      <c r="G140" s="2">
        <f t="shared" si="12"/>
        <v>128.30813999999998</v>
      </c>
      <c r="H140" s="2"/>
      <c r="I140" s="2">
        <f t="array" ref="I140">SUMPRODUCT(B124:B143, (ROW(B124:B143)-ROW(B124)+1)) / (20*21/2)</f>
        <v>128.71080095238094</v>
      </c>
      <c r="J140" s="2">
        <f t="shared" si="11"/>
        <v>129.16343215911724</v>
      </c>
      <c r="K140" s="2">
        <f t="shared" si="13"/>
        <v>127.37134868053158</v>
      </c>
    </row>
    <row r="141" spans="1:11" ht="13.5" x14ac:dyDescent="0.25">
      <c r="A141" s="3">
        <f>TITRES_STAT!B144</f>
        <v>42208</v>
      </c>
      <c r="B141" s="6">
        <f>TITRES_STAT!D144</f>
        <v>127.27589999999999</v>
      </c>
      <c r="C141" s="2">
        <f t="shared" si="14"/>
        <v>-1.4236000000000075</v>
      </c>
      <c r="D141" s="2">
        <f t="shared" si="15"/>
        <v>128.55858000000001</v>
      </c>
      <c r="E141" s="2">
        <f t="shared" si="16"/>
        <v>128.87349999999998</v>
      </c>
      <c r="F141" s="2">
        <f t="shared" si="10"/>
        <v>129.48357000000004</v>
      </c>
      <c r="G141" s="2">
        <f t="shared" si="12"/>
        <v>128.28881399999997</v>
      </c>
      <c r="H141" s="2"/>
      <c r="I141" s="2">
        <f t="array" ref="I141">SUMPRODUCT(B125:B144, (ROW(B125:B144)-ROW(B125)+1)) / (20*21/2)</f>
        <v>128.47449047619045</v>
      </c>
      <c r="J141" s="2">
        <f t="shared" si="11"/>
        <v>128.98366719158224</v>
      </c>
      <c r="K141" s="2">
        <f t="shared" si="13"/>
        <v>127.36760559502054</v>
      </c>
    </row>
    <row r="142" spans="1:11" ht="13.5" x14ac:dyDescent="0.25">
      <c r="A142" s="3">
        <f>TITRES_STAT!B145</f>
        <v>42209</v>
      </c>
      <c r="B142" s="6">
        <f>TITRES_STAT!D145</f>
        <v>127.2615</v>
      </c>
      <c r="C142" s="2">
        <f t="shared" si="14"/>
        <v>-1.4399999999994861E-2</v>
      </c>
      <c r="D142" s="2">
        <f t="shared" si="15"/>
        <v>128.12718000000001</v>
      </c>
      <c r="E142" s="2">
        <f t="shared" si="16"/>
        <v>128.65780000000001</v>
      </c>
      <c r="F142" s="2">
        <f t="shared" si="10"/>
        <v>129.37572</v>
      </c>
      <c r="G142" s="2">
        <f t="shared" si="12"/>
        <v>128.29459399999993</v>
      </c>
      <c r="H142" s="2"/>
      <c r="I142" s="2">
        <f t="array" ref="I142">SUMPRODUCT(B126:B145, (ROW(B126:B145)-ROW(B126)+1)) / (20*21/2)</f>
        <v>128.43809523809523</v>
      </c>
      <c r="J142" s="2">
        <f t="shared" si="11"/>
        <v>128.8196512685744</v>
      </c>
      <c r="K142" s="2">
        <f t="shared" si="13"/>
        <v>127.36344459129424</v>
      </c>
    </row>
    <row r="143" spans="1:11" ht="13.5" x14ac:dyDescent="0.25">
      <c r="A143" s="3">
        <f>TITRES_STAT!B146</f>
        <v>42212</v>
      </c>
      <c r="B143" s="6">
        <f>TITRES_STAT!D146</f>
        <v>126.8373</v>
      </c>
      <c r="C143" s="2">
        <f t="shared" si="14"/>
        <v>-0.42419999999999902</v>
      </c>
      <c r="D143" s="2">
        <f t="shared" si="15"/>
        <v>127.61094</v>
      </c>
      <c r="E143" s="2">
        <f t="shared" si="16"/>
        <v>128.39968000000002</v>
      </c>
      <c r="F143" s="2">
        <f t="shared" si="10"/>
        <v>129.31856000000002</v>
      </c>
      <c r="G143" s="2">
        <f t="shared" si="12"/>
        <v>128.28342599999996</v>
      </c>
      <c r="H143" s="2"/>
      <c r="I143" s="2">
        <f t="array" ref="I143">SUMPRODUCT(B127:B146, (ROW(B127:B146)-ROW(B127)+1)) / (20*21/2)</f>
        <v>128.27673095238094</v>
      </c>
      <c r="J143" s="2">
        <f t="shared" si="11"/>
        <v>128.63085590966256</v>
      </c>
      <c r="K143" s="2">
        <f t="shared" si="13"/>
        <v>127.34281147006702</v>
      </c>
    </row>
    <row r="144" spans="1:11" ht="13.5" x14ac:dyDescent="0.25">
      <c r="A144" s="3">
        <f>TITRES_STAT!B147</f>
        <v>42213</v>
      </c>
      <c r="B144" s="6">
        <f>TITRES_STAT!D147</f>
        <v>126.8373</v>
      </c>
      <c r="C144" s="2">
        <f t="shared" si="14"/>
        <v>0</v>
      </c>
      <c r="D144" s="2">
        <f t="shared" si="15"/>
        <v>127.38230000000001</v>
      </c>
      <c r="E144" s="2">
        <f t="shared" si="16"/>
        <v>128.19907999999998</v>
      </c>
      <c r="F144" s="2">
        <f t="shared" si="10"/>
        <v>129.08165000000002</v>
      </c>
      <c r="G144" s="2">
        <f t="shared" si="12"/>
        <v>128.29482999999993</v>
      </c>
      <c r="H144" s="2"/>
      <c r="I144" s="2">
        <f t="array" ref="I144">SUMPRODUCT(B128:B147, (ROW(B128:B147)-ROW(B128)+1)) / (20*21/2)</f>
        <v>128.26259047619047</v>
      </c>
      <c r="J144" s="2">
        <f t="shared" si="11"/>
        <v>128.46004106112326</v>
      </c>
      <c r="K144" s="2">
        <f t="shared" si="13"/>
        <v>127.3229874908487</v>
      </c>
    </row>
    <row r="145" spans="1:11" ht="13.5" x14ac:dyDescent="0.25">
      <c r="A145" s="3">
        <f>TITRES_STAT!B148</f>
        <v>42214</v>
      </c>
      <c r="B145" s="6">
        <f>TITRES_STAT!D148</f>
        <v>128.6995</v>
      </c>
      <c r="C145" s="2">
        <f t="shared" si="14"/>
        <v>1.8622000000000014</v>
      </c>
      <c r="D145" s="2">
        <f t="shared" si="15"/>
        <v>127.38229999999999</v>
      </c>
      <c r="E145" s="2">
        <f t="shared" si="16"/>
        <v>128.18469999999996</v>
      </c>
      <c r="F145" s="2">
        <f t="shared" si="10"/>
        <v>128.955825</v>
      </c>
      <c r="G145" s="2">
        <f t="shared" si="12"/>
        <v>128.35758599999994</v>
      </c>
      <c r="H145" s="2"/>
      <c r="I145" s="2">
        <f t="array" ref="I145">SUMPRODUCT(B129:B148, (ROW(B129:B148)-ROW(B129)+1)) / (20*21/2)</f>
        <v>128.12176904761904</v>
      </c>
      <c r="J145" s="2">
        <f t="shared" si="11"/>
        <v>128.48284667434962</v>
      </c>
      <c r="K145" s="2">
        <f t="shared" si="13"/>
        <v>127.37696837356052</v>
      </c>
    </row>
    <row r="146" spans="1:11" ht="13.5" x14ac:dyDescent="0.25">
      <c r="A146" s="3">
        <f>TITRES_STAT!B149</f>
        <v>42215</v>
      </c>
      <c r="B146" s="6">
        <f>TITRES_STAT!D149</f>
        <v>127.2615</v>
      </c>
      <c r="C146" s="2">
        <f t="shared" si="14"/>
        <v>-1.4380000000000024</v>
      </c>
      <c r="D146" s="2">
        <f t="shared" si="15"/>
        <v>127.37942000000001</v>
      </c>
      <c r="E146" s="2">
        <f t="shared" si="16"/>
        <v>127.96900000000001</v>
      </c>
      <c r="F146" s="2">
        <f t="shared" si="10"/>
        <v>128.84797500000002</v>
      </c>
      <c r="G146" s="2">
        <f t="shared" si="12"/>
        <v>128.41979799999993</v>
      </c>
      <c r="H146" s="2"/>
      <c r="I146" s="2">
        <f t="array" ref="I146">SUMPRODUCT(B130:B149, (ROW(B130:B149)-ROW(B130)+1)) / (20*21/2)</f>
        <v>127.99121904761903</v>
      </c>
      <c r="J146" s="2">
        <f t="shared" si="11"/>
        <v>128.36652794345918</v>
      </c>
      <c r="K146" s="2">
        <f t="shared" si="13"/>
        <v>127.37244020204834</v>
      </c>
    </row>
    <row r="147" spans="1:11" ht="13.5" x14ac:dyDescent="0.25">
      <c r="A147" s="3">
        <f>TITRES_STAT!B150</f>
        <v>42216</v>
      </c>
      <c r="B147" s="6">
        <f>TITRES_STAT!D150</f>
        <v>128.6995</v>
      </c>
      <c r="C147" s="2">
        <f t="shared" si="14"/>
        <v>1.4380000000000024</v>
      </c>
      <c r="D147" s="2">
        <f t="shared" si="15"/>
        <v>127.66702000000001</v>
      </c>
      <c r="E147" s="2">
        <f t="shared" si="16"/>
        <v>127.89709999999999</v>
      </c>
      <c r="F147" s="2">
        <f t="shared" si="10"/>
        <v>128.74012500000003</v>
      </c>
      <c r="G147" s="2">
        <f t="shared" si="12"/>
        <v>128.51076999999995</v>
      </c>
      <c r="H147" s="2"/>
      <c r="I147" s="2">
        <f t="array" ref="I147">SUMPRODUCT(B131:B150, (ROW(B131:B150)-ROW(B131)+1)) / (20*21/2)</f>
        <v>128.07633476190477</v>
      </c>
      <c r="J147" s="2">
        <f t="shared" si="11"/>
        <v>128.39823956789164</v>
      </c>
      <c r="K147" s="2">
        <f t="shared" si="13"/>
        <v>127.42448176275232</v>
      </c>
    </row>
    <row r="148" spans="1:11" ht="13.5" x14ac:dyDescent="0.25">
      <c r="A148" s="3">
        <f>TITRES_STAT!B151</f>
        <v>42219</v>
      </c>
      <c r="B148" s="6">
        <f>TITRES_STAT!D151</f>
        <v>127.2615</v>
      </c>
      <c r="C148" s="2">
        <f t="shared" si="14"/>
        <v>-1.4380000000000024</v>
      </c>
      <c r="D148" s="2">
        <f t="shared" si="15"/>
        <v>127.75185999999999</v>
      </c>
      <c r="E148" s="2">
        <f t="shared" si="16"/>
        <v>127.68140000000001</v>
      </c>
      <c r="F148" s="2">
        <f t="shared" ref="F148:F211" si="17">AVERAGE(B129:B148)</f>
        <v>128.63227500000002</v>
      </c>
      <c r="G148" s="2">
        <f t="shared" si="12"/>
        <v>128.54829399999988</v>
      </c>
      <c r="H148" s="2"/>
      <c r="I148" s="2">
        <f t="array" ref="I148">SUMPRODUCT(B132:B151, (ROW(B132:B151)-ROW(B132)+1)) / (20*21/2)</f>
        <v>128.16179285714284</v>
      </c>
      <c r="J148" s="2">
        <f t="shared" si="11"/>
        <v>128.28997865666386</v>
      </c>
      <c r="K148" s="2">
        <f t="shared" si="13"/>
        <v>127.41809032107577</v>
      </c>
    </row>
    <row r="149" spans="1:11" ht="13.5" x14ac:dyDescent="0.25">
      <c r="A149" s="3">
        <f>TITRES_STAT!B152</f>
        <v>42220</v>
      </c>
      <c r="B149" s="6">
        <f>TITRES_STAT!D152</f>
        <v>127.2615</v>
      </c>
      <c r="C149" s="2">
        <f t="shared" si="14"/>
        <v>0</v>
      </c>
      <c r="D149" s="2">
        <f t="shared" si="15"/>
        <v>127.83669999999999</v>
      </c>
      <c r="E149" s="2">
        <f t="shared" si="16"/>
        <v>127.60950000000003</v>
      </c>
      <c r="F149" s="2">
        <f t="shared" si="17"/>
        <v>128.45288500000001</v>
      </c>
      <c r="G149" s="2">
        <f t="shared" si="12"/>
        <v>128.62461399999989</v>
      </c>
      <c r="H149" s="2"/>
      <c r="I149" s="2">
        <f t="array" ref="I149">SUMPRODUCT(B133:B152, (ROW(B133:B152)-ROW(B133)+1)) / (20*21/2)</f>
        <v>128.25409857142859</v>
      </c>
      <c r="J149" s="2">
        <f t="shared" ref="J149:J212" si="18">$J$4*B149+J148*(1-$J$4)</f>
        <v>128.19202830841016</v>
      </c>
      <c r="K149" s="2">
        <f t="shared" si="13"/>
        <v>127.41194952417084</v>
      </c>
    </row>
    <row r="150" spans="1:11" ht="13.5" x14ac:dyDescent="0.25">
      <c r="A150" s="3">
        <f>TITRES_STAT!B153</f>
        <v>42221</v>
      </c>
      <c r="B150" s="6">
        <f>TITRES_STAT!D153</f>
        <v>129.3466</v>
      </c>
      <c r="C150" s="2">
        <f t="shared" si="14"/>
        <v>2.0850999999999971</v>
      </c>
      <c r="D150" s="2">
        <f t="shared" si="15"/>
        <v>127.96612</v>
      </c>
      <c r="E150" s="2">
        <f t="shared" si="16"/>
        <v>127.67420999999999</v>
      </c>
      <c r="F150" s="2">
        <f t="shared" si="17"/>
        <v>128.44928999999999</v>
      </c>
      <c r="G150" s="2">
        <f t="shared" si="12"/>
        <v>128.6720959999999</v>
      </c>
      <c r="H150" s="2"/>
      <c r="I150" s="2">
        <f t="array" ref="I150">SUMPRODUCT(B134:B153, (ROW(B134:B153)-ROW(B134)+1)) / (20*21/2)</f>
        <v>128.34674666666666</v>
      </c>
      <c r="J150" s="2">
        <f t="shared" si="18"/>
        <v>128.301987517133</v>
      </c>
      <c r="K150" s="2">
        <f t="shared" si="13"/>
        <v>127.48781817028178</v>
      </c>
    </row>
    <row r="151" spans="1:11" ht="13.5" x14ac:dyDescent="0.25">
      <c r="A151" s="3">
        <f>TITRES_STAT!B154</f>
        <v>42222</v>
      </c>
      <c r="B151" s="6">
        <f>TITRES_STAT!D154</f>
        <v>129.3466</v>
      </c>
      <c r="C151" s="2">
        <f t="shared" si="14"/>
        <v>0</v>
      </c>
      <c r="D151" s="2">
        <f t="shared" si="15"/>
        <v>128.38314</v>
      </c>
      <c r="E151" s="2">
        <f t="shared" si="16"/>
        <v>127.88128000000002</v>
      </c>
      <c r="F151" s="2">
        <f t="shared" si="17"/>
        <v>128.37738999999999</v>
      </c>
      <c r="G151" s="2">
        <f t="shared" si="12"/>
        <v>128.7195779999999</v>
      </c>
      <c r="H151" s="2"/>
      <c r="I151" s="2">
        <f t="array" ref="I151">SUMPRODUCT(B135:B154, (ROW(B135:B154)-ROW(B135)+1)) / (20*21/2)</f>
        <v>128.24115619047618</v>
      </c>
      <c r="J151" s="2">
        <f t="shared" si="18"/>
        <v>128.40147442026318</v>
      </c>
      <c r="K151" s="2">
        <f t="shared" si="13"/>
        <v>127.56071157536877</v>
      </c>
    </row>
    <row r="152" spans="1:11" ht="13.5" x14ac:dyDescent="0.25">
      <c r="A152" s="3">
        <f>TITRES_STAT!B155</f>
        <v>42223</v>
      </c>
      <c r="B152" s="6">
        <f>TITRES_STAT!D155</f>
        <v>129.3466</v>
      </c>
      <c r="C152" s="2">
        <f t="shared" si="14"/>
        <v>0</v>
      </c>
      <c r="D152" s="2">
        <f t="shared" si="15"/>
        <v>128.51255999999998</v>
      </c>
      <c r="E152" s="2">
        <f t="shared" si="16"/>
        <v>128.08978999999999</v>
      </c>
      <c r="F152" s="2">
        <f t="shared" si="17"/>
        <v>128.37379499999997</v>
      </c>
      <c r="G152" s="2">
        <f t="shared" si="12"/>
        <v>128.7670599999999</v>
      </c>
      <c r="H152" s="2"/>
      <c r="I152" s="2">
        <f t="array" ref="I152">SUMPRODUCT(B136:B155, (ROW(B136:B155)-ROW(B136)+1)) / (20*21/2)</f>
        <v>128.14309809523806</v>
      </c>
      <c r="J152" s="2">
        <f t="shared" si="18"/>
        <v>128.49148638023811</v>
      </c>
      <c r="K152" s="2">
        <f t="shared" si="13"/>
        <v>127.63074641555039</v>
      </c>
    </row>
    <row r="153" spans="1:11" ht="13.5" x14ac:dyDescent="0.25">
      <c r="A153" s="3">
        <f>TITRES_STAT!B156</f>
        <v>42226</v>
      </c>
      <c r="B153" s="6">
        <f>TITRES_STAT!D156</f>
        <v>129.3466</v>
      </c>
      <c r="C153" s="2">
        <f t="shared" si="14"/>
        <v>0</v>
      </c>
      <c r="D153" s="2">
        <f t="shared" si="15"/>
        <v>128.92957999999999</v>
      </c>
      <c r="E153" s="2">
        <f t="shared" si="16"/>
        <v>128.34072</v>
      </c>
      <c r="F153" s="2">
        <f t="shared" si="17"/>
        <v>128.37019999999998</v>
      </c>
      <c r="G153" s="2">
        <f t="shared" si="12"/>
        <v>128.81454199999988</v>
      </c>
      <c r="H153" s="2"/>
      <c r="I153" s="2">
        <f t="array" ref="I153">SUMPRODUCT(B137:B156, (ROW(B137:B156)-ROW(B137)+1)) / (20*21/2)</f>
        <v>128.08681047619046</v>
      </c>
      <c r="J153" s="2">
        <f t="shared" si="18"/>
        <v>128.57292577259639</v>
      </c>
      <c r="K153" s="2">
        <f t="shared" si="13"/>
        <v>127.69803479141116</v>
      </c>
    </row>
    <row r="154" spans="1:11" ht="13.5" x14ac:dyDescent="0.25">
      <c r="A154" s="3">
        <f>TITRES_STAT!B157</f>
        <v>42227</v>
      </c>
      <c r="B154" s="6">
        <f>TITRES_STAT!D157</f>
        <v>127.2615</v>
      </c>
      <c r="C154" s="2">
        <f t="shared" si="14"/>
        <v>-2.0850999999999971</v>
      </c>
      <c r="D154" s="2">
        <f t="shared" si="15"/>
        <v>128.92957999999999</v>
      </c>
      <c r="E154" s="2">
        <f t="shared" si="16"/>
        <v>128.38314</v>
      </c>
      <c r="F154" s="2">
        <f t="shared" si="17"/>
        <v>128.29110999999997</v>
      </c>
      <c r="G154" s="2">
        <f t="shared" si="12"/>
        <v>128.77140199999988</v>
      </c>
      <c r="H154" s="2"/>
      <c r="I154" s="2">
        <f t="array" ref="I154">SUMPRODUCT(B138:B157, (ROW(B138:B157)-ROW(B138)+1)) / (20*21/2)</f>
        <v>128.17603476190476</v>
      </c>
      <c r="J154" s="2">
        <f t="shared" si="18"/>
        <v>128.44802807996817</v>
      </c>
      <c r="K154" s="2">
        <f t="shared" si="13"/>
        <v>127.68091577998327</v>
      </c>
    </row>
    <row r="155" spans="1:11" ht="13.5" x14ac:dyDescent="0.25">
      <c r="A155" s="3">
        <f>TITRES_STAT!B158</f>
        <v>42228</v>
      </c>
      <c r="B155" s="6">
        <f>TITRES_STAT!D158</f>
        <v>127.2615</v>
      </c>
      <c r="C155" s="2">
        <f t="shared" si="14"/>
        <v>0</v>
      </c>
      <c r="D155" s="2">
        <f t="shared" si="15"/>
        <v>128.51255999999998</v>
      </c>
      <c r="E155" s="2">
        <f t="shared" si="16"/>
        <v>128.23934000000003</v>
      </c>
      <c r="F155" s="2">
        <f t="shared" si="17"/>
        <v>128.21202</v>
      </c>
      <c r="G155" s="2">
        <f t="shared" si="12"/>
        <v>128.76032799999987</v>
      </c>
      <c r="H155" s="2"/>
      <c r="I155" s="2">
        <f t="array" ref="I155">SUMPRODUCT(B139:B158, (ROW(B139:B158)-ROW(B139)+1)) / (20*21/2)</f>
        <v>128.09578047619047</v>
      </c>
      <c r="J155" s="2">
        <f t="shared" si="18"/>
        <v>128.33502540568549</v>
      </c>
      <c r="K155" s="2">
        <f t="shared" si="13"/>
        <v>127.66446810233687</v>
      </c>
    </row>
    <row r="156" spans="1:11" ht="13.5" x14ac:dyDescent="0.25">
      <c r="A156" s="3">
        <f>TITRES_STAT!B159</f>
        <v>42230</v>
      </c>
      <c r="B156" s="6">
        <f>TITRES_STAT!D159</f>
        <v>127.621</v>
      </c>
      <c r="C156" s="2">
        <f t="shared" si="14"/>
        <v>0.35949999999999704</v>
      </c>
      <c r="D156" s="2">
        <f t="shared" si="15"/>
        <v>128.16744</v>
      </c>
      <c r="E156" s="2">
        <f t="shared" si="16"/>
        <v>128.27529000000001</v>
      </c>
      <c r="F156" s="2">
        <f t="shared" si="17"/>
        <v>128.12214500000002</v>
      </c>
      <c r="G156" s="2">
        <f t="shared" si="12"/>
        <v>128.72437799999986</v>
      </c>
      <c r="H156" s="2"/>
      <c r="I156" s="2">
        <f t="array" ref="I156">SUMPRODUCT(B140:B159, (ROW(B140:B159)-ROW(B140)+1)) / (20*21/2)</f>
        <v>128.02579761904764</v>
      </c>
      <c r="J156" s="2">
        <f t="shared" si="18"/>
        <v>128.26702298609641</v>
      </c>
      <c r="K156" s="2">
        <f t="shared" si="13"/>
        <v>127.66276347087268</v>
      </c>
    </row>
    <row r="157" spans="1:11" ht="13.5" x14ac:dyDescent="0.25">
      <c r="A157" s="3">
        <f>TITRES_STAT!B160</f>
        <v>42233</v>
      </c>
      <c r="B157" s="6">
        <f>TITRES_STAT!D160</f>
        <v>129.059</v>
      </c>
      <c r="C157" s="2">
        <f t="shared" si="14"/>
        <v>1.4380000000000024</v>
      </c>
      <c r="D157" s="2">
        <f t="shared" si="15"/>
        <v>128.10991999999999</v>
      </c>
      <c r="E157" s="2">
        <f t="shared" si="16"/>
        <v>128.31124</v>
      </c>
      <c r="F157" s="2">
        <f t="shared" si="17"/>
        <v>128.10417000000004</v>
      </c>
      <c r="G157" s="2">
        <f t="shared" si="12"/>
        <v>128.76032799999987</v>
      </c>
      <c r="H157" s="2"/>
      <c r="I157" s="2">
        <f t="array" ref="I157">SUMPRODUCT(B141:B160, (ROW(B141:B160)-ROW(B141)+1)) / (20*21/2)</f>
        <v>127.90445761904762</v>
      </c>
      <c r="J157" s="2">
        <f t="shared" si="18"/>
        <v>128.34244936837294</v>
      </c>
      <c r="K157" s="2">
        <f t="shared" si="13"/>
        <v>127.71751784456396</v>
      </c>
    </row>
    <row r="158" spans="1:11" ht="13.5" x14ac:dyDescent="0.25">
      <c r="A158" s="3">
        <f>TITRES_STAT!B161</f>
        <v>42234</v>
      </c>
      <c r="B158" s="6">
        <f>TITRES_STAT!D161</f>
        <v>127.2615</v>
      </c>
      <c r="C158" s="2">
        <f t="shared" si="14"/>
        <v>-1.7974999999999994</v>
      </c>
      <c r="D158" s="2">
        <f t="shared" si="15"/>
        <v>127.69289999999998</v>
      </c>
      <c r="E158" s="2">
        <f t="shared" si="16"/>
        <v>128.31124</v>
      </c>
      <c r="F158" s="2">
        <f t="shared" si="17"/>
        <v>127.99632000000004</v>
      </c>
      <c r="G158" s="2">
        <f t="shared" si="12"/>
        <v>128.7603279999999</v>
      </c>
      <c r="H158" s="2"/>
      <c r="I158" s="2">
        <f t="array" ref="I158">SUMPRODUCT(B142:B161, (ROW(B142:B161)-ROW(B142)+1)) / (20*21/2)</f>
        <v>127.84748523809522</v>
      </c>
      <c r="J158" s="2">
        <f t="shared" si="18"/>
        <v>128.23950180948029</v>
      </c>
      <c r="K158" s="2">
        <f t="shared" si="13"/>
        <v>127.69963479183596</v>
      </c>
    </row>
    <row r="159" spans="1:11" ht="13.5" x14ac:dyDescent="0.25">
      <c r="A159" s="3">
        <f>TITRES_STAT!B162</f>
        <v>42235</v>
      </c>
      <c r="B159" s="6">
        <f>TITRES_STAT!D162</f>
        <v>127.2615</v>
      </c>
      <c r="C159" s="2">
        <f t="shared" si="14"/>
        <v>0</v>
      </c>
      <c r="D159" s="2">
        <f t="shared" si="15"/>
        <v>127.69290000000001</v>
      </c>
      <c r="E159" s="2">
        <f t="shared" si="16"/>
        <v>128.31124</v>
      </c>
      <c r="F159" s="2">
        <f t="shared" si="17"/>
        <v>127.96037000000005</v>
      </c>
      <c r="G159" s="2">
        <f t="shared" si="12"/>
        <v>128.76032799999987</v>
      </c>
      <c r="H159" s="2"/>
      <c r="I159" s="2">
        <f t="array" ref="I159">SUMPRODUCT(B143:B162, (ROW(B143:B162)-ROW(B143)+1)) / (20*21/2)</f>
        <v>127.96108619047617</v>
      </c>
      <c r="J159" s="2">
        <f t="shared" si="18"/>
        <v>128.14635878000598</v>
      </c>
      <c r="K159" s="2">
        <f t="shared" si="13"/>
        <v>127.68245303529338</v>
      </c>
    </row>
    <row r="160" spans="1:11" ht="13.5" x14ac:dyDescent="0.25">
      <c r="A160" s="3">
        <f>TITRES_STAT!B163</f>
        <v>42236</v>
      </c>
      <c r="B160" s="6">
        <f>TITRES_STAT!D163</f>
        <v>126.6863</v>
      </c>
      <c r="C160" s="2">
        <f t="shared" si="14"/>
        <v>-0.57519999999999527</v>
      </c>
      <c r="D160" s="2">
        <f t="shared" si="15"/>
        <v>127.57786000000002</v>
      </c>
      <c r="E160" s="2">
        <f t="shared" si="16"/>
        <v>128.04521</v>
      </c>
      <c r="F160" s="2">
        <f t="shared" si="17"/>
        <v>127.85971000000002</v>
      </c>
      <c r="G160" s="2">
        <f t="shared" si="12"/>
        <v>128.7272539999999</v>
      </c>
      <c r="H160" s="2"/>
      <c r="I160" s="2">
        <f t="array" ref="I160">SUMPRODUCT(B144:B163, (ROW(B144:B163)-ROW(B144)+1)) / (20*21/2)</f>
        <v>128.06616190476191</v>
      </c>
      <c r="J160" s="2">
        <f t="shared" si="18"/>
        <v>128.00730556286257</v>
      </c>
      <c r="K160" s="2">
        <f t="shared" si="13"/>
        <v>127.64338821037992</v>
      </c>
    </row>
    <row r="161" spans="1:11" ht="13.5" x14ac:dyDescent="0.25">
      <c r="A161" s="3">
        <f>TITRES_STAT!B164</f>
        <v>42237</v>
      </c>
      <c r="B161" s="6">
        <f>TITRES_STAT!D164</f>
        <v>127.2615</v>
      </c>
      <c r="C161" s="2">
        <f t="shared" si="14"/>
        <v>0.57519999999999527</v>
      </c>
      <c r="D161" s="2">
        <f t="shared" si="15"/>
        <v>127.50596</v>
      </c>
      <c r="E161" s="2">
        <f t="shared" si="16"/>
        <v>127.83669999999999</v>
      </c>
      <c r="F161" s="2">
        <f t="shared" si="17"/>
        <v>127.85899000000003</v>
      </c>
      <c r="G161" s="2">
        <f t="shared" si="12"/>
        <v>128.70568399999991</v>
      </c>
      <c r="H161" s="2"/>
      <c r="I161" s="2">
        <f t="array" ref="I161">SUMPRODUCT(B145:B164, (ROW(B145:B164)-ROW(B145)+1)) / (20*21/2)</f>
        <v>128.05866380952381</v>
      </c>
      <c r="J161" s="2">
        <f t="shared" si="18"/>
        <v>127.93627646163756</v>
      </c>
      <c r="K161" s="2">
        <f t="shared" si="13"/>
        <v>127.62841220212974</v>
      </c>
    </row>
    <row r="162" spans="1:11" ht="13.5" x14ac:dyDescent="0.25">
      <c r="A162" s="3">
        <f>TITRES_STAT!B165</f>
        <v>42240</v>
      </c>
      <c r="B162" s="6">
        <f>TITRES_STAT!D165</f>
        <v>129.05179999999999</v>
      </c>
      <c r="C162" s="2">
        <f t="shared" si="14"/>
        <v>1.7902999999999878</v>
      </c>
      <c r="D162" s="2">
        <f t="shared" si="15"/>
        <v>127.50452</v>
      </c>
      <c r="E162" s="2">
        <f t="shared" si="16"/>
        <v>127.80721999999999</v>
      </c>
      <c r="F162" s="2">
        <f t="shared" si="17"/>
        <v>127.94850500000003</v>
      </c>
      <c r="G162" s="2">
        <f t="shared" si="12"/>
        <v>128.7271099999999</v>
      </c>
      <c r="H162" s="2"/>
      <c r="I162" s="2">
        <f t="array" ref="I162">SUMPRODUCT(B146:B165, (ROW(B146:B165)-ROW(B146)+1)) / (20*21/2)</f>
        <v>128.0457219047619</v>
      </c>
      <c r="J162" s="2">
        <f t="shared" si="18"/>
        <v>128.04251679862446</v>
      </c>
      <c r="K162" s="2">
        <f t="shared" si="13"/>
        <v>127.68423133145798</v>
      </c>
    </row>
    <row r="163" spans="1:11" ht="13.5" x14ac:dyDescent="0.25">
      <c r="A163" s="3">
        <f>TITRES_STAT!B166</f>
        <v>42241</v>
      </c>
      <c r="B163" s="6">
        <f>TITRES_STAT!D166</f>
        <v>129.05179999999999</v>
      </c>
      <c r="C163" s="2">
        <f t="shared" si="14"/>
        <v>0</v>
      </c>
      <c r="D163" s="2">
        <f t="shared" si="15"/>
        <v>127.86257999999998</v>
      </c>
      <c r="E163" s="2">
        <f t="shared" si="16"/>
        <v>127.77773999999997</v>
      </c>
      <c r="F163" s="2">
        <f t="shared" si="17"/>
        <v>128.05923000000001</v>
      </c>
      <c r="G163" s="2">
        <f t="shared" si="12"/>
        <v>128.71977599999994</v>
      </c>
      <c r="H163" s="2"/>
      <c r="I163" s="2">
        <f t="array" ref="I163">SUMPRODUCT(B147:B166, (ROW(B147:B166)-ROW(B147)+1)) / (20*21/2)</f>
        <v>128.10468000000003</v>
      </c>
      <c r="J163" s="2">
        <f t="shared" si="18"/>
        <v>128.13863900827926</v>
      </c>
      <c r="K163" s="2">
        <f t="shared" si="13"/>
        <v>127.73786147532238</v>
      </c>
    </row>
    <row r="164" spans="1:11" ht="13.5" x14ac:dyDescent="0.25">
      <c r="A164" s="3">
        <f>TITRES_STAT!B167</f>
        <v>42242</v>
      </c>
      <c r="B164" s="6">
        <f>TITRES_STAT!D167</f>
        <v>127.98050000000001</v>
      </c>
      <c r="C164" s="2">
        <f t="shared" si="14"/>
        <v>-1.0712999999999795</v>
      </c>
      <c r="D164" s="2">
        <f t="shared" si="15"/>
        <v>128.00637999999998</v>
      </c>
      <c r="E164" s="2">
        <f t="shared" si="16"/>
        <v>127.84963999999999</v>
      </c>
      <c r="F164" s="2">
        <f t="shared" si="17"/>
        <v>128.11639000000005</v>
      </c>
      <c r="G164" s="2">
        <f t="shared" si="12"/>
        <v>128.71977599999994</v>
      </c>
      <c r="H164" s="2"/>
      <c r="I164" s="2">
        <f t="array" ref="I164">SUMPRODUCT(B148:B167, (ROW(B148:B167)-ROW(B148)+1)) / (20*21/2)</f>
        <v>128.15679047619048</v>
      </c>
      <c r="J164" s="2">
        <f t="shared" si="18"/>
        <v>128.1235781503479</v>
      </c>
      <c r="K164" s="2">
        <f t="shared" si="13"/>
        <v>127.74737671158425</v>
      </c>
    </row>
    <row r="165" spans="1:11" ht="13.5" x14ac:dyDescent="0.25">
      <c r="A165" s="3">
        <f>TITRES_STAT!B168</f>
        <v>42243</v>
      </c>
      <c r="B165" s="6">
        <f>TITRES_STAT!D168</f>
        <v>127.98050000000001</v>
      </c>
      <c r="C165" s="2">
        <f t="shared" si="14"/>
        <v>0</v>
      </c>
      <c r="D165" s="2">
        <f t="shared" si="15"/>
        <v>128.26522</v>
      </c>
      <c r="E165" s="2">
        <f t="shared" si="16"/>
        <v>127.92154000000001</v>
      </c>
      <c r="F165" s="2">
        <f t="shared" si="17"/>
        <v>128.08044000000004</v>
      </c>
      <c r="G165" s="2">
        <f t="shared" si="12"/>
        <v>128.69820599999994</v>
      </c>
      <c r="H165" s="2"/>
      <c r="I165" s="2">
        <f t="array" ref="I165">SUMPRODUCT(B149:B168, (ROW(B149:B168)-ROW(B149)+1)) / (20*21/2)</f>
        <v>128.20890095238096</v>
      </c>
      <c r="J165" s="2">
        <f t="shared" si="18"/>
        <v>128.10995165983857</v>
      </c>
      <c r="K165" s="2">
        <f t="shared" si="13"/>
        <v>127.75651880132605</v>
      </c>
    </row>
    <row r="166" spans="1:11" ht="13.5" x14ac:dyDescent="0.25">
      <c r="A166" s="3">
        <f>TITRES_STAT!B169</f>
        <v>42244</v>
      </c>
      <c r="B166" s="6">
        <f>TITRES_STAT!D169</f>
        <v>128.6995</v>
      </c>
      <c r="C166" s="2">
        <f t="shared" si="14"/>
        <v>0.71899999999999409</v>
      </c>
      <c r="D166" s="2">
        <f t="shared" si="15"/>
        <v>128.55281999999997</v>
      </c>
      <c r="E166" s="2">
        <f t="shared" si="16"/>
        <v>128.02938999999998</v>
      </c>
      <c r="F166" s="2">
        <f t="shared" si="17"/>
        <v>128.15234000000004</v>
      </c>
      <c r="G166" s="2">
        <f t="shared" si="12"/>
        <v>128.69101599999996</v>
      </c>
      <c r="H166" s="2"/>
      <c r="I166" s="2">
        <f t="array" ref="I166">SUMPRODUCT(B150:B169, (ROW(B150:B169)-ROW(B150)+1)) / (20*21/2)</f>
        <v>128.25416380952382</v>
      </c>
      <c r="J166" s="2">
        <f t="shared" si="18"/>
        <v>128.16609912080634</v>
      </c>
      <c r="K166" s="2">
        <f t="shared" si="13"/>
        <v>127.79349845617601</v>
      </c>
    </row>
    <row r="167" spans="1:11" ht="13.5" x14ac:dyDescent="0.25">
      <c r="A167" s="3">
        <f>TITRES_STAT!B170</f>
        <v>42247</v>
      </c>
      <c r="B167" s="6">
        <f>TITRES_STAT!D170</f>
        <v>128.6995</v>
      </c>
      <c r="C167" s="2">
        <f t="shared" si="14"/>
        <v>0</v>
      </c>
      <c r="D167" s="2">
        <f t="shared" si="15"/>
        <v>128.48235999999997</v>
      </c>
      <c r="E167" s="2">
        <f t="shared" si="16"/>
        <v>127.99343999999999</v>
      </c>
      <c r="F167" s="2">
        <f t="shared" si="17"/>
        <v>128.15234000000004</v>
      </c>
      <c r="G167" s="2">
        <f t="shared" si="12"/>
        <v>128.67663599999995</v>
      </c>
      <c r="H167" s="2"/>
      <c r="I167" s="2">
        <f t="array" ref="I167">SUMPRODUCT(B151:B170, (ROW(B151:B170)-ROW(B151)+1)) / (20*21/2)</f>
        <v>128.21725523809525</v>
      </c>
      <c r="J167" s="2">
        <f t="shared" si="18"/>
        <v>128.21689920453906</v>
      </c>
      <c r="K167" s="2">
        <f t="shared" si="13"/>
        <v>127.82902792848283</v>
      </c>
    </row>
    <row r="168" spans="1:11" ht="13.5" x14ac:dyDescent="0.25">
      <c r="A168" s="3">
        <f>TITRES_STAT!B171</f>
        <v>42248</v>
      </c>
      <c r="B168" s="6">
        <f>TITRES_STAT!D171</f>
        <v>128.6995</v>
      </c>
      <c r="C168" s="2">
        <f t="shared" si="14"/>
        <v>0</v>
      </c>
      <c r="D168" s="2">
        <f t="shared" si="15"/>
        <v>128.4119</v>
      </c>
      <c r="E168" s="2">
        <f t="shared" si="16"/>
        <v>128.13723999999996</v>
      </c>
      <c r="F168" s="2">
        <f t="shared" si="17"/>
        <v>128.22424000000004</v>
      </c>
      <c r="G168" s="2">
        <f t="shared" si="12"/>
        <v>128.70539599999995</v>
      </c>
      <c r="H168" s="2"/>
      <c r="I168" s="2">
        <f t="array" ref="I168">SUMPRODUCT(B152:B171, (ROW(B152:B171)-ROW(B152)+1)) / (20*21/2)</f>
        <v>128.19404190476192</v>
      </c>
      <c r="J168" s="2">
        <f t="shared" si="18"/>
        <v>128.26286118505917</v>
      </c>
      <c r="K168" s="2">
        <f t="shared" si="13"/>
        <v>127.86316408815017</v>
      </c>
    </row>
    <row r="169" spans="1:11" ht="13.5" x14ac:dyDescent="0.25">
      <c r="A169" s="3">
        <f>TITRES_STAT!B172</f>
        <v>42249</v>
      </c>
      <c r="B169" s="6">
        <f>TITRES_STAT!D172</f>
        <v>128.6995</v>
      </c>
      <c r="C169" s="2">
        <f t="shared" si="14"/>
        <v>0</v>
      </c>
      <c r="D169" s="2">
        <f t="shared" si="15"/>
        <v>128.55569999999997</v>
      </c>
      <c r="E169" s="2">
        <f t="shared" si="16"/>
        <v>128.28103999999999</v>
      </c>
      <c r="F169" s="2">
        <f t="shared" si="17"/>
        <v>128.29614000000004</v>
      </c>
      <c r="G169" s="2">
        <f t="shared" si="12"/>
        <v>128.69101599999996</v>
      </c>
      <c r="H169" s="2"/>
      <c r="I169" s="2">
        <f t="array" ref="I169">SUMPRODUCT(B153:B172, (ROW(B153:B172)-ROW(B153)+1)) / (20*21/2)</f>
        <v>128.17733380952382</v>
      </c>
      <c r="J169" s="2">
        <f t="shared" si="18"/>
        <v>128.30444583410116</v>
      </c>
      <c r="K169" s="2">
        <f t="shared" si="13"/>
        <v>127.89596157488938</v>
      </c>
    </row>
    <row r="170" spans="1:11" ht="13.5" x14ac:dyDescent="0.25">
      <c r="A170" s="3">
        <f>TITRES_STAT!B173</f>
        <v>42250</v>
      </c>
      <c r="B170" s="6">
        <f>TITRES_STAT!D173</f>
        <v>127.90860000000001</v>
      </c>
      <c r="C170" s="2">
        <f t="shared" si="14"/>
        <v>-0.7908999999999935</v>
      </c>
      <c r="D170" s="2">
        <f t="shared" si="15"/>
        <v>128.54131999999998</v>
      </c>
      <c r="E170" s="2">
        <f t="shared" si="16"/>
        <v>128.40326999999996</v>
      </c>
      <c r="F170" s="2">
        <f t="shared" si="17"/>
        <v>128.22424000000007</v>
      </c>
      <c r="G170" s="2">
        <f t="shared" si="12"/>
        <v>128.66081799999995</v>
      </c>
      <c r="H170" s="2"/>
      <c r="I170" s="2">
        <f t="array" ref="I170">SUMPRODUCT(B154:B173, (ROW(B154:B173)-ROW(B154)+1)) / (20*21/2)</f>
        <v>128.16713095238097</v>
      </c>
      <c r="J170" s="2">
        <f t="shared" si="18"/>
        <v>128.26674623085344</v>
      </c>
      <c r="K170" s="2">
        <f t="shared" si="13"/>
        <v>127.89645719940353</v>
      </c>
    </row>
    <row r="171" spans="1:11" ht="13.5" x14ac:dyDescent="0.25">
      <c r="A171" s="3">
        <f>TITRES_STAT!B174</f>
        <v>42251</v>
      </c>
      <c r="B171" s="6">
        <f>TITRES_STAT!D174</f>
        <v>127.98050000000001</v>
      </c>
      <c r="C171" s="2">
        <f t="shared" si="14"/>
        <v>7.1899999999999409E-2</v>
      </c>
      <c r="D171" s="2">
        <f t="shared" si="15"/>
        <v>128.39752000000001</v>
      </c>
      <c r="E171" s="2">
        <f t="shared" si="16"/>
        <v>128.47516999999999</v>
      </c>
      <c r="F171" s="2">
        <f t="shared" si="17"/>
        <v>128.15593500000003</v>
      </c>
      <c r="G171" s="2">
        <f t="shared" si="12"/>
        <v>128.63205799999997</v>
      </c>
      <c r="H171" s="2"/>
      <c r="I171" s="2">
        <f t="array" ref="I171">SUMPRODUCT(B155:B174, (ROW(B155:B174)-ROW(B155)+1)) / (20*21/2)</f>
        <v>127.95800476190477</v>
      </c>
      <c r="J171" s="2">
        <f t="shared" si="18"/>
        <v>128.23948468505787</v>
      </c>
      <c r="K171" s="2">
        <f t="shared" si="13"/>
        <v>127.89975299550535</v>
      </c>
    </row>
    <row r="172" spans="1:11" ht="13.5" x14ac:dyDescent="0.25">
      <c r="A172" s="3">
        <f>TITRES_STAT!B175</f>
        <v>42254</v>
      </c>
      <c r="B172" s="6">
        <f>TITRES_STAT!D175</f>
        <v>127.98050000000001</v>
      </c>
      <c r="C172" s="2">
        <f t="shared" si="14"/>
        <v>0</v>
      </c>
      <c r="D172" s="2">
        <f t="shared" si="15"/>
        <v>128.25371999999999</v>
      </c>
      <c r="E172" s="2">
        <f t="shared" si="16"/>
        <v>128.36803999999998</v>
      </c>
      <c r="F172" s="2">
        <f t="shared" si="17"/>
        <v>128.08763000000005</v>
      </c>
      <c r="G172" s="2">
        <f t="shared" si="12"/>
        <v>128.60329799999994</v>
      </c>
      <c r="H172" s="2"/>
      <c r="I172" s="2">
        <f t="array" ref="I172">SUMPRODUCT(B156:B175, (ROW(B156:B175)-ROW(B156)+1)) / (20*21/2)</f>
        <v>127.61878333333334</v>
      </c>
      <c r="J172" s="2">
        <f t="shared" si="18"/>
        <v>128.21481947695713</v>
      </c>
      <c r="K172" s="2">
        <f t="shared" si="13"/>
        <v>127.90291954470123</v>
      </c>
    </row>
    <row r="173" spans="1:11" ht="13.5" x14ac:dyDescent="0.25">
      <c r="A173" s="3">
        <f>TITRES_STAT!B176</f>
        <v>42255</v>
      </c>
      <c r="B173" s="6">
        <f>TITRES_STAT!D176</f>
        <v>127.98050000000001</v>
      </c>
      <c r="C173" s="2">
        <f t="shared" si="14"/>
        <v>0</v>
      </c>
      <c r="D173" s="2">
        <f t="shared" si="15"/>
        <v>128.10992000000002</v>
      </c>
      <c r="E173" s="2">
        <f t="shared" si="16"/>
        <v>128.26091000000002</v>
      </c>
      <c r="F173" s="2">
        <f t="shared" si="17"/>
        <v>128.01932500000001</v>
      </c>
      <c r="G173" s="2">
        <f t="shared" si="12"/>
        <v>128.60329799999994</v>
      </c>
      <c r="H173" s="2"/>
      <c r="I173" s="2">
        <f t="array" ref="I173">SUMPRODUCT(B157:B176, (ROW(B157:B176)-ROW(B157)+1)) / (20*21/2)</f>
        <v>127.22478047619046</v>
      </c>
      <c r="J173" s="2">
        <f t="shared" si="18"/>
        <v>128.19250333629455</v>
      </c>
      <c r="K173" s="2">
        <f t="shared" si="13"/>
        <v>127.90596191549727</v>
      </c>
    </row>
    <row r="174" spans="1:11" ht="13.5" x14ac:dyDescent="0.25">
      <c r="A174" s="3">
        <f>TITRES_STAT!B177</f>
        <v>42256</v>
      </c>
      <c r="B174" s="6">
        <f>TITRES_STAT!D177</f>
        <v>125.8235</v>
      </c>
      <c r="C174" s="2">
        <f t="shared" si="14"/>
        <v>-2.1570000000000107</v>
      </c>
      <c r="D174" s="2">
        <f t="shared" si="15"/>
        <v>127.53471999999999</v>
      </c>
      <c r="E174" s="2">
        <f t="shared" si="16"/>
        <v>128.04521</v>
      </c>
      <c r="F174" s="2">
        <f t="shared" si="17"/>
        <v>127.94742500000002</v>
      </c>
      <c r="G174" s="2">
        <f t="shared" si="12"/>
        <v>128.48825799999995</v>
      </c>
      <c r="H174" s="2"/>
      <c r="I174" s="2">
        <f t="array" ref="I174">SUMPRODUCT(B158:B177, (ROW(B158:B177)-ROW(B158)+1)) / (20*21/2)</f>
        <v>126.64417952380954</v>
      </c>
      <c r="J174" s="2">
        <f t="shared" si="18"/>
        <v>127.96688397093317</v>
      </c>
      <c r="K174" s="2">
        <f t="shared" si="13"/>
        <v>127.82429674234052</v>
      </c>
    </row>
    <row r="175" spans="1:11" ht="13.5" x14ac:dyDescent="0.25">
      <c r="A175" s="3">
        <f>TITRES_STAT!B178</f>
        <v>42257</v>
      </c>
      <c r="B175" s="6">
        <f>TITRES_STAT!D178</f>
        <v>124.3856</v>
      </c>
      <c r="C175" s="2">
        <f t="shared" si="14"/>
        <v>-1.4378999999999991</v>
      </c>
      <c r="D175" s="2">
        <f t="shared" si="15"/>
        <v>126.83011999999999</v>
      </c>
      <c r="E175" s="2">
        <f t="shared" si="16"/>
        <v>127.68571999999999</v>
      </c>
      <c r="F175" s="2">
        <f t="shared" si="17"/>
        <v>127.80363</v>
      </c>
      <c r="G175" s="2">
        <f t="shared" si="12"/>
        <v>128.35164999999995</v>
      </c>
      <c r="H175" s="2"/>
      <c r="I175" s="2">
        <f t="array" ref="I175">SUMPRODUCT(B159:B178, (ROW(B159:B178)-ROW(B159)+1)) / (20*21/2)</f>
        <v>126.29810904761908</v>
      </c>
      <c r="J175" s="2">
        <f t="shared" si="18"/>
        <v>127.62580930703477</v>
      </c>
      <c r="K175" s="2">
        <f t="shared" si="13"/>
        <v>127.68944588969971</v>
      </c>
    </row>
    <row r="176" spans="1:11" ht="13.5" x14ac:dyDescent="0.25">
      <c r="A176" s="3">
        <f>TITRES_STAT!B179</f>
        <v>42258</v>
      </c>
      <c r="B176" s="6">
        <f>TITRES_STAT!D179</f>
        <v>123.6666</v>
      </c>
      <c r="C176" s="2">
        <f t="shared" si="14"/>
        <v>-0.71899999999999409</v>
      </c>
      <c r="D176" s="2">
        <f t="shared" si="15"/>
        <v>125.96733999999999</v>
      </c>
      <c r="E176" s="2">
        <f t="shared" si="16"/>
        <v>127.18243</v>
      </c>
      <c r="F176" s="2">
        <f t="shared" si="17"/>
        <v>127.60590999999999</v>
      </c>
      <c r="G176" s="2">
        <f t="shared" si="12"/>
        <v>128.23661199999992</v>
      </c>
      <c r="H176" s="2"/>
      <c r="I176" s="2">
        <f t="array" ref="I176">SUMPRODUCT(B160:B179, (ROW(B160:B179)-ROW(B160)+1)) / (20*21/2)</f>
        <v>125.83939476190476</v>
      </c>
      <c r="J176" s="2">
        <f t="shared" si="18"/>
        <v>127.24874175398384</v>
      </c>
      <c r="K176" s="2">
        <f t="shared" si="13"/>
        <v>127.53168722735856</v>
      </c>
    </row>
    <row r="177" spans="1:11" ht="13.5" x14ac:dyDescent="0.25">
      <c r="A177" s="3">
        <f>TITRES_STAT!B180</f>
        <v>42261</v>
      </c>
      <c r="B177" s="6">
        <f>TITRES_STAT!D180</f>
        <v>121.50960000000001</v>
      </c>
      <c r="C177" s="2">
        <f t="shared" si="14"/>
        <v>-2.1569999999999965</v>
      </c>
      <c r="D177" s="2">
        <f t="shared" si="15"/>
        <v>124.67316000000001</v>
      </c>
      <c r="E177" s="2">
        <f t="shared" si="16"/>
        <v>126.46343999999999</v>
      </c>
      <c r="F177" s="2">
        <f t="shared" si="17"/>
        <v>127.22844000000001</v>
      </c>
      <c r="G177" s="2">
        <f t="shared" si="12"/>
        <v>128.04967399999995</v>
      </c>
      <c r="H177" s="2"/>
      <c r="I177" s="2">
        <f t="array" ref="I177">SUMPRODUCT(B161:B180, (ROW(B161:B180)-ROW(B161)+1)) / (20*21/2)</f>
        <v>125.33617047619047</v>
      </c>
      <c r="J177" s="2">
        <f t="shared" si="18"/>
        <v>126.702156825033</v>
      </c>
      <c r="K177" s="2">
        <f t="shared" si="13"/>
        <v>127.29552694393274</v>
      </c>
    </row>
    <row r="178" spans="1:11" ht="13.5" x14ac:dyDescent="0.25">
      <c r="A178" s="3">
        <f>TITRES_STAT!B181</f>
        <v>42262</v>
      </c>
      <c r="B178" s="6">
        <f>TITRES_STAT!D181</f>
        <v>123.5947</v>
      </c>
      <c r="C178" s="2">
        <f t="shared" si="14"/>
        <v>2.0850999999999971</v>
      </c>
      <c r="D178" s="2">
        <f t="shared" si="15"/>
        <v>123.79600000000001</v>
      </c>
      <c r="E178" s="2">
        <f t="shared" si="16"/>
        <v>125.95296</v>
      </c>
      <c r="F178" s="2">
        <f t="shared" si="17"/>
        <v>127.04510000000001</v>
      </c>
      <c r="G178" s="2">
        <f t="shared" ref="G178:G241" si="19">AVERAGE(B129:B178)</f>
        <v>127.93319799999993</v>
      </c>
      <c r="H178" s="2"/>
      <c r="I178" s="2">
        <f t="array" ref="I178">SUMPRODUCT(B162:B181, (ROW(B162:B181)-ROW(B162)+1)) / (20*21/2)</f>
        <v>124.85622571428573</v>
      </c>
      <c r="J178" s="2">
        <f t="shared" si="18"/>
        <v>126.40620855598223</v>
      </c>
      <c r="K178" s="2">
        <f t="shared" si="13"/>
        <v>127.15039647554323</v>
      </c>
    </row>
    <row r="179" spans="1:11" ht="13.5" x14ac:dyDescent="0.25">
      <c r="A179" s="3">
        <f>TITRES_STAT!B182</f>
        <v>42263</v>
      </c>
      <c r="B179" s="6">
        <f>TITRES_STAT!D182</f>
        <v>122.2286</v>
      </c>
      <c r="C179" s="2">
        <f t="shared" si="14"/>
        <v>-1.366100000000003</v>
      </c>
      <c r="D179" s="2">
        <f t="shared" si="15"/>
        <v>123.07701999999999</v>
      </c>
      <c r="E179" s="2">
        <f t="shared" si="16"/>
        <v>125.30586999999998</v>
      </c>
      <c r="F179" s="2">
        <f t="shared" si="17"/>
        <v>126.79345499999999</v>
      </c>
      <c r="G179" s="2">
        <f t="shared" si="19"/>
        <v>127.76078399999994</v>
      </c>
      <c r="H179" s="2"/>
      <c r="I179" s="2">
        <f t="array" ref="I179">SUMPRODUCT(B163:B182, (ROW(B163:B182)-ROW(B163)+1)) / (20*21/2)</f>
        <v>124.40373952380953</v>
      </c>
      <c r="J179" s="2">
        <f t="shared" si="18"/>
        <v>126.00834107446012</v>
      </c>
      <c r="K179" s="2">
        <f t="shared" ref="K179:K242" si="20">$K$4*B179+(1-$K$4)*K178</f>
        <v>126.95738484905135</v>
      </c>
    </row>
    <row r="180" spans="1:11" ht="13.5" x14ac:dyDescent="0.25">
      <c r="A180" s="3">
        <f>TITRES_STAT!B183</f>
        <v>42264</v>
      </c>
      <c r="B180" s="6">
        <f>TITRES_STAT!D183</f>
        <v>121.50960000000001</v>
      </c>
      <c r="C180" s="2">
        <f t="shared" si="14"/>
        <v>-0.71899999999999409</v>
      </c>
      <c r="D180" s="2">
        <f t="shared" si="15"/>
        <v>122.50182</v>
      </c>
      <c r="E180" s="2">
        <f t="shared" si="16"/>
        <v>124.66596999999999</v>
      </c>
      <c r="F180" s="2">
        <f t="shared" si="17"/>
        <v>126.53461999999999</v>
      </c>
      <c r="G180" s="2">
        <f t="shared" si="19"/>
        <v>127.60260599999994</v>
      </c>
      <c r="H180" s="2"/>
      <c r="I180" s="2">
        <f t="array" ref="I180">SUMPRODUCT(B164:B183, (ROW(B164:B183)-ROW(B164)+1)) / (20*21/2)</f>
        <v>123.64622761904762</v>
      </c>
      <c r="J180" s="2">
        <f t="shared" si="18"/>
        <v>125.57988954355916</v>
      </c>
      <c r="K180" s="2">
        <f t="shared" si="20"/>
        <v>126.74374622751994</v>
      </c>
    </row>
    <row r="181" spans="1:11" ht="13.5" x14ac:dyDescent="0.25">
      <c r="A181" s="3">
        <f>TITRES_STAT!B184</f>
        <v>42265</v>
      </c>
      <c r="B181" s="6">
        <f>TITRES_STAT!D184</f>
        <v>121.4952</v>
      </c>
      <c r="C181" s="2">
        <f t="shared" si="14"/>
        <v>-1.4400000000009072E-2</v>
      </c>
      <c r="D181" s="2">
        <f t="shared" si="15"/>
        <v>122.06753999999998</v>
      </c>
      <c r="E181" s="2">
        <f t="shared" si="16"/>
        <v>124.01744000000001</v>
      </c>
      <c r="F181" s="2">
        <f t="shared" si="17"/>
        <v>126.24630499999998</v>
      </c>
      <c r="G181" s="2">
        <f t="shared" si="19"/>
        <v>127.41681799999995</v>
      </c>
      <c r="H181" s="2"/>
      <c r="I181" s="2">
        <f t="array" ref="I181">SUMPRODUCT(B165:B184, (ROW(B165:B184)-ROW(B165)+1)) / (20*21/2)</f>
        <v>123.07870238095238</v>
      </c>
      <c r="J181" s="2">
        <f t="shared" si="18"/>
        <v>125.19087149179163</v>
      </c>
      <c r="K181" s="2">
        <f t="shared" si="20"/>
        <v>126.53792088526426</v>
      </c>
    </row>
    <row r="182" spans="1:11" ht="13.5" x14ac:dyDescent="0.25">
      <c r="A182" s="3">
        <f>TITRES_STAT!B185</f>
        <v>42268</v>
      </c>
      <c r="B182" s="6">
        <f>TITRES_STAT!D185</f>
        <v>121.4952</v>
      </c>
      <c r="C182" s="2">
        <f t="shared" si="14"/>
        <v>0</v>
      </c>
      <c r="D182" s="2">
        <f t="shared" si="15"/>
        <v>122.06466</v>
      </c>
      <c r="E182" s="2">
        <f t="shared" si="16"/>
        <v>123.36891</v>
      </c>
      <c r="F182" s="2">
        <f t="shared" si="17"/>
        <v>125.86847499999999</v>
      </c>
      <c r="G182" s="2">
        <f t="shared" si="19"/>
        <v>127.25835199999996</v>
      </c>
      <c r="H182" s="2"/>
      <c r="I182" s="2">
        <f t="array" ref="I182">SUMPRODUCT(B166:B185, (ROW(B166:B185)-ROW(B166)+1)) / (20*21/2)</f>
        <v>122.55226238095239</v>
      </c>
      <c r="J182" s="2">
        <f t="shared" si="18"/>
        <v>124.83890277828766</v>
      </c>
      <c r="K182" s="2">
        <f t="shared" si="20"/>
        <v>126.34016712505782</v>
      </c>
    </row>
    <row r="183" spans="1:11" ht="13.5" x14ac:dyDescent="0.25">
      <c r="A183" s="3">
        <f>TITRES_STAT!B186</f>
        <v>42269</v>
      </c>
      <c r="B183" s="6">
        <f>TITRES_STAT!D186</f>
        <v>117.91459999999999</v>
      </c>
      <c r="C183" s="2">
        <f t="shared" si="14"/>
        <v>-3.580600000000004</v>
      </c>
      <c r="D183" s="2">
        <f t="shared" si="15"/>
        <v>120.92864</v>
      </c>
      <c r="E183" s="2">
        <f t="shared" si="16"/>
        <v>122.36232</v>
      </c>
      <c r="F183" s="2">
        <f t="shared" si="17"/>
        <v>125.311615</v>
      </c>
      <c r="G183" s="2">
        <f t="shared" si="19"/>
        <v>127.02827399999998</v>
      </c>
      <c r="H183" s="2"/>
      <c r="I183" s="2">
        <f t="array" ref="I183">SUMPRODUCT(B167:B186, (ROW(B167:B186)-ROW(B167)+1)) / (20*21/2)</f>
        <v>122.06690761904763</v>
      </c>
      <c r="J183" s="2">
        <f t="shared" si="18"/>
        <v>124.1794453708317</v>
      </c>
      <c r="K183" s="2">
        <f t="shared" si="20"/>
        <v>126.00975272799673</v>
      </c>
    </row>
    <row r="184" spans="1:11" ht="13.5" x14ac:dyDescent="0.25">
      <c r="A184" s="3">
        <f>TITRES_STAT!B187</f>
        <v>42270</v>
      </c>
      <c r="B184" s="6">
        <f>TITRES_STAT!D187</f>
        <v>119.3526</v>
      </c>
      <c r="C184" s="2">
        <f t="shared" si="14"/>
        <v>1.4380000000000024</v>
      </c>
      <c r="D184" s="2">
        <f t="shared" si="15"/>
        <v>120.35344000000001</v>
      </c>
      <c r="E184" s="2">
        <f t="shared" si="16"/>
        <v>121.71522999999998</v>
      </c>
      <c r="F184" s="2">
        <f t="shared" si="17"/>
        <v>124.88022000000001</v>
      </c>
      <c r="G184" s="2">
        <f t="shared" si="19"/>
        <v>126.83846</v>
      </c>
      <c r="H184" s="2"/>
      <c r="I184" s="2">
        <f t="array" ref="I184">SUMPRODUCT(B168:B187, (ROW(B168:B187)-ROW(B168)+1)) / (20*21/2)</f>
        <v>121.62606190476191</v>
      </c>
      <c r="J184" s="2">
        <f t="shared" si="18"/>
        <v>123.71974581170487</v>
      </c>
      <c r="K184" s="2">
        <f t="shared" si="20"/>
        <v>125.74868791513411</v>
      </c>
    </row>
    <row r="185" spans="1:11" ht="13.5" x14ac:dyDescent="0.25">
      <c r="A185" s="3">
        <f>TITRES_STAT!B188</f>
        <v>42275</v>
      </c>
      <c r="B185" s="6">
        <f>TITRES_STAT!D188</f>
        <v>119.3526</v>
      </c>
      <c r="C185" s="2">
        <f t="shared" si="14"/>
        <v>0</v>
      </c>
      <c r="D185" s="2">
        <f t="shared" si="15"/>
        <v>119.92204</v>
      </c>
      <c r="E185" s="2">
        <f t="shared" si="16"/>
        <v>121.21192999999998</v>
      </c>
      <c r="F185" s="2">
        <f t="shared" si="17"/>
        <v>124.44882500000003</v>
      </c>
      <c r="G185" s="2">
        <f t="shared" si="19"/>
        <v>126.64864600000001</v>
      </c>
      <c r="H185" s="2"/>
      <c r="I185" s="2">
        <f t="array" ref="I185">SUMPRODUCT(B169:B188, (ROW(B169:B188)-ROW(B169)+1)) / (20*21/2)</f>
        <v>120.88871571428572</v>
      </c>
      <c r="J185" s="2">
        <f t="shared" si="18"/>
        <v>123.30382716297107</v>
      </c>
      <c r="K185" s="2">
        <f t="shared" si="20"/>
        <v>125.49786093807003</v>
      </c>
    </row>
    <row r="186" spans="1:11" ht="13.5" x14ac:dyDescent="0.25">
      <c r="A186" s="3">
        <f>TITRES_STAT!B189</f>
        <v>42276</v>
      </c>
      <c r="B186" s="6">
        <f>TITRES_STAT!D189</f>
        <v>119.3526</v>
      </c>
      <c r="C186" s="2">
        <f t="shared" si="14"/>
        <v>0</v>
      </c>
      <c r="D186" s="2">
        <f t="shared" si="15"/>
        <v>119.49351999999999</v>
      </c>
      <c r="E186" s="2">
        <f t="shared" si="16"/>
        <v>120.78052999999997</v>
      </c>
      <c r="F186" s="2">
        <f t="shared" si="17"/>
        <v>123.98148000000003</v>
      </c>
      <c r="G186" s="2">
        <f t="shared" si="19"/>
        <v>126.44732800000003</v>
      </c>
      <c r="H186" s="2"/>
      <c r="I186" s="2">
        <f t="array" ref="I186">SUMPRODUCT(B170:B189, (ROW(B170:B189)-ROW(B170)+1)) / (20*21/2)</f>
        <v>120.41698619047619</v>
      </c>
      <c r="J186" s="2">
        <f t="shared" si="18"/>
        <v>122.92751981411669</v>
      </c>
      <c r="K186" s="2">
        <f t="shared" si="20"/>
        <v>125.25687031304768</v>
      </c>
    </row>
    <row r="187" spans="1:11" ht="13.5" x14ac:dyDescent="0.25">
      <c r="A187" s="3">
        <f>TITRES_STAT!B190</f>
        <v>42277</v>
      </c>
      <c r="B187" s="6">
        <f>TITRES_STAT!D190</f>
        <v>119.3526</v>
      </c>
      <c r="C187" s="2">
        <f t="shared" si="14"/>
        <v>0</v>
      </c>
      <c r="D187" s="2">
        <f t="shared" si="15"/>
        <v>119.06500000000001</v>
      </c>
      <c r="E187" s="2">
        <f t="shared" si="16"/>
        <v>120.56482999999999</v>
      </c>
      <c r="F187" s="2">
        <f t="shared" si="17"/>
        <v>123.51413500000004</v>
      </c>
      <c r="G187" s="2">
        <f t="shared" si="19"/>
        <v>126.24601000000004</v>
      </c>
      <c r="H187" s="2"/>
      <c r="I187" s="2">
        <f t="array" ref="I187">SUMPRODUCT(B171:B190, (ROW(B171:B190)-ROW(B171)+1)) / (20*21/2)</f>
        <v>119.99525142857145</v>
      </c>
      <c r="J187" s="2">
        <f t="shared" si="18"/>
        <v>122.58705126039129</v>
      </c>
      <c r="K187" s="2">
        <f t="shared" si="20"/>
        <v>125.0253303007713</v>
      </c>
    </row>
    <row r="188" spans="1:11" ht="13.5" x14ac:dyDescent="0.25">
      <c r="A188" s="3">
        <f>TITRES_STAT!B191</f>
        <v>42278</v>
      </c>
      <c r="B188" s="6">
        <f>TITRES_STAT!D191</f>
        <v>115.77200000000001</v>
      </c>
      <c r="C188" s="2">
        <f t="shared" si="14"/>
        <v>-3.5805999999999898</v>
      </c>
      <c r="D188" s="2">
        <f t="shared" si="15"/>
        <v>118.63648000000001</v>
      </c>
      <c r="E188" s="2">
        <f t="shared" si="16"/>
        <v>119.78255999999996</v>
      </c>
      <c r="F188" s="2">
        <f t="shared" si="17"/>
        <v>122.86776000000002</v>
      </c>
      <c r="G188" s="2">
        <f t="shared" si="19"/>
        <v>125.97308000000004</v>
      </c>
      <c r="H188" s="2"/>
      <c r="I188" s="2">
        <f t="array" ref="I188">SUMPRODUCT(B172:B191, (ROW(B172:B191)-ROW(B172)+1)) / (20*21/2)</f>
        <v>119.28495619047622</v>
      </c>
      <c r="J188" s="2">
        <f t="shared" si="18"/>
        <v>121.93799875940164</v>
      </c>
      <c r="K188" s="2">
        <f t="shared" si="20"/>
        <v>124.66245460270184</v>
      </c>
    </row>
    <row r="189" spans="1:11" ht="13.5" x14ac:dyDescent="0.25">
      <c r="A189" s="3">
        <f>TITRES_STAT!B192</f>
        <v>42279</v>
      </c>
      <c r="B189" s="6">
        <f>TITRES_STAT!D192</f>
        <v>117.91459999999999</v>
      </c>
      <c r="C189" s="2">
        <f t="shared" si="14"/>
        <v>2.1425999999999874</v>
      </c>
      <c r="D189" s="2">
        <f t="shared" si="15"/>
        <v>118.34887999999998</v>
      </c>
      <c r="E189" s="2">
        <f t="shared" si="16"/>
        <v>119.35115999999998</v>
      </c>
      <c r="F189" s="2">
        <f t="shared" si="17"/>
        <v>122.32851500000001</v>
      </c>
      <c r="G189" s="2">
        <f t="shared" si="19"/>
        <v>125.77176200000007</v>
      </c>
      <c r="H189" s="2"/>
      <c r="I189" s="2">
        <f t="array" ref="I189">SUMPRODUCT(B173:B192, (ROW(B173:B192)-ROW(B173)+1)) / (20*21/2)</f>
        <v>118.90172999999999</v>
      </c>
      <c r="J189" s="2">
        <f t="shared" si="18"/>
        <v>121.55481792517291</v>
      </c>
      <c r="K189" s="2">
        <f t="shared" si="20"/>
        <v>124.39783285357629</v>
      </c>
    </row>
    <row r="190" spans="1:11" ht="13.5" x14ac:dyDescent="0.25">
      <c r="A190" s="3">
        <f>TITRES_STAT!B193</f>
        <v>42282</v>
      </c>
      <c r="B190" s="6">
        <f>TITRES_STAT!D193</f>
        <v>117.9003</v>
      </c>
      <c r="C190" s="2">
        <f t="shared" si="14"/>
        <v>-1.4299999999991542E-2</v>
      </c>
      <c r="D190" s="2">
        <f t="shared" si="15"/>
        <v>118.05842</v>
      </c>
      <c r="E190" s="2">
        <f t="shared" si="16"/>
        <v>118.99023</v>
      </c>
      <c r="F190" s="2">
        <f t="shared" si="17"/>
        <v>121.82809999999999</v>
      </c>
      <c r="G190" s="2">
        <f t="shared" si="19"/>
        <v>125.55577800000006</v>
      </c>
      <c r="H190" s="2"/>
      <c r="I190" s="2">
        <f t="array" ref="I190">SUMPRODUCT(B174:B193, (ROW(B174:B193)-ROW(B174)+1)) / (20*21/2)</f>
        <v>118.57020285714287</v>
      </c>
      <c r="J190" s="2">
        <f t="shared" si="18"/>
        <v>121.20676859896597</v>
      </c>
      <c r="K190" s="2">
        <f t="shared" si="20"/>
        <v>124.14302764363212</v>
      </c>
    </row>
    <row r="191" spans="1:11" ht="13.5" x14ac:dyDescent="0.25">
      <c r="A191" s="3">
        <f>TITRES_STAT!B194</f>
        <v>42283</v>
      </c>
      <c r="B191" s="6">
        <f>TITRES_STAT!D194</f>
        <v>114.37</v>
      </c>
      <c r="C191" s="2">
        <f t="shared" si="14"/>
        <v>-3.5302999999999969</v>
      </c>
      <c r="D191" s="2">
        <f t="shared" si="15"/>
        <v>117.06190000000001</v>
      </c>
      <c r="E191" s="2">
        <f t="shared" si="16"/>
        <v>118.27770999999998</v>
      </c>
      <c r="F191" s="2">
        <f t="shared" si="17"/>
        <v>121.14757499999999</v>
      </c>
      <c r="G191" s="2">
        <f t="shared" si="19"/>
        <v>125.29766000000009</v>
      </c>
      <c r="H191" s="2"/>
      <c r="I191" s="2">
        <f t="array" ref="I191">SUMPRODUCT(B175:B194, (ROW(B175:B194)-ROW(B175)+1)) / (20*21/2)</f>
        <v>118.02332714285713</v>
      </c>
      <c r="J191" s="2">
        <f t="shared" si="18"/>
        <v>120.55564778001683</v>
      </c>
      <c r="K191" s="2">
        <f t="shared" si="20"/>
        <v>123.75977165760733</v>
      </c>
    </row>
    <row r="192" spans="1:11" ht="13.5" x14ac:dyDescent="0.25">
      <c r="A192" s="3">
        <f>TITRES_STAT!B195</f>
        <v>42284</v>
      </c>
      <c r="B192" s="6">
        <f>TITRES_STAT!D195</f>
        <v>117.1237</v>
      </c>
      <c r="C192" s="2">
        <f t="shared" si="14"/>
        <v>2.7536999999999949</v>
      </c>
      <c r="D192" s="2">
        <f t="shared" si="15"/>
        <v>116.61612</v>
      </c>
      <c r="E192" s="2">
        <f t="shared" si="16"/>
        <v>117.84056000000001</v>
      </c>
      <c r="F192" s="2">
        <f t="shared" si="17"/>
        <v>120.60473499999998</v>
      </c>
      <c r="G192" s="2">
        <f t="shared" si="19"/>
        <v>125.09490400000008</v>
      </c>
      <c r="H192" s="2"/>
      <c r="I192" s="2">
        <f t="array" ref="I192">SUMPRODUCT(B176:B195, (ROW(B176:B195)-ROW(B176)+1)) / (20*21/2)</f>
        <v>117.53123142857142</v>
      </c>
      <c r="J192" s="2">
        <f t="shared" si="18"/>
        <v>120.22879561049142</v>
      </c>
      <c r="K192" s="2">
        <f t="shared" si="20"/>
        <v>123.49953355338744</v>
      </c>
    </row>
    <row r="193" spans="1:11" ht="13.5" x14ac:dyDescent="0.25">
      <c r="A193" s="3">
        <f>TITRES_STAT!B196</f>
        <v>42285</v>
      </c>
      <c r="B193" s="6">
        <f>TITRES_STAT!D196</f>
        <v>117.1237</v>
      </c>
      <c r="C193" s="2">
        <f t="shared" si="14"/>
        <v>0</v>
      </c>
      <c r="D193" s="2">
        <f t="shared" si="15"/>
        <v>116.88645999999999</v>
      </c>
      <c r="E193" s="2">
        <f t="shared" si="16"/>
        <v>117.76147</v>
      </c>
      <c r="F193" s="2">
        <f t="shared" si="17"/>
        <v>120.06189499999998</v>
      </c>
      <c r="G193" s="2">
        <f t="shared" si="19"/>
        <v>124.90063200000007</v>
      </c>
      <c r="H193" s="2"/>
      <c r="I193" s="2">
        <f t="array" ref="I193">SUMPRODUCT(B177:B196, (ROW(B177:B196)-ROW(B177)+1)) / (20*21/2)</f>
        <v>116.95011619047619</v>
      </c>
      <c r="J193" s="2">
        <f t="shared" si="18"/>
        <v>119.93307221901605</v>
      </c>
      <c r="K193" s="2">
        <f t="shared" si="20"/>
        <v>123.2495008650193</v>
      </c>
    </row>
    <row r="194" spans="1:11" ht="13.5" x14ac:dyDescent="0.25">
      <c r="A194" s="3">
        <f>TITRES_STAT!B197</f>
        <v>42286</v>
      </c>
      <c r="B194" s="6">
        <f>TITRES_STAT!D197</f>
        <v>114.3197</v>
      </c>
      <c r="C194" s="2">
        <f t="shared" si="14"/>
        <v>-2.804000000000002</v>
      </c>
      <c r="D194" s="2">
        <f t="shared" si="15"/>
        <v>116.16748</v>
      </c>
      <c r="E194" s="2">
        <f t="shared" si="16"/>
        <v>117.25818</v>
      </c>
      <c r="F194" s="2">
        <f t="shared" si="17"/>
        <v>119.48670499999999</v>
      </c>
      <c r="G194" s="2">
        <f t="shared" si="19"/>
        <v>124.65028000000009</v>
      </c>
      <c r="H194" s="2"/>
      <c r="I194" s="2">
        <f t="array" ref="I194">SUMPRODUCT(B178:B197, (ROW(B178:B197)-ROW(B178)+1)) / (20*21/2)</f>
        <v>116.66002428571429</v>
      </c>
      <c r="J194" s="2">
        <f t="shared" si="18"/>
        <v>119.39846534101451</v>
      </c>
      <c r="K194" s="2">
        <f t="shared" si="20"/>
        <v>122.89931259580285</v>
      </c>
    </row>
    <row r="195" spans="1:11" ht="13.5" x14ac:dyDescent="0.25">
      <c r="A195" s="3">
        <f>TITRES_STAT!B198</f>
        <v>42289</v>
      </c>
      <c r="B195" s="6">
        <f>TITRES_STAT!D198</f>
        <v>114.3197</v>
      </c>
      <c r="C195" s="2">
        <f t="shared" si="14"/>
        <v>0</v>
      </c>
      <c r="D195" s="2">
        <f t="shared" si="15"/>
        <v>115.45135999999999</v>
      </c>
      <c r="E195" s="2">
        <f t="shared" si="16"/>
        <v>116.75489</v>
      </c>
      <c r="F195" s="2">
        <f t="shared" si="17"/>
        <v>118.98341000000001</v>
      </c>
      <c r="G195" s="2">
        <f t="shared" si="19"/>
        <v>124.36268400000009</v>
      </c>
      <c r="H195" s="2"/>
      <c r="I195" s="2">
        <f t="array" ref="I195">SUMPRODUCT(B179:B198, (ROW(B179:B198)-ROW(B179)+1)) / (20*21/2)</f>
        <v>116.39903428571428</v>
      </c>
      <c r="J195" s="2">
        <f t="shared" si="18"/>
        <v>118.91477340377503</v>
      </c>
      <c r="K195" s="2">
        <f t="shared" si="20"/>
        <v>122.56285719988901</v>
      </c>
    </row>
    <row r="196" spans="1:11" ht="13.5" x14ac:dyDescent="0.25">
      <c r="A196" s="3">
        <f>TITRES_STAT!B199</f>
        <v>42290</v>
      </c>
      <c r="B196" s="6">
        <f>TITRES_STAT!D199</f>
        <v>112.8817</v>
      </c>
      <c r="C196" s="2">
        <f t="shared" ref="C196:C259" si="21">B196-B195</f>
        <v>-1.4380000000000024</v>
      </c>
      <c r="D196" s="2">
        <f t="shared" si="15"/>
        <v>115.1537</v>
      </c>
      <c r="E196" s="2">
        <f t="shared" si="16"/>
        <v>116.1078</v>
      </c>
      <c r="F196" s="2">
        <f t="shared" si="17"/>
        <v>118.444165</v>
      </c>
      <c r="G196" s="2">
        <f t="shared" si="19"/>
        <v>124.07508800000009</v>
      </c>
      <c r="H196" s="2"/>
      <c r="I196" s="2">
        <f t="array" ref="I196">SUMPRODUCT(B180:B199, (ROW(B180:B199)-ROW(B180)+1)) / (20*21/2)</f>
        <v>116.00588476190475</v>
      </c>
      <c r="J196" s="2">
        <f t="shared" si="18"/>
        <v>118.34019498436788</v>
      </c>
      <c r="K196" s="2">
        <f t="shared" si="20"/>
        <v>122.18320397636396</v>
      </c>
    </row>
    <row r="197" spans="1:11" ht="13.5" x14ac:dyDescent="0.25">
      <c r="A197" s="3">
        <f>TITRES_STAT!B200</f>
        <v>42293</v>
      </c>
      <c r="B197" s="6">
        <f>TITRES_STAT!D200</f>
        <v>115.3982</v>
      </c>
      <c r="C197" s="2">
        <f t="shared" si="21"/>
        <v>2.5165000000000077</v>
      </c>
      <c r="D197" s="2">
        <f t="shared" si="15"/>
        <v>114.8086</v>
      </c>
      <c r="E197" s="2">
        <f t="shared" si="16"/>
        <v>115.71236000000002</v>
      </c>
      <c r="F197" s="2">
        <f t="shared" si="17"/>
        <v>118.13859500000001</v>
      </c>
      <c r="G197" s="2">
        <f t="shared" si="19"/>
        <v>123.80906200000007</v>
      </c>
      <c r="H197" s="2"/>
      <c r="I197" s="2">
        <f t="array" ref="I197">SUMPRODUCT(B181:B200, (ROW(B181:B200)-ROW(B181)+1)) / (20*21/2)</f>
        <v>115.5168680952381</v>
      </c>
      <c r="J197" s="2">
        <f t="shared" si="18"/>
        <v>118.06000498585666</v>
      </c>
      <c r="K197" s="2">
        <f t="shared" si="20"/>
        <v>121.91712538905557</v>
      </c>
    </row>
    <row r="198" spans="1:11" ht="13.5" x14ac:dyDescent="0.25">
      <c r="A198" s="3">
        <f>TITRES_STAT!B201</f>
        <v>42296</v>
      </c>
      <c r="B198" s="6">
        <f>TITRES_STAT!D201</f>
        <v>115.3982</v>
      </c>
      <c r="C198" s="2">
        <f t="shared" si="21"/>
        <v>0</v>
      </c>
      <c r="D198" s="2">
        <f t="shared" ref="D198:D261" si="22">AVERAGE(B194:B198)</f>
        <v>114.4635</v>
      </c>
      <c r="E198" s="2">
        <f t="shared" si="16"/>
        <v>115.67498000000001</v>
      </c>
      <c r="F198" s="2">
        <f t="shared" si="17"/>
        <v>117.72877000000001</v>
      </c>
      <c r="G198" s="2">
        <f t="shared" si="19"/>
        <v>123.57179600000003</v>
      </c>
      <c r="H198" s="2"/>
      <c r="I198" s="2">
        <f t="array" ref="I198">SUMPRODUCT(B182:B201, (ROW(B182:B201)-ROW(B182)+1)) / (20*21/2)</f>
        <v>115.00388428571428</v>
      </c>
      <c r="J198" s="2">
        <f t="shared" si="18"/>
        <v>117.80649974910841</v>
      </c>
      <c r="K198" s="2">
        <f t="shared" si="20"/>
        <v>121.66148125615143</v>
      </c>
    </row>
    <row r="199" spans="1:11" ht="13.5" x14ac:dyDescent="0.25">
      <c r="A199" s="3">
        <f>TITRES_STAT!B202</f>
        <v>42297</v>
      </c>
      <c r="B199" s="6">
        <f>TITRES_STAT!D202</f>
        <v>113.6007</v>
      </c>
      <c r="C199" s="2">
        <f t="shared" si="21"/>
        <v>-1.7974999999999994</v>
      </c>
      <c r="D199" s="2">
        <f t="shared" si="22"/>
        <v>114.31969999999998</v>
      </c>
      <c r="E199" s="2">
        <f t="shared" si="16"/>
        <v>115.24359</v>
      </c>
      <c r="F199" s="2">
        <f t="shared" si="17"/>
        <v>117.29737500000002</v>
      </c>
      <c r="G199" s="2">
        <f t="shared" si="19"/>
        <v>123.29858000000002</v>
      </c>
      <c r="H199" s="2"/>
      <c r="I199" s="2">
        <f t="array" ref="I199">SUMPRODUCT(B183:B202, (ROW(B183:B202)-ROW(B183)+1)) / (20*21/2)</f>
        <v>114.60724095238095</v>
      </c>
      <c r="J199" s="2">
        <f t="shared" si="18"/>
        <v>117.40594739205048</v>
      </c>
      <c r="K199" s="2">
        <f t="shared" si="20"/>
        <v>121.34537218728276</v>
      </c>
    </row>
    <row r="200" spans="1:11" ht="13.5" x14ac:dyDescent="0.25">
      <c r="A200" s="3">
        <f>TITRES_STAT!B203</f>
        <v>42298</v>
      </c>
      <c r="B200" s="6">
        <f>TITRES_STAT!D203</f>
        <v>112.1627</v>
      </c>
      <c r="C200" s="2">
        <f t="shared" si="21"/>
        <v>-1.4380000000000024</v>
      </c>
      <c r="D200" s="2">
        <f t="shared" si="22"/>
        <v>113.8883</v>
      </c>
      <c r="E200" s="2">
        <f t="shared" si="16"/>
        <v>114.66983</v>
      </c>
      <c r="F200" s="2">
        <f t="shared" si="17"/>
        <v>116.83003000000001</v>
      </c>
      <c r="G200" s="2">
        <f t="shared" si="19"/>
        <v>122.95490200000002</v>
      </c>
      <c r="H200" s="2"/>
      <c r="I200" s="2">
        <f t="array" ref="I200">SUMPRODUCT(B184:B203, (ROW(B184:B203)-ROW(B184)+1)) / (20*21/2)</f>
        <v>114.45909523809524</v>
      </c>
      <c r="J200" s="2">
        <f t="shared" si="18"/>
        <v>116.90659049756947</v>
      </c>
      <c r="K200" s="2">
        <f t="shared" si="20"/>
        <v>120.98526739562463</v>
      </c>
    </row>
    <row r="201" spans="1:11" ht="13.5" x14ac:dyDescent="0.25">
      <c r="A201" s="3">
        <f>TITRES_STAT!B204</f>
        <v>42299</v>
      </c>
      <c r="B201" s="6">
        <f>TITRES_STAT!D204</f>
        <v>111.44370000000001</v>
      </c>
      <c r="C201" s="2">
        <f t="shared" si="21"/>
        <v>-0.71899999999999409</v>
      </c>
      <c r="D201" s="2">
        <f t="shared" si="22"/>
        <v>113.6007</v>
      </c>
      <c r="E201" s="2">
        <f t="shared" si="16"/>
        <v>114.37719999999999</v>
      </c>
      <c r="F201" s="2">
        <f t="shared" si="17"/>
        <v>116.32745499999999</v>
      </c>
      <c r="G201" s="2">
        <f t="shared" si="19"/>
        <v>122.596844</v>
      </c>
      <c r="H201" s="2">
        <f>AVERAGE(B2:B201)</f>
        <v>119.54521000000005</v>
      </c>
      <c r="I201" s="2">
        <f t="array" ref="I201">SUMPRODUCT(B185:B204, (ROW(B185:B204)-ROW(B185)+1)) / (20*21/2)</f>
        <v>114.31991761904763</v>
      </c>
      <c r="J201" s="2">
        <f t="shared" si="18"/>
        <v>116.38631521208666</v>
      </c>
      <c r="K201" s="2">
        <f t="shared" si="20"/>
        <v>120.61108828207072</v>
      </c>
    </row>
    <row r="202" spans="1:11" ht="13.5" x14ac:dyDescent="0.25">
      <c r="A202" s="3">
        <f>TITRES_STAT!B205</f>
        <v>42300</v>
      </c>
      <c r="B202" s="6">
        <f>TITRES_STAT!D205</f>
        <v>112.1627</v>
      </c>
      <c r="C202" s="2">
        <f t="shared" si="21"/>
        <v>0.71899999999999409</v>
      </c>
      <c r="D202" s="2">
        <f t="shared" si="22"/>
        <v>112.95360000000001</v>
      </c>
      <c r="E202" s="2">
        <f t="shared" si="16"/>
        <v>113.88109999999999</v>
      </c>
      <c r="F202" s="2">
        <f t="shared" si="17"/>
        <v>115.86082999999999</v>
      </c>
      <c r="G202" s="2">
        <f t="shared" si="19"/>
        <v>122.25316600000001</v>
      </c>
      <c r="H202" s="2">
        <f t="shared" ref="H202:H265" si="23">AVERAGE(B3:B202)</f>
        <v>119.58049850000006</v>
      </c>
      <c r="I202" s="2">
        <f t="array" ref="I202">SUMPRODUCT(B186:B205, (ROW(B186:B205)-ROW(B186)+1)) / (20*21/2)</f>
        <v>114.20518571428572</v>
      </c>
      <c r="J202" s="2">
        <f t="shared" si="18"/>
        <v>115.98406614426888</v>
      </c>
      <c r="K202" s="2">
        <f t="shared" si="20"/>
        <v>120.2797789376758</v>
      </c>
    </row>
    <row r="203" spans="1:11" ht="13.5" x14ac:dyDescent="0.25">
      <c r="A203" s="3">
        <f>TITRES_STAT!B206</f>
        <v>42303</v>
      </c>
      <c r="B203" s="6">
        <f>TITRES_STAT!D206</f>
        <v>114.3053</v>
      </c>
      <c r="C203" s="2">
        <f t="shared" si="21"/>
        <v>2.1426000000000016</v>
      </c>
      <c r="D203" s="2">
        <f t="shared" si="22"/>
        <v>112.73501999999999</v>
      </c>
      <c r="E203" s="2">
        <f t="shared" si="16"/>
        <v>113.59926</v>
      </c>
      <c r="F203" s="2">
        <f t="shared" si="17"/>
        <v>115.68036500000001</v>
      </c>
      <c r="G203" s="2">
        <f t="shared" si="19"/>
        <v>121.95233999999999</v>
      </c>
      <c r="H203" s="2">
        <f t="shared" si="23"/>
        <v>119.62650000000006</v>
      </c>
      <c r="I203" s="2">
        <f t="array" ref="I203">SUMPRODUCT(B187:B206, (ROW(B187:B206)-ROW(B187)+1)) / (20*21/2)</f>
        <v>114.16899476190477</v>
      </c>
      <c r="J203" s="2">
        <f t="shared" si="18"/>
        <v>115.82418365433851</v>
      </c>
      <c r="K203" s="2">
        <f t="shared" si="20"/>
        <v>120.04548564600223</v>
      </c>
    </row>
    <row r="204" spans="1:11" ht="13.5" x14ac:dyDescent="0.25">
      <c r="A204" s="3">
        <f>TITRES_STAT!B207</f>
        <v>42304</v>
      </c>
      <c r="B204" s="6">
        <f>TITRES_STAT!D207</f>
        <v>114.21899999999999</v>
      </c>
      <c r="C204" s="2">
        <f t="shared" si="21"/>
        <v>-8.6300000000008481E-2</v>
      </c>
      <c r="D204" s="2">
        <f t="shared" si="22"/>
        <v>112.85868000000001</v>
      </c>
      <c r="E204" s="2">
        <f t="shared" ref="E204:E267" si="24">AVERAGE(B195:B204)</f>
        <v>113.58918999999999</v>
      </c>
      <c r="F204" s="2">
        <f t="shared" si="17"/>
        <v>115.42368500000001</v>
      </c>
      <c r="G204" s="2">
        <f t="shared" si="19"/>
        <v>121.69148999999999</v>
      </c>
      <c r="H204" s="2">
        <f t="shared" si="23"/>
        <v>119.67207000000009</v>
      </c>
      <c r="I204" s="2">
        <f t="array" ref="I204">SUMPRODUCT(B188:B207, (ROW(B188:B207)-ROW(B188)+1)) / (20*21/2)</f>
        <v>114.45104952380953</v>
      </c>
      <c r="J204" s="2">
        <f t="shared" si="18"/>
        <v>115.67130902059199</v>
      </c>
      <c r="K204" s="2">
        <f t="shared" si="20"/>
        <v>119.81699601282567</v>
      </c>
    </row>
    <row r="205" spans="1:11" ht="13.5" x14ac:dyDescent="0.25">
      <c r="A205" s="3">
        <f>TITRES_STAT!B208</f>
        <v>42305</v>
      </c>
      <c r="B205" s="6">
        <f>TITRES_STAT!D208</f>
        <v>114.21899999999999</v>
      </c>
      <c r="C205" s="2">
        <f t="shared" si="21"/>
        <v>0</v>
      </c>
      <c r="D205" s="2">
        <f t="shared" si="22"/>
        <v>113.26993999999999</v>
      </c>
      <c r="E205" s="2">
        <f t="shared" si="24"/>
        <v>113.57912000000002</v>
      </c>
      <c r="F205" s="2">
        <f t="shared" si="17"/>
        <v>115.16700500000002</v>
      </c>
      <c r="G205" s="2">
        <f t="shared" si="19"/>
        <v>121.43063999999998</v>
      </c>
      <c r="H205" s="2">
        <f t="shared" si="23"/>
        <v>119.7176400000001</v>
      </c>
      <c r="I205" s="2">
        <f t="array" ref="I205">SUMPRODUCT(B189:B208, (ROW(B189:B208)-ROW(B189)+1)) / (20*21/2)</f>
        <v>114.74138190476191</v>
      </c>
      <c r="J205" s="2">
        <f t="shared" si="18"/>
        <v>115.53299387577371</v>
      </c>
      <c r="K205" s="2">
        <f t="shared" si="20"/>
        <v>119.59746675742073</v>
      </c>
    </row>
    <row r="206" spans="1:11" ht="13.5" x14ac:dyDescent="0.25">
      <c r="A206" s="3">
        <f>TITRES_STAT!B209</f>
        <v>42306</v>
      </c>
      <c r="B206" s="6">
        <f>TITRES_STAT!D209</f>
        <v>114.78700000000001</v>
      </c>
      <c r="C206" s="2">
        <f t="shared" si="21"/>
        <v>0.56800000000001205</v>
      </c>
      <c r="D206" s="2">
        <f t="shared" si="22"/>
        <v>113.93859999999999</v>
      </c>
      <c r="E206" s="2">
        <f t="shared" si="24"/>
        <v>113.76965</v>
      </c>
      <c r="F206" s="2">
        <f t="shared" si="17"/>
        <v>114.93872500000001</v>
      </c>
      <c r="G206" s="2">
        <f t="shared" si="19"/>
        <v>121.17395999999999</v>
      </c>
      <c r="H206" s="2">
        <f t="shared" si="23"/>
        <v>119.7696475000001</v>
      </c>
      <c r="I206" s="2">
        <f t="array" ref="I206">SUMPRODUCT(B190:B209, (ROW(B190:B209)-ROW(B190)+1)) / (20*21/2)</f>
        <v>114.74761619047621</v>
      </c>
      <c r="J206" s="2">
        <f t="shared" si="18"/>
        <v>115.46194683998574</v>
      </c>
      <c r="K206" s="2">
        <f t="shared" si="20"/>
        <v>119.40882100222777</v>
      </c>
    </row>
    <row r="207" spans="1:11" ht="13.5" x14ac:dyDescent="0.25">
      <c r="A207" s="3">
        <f>TITRES_STAT!B210</f>
        <v>42307</v>
      </c>
      <c r="B207" s="6">
        <f>TITRES_STAT!D210</f>
        <v>117.9003</v>
      </c>
      <c r="C207" s="2">
        <f t="shared" si="21"/>
        <v>3.1132999999999953</v>
      </c>
      <c r="D207" s="2">
        <f t="shared" si="22"/>
        <v>115.08612000000001</v>
      </c>
      <c r="E207" s="2">
        <f t="shared" si="24"/>
        <v>114.01986000000002</v>
      </c>
      <c r="F207" s="2">
        <f t="shared" si="17"/>
        <v>114.86611000000001</v>
      </c>
      <c r="G207" s="2">
        <f t="shared" si="19"/>
        <v>120.95078599999999</v>
      </c>
      <c r="H207" s="2">
        <f t="shared" si="23"/>
        <v>119.84773200000011</v>
      </c>
      <c r="I207" s="2">
        <f t="array" ref="I207">SUMPRODUCT(B191:B210, (ROW(B191:B210)-ROW(B191)+1)) / (20*21/2)</f>
        <v>114.76754523809525</v>
      </c>
      <c r="J207" s="2">
        <f t="shared" si="18"/>
        <v>115.69417095046329</v>
      </c>
      <c r="K207" s="2">
        <f t="shared" si="20"/>
        <v>119.3496633158659</v>
      </c>
    </row>
    <row r="208" spans="1:11" ht="13.5" x14ac:dyDescent="0.25">
      <c r="A208" s="3">
        <f>TITRES_STAT!B211</f>
        <v>42310</v>
      </c>
      <c r="B208" s="6">
        <f>TITRES_STAT!D211</f>
        <v>117.91459999999999</v>
      </c>
      <c r="C208" s="2">
        <f t="shared" si="21"/>
        <v>1.4299999999991542E-2</v>
      </c>
      <c r="D208" s="2">
        <f t="shared" si="22"/>
        <v>115.80798</v>
      </c>
      <c r="E208" s="2">
        <f t="shared" si="24"/>
        <v>114.27150000000002</v>
      </c>
      <c r="F208" s="2">
        <f t="shared" si="17"/>
        <v>114.97324</v>
      </c>
      <c r="G208" s="2">
        <f t="shared" si="19"/>
        <v>120.76384799999998</v>
      </c>
      <c r="H208" s="2">
        <f t="shared" si="23"/>
        <v>119.91178000000011</v>
      </c>
      <c r="I208" s="2">
        <f t="array" ref="I208">SUMPRODUCT(B192:B211, (ROW(B192:B211)-ROW(B192)+1)) / (20*21/2)</f>
        <v>114.5271961904762</v>
      </c>
      <c r="J208" s="2">
        <f t="shared" si="18"/>
        <v>115.9056403837525</v>
      </c>
      <c r="K208" s="2">
        <f t="shared" si="20"/>
        <v>119.29338632308685</v>
      </c>
    </row>
    <row r="209" spans="1:11" ht="13.5" x14ac:dyDescent="0.25">
      <c r="A209" s="3">
        <f>TITRES_STAT!B212</f>
        <v>42311</v>
      </c>
      <c r="B209" s="6">
        <f>TITRES_STAT!D212</f>
        <v>115.03870000000001</v>
      </c>
      <c r="C209" s="2">
        <f t="shared" si="21"/>
        <v>-2.8758999999999872</v>
      </c>
      <c r="D209" s="2">
        <f t="shared" si="22"/>
        <v>115.97192</v>
      </c>
      <c r="E209" s="2">
        <f t="shared" si="24"/>
        <v>114.41530000000003</v>
      </c>
      <c r="F209" s="2">
        <f t="shared" si="17"/>
        <v>114.82944500000001</v>
      </c>
      <c r="G209" s="2">
        <f t="shared" si="19"/>
        <v>120.51939199999998</v>
      </c>
      <c r="H209" s="2">
        <f t="shared" si="23"/>
        <v>119.96144850000012</v>
      </c>
      <c r="I209" s="2">
        <f t="array" ref="I209">SUMPRODUCT(B193:B212, (ROW(B193:B212)-ROW(B193)+1)) / (20*21/2)</f>
        <v>114.57126285714286</v>
      </c>
      <c r="J209" s="2">
        <f t="shared" si="18"/>
        <v>115.82307463291893</v>
      </c>
      <c r="K209" s="2">
        <f t="shared" si="20"/>
        <v>119.12653587904423</v>
      </c>
    </row>
    <row r="210" spans="1:11" ht="13.5" x14ac:dyDescent="0.25">
      <c r="A210" s="3">
        <f>TITRES_STAT!B213</f>
        <v>42312</v>
      </c>
      <c r="B210" s="6">
        <f>TITRES_STAT!D213</f>
        <v>115.03870000000001</v>
      </c>
      <c r="C210" s="2">
        <f t="shared" si="21"/>
        <v>0</v>
      </c>
      <c r="D210" s="2">
        <f t="shared" si="22"/>
        <v>116.13586000000001</v>
      </c>
      <c r="E210" s="2">
        <f t="shared" si="24"/>
        <v>114.7029</v>
      </c>
      <c r="F210" s="2">
        <f t="shared" si="17"/>
        <v>114.68636500000002</v>
      </c>
      <c r="G210" s="2">
        <f t="shared" si="19"/>
        <v>120.28643999999998</v>
      </c>
      <c r="H210" s="2">
        <f t="shared" si="23"/>
        <v>120.0111170000001</v>
      </c>
      <c r="I210" s="2">
        <f t="array" ref="I210">SUMPRODUCT(B194:B213, (ROW(B194:B213)-ROW(B194)+1)) / (20*21/2)</f>
        <v>114.62525809523811</v>
      </c>
      <c r="J210" s="2">
        <f t="shared" si="18"/>
        <v>115.74837228692665</v>
      </c>
      <c r="K210" s="2">
        <f t="shared" si="20"/>
        <v>118.96622858966995</v>
      </c>
    </row>
    <row r="211" spans="1:11" ht="13.5" x14ac:dyDescent="0.25">
      <c r="A211" s="3">
        <f>TITRES_STAT!B214</f>
        <v>42313</v>
      </c>
      <c r="B211" s="6">
        <f>TITRES_STAT!D214</f>
        <v>112.1627</v>
      </c>
      <c r="C211" s="2">
        <f t="shared" si="21"/>
        <v>-2.8760000000000048</v>
      </c>
      <c r="D211" s="2">
        <f t="shared" si="22"/>
        <v>115.61100000000002</v>
      </c>
      <c r="E211" s="2">
        <f t="shared" si="24"/>
        <v>114.7748</v>
      </c>
      <c r="F211" s="2">
        <f t="shared" si="17"/>
        <v>114.57599999999999</v>
      </c>
      <c r="G211" s="2">
        <f t="shared" si="19"/>
        <v>119.98446399999999</v>
      </c>
      <c r="H211" s="2">
        <f t="shared" si="23"/>
        <v>120.06174800000012</v>
      </c>
      <c r="I211" s="2">
        <f t="array" ref="I211">SUMPRODUCT(B195:B214, (ROW(B195:B214)-ROW(B195)+1)) / (20*21/2)</f>
        <v>114.3604961904762</v>
      </c>
      <c r="J211" s="2">
        <f t="shared" si="18"/>
        <v>115.40687968817173</v>
      </c>
      <c r="K211" s="2">
        <f t="shared" si="20"/>
        <v>118.69942354693781</v>
      </c>
    </row>
    <row r="212" spans="1:11" ht="13.5" x14ac:dyDescent="0.25">
      <c r="A212" s="3">
        <f>TITRES_STAT!B215</f>
        <v>42314</v>
      </c>
      <c r="B212" s="6">
        <f>TITRES_STAT!D215</f>
        <v>115.03870000000001</v>
      </c>
      <c r="C212" s="2">
        <f t="shared" si="21"/>
        <v>2.8760000000000048</v>
      </c>
      <c r="D212" s="2">
        <f t="shared" si="22"/>
        <v>115.03868000000003</v>
      </c>
      <c r="E212" s="2">
        <f t="shared" si="24"/>
        <v>115.06240000000003</v>
      </c>
      <c r="F212" s="2">
        <f t="shared" ref="F212:F275" si="25">AVERAGE(B193:B212)</f>
        <v>114.47175</v>
      </c>
      <c r="G212" s="2">
        <f t="shared" si="19"/>
        <v>119.70420200000001</v>
      </c>
      <c r="H212" s="2">
        <f t="shared" si="23"/>
        <v>120.12552450000013</v>
      </c>
      <c r="I212" s="2">
        <f t="array" ref="I212">SUMPRODUCT(B196:B215, (ROW(B196:B215)-ROW(B196)+1)) / (20*21/2)</f>
        <v>113.79239238095236</v>
      </c>
      <c r="J212" s="2">
        <f t="shared" si="18"/>
        <v>115.37181495596491</v>
      </c>
      <c r="K212" s="2">
        <f t="shared" si="20"/>
        <v>118.55586576078339</v>
      </c>
    </row>
    <row r="213" spans="1:11" ht="13.5" x14ac:dyDescent="0.25">
      <c r="A213" s="3">
        <f>TITRES_STAT!B216</f>
        <v>42317</v>
      </c>
      <c r="B213" s="6">
        <f>TITRES_STAT!D216</f>
        <v>115.03870000000001</v>
      </c>
      <c r="C213" s="2">
        <f t="shared" si="21"/>
        <v>0</v>
      </c>
      <c r="D213" s="2">
        <f t="shared" si="22"/>
        <v>114.4635</v>
      </c>
      <c r="E213" s="2">
        <f t="shared" si="24"/>
        <v>115.13574000000001</v>
      </c>
      <c r="F213" s="2">
        <f t="shared" si="25"/>
        <v>114.36750000000002</v>
      </c>
      <c r="G213" s="2">
        <f t="shared" si="19"/>
        <v>119.42394</v>
      </c>
      <c r="H213" s="2">
        <f t="shared" si="23"/>
        <v>120.17522800000012</v>
      </c>
      <c r="I213" s="2">
        <f t="array" ref="I213">SUMPRODUCT(B197:B216, (ROW(B197:B216)-ROW(B197)+1)) / (20*21/2)</f>
        <v>113.82762142857145</v>
      </c>
      <c r="J213" s="2">
        <f t="shared" ref="J213:J276" si="26">$J$4*B213+J212*(1-$J$4)</f>
        <v>115.3400897220635</v>
      </c>
      <c r="K213" s="2">
        <f t="shared" si="20"/>
        <v>118.41793769173306</v>
      </c>
    </row>
    <row r="214" spans="1:11" ht="13.5" x14ac:dyDescent="0.25">
      <c r="A214" s="3">
        <f>TITRES_STAT!B217</f>
        <v>42318</v>
      </c>
      <c r="B214" s="6">
        <f>TITRES_STAT!D217</f>
        <v>111.58750000000001</v>
      </c>
      <c r="C214" s="2">
        <f t="shared" si="21"/>
        <v>-3.4512</v>
      </c>
      <c r="D214" s="2">
        <f t="shared" si="22"/>
        <v>113.77326000000001</v>
      </c>
      <c r="E214" s="2">
        <f t="shared" si="24"/>
        <v>114.87259000000002</v>
      </c>
      <c r="F214" s="2">
        <f t="shared" si="25"/>
        <v>114.23089000000002</v>
      </c>
      <c r="G214" s="2">
        <f t="shared" si="19"/>
        <v>119.09608</v>
      </c>
      <c r="H214" s="2">
        <f t="shared" si="23"/>
        <v>120.20940400000012</v>
      </c>
      <c r="I214" s="2">
        <f t="array" ref="I214">SUMPRODUCT(B198:B217, (ROW(B198:B217)-ROW(B198)+1)) / (20*21/2)</f>
        <v>114.05605809523809</v>
      </c>
      <c r="J214" s="2">
        <f t="shared" si="26"/>
        <v>114.98270022472411</v>
      </c>
      <c r="K214" s="2">
        <f t="shared" si="20"/>
        <v>118.15007739009647</v>
      </c>
    </row>
    <row r="215" spans="1:11" ht="13.5" x14ac:dyDescent="0.25">
      <c r="A215" s="3">
        <f>TITRES_STAT!B218</f>
        <v>42319</v>
      </c>
      <c r="B215" s="6">
        <f>TITRES_STAT!D218</f>
        <v>108.2658</v>
      </c>
      <c r="C215" s="2">
        <f t="shared" si="21"/>
        <v>-3.321700000000007</v>
      </c>
      <c r="D215" s="2">
        <f t="shared" si="22"/>
        <v>112.41867999999999</v>
      </c>
      <c r="E215" s="2">
        <f t="shared" si="24"/>
        <v>114.27727</v>
      </c>
      <c r="F215" s="2">
        <f t="shared" si="25"/>
        <v>113.92819500000003</v>
      </c>
      <c r="G215" s="2">
        <f t="shared" si="19"/>
        <v>118.70178600000003</v>
      </c>
      <c r="H215" s="2">
        <f t="shared" si="23"/>
        <v>120.22697150000013</v>
      </c>
      <c r="I215" s="2">
        <f t="array" ref="I215">SUMPRODUCT(B199:B218, (ROW(B199:B218)-ROW(B199)+1)) / (20*21/2)</f>
        <v>114.27973571428572</v>
      </c>
      <c r="J215" s="2">
        <f t="shared" si="26"/>
        <v>114.34299544141705</v>
      </c>
      <c r="K215" s="2">
        <f t="shared" si="20"/>
        <v>117.76245866891622</v>
      </c>
    </row>
    <row r="216" spans="1:11" ht="13.5" x14ac:dyDescent="0.25">
      <c r="A216" s="3">
        <f>TITRES_STAT!B219</f>
        <v>42320</v>
      </c>
      <c r="B216" s="6">
        <f>TITRES_STAT!D219</f>
        <v>114.29810000000001</v>
      </c>
      <c r="C216" s="2">
        <f t="shared" si="21"/>
        <v>6.0323000000000064</v>
      </c>
      <c r="D216" s="2">
        <f t="shared" si="22"/>
        <v>112.84576</v>
      </c>
      <c r="E216" s="2">
        <f t="shared" si="24"/>
        <v>114.22838000000002</v>
      </c>
      <c r="F216" s="2">
        <f t="shared" si="25"/>
        <v>113.99901500000003</v>
      </c>
      <c r="G216" s="2">
        <f t="shared" si="19"/>
        <v>118.41375800000002</v>
      </c>
      <c r="H216" s="2">
        <f t="shared" si="23"/>
        <v>120.27646400000012</v>
      </c>
      <c r="I216" s="2">
        <f t="array" ref="I216">SUMPRODUCT(B200:B219, (ROW(B200:B219)-ROW(B200)+1)) / (20*21/2)</f>
        <v>114.4979685714286</v>
      </c>
      <c r="J216" s="2">
        <f t="shared" si="26"/>
        <v>114.3387196850916</v>
      </c>
      <c r="K216" s="2">
        <f t="shared" si="20"/>
        <v>117.62660146621363</v>
      </c>
    </row>
    <row r="217" spans="1:11" ht="13.5" x14ac:dyDescent="0.25">
      <c r="A217" s="3">
        <f>TITRES_STAT!B220</f>
        <v>42321</v>
      </c>
      <c r="B217" s="6">
        <f>TITRES_STAT!D220</f>
        <v>116.3976</v>
      </c>
      <c r="C217" s="2">
        <f t="shared" si="21"/>
        <v>2.0994999999999919</v>
      </c>
      <c r="D217" s="2">
        <f t="shared" si="22"/>
        <v>113.11754000000001</v>
      </c>
      <c r="E217" s="2">
        <f t="shared" si="24"/>
        <v>114.07811000000001</v>
      </c>
      <c r="F217" s="2">
        <f t="shared" si="25"/>
        <v>114.04898500000002</v>
      </c>
      <c r="G217" s="2">
        <f t="shared" si="19"/>
        <v>118.16772000000003</v>
      </c>
      <c r="H217" s="2">
        <f t="shared" si="23"/>
        <v>120.33476100000013</v>
      </c>
      <c r="I217" s="2">
        <f t="array" ref="I217">SUMPRODUCT(B201:B220, (ROW(B201:B220)-ROW(B201)+1)) / (20*21/2)</f>
        <v>114.70291714285716</v>
      </c>
      <c r="J217" s="2">
        <f t="shared" si="26"/>
        <v>114.53480352460669</v>
      </c>
      <c r="K217" s="2">
        <f t="shared" si="20"/>
        <v>117.57840533028369</v>
      </c>
    </row>
    <row r="218" spans="1:11" ht="13.5" x14ac:dyDescent="0.25">
      <c r="A218" s="3">
        <f>TITRES_STAT!B221</f>
        <v>42324</v>
      </c>
      <c r="B218" s="6">
        <f>TITRES_STAT!D221</f>
        <v>116.3976</v>
      </c>
      <c r="C218" s="2">
        <f t="shared" si="21"/>
        <v>0</v>
      </c>
      <c r="D218" s="2">
        <f t="shared" si="22"/>
        <v>113.38932</v>
      </c>
      <c r="E218" s="2">
        <f t="shared" si="24"/>
        <v>113.92640999999999</v>
      </c>
      <c r="F218" s="2">
        <f t="shared" si="25"/>
        <v>114.098955</v>
      </c>
      <c r="G218" s="2">
        <f t="shared" si="19"/>
        <v>117.92168200000002</v>
      </c>
      <c r="H218" s="2">
        <f t="shared" si="23"/>
        <v>120.39475100000013</v>
      </c>
      <c r="I218" s="2">
        <f t="array" ref="I218">SUMPRODUCT(B202:B221, (ROW(B202:B221)-ROW(B202)+1)) / (20*21/2)</f>
        <v>114.88773380952382</v>
      </c>
      <c r="J218" s="2">
        <f t="shared" si="26"/>
        <v>114.71221271273939</v>
      </c>
      <c r="K218" s="2">
        <f t="shared" si="20"/>
        <v>117.53209923890002</v>
      </c>
    </row>
    <row r="219" spans="1:11" ht="13.5" x14ac:dyDescent="0.25">
      <c r="A219" s="3">
        <f>TITRES_STAT!B222</f>
        <v>42325</v>
      </c>
      <c r="B219" s="6">
        <f>TITRES_STAT!D222</f>
        <v>116.3904</v>
      </c>
      <c r="C219" s="2">
        <f t="shared" si="21"/>
        <v>-7.1999999999974307E-3</v>
      </c>
      <c r="D219" s="2">
        <f t="shared" si="22"/>
        <v>114.34990000000001</v>
      </c>
      <c r="E219" s="2">
        <f t="shared" si="24"/>
        <v>114.06158000000001</v>
      </c>
      <c r="F219" s="2">
        <f t="shared" si="25"/>
        <v>114.23844</v>
      </c>
      <c r="G219" s="2">
        <f t="shared" si="19"/>
        <v>117.67550000000001</v>
      </c>
      <c r="H219" s="2">
        <f t="shared" si="23"/>
        <v>120.46175900000013</v>
      </c>
      <c r="I219" s="2">
        <f t="array" ref="I219">SUMPRODUCT(B203:B222, (ROW(B203:B222)-ROW(B203)+1)) / (20*21/2)</f>
        <v>115.04899476190477</v>
      </c>
      <c r="J219" s="2">
        <f t="shared" si="26"/>
        <v>114.87204007343088</v>
      </c>
      <c r="K219" s="2">
        <f t="shared" si="20"/>
        <v>117.48732671972746</v>
      </c>
    </row>
    <row r="220" spans="1:11" ht="13.5" x14ac:dyDescent="0.25">
      <c r="A220" s="3">
        <f>TITRES_STAT!B223</f>
        <v>42326</v>
      </c>
      <c r="B220" s="6">
        <f>TITRES_STAT!D223</f>
        <v>116.3904</v>
      </c>
      <c r="C220" s="2">
        <f t="shared" si="21"/>
        <v>0</v>
      </c>
      <c r="D220" s="2">
        <f t="shared" si="22"/>
        <v>115.97481999999999</v>
      </c>
      <c r="E220" s="2">
        <f t="shared" si="24"/>
        <v>114.19674999999999</v>
      </c>
      <c r="F220" s="2">
        <f t="shared" si="25"/>
        <v>114.449825</v>
      </c>
      <c r="G220" s="2">
        <f t="shared" si="19"/>
        <v>117.44513600000002</v>
      </c>
      <c r="H220" s="2">
        <f t="shared" si="23"/>
        <v>120.51465900000014</v>
      </c>
      <c r="I220" s="2">
        <f t="array" ref="I220">SUMPRODUCT(B204:B223, (ROW(B204:B223)-ROW(B204)+1)) / (20*21/2)</f>
        <v>115.06139047619048</v>
      </c>
      <c r="J220" s="2">
        <f t="shared" si="26"/>
        <v>115.01664578072318</v>
      </c>
      <c r="K220" s="2">
        <f t="shared" si="20"/>
        <v>117.44430998562051</v>
      </c>
    </row>
    <row r="221" spans="1:11" ht="13.5" x14ac:dyDescent="0.25">
      <c r="A221" s="3">
        <f>TITRES_STAT!B224</f>
        <v>42327</v>
      </c>
      <c r="B221" s="6">
        <f>TITRES_STAT!D224</f>
        <v>116.3904</v>
      </c>
      <c r="C221" s="2">
        <f t="shared" si="21"/>
        <v>0</v>
      </c>
      <c r="D221" s="2">
        <f t="shared" si="22"/>
        <v>116.39328</v>
      </c>
      <c r="E221" s="2">
        <f t="shared" si="24"/>
        <v>114.61951999999999</v>
      </c>
      <c r="F221" s="2">
        <f t="shared" si="25"/>
        <v>114.69716000000003</v>
      </c>
      <c r="G221" s="2">
        <f t="shared" si="19"/>
        <v>117.21333400000002</v>
      </c>
      <c r="H221" s="2">
        <f t="shared" si="23"/>
        <v>120.56755900000013</v>
      </c>
      <c r="I221" s="2">
        <f t="array" ref="I221">SUMPRODUCT(B205:B224, (ROW(B205:B224)-ROW(B205)+1)) / (20*21/2)</f>
        <v>115.19355095238095</v>
      </c>
      <c r="J221" s="2">
        <f t="shared" si="26"/>
        <v>115.1474795158924</v>
      </c>
      <c r="K221" s="2">
        <f t="shared" si="20"/>
        <v>117.40298018226284</v>
      </c>
    </row>
    <row r="222" spans="1:11" ht="13.5" x14ac:dyDescent="0.25">
      <c r="A222" s="3">
        <f>TITRES_STAT!B225</f>
        <v>42328</v>
      </c>
      <c r="B222" s="6">
        <f>TITRES_STAT!D225</f>
        <v>116.3904</v>
      </c>
      <c r="C222" s="2">
        <f t="shared" si="21"/>
        <v>0</v>
      </c>
      <c r="D222" s="2">
        <f t="shared" si="22"/>
        <v>116.39184</v>
      </c>
      <c r="E222" s="2">
        <f t="shared" si="24"/>
        <v>114.75469000000001</v>
      </c>
      <c r="F222" s="2">
        <f t="shared" si="25"/>
        <v>114.90854500000005</v>
      </c>
      <c r="G222" s="2">
        <f t="shared" si="19"/>
        <v>116.981532</v>
      </c>
      <c r="H222" s="2">
        <f t="shared" si="23"/>
        <v>120.61552100000011</v>
      </c>
      <c r="I222" s="2">
        <f t="array" ref="I222">SUMPRODUCT(B206:B225, (ROW(B206:B225)-ROW(B206)+1)) / (20*21/2)</f>
        <v>115.31564523809521</v>
      </c>
      <c r="J222" s="2">
        <f t="shared" si="26"/>
        <v>115.26585289533122</v>
      </c>
      <c r="K222" s="2">
        <f t="shared" si="20"/>
        <v>117.36327115550743</v>
      </c>
    </row>
    <row r="223" spans="1:11" ht="13.5" x14ac:dyDescent="0.25">
      <c r="A223" s="3">
        <f>TITRES_STAT!B226</f>
        <v>42331</v>
      </c>
      <c r="B223" s="6">
        <f>TITRES_STAT!D226</f>
        <v>115.03870000000001</v>
      </c>
      <c r="C223" s="2">
        <f t="shared" si="21"/>
        <v>-1.3516999999999939</v>
      </c>
      <c r="D223" s="2">
        <f t="shared" si="22"/>
        <v>116.12006000000001</v>
      </c>
      <c r="E223" s="2">
        <f t="shared" si="24"/>
        <v>114.75469000000001</v>
      </c>
      <c r="F223" s="2">
        <f t="shared" si="25"/>
        <v>114.945215</v>
      </c>
      <c r="G223" s="2">
        <f t="shared" si="19"/>
        <v>116.722696</v>
      </c>
      <c r="H223" s="2">
        <f t="shared" si="23"/>
        <v>120.64755450000013</v>
      </c>
      <c r="I223" s="2">
        <f t="array" ref="I223">SUMPRODUCT(B207:B226, (ROW(B207:B226)-ROW(B207)+1)) / (20*21/2)</f>
        <v>115.42767333333335</v>
      </c>
      <c r="J223" s="2">
        <f t="shared" si="26"/>
        <v>115.24421928625206</v>
      </c>
      <c r="K223" s="2">
        <f t="shared" si="20"/>
        <v>117.27211150235028</v>
      </c>
    </row>
    <row r="224" spans="1:11" ht="13.5" x14ac:dyDescent="0.25">
      <c r="A224" s="3">
        <f>TITRES_STAT!B227</f>
        <v>42332</v>
      </c>
      <c r="B224" s="6">
        <f>TITRES_STAT!D227</f>
        <v>116.3329</v>
      </c>
      <c r="C224" s="2">
        <f t="shared" si="21"/>
        <v>1.2941999999999894</v>
      </c>
      <c r="D224" s="2">
        <f t="shared" si="22"/>
        <v>116.10855999999998</v>
      </c>
      <c r="E224" s="2">
        <f t="shared" si="24"/>
        <v>115.22923</v>
      </c>
      <c r="F224" s="2">
        <f t="shared" si="25"/>
        <v>115.05091</v>
      </c>
      <c r="G224" s="2">
        <f t="shared" si="19"/>
        <v>116.53288400000001</v>
      </c>
      <c r="H224" s="2">
        <f t="shared" si="23"/>
        <v>120.68394250000014</v>
      </c>
      <c r="I224" s="2">
        <f t="array" ref="I224">SUMPRODUCT(B208:B227, (ROW(B208:B227)-ROW(B208)+1)) / (20*21/2)</f>
        <v>115.20365428571426</v>
      </c>
      <c r="J224" s="2">
        <f t="shared" si="26"/>
        <v>115.34790316375187</v>
      </c>
      <c r="K224" s="2">
        <f t="shared" si="20"/>
        <v>117.2352796787287</v>
      </c>
    </row>
    <row r="225" spans="1:11" ht="13.5" x14ac:dyDescent="0.25">
      <c r="A225" s="3">
        <f>TITRES_STAT!B228</f>
        <v>42333</v>
      </c>
      <c r="B225" s="6">
        <f>TITRES_STAT!D228</f>
        <v>116.3329</v>
      </c>
      <c r="C225" s="2">
        <f t="shared" si="21"/>
        <v>0</v>
      </c>
      <c r="D225" s="2">
        <f t="shared" si="22"/>
        <v>116.09706000000001</v>
      </c>
      <c r="E225" s="2">
        <f t="shared" si="24"/>
        <v>116.03593999999998</v>
      </c>
      <c r="F225" s="2">
        <f t="shared" si="25"/>
        <v>115.15660499999998</v>
      </c>
      <c r="G225" s="2">
        <f t="shared" si="19"/>
        <v>116.37183000000003</v>
      </c>
      <c r="H225" s="2">
        <f t="shared" si="23"/>
        <v>120.72244700000014</v>
      </c>
      <c r="I225" s="2">
        <f t="array" ref="I225">SUMPRODUCT(B209:B228, (ROW(B209:B228)-ROW(B209)+1)) / (20*21/2)</f>
        <v>115.00353333333332</v>
      </c>
      <c r="J225" s="2">
        <f t="shared" si="26"/>
        <v>115.44171238625169</v>
      </c>
      <c r="K225" s="2">
        <f t="shared" si="20"/>
        <v>117.19989224034718</v>
      </c>
    </row>
    <row r="226" spans="1:11" ht="13.5" x14ac:dyDescent="0.25">
      <c r="A226" s="3">
        <f>TITRES_STAT!B229</f>
        <v>42334</v>
      </c>
      <c r="B226" s="6">
        <f>TITRES_STAT!D229</f>
        <v>116.3329</v>
      </c>
      <c r="C226" s="2">
        <f t="shared" si="21"/>
        <v>0</v>
      </c>
      <c r="D226" s="2">
        <f t="shared" si="22"/>
        <v>116.08555999999999</v>
      </c>
      <c r="E226" s="2">
        <f t="shared" si="24"/>
        <v>116.23942000000002</v>
      </c>
      <c r="F226" s="2">
        <f t="shared" si="25"/>
        <v>115.23389999999999</v>
      </c>
      <c r="G226" s="2">
        <f t="shared" si="19"/>
        <v>116.22515600000003</v>
      </c>
      <c r="H226" s="2">
        <f t="shared" si="23"/>
        <v>120.76800550000013</v>
      </c>
      <c r="I226" s="2">
        <f t="array" ref="I226">SUMPRODUCT(B210:B229, (ROW(B210:B229)-ROW(B210)+1)) / (20*21/2)</f>
        <v>114.82737857142857</v>
      </c>
      <c r="J226" s="2">
        <f t="shared" si="26"/>
        <v>115.52658739708487</v>
      </c>
      <c r="K226" s="2">
        <f t="shared" si="20"/>
        <v>117.16589254464729</v>
      </c>
    </row>
    <row r="227" spans="1:11" ht="13.5" x14ac:dyDescent="0.25">
      <c r="A227" s="3">
        <f>TITRES_STAT!B230</f>
        <v>42335</v>
      </c>
      <c r="B227" s="6">
        <f>TITRES_STAT!D230</f>
        <v>112.8817</v>
      </c>
      <c r="C227" s="2">
        <f t="shared" si="21"/>
        <v>-3.4512</v>
      </c>
      <c r="D227" s="2">
        <f t="shared" si="22"/>
        <v>115.38381999999999</v>
      </c>
      <c r="E227" s="2">
        <f t="shared" si="24"/>
        <v>115.88782999999998</v>
      </c>
      <c r="F227" s="2">
        <f t="shared" si="25"/>
        <v>114.98296999999999</v>
      </c>
      <c r="G227" s="2">
        <f t="shared" si="19"/>
        <v>116.05259800000003</v>
      </c>
      <c r="H227" s="2">
        <f t="shared" si="23"/>
        <v>120.79278100000012</v>
      </c>
      <c r="I227" s="2">
        <f t="array" ref="I227">SUMPRODUCT(B211:B230, (ROW(B211:B230)-ROW(B211)+1)) / (20*21/2)</f>
        <v>114.66149523809523</v>
      </c>
      <c r="J227" s="2">
        <f t="shared" si="26"/>
        <v>115.27469335926726</v>
      </c>
      <c r="K227" s="2">
        <f t="shared" si="20"/>
        <v>116.99788499387681</v>
      </c>
    </row>
    <row r="228" spans="1:11" ht="13.5" x14ac:dyDescent="0.25">
      <c r="A228" s="3">
        <f>TITRES_STAT!B231</f>
        <v>42338</v>
      </c>
      <c r="B228" s="6">
        <f>TITRES_STAT!D231</f>
        <v>112.8817</v>
      </c>
      <c r="C228" s="2">
        <f t="shared" si="21"/>
        <v>0</v>
      </c>
      <c r="D228" s="2">
        <f t="shared" si="22"/>
        <v>114.95242</v>
      </c>
      <c r="E228" s="2">
        <f t="shared" si="24"/>
        <v>115.53623999999999</v>
      </c>
      <c r="F228" s="2">
        <f t="shared" si="25"/>
        <v>114.73132499999997</v>
      </c>
      <c r="G228" s="2">
        <f t="shared" si="19"/>
        <v>115.83833800000004</v>
      </c>
      <c r="H228" s="2">
        <f t="shared" si="23"/>
        <v>120.81226600000012</v>
      </c>
      <c r="I228" s="2">
        <f t="array" ref="I228">SUMPRODUCT(B212:B231, (ROW(B212:B231)-ROW(B212)+1)) / (20*21/2)</f>
        <v>114.50588333333332</v>
      </c>
      <c r="J228" s="2">
        <f t="shared" si="26"/>
        <v>115.04678922981323</v>
      </c>
      <c r="K228" s="2">
        <f t="shared" si="20"/>
        <v>116.8364659745091</v>
      </c>
    </row>
    <row r="229" spans="1:11" ht="13.5" x14ac:dyDescent="0.25">
      <c r="A229" s="3">
        <f>TITRES_STAT!B232</f>
        <v>42339</v>
      </c>
      <c r="B229" s="6">
        <f>TITRES_STAT!D232</f>
        <v>112.8817</v>
      </c>
      <c r="C229" s="2">
        <f t="shared" si="21"/>
        <v>0</v>
      </c>
      <c r="D229" s="2">
        <f t="shared" si="22"/>
        <v>114.26218000000001</v>
      </c>
      <c r="E229" s="2">
        <f t="shared" si="24"/>
        <v>115.18536999999999</v>
      </c>
      <c r="F229" s="2">
        <f t="shared" si="25"/>
        <v>114.62347499999998</v>
      </c>
      <c r="G229" s="2">
        <f t="shared" si="19"/>
        <v>115.65140000000002</v>
      </c>
      <c r="H229" s="2">
        <f t="shared" si="23"/>
        <v>120.82998750000012</v>
      </c>
      <c r="I229" s="2">
        <f t="array" ref="I229">SUMPRODUCT(B213:B232, (ROW(B213:B232)-ROW(B213)+1)) / (20*21/2)</f>
        <v>114.24413333333331</v>
      </c>
      <c r="J229" s="2">
        <f t="shared" si="26"/>
        <v>114.84059025554529</v>
      </c>
      <c r="K229" s="2">
        <f t="shared" si="20"/>
        <v>116.68137711276364</v>
      </c>
    </row>
    <row r="230" spans="1:11" ht="13.5" x14ac:dyDescent="0.25">
      <c r="A230" s="3">
        <f>TITRES_STAT!B233</f>
        <v>42340</v>
      </c>
      <c r="B230" s="6">
        <f>TITRES_STAT!D233</f>
        <v>112.8817</v>
      </c>
      <c r="C230" s="2">
        <f t="shared" si="21"/>
        <v>0</v>
      </c>
      <c r="D230" s="2">
        <f t="shared" si="22"/>
        <v>113.57194</v>
      </c>
      <c r="E230" s="2">
        <f t="shared" si="24"/>
        <v>114.83450000000001</v>
      </c>
      <c r="F230" s="2">
        <f t="shared" si="25"/>
        <v>114.51562499999997</v>
      </c>
      <c r="G230" s="2">
        <f t="shared" si="19"/>
        <v>115.47884200000004</v>
      </c>
      <c r="H230" s="2">
        <f t="shared" si="23"/>
        <v>120.84241850000014</v>
      </c>
      <c r="I230" s="2">
        <f t="array" ref="I230">SUMPRODUCT(B214:B233, (ROW(B214:B233)-ROW(B214)+1)) / (20*21/2)</f>
        <v>113.77866666666665</v>
      </c>
      <c r="J230" s="2">
        <f t="shared" si="26"/>
        <v>114.65402927882668</v>
      </c>
      <c r="K230" s="2">
        <f t="shared" si="20"/>
        <v>116.53237016716507</v>
      </c>
    </row>
    <row r="231" spans="1:11" ht="13.5" x14ac:dyDescent="0.25">
      <c r="A231" s="3">
        <f>TITRES_STAT!B234</f>
        <v>42341</v>
      </c>
      <c r="B231" s="6">
        <f>TITRES_STAT!D234</f>
        <v>112.8817</v>
      </c>
      <c r="C231" s="2">
        <f t="shared" si="21"/>
        <v>0</v>
      </c>
      <c r="D231" s="2">
        <f t="shared" si="22"/>
        <v>112.8817</v>
      </c>
      <c r="E231" s="2">
        <f t="shared" si="24"/>
        <v>114.48362999999999</v>
      </c>
      <c r="F231" s="2">
        <f t="shared" si="25"/>
        <v>114.55157499999996</v>
      </c>
      <c r="G231" s="2">
        <f t="shared" si="19"/>
        <v>115.30657200000003</v>
      </c>
      <c r="H231" s="2">
        <f t="shared" si="23"/>
        <v>120.85308600000013</v>
      </c>
      <c r="I231" s="2">
        <f t="array" ref="I231">SUMPRODUCT(B215:B234, (ROW(B215:B234)-ROW(B215)+1)) / (20*21/2)</f>
        <v>113.33956333333333</v>
      </c>
      <c r="J231" s="2">
        <f t="shared" si="26"/>
        <v>114.48523601417652</v>
      </c>
      <c r="K231" s="2">
        <f t="shared" si="20"/>
        <v>116.38920663119781</v>
      </c>
    </row>
    <row r="232" spans="1:11" ht="13.5" x14ac:dyDescent="0.25">
      <c r="A232" s="3">
        <f>TITRES_STAT!B235</f>
        <v>42342</v>
      </c>
      <c r="B232" s="6">
        <f>TITRES_STAT!D235</f>
        <v>111.8032</v>
      </c>
      <c r="C232" s="2">
        <f t="shared" si="21"/>
        <v>-1.0784999999999911</v>
      </c>
      <c r="D232" s="2">
        <f t="shared" si="22"/>
        <v>112.66599999999998</v>
      </c>
      <c r="E232" s="2">
        <f t="shared" si="24"/>
        <v>114.02491000000001</v>
      </c>
      <c r="F232" s="2">
        <f t="shared" si="25"/>
        <v>114.38979999999997</v>
      </c>
      <c r="G232" s="2">
        <f t="shared" si="19"/>
        <v>115.11273200000004</v>
      </c>
      <c r="H232" s="2">
        <f t="shared" si="23"/>
        <v>120.85836100000013</v>
      </c>
      <c r="I232" s="2">
        <f t="array" ref="I232">SUMPRODUCT(B216:B235, (ROW(B216:B235)-ROW(B216)+1)) / (20*21/2)</f>
        <v>113.12951285714287</v>
      </c>
      <c r="J232" s="2">
        <f t="shared" si="26"/>
        <v>114.22980401282638</v>
      </c>
      <c r="K232" s="2">
        <f t="shared" si="20"/>
        <v>116.20936323389593</v>
      </c>
    </row>
    <row r="233" spans="1:11" ht="13.5" x14ac:dyDescent="0.25">
      <c r="A233" s="3">
        <f>TITRES_STAT!B236</f>
        <v>42345</v>
      </c>
      <c r="B233" s="6">
        <f>TITRES_STAT!D236</f>
        <v>109.50239999999999</v>
      </c>
      <c r="C233" s="2">
        <f t="shared" si="21"/>
        <v>-2.3008000000000095</v>
      </c>
      <c r="D233" s="2">
        <f t="shared" si="22"/>
        <v>111.99014</v>
      </c>
      <c r="E233" s="2">
        <f t="shared" si="24"/>
        <v>113.47128000000002</v>
      </c>
      <c r="F233" s="2">
        <f t="shared" si="25"/>
        <v>114.11298499999995</v>
      </c>
      <c r="G233" s="2">
        <f t="shared" si="19"/>
        <v>114.94448800000004</v>
      </c>
      <c r="H233" s="2">
        <f t="shared" si="23"/>
        <v>120.85213200000013</v>
      </c>
      <c r="I233" s="2">
        <f t="array" ref="I233">SUMPRODUCT(B217:B236, (ROW(B217:B236)-ROW(B217)+1)) / (20*21/2)</f>
        <v>112.68349380952381</v>
      </c>
      <c r="J233" s="2">
        <f t="shared" si="26"/>
        <v>113.77957505922386</v>
      </c>
      <c r="K233" s="2">
        <f t="shared" si="20"/>
        <v>115.94634506786079</v>
      </c>
    </row>
    <row r="234" spans="1:11" ht="13.5" x14ac:dyDescent="0.25">
      <c r="A234" s="3">
        <f>TITRES_STAT!B237</f>
        <v>42346</v>
      </c>
      <c r="B234" s="6">
        <f>TITRES_STAT!D237</f>
        <v>109.50239999999999</v>
      </c>
      <c r="C234" s="2">
        <f t="shared" si="21"/>
        <v>0</v>
      </c>
      <c r="D234" s="2">
        <f t="shared" si="22"/>
        <v>111.31427999999998</v>
      </c>
      <c r="E234" s="2">
        <f t="shared" si="24"/>
        <v>112.78823</v>
      </c>
      <c r="F234" s="2">
        <f t="shared" si="25"/>
        <v>114.00872999999994</v>
      </c>
      <c r="G234" s="2">
        <f t="shared" si="19"/>
        <v>114.74748400000004</v>
      </c>
      <c r="H234" s="2">
        <f t="shared" si="23"/>
        <v>120.84590300000016</v>
      </c>
      <c r="I234" s="2">
        <f t="array" ref="I234">SUMPRODUCT(B218:B237, (ROW(B218:B237)-ROW(B218)+1)) / (20*21/2)</f>
        <v>112.44519714285717</v>
      </c>
      <c r="J234" s="2">
        <f t="shared" si="26"/>
        <v>113.37222505358349</v>
      </c>
      <c r="K234" s="2">
        <f t="shared" si="20"/>
        <v>115.69364133970939</v>
      </c>
    </row>
    <row r="235" spans="1:11" ht="13.5" x14ac:dyDescent="0.25">
      <c r="A235" s="3">
        <f>TITRES_STAT!B238</f>
        <v>42347</v>
      </c>
      <c r="B235" s="6">
        <f>TITRES_STAT!D238</f>
        <v>111.8032</v>
      </c>
      <c r="C235" s="2">
        <f t="shared" si="21"/>
        <v>2.3008000000000095</v>
      </c>
      <c r="D235" s="2">
        <f t="shared" si="22"/>
        <v>111.09858</v>
      </c>
      <c r="E235" s="2">
        <f t="shared" si="24"/>
        <v>112.33525999999999</v>
      </c>
      <c r="F235" s="2">
        <f t="shared" si="25"/>
        <v>114.18559999999995</v>
      </c>
      <c r="G235" s="2">
        <f t="shared" si="19"/>
        <v>114.59649600000004</v>
      </c>
      <c r="H235" s="2">
        <f t="shared" si="23"/>
        <v>120.86175900000015</v>
      </c>
      <c r="I235" s="2">
        <f t="array" ref="I235">SUMPRODUCT(B219:B238, (ROW(B219:B238)-ROW(B219)+1)) / (20*21/2)</f>
        <v>112.29896666666669</v>
      </c>
      <c r="J235" s="2">
        <f t="shared" si="26"/>
        <v>113.22279409609935</v>
      </c>
      <c r="K235" s="2">
        <f t="shared" si="20"/>
        <v>115.54107501266196</v>
      </c>
    </row>
    <row r="236" spans="1:11" ht="13.5" x14ac:dyDescent="0.25">
      <c r="A236" s="3">
        <f>TITRES_STAT!B239</f>
        <v>42348</v>
      </c>
      <c r="B236" s="6">
        <f>TITRES_STAT!D239</f>
        <v>109.50239999999999</v>
      </c>
      <c r="C236" s="2">
        <f t="shared" si="21"/>
        <v>-2.3008000000000095</v>
      </c>
      <c r="D236" s="2">
        <f t="shared" si="22"/>
        <v>110.42272</v>
      </c>
      <c r="E236" s="2">
        <f t="shared" si="24"/>
        <v>111.65221000000001</v>
      </c>
      <c r="F236" s="2">
        <f t="shared" si="25"/>
        <v>113.94581499999997</v>
      </c>
      <c r="G236" s="2">
        <f t="shared" si="19"/>
        <v>114.39949200000005</v>
      </c>
      <c r="H236" s="2">
        <f t="shared" si="23"/>
        <v>120.86258400000017</v>
      </c>
      <c r="I236" s="2">
        <f t="array" ref="I236">SUMPRODUCT(B220:B239, (ROW(B220:B239)-ROW(B220)+1)) / (20*21/2)</f>
        <v>112.17290238095238</v>
      </c>
      <c r="J236" s="2">
        <f t="shared" si="26"/>
        <v>112.86847084885179</v>
      </c>
      <c r="K236" s="2">
        <f t="shared" si="20"/>
        <v>115.30426422785169</v>
      </c>
    </row>
    <row r="237" spans="1:11" ht="13.5" x14ac:dyDescent="0.25">
      <c r="A237" s="3">
        <f>TITRES_STAT!B240</f>
        <v>42349</v>
      </c>
      <c r="B237" s="6">
        <f>TITRES_STAT!D240</f>
        <v>111.44370000000001</v>
      </c>
      <c r="C237" s="2">
        <f t="shared" si="21"/>
        <v>1.9413000000000125</v>
      </c>
      <c r="D237" s="2">
        <f t="shared" si="22"/>
        <v>110.35082</v>
      </c>
      <c r="E237" s="2">
        <f t="shared" si="24"/>
        <v>111.50840999999998</v>
      </c>
      <c r="F237" s="2">
        <f t="shared" si="25"/>
        <v>113.69811999999997</v>
      </c>
      <c r="G237" s="2">
        <f t="shared" si="19"/>
        <v>114.24131400000006</v>
      </c>
      <c r="H237" s="2">
        <f t="shared" si="23"/>
        <v>120.87664250000016</v>
      </c>
      <c r="I237" s="2">
        <f t="array" ref="I237">SUMPRODUCT(B221:B240, (ROW(B221:B240)-ROW(B221)+1)) / (20*21/2)</f>
        <v>112.06697</v>
      </c>
      <c r="J237" s="2">
        <f t="shared" si="26"/>
        <v>112.73277838705637</v>
      </c>
      <c r="K237" s="2">
        <f t="shared" si="20"/>
        <v>115.15286955224967</v>
      </c>
    </row>
    <row r="238" spans="1:11" ht="13.5" x14ac:dyDescent="0.25">
      <c r="A238" s="3">
        <f>TITRES_STAT!B241</f>
        <v>42352</v>
      </c>
      <c r="B238" s="6">
        <f>TITRES_STAT!D241</f>
        <v>112.1627</v>
      </c>
      <c r="C238" s="2">
        <f t="shared" si="21"/>
        <v>0.71899999999999409</v>
      </c>
      <c r="D238" s="2">
        <f t="shared" si="22"/>
        <v>110.88288</v>
      </c>
      <c r="E238" s="2">
        <f t="shared" si="24"/>
        <v>111.43651</v>
      </c>
      <c r="F238" s="2">
        <f t="shared" si="25"/>
        <v>113.486375</v>
      </c>
      <c r="G238" s="2">
        <f t="shared" si="19"/>
        <v>114.16912800000006</v>
      </c>
      <c r="H238" s="2">
        <f t="shared" si="23"/>
        <v>120.89782300000017</v>
      </c>
      <c r="I238" s="2">
        <f t="array" ref="I238">SUMPRODUCT(B222:B241, (ROW(B222:B241)-ROW(B222)+1)) / (20*21/2)</f>
        <v>112.25164571428571</v>
      </c>
      <c r="J238" s="2">
        <f t="shared" si="26"/>
        <v>112.67848520733671</v>
      </c>
      <c r="K238" s="2">
        <f t="shared" si="20"/>
        <v>115.03560800118106</v>
      </c>
    </row>
    <row r="239" spans="1:11" ht="13.5" x14ac:dyDescent="0.25">
      <c r="A239" s="3">
        <f>TITRES_STAT!B242</f>
        <v>42353</v>
      </c>
      <c r="B239" s="6">
        <f>TITRES_STAT!D242</f>
        <v>112.1627</v>
      </c>
      <c r="C239" s="2">
        <f t="shared" si="21"/>
        <v>0</v>
      </c>
      <c r="D239" s="2">
        <f t="shared" si="22"/>
        <v>111.41494</v>
      </c>
      <c r="E239" s="2">
        <f t="shared" si="24"/>
        <v>111.36461</v>
      </c>
      <c r="F239" s="2">
        <f t="shared" si="25"/>
        <v>113.27499</v>
      </c>
      <c r="G239" s="2">
        <f t="shared" si="19"/>
        <v>114.05409000000003</v>
      </c>
      <c r="H239" s="2">
        <f t="shared" si="23"/>
        <v>120.91194950000016</v>
      </c>
      <c r="I239" s="2">
        <f t="array" ref="I239">SUMPRODUCT(B223:B242, (ROW(B223:B242)-ROW(B223)+1)) / (20*21/2)</f>
        <v>112.44567238095237</v>
      </c>
      <c r="J239" s="2">
        <f t="shared" si="26"/>
        <v>112.62936280663797</v>
      </c>
      <c r="K239" s="2">
        <f t="shared" si="20"/>
        <v>114.92294494231122</v>
      </c>
    </row>
    <row r="240" spans="1:11" ht="13.5" x14ac:dyDescent="0.25">
      <c r="A240" s="3">
        <f>TITRES_STAT!B243</f>
        <v>42354</v>
      </c>
      <c r="B240" s="6">
        <f>TITRES_STAT!D243</f>
        <v>112.1627</v>
      </c>
      <c r="C240" s="2">
        <f t="shared" si="21"/>
        <v>0</v>
      </c>
      <c r="D240" s="2">
        <f t="shared" si="22"/>
        <v>111.48683999999999</v>
      </c>
      <c r="E240" s="2">
        <f t="shared" si="24"/>
        <v>111.29270999999999</v>
      </c>
      <c r="F240" s="2">
        <f t="shared" si="25"/>
        <v>113.06360500000001</v>
      </c>
      <c r="G240" s="2">
        <f t="shared" si="19"/>
        <v>113.93933800000002</v>
      </c>
      <c r="H240" s="2">
        <f t="shared" si="23"/>
        <v>120.92448850000015</v>
      </c>
      <c r="I240" s="2">
        <f t="array" ref="I240">SUMPRODUCT(B224:B243, (ROW(B224:B243)-ROW(B224)+1)) / (20*21/2)</f>
        <v>112.64617</v>
      </c>
      <c r="J240" s="2">
        <f t="shared" si="26"/>
        <v>112.5849187298153</v>
      </c>
      <c r="K240" s="2">
        <f t="shared" si="20"/>
        <v>114.81470004261276</v>
      </c>
    </row>
    <row r="241" spans="1:11" ht="13.5" x14ac:dyDescent="0.25">
      <c r="A241" s="3">
        <f>TITRES_STAT!B244</f>
        <v>42355</v>
      </c>
      <c r="B241" s="6">
        <f>TITRES_STAT!D244</f>
        <v>115.0027</v>
      </c>
      <c r="C241" s="2">
        <f t="shared" si="21"/>
        <v>2.8400000000000034</v>
      </c>
      <c r="D241" s="2">
        <f t="shared" si="22"/>
        <v>112.58689999999999</v>
      </c>
      <c r="E241" s="2">
        <f t="shared" si="24"/>
        <v>111.50480999999999</v>
      </c>
      <c r="F241" s="2">
        <f t="shared" si="25"/>
        <v>112.99422000000001</v>
      </c>
      <c r="G241" s="2">
        <f t="shared" si="19"/>
        <v>113.95199200000003</v>
      </c>
      <c r="H241" s="2">
        <f t="shared" si="23"/>
        <v>120.94611350000015</v>
      </c>
      <c r="I241" s="2">
        <f t="array" ref="I241">SUMPRODUCT(B225:B244, (ROW(B225:B244)-ROW(B225)+1)) / (20*21/2)</f>
        <v>112.8467019047619</v>
      </c>
      <c r="J241" s="2">
        <f t="shared" si="26"/>
        <v>112.81518361269003</v>
      </c>
      <c r="K241" s="2">
        <f t="shared" si="20"/>
        <v>114.82207258996128</v>
      </c>
    </row>
    <row r="242" spans="1:11" ht="13.5" x14ac:dyDescent="0.25">
      <c r="A242" s="3">
        <f>TITRES_STAT!B245</f>
        <v>42356</v>
      </c>
      <c r="B242" s="6">
        <f>TITRES_STAT!D245</f>
        <v>115.03149999999999</v>
      </c>
      <c r="C242" s="2">
        <f t="shared" si="21"/>
        <v>2.8799999999989723E-2</v>
      </c>
      <c r="D242" s="2">
        <f t="shared" si="22"/>
        <v>113.30446000000002</v>
      </c>
      <c r="E242" s="2">
        <f t="shared" si="24"/>
        <v>111.82764</v>
      </c>
      <c r="F242" s="2">
        <f t="shared" si="25"/>
        <v>112.92627500000003</v>
      </c>
      <c r="G242" s="2">
        <f t="shared" ref="G242:G305" si="27">AVERAGE(B193:B242)</f>
        <v>113.91014800000002</v>
      </c>
      <c r="H242" s="2">
        <f t="shared" si="23"/>
        <v>120.96756500000016</v>
      </c>
      <c r="I242" s="2">
        <f t="array" ref="I242">SUMPRODUCT(B226:B245, (ROW(B226:B245)-ROW(B226)+1)) / (20*21/2)</f>
        <v>113.05343095238096</v>
      </c>
      <c r="J242" s="2">
        <f t="shared" si="26"/>
        <v>113.0262613638624</v>
      </c>
      <c r="K242" s="2">
        <f t="shared" si="20"/>
        <v>114.83028542957064</v>
      </c>
    </row>
    <row r="243" spans="1:11" ht="13.5" x14ac:dyDescent="0.25">
      <c r="A243" s="3">
        <f>TITRES_STAT!B246</f>
        <v>42359</v>
      </c>
      <c r="B243" s="6">
        <f>TITRES_STAT!D246</f>
        <v>115.03149999999999</v>
      </c>
      <c r="C243" s="2">
        <f t="shared" si="21"/>
        <v>0</v>
      </c>
      <c r="D243" s="2">
        <f t="shared" si="22"/>
        <v>113.87822000000001</v>
      </c>
      <c r="E243" s="2">
        <f t="shared" si="24"/>
        <v>112.38055</v>
      </c>
      <c r="F243" s="2">
        <f t="shared" si="25"/>
        <v>112.92591500000003</v>
      </c>
      <c r="G243" s="2">
        <f t="shared" si="27"/>
        <v>113.86830400000002</v>
      </c>
      <c r="H243" s="2">
        <f t="shared" si="23"/>
        <v>120.99250850000016</v>
      </c>
      <c r="I243" s="2">
        <f t="array" ref="I243">SUMPRODUCT(B227:B246, (ROW(B227:B246)-ROW(B227)+1)) / (20*21/2)</f>
        <v>112.97944285714284</v>
      </c>
      <c r="J243" s="2">
        <f t="shared" si="26"/>
        <v>113.21723647206598</v>
      </c>
      <c r="K243" s="2">
        <f t="shared" ref="K243:K306" si="28">$K$4*B243+(1-$K$4)*K242</f>
        <v>114.83817619703845</v>
      </c>
    </row>
    <row r="244" spans="1:11" ht="13.5" x14ac:dyDescent="0.25">
      <c r="A244" s="3">
        <f>TITRES_STAT!B247</f>
        <v>42360</v>
      </c>
      <c r="B244" s="6">
        <f>TITRES_STAT!D247</f>
        <v>115.03149999999999</v>
      </c>
      <c r="C244" s="2">
        <f t="shared" si="21"/>
        <v>0</v>
      </c>
      <c r="D244" s="2">
        <f t="shared" si="22"/>
        <v>114.45198000000001</v>
      </c>
      <c r="E244" s="2">
        <f t="shared" si="24"/>
        <v>112.93346000000001</v>
      </c>
      <c r="F244" s="2">
        <f t="shared" si="25"/>
        <v>112.86084500000001</v>
      </c>
      <c r="G244" s="2">
        <f t="shared" si="27"/>
        <v>113.88254000000002</v>
      </c>
      <c r="H244" s="2">
        <f t="shared" si="23"/>
        <v>121.01568850000017</v>
      </c>
      <c r="I244" s="2">
        <f t="array" ref="I244">SUMPRODUCT(B228:B247, (ROW(B228:B247)-ROW(B228)+1)) / (20*21/2)</f>
        <v>112.93969285714284</v>
      </c>
      <c r="J244" s="2">
        <f t="shared" si="26"/>
        <v>113.39002347472636</v>
      </c>
      <c r="K244" s="2">
        <f t="shared" si="28"/>
        <v>114.84575752264479</v>
      </c>
    </row>
    <row r="245" spans="1:11" ht="13.5" x14ac:dyDescent="0.25">
      <c r="A245" s="3">
        <f>TITRES_STAT!B248</f>
        <v>42361</v>
      </c>
      <c r="B245" s="6">
        <f>TITRES_STAT!D248</f>
        <v>115.03149999999999</v>
      </c>
      <c r="C245" s="2">
        <f t="shared" si="21"/>
        <v>0</v>
      </c>
      <c r="D245" s="2">
        <f t="shared" si="22"/>
        <v>115.02574</v>
      </c>
      <c r="E245" s="2">
        <f t="shared" si="24"/>
        <v>113.25629000000001</v>
      </c>
      <c r="F245" s="2">
        <f t="shared" si="25"/>
        <v>112.79577500000002</v>
      </c>
      <c r="G245" s="2">
        <f t="shared" si="27"/>
        <v>113.89677600000003</v>
      </c>
      <c r="H245" s="2">
        <f t="shared" si="23"/>
        <v>121.04063200000014</v>
      </c>
      <c r="I245" s="2">
        <f t="array" ref="I245">SUMPRODUCT(B229:B248, (ROW(B229:B248)-ROW(B229)+1)) / (20*21/2)</f>
        <v>112.86912857142858</v>
      </c>
      <c r="J245" s="2">
        <f t="shared" si="26"/>
        <v>113.54635457237147</v>
      </c>
      <c r="K245" s="2">
        <f t="shared" si="28"/>
        <v>114.8530415413646</v>
      </c>
    </row>
    <row r="246" spans="1:11" ht="13.5" x14ac:dyDescent="0.25">
      <c r="A246" s="3">
        <f>TITRES_STAT!B249</f>
        <v>42363</v>
      </c>
      <c r="B246" s="6">
        <f>TITRES_STAT!D249</f>
        <v>112.0189</v>
      </c>
      <c r="C246" s="2">
        <f t="shared" si="21"/>
        <v>-3.012599999999992</v>
      </c>
      <c r="D246" s="2">
        <f t="shared" si="22"/>
        <v>114.42898</v>
      </c>
      <c r="E246" s="2">
        <f t="shared" si="24"/>
        <v>113.50794</v>
      </c>
      <c r="F246" s="2">
        <f t="shared" si="25"/>
        <v>112.58007500000004</v>
      </c>
      <c r="G246" s="2">
        <f t="shared" si="27"/>
        <v>113.87952000000001</v>
      </c>
      <c r="H246" s="2">
        <f t="shared" si="23"/>
        <v>121.04874900000016</v>
      </c>
      <c r="I246" s="2">
        <f t="array" ref="I246">SUMPRODUCT(B230:B249, (ROW(B230:B249)-ROW(B230)+1)) / (20*21/2)</f>
        <v>112.78315714285714</v>
      </c>
      <c r="J246" s="2">
        <f t="shared" si="26"/>
        <v>113.40088270833608</v>
      </c>
      <c r="K246" s="2">
        <f t="shared" si="28"/>
        <v>114.7418987358209</v>
      </c>
    </row>
    <row r="247" spans="1:11" ht="13.5" x14ac:dyDescent="0.25">
      <c r="A247" s="3">
        <f>TITRES_STAT!B250</f>
        <v>42366</v>
      </c>
      <c r="B247" s="6">
        <f>TITRES_STAT!D250</f>
        <v>112.1627</v>
      </c>
      <c r="C247" s="2">
        <f t="shared" si="21"/>
        <v>0.14379999999999882</v>
      </c>
      <c r="D247" s="2">
        <f t="shared" si="22"/>
        <v>113.85521999999999</v>
      </c>
      <c r="E247" s="2">
        <f t="shared" si="24"/>
        <v>113.57984000000003</v>
      </c>
      <c r="F247" s="2">
        <f t="shared" si="25"/>
        <v>112.54412500000001</v>
      </c>
      <c r="G247" s="2">
        <f t="shared" si="27"/>
        <v>113.81481000000002</v>
      </c>
      <c r="H247" s="2">
        <f t="shared" si="23"/>
        <v>121.05758500000015</v>
      </c>
      <c r="I247" s="2">
        <f t="array" ref="I247">SUMPRODUCT(B231:B250, (ROW(B231:B250)-ROW(B231)+1)) / (20*21/2)</f>
        <v>112.70334857142855</v>
      </c>
      <c r="J247" s="2">
        <f t="shared" si="26"/>
        <v>113.28296054563741</v>
      </c>
      <c r="K247" s="2">
        <f t="shared" si="28"/>
        <v>114.64075368735735</v>
      </c>
    </row>
    <row r="248" spans="1:11" ht="13.5" x14ac:dyDescent="0.25">
      <c r="A248" s="3">
        <f>TITRES_STAT!B251</f>
        <v>42367</v>
      </c>
      <c r="B248" s="6">
        <f>TITRES_STAT!D251</f>
        <v>111.8032</v>
      </c>
      <c r="C248" s="2">
        <f t="shared" si="21"/>
        <v>-0.35949999999999704</v>
      </c>
      <c r="D248" s="2">
        <f t="shared" si="22"/>
        <v>113.20956000000001</v>
      </c>
      <c r="E248" s="2">
        <f t="shared" si="24"/>
        <v>113.54389</v>
      </c>
      <c r="F248" s="2">
        <f t="shared" si="25"/>
        <v>112.4902</v>
      </c>
      <c r="G248" s="2">
        <f t="shared" si="27"/>
        <v>113.74290999999999</v>
      </c>
      <c r="H248" s="2">
        <f t="shared" si="23"/>
        <v>121.06991400000015</v>
      </c>
      <c r="I248" s="2">
        <f t="array" ref="I248">SUMPRODUCT(B232:B251, (ROW(B232:B251)-ROW(B232)+1)) / (20*21/2)</f>
        <v>112.95838857142856</v>
      </c>
      <c r="J248" s="2">
        <f t="shared" si="26"/>
        <v>113.14203096986242</v>
      </c>
      <c r="K248" s="2">
        <f t="shared" si="28"/>
        <v>114.52947707216686</v>
      </c>
    </row>
    <row r="249" spans="1:11" ht="13.5" x14ac:dyDescent="0.25">
      <c r="A249" s="3">
        <f>TITRES_STAT!B252</f>
        <v>42368</v>
      </c>
      <c r="B249" s="6">
        <f>TITRES_STAT!D252</f>
        <v>111.58750000000001</v>
      </c>
      <c r="C249" s="2">
        <f t="shared" si="21"/>
        <v>-0.21569999999999823</v>
      </c>
      <c r="D249" s="2">
        <f t="shared" si="22"/>
        <v>112.52076</v>
      </c>
      <c r="E249" s="2">
        <f t="shared" si="24"/>
        <v>113.48637000000001</v>
      </c>
      <c r="F249" s="2">
        <f t="shared" si="25"/>
        <v>112.42549000000001</v>
      </c>
      <c r="G249" s="2">
        <f t="shared" si="27"/>
        <v>113.70264599999999</v>
      </c>
      <c r="H249" s="2">
        <f t="shared" si="23"/>
        <v>121.07587400000016</v>
      </c>
      <c r="I249" s="2">
        <f t="array" ref="I249">SUMPRODUCT(B233:B252, (ROW(B233:B252)-ROW(B233)+1)) / (20*21/2)</f>
        <v>113.18946190476193</v>
      </c>
      <c r="J249" s="2">
        <f t="shared" si="26"/>
        <v>112.99398040130409</v>
      </c>
      <c r="K249" s="2">
        <f t="shared" si="28"/>
        <v>114.41410542227796</v>
      </c>
    </row>
    <row r="250" spans="1:11" ht="13.5" x14ac:dyDescent="0.25">
      <c r="A250" s="3">
        <f>TITRES_STAT!B253</f>
        <v>42369</v>
      </c>
      <c r="B250" s="6">
        <f>TITRES_STAT!D253</f>
        <v>111.58750000000001</v>
      </c>
      <c r="C250" s="2">
        <f t="shared" si="21"/>
        <v>0</v>
      </c>
      <c r="D250" s="2">
        <f t="shared" si="22"/>
        <v>111.83196000000001</v>
      </c>
      <c r="E250" s="2">
        <f t="shared" si="24"/>
        <v>113.42884999999998</v>
      </c>
      <c r="F250" s="2">
        <f t="shared" si="25"/>
        <v>112.36078000000002</v>
      </c>
      <c r="G250" s="2">
        <f t="shared" si="27"/>
        <v>113.69114199999996</v>
      </c>
      <c r="H250" s="2">
        <f t="shared" si="23"/>
        <v>121.07830700000015</v>
      </c>
      <c r="I250" s="2">
        <f t="array" ref="I250">SUMPRODUCT(B234:B253, (ROW(B234:B253)-ROW(B234)+1)) / (20*21/2)</f>
        <v>113.41950809523809</v>
      </c>
      <c r="J250" s="2">
        <f t="shared" si="26"/>
        <v>112.86002988689417</v>
      </c>
      <c r="K250" s="2">
        <f t="shared" si="28"/>
        <v>114.30325815081608</v>
      </c>
    </row>
    <row r="251" spans="1:11" ht="13.5" x14ac:dyDescent="0.25">
      <c r="A251" s="3">
        <f>TITRES_STAT!B254</f>
        <v>42373</v>
      </c>
      <c r="B251" s="6">
        <f>TITRES_STAT!D254</f>
        <v>115.03870000000001</v>
      </c>
      <c r="C251" s="2">
        <f t="shared" si="21"/>
        <v>3.4512</v>
      </c>
      <c r="D251" s="2">
        <f t="shared" si="22"/>
        <v>112.43591999999998</v>
      </c>
      <c r="E251" s="2">
        <f t="shared" si="24"/>
        <v>113.43244999999999</v>
      </c>
      <c r="F251" s="2">
        <f t="shared" si="25"/>
        <v>112.46863000000003</v>
      </c>
      <c r="G251" s="2">
        <f t="shared" si="27"/>
        <v>113.76304199999997</v>
      </c>
      <c r="H251" s="2">
        <f t="shared" si="23"/>
        <v>121.10152300000014</v>
      </c>
      <c r="I251" s="2">
        <f t="array" ref="I251">SUMPRODUCT(B235:B254, (ROW(B235:B254)-ROW(B235)+1)) / (20*21/2)</f>
        <v>113.95186714285713</v>
      </c>
      <c r="J251" s="2">
        <f t="shared" si="26"/>
        <v>113.06752227861854</v>
      </c>
      <c r="K251" s="2">
        <f t="shared" si="28"/>
        <v>114.33209900764682</v>
      </c>
    </row>
    <row r="252" spans="1:11" ht="13.5" x14ac:dyDescent="0.25">
      <c r="A252" s="3">
        <f>TITRES_STAT!B255</f>
        <v>42374</v>
      </c>
      <c r="B252" s="6">
        <f>TITRES_STAT!D255</f>
        <v>114.89490000000001</v>
      </c>
      <c r="C252" s="2">
        <f t="shared" si="21"/>
        <v>-0.14379999999999882</v>
      </c>
      <c r="D252" s="2">
        <f t="shared" si="22"/>
        <v>112.98236000000001</v>
      </c>
      <c r="E252" s="2">
        <f t="shared" si="24"/>
        <v>113.41878999999999</v>
      </c>
      <c r="F252" s="2">
        <f t="shared" si="25"/>
        <v>112.62321500000003</v>
      </c>
      <c r="G252" s="2">
        <f t="shared" si="27"/>
        <v>113.81768599999998</v>
      </c>
      <c r="H252" s="2">
        <f t="shared" si="23"/>
        <v>121.12049300000015</v>
      </c>
      <c r="I252" s="2">
        <f t="array" ref="I252">SUMPRODUCT(B236:B255, (ROW(B236:B255)-ROW(B236)+1)) / (20*21/2)</f>
        <v>114.44142904761905</v>
      </c>
      <c r="J252" s="2">
        <f t="shared" si="26"/>
        <v>113.24155825208345</v>
      </c>
      <c r="K252" s="2">
        <f t="shared" si="28"/>
        <v>114.35416963479793</v>
      </c>
    </row>
    <row r="253" spans="1:11" ht="13.5" x14ac:dyDescent="0.25">
      <c r="A253" s="3">
        <f>TITRES_STAT!B256</f>
        <v>42375</v>
      </c>
      <c r="B253" s="6">
        <f>TITRES_STAT!D256</f>
        <v>115.03870000000001</v>
      </c>
      <c r="C253" s="2">
        <f t="shared" si="21"/>
        <v>0.14379999999999882</v>
      </c>
      <c r="D253" s="2">
        <f t="shared" si="22"/>
        <v>113.62946000000002</v>
      </c>
      <c r="E253" s="2">
        <f t="shared" si="24"/>
        <v>113.41951000000002</v>
      </c>
      <c r="F253" s="2">
        <f t="shared" si="25"/>
        <v>112.90003000000002</v>
      </c>
      <c r="G253" s="2">
        <f t="shared" si="27"/>
        <v>113.83235399999995</v>
      </c>
      <c r="H253" s="2">
        <f t="shared" si="23"/>
        <v>121.14194550000016</v>
      </c>
      <c r="I253" s="2">
        <f t="array" ref="I253">SUMPRODUCT(B237:B256, (ROW(B237:B256)-ROW(B237)+1)) / (20*21/2)</f>
        <v>115.2333119047619</v>
      </c>
      <c r="J253" s="2">
        <f t="shared" si="26"/>
        <v>113.41271460902789</v>
      </c>
      <c r="K253" s="2">
        <f t="shared" si="28"/>
        <v>114.38101396284507</v>
      </c>
    </row>
    <row r="254" spans="1:11" ht="13.5" x14ac:dyDescent="0.25">
      <c r="A254" s="3">
        <f>TITRES_STAT!B257</f>
        <v>42376</v>
      </c>
      <c r="B254" s="6">
        <f>TITRES_STAT!D257</f>
        <v>118.4898</v>
      </c>
      <c r="C254" s="2">
        <f t="shared" si="21"/>
        <v>3.4510999999999967</v>
      </c>
      <c r="D254" s="2">
        <f t="shared" si="22"/>
        <v>115.00992000000001</v>
      </c>
      <c r="E254" s="2">
        <f t="shared" si="24"/>
        <v>113.76534000000001</v>
      </c>
      <c r="F254" s="2">
        <f t="shared" si="25"/>
        <v>113.34940000000002</v>
      </c>
      <c r="G254" s="2">
        <f t="shared" si="27"/>
        <v>113.91776999999996</v>
      </c>
      <c r="H254" s="2">
        <f t="shared" si="23"/>
        <v>121.19723050000017</v>
      </c>
      <c r="I254" s="2">
        <f t="array" ref="I254">SUMPRODUCT(B238:B257, (ROW(B238:B257)-ROW(B238)+1)) / (20*21/2)</f>
        <v>115.96568952380954</v>
      </c>
      <c r="J254" s="2">
        <f t="shared" si="26"/>
        <v>113.89624655102523</v>
      </c>
      <c r="K254" s="2">
        <f t="shared" si="28"/>
        <v>114.54214282704723</v>
      </c>
    </row>
    <row r="255" spans="1:11" ht="13.5" x14ac:dyDescent="0.25">
      <c r="A255" s="3">
        <f>TITRES_STAT!B258</f>
        <v>42377</v>
      </c>
      <c r="B255" s="6">
        <f>TITRES_STAT!D258</f>
        <v>118.4898</v>
      </c>
      <c r="C255" s="2">
        <f t="shared" si="21"/>
        <v>0</v>
      </c>
      <c r="D255" s="2">
        <f t="shared" si="22"/>
        <v>116.39038000000001</v>
      </c>
      <c r="E255" s="2">
        <f t="shared" si="24"/>
        <v>114.11117000000002</v>
      </c>
      <c r="F255" s="2">
        <f t="shared" si="25"/>
        <v>113.68373000000001</v>
      </c>
      <c r="G255" s="2">
        <f t="shared" si="27"/>
        <v>114.00318599999997</v>
      </c>
      <c r="H255" s="2">
        <f t="shared" si="23"/>
        <v>121.24122900000019</v>
      </c>
      <c r="I255" s="2">
        <f t="array" ref="I255">SUMPRODUCT(B239:B258, (ROW(B239:B258)-ROW(B239)+1)) / (20*21/2)</f>
        <v>116.6012442857143</v>
      </c>
      <c r="J255" s="2">
        <f t="shared" si="26"/>
        <v>114.33372783187997</v>
      </c>
      <c r="K255" s="2">
        <f t="shared" si="28"/>
        <v>114.69695291226107</v>
      </c>
    </row>
    <row r="256" spans="1:11" ht="13.5" x14ac:dyDescent="0.25">
      <c r="A256" s="3">
        <f>TITRES_STAT!B259</f>
        <v>42380</v>
      </c>
      <c r="B256" s="6">
        <f>TITRES_STAT!D259</f>
        <v>121.99850000000001</v>
      </c>
      <c r="C256" s="2">
        <f t="shared" si="21"/>
        <v>3.5087000000000046</v>
      </c>
      <c r="D256" s="2">
        <f t="shared" si="22"/>
        <v>117.78234</v>
      </c>
      <c r="E256" s="2">
        <f t="shared" si="24"/>
        <v>115.10913000000001</v>
      </c>
      <c r="F256" s="2">
        <f t="shared" si="25"/>
        <v>114.30853500000003</v>
      </c>
      <c r="G256" s="2">
        <f t="shared" si="27"/>
        <v>114.14741599999996</v>
      </c>
      <c r="H256" s="2">
        <f t="shared" si="23"/>
        <v>121.30453450000019</v>
      </c>
      <c r="I256" s="2">
        <f t="array" ref="I256">SUMPRODUCT(B240:B259, (ROW(B240:B259)-ROW(B240)+1)) / (20*21/2)</f>
        <v>117.19229000000001</v>
      </c>
      <c r="J256" s="2">
        <f t="shared" si="26"/>
        <v>115.06370613360568</v>
      </c>
      <c r="K256" s="2">
        <f t="shared" si="28"/>
        <v>114.9832880921724</v>
      </c>
    </row>
    <row r="257" spans="1:11" ht="13.5" x14ac:dyDescent="0.25">
      <c r="A257" s="3">
        <f>TITRES_STAT!B260</f>
        <v>42381</v>
      </c>
      <c r="B257" s="6">
        <f>TITRES_STAT!D260</f>
        <v>121.99850000000001</v>
      </c>
      <c r="C257" s="2">
        <f t="shared" si="21"/>
        <v>0</v>
      </c>
      <c r="D257" s="2">
        <f t="shared" si="22"/>
        <v>119.20306000000001</v>
      </c>
      <c r="E257" s="2">
        <f t="shared" si="24"/>
        <v>116.09271000000001</v>
      </c>
      <c r="F257" s="2">
        <f t="shared" si="25"/>
        <v>114.83627500000004</v>
      </c>
      <c r="G257" s="2">
        <f t="shared" si="27"/>
        <v>114.22937999999996</v>
      </c>
      <c r="H257" s="2">
        <f t="shared" si="23"/>
        <v>121.37489400000021</v>
      </c>
      <c r="I257" s="2">
        <f t="array" ref="I257">SUMPRODUCT(B241:B260, (ROW(B241:B260)-ROW(B241)+1)) / (20*21/2)</f>
        <v>117.73882666666667</v>
      </c>
      <c r="J257" s="2">
        <f t="shared" si="26"/>
        <v>115.72416269230989</v>
      </c>
      <c r="K257" s="2">
        <f t="shared" si="28"/>
        <v>115.25839444149896</v>
      </c>
    </row>
    <row r="258" spans="1:11" ht="13.5" x14ac:dyDescent="0.25">
      <c r="A258" s="3">
        <f>TITRES_STAT!B261</f>
        <v>42382</v>
      </c>
      <c r="B258" s="6">
        <f>TITRES_STAT!D261</f>
        <v>121.50960000000001</v>
      </c>
      <c r="C258" s="2">
        <f t="shared" si="21"/>
        <v>-0.488900000000001</v>
      </c>
      <c r="D258" s="2">
        <f t="shared" si="22"/>
        <v>120.49724000000001</v>
      </c>
      <c r="E258" s="2">
        <f t="shared" si="24"/>
        <v>117.06335000000004</v>
      </c>
      <c r="F258" s="2">
        <f t="shared" si="25"/>
        <v>115.30362000000002</v>
      </c>
      <c r="G258" s="2">
        <f t="shared" si="27"/>
        <v>114.30127999999995</v>
      </c>
      <c r="H258" s="2">
        <f t="shared" si="23"/>
        <v>121.43575500000019</v>
      </c>
      <c r="I258" s="2">
        <f t="array" ref="I258">SUMPRODUCT(B242:B261, (ROW(B242:B261)-ROW(B242)+1)) / (20*21/2)</f>
        <v>118.23948285714286</v>
      </c>
      <c r="J258" s="2">
        <f t="shared" si="26"/>
        <v>116.27515672161371</v>
      </c>
      <c r="K258" s="2">
        <f t="shared" si="28"/>
        <v>115.50353975751862</v>
      </c>
    </row>
    <row r="259" spans="1:11" ht="13.5" x14ac:dyDescent="0.25">
      <c r="A259" s="3">
        <f>TITRES_STAT!B262</f>
        <v>42384</v>
      </c>
      <c r="B259" s="6">
        <f>TITRES_STAT!D262</f>
        <v>121.50960000000001</v>
      </c>
      <c r="C259" s="2">
        <f t="shared" si="21"/>
        <v>0</v>
      </c>
      <c r="D259" s="2">
        <f t="shared" si="22"/>
        <v>121.10119999999999</v>
      </c>
      <c r="E259" s="2">
        <f t="shared" si="24"/>
        <v>118.05556000000004</v>
      </c>
      <c r="F259" s="2">
        <f t="shared" si="25"/>
        <v>115.770965</v>
      </c>
      <c r="G259" s="2">
        <f t="shared" si="27"/>
        <v>114.43069799999998</v>
      </c>
      <c r="H259" s="2">
        <f t="shared" si="23"/>
        <v>121.49661600000022</v>
      </c>
      <c r="I259" s="2">
        <f t="array" ref="I259">SUMPRODUCT(B243:B262, (ROW(B243:B262)-ROW(B243)+1)) / (20*21/2)</f>
        <v>118.36273666666668</v>
      </c>
      <c r="J259" s="2">
        <f t="shared" si="26"/>
        <v>116.77367512907907</v>
      </c>
      <c r="K259" s="2">
        <f t="shared" si="28"/>
        <v>115.73907153173359</v>
      </c>
    </row>
    <row r="260" spans="1:11" ht="13.5" x14ac:dyDescent="0.25">
      <c r="A260" s="3">
        <f>TITRES_STAT!B263</f>
        <v>42387</v>
      </c>
      <c r="B260" s="6">
        <f>TITRES_STAT!D263</f>
        <v>121.50960000000001</v>
      </c>
      <c r="C260" s="2">
        <f t="shared" ref="C260:C323" si="29">B260-B259</f>
        <v>0</v>
      </c>
      <c r="D260" s="2">
        <f t="shared" si="22"/>
        <v>121.70516000000001</v>
      </c>
      <c r="E260" s="2">
        <f t="shared" si="24"/>
        <v>119.04777000000001</v>
      </c>
      <c r="F260" s="2">
        <f t="shared" si="25"/>
        <v>116.23830999999998</v>
      </c>
      <c r="G260" s="2">
        <f t="shared" si="27"/>
        <v>114.56011599999998</v>
      </c>
      <c r="H260" s="2">
        <f t="shared" si="23"/>
        <v>121.55747700000022</v>
      </c>
      <c r="I260" s="2">
        <f t="array" ref="I260">SUMPRODUCT(B244:B263, (ROW(B244:B263)-ROW(B244)+1)) / (20*21/2)</f>
        <v>118.5464876190476</v>
      </c>
      <c r="J260" s="2">
        <f t="shared" si="26"/>
        <v>117.2247155929763</v>
      </c>
      <c r="K260" s="2">
        <f t="shared" si="28"/>
        <v>115.96536676578326</v>
      </c>
    </row>
    <row r="261" spans="1:11" ht="13.5" x14ac:dyDescent="0.25">
      <c r="A261" s="3">
        <f>TITRES_STAT!B264</f>
        <v>42388</v>
      </c>
      <c r="B261" s="6">
        <f>TITRES_STAT!D264</f>
        <v>121.4952</v>
      </c>
      <c r="C261" s="2">
        <f t="shared" si="29"/>
        <v>-1.4400000000009072E-2</v>
      </c>
      <c r="D261" s="2">
        <f t="shared" si="22"/>
        <v>121.60449999999999</v>
      </c>
      <c r="E261" s="2">
        <f t="shared" si="24"/>
        <v>119.69342000000002</v>
      </c>
      <c r="F261" s="2">
        <f t="shared" si="25"/>
        <v>116.562935</v>
      </c>
      <c r="G261" s="2">
        <f t="shared" si="27"/>
        <v>114.74676599999997</v>
      </c>
      <c r="H261" s="2">
        <f t="shared" si="23"/>
        <v>121.61826600000022</v>
      </c>
      <c r="I261" s="2">
        <f t="array" ref="I261">SUMPRODUCT(B245:B264, (ROW(B245:B264)-ROW(B245)+1)) / (20*21/2)</f>
        <v>118.50766666666667</v>
      </c>
      <c r="J261" s="2">
        <f t="shared" si="26"/>
        <v>117.63142839364522</v>
      </c>
      <c r="K261" s="2">
        <f t="shared" si="28"/>
        <v>116.18222297104667</v>
      </c>
    </row>
    <row r="262" spans="1:11" ht="13.5" x14ac:dyDescent="0.25">
      <c r="A262" s="3">
        <f>TITRES_STAT!B265</f>
        <v>42389</v>
      </c>
      <c r="B262" s="6">
        <f>TITRES_STAT!D265</f>
        <v>117.8571</v>
      </c>
      <c r="C262" s="2">
        <f t="shared" si="29"/>
        <v>-3.6380999999999943</v>
      </c>
      <c r="D262" s="2">
        <f t="shared" ref="D262:D325" si="30">AVERAGE(B258:B262)</f>
        <v>120.77622000000001</v>
      </c>
      <c r="E262" s="2">
        <f t="shared" si="24"/>
        <v>119.98963999999998</v>
      </c>
      <c r="F262" s="2">
        <f t="shared" si="25"/>
        <v>116.704215</v>
      </c>
      <c r="G262" s="2">
        <f t="shared" si="27"/>
        <v>114.80313399999999</v>
      </c>
      <c r="H262" s="2">
        <f t="shared" si="23"/>
        <v>121.65910100000023</v>
      </c>
      <c r="I262" s="2">
        <f t="array" ref="I262">SUMPRODUCT(B246:B265, (ROW(B246:B265)-ROW(B246)+1)) / (20*21/2)</f>
        <v>118.40033523809524</v>
      </c>
      <c r="J262" s="2">
        <f t="shared" si="26"/>
        <v>117.65292092758378</v>
      </c>
      <c r="K262" s="2">
        <f t="shared" si="28"/>
        <v>116.2479044231625</v>
      </c>
    </row>
    <row r="263" spans="1:11" ht="13.5" x14ac:dyDescent="0.25">
      <c r="A263" s="3">
        <f>TITRES_STAT!B266</f>
        <v>42390</v>
      </c>
      <c r="B263" s="6">
        <f>TITRES_STAT!D266</f>
        <v>118.6336</v>
      </c>
      <c r="C263" s="2">
        <f t="shared" si="29"/>
        <v>0.77649999999999864</v>
      </c>
      <c r="D263" s="2">
        <f t="shared" si="30"/>
        <v>120.20102000000001</v>
      </c>
      <c r="E263" s="2">
        <f t="shared" si="24"/>
        <v>120.34913000000002</v>
      </c>
      <c r="F263" s="2">
        <f t="shared" si="25"/>
        <v>116.88432000000003</v>
      </c>
      <c r="G263" s="2">
        <f t="shared" si="27"/>
        <v>114.87503199999999</v>
      </c>
      <c r="H263" s="2">
        <f t="shared" si="23"/>
        <v>121.70205500000024</v>
      </c>
      <c r="I263" s="2">
        <f t="array" ref="I263">SUMPRODUCT(B247:B266, (ROW(B247:B266)-ROW(B247)+1)) / (20*21/2)</f>
        <v>118.3508319047619</v>
      </c>
      <c r="J263" s="2">
        <f t="shared" si="26"/>
        <v>117.74631893448057</v>
      </c>
      <c r="K263" s="2">
        <f t="shared" si="28"/>
        <v>116.34146111245023</v>
      </c>
    </row>
    <row r="264" spans="1:11" ht="13.5" x14ac:dyDescent="0.25">
      <c r="A264" s="3">
        <f>TITRES_STAT!B267</f>
        <v>42391</v>
      </c>
      <c r="B264" s="6">
        <f>TITRES_STAT!D267</f>
        <v>116.47669999999999</v>
      </c>
      <c r="C264" s="2">
        <f t="shared" si="29"/>
        <v>-2.1569000000000074</v>
      </c>
      <c r="D264" s="2">
        <f t="shared" si="30"/>
        <v>119.19443999999999</v>
      </c>
      <c r="E264" s="2">
        <f t="shared" si="24"/>
        <v>120.14781999999998</v>
      </c>
      <c r="F264" s="2">
        <f t="shared" si="25"/>
        <v>116.95658000000003</v>
      </c>
      <c r="G264" s="2">
        <f t="shared" si="27"/>
        <v>114.97281600000001</v>
      </c>
      <c r="H264" s="2">
        <f t="shared" si="23"/>
        <v>121.73591750000023</v>
      </c>
      <c r="I264" s="2">
        <f t="array" ref="I264">SUMPRODUCT(B248:B267, (ROW(B248:B267)-ROW(B248)+1)) / (20*21/2)</f>
        <v>118.48551999999999</v>
      </c>
      <c r="J264" s="2">
        <f t="shared" si="26"/>
        <v>117.62540284548243</v>
      </c>
      <c r="K264" s="2">
        <f t="shared" si="28"/>
        <v>116.3467645982365</v>
      </c>
    </row>
    <row r="265" spans="1:11" ht="13.5" x14ac:dyDescent="0.25">
      <c r="A265" s="3">
        <f>TITRES_STAT!B268</f>
        <v>42394</v>
      </c>
      <c r="B265" s="6">
        <f>TITRES_STAT!D268</f>
        <v>115.8296</v>
      </c>
      <c r="C265" s="2">
        <f t="shared" si="29"/>
        <v>-0.64709999999999468</v>
      </c>
      <c r="D265" s="2">
        <f t="shared" si="30"/>
        <v>118.05843999999999</v>
      </c>
      <c r="E265" s="2">
        <f t="shared" si="24"/>
        <v>119.8818</v>
      </c>
      <c r="F265" s="2">
        <f t="shared" si="25"/>
        <v>116.99648500000004</v>
      </c>
      <c r="G265" s="2">
        <f t="shared" si="27"/>
        <v>115.124092</v>
      </c>
      <c r="H265" s="2">
        <f t="shared" si="23"/>
        <v>121.76837850000024</v>
      </c>
      <c r="I265" s="2">
        <f t="array" ref="I265">SUMPRODUCT(B249:B268, (ROW(B249:B268)-ROW(B249)+1)) / (20*21/2)</f>
        <v>118.58939428571429</v>
      </c>
      <c r="J265" s="2">
        <f t="shared" si="26"/>
        <v>117.45437400305553</v>
      </c>
      <c r="K265" s="2">
        <f t="shared" si="28"/>
        <v>116.32648363359979</v>
      </c>
    </row>
    <row r="266" spans="1:11" ht="13.5" x14ac:dyDescent="0.25">
      <c r="A266" s="3">
        <f>TITRES_STAT!B269</f>
        <v>42395</v>
      </c>
      <c r="B266" s="6">
        <f>TITRES_STAT!D269</f>
        <v>116.47669999999999</v>
      </c>
      <c r="C266" s="2">
        <f t="shared" si="29"/>
        <v>0.64709999999999468</v>
      </c>
      <c r="D266" s="2">
        <f t="shared" si="30"/>
        <v>117.05474</v>
      </c>
      <c r="E266" s="2">
        <f t="shared" si="24"/>
        <v>119.32962000000001</v>
      </c>
      <c r="F266" s="2">
        <f t="shared" si="25"/>
        <v>117.21937500000004</v>
      </c>
      <c r="G266" s="2">
        <f t="shared" si="27"/>
        <v>115.16766400000002</v>
      </c>
      <c r="H266" s="2">
        <f t="shared" ref="H266:H329" si="31">AVERAGE(B67:B266)</f>
        <v>121.80407500000022</v>
      </c>
      <c r="I266" s="2">
        <f t="array" ref="I266">SUMPRODUCT(B250:B269, (ROW(B250:B269)-ROW(B250)+1)) / (20*21/2)</f>
        <v>118.93464761904761</v>
      </c>
      <c r="J266" s="2">
        <f t="shared" si="26"/>
        <v>117.36126219324072</v>
      </c>
      <c r="K266" s="2">
        <f t="shared" si="28"/>
        <v>116.33237447149784</v>
      </c>
    </row>
    <row r="267" spans="1:11" ht="13.5" x14ac:dyDescent="0.25">
      <c r="A267" s="3">
        <f>TITRES_STAT!B270</f>
        <v>42396</v>
      </c>
      <c r="B267" s="6">
        <f>TITRES_STAT!D270</f>
        <v>118.6336</v>
      </c>
      <c r="C267" s="2">
        <f t="shared" si="29"/>
        <v>2.1569000000000074</v>
      </c>
      <c r="D267" s="2">
        <f t="shared" si="30"/>
        <v>117.21003999999998</v>
      </c>
      <c r="E267" s="2">
        <f t="shared" si="24"/>
        <v>118.99313000000002</v>
      </c>
      <c r="F267" s="2">
        <f t="shared" si="25"/>
        <v>117.54292000000002</v>
      </c>
      <c r="G267" s="2">
        <f t="shared" si="27"/>
        <v>115.21238400000001</v>
      </c>
      <c r="H267" s="2">
        <f t="shared" si="31"/>
        <v>121.85055600000024</v>
      </c>
      <c r="I267" s="2">
        <f t="array" ref="I267">SUMPRODUCT(B251:B270, (ROW(B251:B270)-ROW(B251)+1)) / (20*21/2)</f>
        <v>119.23196714285714</v>
      </c>
      <c r="J267" s="2">
        <f t="shared" si="26"/>
        <v>117.48243722245589</v>
      </c>
      <c r="K267" s="2">
        <f t="shared" si="28"/>
        <v>116.42261860987047</v>
      </c>
    </row>
    <row r="268" spans="1:11" ht="13.5" x14ac:dyDescent="0.25">
      <c r="A268" s="3">
        <f>TITRES_STAT!B271</f>
        <v>42397</v>
      </c>
      <c r="B268" s="6">
        <f>TITRES_STAT!D271</f>
        <v>118.6336</v>
      </c>
      <c r="C268" s="2">
        <f t="shared" si="29"/>
        <v>0</v>
      </c>
      <c r="D268" s="2">
        <f t="shared" si="30"/>
        <v>117.21004000000001</v>
      </c>
      <c r="E268" s="2">
        <f t="shared" ref="E268:E331" si="32">AVERAGE(B259:B268)</f>
        <v>118.70553</v>
      </c>
      <c r="F268" s="2">
        <f t="shared" si="25"/>
        <v>117.88444000000004</v>
      </c>
      <c r="G268" s="2">
        <f t="shared" si="27"/>
        <v>115.25710400000001</v>
      </c>
      <c r="H268" s="2">
        <f t="shared" si="31"/>
        <v>121.88998300000024</v>
      </c>
      <c r="I268" s="2">
        <f t="array" ref="I268">SUMPRODUCT(B252:B271, (ROW(B252:B271)-ROW(B252)+1)) / (20*21/2)</f>
        <v>119.55123476190477</v>
      </c>
      <c r="J268" s="2">
        <f t="shared" si="26"/>
        <v>117.59207177269819</v>
      </c>
      <c r="K268" s="2">
        <f t="shared" si="28"/>
        <v>116.50932376242457</v>
      </c>
    </row>
    <row r="269" spans="1:11" ht="13.5" x14ac:dyDescent="0.25">
      <c r="A269" s="3">
        <f>TITRES_STAT!B272</f>
        <v>42398</v>
      </c>
      <c r="B269" s="6">
        <f>TITRES_STAT!D272</f>
        <v>121.50960000000001</v>
      </c>
      <c r="C269" s="2">
        <f t="shared" si="29"/>
        <v>2.8760000000000048</v>
      </c>
      <c r="D269" s="2">
        <f t="shared" si="30"/>
        <v>118.21661999999999</v>
      </c>
      <c r="E269" s="2">
        <f t="shared" si="32"/>
        <v>118.70553</v>
      </c>
      <c r="F269" s="2">
        <f t="shared" si="25"/>
        <v>118.38054500000003</v>
      </c>
      <c r="G269" s="2">
        <f t="shared" si="27"/>
        <v>115.35948800000004</v>
      </c>
      <c r="H269" s="2">
        <f t="shared" si="31"/>
        <v>121.94202650000025</v>
      </c>
      <c r="I269" s="2">
        <f t="array" ref="I269">SUMPRODUCT(B253:B272, (ROW(B253:B272)-ROW(B253)+1)) / (20*21/2)</f>
        <v>119.49388380952381</v>
      </c>
      <c r="J269" s="2">
        <f t="shared" si="26"/>
        <v>117.96516969910789</v>
      </c>
      <c r="K269" s="2">
        <f t="shared" si="28"/>
        <v>116.70541302664321</v>
      </c>
    </row>
    <row r="270" spans="1:11" ht="13.5" x14ac:dyDescent="0.25">
      <c r="A270" s="3">
        <f>TITRES_STAT!B273</f>
        <v>42401</v>
      </c>
      <c r="B270" s="6">
        <f>TITRES_STAT!D273</f>
        <v>121.50239999999999</v>
      </c>
      <c r="C270" s="2">
        <f t="shared" si="29"/>
        <v>-7.2000000000116415E-3</v>
      </c>
      <c r="D270" s="2">
        <f t="shared" si="30"/>
        <v>119.35118</v>
      </c>
      <c r="E270" s="2">
        <f t="shared" si="32"/>
        <v>118.70481000000002</v>
      </c>
      <c r="F270" s="2">
        <f t="shared" si="25"/>
        <v>118.87629</v>
      </c>
      <c r="G270" s="2">
        <f t="shared" si="27"/>
        <v>115.46172800000004</v>
      </c>
      <c r="H270" s="2">
        <f t="shared" si="31"/>
        <v>121.97802100000027</v>
      </c>
      <c r="I270" s="2">
        <f t="array" ref="I270">SUMPRODUCT(B254:B273, (ROW(B254:B273)-ROW(B254)+1)) / (20*21/2)</f>
        <v>119.28177714285715</v>
      </c>
      <c r="J270" s="2">
        <f t="shared" si="26"/>
        <v>118.30204877538333</v>
      </c>
      <c r="K270" s="2">
        <f t="shared" si="28"/>
        <v>116.89353016285328</v>
      </c>
    </row>
    <row r="271" spans="1:11" ht="13.5" x14ac:dyDescent="0.25">
      <c r="A271" s="3">
        <f>TITRES_STAT!B274</f>
        <v>42402</v>
      </c>
      <c r="B271" s="6">
        <f>TITRES_STAT!D274</f>
        <v>122.2286</v>
      </c>
      <c r="C271" s="2">
        <f t="shared" si="29"/>
        <v>0.72620000000000573</v>
      </c>
      <c r="D271" s="2">
        <f t="shared" si="30"/>
        <v>120.50156</v>
      </c>
      <c r="E271" s="2">
        <f t="shared" si="32"/>
        <v>118.77814999999998</v>
      </c>
      <c r="F271" s="2">
        <f t="shared" si="25"/>
        <v>119.23578499999999</v>
      </c>
      <c r="G271" s="2">
        <f t="shared" si="27"/>
        <v>115.57849200000008</v>
      </c>
      <c r="H271" s="2">
        <f t="shared" si="31"/>
        <v>122.00364450000025</v>
      </c>
      <c r="I271" s="2">
        <f t="array" ref="I271">SUMPRODUCT(B255:B274, (ROW(B255:B274)-ROW(B255)+1)) / (20*21/2)</f>
        <v>119.18950428571429</v>
      </c>
      <c r="J271" s="2">
        <f t="shared" si="26"/>
        <v>118.67600603487062</v>
      </c>
      <c r="K271" s="2">
        <f t="shared" si="28"/>
        <v>117.10274858783944</v>
      </c>
    </row>
    <row r="272" spans="1:11" ht="13.5" x14ac:dyDescent="0.25">
      <c r="A272" s="3">
        <f>TITRES_STAT!B275</f>
        <v>42403</v>
      </c>
      <c r="B272" s="6">
        <f>TITRES_STAT!D275</f>
        <v>118.6336</v>
      </c>
      <c r="C272" s="2">
        <f t="shared" si="29"/>
        <v>-3.5949999999999989</v>
      </c>
      <c r="D272" s="2">
        <f t="shared" si="30"/>
        <v>120.50156</v>
      </c>
      <c r="E272" s="2">
        <f t="shared" si="32"/>
        <v>118.8558</v>
      </c>
      <c r="F272" s="2">
        <f t="shared" si="25"/>
        <v>119.42272</v>
      </c>
      <c r="G272" s="2">
        <f t="shared" si="27"/>
        <v>115.62335600000007</v>
      </c>
      <c r="H272" s="2">
        <f t="shared" si="31"/>
        <v>121.99372850000026</v>
      </c>
      <c r="I272" s="2">
        <f t="array" ref="I272">SUMPRODUCT(B256:B275, (ROW(B256:B275)-ROW(B256)+1)) / (20*21/2)</f>
        <v>118.82984142857141</v>
      </c>
      <c r="J272" s="2">
        <f t="shared" si="26"/>
        <v>118.67196736488295</v>
      </c>
      <c r="K272" s="2">
        <f t="shared" si="28"/>
        <v>117.16278197655161</v>
      </c>
    </row>
    <row r="273" spans="1:11" ht="13.5" x14ac:dyDescent="0.25">
      <c r="A273" s="3">
        <f>TITRES_STAT!B276</f>
        <v>42404</v>
      </c>
      <c r="B273" s="6">
        <f>TITRES_STAT!D276</f>
        <v>117.1956</v>
      </c>
      <c r="C273" s="2">
        <f t="shared" si="29"/>
        <v>-1.4380000000000024</v>
      </c>
      <c r="D273" s="2">
        <f t="shared" si="30"/>
        <v>120.21396</v>
      </c>
      <c r="E273" s="2">
        <f t="shared" si="32"/>
        <v>118.71199999999999</v>
      </c>
      <c r="F273" s="2">
        <f t="shared" si="25"/>
        <v>119.53056500000002</v>
      </c>
      <c r="G273" s="2">
        <f t="shared" si="27"/>
        <v>115.66649400000006</v>
      </c>
      <c r="H273" s="2">
        <f t="shared" si="31"/>
        <v>121.95189800000024</v>
      </c>
      <c r="I273" s="2">
        <f t="array" ref="I273">SUMPRODUCT(B257:B276, (ROW(B257:B276)-ROW(B257)+1)) / (20*21/2)</f>
        <v>118.51742666666668</v>
      </c>
      <c r="J273" s="2">
        <f t="shared" si="26"/>
        <v>118.53136094917981</v>
      </c>
      <c r="K273" s="2">
        <f t="shared" si="28"/>
        <v>117.16406895786332</v>
      </c>
    </row>
    <row r="274" spans="1:11" ht="13.5" x14ac:dyDescent="0.25">
      <c r="A274" s="3">
        <f>TITRES_STAT!B277</f>
        <v>42405</v>
      </c>
      <c r="B274" s="6">
        <f>TITRES_STAT!D277</f>
        <v>118.5617</v>
      </c>
      <c r="C274" s="2">
        <f t="shared" si="29"/>
        <v>1.366100000000003</v>
      </c>
      <c r="D274" s="2">
        <f t="shared" si="30"/>
        <v>119.62438</v>
      </c>
      <c r="E274" s="2">
        <f t="shared" si="32"/>
        <v>118.92049999999999</v>
      </c>
      <c r="F274" s="2">
        <f t="shared" si="25"/>
        <v>119.53416000000001</v>
      </c>
      <c r="G274" s="2">
        <f t="shared" si="27"/>
        <v>115.71107000000005</v>
      </c>
      <c r="H274" s="2">
        <f t="shared" si="31"/>
        <v>121.92042500000021</v>
      </c>
      <c r="I274" s="2">
        <f t="array" ref="I274">SUMPRODUCT(B258:B277, (ROW(B258:B277)-ROW(B258)+1)) / (20*21/2)</f>
        <v>118.23301809523812</v>
      </c>
      <c r="J274" s="2">
        <f t="shared" si="26"/>
        <v>118.53425038259127</v>
      </c>
      <c r="K274" s="2">
        <f t="shared" si="28"/>
        <v>117.21887801833927</v>
      </c>
    </row>
    <row r="275" spans="1:11" ht="13.5" x14ac:dyDescent="0.25">
      <c r="A275" s="3">
        <f>TITRES_STAT!B278</f>
        <v>42408</v>
      </c>
      <c r="B275" s="6">
        <f>TITRES_STAT!D278</f>
        <v>115.7577</v>
      </c>
      <c r="C275" s="2">
        <f t="shared" si="29"/>
        <v>-2.804000000000002</v>
      </c>
      <c r="D275" s="2">
        <f t="shared" si="30"/>
        <v>118.47544000000001</v>
      </c>
      <c r="E275" s="2">
        <f t="shared" si="32"/>
        <v>118.91331</v>
      </c>
      <c r="F275" s="2">
        <f t="shared" si="25"/>
        <v>119.39755500000004</v>
      </c>
      <c r="G275" s="2">
        <f t="shared" si="27"/>
        <v>115.69956600000005</v>
      </c>
      <c r="H275" s="2">
        <f t="shared" si="31"/>
        <v>121.8717575000002</v>
      </c>
      <c r="I275" s="2">
        <f t="array" ref="I275">SUMPRODUCT(B259:B278, (ROW(B259:B278)-ROW(B259)+1)) / (20*21/2)</f>
        <v>118.21558714285715</v>
      </c>
      <c r="J275" s="2">
        <f t="shared" si="26"/>
        <v>118.26981701282068</v>
      </c>
      <c r="K275" s="2">
        <f t="shared" si="28"/>
        <v>117.16157691958088</v>
      </c>
    </row>
    <row r="276" spans="1:11" ht="13.5" x14ac:dyDescent="0.25">
      <c r="A276" s="3">
        <f>TITRES_STAT!B279</f>
        <v>42409</v>
      </c>
      <c r="B276" s="6">
        <f>TITRES_STAT!D279</f>
        <v>116.1172</v>
      </c>
      <c r="C276" s="2">
        <f t="shared" si="29"/>
        <v>0.35949999999999704</v>
      </c>
      <c r="D276" s="2">
        <f t="shared" si="30"/>
        <v>117.25316000000001</v>
      </c>
      <c r="E276" s="2">
        <f t="shared" si="32"/>
        <v>118.87735999999998</v>
      </c>
      <c r="F276" s="2">
        <f t="shared" ref="F276:F339" si="33">AVERAGE(B257:B276)</f>
        <v>119.10349000000004</v>
      </c>
      <c r="G276" s="2">
        <f t="shared" si="27"/>
        <v>115.69525200000004</v>
      </c>
      <c r="H276" s="2">
        <f t="shared" si="31"/>
        <v>121.8230535000002</v>
      </c>
      <c r="I276" s="2">
        <f t="array" ref="I276">SUMPRODUCT(B260:B279, (ROW(B260:B279)-ROW(B260)+1)) / (20*21/2)</f>
        <v>118.21188571428571</v>
      </c>
      <c r="J276" s="2">
        <f t="shared" si="26"/>
        <v>118.06480586874252</v>
      </c>
      <c r="K276" s="2">
        <f t="shared" si="28"/>
        <v>117.12062096195027</v>
      </c>
    </row>
    <row r="277" spans="1:11" ht="13.5" x14ac:dyDescent="0.25">
      <c r="A277" s="3">
        <f>TITRES_STAT!B280</f>
        <v>42410</v>
      </c>
      <c r="B277" s="6">
        <f>TITRES_STAT!D280</f>
        <v>116.1172</v>
      </c>
      <c r="C277" s="2">
        <f t="shared" si="29"/>
        <v>0</v>
      </c>
      <c r="D277" s="2">
        <f t="shared" si="30"/>
        <v>116.74988</v>
      </c>
      <c r="E277" s="2">
        <f t="shared" si="32"/>
        <v>118.62571999999997</v>
      </c>
      <c r="F277" s="2">
        <f t="shared" si="33"/>
        <v>118.80942500000003</v>
      </c>
      <c r="G277" s="2">
        <f t="shared" si="27"/>
        <v>115.75996200000003</v>
      </c>
      <c r="H277" s="2">
        <f t="shared" si="31"/>
        <v>121.76877700000018</v>
      </c>
      <c r="I277" s="2">
        <f t="array" ref="I277">SUMPRODUCT(B261:B280, (ROW(B261:B280)-ROW(B261)+1)) / (20*21/2)</f>
        <v>118.22191380952381</v>
      </c>
      <c r="J277" s="2">
        <f t="shared" ref="J277:J340" si="34">$J$4*B277+J276*(1-$J$4)</f>
        <v>117.87931959552895</v>
      </c>
      <c r="K277" s="2">
        <f t="shared" si="28"/>
        <v>117.08127112030516</v>
      </c>
    </row>
    <row r="278" spans="1:11" ht="13.5" x14ac:dyDescent="0.25">
      <c r="A278" s="3">
        <f>TITRES_STAT!B281</f>
        <v>42411</v>
      </c>
      <c r="B278" s="6">
        <f>TITRES_STAT!D281</f>
        <v>118.6264</v>
      </c>
      <c r="C278" s="2">
        <f t="shared" si="29"/>
        <v>2.509200000000007</v>
      </c>
      <c r="D278" s="2">
        <f t="shared" si="30"/>
        <v>117.03604</v>
      </c>
      <c r="E278" s="2">
        <f t="shared" si="32"/>
        <v>118.625</v>
      </c>
      <c r="F278" s="2">
        <f t="shared" si="33"/>
        <v>118.66526500000002</v>
      </c>
      <c r="G278" s="2">
        <f t="shared" si="27"/>
        <v>115.87485600000004</v>
      </c>
      <c r="H278" s="2">
        <f t="shared" si="31"/>
        <v>121.7271875000002</v>
      </c>
      <c r="I278" s="2">
        <f t="array" ref="I278">SUMPRODUCT(B262:B281, (ROW(B262:B281)-ROW(B262)+1)) / (20*21/2)</f>
        <v>118.27990952380954</v>
      </c>
      <c r="J278" s="2">
        <f t="shared" si="34"/>
        <v>117.95047011024047</v>
      </c>
      <c r="K278" s="2">
        <f t="shared" si="28"/>
        <v>117.14186440970497</v>
      </c>
    </row>
    <row r="279" spans="1:11" ht="13.5" x14ac:dyDescent="0.25">
      <c r="A279" s="3">
        <f>TITRES_STAT!B282</f>
        <v>42412</v>
      </c>
      <c r="B279" s="6">
        <f>TITRES_STAT!D282</f>
        <v>118.6264</v>
      </c>
      <c r="C279" s="2">
        <f t="shared" si="29"/>
        <v>0</v>
      </c>
      <c r="D279" s="2">
        <f t="shared" si="30"/>
        <v>117.04898</v>
      </c>
      <c r="E279" s="2">
        <f t="shared" si="32"/>
        <v>118.33668000000003</v>
      </c>
      <c r="F279" s="2">
        <f t="shared" si="33"/>
        <v>118.52110499999999</v>
      </c>
      <c r="G279" s="2">
        <f t="shared" si="27"/>
        <v>115.98975000000004</v>
      </c>
      <c r="H279" s="2">
        <f t="shared" si="31"/>
        <v>121.68545700000018</v>
      </c>
      <c r="I279" s="2">
        <f t="array" ref="I279">SUMPRODUCT(B263:B282, (ROW(B263:B282)-ROW(B263)+1)) / (20*21/2)</f>
        <v>118.07664476190477</v>
      </c>
      <c r="J279" s="2">
        <f t="shared" si="34"/>
        <v>118.01484438545566</v>
      </c>
      <c r="K279" s="2">
        <f t="shared" si="28"/>
        <v>117.20008149167732</v>
      </c>
    </row>
    <row r="280" spans="1:11" ht="13.5" x14ac:dyDescent="0.25">
      <c r="A280" s="3">
        <f>TITRES_STAT!B283</f>
        <v>42415</v>
      </c>
      <c r="B280" s="6">
        <f>TITRES_STAT!D283</f>
        <v>118.6264</v>
      </c>
      <c r="C280" s="2">
        <f t="shared" si="29"/>
        <v>0</v>
      </c>
      <c r="D280" s="2">
        <f t="shared" si="30"/>
        <v>117.62272</v>
      </c>
      <c r="E280" s="2">
        <f t="shared" si="32"/>
        <v>118.04908000000003</v>
      </c>
      <c r="F280" s="2">
        <f t="shared" si="33"/>
        <v>118.37694500000001</v>
      </c>
      <c r="G280" s="2">
        <f t="shared" si="27"/>
        <v>116.10464400000005</v>
      </c>
      <c r="H280" s="2">
        <f t="shared" si="31"/>
        <v>121.65917500000019</v>
      </c>
      <c r="I280" s="2">
        <f t="array" ref="I280">SUMPRODUCT(B264:B283, (ROW(B264:B283)-ROW(B264)+1)) / (20*21/2)</f>
        <v>118.12132238095238</v>
      </c>
      <c r="J280" s="2">
        <f t="shared" si="34"/>
        <v>118.07308777731701</v>
      </c>
      <c r="K280" s="2">
        <f t="shared" si="28"/>
        <v>117.25601555082723</v>
      </c>
    </row>
    <row r="281" spans="1:11" ht="13.5" x14ac:dyDescent="0.25">
      <c r="A281" s="3">
        <f>TITRES_STAT!B284</f>
        <v>42416</v>
      </c>
      <c r="B281" s="6">
        <f>TITRES_STAT!D284</f>
        <v>118.9859</v>
      </c>
      <c r="C281" s="2">
        <f t="shared" si="29"/>
        <v>0.35949999999999704</v>
      </c>
      <c r="D281" s="2">
        <f t="shared" si="30"/>
        <v>118.19646</v>
      </c>
      <c r="E281" s="2">
        <f t="shared" si="32"/>
        <v>117.72481000000001</v>
      </c>
      <c r="F281" s="2">
        <f t="shared" si="33"/>
        <v>118.25147999999999</v>
      </c>
      <c r="G281" s="2">
        <f t="shared" si="27"/>
        <v>116.22672800000004</v>
      </c>
      <c r="H281" s="2">
        <f t="shared" si="31"/>
        <v>121.63017600000019</v>
      </c>
      <c r="I281" s="2">
        <f t="array" ref="I281">SUMPRODUCT(B265:B284, (ROW(B265:B284)-ROW(B265)+1)) / (20*21/2)</f>
        <v>118.17284761904763</v>
      </c>
      <c r="J281" s="2">
        <f t="shared" si="34"/>
        <v>118.16002227471539</v>
      </c>
      <c r="K281" s="2">
        <f t="shared" si="28"/>
        <v>117.32385415667714</v>
      </c>
    </row>
    <row r="282" spans="1:11" ht="13.5" x14ac:dyDescent="0.25">
      <c r="A282" s="3">
        <f>TITRES_STAT!B285</f>
        <v>42417</v>
      </c>
      <c r="B282" s="6">
        <f>TITRES_STAT!D285</f>
        <v>116.1172</v>
      </c>
      <c r="C282" s="2">
        <f t="shared" si="29"/>
        <v>-2.868700000000004</v>
      </c>
      <c r="D282" s="2">
        <f t="shared" si="30"/>
        <v>118.19646</v>
      </c>
      <c r="E282" s="2">
        <f t="shared" si="32"/>
        <v>117.47316999999998</v>
      </c>
      <c r="F282" s="2">
        <f t="shared" si="33"/>
        <v>118.16448500000001</v>
      </c>
      <c r="G282" s="2">
        <f t="shared" si="27"/>
        <v>116.31300800000002</v>
      </c>
      <c r="H282" s="2">
        <f t="shared" si="31"/>
        <v>121.59000750000017</v>
      </c>
      <c r="I282" s="2">
        <f t="array" ref="I282">SUMPRODUCT(B266:B285, (ROW(B266:B285)-ROW(B266)+1)) / (20*21/2)</f>
        <v>118.00149285714286</v>
      </c>
      <c r="J282" s="2">
        <f t="shared" si="34"/>
        <v>117.96546777236155</v>
      </c>
      <c r="K282" s="2">
        <f t="shared" si="28"/>
        <v>117.27653438582706</v>
      </c>
    </row>
    <row r="283" spans="1:11" ht="13.5" x14ac:dyDescent="0.25">
      <c r="A283" s="3">
        <f>TITRES_STAT!B286</f>
        <v>42418</v>
      </c>
      <c r="B283" s="6">
        <f>TITRES_STAT!D286</f>
        <v>118.6336</v>
      </c>
      <c r="C283" s="2">
        <f t="shared" si="29"/>
        <v>2.5164000000000044</v>
      </c>
      <c r="D283" s="2">
        <f t="shared" si="30"/>
        <v>118.1979</v>
      </c>
      <c r="E283" s="2">
        <f t="shared" si="32"/>
        <v>117.61696999999999</v>
      </c>
      <c r="F283" s="2">
        <f t="shared" si="33"/>
        <v>118.16448500000001</v>
      </c>
      <c r="G283" s="2">
        <f t="shared" si="27"/>
        <v>116.49563200000003</v>
      </c>
      <c r="H283" s="2">
        <f t="shared" si="31"/>
        <v>121.56242100000017</v>
      </c>
      <c r="I283" s="2">
        <f t="array" ref="I283">SUMPRODUCT(B267:B286, (ROW(B267:B286)-ROW(B267)+1)) / (20*21/2)</f>
        <v>117.82773285714288</v>
      </c>
      <c r="J283" s="2">
        <f t="shared" si="34"/>
        <v>118.02909941308903</v>
      </c>
      <c r="K283" s="2">
        <f t="shared" si="28"/>
        <v>117.32975264520638</v>
      </c>
    </row>
    <row r="284" spans="1:11" ht="13.5" x14ac:dyDescent="0.25">
      <c r="A284" s="3">
        <f>TITRES_STAT!B287</f>
        <v>42419</v>
      </c>
      <c r="B284" s="6">
        <f>TITRES_STAT!D287</f>
        <v>118.7055</v>
      </c>
      <c r="C284" s="2">
        <f t="shared" si="29"/>
        <v>7.1899999999999409E-2</v>
      </c>
      <c r="D284" s="2">
        <f t="shared" si="30"/>
        <v>118.21372000000001</v>
      </c>
      <c r="E284" s="2">
        <f t="shared" si="32"/>
        <v>117.63135000000003</v>
      </c>
      <c r="F284" s="2">
        <f t="shared" si="33"/>
        <v>118.275925</v>
      </c>
      <c r="G284" s="2">
        <f t="shared" si="27"/>
        <v>116.67969400000001</v>
      </c>
      <c r="H284" s="2">
        <f t="shared" si="31"/>
        <v>121.53343050000016</v>
      </c>
      <c r="I284" s="2">
        <f t="array" ref="I284">SUMPRODUCT(B268:B287, (ROW(B268:B287)-ROW(B268)+1)) / (20*21/2)</f>
        <v>117.65393904761906</v>
      </c>
      <c r="J284" s="2">
        <f t="shared" si="34"/>
        <v>118.09351851660436</v>
      </c>
      <c r="K284" s="2">
        <f t="shared" si="28"/>
        <v>117.38370352186496</v>
      </c>
    </row>
    <row r="285" spans="1:11" ht="13.5" x14ac:dyDescent="0.25">
      <c r="A285" s="3">
        <f>TITRES_STAT!B288</f>
        <v>42422</v>
      </c>
      <c r="B285" s="6">
        <f>TITRES_STAT!D288</f>
        <v>116.47669999999999</v>
      </c>
      <c r="C285" s="2">
        <f t="shared" si="29"/>
        <v>-2.2288000000000068</v>
      </c>
      <c r="D285" s="2">
        <f t="shared" si="30"/>
        <v>117.78377999999998</v>
      </c>
      <c r="E285" s="2">
        <f t="shared" si="32"/>
        <v>117.70325</v>
      </c>
      <c r="F285" s="2">
        <f t="shared" si="33"/>
        <v>118.30828000000001</v>
      </c>
      <c r="G285" s="2">
        <f t="shared" si="27"/>
        <v>116.77316400000001</v>
      </c>
      <c r="H285" s="2">
        <f t="shared" si="31"/>
        <v>121.49505950000015</v>
      </c>
      <c r="I285" s="2">
        <f t="array" ref="I285">SUMPRODUCT(B269:B288, (ROW(B269:B288)-ROW(B269)+1)) / (20*21/2)</f>
        <v>117.70197285714286</v>
      </c>
      <c r="J285" s="2">
        <f t="shared" si="34"/>
        <v>117.93953580073729</v>
      </c>
      <c r="K285" s="2">
        <f t="shared" si="28"/>
        <v>117.34813475630163</v>
      </c>
    </row>
    <row r="286" spans="1:11" ht="13.5" x14ac:dyDescent="0.25">
      <c r="A286" s="3">
        <f>TITRES_STAT!B289</f>
        <v>42423</v>
      </c>
      <c r="B286" s="6">
        <f>TITRES_STAT!D289</f>
        <v>116.4838</v>
      </c>
      <c r="C286" s="2">
        <f t="shared" si="29"/>
        <v>7.1000000000083219E-3</v>
      </c>
      <c r="D286" s="2">
        <f t="shared" si="30"/>
        <v>117.28335999999999</v>
      </c>
      <c r="E286" s="2">
        <f t="shared" si="32"/>
        <v>117.73991000000001</v>
      </c>
      <c r="F286" s="2">
        <f t="shared" si="33"/>
        <v>118.30863500000001</v>
      </c>
      <c r="G286" s="2">
        <f t="shared" si="27"/>
        <v>116.91279200000001</v>
      </c>
      <c r="H286" s="2">
        <f t="shared" si="31"/>
        <v>121.45672400000018</v>
      </c>
      <c r="I286" s="2">
        <f t="array" ref="I286">SUMPRODUCT(B270:B289, (ROW(B270:B289)-ROW(B270)+1)) / (20*21/2)</f>
        <v>117.76952142857142</v>
      </c>
      <c r="J286" s="2">
        <f t="shared" si="34"/>
        <v>117.80089429590517</v>
      </c>
      <c r="K286" s="2">
        <f t="shared" si="28"/>
        <v>117.31423927566236</v>
      </c>
    </row>
    <row r="287" spans="1:11" ht="13.5" x14ac:dyDescent="0.25">
      <c r="A287" s="3">
        <f>TITRES_STAT!B290</f>
        <v>42424</v>
      </c>
      <c r="B287" s="6">
        <f>TITRES_STAT!D290</f>
        <v>116.4838</v>
      </c>
      <c r="C287" s="2">
        <f t="shared" si="29"/>
        <v>0</v>
      </c>
      <c r="D287" s="2">
        <f t="shared" si="30"/>
        <v>117.35667999999998</v>
      </c>
      <c r="E287" s="2">
        <f t="shared" si="32"/>
        <v>117.77656999999999</v>
      </c>
      <c r="F287" s="2">
        <f t="shared" si="33"/>
        <v>118.201145</v>
      </c>
      <c r="G287" s="2">
        <f t="shared" si="27"/>
        <v>117.01359400000001</v>
      </c>
      <c r="H287" s="2">
        <f t="shared" si="31"/>
        <v>121.41380350000017</v>
      </c>
      <c r="I287" s="2">
        <f t="array" ref="I287">SUMPRODUCT(B271:B290, (ROW(B271:B290)-ROW(B271)+1)) / (20*21/2)</f>
        <v>117.84942999999998</v>
      </c>
      <c r="J287" s="2">
        <f t="shared" si="34"/>
        <v>117.6754567439142</v>
      </c>
      <c r="K287" s="2">
        <f t="shared" si="28"/>
        <v>117.28167302955795</v>
      </c>
    </row>
    <row r="288" spans="1:11" ht="13.5" x14ac:dyDescent="0.25">
      <c r="A288" s="3">
        <f>TITRES_STAT!B291</f>
        <v>42425</v>
      </c>
      <c r="B288" s="6">
        <f>TITRES_STAT!D291</f>
        <v>118.7055</v>
      </c>
      <c r="C288" s="2">
        <f t="shared" si="29"/>
        <v>2.2216999999999985</v>
      </c>
      <c r="D288" s="2">
        <f t="shared" si="30"/>
        <v>117.37106000000001</v>
      </c>
      <c r="E288" s="2">
        <f t="shared" si="32"/>
        <v>117.78448</v>
      </c>
      <c r="F288" s="2">
        <f t="shared" si="33"/>
        <v>118.20474000000002</v>
      </c>
      <c r="G288" s="2">
        <f t="shared" si="27"/>
        <v>117.14444999999999</v>
      </c>
      <c r="H288" s="2">
        <f t="shared" si="31"/>
        <v>121.38163850000018</v>
      </c>
      <c r="I288" s="2">
        <f t="array" ref="I288">SUMPRODUCT(B272:B291, (ROW(B272:B291)-ROW(B272)+1)) / (20*21/2)</f>
        <v>118.05191190476191</v>
      </c>
      <c r="J288" s="2">
        <f t="shared" si="34"/>
        <v>117.77355610163666</v>
      </c>
      <c r="K288" s="2">
        <f t="shared" si="28"/>
        <v>117.33750938134</v>
      </c>
    </row>
    <row r="289" spans="1:11" ht="13.5" x14ac:dyDescent="0.25">
      <c r="A289" s="3">
        <f>TITRES_STAT!B292</f>
        <v>42426</v>
      </c>
      <c r="B289" s="6">
        <f>TITRES_STAT!D292</f>
        <v>118.914</v>
      </c>
      <c r="C289" s="2">
        <f t="shared" si="29"/>
        <v>0.2085000000000008</v>
      </c>
      <c r="D289" s="2">
        <f t="shared" si="30"/>
        <v>117.41276000000001</v>
      </c>
      <c r="E289" s="2">
        <f t="shared" si="32"/>
        <v>117.81323999999999</v>
      </c>
      <c r="F289" s="2">
        <f t="shared" si="33"/>
        <v>118.07496000000003</v>
      </c>
      <c r="G289" s="2">
        <f t="shared" si="27"/>
        <v>117.27947599999999</v>
      </c>
      <c r="H289" s="2">
        <f t="shared" si="31"/>
        <v>121.35108050000017</v>
      </c>
      <c r="I289" s="2">
        <f t="array" ref="I289">SUMPRODUCT(B273:B292, (ROW(B273:B292)-ROW(B273)+1)) / (20*21/2)</f>
        <v>118.33314142857142</v>
      </c>
      <c r="J289" s="2">
        <f t="shared" si="34"/>
        <v>117.88216980624269</v>
      </c>
      <c r="K289" s="2">
        <f t="shared" si="28"/>
        <v>117.39933254285607</v>
      </c>
    </row>
    <row r="290" spans="1:11" ht="13.5" x14ac:dyDescent="0.25">
      <c r="A290" s="3">
        <f>TITRES_STAT!B293</f>
        <v>42429</v>
      </c>
      <c r="B290" s="6">
        <f>TITRES_STAT!D293</f>
        <v>118.914</v>
      </c>
      <c r="C290" s="2">
        <f t="shared" si="29"/>
        <v>0</v>
      </c>
      <c r="D290" s="2">
        <f t="shared" si="30"/>
        <v>117.90021999999999</v>
      </c>
      <c r="E290" s="2">
        <f t="shared" si="32"/>
        <v>117.84199999999998</v>
      </c>
      <c r="F290" s="2">
        <f t="shared" si="33"/>
        <v>117.94554000000001</v>
      </c>
      <c r="G290" s="2">
        <f t="shared" si="27"/>
        <v>117.41450199999997</v>
      </c>
      <c r="H290" s="2">
        <f t="shared" si="31"/>
        <v>121.30443950000017</v>
      </c>
      <c r="I290" s="2">
        <f t="array" ref="I290">SUMPRODUCT(B274:B293, (ROW(B274:B293)-ROW(B274)+1)) / (20*21/2)</f>
        <v>118.60615666666665</v>
      </c>
      <c r="J290" s="2">
        <f t="shared" si="34"/>
        <v>117.98043934850529</v>
      </c>
      <c r="K290" s="2">
        <f t="shared" si="28"/>
        <v>117.45873126666564</v>
      </c>
    </row>
    <row r="291" spans="1:11" ht="13.5" x14ac:dyDescent="0.25">
      <c r="A291" s="3">
        <f>TITRES_STAT!B294</f>
        <v>42430</v>
      </c>
      <c r="B291" s="6">
        <f>TITRES_STAT!D294</f>
        <v>120.0716</v>
      </c>
      <c r="C291" s="2">
        <f t="shared" si="29"/>
        <v>1.1576000000000022</v>
      </c>
      <c r="D291" s="2">
        <f t="shared" si="30"/>
        <v>118.61778</v>
      </c>
      <c r="E291" s="2">
        <f t="shared" si="32"/>
        <v>117.95057</v>
      </c>
      <c r="F291" s="2">
        <f t="shared" si="33"/>
        <v>117.83769000000002</v>
      </c>
      <c r="G291" s="2">
        <f t="shared" si="27"/>
        <v>117.51588</v>
      </c>
      <c r="H291" s="2">
        <f t="shared" si="31"/>
        <v>121.26358650000014</v>
      </c>
      <c r="I291" s="2">
        <f t="array" ref="I291">SUMPRODUCT(B275:B294, (ROW(B275:B294)-ROW(B275)+1)) / (20*21/2)</f>
        <v>118.86057857142858</v>
      </c>
      <c r="J291" s="2">
        <f t="shared" si="34"/>
        <v>118.1795975057905</v>
      </c>
      <c r="K291" s="2">
        <f t="shared" si="28"/>
        <v>117.56119670718856</v>
      </c>
    </row>
    <row r="292" spans="1:11" ht="13.5" x14ac:dyDescent="0.25">
      <c r="A292" s="3">
        <f>TITRES_STAT!B295</f>
        <v>42431</v>
      </c>
      <c r="B292" s="6">
        <f>TITRES_STAT!D295</f>
        <v>120.7906</v>
      </c>
      <c r="C292" s="2">
        <f t="shared" si="29"/>
        <v>0.71899999999999409</v>
      </c>
      <c r="D292" s="2">
        <f t="shared" si="30"/>
        <v>119.47914</v>
      </c>
      <c r="E292" s="2">
        <f t="shared" si="32"/>
        <v>118.41791000000001</v>
      </c>
      <c r="F292" s="2">
        <f t="shared" si="33"/>
        <v>117.94554000000001</v>
      </c>
      <c r="G292" s="2">
        <f t="shared" si="27"/>
        <v>117.63106200000001</v>
      </c>
      <c r="H292" s="2">
        <f t="shared" si="31"/>
        <v>121.23267700000014</v>
      </c>
      <c r="I292" s="2">
        <f t="array" ref="I292">SUMPRODUCT(B276:B295, (ROW(B276:B295)-ROW(B276)+1)) / (20*21/2)</f>
        <v>119.10435238095236</v>
      </c>
      <c r="J292" s="2">
        <f t="shared" si="34"/>
        <v>118.42826441000092</v>
      </c>
      <c r="K292" s="2">
        <f t="shared" si="28"/>
        <v>117.68783997357332</v>
      </c>
    </row>
    <row r="293" spans="1:11" ht="13.5" x14ac:dyDescent="0.25">
      <c r="A293" s="3">
        <f>TITRES_STAT!B296</f>
        <v>42432</v>
      </c>
      <c r="B293" s="6">
        <f>TITRES_STAT!D296</f>
        <v>120.8122</v>
      </c>
      <c r="C293" s="2">
        <f t="shared" si="29"/>
        <v>2.1600000000006503E-2</v>
      </c>
      <c r="D293" s="2">
        <f t="shared" si="30"/>
        <v>119.90047999999999</v>
      </c>
      <c r="E293" s="2">
        <f t="shared" si="32"/>
        <v>118.63577000000001</v>
      </c>
      <c r="F293" s="2">
        <f t="shared" si="33"/>
        <v>118.12636999999998</v>
      </c>
      <c r="G293" s="2">
        <f t="shared" si="27"/>
        <v>117.74667600000002</v>
      </c>
      <c r="H293" s="2">
        <f t="shared" si="31"/>
        <v>121.19975950000014</v>
      </c>
      <c r="I293" s="2">
        <f t="array" ref="I293">SUMPRODUCT(B277:B296, (ROW(B277:B296)-ROW(B277)+1)) / (20*21/2)</f>
        <v>119.32344000000002</v>
      </c>
      <c r="J293" s="2">
        <f t="shared" si="34"/>
        <v>118.65530589476273</v>
      </c>
      <c r="K293" s="2">
        <f t="shared" si="28"/>
        <v>117.81036389617829</v>
      </c>
    </row>
    <row r="294" spans="1:11" ht="13.5" x14ac:dyDescent="0.25">
      <c r="A294" s="3">
        <f>TITRES_STAT!B297</f>
        <v>42433</v>
      </c>
      <c r="B294" s="6">
        <f>TITRES_STAT!D297</f>
        <v>120.7978</v>
      </c>
      <c r="C294" s="2">
        <f t="shared" si="29"/>
        <v>-1.4400000000009072E-2</v>
      </c>
      <c r="D294" s="2">
        <f t="shared" si="30"/>
        <v>120.27724000000001</v>
      </c>
      <c r="E294" s="2">
        <f t="shared" si="32"/>
        <v>118.845</v>
      </c>
      <c r="F294" s="2">
        <f t="shared" si="33"/>
        <v>118.23817499999998</v>
      </c>
      <c r="G294" s="2">
        <f t="shared" si="27"/>
        <v>117.86200200000003</v>
      </c>
      <c r="H294" s="2">
        <f t="shared" si="31"/>
        <v>121.17241300000012</v>
      </c>
      <c r="I294" s="2">
        <f t="array" ref="I294">SUMPRODUCT(B278:B297, (ROW(B278:B297)-ROW(B278)+1)) / (20*21/2)</f>
        <v>119.64353047619049</v>
      </c>
      <c r="J294" s="2">
        <f t="shared" si="34"/>
        <v>118.85935295240438</v>
      </c>
      <c r="K294" s="2">
        <f t="shared" si="28"/>
        <v>117.92751825319091</v>
      </c>
    </row>
    <row r="295" spans="1:11" ht="13.5" x14ac:dyDescent="0.25">
      <c r="A295" s="3">
        <f>TITRES_STAT!B298</f>
        <v>42436</v>
      </c>
      <c r="B295" s="6">
        <f>TITRES_STAT!D298</f>
        <v>120.7978</v>
      </c>
      <c r="C295" s="2">
        <f t="shared" si="29"/>
        <v>0</v>
      </c>
      <c r="D295" s="2">
        <f t="shared" si="30"/>
        <v>120.654</v>
      </c>
      <c r="E295" s="2">
        <f t="shared" si="32"/>
        <v>119.27710999999999</v>
      </c>
      <c r="F295" s="2">
        <f t="shared" si="33"/>
        <v>118.49017999999998</v>
      </c>
      <c r="G295" s="2">
        <f t="shared" si="27"/>
        <v>117.97732800000003</v>
      </c>
      <c r="H295" s="2">
        <f t="shared" si="31"/>
        <v>121.14859350000012</v>
      </c>
      <c r="I295" s="2">
        <f t="array" ref="I295">SUMPRODUCT(B279:B298, (ROW(B279:B298)-ROW(B279)+1)) / (20*21/2)</f>
        <v>119.94205142857145</v>
      </c>
      <c r="J295" s="2">
        <f t="shared" si="34"/>
        <v>119.0439669569373</v>
      </c>
      <c r="K295" s="2">
        <f t="shared" si="28"/>
        <v>118.04007832169323</v>
      </c>
    </row>
    <row r="296" spans="1:11" ht="13.5" x14ac:dyDescent="0.25">
      <c r="A296" s="3">
        <f>TITRES_STAT!B299</f>
        <v>42437</v>
      </c>
      <c r="B296" s="6">
        <f>TITRES_STAT!D299</f>
        <v>120.7906</v>
      </c>
      <c r="C296" s="2">
        <f t="shared" si="29"/>
        <v>-7.1999999999974307E-3</v>
      </c>
      <c r="D296" s="2">
        <f t="shared" si="30"/>
        <v>120.79780000000001</v>
      </c>
      <c r="E296" s="2">
        <f t="shared" si="32"/>
        <v>119.70779</v>
      </c>
      <c r="F296" s="2">
        <f t="shared" si="33"/>
        <v>118.72385</v>
      </c>
      <c r="G296" s="2">
        <f t="shared" si="27"/>
        <v>118.15276200000005</v>
      </c>
      <c r="H296" s="2">
        <f t="shared" si="31"/>
        <v>121.13179200000009</v>
      </c>
      <c r="I296" s="2">
        <f t="array" ref="I296">SUMPRODUCT(B280:B299, (ROW(B280:B299)-ROW(B280)+1)) / (20*21/2)</f>
        <v>120.23060904761904</v>
      </c>
      <c r="J296" s="2">
        <f t="shared" si="34"/>
        <v>119.21031296103851</v>
      </c>
      <c r="K296" s="2">
        <f t="shared" si="28"/>
        <v>118.14794191692094</v>
      </c>
    </row>
    <row r="297" spans="1:11" ht="13.5" x14ac:dyDescent="0.25">
      <c r="A297" s="3">
        <f>TITRES_STAT!B300</f>
        <v>42438</v>
      </c>
      <c r="B297" s="6">
        <f>TITRES_STAT!D300</f>
        <v>122.0848</v>
      </c>
      <c r="C297" s="2">
        <f t="shared" si="29"/>
        <v>1.2942000000000036</v>
      </c>
      <c r="D297" s="2">
        <f t="shared" si="30"/>
        <v>121.05663999999999</v>
      </c>
      <c r="E297" s="2">
        <f t="shared" si="32"/>
        <v>120.26789000000001</v>
      </c>
      <c r="F297" s="2">
        <f t="shared" si="33"/>
        <v>119.02222999999999</v>
      </c>
      <c r="G297" s="2">
        <f t="shared" si="27"/>
        <v>118.35120400000005</v>
      </c>
      <c r="H297" s="2">
        <f t="shared" si="31"/>
        <v>121.12146150000009</v>
      </c>
      <c r="I297" s="2">
        <f t="array" ref="I297">SUMPRODUCT(B281:B300, (ROW(B281:B300)-ROW(B281)+1)) / (20*21/2)</f>
        <v>120.50201333333335</v>
      </c>
      <c r="J297" s="2">
        <f t="shared" si="34"/>
        <v>119.4840736314158</v>
      </c>
      <c r="K297" s="2">
        <f t="shared" si="28"/>
        <v>118.30232850841423</v>
      </c>
    </row>
    <row r="298" spans="1:11" ht="13.5" x14ac:dyDescent="0.25">
      <c r="A298" s="3">
        <f>TITRES_STAT!B301</f>
        <v>42439</v>
      </c>
      <c r="B298" s="6">
        <f>TITRES_STAT!D301</f>
        <v>122.1567</v>
      </c>
      <c r="C298" s="2">
        <f t="shared" si="29"/>
        <v>7.1899999999999409E-2</v>
      </c>
      <c r="D298" s="2">
        <f t="shared" si="30"/>
        <v>121.32554</v>
      </c>
      <c r="E298" s="2">
        <f t="shared" si="32"/>
        <v>120.61301</v>
      </c>
      <c r="F298" s="2">
        <f t="shared" si="33"/>
        <v>119.198745</v>
      </c>
      <c r="G298" s="2">
        <f t="shared" si="27"/>
        <v>118.55827400000005</v>
      </c>
      <c r="H298" s="2">
        <f t="shared" si="31"/>
        <v>121.10531850000008</v>
      </c>
      <c r="I298" s="2">
        <f t="array" ref="I298">SUMPRODUCT(B282:B301, (ROW(B282:B301)-ROW(B282)+1)) / (20*21/2)</f>
        <v>120.61931190476191</v>
      </c>
      <c r="J298" s="2">
        <f t="shared" si="34"/>
        <v>119.73860947604287</v>
      </c>
      <c r="K298" s="2">
        <f t="shared" si="28"/>
        <v>118.45348033161368</v>
      </c>
    </row>
    <row r="299" spans="1:11" ht="13.5" x14ac:dyDescent="0.25">
      <c r="A299" s="3">
        <f>TITRES_STAT!B302</f>
        <v>42440</v>
      </c>
      <c r="B299" s="6">
        <f>TITRES_STAT!D302</f>
        <v>122.2286</v>
      </c>
      <c r="C299" s="2">
        <f t="shared" si="29"/>
        <v>7.1899999999999409E-2</v>
      </c>
      <c r="D299" s="2">
        <f t="shared" si="30"/>
        <v>121.6117</v>
      </c>
      <c r="E299" s="2">
        <f t="shared" si="32"/>
        <v>120.94447</v>
      </c>
      <c r="F299" s="2">
        <f t="shared" si="33"/>
        <v>119.378855</v>
      </c>
      <c r="G299" s="2">
        <f t="shared" si="27"/>
        <v>118.77109600000007</v>
      </c>
      <c r="H299" s="2">
        <f t="shared" si="31"/>
        <v>121.09923400000008</v>
      </c>
      <c r="I299" s="2">
        <f t="array" ref="I299">SUMPRODUCT(B283:B302, (ROW(B283:B302)-ROW(B283)+1)) / (20*21/2)</f>
        <v>120.65954047619049</v>
      </c>
      <c r="J299" s="2">
        <f t="shared" si="34"/>
        <v>119.97575143070546</v>
      </c>
      <c r="K299" s="2">
        <f t="shared" si="28"/>
        <v>118.60152424017784</v>
      </c>
    </row>
    <row r="300" spans="1:11" ht="13.5" x14ac:dyDescent="0.25">
      <c r="A300" s="3">
        <f>TITRES_STAT!B303</f>
        <v>42443</v>
      </c>
      <c r="B300" s="6">
        <f>TITRES_STAT!D303</f>
        <v>122.2286</v>
      </c>
      <c r="C300" s="2">
        <f t="shared" si="29"/>
        <v>0</v>
      </c>
      <c r="D300" s="2">
        <f t="shared" si="30"/>
        <v>121.89786000000001</v>
      </c>
      <c r="E300" s="2">
        <f t="shared" si="32"/>
        <v>121.27592999999999</v>
      </c>
      <c r="F300" s="2">
        <f t="shared" si="33"/>
        <v>119.55896499999999</v>
      </c>
      <c r="G300" s="2">
        <f t="shared" si="27"/>
        <v>118.98391800000005</v>
      </c>
      <c r="H300" s="2">
        <f t="shared" si="31"/>
        <v>121.07551450000007</v>
      </c>
      <c r="I300" s="2">
        <f t="array" ref="I300">SUMPRODUCT(B284:B303, (ROW(B284:B303)-ROW(B284)+1)) / (20*21/2)</f>
        <v>120.69806238095241</v>
      </c>
      <c r="J300" s="2">
        <f t="shared" si="34"/>
        <v>120.19030843730494</v>
      </c>
      <c r="K300" s="2">
        <f t="shared" si="28"/>
        <v>118.7437625052689</v>
      </c>
    </row>
    <row r="301" spans="1:11" ht="13.5" x14ac:dyDescent="0.25">
      <c r="A301" s="3">
        <f>TITRES_STAT!B304</f>
        <v>42444</v>
      </c>
      <c r="B301" s="6">
        <f>TITRES_STAT!D304</f>
        <v>120.7906</v>
      </c>
      <c r="C301" s="2">
        <f t="shared" si="29"/>
        <v>-1.4380000000000024</v>
      </c>
      <c r="D301" s="2">
        <f t="shared" si="30"/>
        <v>121.89786000000001</v>
      </c>
      <c r="E301" s="2">
        <f t="shared" si="32"/>
        <v>121.34783</v>
      </c>
      <c r="F301" s="2">
        <f t="shared" si="33"/>
        <v>119.64919999999999</v>
      </c>
      <c r="G301" s="2">
        <f t="shared" si="27"/>
        <v>119.09895600000007</v>
      </c>
      <c r="H301" s="2">
        <f t="shared" si="31"/>
        <v>121.04460500000006</v>
      </c>
      <c r="I301" s="2">
        <f t="array" ref="I301">SUMPRODUCT(B285:B304, (ROW(B285:B304)-ROW(B285)+1)) / (20*21/2)</f>
        <v>120.9028042857143</v>
      </c>
      <c r="J301" s="2">
        <f t="shared" si="34"/>
        <v>120.24747906232352</v>
      </c>
      <c r="K301" s="2">
        <f t="shared" si="28"/>
        <v>118.82403064231718</v>
      </c>
    </row>
    <row r="302" spans="1:11" ht="13.5" x14ac:dyDescent="0.25">
      <c r="A302" s="3">
        <f>TITRES_STAT!B305</f>
        <v>42445</v>
      </c>
      <c r="B302" s="6">
        <f>TITRES_STAT!D305</f>
        <v>120.0716</v>
      </c>
      <c r="C302" s="2">
        <f t="shared" si="29"/>
        <v>-0.71899999999999409</v>
      </c>
      <c r="D302" s="2">
        <f t="shared" si="30"/>
        <v>121.49521999999999</v>
      </c>
      <c r="E302" s="2">
        <f t="shared" si="32"/>
        <v>121.27592999999999</v>
      </c>
      <c r="F302" s="2">
        <f t="shared" si="33"/>
        <v>119.84692000000003</v>
      </c>
      <c r="G302" s="2">
        <f t="shared" si="27"/>
        <v>119.20249000000008</v>
      </c>
      <c r="H302" s="2">
        <f t="shared" si="31"/>
        <v>121.01010050000006</v>
      </c>
      <c r="I302" s="2">
        <f t="array" ref="I302">SUMPRODUCT(B286:B305, (ROW(B286:B305)-ROW(B286)+1)) / (20*21/2)</f>
        <v>121.10586952380952</v>
      </c>
      <c r="J302" s="2">
        <f t="shared" si="34"/>
        <v>120.23072867543557</v>
      </c>
      <c r="K302" s="2">
        <f t="shared" si="28"/>
        <v>118.87295493085377</v>
      </c>
    </row>
    <row r="303" spans="1:11" ht="13.5" x14ac:dyDescent="0.25">
      <c r="A303" s="3">
        <f>TITRES_STAT!B306</f>
        <v>42446</v>
      </c>
      <c r="B303" s="6">
        <f>TITRES_STAT!D306</f>
        <v>120.2514</v>
      </c>
      <c r="C303" s="2">
        <f t="shared" si="29"/>
        <v>0.17980000000000018</v>
      </c>
      <c r="D303" s="2">
        <f t="shared" si="30"/>
        <v>121.11416</v>
      </c>
      <c r="E303" s="2">
        <f t="shared" si="32"/>
        <v>121.21985000000002</v>
      </c>
      <c r="F303" s="2">
        <f t="shared" si="33"/>
        <v>119.92781000000002</v>
      </c>
      <c r="G303" s="2">
        <f t="shared" si="27"/>
        <v>119.30674400000007</v>
      </c>
      <c r="H303" s="2">
        <f t="shared" si="31"/>
        <v>120.97649500000007</v>
      </c>
      <c r="I303" s="2">
        <f t="array" ref="I303">SUMPRODUCT(B287:B306, (ROW(B287:B306)-ROW(B287)+1)) / (20*21/2)</f>
        <v>121.55544952380953</v>
      </c>
      <c r="J303" s="2">
        <f t="shared" si="34"/>
        <v>120.23269737301314</v>
      </c>
      <c r="K303" s="2">
        <f t="shared" si="28"/>
        <v>118.92701160023205</v>
      </c>
    </row>
    <row r="304" spans="1:11" ht="13.5" x14ac:dyDescent="0.25">
      <c r="A304" s="3">
        <f>TITRES_STAT!B307</f>
        <v>42447</v>
      </c>
      <c r="B304" s="6">
        <f>TITRES_STAT!D307</f>
        <v>122.0776</v>
      </c>
      <c r="C304" s="2">
        <f t="shared" si="29"/>
        <v>1.8262</v>
      </c>
      <c r="D304" s="2">
        <f t="shared" si="30"/>
        <v>121.08396</v>
      </c>
      <c r="E304" s="2">
        <f t="shared" si="32"/>
        <v>121.34783000000002</v>
      </c>
      <c r="F304" s="2">
        <f t="shared" si="33"/>
        <v>120.09641500000002</v>
      </c>
      <c r="G304" s="2">
        <f t="shared" si="27"/>
        <v>119.37850000000007</v>
      </c>
      <c r="H304" s="2">
        <f t="shared" si="31"/>
        <v>120.93979050000006</v>
      </c>
      <c r="I304" s="2">
        <f t="array" ref="I304">SUMPRODUCT(B288:B307, (ROW(B288:B307)-ROW(B288)+1)) / (20*21/2)</f>
        <v>122.0324447619048</v>
      </c>
      <c r="J304" s="2">
        <f t="shared" si="34"/>
        <v>120.40840238510714</v>
      </c>
      <c r="K304" s="2">
        <f t="shared" si="28"/>
        <v>119.05056408649746</v>
      </c>
    </row>
    <row r="305" spans="1:11" ht="13.5" x14ac:dyDescent="0.25">
      <c r="A305" s="3">
        <f>TITRES_STAT!B308</f>
        <v>42450</v>
      </c>
      <c r="B305" s="6">
        <f>TITRES_STAT!D308</f>
        <v>122.2286</v>
      </c>
      <c r="C305" s="2">
        <f t="shared" si="29"/>
        <v>0.15099999999999625</v>
      </c>
      <c r="D305" s="2">
        <f t="shared" si="30"/>
        <v>121.08396</v>
      </c>
      <c r="E305" s="2">
        <f t="shared" si="32"/>
        <v>121.49091000000001</v>
      </c>
      <c r="F305" s="2">
        <f t="shared" si="33"/>
        <v>120.38400999999999</v>
      </c>
      <c r="G305" s="2">
        <f t="shared" si="27"/>
        <v>119.4532760000001</v>
      </c>
      <c r="H305" s="2">
        <f t="shared" si="31"/>
        <v>120.91185750000004</v>
      </c>
      <c r="I305" s="2">
        <f t="array" ref="I305">SUMPRODUCT(B289:B308, (ROW(B289:B308)-ROW(B289)+1)) / (20*21/2)</f>
        <v>122.10615571428571</v>
      </c>
      <c r="J305" s="2">
        <f t="shared" si="34"/>
        <v>120.58175453890645</v>
      </c>
      <c r="K305" s="2">
        <f t="shared" si="28"/>
        <v>119.17519294585051</v>
      </c>
    </row>
    <row r="306" spans="1:11" ht="13.5" x14ac:dyDescent="0.25">
      <c r="A306" s="3">
        <f>TITRES_STAT!B309</f>
        <v>42451</v>
      </c>
      <c r="B306" s="6">
        <f>TITRES_STAT!D309</f>
        <v>125.1046</v>
      </c>
      <c r="C306" s="2">
        <f t="shared" si="29"/>
        <v>2.8760000000000048</v>
      </c>
      <c r="D306" s="2">
        <f t="shared" si="30"/>
        <v>121.94676</v>
      </c>
      <c r="E306" s="2">
        <f t="shared" si="32"/>
        <v>121.92231000000001</v>
      </c>
      <c r="F306" s="2">
        <f t="shared" si="33"/>
        <v>120.81505</v>
      </c>
      <c r="G306" s="2">
        <f t="shared" ref="G306:G369" si="35">AVERAGE(B257:B306)</f>
        <v>119.51539800000009</v>
      </c>
      <c r="H306" s="2">
        <f t="shared" si="31"/>
        <v>120.89028800000004</v>
      </c>
      <c r="I306" s="2">
        <f t="array" ref="I306">SUMPRODUCT(B290:B309, (ROW(B290:B309)-ROW(B290)+1)) / (20*21/2)</f>
        <v>122.18035</v>
      </c>
      <c r="J306" s="2">
        <f t="shared" si="34"/>
        <v>121.01250172567727</v>
      </c>
      <c r="K306" s="2">
        <f t="shared" si="28"/>
        <v>119.40771871267991</v>
      </c>
    </row>
    <row r="307" spans="1:11" ht="13.5" x14ac:dyDescent="0.25">
      <c r="A307" s="3">
        <f>TITRES_STAT!B310</f>
        <v>42452</v>
      </c>
      <c r="B307" s="6">
        <f>TITRES_STAT!D310</f>
        <v>125.8235</v>
      </c>
      <c r="C307" s="2">
        <f t="shared" si="29"/>
        <v>0.71889999999999077</v>
      </c>
      <c r="D307" s="2">
        <f t="shared" si="30"/>
        <v>123.09714</v>
      </c>
      <c r="E307" s="2">
        <f t="shared" si="32"/>
        <v>122.29618000000001</v>
      </c>
      <c r="F307" s="2">
        <f t="shared" si="33"/>
        <v>121.28203499999999</v>
      </c>
      <c r="G307" s="2">
        <f t="shared" si="35"/>
        <v>119.59189800000007</v>
      </c>
      <c r="H307" s="2">
        <f t="shared" si="31"/>
        <v>120.88309800000003</v>
      </c>
      <c r="I307" s="2">
        <f t="array" ref="I307">SUMPRODUCT(B291:B310, (ROW(B291:B310)-ROW(B291)+1)) / (20*21/2)</f>
        <v>122.23876047619049</v>
      </c>
      <c r="J307" s="2">
        <f t="shared" si="34"/>
        <v>121.47069203751752</v>
      </c>
      <c r="K307" s="2">
        <f t="shared" ref="K307:K370" si="36">$K$4*B307+(1-$K$4)*K306</f>
        <v>119.65931797884933</v>
      </c>
    </row>
    <row r="308" spans="1:11" ht="13.5" x14ac:dyDescent="0.25">
      <c r="A308" s="3">
        <f>TITRES_STAT!B311</f>
        <v>42453</v>
      </c>
      <c r="B308" s="6">
        <f>TITRES_STAT!D311</f>
        <v>122.056</v>
      </c>
      <c r="C308" s="2">
        <f t="shared" si="29"/>
        <v>-3.7674999999999983</v>
      </c>
      <c r="D308" s="2">
        <f t="shared" si="30"/>
        <v>123.45806</v>
      </c>
      <c r="E308" s="2">
        <f t="shared" si="32"/>
        <v>122.28611000000001</v>
      </c>
      <c r="F308" s="2">
        <f t="shared" si="33"/>
        <v>121.44956000000002</v>
      </c>
      <c r="G308" s="2">
        <f t="shared" si="35"/>
        <v>119.60282600000008</v>
      </c>
      <c r="H308" s="2">
        <f t="shared" si="31"/>
        <v>120.85707050000001</v>
      </c>
      <c r="I308" s="2">
        <f t="array" ref="I308">SUMPRODUCT(B292:B311, (ROW(B292:B311)-ROW(B292)+1)) / (20*21/2)</f>
        <v>122.11704428571429</v>
      </c>
      <c r="J308" s="2">
        <f t="shared" si="34"/>
        <v>121.52643565299203</v>
      </c>
      <c r="K308" s="2">
        <f t="shared" si="36"/>
        <v>119.75330550909052</v>
      </c>
    </row>
    <row r="309" spans="1:11" ht="13.5" x14ac:dyDescent="0.25">
      <c r="A309" s="3">
        <f>TITRES_STAT!B312</f>
        <v>42454</v>
      </c>
      <c r="B309" s="6">
        <f>TITRES_STAT!D312</f>
        <v>122.2286</v>
      </c>
      <c r="C309" s="2">
        <f t="shared" si="29"/>
        <v>0.17260000000000275</v>
      </c>
      <c r="D309" s="2">
        <f t="shared" si="30"/>
        <v>123.48826</v>
      </c>
      <c r="E309" s="2">
        <f t="shared" si="32"/>
        <v>122.28610999999998</v>
      </c>
      <c r="F309" s="2">
        <f t="shared" si="33"/>
        <v>121.61529</v>
      </c>
      <c r="G309" s="2">
        <f t="shared" si="35"/>
        <v>119.61720600000007</v>
      </c>
      <c r="H309" s="2">
        <f t="shared" si="31"/>
        <v>120.831906</v>
      </c>
      <c r="I309" s="2">
        <f t="array" ref="I309">SUMPRODUCT(B293:B312, (ROW(B293:B312)-ROW(B293)+1)) / (20*21/2)</f>
        <v>121.99327380952383</v>
      </c>
      <c r="J309" s="2">
        <f t="shared" si="34"/>
        <v>121.59330844794518</v>
      </c>
      <c r="K309" s="2">
        <f t="shared" si="36"/>
        <v>119.85037588128304</v>
      </c>
    </row>
    <row r="310" spans="1:11" ht="13.5" x14ac:dyDescent="0.25">
      <c r="A310" s="3">
        <f>TITRES_STAT!B313</f>
        <v>42457</v>
      </c>
      <c r="B310" s="6">
        <f>TITRES_STAT!D313</f>
        <v>122.2286</v>
      </c>
      <c r="C310" s="2">
        <f t="shared" si="29"/>
        <v>0</v>
      </c>
      <c r="D310" s="2">
        <f t="shared" si="30"/>
        <v>123.48826000000001</v>
      </c>
      <c r="E310" s="2">
        <f t="shared" si="32"/>
        <v>122.28610999999998</v>
      </c>
      <c r="F310" s="2">
        <f t="shared" si="33"/>
        <v>121.78101999999998</v>
      </c>
      <c r="G310" s="2">
        <f t="shared" si="35"/>
        <v>119.63158600000004</v>
      </c>
      <c r="H310" s="2">
        <f t="shared" si="31"/>
        <v>120.80134899999997</v>
      </c>
      <c r="I310" s="2">
        <f t="array" ref="I310">SUMPRODUCT(B294:B313, (ROW(B294:B313)-ROW(B294)+1)) / (20*21/2)</f>
        <v>121.82978714285716</v>
      </c>
      <c r="J310" s="2">
        <f t="shared" si="34"/>
        <v>121.65381240528373</v>
      </c>
      <c r="K310" s="2">
        <f t="shared" si="36"/>
        <v>119.94363957221313</v>
      </c>
    </row>
    <row r="311" spans="1:11" ht="13.5" x14ac:dyDescent="0.25">
      <c r="A311" s="3">
        <f>TITRES_STAT!B314</f>
        <v>42458</v>
      </c>
      <c r="B311" s="6">
        <f>TITRES_STAT!D314</f>
        <v>120.503</v>
      </c>
      <c r="C311" s="2">
        <f t="shared" si="29"/>
        <v>-1.7256</v>
      </c>
      <c r="D311" s="2">
        <f t="shared" si="30"/>
        <v>122.56794000000002</v>
      </c>
      <c r="E311" s="2">
        <f t="shared" si="32"/>
        <v>122.25735</v>
      </c>
      <c r="F311" s="2">
        <f t="shared" si="33"/>
        <v>121.80259000000001</v>
      </c>
      <c r="G311" s="2">
        <f t="shared" si="35"/>
        <v>119.61174200000001</v>
      </c>
      <c r="H311" s="2">
        <f t="shared" si="31"/>
        <v>120.762164</v>
      </c>
      <c r="I311" s="2">
        <f t="array" ref="I311">SUMPRODUCT(B295:B314, (ROW(B295:B314)-ROW(B295)+1)) / (20*21/2)</f>
        <v>121.84033190476191</v>
      </c>
      <c r="J311" s="2">
        <f t="shared" si="34"/>
        <v>121.54421122382814</v>
      </c>
      <c r="K311" s="2">
        <f t="shared" si="36"/>
        <v>119.9655752752636</v>
      </c>
    </row>
    <row r="312" spans="1:11" ht="13.5" x14ac:dyDescent="0.25">
      <c r="A312" s="3">
        <f>TITRES_STAT!B315</f>
        <v>42459</v>
      </c>
      <c r="B312" s="6">
        <f>TITRES_STAT!D315</f>
        <v>120.503</v>
      </c>
      <c r="C312" s="2">
        <f t="shared" si="29"/>
        <v>0</v>
      </c>
      <c r="D312" s="2">
        <f t="shared" si="30"/>
        <v>121.50384</v>
      </c>
      <c r="E312" s="2">
        <f t="shared" si="32"/>
        <v>122.30049</v>
      </c>
      <c r="F312" s="2">
        <f t="shared" si="33"/>
        <v>121.78821000000001</v>
      </c>
      <c r="G312" s="2">
        <f t="shared" si="35"/>
        <v>119.66466000000003</v>
      </c>
      <c r="H312" s="2">
        <f t="shared" si="31"/>
        <v>120.72477649999999</v>
      </c>
      <c r="I312" s="2">
        <f t="array" ref="I312">SUMPRODUCT(B296:B315, (ROW(B296:B315)-ROW(B296)+1)) / (20*21/2)</f>
        <v>121.81225714285716</v>
      </c>
      <c r="J312" s="2">
        <f t="shared" si="34"/>
        <v>121.44504825013023</v>
      </c>
      <c r="K312" s="2">
        <f t="shared" si="36"/>
        <v>119.98665075466504</v>
      </c>
    </row>
    <row r="313" spans="1:11" ht="13.5" x14ac:dyDescent="0.25">
      <c r="A313" s="3">
        <f>TITRES_STAT!B316</f>
        <v>42460</v>
      </c>
      <c r="B313" s="6">
        <f>TITRES_STAT!D316</f>
        <v>120.0716</v>
      </c>
      <c r="C313" s="2">
        <f t="shared" si="29"/>
        <v>-0.43139999999999645</v>
      </c>
      <c r="D313" s="2">
        <f t="shared" si="30"/>
        <v>121.10696</v>
      </c>
      <c r="E313" s="2">
        <f t="shared" si="32"/>
        <v>122.28251</v>
      </c>
      <c r="F313" s="2">
        <f t="shared" si="33"/>
        <v>121.75118000000002</v>
      </c>
      <c r="G313" s="2">
        <f t="shared" si="35"/>
        <v>119.69342000000005</v>
      </c>
      <c r="H313" s="2">
        <f t="shared" si="31"/>
        <v>120.67804199999999</v>
      </c>
      <c r="I313" s="2">
        <f t="array" ref="I313">SUMPRODUCT(B297:B316, (ROW(B297:B316)-ROW(B297)+1)) / (20*21/2)</f>
        <v>121.78079285714286</v>
      </c>
      <c r="J313" s="2">
        <f t="shared" si="34"/>
        <v>121.31424365487973</v>
      </c>
      <c r="K313" s="2">
        <f t="shared" si="36"/>
        <v>119.98998209761936</v>
      </c>
    </row>
    <row r="314" spans="1:11" ht="13.5" x14ac:dyDescent="0.25">
      <c r="A314" s="3">
        <f>TITRES_STAT!B317</f>
        <v>42461</v>
      </c>
      <c r="B314" s="6">
        <f>TITRES_STAT!D317</f>
        <v>121.86190000000001</v>
      </c>
      <c r="C314" s="2">
        <f t="shared" si="29"/>
        <v>1.790300000000002</v>
      </c>
      <c r="D314" s="2">
        <f t="shared" si="30"/>
        <v>121.03362</v>
      </c>
      <c r="E314" s="2">
        <f t="shared" si="32"/>
        <v>122.26094000000003</v>
      </c>
      <c r="F314" s="2">
        <f t="shared" si="33"/>
        <v>121.80438500000002</v>
      </c>
      <c r="G314" s="2">
        <f t="shared" si="35"/>
        <v>119.80112400000002</v>
      </c>
      <c r="H314" s="2">
        <f t="shared" si="31"/>
        <v>120.64744899999999</v>
      </c>
      <c r="I314" s="2">
        <f t="array" ref="I314">SUMPRODUCT(B298:B317, (ROW(B298:B317)-ROW(B298)+1)) / (20*21/2)</f>
        <v>121.54047619047621</v>
      </c>
      <c r="J314" s="2">
        <f t="shared" si="34"/>
        <v>121.36640140203404</v>
      </c>
      <c r="K314" s="2">
        <f t="shared" si="36"/>
        <v>120.06339064281076</v>
      </c>
    </row>
    <row r="315" spans="1:11" ht="13.5" x14ac:dyDescent="0.25">
      <c r="A315" s="3">
        <f>TITRES_STAT!B318</f>
        <v>42464</v>
      </c>
      <c r="B315" s="6">
        <f>TITRES_STAT!D318</f>
        <v>121.50960000000001</v>
      </c>
      <c r="C315" s="2">
        <f t="shared" si="29"/>
        <v>-0.35229999999999961</v>
      </c>
      <c r="D315" s="2">
        <f t="shared" si="30"/>
        <v>120.88982000000001</v>
      </c>
      <c r="E315" s="2">
        <f t="shared" si="32"/>
        <v>122.18904000000002</v>
      </c>
      <c r="F315" s="2">
        <f t="shared" si="33"/>
        <v>121.83997499999998</v>
      </c>
      <c r="G315" s="2">
        <f t="shared" si="35"/>
        <v>119.91472400000002</v>
      </c>
      <c r="H315" s="2">
        <f t="shared" si="31"/>
        <v>120.60970199999998</v>
      </c>
      <c r="I315" s="2">
        <f t="array" ref="I315">SUMPRODUCT(B299:B318, (ROW(B299:B318)-ROW(B299)+1)) / (20*21/2)</f>
        <v>121.38164619047619</v>
      </c>
      <c r="J315" s="2">
        <f t="shared" si="34"/>
        <v>121.38003936374508</v>
      </c>
      <c r="K315" s="2">
        <f t="shared" si="36"/>
        <v>120.12010473524956</v>
      </c>
    </row>
    <row r="316" spans="1:11" ht="13.5" x14ac:dyDescent="0.25">
      <c r="A316" s="3">
        <f>TITRES_STAT!B319</f>
        <v>42465</v>
      </c>
      <c r="B316" s="6">
        <f>TITRES_STAT!D319</f>
        <v>121.50960000000001</v>
      </c>
      <c r="C316" s="2">
        <f t="shared" si="29"/>
        <v>0</v>
      </c>
      <c r="D316" s="2">
        <f t="shared" si="30"/>
        <v>121.09114</v>
      </c>
      <c r="E316" s="2">
        <f t="shared" si="32"/>
        <v>121.82954000000002</v>
      </c>
      <c r="F316" s="2">
        <f t="shared" si="33"/>
        <v>121.87592499999998</v>
      </c>
      <c r="G316" s="2">
        <f t="shared" si="35"/>
        <v>120.015382</v>
      </c>
      <c r="H316" s="2">
        <f t="shared" si="31"/>
        <v>120.571955</v>
      </c>
      <c r="I316" s="2">
        <f t="array" ref="I316">SUMPRODUCT(B300:B319, (ROW(B300:B319)-ROW(B300)+1)) / (20*21/2)</f>
        <v>121.23274523809525</v>
      </c>
      <c r="J316" s="2">
        <f t="shared" si="34"/>
        <v>121.39237847195984</v>
      </c>
      <c r="K316" s="2">
        <f t="shared" si="36"/>
        <v>120.17459474563194</v>
      </c>
    </row>
    <row r="317" spans="1:11" ht="13.5" x14ac:dyDescent="0.25">
      <c r="A317" s="3">
        <f>TITRES_STAT!B320</f>
        <v>42466</v>
      </c>
      <c r="B317" s="6">
        <f>TITRES_STAT!D320</f>
        <v>119.3526</v>
      </c>
      <c r="C317" s="2">
        <f t="shared" si="29"/>
        <v>-2.1570000000000107</v>
      </c>
      <c r="D317" s="2">
        <f t="shared" si="30"/>
        <v>120.86105999999999</v>
      </c>
      <c r="E317" s="2">
        <f t="shared" si="32"/>
        <v>121.18244999999999</v>
      </c>
      <c r="F317" s="2">
        <f t="shared" si="33"/>
        <v>121.73931499999999</v>
      </c>
      <c r="G317" s="2">
        <f t="shared" si="35"/>
        <v>120.02976200000001</v>
      </c>
      <c r="H317" s="2">
        <f t="shared" si="31"/>
        <v>120.52162549999998</v>
      </c>
      <c r="I317" s="2">
        <f t="array" ref="I317">SUMPRODUCT(B301:B320, (ROW(B301:B320)-ROW(B301)+1)) / (20*21/2)</f>
        <v>121.10096333333335</v>
      </c>
      <c r="J317" s="2">
        <f t="shared" si="34"/>
        <v>121.19811385558272</v>
      </c>
      <c r="K317" s="2">
        <f t="shared" si="36"/>
        <v>120.14235965756794</v>
      </c>
    </row>
    <row r="318" spans="1:11" ht="13.5" x14ac:dyDescent="0.25">
      <c r="A318" s="3">
        <f>TITRES_STAT!B321</f>
        <v>42467</v>
      </c>
      <c r="B318" s="6">
        <f>TITRES_STAT!D321</f>
        <v>120.0716</v>
      </c>
      <c r="C318" s="2">
        <f t="shared" si="29"/>
        <v>0.7190000000000083</v>
      </c>
      <c r="D318" s="2">
        <f t="shared" si="30"/>
        <v>120.86106000000002</v>
      </c>
      <c r="E318" s="2">
        <f t="shared" si="32"/>
        <v>120.98400999999998</v>
      </c>
      <c r="F318" s="2">
        <f t="shared" si="33"/>
        <v>121.63506</v>
      </c>
      <c r="G318" s="2">
        <f t="shared" si="35"/>
        <v>120.05852200000001</v>
      </c>
      <c r="H318" s="2">
        <f t="shared" si="31"/>
        <v>120.485676</v>
      </c>
      <c r="I318" s="2">
        <f t="array" ref="I318">SUMPRODUCT(B302:B321, (ROW(B302:B321)-ROW(B302)+1)) / (20*21/2)</f>
        <v>121.10168190476192</v>
      </c>
      <c r="J318" s="2">
        <f t="shared" si="34"/>
        <v>121.0908268217177</v>
      </c>
      <c r="K318" s="2">
        <f t="shared" si="36"/>
        <v>120.13958476903586</v>
      </c>
    </row>
    <row r="319" spans="1:11" ht="13.5" x14ac:dyDescent="0.25">
      <c r="A319" s="3">
        <f>TITRES_STAT!B322</f>
        <v>42468</v>
      </c>
      <c r="B319" s="6">
        <f>TITRES_STAT!D322</f>
        <v>120.0716</v>
      </c>
      <c r="C319" s="2">
        <f t="shared" si="29"/>
        <v>0</v>
      </c>
      <c r="D319" s="2">
        <f t="shared" si="30"/>
        <v>120.503</v>
      </c>
      <c r="E319" s="2">
        <f t="shared" si="32"/>
        <v>120.76831</v>
      </c>
      <c r="F319" s="2">
        <f t="shared" si="33"/>
        <v>121.52721000000001</v>
      </c>
      <c r="G319" s="2">
        <f t="shared" si="35"/>
        <v>120.02976200000003</v>
      </c>
      <c r="H319" s="2">
        <f t="shared" si="31"/>
        <v>120.4389415</v>
      </c>
      <c r="I319" s="2">
        <f t="array" ref="I319">SUMPRODUCT(B303:B322, (ROW(B303:B322)-ROW(B303)+1)) / (20*21/2)</f>
        <v>121.10003904761905</v>
      </c>
      <c r="J319" s="2">
        <f t="shared" si="34"/>
        <v>120.99375760060173</v>
      </c>
      <c r="K319" s="2">
        <f t="shared" si="36"/>
        <v>120.13691869966192</v>
      </c>
    </row>
    <row r="320" spans="1:11" ht="13.5" x14ac:dyDescent="0.25">
      <c r="A320" s="3">
        <f>TITRES_STAT!B323</f>
        <v>42471</v>
      </c>
      <c r="B320" s="6">
        <f>TITRES_STAT!D323</f>
        <v>120.1435</v>
      </c>
      <c r="C320" s="2">
        <f t="shared" si="29"/>
        <v>7.1899999999999409E-2</v>
      </c>
      <c r="D320" s="2">
        <f t="shared" si="30"/>
        <v>120.22978000000001</v>
      </c>
      <c r="E320" s="2">
        <f t="shared" si="32"/>
        <v>120.5598</v>
      </c>
      <c r="F320" s="2">
        <f t="shared" si="33"/>
        <v>121.42295500000003</v>
      </c>
      <c r="G320" s="2">
        <f t="shared" si="35"/>
        <v>120.00258400000003</v>
      </c>
      <c r="H320" s="2">
        <f t="shared" si="31"/>
        <v>120.39256649999997</v>
      </c>
      <c r="I320" s="2">
        <f t="array" ref="I320">SUMPRODUCT(B304:B323, (ROW(B304:B323)-ROW(B304)+1)) / (20*21/2)</f>
        <v>121.09051952380953</v>
      </c>
      <c r="J320" s="2">
        <f t="shared" si="34"/>
        <v>120.9127806862587</v>
      </c>
      <c r="K320" s="2">
        <f t="shared" si="36"/>
        <v>120.13717678987126</v>
      </c>
    </row>
    <row r="321" spans="1:11" ht="13.5" x14ac:dyDescent="0.25">
      <c r="A321" s="3">
        <f>TITRES_STAT!B324</f>
        <v>42472</v>
      </c>
      <c r="B321" s="6">
        <f>TITRES_STAT!D324</f>
        <v>121.43049999999999</v>
      </c>
      <c r="C321" s="2">
        <f t="shared" si="29"/>
        <v>1.2869999999999919</v>
      </c>
      <c r="D321" s="2">
        <f t="shared" si="30"/>
        <v>120.21396</v>
      </c>
      <c r="E321" s="2">
        <f t="shared" si="32"/>
        <v>120.65254999999998</v>
      </c>
      <c r="F321" s="2">
        <f t="shared" si="33"/>
        <v>121.45495000000003</v>
      </c>
      <c r="G321" s="2">
        <f t="shared" si="35"/>
        <v>119.98662200000003</v>
      </c>
      <c r="H321" s="2">
        <f t="shared" si="31"/>
        <v>120.35262649999997</v>
      </c>
      <c r="I321" s="2">
        <f t="array" ref="I321">SUMPRODUCT(B305:B324, (ROW(B305:B324)-ROW(B305)+1)) / (20*21/2)</f>
        <v>121.07541952380953</v>
      </c>
      <c r="J321" s="2">
        <f t="shared" si="34"/>
        <v>120.96208728756739</v>
      </c>
      <c r="K321" s="2">
        <f t="shared" si="36"/>
        <v>120.18789534713122</v>
      </c>
    </row>
    <row r="322" spans="1:11" ht="13.5" x14ac:dyDescent="0.25">
      <c r="A322" s="3">
        <f>TITRES_STAT!B325</f>
        <v>42473</v>
      </c>
      <c r="B322" s="6">
        <f>TITRES_STAT!D325</f>
        <v>121.43770000000001</v>
      </c>
      <c r="C322" s="2">
        <f t="shared" si="29"/>
        <v>7.2000000000116415E-3</v>
      </c>
      <c r="D322" s="2">
        <f t="shared" si="30"/>
        <v>120.63097999999999</v>
      </c>
      <c r="E322" s="2">
        <f t="shared" si="32"/>
        <v>120.74602</v>
      </c>
      <c r="F322" s="2">
        <f t="shared" si="33"/>
        <v>121.52325500000002</v>
      </c>
      <c r="G322" s="2">
        <f t="shared" si="35"/>
        <v>120.04270400000003</v>
      </c>
      <c r="H322" s="2">
        <f t="shared" si="31"/>
        <v>120.31272249999995</v>
      </c>
      <c r="I322" s="2">
        <f t="array" ref="I322">SUMPRODUCT(B306:B325, (ROW(B306:B325)-ROW(B306)+1)) / (20*21/2)</f>
        <v>121.06343523809524</v>
      </c>
      <c r="J322" s="2">
        <f t="shared" si="34"/>
        <v>121.00738373637049</v>
      </c>
      <c r="K322" s="2">
        <f t="shared" si="36"/>
        <v>120.23690729430255</v>
      </c>
    </row>
    <row r="323" spans="1:11" ht="13.5" x14ac:dyDescent="0.25">
      <c r="A323" s="3">
        <f>TITRES_STAT!B326</f>
        <v>42474</v>
      </c>
      <c r="B323" s="6">
        <f>TITRES_STAT!D326</f>
        <v>121.4233</v>
      </c>
      <c r="C323" s="2">
        <f t="shared" si="29"/>
        <v>-1.4400000000009072E-2</v>
      </c>
      <c r="D323" s="2">
        <f t="shared" si="30"/>
        <v>120.90132000000001</v>
      </c>
      <c r="E323" s="2">
        <f t="shared" si="32"/>
        <v>120.88118999999999</v>
      </c>
      <c r="F323" s="2">
        <f t="shared" si="33"/>
        <v>121.58185</v>
      </c>
      <c r="G323" s="2">
        <f t="shared" si="35"/>
        <v>120.12725800000004</v>
      </c>
      <c r="H323" s="2">
        <f t="shared" si="31"/>
        <v>120.27993649999991</v>
      </c>
      <c r="I323" s="2">
        <f t="array" ref="I323">SUMPRODUCT(B307:B326, (ROW(B307:B326)-ROW(B307)+1)) / (20*21/2)</f>
        <v>120.93339999999999</v>
      </c>
      <c r="J323" s="2">
        <f t="shared" si="34"/>
        <v>121.0469948090971</v>
      </c>
      <c r="K323" s="2">
        <f t="shared" si="36"/>
        <v>120.28343249844755</v>
      </c>
    </row>
    <row r="324" spans="1:11" ht="13.5" x14ac:dyDescent="0.25">
      <c r="A324" s="3">
        <f>TITRES_STAT!B327</f>
        <v>42475</v>
      </c>
      <c r="B324" s="6">
        <f>TITRES_STAT!D327</f>
        <v>121.4233</v>
      </c>
      <c r="C324" s="2">
        <f t="shared" ref="C324:C387" si="37">B324-B323</f>
        <v>0</v>
      </c>
      <c r="D324" s="2">
        <f t="shared" si="30"/>
        <v>121.17166</v>
      </c>
      <c r="E324" s="2">
        <f t="shared" si="32"/>
        <v>120.83732999999998</v>
      </c>
      <c r="F324" s="2">
        <f t="shared" si="33"/>
        <v>121.54913500000001</v>
      </c>
      <c r="G324" s="2">
        <f t="shared" si="35"/>
        <v>120.18449000000004</v>
      </c>
      <c r="H324" s="2">
        <f t="shared" si="31"/>
        <v>120.22917549999991</v>
      </c>
      <c r="I324" s="2">
        <f t="array" ref="I324">SUMPRODUCT(B308:B327, (ROW(B308:B327)-ROW(B308)+1)) / (20*21/2)</f>
        <v>120.82698904761905</v>
      </c>
      <c r="J324" s="2">
        <f t="shared" si="34"/>
        <v>121.0828333987069</v>
      </c>
      <c r="K324" s="2">
        <f t="shared" si="36"/>
        <v>120.32813318478294</v>
      </c>
    </row>
    <row r="325" spans="1:11" ht="13.5" x14ac:dyDescent="0.25">
      <c r="A325" s="3">
        <f>TITRES_STAT!B328</f>
        <v>42478</v>
      </c>
      <c r="B325" s="6">
        <f>TITRES_STAT!D328</f>
        <v>121.4233</v>
      </c>
      <c r="C325" s="2">
        <f t="shared" si="37"/>
        <v>0</v>
      </c>
      <c r="D325" s="2">
        <f t="shared" si="30"/>
        <v>121.42762</v>
      </c>
      <c r="E325" s="2">
        <f t="shared" si="32"/>
        <v>120.8287</v>
      </c>
      <c r="F325" s="2">
        <f t="shared" si="33"/>
        <v>121.50887</v>
      </c>
      <c r="G325" s="2">
        <f t="shared" si="35"/>
        <v>120.29780200000005</v>
      </c>
      <c r="H325" s="2">
        <f t="shared" si="31"/>
        <v>120.18021199999988</v>
      </c>
      <c r="I325" s="2">
        <f t="array" ref="I325">SUMPRODUCT(B309:B328, (ROW(B309:B328)-ROW(B309)+1)) / (20*21/2)</f>
        <v>120.74762571428572</v>
      </c>
      <c r="J325" s="2">
        <f t="shared" si="34"/>
        <v>121.11525878930624</v>
      </c>
      <c r="K325" s="2">
        <f t="shared" si="36"/>
        <v>120.37108090302675</v>
      </c>
    </row>
    <row r="326" spans="1:11" ht="13.5" x14ac:dyDescent="0.25">
      <c r="A326" s="3">
        <f>TITRES_STAT!B329</f>
        <v>42479</v>
      </c>
      <c r="B326" s="6">
        <f>TITRES_STAT!D329</f>
        <v>120.1435</v>
      </c>
      <c r="C326" s="2">
        <f t="shared" si="37"/>
        <v>-1.2797999999999945</v>
      </c>
      <c r="D326" s="2">
        <f t="shared" ref="D326:D389" si="38">AVERAGE(B322:B326)</f>
        <v>121.17022</v>
      </c>
      <c r="E326" s="2">
        <f t="shared" si="32"/>
        <v>120.69208999999998</v>
      </c>
      <c r="F326" s="2">
        <f t="shared" si="33"/>
        <v>121.26081500000001</v>
      </c>
      <c r="G326" s="2">
        <f t="shared" si="35"/>
        <v>120.37832800000005</v>
      </c>
      <c r="H326" s="2">
        <f t="shared" si="31"/>
        <v>120.13383699999987</v>
      </c>
      <c r="I326" s="2">
        <f t="array" ref="I326">SUMPRODUCT(B310:B329, (ROW(B310:B329)-ROW(B310)+1)) / (20*21/2)</f>
        <v>120.73899809523809</v>
      </c>
      <c r="J326" s="2">
        <f t="shared" si="34"/>
        <v>121.02271033318183</v>
      </c>
      <c r="K326" s="2">
        <f t="shared" si="36"/>
        <v>120.36215616173159</v>
      </c>
    </row>
    <row r="327" spans="1:11" ht="13.5" x14ac:dyDescent="0.25">
      <c r="A327" s="3">
        <f>TITRES_STAT!B330</f>
        <v>42480</v>
      </c>
      <c r="B327" s="6">
        <f>TITRES_STAT!D330</f>
        <v>120.1435</v>
      </c>
      <c r="C327" s="2">
        <f t="shared" si="37"/>
        <v>0</v>
      </c>
      <c r="D327" s="2">
        <f t="shared" si="38"/>
        <v>120.91138000000001</v>
      </c>
      <c r="E327" s="2">
        <f t="shared" si="32"/>
        <v>120.77118</v>
      </c>
      <c r="F327" s="2">
        <f t="shared" si="33"/>
        <v>120.97681499999999</v>
      </c>
      <c r="G327" s="2">
        <f t="shared" si="35"/>
        <v>120.45885400000006</v>
      </c>
      <c r="H327" s="2">
        <f t="shared" si="31"/>
        <v>120.08027199999987</v>
      </c>
      <c r="I327" s="2">
        <f t="array" ref="I327">SUMPRODUCT(B311:B330, (ROW(B311:B330)-ROW(B311)+1)) / (20*21/2)</f>
        <v>120.73721809523808</v>
      </c>
      <c r="J327" s="2">
        <f t="shared" si="34"/>
        <v>120.93897601573595</v>
      </c>
      <c r="K327" s="2">
        <f t="shared" si="36"/>
        <v>120.35358141029114</v>
      </c>
    </row>
    <row r="328" spans="1:11" ht="13.5" x14ac:dyDescent="0.25">
      <c r="A328" s="3">
        <f>TITRES_STAT!B331</f>
        <v>42481</v>
      </c>
      <c r="B328" s="6">
        <f>TITRES_STAT!D331</f>
        <v>120.1435</v>
      </c>
      <c r="C328" s="2">
        <f t="shared" si="37"/>
        <v>0</v>
      </c>
      <c r="D328" s="2">
        <f t="shared" si="38"/>
        <v>120.65542000000001</v>
      </c>
      <c r="E328" s="2">
        <f t="shared" si="32"/>
        <v>120.77837</v>
      </c>
      <c r="F328" s="2">
        <f t="shared" si="33"/>
        <v>120.88118999999999</v>
      </c>
      <c r="G328" s="2">
        <f t="shared" si="35"/>
        <v>120.48919600000008</v>
      </c>
      <c r="H328" s="2">
        <f t="shared" si="31"/>
        <v>120.03389699999984</v>
      </c>
      <c r="I328" s="2">
        <f t="array" ref="I328">SUMPRODUCT(B312:B331, (ROW(B312:B331)-ROW(B312)+1)) / (20*21/2)</f>
        <v>120.74228571428574</v>
      </c>
      <c r="J328" s="2">
        <f t="shared" si="34"/>
        <v>120.86321639518967</v>
      </c>
      <c r="K328" s="2">
        <f t="shared" si="36"/>
        <v>120.34534292361306</v>
      </c>
    </row>
    <row r="329" spans="1:11" ht="13.5" x14ac:dyDescent="0.25">
      <c r="A329" s="3">
        <f>TITRES_STAT!B332</f>
        <v>42482</v>
      </c>
      <c r="B329" s="6">
        <f>TITRES_STAT!D332</f>
        <v>120.7906</v>
      </c>
      <c r="C329" s="2">
        <f t="shared" si="37"/>
        <v>0.64709999999999468</v>
      </c>
      <c r="D329" s="2">
        <f t="shared" si="38"/>
        <v>120.52888</v>
      </c>
      <c r="E329" s="2">
        <f t="shared" si="32"/>
        <v>120.85026999999999</v>
      </c>
      <c r="F329" s="2">
        <f t="shared" si="33"/>
        <v>120.80928999999999</v>
      </c>
      <c r="G329" s="2">
        <f t="shared" si="35"/>
        <v>120.53248000000009</v>
      </c>
      <c r="H329" s="2">
        <f t="shared" si="31"/>
        <v>119.98360349999984</v>
      </c>
      <c r="I329" s="2">
        <f t="array" ref="I329">SUMPRODUCT(B313:B332, (ROW(B313:B332)-ROW(B313)+1)) / (20*21/2)</f>
        <v>120.60903142857143</v>
      </c>
      <c r="J329" s="2">
        <f t="shared" si="34"/>
        <v>120.85630054802874</v>
      </c>
      <c r="K329" s="2">
        <f t="shared" si="36"/>
        <v>120.36280398543215</v>
      </c>
    </row>
    <row r="330" spans="1:11" ht="13.5" x14ac:dyDescent="0.25">
      <c r="A330" s="3">
        <f>TITRES_STAT!B333</f>
        <v>42485</v>
      </c>
      <c r="B330" s="6">
        <f>TITRES_STAT!D333</f>
        <v>120.7906</v>
      </c>
      <c r="C330" s="2">
        <f t="shared" si="37"/>
        <v>0</v>
      </c>
      <c r="D330" s="2">
        <f t="shared" si="38"/>
        <v>120.40234000000001</v>
      </c>
      <c r="E330" s="2">
        <f t="shared" si="32"/>
        <v>120.91498000000001</v>
      </c>
      <c r="F330" s="2">
        <f t="shared" si="33"/>
        <v>120.73738999999996</v>
      </c>
      <c r="G330" s="2">
        <f t="shared" si="35"/>
        <v>120.57576400000009</v>
      </c>
      <c r="H330" s="2">
        <f t="shared" ref="H330:H393" si="39">AVERAGE(B131:B330)</f>
        <v>119.94046399999985</v>
      </c>
      <c r="I330" s="2">
        <f t="array" ref="I330">SUMPRODUCT(B314:B333, (ROW(B314:B333)-ROW(B314)+1)) / (20*21/2)</f>
        <v>120.48810285714288</v>
      </c>
      <c r="J330" s="2">
        <f t="shared" si="34"/>
        <v>120.85004335297839</v>
      </c>
      <c r="K330" s="2">
        <f t="shared" si="36"/>
        <v>120.37958029972893</v>
      </c>
    </row>
    <row r="331" spans="1:11" ht="13.5" x14ac:dyDescent="0.25">
      <c r="A331" s="3">
        <f>TITRES_STAT!B334</f>
        <v>42486</v>
      </c>
      <c r="B331" s="6">
        <f>TITRES_STAT!D334</f>
        <v>120.7906</v>
      </c>
      <c r="C331" s="2">
        <f t="shared" si="37"/>
        <v>0</v>
      </c>
      <c r="D331" s="2">
        <f t="shared" si="38"/>
        <v>120.53176000000001</v>
      </c>
      <c r="E331" s="2">
        <f t="shared" si="32"/>
        <v>120.85099</v>
      </c>
      <c r="F331" s="2">
        <f t="shared" si="33"/>
        <v>120.75176999999994</v>
      </c>
      <c r="G331" s="2">
        <f t="shared" si="35"/>
        <v>120.6118580000001</v>
      </c>
      <c r="H331" s="2">
        <f t="shared" si="39"/>
        <v>119.89049399999982</v>
      </c>
      <c r="I331" s="2">
        <f t="array" ref="I331">SUMPRODUCT(B315:B334, (ROW(B315:B334)-ROW(B315)+1)) / (20*21/2)</f>
        <v>120.37025571428572</v>
      </c>
      <c r="J331" s="2">
        <f t="shared" si="34"/>
        <v>120.84438208126616</v>
      </c>
      <c r="K331" s="2">
        <f t="shared" si="36"/>
        <v>120.39569871934741</v>
      </c>
    </row>
    <row r="332" spans="1:11" ht="13.5" x14ac:dyDescent="0.25">
      <c r="A332" s="3">
        <f>TITRES_STAT!B335</f>
        <v>42487</v>
      </c>
      <c r="B332" s="6">
        <f>TITRES_STAT!D335</f>
        <v>119.3526</v>
      </c>
      <c r="C332" s="2">
        <f t="shared" si="37"/>
        <v>-1.4380000000000024</v>
      </c>
      <c r="D332" s="2">
        <f t="shared" si="38"/>
        <v>120.37357999999999</v>
      </c>
      <c r="E332" s="2">
        <f t="shared" ref="E332:E395" si="40">AVERAGE(B323:B332)</f>
        <v>120.64248000000001</v>
      </c>
      <c r="F332" s="2">
        <f t="shared" si="33"/>
        <v>120.69424999999997</v>
      </c>
      <c r="G332" s="2">
        <f t="shared" si="35"/>
        <v>120.67656600000009</v>
      </c>
      <c r="H332" s="2">
        <f t="shared" si="39"/>
        <v>119.84016449999982</v>
      </c>
      <c r="I332" s="2">
        <f t="array" ref="I332">SUMPRODUCT(B316:B335, (ROW(B316:B335)-ROW(B316)+1)) / (20*21/2)</f>
        <v>120.26401523809524</v>
      </c>
      <c r="J332" s="2">
        <f t="shared" si="34"/>
        <v>120.70230759733606</v>
      </c>
      <c r="K332" s="2">
        <f t="shared" si="36"/>
        <v>120.35479288721614</v>
      </c>
    </row>
    <row r="333" spans="1:11" ht="13.5" x14ac:dyDescent="0.25">
      <c r="A333" s="3">
        <f>TITRES_STAT!B336</f>
        <v>42488</v>
      </c>
      <c r="B333" s="6">
        <f>TITRES_STAT!D336</f>
        <v>119.42449999999999</v>
      </c>
      <c r="C333" s="2">
        <f t="shared" si="37"/>
        <v>7.1899999999999409E-2</v>
      </c>
      <c r="D333" s="2">
        <f t="shared" si="38"/>
        <v>120.22978000000001</v>
      </c>
      <c r="E333" s="2">
        <f t="shared" si="40"/>
        <v>120.44260000000001</v>
      </c>
      <c r="F333" s="2">
        <f t="shared" si="33"/>
        <v>120.66189499999999</v>
      </c>
      <c r="G333" s="2">
        <f t="shared" si="35"/>
        <v>120.69238400000009</v>
      </c>
      <c r="H333" s="2">
        <f t="shared" si="39"/>
        <v>119.7901944999998</v>
      </c>
      <c r="I333" s="2">
        <f t="array" ref="I333">SUMPRODUCT(B317:B336, (ROW(B317:B336)-ROW(B317)+1)) / (20*21/2)</f>
        <v>120.1677038095238</v>
      </c>
      <c r="J333" s="2">
        <f t="shared" si="34"/>
        <v>120.580611635685</v>
      </c>
      <c r="K333" s="2">
        <f t="shared" si="36"/>
        <v>120.31831081320766</v>
      </c>
    </row>
    <row r="334" spans="1:11" ht="13.5" x14ac:dyDescent="0.25">
      <c r="A334" s="3">
        <f>TITRES_STAT!B337</f>
        <v>42489</v>
      </c>
      <c r="B334" s="6">
        <f>TITRES_STAT!D337</f>
        <v>119.42449999999999</v>
      </c>
      <c r="C334" s="2">
        <f t="shared" si="37"/>
        <v>0</v>
      </c>
      <c r="D334" s="2">
        <f t="shared" si="38"/>
        <v>119.95656</v>
      </c>
      <c r="E334" s="2">
        <f t="shared" si="40"/>
        <v>120.24272000000003</v>
      </c>
      <c r="F334" s="2">
        <f t="shared" si="33"/>
        <v>120.54002499999999</v>
      </c>
      <c r="G334" s="2">
        <f t="shared" si="35"/>
        <v>120.70676400000009</v>
      </c>
      <c r="H334" s="2">
        <f t="shared" si="39"/>
        <v>119.7431004999998</v>
      </c>
      <c r="I334" s="2">
        <f t="array" ref="I334">SUMPRODUCT(B318:B337, (ROW(B318:B337)-ROW(B318)+1)) / (20*21/2)</f>
        <v>120.08200714285714</v>
      </c>
      <c r="J334" s="2">
        <f t="shared" si="34"/>
        <v>120.47050576561976</v>
      </c>
      <c r="K334" s="2">
        <f t="shared" si="36"/>
        <v>120.28325940876815</v>
      </c>
    </row>
    <row r="335" spans="1:11" ht="13.5" x14ac:dyDescent="0.25">
      <c r="A335" s="3">
        <f>TITRES_STAT!B338</f>
        <v>42492</v>
      </c>
      <c r="B335" s="6">
        <f>TITRES_STAT!D338</f>
        <v>119.42449999999999</v>
      </c>
      <c r="C335" s="2">
        <f t="shared" si="37"/>
        <v>0</v>
      </c>
      <c r="D335" s="2">
        <f t="shared" si="38"/>
        <v>119.68333999999997</v>
      </c>
      <c r="E335" s="2">
        <f t="shared" si="40"/>
        <v>120.04284</v>
      </c>
      <c r="F335" s="2">
        <f t="shared" si="33"/>
        <v>120.43577000000001</v>
      </c>
      <c r="G335" s="2">
        <f t="shared" si="35"/>
        <v>120.76572000000007</v>
      </c>
      <c r="H335" s="2">
        <f t="shared" si="39"/>
        <v>119.6960064999998</v>
      </c>
      <c r="I335" s="2">
        <f t="array" ref="I335">SUMPRODUCT(B319:B338, (ROW(B319:B338)-ROW(B319)+1)) / (20*21/2)</f>
        <v>120.09111476190476</v>
      </c>
      <c r="J335" s="2">
        <f t="shared" si="34"/>
        <v>120.37088616889407</v>
      </c>
      <c r="K335" s="2">
        <f t="shared" si="36"/>
        <v>120.24958256920861</v>
      </c>
    </row>
    <row r="336" spans="1:11" ht="13.5" x14ac:dyDescent="0.25">
      <c r="A336" s="3">
        <f>TITRES_STAT!B339</f>
        <v>42493</v>
      </c>
      <c r="B336" s="6">
        <f>TITRES_STAT!D339</f>
        <v>119.42449999999999</v>
      </c>
      <c r="C336" s="2">
        <f t="shared" si="37"/>
        <v>0</v>
      </c>
      <c r="D336" s="2">
        <f t="shared" si="38"/>
        <v>119.41011999999998</v>
      </c>
      <c r="E336" s="2">
        <f t="shared" si="40"/>
        <v>119.97094000000001</v>
      </c>
      <c r="F336" s="2">
        <f t="shared" si="33"/>
        <v>120.331515</v>
      </c>
      <c r="G336" s="2">
        <f t="shared" si="35"/>
        <v>120.82453400000007</v>
      </c>
      <c r="H336" s="2">
        <f t="shared" si="39"/>
        <v>119.64603649999982</v>
      </c>
      <c r="I336" s="2">
        <f t="array" ref="I336">SUMPRODUCT(B320:B339, (ROW(B320:B339)-ROW(B320)+1)) / (20*21/2)</f>
        <v>120.00332952380954</v>
      </c>
      <c r="J336" s="2">
        <f t="shared" si="34"/>
        <v>120.28075415280892</v>
      </c>
      <c r="K336" s="2">
        <f t="shared" si="36"/>
        <v>120.21722639002397</v>
      </c>
    </row>
    <row r="337" spans="1:11" ht="13.5" x14ac:dyDescent="0.25">
      <c r="A337" s="3">
        <f>TITRES_STAT!B340</f>
        <v>42494</v>
      </c>
      <c r="B337" s="6">
        <f>TITRES_STAT!D340</f>
        <v>119.43170000000001</v>
      </c>
      <c r="C337" s="2">
        <f t="shared" si="37"/>
        <v>7.2000000000116415E-3</v>
      </c>
      <c r="D337" s="2">
        <f t="shared" si="38"/>
        <v>119.42594</v>
      </c>
      <c r="E337" s="2">
        <f t="shared" si="40"/>
        <v>119.89975999999999</v>
      </c>
      <c r="F337" s="2">
        <f t="shared" si="33"/>
        <v>120.33547000000002</v>
      </c>
      <c r="G337" s="2">
        <f t="shared" si="35"/>
        <v>120.88349200000007</v>
      </c>
      <c r="H337" s="2">
        <f t="shared" si="39"/>
        <v>119.59610249999986</v>
      </c>
      <c r="I337" s="2">
        <f t="array" ref="I337">SUMPRODUCT(B321:B340, (ROW(B321:B340)-ROW(B321)+1)) / (20*21/2)</f>
        <v>119.94529619047618</v>
      </c>
      <c r="J337" s="2">
        <f t="shared" si="34"/>
        <v>120.1998918525414</v>
      </c>
      <c r="K337" s="2">
        <f t="shared" si="36"/>
        <v>120.18642143355245</v>
      </c>
    </row>
    <row r="338" spans="1:11" ht="13.5" x14ac:dyDescent="0.25">
      <c r="A338" s="3">
        <f>TITRES_STAT!B341</f>
        <v>42495</v>
      </c>
      <c r="B338" s="6">
        <f>TITRES_STAT!D341</f>
        <v>120.4311</v>
      </c>
      <c r="C338" s="2">
        <f t="shared" si="37"/>
        <v>0.99939999999999429</v>
      </c>
      <c r="D338" s="2">
        <f t="shared" si="38"/>
        <v>119.62726000000001</v>
      </c>
      <c r="E338" s="2">
        <f t="shared" si="40"/>
        <v>119.92852000000001</v>
      </c>
      <c r="F338" s="2">
        <f t="shared" si="33"/>
        <v>120.35344500000001</v>
      </c>
      <c r="G338" s="2">
        <f t="shared" si="35"/>
        <v>120.91800400000007</v>
      </c>
      <c r="H338" s="2">
        <f t="shared" si="39"/>
        <v>119.55116549999985</v>
      </c>
      <c r="I338" s="2">
        <f t="array" ref="I338">SUMPRODUCT(B322:B341, (ROW(B322:B341)-ROW(B322)+1)) / (20*21/2)</f>
        <v>119.88931714285715</v>
      </c>
      <c r="J338" s="2">
        <f t="shared" si="34"/>
        <v>120.22191167610889</v>
      </c>
      <c r="K338" s="2">
        <f t="shared" si="36"/>
        <v>120.19601667145236</v>
      </c>
    </row>
    <row r="339" spans="1:11" ht="13.5" x14ac:dyDescent="0.25">
      <c r="A339" s="3">
        <f>TITRES_STAT!B342</f>
        <v>42496</v>
      </c>
      <c r="B339" s="6">
        <f>TITRES_STAT!D342</f>
        <v>119.43170000000001</v>
      </c>
      <c r="C339" s="2">
        <f t="shared" si="37"/>
        <v>-0.99939999999999429</v>
      </c>
      <c r="D339" s="2">
        <f t="shared" si="38"/>
        <v>119.62870000000001</v>
      </c>
      <c r="E339" s="2">
        <f t="shared" si="40"/>
        <v>119.79262999999999</v>
      </c>
      <c r="F339" s="2">
        <f t="shared" si="33"/>
        <v>120.32145</v>
      </c>
      <c r="G339" s="2">
        <f t="shared" si="35"/>
        <v>120.92835800000006</v>
      </c>
      <c r="H339" s="2">
        <f t="shared" si="39"/>
        <v>119.50842149999988</v>
      </c>
      <c r="I339" s="2">
        <f t="array" ref="I339">SUMPRODUCT(B323:B342, (ROW(B323:B342)-ROW(B323)+1)) / (20*21/2)</f>
        <v>119.94423523809525</v>
      </c>
      <c r="J339" s="2">
        <f t="shared" si="34"/>
        <v>120.14665342124137</v>
      </c>
      <c r="K339" s="2">
        <f t="shared" si="36"/>
        <v>120.16604346865032</v>
      </c>
    </row>
    <row r="340" spans="1:11" ht="13.5" x14ac:dyDescent="0.25">
      <c r="A340" s="3">
        <f>TITRES_STAT!B343</f>
        <v>42499</v>
      </c>
      <c r="B340" s="6">
        <f>TITRES_STAT!D343</f>
        <v>119.71210000000001</v>
      </c>
      <c r="C340" s="2">
        <f t="shared" si="37"/>
        <v>0.2804000000000002</v>
      </c>
      <c r="D340" s="2">
        <f t="shared" si="38"/>
        <v>119.68622000000001</v>
      </c>
      <c r="E340" s="2">
        <f t="shared" si="40"/>
        <v>119.68477999999998</v>
      </c>
      <c r="F340" s="2">
        <f t="shared" ref="F340:F403" si="41">AVERAGE(B321:B340)</f>
        <v>120.29988000000003</v>
      </c>
      <c r="G340" s="2">
        <f t="shared" si="35"/>
        <v>120.94432000000005</v>
      </c>
      <c r="H340" s="2">
        <f t="shared" si="39"/>
        <v>119.46348449999986</v>
      </c>
      <c r="I340" s="2">
        <f t="array" ref="I340">SUMPRODUCT(B324:B343, (ROW(B324:B343)-ROW(B324)+1)) / (20*21/2)</f>
        <v>119.87966333333333</v>
      </c>
      <c r="J340" s="2">
        <f t="shared" si="34"/>
        <v>120.10526738112314</v>
      </c>
      <c r="K340" s="2">
        <f t="shared" si="36"/>
        <v>120.14824176399736</v>
      </c>
    </row>
    <row r="341" spans="1:11" ht="13.5" x14ac:dyDescent="0.25">
      <c r="A341" s="3">
        <f>TITRES_STAT!B344</f>
        <v>42500</v>
      </c>
      <c r="B341" s="6">
        <f>TITRES_STAT!D344</f>
        <v>119.71210000000001</v>
      </c>
      <c r="C341" s="2">
        <f t="shared" si="37"/>
        <v>0</v>
      </c>
      <c r="D341" s="2">
        <f t="shared" si="38"/>
        <v>119.74374</v>
      </c>
      <c r="E341" s="2">
        <f t="shared" si="40"/>
        <v>119.57692999999999</v>
      </c>
      <c r="F341" s="2">
        <f t="shared" si="41"/>
        <v>120.21396000000004</v>
      </c>
      <c r="G341" s="2">
        <f t="shared" si="35"/>
        <v>120.93713000000004</v>
      </c>
      <c r="H341" s="2">
        <f t="shared" si="39"/>
        <v>119.42566549999987</v>
      </c>
      <c r="I341" s="2">
        <f t="array" ref="I341">SUMPRODUCT(B325:B344, (ROW(B325:B344)-ROW(B325)+1)) / (20*21/2)</f>
        <v>119.98104238095239</v>
      </c>
      <c r="J341" s="2">
        <f t="shared" ref="J341:J404" si="42">$J$4*B341+J340*(1-$J$4)</f>
        <v>120.06782286863522</v>
      </c>
      <c r="K341" s="2">
        <f t="shared" si="36"/>
        <v>120.13113816540923</v>
      </c>
    </row>
    <row r="342" spans="1:11" ht="13.5" x14ac:dyDescent="0.25">
      <c r="A342" s="3">
        <f>TITRES_STAT!B345</f>
        <v>42501</v>
      </c>
      <c r="B342" s="6">
        <f>TITRES_STAT!D345</f>
        <v>120.7906</v>
      </c>
      <c r="C342" s="2">
        <f t="shared" si="37"/>
        <v>1.0784999999999911</v>
      </c>
      <c r="D342" s="2">
        <f t="shared" si="38"/>
        <v>120.01552000000001</v>
      </c>
      <c r="E342" s="2">
        <f t="shared" si="40"/>
        <v>119.72073</v>
      </c>
      <c r="F342" s="2">
        <f t="shared" si="41"/>
        <v>120.18160500000003</v>
      </c>
      <c r="G342" s="2">
        <f t="shared" si="35"/>
        <v>120.93713000000004</v>
      </c>
      <c r="H342" s="2">
        <f t="shared" si="39"/>
        <v>119.39331099999987</v>
      </c>
      <c r="I342" s="2">
        <f t="array" ref="I342">SUMPRODUCT(B326:B345, (ROW(B326:B345)-ROW(B326)+1)) / (20*21/2)</f>
        <v>120.08372238095238</v>
      </c>
      <c r="J342" s="2">
        <f t="shared" si="42"/>
        <v>120.13665878590805</v>
      </c>
      <c r="K342" s="2">
        <f t="shared" si="36"/>
        <v>120.15699941382455</v>
      </c>
    </row>
    <row r="343" spans="1:11" ht="13.5" x14ac:dyDescent="0.25">
      <c r="A343" s="3">
        <f>TITRES_STAT!B346</f>
        <v>42502</v>
      </c>
      <c r="B343" s="6">
        <f>TITRES_STAT!D346</f>
        <v>119.50360000000001</v>
      </c>
      <c r="C343" s="2">
        <f t="shared" si="37"/>
        <v>-1.2869999999999919</v>
      </c>
      <c r="D343" s="2">
        <f t="shared" si="38"/>
        <v>119.83002000000002</v>
      </c>
      <c r="E343" s="2">
        <f t="shared" si="40"/>
        <v>119.72864</v>
      </c>
      <c r="F343" s="2">
        <f t="shared" si="41"/>
        <v>120.08562000000002</v>
      </c>
      <c r="G343" s="2">
        <f t="shared" si="35"/>
        <v>120.91095800000002</v>
      </c>
      <c r="H343" s="2">
        <f t="shared" si="39"/>
        <v>119.35664249999986</v>
      </c>
      <c r="I343" s="2">
        <f t="array" ref="I343">SUMPRODUCT(B327:B346, (ROW(B327:B346)-ROW(B327)+1)) / (20*21/2)</f>
        <v>120.15346523809525</v>
      </c>
      <c r="J343" s="2">
        <f t="shared" si="42"/>
        <v>120.07636747296442</v>
      </c>
      <c r="K343" s="2">
        <f t="shared" si="36"/>
        <v>120.13137590740007</v>
      </c>
    </row>
    <row r="344" spans="1:11" ht="13.5" x14ac:dyDescent="0.25">
      <c r="A344" s="3">
        <f>TITRES_STAT!B347</f>
        <v>42503</v>
      </c>
      <c r="B344" s="6">
        <f>TITRES_STAT!D347</f>
        <v>121.15009999999999</v>
      </c>
      <c r="C344" s="2">
        <f t="shared" si="37"/>
        <v>1.646499999999989</v>
      </c>
      <c r="D344" s="2">
        <f t="shared" si="38"/>
        <v>120.17370000000001</v>
      </c>
      <c r="E344" s="2">
        <f t="shared" si="40"/>
        <v>119.90119999999999</v>
      </c>
      <c r="F344" s="2">
        <f t="shared" si="41"/>
        <v>120.07196000000002</v>
      </c>
      <c r="G344" s="2">
        <f t="shared" si="35"/>
        <v>120.91800400000004</v>
      </c>
      <c r="H344" s="2">
        <f t="shared" si="39"/>
        <v>119.32820649999985</v>
      </c>
      <c r="I344" s="2">
        <f t="array" ref="I344">SUMPRODUCT(B328:B347, (ROW(B328:B347)-ROW(B328)+1)) / (20*21/2)</f>
        <v>120.22012666666667</v>
      </c>
      <c r="J344" s="2">
        <f t="shared" si="42"/>
        <v>120.17862771363448</v>
      </c>
      <c r="K344" s="2">
        <f t="shared" si="36"/>
        <v>120.17132587181577</v>
      </c>
    </row>
    <row r="345" spans="1:11" ht="13.5" x14ac:dyDescent="0.25">
      <c r="A345" s="3">
        <f>TITRES_STAT!B348</f>
        <v>42506</v>
      </c>
      <c r="B345" s="6">
        <f>TITRES_STAT!D348</f>
        <v>121.15009999999999</v>
      </c>
      <c r="C345" s="2">
        <f t="shared" si="37"/>
        <v>0</v>
      </c>
      <c r="D345" s="2">
        <f t="shared" si="38"/>
        <v>120.46130000000001</v>
      </c>
      <c r="E345" s="2">
        <f t="shared" si="40"/>
        <v>120.07376000000002</v>
      </c>
      <c r="F345" s="2">
        <f t="shared" si="41"/>
        <v>120.0583</v>
      </c>
      <c r="G345" s="2">
        <f t="shared" si="35"/>
        <v>120.92505000000001</v>
      </c>
      <c r="H345" s="2">
        <f t="shared" si="39"/>
        <v>119.29045949999986</v>
      </c>
      <c r="I345" s="2">
        <f t="array" ref="I345">SUMPRODUCT(B329:B348, (ROW(B329:B348)-ROW(B329)+1)) / (20*21/2)</f>
        <v>120.27685904761906</v>
      </c>
      <c r="J345" s="2">
        <f t="shared" si="42"/>
        <v>120.27114888376454</v>
      </c>
      <c r="K345" s="2">
        <f t="shared" si="36"/>
        <v>120.20970917096025</v>
      </c>
    </row>
    <row r="346" spans="1:11" ht="13.5" x14ac:dyDescent="0.25">
      <c r="A346" s="3">
        <f>TITRES_STAT!B349</f>
        <v>42507</v>
      </c>
      <c r="B346" s="6">
        <f>TITRES_STAT!D349</f>
        <v>120.7906</v>
      </c>
      <c r="C346" s="2">
        <f t="shared" si="37"/>
        <v>-0.35949999999999704</v>
      </c>
      <c r="D346" s="2">
        <f t="shared" si="38"/>
        <v>120.67699999999999</v>
      </c>
      <c r="E346" s="2">
        <f t="shared" si="40"/>
        <v>120.21037000000001</v>
      </c>
      <c r="F346" s="2">
        <f t="shared" si="41"/>
        <v>120.090655</v>
      </c>
      <c r="G346" s="2">
        <f t="shared" si="35"/>
        <v>120.92505000000001</v>
      </c>
      <c r="H346" s="2">
        <f t="shared" si="39"/>
        <v>119.25810499999984</v>
      </c>
      <c r="I346" s="2">
        <f t="array" ref="I346">SUMPRODUCT(B330:B349, (ROW(B330:B349)-ROW(B330)+1)) / (20*21/2)</f>
        <v>120.33085238095238</v>
      </c>
      <c r="J346" s="2">
        <f t="shared" si="42"/>
        <v>120.32062041864411</v>
      </c>
      <c r="K346" s="2">
        <f t="shared" si="36"/>
        <v>120.23248920347162</v>
      </c>
    </row>
    <row r="347" spans="1:11" ht="13.5" x14ac:dyDescent="0.25">
      <c r="A347" s="3">
        <f>TITRES_STAT!B350</f>
        <v>42508</v>
      </c>
      <c r="B347" s="6">
        <f>TITRES_STAT!D350</f>
        <v>120.7906</v>
      </c>
      <c r="C347" s="2">
        <f t="shared" si="37"/>
        <v>0</v>
      </c>
      <c r="D347" s="2">
        <f t="shared" si="38"/>
        <v>120.67699999999999</v>
      </c>
      <c r="E347" s="2">
        <f t="shared" si="40"/>
        <v>120.34626</v>
      </c>
      <c r="F347" s="2">
        <f t="shared" si="41"/>
        <v>120.12300999999998</v>
      </c>
      <c r="G347" s="2">
        <f t="shared" si="35"/>
        <v>120.89916600000001</v>
      </c>
      <c r="H347" s="2">
        <f t="shared" si="39"/>
        <v>119.21856049999985</v>
      </c>
      <c r="I347" s="2">
        <f t="array" ref="I347">SUMPRODUCT(B331:B350, (ROW(B331:B350)-ROW(B331)+1)) / (20*21/2)</f>
        <v>120.38518809523811</v>
      </c>
      <c r="J347" s="2">
        <f t="shared" si="42"/>
        <v>120.36538037877324</v>
      </c>
      <c r="K347" s="2">
        <f t="shared" si="36"/>
        <v>120.25437590137469</v>
      </c>
    </row>
    <row r="348" spans="1:11" ht="13.5" x14ac:dyDescent="0.25">
      <c r="A348" s="3">
        <f>TITRES_STAT!B351</f>
        <v>42509</v>
      </c>
      <c r="B348" s="6">
        <f>TITRES_STAT!D351</f>
        <v>120.7187</v>
      </c>
      <c r="C348" s="2">
        <f t="shared" si="37"/>
        <v>-7.1899999999999409E-2</v>
      </c>
      <c r="D348" s="2">
        <f t="shared" si="38"/>
        <v>120.92001999999999</v>
      </c>
      <c r="E348" s="2">
        <f t="shared" si="40"/>
        <v>120.37501999999999</v>
      </c>
      <c r="F348" s="2">
        <f t="shared" si="41"/>
        <v>120.15176999999998</v>
      </c>
      <c r="G348" s="2">
        <f t="shared" si="35"/>
        <v>120.870406</v>
      </c>
      <c r="H348" s="2">
        <f t="shared" si="39"/>
        <v>119.18584649999984</v>
      </c>
      <c r="I348" s="2">
        <f t="array" ref="I348">SUMPRODUCT(B332:B351, (ROW(B332:B351)-ROW(B332)+1)) / (20*21/2)</f>
        <v>120.39193285714288</v>
      </c>
      <c r="J348" s="2">
        <f t="shared" si="42"/>
        <v>120.39902986650912</v>
      </c>
      <c r="K348" s="2">
        <f t="shared" si="36"/>
        <v>120.27258468955607</v>
      </c>
    </row>
    <row r="349" spans="1:11" ht="13.5" x14ac:dyDescent="0.25">
      <c r="A349" s="3">
        <f>TITRES_STAT!B352</f>
        <v>42510</v>
      </c>
      <c r="B349" s="6">
        <f>TITRES_STAT!D352</f>
        <v>120.7187</v>
      </c>
      <c r="C349" s="2">
        <f t="shared" si="37"/>
        <v>0</v>
      </c>
      <c r="D349" s="2">
        <f t="shared" si="38"/>
        <v>120.83373999999999</v>
      </c>
      <c r="E349" s="2">
        <f t="shared" si="40"/>
        <v>120.50372</v>
      </c>
      <c r="F349" s="2">
        <f t="shared" si="41"/>
        <v>120.14817499999999</v>
      </c>
      <c r="G349" s="2">
        <f t="shared" si="35"/>
        <v>120.84020800000002</v>
      </c>
      <c r="H349" s="2">
        <f t="shared" si="39"/>
        <v>119.15313249999984</v>
      </c>
      <c r="I349" s="2">
        <f t="array" ref="I349">SUMPRODUCT(B333:B352, (ROW(B333:B352)-ROW(B333)+1)) / (20*21/2)</f>
        <v>120.40141666666669</v>
      </c>
      <c r="J349" s="2">
        <f t="shared" si="42"/>
        <v>120.4294746411273</v>
      </c>
      <c r="K349" s="2">
        <f t="shared" si="36"/>
        <v>120.29007940761269</v>
      </c>
    </row>
    <row r="350" spans="1:11" ht="13.5" x14ac:dyDescent="0.25">
      <c r="A350" s="3">
        <f>TITRES_STAT!B353</f>
        <v>42513</v>
      </c>
      <c r="B350" s="6">
        <f>TITRES_STAT!D353</f>
        <v>120.7187</v>
      </c>
      <c r="C350" s="2">
        <f t="shared" si="37"/>
        <v>0</v>
      </c>
      <c r="D350" s="2">
        <f t="shared" si="38"/>
        <v>120.74746</v>
      </c>
      <c r="E350" s="2">
        <f t="shared" si="40"/>
        <v>120.60437999999999</v>
      </c>
      <c r="F350" s="2">
        <f t="shared" si="41"/>
        <v>120.14457999999999</v>
      </c>
      <c r="G350" s="2">
        <f t="shared" si="35"/>
        <v>120.81001000000002</v>
      </c>
      <c r="H350" s="2">
        <f t="shared" si="39"/>
        <v>119.10999299999985</v>
      </c>
      <c r="I350" s="2">
        <f t="array" ref="I350">SUMPRODUCT(B334:B353, (ROW(B334:B353)-ROW(B334)+1)) / (20*21/2)</f>
        <v>120.40679190476192</v>
      </c>
      <c r="J350" s="2">
        <f t="shared" si="42"/>
        <v>120.45701991340088</v>
      </c>
      <c r="K350" s="2">
        <f t="shared" si="36"/>
        <v>120.30688805829455</v>
      </c>
    </row>
    <row r="351" spans="1:11" ht="13.5" x14ac:dyDescent="0.25">
      <c r="A351" s="3">
        <f>TITRES_STAT!B354</f>
        <v>42514</v>
      </c>
      <c r="B351" s="6">
        <f>TITRES_STAT!D354</f>
        <v>120.2154</v>
      </c>
      <c r="C351" s="2">
        <f t="shared" si="37"/>
        <v>-0.50329999999999586</v>
      </c>
      <c r="D351" s="2">
        <f t="shared" si="38"/>
        <v>120.63242</v>
      </c>
      <c r="E351" s="2">
        <f t="shared" si="40"/>
        <v>120.65470999999999</v>
      </c>
      <c r="F351" s="2">
        <f t="shared" si="41"/>
        <v>120.11582000000001</v>
      </c>
      <c r="G351" s="2">
        <f t="shared" si="35"/>
        <v>120.79850600000003</v>
      </c>
      <c r="H351" s="2">
        <f t="shared" si="39"/>
        <v>119.06433699999985</v>
      </c>
      <c r="I351" s="2">
        <f t="array" ref="I351">SUMPRODUCT(B335:B354, (ROW(B335:B354)-ROW(B335)+1)) / (20*21/2)</f>
        <v>120.40771523809525</v>
      </c>
      <c r="J351" s="2">
        <f t="shared" si="42"/>
        <v>120.43400849307699</v>
      </c>
      <c r="K351" s="2">
        <f t="shared" si="36"/>
        <v>120.30330029130261</v>
      </c>
    </row>
    <row r="352" spans="1:11" ht="13.5" x14ac:dyDescent="0.25">
      <c r="A352" s="3">
        <f>TITRES_STAT!B355</f>
        <v>42515</v>
      </c>
      <c r="B352" s="6">
        <f>TITRES_STAT!D355</f>
        <v>120.2154</v>
      </c>
      <c r="C352" s="2">
        <f t="shared" si="37"/>
        <v>0</v>
      </c>
      <c r="D352" s="2">
        <f t="shared" si="38"/>
        <v>120.51738</v>
      </c>
      <c r="E352" s="2">
        <f t="shared" si="40"/>
        <v>120.59719</v>
      </c>
      <c r="F352" s="2">
        <f t="shared" si="41"/>
        <v>120.15896000000001</v>
      </c>
      <c r="G352" s="2">
        <f t="shared" si="35"/>
        <v>120.80138200000003</v>
      </c>
      <c r="H352" s="2">
        <f t="shared" si="39"/>
        <v>119.01868099999984</v>
      </c>
      <c r="I352" s="2">
        <f t="array" ref="I352">SUMPRODUCT(B336:B355, (ROW(B336:B355)-ROW(B336)+1)) / (20*21/2)</f>
        <v>120.25494476190477</v>
      </c>
      <c r="J352" s="2">
        <f t="shared" si="42"/>
        <v>120.41318863659346</v>
      </c>
      <c r="K352" s="2">
        <f t="shared" si="36"/>
        <v>120.29985322105546</v>
      </c>
    </row>
    <row r="353" spans="1:11" ht="13.5" x14ac:dyDescent="0.25">
      <c r="A353" s="3">
        <f>TITRES_STAT!B356</f>
        <v>42516</v>
      </c>
      <c r="B353" s="6">
        <f>TITRES_STAT!D356</f>
        <v>120.2154</v>
      </c>
      <c r="C353" s="2">
        <f t="shared" si="37"/>
        <v>0</v>
      </c>
      <c r="D353" s="2">
        <f t="shared" si="38"/>
        <v>120.41672000000001</v>
      </c>
      <c r="E353" s="2">
        <f t="shared" si="40"/>
        <v>120.66837000000001</v>
      </c>
      <c r="F353" s="2">
        <f t="shared" si="41"/>
        <v>120.198505</v>
      </c>
      <c r="G353" s="2">
        <f t="shared" si="35"/>
        <v>120.80066200000003</v>
      </c>
      <c r="H353" s="2">
        <f t="shared" si="39"/>
        <v>118.97302499999985</v>
      </c>
      <c r="I353" s="2">
        <f t="array" ref="I353">SUMPRODUCT(B337:B356, (ROW(B337:B356)-ROW(B337)+1)) / (20*21/2)</f>
        <v>120.24974047619048</v>
      </c>
      <c r="J353" s="2">
        <f t="shared" si="42"/>
        <v>120.39435162358455</v>
      </c>
      <c r="K353" s="2">
        <f t="shared" si="36"/>
        <v>120.29654133003368</v>
      </c>
    </row>
    <row r="354" spans="1:11" ht="13.5" x14ac:dyDescent="0.25">
      <c r="A354" s="3">
        <f>TITRES_STAT!B357</f>
        <v>42517</v>
      </c>
      <c r="B354" s="6">
        <f>TITRES_STAT!D357</f>
        <v>120.20820000000001</v>
      </c>
      <c r="C354" s="2">
        <f t="shared" si="37"/>
        <v>-7.1999999999974307E-3</v>
      </c>
      <c r="D354" s="2">
        <f t="shared" si="38"/>
        <v>120.31461999999999</v>
      </c>
      <c r="E354" s="2">
        <f t="shared" si="40"/>
        <v>120.57418</v>
      </c>
      <c r="F354" s="2">
        <f t="shared" si="41"/>
        <v>120.23769</v>
      </c>
      <c r="G354" s="2">
        <f t="shared" si="35"/>
        <v>120.76327400000004</v>
      </c>
      <c r="H354" s="2">
        <f t="shared" si="39"/>
        <v>118.93775849999987</v>
      </c>
      <c r="I354" s="2">
        <f t="array" ref="I354">SUMPRODUCT(B338:B357, (ROW(B338:B357)-ROW(B338)+1)) / (20*21/2)</f>
        <v>120.59315047619049</v>
      </c>
      <c r="J354" s="2">
        <f t="shared" si="42"/>
        <v>120.37662289752888</v>
      </c>
      <c r="K354" s="2">
        <f t="shared" si="36"/>
        <v>120.29307696415</v>
      </c>
    </row>
    <row r="355" spans="1:11" ht="13.5" x14ac:dyDescent="0.25">
      <c r="A355" s="3">
        <f>TITRES_STAT!B358</f>
        <v>42520</v>
      </c>
      <c r="B355" s="6">
        <f>TITRES_STAT!D358</f>
        <v>118.6336</v>
      </c>
      <c r="C355" s="2">
        <f t="shared" si="37"/>
        <v>-1.5746000000000038</v>
      </c>
      <c r="D355" s="2">
        <f t="shared" si="38"/>
        <v>119.89760000000001</v>
      </c>
      <c r="E355" s="2">
        <f t="shared" si="40"/>
        <v>120.32253</v>
      </c>
      <c r="F355" s="2">
        <f t="shared" si="41"/>
        <v>120.198145</v>
      </c>
      <c r="G355" s="2">
        <f t="shared" si="35"/>
        <v>120.69137400000004</v>
      </c>
      <c r="H355" s="2">
        <f t="shared" si="39"/>
        <v>118.89461899999988</v>
      </c>
      <c r="I355" s="2">
        <f t="array" ref="I355">SUMPRODUCT(B339:B358, (ROW(B339:B358)-ROW(B339)+1)) / (20*21/2)</f>
        <v>120.91556904761904</v>
      </c>
      <c r="J355" s="2">
        <f t="shared" si="42"/>
        <v>120.21062071681185</v>
      </c>
      <c r="K355" s="2">
        <f t="shared" si="36"/>
        <v>120.22799943614412</v>
      </c>
    </row>
    <row r="356" spans="1:11" ht="13.5" x14ac:dyDescent="0.25">
      <c r="A356" s="3">
        <f>TITRES_STAT!B359</f>
        <v>42521</v>
      </c>
      <c r="B356" s="6">
        <f>TITRES_STAT!D359</f>
        <v>120.1435</v>
      </c>
      <c r="C356" s="2">
        <f t="shared" si="37"/>
        <v>1.5099000000000018</v>
      </c>
      <c r="D356" s="2">
        <f t="shared" si="38"/>
        <v>119.88322000000001</v>
      </c>
      <c r="E356" s="2">
        <f t="shared" si="40"/>
        <v>120.25782000000001</v>
      </c>
      <c r="F356" s="2">
        <f t="shared" si="41"/>
        <v>120.234095</v>
      </c>
      <c r="G356" s="2">
        <f t="shared" si="35"/>
        <v>120.59215200000004</v>
      </c>
      <c r="H356" s="2">
        <f t="shared" si="39"/>
        <v>118.85723149999987</v>
      </c>
      <c r="I356" s="2">
        <f t="array" ref="I356">SUMPRODUCT(B340:B359, (ROW(B340:B359)-ROW(B340)+1)) / (20*21/2)</f>
        <v>121.22175523809523</v>
      </c>
      <c r="J356" s="2">
        <f t="shared" si="42"/>
        <v>120.20422826759167</v>
      </c>
      <c r="K356" s="2">
        <f t="shared" si="36"/>
        <v>120.22468573276592</v>
      </c>
    </row>
    <row r="357" spans="1:11" ht="13.5" x14ac:dyDescent="0.25">
      <c r="A357" s="3">
        <f>TITRES_STAT!B360</f>
        <v>42522</v>
      </c>
      <c r="B357" s="6">
        <f>TITRES_STAT!D360</f>
        <v>123.8399</v>
      </c>
      <c r="C357" s="2">
        <f t="shared" si="37"/>
        <v>3.696399999999997</v>
      </c>
      <c r="D357" s="2">
        <f t="shared" si="38"/>
        <v>120.60812000000001</v>
      </c>
      <c r="E357" s="2">
        <f t="shared" si="40"/>
        <v>120.56275000000001</v>
      </c>
      <c r="F357" s="2">
        <f t="shared" si="41"/>
        <v>120.454505</v>
      </c>
      <c r="G357" s="2">
        <f t="shared" si="35"/>
        <v>120.55248000000003</v>
      </c>
      <c r="H357" s="2">
        <f t="shared" si="39"/>
        <v>118.83113599999986</v>
      </c>
      <c r="I357" s="2">
        <f t="array" ref="I357">SUMPRODUCT(B341:B360, (ROW(B341:B360)-ROW(B341)+1)) / (20*21/2)</f>
        <v>121.50695</v>
      </c>
      <c r="J357" s="2">
        <f t="shared" si="42"/>
        <v>120.55048271829722</v>
      </c>
      <c r="K357" s="2">
        <f t="shared" si="36"/>
        <v>120.3664588412849</v>
      </c>
    </row>
    <row r="358" spans="1:11" ht="13.5" x14ac:dyDescent="0.25">
      <c r="A358" s="3">
        <f>TITRES_STAT!B361</f>
        <v>42523</v>
      </c>
      <c r="B358" s="6">
        <f>TITRES_STAT!D361</f>
        <v>123.8399</v>
      </c>
      <c r="C358" s="2">
        <f t="shared" si="37"/>
        <v>0</v>
      </c>
      <c r="D358" s="2">
        <f t="shared" si="38"/>
        <v>121.33301999999999</v>
      </c>
      <c r="E358" s="2">
        <f t="shared" si="40"/>
        <v>120.87487000000002</v>
      </c>
      <c r="F358" s="2">
        <f t="shared" si="41"/>
        <v>120.624945</v>
      </c>
      <c r="G358" s="2">
        <f t="shared" si="35"/>
        <v>120.58815800000004</v>
      </c>
      <c r="H358" s="2">
        <f t="shared" si="39"/>
        <v>118.81402799999987</v>
      </c>
      <c r="I358" s="2">
        <f t="array" ref="I358">SUMPRODUCT(B342:B361, (ROW(B342:B361)-ROW(B342)+1)) / (20*21/2)</f>
        <v>121.72606952380951</v>
      </c>
      <c r="J358" s="2">
        <f t="shared" si="42"/>
        <v>120.86376055464987</v>
      </c>
      <c r="K358" s="2">
        <f t="shared" si="36"/>
        <v>120.50267222005803</v>
      </c>
    </row>
    <row r="359" spans="1:11" ht="13.5" x14ac:dyDescent="0.25">
      <c r="A359" s="3">
        <f>TITRES_STAT!B362</f>
        <v>42524</v>
      </c>
      <c r="B359" s="6">
        <f>TITRES_STAT!D362</f>
        <v>123.8399</v>
      </c>
      <c r="C359" s="2">
        <f t="shared" si="37"/>
        <v>0</v>
      </c>
      <c r="D359" s="2">
        <f t="shared" si="38"/>
        <v>122.05936000000001</v>
      </c>
      <c r="E359" s="2">
        <f t="shared" si="40"/>
        <v>121.18698999999999</v>
      </c>
      <c r="F359" s="2">
        <f t="shared" si="41"/>
        <v>120.845355</v>
      </c>
      <c r="G359" s="2">
        <f t="shared" si="35"/>
        <v>120.62038400000003</v>
      </c>
      <c r="H359" s="2">
        <f t="shared" si="39"/>
        <v>118.79691999999986</v>
      </c>
      <c r="I359" s="2">
        <f t="array" ref="I359">SUMPRODUCT(B343:B362, (ROW(B343:B362)-ROW(B343)+1)) / (20*21/2)</f>
        <v>121.9278538095238</v>
      </c>
      <c r="J359" s="2">
        <f t="shared" si="42"/>
        <v>121.14720240658798</v>
      </c>
      <c r="K359" s="2">
        <f t="shared" si="36"/>
        <v>120.63354389770281</v>
      </c>
    </row>
    <row r="360" spans="1:11" ht="13.5" x14ac:dyDescent="0.25">
      <c r="A360" s="3">
        <f>TITRES_STAT!B363</f>
        <v>42527</v>
      </c>
      <c r="B360" s="6">
        <f>TITRES_STAT!D363</f>
        <v>123.8399</v>
      </c>
      <c r="C360" s="2">
        <f t="shared" si="37"/>
        <v>0</v>
      </c>
      <c r="D360" s="2">
        <f t="shared" si="38"/>
        <v>123.10062000000001</v>
      </c>
      <c r="E360" s="2">
        <f t="shared" si="40"/>
        <v>121.49911</v>
      </c>
      <c r="F360" s="2">
        <f t="shared" si="41"/>
        <v>121.05174500000001</v>
      </c>
      <c r="G360" s="2">
        <f t="shared" si="35"/>
        <v>120.65261000000002</v>
      </c>
      <c r="H360" s="2">
        <f t="shared" si="39"/>
        <v>118.78268799999987</v>
      </c>
      <c r="I360" s="2">
        <f t="array" ref="I360">SUMPRODUCT(B344:B363, (ROW(B344:B363)-ROW(B344)+1)) / (20*21/2)</f>
        <v>122.04564809523812</v>
      </c>
      <c r="J360" s="2">
        <f t="shared" si="42"/>
        <v>121.40364979643675</v>
      </c>
      <c r="K360" s="2">
        <f t="shared" si="36"/>
        <v>120.75928335269485</v>
      </c>
    </row>
    <row r="361" spans="1:11" ht="13.5" x14ac:dyDescent="0.25">
      <c r="A361" s="3">
        <f>TITRES_STAT!B364</f>
        <v>42528</v>
      </c>
      <c r="B361" s="6">
        <f>TITRES_STAT!D364</f>
        <v>123.35250000000001</v>
      </c>
      <c r="C361" s="2">
        <f t="shared" si="37"/>
        <v>-0.48739999999999384</v>
      </c>
      <c r="D361" s="2">
        <f t="shared" si="38"/>
        <v>123.74242</v>
      </c>
      <c r="E361" s="2">
        <f t="shared" si="40"/>
        <v>121.81281999999999</v>
      </c>
      <c r="F361" s="2">
        <f t="shared" si="41"/>
        <v>121.23376499999999</v>
      </c>
      <c r="G361" s="2">
        <f t="shared" si="35"/>
        <v>120.70960000000001</v>
      </c>
      <c r="H361" s="2">
        <f t="shared" si="39"/>
        <v>118.76314299999987</v>
      </c>
      <c r="I361" s="2">
        <f t="array" ref="I361">SUMPRODUCT(B345:B364, (ROW(B345:B364)-ROW(B345)+1)) / (20*21/2)</f>
        <v>122.14870380952381</v>
      </c>
      <c r="J361" s="2">
        <f t="shared" si="42"/>
        <v>121.5892545777285</v>
      </c>
      <c r="K361" s="2">
        <f t="shared" si="36"/>
        <v>120.86097812317742</v>
      </c>
    </row>
    <row r="362" spans="1:11" ht="13.5" x14ac:dyDescent="0.25">
      <c r="A362" s="3">
        <f>TITRES_STAT!B365</f>
        <v>42529</v>
      </c>
      <c r="B362" s="6">
        <f>TITRES_STAT!D365</f>
        <v>123.35250000000001</v>
      </c>
      <c r="C362" s="2">
        <f t="shared" si="37"/>
        <v>0</v>
      </c>
      <c r="D362" s="2">
        <f t="shared" si="38"/>
        <v>123.64493999999999</v>
      </c>
      <c r="E362" s="2">
        <f t="shared" si="40"/>
        <v>122.12652999999997</v>
      </c>
      <c r="F362" s="2">
        <f t="shared" si="41"/>
        <v>121.36186000000001</v>
      </c>
      <c r="G362" s="2">
        <f t="shared" si="35"/>
        <v>120.76659000000001</v>
      </c>
      <c r="H362" s="2">
        <f t="shared" si="39"/>
        <v>118.73464649999988</v>
      </c>
      <c r="I362" s="2">
        <f t="array" ref="I362">SUMPRODUCT(B346:B365, (ROW(B346:B365)-ROW(B346)+1)) / (20*21/2)</f>
        <v>121.89457571428571</v>
      </c>
      <c r="J362" s="2">
        <f t="shared" si="42"/>
        <v>121.75718271318293</v>
      </c>
      <c r="K362" s="2">
        <f t="shared" si="36"/>
        <v>120.95868486344497</v>
      </c>
    </row>
    <row r="363" spans="1:11" ht="13.5" x14ac:dyDescent="0.25">
      <c r="A363" s="3">
        <f>TITRES_STAT!B366</f>
        <v>42530</v>
      </c>
      <c r="B363" s="6">
        <f>TITRES_STAT!D366</f>
        <v>122.59869999999999</v>
      </c>
      <c r="C363" s="2">
        <f t="shared" si="37"/>
        <v>-0.75380000000001246</v>
      </c>
      <c r="D363" s="2">
        <f t="shared" si="38"/>
        <v>123.39670000000001</v>
      </c>
      <c r="E363" s="2">
        <f t="shared" si="40"/>
        <v>122.36485999999998</v>
      </c>
      <c r="F363" s="2">
        <f t="shared" si="41"/>
        <v>121.516615</v>
      </c>
      <c r="G363" s="2">
        <f t="shared" si="35"/>
        <v>120.817132</v>
      </c>
      <c r="H363" s="2">
        <f t="shared" si="39"/>
        <v>118.70238099999987</v>
      </c>
      <c r="I363" s="2">
        <f t="array" ref="I363">SUMPRODUCT(B347:B366, (ROW(B347:B366)-ROW(B347)+1)) / (20*21/2)</f>
        <v>121.49369238095238</v>
      </c>
      <c r="J363" s="2">
        <f t="shared" si="42"/>
        <v>121.83732721668932</v>
      </c>
      <c r="K363" s="2">
        <f t="shared" si="36"/>
        <v>121.02299918252557</v>
      </c>
    </row>
    <row r="364" spans="1:11" ht="13.5" x14ac:dyDescent="0.25">
      <c r="A364" s="3">
        <f>TITRES_STAT!B367</f>
        <v>42531</v>
      </c>
      <c r="B364" s="6">
        <f>TITRES_STAT!D367</f>
        <v>122.59869999999999</v>
      </c>
      <c r="C364" s="2">
        <f t="shared" si="37"/>
        <v>0</v>
      </c>
      <c r="D364" s="2">
        <f t="shared" si="38"/>
        <v>123.14846</v>
      </c>
      <c r="E364" s="2">
        <f t="shared" si="40"/>
        <v>122.60391</v>
      </c>
      <c r="F364" s="2">
        <f t="shared" si="41"/>
        <v>121.58904499999998</v>
      </c>
      <c r="G364" s="2">
        <f t="shared" si="35"/>
        <v>120.83186799999997</v>
      </c>
      <c r="H364" s="2">
        <f t="shared" si="39"/>
        <v>118.67547199999986</v>
      </c>
      <c r="I364" s="2">
        <f t="array" ref="I364">SUMPRODUCT(B348:B367, (ROW(B348:B367)-ROW(B348)+1)) / (20*21/2)</f>
        <v>121.10885809523808</v>
      </c>
      <c r="J364" s="2">
        <f t="shared" si="42"/>
        <v>121.90983891033795</v>
      </c>
      <c r="K364" s="2">
        <f t="shared" si="36"/>
        <v>121.08479137144613</v>
      </c>
    </row>
    <row r="365" spans="1:11" ht="13.5" x14ac:dyDescent="0.25">
      <c r="A365" s="3">
        <f>TITRES_STAT!B368</f>
        <v>42534</v>
      </c>
      <c r="B365" s="6">
        <f>TITRES_STAT!D368</f>
        <v>118.9207</v>
      </c>
      <c r="C365" s="2">
        <f t="shared" si="37"/>
        <v>-3.6779999999999973</v>
      </c>
      <c r="D365" s="2">
        <f t="shared" si="38"/>
        <v>122.16461999999999</v>
      </c>
      <c r="E365" s="2">
        <f t="shared" si="40"/>
        <v>122.63261999999997</v>
      </c>
      <c r="F365" s="2">
        <f t="shared" si="41"/>
        <v>121.477575</v>
      </c>
      <c r="G365" s="2">
        <f t="shared" si="35"/>
        <v>120.78008999999996</v>
      </c>
      <c r="H365" s="2">
        <f t="shared" si="39"/>
        <v>118.63017299999989</v>
      </c>
      <c r="I365" s="2">
        <f t="array" ref="I365">SUMPRODUCT(B349:B368, (ROW(B349:B368)-ROW(B349)+1)) / (20*21/2)</f>
        <v>120.74155666666667</v>
      </c>
      <c r="J365" s="2">
        <f t="shared" si="42"/>
        <v>121.6251590141153</v>
      </c>
      <c r="K365" s="2">
        <f t="shared" si="36"/>
        <v>120.99992504315412</v>
      </c>
    </row>
    <row r="366" spans="1:11" ht="13.5" x14ac:dyDescent="0.25">
      <c r="A366" s="3">
        <f>TITRES_STAT!B369</f>
        <v>42535</v>
      </c>
      <c r="B366" s="6">
        <f>TITRES_STAT!D369</f>
        <v>117.2683</v>
      </c>
      <c r="C366" s="2">
        <f t="shared" si="37"/>
        <v>-1.6524000000000001</v>
      </c>
      <c r="D366" s="2">
        <f t="shared" si="38"/>
        <v>120.94777999999999</v>
      </c>
      <c r="E366" s="2">
        <f t="shared" si="40"/>
        <v>122.34509999999997</v>
      </c>
      <c r="F366" s="2">
        <f t="shared" si="41"/>
        <v>121.30145999999999</v>
      </c>
      <c r="G366" s="2">
        <f t="shared" si="35"/>
        <v>120.69526399999995</v>
      </c>
      <c r="H366" s="2">
        <f t="shared" si="39"/>
        <v>118.57301699999988</v>
      </c>
      <c r="I366" s="2">
        <f t="array" ref="I366">SUMPRODUCT(B350:B369, (ROW(B350:B369)-ROW(B350)+1)) / (20*21/2)</f>
        <v>120.38342857142854</v>
      </c>
      <c r="J366" s="2">
        <f t="shared" si="42"/>
        <v>121.21022006039004</v>
      </c>
      <c r="K366" s="2">
        <f t="shared" si="36"/>
        <v>120.85358680616768</v>
      </c>
    </row>
    <row r="367" spans="1:11" ht="13.5" x14ac:dyDescent="0.25">
      <c r="A367" s="3">
        <f>TITRES_STAT!B370</f>
        <v>42536</v>
      </c>
      <c r="B367" s="6">
        <f>TITRES_STAT!D370</f>
        <v>117.2607</v>
      </c>
      <c r="C367" s="2">
        <f t="shared" si="37"/>
        <v>-7.5999999999964984E-3</v>
      </c>
      <c r="D367" s="2">
        <f t="shared" si="38"/>
        <v>119.72942</v>
      </c>
      <c r="E367" s="2">
        <f t="shared" si="40"/>
        <v>121.68718000000001</v>
      </c>
      <c r="F367" s="2">
        <f t="shared" si="41"/>
        <v>121.124965</v>
      </c>
      <c r="G367" s="2">
        <f t="shared" si="35"/>
        <v>120.65342599999994</v>
      </c>
      <c r="H367" s="2">
        <f t="shared" si="39"/>
        <v>118.5158229999999</v>
      </c>
      <c r="I367" s="2">
        <f t="array" ref="I367">SUMPRODUCT(B351:B370, (ROW(B351:B370)-ROW(B351)+1)) / (20*21/2)</f>
        <v>120.03484619047617</v>
      </c>
      <c r="J367" s="2">
        <f t="shared" si="42"/>
        <v>120.83407529273384</v>
      </c>
      <c r="K367" s="2">
        <f t="shared" si="36"/>
        <v>120.7126892843572</v>
      </c>
    </row>
    <row r="368" spans="1:11" ht="13.5" x14ac:dyDescent="0.25">
      <c r="A368" s="3">
        <f>TITRES_STAT!B371</f>
        <v>42537</v>
      </c>
      <c r="B368" s="6">
        <f>TITRES_STAT!D371</f>
        <v>117.2683</v>
      </c>
      <c r="C368" s="2">
        <f t="shared" si="37"/>
        <v>7.5999999999964984E-3</v>
      </c>
      <c r="D368" s="2">
        <f t="shared" si="38"/>
        <v>118.66333999999999</v>
      </c>
      <c r="E368" s="2">
        <f t="shared" si="40"/>
        <v>121.03001999999999</v>
      </c>
      <c r="F368" s="2">
        <f t="shared" si="41"/>
        <v>120.95244500000001</v>
      </c>
      <c r="G368" s="2">
        <f t="shared" si="35"/>
        <v>120.59735999999995</v>
      </c>
      <c r="H368" s="2">
        <f t="shared" si="39"/>
        <v>118.45866699999988</v>
      </c>
      <c r="I368" s="2">
        <f t="array" ref="I368">SUMPRODUCT(B352:B371, (ROW(B352:B371)-ROW(B352)+1)) / (20*21/2)</f>
        <v>119.70341952380953</v>
      </c>
      <c r="J368" s="2">
        <f t="shared" si="42"/>
        <v>120.4944776458068</v>
      </c>
      <c r="K368" s="2">
        <f t="shared" si="36"/>
        <v>120.57761519477455</v>
      </c>
    </row>
    <row r="369" spans="1:11" ht="13.5" x14ac:dyDescent="0.25">
      <c r="A369" s="3">
        <f>TITRES_STAT!B372</f>
        <v>42538</v>
      </c>
      <c r="B369" s="6">
        <f>TITRES_STAT!D372</f>
        <v>117.1921</v>
      </c>
      <c r="C369" s="2">
        <f t="shared" si="37"/>
        <v>-7.6200000000000045E-2</v>
      </c>
      <c r="D369" s="2">
        <f t="shared" si="38"/>
        <v>117.58202000000001</v>
      </c>
      <c r="E369" s="2">
        <f t="shared" si="40"/>
        <v>120.36524</v>
      </c>
      <c r="F369" s="2">
        <f t="shared" si="41"/>
        <v>120.776115</v>
      </c>
      <c r="G369" s="2">
        <f t="shared" si="35"/>
        <v>120.53976999999995</v>
      </c>
      <c r="H369" s="2">
        <f t="shared" si="39"/>
        <v>118.40112999999988</v>
      </c>
      <c r="I369" s="2">
        <f t="array" ref="I369">SUMPRODUCT(B353:B372, (ROW(B353:B372)-ROW(B353)+1)) / (20*21/2)</f>
        <v>119.25620904761904</v>
      </c>
      <c r="J369" s="2">
        <f t="shared" si="42"/>
        <v>120.17996548906328</v>
      </c>
      <c r="K369" s="2">
        <f t="shared" si="36"/>
        <v>120.44484989301868</v>
      </c>
    </row>
    <row r="370" spans="1:11" ht="13.5" x14ac:dyDescent="0.25">
      <c r="A370" s="3">
        <f>TITRES_STAT!B373</f>
        <v>42541</v>
      </c>
      <c r="B370" s="6">
        <f>TITRES_STAT!D373</f>
        <v>117.116</v>
      </c>
      <c r="C370" s="2">
        <f t="shared" si="37"/>
        <v>-7.6099999999996726E-2</v>
      </c>
      <c r="D370" s="2">
        <f t="shared" si="38"/>
        <v>117.22108</v>
      </c>
      <c r="E370" s="2">
        <f t="shared" si="40"/>
        <v>119.69284999999999</v>
      </c>
      <c r="F370" s="2">
        <f t="shared" si="41"/>
        <v>120.59598000000001</v>
      </c>
      <c r="G370" s="2">
        <f t="shared" ref="G370:G433" si="43">AVERAGE(B321:B370)</f>
        <v>120.47921999999996</v>
      </c>
      <c r="H370" s="2">
        <f t="shared" si="39"/>
        <v>118.3471669999999</v>
      </c>
      <c r="I370" s="2">
        <f t="array" ref="I370">SUMPRODUCT(B354:B373, (ROW(B354:B373)-ROW(B354)+1)) / (20*21/2)</f>
        <v>118.68524666666667</v>
      </c>
      <c r="J370" s="2">
        <f t="shared" si="42"/>
        <v>119.88815925200963</v>
      </c>
      <c r="K370" s="2">
        <f t="shared" si="36"/>
        <v>120.31430675995912</v>
      </c>
    </row>
    <row r="371" spans="1:11" ht="13.5" x14ac:dyDescent="0.25">
      <c r="A371" s="3">
        <f>TITRES_STAT!B374</f>
        <v>42542</v>
      </c>
      <c r="B371" s="6">
        <f>TITRES_STAT!D374</f>
        <v>117.116</v>
      </c>
      <c r="C371" s="2">
        <f t="shared" si="37"/>
        <v>0</v>
      </c>
      <c r="D371" s="2">
        <f t="shared" si="38"/>
        <v>117.19062</v>
      </c>
      <c r="E371" s="2">
        <f t="shared" si="40"/>
        <v>119.0692</v>
      </c>
      <c r="F371" s="2">
        <f t="shared" si="41"/>
        <v>120.44101000000001</v>
      </c>
      <c r="G371" s="2">
        <f t="shared" si="43"/>
        <v>120.39292999999996</v>
      </c>
      <c r="H371" s="2">
        <f t="shared" si="39"/>
        <v>118.2928444999999</v>
      </c>
      <c r="I371" s="2">
        <f t="array" ref="I371">SUMPRODUCT(B355:B374, (ROW(B355:B374)-ROW(B355)+1)) / (20*21/2)</f>
        <v>118.14282238095238</v>
      </c>
      <c r="J371" s="2">
        <f t="shared" si="42"/>
        <v>119.62414408515156</v>
      </c>
      <c r="K371" s="2">
        <f t="shared" ref="K371:K434" si="44">$K$4*B371+(1-$K$4)*K370</f>
        <v>120.18888296545093</v>
      </c>
    </row>
    <row r="372" spans="1:11" ht="13.5" x14ac:dyDescent="0.25">
      <c r="A372" s="3">
        <f>TITRES_STAT!B375</f>
        <v>42543</v>
      </c>
      <c r="B372" s="6">
        <f>TITRES_STAT!D375</f>
        <v>115.7453</v>
      </c>
      <c r="C372" s="2">
        <f t="shared" si="37"/>
        <v>-1.3706999999999994</v>
      </c>
      <c r="D372" s="2">
        <f t="shared" si="38"/>
        <v>116.88753999999999</v>
      </c>
      <c r="E372" s="2">
        <f t="shared" si="40"/>
        <v>118.30848</v>
      </c>
      <c r="F372" s="2">
        <f t="shared" si="41"/>
        <v>120.21750499999999</v>
      </c>
      <c r="G372" s="2">
        <f t="shared" si="43"/>
        <v>120.27908199999996</v>
      </c>
      <c r="H372" s="2">
        <f t="shared" si="39"/>
        <v>118.2316684999999</v>
      </c>
      <c r="I372" s="2">
        <f t="array" ref="I372">SUMPRODUCT(B356:B375, (ROW(B356:B375)-ROW(B356)+1)) / (20*21/2)</f>
        <v>117.62890190476189</v>
      </c>
      <c r="J372" s="2">
        <f t="shared" si="42"/>
        <v>119.25473036275616</v>
      </c>
      <c r="K372" s="2">
        <f t="shared" si="44"/>
        <v>120.01462480994306</v>
      </c>
    </row>
    <row r="373" spans="1:11" ht="13.5" x14ac:dyDescent="0.25">
      <c r="A373" s="3">
        <f>TITRES_STAT!B376</f>
        <v>42544</v>
      </c>
      <c r="B373" s="6">
        <f>TITRES_STAT!D376</f>
        <v>114.22239999999999</v>
      </c>
      <c r="C373" s="2">
        <f t="shared" si="37"/>
        <v>-1.522900000000007</v>
      </c>
      <c r="D373" s="2">
        <f t="shared" si="38"/>
        <v>116.27835999999999</v>
      </c>
      <c r="E373" s="2">
        <f t="shared" si="40"/>
        <v>117.47084999999997</v>
      </c>
      <c r="F373" s="2">
        <f t="shared" si="41"/>
        <v>119.91785499999999</v>
      </c>
      <c r="G373" s="2">
        <f t="shared" si="43"/>
        <v>120.13506399999994</v>
      </c>
      <c r="H373" s="2">
        <f t="shared" si="39"/>
        <v>118.16287799999991</v>
      </c>
      <c r="I373" s="2">
        <f t="array" ref="I373">SUMPRODUCT(B357:B376, (ROW(B357:B376)-ROW(B357)+1)) / (20*21/2)</f>
        <v>117.09972047619046</v>
      </c>
      <c r="J373" s="2">
        <f t="shared" si="42"/>
        <v>118.77546080439843</v>
      </c>
      <c r="K373" s="2">
        <f t="shared" si="44"/>
        <v>119.78747873896489</v>
      </c>
    </row>
    <row r="374" spans="1:11" ht="13.5" x14ac:dyDescent="0.25">
      <c r="A374" s="3">
        <f>TITRES_STAT!B377</f>
        <v>42545</v>
      </c>
      <c r="B374" s="6">
        <f>TITRES_STAT!D377</f>
        <v>114.22239999999999</v>
      </c>
      <c r="C374" s="2">
        <f t="shared" si="37"/>
        <v>0</v>
      </c>
      <c r="D374" s="2">
        <f t="shared" si="38"/>
        <v>115.68442</v>
      </c>
      <c r="E374" s="2">
        <f t="shared" si="40"/>
        <v>116.63322000000002</v>
      </c>
      <c r="F374" s="2">
        <f t="shared" si="41"/>
        <v>119.61856500000002</v>
      </c>
      <c r="G374" s="2">
        <f t="shared" si="43"/>
        <v>119.99104599999993</v>
      </c>
      <c r="H374" s="2">
        <f t="shared" si="39"/>
        <v>118.10487249999991</v>
      </c>
      <c r="I374" s="2">
        <f t="array" ref="I374">SUMPRODUCT(B358:B377, (ROW(B358:B377)-ROW(B358)+1)) / (20*21/2)</f>
        <v>116.60054809523807</v>
      </c>
      <c r="J374" s="2">
        <f t="shared" si="42"/>
        <v>118.3418359658843</v>
      </c>
      <c r="K374" s="2">
        <f t="shared" si="44"/>
        <v>119.56924035704471</v>
      </c>
    </row>
    <row r="375" spans="1:11" ht="13.5" x14ac:dyDescent="0.25">
      <c r="A375" s="3">
        <f>TITRES_STAT!B378</f>
        <v>42548</v>
      </c>
      <c r="B375" s="6">
        <f>TITRES_STAT!D378</f>
        <v>114.22239999999999</v>
      </c>
      <c r="C375" s="2">
        <f t="shared" si="37"/>
        <v>0</v>
      </c>
      <c r="D375" s="2">
        <f t="shared" si="38"/>
        <v>115.1057</v>
      </c>
      <c r="E375" s="2">
        <f t="shared" si="40"/>
        <v>116.16339000000002</v>
      </c>
      <c r="F375" s="2">
        <f t="shared" si="41"/>
        <v>119.39800499999998</v>
      </c>
      <c r="G375" s="2">
        <f t="shared" si="43"/>
        <v>119.84702799999994</v>
      </c>
      <c r="H375" s="2">
        <f t="shared" si="39"/>
        <v>118.0540564999999</v>
      </c>
      <c r="I375" s="2">
        <f t="array" ref="I375">SUMPRODUCT(B359:B378, (ROW(B359:B378)-ROW(B359)+1)) / (20*21/2)</f>
        <v>116.14898666666664</v>
      </c>
      <c r="J375" s="2">
        <f t="shared" si="42"/>
        <v>117.94950873103818</v>
      </c>
      <c r="K375" s="2">
        <f t="shared" si="44"/>
        <v>119.35956034304296</v>
      </c>
    </row>
    <row r="376" spans="1:11" ht="13.5" x14ac:dyDescent="0.25">
      <c r="A376" s="3">
        <f>TITRES_STAT!B379</f>
        <v>42549</v>
      </c>
      <c r="B376" s="6">
        <f>TITRES_STAT!D379</f>
        <v>113.8416</v>
      </c>
      <c r="C376" s="2">
        <f t="shared" si="37"/>
        <v>-0.38079999999999359</v>
      </c>
      <c r="D376" s="2">
        <f t="shared" si="38"/>
        <v>114.45081999999999</v>
      </c>
      <c r="E376" s="2">
        <f t="shared" si="40"/>
        <v>115.82072000000001</v>
      </c>
      <c r="F376" s="2">
        <f t="shared" si="41"/>
        <v>119.08291000000001</v>
      </c>
      <c r="G376" s="2">
        <f t="shared" si="43"/>
        <v>119.72098999999993</v>
      </c>
      <c r="H376" s="2">
        <f t="shared" si="39"/>
        <v>118.00493149999987</v>
      </c>
      <c r="I376" s="2">
        <f t="array" ref="I376">SUMPRODUCT(B360:B379, (ROW(B360:B379)-ROW(B360)+1)) / (20*21/2)</f>
        <v>115.63625523809525</v>
      </c>
      <c r="J376" s="2">
        <f t="shared" si="42"/>
        <v>117.55827932808216</v>
      </c>
      <c r="K376" s="2">
        <f t="shared" si="44"/>
        <v>119.143169741355</v>
      </c>
    </row>
    <row r="377" spans="1:11" ht="13.5" x14ac:dyDescent="0.25">
      <c r="A377" s="3">
        <f>TITRES_STAT!B380</f>
        <v>42550</v>
      </c>
      <c r="B377" s="6">
        <f>TITRES_STAT!D380</f>
        <v>113.8416</v>
      </c>
      <c r="C377" s="2">
        <f t="shared" si="37"/>
        <v>0</v>
      </c>
      <c r="D377" s="2">
        <f t="shared" si="38"/>
        <v>114.07007999999999</v>
      </c>
      <c r="E377" s="2">
        <f t="shared" si="40"/>
        <v>115.47881</v>
      </c>
      <c r="F377" s="2">
        <f t="shared" si="41"/>
        <v>118.58299500000003</v>
      </c>
      <c r="G377" s="2">
        <f t="shared" si="43"/>
        <v>119.59495199999992</v>
      </c>
      <c r="H377" s="2">
        <f t="shared" si="39"/>
        <v>117.96659149999988</v>
      </c>
      <c r="I377" s="2">
        <f t="array" ref="I377">SUMPRODUCT(B361:B380, (ROW(B361:B380)-ROW(B361)+1)) / (20*21/2)</f>
        <v>115.17657380952382</v>
      </c>
      <c r="J377" s="2">
        <f t="shared" si="42"/>
        <v>117.20430986826482</v>
      </c>
      <c r="K377" s="2">
        <f t="shared" si="44"/>
        <v>118.93526504561558</v>
      </c>
    </row>
    <row r="378" spans="1:11" ht="13.5" x14ac:dyDescent="0.25">
      <c r="A378" s="3">
        <f>TITRES_STAT!B381</f>
        <v>42551</v>
      </c>
      <c r="B378" s="6">
        <f>TITRES_STAT!D381</f>
        <v>113.8416</v>
      </c>
      <c r="C378" s="2">
        <f t="shared" si="37"/>
        <v>0</v>
      </c>
      <c r="D378" s="2">
        <f t="shared" si="38"/>
        <v>113.99391999999997</v>
      </c>
      <c r="E378" s="2">
        <f t="shared" si="40"/>
        <v>115.13614</v>
      </c>
      <c r="F378" s="2">
        <f t="shared" si="41"/>
        <v>118.08308000000004</v>
      </c>
      <c r="G378" s="2">
        <f t="shared" si="43"/>
        <v>119.46891399999991</v>
      </c>
      <c r="H378" s="2">
        <f t="shared" si="39"/>
        <v>117.91782599999989</v>
      </c>
      <c r="I378" s="2">
        <f t="array" ref="I378">SUMPRODUCT(B362:B381, (ROW(B362:B381)-ROW(B362)+1)) / (20*21/2)</f>
        <v>114.55238047619046</v>
      </c>
      <c r="J378" s="2">
        <f t="shared" si="42"/>
        <v>116.88405178557294</v>
      </c>
      <c r="K378" s="2">
        <f t="shared" si="44"/>
        <v>118.73551347519928</v>
      </c>
    </row>
    <row r="379" spans="1:11" ht="13.5" x14ac:dyDescent="0.25">
      <c r="A379" s="3">
        <f>TITRES_STAT!B382</f>
        <v>42552</v>
      </c>
      <c r="B379" s="6">
        <f>TITRES_STAT!D382</f>
        <v>112.6994</v>
      </c>
      <c r="C379" s="2">
        <f t="shared" si="37"/>
        <v>-1.1422000000000025</v>
      </c>
      <c r="D379" s="2">
        <f t="shared" si="38"/>
        <v>113.68932</v>
      </c>
      <c r="E379" s="2">
        <f t="shared" si="40"/>
        <v>114.68687</v>
      </c>
      <c r="F379" s="2">
        <f t="shared" si="41"/>
        <v>117.52605500000001</v>
      </c>
      <c r="G379" s="2">
        <f t="shared" si="43"/>
        <v>119.30708999999993</v>
      </c>
      <c r="H379" s="2">
        <f t="shared" si="39"/>
        <v>117.87017999999991</v>
      </c>
      <c r="I379" s="2">
        <f t="array" ref="I379">SUMPRODUCT(B363:B382, (ROW(B363:B382)-ROW(B363)+1)) / (20*21/2)</f>
        <v>114.17109904761904</v>
      </c>
      <c r="J379" s="2">
        <f t="shared" si="42"/>
        <v>116.48551352028028</v>
      </c>
      <c r="K379" s="2">
        <f t="shared" si="44"/>
        <v>118.49880314283854</v>
      </c>
    </row>
    <row r="380" spans="1:11" ht="13.5" x14ac:dyDescent="0.25">
      <c r="A380" s="3">
        <f>TITRES_STAT!B383</f>
        <v>42555</v>
      </c>
      <c r="B380" s="6">
        <f>TITRES_STAT!D383</f>
        <v>112.6994</v>
      </c>
      <c r="C380" s="2">
        <f t="shared" si="37"/>
        <v>0</v>
      </c>
      <c r="D380" s="2">
        <f t="shared" si="38"/>
        <v>113.38471999999999</v>
      </c>
      <c r="E380" s="2">
        <f t="shared" si="40"/>
        <v>114.24521</v>
      </c>
      <c r="F380" s="2">
        <f t="shared" si="41"/>
        <v>116.96903000000002</v>
      </c>
      <c r="G380" s="2">
        <f t="shared" si="43"/>
        <v>119.14526599999995</v>
      </c>
      <c r="H380" s="2">
        <f t="shared" si="39"/>
        <v>117.82612899999991</v>
      </c>
      <c r="I380" s="2">
        <f t="array" ref="I380">SUMPRODUCT(B364:B383, (ROW(B364:B383)-ROW(B364)+1)) / (20*21/2)</f>
        <v>113.84235952380952</v>
      </c>
      <c r="J380" s="2">
        <f t="shared" si="42"/>
        <v>116.12493128025359</v>
      </c>
      <c r="K380" s="2">
        <f t="shared" si="44"/>
        <v>118.27137556860959</v>
      </c>
    </row>
    <row r="381" spans="1:11" ht="13.5" x14ac:dyDescent="0.25">
      <c r="A381" s="3">
        <f>TITRES_STAT!B384</f>
        <v>42559</v>
      </c>
      <c r="B381" s="6">
        <f>TITRES_STAT!D384</f>
        <v>110.41500000000001</v>
      </c>
      <c r="C381" s="2">
        <f t="shared" si="37"/>
        <v>-2.2843999999999909</v>
      </c>
      <c r="D381" s="2">
        <f t="shared" si="38"/>
        <v>112.6994</v>
      </c>
      <c r="E381" s="2">
        <f t="shared" si="40"/>
        <v>113.57511</v>
      </c>
      <c r="F381" s="2">
        <f t="shared" si="41"/>
        <v>116.32215500000002</v>
      </c>
      <c r="G381" s="2">
        <f t="shared" si="43"/>
        <v>118.93775399999997</v>
      </c>
      <c r="H381" s="2">
        <f t="shared" si="39"/>
        <v>117.77072799999992</v>
      </c>
      <c r="I381" s="2">
        <f t="array" ref="I381">SUMPRODUCT(B365:B384, (ROW(B365:B384)-ROW(B365)+1)) / (20*21/2)</f>
        <v>113.52630571428571</v>
      </c>
      <c r="J381" s="2">
        <f t="shared" si="42"/>
        <v>115.58112830118182</v>
      </c>
      <c r="K381" s="2">
        <f t="shared" si="44"/>
        <v>117.96328240905628</v>
      </c>
    </row>
    <row r="382" spans="1:11" ht="13.5" x14ac:dyDescent="0.25">
      <c r="A382" s="3">
        <f>TITRES_STAT!B385</f>
        <v>42562</v>
      </c>
      <c r="B382" s="6">
        <f>TITRES_STAT!D385</f>
        <v>112.31870000000001</v>
      </c>
      <c r="C382" s="2">
        <f t="shared" si="37"/>
        <v>1.9037000000000006</v>
      </c>
      <c r="D382" s="2">
        <f t="shared" si="38"/>
        <v>112.39482000000001</v>
      </c>
      <c r="E382" s="2">
        <f t="shared" si="40"/>
        <v>113.23244999999997</v>
      </c>
      <c r="F382" s="2">
        <f t="shared" si="41"/>
        <v>115.77046500000002</v>
      </c>
      <c r="G382" s="2">
        <f t="shared" si="43"/>
        <v>118.79707599999996</v>
      </c>
      <c r="H382" s="2">
        <f t="shared" si="39"/>
        <v>117.72484549999994</v>
      </c>
      <c r="I382" s="2">
        <f t="array" ref="I382">SUMPRODUCT(B366:B385, (ROW(B366:B385)-ROW(B366)+1)) / (20*21/2)</f>
        <v>113.26101761904761</v>
      </c>
      <c r="J382" s="2">
        <f t="shared" si="42"/>
        <v>115.27042084392642</v>
      </c>
      <c r="K382" s="2">
        <f t="shared" si="44"/>
        <v>117.74192623615211</v>
      </c>
    </row>
    <row r="383" spans="1:11" ht="13.5" x14ac:dyDescent="0.25">
      <c r="A383" s="3">
        <f>TITRES_STAT!B386</f>
        <v>42563</v>
      </c>
      <c r="B383" s="6">
        <f>TITRES_STAT!D386</f>
        <v>112.31870000000001</v>
      </c>
      <c r="C383" s="2">
        <f t="shared" si="37"/>
        <v>0</v>
      </c>
      <c r="D383" s="2">
        <f t="shared" si="38"/>
        <v>112.09024000000002</v>
      </c>
      <c r="E383" s="2">
        <f t="shared" si="40"/>
        <v>113.04207999999998</v>
      </c>
      <c r="F383" s="2">
        <f t="shared" si="41"/>
        <v>115.25646499999998</v>
      </c>
      <c r="G383" s="2">
        <f t="shared" si="43"/>
        <v>118.65495999999997</v>
      </c>
      <c r="H383" s="2">
        <f t="shared" si="39"/>
        <v>117.69686599999996</v>
      </c>
      <c r="I383" s="2">
        <f t="array" ref="I383">SUMPRODUCT(B367:B386, (ROW(B367:B386)-ROW(B367)+1)) / (20*21/2)</f>
        <v>113.02898095238096</v>
      </c>
      <c r="J383" s="2">
        <f t="shared" si="42"/>
        <v>114.98930457307628</v>
      </c>
      <c r="K383" s="2">
        <f t="shared" si="44"/>
        <v>117.52925069747948</v>
      </c>
    </row>
    <row r="384" spans="1:11" ht="13.5" x14ac:dyDescent="0.25">
      <c r="A384" s="3">
        <f>TITRES_STAT!B387</f>
        <v>42564</v>
      </c>
      <c r="B384" s="6">
        <f>TITRES_STAT!D387</f>
        <v>111.9379</v>
      </c>
      <c r="C384" s="2">
        <f t="shared" si="37"/>
        <v>-0.3808000000000078</v>
      </c>
      <c r="D384" s="2">
        <f t="shared" si="38"/>
        <v>111.93794</v>
      </c>
      <c r="E384" s="2">
        <f t="shared" si="40"/>
        <v>112.81362999999999</v>
      </c>
      <c r="F384" s="2">
        <f t="shared" si="41"/>
        <v>114.72342499999999</v>
      </c>
      <c r="G384" s="2">
        <f t="shared" si="43"/>
        <v>118.50522799999997</v>
      </c>
      <c r="H384" s="2">
        <f t="shared" si="39"/>
        <v>117.65979249999997</v>
      </c>
      <c r="I384" s="2">
        <f t="array" ref="I384">SUMPRODUCT(B368:B387, (ROW(B368:B387)-ROW(B368)+1)) / (20*21/2)</f>
        <v>112.82232714285713</v>
      </c>
      <c r="J384" s="2">
        <f t="shared" si="42"/>
        <v>114.69869461373568</v>
      </c>
      <c r="K384" s="2">
        <f t="shared" si="44"/>
        <v>117.30998204267637</v>
      </c>
    </row>
    <row r="385" spans="1:11" ht="13.5" x14ac:dyDescent="0.25">
      <c r="A385" s="3">
        <f>TITRES_STAT!B388</f>
        <v>42565</v>
      </c>
      <c r="B385" s="6">
        <f>TITRES_STAT!D388</f>
        <v>111.9379</v>
      </c>
      <c r="C385" s="2">
        <f t="shared" si="37"/>
        <v>0</v>
      </c>
      <c r="D385" s="2">
        <f t="shared" si="38"/>
        <v>111.78564000000001</v>
      </c>
      <c r="E385" s="2">
        <f t="shared" si="40"/>
        <v>112.58517999999999</v>
      </c>
      <c r="F385" s="2">
        <f t="shared" si="41"/>
        <v>114.37428499999999</v>
      </c>
      <c r="G385" s="2">
        <f t="shared" si="43"/>
        <v>118.35549599999996</v>
      </c>
      <c r="H385" s="2">
        <f t="shared" si="39"/>
        <v>117.62271899999998</v>
      </c>
      <c r="I385" s="2">
        <f t="array" ref="I385">SUMPRODUCT(B369:B388, (ROW(B369:B388)-ROW(B369)+1)) / (20*21/2)</f>
        <v>112.64102000000001</v>
      </c>
      <c r="J385" s="2">
        <f t="shared" si="42"/>
        <v>114.4357617933799</v>
      </c>
      <c r="K385" s="2">
        <f t="shared" si="44"/>
        <v>117.09931215864985</v>
      </c>
    </row>
    <row r="386" spans="1:11" ht="13.5" x14ac:dyDescent="0.25">
      <c r="A386" s="3">
        <f>TITRES_STAT!B389</f>
        <v>42566</v>
      </c>
      <c r="B386" s="6">
        <f>TITRES_STAT!D389</f>
        <v>111.9379</v>
      </c>
      <c r="C386" s="2">
        <f t="shared" si="37"/>
        <v>0</v>
      </c>
      <c r="D386" s="2">
        <f t="shared" si="38"/>
        <v>112.09022</v>
      </c>
      <c r="E386" s="2">
        <f t="shared" si="40"/>
        <v>112.39481000000001</v>
      </c>
      <c r="F386" s="2">
        <f t="shared" si="41"/>
        <v>114.107765</v>
      </c>
      <c r="G386" s="2">
        <f t="shared" si="43"/>
        <v>118.20576399999996</v>
      </c>
      <c r="H386" s="2">
        <f t="shared" si="39"/>
        <v>117.5856455</v>
      </c>
      <c r="I386" s="2">
        <f t="array" ref="I386">SUMPRODUCT(B370:B389, (ROW(B370:B389)-ROW(B370)+1)) / (20*21/2)</f>
        <v>112.48509571428572</v>
      </c>
      <c r="J386" s="2">
        <f t="shared" si="42"/>
        <v>114.19787019401038</v>
      </c>
      <c r="K386" s="2">
        <f t="shared" si="44"/>
        <v>116.8969038387028</v>
      </c>
    </row>
    <row r="387" spans="1:11" ht="13.5" x14ac:dyDescent="0.25">
      <c r="A387" s="3">
        <f>TITRES_STAT!B390</f>
        <v>42569</v>
      </c>
      <c r="B387" s="6">
        <f>TITRES_STAT!D390</f>
        <v>111.9379</v>
      </c>
      <c r="C387" s="2">
        <f t="shared" si="37"/>
        <v>0</v>
      </c>
      <c r="D387" s="2">
        <f t="shared" si="38"/>
        <v>112.01406</v>
      </c>
      <c r="E387" s="2">
        <f t="shared" si="40"/>
        <v>112.20444000000001</v>
      </c>
      <c r="F387" s="2">
        <f t="shared" si="41"/>
        <v>113.84162499999998</v>
      </c>
      <c r="G387" s="2">
        <f t="shared" si="43"/>
        <v>118.05588799999995</v>
      </c>
      <c r="H387" s="2">
        <f t="shared" si="39"/>
        <v>117.54857200000002</v>
      </c>
      <c r="I387" s="2">
        <f t="array" ref="I387">SUMPRODUCT(B371:B390, (ROW(B371:B390)-ROW(B371)+1)) / (20*21/2)</f>
        <v>112.20915333333332</v>
      </c>
      <c r="J387" s="2">
        <f t="shared" si="42"/>
        <v>113.98263493743795</v>
      </c>
      <c r="K387" s="2">
        <f t="shared" si="44"/>
        <v>116.70243309993015</v>
      </c>
    </row>
    <row r="388" spans="1:11" ht="13.5" x14ac:dyDescent="0.25">
      <c r="A388" s="3">
        <f>TITRES_STAT!B391</f>
        <v>42570</v>
      </c>
      <c r="B388" s="6">
        <f>TITRES_STAT!D391</f>
        <v>111.9379</v>
      </c>
      <c r="C388" s="2">
        <f t="shared" ref="C388:C451" si="45">B388-B387</f>
        <v>0</v>
      </c>
      <c r="D388" s="2">
        <f t="shared" si="38"/>
        <v>111.93789999999998</v>
      </c>
      <c r="E388" s="2">
        <f t="shared" si="40"/>
        <v>112.01407000000002</v>
      </c>
      <c r="F388" s="2">
        <f t="shared" si="41"/>
        <v>113.57510499999998</v>
      </c>
      <c r="G388" s="2">
        <f t="shared" si="43"/>
        <v>117.88602399999998</v>
      </c>
      <c r="H388" s="2">
        <f t="shared" si="39"/>
        <v>117.52940150000003</v>
      </c>
      <c r="I388" s="2">
        <f t="array" ref="I388">SUMPRODUCT(B372:B391, (ROW(B372:B391)-ROW(B372)+1)) / (20*21/2)</f>
        <v>111.89259666666666</v>
      </c>
      <c r="J388" s="2">
        <f t="shared" si="42"/>
        <v>113.78789827672956</v>
      </c>
      <c r="K388" s="2">
        <f t="shared" si="44"/>
        <v>116.51558866463877</v>
      </c>
    </row>
    <row r="389" spans="1:11" ht="13.5" x14ac:dyDescent="0.25">
      <c r="A389" s="3">
        <f>TITRES_STAT!B392</f>
        <v>42571</v>
      </c>
      <c r="B389" s="6">
        <f>TITRES_STAT!D392</f>
        <v>111.9379</v>
      </c>
      <c r="C389" s="2">
        <f t="shared" si="45"/>
        <v>0</v>
      </c>
      <c r="D389" s="2">
        <f t="shared" si="38"/>
        <v>111.93789999999998</v>
      </c>
      <c r="E389" s="2">
        <f t="shared" si="40"/>
        <v>111.93792000000001</v>
      </c>
      <c r="F389" s="2">
        <f t="shared" si="41"/>
        <v>113.31239499999997</v>
      </c>
      <c r="G389" s="2">
        <f t="shared" si="43"/>
        <v>117.73614799999997</v>
      </c>
      <c r="H389" s="2">
        <f t="shared" si="39"/>
        <v>117.49951800000004</v>
      </c>
      <c r="I389" s="2">
        <f t="array" ref="I389">SUMPRODUCT(B373:B392, (ROW(B373:B392)-ROW(B373)+1)) / (20*21/2)</f>
        <v>111.61157571428571</v>
      </c>
      <c r="J389" s="2">
        <f t="shared" si="42"/>
        <v>113.61170796466007</v>
      </c>
      <c r="K389" s="2">
        <f t="shared" si="44"/>
        <v>116.33607146210392</v>
      </c>
    </row>
    <row r="390" spans="1:11" ht="13.5" x14ac:dyDescent="0.25">
      <c r="A390" s="3">
        <f>TITRES_STAT!B393</f>
        <v>42572</v>
      </c>
      <c r="B390" s="6">
        <f>TITRES_STAT!D393</f>
        <v>110.41500000000001</v>
      </c>
      <c r="C390" s="2">
        <f t="shared" si="45"/>
        <v>-1.5228999999999928</v>
      </c>
      <c r="D390" s="2">
        <f t="shared" ref="D390:D453" si="46">AVERAGE(B386:B390)</f>
        <v>111.63332</v>
      </c>
      <c r="E390" s="2">
        <f t="shared" si="40"/>
        <v>111.70948000000001</v>
      </c>
      <c r="F390" s="2">
        <f t="shared" si="41"/>
        <v>112.97734499999997</v>
      </c>
      <c r="G390" s="2">
        <f t="shared" si="43"/>
        <v>117.550206</v>
      </c>
      <c r="H390" s="2">
        <f t="shared" si="39"/>
        <v>117.46209150000004</v>
      </c>
      <c r="I390" s="2">
        <f t="array" ref="I390">SUMPRODUCT(B374:B393, (ROW(B374:B393)-ROW(B374)+1)) / (20*21/2)</f>
        <v>111.35956333333333</v>
      </c>
      <c r="J390" s="2">
        <f t="shared" si="42"/>
        <v>113.30725958707339</v>
      </c>
      <c r="K390" s="2">
        <f t="shared" si="44"/>
        <v>116.1038725812371</v>
      </c>
    </row>
    <row r="391" spans="1:11" ht="13.5" x14ac:dyDescent="0.25">
      <c r="A391" s="3">
        <f>TITRES_STAT!B394</f>
        <v>42573</v>
      </c>
      <c r="B391" s="6">
        <f>TITRES_STAT!D394</f>
        <v>109.65349999999999</v>
      </c>
      <c r="C391" s="2">
        <f t="shared" si="45"/>
        <v>-0.76150000000001228</v>
      </c>
      <c r="D391" s="2">
        <f t="shared" si="46"/>
        <v>111.17644</v>
      </c>
      <c r="E391" s="2">
        <f t="shared" si="40"/>
        <v>111.63333</v>
      </c>
      <c r="F391" s="2">
        <f t="shared" si="41"/>
        <v>112.60421999999997</v>
      </c>
      <c r="G391" s="2">
        <f t="shared" si="43"/>
        <v>117.34903400000002</v>
      </c>
      <c r="H391" s="2">
        <f t="shared" si="39"/>
        <v>117.43850900000005</v>
      </c>
      <c r="I391" s="2">
        <f t="array" ref="I391">SUMPRODUCT(B375:B394, (ROW(B375:B394)-ROW(B375)+1)) / (20*21/2)</f>
        <v>111.12930761904761</v>
      </c>
      <c r="J391" s="2">
        <f t="shared" si="42"/>
        <v>112.95928248354259</v>
      </c>
      <c r="K391" s="2">
        <f t="shared" si="44"/>
        <v>115.8509167937376</v>
      </c>
    </row>
    <row r="392" spans="1:11" ht="13.5" x14ac:dyDescent="0.25">
      <c r="A392" s="3">
        <f>TITRES_STAT!B395</f>
        <v>42577</v>
      </c>
      <c r="B392" s="6">
        <f>TITRES_STAT!D395</f>
        <v>109.65349999999999</v>
      </c>
      <c r="C392" s="2">
        <f t="shared" si="45"/>
        <v>0</v>
      </c>
      <c r="D392" s="2">
        <f t="shared" si="46"/>
        <v>110.71956</v>
      </c>
      <c r="E392" s="2">
        <f t="shared" si="40"/>
        <v>111.36680999999999</v>
      </c>
      <c r="F392" s="2">
        <f t="shared" si="41"/>
        <v>112.29962999999995</v>
      </c>
      <c r="G392" s="2">
        <f t="shared" si="43"/>
        <v>117.12629200000003</v>
      </c>
      <c r="H392" s="2">
        <f t="shared" si="39"/>
        <v>117.40115800000007</v>
      </c>
      <c r="I392" s="2">
        <f t="array" ref="I392">SUMPRODUCT(B376:B395, (ROW(B376:B395)-ROW(B376)+1)) / (20*21/2)</f>
        <v>110.77576095238094</v>
      </c>
      <c r="J392" s="2">
        <f t="shared" si="42"/>
        <v>112.64444605653854</v>
      </c>
      <c r="K392" s="2">
        <f t="shared" si="44"/>
        <v>115.607880841042</v>
      </c>
    </row>
    <row r="393" spans="1:11" ht="13.5" x14ac:dyDescent="0.25">
      <c r="A393" s="3">
        <f>TITRES_STAT!B396</f>
        <v>42578</v>
      </c>
      <c r="B393" s="6">
        <f>TITRES_STAT!D396</f>
        <v>109.65349999999999</v>
      </c>
      <c r="C393" s="2">
        <f t="shared" si="45"/>
        <v>0</v>
      </c>
      <c r="D393" s="2">
        <f t="shared" si="46"/>
        <v>110.26268</v>
      </c>
      <c r="E393" s="2">
        <f t="shared" si="40"/>
        <v>111.10029</v>
      </c>
      <c r="F393" s="2">
        <f t="shared" si="41"/>
        <v>112.07118499999994</v>
      </c>
      <c r="G393" s="2">
        <f t="shared" si="43"/>
        <v>116.92929000000004</v>
      </c>
      <c r="H393" s="2">
        <f t="shared" si="39"/>
        <v>117.36380700000007</v>
      </c>
      <c r="I393" s="2">
        <f t="array" ref="I393">SUMPRODUCT(B377:B396, (ROW(B377:B396)-ROW(B377)+1)) / (20*21/2)</f>
        <v>110.59627095238095</v>
      </c>
      <c r="J393" s="2">
        <f t="shared" si="42"/>
        <v>112.35959405115392</v>
      </c>
      <c r="K393" s="2">
        <f t="shared" si="44"/>
        <v>115.37437571002074</v>
      </c>
    </row>
    <row r="394" spans="1:11" ht="13.5" x14ac:dyDescent="0.25">
      <c r="A394" s="3">
        <f>TITRES_STAT!B397</f>
        <v>42579</v>
      </c>
      <c r="B394" s="6">
        <f>TITRES_STAT!D397</f>
        <v>109.65349999999999</v>
      </c>
      <c r="C394" s="2">
        <f t="shared" si="45"/>
        <v>0</v>
      </c>
      <c r="D394" s="2">
        <f t="shared" si="46"/>
        <v>109.8058</v>
      </c>
      <c r="E394" s="2">
        <f t="shared" si="40"/>
        <v>110.87184999999999</v>
      </c>
      <c r="F394" s="2">
        <f t="shared" si="41"/>
        <v>111.84273999999996</v>
      </c>
      <c r="G394" s="2">
        <f t="shared" si="43"/>
        <v>116.69935800000005</v>
      </c>
      <c r="H394" s="2">
        <f t="shared" ref="H394:H457" si="47">AVERAGE(B195:B394)</f>
        <v>117.34047600000007</v>
      </c>
      <c r="I394" s="2">
        <f t="array" ref="I394">SUMPRODUCT(B378:B397, (ROW(B378:B397)-ROW(B378)+1)) / (20*21/2)</f>
        <v>110.43672428571428</v>
      </c>
      <c r="J394" s="2">
        <f t="shared" si="42"/>
        <v>112.10187080818689</v>
      </c>
      <c r="K394" s="2">
        <f t="shared" si="44"/>
        <v>115.15002764296111</v>
      </c>
    </row>
    <row r="395" spans="1:11" ht="13.5" x14ac:dyDescent="0.25">
      <c r="A395" s="3">
        <f>TITRES_STAT!B398</f>
        <v>42580</v>
      </c>
      <c r="B395" s="6">
        <f>TITRES_STAT!D398</f>
        <v>108.1305</v>
      </c>
      <c r="C395" s="2">
        <f t="shared" si="45"/>
        <v>-1.5229999999999961</v>
      </c>
      <c r="D395" s="2">
        <f t="shared" si="46"/>
        <v>109.3489</v>
      </c>
      <c r="E395" s="2">
        <f t="shared" si="40"/>
        <v>110.49111000000001</v>
      </c>
      <c r="F395" s="2">
        <f t="shared" si="41"/>
        <v>111.53814499999996</v>
      </c>
      <c r="G395" s="2">
        <f t="shared" si="43"/>
        <v>116.43896600000004</v>
      </c>
      <c r="H395" s="2">
        <f t="shared" si="47"/>
        <v>117.30953000000007</v>
      </c>
      <c r="I395" s="2">
        <f t="array" ref="I395">SUMPRODUCT(B379:B398, (ROW(B379:B398)-ROW(B379)+1)) / (20*21/2)</f>
        <v>110.29639714285715</v>
      </c>
      <c r="J395" s="2">
        <f t="shared" si="42"/>
        <v>111.72364501693099</v>
      </c>
      <c r="K395" s="2">
        <f t="shared" si="44"/>
        <v>114.87475204911949</v>
      </c>
    </row>
    <row r="396" spans="1:11" ht="13.5" x14ac:dyDescent="0.25">
      <c r="A396" s="3">
        <f>TITRES_STAT!B399</f>
        <v>42583</v>
      </c>
      <c r="B396" s="6">
        <f>TITRES_STAT!D399</f>
        <v>109.65349999999999</v>
      </c>
      <c r="C396" s="2">
        <f t="shared" si="45"/>
        <v>1.5229999999999961</v>
      </c>
      <c r="D396" s="2">
        <f t="shared" si="46"/>
        <v>109.34889999999999</v>
      </c>
      <c r="E396" s="2">
        <f t="shared" ref="E396:E459" si="48">AVERAGE(B387:B396)</f>
        <v>110.26267</v>
      </c>
      <c r="F396" s="2">
        <f t="shared" si="41"/>
        <v>111.32873999999997</v>
      </c>
      <c r="G396" s="2">
        <f t="shared" si="43"/>
        <v>116.21622400000004</v>
      </c>
      <c r="H396" s="2">
        <f t="shared" si="47"/>
        <v>117.29338900000006</v>
      </c>
      <c r="I396" s="2">
        <f t="array" ref="I396">SUMPRODUCT(B380:B399, (ROW(B380:B399)-ROW(B380)+1)) / (20*21/2)</f>
        <v>110.17604952380954</v>
      </c>
      <c r="J396" s="2">
        <f t="shared" si="42"/>
        <v>111.52648834865185</v>
      </c>
      <c r="K396" s="2">
        <f t="shared" si="44"/>
        <v>114.66999706680107</v>
      </c>
    </row>
    <row r="397" spans="1:11" ht="13.5" x14ac:dyDescent="0.25">
      <c r="A397" s="3">
        <f>TITRES_STAT!B400</f>
        <v>42584</v>
      </c>
      <c r="B397" s="6">
        <f>TITRES_STAT!D400</f>
        <v>109.65349999999999</v>
      </c>
      <c r="C397" s="2">
        <f t="shared" si="45"/>
        <v>0</v>
      </c>
      <c r="D397" s="2">
        <f t="shared" si="46"/>
        <v>109.3489</v>
      </c>
      <c r="E397" s="2">
        <f t="shared" si="48"/>
        <v>110.03423000000001</v>
      </c>
      <c r="F397" s="2">
        <f t="shared" si="41"/>
        <v>111.11933499999995</v>
      </c>
      <c r="G397" s="2">
        <f t="shared" si="43"/>
        <v>115.99348200000006</v>
      </c>
      <c r="H397" s="2">
        <f t="shared" si="47"/>
        <v>117.26466550000006</v>
      </c>
      <c r="I397" s="2">
        <f t="array" ref="I397">SUMPRODUCT(B381:B400, (ROW(B381:B400)-ROW(B381)+1)) / (20*21/2)</f>
        <v>110.07024238095239</v>
      </c>
      <c r="J397" s="2">
        <f t="shared" si="42"/>
        <v>111.34810850592311</v>
      </c>
      <c r="K397" s="2">
        <f t="shared" si="44"/>
        <v>114.47327169163241</v>
      </c>
    </row>
    <row r="398" spans="1:11" ht="13.5" x14ac:dyDescent="0.25">
      <c r="A398" s="3">
        <f>TITRES_STAT!B401</f>
        <v>42585</v>
      </c>
      <c r="B398" s="6">
        <f>TITRES_STAT!D401</f>
        <v>109.6459</v>
      </c>
      <c r="C398" s="2">
        <f t="shared" si="45"/>
        <v>-7.5999999999964984E-3</v>
      </c>
      <c r="D398" s="2">
        <f t="shared" si="46"/>
        <v>109.34738</v>
      </c>
      <c r="E398" s="2">
        <f t="shared" si="48"/>
        <v>109.80503000000002</v>
      </c>
      <c r="F398" s="2">
        <f t="shared" si="41"/>
        <v>110.90954999999997</v>
      </c>
      <c r="G398" s="2">
        <f t="shared" si="43"/>
        <v>115.77202600000005</v>
      </c>
      <c r="H398" s="2">
        <f t="shared" si="47"/>
        <v>117.23590400000005</v>
      </c>
      <c r="I398" s="2">
        <f t="array" ref="I398">SUMPRODUCT(B382:B401, (ROW(B382:B401)-ROW(B382)+1)) / (20*21/2)</f>
        <v>109.97897571428571</v>
      </c>
      <c r="J398" s="2">
        <f t="shared" si="42"/>
        <v>111.1859934101209</v>
      </c>
      <c r="K398" s="2">
        <f t="shared" si="44"/>
        <v>114.28396299784291</v>
      </c>
    </row>
    <row r="399" spans="1:11" ht="13.5" x14ac:dyDescent="0.25">
      <c r="A399" s="3">
        <f>TITRES_STAT!B402</f>
        <v>42586</v>
      </c>
      <c r="B399" s="6">
        <f>TITRES_STAT!D402</f>
        <v>109.6459</v>
      </c>
      <c r="C399" s="2">
        <f t="shared" si="45"/>
        <v>0</v>
      </c>
      <c r="D399" s="2">
        <f t="shared" si="46"/>
        <v>109.34585999999999</v>
      </c>
      <c r="E399" s="2">
        <f t="shared" si="48"/>
        <v>109.57583</v>
      </c>
      <c r="F399" s="2">
        <f t="shared" si="41"/>
        <v>110.75687499999997</v>
      </c>
      <c r="G399" s="2">
        <f t="shared" si="43"/>
        <v>115.55057000000006</v>
      </c>
      <c r="H399" s="2">
        <f t="shared" si="47"/>
        <v>117.21613000000004</v>
      </c>
      <c r="I399" s="2">
        <f t="array" ref="I399">SUMPRODUCT(B383:B402, (ROW(B383:B402)-ROW(B383)+1)) / (20*21/2)</f>
        <v>109.89137142857142</v>
      </c>
      <c r="J399" s="2">
        <f t="shared" si="42"/>
        <v>111.03931784725224</v>
      </c>
      <c r="K399" s="2">
        <f t="shared" si="44"/>
        <v>114.10207817439809</v>
      </c>
    </row>
    <row r="400" spans="1:11" ht="13.5" x14ac:dyDescent="0.25">
      <c r="A400" s="3">
        <f>TITRES_STAT!B403</f>
        <v>42587</v>
      </c>
      <c r="B400" s="6">
        <f>TITRES_STAT!D403</f>
        <v>109.6459</v>
      </c>
      <c r="C400" s="2">
        <f t="shared" si="45"/>
        <v>0</v>
      </c>
      <c r="D400" s="2">
        <f t="shared" si="46"/>
        <v>109.64894</v>
      </c>
      <c r="E400" s="2">
        <f t="shared" si="48"/>
        <v>109.49892</v>
      </c>
      <c r="F400" s="2">
        <f t="shared" si="41"/>
        <v>110.60419999999996</v>
      </c>
      <c r="G400" s="2">
        <f t="shared" si="43"/>
        <v>115.32911400000008</v>
      </c>
      <c r="H400" s="2">
        <f t="shared" si="47"/>
        <v>117.20354600000002</v>
      </c>
      <c r="I400" s="2">
        <f t="array" ref="I400">SUMPRODUCT(B384:B403, (ROW(B384:B403)-ROW(B384)+1)) / (20*21/2)</f>
        <v>109.74469476190475</v>
      </c>
      <c r="J400" s="2">
        <f t="shared" si="42"/>
        <v>110.90661138560915</v>
      </c>
      <c r="K400" s="2">
        <f t="shared" si="44"/>
        <v>113.92732608912758</v>
      </c>
    </row>
    <row r="401" spans="1:11" ht="13.5" x14ac:dyDescent="0.25">
      <c r="A401" s="3">
        <f>TITRES_STAT!B404</f>
        <v>42590</v>
      </c>
      <c r="B401" s="6">
        <f>TITRES_STAT!D404</f>
        <v>109.6459</v>
      </c>
      <c r="C401" s="2">
        <f t="shared" si="45"/>
        <v>0</v>
      </c>
      <c r="D401" s="2">
        <f t="shared" si="46"/>
        <v>109.64741999999998</v>
      </c>
      <c r="E401" s="2">
        <f t="shared" si="48"/>
        <v>109.49815999999998</v>
      </c>
      <c r="F401" s="2">
        <f t="shared" si="41"/>
        <v>110.56574499999996</v>
      </c>
      <c r="G401" s="2">
        <f t="shared" si="43"/>
        <v>115.11772400000009</v>
      </c>
      <c r="H401" s="2">
        <f t="shared" si="47"/>
        <v>117.19455700000002</v>
      </c>
      <c r="I401" s="2">
        <f t="array" ref="I401">SUMPRODUCT(B385:B404, (ROW(B385:B404)-ROW(B385)+1)) / (20*21/2)</f>
        <v>109.61433571428572</v>
      </c>
      <c r="J401" s="2">
        <f t="shared" si="42"/>
        <v>110.78654363459876</v>
      </c>
      <c r="K401" s="2">
        <f t="shared" si="44"/>
        <v>113.75942702680885</v>
      </c>
    </row>
    <row r="402" spans="1:11" ht="13.5" x14ac:dyDescent="0.25">
      <c r="A402" s="3">
        <f>TITRES_STAT!B405</f>
        <v>42591</v>
      </c>
      <c r="B402" s="6">
        <f>TITRES_STAT!D405</f>
        <v>109.6459</v>
      </c>
      <c r="C402" s="2">
        <f t="shared" si="45"/>
        <v>0</v>
      </c>
      <c r="D402" s="2">
        <f t="shared" si="46"/>
        <v>109.64590000000001</v>
      </c>
      <c r="E402" s="2">
        <f t="shared" si="48"/>
        <v>109.4974</v>
      </c>
      <c r="F402" s="2">
        <f t="shared" si="41"/>
        <v>110.43210499999998</v>
      </c>
      <c r="G402" s="2">
        <f t="shared" si="43"/>
        <v>114.90633400000007</v>
      </c>
      <c r="H402" s="2">
        <f t="shared" si="47"/>
        <v>117.18197300000001</v>
      </c>
      <c r="I402" s="2">
        <f t="array" ref="I402">SUMPRODUCT(B386:B405, (ROW(B386:B405)-ROW(B386)+1)) / (20*21/2)</f>
        <v>109.49848095238096</v>
      </c>
      <c r="J402" s="2">
        <f t="shared" si="42"/>
        <v>110.67791090749411</v>
      </c>
      <c r="K402" s="2">
        <f t="shared" si="44"/>
        <v>113.5981122414438</v>
      </c>
    </row>
    <row r="403" spans="1:11" ht="13.5" x14ac:dyDescent="0.25">
      <c r="A403" s="3">
        <f>TITRES_STAT!B406</f>
        <v>42592</v>
      </c>
      <c r="B403" s="6">
        <f>TITRES_STAT!D406</f>
        <v>108.892</v>
      </c>
      <c r="C403" s="2">
        <f t="shared" si="45"/>
        <v>-0.75390000000000157</v>
      </c>
      <c r="D403" s="2">
        <f t="shared" si="46"/>
        <v>109.49512</v>
      </c>
      <c r="E403" s="2">
        <f t="shared" si="48"/>
        <v>109.42124999999999</v>
      </c>
      <c r="F403" s="2">
        <f t="shared" si="41"/>
        <v>110.26076999999998</v>
      </c>
      <c r="G403" s="2">
        <f t="shared" si="43"/>
        <v>114.67986600000008</v>
      </c>
      <c r="H403" s="2">
        <f t="shared" si="47"/>
        <v>117.15490650000004</v>
      </c>
      <c r="I403" s="2">
        <f t="array" ref="I403">SUMPRODUCT(B387:B406, (ROW(B387:B406)-ROW(B387)+1)) / (20*21/2)</f>
        <v>109.39713047619048</v>
      </c>
      <c r="J403" s="2">
        <f t="shared" si="42"/>
        <v>110.50782415439943</v>
      </c>
      <c r="K403" s="2">
        <f t="shared" si="44"/>
        <v>113.41355882021072</v>
      </c>
    </row>
    <row r="404" spans="1:11" ht="13.5" x14ac:dyDescent="0.25">
      <c r="A404" s="3">
        <f>TITRES_STAT!B407</f>
        <v>42593</v>
      </c>
      <c r="B404" s="6">
        <f>TITRES_STAT!D407</f>
        <v>108.892</v>
      </c>
      <c r="C404" s="2">
        <f t="shared" si="45"/>
        <v>0</v>
      </c>
      <c r="D404" s="2">
        <f t="shared" si="46"/>
        <v>109.34434000000002</v>
      </c>
      <c r="E404" s="2">
        <f t="shared" si="48"/>
        <v>109.3451</v>
      </c>
      <c r="F404" s="2">
        <f t="shared" ref="F404:F467" si="49">AVERAGE(B385:B404)</f>
        <v>110.10847499999997</v>
      </c>
      <c r="G404" s="2">
        <f t="shared" si="43"/>
        <v>114.45354200000008</v>
      </c>
      <c r="H404" s="2">
        <f t="shared" si="47"/>
        <v>117.12827150000003</v>
      </c>
      <c r="I404" s="2">
        <f t="array" ref="I404">SUMPRODUCT(B388:B407, (ROW(B388:B407)-ROW(B388)+1)) / (20*21/2)</f>
        <v>109.31028428571429</v>
      </c>
      <c r="J404" s="2">
        <f t="shared" si="42"/>
        <v>110.35393613969472</v>
      </c>
      <c r="K404" s="2">
        <f t="shared" si="44"/>
        <v>113.2362427880456</v>
      </c>
    </row>
    <row r="405" spans="1:11" ht="13.5" x14ac:dyDescent="0.25">
      <c r="A405" s="3">
        <f>TITRES_STAT!B408</f>
        <v>42594</v>
      </c>
      <c r="B405" s="6">
        <f>TITRES_STAT!D408</f>
        <v>108.892</v>
      </c>
      <c r="C405" s="2">
        <f t="shared" si="45"/>
        <v>0</v>
      </c>
      <c r="D405" s="2">
        <f t="shared" si="46"/>
        <v>109.19356000000001</v>
      </c>
      <c r="E405" s="2">
        <f t="shared" si="48"/>
        <v>109.42125000000001</v>
      </c>
      <c r="F405" s="2">
        <f t="shared" si="49"/>
        <v>109.95617999999997</v>
      </c>
      <c r="G405" s="2">
        <f t="shared" si="43"/>
        <v>114.25871000000006</v>
      </c>
      <c r="H405" s="2">
        <f t="shared" si="47"/>
        <v>117.10163650000004</v>
      </c>
      <c r="I405" s="2">
        <f t="array" ref="I405">SUMPRODUCT(B389:B408, (ROW(B389:B408)-ROW(B389)+1)) / (20*21/2)</f>
        <v>109.23794238095238</v>
      </c>
      <c r="J405" s="2">
        <f t="shared" ref="J405:J468" si="50">$J$4*B405+J404*(1-$J$4)</f>
        <v>110.21470412639046</v>
      </c>
      <c r="K405" s="2">
        <f t="shared" si="44"/>
        <v>113.06588032576931</v>
      </c>
    </row>
    <row r="406" spans="1:11" ht="13.5" x14ac:dyDescent="0.25">
      <c r="A406" s="3">
        <f>TITRES_STAT!B409</f>
        <v>42597</v>
      </c>
      <c r="B406" s="6">
        <f>TITRES_STAT!D409</f>
        <v>108.892</v>
      </c>
      <c r="C406" s="2">
        <f t="shared" si="45"/>
        <v>0</v>
      </c>
      <c r="D406" s="2">
        <f t="shared" si="46"/>
        <v>109.04277999999999</v>
      </c>
      <c r="E406" s="2">
        <f t="shared" si="48"/>
        <v>109.3451</v>
      </c>
      <c r="F406" s="2">
        <f t="shared" si="49"/>
        <v>109.80388499999999</v>
      </c>
      <c r="G406" s="2">
        <f t="shared" si="43"/>
        <v>114.03368000000006</v>
      </c>
      <c r="H406" s="2">
        <f t="shared" si="47"/>
        <v>117.07216150000002</v>
      </c>
      <c r="I406" s="2">
        <f t="array" ref="I406">SUMPRODUCT(B390:B409, (ROW(B390:B409)-ROW(B390)+1)) / (20*21/2)</f>
        <v>109.18010476190476</v>
      </c>
      <c r="J406" s="2">
        <f t="shared" si="50"/>
        <v>110.08873230482946</v>
      </c>
      <c r="K406" s="2">
        <f t="shared" si="44"/>
        <v>112.9021987443666</v>
      </c>
    </row>
    <row r="407" spans="1:11" ht="13.5" x14ac:dyDescent="0.25">
      <c r="A407" s="3">
        <f>TITRES_STAT!B410</f>
        <v>42598</v>
      </c>
      <c r="B407" s="6">
        <f>TITRES_STAT!D410</f>
        <v>108.892</v>
      </c>
      <c r="C407" s="2">
        <f t="shared" si="45"/>
        <v>0</v>
      </c>
      <c r="D407" s="2">
        <f t="shared" si="46"/>
        <v>108.89200000000001</v>
      </c>
      <c r="E407" s="2">
        <f t="shared" si="48"/>
        <v>109.26895000000002</v>
      </c>
      <c r="F407" s="2">
        <f t="shared" si="49"/>
        <v>109.65158999999998</v>
      </c>
      <c r="G407" s="2">
        <f t="shared" si="43"/>
        <v>113.73472200000003</v>
      </c>
      <c r="H407" s="2">
        <f t="shared" si="47"/>
        <v>117.02712000000002</v>
      </c>
      <c r="I407" s="2">
        <f t="array" ref="I407">SUMPRODUCT(B391:B410, (ROW(B391:B410)-ROW(B391)+1)) / (20*21/2)</f>
        <v>109.13677142857144</v>
      </c>
      <c r="J407" s="2">
        <f t="shared" si="50"/>
        <v>109.9747577996076</v>
      </c>
      <c r="K407" s="2">
        <f t="shared" si="44"/>
        <v>112.74493604850909</v>
      </c>
    </row>
    <row r="408" spans="1:11" ht="13.5" x14ac:dyDescent="0.25">
      <c r="A408" s="3">
        <f>TITRES_STAT!B411</f>
        <v>42599</v>
      </c>
      <c r="B408" s="6">
        <f>TITRES_STAT!D411</f>
        <v>108.892</v>
      </c>
      <c r="C408" s="2">
        <f t="shared" si="45"/>
        <v>0</v>
      </c>
      <c r="D408" s="2">
        <f t="shared" si="46"/>
        <v>108.89200000000001</v>
      </c>
      <c r="E408" s="2">
        <f t="shared" si="48"/>
        <v>109.19356000000002</v>
      </c>
      <c r="F408" s="2">
        <f t="shared" si="49"/>
        <v>109.499295</v>
      </c>
      <c r="G408" s="2">
        <f t="shared" si="43"/>
        <v>113.43576400000003</v>
      </c>
      <c r="H408" s="2">
        <f t="shared" si="47"/>
        <v>116.98200700000002</v>
      </c>
      <c r="I408" s="2">
        <f t="array" ref="I408">SUMPRODUCT(B392:B411, (ROW(B392:B411)-ROW(B392)+1)) / (20*21/2)</f>
        <v>109.10069047619048</v>
      </c>
      <c r="J408" s="2">
        <f t="shared" si="50"/>
        <v>109.87163800916878</v>
      </c>
      <c r="K408" s="2">
        <f t="shared" si="44"/>
        <v>112.59384051719502</v>
      </c>
    </row>
    <row r="409" spans="1:11" ht="13.5" x14ac:dyDescent="0.25">
      <c r="A409" s="3">
        <f>TITRES_STAT!B412</f>
        <v>42600</v>
      </c>
      <c r="B409" s="6">
        <f>TITRES_STAT!D412</f>
        <v>108.892</v>
      </c>
      <c r="C409" s="2">
        <f t="shared" si="45"/>
        <v>0</v>
      </c>
      <c r="D409" s="2">
        <f t="shared" si="46"/>
        <v>108.89200000000001</v>
      </c>
      <c r="E409" s="2">
        <f t="shared" si="48"/>
        <v>109.11817000000003</v>
      </c>
      <c r="F409" s="2">
        <f t="shared" si="49"/>
        <v>109.34700000000001</v>
      </c>
      <c r="G409" s="2">
        <f t="shared" si="43"/>
        <v>113.13680600000002</v>
      </c>
      <c r="H409" s="2">
        <f t="shared" si="47"/>
        <v>116.95127350000004</v>
      </c>
      <c r="I409" s="2">
        <f t="array" ref="I409">SUMPRODUCT(B393:B412, (ROW(B393:B412)-ROW(B393)+1)) / (20*21/2)</f>
        <v>109.06823571428572</v>
      </c>
      <c r="J409" s="2">
        <f t="shared" si="50"/>
        <v>109.77833915115271</v>
      </c>
      <c r="K409" s="2">
        <f t="shared" si="44"/>
        <v>112.44867030083444</v>
      </c>
    </row>
    <row r="410" spans="1:11" ht="13.5" x14ac:dyDescent="0.25">
      <c r="A410" s="3">
        <f>TITRES_STAT!B413</f>
        <v>42601</v>
      </c>
      <c r="B410" s="6">
        <f>TITRES_STAT!D413</f>
        <v>108.892</v>
      </c>
      <c r="C410" s="2">
        <f t="shared" si="45"/>
        <v>0</v>
      </c>
      <c r="D410" s="2">
        <f t="shared" si="46"/>
        <v>108.89200000000001</v>
      </c>
      <c r="E410" s="2">
        <f t="shared" si="48"/>
        <v>109.04278000000002</v>
      </c>
      <c r="F410" s="2">
        <f t="shared" si="49"/>
        <v>109.27085</v>
      </c>
      <c r="G410" s="2">
        <f t="shared" si="43"/>
        <v>112.83784800000001</v>
      </c>
      <c r="H410" s="2">
        <f t="shared" si="47"/>
        <v>116.92054000000003</v>
      </c>
      <c r="I410" s="2">
        <f t="array" ref="I410">SUMPRODUCT(B394:B413, (ROW(B394:B413)-ROW(B394)+1)) / (20*21/2)</f>
        <v>109.03940714285714</v>
      </c>
      <c r="J410" s="2">
        <f t="shared" si="50"/>
        <v>109.69392589866197</v>
      </c>
      <c r="K410" s="2">
        <f t="shared" si="44"/>
        <v>112.30919303413505</v>
      </c>
    </row>
    <row r="411" spans="1:11" ht="13.5" x14ac:dyDescent="0.25">
      <c r="A411" s="3">
        <f>TITRES_STAT!B414</f>
        <v>42604</v>
      </c>
      <c r="B411" s="6">
        <f>TITRES_STAT!D414</f>
        <v>108.892</v>
      </c>
      <c r="C411" s="2">
        <f t="shared" si="45"/>
        <v>0</v>
      </c>
      <c r="D411" s="2">
        <f t="shared" si="46"/>
        <v>108.89200000000001</v>
      </c>
      <c r="E411" s="2">
        <f t="shared" si="48"/>
        <v>108.96739000000002</v>
      </c>
      <c r="F411" s="2">
        <f t="shared" si="49"/>
        <v>109.23277499999999</v>
      </c>
      <c r="G411" s="2">
        <f t="shared" si="43"/>
        <v>112.548638</v>
      </c>
      <c r="H411" s="2">
        <f t="shared" si="47"/>
        <v>116.90418650000001</v>
      </c>
      <c r="I411" s="2">
        <f t="array" ref="I411">SUMPRODUCT(B395:B414, (ROW(B395:B414)-ROW(B395)+1)) / (20*21/2)</f>
        <v>108.79663333333335</v>
      </c>
      <c r="J411" s="2">
        <f t="shared" si="50"/>
        <v>109.61755200355131</v>
      </c>
      <c r="K411" s="2">
        <f t="shared" si="44"/>
        <v>112.17518546416898</v>
      </c>
    </row>
    <row r="412" spans="1:11" ht="13.5" x14ac:dyDescent="0.25">
      <c r="A412" s="3">
        <f>TITRES_STAT!B415</f>
        <v>42605</v>
      </c>
      <c r="B412" s="6">
        <f>TITRES_STAT!D415</f>
        <v>108.892</v>
      </c>
      <c r="C412" s="2">
        <f t="shared" si="45"/>
        <v>0</v>
      </c>
      <c r="D412" s="2">
        <f t="shared" si="46"/>
        <v>108.89200000000001</v>
      </c>
      <c r="E412" s="2">
        <f t="shared" si="48"/>
        <v>108.89200000000002</v>
      </c>
      <c r="F412" s="2">
        <f t="shared" si="49"/>
        <v>109.19470000000001</v>
      </c>
      <c r="G412" s="2">
        <f t="shared" si="43"/>
        <v>112.25942799999997</v>
      </c>
      <c r="H412" s="2">
        <f t="shared" si="47"/>
        <v>116.87345300000001</v>
      </c>
      <c r="I412" s="2">
        <f t="array" ref="I412">SUMPRODUCT(B396:B415, (ROW(B396:B415)-ROW(B396)+1)) / (20*21/2)</f>
        <v>108.5683642857143</v>
      </c>
      <c r="J412" s="2">
        <f t="shared" si="50"/>
        <v>109.5484518127369</v>
      </c>
      <c r="K412" s="2">
        <f t="shared" si="44"/>
        <v>112.0464330930251</v>
      </c>
    </row>
    <row r="413" spans="1:11" ht="13.5" x14ac:dyDescent="0.25">
      <c r="A413" s="3">
        <f>TITRES_STAT!B416</f>
        <v>42606</v>
      </c>
      <c r="B413" s="6">
        <f>TITRES_STAT!D416</f>
        <v>108.892</v>
      </c>
      <c r="C413" s="2">
        <f t="shared" si="45"/>
        <v>0</v>
      </c>
      <c r="D413" s="2">
        <f t="shared" si="46"/>
        <v>108.89200000000001</v>
      </c>
      <c r="E413" s="2">
        <f t="shared" si="48"/>
        <v>108.89200000000002</v>
      </c>
      <c r="F413" s="2">
        <f t="shared" si="49"/>
        <v>109.15662500000001</v>
      </c>
      <c r="G413" s="2">
        <f t="shared" si="43"/>
        <v>111.98529399999995</v>
      </c>
      <c r="H413" s="2">
        <f t="shared" si="47"/>
        <v>116.8427195</v>
      </c>
      <c r="I413" s="2">
        <f t="array" ref="I413">SUMPRODUCT(B397:B416, (ROW(B397:B416)-ROW(B397)+1)) / (20*21/2)</f>
        <v>108.49239523809523</v>
      </c>
      <c r="J413" s="2">
        <f t="shared" si="50"/>
        <v>109.48593259247625</v>
      </c>
      <c r="K413" s="2">
        <f t="shared" si="44"/>
        <v>111.92272983447511</v>
      </c>
    </row>
    <row r="414" spans="1:11" ht="13.5" x14ac:dyDescent="0.25">
      <c r="A414" s="3">
        <f>TITRES_STAT!B417</f>
        <v>42607</v>
      </c>
      <c r="B414" s="6">
        <f>TITRES_STAT!D417</f>
        <v>106.6075</v>
      </c>
      <c r="C414" s="2">
        <f t="shared" si="45"/>
        <v>-2.2844999999999942</v>
      </c>
      <c r="D414" s="2">
        <f t="shared" si="46"/>
        <v>108.43509999999999</v>
      </c>
      <c r="E414" s="2">
        <f t="shared" si="48"/>
        <v>108.66355000000003</v>
      </c>
      <c r="F414" s="2">
        <f t="shared" si="49"/>
        <v>109.00432500000002</v>
      </c>
      <c r="G414" s="2">
        <f t="shared" si="43"/>
        <v>111.66546999999996</v>
      </c>
      <c r="H414" s="2">
        <f t="shared" si="47"/>
        <v>116.81781949999998</v>
      </c>
      <c r="I414" s="2">
        <f t="array" ref="I414">SUMPRODUCT(B398:B417, (ROW(B398:B417)-ROW(B398)+1)) / (20*21/2)</f>
        <v>108.18653571428571</v>
      </c>
      <c r="J414" s="2">
        <f t="shared" si="50"/>
        <v>109.21179615509755</v>
      </c>
      <c r="K414" s="2">
        <f t="shared" si="44"/>
        <v>111.71428944880942</v>
      </c>
    </row>
    <row r="415" spans="1:11" ht="13.5" x14ac:dyDescent="0.25">
      <c r="A415" s="3">
        <f>TITRES_STAT!B418</f>
        <v>42608</v>
      </c>
      <c r="B415" s="6">
        <f>TITRES_STAT!D418</f>
        <v>106.6075</v>
      </c>
      <c r="C415" s="2">
        <f t="shared" si="45"/>
        <v>0</v>
      </c>
      <c r="D415" s="2">
        <f t="shared" si="46"/>
        <v>107.97819999999999</v>
      </c>
      <c r="E415" s="2">
        <f t="shared" si="48"/>
        <v>108.43510000000001</v>
      </c>
      <c r="F415" s="2">
        <f t="shared" si="49"/>
        <v>108.92817500000004</v>
      </c>
      <c r="G415" s="2">
        <f t="shared" si="43"/>
        <v>111.41920599999995</v>
      </c>
      <c r="H415" s="2">
        <f t="shared" si="47"/>
        <v>116.80952799999997</v>
      </c>
      <c r="I415" s="2">
        <f t="array" ref="I415">SUMPRODUCT(B399:B418, (ROW(B399:B418)-ROW(B399)+1)) / (20*21/2)</f>
        <v>107.89905238095236</v>
      </c>
      <c r="J415" s="2">
        <f t="shared" si="50"/>
        <v>108.96376794985015</v>
      </c>
      <c r="K415" s="2">
        <f t="shared" si="44"/>
        <v>111.51402319591494</v>
      </c>
    </row>
    <row r="416" spans="1:11" ht="13.5" x14ac:dyDescent="0.25">
      <c r="A416" s="3">
        <f>TITRES_STAT!B419</f>
        <v>42611</v>
      </c>
      <c r="B416" s="6">
        <f>TITRES_STAT!D419</f>
        <v>108.1305</v>
      </c>
      <c r="C416" s="2">
        <f t="shared" si="45"/>
        <v>1.5229999999999961</v>
      </c>
      <c r="D416" s="2">
        <f t="shared" si="46"/>
        <v>107.8259</v>
      </c>
      <c r="E416" s="2">
        <f t="shared" si="48"/>
        <v>108.35895000000001</v>
      </c>
      <c r="F416" s="2">
        <f t="shared" si="49"/>
        <v>108.85202500000003</v>
      </c>
      <c r="G416" s="2">
        <f t="shared" si="43"/>
        <v>111.23644999999995</v>
      </c>
      <c r="H416" s="2">
        <f t="shared" si="47"/>
        <v>116.77868999999997</v>
      </c>
      <c r="I416" s="2">
        <f t="array" ref="I416">SUMPRODUCT(B400:B419, (ROW(B400:B419)-ROW(B400)+1)) / (20*21/2)</f>
        <v>107.63067904761903</v>
      </c>
      <c r="J416" s="2">
        <f t="shared" si="50"/>
        <v>108.88440909748348</v>
      </c>
      <c r="K416" s="2">
        <f t="shared" si="44"/>
        <v>111.38133601176142</v>
      </c>
    </row>
    <row r="417" spans="1:11" ht="13.5" x14ac:dyDescent="0.25">
      <c r="A417" s="3">
        <f>TITRES_STAT!B420</f>
        <v>42612</v>
      </c>
      <c r="B417" s="6">
        <f>TITRES_STAT!D420</f>
        <v>105.6405</v>
      </c>
      <c r="C417" s="2">
        <f t="shared" si="45"/>
        <v>-2.4899999999999949</v>
      </c>
      <c r="D417" s="2">
        <f t="shared" si="46"/>
        <v>107.1756</v>
      </c>
      <c r="E417" s="2">
        <f t="shared" si="48"/>
        <v>108.0338</v>
      </c>
      <c r="F417" s="2">
        <f t="shared" si="49"/>
        <v>108.65137500000003</v>
      </c>
      <c r="G417" s="2">
        <f t="shared" si="43"/>
        <v>111.00404599999996</v>
      </c>
      <c r="H417" s="2">
        <f t="shared" si="47"/>
        <v>116.72490449999995</v>
      </c>
      <c r="I417" s="2">
        <f t="array" ref="I417">SUMPRODUCT(B401:B420, (ROW(B401:B420)-ROW(B401)+1)) / (20*21/2)</f>
        <v>107.38141571428571</v>
      </c>
      <c r="J417" s="2">
        <f t="shared" si="50"/>
        <v>108.57546537391363</v>
      </c>
      <c r="K417" s="2">
        <f t="shared" si="44"/>
        <v>111.15620518777078</v>
      </c>
    </row>
    <row r="418" spans="1:11" ht="13.5" x14ac:dyDescent="0.25">
      <c r="A418" s="3">
        <f>TITRES_STAT!B421</f>
        <v>42613</v>
      </c>
      <c r="B418" s="6">
        <f>TITRES_STAT!D421</f>
        <v>105.6328</v>
      </c>
      <c r="C418" s="2">
        <f t="shared" si="45"/>
        <v>-7.6999999999998181E-3</v>
      </c>
      <c r="D418" s="2">
        <f t="shared" si="46"/>
        <v>106.52376</v>
      </c>
      <c r="E418" s="2">
        <f t="shared" si="48"/>
        <v>107.70788</v>
      </c>
      <c r="F418" s="2">
        <f t="shared" si="49"/>
        <v>108.45072000000002</v>
      </c>
      <c r="G418" s="2">
        <f t="shared" si="43"/>
        <v>110.77133599999998</v>
      </c>
      <c r="H418" s="2">
        <f t="shared" si="47"/>
        <v>116.67108049999997</v>
      </c>
      <c r="I418" s="2">
        <f t="array" ref="I418">SUMPRODUCT(B402:B421, (ROW(B402:B421)-ROW(B402)+1)) / (20*21/2)</f>
        <v>107.1679480952381</v>
      </c>
      <c r="J418" s="2">
        <f t="shared" si="50"/>
        <v>108.29521152877899</v>
      </c>
      <c r="K418" s="2">
        <f t="shared" si="44"/>
        <v>110.93960106276018</v>
      </c>
    </row>
    <row r="419" spans="1:11" ht="13.5" x14ac:dyDescent="0.25">
      <c r="A419" s="3">
        <f>TITRES_STAT!B422</f>
        <v>42614</v>
      </c>
      <c r="B419" s="6">
        <f>TITRES_STAT!D422</f>
        <v>105.6328</v>
      </c>
      <c r="C419" s="2">
        <f t="shared" si="45"/>
        <v>0</v>
      </c>
      <c r="D419" s="2">
        <f t="shared" si="46"/>
        <v>106.32881999999999</v>
      </c>
      <c r="E419" s="2">
        <f t="shared" si="48"/>
        <v>107.38195999999998</v>
      </c>
      <c r="F419" s="2">
        <f t="shared" si="49"/>
        <v>108.25006500000002</v>
      </c>
      <c r="G419" s="2">
        <f t="shared" si="43"/>
        <v>110.54014999999998</v>
      </c>
      <c r="H419" s="2">
        <f t="shared" si="47"/>
        <v>116.61729249999996</v>
      </c>
      <c r="I419" s="2">
        <f t="array" ref="I419">SUMPRODUCT(B403:B422, (ROW(B403:B422)-ROW(B403)+1)) / (20*21/2)</f>
        <v>106.88935619047618</v>
      </c>
      <c r="J419" s="2">
        <f t="shared" si="50"/>
        <v>108.04164852603813</v>
      </c>
      <c r="K419" s="2">
        <f t="shared" si="44"/>
        <v>110.73149121716175</v>
      </c>
    </row>
    <row r="420" spans="1:11" ht="13.5" x14ac:dyDescent="0.25">
      <c r="A420" s="3">
        <f>TITRES_STAT!B423</f>
        <v>42615</v>
      </c>
      <c r="B420" s="6">
        <f>TITRES_STAT!D423</f>
        <v>105.6328</v>
      </c>
      <c r="C420" s="2">
        <f t="shared" si="45"/>
        <v>0</v>
      </c>
      <c r="D420" s="2">
        <f t="shared" si="46"/>
        <v>106.13388</v>
      </c>
      <c r="E420" s="2">
        <f t="shared" si="48"/>
        <v>107.05603999999998</v>
      </c>
      <c r="F420" s="2">
        <f t="shared" si="49"/>
        <v>108.04941000000001</v>
      </c>
      <c r="G420" s="2">
        <f t="shared" si="43"/>
        <v>110.31048599999998</v>
      </c>
      <c r="H420" s="2">
        <f t="shared" si="47"/>
        <v>116.56350449999998</v>
      </c>
      <c r="I420" s="2">
        <f t="array" ref="I420">SUMPRODUCT(B404:B423, (ROW(B404:B423)-ROW(B404)+1)) / (20*21/2)</f>
        <v>106.63321000000002</v>
      </c>
      <c r="J420" s="2">
        <f t="shared" si="50"/>
        <v>107.81223438070117</v>
      </c>
      <c r="K420" s="2">
        <f t="shared" si="44"/>
        <v>110.53154254197894</v>
      </c>
    </row>
    <row r="421" spans="1:11" ht="13.5" x14ac:dyDescent="0.25">
      <c r="A421" s="3">
        <f>TITRES_STAT!B424</f>
        <v>42618</v>
      </c>
      <c r="B421" s="6">
        <f>TITRES_STAT!D424</f>
        <v>105.80800000000001</v>
      </c>
      <c r="C421" s="2">
        <f t="shared" si="45"/>
        <v>0.1752000000000038</v>
      </c>
      <c r="D421" s="2">
        <f t="shared" si="46"/>
        <v>105.66938</v>
      </c>
      <c r="E421" s="2">
        <f t="shared" si="48"/>
        <v>106.74764</v>
      </c>
      <c r="F421" s="2">
        <f t="shared" si="49"/>
        <v>107.85751500000003</v>
      </c>
      <c r="G421" s="2">
        <f t="shared" si="43"/>
        <v>110.08432599999998</v>
      </c>
      <c r="H421" s="2">
        <f t="shared" si="47"/>
        <v>116.5105925</v>
      </c>
      <c r="I421" s="2">
        <f t="array" ref="I421">SUMPRODUCT(B405:B424, (ROW(B405:B424)-ROW(B405)+1)) / (20*21/2)</f>
        <v>106.37415761904762</v>
      </c>
      <c r="J421" s="2">
        <f t="shared" si="50"/>
        <v>107.62135491587249</v>
      </c>
      <c r="K421" s="2">
        <f t="shared" si="44"/>
        <v>110.34630557954839</v>
      </c>
    </row>
    <row r="422" spans="1:11" ht="13.5" x14ac:dyDescent="0.25">
      <c r="A422" s="3">
        <f>TITRES_STAT!B425</f>
        <v>42619</v>
      </c>
      <c r="B422" s="6">
        <f>TITRES_STAT!D425</f>
        <v>104.9323</v>
      </c>
      <c r="C422" s="2">
        <f t="shared" si="45"/>
        <v>-0.87570000000000903</v>
      </c>
      <c r="D422" s="2">
        <f t="shared" si="46"/>
        <v>105.52773999999999</v>
      </c>
      <c r="E422" s="2">
        <f t="shared" si="48"/>
        <v>106.35166999999998</v>
      </c>
      <c r="F422" s="2">
        <f t="shared" si="49"/>
        <v>107.62183500000003</v>
      </c>
      <c r="G422" s="2">
        <f t="shared" si="43"/>
        <v>109.86806599999998</v>
      </c>
      <c r="H422" s="2">
        <f t="shared" si="47"/>
        <v>116.45330200000001</v>
      </c>
      <c r="I422" s="2">
        <f t="array" ref="I422">SUMPRODUCT(B406:B425, (ROW(B406:B425)-ROW(B406)+1)) / (20*21/2)</f>
        <v>106.04512523809525</v>
      </c>
      <c r="J422" s="2">
        <f t="shared" si="50"/>
        <v>107.36525444769416</v>
      </c>
      <c r="K422" s="2">
        <f t="shared" si="44"/>
        <v>110.13399163525237</v>
      </c>
    </row>
    <row r="423" spans="1:11" ht="13.5" x14ac:dyDescent="0.25">
      <c r="A423" s="3">
        <f>TITRES_STAT!B426</f>
        <v>42620</v>
      </c>
      <c r="B423" s="6">
        <f>TITRES_STAT!D426</f>
        <v>104.9323</v>
      </c>
      <c r="C423" s="2">
        <f t="shared" si="45"/>
        <v>0</v>
      </c>
      <c r="D423" s="2">
        <f t="shared" si="46"/>
        <v>105.38764</v>
      </c>
      <c r="E423" s="2">
        <f t="shared" si="48"/>
        <v>105.95569999999998</v>
      </c>
      <c r="F423" s="2">
        <f t="shared" si="49"/>
        <v>107.42385000000004</v>
      </c>
      <c r="G423" s="2">
        <f t="shared" si="43"/>
        <v>109.68226399999999</v>
      </c>
      <c r="H423" s="2">
        <f t="shared" si="47"/>
        <v>116.40277</v>
      </c>
      <c r="I423" s="2">
        <f t="array" ref="I423">SUMPRODUCT(B407:B426, (ROW(B407:B426)-ROW(B407)+1)) / (20*21/2)</f>
        <v>105.74053285714287</v>
      </c>
      <c r="J423" s="2">
        <f t="shared" si="50"/>
        <v>107.13354450029472</v>
      </c>
      <c r="K423" s="2">
        <f t="shared" si="44"/>
        <v>109.93000372798757</v>
      </c>
    </row>
    <row r="424" spans="1:11" ht="13.5" x14ac:dyDescent="0.25">
      <c r="A424" s="3">
        <f>TITRES_STAT!B427</f>
        <v>42621</v>
      </c>
      <c r="B424" s="6">
        <f>TITRES_STAT!D427</f>
        <v>104.7038</v>
      </c>
      <c r="C424" s="2">
        <f t="shared" si="45"/>
        <v>-0.22849999999999682</v>
      </c>
      <c r="D424" s="2">
        <f t="shared" si="46"/>
        <v>105.20183999999999</v>
      </c>
      <c r="E424" s="2">
        <f t="shared" si="48"/>
        <v>105.76532999999999</v>
      </c>
      <c r="F424" s="2">
        <f t="shared" si="49"/>
        <v>107.21444000000001</v>
      </c>
      <c r="G424" s="2">
        <f t="shared" si="43"/>
        <v>109.49189200000001</v>
      </c>
      <c r="H424" s="2">
        <f t="shared" si="47"/>
        <v>116.34462450000001</v>
      </c>
      <c r="I424" s="2">
        <f t="array" ref="I424">SUMPRODUCT(B408:B427, (ROW(B408:B427)-ROW(B408)+1)) / (20*21/2)</f>
        <v>105.46038047619047</v>
      </c>
      <c r="J424" s="2">
        <f t="shared" si="50"/>
        <v>106.90214026217141</v>
      </c>
      <c r="K424" s="2">
        <f t="shared" si="44"/>
        <v>109.72505456218414</v>
      </c>
    </row>
    <row r="425" spans="1:11" ht="13.5" x14ac:dyDescent="0.25">
      <c r="A425" s="3">
        <f>TITRES_STAT!B428</f>
        <v>42622</v>
      </c>
      <c r="B425" s="6">
        <f>TITRES_STAT!D428</f>
        <v>103.75960000000001</v>
      </c>
      <c r="C425" s="2">
        <f t="shared" si="45"/>
        <v>-0.94419999999999504</v>
      </c>
      <c r="D425" s="2">
        <f t="shared" si="46"/>
        <v>104.82719999999999</v>
      </c>
      <c r="E425" s="2">
        <f t="shared" si="48"/>
        <v>105.48053999999999</v>
      </c>
      <c r="F425" s="2">
        <f t="shared" si="49"/>
        <v>106.95782000000001</v>
      </c>
      <c r="G425" s="2">
        <f t="shared" si="43"/>
        <v>109.282636</v>
      </c>
      <c r="H425" s="2">
        <f t="shared" si="47"/>
        <v>116.28175800000001</v>
      </c>
      <c r="I425" s="2">
        <f t="array" ref="I425">SUMPRODUCT(B409:B428, (ROW(B409:B428)-ROW(B409)+1)) / (20*21/2)</f>
        <v>105.20466809523811</v>
      </c>
      <c r="J425" s="2">
        <f t="shared" si="50"/>
        <v>106.60285071339318</v>
      </c>
      <c r="K425" s="2">
        <f t="shared" si="44"/>
        <v>109.49111516758869</v>
      </c>
    </row>
    <row r="426" spans="1:11" ht="13.5" x14ac:dyDescent="0.25">
      <c r="A426" s="3">
        <f>TITRES_STAT!B429</f>
        <v>42627</v>
      </c>
      <c r="B426" s="6">
        <f>TITRES_STAT!D429</f>
        <v>103.75960000000001</v>
      </c>
      <c r="C426" s="2">
        <f t="shared" si="45"/>
        <v>0</v>
      </c>
      <c r="D426" s="2">
        <f t="shared" si="46"/>
        <v>104.41752</v>
      </c>
      <c r="E426" s="2">
        <f t="shared" si="48"/>
        <v>105.04344999999998</v>
      </c>
      <c r="F426" s="2">
        <f t="shared" si="49"/>
        <v>106.70120000000001</v>
      </c>
      <c r="G426" s="2">
        <f t="shared" si="43"/>
        <v>109.08099600000001</v>
      </c>
      <c r="H426" s="2">
        <f t="shared" si="47"/>
        <v>116.21889150000003</v>
      </c>
      <c r="I426" s="2">
        <f t="array" ref="I426">SUMPRODUCT(B410:B429, (ROW(B410:B429)-ROW(B410)+1)) / (20*21/2)</f>
        <v>104.97339571428572</v>
      </c>
      <c r="J426" s="2">
        <f t="shared" si="50"/>
        <v>106.33206493116526</v>
      </c>
      <c r="K426" s="2">
        <f t="shared" si="44"/>
        <v>109.26634986689893</v>
      </c>
    </row>
    <row r="427" spans="1:11" ht="13.5" x14ac:dyDescent="0.25">
      <c r="A427" s="3">
        <f>TITRES_STAT!B430</f>
        <v>42628</v>
      </c>
      <c r="B427" s="6">
        <f>TITRES_STAT!D430</f>
        <v>103.75960000000001</v>
      </c>
      <c r="C427" s="2">
        <f t="shared" si="45"/>
        <v>0</v>
      </c>
      <c r="D427" s="2">
        <f t="shared" si="46"/>
        <v>104.18298</v>
      </c>
      <c r="E427" s="2">
        <f t="shared" si="48"/>
        <v>104.85535999999999</v>
      </c>
      <c r="F427" s="2">
        <f t="shared" si="49"/>
        <v>106.44458000000002</v>
      </c>
      <c r="G427" s="2">
        <f t="shared" si="43"/>
        <v>108.879356</v>
      </c>
      <c r="H427" s="2">
        <f t="shared" si="47"/>
        <v>116.17328100000005</v>
      </c>
      <c r="I427" s="2">
        <f t="array" ref="I427">SUMPRODUCT(B411:B430, (ROW(B411:B430)-ROW(B411)+1)) / (20*21/2)</f>
        <v>104.67518238095238</v>
      </c>
      <c r="J427" s="2">
        <f t="shared" si="50"/>
        <v>106.08706827105429</v>
      </c>
      <c r="K427" s="2">
        <f t="shared" si="44"/>
        <v>109.05039889172643</v>
      </c>
    </row>
    <row r="428" spans="1:11" ht="13.5" x14ac:dyDescent="0.25">
      <c r="A428" s="3">
        <f>TITRES_STAT!B431</f>
        <v>42629</v>
      </c>
      <c r="B428" s="6">
        <f>TITRES_STAT!D431</f>
        <v>103.75960000000001</v>
      </c>
      <c r="C428" s="2">
        <f t="shared" si="45"/>
        <v>0</v>
      </c>
      <c r="D428" s="2">
        <f t="shared" si="46"/>
        <v>103.94844000000001</v>
      </c>
      <c r="E428" s="2">
        <f t="shared" si="48"/>
        <v>104.66803999999999</v>
      </c>
      <c r="F428" s="2">
        <f t="shared" si="49"/>
        <v>106.18796000000002</v>
      </c>
      <c r="G428" s="2">
        <f t="shared" si="43"/>
        <v>108.67771600000002</v>
      </c>
      <c r="H428" s="2">
        <f t="shared" si="47"/>
        <v>116.12767050000006</v>
      </c>
      <c r="I428" s="2">
        <f t="array" ref="I428">SUMPRODUCT(B412:B431, (ROW(B412:B431)-ROW(B412)+1)) / (20*21/2)</f>
        <v>104.4059780952381</v>
      </c>
      <c r="J428" s="2">
        <f t="shared" si="50"/>
        <v>105.86540462619197</v>
      </c>
      <c r="K428" s="2">
        <f t="shared" si="44"/>
        <v>108.84291658224696</v>
      </c>
    </row>
    <row r="429" spans="1:11" ht="13.5" x14ac:dyDescent="0.25">
      <c r="A429" s="3">
        <f>TITRES_STAT!B432</f>
        <v>42632</v>
      </c>
      <c r="B429" s="6">
        <f>TITRES_STAT!D432</f>
        <v>103.75960000000001</v>
      </c>
      <c r="C429" s="2">
        <f t="shared" si="45"/>
        <v>0</v>
      </c>
      <c r="D429" s="2">
        <f t="shared" si="46"/>
        <v>103.75960000000001</v>
      </c>
      <c r="E429" s="2">
        <f t="shared" si="48"/>
        <v>104.48071999999999</v>
      </c>
      <c r="F429" s="2">
        <f t="shared" si="49"/>
        <v>105.93134000000001</v>
      </c>
      <c r="G429" s="2">
        <f t="shared" si="43"/>
        <v>108.49892000000004</v>
      </c>
      <c r="H429" s="2">
        <f t="shared" si="47"/>
        <v>116.08206000000006</v>
      </c>
      <c r="I429" s="2">
        <f t="array" ref="I429">SUMPRODUCT(B413:B432, (ROW(B413:B432)-ROW(B413)+1)) / (20*21/2)</f>
        <v>104.09325904761906</v>
      </c>
      <c r="J429" s="2">
        <f t="shared" si="50"/>
        <v>105.66485180464989</v>
      </c>
      <c r="K429" s="2">
        <f t="shared" si="44"/>
        <v>108.64357083392355</v>
      </c>
    </row>
    <row r="430" spans="1:11" ht="13.5" x14ac:dyDescent="0.25">
      <c r="A430" s="3">
        <f>TITRES_STAT!B433</f>
        <v>42633</v>
      </c>
      <c r="B430" s="6">
        <f>TITRES_STAT!D433</f>
        <v>102.8001</v>
      </c>
      <c r="C430" s="2">
        <f t="shared" si="45"/>
        <v>-0.95950000000000557</v>
      </c>
      <c r="D430" s="2">
        <f t="shared" si="46"/>
        <v>103.56770000000002</v>
      </c>
      <c r="E430" s="2">
        <f t="shared" si="48"/>
        <v>104.19744999999998</v>
      </c>
      <c r="F430" s="2">
        <f t="shared" si="49"/>
        <v>105.626745</v>
      </c>
      <c r="G430" s="2">
        <f t="shared" si="43"/>
        <v>108.30093400000004</v>
      </c>
      <c r="H430" s="2">
        <f t="shared" si="47"/>
        <v>116.03165200000007</v>
      </c>
      <c r="I430" s="2">
        <f t="array" ref="I430">SUMPRODUCT(B414:B433, (ROW(B414:B433)-ROW(B414)+1)) / (20*21/2)</f>
        <v>103.81317523809524</v>
      </c>
      <c r="J430" s="2">
        <f t="shared" si="50"/>
        <v>105.39201829944513</v>
      </c>
      <c r="K430" s="2">
        <f t="shared" si="44"/>
        <v>108.41441511494617</v>
      </c>
    </row>
    <row r="431" spans="1:11" ht="13.5" x14ac:dyDescent="0.25">
      <c r="A431" s="3">
        <f>TITRES_STAT!B434</f>
        <v>42634</v>
      </c>
      <c r="B431" s="6">
        <f>TITRES_STAT!D434</f>
        <v>102.8001</v>
      </c>
      <c r="C431" s="2">
        <f t="shared" si="45"/>
        <v>0</v>
      </c>
      <c r="D431" s="2">
        <f t="shared" si="46"/>
        <v>103.3758</v>
      </c>
      <c r="E431" s="2">
        <f t="shared" si="48"/>
        <v>103.89666</v>
      </c>
      <c r="F431" s="2">
        <f t="shared" si="49"/>
        <v>105.32215000000001</v>
      </c>
      <c r="G431" s="2">
        <f t="shared" si="43"/>
        <v>108.14863600000002</v>
      </c>
      <c r="H431" s="2">
        <f t="shared" si="47"/>
        <v>115.98124400000006</v>
      </c>
      <c r="I431" s="2">
        <f t="array" ref="I431">SUMPRODUCT(B415:B434, (ROW(B415:B434)-ROW(B415)+1)) / (20*21/2)</f>
        <v>103.56210761904762</v>
      </c>
      <c r="J431" s="2">
        <f t="shared" si="50"/>
        <v>105.1451689375932</v>
      </c>
      <c r="K431" s="2">
        <f t="shared" si="44"/>
        <v>108.19424589475221</v>
      </c>
    </row>
    <row r="432" spans="1:11" ht="13.5" x14ac:dyDescent="0.25">
      <c r="A432" s="3">
        <f>TITRES_STAT!B435</f>
        <v>42635</v>
      </c>
      <c r="B432" s="6">
        <f>TITRES_STAT!D435</f>
        <v>102.0386</v>
      </c>
      <c r="C432" s="2">
        <f t="shared" si="45"/>
        <v>-0.76149999999999807</v>
      </c>
      <c r="D432" s="2">
        <f t="shared" si="46"/>
        <v>103.0316</v>
      </c>
      <c r="E432" s="2">
        <f t="shared" si="48"/>
        <v>103.60729000000001</v>
      </c>
      <c r="F432" s="2">
        <f t="shared" si="49"/>
        <v>104.97948000000001</v>
      </c>
      <c r="G432" s="2">
        <f t="shared" si="43"/>
        <v>107.94303400000003</v>
      </c>
      <c r="H432" s="2">
        <f t="shared" si="47"/>
        <v>115.93242100000006</v>
      </c>
      <c r="I432" s="2">
        <f t="array" ref="I432">SUMPRODUCT(B416:B435, (ROW(B416:B435)-ROW(B416)+1)) / (20*21/2)</f>
        <v>103.04288238095238</v>
      </c>
      <c r="J432" s="2">
        <f t="shared" si="50"/>
        <v>104.84930522925099</v>
      </c>
      <c r="K432" s="2">
        <f t="shared" si="44"/>
        <v>107.95284801652664</v>
      </c>
    </row>
    <row r="433" spans="1:11" ht="13.5" x14ac:dyDescent="0.25">
      <c r="A433" s="3">
        <f>TITRES_STAT!B436</f>
        <v>42636</v>
      </c>
      <c r="B433" s="6">
        <f>TITRES_STAT!D436</f>
        <v>102.0386</v>
      </c>
      <c r="C433" s="2">
        <f t="shared" si="45"/>
        <v>0</v>
      </c>
      <c r="D433" s="2">
        <f t="shared" si="46"/>
        <v>102.6874</v>
      </c>
      <c r="E433" s="2">
        <f t="shared" si="48"/>
        <v>103.31792</v>
      </c>
      <c r="F433" s="2">
        <f t="shared" si="49"/>
        <v>104.63681000000001</v>
      </c>
      <c r="G433" s="2">
        <f t="shared" si="43"/>
        <v>107.73743200000003</v>
      </c>
      <c r="H433" s="2">
        <f t="shared" si="47"/>
        <v>115.89510200000007</v>
      </c>
      <c r="I433" s="2">
        <f t="array" ref="I433">SUMPRODUCT(B417:B436, (ROW(B417:B436)-ROW(B417)+1)) / (20*21/2)</f>
        <v>102.56009952380951</v>
      </c>
      <c r="J433" s="2">
        <f t="shared" si="50"/>
        <v>104.58161901694137</v>
      </c>
      <c r="K433" s="2">
        <f t="shared" si="44"/>
        <v>107.7209167217609</v>
      </c>
    </row>
    <row r="434" spans="1:11" ht="13.5" x14ac:dyDescent="0.25">
      <c r="A434" s="3">
        <f>TITRES_STAT!B437</f>
        <v>42639</v>
      </c>
      <c r="B434" s="6">
        <f>TITRES_STAT!D437</f>
        <v>102.00060000000001</v>
      </c>
      <c r="C434" s="2">
        <f t="shared" si="45"/>
        <v>-3.7999999999996703E-2</v>
      </c>
      <c r="D434" s="2">
        <f t="shared" si="46"/>
        <v>102.33560000000001</v>
      </c>
      <c r="E434" s="2">
        <f t="shared" si="48"/>
        <v>103.04760000000002</v>
      </c>
      <c r="F434" s="2">
        <f t="shared" si="49"/>
        <v>104.40646500000003</v>
      </c>
      <c r="G434" s="2">
        <f t="shared" ref="G434:G497" si="51">AVERAGE(B385:B434)</f>
        <v>107.53868600000001</v>
      </c>
      <c r="H434" s="2">
        <f t="shared" si="47"/>
        <v>115.85759300000005</v>
      </c>
      <c r="I434" s="2">
        <f t="array" ref="I434">SUMPRODUCT(B418:B437, (ROW(B418:B437)-ROW(B418)+1)) / (20*21/2)</f>
        <v>102.12101142857144</v>
      </c>
      <c r="J434" s="2">
        <f t="shared" si="50"/>
        <v>104.33580768199457</v>
      </c>
      <c r="K434" s="2">
        <f t="shared" si="44"/>
        <v>107.49659057580949</v>
      </c>
    </row>
    <row r="435" spans="1:11" ht="13.5" x14ac:dyDescent="0.25">
      <c r="A435" s="3">
        <f>TITRES_STAT!B438</f>
        <v>42640</v>
      </c>
      <c r="B435" s="6">
        <f>TITRES_STAT!D438</f>
        <v>98.954599999999999</v>
      </c>
      <c r="C435" s="2">
        <f t="shared" si="45"/>
        <v>-3.0460000000000065</v>
      </c>
      <c r="D435" s="2">
        <f t="shared" si="46"/>
        <v>101.56649999999999</v>
      </c>
      <c r="E435" s="2">
        <f t="shared" si="48"/>
        <v>102.56710000000001</v>
      </c>
      <c r="F435" s="2">
        <f t="shared" si="49"/>
        <v>104.02382000000003</v>
      </c>
      <c r="G435" s="2">
        <f t="shared" si="51"/>
        <v>107.27902000000002</v>
      </c>
      <c r="H435" s="2">
        <f t="shared" si="47"/>
        <v>115.79335000000006</v>
      </c>
      <c r="I435" s="2">
        <f t="array" ref="I435">SUMPRODUCT(B419:B438, (ROW(B419:B438)-ROW(B419)+1)) / (20*21/2)</f>
        <v>101.56872285714284</v>
      </c>
      <c r="J435" s="2">
        <f t="shared" si="50"/>
        <v>103.8233117122808</v>
      </c>
      <c r="K435" s="2">
        <f t="shared" ref="K435:K498" si="52">$K$4*B435+(1-$K$4)*K434</f>
        <v>107.16161055322873</v>
      </c>
    </row>
    <row r="436" spans="1:11" ht="13.5" x14ac:dyDescent="0.25">
      <c r="A436" s="3">
        <f>TITRES_STAT!B439</f>
        <v>42641</v>
      </c>
      <c r="B436" s="6">
        <f>TITRES_STAT!D439</f>
        <v>98.954599999999999</v>
      </c>
      <c r="C436" s="2">
        <f t="shared" si="45"/>
        <v>0</v>
      </c>
      <c r="D436" s="2">
        <f t="shared" si="46"/>
        <v>100.79740000000001</v>
      </c>
      <c r="E436" s="2">
        <f t="shared" si="48"/>
        <v>102.0866</v>
      </c>
      <c r="F436" s="2">
        <f t="shared" si="49"/>
        <v>103.56502500000002</v>
      </c>
      <c r="G436" s="2">
        <f t="shared" si="51"/>
        <v>107.01935400000002</v>
      </c>
      <c r="H436" s="2">
        <f t="shared" si="47"/>
        <v>115.74061100000006</v>
      </c>
      <c r="I436" s="2">
        <f t="array" ref="I436">SUMPRODUCT(B420:B439, (ROW(B420:B439)-ROW(B420)+1)) / (20*21/2)</f>
        <v>101.05185857142857</v>
      </c>
      <c r="J436" s="2">
        <f t="shared" si="50"/>
        <v>103.35962488253978</v>
      </c>
      <c r="K436" s="2">
        <f t="shared" si="52"/>
        <v>106.83976700212172</v>
      </c>
    </row>
    <row r="437" spans="1:11" ht="13.5" x14ac:dyDescent="0.25">
      <c r="A437" s="3">
        <f>TITRES_STAT!B440</f>
        <v>42642</v>
      </c>
      <c r="B437" s="6">
        <f>TITRES_STAT!D440</f>
        <v>98.954599999999999</v>
      </c>
      <c r="C437" s="2">
        <f t="shared" si="45"/>
        <v>0</v>
      </c>
      <c r="D437" s="2">
        <f t="shared" si="46"/>
        <v>100.1806</v>
      </c>
      <c r="E437" s="2">
        <f t="shared" si="48"/>
        <v>101.6061</v>
      </c>
      <c r="F437" s="2">
        <f t="shared" si="49"/>
        <v>103.23073000000002</v>
      </c>
      <c r="G437" s="2">
        <f t="shared" si="51"/>
        <v>106.75968800000003</v>
      </c>
      <c r="H437" s="2">
        <f t="shared" si="47"/>
        <v>115.67816550000009</v>
      </c>
      <c r="I437" s="2">
        <f t="array" ref="I437">SUMPRODUCT(B421:B440, (ROW(B421:B440)-ROW(B421)+1)) / (20*21/2)</f>
        <v>100.36391428571427</v>
      </c>
      <c r="J437" s="2">
        <f t="shared" si="50"/>
        <v>102.94009870325027</v>
      </c>
      <c r="K437" s="2">
        <f t="shared" si="52"/>
        <v>106.5305447667444</v>
      </c>
    </row>
    <row r="438" spans="1:11" ht="13.5" x14ac:dyDescent="0.25">
      <c r="A438" s="3">
        <f>TITRES_STAT!B441</f>
        <v>42643</v>
      </c>
      <c r="B438" s="6">
        <f>TITRES_STAT!D441</f>
        <v>97.431700000000006</v>
      </c>
      <c r="C438" s="2">
        <f t="shared" si="45"/>
        <v>-1.5228999999999928</v>
      </c>
      <c r="D438" s="2">
        <f t="shared" si="46"/>
        <v>99.259219999999999</v>
      </c>
      <c r="E438" s="2">
        <f t="shared" si="48"/>
        <v>100.97331</v>
      </c>
      <c r="F438" s="2">
        <f t="shared" si="49"/>
        <v>102.82067500000001</v>
      </c>
      <c r="G438" s="2">
        <f t="shared" si="51"/>
        <v>106.46956400000001</v>
      </c>
      <c r="H438" s="2">
        <f t="shared" si="47"/>
        <v>115.60451050000009</v>
      </c>
      <c r="I438" s="2">
        <f t="array" ref="I438">SUMPRODUCT(B422:B441, (ROW(B422:B441)-ROW(B422)+1)) / (20*21/2)</f>
        <v>99.725719999999995</v>
      </c>
      <c r="J438" s="2">
        <f t="shared" si="50"/>
        <v>102.41548930294073</v>
      </c>
      <c r="K438" s="2">
        <f t="shared" si="52"/>
        <v>106.17372732491128</v>
      </c>
    </row>
    <row r="439" spans="1:11" ht="13.5" x14ac:dyDescent="0.25">
      <c r="A439" s="3">
        <f>TITRES_STAT!B442</f>
        <v>42647</v>
      </c>
      <c r="B439" s="6">
        <f>TITRES_STAT!D442</f>
        <v>97.393600000000006</v>
      </c>
      <c r="C439" s="2">
        <f t="shared" si="45"/>
        <v>-3.8100000000000023E-2</v>
      </c>
      <c r="D439" s="2">
        <f t="shared" si="46"/>
        <v>98.337819999999994</v>
      </c>
      <c r="E439" s="2">
        <f t="shared" si="48"/>
        <v>100.33671000000001</v>
      </c>
      <c r="F439" s="2">
        <f t="shared" si="49"/>
        <v>102.408715</v>
      </c>
      <c r="G439" s="2">
        <f t="shared" si="51"/>
        <v>106.17867800000002</v>
      </c>
      <c r="H439" s="2">
        <f t="shared" si="47"/>
        <v>115.53066500000008</v>
      </c>
      <c r="I439" s="2">
        <f t="array" ref="I439">SUMPRODUCT(B423:B442, (ROW(B423:B442)-ROW(B423)+1)) / (20*21/2)</f>
        <v>99.138833809523803</v>
      </c>
      <c r="J439" s="2">
        <f t="shared" si="50"/>
        <v>101.93721413123208</v>
      </c>
      <c r="K439" s="2">
        <f t="shared" si="52"/>
        <v>105.82940860628732</v>
      </c>
    </row>
    <row r="440" spans="1:11" ht="13.5" x14ac:dyDescent="0.25">
      <c r="A440" s="3">
        <f>TITRES_STAT!B443</f>
        <v>42648</v>
      </c>
      <c r="B440" s="6">
        <f>TITRES_STAT!D443</f>
        <v>95.185299999999998</v>
      </c>
      <c r="C440" s="2">
        <f t="shared" si="45"/>
        <v>-2.2083000000000084</v>
      </c>
      <c r="D440" s="2">
        <f t="shared" si="46"/>
        <v>97.583960000000005</v>
      </c>
      <c r="E440" s="2">
        <f t="shared" si="48"/>
        <v>99.575230000000005</v>
      </c>
      <c r="F440" s="2">
        <f t="shared" si="49"/>
        <v>101.88634000000002</v>
      </c>
      <c r="G440" s="2">
        <f t="shared" si="51"/>
        <v>105.874084</v>
      </c>
      <c r="H440" s="2">
        <f t="shared" si="47"/>
        <v>115.44577800000008</v>
      </c>
      <c r="I440" s="2">
        <f t="array" ref="I440">SUMPRODUCT(B424:B443, (ROW(B424:B443)-ROW(B424)+1)) / (20*21/2)</f>
        <v>98.793411428571417</v>
      </c>
      <c r="J440" s="2">
        <f t="shared" si="50"/>
        <v>101.29417469016235</v>
      </c>
      <c r="K440" s="2">
        <f t="shared" si="52"/>
        <v>105.41199258251135</v>
      </c>
    </row>
    <row r="441" spans="1:11" ht="13.5" x14ac:dyDescent="0.25">
      <c r="A441" s="3">
        <f>TITRES_STAT!B444</f>
        <v>42649</v>
      </c>
      <c r="B441" s="6">
        <f>TITRES_STAT!D444</f>
        <v>95.185299999999998</v>
      </c>
      <c r="C441" s="2">
        <f t="shared" si="45"/>
        <v>0</v>
      </c>
      <c r="D441" s="2">
        <f t="shared" si="46"/>
        <v>96.830099999999987</v>
      </c>
      <c r="E441" s="2">
        <f t="shared" si="48"/>
        <v>98.813749999999999</v>
      </c>
      <c r="F441" s="2">
        <f t="shared" si="49"/>
        <v>101.35520500000004</v>
      </c>
      <c r="G441" s="2">
        <f t="shared" si="51"/>
        <v>105.58472</v>
      </c>
      <c r="H441" s="2">
        <f t="shared" si="47"/>
        <v>115.34669100000008</v>
      </c>
      <c r="I441" s="2">
        <f t="array" ref="I441">SUMPRODUCT(B425:B444, (ROW(B425:B444)-ROW(B425)+1)) / (20*21/2)</f>
        <v>98.28880333333332</v>
      </c>
      <c r="J441" s="2">
        <f t="shared" si="50"/>
        <v>100.71237710062309</v>
      </c>
      <c r="K441" s="2">
        <f t="shared" si="52"/>
        <v>105.01094581456972</v>
      </c>
    </row>
    <row r="442" spans="1:11" ht="13.5" x14ac:dyDescent="0.25">
      <c r="A442" s="3">
        <f>TITRES_STAT!B445</f>
        <v>42650</v>
      </c>
      <c r="B442" s="6">
        <f>TITRES_STAT!D445</f>
        <v>95.192899999999995</v>
      </c>
      <c r="C442" s="2">
        <f t="shared" si="45"/>
        <v>7.5999999999964984E-3</v>
      </c>
      <c r="D442" s="2">
        <f t="shared" si="46"/>
        <v>96.077759999999998</v>
      </c>
      <c r="E442" s="2">
        <f t="shared" si="48"/>
        <v>98.129179999999991</v>
      </c>
      <c r="F442" s="2">
        <f t="shared" si="49"/>
        <v>100.86823500000004</v>
      </c>
      <c r="G442" s="2">
        <f t="shared" si="51"/>
        <v>105.29550800000001</v>
      </c>
      <c r="H442" s="2">
        <f t="shared" si="47"/>
        <v>115.24749800000006</v>
      </c>
      <c r="I442" s="2">
        <f t="array" ref="I442">SUMPRODUCT(B426:B445, (ROW(B426:B445)-ROW(B426)+1)) / (20*21/2)</f>
        <v>97.829521428571439</v>
      </c>
      <c r="J442" s="2">
        <f t="shared" si="50"/>
        <v>100.18671261484947</v>
      </c>
      <c r="K442" s="2">
        <f t="shared" si="52"/>
        <v>104.62592441007679</v>
      </c>
    </row>
    <row r="443" spans="1:11" ht="13.5" x14ac:dyDescent="0.25">
      <c r="A443" s="3">
        <f>TITRES_STAT!B446</f>
        <v>42653</v>
      </c>
      <c r="B443" s="6">
        <f>TITRES_STAT!D446</f>
        <v>97.241299999999995</v>
      </c>
      <c r="C443" s="2">
        <f t="shared" si="45"/>
        <v>2.0484000000000009</v>
      </c>
      <c r="D443" s="2">
        <f t="shared" si="46"/>
        <v>96.039680000000004</v>
      </c>
      <c r="E443" s="2">
        <f t="shared" si="48"/>
        <v>97.649450000000002</v>
      </c>
      <c r="F443" s="2">
        <f t="shared" si="49"/>
        <v>100.48368500000002</v>
      </c>
      <c r="G443" s="2">
        <f t="shared" si="51"/>
        <v>105.047264</v>
      </c>
      <c r="H443" s="2">
        <f t="shared" si="47"/>
        <v>115.15854700000007</v>
      </c>
      <c r="I443" s="2">
        <f t="array" ref="I443">SUMPRODUCT(B427:B446, (ROW(B427:B446)-ROW(B427)+1)) / (20*21/2)</f>
        <v>97.41106952380953</v>
      </c>
      <c r="J443" s="2">
        <f t="shared" si="50"/>
        <v>99.906197127720944</v>
      </c>
      <c r="K443" s="2">
        <f t="shared" si="52"/>
        <v>104.33633129595614</v>
      </c>
    </row>
    <row r="444" spans="1:11" ht="13.5" x14ac:dyDescent="0.25">
      <c r="A444" s="3">
        <f>TITRES_STAT!B447</f>
        <v>42654</v>
      </c>
      <c r="B444" s="6">
        <f>TITRES_STAT!D447</f>
        <v>95.185299999999998</v>
      </c>
      <c r="C444" s="2">
        <f t="shared" si="45"/>
        <v>-2.0559999999999974</v>
      </c>
      <c r="D444" s="2">
        <f t="shared" si="46"/>
        <v>95.598019999999991</v>
      </c>
      <c r="E444" s="2">
        <f t="shared" si="48"/>
        <v>96.967919999999992</v>
      </c>
      <c r="F444" s="2">
        <f t="shared" si="49"/>
        <v>100.00776000000003</v>
      </c>
      <c r="G444" s="2">
        <f t="shared" si="51"/>
        <v>104.75790000000001</v>
      </c>
      <c r="H444" s="2">
        <f t="shared" si="47"/>
        <v>115.05931600000009</v>
      </c>
      <c r="I444" s="2">
        <f t="array" ref="I444">SUMPRODUCT(B428:B447, (ROW(B428:B447)-ROW(B428)+1)) / (20*21/2)</f>
        <v>97.026200000000017</v>
      </c>
      <c r="J444" s="2">
        <f t="shared" si="50"/>
        <v>99.4565878774618</v>
      </c>
      <c r="K444" s="2">
        <f t="shared" si="52"/>
        <v>103.9774673235657</v>
      </c>
    </row>
    <row r="445" spans="1:11" ht="13.5" x14ac:dyDescent="0.25">
      <c r="A445" s="3">
        <f>TITRES_STAT!B448</f>
        <v>42655</v>
      </c>
      <c r="B445" s="6">
        <f>TITRES_STAT!D448</f>
        <v>95.185299999999998</v>
      </c>
      <c r="C445" s="2">
        <f t="shared" si="45"/>
        <v>0</v>
      </c>
      <c r="D445" s="2">
        <f t="shared" si="46"/>
        <v>95.598019999999991</v>
      </c>
      <c r="E445" s="2">
        <f t="shared" si="48"/>
        <v>96.590990000000005</v>
      </c>
      <c r="F445" s="2">
        <f t="shared" si="49"/>
        <v>99.579045000000036</v>
      </c>
      <c r="G445" s="2">
        <f t="shared" si="51"/>
        <v>104.49899599999999</v>
      </c>
      <c r="H445" s="2">
        <f t="shared" si="47"/>
        <v>114.96008500000009</v>
      </c>
      <c r="I445" s="2">
        <f t="array" ref="I445">SUMPRODUCT(B429:B448, (ROW(B429:B448)-ROW(B429)+1)) / (20*21/2)</f>
        <v>96.617246666666674</v>
      </c>
      <c r="J445" s="2">
        <f t="shared" si="50"/>
        <v>99.049798555798759</v>
      </c>
      <c r="K445" s="2">
        <f t="shared" si="52"/>
        <v>103.63267644813175</v>
      </c>
    </row>
    <row r="446" spans="1:11" ht="13.5" x14ac:dyDescent="0.25">
      <c r="A446" s="3">
        <f>TITRES_STAT!B449</f>
        <v>42656</v>
      </c>
      <c r="B446" s="6">
        <f>TITRES_STAT!D449</f>
        <v>95.185299999999998</v>
      </c>
      <c r="C446" s="2">
        <f t="shared" si="45"/>
        <v>0</v>
      </c>
      <c r="D446" s="2">
        <f t="shared" si="46"/>
        <v>95.598019999999991</v>
      </c>
      <c r="E446" s="2">
        <f t="shared" si="48"/>
        <v>96.214059999999989</v>
      </c>
      <c r="F446" s="2">
        <f t="shared" si="49"/>
        <v>99.150330000000025</v>
      </c>
      <c r="G446" s="2">
        <f t="shared" si="51"/>
        <v>104.20963199999998</v>
      </c>
      <c r="H446" s="2">
        <f t="shared" si="47"/>
        <v>114.87591700000009</v>
      </c>
      <c r="I446" s="2">
        <f t="array" ref="I446">SUMPRODUCT(B430:B449, (ROW(B430:B449)-ROW(B430)+1)) / (20*21/2)</f>
        <v>96.252749523809513</v>
      </c>
      <c r="J446" s="2">
        <f t="shared" si="50"/>
        <v>98.681751074294112</v>
      </c>
      <c r="K446" s="2">
        <f t="shared" si="52"/>
        <v>103.30140678349913</v>
      </c>
    </row>
    <row r="447" spans="1:11" ht="13.5" x14ac:dyDescent="0.25">
      <c r="A447" s="3">
        <f>TITRES_STAT!B450</f>
        <v>42657</v>
      </c>
      <c r="B447" s="6">
        <f>TITRES_STAT!D450</f>
        <v>95.109200000000001</v>
      </c>
      <c r="C447" s="2">
        <f t="shared" si="45"/>
        <v>-7.6099999999996726E-2</v>
      </c>
      <c r="D447" s="2">
        <f t="shared" si="46"/>
        <v>95.581279999999992</v>
      </c>
      <c r="E447" s="2">
        <f t="shared" si="48"/>
        <v>95.829519999999988</v>
      </c>
      <c r="F447" s="2">
        <f t="shared" si="49"/>
        <v>98.717810000000028</v>
      </c>
      <c r="G447" s="2">
        <f t="shared" si="51"/>
        <v>103.918746</v>
      </c>
      <c r="H447" s="2">
        <f t="shared" si="47"/>
        <v>114.79064950000009</v>
      </c>
      <c r="I447" s="2">
        <f t="array" ref="I447">SUMPRODUCT(B431:B450, (ROW(B431:B450)-ROW(B431)+1)) / (20*21/2)</f>
        <v>95.896451428571439</v>
      </c>
      <c r="J447" s="2">
        <f t="shared" si="50"/>
        <v>98.341508114837524</v>
      </c>
      <c r="K447" s="2">
        <f t="shared" si="52"/>
        <v>102.98014377238152</v>
      </c>
    </row>
    <row r="448" spans="1:11" ht="13.5" x14ac:dyDescent="0.25">
      <c r="A448" s="3">
        <f>TITRES_STAT!B451</f>
        <v>42660</v>
      </c>
      <c r="B448" s="6">
        <f>TITRES_STAT!D451</f>
        <v>94.4238</v>
      </c>
      <c r="C448" s="2">
        <f t="shared" si="45"/>
        <v>-0.68540000000000134</v>
      </c>
      <c r="D448" s="2">
        <f t="shared" si="46"/>
        <v>95.017779999999988</v>
      </c>
      <c r="E448" s="2">
        <f t="shared" si="48"/>
        <v>95.528729999999996</v>
      </c>
      <c r="F448" s="2">
        <f t="shared" si="49"/>
        <v>98.251020000000025</v>
      </c>
      <c r="G448" s="2">
        <f t="shared" si="51"/>
        <v>103.61430399999998</v>
      </c>
      <c r="H448" s="2">
        <f t="shared" si="47"/>
        <v>114.70375250000011</v>
      </c>
      <c r="I448" s="2">
        <f t="array" ref="I448">SUMPRODUCT(B432:B451, (ROW(B432:B451)-ROW(B432)+1)) / (20*21/2)</f>
        <v>95.581853333333342</v>
      </c>
      <c r="J448" s="2">
        <f t="shared" si="50"/>
        <v>97.96839305628157</v>
      </c>
      <c r="K448" s="2">
        <f t="shared" si="52"/>
        <v>102.64460087934697</v>
      </c>
    </row>
    <row r="449" spans="1:11" ht="13.5" x14ac:dyDescent="0.25">
      <c r="A449" s="3">
        <f>TITRES_STAT!B452</f>
        <v>42661</v>
      </c>
      <c r="B449" s="6">
        <f>TITRES_STAT!D452</f>
        <v>94.4238</v>
      </c>
      <c r="C449" s="2">
        <f t="shared" si="45"/>
        <v>0</v>
      </c>
      <c r="D449" s="2">
        <f t="shared" si="46"/>
        <v>94.865480000000005</v>
      </c>
      <c r="E449" s="2">
        <f t="shared" si="48"/>
        <v>95.231750000000005</v>
      </c>
      <c r="F449" s="2">
        <f t="shared" si="49"/>
        <v>97.784230000000022</v>
      </c>
      <c r="G449" s="2">
        <f t="shared" si="51"/>
        <v>103.30986199999998</v>
      </c>
      <c r="H449" s="2">
        <f t="shared" si="47"/>
        <v>114.61793400000009</v>
      </c>
      <c r="I449" s="2">
        <f t="array" ref="I449">SUMPRODUCT(B433:B452, (ROW(B433:B452)-ROW(B433)+1)) / (20*21/2)</f>
        <v>95.308955238095237</v>
      </c>
      <c r="J449" s="2">
        <f t="shared" si="50"/>
        <v>97.630812765207139</v>
      </c>
      <c r="K449" s="2">
        <f t="shared" si="52"/>
        <v>102.32221653113729</v>
      </c>
    </row>
    <row r="450" spans="1:11" ht="13.5" x14ac:dyDescent="0.25">
      <c r="A450" s="3">
        <f>TITRES_STAT!B453</f>
        <v>42662</v>
      </c>
      <c r="B450" s="6">
        <f>TITRES_STAT!D453</f>
        <v>94.043099999999995</v>
      </c>
      <c r="C450" s="2">
        <f t="shared" si="45"/>
        <v>-0.38070000000000448</v>
      </c>
      <c r="D450" s="2">
        <f t="shared" si="46"/>
        <v>94.637039999999999</v>
      </c>
      <c r="E450" s="2">
        <f t="shared" si="48"/>
        <v>95.117530000000002</v>
      </c>
      <c r="F450" s="2">
        <f t="shared" si="49"/>
        <v>97.346380000000025</v>
      </c>
      <c r="G450" s="2">
        <f t="shared" si="51"/>
        <v>102.99780599999997</v>
      </c>
      <c r="H450" s="2">
        <f t="shared" si="47"/>
        <v>114.53021200000011</v>
      </c>
      <c r="I450" s="2">
        <f t="array" ref="I450">SUMPRODUCT(B434:B453, (ROW(B434:B453)-ROW(B434)+1)) / (20*21/2)</f>
        <v>95.074130952380955</v>
      </c>
      <c r="J450" s="2">
        <f t="shared" si="50"/>
        <v>97.28912583518742</v>
      </c>
      <c r="K450" s="2">
        <f t="shared" si="52"/>
        <v>101.9975452946221</v>
      </c>
    </row>
    <row r="451" spans="1:11" ht="13.5" x14ac:dyDescent="0.25">
      <c r="A451" s="3">
        <f>TITRES_STAT!B454</f>
        <v>42663</v>
      </c>
      <c r="B451" s="6">
        <f>TITRES_STAT!D454</f>
        <v>94.043099999999995</v>
      </c>
      <c r="C451" s="2">
        <f t="shared" si="45"/>
        <v>0</v>
      </c>
      <c r="D451" s="2">
        <f t="shared" si="46"/>
        <v>94.408600000000007</v>
      </c>
      <c r="E451" s="2">
        <f t="shared" si="48"/>
        <v>95.003309999999999</v>
      </c>
      <c r="F451" s="2">
        <f t="shared" si="49"/>
        <v>96.908530000000027</v>
      </c>
      <c r="G451" s="2">
        <f t="shared" si="51"/>
        <v>102.68574999999996</v>
      </c>
      <c r="H451" s="2">
        <f t="shared" si="47"/>
        <v>114.42523400000009</v>
      </c>
      <c r="I451" s="2">
        <f t="array" ref="I451">SUMPRODUCT(B435:B454, (ROW(B435:B454)-ROW(B435)+1)) / (20*21/2)</f>
        <v>94.84111380952379</v>
      </c>
      <c r="J451" s="2">
        <f t="shared" si="50"/>
        <v>96.97998051755053</v>
      </c>
      <c r="K451" s="2">
        <f t="shared" si="52"/>
        <v>101.68560626346044</v>
      </c>
    </row>
    <row r="452" spans="1:11" ht="13.5" x14ac:dyDescent="0.25">
      <c r="A452" s="3">
        <f>TITRES_STAT!B455</f>
        <v>42664</v>
      </c>
      <c r="B452" s="6">
        <f>TITRES_STAT!D455</f>
        <v>94.043099999999995</v>
      </c>
      <c r="C452" s="2">
        <f t="shared" ref="C452:C515" si="53">B452-B451</f>
        <v>0</v>
      </c>
      <c r="D452" s="2">
        <f t="shared" si="46"/>
        <v>94.195379999999986</v>
      </c>
      <c r="E452" s="2">
        <f t="shared" si="48"/>
        <v>94.888329999999996</v>
      </c>
      <c r="F452" s="2">
        <f t="shared" si="49"/>
        <v>96.508755000000036</v>
      </c>
      <c r="G452" s="2">
        <f t="shared" si="51"/>
        <v>102.37369399999996</v>
      </c>
      <c r="H452" s="2">
        <f t="shared" si="47"/>
        <v>114.32097500000009</v>
      </c>
      <c r="I452" s="2">
        <f t="array" ref="I452">SUMPRODUCT(B436:B455, (ROW(B436:B455)-ROW(B436)+1)) / (20*21/2)</f>
        <v>94.575288571428572</v>
      </c>
      <c r="J452" s="2">
        <f t="shared" si="50"/>
        <v>96.700277611117158</v>
      </c>
      <c r="K452" s="2">
        <f t="shared" si="52"/>
        <v>101.38590013548161</v>
      </c>
    </row>
    <row r="453" spans="1:11" ht="13.5" x14ac:dyDescent="0.25">
      <c r="A453" s="3">
        <f>TITRES_STAT!B456</f>
        <v>42667</v>
      </c>
      <c r="B453" s="6">
        <f>TITRES_STAT!D456</f>
        <v>94.043099999999995</v>
      </c>
      <c r="C453" s="2">
        <f t="shared" si="53"/>
        <v>0</v>
      </c>
      <c r="D453" s="2">
        <f t="shared" si="46"/>
        <v>94.119239999999991</v>
      </c>
      <c r="E453" s="2">
        <f t="shared" si="48"/>
        <v>94.568509999999989</v>
      </c>
      <c r="F453" s="2">
        <f t="shared" si="49"/>
        <v>96.108980000000045</v>
      </c>
      <c r="G453" s="2">
        <f t="shared" si="51"/>
        <v>102.07671599999998</v>
      </c>
      <c r="H453" s="2">
        <f t="shared" si="47"/>
        <v>114.21599700000007</v>
      </c>
      <c r="I453" s="2">
        <f t="array" ref="I453">SUMPRODUCT(B437:B456, (ROW(B437:B456)-ROW(B437)+1)) / (20*21/2)</f>
        <v>94.33829047619048</v>
      </c>
      <c r="J453" s="2">
        <f t="shared" si="50"/>
        <v>96.447213076725049</v>
      </c>
      <c r="K453" s="2">
        <f t="shared" si="52"/>
        <v>101.09794718899214</v>
      </c>
    </row>
    <row r="454" spans="1:11" ht="13.5" x14ac:dyDescent="0.25">
      <c r="A454" s="3">
        <f>TITRES_STAT!B457</f>
        <v>42668</v>
      </c>
      <c r="B454" s="6">
        <f>TITRES_STAT!D457</f>
        <v>93.662300000000002</v>
      </c>
      <c r="C454" s="2">
        <f t="shared" si="53"/>
        <v>-0.38079999999999359</v>
      </c>
      <c r="D454" s="2">
        <f t="shared" ref="D454:D517" si="54">AVERAGE(B450:B454)</f>
        <v>93.966939999999994</v>
      </c>
      <c r="E454" s="2">
        <f t="shared" si="48"/>
        <v>94.416209999999992</v>
      </c>
      <c r="F454" s="2">
        <f t="shared" si="49"/>
        <v>95.692065000000028</v>
      </c>
      <c r="G454" s="2">
        <f t="shared" si="51"/>
        <v>101.77212199999997</v>
      </c>
      <c r="H454" s="2">
        <f t="shared" si="47"/>
        <v>114.09185950000008</v>
      </c>
      <c r="I454" s="2">
        <f t="array" ref="I454">SUMPRODUCT(B438:B457, (ROW(B438:B457)-ROW(B438)+1)) / (20*21/2)</f>
        <v>94.130119523809512</v>
      </c>
      <c r="J454" s="2">
        <f t="shared" si="50"/>
        <v>96.181983259894082</v>
      </c>
      <c r="K454" s="2">
        <f t="shared" si="52"/>
        <v>100.80635318158069</v>
      </c>
    </row>
    <row r="455" spans="1:11" ht="13.5" x14ac:dyDescent="0.25">
      <c r="A455" s="3">
        <f>TITRES_STAT!B458</f>
        <v>42669</v>
      </c>
      <c r="B455" s="6">
        <f>TITRES_STAT!D458</f>
        <v>92.900899999999993</v>
      </c>
      <c r="C455" s="2">
        <f t="shared" si="53"/>
        <v>-0.76140000000000896</v>
      </c>
      <c r="D455" s="2">
        <f t="shared" si="54"/>
        <v>93.738500000000002</v>
      </c>
      <c r="E455" s="2">
        <f t="shared" si="48"/>
        <v>94.187769999999986</v>
      </c>
      <c r="F455" s="2">
        <f t="shared" si="49"/>
        <v>95.389380000000031</v>
      </c>
      <c r="G455" s="2">
        <f t="shared" si="51"/>
        <v>101.45229999999997</v>
      </c>
      <c r="H455" s="2">
        <f t="shared" si="47"/>
        <v>113.96391500000009</v>
      </c>
      <c r="I455" s="2">
        <f t="array" ref="I455">SUMPRODUCT(B439:B458, (ROW(B439:B458)-ROW(B439)+1)) / (20*21/2)</f>
        <v>93.983404285714272</v>
      </c>
      <c r="J455" s="2">
        <f t="shared" si="50"/>
        <v>95.869499139904178</v>
      </c>
      <c r="K455" s="2">
        <f t="shared" si="52"/>
        <v>100.496335409754</v>
      </c>
    </row>
    <row r="456" spans="1:11" ht="13.5" x14ac:dyDescent="0.25">
      <c r="A456" s="3">
        <f>TITRES_STAT!B459</f>
        <v>42670</v>
      </c>
      <c r="B456" s="6">
        <f>TITRES_STAT!D459</f>
        <v>92.900899999999993</v>
      </c>
      <c r="C456" s="2">
        <f t="shared" si="53"/>
        <v>0</v>
      </c>
      <c r="D456" s="2">
        <f t="shared" si="54"/>
        <v>93.510059999999982</v>
      </c>
      <c r="E456" s="2">
        <f t="shared" si="48"/>
        <v>93.959329999999994</v>
      </c>
      <c r="F456" s="2">
        <f t="shared" si="49"/>
        <v>95.086695000000034</v>
      </c>
      <c r="G456" s="2">
        <f t="shared" si="51"/>
        <v>101.13247799999995</v>
      </c>
      <c r="H456" s="2">
        <f t="shared" si="47"/>
        <v>113.8184270000001</v>
      </c>
      <c r="I456" s="2">
        <f t="array" ref="I456">SUMPRODUCT(B440:B459, (ROW(B440:B459)-ROW(B440)+1)) / (20*21/2)</f>
        <v>93.751480476190466</v>
      </c>
      <c r="J456" s="2">
        <f t="shared" si="50"/>
        <v>95.586775412294259</v>
      </c>
      <c r="K456" s="2">
        <f t="shared" si="52"/>
        <v>100.19847519760678</v>
      </c>
    </row>
    <row r="457" spans="1:11" ht="13.5" x14ac:dyDescent="0.25">
      <c r="A457" s="3">
        <f>TITRES_STAT!B460</f>
        <v>42671</v>
      </c>
      <c r="B457" s="6">
        <f>TITRES_STAT!D460</f>
        <v>92.900899999999993</v>
      </c>
      <c r="C457" s="2">
        <f t="shared" si="53"/>
        <v>0</v>
      </c>
      <c r="D457" s="2">
        <f t="shared" si="54"/>
        <v>93.28161999999999</v>
      </c>
      <c r="E457" s="2">
        <f t="shared" si="48"/>
        <v>93.738499999999988</v>
      </c>
      <c r="F457" s="2">
        <f t="shared" si="49"/>
        <v>94.784010000000023</v>
      </c>
      <c r="G457" s="2">
        <f t="shared" si="51"/>
        <v>100.81265599999995</v>
      </c>
      <c r="H457" s="2">
        <f t="shared" si="47"/>
        <v>113.6729390000001</v>
      </c>
      <c r="I457" s="2">
        <f t="array" ref="I457">SUMPRODUCT(B441:B460, (ROW(B441:B460)-ROW(B441)+1)) / (20*21/2)</f>
        <v>93.544576666666657</v>
      </c>
      <c r="J457" s="2">
        <f t="shared" si="50"/>
        <v>95.33097775398052</v>
      </c>
      <c r="K457" s="2">
        <f t="shared" si="52"/>
        <v>99.912295778092798</v>
      </c>
    </row>
    <row r="458" spans="1:11" ht="13.5" x14ac:dyDescent="0.25">
      <c r="A458" s="3">
        <f>TITRES_STAT!B461</f>
        <v>42674</v>
      </c>
      <c r="B458" s="6">
        <f>TITRES_STAT!D461</f>
        <v>93.243499999999997</v>
      </c>
      <c r="C458" s="2">
        <f t="shared" si="53"/>
        <v>0.34260000000000446</v>
      </c>
      <c r="D458" s="2">
        <f t="shared" si="54"/>
        <v>93.12169999999999</v>
      </c>
      <c r="E458" s="2">
        <f t="shared" si="48"/>
        <v>93.620469999999983</v>
      </c>
      <c r="F458" s="2">
        <f t="shared" si="49"/>
        <v>94.574600000000032</v>
      </c>
      <c r="G458" s="2">
        <f t="shared" si="51"/>
        <v>100.49968599999997</v>
      </c>
      <c r="H458" s="2">
        <f t="shared" ref="H458:H521" si="55">AVERAGE(B259:B458)</f>
        <v>113.53160850000009</v>
      </c>
      <c r="I458" s="2">
        <f t="array" ref="I458">SUMPRODUCT(B442:B461, (ROW(B442:B461)-ROW(B442)+1)) / (20*21/2)</f>
        <v>93.315186666666648</v>
      </c>
      <c r="J458" s="2">
        <f t="shared" si="50"/>
        <v>95.132170348839509</v>
      </c>
      <c r="K458" s="2">
        <f t="shared" si="52"/>
        <v>99.650774375030338</v>
      </c>
    </row>
    <row r="459" spans="1:11" ht="13.5" x14ac:dyDescent="0.25">
      <c r="A459" s="3">
        <f>TITRES_STAT!B462</f>
        <v>42675</v>
      </c>
      <c r="B459" s="6">
        <f>TITRES_STAT!D462</f>
        <v>92.139399999999995</v>
      </c>
      <c r="C459" s="2">
        <f t="shared" si="53"/>
        <v>-1.1041000000000025</v>
      </c>
      <c r="D459" s="2">
        <f t="shared" si="54"/>
        <v>92.817120000000003</v>
      </c>
      <c r="E459" s="2">
        <f t="shared" si="48"/>
        <v>93.392030000000005</v>
      </c>
      <c r="F459" s="2">
        <f t="shared" si="49"/>
        <v>94.311890000000034</v>
      </c>
      <c r="G459" s="2">
        <f t="shared" si="51"/>
        <v>100.16463399999996</v>
      </c>
      <c r="H459" s="2">
        <f t="shared" si="55"/>
        <v>113.38475750000011</v>
      </c>
      <c r="I459" s="2">
        <f t="array" ref="I459">SUMPRODUCT(B443:B462, (ROW(B443:B462)-ROW(B443)+1)) / (20*21/2)</f>
        <v>93.06661714285714</v>
      </c>
      <c r="J459" s="2">
        <f t="shared" si="50"/>
        <v>94.847144601330982</v>
      </c>
      <c r="K459" s="2">
        <f t="shared" si="52"/>
        <v>99.356210674048754</v>
      </c>
    </row>
    <row r="460" spans="1:11" ht="13.5" x14ac:dyDescent="0.25">
      <c r="A460" s="3">
        <f>TITRES_STAT!B463</f>
        <v>42676</v>
      </c>
      <c r="B460" s="6">
        <f>TITRES_STAT!D463</f>
        <v>92.139399999999995</v>
      </c>
      <c r="C460" s="2">
        <f t="shared" si="53"/>
        <v>0</v>
      </c>
      <c r="D460" s="2">
        <f t="shared" si="54"/>
        <v>92.664820000000006</v>
      </c>
      <c r="E460" s="2">
        <f t="shared" ref="E460:E523" si="56">AVERAGE(B451:B460)</f>
        <v>93.201660000000004</v>
      </c>
      <c r="F460" s="2">
        <f t="shared" si="49"/>
        <v>94.159595000000024</v>
      </c>
      <c r="G460" s="2">
        <f t="shared" si="51"/>
        <v>99.829581999999974</v>
      </c>
      <c r="H460" s="2">
        <f t="shared" si="55"/>
        <v>113.23790650000009</v>
      </c>
      <c r="I460" s="2">
        <f t="array" ref="I460">SUMPRODUCT(B444:B463, (ROW(B444:B463)-ROW(B444)+1)) / (20*21/2)</f>
        <v>92.836214285714306</v>
      </c>
      <c r="J460" s="2">
        <f t="shared" si="50"/>
        <v>94.589264163108979</v>
      </c>
      <c r="K460" s="2">
        <f t="shared" si="52"/>
        <v>99.073198490752731</v>
      </c>
    </row>
    <row r="461" spans="1:11" ht="13.5" x14ac:dyDescent="0.25">
      <c r="A461" s="3">
        <f>TITRES_STAT!B464</f>
        <v>42677</v>
      </c>
      <c r="B461" s="6">
        <f>TITRES_STAT!D464</f>
        <v>91.751000000000005</v>
      </c>
      <c r="C461" s="2">
        <f t="shared" si="53"/>
        <v>-0.38839999999999009</v>
      </c>
      <c r="D461" s="2">
        <f t="shared" si="54"/>
        <v>92.43483999999998</v>
      </c>
      <c r="E461" s="2">
        <f t="shared" si="56"/>
        <v>92.972450000000009</v>
      </c>
      <c r="F461" s="2">
        <f t="shared" si="49"/>
        <v>93.987880000000018</v>
      </c>
      <c r="G461" s="2">
        <f t="shared" si="51"/>
        <v>99.486761999999985</v>
      </c>
      <c r="H461" s="2">
        <f t="shared" si="55"/>
        <v>113.0891855000001</v>
      </c>
      <c r="I461" s="2">
        <f t="array" ref="I461">SUMPRODUCT(B445:B464, (ROW(B445:B464)-ROW(B445)+1)) / (20*21/2)</f>
        <v>92.706256190476196</v>
      </c>
      <c r="J461" s="2">
        <f t="shared" si="50"/>
        <v>94.318953290431935</v>
      </c>
      <c r="K461" s="2">
        <f t="shared" si="52"/>
        <v>98.786053451899676</v>
      </c>
    </row>
    <row r="462" spans="1:11" ht="13.5" x14ac:dyDescent="0.25">
      <c r="A462" s="3">
        <f>TITRES_STAT!B465</f>
        <v>42678</v>
      </c>
      <c r="B462" s="6">
        <f>TITRES_STAT!D465</f>
        <v>91.377899999999997</v>
      </c>
      <c r="C462" s="2">
        <f t="shared" si="53"/>
        <v>-0.37310000000000798</v>
      </c>
      <c r="D462" s="2">
        <f t="shared" si="54"/>
        <v>92.130239999999986</v>
      </c>
      <c r="E462" s="2">
        <f t="shared" si="56"/>
        <v>92.705929999999995</v>
      </c>
      <c r="F462" s="2">
        <f t="shared" si="49"/>
        <v>93.79713000000001</v>
      </c>
      <c r="G462" s="2">
        <f t="shared" si="51"/>
        <v>99.136479999999992</v>
      </c>
      <c r="H462" s="2">
        <f t="shared" si="55"/>
        <v>112.95678950000008</v>
      </c>
      <c r="I462" s="2">
        <f t="array" ref="I462">SUMPRODUCT(B446:B465, (ROW(B446:B465)-ROW(B446)+1)) / (20*21/2)</f>
        <v>92.518278571428581</v>
      </c>
      <c r="J462" s="2">
        <f t="shared" si="50"/>
        <v>94.038852977057473</v>
      </c>
      <c r="K462" s="2">
        <f t="shared" si="52"/>
        <v>98.49553763025655</v>
      </c>
    </row>
    <row r="463" spans="1:11" ht="13.5" x14ac:dyDescent="0.25">
      <c r="A463" s="3">
        <f>TITRES_STAT!B466</f>
        <v>42681</v>
      </c>
      <c r="B463" s="6">
        <f>TITRES_STAT!D466</f>
        <v>91.377899999999997</v>
      </c>
      <c r="C463" s="2">
        <f t="shared" si="53"/>
        <v>0</v>
      </c>
      <c r="D463" s="2">
        <f t="shared" si="54"/>
        <v>91.757120000000015</v>
      </c>
      <c r="E463" s="2">
        <f t="shared" si="56"/>
        <v>92.439409999999981</v>
      </c>
      <c r="F463" s="2">
        <f t="shared" si="49"/>
        <v>93.503960000000006</v>
      </c>
      <c r="G463" s="2">
        <f t="shared" si="51"/>
        <v>98.786197999999999</v>
      </c>
      <c r="H463" s="2">
        <f t="shared" si="55"/>
        <v>112.8205110000001</v>
      </c>
      <c r="I463" s="2">
        <f t="array" ref="I463">SUMPRODUCT(B447:B466, (ROW(B447:B466)-ROW(B447)+1)) / (20*21/2)</f>
        <v>92.493479047619047</v>
      </c>
      <c r="J463" s="2">
        <f t="shared" si="50"/>
        <v>93.785428884004375</v>
      </c>
      <c r="K463" s="2">
        <f t="shared" si="52"/>
        <v>98.216414585932753</v>
      </c>
    </row>
    <row r="464" spans="1:11" ht="13.5" x14ac:dyDescent="0.25">
      <c r="A464" s="3">
        <f>TITRES_STAT!B467</f>
        <v>42682</v>
      </c>
      <c r="B464" s="6">
        <f>TITRES_STAT!D467</f>
        <v>92.139399999999995</v>
      </c>
      <c r="C464" s="2">
        <f t="shared" si="53"/>
        <v>0.76149999999999807</v>
      </c>
      <c r="D464" s="2">
        <f t="shared" si="54"/>
        <v>91.757120000000015</v>
      </c>
      <c r="E464" s="2">
        <f t="shared" si="56"/>
        <v>92.287119999999987</v>
      </c>
      <c r="F464" s="2">
        <f t="shared" si="49"/>
        <v>93.351664999999997</v>
      </c>
      <c r="G464" s="2">
        <f t="shared" si="51"/>
        <v>98.496836000000016</v>
      </c>
      <c r="H464" s="2">
        <f t="shared" si="55"/>
        <v>112.69882450000009</v>
      </c>
      <c r="I464" s="2">
        <f t="array" ref="I464">SUMPRODUCT(B448:B467, (ROW(B448:B467)-ROW(B448)+1)) / (20*21/2)</f>
        <v>92.515814761904764</v>
      </c>
      <c r="J464" s="2">
        <f t="shared" si="50"/>
        <v>93.628664228384906</v>
      </c>
      <c r="K464" s="2">
        <f t="shared" si="52"/>
        <v>97.978100288445191</v>
      </c>
    </row>
    <row r="465" spans="1:11" ht="13.5" x14ac:dyDescent="0.25">
      <c r="A465" s="3">
        <f>TITRES_STAT!B468</f>
        <v>42683</v>
      </c>
      <c r="B465" s="6">
        <f>TITRES_STAT!D468</f>
        <v>91.377899999999997</v>
      </c>
      <c r="C465" s="2">
        <f t="shared" si="53"/>
        <v>-0.76149999999999807</v>
      </c>
      <c r="D465" s="2">
        <f t="shared" si="54"/>
        <v>91.604820000000004</v>
      </c>
      <c r="E465" s="2">
        <f t="shared" si="56"/>
        <v>92.134819999999991</v>
      </c>
      <c r="F465" s="2">
        <f t="shared" si="49"/>
        <v>93.161294999999996</v>
      </c>
      <c r="G465" s="2">
        <f t="shared" si="51"/>
        <v>98.192244000000031</v>
      </c>
      <c r="H465" s="2">
        <f t="shared" si="55"/>
        <v>112.5765660000001</v>
      </c>
      <c r="I465" s="2">
        <f t="array" ref="I465">SUMPRODUCT(B449:B468, (ROW(B449:B468)-ROW(B449)+1)) / (20*21/2)</f>
        <v>92.546853333333345</v>
      </c>
      <c r="J465" s="2">
        <f t="shared" si="50"/>
        <v>93.414305730443488</v>
      </c>
      <c r="K465" s="2">
        <f t="shared" si="52"/>
        <v>97.719268904584595</v>
      </c>
    </row>
    <row r="466" spans="1:11" ht="13.5" x14ac:dyDescent="0.25">
      <c r="A466" s="3">
        <f>TITRES_STAT!B469</f>
        <v>42684</v>
      </c>
      <c r="B466" s="6">
        <f>TITRES_STAT!D469</f>
        <v>92.900899999999993</v>
      </c>
      <c r="C466" s="2">
        <f t="shared" si="53"/>
        <v>1.5229999999999961</v>
      </c>
      <c r="D466" s="2">
        <f t="shared" si="54"/>
        <v>91.834800000000001</v>
      </c>
      <c r="E466" s="2">
        <f t="shared" si="56"/>
        <v>92.134819999999976</v>
      </c>
      <c r="F466" s="2">
        <f t="shared" si="49"/>
        <v>93.047074999999992</v>
      </c>
      <c r="G466" s="2">
        <f t="shared" si="51"/>
        <v>97.887652000000031</v>
      </c>
      <c r="H466" s="2">
        <f t="shared" si="55"/>
        <v>112.4586870000001</v>
      </c>
      <c r="I466" s="2">
        <f t="array" ref="I466">SUMPRODUCT(B450:B469, (ROW(B450:B469)-ROW(B450)+1)) / (20*21/2)</f>
        <v>92.403473809523817</v>
      </c>
      <c r="J466" s="2">
        <f t="shared" si="50"/>
        <v>93.365409946591726</v>
      </c>
      <c r="K466" s="2">
        <f t="shared" si="52"/>
        <v>97.530313261267551</v>
      </c>
    </row>
    <row r="467" spans="1:11" ht="13.5" x14ac:dyDescent="0.25">
      <c r="A467" s="3">
        <f>TITRES_STAT!B470</f>
        <v>42685</v>
      </c>
      <c r="B467" s="6">
        <f>TITRES_STAT!D470</f>
        <v>93.281599999999997</v>
      </c>
      <c r="C467" s="2">
        <f t="shared" si="53"/>
        <v>0.38070000000000448</v>
      </c>
      <c r="D467" s="2">
        <f t="shared" si="54"/>
        <v>92.21553999999999</v>
      </c>
      <c r="E467" s="2">
        <f t="shared" si="56"/>
        <v>92.172889999999995</v>
      </c>
      <c r="F467" s="2">
        <f t="shared" si="49"/>
        <v>92.955694999999992</v>
      </c>
      <c r="G467" s="2">
        <f t="shared" si="51"/>
        <v>97.640474000000026</v>
      </c>
      <c r="H467" s="2">
        <f t="shared" si="55"/>
        <v>112.33192700000009</v>
      </c>
      <c r="I467" s="2">
        <f t="array" ref="I467">SUMPRODUCT(B451:B470, (ROW(B451:B470)-ROW(B451)+1)) / (20*21/2)</f>
        <v>92.309335714285723</v>
      </c>
      <c r="J467" s="2">
        <f t="shared" si="50"/>
        <v>93.357428046916326</v>
      </c>
      <c r="K467" s="2">
        <f t="shared" si="52"/>
        <v>97.36369705494333</v>
      </c>
    </row>
    <row r="468" spans="1:11" ht="13.5" x14ac:dyDescent="0.25">
      <c r="A468" s="3">
        <f>TITRES_STAT!B471</f>
        <v>42688</v>
      </c>
      <c r="B468" s="6">
        <f>TITRES_STAT!D471</f>
        <v>93.281599999999997</v>
      </c>
      <c r="C468" s="2">
        <f t="shared" si="53"/>
        <v>0</v>
      </c>
      <c r="D468" s="2">
        <f t="shared" si="54"/>
        <v>92.596280000000007</v>
      </c>
      <c r="E468" s="2">
        <f t="shared" si="56"/>
        <v>92.176700000000011</v>
      </c>
      <c r="F468" s="2">
        <f t="shared" ref="F468:F531" si="57">AVERAGE(B449:B468)</f>
        <v>92.898584999999997</v>
      </c>
      <c r="G468" s="2">
        <f t="shared" si="51"/>
        <v>97.39345000000003</v>
      </c>
      <c r="H468" s="2">
        <f t="shared" si="55"/>
        <v>112.20516700000009</v>
      </c>
      <c r="I468" s="2">
        <f t="array" ref="I468">SUMPRODUCT(B452:B471, (ROW(B452:B471)-ROW(B452)+1)) / (20*21/2)</f>
        <v>92.189819047619054</v>
      </c>
      <c r="J468" s="2">
        <f t="shared" si="50"/>
        <v>93.350206328162386</v>
      </c>
      <c r="K468" s="2">
        <f t="shared" si="52"/>
        <v>97.203614817494568</v>
      </c>
    </row>
    <row r="469" spans="1:11" ht="13.5" x14ac:dyDescent="0.25">
      <c r="A469" s="3">
        <f>TITRES_STAT!B472</f>
        <v>42689</v>
      </c>
      <c r="B469" s="6">
        <f>TITRES_STAT!D472</f>
        <v>91.393100000000004</v>
      </c>
      <c r="C469" s="2">
        <f t="shared" si="53"/>
        <v>-1.8884999999999934</v>
      </c>
      <c r="D469" s="2">
        <f t="shared" si="54"/>
        <v>92.447019999999995</v>
      </c>
      <c r="E469" s="2">
        <f t="shared" si="56"/>
        <v>92.102069999999998</v>
      </c>
      <c r="F469" s="2">
        <f t="shared" si="57"/>
        <v>92.747050000000002</v>
      </c>
      <c r="G469" s="2">
        <f t="shared" si="51"/>
        <v>97.108656000000053</v>
      </c>
      <c r="H469" s="2">
        <f t="shared" si="55"/>
        <v>112.05458450000009</v>
      </c>
      <c r="I469" s="2">
        <f t="array" ref="I469">SUMPRODUCT(B453:B472, (ROW(B453:B472)-ROW(B453)+1)) / (20*21/2)</f>
        <v>92.082993809523828</v>
      </c>
      <c r="J469" s="2">
        <f t="shared" ref="J469:J532" si="58">$J$4*B469+J468*(1-$J$4)</f>
        <v>93.163815249289769</v>
      </c>
      <c r="K469" s="2">
        <f t="shared" si="52"/>
        <v>96.975751491318306</v>
      </c>
    </row>
    <row r="470" spans="1:11" ht="13.5" x14ac:dyDescent="0.25">
      <c r="A470" s="3">
        <f>TITRES_STAT!B473</f>
        <v>42690</v>
      </c>
      <c r="B470" s="6">
        <f>TITRES_STAT!D473</f>
        <v>91.758600000000001</v>
      </c>
      <c r="C470" s="2">
        <f t="shared" si="53"/>
        <v>0.36549999999999727</v>
      </c>
      <c r="D470" s="2">
        <f t="shared" si="54"/>
        <v>92.523160000000004</v>
      </c>
      <c r="E470" s="2">
        <f t="shared" si="56"/>
        <v>92.063990000000018</v>
      </c>
      <c r="F470" s="2">
        <f t="shared" si="57"/>
        <v>92.632824999999997</v>
      </c>
      <c r="G470" s="2">
        <f t="shared" si="51"/>
        <v>96.831172000000038</v>
      </c>
      <c r="H470" s="2">
        <f t="shared" si="55"/>
        <v>111.9058655000001</v>
      </c>
      <c r="I470" s="2">
        <f t="array" ref="I470">SUMPRODUCT(B454:B473, (ROW(B454:B473)-ROW(B454)+1)) / (20*21/2)</f>
        <v>91.988860000000003</v>
      </c>
      <c r="J470" s="2">
        <f t="shared" si="58"/>
        <v>93.02998522554789</v>
      </c>
      <c r="K470" s="2">
        <f t="shared" si="52"/>
        <v>96.771157315188177</v>
      </c>
    </row>
    <row r="471" spans="1:11" ht="13.5" x14ac:dyDescent="0.25">
      <c r="A471" s="3">
        <f>TITRES_STAT!B474</f>
        <v>42691</v>
      </c>
      <c r="B471" s="6">
        <f>TITRES_STAT!D474</f>
        <v>91.377899999999997</v>
      </c>
      <c r="C471" s="2">
        <f t="shared" si="53"/>
        <v>-0.38070000000000448</v>
      </c>
      <c r="D471" s="2">
        <f t="shared" si="54"/>
        <v>92.218559999999997</v>
      </c>
      <c r="E471" s="2">
        <f t="shared" si="56"/>
        <v>92.026679999999999</v>
      </c>
      <c r="F471" s="2">
        <f t="shared" si="57"/>
        <v>92.499565000000004</v>
      </c>
      <c r="G471" s="2">
        <f t="shared" si="51"/>
        <v>96.542570000000026</v>
      </c>
      <c r="H471" s="2">
        <f t="shared" si="55"/>
        <v>111.75161200000009</v>
      </c>
      <c r="I471" s="2">
        <f t="array" ref="I471">SUMPRODUCT(B455:B474, (ROW(B455:B474)-ROW(B455)+1)) / (20*21/2)</f>
        <v>91.907417619047621</v>
      </c>
      <c r="J471" s="2">
        <f t="shared" si="58"/>
        <v>92.872643775495703</v>
      </c>
      <c r="K471" s="2">
        <f t="shared" si="52"/>
        <v>96.559657028318043</v>
      </c>
    </row>
    <row r="472" spans="1:11" ht="13.5" x14ac:dyDescent="0.25">
      <c r="A472" s="3">
        <f>TITRES_STAT!B475</f>
        <v>42692</v>
      </c>
      <c r="B472" s="6">
        <f>TITRES_STAT!D475</f>
        <v>91.377899999999997</v>
      </c>
      <c r="C472" s="2">
        <f t="shared" si="53"/>
        <v>0</v>
      </c>
      <c r="D472" s="2">
        <f t="shared" si="54"/>
        <v>91.837820000000008</v>
      </c>
      <c r="E472" s="2">
        <f t="shared" si="56"/>
        <v>92.026679999999985</v>
      </c>
      <c r="F472" s="2">
        <f t="shared" si="57"/>
        <v>92.366304999999983</v>
      </c>
      <c r="G472" s="2">
        <f t="shared" si="51"/>
        <v>96.271482000000049</v>
      </c>
      <c r="H472" s="2">
        <f t="shared" si="55"/>
        <v>111.61533350000009</v>
      </c>
      <c r="I472" s="2">
        <f t="array" ref="I472">SUMPRODUCT(B456:B475, (ROW(B456:B475)-ROW(B456)+1)) / (20*21/2)</f>
        <v>91.836853333333337</v>
      </c>
      <c r="J472" s="2">
        <f t="shared" si="58"/>
        <v>92.730287225448507</v>
      </c>
      <c r="K472" s="2">
        <f t="shared" si="52"/>
        <v>96.356450870344787</v>
      </c>
    </row>
    <row r="473" spans="1:11" ht="13.5" x14ac:dyDescent="0.25">
      <c r="A473" s="3">
        <f>TITRES_STAT!B476</f>
        <v>42695</v>
      </c>
      <c r="B473" s="6">
        <f>TITRES_STAT!D476</f>
        <v>91.377899999999997</v>
      </c>
      <c r="C473" s="2">
        <f t="shared" si="53"/>
        <v>0</v>
      </c>
      <c r="D473" s="2">
        <f t="shared" si="54"/>
        <v>91.457080000000005</v>
      </c>
      <c r="E473" s="2">
        <f t="shared" si="56"/>
        <v>92.026679999999985</v>
      </c>
      <c r="F473" s="2">
        <f t="shared" si="57"/>
        <v>92.23304499999999</v>
      </c>
      <c r="G473" s="2">
        <f t="shared" si="51"/>
        <v>96.000394000000057</v>
      </c>
      <c r="H473" s="2">
        <f t="shared" si="55"/>
        <v>111.4862450000001</v>
      </c>
      <c r="I473" s="2">
        <f t="array" ref="I473">SUMPRODUCT(B457:B476, (ROW(B457:B476)-ROW(B457)+1)) / (20*21/2)</f>
        <v>91.773541428571434</v>
      </c>
      <c r="J473" s="2">
        <f t="shared" si="58"/>
        <v>92.601488442072451</v>
      </c>
      <c r="K473" s="2">
        <f t="shared" si="52"/>
        <v>96.161213581311657</v>
      </c>
    </row>
    <row r="474" spans="1:11" ht="13.5" x14ac:dyDescent="0.25">
      <c r="A474" s="3">
        <f>TITRES_STAT!B477</f>
        <v>42696</v>
      </c>
      <c r="B474" s="6">
        <f>TITRES_STAT!D477</f>
        <v>91.377899999999997</v>
      </c>
      <c r="C474" s="2">
        <f t="shared" si="53"/>
        <v>0</v>
      </c>
      <c r="D474" s="2">
        <f t="shared" si="54"/>
        <v>91.454040000000006</v>
      </c>
      <c r="E474" s="2">
        <f t="shared" si="56"/>
        <v>91.950529999999986</v>
      </c>
      <c r="F474" s="2">
        <f t="shared" si="57"/>
        <v>92.118824999999987</v>
      </c>
      <c r="G474" s="2">
        <f t="shared" si="51"/>
        <v>95.733876000000052</v>
      </c>
      <c r="H474" s="2">
        <f t="shared" si="55"/>
        <v>111.35032600000008</v>
      </c>
      <c r="I474" s="2">
        <f t="array" ref="I474">SUMPRODUCT(B458:B477, (ROW(B458:B477)-ROW(B458)+1)) / (20*21/2)</f>
        <v>91.717481904761911</v>
      </c>
      <c r="J474" s="2">
        <f t="shared" si="58"/>
        <v>92.484956209494129</v>
      </c>
      <c r="K474" s="2">
        <f t="shared" si="52"/>
        <v>95.973632656554329</v>
      </c>
    </row>
    <row r="475" spans="1:11" ht="13.5" x14ac:dyDescent="0.25">
      <c r="A475" s="3">
        <f>TITRES_STAT!B478</f>
        <v>42697</v>
      </c>
      <c r="B475" s="6">
        <f>TITRES_STAT!D478</f>
        <v>91.377899999999997</v>
      </c>
      <c r="C475" s="2">
        <f t="shared" si="53"/>
        <v>0</v>
      </c>
      <c r="D475" s="2">
        <f t="shared" si="54"/>
        <v>91.377899999999997</v>
      </c>
      <c r="E475" s="2">
        <f t="shared" si="56"/>
        <v>91.950529999999986</v>
      </c>
      <c r="F475" s="2">
        <f t="shared" si="57"/>
        <v>92.042674999999988</v>
      </c>
      <c r="G475" s="2">
        <f t="shared" si="51"/>
        <v>95.486242000000061</v>
      </c>
      <c r="H475" s="2">
        <f t="shared" si="55"/>
        <v>111.22842700000008</v>
      </c>
      <c r="I475" s="2">
        <f t="array" ref="I475">SUMPRODUCT(B459:B478, (ROW(B459:B478)-ROW(B459)+1)) / (20*21/2)</f>
        <v>91.487370000000013</v>
      </c>
      <c r="J475" s="2">
        <f t="shared" si="58"/>
        <v>92.379522284780393</v>
      </c>
      <c r="K475" s="2">
        <f t="shared" si="52"/>
        <v>95.793407846493366</v>
      </c>
    </row>
    <row r="476" spans="1:11" ht="13.5" x14ac:dyDescent="0.25">
      <c r="A476" s="3">
        <f>TITRES_STAT!B479</f>
        <v>42698</v>
      </c>
      <c r="B476" s="6">
        <f>TITRES_STAT!D479</f>
        <v>91.377899999999997</v>
      </c>
      <c r="C476" s="2">
        <f t="shared" si="53"/>
        <v>0</v>
      </c>
      <c r="D476" s="2">
        <f t="shared" si="54"/>
        <v>91.377899999999997</v>
      </c>
      <c r="E476" s="2">
        <f t="shared" si="56"/>
        <v>91.798229999999975</v>
      </c>
      <c r="F476" s="2">
        <f t="shared" si="57"/>
        <v>91.966524999999976</v>
      </c>
      <c r="G476" s="2">
        <f t="shared" si="51"/>
        <v>95.238608000000056</v>
      </c>
      <c r="H476" s="2">
        <f t="shared" si="55"/>
        <v>111.1047305000001</v>
      </c>
      <c r="I476" s="2">
        <f t="array" ref="I476">SUMPRODUCT(B460:B479, (ROW(B460:B479)-ROW(B460)+1)) / (20*21/2)</f>
        <v>91.238940476190464</v>
      </c>
      <c r="J476" s="2">
        <f t="shared" si="58"/>
        <v>92.284129686229875</v>
      </c>
      <c r="K476" s="2">
        <f t="shared" si="52"/>
        <v>95.620250676042644</v>
      </c>
    </row>
    <row r="477" spans="1:11" ht="13.5" x14ac:dyDescent="0.25">
      <c r="A477" s="3">
        <f>TITRES_STAT!B480</f>
        <v>42699</v>
      </c>
      <c r="B477" s="6">
        <f>TITRES_STAT!D480</f>
        <v>91.377899999999997</v>
      </c>
      <c r="C477" s="2">
        <f t="shared" si="53"/>
        <v>0</v>
      </c>
      <c r="D477" s="2">
        <f t="shared" si="54"/>
        <v>91.377899999999997</v>
      </c>
      <c r="E477" s="2">
        <f t="shared" si="56"/>
        <v>91.607859999999988</v>
      </c>
      <c r="F477" s="2">
        <f t="shared" si="57"/>
        <v>91.890374999999992</v>
      </c>
      <c r="G477" s="2">
        <f t="shared" si="51"/>
        <v>94.990974000000065</v>
      </c>
      <c r="H477" s="2">
        <f t="shared" si="55"/>
        <v>110.98103400000008</v>
      </c>
      <c r="I477" s="2">
        <f t="array" ref="I477">SUMPRODUCT(B461:B480, (ROW(B461:B480)-ROW(B461)+1)) / (20*21/2)</f>
        <v>91.00501571428569</v>
      </c>
      <c r="J477" s="2">
        <f t="shared" si="58"/>
        <v>92.197822097065114</v>
      </c>
      <c r="K477" s="2">
        <f t="shared" si="52"/>
        <v>95.453883982864497</v>
      </c>
    </row>
    <row r="478" spans="1:11" ht="13.5" x14ac:dyDescent="0.25">
      <c r="A478" s="3">
        <f>TITRES_STAT!B481</f>
        <v>42702</v>
      </c>
      <c r="B478" s="6">
        <f>TITRES_STAT!D481</f>
        <v>89.474199999999996</v>
      </c>
      <c r="C478" s="2">
        <f t="shared" si="53"/>
        <v>-1.9037000000000006</v>
      </c>
      <c r="D478" s="2">
        <f t="shared" si="54"/>
        <v>90.997159999999994</v>
      </c>
      <c r="E478" s="2">
        <f t="shared" si="56"/>
        <v>91.227119999999985</v>
      </c>
      <c r="F478" s="2">
        <f t="shared" si="57"/>
        <v>91.701909999999998</v>
      </c>
      <c r="G478" s="2">
        <f t="shared" si="51"/>
        <v>94.705266000000051</v>
      </c>
      <c r="H478" s="2">
        <f t="shared" si="55"/>
        <v>110.83527300000009</v>
      </c>
      <c r="I478" s="2">
        <f t="array" ref="I478">SUMPRODUCT(B462:B481, (ROW(B462:B481)-ROW(B462)+1)) / (20*21/2)</f>
        <v>90.771090952380959</v>
      </c>
      <c r="J478" s="2">
        <f t="shared" si="58"/>
        <v>91.938429516392247</v>
      </c>
      <c r="K478" s="2">
        <f t="shared" si="52"/>
        <v>95.219386571771764</v>
      </c>
    </row>
    <row r="479" spans="1:11" ht="13.5" x14ac:dyDescent="0.25">
      <c r="A479" s="3">
        <f>TITRES_STAT!B482</f>
        <v>42703</v>
      </c>
      <c r="B479" s="6">
        <f>TITRES_STAT!D482</f>
        <v>89.093400000000003</v>
      </c>
      <c r="C479" s="2">
        <f t="shared" si="53"/>
        <v>-0.38079999999999359</v>
      </c>
      <c r="D479" s="2">
        <f t="shared" si="54"/>
        <v>90.540259999999989</v>
      </c>
      <c r="E479" s="2">
        <f t="shared" si="56"/>
        <v>90.997149999999991</v>
      </c>
      <c r="F479" s="2">
        <f t="shared" si="57"/>
        <v>91.549610000000001</v>
      </c>
      <c r="G479" s="2">
        <f t="shared" si="51"/>
        <v>94.411942000000039</v>
      </c>
      <c r="H479" s="2">
        <f t="shared" si="55"/>
        <v>110.6876080000001</v>
      </c>
      <c r="I479" s="2">
        <f t="array" ref="I479">SUMPRODUCT(B463:B482, (ROW(B463:B482)-ROW(B463)+1)) / (20*21/2)</f>
        <v>90.550546666666662</v>
      </c>
      <c r="J479" s="2">
        <f t="shared" si="58"/>
        <v>91.667474324354899</v>
      </c>
      <c r="K479" s="2">
        <f t="shared" si="52"/>
        <v>94.979151804251302</v>
      </c>
    </row>
    <row r="480" spans="1:11" ht="13.5" x14ac:dyDescent="0.25">
      <c r="A480" s="3">
        <f>TITRES_STAT!B483</f>
        <v>42704</v>
      </c>
      <c r="B480" s="6">
        <f>TITRES_STAT!D483</f>
        <v>89.093400000000003</v>
      </c>
      <c r="C480" s="2">
        <f t="shared" si="53"/>
        <v>0</v>
      </c>
      <c r="D480" s="2">
        <f t="shared" si="54"/>
        <v>90.083359999999999</v>
      </c>
      <c r="E480" s="2">
        <f t="shared" si="56"/>
        <v>90.730629999999991</v>
      </c>
      <c r="F480" s="2">
        <f t="shared" si="57"/>
        <v>91.39730999999999</v>
      </c>
      <c r="G480" s="2">
        <f t="shared" si="51"/>
        <v>94.137808000000021</v>
      </c>
      <c r="H480" s="2">
        <f t="shared" si="55"/>
        <v>110.53994300000009</v>
      </c>
      <c r="I480" s="2">
        <f t="array" ref="I480">SUMPRODUCT(B464:B483, (ROW(B464:B483)-ROW(B464)+1)) / (20*21/2)</f>
        <v>90.34160619047617</v>
      </c>
      <c r="J480" s="2">
        <f t="shared" si="58"/>
        <v>91.422324388702052</v>
      </c>
      <c r="K480" s="2">
        <f t="shared" si="52"/>
        <v>94.748338008006158</v>
      </c>
    </row>
    <row r="481" spans="1:11" ht="13.5" x14ac:dyDescent="0.25">
      <c r="A481" s="3">
        <f>TITRES_STAT!B484</f>
        <v>42705</v>
      </c>
      <c r="B481" s="6">
        <f>TITRES_STAT!D484</f>
        <v>88.941100000000006</v>
      </c>
      <c r="C481" s="2">
        <f t="shared" si="53"/>
        <v>-0.15229999999999677</v>
      </c>
      <c r="D481" s="2">
        <f t="shared" si="54"/>
        <v>89.596000000000004</v>
      </c>
      <c r="E481" s="2">
        <f t="shared" si="56"/>
        <v>90.486949999999993</v>
      </c>
      <c r="F481" s="2">
        <f t="shared" si="57"/>
        <v>91.256814999999989</v>
      </c>
      <c r="G481" s="2">
        <f t="shared" si="51"/>
        <v>93.86062800000002</v>
      </c>
      <c r="H481" s="2">
        <f t="shared" si="55"/>
        <v>110.3897190000001</v>
      </c>
      <c r="I481" s="2">
        <f t="array" ref="I481">SUMPRODUCT(B465:B484, (ROW(B465:B484)-ROW(B465)+1)) / (20*21/2)</f>
        <v>90.08626000000001</v>
      </c>
      <c r="J481" s="2">
        <f t="shared" si="58"/>
        <v>91.186017304063768</v>
      </c>
      <c r="K481" s="2">
        <f t="shared" si="52"/>
        <v>94.520603184162781</v>
      </c>
    </row>
    <row r="482" spans="1:11" ht="13.5" x14ac:dyDescent="0.25">
      <c r="A482" s="3">
        <f>TITRES_STAT!B485</f>
        <v>42706</v>
      </c>
      <c r="B482" s="6">
        <f>TITRES_STAT!D485</f>
        <v>88.941100000000006</v>
      </c>
      <c r="C482" s="2">
        <f t="shared" si="53"/>
        <v>0</v>
      </c>
      <c r="D482" s="2">
        <f t="shared" si="54"/>
        <v>89.108640000000008</v>
      </c>
      <c r="E482" s="2">
        <f t="shared" si="56"/>
        <v>90.243269999999995</v>
      </c>
      <c r="F482" s="2">
        <f t="shared" si="57"/>
        <v>91.134974999999983</v>
      </c>
      <c r="G482" s="2">
        <f t="shared" si="51"/>
        <v>93.598678000000007</v>
      </c>
      <c r="H482" s="2">
        <f t="shared" si="55"/>
        <v>110.25383850000009</v>
      </c>
      <c r="I482" s="2">
        <f t="array" ref="I482">SUMPRODUCT(B466:B485, (ROW(B466:B485)-ROW(B466)+1)) / (20*21/2)</f>
        <v>89.849044285714285</v>
      </c>
      <c r="J482" s="2">
        <f t="shared" si="58"/>
        <v>90.972215656057699</v>
      </c>
      <c r="K482" s="2">
        <f t="shared" si="52"/>
        <v>94.301799137725027</v>
      </c>
    </row>
    <row r="483" spans="1:11" ht="13.5" x14ac:dyDescent="0.25">
      <c r="A483" s="3">
        <f>TITRES_STAT!B486</f>
        <v>42709</v>
      </c>
      <c r="B483" s="6">
        <f>TITRES_STAT!D486</f>
        <v>88.941100000000006</v>
      </c>
      <c r="C483" s="2">
        <f t="shared" si="53"/>
        <v>0</v>
      </c>
      <c r="D483" s="2">
        <f t="shared" si="54"/>
        <v>89.002020000000002</v>
      </c>
      <c r="E483" s="2">
        <f t="shared" si="56"/>
        <v>89.999589999999998</v>
      </c>
      <c r="F483" s="2">
        <f t="shared" si="57"/>
        <v>91.013134999999991</v>
      </c>
      <c r="G483" s="2">
        <f t="shared" si="51"/>
        <v>93.336728000000008</v>
      </c>
      <c r="H483" s="2">
        <f t="shared" si="55"/>
        <v>110.10537600000011</v>
      </c>
      <c r="I483" s="2">
        <f t="array" ref="I483">SUMPRODUCT(B467:B486, (ROW(B467:B486)-ROW(B467)+1)) / (20*21/2)</f>
        <v>89.62633285714287</v>
      </c>
      <c r="J483" s="2">
        <f t="shared" si="58"/>
        <v>90.778776069766494</v>
      </c>
      <c r="K483" s="2">
        <f t="shared" si="52"/>
        <v>94.091575642127964</v>
      </c>
    </row>
    <row r="484" spans="1:11" ht="13.5" x14ac:dyDescent="0.25">
      <c r="A484" s="3">
        <f>TITRES_STAT!B487</f>
        <v>42710</v>
      </c>
      <c r="B484" s="6">
        <f>TITRES_STAT!D487</f>
        <v>88.331999999999994</v>
      </c>
      <c r="C484" s="2">
        <f t="shared" si="53"/>
        <v>-0.60910000000001219</v>
      </c>
      <c r="D484" s="2">
        <f t="shared" si="54"/>
        <v>88.849739999999997</v>
      </c>
      <c r="E484" s="2">
        <f t="shared" si="56"/>
        <v>89.694999999999993</v>
      </c>
      <c r="F484" s="2">
        <f t="shared" si="57"/>
        <v>90.822764999999976</v>
      </c>
      <c r="G484" s="2">
        <f t="shared" si="51"/>
        <v>93.063355999999999</v>
      </c>
      <c r="H484" s="2">
        <f t="shared" si="55"/>
        <v>109.9535085000001</v>
      </c>
      <c r="I484" s="2">
        <f t="array" ref="I484">SUMPRODUCT(B468:B487, (ROW(B468:B487)-ROW(B468)+1)) / (20*21/2)</f>
        <v>89.425378095238088</v>
      </c>
      <c r="J484" s="2">
        <f t="shared" si="58"/>
        <v>90.545749777407778</v>
      </c>
      <c r="K484" s="2">
        <f t="shared" si="52"/>
        <v>93.865709930671969</v>
      </c>
    </row>
    <row r="485" spans="1:11" ht="13.5" x14ac:dyDescent="0.25">
      <c r="A485" s="3">
        <f>TITRES_STAT!B488</f>
        <v>42711</v>
      </c>
      <c r="B485" s="6">
        <f>TITRES_STAT!D488</f>
        <v>88.331999999999994</v>
      </c>
      <c r="C485" s="2">
        <f t="shared" si="53"/>
        <v>0</v>
      </c>
      <c r="D485" s="2">
        <f t="shared" si="54"/>
        <v>88.697460000000007</v>
      </c>
      <c r="E485" s="2">
        <f t="shared" si="56"/>
        <v>89.390410000000003</v>
      </c>
      <c r="F485" s="2">
        <f t="shared" si="57"/>
        <v>90.67046999999998</v>
      </c>
      <c r="G485" s="2">
        <f t="shared" si="51"/>
        <v>92.850904000000014</v>
      </c>
      <c r="H485" s="2">
        <f t="shared" si="55"/>
        <v>109.81278500000008</v>
      </c>
      <c r="I485" s="2">
        <f t="array" ref="I485">SUMPRODUCT(B469:B488, (ROW(B469:B488)-ROW(B469)+1)) / (20*21/2)</f>
        <v>89.500364285714284</v>
      </c>
      <c r="J485" s="2">
        <f t="shared" si="58"/>
        <v>90.334916465273707</v>
      </c>
      <c r="K485" s="2">
        <f t="shared" si="52"/>
        <v>93.648701698096602</v>
      </c>
    </row>
    <row r="486" spans="1:11" ht="13.5" x14ac:dyDescent="0.25">
      <c r="A486" s="3">
        <f>TITRES_STAT!B489</f>
        <v>42712</v>
      </c>
      <c r="B486" s="6">
        <f>TITRES_STAT!D489</f>
        <v>88.331999999999994</v>
      </c>
      <c r="C486" s="2">
        <f t="shared" si="53"/>
        <v>0</v>
      </c>
      <c r="D486" s="2">
        <f t="shared" si="54"/>
        <v>88.575639999999993</v>
      </c>
      <c r="E486" s="2">
        <f t="shared" si="56"/>
        <v>89.085819999999998</v>
      </c>
      <c r="F486" s="2">
        <f t="shared" si="57"/>
        <v>90.442024999999973</v>
      </c>
      <c r="G486" s="2">
        <f t="shared" si="51"/>
        <v>92.638452000000029</v>
      </c>
      <c r="H486" s="2">
        <f t="shared" si="55"/>
        <v>109.67202600000007</v>
      </c>
      <c r="I486" s="2">
        <f t="array" ref="I486">SUMPRODUCT(B470:B489, (ROW(B470:B489)-ROW(B470)+1)) / (20*21/2)</f>
        <v>89.645768095238097</v>
      </c>
      <c r="J486" s="2">
        <f t="shared" si="58"/>
        <v>90.144162516200012</v>
      </c>
      <c r="K486" s="2">
        <f t="shared" si="52"/>
        <v>93.440203592288896</v>
      </c>
    </row>
    <row r="487" spans="1:11" ht="13.5" x14ac:dyDescent="0.25">
      <c r="A487" s="3">
        <f>TITRES_STAT!B490</f>
        <v>42713</v>
      </c>
      <c r="B487" s="6">
        <f>TITRES_STAT!D490</f>
        <v>88.331999999999994</v>
      </c>
      <c r="C487" s="2">
        <f t="shared" si="53"/>
        <v>0</v>
      </c>
      <c r="D487" s="2">
        <f t="shared" si="54"/>
        <v>88.453819999999993</v>
      </c>
      <c r="E487" s="2">
        <f t="shared" si="56"/>
        <v>88.781230000000008</v>
      </c>
      <c r="F487" s="2">
        <f t="shared" si="57"/>
        <v>90.194544999999977</v>
      </c>
      <c r="G487" s="2">
        <f t="shared" si="51"/>
        <v>92.426000000000045</v>
      </c>
      <c r="H487" s="2">
        <f t="shared" si="55"/>
        <v>109.53126700000004</v>
      </c>
      <c r="I487" s="2">
        <f t="array" ref="I487">SUMPRODUCT(B471:B490, (ROW(B471:B490)-ROW(B471)+1)) / (20*21/2)</f>
        <v>89.695880476190482</v>
      </c>
      <c r="J487" s="2">
        <f t="shared" si="58"/>
        <v>89.97157560989524</v>
      </c>
      <c r="K487" s="2">
        <f t="shared" si="52"/>
        <v>93.239881882787373</v>
      </c>
    </row>
    <row r="488" spans="1:11" ht="13.5" x14ac:dyDescent="0.25">
      <c r="A488" s="3">
        <f>TITRES_STAT!B491</f>
        <v>42717</v>
      </c>
      <c r="B488" s="6">
        <f>TITRES_STAT!D491</f>
        <v>90.981899999999996</v>
      </c>
      <c r="C488" s="2">
        <f t="shared" si="53"/>
        <v>2.6499000000000024</v>
      </c>
      <c r="D488" s="2">
        <f t="shared" si="54"/>
        <v>88.861979999999988</v>
      </c>
      <c r="E488" s="2">
        <f t="shared" si="56"/>
        <v>88.932000000000002</v>
      </c>
      <c r="F488" s="2">
        <f t="shared" si="57"/>
        <v>90.079559999999987</v>
      </c>
      <c r="G488" s="2">
        <f t="shared" si="51"/>
        <v>92.29700400000003</v>
      </c>
      <c r="H488" s="2">
        <f t="shared" si="55"/>
        <v>109.39264900000003</v>
      </c>
      <c r="I488" s="2">
        <f t="array" ref="I488">SUMPRODUCT(B472:B491, (ROW(B472:B491)-ROW(B472)+1)) / (20*21/2)</f>
        <v>89.751431904761901</v>
      </c>
      <c r="J488" s="2">
        <f t="shared" si="58"/>
        <v>90.067796980381416</v>
      </c>
      <c r="K488" s="2">
        <f t="shared" si="52"/>
        <v>93.151333573658462</v>
      </c>
    </row>
    <row r="489" spans="1:11" ht="13.5" x14ac:dyDescent="0.25">
      <c r="A489" s="3">
        <f>TITRES_STAT!B492</f>
        <v>42718</v>
      </c>
      <c r="B489" s="6">
        <f>TITRES_STAT!D492</f>
        <v>91.606300000000005</v>
      </c>
      <c r="C489" s="2">
        <f t="shared" si="53"/>
        <v>0.6244000000000085</v>
      </c>
      <c r="D489" s="2">
        <f t="shared" si="54"/>
        <v>89.516840000000002</v>
      </c>
      <c r="E489" s="2">
        <f t="shared" si="56"/>
        <v>89.18329</v>
      </c>
      <c r="F489" s="2">
        <f t="shared" si="57"/>
        <v>90.09021999999996</v>
      </c>
      <c r="G489" s="2">
        <f t="shared" si="51"/>
        <v>92.181258000000028</v>
      </c>
      <c r="H489" s="2">
        <f t="shared" si="55"/>
        <v>109.25611050000003</v>
      </c>
      <c r="I489" s="2">
        <f t="array" ref="I489">SUMPRODUCT(B473:B492, (ROW(B473:B492)-ROW(B473)+1)) / (20*21/2)</f>
        <v>89.665561904761887</v>
      </c>
      <c r="J489" s="2">
        <f t="shared" si="58"/>
        <v>90.214321077487952</v>
      </c>
      <c r="K489" s="2">
        <f t="shared" si="52"/>
        <v>93.090744021750297</v>
      </c>
    </row>
    <row r="490" spans="1:11" ht="13.5" x14ac:dyDescent="0.25">
      <c r="A490" s="3">
        <f>TITRES_STAT!B493</f>
        <v>42719</v>
      </c>
      <c r="B490" s="6">
        <f>TITRES_STAT!D493</f>
        <v>90.616399999999999</v>
      </c>
      <c r="C490" s="2">
        <f t="shared" si="53"/>
        <v>-0.98990000000000578</v>
      </c>
      <c r="D490" s="2">
        <f t="shared" si="54"/>
        <v>89.97372</v>
      </c>
      <c r="E490" s="2">
        <f t="shared" si="56"/>
        <v>89.335589999999996</v>
      </c>
      <c r="F490" s="2">
        <f t="shared" si="57"/>
        <v>90.033109999999965</v>
      </c>
      <c r="G490" s="2">
        <f t="shared" si="51"/>
        <v>92.089880000000008</v>
      </c>
      <c r="H490" s="2">
        <f t="shared" si="55"/>
        <v>109.11462250000002</v>
      </c>
      <c r="I490" s="2">
        <f t="array" ref="I490">SUMPRODUCT(B474:B493, (ROW(B474:B493)-ROW(B474)+1)) / (20*21/2)</f>
        <v>89.800884761904754</v>
      </c>
      <c r="J490" s="2">
        <f t="shared" si="58"/>
        <v>90.252614308203391</v>
      </c>
      <c r="K490" s="2">
        <f t="shared" si="52"/>
        <v>92.993710922858128</v>
      </c>
    </row>
    <row r="491" spans="1:11" ht="13.5" x14ac:dyDescent="0.25">
      <c r="A491" s="3">
        <f>TITRES_STAT!B494</f>
        <v>42720</v>
      </c>
      <c r="B491" s="6">
        <f>TITRES_STAT!D494</f>
        <v>90.616399999999999</v>
      </c>
      <c r="C491" s="2">
        <f t="shared" si="53"/>
        <v>0</v>
      </c>
      <c r="D491" s="2">
        <f t="shared" si="54"/>
        <v>90.430599999999998</v>
      </c>
      <c r="E491" s="2">
        <f t="shared" si="56"/>
        <v>89.503119999999996</v>
      </c>
      <c r="F491" s="2">
        <f t="shared" si="57"/>
        <v>89.995034999999959</v>
      </c>
      <c r="G491" s="2">
        <f t="shared" si="51"/>
        <v>91.998502000000002</v>
      </c>
      <c r="H491" s="2">
        <f t="shared" si="55"/>
        <v>108.96734650000002</v>
      </c>
      <c r="I491" s="2">
        <f t="array" ref="I491">SUMPRODUCT(B475:B494, (ROW(B475:B494)-ROW(B475)+1)) / (20*21/2)</f>
        <v>89.936570476190468</v>
      </c>
      <c r="J491" s="2">
        <f t="shared" si="58"/>
        <v>90.287260564564974</v>
      </c>
      <c r="K491" s="2">
        <f t="shared" si="52"/>
        <v>92.900483043530372</v>
      </c>
    </row>
    <row r="492" spans="1:11" ht="13.5" x14ac:dyDescent="0.25">
      <c r="A492" s="3">
        <f>TITRES_STAT!B495</f>
        <v>42723</v>
      </c>
      <c r="B492" s="6">
        <f>TITRES_STAT!D495</f>
        <v>89.093400000000003</v>
      </c>
      <c r="C492" s="2">
        <f t="shared" si="53"/>
        <v>-1.5229999999999961</v>
      </c>
      <c r="D492" s="2">
        <f t="shared" si="54"/>
        <v>90.582880000000003</v>
      </c>
      <c r="E492" s="2">
        <f t="shared" si="56"/>
        <v>89.518349999999998</v>
      </c>
      <c r="F492" s="2">
        <f t="shared" si="57"/>
        <v>89.880809999999983</v>
      </c>
      <c r="G492" s="2">
        <f t="shared" si="51"/>
        <v>91.876511999999991</v>
      </c>
      <c r="H492" s="2">
        <f t="shared" si="55"/>
        <v>108.80886050000001</v>
      </c>
      <c r="I492" s="2">
        <f t="array" ref="I492">SUMPRODUCT(B476:B495, (ROW(B476:B495)-ROW(B476)+1)) / (20*21/2)</f>
        <v>89.934828571428568</v>
      </c>
      <c r="J492" s="2">
        <f t="shared" si="58"/>
        <v>90.173559558415931</v>
      </c>
      <c r="K492" s="2">
        <f t="shared" si="52"/>
        <v>92.751185669274278</v>
      </c>
    </row>
    <row r="493" spans="1:11" ht="13.5" x14ac:dyDescent="0.25">
      <c r="A493" s="3">
        <f>TITRES_STAT!B496</f>
        <v>42724</v>
      </c>
      <c r="B493" s="6">
        <f>TITRES_STAT!D496</f>
        <v>91.301699999999997</v>
      </c>
      <c r="C493" s="2">
        <f t="shared" si="53"/>
        <v>2.2082999999999942</v>
      </c>
      <c r="D493" s="2">
        <f t="shared" si="54"/>
        <v>90.646839999999997</v>
      </c>
      <c r="E493" s="2">
        <f t="shared" si="56"/>
        <v>89.754409999999993</v>
      </c>
      <c r="F493" s="2">
        <f t="shared" si="57"/>
        <v>89.876999999999981</v>
      </c>
      <c r="G493" s="2">
        <f t="shared" si="51"/>
        <v>91.757719999999992</v>
      </c>
      <c r="H493" s="2">
        <f t="shared" si="55"/>
        <v>108.66130799999999</v>
      </c>
      <c r="I493" s="2">
        <f t="array" ref="I493">SUMPRODUCT(B477:B496, (ROW(B477:B496)-ROW(B477)+1)) / (20*21/2)</f>
        <v>90.085386666666665</v>
      </c>
      <c r="J493" s="2">
        <f t="shared" si="58"/>
        <v>90.281001505233462</v>
      </c>
      <c r="K493" s="2">
        <f t="shared" si="52"/>
        <v>92.694343094008616</v>
      </c>
    </row>
    <row r="494" spans="1:11" ht="13.5" x14ac:dyDescent="0.25">
      <c r="A494" s="3">
        <f>TITRES_STAT!B497</f>
        <v>42725</v>
      </c>
      <c r="B494" s="6">
        <f>TITRES_STAT!D497</f>
        <v>91.301699999999997</v>
      </c>
      <c r="C494" s="2">
        <f t="shared" si="53"/>
        <v>0</v>
      </c>
      <c r="D494" s="2">
        <f t="shared" si="54"/>
        <v>90.585919999999987</v>
      </c>
      <c r="E494" s="2">
        <f t="shared" si="56"/>
        <v>90.051379999999995</v>
      </c>
      <c r="F494" s="2">
        <f t="shared" si="57"/>
        <v>89.873189999999994</v>
      </c>
      <c r="G494" s="2">
        <f t="shared" si="51"/>
        <v>91.680047999999985</v>
      </c>
      <c r="H494" s="2">
        <f t="shared" si="55"/>
        <v>108.51382749999999</v>
      </c>
      <c r="I494" s="2">
        <f t="array" ref="I494">SUMPRODUCT(B478:B497, (ROW(B478:B497)-ROW(B478)+1)) / (20*21/2)</f>
        <v>90.163420952380946</v>
      </c>
      <c r="J494" s="2">
        <f t="shared" si="58"/>
        <v>90.378210885687423</v>
      </c>
      <c r="K494" s="2">
        <f t="shared" si="52"/>
        <v>92.63972963934161</v>
      </c>
    </row>
    <row r="495" spans="1:11" ht="13.5" x14ac:dyDescent="0.25">
      <c r="A495" s="3">
        <f>TITRES_STAT!B498</f>
        <v>42726</v>
      </c>
      <c r="B495" s="6">
        <f>TITRES_STAT!D498</f>
        <v>89.854900000000001</v>
      </c>
      <c r="C495" s="2">
        <f t="shared" si="53"/>
        <v>-1.4467999999999961</v>
      </c>
      <c r="D495" s="2">
        <f t="shared" si="54"/>
        <v>90.433619999999991</v>
      </c>
      <c r="E495" s="2">
        <f t="shared" si="56"/>
        <v>90.203670000000002</v>
      </c>
      <c r="F495" s="2">
        <f t="shared" si="57"/>
        <v>89.797039999999996</v>
      </c>
      <c r="G495" s="2">
        <f t="shared" si="51"/>
        <v>91.573439999999991</v>
      </c>
      <c r="H495" s="2">
        <f t="shared" si="55"/>
        <v>108.35911299999997</v>
      </c>
      <c r="I495" s="2">
        <f t="array" ref="I495">SUMPRODUCT(B479:B498, (ROW(B479:B498)-ROW(B479)+1)) / (20*21/2)</f>
        <v>90.245081428571439</v>
      </c>
      <c r="J495" s="2">
        <f t="shared" si="58"/>
        <v>90.328371753717192</v>
      </c>
      <c r="K495" s="2">
        <f t="shared" si="52"/>
        <v>92.530520633877231</v>
      </c>
    </row>
    <row r="496" spans="1:11" ht="13.5" x14ac:dyDescent="0.25">
      <c r="A496" s="3">
        <f>TITRES_STAT!B499</f>
        <v>42727</v>
      </c>
      <c r="B496" s="6">
        <f>TITRES_STAT!D499</f>
        <v>91.377899999999997</v>
      </c>
      <c r="C496" s="2">
        <f t="shared" si="53"/>
        <v>1.5229999999999961</v>
      </c>
      <c r="D496" s="2">
        <f t="shared" si="54"/>
        <v>90.585920000000002</v>
      </c>
      <c r="E496" s="2">
        <f t="shared" si="56"/>
        <v>90.508259999999993</v>
      </c>
      <c r="F496" s="2">
        <f t="shared" si="57"/>
        <v>89.797039999999996</v>
      </c>
      <c r="G496" s="2">
        <f t="shared" si="51"/>
        <v>91.497292000000002</v>
      </c>
      <c r="H496" s="2">
        <f t="shared" si="55"/>
        <v>108.21204949999994</v>
      </c>
      <c r="I496" s="2">
        <f t="array" ref="I496">SUMPRODUCT(B480:B499, (ROW(B480:B499)-ROW(B480)+1)) / (20*21/2)</f>
        <v>90.321302857142868</v>
      </c>
      <c r="J496" s="2">
        <f t="shared" si="58"/>
        <v>90.428326824791753</v>
      </c>
      <c r="K496" s="2">
        <f t="shared" si="52"/>
        <v>92.48531982470557</v>
      </c>
    </row>
    <row r="497" spans="1:11" ht="13.5" x14ac:dyDescent="0.25">
      <c r="A497" s="3">
        <f>TITRES_STAT!B500</f>
        <v>42730</v>
      </c>
      <c r="B497" s="6">
        <f>TITRES_STAT!D500</f>
        <v>90.616399999999999</v>
      </c>
      <c r="C497" s="2">
        <f t="shared" si="53"/>
        <v>-0.76149999999999807</v>
      </c>
      <c r="D497" s="2">
        <f t="shared" si="54"/>
        <v>90.890520000000009</v>
      </c>
      <c r="E497" s="2">
        <f t="shared" si="56"/>
        <v>90.736699999999999</v>
      </c>
      <c r="F497" s="2">
        <f t="shared" si="57"/>
        <v>89.758964999999989</v>
      </c>
      <c r="G497" s="2">
        <f t="shared" si="51"/>
        <v>91.407436000000004</v>
      </c>
      <c r="H497" s="2">
        <f t="shared" si="55"/>
        <v>108.05470749999991</v>
      </c>
      <c r="I497" s="2">
        <f t="array" ref="I497">SUMPRODUCT(B481:B500, (ROW(B481:B500)-ROW(B481)+1)) / (20*21/2)</f>
        <v>90.317748095238073</v>
      </c>
      <c r="J497" s="2">
        <f t="shared" si="58"/>
        <v>90.446238555763969</v>
      </c>
      <c r="K497" s="2">
        <f t="shared" si="52"/>
        <v>92.412028851187713</v>
      </c>
    </row>
    <row r="498" spans="1:11" ht="13.5" x14ac:dyDescent="0.25">
      <c r="A498" s="3">
        <f>TITRES_STAT!B501</f>
        <v>42731</v>
      </c>
      <c r="B498" s="6">
        <f>TITRES_STAT!D501</f>
        <v>90.616399999999999</v>
      </c>
      <c r="C498" s="2">
        <f t="shared" si="53"/>
        <v>0</v>
      </c>
      <c r="D498" s="2">
        <f t="shared" si="54"/>
        <v>90.75345999999999</v>
      </c>
      <c r="E498" s="2">
        <f t="shared" si="56"/>
        <v>90.700149999999994</v>
      </c>
      <c r="F498" s="2">
        <f t="shared" si="57"/>
        <v>89.816074999999984</v>
      </c>
      <c r="G498" s="2">
        <f t="shared" ref="G498:G561" si="59">AVERAGE(B449:B498)</f>
        <v>91.331288000000001</v>
      </c>
      <c r="H498" s="2">
        <f t="shared" si="55"/>
        <v>107.89700599999991</v>
      </c>
      <c r="I498" s="2">
        <f t="array" ref="I498">SUMPRODUCT(B482:B501, (ROW(B482:B501)-ROW(B482)+1)) / (20*21/2)</f>
        <v>90.455614761904769</v>
      </c>
      <c r="J498" s="2">
        <f t="shared" si="58"/>
        <v>90.462444407595967</v>
      </c>
      <c r="K498" s="2">
        <f t="shared" si="52"/>
        <v>92.341612033494087</v>
      </c>
    </row>
    <row r="499" spans="1:11" ht="13.5" x14ac:dyDescent="0.25">
      <c r="A499" s="3">
        <f>TITRES_STAT!B502</f>
        <v>42732</v>
      </c>
      <c r="B499" s="6">
        <f>TITRES_STAT!D502</f>
        <v>90.616399999999999</v>
      </c>
      <c r="C499" s="2">
        <f t="shared" si="53"/>
        <v>0</v>
      </c>
      <c r="D499" s="2">
        <f t="shared" si="54"/>
        <v>90.616399999999999</v>
      </c>
      <c r="E499" s="2">
        <f t="shared" si="56"/>
        <v>90.601159999999993</v>
      </c>
      <c r="F499" s="2">
        <f t="shared" si="57"/>
        <v>89.892224999999982</v>
      </c>
      <c r="G499" s="2">
        <f t="shared" si="59"/>
        <v>91.255139999999997</v>
      </c>
      <c r="H499" s="2">
        <f t="shared" si="55"/>
        <v>107.73894499999989</v>
      </c>
      <c r="I499" s="2">
        <f t="array" ref="I499">SUMPRODUCT(B483:B502, (ROW(B483:B502)-ROW(B483)+1)) / (20*21/2)</f>
        <v>90.581877619047617</v>
      </c>
      <c r="J499" s="2">
        <f t="shared" si="58"/>
        <v>90.477106844967778</v>
      </c>
      <c r="K499" s="2">
        <f t="shared" ref="K499:K562" si="60">$K$4*B499+(1-$K$4)*K498</f>
        <v>92.27395665963158</v>
      </c>
    </row>
    <row r="500" spans="1:11" ht="13.5" x14ac:dyDescent="0.25">
      <c r="A500" s="3">
        <f>TITRES_STAT!B503</f>
        <v>42733</v>
      </c>
      <c r="B500" s="6">
        <f>TITRES_STAT!D503</f>
        <v>89.854900000000001</v>
      </c>
      <c r="C500" s="2">
        <f t="shared" si="53"/>
        <v>-0.76149999999999807</v>
      </c>
      <c r="D500" s="2">
        <f t="shared" si="54"/>
        <v>90.616399999999999</v>
      </c>
      <c r="E500" s="2">
        <f t="shared" si="56"/>
        <v>90.525009999999995</v>
      </c>
      <c r="F500" s="2">
        <f t="shared" si="57"/>
        <v>89.930300000000003</v>
      </c>
      <c r="G500" s="2">
        <f t="shared" si="59"/>
        <v>91.171375999999995</v>
      </c>
      <c r="H500" s="2">
        <f t="shared" si="55"/>
        <v>107.57707649999988</v>
      </c>
      <c r="I500" s="2">
        <f t="array" ref="I500">SUMPRODUCT(B484:B503, (ROW(B484:B503)-ROW(B484)+1)) / (20*21/2)</f>
        <v>90.478965238095228</v>
      </c>
      <c r="J500" s="2">
        <f t="shared" si="58"/>
        <v>90.417849050208943</v>
      </c>
      <c r="K500" s="2">
        <f t="shared" si="60"/>
        <v>92.179091692587207</v>
      </c>
    </row>
    <row r="501" spans="1:11" ht="13.5" x14ac:dyDescent="0.25">
      <c r="A501" s="3">
        <f>TITRES_STAT!B504</f>
        <v>42734</v>
      </c>
      <c r="B501" s="6">
        <f>TITRES_STAT!D504</f>
        <v>91.377899999999997</v>
      </c>
      <c r="C501" s="2">
        <f t="shared" si="53"/>
        <v>1.5229999999999961</v>
      </c>
      <c r="D501" s="2">
        <f t="shared" si="54"/>
        <v>90.616399999999999</v>
      </c>
      <c r="E501" s="2">
        <f t="shared" si="56"/>
        <v>90.601160000000007</v>
      </c>
      <c r="F501" s="2">
        <f t="shared" si="57"/>
        <v>90.052139999999994</v>
      </c>
      <c r="G501" s="2">
        <f t="shared" si="59"/>
        <v>91.118071999999998</v>
      </c>
      <c r="H501" s="2">
        <f t="shared" si="55"/>
        <v>107.43001299999986</v>
      </c>
      <c r="I501" s="2">
        <f t="array" ref="I501">SUMPRODUCT(B485:B504, (ROW(B485:B504)-ROW(B485)+1)) / (20*21/2)</f>
        <v>90.590718095238103</v>
      </c>
      <c r="J501" s="2">
        <f t="shared" si="58"/>
        <v>90.509282473998553</v>
      </c>
      <c r="K501" s="2">
        <f t="shared" si="60"/>
        <v>92.147672410524962</v>
      </c>
    </row>
    <row r="502" spans="1:11" ht="13.5" x14ac:dyDescent="0.25">
      <c r="A502" s="3">
        <f>TITRES_STAT!B505</f>
        <v>42737</v>
      </c>
      <c r="B502" s="6">
        <f>TITRES_STAT!D505</f>
        <v>91.377899999999997</v>
      </c>
      <c r="C502" s="2">
        <f t="shared" si="53"/>
        <v>0</v>
      </c>
      <c r="D502" s="2">
        <f t="shared" si="54"/>
        <v>90.768699999999995</v>
      </c>
      <c r="E502" s="2">
        <f t="shared" si="56"/>
        <v>90.829609999999988</v>
      </c>
      <c r="F502" s="2">
        <f t="shared" si="57"/>
        <v>90.17398</v>
      </c>
      <c r="G502" s="2">
        <f t="shared" si="59"/>
        <v>91.064768000000001</v>
      </c>
      <c r="H502" s="2">
        <f t="shared" si="55"/>
        <v>107.28654449999985</v>
      </c>
      <c r="I502" s="2">
        <f t="array" ref="I502">SUMPRODUCT(B486:B505, (ROW(B486:B505)-ROW(B486)+1)) / (20*21/2)</f>
        <v>90.762780476190471</v>
      </c>
      <c r="J502" s="2">
        <f t="shared" si="58"/>
        <v>90.592007952665369</v>
      </c>
      <c r="K502" s="2">
        <f t="shared" si="60"/>
        <v>92.11748525717104</v>
      </c>
    </row>
    <row r="503" spans="1:11" ht="13.5" x14ac:dyDescent="0.25">
      <c r="A503" s="3">
        <f>TITRES_STAT!B506</f>
        <v>42738</v>
      </c>
      <c r="B503" s="6">
        <f>TITRES_STAT!D506</f>
        <v>89.093400000000003</v>
      </c>
      <c r="C503" s="2">
        <f t="shared" si="53"/>
        <v>-2.2844999999999942</v>
      </c>
      <c r="D503" s="2">
        <f t="shared" si="54"/>
        <v>90.464100000000002</v>
      </c>
      <c r="E503" s="2">
        <f t="shared" si="56"/>
        <v>90.608779999999996</v>
      </c>
      <c r="F503" s="2">
        <f t="shared" si="57"/>
        <v>90.181594999999973</v>
      </c>
      <c r="G503" s="2">
        <f t="shared" si="59"/>
        <v>90.965773999999996</v>
      </c>
      <c r="H503" s="2">
        <f t="shared" si="55"/>
        <v>107.13075449999988</v>
      </c>
      <c r="I503" s="2">
        <f t="array" ref="I503">SUMPRODUCT(B487:B506, (ROW(B487:B506)-ROW(B487)+1)) / (20*21/2)</f>
        <v>91.206798095238071</v>
      </c>
      <c r="J503" s="2">
        <f t="shared" si="58"/>
        <v>90.449283385744863</v>
      </c>
      <c r="K503" s="2">
        <f t="shared" si="60"/>
        <v>91.998893678458444</v>
      </c>
    </row>
    <row r="504" spans="1:11" ht="13.5" x14ac:dyDescent="0.25">
      <c r="A504" s="3">
        <f>TITRES_STAT!B507</f>
        <v>42739</v>
      </c>
      <c r="B504" s="6">
        <f>TITRES_STAT!D507</f>
        <v>91.355000000000004</v>
      </c>
      <c r="C504" s="2">
        <f t="shared" si="53"/>
        <v>2.2616000000000014</v>
      </c>
      <c r="D504" s="2">
        <f t="shared" si="54"/>
        <v>90.611820000000009</v>
      </c>
      <c r="E504" s="2">
        <f t="shared" si="56"/>
        <v>90.614109999999997</v>
      </c>
      <c r="F504" s="2">
        <f t="shared" si="57"/>
        <v>90.332744999999974</v>
      </c>
      <c r="G504" s="2">
        <f t="shared" si="59"/>
        <v>90.919627999999989</v>
      </c>
      <c r="H504" s="2">
        <f t="shared" si="55"/>
        <v>106.97714149999987</v>
      </c>
      <c r="I504" s="2">
        <f t="array" ref="I504">SUMPRODUCT(B488:B507, (ROW(B488:B507)-ROW(B488)+1)) / (20*21/2)</f>
        <v>91.890142857142848</v>
      </c>
      <c r="J504" s="2">
        <f t="shared" si="58"/>
        <v>90.535542110912019</v>
      </c>
      <c r="K504" s="2">
        <f t="shared" si="60"/>
        <v>91.973642945969871</v>
      </c>
    </row>
    <row r="505" spans="1:11" ht="13.5" x14ac:dyDescent="0.25">
      <c r="A505" s="3">
        <f>TITRES_STAT!B508</f>
        <v>42740</v>
      </c>
      <c r="B505" s="6">
        <f>TITRES_STAT!D508</f>
        <v>92.139399999999995</v>
      </c>
      <c r="C505" s="2">
        <f t="shared" si="53"/>
        <v>0.78439999999999088</v>
      </c>
      <c r="D505" s="2">
        <f t="shared" si="54"/>
        <v>91.068720000000013</v>
      </c>
      <c r="E505" s="2">
        <f t="shared" si="56"/>
        <v>90.842559999999992</v>
      </c>
      <c r="F505" s="2">
        <f t="shared" si="57"/>
        <v>90.52311499999999</v>
      </c>
      <c r="G505" s="2">
        <f t="shared" si="59"/>
        <v>90.904397999999958</v>
      </c>
      <c r="H505" s="2">
        <f t="shared" si="55"/>
        <v>106.82669549999987</v>
      </c>
      <c r="I505" s="2">
        <f t="array" ref="I505">SUMPRODUCT(B489:B508, (ROW(B489:B508)-ROW(B489)+1)) / (20*21/2)</f>
        <v>92.807188095238089</v>
      </c>
      <c r="J505" s="2">
        <f t="shared" si="58"/>
        <v>90.688290481301351</v>
      </c>
      <c r="K505" s="2">
        <f t="shared" si="60"/>
        <v>91.9801432225985</v>
      </c>
    </row>
    <row r="506" spans="1:11" ht="13.5" x14ac:dyDescent="0.25">
      <c r="A506" s="3">
        <f>TITRES_STAT!B509</f>
        <v>42741</v>
      </c>
      <c r="B506" s="6">
        <f>TITRES_STAT!D509</f>
        <v>95.185299999999998</v>
      </c>
      <c r="C506" s="2">
        <f t="shared" si="53"/>
        <v>3.0459000000000032</v>
      </c>
      <c r="D506" s="2">
        <f t="shared" si="54"/>
        <v>91.830199999999991</v>
      </c>
      <c r="E506" s="2">
        <f t="shared" si="56"/>
        <v>91.223299999999995</v>
      </c>
      <c r="F506" s="2">
        <f t="shared" si="57"/>
        <v>90.865780000000001</v>
      </c>
      <c r="G506" s="2">
        <f t="shared" si="59"/>
        <v>90.95008599999997</v>
      </c>
      <c r="H506" s="2">
        <f t="shared" si="55"/>
        <v>106.67709899999988</v>
      </c>
      <c r="I506" s="2">
        <f t="array" ref="I506">SUMPRODUCT(B490:B509, (ROW(B490:B509)-ROW(B490)+1)) / (20*21/2)</f>
        <v>93.958736666666667</v>
      </c>
      <c r="J506" s="2">
        <f t="shared" si="58"/>
        <v>91.116577102129781</v>
      </c>
      <c r="K506" s="2">
        <f t="shared" si="60"/>
        <v>92.105835645241697</v>
      </c>
    </row>
    <row r="507" spans="1:11" ht="13.5" x14ac:dyDescent="0.25">
      <c r="A507" s="3">
        <f>TITRES_STAT!B510</f>
        <v>42744</v>
      </c>
      <c r="B507" s="6">
        <f>TITRES_STAT!D510</f>
        <v>98.040899999999993</v>
      </c>
      <c r="C507" s="2">
        <f t="shared" si="53"/>
        <v>2.8555999999999955</v>
      </c>
      <c r="D507" s="2">
        <f t="shared" si="54"/>
        <v>93.16279999999999</v>
      </c>
      <c r="E507" s="2">
        <f t="shared" si="56"/>
        <v>91.96575</v>
      </c>
      <c r="F507" s="2">
        <f t="shared" si="57"/>
        <v>91.351224999999999</v>
      </c>
      <c r="G507" s="2">
        <f t="shared" si="59"/>
        <v>91.052885999999958</v>
      </c>
      <c r="H507" s="2">
        <f t="shared" si="55"/>
        <v>106.5381859999999</v>
      </c>
      <c r="I507" s="2">
        <f t="array" ref="I507">SUMPRODUCT(B491:B510, (ROW(B491:B510)-ROW(B491)+1)) / (20*21/2)</f>
        <v>95.051541904761891</v>
      </c>
      <c r="J507" s="2">
        <f t="shared" si="58"/>
        <v>91.776036425736464</v>
      </c>
      <c r="K507" s="2">
        <f t="shared" si="60"/>
        <v>92.338583266996935</v>
      </c>
    </row>
    <row r="508" spans="1:11" ht="13.5" x14ac:dyDescent="0.25">
      <c r="A508" s="3">
        <f>TITRES_STAT!B511</f>
        <v>42745</v>
      </c>
      <c r="B508" s="6">
        <f>TITRES_STAT!D511</f>
        <v>100.9802</v>
      </c>
      <c r="C508" s="2">
        <f t="shared" si="53"/>
        <v>2.9393000000000029</v>
      </c>
      <c r="D508" s="2">
        <f t="shared" si="54"/>
        <v>95.540159999999986</v>
      </c>
      <c r="E508" s="2">
        <f t="shared" si="56"/>
        <v>93.002129999999994</v>
      </c>
      <c r="F508" s="2">
        <f t="shared" si="57"/>
        <v>91.851140000000001</v>
      </c>
      <c r="G508" s="2">
        <f t="shared" si="59"/>
        <v>91.207619999999963</v>
      </c>
      <c r="H508" s="2">
        <f t="shared" si="55"/>
        <v>106.4328069999999</v>
      </c>
      <c r="I508" s="2">
        <f t="array" ref="I508">SUMPRODUCT(B492:B511, (ROW(B492:B511)-ROW(B492)+1)) / (20*21/2)</f>
        <v>96.04462333333332</v>
      </c>
      <c r="J508" s="2">
        <f t="shared" si="58"/>
        <v>92.652623432809179</v>
      </c>
      <c r="K508" s="2">
        <f t="shared" si="60"/>
        <v>92.677470197702931</v>
      </c>
    </row>
    <row r="509" spans="1:11" ht="13.5" x14ac:dyDescent="0.25">
      <c r="A509" s="3">
        <f>TITRES_STAT!B512</f>
        <v>42746</v>
      </c>
      <c r="B509" s="6">
        <f>TITRES_STAT!D512</f>
        <v>103.94240000000001</v>
      </c>
      <c r="C509" s="2">
        <f t="shared" si="53"/>
        <v>2.9622000000000099</v>
      </c>
      <c r="D509" s="2">
        <f t="shared" si="54"/>
        <v>98.057639999999992</v>
      </c>
      <c r="E509" s="2">
        <f t="shared" si="56"/>
        <v>94.334730000000008</v>
      </c>
      <c r="F509" s="2">
        <f t="shared" si="57"/>
        <v>92.467945</v>
      </c>
      <c r="G509" s="2">
        <f t="shared" si="59"/>
        <v>91.443679999999972</v>
      </c>
      <c r="H509" s="2">
        <f t="shared" si="55"/>
        <v>106.3413759999999</v>
      </c>
      <c r="I509" s="2">
        <f t="array" ref="I509">SUMPRODUCT(B493:B512, (ROW(B493:B512)-ROW(B493)+1)) / (20*21/2)</f>
        <v>97.122556190476189</v>
      </c>
      <c r="J509" s="2">
        <f t="shared" si="58"/>
        <v>93.727840248732107</v>
      </c>
      <c r="K509" s="2">
        <f t="shared" si="60"/>
        <v>93.119232150734192</v>
      </c>
    </row>
    <row r="510" spans="1:11" ht="13.5" x14ac:dyDescent="0.25">
      <c r="A510" s="3">
        <f>TITRES_STAT!B513</f>
        <v>42747</v>
      </c>
      <c r="B510" s="6">
        <f>TITRES_STAT!D513</f>
        <v>103.94240000000001</v>
      </c>
      <c r="C510" s="2">
        <f t="shared" si="53"/>
        <v>0</v>
      </c>
      <c r="D510" s="2">
        <f t="shared" si="54"/>
        <v>100.41824000000001</v>
      </c>
      <c r="E510" s="2">
        <f t="shared" si="56"/>
        <v>95.743480000000005</v>
      </c>
      <c r="F510" s="2">
        <f t="shared" si="57"/>
        <v>93.134244999999993</v>
      </c>
      <c r="G510" s="2">
        <f t="shared" si="59"/>
        <v>91.679739999999967</v>
      </c>
      <c r="H510" s="2">
        <f t="shared" si="55"/>
        <v>106.2499449999999</v>
      </c>
      <c r="I510" s="2">
        <f t="array" ref="I510">SUMPRODUCT(B494:B513, (ROW(B494:B513)-ROW(B494)+1)) / (20*21/2)</f>
        <v>98.137325238095229</v>
      </c>
      <c r="J510" s="2">
        <f t="shared" si="58"/>
        <v>94.700655463138574</v>
      </c>
      <c r="K510" s="2">
        <f t="shared" si="60"/>
        <v>93.543670105607362</v>
      </c>
    </row>
    <row r="511" spans="1:11" ht="13.5" x14ac:dyDescent="0.25">
      <c r="A511" s="3">
        <f>TITRES_STAT!B514</f>
        <v>42748</v>
      </c>
      <c r="B511" s="6">
        <f>TITRES_STAT!D514</f>
        <v>103.5616</v>
      </c>
      <c r="C511" s="2">
        <f t="shared" si="53"/>
        <v>-0.3808000000000078</v>
      </c>
      <c r="D511" s="2">
        <f t="shared" si="54"/>
        <v>102.09350000000001</v>
      </c>
      <c r="E511" s="2">
        <f t="shared" si="56"/>
        <v>96.961849999999998</v>
      </c>
      <c r="F511" s="2">
        <f t="shared" si="57"/>
        <v>93.781504999999996</v>
      </c>
      <c r="G511" s="2">
        <f t="shared" si="59"/>
        <v>91.915951999999976</v>
      </c>
      <c r="H511" s="2">
        <f t="shared" si="55"/>
        <v>106.1652379999999</v>
      </c>
      <c r="I511" s="2">
        <f t="array" ref="I511">SUMPRODUCT(B495:B514, (ROW(B495:B514)-ROW(B495)+1)) / (20*21/2)</f>
        <v>99.151002857142871</v>
      </c>
      <c r="J511" s="2">
        <f t="shared" si="58"/>
        <v>95.544554942839667</v>
      </c>
      <c r="K511" s="2">
        <f t="shared" si="60"/>
        <v>93.936530101465891</v>
      </c>
    </row>
    <row r="512" spans="1:11" ht="13.5" x14ac:dyDescent="0.25">
      <c r="A512" s="3">
        <f>TITRES_STAT!B515</f>
        <v>42751</v>
      </c>
      <c r="B512" s="6">
        <f>TITRES_STAT!D515</f>
        <v>105.0998</v>
      </c>
      <c r="C512" s="2">
        <f t="shared" si="53"/>
        <v>1.5382000000000033</v>
      </c>
      <c r="D512" s="2">
        <f t="shared" si="54"/>
        <v>103.50528</v>
      </c>
      <c r="E512" s="2">
        <f t="shared" si="56"/>
        <v>98.334039999999987</v>
      </c>
      <c r="F512" s="2">
        <f t="shared" si="57"/>
        <v>94.581824999999981</v>
      </c>
      <c r="G512" s="2">
        <f t="shared" si="59"/>
        <v>92.190389999999965</v>
      </c>
      <c r="H512" s="2">
        <f t="shared" si="55"/>
        <v>106.0882219999999</v>
      </c>
      <c r="I512" s="2">
        <f t="array" ref="I512">SUMPRODUCT(B496:B515, (ROW(B496:B515)-ROW(B496)+1)) / (20*21/2)</f>
        <v>100.30537333333334</v>
      </c>
      <c r="J512" s="2">
        <f t="shared" si="58"/>
        <v>96.454578281616847</v>
      </c>
      <c r="K512" s="2">
        <f t="shared" si="60"/>
        <v>94.374305391604494</v>
      </c>
    </row>
    <row r="513" spans="1:11" ht="13.5" x14ac:dyDescent="0.25">
      <c r="A513" s="3">
        <f>TITRES_STAT!B516</f>
        <v>42752</v>
      </c>
      <c r="B513" s="6">
        <f>TITRES_STAT!D516</f>
        <v>105.23690000000001</v>
      </c>
      <c r="C513" s="2">
        <f t="shared" si="53"/>
        <v>0.13710000000000377</v>
      </c>
      <c r="D513" s="2">
        <f t="shared" si="54"/>
        <v>104.35662000000002</v>
      </c>
      <c r="E513" s="2">
        <f t="shared" si="56"/>
        <v>99.948389999999989</v>
      </c>
      <c r="F513" s="2">
        <f t="shared" si="57"/>
        <v>95.278584999999993</v>
      </c>
      <c r="G513" s="2">
        <f t="shared" si="59"/>
        <v>92.467569999999981</v>
      </c>
      <c r="H513" s="2">
        <f t="shared" si="55"/>
        <v>106.0140484999999</v>
      </c>
      <c r="I513" s="2">
        <f t="array" ref="I513">SUMPRODUCT(B497:B516, (ROW(B497:B516)-ROW(B497)+1)) / (20*21/2)</f>
        <v>101.37271714285714</v>
      </c>
      <c r="J513" s="2">
        <f t="shared" si="58"/>
        <v>97.290989873843813</v>
      </c>
      <c r="K513" s="2">
        <f t="shared" si="60"/>
        <v>94.80028949389451</v>
      </c>
    </row>
    <row r="514" spans="1:11" ht="13.5" x14ac:dyDescent="0.25">
      <c r="A514" s="3">
        <f>TITRES_STAT!B517</f>
        <v>42753</v>
      </c>
      <c r="B514" s="6">
        <f>TITRES_STAT!D517</f>
        <v>105.9222</v>
      </c>
      <c r="C514" s="2">
        <f t="shared" si="53"/>
        <v>0.68529999999999802</v>
      </c>
      <c r="D514" s="2">
        <f t="shared" si="54"/>
        <v>104.75258000000001</v>
      </c>
      <c r="E514" s="2">
        <f t="shared" si="56"/>
        <v>101.40510999999999</v>
      </c>
      <c r="F514" s="2">
        <f t="shared" si="57"/>
        <v>96.009609999999981</v>
      </c>
      <c r="G514" s="2">
        <f t="shared" si="59"/>
        <v>92.743225999999979</v>
      </c>
      <c r="H514" s="2">
        <f t="shared" si="55"/>
        <v>105.93434999999991</v>
      </c>
      <c r="I514" s="2">
        <f t="array" ref="I514">SUMPRODUCT(B498:B517, (ROW(B498:B517)-ROW(B498)+1)) / (20*21/2)</f>
        <v>102.28703904761903</v>
      </c>
      <c r="J514" s="2">
        <f t="shared" si="58"/>
        <v>98.113009885858688</v>
      </c>
      <c r="K514" s="2">
        <f t="shared" si="60"/>
        <v>95.236442847075111</v>
      </c>
    </row>
    <row r="515" spans="1:11" ht="13.5" x14ac:dyDescent="0.25">
      <c r="A515" s="3">
        <f>TITRES_STAT!B518</f>
        <v>42754</v>
      </c>
      <c r="B515" s="6">
        <f>TITRES_STAT!D518</f>
        <v>108.1305</v>
      </c>
      <c r="C515" s="2">
        <f t="shared" si="53"/>
        <v>2.2082999999999942</v>
      </c>
      <c r="D515" s="2">
        <f t="shared" si="54"/>
        <v>105.59020000000001</v>
      </c>
      <c r="E515" s="2">
        <f t="shared" si="56"/>
        <v>103.00422</v>
      </c>
      <c r="F515" s="2">
        <f t="shared" si="57"/>
        <v>96.923389999999984</v>
      </c>
      <c r="G515" s="2">
        <f t="shared" si="59"/>
        <v>93.078277999999969</v>
      </c>
      <c r="H515" s="2">
        <f t="shared" si="55"/>
        <v>105.86745449999989</v>
      </c>
      <c r="I515" s="2">
        <f t="array" ref="I515">SUMPRODUCT(B499:B518, (ROW(B499:B518)-ROW(B499)+1)) / (20*21/2)</f>
        <v>103.12162285714284</v>
      </c>
      <c r="J515" s="2">
        <f t="shared" si="58"/>
        <v>99.067056563395965</v>
      </c>
      <c r="K515" s="2">
        <f t="shared" si="60"/>
        <v>95.742092147189808</v>
      </c>
    </row>
    <row r="516" spans="1:11" ht="13.5" x14ac:dyDescent="0.25">
      <c r="A516" s="3">
        <f>TITRES_STAT!B519</f>
        <v>42755</v>
      </c>
      <c r="B516" s="6">
        <f>TITRES_STAT!D519</f>
        <v>108.1305</v>
      </c>
      <c r="C516" s="2">
        <f t="shared" ref="C516:C579" si="61">B516-B515</f>
        <v>0</v>
      </c>
      <c r="D516" s="2">
        <f t="shared" si="54"/>
        <v>106.50398</v>
      </c>
      <c r="E516" s="2">
        <f t="shared" si="56"/>
        <v>104.29874</v>
      </c>
      <c r="F516" s="2">
        <f t="shared" si="57"/>
        <v>97.761019999999988</v>
      </c>
      <c r="G516" s="2">
        <f t="shared" si="59"/>
        <v>93.382869999999983</v>
      </c>
      <c r="H516" s="2">
        <f t="shared" si="55"/>
        <v>105.80055899999988</v>
      </c>
      <c r="I516" s="2">
        <f t="array" ref="I516">SUMPRODUCT(B500:B519, (ROW(B500:B519)-ROW(B500)+1)) / (20*21/2)</f>
        <v>103.87646857142856</v>
      </c>
      <c r="J516" s="2">
        <f t="shared" si="58"/>
        <v>99.930241652596351</v>
      </c>
      <c r="K516" s="2">
        <f t="shared" si="60"/>
        <v>96.227912062986292</v>
      </c>
    </row>
    <row r="517" spans="1:11" ht="13.5" x14ac:dyDescent="0.25">
      <c r="A517" s="3">
        <f>TITRES_STAT!B520</f>
        <v>42758</v>
      </c>
      <c r="B517" s="6">
        <f>TITRES_STAT!D520</f>
        <v>107.3614</v>
      </c>
      <c r="C517" s="2">
        <f t="shared" si="61"/>
        <v>-0.76909999999999457</v>
      </c>
      <c r="D517" s="2">
        <f t="shared" si="54"/>
        <v>106.95630000000001</v>
      </c>
      <c r="E517" s="2">
        <f t="shared" si="56"/>
        <v>105.23078999999998</v>
      </c>
      <c r="F517" s="2">
        <f t="shared" si="57"/>
        <v>98.598269999999985</v>
      </c>
      <c r="G517" s="2">
        <f t="shared" si="59"/>
        <v>93.664465999999976</v>
      </c>
      <c r="H517" s="2">
        <f t="shared" si="55"/>
        <v>105.74060299999991</v>
      </c>
      <c r="I517" s="2">
        <f t="array" ref="I517">SUMPRODUCT(B501:B520, (ROW(B501:B520)-ROW(B501)+1)) / (20*21/2)</f>
        <v>104.5515761904762</v>
      </c>
      <c r="J517" s="2">
        <f t="shared" si="58"/>
        <v>100.63797101901575</v>
      </c>
      <c r="K517" s="2">
        <f t="shared" si="60"/>
        <v>96.664519433065266</v>
      </c>
    </row>
    <row r="518" spans="1:11" ht="13.5" x14ac:dyDescent="0.25">
      <c r="A518" s="3">
        <f>TITRES_STAT!B521</f>
        <v>42759</v>
      </c>
      <c r="B518" s="6">
        <f>TITRES_STAT!D521</f>
        <v>107.3614</v>
      </c>
      <c r="C518" s="2">
        <f t="shared" si="61"/>
        <v>0</v>
      </c>
      <c r="D518" s="2">
        <f t="shared" ref="D518:D581" si="62">AVERAGE(B514:B518)</f>
        <v>107.38119999999999</v>
      </c>
      <c r="E518" s="2">
        <f t="shared" si="56"/>
        <v>105.86891</v>
      </c>
      <c r="F518" s="2">
        <f t="shared" si="57"/>
        <v>99.435519999999997</v>
      </c>
      <c r="G518" s="2">
        <f t="shared" si="59"/>
        <v>93.946061999999984</v>
      </c>
      <c r="H518" s="2">
        <f t="shared" si="55"/>
        <v>105.67705199999992</v>
      </c>
      <c r="I518" s="2">
        <f t="array" ref="I518">SUMPRODUCT(B502:B521, (ROW(B502:B521)-ROW(B502)+1)) / (20*21/2)</f>
        <v>105.14331952380954</v>
      </c>
      <c r="J518" s="2">
        <f t="shared" si="58"/>
        <v>101.27829758863331</v>
      </c>
      <c r="K518" s="2">
        <f t="shared" si="60"/>
        <v>97.084004945494087</v>
      </c>
    </row>
    <row r="519" spans="1:11" ht="13.5" x14ac:dyDescent="0.25">
      <c r="A519" s="3">
        <f>TITRES_STAT!B522</f>
        <v>42760</v>
      </c>
      <c r="B519" s="6">
        <f>TITRES_STAT!D522</f>
        <v>107.3614</v>
      </c>
      <c r="C519" s="2">
        <f t="shared" si="61"/>
        <v>0</v>
      </c>
      <c r="D519" s="2">
        <f t="shared" si="62"/>
        <v>107.66904</v>
      </c>
      <c r="E519" s="2">
        <f t="shared" si="56"/>
        <v>106.21081</v>
      </c>
      <c r="F519" s="2">
        <f t="shared" si="57"/>
        <v>100.27277000000001</v>
      </c>
      <c r="G519" s="2">
        <f t="shared" si="59"/>
        <v>94.265427999999972</v>
      </c>
      <c r="H519" s="2">
        <f t="shared" si="55"/>
        <v>105.6135009999999</v>
      </c>
      <c r="I519" s="2">
        <f t="array" ref="I519">SUMPRODUCT(B503:B522, (ROW(B503:B522)-ROW(B503)+1)) / (20*21/2)</f>
        <v>105.33333190476191</v>
      </c>
      <c r="J519" s="2">
        <f t="shared" si="58"/>
        <v>101.85764067543015</v>
      </c>
      <c r="K519" s="2">
        <f t="shared" si="60"/>
        <v>97.487040045670796</v>
      </c>
    </row>
    <row r="520" spans="1:11" ht="13.5" x14ac:dyDescent="0.25">
      <c r="A520" s="3">
        <f>TITRES_STAT!B523</f>
        <v>42761</v>
      </c>
      <c r="B520" s="6">
        <f>TITRES_STAT!D523</f>
        <v>107.3614</v>
      </c>
      <c r="C520" s="2">
        <f t="shared" si="61"/>
        <v>0</v>
      </c>
      <c r="D520" s="2">
        <f t="shared" si="62"/>
        <v>107.51522</v>
      </c>
      <c r="E520" s="2">
        <f t="shared" si="56"/>
        <v>106.55271</v>
      </c>
      <c r="F520" s="2">
        <f t="shared" si="57"/>
        <v>101.148095</v>
      </c>
      <c r="G520" s="2">
        <f t="shared" si="59"/>
        <v>94.577483999999956</v>
      </c>
      <c r="H520" s="2">
        <f t="shared" si="55"/>
        <v>105.54959049999991</v>
      </c>
      <c r="I520" s="2">
        <f t="array" ref="I520">SUMPRODUCT(B504:B523, (ROW(B504:B523)-ROW(B504)+1)) / (20*21/2)</f>
        <v>105.16689428571431</v>
      </c>
      <c r="J520" s="2">
        <f t="shared" si="58"/>
        <v>102.38180823015109</v>
      </c>
      <c r="K520" s="2">
        <f t="shared" si="60"/>
        <v>97.874269847801358</v>
      </c>
    </row>
    <row r="521" spans="1:11" ht="13.5" x14ac:dyDescent="0.25">
      <c r="A521" s="3">
        <f>TITRES_STAT!B524</f>
        <v>42762</v>
      </c>
      <c r="B521" s="6">
        <f>TITRES_STAT!D524</f>
        <v>107.3614</v>
      </c>
      <c r="C521" s="2">
        <f t="shared" si="61"/>
        <v>0</v>
      </c>
      <c r="D521" s="2">
        <f t="shared" si="62"/>
        <v>107.3614</v>
      </c>
      <c r="E521" s="2">
        <f t="shared" si="56"/>
        <v>106.93269000000001</v>
      </c>
      <c r="F521" s="2">
        <f t="shared" si="57"/>
        <v>101.94727</v>
      </c>
      <c r="G521" s="2">
        <f t="shared" si="59"/>
        <v>94.897153999999958</v>
      </c>
      <c r="H521" s="2">
        <f t="shared" si="55"/>
        <v>105.47924499999991</v>
      </c>
      <c r="I521" s="2">
        <f t="array" ref="I521">SUMPRODUCT(B505:B524, (ROW(B505:B524)-ROW(B505)+1)) / (20*21/2)</f>
        <v>104.9445780952381</v>
      </c>
      <c r="J521" s="2">
        <f t="shared" si="58"/>
        <v>102.8560550653748</v>
      </c>
      <c r="K521" s="2">
        <f t="shared" si="60"/>
        <v>98.246314167495427</v>
      </c>
    </row>
    <row r="522" spans="1:11" ht="13.5" x14ac:dyDescent="0.25">
      <c r="A522" s="3">
        <f>TITRES_STAT!B525</f>
        <v>42765</v>
      </c>
      <c r="B522" s="6">
        <f>TITRES_STAT!D525</f>
        <v>103.94240000000001</v>
      </c>
      <c r="C522" s="2">
        <f t="shared" si="61"/>
        <v>-3.4189999999999969</v>
      </c>
      <c r="D522" s="2">
        <f t="shared" si="62"/>
        <v>106.67760000000001</v>
      </c>
      <c r="E522" s="2">
        <f t="shared" si="56"/>
        <v>106.81694999999999</v>
      </c>
      <c r="F522" s="2">
        <f t="shared" si="57"/>
        <v>102.575495</v>
      </c>
      <c r="G522" s="2">
        <f t="shared" si="59"/>
        <v>95.148443999999969</v>
      </c>
      <c r="H522" s="2">
        <f t="shared" ref="H522:H585" si="63">AVERAGE(B323:B522)</f>
        <v>105.39176849999991</v>
      </c>
      <c r="I522" s="2">
        <f t="array" ref="I522">SUMPRODUCT(B506:B525, (ROW(B506:B525)-ROW(B506)+1)) / (20*21/2)</f>
        <v>104.67715285714287</v>
      </c>
      <c r="J522" s="2">
        <f t="shared" si="58"/>
        <v>102.95951648772005</v>
      </c>
      <c r="K522" s="2">
        <f t="shared" si="60"/>
        <v>98.469690082495603</v>
      </c>
    </row>
    <row r="523" spans="1:11" ht="13.5" x14ac:dyDescent="0.25">
      <c r="A523" s="3">
        <f>TITRES_STAT!B526</f>
        <v>42766</v>
      </c>
      <c r="B523" s="6">
        <f>TITRES_STAT!D526</f>
        <v>100.8279</v>
      </c>
      <c r="C523" s="2">
        <f t="shared" si="61"/>
        <v>-3.1145000000000067</v>
      </c>
      <c r="D523" s="2">
        <f t="shared" si="62"/>
        <v>105.37090000000001</v>
      </c>
      <c r="E523" s="2">
        <f t="shared" si="56"/>
        <v>106.37604999999999</v>
      </c>
      <c r="F523" s="2">
        <f t="shared" si="57"/>
        <v>103.16221999999998</v>
      </c>
      <c r="G523" s="2">
        <f t="shared" si="59"/>
        <v>95.337443999999977</v>
      </c>
      <c r="H523" s="2">
        <f t="shared" si="63"/>
        <v>105.28879149999992</v>
      </c>
      <c r="I523" s="2">
        <f t="array" ref="I523">SUMPRODUCT(B507:B526, (ROW(B507:B526)-ROW(B507)+1)) / (20*21/2)</f>
        <v>104.4111442857143</v>
      </c>
      <c r="J523" s="2">
        <f t="shared" si="58"/>
        <v>102.75650539365148</v>
      </c>
      <c r="K523" s="2">
        <f t="shared" si="60"/>
        <v>98.562168902789892</v>
      </c>
    </row>
    <row r="524" spans="1:11" ht="13.5" x14ac:dyDescent="0.25">
      <c r="A524" s="3">
        <f>TITRES_STAT!B527</f>
        <v>42767</v>
      </c>
      <c r="B524" s="6">
        <f>TITRES_STAT!D527</f>
        <v>100.8279</v>
      </c>
      <c r="C524" s="2">
        <f t="shared" si="61"/>
        <v>0</v>
      </c>
      <c r="D524" s="2">
        <f t="shared" si="62"/>
        <v>104.0642</v>
      </c>
      <c r="E524" s="2">
        <f t="shared" ref="E524:E587" si="64">AVERAGE(B515:B524)</f>
        <v>105.86662000000001</v>
      </c>
      <c r="F524" s="2">
        <f t="shared" si="57"/>
        <v>103.635865</v>
      </c>
      <c r="G524" s="2">
        <f t="shared" si="59"/>
        <v>95.526443999999969</v>
      </c>
      <c r="H524" s="2">
        <f t="shared" si="63"/>
        <v>105.18581449999991</v>
      </c>
      <c r="I524" s="2">
        <f t="array" ref="I524">SUMPRODUCT(B508:B527, (ROW(B508:B527)-ROW(B508)+1)) / (20*21/2)</f>
        <v>104.22490761904763</v>
      </c>
      <c r="J524" s="2">
        <f t="shared" si="58"/>
        <v>102.57282868949419</v>
      </c>
      <c r="K524" s="2">
        <f t="shared" si="60"/>
        <v>98.651021102680488</v>
      </c>
    </row>
    <row r="525" spans="1:11" ht="13.5" x14ac:dyDescent="0.25">
      <c r="A525" s="3">
        <f>TITRES_STAT!B528</f>
        <v>42768</v>
      </c>
      <c r="B525" s="6">
        <f>TITRES_STAT!D528</f>
        <v>100.8279</v>
      </c>
      <c r="C525" s="2">
        <f t="shared" si="61"/>
        <v>0</v>
      </c>
      <c r="D525" s="2">
        <f t="shared" si="62"/>
        <v>102.75750000000001</v>
      </c>
      <c r="E525" s="2">
        <f t="shared" si="64"/>
        <v>105.13636000000001</v>
      </c>
      <c r="F525" s="2">
        <f t="shared" si="57"/>
        <v>104.07029</v>
      </c>
      <c r="G525" s="2">
        <f t="shared" si="59"/>
        <v>95.715443999999991</v>
      </c>
      <c r="H525" s="2">
        <f t="shared" si="63"/>
        <v>105.08283749999991</v>
      </c>
      <c r="I525" s="2">
        <f t="array" ref="I525">SUMPRODUCT(B509:B528, (ROW(B509:B528)-ROW(B509)+1)) / (20*21/2)</f>
        <v>104.31008761904762</v>
      </c>
      <c r="J525" s="2">
        <f t="shared" si="58"/>
        <v>102.40664500478046</v>
      </c>
      <c r="K525" s="2">
        <f t="shared" si="60"/>
        <v>98.736388902575371</v>
      </c>
    </row>
    <row r="526" spans="1:11" ht="13.5" x14ac:dyDescent="0.25">
      <c r="A526" s="3">
        <f>TITRES_STAT!B529</f>
        <v>42769</v>
      </c>
      <c r="B526" s="6">
        <f>TITRES_STAT!D529</f>
        <v>101.27719999999999</v>
      </c>
      <c r="C526" s="2">
        <f t="shared" si="61"/>
        <v>0.44929999999999382</v>
      </c>
      <c r="D526" s="2">
        <f t="shared" si="62"/>
        <v>101.54066</v>
      </c>
      <c r="E526" s="2">
        <f t="shared" si="64"/>
        <v>104.45102999999999</v>
      </c>
      <c r="F526" s="2">
        <f t="shared" si="57"/>
        <v>104.37488499999999</v>
      </c>
      <c r="G526" s="2">
        <f t="shared" si="59"/>
        <v>95.913429999999977</v>
      </c>
      <c r="H526" s="2">
        <f t="shared" si="63"/>
        <v>104.9885059999999</v>
      </c>
      <c r="I526" s="2">
        <f t="array" ref="I526">SUMPRODUCT(B510:B529, (ROW(B510:B529)-ROW(B510)+1)) / (20*21/2)</f>
        <v>104.46589619047619</v>
      </c>
      <c r="J526" s="2">
        <f t="shared" si="58"/>
        <v>102.29907881384898</v>
      </c>
      <c r="K526" s="2">
        <f t="shared" si="60"/>
        <v>98.836028553454781</v>
      </c>
    </row>
    <row r="527" spans="1:11" ht="13.5" x14ac:dyDescent="0.25">
      <c r="A527" s="3">
        <f>TITRES_STAT!B530</f>
        <v>42772</v>
      </c>
      <c r="B527" s="6">
        <f>TITRES_STAT!D530</f>
        <v>102.4194</v>
      </c>
      <c r="C527" s="2">
        <f t="shared" si="61"/>
        <v>1.1422000000000025</v>
      </c>
      <c r="D527" s="2">
        <f t="shared" si="62"/>
        <v>101.23605999999999</v>
      </c>
      <c r="E527" s="2">
        <f t="shared" si="64"/>
        <v>103.95683</v>
      </c>
      <c r="F527" s="2">
        <f t="shared" si="57"/>
        <v>104.59380999999999</v>
      </c>
      <c r="G527" s="2">
        <f t="shared" si="59"/>
        <v>96.134259999999983</v>
      </c>
      <c r="H527" s="2">
        <f t="shared" si="63"/>
        <v>104.8998854999999</v>
      </c>
      <c r="I527" s="2">
        <f t="array" ref="I527">SUMPRODUCT(B511:B530, (ROW(B511:B530)-ROW(B511)+1)) / (20*21/2)</f>
        <v>104.60973904761903</v>
      </c>
      <c r="J527" s="2">
        <f t="shared" si="58"/>
        <v>102.31053797443479</v>
      </c>
      <c r="K527" s="2">
        <f t="shared" si="60"/>
        <v>98.976552923907533</v>
      </c>
    </row>
    <row r="528" spans="1:11" ht="13.5" x14ac:dyDescent="0.25">
      <c r="A528" s="3">
        <f>TITRES_STAT!B531</f>
        <v>42773</v>
      </c>
      <c r="B528" s="6">
        <f>TITRES_STAT!D531</f>
        <v>105.48820000000001</v>
      </c>
      <c r="C528" s="2">
        <f t="shared" si="61"/>
        <v>3.0688000000000102</v>
      </c>
      <c r="D528" s="2">
        <f t="shared" si="62"/>
        <v>102.16812</v>
      </c>
      <c r="E528" s="2">
        <f t="shared" si="64"/>
        <v>103.76951</v>
      </c>
      <c r="F528" s="2">
        <f t="shared" si="57"/>
        <v>104.81921</v>
      </c>
      <c r="G528" s="2">
        <f t="shared" si="59"/>
        <v>96.454539999999994</v>
      </c>
      <c r="H528" s="2">
        <f t="shared" si="63"/>
        <v>104.82660899999991</v>
      </c>
      <c r="I528" s="2">
        <f t="array" ref="I528">SUMPRODUCT(B512:B531, (ROW(B512:B531)-ROW(B512)+1)) / (20*21/2)</f>
        <v>104.74161619047617</v>
      </c>
      <c r="J528" s="2">
        <f t="shared" si="58"/>
        <v>102.61317245306005</v>
      </c>
      <c r="K528" s="2">
        <f t="shared" si="60"/>
        <v>99.231911632773901</v>
      </c>
    </row>
    <row r="529" spans="1:11" ht="13.5" x14ac:dyDescent="0.25">
      <c r="A529" s="3">
        <f>TITRES_STAT!B532</f>
        <v>42774</v>
      </c>
      <c r="B529" s="6">
        <f>TITRES_STAT!D532</f>
        <v>106.4552</v>
      </c>
      <c r="C529" s="2">
        <f t="shared" si="61"/>
        <v>0.96699999999999875</v>
      </c>
      <c r="D529" s="2">
        <f t="shared" si="62"/>
        <v>103.29357999999999</v>
      </c>
      <c r="E529" s="2">
        <f t="shared" si="64"/>
        <v>103.67889</v>
      </c>
      <c r="F529" s="2">
        <f t="shared" si="57"/>
        <v>104.94485</v>
      </c>
      <c r="G529" s="2">
        <f t="shared" si="59"/>
        <v>96.801776000000004</v>
      </c>
      <c r="H529" s="2">
        <f t="shared" si="63"/>
        <v>104.7549319999999</v>
      </c>
      <c r="I529" s="2">
        <f t="array" ref="I529">SUMPRODUCT(B513:B532, (ROW(B513:B532)-ROW(B513)+1)) / (20*21/2)</f>
        <v>104.87421904761905</v>
      </c>
      <c r="J529" s="2">
        <f t="shared" si="58"/>
        <v>102.97907983848289</v>
      </c>
      <c r="K529" s="2">
        <f t="shared" si="60"/>
        <v>99.515177843253355</v>
      </c>
    </row>
    <row r="530" spans="1:11" ht="13.5" x14ac:dyDescent="0.25">
      <c r="A530" s="3">
        <f>TITRES_STAT!B533</f>
        <v>42775</v>
      </c>
      <c r="B530" s="6">
        <f>TITRES_STAT!D533</f>
        <v>106.4552</v>
      </c>
      <c r="C530" s="2">
        <f t="shared" si="61"/>
        <v>0</v>
      </c>
      <c r="D530" s="2">
        <f t="shared" si="62"/>
        <v>104.41904</v>
      </c>
      <c r="E530" s="2">
        <f t="shared" si="64"/>
        <v>103.58827000000001</v>
      </c>
      <c r="F530" s="2">
        <f t="shared" si="57"/>
        <v>105.07048999999999</v>
      </c>
      <c r="G530" s="2">
        <f t="shared" si="59"/>
        <v>97.149011999999985</v>
      </c>
      <c r="H530" s="2">
        <f t="shared" si="63"/>
        <v>104.68325499999992</v>
      </c>
      <c r="I530" s="2">
        <f t="array" ref="I530">SUMPRODUCT(B514:B533, (ROW(B514:B533)-ROW(B514)+1)) / (20*21/2)</f>
        <v>104.99964238095239</v>
      </c>
      <c r="J530" s="2">
        <f t="shared" si="58"/>
        <v>103.31013890148452</v>
      </c>
      <c r="K530" s="2">
        <f t="shared" si="60"/>
        <v>99.787335574890477</v>
      </c>
    </row>
    <row r="531" spans="1:11" ht="13.5" x14ac:dyDescent="0.25">
      <c r="A531" s="3">
        <f>TITRES_STAT!B534</f>
        <v>42776</v>
      </c>
      <c r="B531" s="6">
        <f>TITRES_STAT!D534</f>
        <v>106.4552</v>
      </c>
      <c r="C531" s="2">
        <f t="shared" si="61"/>
        <v>0</v>
      </c>
      <c r="D531" s="2">
        <f t="shared" si="62"/>
        <v>105.45464</v>
      </c>
      <c r="E531" s="2">
        <f t="shared" si="64"/>
        <v>103.49764999999999</v>
      </c>
      <c r="F531" s="2">
        <f t="shared" si="57"/>
        <v>105.21517000000001</v>
      </c>
      <c r="G531" s="2">
        <f t="shared" si="59"/>
        <v>97.499293999999992</v>
      </c>
      <c r="H531" s="2">
        <f t="shared" si="63"/>
        <v>104.61157799999994</v>
      </c>
      <c r="I531" s="2">
        <f t="array" ref="I531">SUMPRODUCT(B515:B534, (ROW(B515:B534)-ROW(B515)+1)) / (20*21/2)</f>
        <v>105.11853904761905</v>
      </c>
      <c r="J531" s="2">
        <f t="shared" si="58"/>
        <v>103.60966852991456</v>
      </c>
      <c r="K531" s="2">
        <f t="shared" si="60"/>
        <v>100.04882045430654</v>
      </c>
    </row>
    <row r="532" spans="1:11" ht="13.5" x14ac:dyDescent="0.25">
      <c r="A532" s="3">
        <f>TITRES_STAT!B535</f>
        <v>42779</v>
      </c>
      <c r="B532" s="6">
        <f>TITRES_STAT!D535</f>
        <v>106.6075</v>
      </c>
      <c r="C532" s="2">
        <f t="shared" si="61"/>
        <v>0.15229999999999677</v>
      </c>
      <c r="D532" s="2">
        <f t="shared" si="62"/>
        <v>106.29225999999998</v>
      </c>
      <c r="E532" s="2">
        <f t="shared" si="64"/>
        <v>103.76415999999999</v>
      </c>
      <c r="F532" s="2">
        <f t="shared" ref="F532:F595" si="65">AVERAGE(B513:B532)</f>
        <v>105.29055500000001</v>
      </c>
      <c r="G532" s="2">
        <f t="shared" si="59"/>
        <v>97.852621999999997</v>
      </c>
      <c r="H532" s="2">
        <f t="shared" si="63"/>
        <v>104.54785249999995</v>
      </c>
      <c r="I532" s="2">
        <f t="array" ref="I532">SUMPRODUCT(B516:B535, (ROW(B516:B535)-ROW(B516)+1)) / (20*21/2)</f>
        <v>105.23417238095239</v>
      </c>
      <c r="J532" s="2">
        <f t="shared" si="58"/>
        <v>103.8951762889703</v>
      </c>
      <c r="K532" s="2">
        <f t="shared" si="60"/>
        <v>100.30602357374551</v>
      </c>
    </row>
    <row r="533" spans="1:11" ht="13.5" x14ac:dyDescent="0.25">
      <c r="A533" s="3">
        <f>TITRES_STAT!B536</f>
        <v>42780</v>
      </c>
      <c r="B533" s="6">
        <f>TITRES_STAT!D536</f>
        <v>106.6075</v>
      </c>
      <c r="C533" s="2">
        <f t="shared" si="61"/>
        <v>0</v>
      </c>
      <c r="D533" s="2">
        <f t="shared" si="62"/>
        <v>106.51612</v>
      </c>
      <c r="E533" s="2">
        <f t="shared" si="64"/>
        <v>104.34211999999999</v>
      </c>
      <c r="F533" s="2">
        <f t="shared" si="65"/>
        <v>105.35908500000001</v>
      </c>
      <c r="G533" s="2">
        <f t="shared" si="59"/>
        <v>98.205949999999987</v>
      </c>
      <c r="H533" s="2">
        <f t="shared" si="63"/>
        <v>104.48376749999996</v>
      </c>
      <c r="I533" s="2">
        <f t="array" ref="I533">SUMPRODUCT(B517:B536, (ROW(B517:B536)-ROW(B517)+1)) / (20*21/2)</f>
        <v>105.3570580952381</v>
      </c>
      <c r="J533" s="2">
        <f t="shared" ref="J533:J596" si="66">$J$4*B533+J532*(1-$J$4)</f>
        <v>104.15349283287789</v>
      </c>
      <c r="K533" s="2">
        <f t="shared" si="60"/>
        <v>100.55314029634373</v>
      </c>
    </row>
    <row r="534" spans="1:11" ht="13.5" x14ac:dyDescent="0.25">
      <c r="A534" s="3">
        <f>TITRES_STAT!B537</f>
        <v>42781</v>
      </c>
      <c r="B534" s="6">
        <f>TITRES_STAT!D537</f>
        <v>106.6075</v>
      </c>
      <c r="C534" s="2">
        <f t="shared" si="61"/>
        <v>0</v>
      </c>
      <c r="D534" s="2">
        <f t="shared" si="62"/>
        <v>106.54657999999999</v>
      </c>
      <c r="E534" s="2">
        <f t="shared" si="64"/>
        <v>104.92007999999998</v>
      </c>
      <c r="F534" s="2">
        <f t="shared" si="65"/>
        <v>105.39335000000003</v>
      </c>
      <c r="G534" s="2">
        <f t="shared" si="59"/>
        <v>98.571460000000002</v>
      </c>
      <c r="H534" s="2">
        <f t="shared" si="63"/>
        <v>104.41968249999996</v>
      </c>
      <c r="I534" s="2">
        <f t="array" ref="I534">SUMPRODUCT(B518:B537, (ROW(B518:B537)-ROW(B518)+1)) / (20*21/2)</f>
        <v>105.41468190476189</v>
      </c>
      <c r="J534" s="2">
        <f t="shared" si="66"/>
        <v>104.38720780117522</v>
      </c>
      <c r="K534" s="2">
        <f t="shared" si="60"/>
        <v>100.79056616707535</v>
      </c>
    </row>
    <row r="535" spans="1:11" ht="13.5" x14ac:dyDescent="0.25">
      <c r="A535" s="3">
        <f>TITRES_STAT!B538</f>
        <v>42782</v>
      </c>
      <c r="B535" s="6">
        <f>TITRES_STAT!D538</f>
        <v>106.6075</v>
      </c>
      <c r="C535" s="2">
        <f t="shared" si="61"/>
        <v>0</v>
      </c>
      <c r="D535" s="2">
        <f t="shared" si="62"/>
        <v>106.57704000000001</v>
      </c>
      <c r="E535" s="2">
        <f t="shared" si="64"/>
        <v>105.49803999999999</v>
      </c>
      <c r="F535" s="2">
        <f t="shared" si="65"/>
        <v>105.31720000000003</v>
      </c>
      <c r="G535" s="2">
        <f t="shared" si="59"/>
        <v>98.936970000000017</v>
      </c>
      <c r="H535" s="2">
        <f t="shared" si="63"/>
        <v>104.35559749999994</v>
      </c>
      <c r="I535" s="2">
        <f t="array" ref="I535">SUMPRODUCT(B519:B538, (ROW(B519:B538)-ROW(B519)+1)) / (20*21/2)</f>
        <v>105.19740714285713</v>
      </c>
      <c r="J535" s="2">
        <f t="shared" si="66"/>
        <v>104.59866420106329</v>
      </c>
      <c r="K535" s="2">
        <f t="shared" si="60"/>
        <v>101.01868121934692</v>
      </c>
    </row>
    <row r="536" spans="1:11" ht="13.5" x14ac:dyDescent="0.25">
      <c r="A536" s="3">
        <f>TITRES_STAT!B539</f>
        <v>42783</v>
      </c>
      <c r="B536" s="6">
        <f>TITRES_STAT!D539</f>
        <v>106.6075</v>
      </c>
      <c r="C536" s="2">
        <f t="shared" si="61"/>
        <v>0</v>
      </c>
      <c r="D536" s="2">
        <f t="shared" si="62"/>
        <v>106.6075</v>
      </c>
      <c r="E536" s="2">
        <f t="shared" si="64"/>
        <v>106.03106999999997</v>
      </c>
      <c r="F536" s="2">
        <f t="shared" si="65"/>
        <v>105.24105000000002</v>
      </c>
      <c r="G536" s="2">
        <f t="shared" si="59"/>
        <v>99.302480000000017</v>
      </c>
      <c r="H536" s="2">
        <f t="shared" si="63"/>
        <v>104.29151249999995</v>
      </c>
      <c r="I536" s="2">
        <f t="array" ref="I536">SUMPRODUCT(B520:B539, (ROW(B520:B539)-ROW(B520)+1)) / (20*21/2)</f>
        <v>105.28356809523807</v>
      </c>
      <c r="J536" s="2">
        <f t="shared" si="66"/>
        <v>104.78998189620012</v>
      </c>
      <c r="K536" s="2">
        <f t="shared" si="60"/>
        <v>101.2378505832941</v>
      </c>
    </row>
    <row r="537" spans="1:11" ht="13.5" x14ac:dyDescent="0.25">
      <c r="A537" s="3">
        <f>TITRES_STAT!B540</f>
        <v>42786</v>
      </c>
      <c r="B537" s="6">
        <f>TITRES_STAT!D540</f>
        <v>105.84610000000001</v>
      </c>
      <c r="C537" s="2">
        <f t="shared" si="61"/>
        <v>-0.76139999999999475</v>
      </c>
      <c r="D537" s="2">
        <f t="shared" si="62"/>
        <v>106.45522000000001</v>
      </c>
      <c r="E537" s="2">
        <f t="shared" si="64"/>
        <v>106.37373999999997</v>
      </c>
      <c r="F537" s="2">
        <f t="shared" si="65"/>
        <v>105.16528500000004</v>
      </c>
      <c r="G537" s="2">
        <f t="shared" si="59"/>
        <v>99.652762000000024</v>
      </c>
      <c r="H537" s="2">
        <f t="shared" si="63"/>
        <v>104.22358449999994</v>
      </c>
      <c r="I537" s="2">
        <f t="array" ref="I537">SUMPRODUCT(B521:B540, (ROW(B521:B540)-ROW(B521)+1)) / (20*21/2)</f>
        <v>105.37694476190475</v>
      </c>
      <c r="J537" s="2">
        <f t="shared" si="66"/>
        <v>104.8905645727525</v>
      </c>
      <c r="K537" s="2">
        <f t="shared" si="60"/>
        <v>101.41856624669434</v>
      </c>
    </row>
    <row r="538" spans="1:11" ht="13.5" x14ac:dyDescent="0.25">
      <c r="A538" s="3">
        <f>TITRES_STAT!B541</f>
        <v>42787</v>
      </c>
      <c r="B538" s="6">
        <f>TITRES_STAT!D541</f>
        <v>102.8839</v>
      </c>
      <c r="C538" s="2">
        <f t="shared" si="61"/>
        <v>-2.9622000000000099</v>
      </c>
      <c r="D538" s="2">
        <f t="shared" si="62"/>
        <v>105.7105</v>
      </c>
      <c r="E538" s="2">
        <f t="shared" si="64"/>
        <v>106.11330999999998</v>
      </c>
      <c r="F538" s="2">
        <f t="shared" si="65"/>
        <v>104.94141000000002</v>
      </c>
      <c r="G538" s="2">
        <f t="shared" si="59"/>
        <v>99.890801999999979</v>
      </c>
      <c r="H538" s="2">
        <f t="shared" si="63"/>
        <v>104.13584849999995</v>
      </c>
      <c r="I538" s="2">
        <f t="array" ref="I538">SUMPRODUCT(B522:B541, (ROW(B522:B541)-ROW(B522)+1)) / (20*21/2)</f>
        <v>105.47753714285713</v>
      </c>
      <c r="J538" s="2">
        <f t="shared" si="66"/>
        <v>104.69945366106178</v>
      </c>
      <c r="K538" s="2">
        <f t="shared" si="60"/>
        <v>101.47603031545142</v>
      </c>
    </row>
    <row r="539" spans="1:11" ht="13.5" x14ac:dyDescent="0.25">
      <c r="A539" s="3">
        <f>TITRES_STAT!B542</f>
        <v>42788</v>
      </c>
      <c r="B539" s="6">
        <f>TITRES_STAT!D542</f>
        <v>105.84610000000001</v>
      </c>
      <c r="C539" s="2">
        <f t="shared" si="61"/>
        <v>2.9622000000000099</v>
      </c>
      <c r="D539" s="2">
        <f t="shared" si="62"/>
        <v>105.55822000000001</v>
      </c>
      <c r="E539" s="2">
        <f t="shared" si="64"/>
        <v>106.05239999999999</v>
      </c>
      <c r="F539" s="2">
        <f t="shared" si="65"/>
        <v>104.86564500000004</v>
      </c>
      <c r="G539" s="2">
        <f t="shared" si="59"/>
        <v>100.17559799999999</v>
      </c>
      <c r="H539" s="2">
        <f t="shared" si="63"/>
        <v>104.06792049999994</v>
      </c>
      <c r="I539" s="2">
        <f t="array" ref="I539">SUMPRODUCT(B523:B542, (ROW(B523:B542)-ROW(B523)+1)) / (20*21/2)</f>
        <v>105.58534523809524</v>
      </c>
      <c r="J539" s="2">
        <f t="shared" si="66"/>
        <v>104.808658074294</v>
      </c>
      <c r="K539" s="2">
        <f t="shared" si="60"/>
        <v>101.64740559719843</v>
      </c>
    </row>
    <row r="540" spans="1:11" ht="13.5" x14ac:dyDescent="0.25">
      <c r="A540" s="3">
        <f>TITRES_STAT!B543</f>
        <v>42789</v>
      </c>
      <c r="B540" s="6">
        <f>TITRES_STAT!D543</f>
        <v>105.84610000000001</v>
      </c>
      <c r="C540" s="2">
        <f t="shared" si="61"/>
        <v>0</v>
      </c>
      <c r="D540" s="2">
        <f t="shared" si="62"/>
        <v>105.40593999999999</v>
      </c>
      <c r="E540" s="2">
        <f t="shared" si="64"/>
        <v>105.99149</v>
      </c>
      <c r="F540" s="2">
        <f t="shared" si="65"/>
        <v>104.78988000000004</v>
      </c>
      <c r="G540" s="2">
        <f t="shared" si="59"/>
        <v>100.48019199999997</v>
      </c>
      <c r="H540" s="2">
        <f t="shared" si="63"/>
        <v>103.99859049999995</v>
      </c>
      <c r="I540" s="2">
        <f t="array" ref="I540">SUMPRODUCT(B524:B543, (ROW(B524:B543)-ROW(B524)+1)) / (20*21/2)</f>
        <v>105.68335476190475</v>
      </c>
      <c r="J540" s="2">
        <f t="shared" si="66"/>
        <v>104.90746206721839</v>
      </c>
      <c r="K540" s="2">
        <f t="shared" si="60"/>
        <v>101.81206027966124</v>
      </c>
    </row>
    <row r="541" spans="1:11" ht="13.5" x14ac:dyDescent="0.25">
      <c r="A541" s="3">
        <f>TITRES_STAT!B544</f>
        <v>42790</v>
      </c>
      <c r="B541" s="6">
        <f>TITRES_STAT!D544</f>
        <v>105.84610000000001</v>
      </c>
      <c r="C541" s="2">
        <f t="shared" si="61"/>
        <v>0</v>
      </c>
      <c r="D541" s="2">
        <f t="shared" si="62"/>
        <v>105.25366</v>
      </c>
      <c r="E541" s="2">
        <f t="shared" si="64"/>
        <v>105.93058000000001</v>
      </c>
      <c r="F541" s="2">
        <f t="shared" si="65"/>
        <v>104.71411500000002</v>
      </c>
      <c r="G541" s="2">
        <f t="shared" si="59"/>
        <v>100.78478599999997</v>
      </c>
      <c r="H541" s="2">
        <f t="shared" si="63"/>
        <v>103.92926049999997</v>
      </c>
      <c r="I541" s="2">
        <f t="array" ref="I541">SUMPRODUCT(B525:B544, (ROW(B525:B544)-ROW(B525)+1)) / (20*21/2)</f>
        <v>105.72197142857142</v>
      </c>
      <c r="J541" s="2">
        <f t="shared" si="66"/>
        <v>104.99685615605473</v>
      </c>
      <c r="K541" s="2">
        <f t="shared" si="60"/>
        <v>101.97025791575295</v>
      </c>
    </row>
    <row r="542" spans="1:11" ht="13.5" x14ac:dyDescent="0.25">
      <c r="A542" s="3">
        <f>TITRES_STAT!B545</f>
        <v>42793</v>
      </c>
      <c r="B542" s="6">
        <f>TITRES_STAT!D545</f>
        <v>105.84610000000001</v>
      </c>
      <c r="C542" s="2">
        <f t="shared" si="61"/>
        <v>0</v>
      </c>
      <c r="D542" s="2">
        <f t="shared" si="62"/>
        <v>105.25366</v>
      </c>
      <c r="E542" s="2">
        <f t="shared" si="64"/>
        <v>105.85444</v>
      </c>
      <c r="F542" s="2">
        <f t="shared" si="65"/>
        <v>104.80930000000001</v>
      </c>
      <c r="G542" s="2">
        <f t="shared" si="59"/>
        <v>101.11983999999997</v>
      </c>
      <c r="H542" s="2">
        <f t="shared" si="63"/>
        <v>103.85453799999998</v>
      </c>
      <c r="I542" s="2">
        <f t="array" ref="I542">SUMPRODUCT(B526:B545, (ROW(B526:B545)-ROW(B526)+1)) / (20*21/2)</f>
        <v>105.48467666666669</v>
      </c>
      <c r="J542" s="2">
        <f t="shared" si="66"/>
        <v>105.07773652214476</v>
      </c>
      <c r="K542" s="2">
        <f t="shared" si="60"/>
        <v>102.12225172297832</v>
      </c>
    </row>
    <row r="543" spans="1:11" ht="13.5" x14ac:dyDescent="0.25">
      <c r="A543" s="3">
        <f>TITRES_STAT!B546</f>
        <v>42794</v>
      </c>
      <c r="B543" s="6">
        <f>TITRES_STAT!D546</f>
        <v>105.83839999999999</v>
      </c>
      <c r="C543" s="2">
        <f t="shared" si="61"/>
        <v>-7.700000000014029E-3</v>
      </c>
      <c r="D543" s="2">
        <f t="shared" si="62"/>
        <v>105.84456</v>
      </c>
      <c r="E543" s="2">
        <f t="shared" si="64"/>
        <v>105.77753</v>
      </c>
      <c r="F543" s="2">
        <f t="shared" si="65"/>
        <v>105.059825</v>
      </c>
      <c r="G543" s="2">
        <f t="shared" si="59"/>
        <v>101.41057399999994</v>
      </c>
      <c r="H543" s="2">
        <f t="shared" si="63"/>
        <v>103.78621199999998</v>
      </c>
      <c r="I543" s="2">
        <f t="array" ref="I543">SUMPRODUCT(B527:B546, (ROW(B527:B546)-ROW(B527)+1)) / (20*21/2)</f>
        <v>105.23799047619048</v>
      </c>
      <c r="J543" s="2">
        <f t="shared" si="66"/>
        <v>105.15018066289288</v>
      </c>
      <c r="K543" s="2">
        <f t="shared" si="60"/>
        <v>102.26798302795956</v>
      </c>
    </row>
    <row r="544" spans="1:11" ht="13.5" x14ac:dyDescent="0.25">
      <c r="A544" s="3">
        <f>TITRES_STAT!B547</f>
        <v>42795</v>
      </c>
      <c r="B544" s="6">
        <f>TITRES_STAT!D547</f>
        <v>105.4653</v>
      </c>
      <c r="C544" s="2">
        <f t="shared" si="61"/>
        <v>-0.37309999999999377</v>
      </c>
      <c r="D544" s="2">
        <f t="shared" si="62"/>
        <v>105.7684</v>
      </c>
      <c r="E544" s="2">
        <f t="shared" si="64"/>
        <v>105.66331</v>
      </c>
      <c r="F544" s="2">
        <f t="shared" si="65"/>
        <v>105.291695</v>
      </c>
      <c r="G544" s="2">
        <f t="shared" si="59"/>
        <v>101.69384599999994</v>
      </c>
      <c r="H544" s="2">
        <f t="shared" si="63"/>
        <v>103.70778799999998</v>
      </c>
      <c r="I544" s="2">
        <f t="array" ref="I544">SUMPRODUCT(B528:B547, (ROW(B528:B547)-ROW(B528)+1)) / (20*21/2)</f>
        <v>105.27414761904762</v>
      </c>
      <c r="J544" s="2">
        <f t="shared" si="66"/>
        <v>105.18019202833165</v>
      </c>
      <c r="K544" s="2">
        <f t="shared" si="60"/>
        <v>102.39336800725526</v>
      </c>
    </row>
    <row r="545" spans="1:11" ht="13.5" x14ac:dyDescent="0.25">
      <c r="A545" s="3">
        <f>TITRES_STAT!B548</f>
        <v>42796</v>
      </c>
      <c r="B545" s="6">
        <f>TITRES_STAT!D548</f>
        <v>102.8001</v>
      </c>
      <c r="C545" s="2">
        <f t="shared" si="61"/>
        <v>-2.6651999999999987</v>
      </c>
      <c r="D545" s="2">
        <f t="shared" si="62"/>
        <v>105.15920000000001</v>
      </c>
      <c r="E545" s="2">
        <f t="shared" si="64"/>
        <v>105.28256999999999</v>
      </c>
      <c r="F545" s="2">
        <f t="shared" si="65"/>
        <v>105.39030500000001</v>
      </c>
      <c r="G545" s="2">
        <f t="shared" si="59"/>
        <v>101.95274999999994</v>
      </c>
      <c r="H545" s="2">
        <f t="shared" si="63"/>
        <v>103.61603799999997</v>
      </c>
      <c r="I545" s="2">
        <f t="array" ref="I545">SUMPRODUCT(B529:B548, (ROW(B529:B548)-ROW(B529)+1)) / (20*21/2)</f>
        <v>105.29398714285713</v>
      </c>
      <c r="J545" s="2">
        <f t="shared" si="66"/>
        <v>104.95351659706196</v>
      </c>
      <c r="K545" s="2">
        <f t="shared" si="60"/>
        <v>102.40931828148055</v>
      </c>
    </row>
    <row r="546" spans="1:11" ht="13.5" x14ac:dyDescent="0.25">
      <c r="A546" s="3">
        <f>TITRES_STAT!B549</f>
        <v>42797</v>
      </c>
      <c r="B546" s="6">
        <f>TITRES_STAT!D549</f>
        <v>102.8001</v>
      </c>
      <c r="C546" s="2">
        <f t="shared" si="61"/>
        <v>0</v>
      </c>
      <c r="D546" s="2">
        <f t="shared" si="62"/>
        <v>104.55</v>
      </c>
      <c r="E546" s="2">
        <f t="shared" si="64"/>
        <v>104.90182999999999</v>
      </c>
      <c r="F546" s="2">
        <f t="shared" si="65"/>
        <v>105.46644999999998</v>
      </c>
      <c r="G546" s="2">
        <f t="shared" si="59"/>
        <v>102.18119399999998</v>
      </c>
      <c r="H546" s="2">
        <f t="shared" si="63"/>
        <v>103.52608549999997</v>
      </c>
      <c r="I546" s="2">
        <f t="array" ref="I546">SUMPRODUCT(B530:B549, (ROW(B530:B549)-ROW(B530)+1)) / (20*21/2)</f>
        <v>105.23959857142857</v>
      </c>
      <c r="J546" s="2">
        <f t="shared" si="66"/>
        <v>104.74842930210367</v>
      </c>
      <c r="K546" s="2">
        <f t="shared" si="60"/>
        <v>102.42464305475582</v>
      </c>
    </row>
    <row r="547" spans="1:11" ht="13.5" x14ac:dyDescent="0.25">
      <c r="A547" s="3">
        <f>TITRES_STAT!B550</f>
        <v>42800</v>
      </c>
      <c r="B547" s="6">
        <f>TITRES_STAT!D550</f>
        <v>105.84610000000001</v>
      </c>
      <c r="C547" s="2">
        <f t="shared" si="61"/>
        <v>3.0460000000000065</v>
      </c>
      <c r="D547" s="2">
        <f t="shared" si="62"/>
        <v>104.55</v>
      </c>
      <c r="E547" s="2">
        <f t="shared" si="64"/>
        <v>104.90182999999999</v>
      </c>
      <c r="F547" s="2">
        <f t="shared" si="65"/>
        <v>105.63778499999998</v>
      </c>
      <c r="G547" s="2">
        <f t="shared" si="59"/>
        <v>102.48578799999997</v>
      </c>
      <c r="H547" s="2">
        <f t="shared" si="63"/>
        <v>103.45136299999999</v>
      </c>
      <c r="I547" s="2">
        <f t="array" ref="I547">SUMPRODUCT(B531:B550, (ROW(B531:B550)-ROW(B531)+1)) / (20*21/2)</f>
        <v>105.19173666666667</v>
      </c>
      <c r="J547" s="2">
        <f t="shared" si="66"/>
        <v>104.85296936857</v>
      </c>
      <c r="K547" s="2">
        <f t="shared" si="60"/>
        <v>102.55881783692226</v>
      </c>
    </row>
    <row r="548" spans="1:11" ht="13.5" x14ac:dyDescent="0.25">
      <c r="A548" s="3">
        <f>TITRES_STAT!B551</f>
        <v>42801</v>
      </c>
      <c r="B548" s="6">
        <f>TITRES_STAT!D551</f>
        <v>105.84610000000001</v>
      </c>
      <c r="C548" s="2">
        <f t="shared" si="61"/>
        <v>0</v>
      </c>
      <c r="D548" s="2">
        <f t="shared" si="62"/>
        <v>104.55154</v>
      </c>
      <c r="E548" s="2">
        <f t="shared" si="64"/>
        <v>105.19805000000001</v>
      </c>
      <c r="F548" s="2">
        <f t="shared" si="65"/>
        <v>105.65567999999999</v>
      </c>
      <c r="G548" s="2">
        <f t="shared" si="59"/>
        <v>102.79038199999997</v>
      </c>
      <c r="H548" s="2">
        <f t="shared" si="63"/>
        <v>103.37699999999997</v>
      </c>
      <c r="I548" s="2">
        <f t="array" ref="I548">SUMPRODUCT(B532:B551, (ROW(B532:B551)-ROW(B532)+1)) / (20*21/2)</f>
        <v>105.22292523809524</v>
      </c>
      <c r="J548" s="2">
        <f t="shared" si="66"/>
        <v>104.94755323823</v>
      </c>
      <c r="K548" s="2">
        <f t="shared" si="60"/>
        <v>102.68773086292531</v>
      </c>
    </row>
    <row r="549" spans="1:11" ht="13.5" x14ac:dyDescent="0.25">
      <c r="A549" s="3">
        <f>TITRES_STAT!B552</f>
        <v>42802</v>
      </c>
      <c r="B549" s="6">
        <f>TITRES_STAT!D552</f>
        <v>105.08459999999999</v>
      </c>
      <c r="C549" s="2">
        <f t="shared" si="61"/>
        <v>-0.76150000000001228</v>
      </c>
      <c r="D549" s="2">
        <f t="shared" si="62"/>
        <v>104.47540000000001</v>
      </c>
      <c r="E549" s="2">
        <f t="shared" si="64"/>
        <v>105.12190000000001</v>
      </c>
      <c r="F549" s="2">
        <f t="shared" si="65"/>
        <v>105.58714999999999</v>
      </c>
      <c r="G549" s="2">
        <f t="shared" si="59"/>
        <v>103.079746</v>
      </c>
      <c r="H549" s="2">
        <f t="shared" si="63"/>
        <v>103.29882949999995</v>
      </c>
      <c r="I549" s="2">
        <f t="array" ref="I549">SUMPRODUCT(B533:B552, (ROW(B533:B552)-ROW(B533)+1)) / (20*21/2)</f>
        <v>105.25701428571428</v>
      </c>
      <c r="J549" s="2">
        <f t="shared" si="66"/>
        <v>104.96060531077953</v>
      </c>
      <c r="K549" s="2">
        <f t="shared" si="60"/>
        <v>102.7817257310459</v>
      </c>
    </row>
    <row r="550" spans="1:11" ht="13.5" x14ac:dyDescent="0.25">
      <c r="A550" s="3">
        <f>TITRES_STAT!B553</f>
        <v>42803</v>
      </c>
      <c r="B550" s="6">
        <f>TITRES_STAT!D553</f>
        <v>105.08459999999999</v>
      </c>
      <c r="C550" s="2">
        <f t="shared" si="61"/>
        <v>0</v>
      </c>
      <c r="D550" s="2">
        <f t="shared" si="62"/>
        <v>104.93230000000001</v>
      </c>
      <c r="E550" s="2">
        <f t="shared" si="64"/>
        <v>105.04575</v>
      </c>
      <c r="F550" s="2">
        <f t="shared" si="65"/>
        <v>105.51861999999998</v>
      </c>
      <c r="G550" s="2">
        <f t="shared" si="59"/>
        <v>103.38434000000001</v>
      </c>
      <c r="H550" s="2">
        <f t="shared" si="63"/>
        <v>103.22065899999994</v>
      </c>
      <c r="I550" s="2">
        <f t="array" ref="I550">SUMPRODUCT(B534:B553, (ROW(B534:B553)-ROW(B534)+1)) / (20*21/2)</f>
        <v>105.22220523809523</v>
      </c>
      <c r="J550" s="2">
        <f t="shared" si="66"/>
        <v>104.97241432880053</v>
      </c>
      <c r="K550" s="2">
        <f t="shared" si="60"/>
        <v>102.87203452590686</v>
      </c>
    </row>
    <row r="551" spans="1:11" ht="13.5" x14ac:dyDescent="0.25">
      <c r="A551" s="3">
        <f>TITRES_STAT!B554</f>
        <v>42804</v>
      </c>
      <c r="B551" s="6">
        <f>TITRES_STAT!D554</f>
        <v>105.84610000000001</v>
      </c>
      <c r="C551" s="2">
        <f t="shared" si="61"/>
        <v>0.76150000000001228</v>
      </c>
      <c r="D551" s="2">
        <f t="shared" si="62"/>
        <v>105.5415</v>
      </c>
      <c r="E551" s="2">
        <f t="shared" si="64"/>
        <v>105.04575</v>
      </c>
      <c r="F551" s="2">
        <f t="shared" si="65"/>
        <v>105.48816500000001</v>
      </c>
      <c r="G551" s="2">
        <f t="shared" si="59"/>
        <v>103.673704</v>
      </c>
      <c r="H551" s="2">
        <f t="shared" si="63"/>
        <v>103.14881249999993</v>
      </c>
      <c r="I551" s="2">
        <f t="array" ref="I551">SUMPRODUCT(B535:B554, (ROW(B535:B554)-ROW(B535)+1)) / (20*21/2)</f>
        <v>104.96475285714287</v>
      </c>
      <c r="J551" s="2">
        <f t="shared" si="66"/>
        <v>105.05562248796238</v>
      </c>
      <c r="K551" s="2">
        <f t="shared" si="60"/>
        <v>102.98866454449875</v>
      </c>
    </row>
    <row r="552" spans="1:11" ht="13.5" x14ac:dyDescent="0.25">
      <c r="A552" s="3">
        <f>TITRES_STAT!B555</f>
        <v>42807</v>
      </c>
      <c r="B552" s="6">
        <f>TITRES_STAT!D555</f>
        <v>105.84610000000001</v>
      </c>
      <c r="C552" s="2">
        <f t="shared" si="61"/>
        <v>0</v>
      </c>
      <c r="D552" s="2">
        <f t="shared" si="62"/>
        <v>105.5415</v>
      </c>
      <c r="E552" s="2">
        <f t="shared" si="64"/>
        <v>105.04575</v>
      </c>
      <c r="F552" s="2">
        <f t="shared" si="65"/>
        <v>105.45009499999999</v>
      </c>
      <c r="G552" s="2">
        <f t="shared" si="59"/>
        <v>103.96306800000002</v>
      </c>
      <c r="H552" s="2">
        <f t="shared" si="63"/>
        <v>103.07696599999991</v>
      </c>
      <c r="I552" s="2">
        <f t="array" ref="I552">SUMPRODUCT(B536:B555, (ROW(B536:B555)-ROW(B536)+1)) / (20*21/2)</f>
        <v>104.88341857142855</v>
      </c>
      <c r="J552" s="2">
        <f t="shared" si="66"/>
        <v>105.1309060605374</v>
      </c>
      <c r="K552" s="2">
        <f t="shared" si="60"/>
        <v>103.10072083687135</v>
      </c>
    </row>
    <row r="553" spans="1:11" ht="13.5" x14ac:dyDescent="0.25">
      <c r="A553" s="3">
        <f>TITRES_STAT!B556</f>
        <v>42808</v>
      </c>
      <c r="B553" s="6">
        <f>TITRES_STAT!D556</f>
        <v>105.08459999999999</v>
      </c>
      <c r="C553" s="2">
        <f t="shared" si="61"/>
        <v>-0.76150000000001228</v>
      </c>
      <c r="D553" s="2">
        <f t="shared" si="62"/>
        <v>105.3892</v>
      </c>
      <c r="E553" s="2">
        <f t="shared" si="64"/>
        <v>104.97037</v>
      </c>
      <c r="F553" s="2">
        <f t="shared" si="65"/>
        <v>105.37394999999999</v>
      </c>
      <c r="G553" s="2">
        <f t="shared" si="59"/>
        <v>104.282892</v>
      </c>
      <c r="H553" s="2">
        <f t="shared" si="63"/>
        <v>103.00131199999993</v>
      </c>
      <c r="I553" s="2">
        <f t="array" ref="I553">SUMPRODUCT(B537:B556, (ROW(B537:B556)-ROW(B537)+1)) / (20*21/2)</f>
        <v>104.88548619047619</v>
      </c>
      <c r="J553" s="2">
        <f t="shared" si="66"/>
        <v>105.12649595953384</v>
      </c>
      <c r="K553" s="2">
        <f t="shared" si="60"/>
        <v>103.17852001973914</v>
      </c>
    </row>
    <row r="554" spans="1:11" ht="13.5" x14ac:dyDescent="0.25">
      <c r="A554" s="3">
        <f>TITRES_STAT!B557</f>
        <v>42809</v>
      </c>
      <c r="B554" s="6">
        <f>TITRES_STAT!D557</f>
        <v>102.6707</v>
      </c>
      <c r="C554" s="2">
        <f t="shared" si="61"/>
        <v>-2.4138999999999982</v>
      </c>
      <c r="D554" s="2">
        <f t="shared" si="62"/>
        <v>104.90642</v>
      </c>
      <c r="E554" s="2">
        <f t="shared" si="64"/>
        <v>104.69091</v>
      </c>
      <c r="F554" s="2">
        <f t="shared" si="65"/>
        <v>105.17710999999997</v>
      </c>
      <c r="G554" s="2">
        <f t="shared" si="59"/>
        <v>104.50920600000001</v>
      </c>
      <c r="H554" s="2">
        <f t="shared" si="63"/>
        <v>102.91362449999993</v>
      </c>
      <c r="I554" s="2">
        <f t="array" ref="I554">SUMPRODUCT(B538:B557, (ROW(B538:B557)-ROW(B538)+1)) / (20*21/2)</f>
        <v>104.96732952380952</v>
      </c>
      <c r="J554" s="2">
        <f t="shared" si="66"/>
        <v>104.89261063005442</v>
      </c>
      <c r="K554" s="2">
        <f t="shared" si="60"/>
        <v>103.15860550916113</v>
      </c>
    </row>
    <row r="555" spans="1:11" ht="13.5" x14ac:dyDescent="0.25">
      <c r="A555" s="3">
        <f>TITRES_STAT!B558</f>
        <v>42810</v>
      </c>
      <c r="B555" s="6">
        <f>TITRES_STAT!D558</f>
        <v>104.3231</v>
      </c>
      <c r="C555" s="2">
        <f t="shared" si="61"/>
        <v>1.6524000000000001</v>
      </c>
      <c r="D555" s="2">
        <f t="shared" si="62"/>
        <v>104.75411999999999</v>
      </c>
      <c r="E555" s="2">
        <f t="shared" si="64"/>
        <v>104.84321</v>
      </c>
      <c r="F555" s="2">
        <f t="shared" si="65"/>
        <v>105.06288999999997</v>
      </c>
      <c r="G555" s="2">
        <f t="shared" si="59"/>
        <v>104.75287999999999</v>
      </c>
      <c r="H555" s="2">
        <f t="shared" si="63"/>
        <v>102.84207199999993</v>
      </c>
      <c r="I555" s="2">
        <f t="array" ref="I555">SUMPRODUCT(B539:B558, (ROW(B539:B558)-ROW(B539)+1)) / (20*21/2)</f>
        <v>104.97664904761905</v>
      </c>
      <c r="J555" s="2">
        <f t="shared" si="66"/>
        <v>104.83837152243018</v>
      </c>
      <c r="K555" s="2">
        <f t="shared" si="60"/>
        <v>103.20427195978228</v>
      </c>
    </row>
    <row r="556" spans="1:11" ht="13.5" x14ac:dyDescent="0.25">
      <c r="A556" s="3">
        <f>TITRES_STAT!B559</f>
        <v>42811</v>
      </c>
      <c r="B556" s="6">
        <f>TITRES_STAT!D559</f>
        <v>105.08459999999999</v>
      </c>
      <c r="C556" s="2">
        <f t="shared" si="61"/>
        <v>0.76149999999999807</v>
      </c>
      <c r="D556" s="2">
        <f t="shared" si="62"/>
        <v>104.60182</v>
      </c>
      <c r="E556" s="2">
        <f t="shared" si="64"/>
        <v>105.07165999999999</v>
      </c>
      <c r="F556" s="2">
        <f t="shared" si="65"/>
        <v>104.98674499999997</v>
      </c>
      <c r="G556" s="2">
        <f t="shared" si="59"/>
        <v>104.95086599999999</v>
      </c>
      <c r="H556" s="2">
        <f t="shared" si="63"/>
        <v>102.76677749999993</v>
      </c>
      <c r="I556" s="2">
        <f t="array" ref="I556">SUMPRODUCT(B540:B559, (ROW(B540:B559)-ROW(B540)+1)) / (20*21/2)</f>
        <v>104.96750809523809</v>
      </c>
      <c r="J556" s="2">
        <f t="shared" si="66"/>
        <v>104.8618218536273</v>
      </c>
      <c r="K556" s="2">
        <f t="shared" si="60"/>
        <v>103.27801031430063</v>
      </c>
    </row>
    <row r="557" spans="1:11" ht="13.5" x14ac:dyDescent="0.25">
      <c r="A557" s="3">
        <f>TITRES_STAT!B560</f>
        <v>42815</v>
      </c>
      <c r="B557" s="6">
        <f>TITRES_STAT!D560</f>
        <v>105.84610000000001</v>
      </c>
      <c r="C557" s="2">
        <f t="shared" si="61"/>
        <v>0.76150000000001228</v>
      </c>
      <c r="D557" s="2">
        <f t="shared" si="62"/>
        <v>104.60182</v>
      </c>
      <c r="E557" s="2">
        <f t="shared" si="64"/>
        <v>105.07165999999999</v>
      </c>
      <c r="F557" s="2">
        <f t="shared" si="65"/>
        <v>104.98674499999997</v>
      </c>
      <c r="G557" s="2">
        <f t="shared" si="59"/>
        <v>105.10696999999999</v>
      </c>
      <c r="H557" s="2">
        <f t="shared" si="63"/>
        <v>102.67680849999989</v>
      </c>
      <c r="I557" s="2">
        <f t="array" ref="I557">SUMPRODUCT(B541:B560, (ROW(B541:B560)-ROW(B541)+1)) / (20*21/2)</f>
        <v>104.96239238095238</v>
      </c>
      <c r="J557" s="2">
        <f t="shared" si="66"/>
        <v>104.95556262947233</v>
      </c>
      <c r="K557" s="2">
        <f t="shared" si="60"/>
        <v>103.37871971373981</v>
      </c>
    </row>
    <row r="558" spans="1:11" ht="13.5" x14ac:dyDescent="0.25">
      <c r="A558" s="3">
        <f>TITRES_STAT!B561</f>
        <v>42816</v>
      </c>
      <c r="B558" s="6">
        <f>TITRES_STAT!D561</f>
        <v>105.08459999999999</v>
      </c>
      <c r="C558" s="2">
        <f t="shared" si="61"/>
        <v>-0.76150000000001228</v>
      </c>
      <c r="D558" s="2">
        <f t="shared" si="62"/>
        <v>104.60182</v>
      </c>
      <c r="E558" s="2">
        <f t="shared" si="64"/>
        <v>104.99551</v>
      </c>
      <c r="F558" s="2">
        <f t="shared" si="65"/>
        <v>105.09678</v>
      </c>
      <c r="G558" s="2">
        <f t="shared" si="59"/>
        <v>105.18905799999999</v>
      </c>
      <c r="H558" s="2">
        <f t="shared" si="63"/>
        <v>102.58303199999989</v>
      </c>
      <c r="I558" s="2">
        <f t="array" ref="I558">SUMPRODUCT(B542:B561, (ROW(B542:B561)-ROW(B542)+1)) / (20*21/2)</f>
        <v>104.96130190476191</v>
      </c>
      <c r="J558" s="2">
        <f t="shared" si="66"/>
        <v>104.96785190285591</v>
      </c>
      <c r="K558" s="2">
        <f t="shared" si="60"/>
        <v>103.44561697986767</v>
      </c>
    </row>
    <row r="559" spans="1:11" ht="13.5" x14ac:dyDescent="0.25">
      <c r="A559" s="3">
        <f>TITRES_STAT!B562</f>
        <v>42817</v>
      </c>
      <c r="B559" s="6">
        <f>TITRES_STAT!D562</f>
        <v>105.0008</v>
      </c>
      <c r="C559" s="2">
        <f t="shared" si="61"/>
        <v>-8.3799999999996544E-2</v>
      </c>
      <c r="D559" s="2">
        <f t="shared" si="62"/>
        <v>105.06784</v>
      </c>
      <c r="E559" s="2">
        <f t="shared" si="64"/>
        <v>104.98713000000001</v>
      </c>
      <c r="F559" s="2">
        <f t="shared" si="65"/>
        <v>105.05451499999997</v>
      </c>
      <c r="G559" s="2">
        <f t="shared" si="59"/>
        <v>105.21022600000001</v>
      </c>
      <c r="H559" s="2">
        <f t="shared" si="63"/>
        <v>102.48883649999989</v>
      </c>
      <c r="I559" s="2">
        <f t="array" ref="I559">SUMPRODUCT(B543:B562, (ROW(B543:B562)-ROW(B543)+1)) / (20*21/2)</f>
        <v>104.96423666666668</v>
      </c>
      <c r="J559" s="2">
        <f t="shared" si="66"/>
        <v>104.97098981686963</v>
      </c>
      <c r="K559" s="2">
        <f t="shared" si="60"/>
        <v>103.50660454928463</v>
      </c>
    </row>
    <row r="560" spans="1:11" ht="13.5" x14ac:dyDescent="0.25">
      <c r="A560" s="3">
        <f>TITRES_STAT!B563</f>
        <v>42818</v>
      </c>
      <c r="B560" s="6">
        <f>TITRES_STAT!D563</f>
        <v>105.0008</v>
      </c>
      <c r="C560" s="2">
        <f t="shared" si="61"/>
        <v>0</v>
      </c>
      <c r="D560" s="2">
        <f t="shared" si="62"/>
        <v>105.20338000000001</v>
      </c>
      <c r="E560" s="2">
        <f t="shared" si="64"/>
        <v>104.97874999999999</v>
      </c>
      <c r="F560" s="2">
        <f t="shared" si="65"/>
        <v>105.01224999999997</v>
      </c>
      <c r="G560" s="2">
        <f t="shared" si="59"/>
        <v>105.23139399999999</v>
      </c>
      <c r="H560" s="2">
        <f t="shared" si="63"/>
        <v>102.39464099999991</v>
      </c>
      <c r="I560" s="2">
        <f t="array" ref="I560">SUMPRODUCT(B544:B563, (ROW(B544:B563)-ROW(B544)+1)) / (20*21/2)</f>
        <v>104.97119666666669</v>
      </c>
      <c r="J560" s="2">
        <f t="shared" si="66"/>
        <v>104.97382888192968</v>
      </c>
      <c r="K560" s="2">
        <f t="shared" si="60"/>
        <v>103.5652004493127</v>
      </c>
    </row>
    <row r="561" spans="1:11" ht="13.5" x14ac:dyDescent="0.25">
      <c r="A561" s="3">
        <f>TITRES_STAT!B564</f>
        <v>42821</v>
      </c>
      <c r="B561" s="6">
        <f>TITRES_STAT!D564</f>
        <v>105.0008</v>
      </c>
      <c r="C561" s="2">
        <f t="shared" si="61"/>
        <v>0</v>
      </c>
      <c r="D561" s="2">
        <f t="shared" si="62"/>
        <v>105.18662000000002</v>
      </c>
      <c r="E561" s="2">
        <f t="shared" si="64"/>
        <v>104.89421999999999</v>
      </c>
      <c r="F561" s="2">
        <f t="shared" si="65"/>
        <v>104.96998499999998</v>
      </c>
      <c r="G561" s="2">
        <f t="shared" si="59"/>
        <v>105.260178</v>
      </c>
      <c r="H561" s="2">
        <f t="shared" si="63"/>
        <v>102.30288249999988</v>
      </c>
      <c r="I561" s="2">
        <f t="array" ref="I561">SUMPRODUCT(B545:B564, (ROW(B545:B564)-ROW(B545)+1)) / (20*21/2)</f>
        <v>104.68552619047621</v>
      </c>
      <c r="J561" s="2">
        <f t="shared" si="66"/>
        <v>104.97639755984115</v>
      </c>
      <c r="K561" s="2">
        <f t="shared" si="60"/>
        <v>103.62149847090829</v>
      </c>
    </row>
    <row r="562" spans="1:11" ht="13.5" x14ac:dyDescent="0.25">
      <c r="A562" s="3">
        <f>TITRES_STAT!B565</f>
        <v>42822</v>
      </c>
      <c r="B562" s="6">
        <f>TITRES_STAT!D565</f>
        <v>105.0008</v>
      </c>
      <c r="C562" s="2">
        <f t="shared" si="61"/>
        <v>0</v>
      </c>
      <c r="D562" s="2">
        <f t="shared" si="62"/>
        <v>105.01756</v>
      </c>
      <c r="E562" s="2">
        <f t="shared" si="64"/>
        <v>104.80969</v>
      </c>
      <c r="F562" s="2">
        <f t="shared" si="65"/>
        <v>104.92771999999998</v>
      </c>
      <c r="G562" s="2">
        <f t="shared" ref="G562:G625" si="67">AVERAGE(B513:B562)</f>
        <v>105.25819800000001</v>
      </c>
      <c r="H562" s="2">
        <f t="shared" si="63"/>
        <v>102.21112399999988</v>
      </c>
      <c r="I562" s="2">
        <f t="array" ref="I562">SUMPRODUCT(B546:B565, (ROW(B546:B565)-ROW(B546)+1)) / (20*21/2)</f>
        <v>104.41689857142858</v>
      </c>
      <c r="J562" s="2">
        <f t="shared" si="66"/>
        <v>104.97872160176104</v>
      </c>
      <c r="K562" s="2">
        <f t="shared" si="60"/>
        <v>103.67558872695112</v>
      </c>
    </row>
    <row r="563" spans="1:11" ht="13.5" x14ac:dyDescent="0.25">
      <c r="A563" s="3">
        <f>TITRES_STAT!B566</f>
        <v>42823</v>
      </c>
      <c r="B563" s="6">
        <f>TITRES_STAT!D566</f>
        <v>105.0008</v>
      </c>
      <c r="C563" s="2">
        <f t="shared" si="61"/>
        <v>0</v>
      </c>
      <c r="D563" s="2">
        <f t="shared" si="62"/>
        <v>105.0008</v>
      </c>
      <c r="E563" s="2">
        <f t="shared" si="64"/>
        <v>104.80131000000002</v>
      </c>
      <c r="F563" s="2">
        <f t="shared" si="65"/>
        <v>104.88583999999999</v>
      </c>
      <c r="G563" s="2">
        <f t="shared" si="67"/>
        <v>105.25347600000001</v>
      </c>
      <c r="H563" s="2">
        <f t="shared" si="63"/>
        <v>102.12313449999991</v>
      </c>
      <c r="I563" s="2">
        <f t="array" ref="I563">SUMPRODUCT(B547:B566, (ROW(B547:B566)-ROW(B547)+1)) / (20*21/2)</f>
        <v>104.13087</v>
      </c>
      <c r="J563" s="2">
        <f t="shared" si="66"/>
        <v>104.98082430635523</v>
      </c>
      <c r="K563" s="2">
        <f t="shared" ref="K563:K626" si="68">$K$4*B563+(1-$K$4)*K562</f>
        <v>103.72755779648246</v>
      </c>
    </row>
    <row r="564" spans="1:11" ht="13.5" x14ac:dyDescent="0.25">
      <c r="A564" s="3">
        <f>TITRES_STAT!B567</f>
        <v>42824</v>
      </c>
      <c r="B564" s="6">
        <f>TITRES_STAT!D567</f>
        <v>101.88630000000001</v>
      </c>
      <c r="C564" s="2">
        <f t="shared" si="61"/>
        <v>-3.1144999999999925</v>
      </c>
      <c r="D564" s="2">
        <f t="shared" si="62"/>
        <v>104.3779</v>
      </c>
      <c r="E564" s="2">
        <f t="shared" si="64"/>
        <v>104.72287000000001</v>
      </c>
      <c r="F564" s="2">
        <f t="shared" si="65"/>
        <v>104.70689</v>
      </c>
      <c r="G564" s="2">
        <f t="shared" si="67"/>
        <v>105.17275800000002</v>
      </c>
      <c r="H564" s="2">
        <f t="shared" si="63"/>
        <v>102.01957249999991</v>
      </c>
      <c r="I564" s="2">
        <f t="array" ref="I564">SUMPRODUCT(B548:B567, (ROW(B548:B567)-ROW(B548)+1)) / (20*21/2)</f>
        <v>103.87203285714286</v>
      </c>
      <c r="J564" s="2">
        <f t="shared" si="66"/>
        <v>104.68610770574998</v>
      </c>
      <c r="K564" s="2">
        <f t="shared" si="68"/>
        <v>103.6553516083851</v>
      </c>
    </row>
    <row r="565" spans="1:11" ht="13.5" x14ac:dyDescent="0.25">
      <c r="A565" s="3">
        <f>TITRES_STAT!B568</f>
        <v>42825</v>
      </c>
      <c r="B565" s="6">
        <f>TITRES_STAT!D568</f>
        <v>101.88630000000001</v>
      </c>
      <c r="C565" s="2">
        <f t="shared" si="61"/>
        <v>0</v>
      </c>
      <c r="D565" s="2">
        <f t="shared" si="62"/>
        <v>103.755</v>
      </c>
      <c r="E565" s="2">
        <f t="shared" si="64"/>
        <v>104.47919000000002</v>
      </c>
      <c r="F565" s="2">
        <f t="shared" si="65"/>
        <v>104.66120000000001</v>
      </c>
      <c r="G565" s="2">
        <f t="shared" si="67"/>
        <v>105.04787400000004</v>
      </c>
      <c r="H565" s="2">
        <f t="shared" si="63"/>
        <v>101.93440049999992</v>
      </c>
      <c r="I565" s="2">
        <f t="array" ref="I565">SUMPRODUCT(B549:B568, (ROW(B549:B568)-ROW(B549)+1)) / (20*21/2)</f>
        <v>103.63205190476189</v>
      </c>
      <c r="J565" s="2">
        <f t="shared" si="66"/>
        <v>104.41945935282141</v>
      </c>
      <c r="K565" s="2">
        <f t="shared" si="68"/>
        <v>103.58597703550726</v>
      </c>
    </row>
    <row r="566" spans="1:11" ht="13.5" x14ac:dyDescent="0.25">
      <c r="A566" s="3">
        <f>TITRES_STAT!B569</f>
        <v>42828</v>
      </c>
      <c r="B566" s="6">
        <f>TITRES_STAT!D569</f>
        <v>101.6579</v>
      </c>
      <c r="C566" s="2">
        <f t="shared" si="61"/>
        <v>-0.22840000000000771</v>
      </c>
      <c r="D566" s="2">
        <f t="shared" si="62"/>
        <v>103.08642</v>
      </c>
      <c r="E566" s="2">
        <f t="shared" si="64"/>
        <v>104.13652000000002</v>
      </c>
      <c r="F566" s="2">
        <f t="shared" si="65"/>
        <v>104.60409000000001</v>
      </c>
      <c r="G566" s="2">
        <f t="shared" si="67"/>
        <v>104.91842200000002</v>
      </c>
      <c r="H566" s="2">
        <f t="shared" si="63"/>
        <v>101.85634849999991</v>
      </c>
      <c r="I566" s="2">
        <f t="array" ref="I566">SUMPRODUCT(B550:B569, (ROW(B550:B569)-ROW(B550)+1)) / (20*21/2)</f>
        <v>103.42543190476189</v>
      </c>
      <c r="J566" s="2">
        <f t="shared" si="66"/>
        <v>104.15645370017174</v>
      </c>
      <c r="K566" s="2">
        <f t="shared" si="68"/>
        <v>103.51036617136971</v>
      </c>
    </row>
    <row r="567" spans="1:11" ht="13.5" x14ac:dyDescent="0.25">
      <c r="A567" s="3">
        <f>TITRES_STAT!B570</f>
        <v>42829</v>
      </c>
      <c r="B567" s="6">
        <f>TITRES_STAT!D570</f>
        <v>101.88630000000001</v>
      </c>
      <c r="C567" s="2">
        <f t="shared" si="61"/>
        <v>0.22840000000000771</v>
      </c>
      <c r="D567" s="2">
        <f t="shared" si="62"/>
        <v>102.46352000000002</v>
      </c>
      <c r="E567" s="2">
        <f t="shared" si="64"/>
        <v>103.74054000000001</v>
      </c>
      <c r="F567" s="2">
        <f t="shared" si="65"/>
        <v>104.4061</v>
      </c>
      <c r="G567" s="2">
        <f t="shared" si="67"/>
        <v>104.80892000000003</v>
      </c>
      <c r="H567" s="2">
        <f t="shared" si="63"/>
        <v>101.77947649999992</v>
      </c>
      <c r="I567" s="2">
        <f t="array" ref="I567">SUMPRODUCT(B551:B570, (ROW(B551:B570)-ROW(B551)+1)) / (20*21/2)</f>
        <v>103.23331666666667</v>
      </c>
      <c r="J567" s="2">
        <f t="shared" si="66"/>
        <v>103.94024858586967</v>
      </c>
      <c r="K567" s="2">
        <f t="shared" si="68"/>
        <v>103.44667730190423</v>
      </c>
    </row>
    <row r="568" spans="1:11" ht="13.5" x14ac:dyDescent="0.25">
      <c r="A568" s="3">
        <f>TITRES_STAT!B571</f>
        <v>42830</v>
      </c>
      <c r="B568" s="6">
        <f>TITRES_STAT!D571</f>
        <v>101.88630000000001</v>
      </c>
      <c r="C568" s="2">
        <f t="shared" si="61"/>
        <v>0</v>
      </c>
      <c r="D568" s="2">
        <f t="shared" si="62"/>
        <v>101.84062</v>
      </c>
      <c r="E568" s="2">
        <f t="shared" si="64"/>
        <v>103.42071000000001</v>
      </c>
      <c r="F568" s="2">
        <f t="shared" si="65"/>
        <v>104.20811</v>
      </c>
      <c r="G568" s="2">
        <f t="shared" si="67"/>
        <v>104.69941800000004</v>
      </c>
      <c r="H568" s="2">
        <f t="shared" si="63"/>
        <v>101.7025664999999</v>
      </c>
      <c r="I568" s="2">
        <f t="array" ref="I568">SUMPRODUCT(B552:B571, (ROW(B552:B571)-ROW(B552)+1)) / (20*21/2)</f>
        <v>103.0557061904762</v>
      </c>
      <c r="J568" s="2">
        <f t="shared" si="66"/>
        <v>103.74463443483447</v>
      </c>
      <c r="K568" s="2">
        <f t="shared" si="68"/>
        <v>103.3854860351629</v>
      </c>
    </row>
    <row r="569" spans="1:11" ht="13.5" x14ac:dyDescent="0.25">
      <c r="A569" s="3">
        <f>TITRES_STAT!B572</f>
        <v>42831</v>
      </c>
      <c r="B569" s="6">
        <f>TITRES_STAT!D572</f>
        <v>102.0386</v>
      </c>
      <c r="C569" s="2">
        <f t="shared" si="61"/>
        <v>0.15229999999999677</v>
      </c>
      <c r="D569" s="2">
        <f t="shared" si="62"/>
        <v>101.87108000000001</v>
      </c>
      <c r="E569" s="2">
        <f t="shared" si="64"/>
        <v>103.12449000000001</v>
      </c>
      <c r="F569" s="2">
        <f t="shared" si="65"/>
        <v>104.05580999999999</v>
      </c>
      <c r="G569" s="2">
        <f t="shared" si="67"/>
        <v>104.59296200000006</v>
      </c>
      <c r="H569" s="2">
        <f t="shared" si="63"/>
        <v>101.62679899999991</v>
      </c>
      <c r="I569" s="2">
        <f t="array" ref="I569">SUMPRODUCT(B553:B572, (ROW(B553:B572)-ROW(B553)+1)) / (20*21/2)</f>
        <v>103.04055047619048</v>
      </c>
      <c r="J569" s="2">
        <f t="shared" si="66"/>
        <v>103.58215496485023</v>
      </c>
      <c r="K569" s="2">
        <f t="shared" si="68"/>
        <v>103.33266697496043</v>
      </c>
    </row>
    <row r="570" spans="1:11" ht="13.5" x14ac:dyDescent="0.25">
      <c r="A570" s="3">
        <f>TITRES_STAT!B573</f>
        <v>42832</v>
      </c>
      <c r="B570" s="6">
        <f>TITRES_STAT!D573</f>
        <v>102.0386</v>
      </c>
      <c r="C570" s="2">
        <f t="shared" si="61"/>
        <v>0</v>
      </c>
      <c r="D570" s="2">
        <f t="shared" si="62"/>
        <v>101.90154</v>
      </c>
      <c r="E570" s="2">
        <f t="shared" si="64"/>
        <v>102.82827</v>
      </c>
      <c r="F570" s="2">
        <f t="shared" si="65"/>
        <v>103.90351000000001</v>
      </c>
      <c r="G570" s="2">
        <f t="shared" si="67"/>
        <v>104.48650600000005</v>
      </c>
      <c r="H570" s="2">
        <f t="shared" si="63"/>
        <v>101.55141199999993</v>
      </c>
      <c r="I570" s="2">
        <f t="array" ref="I570">SUMPRODUCT(B554:B573, (ROW(B554:B573)-ROW(B554)+1)) / (20*21/2)</f>
        <v>102.74694761904762</v>
      </c>
      <c r="J570" s="2">
        <f t="shared" si="66"/>
        <v>103.43514973010259</v>
      </c>
      <c r="K570" s="2">
        <f t="shared" si="68"/>
        <v>103.28191925045219</v>
      </c>
    </row>
    <row r="571" spans="1:11" ht="13.5" x14ac:dyDescent="0.25">
      <c r="A571" s="3">
        <f>TITRES_STAT!B574</f>
        <v>42835</v>
      </c>
      <c r="B571" s="6">
        <f>TITRES_STAT!D574</f>
        <v>102.0386</v>
      </c>
      <c r="C571" s="2">
        <f t="shared" si="61"/>
        <v>0</v>
      </c>
      <c r="D571" s="2">
        <f t="shared" si="62"/>
        <v>101.97767999999999</v>
      </c>
      <c r="E571" s="2">
        <f t="shared" si="64"/>
        <v>102.53205</v>
      </c>
      <c r="F571" s="2">
        <f t="shared" si="65"/>
        <v>103.71313500000001</v>
      </c>
      <c r="G571" s="2">
        <f t="shared" si="67"/>
        <v>104.38005000000003</v>
      </c>
      <c r="H571" s="2">
        <f t="shared" si="63"/>
        <v>101.47602499999992</v>
      </c>
      <c r="I571" s="2">
        <f t="array" ref="I571">SUMPRODUCT(B555:B574, (ROW(B555:B574)-ROW(B555)+1)) / (20*21/2)</f>
        <v>102.41417761904761</v>
      </c>
      <c r="J571" s="2">
        <f t="shared" si="66"/>
        <v>103.30214499390235</v>
      </c>
      <c r="K571" s="2">
        <f t="shared" si="68"/>
        <v>103.2331616327874</v>
      </c>
    </row>
    <row r="572" spans="1:11" ht="13.5" x14ac:dyDescent="0.25">
      <c r="A572" s="3">
        <f>TITRES_STAT!B575</f>
        <v>42836</v>
      </c>
      <c r="B572" s="6">
        <f>TITRES_STAT!D575</f>
        <v>103.554</v>
      </c>
      <c r="C572" s="2">
        <f t="shared" si="61"/>
        <v>1.5153999999999996</v>
      </c>
      <c r="D572" s="2">
        <f t="shared" si="62"/>
        <v>102.31122000000001</v>
      </c>
      <c r="E572" s="2">
        <f t="shared" si="64"/>
        <v>102.38737</v>
      </c>
      <c r="F572" s="2">
        <f t="shared" si="65"/>
        <v>103.59853000000001</v>
      </c>
      <c r="G572" s="2">
        <f t="shared" si="67"/>
        <v>104.37228200000003</v>
      </c>
      <c r="H572" s="2">
        <f t="shared" si="63"/>
        <v>101.41506849999992</v>
      </c>
      <c r="I572" s="2">
        <f t="array" ref="I572">SUMPRODUCT(B556:B575, (ROW(B556:B575)-ROW(B556)+1)) / (20*21/2)</f>
        <v>102.0105919047619</v>
      </c>
      <c r="J572" s="2">
        <f t="shared" si="66"/>
        <v>103.32613118495927</v>
      </c>
      <c r="K572" s="2">
        <f t="shared" si="68"/>
        <v>103.24574352954085</v>
      </c>
    </row>
    <row r="573" spans="1:11" ht="13.5" x14ac:dyDescent="0.25">
      <c r="A573" s="3">
        <f>TITRES_STAT!B576</f>
        <v>42837</v>
      </c>
      <c r="B573" s="6">
        <f>TITRES_STAT!D576</f>
        <v>100.5157</v>
      </c>
      <c r="C573" s="2">
        <f t="shared" si="61"/>
        <v>-3.0383000000000067</v>
      </c>
      <c r="D573" s="2">
        <f t="shared" si="62"/>
        <v>102.0371</v>
      </c>
      <c r="E573" s="2">
        <f t="shared" si="64"/>
        <v>101.93886000000001</v>
      </c>
      <c r="F573" s="2">
        <f t="shared" si="65"/>
        <v>103.37008500000005</v>
      </c>
      <c r="G573" s="2">
        <f t="shared" si="67"/>
        <v>104.36603800000003</v>
      </c>
      <c r="H573" s="2">
        <f t="shared" si="63"/>
        <v>101.34653499999992</v>
      </c>
      <c r="I573" s="2">
        <f t="array" ref="I573">SUMPRODUCT(B557:B576, (ROW(B557:B576)-ROW(B557)+1)) / (20*21/2)</f>
        <v>101.84197952380951</v>
      </c>
      <c r="J573" s="2">
        <f t="shared" si="66"/>
        <v>103.058471072106</v>
      </c>
      <c r="K573" s="2">
        <f t="shared" si="68"/>
        <v>103.13868299897062</v>
      </c>
    </row>
    <row r="574" spans="1:11" ht="13.5" x14ac:dyDescent="0.25">
      <c r="A574" s="3">
        <f>TITRES_STAT!B577</f>
        <v>42838</v>
      </c>
      <c r="B574" s="6">
        <f>TITRES_STAT!D577</f>
        <v>99.876000000000005</v>
      </c>
      <c r="C574" s="2">
        <f t="shared" si="61"/>
        <v>-0.63969999999999061</v>
      </c>
      <c r="D574" s="2">
        <f t="shared" si="62"/>
        <v>101.60458000000001</v>
      </c>
      <c r="E574" s="2">
        <f t="shared" si="64"/>
        <v>101.73783</v>
      </c>
      <c r="F574" s="2">
        <f t="shared" si="65"/>
        <v>103.23035000000002</v>
      </c>
      <c r="G574" s="2">
        <f t="shared" si="67"/>
        <v>104.34700000000002</v>
      </c>
      <c r="H574" s="2">
        <f t="shared" si="63"/>
        <v>101.27480299999993</v>
      </c>
      <c r="I574" s="2">
        <f t="array" ref="I574">SUMPRODUCT(B558:B577, (ROW(B558:B577)-ROW(B558)+1)) / (20*21/2)</f>
        <v>101.69189666666666</v>
      </c>
      <c r="J574" s="2">
        <f t="shared" si="66"/>
        <v>102.75537858904829</v>
      </c>
      <c r="K574" s="2">
        <f t="shared" si="68"/>
        <v>103.01073464606982</v>
      </c>
    </row>
    <row r="575" spans="1:11" ht="13.5" x14ac:dyDescent="0.25">
      <c r="A575" s="3">
        <f>TITRES_STAT!B578</f>
        <v>42839</v>
      </c>
      <c r="B575" s="6">
        <f>TITRES_STAT!D578</f>
        <v>98.992699999999999</v>
      </c>
      <c r="C575" s="2">
        <f t="shared" si="61"/>
        <v>-0.88330000000000553</v>
      </c>
      <c r="D575" s="2">
        <f t="shared" si="62"/>
        <v>100.99539999999999</v>
      </c>
      <c r="E575" s="2">
        <f t="shared" si="64"/>
        <v>101.44847</v>
      </c>
      <c r="F575" s="2">
        <f t="shared" si="65"/>
        <v>102.96383</v>
      </c>
      <c r="G575" s="2">
        <f t="shared" si="67"/>
        <v>104.31029600000002</v>
      </c>
      <c r="H575" s="2">
        <f t="shared" si="63"/>
        <v>101.19865449999992</v>
      </c>
      <c r="I575" s="2">
        <f t="array" ref="I575">SUMPRODUCT(B559:B578, (ROW(B559:B578)-ROW(B559)+1)) / (20*21/2)</f>
        <v>101.27605523809521</v>
      </c>
      <c r="J575" s="2">
        <f t="shared" si="66"/>
        <v>102.39702824723418</v>
      </c>
      <c r="K575" s="2">
        <f t="shared" si="68"/>
        <v>102.85316465994944</v>
      </c>
    </row>
    <row r="576" spans="1:11" ht="13.5" x14ac:dyDescent="0.25">
      <c r="A576" s="3">
        <f>TITRES_STAT!B579</f>
        <v>42842</v>
      </c>
      <c r="B576" s="6">
        <f>TITRES_STAT!D579</f>
        <v>101.1934</v>
      </c>
      <c r="C576" s="2">
        <f t="shared" si="61"/>
        <v>2.2006999999999977</v>
      </c>
      <c r="D576" s="2">
        <f t="shared" si="62"/>
        <v>100.82635999999999</v>
      </c>
      <c r="E576" s="2">
        <f t="shared" si="64"/>
        <v>101.40201999999999</v>
      </c>
      <c r="F576" s="2">
        <f t="shared" si="65"/>
        <v>102.76927000000003</v>
      </c>
      <c r="G576" s="2">
        <f t="shared" si="67"/>
        <v>104.30862</v>
      </c>
      <c r="H576" s="2">
        <f t="shared" si="63"/>
        <v>101.13541349999993</v>
      </c>
      <c r="I576" s="2">
        <f t="array" ref="I576">SUMPRODUCT(B560:B579, (ROW(B560:B579)-ROW(B560)+1)) / (20*21/2)</f>
        <v>101.11578666666666</v>
      </c>
      <c r="J576" s="2">
        <f t="shared" si="66"/>
        <v>102.28239698559283</v>
      </c>
      <c r="K576" s="2">
        <f t="shared" si="68"/>
        <v>102.78807584975536</v>
      </c>
    </row>
    <row r="577" spans="1:11" ht="13.5" x14ac:dyDescent="0.25">
      <c r="A577" s="3">
        <f>TITRES_STAT!B580</f>
        <v>42843</v>
      </c>
      <c r="B577" s="6">
        <f>TITRES_STAT!D580</f>
        <v>101.1934</v>
      </c>
      <c r="C577" s="2">
        <f t="shared" si="61"/>
        <v>0</v>
      </c>
      <c r="D577" s="2">
        <f t="shared" si="62"/>
        <v>100.35424</v>
      </c>
      <c r="E577" s="2">
        <f t="shared" si="64"/>
        <v>101.33273</v>
      </c>
      <c r="F577" s="2">
        <f t="shared" si="65"/>
        <v>102.53663500000002</v>
      </c>
      <c r="G577" s="2">
        <f t="shared" si="67"/>
        <v>104.28410000000002</v>
      </c>
      <c r="H577" s="2">
        <f t="shared" si="63"/>
        <v>101.07217249999992</v>
      </c>
      <c r="I577" s="2">
        <f t="array" ref="I577">SUMPRODUCT(B561:B580, (ROW(B561:B580)-ROW(B561)+1)) / (20*21/2)</f>
        <v>101.04725476190478</v>
      </c>
      <c r="J577" s="2">
        <f t="shared" si="66"/>
        <v>102.17868298696494</v>
      </c>
      <c r="K577" s="2">
        <f t="shared" si="68"/>
        <v>102.72553954192182</v>
      </c>
    </row>
    <row r="578" spans="1:11" ht="13.5" x14ac:dyDescent="0.25">
      <c r="A578" s="3">
        <f>TITRES_STAT!B581</f>
        <v>42844</v>
      </c>
      <c r="B578" s="6">
        <f>TITRES_STAT!D581</f>
        <v>98.170299999999997</v>
      </c>
      <c r="C578" s="2">
        <f t="shared" si="61"/>
        <v>-3.0230999999999995</v>
      </c>
      <c r="D578" s="2">
        <f t="shared" si="62"/>
        <v>99.885159999999999</v>
      </c>
      <c r="E578" s="2">
        <f t="shared" si="64"/>
        <v>100.96113</v>
      </c>
      <c r="F578" s="2">
        <f t="shared" si="65"/>
        <v>102.19092000000002</v>
      </c>
      <c r="G578" s="2">
        <f t="shared" si="67"/>
        <v>104.137742</v>
      </c>
      <c r="H578" s="2">
        <f t="shared" si="63"/>
        <v>100.99381599999995</v>
      </c>
      <c r="I578" s="2">
        <f t="array" ref="I578">SUMPRODUCT(B562:B581, (ROW(B562:B581)-ROW(B562)+1)) / (20*21/2)</f>
        <v>100.98789476190477</v>
      </c>
      <c r="J578" s="2">
        <f t="shared" si="66"/>
        <v>101.79693222630161</v>
      </c>
      <c r="K578" s="2">
        <f t="shared" si="68"/>
        <v>102.54690269714058</v>
      </c>
    </row>
    <row r="579" spans="1:11" ht="13.5" x14ac:dyDescent="0.25">
      <c r="A579" s="3">
        <f>TITRES_STAT!B582</f>
        <v>42845</v>
      </c>
      <c r="B579" s="6">
        <f>TITRES_STAT!D582</f>
        <v>100.5081</v>
      </c>
      <c r="C579" s="2">
        <f t="shared" si="61"/>
        <v>2.3378000000000014</v>
      </c>
      <c r="D579" s="2">
        <f t="shared" si="62"/>
        <v>100.01158000000001</v>
      </c>
      <c r="E579" s="2">
        <f t="shared" si="64"/>
        <v>100.80808</v>
      </c>
      <c r="F579" s="2">
        <f t="shared" si="65"/>
        <v>101.96628500000003</v>
      </c>
      <c r="G579" s="2">
        <f t="shared" si="67"/>
        <v>104.01880000000001</v>
      </c>
      <c r="H579" s="2">
        <f t="shared" si="63"/>
        <v>100.93285949999994</v>
      </c>
      <c r="I579" s="2">
        <f t="array" ref="I579">SUMPRODUCT(B563:B582, (ROW(B563:B582)-ROW(B563)+1)) / (20*21/2)</f>
        <v>100.66908476190476</v>
      </c>
      <c r="J579" s="2">
        <f t="shared" si="66"/>
        <v>101.67418629998717</v>
      </c>
      <c r="K579" s="2">
        <f t="shared" si="68"/>
        <v>102.46694965019388</v>
      </c>
    </row>
    <row r="580" spans="1:11" ht="13.5" x14ac:dyDescent="0.25">
      <c r="A580" s="3">
        <f>TITRES_STAT!B583</f>
        <v>42846</v>
      </c>
      <c r="B580" s="6">
        <f>TITRES_STAT!D583</f>
        <v>101.2467</v>
      </c>
      <c r="C580" s="2">
        <f t="shared" ref="C580:C643" si="69">B580-B579</f>
        <v>0.73860000000000525</v>
      </c>
      <c r="D580" s="2">
        <f t="shared" si="62"/>
        <v>100.46238000000001</v>
      </c>
      <c r="E580" s="2">
        <f t="shared" si="64"/>
        <v>100.72889000000001</v>
      </c>
      <c r="F580" s="2">
        <f t="shared" si="65"/>
        <v>101.77858000000001</v>
      </c>
      <c r="G580" s="2">
        <f t="shared" si="67"/>
        <v>103.91463</v>
      </c>
      <c r="H580" s="2">
        <f t="shared" si="63"/>
        <v>100.87559599999993</v>
      </c>
      <c r="I580" s="2">
        <f t="array" ref="I580">SUMPRODUCT(B564:B583, (ROW(B564:B583)-ROW(B564)+1)) / (20*21/2)</f>
        <v>100.6515319047619</v>
      </c>
      <c r="J580" s="2">
        <f t="shared" si="66"/>
        <v>101.63347331903601</v>
      </c>
      <c r="K580" s="2">
        <f t="shared" si="68"/>
        <v>102.4190967227353</v>
      </c>
    </row>
    <row r="581" spans="1:11" ht="13.5" x14ac:dyDescent="0.25">
      <c r="A581" s="3">
        <f>TITRES_STAT!B584</f>
        <v>42849</v>
      </c>
      <c r="B581" s="6">
        <f>TITRES_STAT!D584</f>
        <v>101.1553</v>
      </c>
      <c r="C581" s="2">
        <f t="shared" si="69"/>
        <v>-9.1400000000007253E-2</v>
      </c>
      <c r="D581" s="2">
        <f t="shared" si="62"/>
        <v>100.45476000000001</v>
      </c>
      <c r="E581" s="2">
        <f t="shared" si="64"/>
        <v>100.64056000000001</v>
      </c>
      <c r="F581" s="2">
        <f t="shared" si="65"/>
        <v>101.586305</v>
      </c>
      <c r="G581" s="2">
        <f t="shared" si="67"/>
        <v>103.80863200000002</v>
      </c>
      <c r="H581" s="2">
        <f t="shared" si="63"/>
        <v>100.82929749999992</v>
      </c>
      <c r="I581" s="2">
        <f t="array" ref="I581">SUMPRODUCT(B565:B584, (ROW(B565:B584)-ROW(B565)+1)) / (20*21/2)</f>
        <v>100.6527261904762</v>
      </c>
      <c r="J581" s="2">
        <f t="shared" si="66"/>
        <v>101.58793300293735</v>
      </c>
      <c r="K581" s="2">
        <f t="shared" si="68"/>
        <v>102.36953606694176</v>
      </c>
    </row>
    <row r="582" spans="1:11" ht="13.5" x14ac:dyDescent="0.25">
      <c r="A582" s="3">
        <f>TITRES_STAT!B585</f>
        <v>42850</v>
      </c>
      <c r="B582" s="6">
        <f>TITRES_STAT!D585</f>
        <v>98.238799999999998</v>
      </c>
      <c r="C582" s="2">
        <f t="shared" si="69"/>
        <v>-2.9164999999999992</v>
      </c>
      <c r="D582" s="2">
        <f t="shared" ref="D582:D645" si="70">AVERAGE(B578:B582)</f>
        <v>99.86384000000001</v>
      </c>
      <c r="E582" s="2">
        <f t="shared" si="64"/>
        <v>100.10904000000001</v>
      </c>
      <c r="F582" s="2">
        <f t="shared" si="65"/>
        <v>101.24820500000001</v>
      </c>
      <c r="G582" s="2">
        <f t="shared" si="67"/>
        <v>103.64125799999999</v>
      </c>
      <c r="H582" s="2">
        <f t="shared" si="63"/>
        <v>100.75889799999993</v>
      </c>
      <c r="I582" s="2">
        <f t="array" ref="I582">SUMPRODUCT(B566:B585, (ROW(B566:B585)-ROW(B566)+1)) / (20*21/2)</f>
        <v>100.59837000000002</v>
      </c>
      <c r="J582" s="2">
        <f t="shared" si="66"/>
        <v>101.26896795503855</v>
      </c>
      <c r="K582" s="2">
        <f t="shared" si="68"/>
        <v>102.20754641725777</v>
      </c>
    </row>
    <row r="583" spans="1:11" ht="13.5" x14ac:dyDescent="0.25">
      <c r="A583" s="3">
        <f>TITRES_STAT!B586</f>
        <v>42851</v>
      </c>
      <c r="B583" s="6">
        <f>TITRES_STAT!D586</f>
        <v>101.0639</v>
      </c>
      <c r="C583" s="2">
        <f t="shared" si="69"/>
        <v>2.8251000000000062</v>
      </c>
      <c r="D583" s="2">
        <f t="shared" si="70"/>
        <v>100.44256</v>
      </c>
      <c r="E583" s="2">
        <f t="shared" si="64"/>
        <v>100.16386</v>
      </c>
      <c r="F583" s="2">
        <f t="shared" si="65"/>
        <v>101.05136</v>
      </c>
      <c r="G583" s="2">
        <f t="shared" si="67"/>
        <v>103.53038599999999</v>
      </c>
      <c r="H583" s="2">
        <f t="shared" si="63"/>
        <v>100.70262399999994</v>
      </c>
      <c r="I583" s="2">
        <f t="array" ref="I583">SUMPRODUCT(B567:B586, (ROW(B567:B586)-ROW(B567)+1)) / (20*21/2)</f>
        <v>100.55090333333335</v>
      </c>
      <c r="J583" s="2">
        <f t="shared" si="66"/>
        <v>101.24943767360631</v>
      </c>
      <c r="K583" s="2">
        <f t="shared" si="68"/>
        <v>102.16269753814963</v>
      </c>
    </row>
    <row r="584" spans="1:11" ht="13.5" x14ac:dyDescent="0.25">
      <c r="A584" s="3">
        <f>TITRES_STAT!B587</f>
        <v>42852</v>
      </c>
      <c r="B584" s="6">
        <f>TITRES_STAT!D587</f>
        <v>101.0639</v>
      </c>
      <c r="C584" s="2">
        <f t="shared" si="69"/>
        <v>0</v>
      </c>
      <c r="D584" s="2">
        <f t="shared" si="70"/>
        <v>100.55372</v>
      </c>
      <c r="E584" s="2">
        <f t="shared" si="64"/>
        <v>100.28265</v>
      </c>
      <c r="F584" s="2">
        <f t="shared" si="65"/>
        <v>101.01024</v>
      </c>
      <c r="G584" s="2">
        <f t="shared" si="67"/>
        <v>103.41951399999998</v>
      </c>
      <c r="H584" s="2">
        <f t="shared" si="63"/>
        <v>100.64825399999997</v>
      </c>
      <c r="I584" s="2">
        <f t="array" ref="I584">SUMPRODUCT(B568:B587, (ROW(B568:B587)-ROW(B568)+1)) / (20*21/2)</f>
        <v>100.28080047619048</v>
      </c>
      <c r="J584" s="2">
        <f t="shared" si="66"/>
        <v>101.23176741897714</v>
      </c>
      <c r="K584" s="2">
        <f t="shared" si="68"/>
        <v>102.11960743861435</v>
      </c>
    </row>
    <row r="585" spans="1:11" ht="13.5" x14ac:dyDescent="0.25">
      <c r="A585" s="3">
        <f>TITRES_STAT!B588</f>
        <v>42853</v>
      </c>
      <c r="B585" s="6">
        <f>TITRES_STAT!D588</f>
        <v>100.4395</v>
      </c>
      <c r="C585" s="2">
        <f t="shared" si="69"/>
        <v>-0.6244000000000085</v>
      </c>
      <c r="D585" s="2">
        <f t="shared" si="70"/>
        <v>100.39228</v>
      </c>
      <c r="E585" s="2">
        <f t="shared" si="64"/>
        <v>100.42733</v>
      </c>
      <c r="F585" s="2">
        <f t="shared" si="65"/>
        <v>100.93790000000001</v>
      </c>
      <c r="G585" s="2">
        <f t="shared" si="67"/>
        <v>103.296154</v>
      </c>
      <c r="H585" s="2">
        <f t="shared" si="63"/>
        <v>100.59076199999996</v>
      </c>
      <c r="I585" s="2">
        <f t="array" ref="I585">SUMPRODUCT(B569:B588, (ROW(B569:B588)-ROW(B569)+1)) / (20*21/2)</f>
        <v>100.19218047619046</v>
      </c>
      <c r="J585" s="2">
        <f t="shared" si="66"/>
        <v>101.15631337907456</v>
      </c>
      <c r="K585" s="2">
        <f t="shared" si="68"/>
        <v>102.05372087239418</v>
      </c>
    </row>
    <row r="586" spans="1:11" ht="13.5" x14ac:dyDescent="0.25">
      <c r="A586" s="3">
        <f>TITRES_STAT!B589</f>
        <v>42857</v>
      </c>
      <c r="B586" s="6">
        <f>TITRES_STAT!D589</f>
        <v>100.4395</v>
      </c>
      <c r="C586" s="2">
        <f t="shared" si="69"/>
        <v>0</v>
      </c>
      <c r="D586" s="2">
        <f t="shared" si="70"/>
        <v>100.24912</v>
      </c>
      <c r="E586" s="2">
        <f t="shared" si="64"/>
        <v>100.35193999999998</v>
      </c>
      <c r="F586" s="2">
        <f t="shared" si="65"/>
        <v>100.87698</v>
      </c>
      <c r="G586" s="2">
        <f t="shared" si="67"/>
        <v>103.172794</v>
      </c>
      <c r="H586" s="2">
        <f t="shared" ref="H586:H649" si="71">AVERAGE(B387:B586)</f>
        <v>100.53326999999997</v>
      </c>
      <c r="I586" s="2">
        <f t="array" ref="I586">SUMPRODUCT(B570:B589, (ROW(B570:B589)-ROW(B570)+1)) / (20*21/2)</f>
        <v>100.14997047619048</v>
      </c>
      <c r="J586" s="2">
        <f t="shared" si="66"/>
        <v>101.08804543821032</v>
      </c>
      <c r="K586" s="2">
        <f t="shared" si="68"/>
        <v>101.9904180930846</v>
      </c>
    </row>
    <row r="587" spans="1:11" ht="13.5" x14ac:dyDescent="0.25">
      <c r="A587" s="3">
        <f>TITRES_STAT!B590</f>
        <v>42858</v>
      </c>
      <c r="B587" s="6">
        <f>TITRES_STAT!D590</f>
        <v>98.040899999999993</v>
      </c>
      <c r="C587" s="2">
        <f t="shared" si="69"/>
        <v>-2.3986000000000018</v>
      </c>
      <c r="D587" s="2">
        <f t="shared" si="70"/>
        <v>100.20953999999999</v>
      </c>
      <c r="E587" s="2">
        <f t="shared" si="64"/>
        <v>100.03668999999999</v>
      </c>
      <c r="F587" s="2">
        <f t="shared" si="65"/>
        <v>100.68471000000001</v>
      </c>
      <c r="G587" s="2">
        <f t="shared" si="67"/>
        <v>103.01669</v>
      </c>
      <c r="H587" s="2">
        <f t="shared" si="71"/>
        <v>100.46378499999999</v>
      </c>
      <c r="I587" s="2">
        <f t="array" ref="I587">SUMPRODUCT(B571:B590, (ROW(B571:B590)-ROW(B571)+1)) / (20*21/2)</f>
        <v>100.08056857142854</v>
      </c>
      <c r="J587" s="2">
        <f t="shared" si="66"/>
        <v>100.79784111076171</v>
      </c>
      <c r="K587" s="2">
        <f t="shared" si="68"/>
        <v>101.8355350306107</v>
      </c>
    </row>
    <row r="588" spans="1:11" ht="13.5" x14ac:dyDescent="0.25">
      <c r="A588" s="3">
        <f>TITRES_STAT!B591</f>
        <v>42859</v>
      </c>
      <c r="B588" s="6">
        <f>TITRES_STAT!D591</f>
        <v>99.754199999999997</v>
      </c>
      <c r="C588" s="2">
        <f t="shared" si="69"/>
        <v>1.7133000000000038</v>
      </c>
      <c r="D588" s="2">
        <f t="shared" si="70"/>
        <v>99.947599999999994</v>
      </c>
      <c r="E588" s="2">
        <f t="shared" ref="E588:E651" si="72">AVERAGE(B579:B588)</f>
        <v>100.19507999999999</v>
      </c>
      <c r="F588" s="2">
        <f t="shared" si="65"/>
        <v>100.57810500000001</v>
      </c>
      <c r="G588" s="2">
        <f t="shared" si="67"/>
        <v>102.95409600000001</v>
      </c>
      <c r="H588" s="2">
        <f t="shared" si="71"/>
        <v>100.4028665</v>
      </c>
      <c r="I588" s="2">
        <f t="array" ref="I588">SUMPRODUCT(B572:B591, (ROW(B572:B591)-ROW(B572)+1)) / (20*21/2)</f>
        <v>100.09456857142855</v>
      </c>
      <c r="J588" s="2">
        <f t="shared" si="66"/>
        <v>100.69844671926059</v>
      </c>
      <c r="K588" s="2">
        <f t="shared" si="68"/>
        <v>101.75391404901812</v>
      </c>
    </row>
    <row r="589" spans="1:11" ht="13.5" x14ac:dyDescent="0.25">
      <c r="A589" s="3">
        <f>TITRES_STAT!B592</f>
        <v>42860</v>
      </c>
      <c r="B589" s="6">
        <f>TITRES_STAT!D592</f>
        <v>100.1349</v>
      </c>
      <c r="C589" s="2">
        <f t="shared" si="69"/>
        <v>0.38070000000000448</v>
      </c>
      <c r="D589" s="2">
        <f t="shared" si="70"/>
        <v>99.761799999999994</v>
      </c>
      <c r="E589" s="2">
        <f t="shared" si="72"/>
        <v>100.15775999999998</v>
      </c>
      <c r="F589" s="2">
        <f t="shared" si="65"/>
        <v>100.48292000000001</v>
      </c>
      <c r="G589" s="2">
        <f t="shared" si="67"/>
        <v>102.83987200000001</v>
      </c>
      <c r="H589" s="2">
        <f t="shared" si="71"/>
        <v>100.3438515</v>
      </c>
      <c r="I589" s="2">
        <f t="array" ref="I589">SUMPRODUCT(B573:B592, (ROW(B573:B592)-ROW(B573)+1)) / (20*21/2)</f>
        <v>100.26085857142857</v>
      </c>
      <c r="J589" s="2">
        <f t="shared" si="66"/>
        <v>100.64477560314053</v>
      </c>
      <c r="K589" s="2">
        <f t="shared" si="68"/>
        <v>101.69042330199781</v>
      </c>
    </row>
    <row r="590" spans="1:11" ht="13.5" x14ac:dyDescent="0.25">
      <c r="A590" s="3">
        <f>TITRES_STAT!B593</f>
        <v>42863</v>
      </c>
      <c r="B590" s="6">
        <f>TITRES_STAT!D593</f>
        <v>99.754199999999997</v>
      </c>
      <c r="C590" s="2">
        <f t="shared" si="69"/>
        <v>-0.38070000000000448</v>
      </c>
      <c r="D590" s="2">
        <f t="shared" si="70"/>
        <v>99.624740000000003</v>
      </c>
      <c r="E590" s="2">
        <f t="shared" si="72"/>
        <v>100.00850999999999</v>
      </c>
      <c r="F590" s="2">
        <f t="shared" si="65"/>
        <v>100.36870000000002</v>
      </c>
      <c r="G590" s="2">
        <f t="shared" si="67"/>
        <v>102.71803400000003</v>
      </c>
      <c r="H590" s="2">
        <f t="shared" si="71"/>
        <v>100.29054750000003</v>
      </c>
      <c r="I590" s="2">
        <f t="array" ref="I590">SUMPRODUCT(B574:B593, (ROW(B574:B593)-ROW(B574)+1)) / (20*21/2)</f>
        <v>100.57941238095239</v>
      </c>
      <c r="J590" s="2">
        <f t="shared" si="66"/>
        <v>100.55995887903191</v>
      </c>
      <c r="K590" s="2">
        <f t="shared" si="68"/>
        <v>101.61449297642928</v>
      </c>
    </row>
    <row r="591" spans="1:11" ht="13.5" x14ac:dyDescent="0.25">
      <c r="A591" s="3">
        <f>TITRES_STAT!B594</f>
        <v>42864</v>
      </c>
      <c r="B591" s="6">
        <f>TITRES_STAT!D594</f>
        <v>100.5157</v>
      </c>
      <c r="C591" s="2">
        <f t="shared" si="69"/>
        <v>0.76149999999999807</v>
      </c>
      <c r="D591" s="2">
        <f t="shared" si="70"/>
        <v>99.639980000000008</v>
      </c>
      <c r="E591" s="2">
        <f t="shared" si="72"/>
        <v>99.944550000000007</v>
      </c>
      <c r="F591" s="2">
        <f t="shared" si="65"/>
        <v>100.29255500000002</v>
      </c>
      <c r="G591" s="2">
        <f t="shared" si="67"/>
        <v>102.61142600000002</v>
      </c>
      <c r="H591" s="2">
        <f t="shared" si="71"/>
        <v>100.24485850000002</v>
      </c>
      <c r="I591" s="2">
        <f t="array" ref="I591">SUMPRODUCT(B575:B594, (ROW(B575:B594)-ROW(B575)+1)) / (20*21/2)</f>
        <v>100.8834619047619</v>
      </c>
      <c r="J591" s="2">
        <f t="shared" si="66"/>
        <v>100.55574374769554</v>
      </c>
      <c r="K591" s="2">
        <f t="shared" si="68"/>
        <v>101.571403055785</v>
      </c>
    </row>
    <row r="592" spans="1:11" ht="13.5" x14ac:dyDescent="0.25">
      <c r="A592" s="3">
        <f>TITRES_STAT!B595</f>
        <v>42865</v>
      </c>
      <c r="B592" s="6">
        <f>TITRES_STAT!D595</f>
        <v>102.0386</v>
      </c>
      <c r="C592" s="2">
        <f t="shared" si="69"/>
        <v>1.522900000000007</v>
      </c>
      <c r="D592" s="2">
        <f t="shared" si="70"/>
        <v>100.43951999999999</v>
      </c>
      <c r="E592" s="2">
        <f t="shared" si="72"/>
        <v>100.32453</v>
      </c>
      <c r="F592" s="2">
        <f t="shared" si="65"/>
        <v>100.21678500000002</v>
      </c>
      <c r="G592" s="2">
        <f t="shared" si="67"/>
        <v>102.53527600000002</v>
      </c>
      <c r="H592" s="2">
        <f t="shared" si="71"/>
        <v>100.20678400000004</v>
      </c>
      <c r="I592" s="2">
        <f t="array" ref="I592">SUMPRODUCT(B576:B595, (ROW(B576:B595)-ROW(B576)+1)) / (20*21/2)</f>
        <v>101.09743714285715</v>
      </c>
      <c r="J592" s="2">
        <f t="shared" si="66"/>
        <v>100.69696815267693</v>
      </c>
      <c r="K592" s="2">
        <f t="shared" si="68"/>
        <v>101.58972450457775</v>
      </c>
    </row>
    <row r="593" spans="1:11" ht="13.5" x14ac:dyDescent="0.25">
      <c r="A593" s="3">
        <f>TITRES_STAT!B596</f>
        <v>42866</v>
      </c>
      <c r="B593" s="6">
        <f>TITRES_STAT!D596</f>
        <v>103.5616</v>
      </c>
      <c r="C593" s="2">
        <f t="shared" si="69"/>
        <v>1.5229999999999961</v>
      </c>
      <c r="D593" s="2">
        <f t="shared" si="70"/>
        <v>101.20099999999999</v>
      </c>
      <c r="E593" s="2">
        <f t="shared" si="72"/>
        <v>100.57429999999999</v>
      </c>
      <c r="F593" s="2">
        <f t="shared" si="65"/>
        <v>100.36908000000001</v>
      </c>
      <c r="G593" s="2">
        <f t="shared" si="67"/>
        <v>102.48974000000004</v>
      </c>
      <c r="H593" s="2">
        <f t="shared" si="71"/>
        <v>100.17632450000006</v>
      </c>
      <c r="I593" s="2">
        <f t="array" ref="I593">SUMPRODUCT(B577:B596, (ROW(B577:B596)-ROW(B577)+1)) / (20*21/2)</f>
        <v>101.29328190476191</v>
      </c>
      <c r="J593" s="2">
        <f t="shared" si="66"/>
        <v>100.96979023337437</v>
      </c>
      <c r="K593" s="2">
        <f t="shared" si="68"/>
        <v>101.66705295537862</v>
      </c>
    </row>
    <row r="594" spans="1:11" ht="13.5" x14ac:dyDescent="0.25">
      <c r="A594" s="3">
        <f>TITRES_STAT!B597</f>
        <v>42867</v>
      </c>
      <c r="B594" s="6">
        <f>TITRES_STAT!D597</f>
        <v>103.5616</v>
      </c>
      <c r="C594" s="2">
        <f t="shared" si="69"/>
        <v>0</v>
      </c>
      <c r="D594" s="2">
        <f t="shared" si="70"/>
        <v>101.88633999999999</v>
      </c>
      <c r="E594" s="2">
        <f t="shared" si="72"/>
        <v>100.82406999999999</v>
      </c>
      <c r="F594" s="2">
        <f t="shared" si="65"/>
        <v>100.55336000000001</v>
      </c>
      <c r="G594" s="2">
        <f t="shared" si="67"/>
        <v>102.45166600000005</v>
      </c>
      <c r="H594" s="2">
        <f t="shared" si="71"/>
        <v>100.14586500000007</v>
      </c>
      <c r="I594" s="2">
        <f t="array" ref="I594">SUMPRODUCT(B578:B597, (ROW(B578:B597)-ROW(B578)+1)) / (20*21/2)</f>
        <v>101.48147571428571</v>
      </c>
      <c r="J594" s="2">
        <f t="shared" si="66"/>
        <v>101.21662925876728</v>
      </c>
      <c r="K594" s="2">
        <f t="shared" si="68"/>
        <v>101.74134891791279</v>
      </c>
    </row>
    <row r="595" spans="1:11" ht="13.5" x14ac:dyDescent="0.25">
      <c r="A595" s="3">
        <f>TITRES_STAT!B598</f>
        <v>42870</v>
      </c>
      <c r="B595" s="6">
        <f>TITRES_STAT!D598</f>
        <v>102.8001</v>
      </c>
      <c r="C595" s="2">
        <f t="shared" si="69"/>
        <v>-0.76149999999999807</v>
      </c>
      <c r="D595" s="2">
        <f t="shared" si="70"/>
        <v>102.49552000000001</v>
      </c>
      <c r="E595" s="2">
        <f t="shared" si="72"/>
        <v>101.06013</v>
      </c>
      <c r="F595" s="2">
        <f t="shared" si="65"/>
        <v>100.74373</v>
      </c>
      <c r="G595" s="2">
        <f t="shared" si="67"/>
        <v>102.45166600000005</v>
      </c>
      <c r="H595" s="2">
        <f t="shared" si="71"/>
        <v>100.11921300000006</v>
      </c>
      <c r="I595" s="2">
        <f t="array" ref="I595">SUMPRODUCT(B579:B598, (ROW(B579:B598)-ROW(B579)+1)) / (20*21/2)</f>
        <v>101.66201857142858</v>
      </c>
      <c r="J595" s="2">
        <f t="shared" si="66"/>
        <v>101.36743599602754</v>
      </c>
      <c r="K595" s="2">
        <f t="shared" si="68"/>
        <v>101.78286856819071</v>
      </c>
    </row>
    <row r="596" spans="1:11" ht="13.5" x14ac:dyDescent="0.25">
      <c r="A596" s="3">
        <f>TITRES_STAT!B599</f>
        <v>42871</v>
      </c>
      <c r="B596" s="6">
        <f>TITRES_STAT!D599</f>
        <v>102.8001</v>
      </c>
      <c r="C596" s="2">
        <f t="shared" si="69"/>
        <v>0</v>
      </c>
      <c r="D596" s="2">
        <f t="shared" si="70"/>
        <v>102.95239999999998</v>
      </c>
      <c r="E596" s="2">
        <f t="shared" si="72"/>
        <v>101.29619000000001</v>
      </c>
      <c r="F596" s="2">
        <f t="shared" ref="F596:F659" si="73">AVERAGE(B577:B596)</f>
        <v>100.82406499999999</v>
      </c>
      <c r="G596" s="2">
        <f t="shared" si="67"/>
        <v>102.45166600000005</v>
      </c>
      <c r="H596" s="2">
        <f t="shared" si="71"/>
        <v>100.08494600000006</v>
      </c>
      <c r="I596" s="2">
        <f t="array" ref="I596">SUMPRODUCT(B580:B599, (ROW(B580:B599)-ROW(B580)+1)) / (20*21/2)</f>
        <v>101.82051476190478</v>
      </c>
      <c r="J596" s="2">
        <f t="shared" si="66"/>
        <v>101.50388018688206</v>
      </c>
      <c r="K596" s="2">
        <f t="shared" si="68"/>
        <v>101.82275999688912</v>
      </c>
    </row>
    <row r="597" spans="1:11" ht="13.5" x14ac:dyDescent="0.25">
      <c r="A597" s="3">
        <f>TITRES_STAT!B600</f>
        <v>42872</v>
      </c>
      <c r="B597" s="6">
        <f>TITRES_STAT!D600</f>
        <v>102.8001</v>
      </c>
      <c r="C597" s="2">
        <f t="shared" si="69"/>
        <v>0</v>
      </c>
      <c r="D597" s="2">
        <f t="shared" si="70"/>
        <v>103.10470000000001</v>
      </c>
      <c r="E597" s="2">
        <f t="shared" si="72"/>
        <v>101.77211000000001</v>
      </c>
      <c r="F597" s="2">
        <f t="shared" si="73"/>
        <v>100.90439999999998</v>
      </c>
      <c r="G597" s="2">
        <f t="shared" si="67"/>
        <v>102.39074600000004</v>
      </c>
      <c r="H597" s="2">
        <f t="shared" si="71"/>
        <v>100.05067900000003</v>
      </c>
      <c r="I597" s="2">
        <f t="array" ref="I597">SUMPRODUCT(B581:B600, (ROW(B581:B600)-ROW(B581)+1)) / (20*21/2)</f>
        <v>101.75053476190476</v>
      </c>
      <c r="J597" s="2">
        <f t="shared" ref="J597:J660" si="74">$J$4*B597+J596*(1-$J$4)</f>
        <v>101.62732969289328</v>
      </c>
      <c r="K597" s="2">
        <f t="shared" si="68"/>
        <v>101.86108705583464</v>
      </c>
    </row>
    <row r="598" spans="1:11" ht="13.5" x14ac:dyDescent="0.25">
      <c r="A598" s="3">
        <f>TITRES_STAT!B601</f>
        <v>42873</v>
      </c>
      <c r="B598" s="6">
        <f>TITRES_STAT!D601</f>
        <v>102.8001</v>
      </c>
      <c r="C598" s="2">
        <f t="shared" si="69"/>
        <v>0</v>
      </c>
      <c r="D598" s="2">
        <f t="shared" si="70"/>
        <v>102.95239999999998</v>
      </c>
      <c r="E598" s="2">
        <f t="shared" si="72"/>
        <v>102.07670000000002</v>
      </c>
      <c r="F598" s="2">
        <f t="shared" si="73"/>
        <v>101.13588999999999</v>
      </c>
      <c r="G598" s="2">
        <f t="shared" si="67"/>
        <v>102.32982600000003</v>
      </c>
      <c r="H598" s="2">
        <f t="shared" si="71"/>
        <v>100.01645000000003</v>
      </c>
      <c r="I598" s="2">
        <f t="array" ref="I598">SUMPRODUCT(B582:B601, (ROW(B582:B601)-ROW(B582)+1)) / (20*21/2)</f>
        <v>101.90015000000001</v>
      </c>
      <c r="J598" s="2">
        <f t="shared" si="74"/>
        <v>101.73902210309392</v>
      </c>
      <c r="K598" s="2">
        <f t="shared" si="68"/>
        <v>101.89791109286074</v>
      </c>
    </row>
    <row r="599" spans="1:11" ht="13.5" x14ac:dyDescent="0.25">
      <c r="A599" s="3">
        <f>TITRES_STAT!B602</f>
        <v>42874</v>
      </c>
      <c r="B599" s="6">
        <f>TITRES_STAT!D602</f>
        <v>102.8001</v>
      </c>
      <c r="C599" s="2">
        <f t="shared" si="69"/>
        <v>0</v>
      </c>
      <c r="D599" s="2">
        <f t="shared" si="70"/>
        <v>102.8001</v>
      </c>
      <c r="E599" s="2">
        <f t="shared" si="72"/>
        <v>102.34322000000002</v>
      </c>
      <c r="F599" s="2">
        <f t="shared" si="73"/>
        <v>101.25048999999999</v>
      </c>
      <c r="G599" s="2">
        <f t="shared" si="67"/>
        <v>102.28413600000003</v>
      </c>
      <c r="H599" s="2">
        <f t="shared" si="71"/>
        <v>99.982221000000038</v>
      </c>
      <c r="I599" s="2">
        <f t="array" ref="I599">SUMPRODUCT(B583:B602, (ROW(B583:B602)-ROW(B583)+1)) / (20*21/2)</f>
        <v>102.04200523809523</v>
      </c>
      <c r="J599" s="2">
        <f t="shared" si="74"/>
        <v>101.84007714089449</v>
      </c>
      <c r="K599" s="2">
        <f t="shared" si="68"/>
        <v>101.93329105000345</v>
      </c>
    </row>
    <row r="600" spans="1:11" ht="13.5" x14ac:dyDescent="0.25">
      <c r="A600" s="3">
        <f>TITRES_STAT!B603</f>
        <v>42877</v>
      </c>
      <c r="B600" s="6">
        <f>TITRES_STAT!D603</f>
        <v>100.5157</v>
      </c>
      <c r="C600" s="2">
        <f t="shared" si="69"/>
        <v>-2.2844000000000051</v>
      </c>
      <c r="D600" s="2">
        <f t="shared" si="70"/>
        <v>102.34322</v>
      </c>
      <c r="E600" s="2">
        <f t="shared" si="72"/>
        <v>102.41937000000003</v>
      </c>
      <c r="F600" s="2">
        <f t="shared" si="73"/>
        <v>101.21393999999998</v>
      </c>
      <c r="G600" s="2">
        <f t="shared" si="67"/>
        <v>102.19275800000003</v>
      </c>
      <c r="H600" s="2">
        <f t="shared" si="71"/>
        <v>99.936570000000046</v>
      </c>
      <c r="I600" s="2">
        <f t="array" ref="I600">SUMPRODUCT(B584:B603, (ROW(B584:B603)-ROW(B584)+1)) / (20*21/2)</f>
        <v>102.34496476190478</v>
      </c>
      <c r="J600" s="2">
        <f t="shared" si="74"/>
        <v>101.71394598461883</v>
      </c>
      <c r="K600" s="2">
        <f t="shared" si="68"/>
        <v>101.87769924412096</v>
      </c>
    </row>
    <row r="601" spans="1:11" ht="13.5" x14ac:dyDescent="0.25">
      <c r="A601" s="3">
        <f>TITRES_STAT!B604</f>
        <v>42878</v>
      </c>
      <c r="B601" s="6">
        <f>TITRES_STAT!D604</f>
        <v>102.78489999999999</v>
      </c>
      <c r="C601" s="2">
        <f t="shared" si="69"/>
        <v>2.2691999999999979</v>
      </c>
      <c r="D601" s="2">
        <f t="shared" si="70"/>
        <v>102.34018</v>
      </c>
      <c r="E601" s="2">
        <f t="shared" si="72"/>
        <v>102.64628999999999</v>
      </c>
      <c r="F601" s="2">
        <f t="shared" si="73"/>
        <v>101.29541999999999</v>
      </c>
      <c r="G601" s="2">
        <f t="shared" si="67"/>
        <v>102.13153400000003</v>
      </c>
      <c r="H601" s="2">
        <f t="shared" si="71"/>
        <v>99.902265000000043</v>
      </c>
      <c r="I601" s="2">
        <f t="array" ref="I601">SUMPRODUCT(B585:B604, (ROW(B585:B604)-ROW(B585)+1)) / (20*21/2)</f>
        <v>102.63059142857145</v>
      </c>
      <c r="J601" s="2">
        <f t="shared" si="74"/>
        <v>101.81594160513133</v>
      </c>
      <c r="K601" s="2">
        <f t="shared" si="68"/>
        <v>101.91327574435151</v>
      </c>
    </row>
    <row r="602" spans="1:11" ht="13.5" x14ac:dyDescent="0.25">
      <c r="A602" s="3">
        <f>TITRES_STAT!B605</f>
        <v>42879</v>
      </c>
      <c r="B602" s="6">
        <f>TITRES_STAT!D605</f>
        <v>102.78489999999999</v>
      </c>
      <c r="C602" s="2">
        <f t="shared" si="69"/>
        <v>0</v>
      </c>
      <c r="D602" s="2">
        <f t="shared" si="70"/>
        <v>102.33714000000001</v>
      </c>
      <c r="E602" s="2">
        <f t="shared" si="72"/>
        <v>102.72092000000002</v>
      </c>
      <c r="F602" s="2">
        <f t="shared" si="73"/>
        <v>101.52272499999999</v>
      </c>
      <c r="G602" s="2">
        <f t="shared" si="67"/>
        <v>102.07031000000002</v>
      </c>
      <c r="H602" s="2">
        <f t="shared" si="71"/>
        <v>99.867960000000039</v>
      </c>
      <c r="I602" s="2">
        <f t="array" ref="I602">SUMPRODUCT(B586:B605, (ROW(B586:B605)-ROW(B586)+1)) / (20*21/2)</f>
        <v>102.84739952380953</v>
      </c>
      <c r="J602" s="2">
        <f t="shared" si="74"/>
        <v>101.90822335702359</v>
      </c>
      <c r="K602" s="2">
        <f t="shared" si="68"/>
        <v>101.94745708771028</v>
      </c>
    </row>
    <row r="603" spans="1:11" ht="13.5" x14ac:dyDescent="0.25">
      <c r="A603" s="3">
        <f>TITRES_STAT!B606</f>
        <v>42880</v>
      </c>
      <c r="B603" s="6">
        <f>TITRES_STAT!D606</f>
        <v>104.7038</v>
      </c>
      <c r="C603" s="2">
        <f t="shared" si="69"/>
        <v>1.9189000000000078</v>
      </c>
      <c r="D603" s="2">
        <f t="shared" si="70"/>
        <v>102.71787999999999</v>
      </c>
      <c r="E603" s="2">
        <f t="shared" si="72"/>
        <v>102.83514</v>
      </c>
      <c r="F603" s="2">
        <f t="shared" si="73"/>
        <v>101.70471999999998</v>
      </c>
      <c r="G603" s="2">
        <f t="shared" si="67"/>
        <v>102.06269400000005</v>
      </c>
      <c r="H603" s="2">
        <f t="shared" si="71"/>
        <v>99.847019000000074</v>
      </c>
      <c r="I603" s="2">
        <f t="array" ref="I603">SUMPRODUCT(B587:B606, (ROW(B587:B606)-ROW(B587)+1)) / (20*21/2)</f>
        <v>102.74913285714285</v>
      </c>
      <c r="J603" s="2">
        <f t="shared" si="74"/>
        <v>102.17446875159277</v>
      </c>
      <c r="K603" s="2">
        <f t="shared" si="68"/>
        <v>102.0555489666236</v>
      </c>
    </row>
    <row r="604" spans="1:11" ht="13.5" x14ac:dyDescent="0.25">
      <c r="A604" s="3">
        <f>TITRES_STAT!B607</f>
        <v>42881</v>
      </c>
      <c r="B604" s="6">
        <f>TITRES_STAT!D607</f>
        <v>104.7038</v>
      </c>
      <c r="C604" s="2">
        <f t="shared" si="69"/>
        <v>0</v>
      </c>
      <c r="D604" s="2">
        <f t="shared" si="70"/>
        <v>103.09861999999998</v>
      </c>
      <c r="E604" s="2">
        <f t="shared" si="72"/>
        <v>102.94936</v>
      </c>
      <c r="F604" s="2">
        <f t="shared" si="73"/>
        <v>101.88671499999998</v>
      </c>
      <c r="G604" s="2">
        <f t="shared" si="67"/>
        <v>102.10335600000003</v>
      </c>
      <c r="H604" s="2">
        <f t="shared" si="71"/>
        <v>99.826078000000052</v>
      </c>
      <c r="I604" s="2">
        <f t="array" ref="I604">SUMPRODUCT(B588:B607, (ROW(B588:B607)-ROW(B588)+1)) / (20*21/2)</f>
        <v>102.45291571428572</v>
      </c>
      <c r="J604" s="2">
        <f t="shared" si="74"/>
        <v>102.41535744191727</v>
      </c>
      <c r="K604" s="2">
        <f t="shared" si="68"/>
        <v>102.15940194832464</v>
      </c>
    </row>
    <row r="605" spans="1:11" ht="13.5" x14ac:dyDescent="0.25">
      <c r="A605" s="3">
        <f>TITRES_STAT!B608</f>
        <v>42884</v>
      </c>
      <c r="B605" s="6">
        <f>TITRES_STAT!D608</f>
        <v>104.1632</v>
      </c>
      <c r="C605" s="2">
        <f t="shared" si="69"/>
        <v>-0.54059999999999775</v>
      </c>
      <c r="D605" s="2">
        <f t="shared" si="70"/>
        <v>103.82811999999998</v>
      </c>
      <c r="E605" s="2">
        <f t="shared" si="72"/>
        <v>103.08567000000001</v>
      </c>
      <c r="F605" s="2">
        <f t="shared" si="73"/>
        <v>102.07289999999998</v>
      </c>
      <c r="G605" s="2">
        <f t="shared" si="67"/>
        <v>102.10015800000001</v>
      </c>
      <c r="H605" s="2">
        <f t="shared" si="71"/>
        <v>99.802434000000048</v>
      </c>
      <c r="I605" s="2">
        <f t="array" ref="I605">SUMPRODUCT(B589:B608, (ROW(B589:B608)-ROW(B589)+1)) / (20*21/2)</f>
        <v>102.34849952380952</v>
      </c>
      <c r="J605" s="2">
        <f t="shared" si="74"/>
        <v>102.58181863792514</v>
      </c>
      <c r="K605" s="2">
        <f t="shared" si="68"/>
        <v>102.23798226407662</v>
      </c>
    </row>
    <row r="606" spans="1:11" ht="13.5" x14ac:dyDescent="0.25">
      <c r="A606" s="3">
        <f>TITRES_STAT!B609</f>
        <v>42885</v>
      </c>
      <c r="B606" s="6">
        <f>TITRES_STAT!D609</f>
        <v>101.0411</v>
      </c>
      <c r="C606" s="2">
        <f t="shared" si="69"/>
        <v>-3.1221000000000032</v>
      </c>
      <c r="D606" s="2">
        <f t="shared" si="70"/>
        <v>103.47936</v>
      </c>
      <c r="E606" s="2">
        <f t="shared" si="72"/>
        <v>102.90976999999998</v>
      </c>
      <c r="F606" s="2">
        <f t="shared" si="73"/>
        <v>102.10298</v>
      </c>
      <c r="G606" s="2">
        <f t="shared" si="67"/>
        <v>102.01928800000003</v>
      </c>
      <c r="H606" s="2">
        <f t="shared" si="71"/>
        <v>99.763179500000035</v>
      </c>
      <c r="I606" s="2">
        <f t="array" ref="I606">SUMPRODUCT(B590:B609, (ROW(B590:B609)-ROW(B590)+1)) / (20*21/2)</f>
        <v>102.32007380952382</v>
      </c>
      <c r="J606" s="2">
        <f t="shared" si="74"/>
        <v>102.43508352955132</v>
      </c>
      <c r="K606" s="2">
        <f t="shared" si="68"/>
        <v>102.19104570470107</v>
      </c>
    </row>
    <row r="607" spans="1:11" ht="13.5" x14ac:dyDescent="0.25">
      <c r="A607" s="3">
        <f>TITRES_STAT!B610</f>
        <v>42886</v>
      </c>
      <c r="B607" s="6">
        <f>TITRES_STAT!D610</f>
        <v>98.992699999999999</v>
      </c>
      <c r="C607" s="2">
        <f t="shared" si="69"/>
        <v>-2.0484000000000009</v>
      </c>
      <c r="D607" s="2">
        <f t="shared" si="70"/>
        <v>102.72092000000001</v>
      </c>
      <c r="E607" s="2">
        <f t="shared" si="72"/>
        <v>102.52902999999999</v>
      </c>
      <c r="F607" s="2">
        <f t="shared" si="73"/>
        <v>102.15057</v>
      </c>
      <c r="G607" s="2">
        <f t="shared" si="67"/>
        <v>101.88222</v>
      </c>
      <c r="H607" s="2">
        <f t="shared" si="71"/>
        <v>99.713683000000032</v>
      </c>
      <c r="I607" s="2">
        <f t="array" ref="I607">SUMPRODUCT(B591:B610, (ROW(B591:B610)-ROW(B591)+1)) / (20*21/2)</f>
        <v>102.28241857142861</v>
      </c>
      <c r="J607" s="2">
        <f t="shared" si="74"/>
        <v>102.10723747911786</v>
      </c>
      <c r="K607" s="2">
        <f t="shared" si="68"/>
        <v>102.06562038294808</v>
      </c>
    </row>
    <row r="608" spans="1:11" ht="13.5" x14ac:dyDescent="0.25">
      <c r="A608" s="3">
        <f>TITRES_STAT!B611</f>
        <v>42887</v>
      </c>
      <c r="B608" s="6">
        <f>TITRES_STAT!D611</f>
        <v>101.05419999999999</v>
      </c>
      <c r="C608" s="2">
        <f t="shared" si="69"/>
        <v>2.0614999999999952</v>
      </c>
      <c r="D608" s="2">
        <f t="shared" si="70"/>
        <v>101.991</v>
      </c>
      <c r="E608" s="2">
        <f t="shared" si="72"/>
        <v>102.35444</v>
      </c>
      <c r="F608" s="2">
        <f t="shared" si="73"/>
        <v>102.21557000000001</v>
      </c>
      <c r="G608" s="2">
        <f t="shared" si="67"/>
        <v>101.80161199999999</v>
      </c>
      <c r="H608" s="2">
        <f t="shared" si="71"/>
        <v>99.674494000000038</v>
      </c>
      <c r="I608" s="2">
        <f t="array" ref="I608">SUMPRODUCT(B592:B611, (ROW(B592:B611)-ROW(B592)+1)) / (20*21/2)</f>
        <v>102.23450095238094</v>
      </c>
      <c r="J608" s="2">
        <f t="shared" si="74"/>
        <v>102.00694819539235</v>
      </c>
      <c r="K608" s="2">
        <f t="shared" si="68"/>
        <v>102.02595683851874</v>
      </c>
    </row>
    <row r="609" spans="1:11" ht="13.5" x14ac:dyDescent="0.25">
      <c r="A609" s="3">
        <f>TITRES_STAT!B612</f>
        <v>42888</v>
      </c>
      <c r="B609" s="6">
        <f>TITRES_STAT!D612</f>
        <v>101.9171</v>
      </c>
      <c r="C609" s="2">
        <f t="shared" si="69"/>
        <v>0.86290000000001044</v>
      </c>
      <c r="D609" s="2">
        <f t="shared" si="70"/>
        <v>101.43366</v>
      </c>
      <c r="E609" s="2">
        <f t="shared" si="72"/>
        <v>102.26613999999999</v>
      </c>
      <c r="F609" s="2">
        <f t="shared" si="73"/>
        <v>102.30468</v>
      </c>
      <c r="G609" s="2">
        <f t="shared" si="67"/>
        <v>101.73993799999998</v>
      </c>
      <c r="H609" s="2">
        <f t="shared" si="71"/>
        <v>99.639619500000023</v>
      </c>
      <c r="I609" s="2">
        <f t="array" ref="I609">SUMPRODUCT(B593:B612, (ROW(B593:B612)-ROW(B593)+1)) / (20*21/2)</f>
        <v>101.89862333333332</v>
      </c>
      <c r="J609" s="2">
        <f t="shared" si="74"/>
        <v>101.99839122440261</v>
      </c>
      <c r="K609" s="2">
        <f t="shared" si="68"/>
        <v>102.02168794289057</v>
      </c>
    </row>
    <row r="610" spans="1:11" ht="13.5" x14ac:dyDescent="0.25">
      <c r="A610" s="3">
        <f>TITRES_STAT!B613</f>
        <v>42891</v>
      </c>
      <c r="B610" s="6">
        <f>TITRES_STAT!D613</f>
        <v>101.9093</v>
      </c>
      <c r="C610" s="2">
        <f t="shared" si="69"/>
        <v>-7.8000000000031378E-3</v>
      </c>
      <c r="D610" s="2">
        <f t="shared" si="70"/>
        <v>100.98287999999999</v>
      </c>
      <c r="E610" s="2">
        <f t="shared" si="72"/>
        <v>102.4055</v>
      </c>
      <c r="F610" s="2">
        <f t="shared" si="73"/>
        <v>102.412435</v>
      </c>
      <c r="G610" s="2">
        <f t="shared" si="67"/>
        <v>101.67810799999998</v>
      </c>
      <c r="H610" s="2">
        <f t="shared" si="71"/>
        <v>99.604706000000022</v>
      </c>
      <c r="I610" s="2">
        <f t="array" ref="I610">SUMPRODUCT(B594:B613, (ROW(B594:B613)-ROW(B594)+1)) / (20*21/2)</f>
        <v>101.55521809523809</v>
      </c>
      <c r="J610" s="2">
        <f t="shared" si="74"/>
        <v>101.98990634588809</v>
      </c>
      <c r="K610" s="2">
        <f t="shared" si="68"/>
        <v>102.01728057258113</v>
      </c>
    </row>
    <row r="611" spans="1:11" ht="13.5" x14ac:dyDescent="0.25">
      <c r="A611" s="3">
        <f>TITRES_STAT!B614</f>
        <v>42892</v>
      </c>
      <c r="B611" s="6">
        <f>TITRES_STAT!D614</f>
        <v>101.9093</v>
      </c>
      <c r="C611" s="2">
        <f t="shared" si="69"/>
        <v>0</v>
      </c>
      <c r="D611" s="2">
        <f t="shared" si="70"/>
        <v>101.15652</v>
      </c>
      <c r="E611" s="2">
        <f t="shared" si="72"/>
        <v>102.31794000000001</v>
      </c>
      <c r="F611" s="2">
        <f t="shared" si="73"/>
        <v>102.48211499999999</v>
      </c>
      <c r="G611" s="2">
        <f t="shared" si="67"/>
        <v>101.61627799999998</v>
      </c>
      <c r="H611" s="2">
        <f t="shared" si="71"/>
        <v>99.56979250000002</v>
      </c>
      <c r="I611" s="2">
        <f t="array" ref="I611">SUMPRODUCT(B595:B614, (ROW(B595:B614)-ROW(B595)+1)) / (20*21/2)</f>
        <v>101.45695285714284</v>
      </c>
      <c r="J611" s="2">
        <f t="shared" si="74"/>
        <v>101.98222955104161</v>
      </c>
      <c r="K611" s="2">
        <f t="shared" si="68"/>
        <v>102.01304604032305</v>
      </c>
    </row>
    <row r="612" spans="1:11" ht="13.5" x14ac:dyDescent="0.25">
      <c r="A612" s="3">
        <f>TITRES_STAT!B615</f>
        <v>42893</v>
      </c>
      <c r="B612" s="6">
        <f>TITRES_STAT!D615</f>
        <v>98.955399999999997</v>
      </c>
      <c r="C612" s="2">
        <f t="shared" si="69"/>
        <v>-2.9539000000000044</v>
      </c>
      <c r="D612" s="2">
        <f t="shared" si="70"/>
        <v>101.14905999999999</v>
      </c>
      <c r="E612" s="2">
        <f t="shared" si="72"/>
        <v>101.93499000000001</v>
      </c>
      <c r="F612" s="2">
        <f t="shared" si="73"/>
        <v>102.327955</v>
      </c>
      <c r="G612" s="2">
        <f t="shared" si="67"/>
        <v>101.49536999999998</v>
      </c>
      <c r="H612" s="2">
        <f t="shared" si="71"/>
        <v>99.520109500000018</v>
      </c>
      <c r="I612" s="2">
        <f t="array" ref="I612">SUMPRODUCT(B596:B615, (ROW(B596:B615)-ROW(B596)+1)) / (20*21/2)</f>
        <v>101.37062761904762</v>
      </c>
      <c r="J612" s="2">
        <f t="shared" si="74"/>
        <v>101.69396006999004</v>
      </c>
      <c r="K612" s="2">
        <f t="shared" si="68"/>
        <v>101.89313835246723</v>
      </c>
    </row>
    <row r="613" spans="1:11" ht="13.5" x14ac:dyDescent="0.25">
      <c r="A613" s="3">
        <f>TITRES_STAT!B616</f>
        <v>42894</v>
      </c>
      <c r="B613" s="6">
        <f>TITRES_STAT!D616</f>
        <v>98.722200000000001</v>
      </c>
      <c r="C613" s="2">
        <f t="shared" si="69"/>
        <v>-0.23319999999999652</v>
      </c>
      <c r="D613" s="2">
        <f t="shared" si="70"/>
        <v>100.68266</v>
      </c>
      <c r="E613" s="2">
        <f t="shared" si="72"/>
        <v>101.33683000000002</v>
      </c>
      <c r="F613" s="2">
        <f t="shared" si="73"/>
        <v>102.08598500000001</v>
      </c>
      <c r="G613" s="2">
        <f t="shared" si="67"/>
        <v>101.36979799999999</v>
      </c>
      <c r="H613" s="2">
        <f t="shared" si="71"/>
        <v>99.469260500000019</v>
      </c>
      <c r="I613" s="2">
        <f t="array" ref="I613">SUMPRODUCT(B597:B616, (ROW(B597:B616)-ROW(B597)+1)) / (20*21/2)</f>
        <v>101.29261619047618</v>
      </c>
      <c r="J613" s="2">
        <f t="shared" si="74"/>
        <v>101.41093530141957</v>
      </c>
      <c r="K613" s="2">
        <f t="shared" si="68"/>
        <v>101.76878782884107</v>
      </c>
    </row>
    <row r="614" spans="1:11" ht="13.5" x14ac:dyDescent="0.25">
      <c r="A614" s="3">
        <f>TITRES_STAT!B617</f>
        <v>42895</v>
      </c>
      <c r="B614" s="6">
        <f>TITRES_STAT!D617</f>
        <v>101.05419999999999</v>
      </c>
      <c r="C614" s="2">
        <f t="shared" si="69"/>
        <v>2.3319999999999936</v>
      </c>
      <c r="D614" s="2">
        <f t="shared" si="70"/>
        <v>100.51007999999999</v>
      </c>
      <c r="E614" s="2">
        <f t="shared" si="72"/>
        <v>100.97187</v>
      </c>
      <c r="F614" s="2">
        <f t="shared" si="73"/>
        <v>101.960615</v>
      </c>
      <c r="G614" s="2">
        <f t="shared" si="67"/>
        <v>101.35315599999998</v>
      </c>
      <c r="H614" s="2">
        <f t="shared" si="71"/>
        <v>99.44149400000002</v>
      </c>
      <c r="I614" s="2">
        <f t="array" ref="I614">SUMPRODUCT(B598:B617, (ROW(B598:B617)-ROW(B598)+1)) / (20*21/2)</f>
        <v>101.14814714285716</v>
      </c>
      <c r="J614" s="2">
        <f t="shared" si="74"/>
        <v>101.37696051080819</v>
      </c>
      <c r="K614" s="2">
        <f t="shared" si="68"/>
        <v>101.74076477672965</v>
      </c>
    </row>
    <row r="615" spans="1:11" ht="13.5" x14ac:dyDescent="0.25">
      <c r="A615" s="3">
        <f>TITRES_STAT!B618</f>
        <v>42898</v>
      </c>
      <c r="B615" s="6">
        <f>TITRES_STAT!D618</f>
        <v>101.05419999999999</v>
      </c>
      <c r="C615" s="2">
        <f t="shared" si="69"/>
        <v>0</v>
      </c>
      <c r="D615" s="2">
        <f t="shared" si="70"/>
        <v>100.33905999999999</v>
      </c>
      <c r="E615" s="2">
        <f t="shared" si="72"/>
        <v>100.66097000000001</v>
      </c>
      <c r="F615" s="2">
        <f t="shared" si="73"/>
        <v>101.87332000000001</v>
      </c>
      <c r="G615" s="2">
        <f t="shared" si="67"/>
        <v>101.33651399999997</v>
      </c>
      <c r="H615" s="2">
        <f t="shared" si="71"/>
        <v>99.413727500000007</v>
      </c>
      <c r="I615" s="2">
        <f t="array" ref="I615">SUMPRODUCT(B599:B618, (ROW(B599:B618)-ROW(B599)+1)) / (20*21/2)</f>
        <v>100.86840666666667</v>
      </c>
      <c r="J615" s="2">
        <f t="shared" si="74"/>
        <v>101.34622141454075</v>
      </c>
      <c r="K615" s="2">
        <f t="shared" si="68"/>
        <v>101.71384066783828</v>
      </c>
    </row>
    <row r="616" spans="1:11" ht="13.5" x14ac:dyDescent="0.25">
      <c r="A616" s="3">
        <f>TITRES_STAT!B619</f>
        <v>42899</v>
      </c>
      <c r="B616" s="6">
        <f>TITRES_STAT!D619</f>
        <v>101.05419999999999</v>
      </c>
      <c r="C616" s="2">
        <f t="shared" si="69"/>
        <v>0</v>
      </c>
      <c r="D616" s="2">
        <f t="shared" si="70"/>
        <v>100.16803999999999</v>
      </c>
      <c r="E616" s="2">
        <f t="shared" si="72"/>
        <v>100.66228000000002</v>
      </c>
      <c r="F616" s="2">
        <f t="shared" si="73"/>
        <v>101.786025</v>
      </c>
      <c r="G616" s="2">
        <f t="shared" si="67"/>
        <v>101.32443999999995</v>
      </c>
      <c r="H616" s="2">
        <f t="shared" si="71"/>
        <v>99.378346000000036</v>
      </c>
      <c r="I616" s="2">
        <f t="array" ref="I616">SUMPRODUCT(B600:B619, (ROW(B600:B619)-ROW(B600)+1)) / (20*21/2)</f>
        <v>100.75615142857143</v>
      </c>
      <c r="J616" s="2">
        <f t="shared" si="74"/>
        <v>101.31840985125116</v>
      </c>
      <c r="K616" s="2">
        <f t="shared" si="68"/>
        <v>101.68797240635442</v>
      </c>
    </row>
    <row r="617" spans="1:11" ht="13.5" x14ac:dyDescent="0.25">
      <c r="A617" s="3">
        <f>TITRES_STAT!B620</f>
        <v>42900</v>
      </c>
      <c r="B617" s="6">
        <f>TITRES_STAT!D620</f>
        <v>100.26909999999999</v>
      </c>
      <c r="C617" s="2">
        <f t="shared" si="69"/>
        <v>-0.78509999999999991</v>
      </c>
      <c r="D617" s="2">
        <f t="shared" si="70"/>
        <v>100.43078</v>
      </c>
      <c r="E617" s="2">
        <f t="shared" si="72"/>
        <v>100.78992000000001</v>
      </c>
      <c r="F617" s="2">
        <f t="shared" si="73"/>
        <v>101.659475</v>
      </c>
      <c r="G617" s="2">
        <f t="shared" si="67"/>
        <v>101.29209599999999</v>
      </c>
      <c r="H617" s="2">
        <f t="shared" si="71"/>
        <v>99.351489000000015</v>
      </c>
      <c r="I617" s="2">
        <f t="array" ref="I617">SUMPRODUCT(B601:B620, (ROW(B601:B620)-ROW(B601)+1)) / (20*21/2)</f>
        <v>100.72993999999998</v>
      </c>
      <c r="J617" s="2">
        <f t="shared" si="74"/>
        <v>101.21847557970344</v>
      </c>
      <c r="K617" s="2">
        <f t="shared" si="68"/>
        <v>101.63233035120327</v>
      </c>
    </row>
    <row r="618" spans="1:11" ht="13.5" x14ac:dyDescent="0.25">
      <c r="A618" s="3">
        <f>TITRES_STAT!B621</f>
        <v>42901</v>
      </c>
      <c r="B618" s="6">
        <f>TITRES_STAT!D621</f>
        <v>98.722200000000001</v>
      </c>
      <c r="C618" s="2">
        <f t="shared" si="69"/>
        <v>-1.5468999999999937</v>
      </c>
      <c r="D618" s="2">
        <f t="shared" si="70"/>
        <v>100.43078</v>
      </c>
      <c r="E618" s="2">
        <f t="shared" si="72"/>
        <v>100.55672000000001</v>
      </c>
      <c r="F618" s="2">
        <f t="shared" si="73"/>
        <v>101.45558</v>
      </c>
      <c r="G618" s="2">
        <f t="shared" si="67"/>
        <v>101.22881399999999</v>
      </c>
      <c r="H618" s="2">
        <f t="shared" si="71"/>
        <v>99.316935999999998</v>
      </c>
      <c r="I618" s="2">
        <f t="array" ref="I618">SUMPRODUCT(B602:B621, (ROW(B602:B621)-ROW(B602)+1)) / (20*21/2)</f>
        <v>100.47906904761903</v>
      </c>
      <c r="J618" s="2">
        <f t="shared" si="74"/>
        <v>100.98073504830312</v>
      </c>
      <c r="K618" s="2">
        <f t="shared" si="68"/>
        <v>101.51820759233254</v>
      </c>
    </row>
    <row r="619" spans="1:11" ht="13.5" x14ac:dyDescent="0.25">
      <c r="A619" s="3">
        <f>TITRES_STAT!B622</f>
        <v>42902</v>
      </c>
      <c r="B619" s="6">
        <f>TITRES_STAT!D622</f>
        <v>100.2769</v>
      </c>
      <c r="C619" s="2">
        <f t="shared" si="69"/>
        <v>1.5546999999999969</v>
      </c>
      <c r="D619" s="2">
        <f t="shared" si="70"/>
        <v>100.27531999999999</v>
      </c>
      <c r="E619" s="2">
        <f t="shared" si="72"/>
        <v>100.3927</v>
      </c>
      <c r="F619" s="2">
        <f t="shared" si="73"/>
        <v>101.32942</v>
      </c>
      <c r="G619" s="2">
        <f t="shared" si="67"/>
        <v>101.19357999999998</v>
      </c>
      <c r="H619" s="2">
        <f t="shared" si="71"/>
        <v>99.290156500000009</v>
      </c>
      <c r="I619" s="2">
        <f t="array" ref="I619">SUMPRODUCT(B603:B622, (ROW(B603:B622)-ROW(B603)+1)) / (20*21/2)</f>
        <v>100.21793476190476</v>
      </c>
      <c r="J619" s="2">
        <f t="shared" si="74"/>
        <v>100.91370313894092</v>
      </c>
      <c r="K619" s="2">
        <f t="shared" si="68"/>
        <v>101.46952886322147</v>
      </c>
    </row>
    <row r="620" spans="1:11" ht="13.5" x14ac:dyDescent="0.25">
      <c r="A620" s="3">
        <f>TITRES_STAT!B623</f>
        <v>42905</v>
      </c>
      <c r="B620" s="6">
        <f>TITRES_STAT!D623</f>
        <v>101.05419999999999</v>
      </c>
      <c r="C620" s="2">
        <f t="shared" si="69"/>
        <v>0.77729999999999677</v>
      </c>
      <c r="D620" s="2">
        <f t="shared" si="70"/>
        <v>100.27531999999999</v>
      </c>
      <c r="E620" s="2">
        <f t="shared" si="72"/>
        <v>100.30719000000001</v>
      </c>
      <c r="F620" s="2">
        <f t="shared" si="73"/>
        <v>101.356345</v>
      </c>
      <c r="G620" s="2">
        <f t="shared" si="67"/>
        <v>101.17389199999998</v>
      </c>
      <c r="H620" s="2">
        <f t="shared" si="71"/>
        <v>99.267263500000013</v>
      </c>
      <c r="I620" s="2">
        <f t="array" ref="I620">SUMPRODUCT(B604:B623, (ROW(B604:B623)-ROW(B604)+1)) / (20*21/2)</f>
        <v>99.933208095238086</v>
      </c>
      <c r="J620" s="2">
        <f t="shared" si="74"/>
        <v>100.92708379237511</v>
      </c>
      <c r="K620" s="2">
        <f t="shared" si="68"/>
        <v>101.45324145682062</v>
      </c>
    </row>
    <row r="621" spans="1:11" ht="13.5" x14ac:dyDescent="0.25">
      <c r="A621" s="3">
        <f>TITRES_STAT!B624</f>
        <v>42906</v>
      </c>
      <c r="B621" s="6">
        <f>TITRES_STAT!D624</f>
        <v>98.722200000000001</v>
      </c>
      <c r="C621" s="2">
        <f t="shared" si="69"/>
        <v>-2.3319999999999936</v>
      </c>
      <c r="D621" s="2">
        <f t="shared" si="70"/>
        <v>99.808919999999986</v>
      </c>
      <c r="E621" s="2">
        <f t="shared" si="72"/>
        <v>99.98848000000001</v>
      </c>
      <c r="F621" s="2">
        <f t="shared" si="73"/>
        <v>101.15321</v>
      </c>
      <c r="G621" s="2">
        <f t="shared" si="67"/>
        <v>101.10756399999998</v>
      </c>
      <c r="H621" s="2">
        <f t="shared" si="71"/>
        <v>99.231834500000019</v>
      </c>
      <c r="I621" s="2">
        <f t="array" ref="I621">SUMPRODUCT(B605:B624, (ROW(B605:B624)-ROW(B605)+1)) / (20*21/2)</f>
        <v>99.644390476190466</v>
      </c>
      <c r="J621" s="2">
        <f t="shared" si="74"/>
        <v>100.71709485976797</v>
      </c>
      <c r="K621" s="2">
        <f t="shared" si="68"/>
        <v>101.34614179184726</v>
      </c>
    </row>
    <row r="622" spans="1:11" ht="13.5" x14ac:dyDescent="0.25">
      <c r="A622" s="3">
        <f>TITRES_STAT!B625</f>
        <v>42907</v>
      </c>
      <c r="B622" s="6">
        <f>TITRES_STAT!D625</f>
        <v>98.411299999999997</v>
      </c>
      <c r="C622" s="2">
        <f t="shared" si="69"/>
        <v>-0.31090000000000373</v>
      </c>
      <c r="D622" s="2">
        <f t="shared" si="70"/>
        <v>99.437359999999984</v>
      </c>
      <c r="E622" s="2">
        <f t="shared" si="72"/>
        <v>99.934069999999991</v>
      </c>
      <c r="F622" s="2">
        <f t="shared" si="73"/>
        <v>100.93453000000001</v>
      </c>
      <c r="G622" s="2">
        <f t="shared" si="67"/>
        <v>101.00470999999996</v>
      </c>
      <c r="H622" s="2">
        <f t="shared" si="71"/>
        <v>99.199229500000015</v>
      </c>
      <c r="I622" s="2">
        <f t="array" ref="I622">SUMPRODUCT(B606:B625, (ROW(B606:B625)-ROW(B606)+1)) / (20*21/2)</f>
        <v>99.647200476190477</v>
      </c>
      <c r="J622" s="2">
        <f t="shared" si="74"/>
        <v>100.49749534931388</v>
      </c>
      <c r="K622" s="2">
        <f t="shared" si="68"/>
        <v>101.23104995687287</v>
      </c>
    </row>
    <row r="623" spans="1:11" ht="13.5" x14ac:dyDescent="0.25">
      <c r="A623" s="3">
        <f>TITRES_STAT!B626</f>
        <v>42908</v>
      </c>
      <c r="B623" s="6">
        <f>TITRES_STAT!D626</f>
        <v>97.944900000000004</v>
      </c>
      <c r="C623" s="2">
        <f t="shared" si="69"/>
        <v>-0.46639999999999304</v>
      </c>
      <c r="D623" s="2">
        <f t="shared" si="70"/>
        <v>99.281899999999993</v>
      </c>
      <c r="E623" s="2">
        <f t="shared" si="72"/>
        <v>99.856340000000003</v>
      </c>
      <c r="F623" s="2">
        <f t="shared" si="73"/>
        <v>100.596585</v>
      </c>
      <c r="G623" s="2">
        <f t="shared" si="67"/>
        <v>100.95329399999999</v>
      </c>
      <c r="H623" s="2">
        <f t="shared" si="71"/>
        <v>99.164292499999988</v>
      </c>
      <c r="I623" s="2">
        <f t="array" ref="I623">SUMPRODUCT(B607:B626, (ROW(B607:B626)-ROW(B607)+1)) / (20*21/2)</f>
        <v>99.447201428571432</v>
      </c>
      <c r="J623" s="2">
        <f t="shared" si="74"/>
        <v>100.25439103033162</v>
      </c>
      <c r="K623" s="2">
        <f t="shared" si="68"/>
        <v>101.10218133111314</v>
      </c>
    </row>
    <row r="624" spans="1:11" ht="13.5" x14ac:dyDescent="0.25">
      <c r="A624" s="3">
        <f>TITRES_STAT!B627</f>
        <v>42909</v>
      </c>
      <c r="B624" s="6">
        <f>TITRES_STAT!D627</f>
        <v>97.563999999999993</v>
      </c>
      <c r="C624" s="2">
        <f t="shared" si="69"/>
        <v>-0.38090000000001112</v>
      </c>
      <c r="D624" s="2">
        <f t="shared" si="70"/>
        <v>98.739319999999992</v>
      </c>
      <c r="E624" s="2">
        <f t="shared" si="72"/>
        <v>99.507319999999993</v>
      </c>
      <c r="F624" s="2">
        <f t="shared" si="73"/>
        <v>100.23959499999999</v>
      </c>
      <c r="G624" s="2">
        <f t="shared" si="67"/>
        <v>100.90705399999999</v>
      </c>
      <c r="H624" s="2">
        <f t="shared" si="71"/>
        <v>99.128593499999994</v>
      </c>
      <c r="I624" s="2">
        <f t="array" ref="I624">SUMPRODUCT(B608:B627, (ROW(B608:B627)-ROW(B608)+1)) / (20*21/2)</f>
        <v>99.335974761904751</v>
      </c>
      <c r="J624" s="2">
        <f t="shared" si="74"/>
        <v>99.998163313157178</v>
      </c>
      <c r="K624" s="2">
        <f t="shared" si="68"/>
        <v>100.96342912204989</v>
      </c>
    </row>
    <row r="625" spans="1:11" ht="13.5" x14ac:dyDescent="0.25">
      <c r="A625" s="3">
        <f>TITRES_STAT!B628</f>
        <v>42914</v>
      </c>
      <c r="B625" s="6">
        <f>TITRES_STAT!D628</f>
        <v>100.26909999999999</v>
      </c>
      <c r="C625" s="2">
        <f t="shared" si="69"/>
        <v>2.7051000000000016</v>
      </c>
      <c r="D625" s="2">
        <f t="shared" si="70"/>
        <v>98.582299999999989</v>
      </c>
      <c r="E625" s="2">
        <f t="shared" si="72"/>
        <v>99.428809999999984</v>
      </c>
      <c r="F625" s="2">
        <f t="shared" si="73"/>
        <v>100.04489</v>
      </c>
      <c r="G625" s="2">
        <f t="shared" si="67"/>
        <v>100.93258200000002</v>
      </c>
      <c r="H625" s="2">
        <f t="shared" si="71"/>
        <v>99.111140999999989</v>
      </c>
      <c r="I625" s="2">
        <f t="array" ref="I625">SUMPRODUCT(B609:B628, (ROW(B609:B628)-ROW(B609)+1)) / (20*21/2)</f>
        <v>99.152740952380938</v>
      </c>
      <c r="J625" s="2">
        <f t="shared" si="74"/>
        <v>100.02396680714222</v>
      </c>
      <c r="K625" s="2">
        <f t="shared" si="68"/>
        <v>100.93620052902833</v>
      </c>
    </row>
    <row r="626" spans="1:11" ht="13.5" x14ac:dyDescent="0.25">
      <c r="A626" s="3">
        <f>TITRES_STAT!B629</f>
        <v>42915</v>
      </c>
      <c r="B626" s="6">
        <f>TITRES_STAT!D629</f>
        <v>97.944900000000004</v>
      </c>
      <c r="C626" s="2">
        <f t="shared" si="69"/>
        <v>-2.3241999999999905</v>
      </c>
      <c r="D626" s="2">
        <f t="shared" si="70"/>
        <v>98.426839999999999</v>
      </c>
      <c r="E626" s="2">
        <f t="shared" si="72"/>
        <v>99.117879999999985</v>
      </c>
      <c r="F626" s="2">
        <f t="shared" si="73"/>
        <v>99.890080000000012</v>
      </c>
      <c r="G626" s="2">
        <f t="shared" ref="G626:G689" si="75">AVERAGE(B577:B626)</f>
        <v>100.86761200000002</v>
      </c>
      <c r="H626" s="2">
        <f t="shared" si="71"/>
        <v>99.08206749999998</v>
      </c>
      <c r="I626" s="2">
        <f t="array" ref="I626">SUMPRODUCT(B610:B629, (ROW(B610:B629)-ROW(B610)+1)) / (20*21/2)</f>
        <v>98.946524285714275</v>
      </c>
      <c r="J626" s="2">
        <f t="shared" si="74"/>
        <v>99.825960444557253</v>
      </c>
      <c r="K626" s="2">
        <f t="shared" si="68"/>
        <v>100.81889462592918</v>
      </c>
    </row>
    <row r="627" spans="1:11" ht="13.5" x14ac:dyDescent="0.25">
      <c r="A627" s="3">
        <f>TITRES_STAT!B630</f>
        <v>42916</v>
      </c>
      <c r="B627" s="6">
        <f>TITRES_STAT!D630</f>
        <v>98.722200000000001</v>
      </c>
      <c r="C627" s="2">
        <f t="shared" si="69"/>
        <v>0.77729999999999677</v>
      </c>
      <c r="D627" s="2">
        <f t="shared" si="70"/>
        <v>98.489019999999996</v>
      </c>
      <c r="E627" s="2">
        <f t="shared" si="72"/>
        <v>98.963189999999983</v>
      </c>
      <c r="F627" s="2">
        <f t="shared" si="73"/>
        <v>99.876554999999996</v>
      </c>
      <c r="G627" s="2">
        <f t="shared" si="75"/>
        <v>100.81818800000001</v>
      </c>
      <c r="H627" s="2">
        <f t="shared" si="71"/>
        <v>99.056880499999977</v>
      </c>
      <c r="I627" s="2">
        <f t="array" ref="I627">SUMPRODUCT(B611:B630, (ROW(B611:B630)-ROW(B611)+1)) / (20*21/2)</f>
        <v>98.731464285714281</v>
      </c>
      <c r="J627" s="2">
        <f t="shared" si="74"/>
        <v>99.720840402218471</v>
      </c>
      <c r="K627" s="2">
        <f t="shared" ref="K627:K690" si="76">$K$4*B627+(1-$K$4)*K626</f>
        <v>100.73667130726528</v>
      </c>
    </row>
    <row r="628" spans="1:11" ht="13.5" x14ac:dyDescent="0.25">
      <c r="A628" s="3">
        <f>TITRES_STAT!B631</f>
        <v>42919</v>
      </c>
      <c r="B628" s="6">
        <f>TITRES_STAT!D631</f>
        <v>97.952600000000004</v>
      </c>
      <c r="C628" s="2">
        <f t="shared" si="69"/>
        <v>-0.76959999999999695</v>
      </c>
      <c r="D628" s="2">
        <f t="shared" si="70"/>
        <v>98.490560000000002</v>
      </c>
      <c r="E628" s="2">
        <f t="shared" si="72"/>
        <v>98.886229999999983</v>
      </c>
      <c r="F628" s="2">
        <f t="shared" si="73"/>
        <v>99.721474999999998</v>
      </c>
      <c r="G628" s="2">
        <f t="shared" si="75"/>
        <v>100.81383400000003</v>
      </c>
      <c r="H628" s="2">
        <f t="shared" si="71"/>
        <v>99.02784549999997</v>
      </c>
      <c r="I628" s="2">
        <f t="array" ref="I628">SUMPRODUCT(B612:B631, (ROW(B612:B631)-ROW(B612)+1)) / (20*21/2)</f>
        <v>98.457175714285739</v>
      </c>
      <c r="J628" s="2">
        <f t="shared" si="74"/>
        <v>99.552436554388137</v>
      </c>
      <c r="K628" s="2">
        <f t="shared" si="76"/>
        <v>100.6274920403137</v>
      </c>
    </row>
    <row r="629" spans="1:11" ht="13.5" x14ac:dyDescent="0.25">
      <c r="A629" s="3">
        <f>TITRES_STAT!B632</f>
        <v>42920</v>
      </c>
      <c r="B629" s="6">
        <f>TITRES_STAT!D632</f>
        <v>97.556200000000004</v>
      </c>
      <c r="C629" s="2">
        <f t="shared" si="69"/>
        <v>-0.39639999999999986</v>
      </c>
      <c r="D629" s="2">
        <f t="shared" si="70"/>
        <v>98.489000000000004</v>
      </c>
      <c r="E629" s="2">
        <f t="shared" si="72"/>
        <v>98.614159999999998</v>
      </c>
      <c r="F629" s="2">
        <f t="shared" si="73"/>
        <v>99.503429999999994</v>
      </c>
      <c r="G629" s="2">
        <f t="shared" si="75"/>
        <v>100.75479600000003</v>
      </c>
      <c r="H629" s="2">
        <f t="shared" si="71"/>
        <v>98.996828499999978</v>
      </c>
      <c r="I629" s="2">
        <f t="array" ref="I629">SUMPRODUCT(B613:B632, (ROW(B613:B632)-ROW(B613)+1)) / (20*21/2)</f>
        <v>97.796063809523801</v>
      </c>
      <c r="J629" s="2">
        <f t="shared" si="74"/>
        <v>99.36231878730355</v>
      </c>
      <c r="K629" s="2">
        <f t="shared" si="76"/>
        <v>100.50704921520335</v>
      </c>
    </row>
    <row r="630" spans="1:11" ht="13.5" x14ac:dyDescent="0.25">
      <c r="A630" s="3">
        <f>TITRES_STAT!B633</f>
        <v>42921</v>
      </c>
      <c r="B630" s="6">
        <f>TITRES_STAT!D633</f>
        <v>97.2453</v>
      </c>
      <c r="C630" s="2">
        <f t="shared" si="69"/>
        <v>-0.31090000000000373</v>
      </c>
      <c r="D630" s="2">
        <f t="shared" si="70"/>
        <v>97.884240000000005</v>
      </c>
      <c r="E630" s="2">
        <f t="shared" si="72"/>
        <v>98.23326999999999</v>
      </c>
      <c r="F630" s="2">
        <f t="shared" si="73"/>
        <v>99.270229999999998</v>
      </c>
      <c r="G630" s="2">
        <f t="shared" si="75"/>
        <v>100.674768</v>
      </c>
      <c r="H630" s="2">
        <f t="shared" si="71"/>
        <v>98.96905449999997</v>
      </c>
      <c r="I630" s="2">
        <f t="array" ref="I630">SUMPRODUCT(B614:B633, (ROW(B614:B633)-ROW(B614)+1)) / (20*21/2)</f>
        <v>96.988669999999999</v>
      </c>
      <c r="J630" s="2">
        <f t="shared" si="74"/>
        <v>99.1606979504175</v>
      </c>
      <c r="K630" s="2">
        <f t="shared" si="76"/>
        <v>100.37913748127382</v>
      </c>
    </row>
    <row r="631" spans="1:11" ht="13.5" x14ac:dyDescent="0.25">
      <c r="A631" s="3">
        <f>TITRES_STAT!B634</f>
        <v>42922</v>
      </c>
      <c r="B631" s="6">
        <f>TITRES_STAT!D634</f>
        <v>96.390199999999993</v>
      </c>
      <c r="C631" s="2">
        <f t="shared" si="69"/>
        <v>-0.8551000000000073</v>
      </c>
      <c r="D631" s="2">
        <f t="shared" si="70"/>
        <v>97.573299999999989</v>
      </c>
      <c r="E631" s="2">
        <f t="shared" si="72"/>
        <v>98.000070000000008</v>
      </c>
      <c r="F631" s="2">
        <f t="shared" si="73"/>
        <v>98.994275000000002</v>
      </c>
      <c r="G631" s="2">
        <f t="shared" si="75"/>
        <v>100.57946600000001</v>
      </c>
      <c r="H631" s="2">
        <f t="shared" si="71"/>
        <v>98.937004999999971</v>
      </c>
      <c r="I631" s="2">
        <f t="array" ref="I631">SUMPRODUCT(B615:B634, (ROW(B615:B634)-ROW(B615)+1)) / (20*21/2)</f>
        <v>96.221993809523823</v>
      </c>
      <c r="J631" s="2">
        <f t="shared" si="74"/>
        <v>98.896841002758691</v>
      </c>
      <c r="K631" s="2">
        <f t="shared" si="76"/>
        <v>100.22270856043956</v>
      </c>
    </row>
    <row r="632" spans="1:11" ht="13.5" x14ac:dyDescent="0.25">
      <c r="A632" s="3">
        <f>TITRES_STAT!B635</f>
        <v>42923</v>
      </c>
      <c r="B632" s="6">
        <f>TITRES_STAT!D635</f>
        <v>92.052599999999998</v>
      </c>
      <c r="C632" s="2">
        <f t="shared" si="69"/>
        <v>-4.3375999999999948</v>
      </c>
      <c r="D632" s="2">
        <f t="shared" si="70"/>
        <v>96.239379999999997</v>
      </c>
      <c r="E632" s="2">
        <f t="shared" si="72"/>
        <v>97.364200000000011</v>
      </c>
      <c r="F632" s="2">
        <f t="shared" si="73"/>
        <v>98.649135000000001</v>
      </c>
      <c r="G632" s="2">
        <f t="shared" si="75"/>
        <v>100.45574200000001</v>
      </c>
      <c r="H632" s="2">
        <f t="shared" si="71"/>
        <v>98.887074999999967</v>
      </c>
      <c r="I632" s="2">
        <f t="array" ref="I632">SUMPRODUCT(B616:B635, (ROW(B616:B635)-ROW(B616)+1)) / (20*21/2)</f>
        <v>95.433101904761912</v>
      </c>
      <c r="J632" s="2">
        <f t="shared" si="74"/>
        <v>98.245008526305497</v>
      </c>
      <c r="K632" s="2">
        <f t="shared" si="76"/>
        <v>99.902312146304681</v>
      </c>
    </row>
    <row r="633" spans="1:11" ht="13.5" x14ac:dyDescent="0.25">
      <c r="A633" s="3">
        <f>TITRES_STAT!B636</f>
        <v>42926</v>
      </c>
      <c r="B633" s="6">
        <f>TITRES_STAT!D636</f>
        <v>90.171499999999995</v>
      </c>
      <c r="C633" s="2">
        <f t="shared" si="69"/>
        <v>-1.8811000000000035</v>
      </c>
      <c r="D633" s="2">
        <f t="shared" si="70"/>
        <v>94.683159999999987</v>
      </c>
      <c r="E633" s="2">
        <f t="shared" si="72"/>
        <v>96.586860000000016</v>
      </c>
      <c r="F633" s="2">
        <f t="shared" si="73"/>
        <v>98.221599999999995</v>
      </c>
      <c r="G633" s="2">
        <f t="shared" si="75"/>
        <v>100.237894</v>
      </c>
      <c r="H633" s="2">
        <f t="shared" si="71"/>
        <v>98.827739499999964</v>
      </c>
      <c r="I633" s="2">
        <f t="array" ref="I633">SUMPRODUCT(B617:B636, (ROW(B617:B636)-ROW(B617)+1)) / (20*21/2)</f>
        <v>94.699734285714271</v>
      </c>
      <c r="J633" s="2">
        <f t="shared" si="74"/>
        <v>97.476102952371647</v>
      </c>
      <c r="K633" s="2">
        <f t="shared" si="76"/>
        <v>99.520711669979008</v>
      </c>
    </row>
    <row r="634" spans="1:11" ht="13.5" x14ac:dyDescent="0.25">
      <c r="A634" s="3">
        <f>TITRES_STAT!B637</f>
        <v>42927</v>
      </c>
      <c r="B634" s="6">
        <f>TITRES_STAT!D637</f>
        <v>90.171499999999995</v>
      </c>
      <c r="C634" s="2">
        <f t="shared" si="69"/>
        <v>0</v>
      </c>
      <c r="D634" s="2">
        <f t="shared" si="70"/>
        <v>93.206219999999988</v>
      </c>
      <c r="E634" s="2">
        <f t="shared" si="72"/>
        <v>95.847610000000003</v>
      </c>
      <c r="F634" s="2">
        <f t="shared" si="73"/>
        <v>97.677464999999998</v>
      </c>
      <c r="G634" s="2">
        <f t="shared" si="75"/>
        <v>100.02004600000001</v>
      </c>
      <c r="H634" s="2">
        <f t="shared" si="71"/>
        <v>98.76859399999995</v>
      </c>
      <c r="I634" s="2">
        <f t="array" ref="I634">SUMPRODUCT(B618:B637, (ROW(B618:B637)-ROW(B618)+1)) / (20*21/2)</f>
        <v>94.276567142857132</v>
      </c>
      <c r="J634" s="2">
        <f t="shared" si="74"/>
        <v>96.78042648071721</v>
      </c>
      <c r="K634" s="2">
        <f t="shared" si="76"/>
        <v>99.154075918215128</v>
      </c>
    </row>
    <row r="635" spans="1:11" ht="13.5" x14ac:dyDescent="0.25">
      <c r="A635" s="3">
        <f>TITRES_STAT!B638</f>
        <v>42928</v>
      </c>
      <c r="B635" s="6">
        <f>TITRES_STAT!D638</f>
        <v>89.394099999999995</v>
      </c>
      <c r="C635" s="2">
        <f t="shared" si="69"/>
        <v>-0.77740000000000009</v>
      </c>
      <c r="D635" s="2">
        <f t="shared" si="70"/>
        <v>91.635979999999989</v>
      </c>
      <c r="E635" s="2">
        <f t="shared" si="72"/>
        <v>94.760110000000012</v>
      </c>
      <c r="F635" s="2">
        <f t="shared" si="73"/>
        <v>97.094459999999998</v>
      </c>
      <c r="G635" s="2">
        <f t="shared" si="75"/>
        <v>99.799137999999999</v>
      </c>
      <c r="H635" s="2">
        <f t="shared" si="71"/>
        <v>98.72079149999999</v>
      </c>
      <c r="I635" s="2">
        <f t="array" ref="I635">SUMPRODUCT(B619:B638, (ROW(B619:B638)-ROW(B619)+1)) / (20*21/2)</f>
        <v>93.859870952380945</v>
      </c>
      <c r="J635" s="2">
        <f t="shared" si="74"/>
        <v>96.076966815887005</v>
      </c>
      <c r="K635" s="2">
        <f t="shared" si="76"/>
        <v>98.771331764559633</v>
      </c>
    </row>
    <row r="636" spans="1:11" ht="13.5" x14ac:dyDescent="0.25">
      <c r="A636" s="3">
        <f>TITRES_STAT!B639</f>
        <v>42929</v>
      </c>
      <c r="B636" s="6">
        <f>TITRES_STAT!D639</f>
        <v>89.394099999999995</v>
      </c>
      <c r="C636" s="2">
        <f t="shared" si="69"/>
        <v>0</v>
      </c>
      <c r="D636" s="2">
        <f t="shared" si="70"/>
        <v>90.23675999999999</v>
      </c>
      <c r="E636" s="2">
        <f t="shared" si="72"/>
        <v>93.905029999999996</v>
      </c>
      <c r="F636" s="2">
        <f t="shared" si="73"/>
        <v>96.511454999999984</v>
      </c>
      <c r="G636" s="2">
        <f t="shared" si="75"/>
        <v>99.578230000000005</v>
      </c>
      <c r="H636" s="2">
        <f t="shared" si="71"/>
        <v>98.672989000000001</v>
      </c>
      <c r="I636" s="2">
        <f t="array" ref="I636">SUMPRODUCT(B620:B639, (ROW(B620:B639)-ROW(B620)+1)) / (20*21/2)</f>
        <v>93.476489523809519</v>
      </c>
      <c r="J636" s="2">
        <f t="shared" si="74"/>
        <v>95.440503309612055</v>
      </c>
      <c r="K636" s="2">
        <f t="shared" si="76"/>
        <v>98.403597185557302</v>
      </c>
    </row>
    <row r="637" spans="1:11" ht="13.5" x14ac:dyDescent="0.25">
      <c r="A637" s="3">
        <f>TITRES_STAT!B640</f>
        <v>42930</v>
      </c>
      <c r="B637" s="6">
        <f>TITRES_STAT!D640</f>
        <v>92.068200000000004</v>
      </c>
      <c r="C637" s="2">
        <f t="shared" si="69"/>
        <v>2.6741000000000099</v>
      </c>
      <c r="D637" s="2">
        <f t="shared" si="70"/>
        <v>90.239879999999999</v>
      </c>
      <c r="E637" s="2">
        <f t="shared" si="72"/>
        <v>93.239630000000005</v>
      </c>
      <c r="F637" s="2">
        <f t="shared" si="73"/>
        <v>96.101409999999987</v>
      </c>
      <c r="G637" s="2">
        <f t="shared" si="75"/>
        <v>99.458776000000015</v>
      </c>
      <c r="H637" s="2">
        <f t="shared" si="71"/>
        <v>98.638557000000006</v>
      </c>
      <c r="I637" s="2">
        <f t="array" ref="I637">SUMPRODUCT(B621:B640, (ROW(B621:B640)-ROW(B621)+1)) / (20*21/2)</f>
        <v>93.27449285714286</v>
      </c>
      <c r="J637" s="2">
        <f t="shared" si="74"/>
        <v>95.119331565839474</v>
      </c>
      <c r="K637" s="2">
        <f t="shared" si="76"/>
        <v>98.155150237104081</v>
      </c>
    </row>
    <row r="638" spans="1:11" ht="13.5" x14ac:dyDescent="0.25">
      <c r="A638" s="3">
        <f>TITRES_STAT!B641</f>
        <v>42933</v>
      </c>
      <c r="B638" s="6">
        <f>TITRES_STAT!D641</f>
        <v>91.726100000000002</v>
      </c>
      <c r="C638" s="2">
        <f t="shared" si="69"/>
        <v>-0.34210000000000207</v>
      </c>
      <c r="D638" s="2">
        <f t="shared" si="70"/>
        <v>90.55080000000001</v>
      </c>
      <c r="E638" s="2">
        <f t="shared" si="72"/>
        <v>92.616979999999984</v>
      </c>
      <c r="F638" s="2">
        <f t="shared" si="73"/>
        <v>95.751604999999998</v>
      </c>
      <c r="G638" s="2">
        <f t="shared" si="75"/>
        <v>99.29821400000003</v>
      </c>
      <c r="H638" s="2">
        <f t="shared" si="71"/>
        <v>98.610028999999997</v>
      </c>
      <c r="I638" s="2">
        <f t="array" ref="I638">SUMPRODUCT(B622:B641, (ROW(B622:B641)-ROW(B622)+1)) / (20*21/2)</f>
        <v>92.895187142857125</v>
      </c>
      <c r="J638" s="2">
        <f t="shared" si="74"/>
        <v>94.796166654807138</v>
      </c>
      <c r="K638" s="2">
        <f t="shared" si="76"/>
        <v>97.903030619962749</v>
      </c>
    </row>
    <row r="639" spans="1:11" ht="13.5" x14ac:dyDescent="0.25">
      <c r="A639" s="3">
        <f>TITRES_STAT!B642</f>
        <v>42934</v>
      </c>
      <c r="B639" s="6">
        <f>TITRES_STAT!D642</f>
        <v>91.726100000000002</v>
      </c>
      <c r="C639" s="2">
        <f t="shared" si="69"/>
        <v>0</v>
      </c>
      <c r="D639" s="2">
        <f t="shared" si="70"/>
        <v>90.861719999999991</v>
      </c>
      <c r="E639" s="2">
        <f t="shared" si="72"/>
        <v>92.033969999999982</v>
      </c>
      <c r="F639" s="2">
        <f t="shared" si="73"/>
        <v>95.32406499999999</v>
      </c>
      <c r="G639" s="2">
        <f t="shared" si="75"/>
        <v>99.130038000000027</v>
      </c>
      <c r="H639" s="2">
        <f t="shared" si="71"/>
        <v>98.581691499999991</v>
      </c>
      <c r="I639" s="2">
        <f t="array" ref="I639">SUMPRODUCT(B623:B642, (ROW(B623:B642)-ROW(B623)+1)) / (20*21/2)</f>
        <v>92.812754761904756</v>
      </c>
      <c r="J639" s="2">
        <f t="shared" si="74"/>
        <v>94.503779354349319</v>
      </c>
      <c r="K639" s="2">
        <f t="shared" si="76"/>
        <v>97.660798046630873</v>
      </c>
    </row>
    <row r="640" spans="1:11" ht="13.5" x14ac:dyDescent="0.25">
      <c r="A640" s="3">
        <f>TITRES_STAT!B643</f>
        <v>42935</v>
      </c>
      <c r="B640" s="6">
        <f>TITRES_STAT!D643</f>
        <v>93.203100000000006</v>
      </c>
      <c r="C640" s="2">
        <f t="shared" si="69"/>
        <v>1.4770000000000039</v>
      </c>
      <c r="D640" s="2">
        <f t="shared" si="70"/>
        <v>91.623519999999999</v>
      </c>
      <c r="E640" s="2">
        <f t="shared" si="72"/>
        <v>91.629749999999987</v>
      </c>
      <c r="F640" s="2">
        <f t="shared" si="73"/>
        <v>94.931509999999989</v>
      </c>
      <c r="G640" s="2">
        <f t="shared" si="75"/>
        <v>98.999016000000026</v>
      </c>
      <c r="H640" s="2">
        <f t="shared" si="71"/>
        <v>98.571780500000003</v>
      </c>
      <c r="I640" s="2">
        <f t="array" ref="I640">SUMPRODUCT(B624:B643, (ROW(B624:B643)-ROW(B624)+1)) / (20*21/2)</f>
        <v>92.485608095238078</v>
      </c>
      <c r="J640" s="2">
        <f t="shared" si="74"/>
        <v>94.379905130125564</v>
      </c>
      <c r="K640" s="2">
        <f t="shared" si="76"/>
        <v>97.485986358527697</v>
      </c>
    </row>
    <row r="641" spans="1:11" ht="13.5" x14ac:dyDescent="0.25">
      <c r="A641" s="3">
        <f>TITRES_STAT!B644</f>
        <v>42936</v>
      </c>
      <c r="B641" s="6">
        <f>TITRES_STAT!D644</f>
        <v>90.948800000000006</v>
      </c>
      <c r="C641" s="2">
        <f t="shared" si="69"/>
        <v>-2.2543000000000006</v>
      </c>
      <c r="D641" s="2">
        <f t="shared" si="70"/>
        <v>91.934460000000001</v>
      </c>
      <c r="E641" s="2">
        <f t="shared" si="72"/>
        <v>91.085609999999988</v>
      </c>
      <c r="F641" s="2">
        <f t="shared" si="73"/>
        <v>94.542839999999998</v>
      </c>
      <c r="G641" s="2">
        <f t="shared" si="75"/>
        <v>98.807678000000038</v>
      </c>
      <c r="H641" s="2">
        <f t="shared" si="71"/>
        <v>98.550597999999994</v>
      </c>
      <c r="I641" s="2">
        <f t="array" ref="I641">SUMPRODUCT(B625:B644, (ROW(B625:B644)-ROW(B625)+1)) / (20*21/2)</f>
        <v>92.051479523809519</v>
      </c>
      <c r="J641" s="2">
        <f t="shared" si="74"/>
        <v>94.053133212970749</v>
      </c>
      <c r="K641" s="2">
        <f t="shared" si="76"/>
        <v>97.229626109173665</v>
      </c>
    </row>
    <row r="642" spans="1:11" ht="13.5" x14ac:dyDescent="0.25">
      <c r="A642" s="3">
        <f>TITRES_STAT!B645</f>
        <v>42937</v>
      </c>
      <c r="B642" s="6">
        <f>TITRES_STAT!D645</f>
        <v>93.677300000000002</v>
      </c>
      <c r="C642" s="2">
        <f t="shared" si="69"/>
        <v>2.7284999999999968</v>
      </c>
      <c r="D642" s="2">
        <f t="shared" si="70"/>
        <v>92.256280000000004</v>
      </c>
      <c r="E642" s="2">
        <f t="shared" si="72"/>
        <v>91.248079999999987</v>
      </c>
      <c r="F642" s="2">
        <f t="shared" si="73"/>
        <v>94.306139999999999</v>
      </c>
      <c r="G642" s="2">
        <f t="shared" si="75"/>
        <v>98.640452000000025</v>
      </c>
      <c r="H642" s="2">
        <f t="shared" si="71"/>
        <v>98.543019999999999</v>
      </c>
      <c r="I642" s="2">
        <f t="array" ref="I642">SUMPRODUCT(B626:B645, (ROW(B626:B645)-ROW(B626)+1)) / (20*21/2)</f>
        <v>91.804321904761892</v>
      </c>
      <c r="J642" s="2">
        <f t="shared" si="74"/>
        <v>94.0173395736402</v>
      </c>
      <c r="K642" s="2">
        <f t="shared" si="76"/>
        <v>97.090319202931568</v>
      </c>
    </row>
    <row r="643" spans="1:11" ht="13.5" x14ac:dyDescent="0.25">
      <c r="A643" s="3">
        <f>TITRES_STAT!B646</f>
        <v>42940</v>
      </c>
      <c r="B643" s="6">
        <f>TITRES_STAT!D646</f>
        <v>90.871099999999998</v>
      </c>
      <c r="C643" s="2">
        <f t="shared" si="69"/>
        <v>-2.806200000000004</v>
      </c>
      <c r="D643" s="2">
        <f t="shared" si="70"/>
        <v>92.085280000000012</v>
      </c>
      <c r="E643" s="2">
        <f t="shared" si="72"/>
        <v>91.318039999999982</v>
      </c>
      <c r="F643" s="2">
        <f t="shared" si="73"/>
        <v>93.952450000000027</v>
      </c>
      <c r="G643" s="2">
        <f t="shared" si="75"/>
        <v>98.386642000000023</v>
      </c>
      <c r="H643" s="2">
        <f t="shared" si="71"/>
        <v>98.51116900000001</v>
      </c>
      <c r="I643" s="2">
        <f t="array" ref="I643">SUMPRODUCT(B627:B646, (ROW(B627:B646)-ROW(B627)+1)) / (20*21/2)</f>
        <v>91.708889523809518</v>
      </c>
      <c r="J643" s="2">
        <f t="shared" si="74"/>
        <v>93.717697709483986</v>
      </c>
      <c r="K643" s="2">
        <f t="shared" si="76"/>
        <v>96.846428253797001</v>
      </c>
    </row>
    <row r="644" spans="1:11" ht="13.5" x14ac:dyDescent="0.25">
      <c r="A644" s="3">
        <f>TITRES_STAT!B647</f>
        <v>42942</v>
      </c>
      <c r="B644" s="6">
        <f>TITRES_STAT!D647</f>
        <v>89.394099999999995</v>
      </c>
      <c r="C644" s="2">
        <f t="shared" ref="C644:C707" si="77">B644-B643</f>
        <v>-1.4770000000000039</v>
      </c>
      <c r="D644" s="2">
        <f t="shared" si="70"/>
        <v>91.618880000000004</v>
      </c>
      <c r="E644" s="2">
        <f t="shared" si="72"/>
        <v>91.240299999999991</v>
      </c>
      <c r="F644" s="2">
        <f t="shared" si="73"/>
        <v>93.543955000000011</v>
      </c>
      <c r="G644" s="2">
        <f t="shared" si="75"/>
        <v>98.103292000000025</v>
      </c>
      <c r="H644" s="2">
        <f t="shared" si="71"/>
        <v>98.48221300000003</v>
      </c>
      <c r="I644" s="2">
        <f t="array" ref="I644">SUMPRODUCT(B628:B647, (ROW(B628:B647)-ROW(B628)+1)) / (20*21/2)</f>
        <v>91.608090476190455</v>
      </c>
      <c r="J644" s="2">
        <f t="shared" si="74"/>
        <v>93.305926499056937</v>
      </c>
      <c r="K644" s="2">
        <f t="shared" si="76"/>
        <v>96.554180086981432</v>
      </c>
    </row>
    <row r="645" spans="1:11" ht="13.5" x14ac:dyDescent="0.25">
      <c r="A645" s="3">
        <f>TITRES_STAT!B648</f>
        <v>42943</v>
      </c>
      <c r="B645" s="6">
        <f>TITRES_STAT!D648</f>
        <v>90.948800000000006</v>
      </c>
      <c r="C645" s="2">
        <f t="shared" si="77"/>
        <v>1.5547000000000111</v>
      </c>
      <c r="D645" s="2">
        <f t="shared" si="70"/>
        <v>91.168019999999999</v>
      </c>
      <c r="E645" s="2">
        <f t="shared" si="72"/>
        <v>91.395769999999999</v>
      </c>
      <c r="F645" s="2">
        <f t="shared" si="73"/>
        <v>93.077940000000012</v>
      </c>
      <c r="G645" s="2">
        <f t="shared" si="75"/>
        <v>97.86626600000001</v>
      </c>
      <c r="H645" s="2">
        <f t="shared" si="71"/>
        <v>98.461030500000021</v>
      </c>
      <c r="I645" s="2">
        <f t="array" ref="I645">SUMPRODUCT(B629:B648, (ROW(B629:B648)-ROW(B629)+1)) / (20*21/2)</f>
        <v>91.540606190476197</v>
      </c>
      <c r="J645" s="2">
        <f t="shared" si="74"/>
        <v>93.081438261051517</v>
      </c>
      <c r="K645" s="2">
        <f t="shared" si="76"/>
        <v>96.334361260040993</v>
      </c>
    </row>
    <row r="646" spans="1:11" ht="13.5" x14ac:dyDescent="0.25">
      <c r="A646" s="3">
        <f>TITRES_STAT!B649</f>
        <v>42944</v>
      </c>
      <c r="B646" s="6">
        <f>TITRES_STAT!D649</f>
        <v>92.075900000000004</v>
      </c>
      <c r="C646" s="2">
        <f t="shared" si="77"/>
        <v>1.1270999999999987</v>
      </c>
      <c r="D646" s="2">
        <f t="shared" ref="D646:D709" si="78">AVERAGE(B642:B646)</f>
        <v>91.393439999999998</v>
      </c>
      <c r="E646" s="2">
        <f t="shared" si="72"/>
        <v>91.66395</v>
      </c>
      <c r="F646" s="2">
        <f t="shared" si="73"/>
        <v>92.784490000000019</v>
      </c>
      <c r="G646" s="2">
        <f t="shared" si="75"/>
        <v>97.651782000000026</v>
      </c>
      <c r="H646" s="2">
        <f t="shared" si="71"/>
        <v>98.445483500000009</v>
      </c>
      <c r="I646" s="2">
        <f t="array" ref="I646">SUMPRODUCT(B630:B649, (ROW(B630:B649)-ROW(B630)+1)) / (20*21/2)</f>
        <v>91.5027719047619</v>
      </c>
      <c r="J646" s="2">
        <f t="shared" si="74"/>
        <v>92.985672712379937</v>
      </c>
      <c r="K646" s="2">
        <f t="shared" si="76"/>
        <v>96.167362779255072</v>
      </c>
    </row>
    <row r="647" spans="1:11" ht="13.5" x14ac:dyDescent="0.25">
      <c r="A647" s="3">
        <f>TITRES_STAT!B650</f>
        <v>42947</v>
      </c>
      <c r="B647" s="6">
        <f>TITRES_STAT!D650</f>
        <v>91.726100000000002</v>
      </c>
      <c r="C647" s="2">
        <f t="shared" si="77"/>
        <v>-0.34980000000000189</v>
      </c>
      <c r="D647" s="2">
        <f t="shared" si="78"/>
        <v>91.003199999999993</v>
      </c>
      <c r="E647" s="2">
        <f t="shared" si="72"/>
        <v>91.629739999999998</v>
      </c>
      <c r="F647" s="2">
        <f t="shared" si="73"/>
        <v>92.434685000000016</v>
      </c>
      <c r="G647" s="2">
        <f t="shared" si="75"/>
        <v>97.430302000000012</v>
      </c>
      <c r="H647" s="2">
        <f t="shared" si="71"/>
        <v>98.428568000000013</v>
      </c>
      <c r="I647" s="2">
        <f t="array" ref="I647">SUMPRODUCT(B631:B650, (ROW(B631:B650)-ROW(B631)+1)) / (20*21/2)</f>
        <v>91.492699999999999</v>
      </c>
      <c r="J647" s="2">
        <f t="shared" si="74"/>
        <v>92.865713406438985</v>
      </c>
      <c r="K647" s="2">
        <f t="shared" si="76"/>
        <v>95.993195611441152</v>
      </c>
    </row>
    <row r="648" spans="1:11" ht="13.5" x14ac:dyDescent="0.25">
      <c r="A648" s="3">
        <f>TITRES_STAT!B651</f>
        <v>42948</v>
      </c>
      <c r="B648" s="6">
        <f>TITRES_STAT!D651</f>
        <v>91.726100000000002</v>
      </c>
      <c r="C648" s="2">
        <f t="shared" si="77"/>
        <v>0</v>
      </c>
      <c r="D648" s="2">
        <f t="shared" si="78"/>
        <v>91.174199999999999</v>
      </c>
      <c r="E648" s="2">
        <f t="shared" si="72"/>
        <v>91.629739999999998</v>
      </c>
      <c r="F648" s="2">
        <f t="shared" si="73"/>
        <v>92.123360000000019</v>
      </c>
      <c r="G648" s="2">
        <f t="shared" si="75"/>
        <v>97.208822000000012</v>
      </c>
      <c r="H648" s="2">
        <f t="shared" si="71"/>
        <v>98.415079500000004</v>
      </c>
      <c r="I648" s="2">
        <f t="array" ref="I648">SUMPRODUCT(B632:B651, (ROW(B632:B651)-ROW(B632)+1)) / (20*21/2)</f>
        <v>91.501509999999982</v>
      </c>
      <c r="J648" s="2">
        <f t="shared" si="74"/>
        <v>92.757178796301943</v>
      </c>
      <c r="K648" s="2">
        <f t="shared" si="76"/>
        <v>95.825858528639543</v>
      </c>
    </row>
    <row r="649" spans="1:11" ht="13.5" x14ac:dyDescent="0.25">
      <c r="A649" s="3">
        <f>TITRES_STAT!B652</f>
        <v>42949</v>
      </c>
      <c r="B649" s="6">
        <f>TITRES_STAT!D652</f>
        <v>91.726100000000002</v>
      </c>
      <c r="C649" s="2">
        <f t="shared" si="77"/>
        <v>0</v>
      </c>
      <c r="D649" s="2">
        <f t="shared" si="78"/>
        <v>91.640599999999992</v>
      </c>
      <c r="E649" s="2">
        <f t="shared" si="72"/>
        <v>91.629739999999998</v>
      </c>
      <c r="F649" s="2">
        <f t="shared" si="73"/>
        <v>91.831855000000019</v>
      </c>
      <c r="G649" s="2">
        <f t="shared" si="75"/>
        <v>96.987342000000012</v>
      </c>
      <c r="H649" s="2">
        <f t="shared" si="71"/>
        <v>98.401591000000025</v>
      </c>
      <c r="I649" s="2">
        <f t="array" ref="I649">SUMPRODUCT(B633:B652, (ROW(B633:B652)-ROW(B633)+1)) / (20*21/2)</f>
        <v>91.318204761904752</v>
      </c>
      <c r="J649" s="2">
        <f t="shared" si="74"/>
        <v>92.658980815701753</v>
      </c>
      <c r="K649" s="2">
        <f t="shared" si="76"/>
        <v>95.665083684379169</v>
      </c>
    </row>
    <row r="650" spans="1:11" ht="13.5" x14ac:dyDescent="0.25">
      <c r="A650" s="3">
        <f>TITRES_STAT!B653</f>
        <v>42950</v>
      </c>
      <c r="B650" s="6">
        <f>TITRES_STAT!D653</f>
        <v>91.726100000000002</v>
      </c>
      <c r="C650" s="2">
        <f t="shared" si="77"/>
        <v>0</v>
      </c>
      <c r="D650" s="2">
        <f t="shared" si="78"/>
        <v>91.796059999999983</v>
      </c>
      <c r="E650" s="2">
        <f t="shared" si="72"/>
        <v>91.482039999999998</v>
      </c>
      <c r="F650" s="2">
        <f t="shared" si="73"/>
        <v>91.555895000000021</v>
      </c>
      <c r="G650" s="2">
        <f t="shared" si="75"/>
        <v>96.811550000000011</v>
      </c>
      <c r="H650" s="2">
        <f t="shared" ref="H650:H713" si="79">AVERAGE(B451:B650)</f>
        <v>98.390006000000028</v>
      </c>
      <c r="I650" s="2">
        <f t="array" ref="I650">SUMPRODUCT(B634:B653, (ROW(B634:B653)-ROW(B634)+1)) / (20*21/2)</f>
        <v>91.294882857142852</v>
      </c>
      <c r="J650" s="2">
        <f t="shared" si="74"/>
        <v>92.57013502373016</v>
      </c>
      <c r="K650" s="2">
        <f t="shared" si="76"/>
        <v>95.510613735972143</v>
      </c>
    </row>
    <row r="651" spans="1:11" ht="13.5" x14ac:dyDescent="0.25">
      <c r="A651" s="3">
        <f>TITRES_STAT!B654</f>
        <v>42951</v>
      </c>
      <c r="B651" s="6">
        <f>TITRES_STAT!D654</f>
        <v>91.648399999999995</v>
      </c>
      <c r="C651" s="2">
        <f t="shared" si="77"/>
        <v>-7.7700000000007208E-2</v>
      </c>
      <c r="D651" s="2">
        <f t="shared" si="78"/>
        <v>91.710560000000001</v>
      </c>
      <c r="E651" s="2">
        <f t="shared" si="72"/>
        <v>91.551999999999992</v>
      </c>
      <c r="F651" s="2">
        <f t="shared" si="73"/>
        <v>91.318805000000012</v>
      </c>
      <c r="G651" s="2">
        <f t="shared" si="75"/>
        <v>96.588819999999998</v>
      </c>
      <c r="H651" s="2">
        <f t="shared" si="79"/>
        <v>98.378032500000032</v>
      </c>
      <c r="I651" s="2">
        <f t="array" ref="I651">SUMPRODUCT(B635:B654, (ROW(B635:B654)-ROW(B635)+1)) / (20*21/2)</f>
        <v>91.34266809523811</v>
      </c>
      <c r="J651" s="2">
        <f t="shared" si="74"/>
        <v>92.482350735755858</v>
      </c>
      <c r="K651" s="2">
        <f t="shared" si="76"/>
        <v>95.359154373777159</v>
      </c>
    </row>
    <row r="652" spans="1:11" ht="13.5" x14ac:dyDescent="0.25">
      <c r="A652" s="3">
        <f>TITRES_STAT!B655</f>
        <v>42954</v>
      </c>
      <c r="B652" s="6">
        <f>TITRES_STAT!D655</f>
        <v>89.394099999999995</v>
      </c>
      <c r="C652" s="2">
        <f t="shared" si="77"/>
        <v>-2.2543000000000006</v>
      </c>
      <c r="D652" s="2">
        <f t="shared" si="78"/>
        <v>91.244159999999994</v>
      </c>
      <c r="E652" s="2">
        <f t="shared" ref="E652:E715" si="80">AVERAGE(B643:B652)</f>
        <v>91.123679999999993</v>
      </c>
      <c r="F652" s="2">
        <f t="shared" si="73"/>
        <v>91.185880000000012</v>
      </c>
      <c r="G652" s="2">
        <f t="shared" si="75"/>
        <v>96.321003999999988</v>
      </c>
      <c r="H652" s="2">
        <f t="shared" si="79"/>
        <v>98.354787500000015</v>
      </c>
      <c r="I652" s="2">
        <f t="array" ref="I652">SUMPRODUCT(B636:B655, (ROW(B636:B655)-ROW(B636)+1)) / (20*21/2)</f>
        <v>91.412669523809527</v>
      </c>
      <c r="J652" s="2">
        <f t="shared" si="74"/>
        <v>92.188231618064819</v>
      </c>
      <c r="K652" s="2">
        <f t="shared" si="76"/>
        <v>95.125230672844722</v>
      </c>
    </row>
    <row r="653" spans="1:11" ht="13.5" x14ac:dyDescent="0.25">
      <c r="A653" s="3">
        <f>TITRES_STAT!B656</f>
        <v>42955</v>
      </c>
      <c r="B653" s="6">
        <f>TITRES_STAT!D656</f>
        <v>90.941000000000003</v>
      </c>
      <c r="C653" s="2">
        <f t="shared" si="77"/>
        <v>1.5469000000000079</v>
      </c>
      <c r="D653" s="2">
        <f t="shared" si="78"/>
        <v>91.087140000000005</v>
      </c>
      <c r="E653" s="2">
        <f t="shared" si="80"/>
        <v>91.130669999999995</v>
      </c>
      <c r="F653" s="2">
        <f t="shared" si="73"/>
        <v>91.224355000000017</v>
      </c>
      <c r="G653" s="2">
        <f t="shared" si="75"/>
        <v>96.045747999999989</v>
      </c>
      <c r="H653" s="2">
        <f t="shared" si="79"/>
        <v>98.339277000000024</v>
      </c>
      <c r="I653" s="2">
        <f t="array" ref="I653">SUMPRODUCT(B637:B656, (ROW(B637:B656)-ROW(B637)+1)) / (20*21/2)</f>
        <v>91.662570952380946</v>
      </c>
      <c r="J653" s="2">
        <f t="shared" si="74"/>
        <v>92.0694476544396</v>
      </c>
      <c r="K653" s="2">
        <f t="shared" si="76"/>
        <v>94.961143195478257</v>
      </c>
    </row>
    <row r="654" spans="1:11" ht="13.5" x14ac:dyDescent="0.25">
      <c r="A654" s="3">
        <f>TITRES_STAT!B657</f>
        <v>42956</v>
      </c>
      <c r="B654" s="6">
        <f>TITRES_STAT!D657</f>
        <v>91.726100000000002</v>
      </c>
      <c r="C654" s="2">
        <f t="shared" si="77"/>
        <v>0.78509999999999991</v>
      </c>
      <c r="D654" s="2">
        <f t="shared" si="78"/>
        <v>91.087140000000005</v>
      </c>
      <c r="E654" s="2">
        <f t="shared" si="80"/>
        <v>91.363869999999991</v>
      </c>
      <c r="F654" s="2">
        <f t="shared" si="73"/>
        <v>91.302085000000019</v>
      </c>
      <c r="G654" s="2">
        <f t="shared" si="75"/>
        <v>95.786193999999995</v>
      </c>
      <c r="H654" s="2">
        <f t="shared" si="79"/>
        <v>98.329596000000024</v>
      </c>
      <c r="I654" s="2">
        <f t="array" ref="I654">SUMPRODUCT(B638:B657, (ROW(B638:B657)-ROW(B638)+1)) / (20*21/2)</f>
        <v>92.112357619047629</v>
      </c>
      <c r="J654" s="2">
        <f t="shared" si="74"/>
        <v>92.036747877826301</v>
      </c>
      <c r="K654" s="2">
        <f t="shared" si="76"/>
        <v>94.8342787564399</v>
      </c>
    </row>
    <row r="655" spans="1:11" ht="13.5" x14ac:dyDescent="0.25">
      <c r="A655" s="3">
        <f>TITRES_STAT!B658</f>
        <v>42957</v>
      </c>
      <c r="B655" s="6">
        <f>TITRES_STAT!D658</f>
        <v>92.037099999999995</v>
      </c>
      <c r="C655" s="2">
        <f t="shared" si="77"/>
        <v>0.31099999999999284</v>
      </c>
      <c r="D655" s="2">
        <f t="shared" si="78"/>
        <v>91.149340000000009</v>
      </c>
      <c r="E655" s="2">
        <f t="shared" si="80"/>
        <v>91.472700000000003</v>
      </c>
      <c r="F655" s="2">
        <f t="shared" si="73"/>
        <v>91.434235000000029</v>
      </c>
      <c r="G655" s="2">
        <f t="shared" si="75"/>
        <v>95.543671999999987</v>
      </c>
      <c r="H655" s="2">
        <f t="shared" si="79"/>
        <v>98.325277</v>
      </c>
      <c r="I655" s="2">
        <f t="array" ref="I655">SUMPRODUCT(B639:B658, (ROW(B639:B658)-ROW(B639)+1)) / (20*21/2)</f>
        <v>92.481591904761899</v>
      </c>
      <c r="J655" s="2">
        <f t="shared" si="74"/>
        <v>92.036781413271413</v>
      </c>
      <c r="K655" s="2">
        <f t="shared" si="76"/>
        <v>94.724585471873638</v>
      </c>
    </row>
    <row r="656" spans="1:11" ht="13.5" x14ac:dyDescent="0.25">
      <c r="A656" s="3">
        <f>TITRES_STAT!B659</f>
        <v>42958</v>
      </c>
      <c r="B656" s="6">
        <f>TITRES_STAT!D659</f>
        <v>94.058199999999999</v>
      </c>
      <c r="C656" s="2">
        <f t="shared" si="77"/>
        <v>2.0211000000000041</v>
      </c>
      <c r="D656" s="2">
        <f t="shared" si="78"/>
        <v>91.631299999999996</v>
      </c>
      <c r="E656" s="2">
        <f t="shared" si="80"/>
        <v>91.670929999999998</v>
      </c>
      <c r="F656" s="2">
        <f t="shared" si="73"/>
        <v>91.667440000000013</v>
      </c>
      <c r="G656" s="2">
        <f t="shared" si="75"/>
        <v>95.404013999999989</v>
      </c>
      <c r="H656" s="2">
        <f t="shared" si="79"/>
        <v>98.331063499999999</v>
      </c>
      <c r="I656" s="2">
        <f t="array" ref="I656">SUMPRODUCT(B640:B659, (ROW(B640:B659)-ROW(B640)+1)) / (20*21/2)</f>
        <v>92.817548095238095</v>
      </c>
      <c r="J656" s="2">
        <f t="shared" si="74"/>
        <v>92.229297469150325</v>
      </c>
      <c r="K656" s="2">
        <f t="shared" si="76"/>
        <v>94.698452708270764</v>
      </c>
    </row>
    <row r="657" spans="1:11" ht="13.5" x14ac:dyDescent="0.25">
      <c r="A657" s="3">
        <f>TITRES_STAT!B660</f>
        <v>42961</v>
      </c>
      <c r="B657" s="6">
        <f>TITRES_STAT!D660</f>
        <v>96.390199999999993</v>
      </c>
      <c r="C657" s="2">
        <f t="shared" si="77"/>
        <v>2.3319999999999936</v>
      </c>
      <c r="D657" s="2">
        <f t="shared" si="78"/>
        <v>93.030519999999996</v>
      </c>
      <c r="E657" s="2">
        <f t="shared" si="80"/>
        <v>92.137339999999995</v>
      </c>
      <c r="F657" s="2">
        <f t="shared" si="73"/>
        <v>91.883540000000011</v>
      </c>
      <c r="G657" s="2">
        <f t="shared" si="75"/>
        <v>95.351963999999967</v>
      </c>
      <c r="H657" s="2">
        <f t="shared" si="79"/>
        <v>98.348510000000019</v>
      </c>
      <c r="I657" s="2">
        <f t="array" ref="I657">SUMPRODUCT(B641:B660, (ROW(B641:B660)-ROW(B641)+1)) / (20*21/2)</f>
        <v>93.283062857142852</v>
      </c>
      <c r="J657" s="2">
        <f t="shared" si="74"/>
        <v>92.625573900659816</v>
      </c>
      <c r="K657" s="2">
        <f t="shared" si="76"/>
        <v>94.76479573931897</v>
      </c>
    </row>
    <row r="658" spans="1:11" ht="13.5" x14ac:dyDescent="0.25">
      <c r="A658" s="3">
        <f>TITRES_STAT!B661</f>
        <v>42962</v>
      </c>
      <c r="B658" s="6">
        <f>TITRES_STAT!D661</f>
        <v>95.760499999999993</v>
      </c>
      <c r="C658" s="2">
        <f t="shared" si="77"/>
        <v>-0.6296999999999997</v>
      </c>
      <c r="D658" s="2">
        <f t="shared" si="78"/>
        <v>93.994419999999991</v>
      </c>
      <c r="E658" s="2">
        <f t="shared" si="80"/>
        <v>92.540780000000012</v>
      </c>
      <c r="F658" s="2">
        <f t="shared" si="73"/>
        <v>92.085260000000019</v>
      </c>
      <c r="G658" s="2">
        <f t="shared" si="75"/>
        <v>95.246089999999981</v>
      </c>
      <c r="H658" s="2">
        <f t="shared" si="79"/>
        <v>98.36109500000002</v>
      </c>
      <c r="I658" s="2">
        <f t="array" ref="I658">SUMPRODUCT(B642:B661, (ROW(B642:B661)-ROW(B642)+1)) / (20*21/2)</f>
        <v>93.655670952380945</v>
      </c>
      <c r="J658" s="2">
        <f t="shared" si="74"/>
        <v>92.924138291073177</v>
      </c>
      <c r="K658" s="2">
        <f t="shared" si="76"/>
        <v>94.803842965228029</v>
      </c>
    </row>
    <row r="659" spans="1:11" ht="13.5" x14ac:dyDescent="0.25">
      <c r="A659" s="3">
        <f>TITRES_STAT!B662</f>
        <v>42963</v>
      </c>
      <c r="B659" s="6">
        <f>TITRES_STAT!D662</f>
        <v>95.612799999999993</v>
      </c>
      <c r="C659" s="2">
        <f t="shared" si="77"/>
        <v>-0.14770000000000039</v>
      </c>
      <c r="D659" s="2">
        <f t="shared" si="78"/>
        <v>94.77176</v>
      </c>
      <c r="E659" s="2">
        <f t="shared" si="80"/>
        <v>92.929450000000003</v>
      </c>
      <c r="F659" s="2">
        <f t="shared" si="73"/>
        <v>92.279595000000015</v>
      </c>
      <c r="G659" s="2">
        <f t="shared" si="75"/>
        <v>95.120003999999966</v>
      </c>
      <c r="H659" s="2">
        <f t="shared" si="79"/>
        <v>98.378462000000013</v>
      </c>
      <c r="I659" s="2">
        <f t="array" ref="I659">SUMPRODUCT(B643:B662, (ROW(B643:B662)-ROW(B643)+1)) / (20*21/2)</f>
        <v>94.061596190476195</v>
      </c>
      <c r="J659" s="2">
        <f t="shared" si="74"/>
        <v>93.180201310970958</v>
      </c>
      <c r="K659" s="2">
        <f t="shared" si="76"/>
        <v>94.835566770513196</v>
      </c>
    </row>
    <row r="660" spans="1:11" ht="13.5" x14ac:dyDescent="0.25">
      <c r="A660" s="3">
        <f>TITRES_STAT!B663</f>
        <v>42964</v>
      </c>
      <c r="B660" s="6">
        <f>TITRES_STAT!D663</f>
        <v>97.167500000000004</v>
      </c>
      <c r="C660" s="2">
        <f t="shared" si="77"/>
        <v>1.5547000000000111</v>
      </c>
      <c r="D660" s="2">
        <f t="shared" si="78"/>
        <v>95.797839999999994</v>
      </c>
      <c r="E660" s="2">
        <f t="shared" si="80"/>
        <v>93.473590000000016</v>
      </c>
      <c r="F660" s="2">
        <f t="shared" ref="F660:F723" si="81">AVERAGE(B641:B660)</f>
        <v>92.477815000000007</v>
      </c>
      <c r="G660" s="2">
        <f t="shared" si="75"/>
        <v>95.025167999999979</v>
      </c>
      <c r="H660" s="2">
        <f t="shared" si="79"/>
        <v>98.403602500000019</v>
      </c>
      <c r="I660" s="2">
        <f t="array" ref="I660">SUMPRODUCT(B644:B663, (ROW(B644:B663)-ROW(B644)+1)) / (20*21/2)</f>
        <v>94.451641428571435</v>
      </c>
      <c r="J660" s="2">
        <f t="shared" si="74"/>
        <v>93.559944043259435</v>
      </c>
      <c r="K660" s="2">
        <f t="shared" si="76"/>
        <v>94.92701513245386</v>
      </c>
    </row>
    <row r="661" spans="1:11" ht="13.5" x14ac:dyDescent="0.25">
      <c r="A661" s="3">
        <f>TITRES_STAT!B664</f>
        <v>42965</v>
      </c>
      <c r="B661" s="6">
        <f>TITRES_STAT!D664</f>
        <v>96.390199999999993</v>
      </c>
      <c r="C661" s="2">
        <f t="shared" si="77"/>
        <v>-0.77730000000001098</v>
      </c>
      <c r="D661" s="2">
        <f t="shared" si="78"/>
        <v>96.264240000000001</v>
      </c>
      <c r="E661" s="2">
        <f t="shared" si="80"/>
        <v>93.947769999999991</v>
      </c>
      <c r="F661" s="2">
        <f t="shared" si="81"/>
        <v>92.749885000000006</v>
      </c>
      <c r="G661" s="2">
        <f t="shared" si="75"/>
        <v>94.914785999999964</v>
      </c>
      <c r="H661" s="2">
        <f t="shared" si="79"/>
        <v>98.426798500000018</v>
      </c>
      <c r="I661" s="2">
        <f t="array" ref="I661">SUMPRODUCT(B645:B664, (ROW(B645:B664)-ROW(B645)+1)) / (20*21/2)</f>
        <v>94.982710476190462</v>
      </c>
      <c r="J661" s="2">
        <f t="shared" ref="J661:J724" si="82">$J$4*B661+J660*(1-$J$4)</f>
        <v>93.829492229615667</v>
      </c>
      <c r="K661" s="2">
        <f t="shared" si="76"/>
        <v>94.984394931181157</v>
      </c>
    </row>
    <row r="662" spans="1:11" ht="13.5" x14ac:dyDescent="0.25">
      <c r="A662" s="3">
        <f>TITRES_STAT!B665</f>
        <v>42968</v>
      </c>
      <c r="B662" s="6">
        <f>TITRES_STAT!D665</f>
        <v>97.012100000000004</v>
      </c>
      <c r="C662" s="2">
        <f t="shared" si="77"/>
        <v>0.62190000000001078</v>
      </c>
      <c r="D662" s="2">
        <f t="shared" si="78"/>
        <v>96.388619999999989</v>
      </c>
      <c r="E662" s="2">
        <f t="shared" si="80"/>
        <v>94.709569999999999</v>
      </c>
      <c r="F662" s="2">
        <f t="shared" si="81"/>
        <v>92.91662500000001</v>
      </c>
      <c r="G662" s="2">
        <f t="shared" si="75"/>
        <v>94.875919999999965</v>
      </c>
      <c r="H662" s="2">
        <f t="shared" si="79"/>
        <v>98.454969500000018</v>
      </c>
      <c r="I662" s="2">
        <f t="array" ref="I662">SUMPRODUCT(B646:B665, (ROW(B646:B665)-ROW(B646)+1)) / (20*21/2)</f>
        <v>95.461590000000015</v>
      </c>
      <c r="J662" s="2">
        <f t="shared" si="82"/>
        <v>94.132597731557027</v>
      </c>
      <c r="K662" s="2">
        <f t="shared" si="76"/>
        <v>95.063912777017194</v>
      </c>
    </row>
    <row r="663" spans="1:11" ht="13.5" x14ac:dyDescent="0.25">
      <c r="A663" s="3">
        <f>TITRES_STAT!B666</f>
        <v>42969</v>
      </c>
      <c r="B663" s="6">
        <f>TITRES_STAT!D666</f>
        <v>97.012100000000004</v>
      </c>
      <c r="C663" s="2">
        <f t="shared" si="77"/>
        <v>0</v>
      </c>
      <c r="D663" s="2">
        <f t="shared" si="78"/>
        <v>96.638940000000005</v>
      </c>
      <c r="E663" s="2">
        <f t="shared" si="80"/>
        <v>95.316679999999991</v>
      </c>
      <c r="F663" s="2">
        <f t="shared" si="81"/>
        <v>93.223674999999986</v>
      </c>
      <c r="G663" s="2">
        <f t="shared" si="75"/>
        <v>94.841717999999958</v>
      </c>
      <c r="H663" s="2">
        <f t="shared" si="79"/>
        <v>98.483140500000033</v>
      </c>
      <c r="I663" s="2">
        <f t="array" ref="I663">SUMPRODUCT(B647:B666, (ROW(B647:B666)-ROW(B647)+1)) / (20*21/2)</f>
        <v>96.125548571428553</v>
      </c>
      <c r="J663" s="2">
        <f t="shared" si="82"/>
        <v>94.406836042837313</v>
      </c>
      <c r="K663" s="2">
        <f t="shared" si="76"/>
        <v>95.140312275957697</v>
      </c>
    </row>
    <row r="664" spans="1:11" ht="13.5" x14ac:dyDescent="0.25">
      <c r="A664" s="3">
        <f>TITRES_STAT!B667</f>
        <v>42970</v>
      </c>
      <c r="B664" s="6">
        <f>TITRES_STAT!D667</f>
        <v>98.799899999999994</v>
      </c>
      <c r="C664" s="2">
        <f t="shared" si="77"/>
        <v>1.7877999999999901</v>
      </c>
      <c r="D664" s="2">
        <f t="shared" si="78"/>
        <v>97.276359999999997</v>
      </c>
      <c r="E664" s="2">
        <f t="shared" si="80"/>
        <v>96.024060000000006</v>
      </c>
      <c r="F664" s="2">
        <f t="shared" si="81"/>
        <v>93.693964999999992</v>
      </c>
      <c r="G664" s="2">
        <f t="shared" si="75"/>
        <v>94.79663199999996</v>
      </c>
      <c r="H664" s="2">
        <f t="shared" si="79"/>
        <v>98.516443000000038</v>
      </c>
      <c r="I664" s="2">
        <f t="array" ref="I664">SUMPRODUCT(B648:B667, (ROW(B648:B667)-ROW(B648)+1)) / (20*21/2)</f>
        <v>96.813381904761911</v>
      </c>
      <c r="J664" s="2">
        <f t="shared" si="82"/>
        <v>94.82522308637661</v>
      </c>
      <c r="K664" s="2">
        <f t="shared" si="76"/>
        <v>95.28382552003778</v>
      </c>
    </row>
    <row r="665" spans="1:11" ht="13.5" x14ac:dyDescent="0.25">
      <c r="A665" s="3">
        <f>TITRES_STAT!B668</f>
        <v>42971</v>
      </c>
      <c r="B665" s="6">
        <f>TITRES_STAT!D668</f>
        <v>98.722200000000001</v>
      </c>
      <c r="C665" s="2">
        <f t="shared" si="77"/>
        <v>-7.7699999999992997E-2</v>
      </c>
      <c r="D665" s="2">
        <f t="shared" si="78"/>
        <v>97.587299999999999</v>
      </c>
      <c r="E665" s="2">
        <f t="shared" si="80"/>
        <v>96.692570000000018</v>
      </c>
      <c r="F665" s="2">
        <f t="shared" si="81"/>
        <v>94.08263500000001</v>
      </c>
      <c r="G665" s="2">
        <f t="shared" si="75"/>
        <v>94.749991999999949</v>
      </c>
      <c r="H665" s="2">
        <f t="shared" si="79"/>
        <v>98.553164500000037</v>
      </c>
      <c r="I665" s="2">
        <f t="array" ref="I665">SUMPRODUCT(B649:B668, (ROW(B649:B668)-ROW(B649)+1)) / (20*21/2)</f>
        <v>97.45346428571429</v>
      </c>
      <c r="J665" s="2">
        <f t="shared" si="82"/>
        <v>95.196363744816935</v>
      </c>
      <c r="K665" s="2">
        <f t="shared" si="76"/>
        <v>95.418663734938264</v>
      </c>
    </row>
    <row r="666" spans="1:11" ht="13.5" x14ac:dyDescent="0.25">
      <c r="A666" s="3">
        <f>TITRES_STAT!B669</f>
        <v>42972</v>
      </c>
      <c r="B666" s="6">
        <f>TITRES_STAT!D669</f>
        <v>101.05419999999999</v>
      </c>
      <c r="C666" s="2">
        <f t="shared" si="77"/>
        <v>2.3319999999999936</v>
      </c>
      <c r="D666" s="2">
        <f t="shared" si="78"/>
        <v>98.520099999999985</v>
      </c>
      <c r="E666" s="2">
        <f t="shared" si="80"/>
        <v>97.392170000000007</v>
      </c>
      <c r="F666" s="2">
        <f t="shared" si="81"/>
        <v>94.531549999999996</v>
      </c>
      <c r="G666" s="2">
        <f t="shared" si="75"/>
        <v>94.749991999999949</v>
      </c>
      <c r="H666" s="2">
        <f t="shared" si="79"/>
        <v>98.593931000000026</v>
      </c>
      <c r="I666" s="2">
        <f t="array" ref="I666">SUMPRODUCT(B650:B669, (ROW(B650:B669)-ROW(B650)+1)) / (20*21/2)</f>
        <v>98.045795714285717</v>
      </c>
      <c r="J666" s="2">
        <f t="shared" si="82"/>
        <v>95.754252911977233</v>
      </c>
      <c r="K666" s="2">
        <f t="shared" si="76"/>
        <v>95.639665157097539</v>
      </c>
    </row>
    <row r="667" spans="1:11" ht="13.5" x14ac:dyDescent="0.25">
      <c r="A667" s="3">
        <f>TITRES_STAT!B670</f>
        <v>42975</v>
      </c>
      <c r="B667" s="6">
        <f>TITRES_STAT!D670</f>
        <v>101.7538</v>
      </c>
      <c r="C667" s="2">
        <f t="shared" si="77"/>
        <v>0.69960000000000377</v>
      </c>
      <c r="D667" s="2">
        <f t="shared" si="78"/>
        <v>99.468440000000001</v>
      </c>
      <c r="E667" s="2">
        <f t="shared" si="80"/>
        <v>97.928529999999995</v>
      </c>
      <c r="F667" s="2">
        <f t="shared" si="81"/>
        <v>95.032934999999981</v>
      </c>
      <c r="G667" s="2">
        <f t="shared" si="75"/>
        <v>94.77968599999997</v>
      </c>
      <c r="H667" s="2">
        <f t="shared" si="79"/>
        <v>98.636292000000026</v>
      </c>
      <c r="I667" s="2">
        <f t="array" ref="I667">SUMPRODUCT(B651:B670, (ROW(B651:B670)-ROW(B651)+1)) / (20*21/2)</f>
        <v>98.449719047619041</v>
      </c>
      <c r="J667" s="2">
        <f t="shared" si="82"/>
        <v>96.325638348931776</v>
      </c>
      <c r="K667" s="2">
        <f t="shared" si="76"/>
        <v>95.879435150936857</v>
      </c>
    </row>
    <row r="668" spans="1:11" ht="13.5" x14ac:dyDescent="0.25">
      <c r="A668" s="3">
        <f>TITRES_STAT!B671</f>
        <v>42976</v>
      </c>
      <c r="B668" s="6">
        <f>TITRES_STAT!D671</f>
        <v>101.7538</v>
      </c>
      <c r="C668" s="2">
        <f t="shared" si="77"/>
        <v>0</v>
      </c>
      <c r="D668" s="2">
        <f t="shared" si="78"/>
        <v>100.41678</v>
      </c>
      <c r="E668" s="2">
        <f t="shared" si="80"/>
        <v>98.527860000000004</v>
      </c>
      <c r="F668" s="2">
        <f t="shared" si="81"/>
        <v>95.534319999999994</v>
      </c>
      <c r="G668" s="2">
        <f t="shared" si="75"/>
        <v>94.840317999999968</v>
      </c>
      <c r="H668" s="2">
        <f t="shared" si="79"/>
        <v>98.678653000000011</v>
      </c>
      <c r="I668" s="2">
        <f t="array" ref="I668">SUMPRODUCT(B652:B671, (ROW(B652:B671)-ROW(B652)+1)) / (20*21/2)</f>
        <v>98.812181428571421</v>
      </c>
      <c r="J668" s="2">
        <f t="shared" si="82"/>
        <v>96.84260612522398</v>
      </c>
      <c r="K668" s="2">
        <f t="shared" si="76"/>
        <v>96.10980239991973</v>
      </c>
    </row>
    <row r="669" spans="1:11" ht="13.5" x14ac:dyDescent="0.25">
      <c r="A669" s="3">
        <f>TITRES_STAT!B672</f>
        <v>42977</v>
      </c>
      <c r="B669" s="6">
        <f>TITRES_STAT!D672</f>
        <v>101.7538</v>
      </c>
      <c r="C669" s="2">
        <f t="shared" si="77"/>
        <v>0</v>
      </c>
      <c r="D669" s="2">
        <f t="shared" si="78"/>
        <v>101.00756</v>
      </c>
      <c r="E669" s="2">
        <f t="shared" si="80"/>
        <v>99.141959999999997</v>
      </c>
      <c r="F669" s="2">
        <f t="shared" si="81"/>
        <v>96.035704999999979</v>
      </c>
      <c r="G669" s="2">
        <f t="shared" si="75"/>
        <v>94.869855999999984</v>
      </c>
      <c r="H669" s="2">
        <f t="shared" si="79"/>
        <v>98.730456500000003</v>
      </c>
      <c r="I669" s="2">
        <f t="array" ref="I669">SUMPRODUCT(B653:B672, (ROW(B653:B672)-ROW(B653)+1)) / (20*21/2)</f>
        <v>99.133592857142872</v>
      </c>
      <c r="J669" s="2">
        <f t="shared" si="82"/>
        <v>97.310338875202646</v>
      </c>
      <c r="K669" s="2">
        <f t="shared" si="76"/>
        <v>96.331135639138566</v>
      </c>
    </row>
    <row r="670" spans="1:11" ht="13.5" x14ac:dyDescent="0.25">
      <c r="A670" s="3">
        <f>TITRES_STAT!B673</f>
        <v>42978</v>
      </c>
      <c r="B670" s="6">
        <f>TITRES_STAT!D673</f>
        <v>100.2769</v>
      </c>
      <c r="C670" s="2">
        <f t="shared" si="77"/>
        <v>-1.4769000000000005</v>
      </c>
      <c r="D670" s="2">
        <f t="shared" si="78"/>
        <v>101.3185</v>
      </c>
      <c r="E670" s="2">
        <f t="shared" si="80"/>
        <v>99.452899999999971</v>
      </c>
      <c r="F670" s="2">
        <f t="shared" si="81"/>
        <v>96.463245000000001</v>
      </c>
      <c r="G670" s="2">
        <f t="shared" si="75"/>
        <v>94.85430999999997</v>
      </c>
      <c r="H670" s="2">
        <f t="shared" si="79"/>
        <v>98.773048000000003</v>
      </c>
      <c r="I670" s="2">
        <f t="array" ref="I670">SUMPRODUCT(B654:B673, (ROW(B654:B673)-ROW(B654)+1)) / (20*21/2)</f>
        <v>99.403218571428582</v>
      </c>
      <c r="J670" s="2">
        <f t="shared" si="82"/>
        <v>97.59286850613573</v>
      </c>
      <c r="K670" s="2">
        <f t="shared" si="76"/>
        <v>96.485871496427265</v>
      </c>
    </row>
    <row r="671" spans="1:11" ht="13.5" x14ac:dyDescent="0.25">
      <c r="A671" s="3">
        <f>TITRES_STAT!B674</f>
        <v>42982</v>
      </c>
      <c r="B671" s="6">
        <f>TITRES_STAT!D674</f>
        <v>100.26909999999999</v>
      </c>
      <c r="C671" s="2">
        <f t="shared" si="77"/>
        <v>-7.8000000000031378E-3</v>
      </c>
      <c r="D671" s="2">
        <f t="shared" si="78"/>
        <v>101.16148</v>
      </c>
      <c r="E671" s="2">
        <f t="shared" si="80"/>
        <v>99.840789999999984</v>
      </c>
      <c r="F671" s="2">
        <f t="shared" si="81"/>
        <v>96.894279999999981</v>
      </c>
      <c r="G671" s="2">
        <f t="shared" si="75"/>
        <v>94.88524799999999</v>
      </c>
      <c r="H671" s="2">
        <f t="shared" si="79"/>
        <v>98.817504000000014</v>
      </c>
      <c r="I671" s="2">
        <f t="array" ref="I671">SUMPRODUCT(B655:B674, (ROW(B655:B674)-ROW(B655)+1)) / (20*21/2)</f>
        <v>99.627681904761886</v>
      </c>
      <c r="J671" s="2">
        <f t="shared" si="82"/>
        <v>97.847747696027568</v>
      </c>
      <c r="K671" s="2">
        <f t="shared" si="76"/>
        <v>96.634233398528153</v>
      </c>
    </row>
    <row r="672" spans="1:11" ht="13.5" x14ac:dyDescent="0.25">
      <c r="A672" s="3">
        <f>TITRES_STAT!B675</f>
        <v>42983</v>
      </c>
      <c r="B672" s="6">
        <f>TITRES_STAT!D675</f>
        <v>100.26909999999999</v>
      </c>
      <c r="C672" s="2">
        <f t="shared" si="77"/>
        <v>0</v>
      </c>
      <c r="D672" s="2">
        <f t="shared" si="78"/>
        <v>100.86453999999999</v>
      </c>
      <c r="E672" s="2">
        <f t="shared" si="80"/>
        <v>100.16648999999998</v>
      </c>
      <c r="F672" s="2">
        <f t="shared" si="81"/>
        <v>97.438029999999998</v>
      </c>
      <c r="G672" s="2">
        <f t="shared" si="75"/>
        <v>94.922404</v>
      </c>
      <c r="H672" s="2">
        <f t="shared" si="79"/>
        <v>98.861959999999996</v>
      </c>
      <c r="I672" s="2">
        <f t="array" ref="I672">SUMPRODUCT(B656:B675, (ROW(B656:B675)-ROW(B656)+1)) / (20*21/2)</f>
        <v>99.811501428571418</v>
      </c>
      <c r="J672" s="2">
        <f t="shared" si="82"/>
        <v>98.078352677358282</v>
      </c>
      <c r="K672" s="2">
        <f t="shared" si="76"/>
        <v>96.776777186821164</v>
      </c>
    </row>
    <row r="673" spans="1:11" ht="13.5" x14ac:dyDescent="0.25">
      <c r="A673" s="3">
        <f>TITRES_STAT!B676</f>
        <v>42984</v>
      </c>
      <c r="B673" s="6">
        <f>TITRES_STAT!D676</f>
        <v>100.26909999999999</v>
      </c>
      <c r="C673" s="2">
        <f t="shared" si="77"/>
        <v>0</v>
      </c>
      <c r="D673" s="2">
        <f t="shared" si="78"/>
        <v>100.5676</v>
      </c>
      <c r="E673" s="2">
        <f t="shared" si="80"/>
        <v>100.49218999999999</v>
      </c>
      <c r="F673" s="2">
        <f t="shared" si="81"/>
        <v>97.904434999999992</v>
      </c>
      <c r="G673" s="2">
        <f t="shared" si="75"/>
        <v>94.968888000000021</v>
      </c>
      <c r="H673" s="2">
        <f t="shared" si="79"/>
        <v>98.906416000000007</v>
      </c>
      <c r="I673" s="2">
        <f t="array" ref="I673">SUMPRODUCT(B657:B676, (ROW(B657:B676)-ROW(B657)+1)) / (20*21/2)</f>
        <v>99.956158095238081</v>
      </c>
      <c r="J673" s="2">
        <f t="shared" si="82"/>
        <v>98.286995279514628</v>
      </c>
      <c r="K673" s="2">
        <f t="shared" si="76"/>
        <v>96.913731022632106</v>
      </c>
    </row>
    <row r="674" spans="1:11" ht="13.5" x14ac:dyDescent="0.25">
      <c r="A674" s="3">
        <f>TITRES_STAT!B677</f>
        <v>42985</v>
      </c>
      <c r="B674" s="6">
        <f>TITRES_STAT!D677</f>
        <v>100.26130000000001</v>
      </c>
      <c r="C674" s="2">
        <f t="shared" si="77"/>
        <v>-7.7999999999889269E-3</v>
      </c>
      <c r="D674" s="2">
        <f t="shared" si="78"/>
        <v>100.26909999999999</v>
      </c>
      <c r="E674" s="2">
        <f t="shared" si="80"/>
        <v>100.63833</v>
      </c>
      <c r="F674" s="2">
        <f t="shared" si="81"/>
        <v>98.331195000000008</v>
      </c>
      <c r="G674" s="2">
        <f t="shared" si="75"/>
        <v>95.022834000000003</v>
      </c>
      <c r="H674" s="2">
        <f t="shared" si="79"/>
        <v>98.950833000000003</v>
      </c>
      <c r="I674" s="2">
        <f t="array" ref="I674">SUMPRODUCT(B658:B677, (ROW(B658:B677)-ROW(B658)+1)) / (20*21/2)</f>
        <v>100.0712761904762</v>
      </c>
      <c r="J674" s="2">
        <f t="shared" si="82"/>
        <v>98.475024300513226</v>
      </c>
      <c r="K674" s="2">
        <f t="shared" si="76"/>
        <v>97.045008237430849</v>
      </c>
    </row>
    <row r="675" spans="1:11" ht="13.5" x14ac:dyDescent="0.25">
      <c r="A675" s="3">
        <f>TITRES_STAT!B678</f>
        <v>42986</v>
      </c>
      <c r="B675" s="6">
        <f>TITRES_STAT!D678</f>
        <v>100.26130000000001</v>
      </c>
      <c r="C675" s="2">
        <f t="shared" si="77"/>
        <v>0</v>
      </c>
      <c r="D675" s="2">
        <f t="shared" si="78"/>
        <v>100.26598</v>
      </c>
      <c r="E675" s="2">
        <f t="shared" si="80"/>
        <v>100.79224000000001</v>
      </c>
      <c r="F675" s="2">
        <f t="shared" si="81"/>
        <v>98.742405000000005</v>
      </c>
      <c r="G675" s="2">
        <f t="shared" si="75"/>
        <v>95.022678000000013</v>
      </c>
      <c r="H675" s="2">
        <f t="shared" si="79"/>
        <v>98.995249999999999</v>
      </c>
      <c r="I675" s="2">
        <f t="array" ref="I675">SUMPRODUCT(B659:B678, (ROW(B659:B678)-ROW(B659)+1)) / (20*21/2)</f>
        <v>100.16796047619046</v>
      </c>
      <c r="J675" s="2">
        <f t="shared" si="82"/>
        <v>98.645145795702433</v>
      </c>
      <c r="K675" s="2">
        <f t="shared" si="76"/>
        <v>97.171137326159055</v>
      </c>
    </row>
    <row r="676" spans="1:11" ht="13.5" x14ac:dyDescent="0.25">
      <c r="A676" s="3">
        <f>TITRES_STAT!B679</f>
        <v>42989</v>
      </c>
      <c r="B676" s="6">
        <f>TITRES_STAT!D679</f>
        <v>100.26130000000001</v>
      </c>
      <c r="C676" s="2">
        <f t="shared" si="77"/>
        <v>0</v>
      </c>
      <c r="D676" s="2">
        <f t="shared" si="78"/>
        <v>100.26442</v>
      </c>
      <c r="E676" s="2">
        <f t="shared" si="80"/>
        <v>100.71295000000001</v>
      </c>
      <c r="F676" s="2">
        <f t="shared" si="81"/>
        <v>99.052560000000014</v>
      </c>
      <c r="G676" s="2">
        <f t="shared" si="75"/>
        <v>95.06900600000003</v>
      </c>
      <c r="H676" s="2">
        <f t="shared" si="79"/>
        <v>99.039666999999994</v>
      </c>
      <c r="I676" s="2">
        <f t="array" ref="I676">SUMPRODUCT(B660:B679, (ROW(B660:B679)-ROW(B660)+1)) / (20*21/2)</f>
        <v>100.23728857142858</v>
      </c>
      <c r="J676" s="2">
        <f t="shared" si="82"/>
        <v>98.799065243730766</v>
      </c>
      <c r="K676" s="2">
        <f t="shared" si="76"/>
        <v>97.292320176113606</v>
      </c>
    </row>
    <row r="677" spans="1:11" ht="13.5" x14ac:dyDescent="0.25">
      <c r="A677" s="3">
        <f>TITRES_STAT!B680</f>
        <v>42990</v>
      </c>
      <c r="B677" s="6">
        <f>TITRES_STAT!D680</f>
        <v>100.26130000000001</v>
      </c>
      <c r="C677" s="2">
        <f t="shared" si="77"/>
        <v>0</v>
      </c>
      <c r="D677" s="2">
        <f t="shared" si="78"/>
        <v>100.26286</v>
      </c>
      <c r="E677" s="2">
        <f t="shared" si="80"/>
        <v>100.5637</v>
      </c>
      <c r="F677" s="2">
        <f t="shared" si="81"/>
        <v>99.246115000000003</v>
      </c>
      <c r="G677" s="2">
        <f t="shared" si="75"/>
        <v>95.099788000000004</v>
      </c>
      <c r="H677" s="2">
        <f t="shared" si="79"/>
        <v>99.08408399999999</v>
      </c>
      <c r="I677" s="2">
        <f t="array" ref="I677">SUMPRODUCT(B661:B680, (ROW(B661:B680)-ROW(B661)+1)) / (20*21/2)</f>
        <v>100.28404380952381</v>
      </c>
      <c r="J677" s="2">
        <f t="shared" si="82"/>
        <v>98.938325696708787</v>
      </c>
      <c r="K677" s="2">
        <f t="shared" si="76"/>
        <v>97.408750757442476</v>
      </c>
    </row>
    <row r="678" spans="1:11" ht="13.5" x14ac:dyDescent="0.25">
      <c r="A678" s="3">
        <f>TITRES_STAT!B681</f>
        <v>42991</v>
      </c>
      <c r="B678" s="6">
        <f>TITRES_STAT!D681</f>
        <v>100.26130000000001</v>
      </c>
      <c r="C678" s="2">
        <f t="shared" si="77"/>
        <v>0</v>
      </c>
      <c r="D678" s="2">
        <f t="shared" si="78"/>
        <v>100.26130000000001</v>
      </c>
      <c r="E678" s="2">
        <f t="shared" si="80"/>
        <v>100.41445</v>
      </c>
      <c r="F678" s="2">
        <f t="shared" si="81"/>
        <v>99.471155000000024</v>
      </c>
      <c r="G678" s="2">
        <f t="shared" si="75"/>
        <v>95.145961999999997</v>
      </c>
      <c r="H678" s="2">
        <f t="shared" si="79"/>
        <v>99.138019499999984</v>
      </c>
      <c r="I678" s="2">
        <f t="array" ref="I678">SUMPRODUCT(B662:B681, (ROW(B662:B681)-ROW(B662)+1)) / (20*21/2)</f>
        <v>100.31713285714287</v>
      </c>
      <c r="J678" s="2">
        <f t="shared" si="82"/>
        <v>99.064323249403188</v>
      </c>
      <c r="K678" s="2">
        <f t="shared" si="76"/>
        <v>97.520615433621202</v>
      </c>
    </row>
    <row r="679" spans="1:11" ht="13.5" x14ac:dyDescent="0.25">
      <c r="A679" s="3">
        <f>TITRES_STAT!B682</f>
        <v>42992</v>
      </c>
      <c r="B679" s="6">
        <f>TITRES_STAT!D682</f>
        <v>100.1991</v>
      </c>
      <c r="C679" s="2">
        <f t="shared" si="77"/>
        <v>-6.2200000000004252E-2</v>
      </c>
      <c r="D679" s="2">
        <f t="shared" si="78"/>
        <v>100.24886000000001</v>
      </c>
      <c r="E679" s="2">
        <f t="shared" si="80"/>
        <v>100.25898000000001</v>
      </c>
      <c r="F679" s="2">
        <f t="shared" si="81"/>
        <v>99.700470000000024</v>
      </c>
      <c r="G679" s="2">
        <f t="shared" si="75"/>
        <v>95.198819999999998</v>
      </c>
      <c r="H679" s="2">
        <f t="shared" si="79"/>
        <v>99.193547999999993</v>
      </c>
      <c r="I679" s="2">
        <f t="array" ref="I679">SUMPRODUCT(B663:B682, (ROW(B663:B682)-ROW(B663)+1)) / (20*21/2)</f>
        <v>100.33135095238097</v>
      </c>
      <c r="J679" s="2">
        <f t="shared" si="82"/>
        <v>99.172397225650499</v>
      </c>
      <c r="K679" s="2">
        <f t="shared" si="76"/>
        <v>97.625654044067431</v>
      </c>
    </row>
    <row r="680" spans="1:11" ht="13.5" x14ac:dyDescent="0.25">
      <c r="A680" s="3">
        <f>TITRES_STAT!B683</f>
        <v>42993</v>
      </c>
      <c r="B680" s="6">
        <f>TITRES_STAT!D683</f>
        <v>100.1914</v>
      </c>
      <c r="C680" s="2">
        <f t="shared" si="77"/>
        <v>-7.6999999999998181E-3</v>
      </c>
      <c r="D680" s="2">
        <f t="shared" si="78"/>
        <v>100.23488</v>
      </c>
      <c r="E680" s="2">
        <f t="shared" si="80"/>
        <v>100.25043000000002</v>
      </c>
      <c r="F680" s="2">
        <f t="shared" si="81"/>
        <v>99.851664999999997</v>
      </c>
      <c r="G680" s="2">
        <f t="shared" si="75"/>
        <v>95.257741999999979</v>
      </c>
      <c r="H680" s="2">
        <f t="shared" si="79"/>
        <v>99.249037999999985</v>
      </c>
      <c r="I680" s="2">
        <f t="array" ref="I680">SUMPRODUCT(B664:B683, (ROW(B664:B683)-ROW(B664)+1)) / (20*21/2)</f>
        <v>100.32376285714285</v>
      </c>
      <c r="J680" s="2">
        <f t="shared" si="82"/>
        <v>99.269445108921886</v>
      </c>
      <c r="K680" s="2">
        <f t="shared" si="76"/>
        <v>97.726271532535378</v>
      </c>
    </row>
    <row r="681" spans="1:11" ht="13.5" x14ac:dyDescent="0.25">
      <c r="A681" s="3">
        <f>TITRES_STAT!B684</f>
        <v>42996</v>
      </c>
      <c r="B681" s="6">
        <f>TITRES_STAT!D684</f>
        <v>100.1991</v>
      </c>
      <c r="C681" s="2">
        <f t="shared" si="77"/>
        <v>7.6999999999998181E-3</v>
      </c>
      <c r="D681" s="2">
        <f t="shared" si="78"/>
        <v>100.22243999999999</v>
      </c>
      <c r="E681" s="2">
        <f t="shared" si="80"/>
        <v>100.24343000000002</v>
      </c>
      <c r="F681" s="2">
        <f t="shared" si="81"/>
        <v>100.04211000000001</v>
      </c>
      <c r="G681" s="2">
        <f t="shared" si="75"/>
        <v>95.333919999999978</v>
      </c>
      <c r="H681" s="2">
        <f t="shared" si="79"/>
        <v>99.305327999999989</v>
      </c>
      <c r="I681" s="2">
        <f t="array" ref="I681">SUMPRODUCT(B665:B684, (ROW(B665:B684)-ROW(B665)+1)) / (20*21/2)</f>
        <v>100.30136857142855</v>
      </c>
      <c r="J681" s="2">
        <f t="shared" si="82"/>
        <v>99.357983669976946</v>
      </c>
      <c r="K681" s="2">
        <f t="shared" si="76"/>
        <v>97.823245197926155</v>
      </c>
    </row>
    <row r="682" spans="1:11" ht="13.5" x14ac:dyDescent="0.25">
      <c r="A682" s="3">
        <f>TITRES_STAT!B685</f>
        <v>42997</v>
      </c>
      <c r="B682" s="6">
        <f>TITRES_STAT!D685</f>
        <v>100.1914</v>
      </c>
      <c r="C682" s="2">
        <f t="shared" si="77"/>
        <v>-7.6999999999998181E-3</v>
      </c>
      <c r="D682" s="2">
        <f t="shared" si="78"/>
        <v>100.20845999999999</v>
      </c>
      <c r="E682" s="2">
        <f t="shared" si="80"/>
        <v>100.23566000000002</v>
      </c>
      <c r="F682" s="2">
        <f t="shared" si="81"/>
        <v>100.20107500000002</v>
      </c>
      <c r="G682" s="2">
        <f t="shared" si="75"/>
        <v>95.496695999999972</v>
      </c>
      <c r="H682" s="2">
        <f t="shared" si="79"/>
        <v>99.361579499999991</v>
      </c>
      <c r="I682" s="2">
        <f t="array" ref="I682">SUMPRODUCT(B666:B685, (ROW(B666:B685)-ROW(B666)+1)) / (20*21/2)</f>
        <v>100.27268142857143</v>
      </c>
      <c r="J682" s="2">
        <f t="shared" si="82"/>
        <v>99.437356653788669</v>
      </c>
      <c r="K682" s="2">
        <f t="shared" si="76"/>
        <v>97.916114013693758</v>
      </c>
    </row>
    <row r="683" spans="1:11" ht="13.5" x14ac:dyDescent="0.25">
      <c r="A683" s="3">
        <f>TITRES_STAT!B686</f>
        <v>42998</v>
      </c>
      <c r="B683" s="6">
        <f>TITRES_STAT!D686</f>
        <v>100.12139999999999</v>
      </c>
      <c r="C683" s="2">
        <f t="shared" si="77"/>
        <v>-7.000000000000739E-2</v>
      </c>
      <c r="D683" s="2">
        <f t="shared" si="78"/>
        <v>100.18048</v>
      </c>
      <c r="E683" s="2">
        <f t="shared" si="80"/>
        <v>100.22089000000003</v>
      </c>
      <c r="F683" s="2">
        <f t="shared" si="81"/>
        <v>100.35654000000002</v>
      </c>
      <c r="G683" s="2">
        <f t="shared" si="75"/>
        <v>95.695693999999989</v>
      </c>
      <c r="H683" s="2">
        <f t="shared" si="79"/>
        <v>99.417480999999995</v>
      </c>
      <c r="I683" s="2">
        <f t="array" ref="I683">SUMPRODUCT(B667:B686, (ROW(B667:B686)-ROW(B667)+1)) / (20*21/2)</f>
        <v>100.17810285714285</v>
      </c>
      <c r="J683" s="2">
        <f t="shared" si="82"/>
        <v>99.50250363914212</v>
      </c>
      <c r="K683" s="2">
        <f t="shared" si="76"/>
        <v>98.00259581707833</v>
      </c>
    </row>
    <row r="684" spans="1:11" ht="13.5" x14ac:dyDescent="0.25">
      <c r="A684" s="3">
        <f>TITRES_STAT!B687</f>
        <v>43000</v>
      </c>
      <c r="B684" s="6">
        <f>TITRES_STAT!D687</f>
        <v>100.12139999999999</v>
      </c>
      <c r="C684" s="2">
        <f t="shared" si="77"/>
        <v>0</v>
      </c>
      <c r="D684" s="2">
        <f t="shared" si="78"/>
        <v>100.16494</v>
      </c>
      <c r="E684" s="2">
        <f t="shared" si="80"/>
        <v>100.2069</v>
      </c>
      <c r="F684" s="2">
        <f t="shared" si="81"/>
        <v>100.42261500000002</v>
      </c>
      <c r="G684" s="2">
        <f t="shared" si="75"/>
        <v>95.894691999999978</v>
      </c>
      <c r="H684" s="2">
        <f t="shared" si="79"/>
        <v>99.476427999999999</v>
      </c>
      <c r="I684" s="2">
        <f t="array" ref="I684">SUMPRODUCT(B668:B687, (ROW(B668:B687)-ROW(B668)+1)) / (20*21/2)</f>
        <v>100.09019428571428</v>
      </c>
      <c r="J684" s="2">
        <f t="shared" si="82"/>
        <v>99.561446149700004</v>
      </c>
      <c r="K684" s="2">
        <f t="shared" si="76"/>
        <v>98.085686177192912</v>
      </c>
    </row>
    <row r="685" spans="1:11" ht="13.5" x14ac:dyDescent="0.25">
      <c r="A685" s="3">
        <f>TITRES_STAT!B688</f>
        <v>43003</v>
      </c>
      <c r="B685" s="6">
        <f>TITRES_STAT!D688</f>
        <v>100.12139999999999</v>
      </c>
      <c r="C685" s="2">
        <f t="shared" si="77"/>
        <v>0</v>
      </c>
      <c r="D685" s="2">
        <f t="shared" si="78"/>
        <v>100.15093999999999</v>
      </c>
      <c r="E685" s="2">
        <f t="shared" si="80"/>
        <v>100.19291000000001</v>
      </c>
      <c r="F685" s="2">
        <f t="shared" si="81"/>
        <v>100.49257500000002</v>
      </c>
      <c r="G685" s="2">
        <f t="shared" si="75"/>
        <v>96.109237999999991</v>
      </c>
      <c r="H685" s="2">
        <f t="shared" si="79"/>
        <v>99.535375000000002</v>
      </c>
      <c r="I685" s="2">
        <f t="array" ref="I685">SUMPRODUCT(B669:B688, (ROW(B669:B688)-ROW(B669)+1)) / (20*21/2)</f>
        <v>100.01231428571428</v>
      </c>
      <c r="J685" s="2">
        <f t="shared" si="82"/>
        <v>99.614775087823801</v>
      </c>
      <c r="K685" s="2">
        <f t="shared" si="76"/>
        <v>98.1655180918128</v>
      </c>
    </row>
    <row r="686" spans="1:11" ht="13.5" x14ac:dyDescent="0.25">
      <c r="A686" s="3">
        <f>TITRES_STAT!B689</f>
        <v>43004</v>
      </c>
      <c r="B686" s="6">
        <f>TITRES_STAT!D689</f>
        <v>99.499499999999998</v>
      </c>
      <c r="C686" s="2">
        <f t="shared" si="77"/>
        <v>-0.62189999999999657</v>
      </c>
      <c r="D686" s="2">
        <f t="shared" si="78"/>
        <v>100.01102</v>
      </c>
      <c r="E686" s="2">
        <f t="shared" si="80"/>
        <v>100.11672999999999</v>
      </c>
      <c r="F686" s="2">
        <f t="shared" si="81"/>
        <v>100.41484</v>
      </c>
      <c r="G686" s="2">
        <f t="shared" si="75"/>
        <v>96.311346</v>
      </c>
      <c r="H686" s="2">
        <f t="shared" si="79"/>
        <v>99.591212499999997</v>
      </c>
      <c r="I686" s="2">
        <f t="array" ref="I686">SUMPRODUCT(B670:B689, (ROW(B670:B689)-ROW(B670)+1)) / (20*21/2)</f>
        <v>99.945242857142858</v>
      </c>
      <c r="J686" s="2">
        <f t="shared" si="82"/>
        <v>99.603796508031067</v>
      </c>
      <c r="K686" s="2">
        <f t="shared" si="76"/>
        <v>98.217831107820146</v>
      </c>
    </row>
    <row r="687" spans="1:11" ht="13.5" x14ac:dyDescent="0.25">
      <c r="A687" s="3">
        <f>TITRES_STAT!B690</f>
        <v>43005</v>
      </c>
      <c r="B687" s="6">
        <f>TITRES_STAT!D690</f>
        <v>99.491799999999998</v>
      </c>
      <c r="C687" s="2">
        <f t="shared" si="77"/>
        <v>-7.6999999999998181E-3</v>
      </c>
      <c r="D687" s="2">
        <f t="shared" si="78"/>
        <v>99.871099999999998</v>
      </c>
      <c r="E687" s="2">
        <f t="shared" si="80"/>
        <v>100.03977999999999</v>
      </c>
      <c r="F687" s="2">
        <f t="shared" si="81"/>
        <v>100.30173999999998</v>
      </c>
      <c r="G687" s="2">
        <f t="shared" si="75"/>
        <v>96.459817999999999</v>
      </c>
      <c r="H687" s="2">
        <f t="shared" si="79"/>
        <v>99.647011500000005</v>
      </c>
      <c r="I687" s="2">
        <f t="array" ref="I687">SUMPRODUCT(B671:B690, (ROW(B671:B690)-ROW(B671)+1)) / (20*21/2)</f>
        <v>99.88158</v>
      </c>
      <c r="J687" s="2">
        <f t="shared" si="82"/>
        <v>99.593130173932863</v>
      </c>
      <c r="K687" s="2">
        <f t="shared" si="76"/>
        <v>98.267790672219363</v>
      </c>
    </row>
    <row r="688" spans="1:11" ht="13.5" x14ac:dyDescent="0.25">
      <c r="A688" s="3">
        <f>TITRES_STAT!B691</f>
        <v>43006</v>
      </c>
      <c r="B688" s="6">
        <f>TITRES_STAT!D691</f>
        <v>99.483999999999995</v>
      </c>
      <c r="C688" s="2">
        <f t="shared" si="77"/>
        <v>-7.8000000000031378E-3</v>
      </c>
      <c r="D688" s="2">
        <f t="shared" si="78"/>
        <v>99.743619999999993</v>
      </c>
      <c r="E688" s="2">
        <f t="shared" si="80"/>
        <v>99.962050000000005</v>
      </c>
      <c r="F688" s="2">
        <f t="shared" si="81"/>
        <v>100.18824999999998</v>
      </c>
      <c r="G688" s="2">
        <f t="shared" si="75"/>
        <v>96.614976000000013</v>
      </c>
      <c r="H688" s="2">
        <f t="shared" si="79"/>
        <v>99.689521999999997</v>
      </c>
      <c r="I688" s="2">
        <f t="array" ref="I688">SUMPRODUCT(B672:B691, (ROW(B672:B691)-ROW(B672)+1)) / (20*21/2)</f>
        <v>99.822062857142853</v>
      </c>
      <c r="J688" s="2">
        <f t="shared" si="82"/>
        <v>99.582736824034498</v>
      </c>
      <c r="K688" s="2">
        <f t="shared" si="76"/>
        <v>98.315485155661733</v>
      </c>
    </row>
    <row r="689" spans="1:11" ht="13.5" x14ac:dyDescent="0.25">
      <c r="A689" s="3">
        <f>TITRES_STAT!B692</f>
        <v>43007</v>
      </c>
      <c r="B689" s="6">
        <f>TITRES_STAT!D692</f>
        <v>99.483999999999995</v>
      </c>
      <c r="C689" s="2">
        <f t="shared" si="77"/>
        <v>0</v>
      </c>
      <c r="D689" s="2">
        <f t="shared" si="78"/>
        <v>99.616140000000001</v>
      </c>
      <c r="E689" s="2">
        <f t="shared" si="80"/>
        <v>99.890540000000016</v>
      </c>
      <c r="F689" s="2">
        <f t="shared" si="81"/>
        <v>100.07476</v>
      </c>
      <c r="G689" s="2">
        <f t="shared" si="75"/>
        <v>96.770134000000013</v>
      </c>
      <c r="H689" s="2">
        <f t="shared" si="79"/>
        <v>99.728910499999998</v>
      </c>
      <c r="I689" s="2">
        <f t="array" ref="I689">SUMPRODUCT(B673:B692, (ROW(B673:B692)-ROW(B673)+1)) / (20*21/2)</f>
        <v>99.766654285714282</v>
      </c>
      <c r="J689" s="2">
        <f t="shared" si="82"/>
        <v>99.573333316983593</v>
      </c>
      <c r="K689" s="2">
        <f t="shared" si="76"/>
        <v>98.361309267204405</v>
      </c>
    </row>
    <row r="690" spans="1:11" ht="13.5" x14ac:dyDescent="0.25">
      <c r="A690" s="3">
        <f>TITRES_STAT!B693</f>
        <v>43010</v>
      </c>
      <c r="B690" s="6">
        <f>TITRES_STAT!D693</f>
        <v>99.406300000000002</v>
      </c>
      <c r="C690" s="2">
        <f t="shared" si="77"/>
        <v>-7.7699999999992997E-2</v>
      </c>
      <c r="D690" s="2">
        <f t="shared" si="78"/>
        <v>99.473119999999994</v>
      </c>
      <c r="E690" s="2">
        <f t="shared" si="80"/>
        <v>99.812030000000007</v>
      </c>
      <c r="F690" s="2">
        <f t="shared" si="81"/>
        <v>100.03122999999999</v>
      </c>
      <c r="G690" s="2">
        <f t="shared" ref="G690:G753" si="83">AVERAGE(B641:B690)</f>
        <v>96.894198000000017</v>
      </c>
      <c r="H690" s="2">
        <f t="shared" si="79"/>
        <v>99.772860000000023</v>
      </c>
      <c r="I690" s="2">
        <f t="array" ref="I690">SUMPRODUCT(B674:B693, (ROW(B674:B693)-ROW(B674)+1)) / (20*21/2)</f>
        <v>99.715354285714298</v>
      </c>
      <c r="J690" s="2">
        <f t="shared" si="82"/>
        <v>99.55742538203279</v>
      </c>
      <c r="K690" s="2">
        <f t="shared" si="76"/>
        <v>98.402289295941486</v>
      </c>
    </row>
    <row r="691" spans="1:11" ht="13.5" x14ac:dyDescent="0.25">
      <c r="A691" s="3">
        <f>TITRES_STAT!B694</f>
        <v>43011</v>
      </c>
      <c r="B691" s="6">
        <f>TITRES_STAT!D694</f>
        <v>99.406300000000002</v>
      </c>
      <c r="C691" s="2">
        <f t="shared" si="77"/>
        <v>0</v>
      </c>
      <c r="D691" s="2">
        <f t="shared" si="78"/>
        <v>99.45447999999999</v>
      </c>
      <c r="E691" s="2">
        <f t="shared" si="80"/>
        <v>99.732749999999996</v>
      </c>
      <c r="F691" s="2">
        <f t="shared" si="81"/>
        <v>99.98809</v>
      </c>
      <c r="G691" s="2">
        <f t="shared" si="83"/>
        <v>97.063348000000005</v>
      </c>
      <c r="H691" s="2">
        <f t="shared" si="79"/>
        <v>99.816809499999977</v>
      </c>
      <c r="I691" s="2">
        <f t="array" ref="I691">SUMPRODUCT(B675:B694, (ROW(B675:B694)-ROW(B675)+1)) / (20*21/2)</f>
        <v>99.565991428571436</v>
      </c>
      <c r="J691" s="2">
        <f t="shared" si="82"/>
        <v>99.543032488505872</v>
      </c>
      <c r="K691" s="2">
        <f t="shared" ref="K691:K754" si="84">$K$4*B691+(1-$K$4)*K690</f>
        <v>98.441662264728095</v>
      </c>
    </row>
    <row r="692" spans="1:11" ht="13.5" x14ac:dyDescent="0.25">
      <c r="A692" s="3">
        <f>TITRES_STAT!B695</f>
        <v>43012</v>
      </c>
      <c r="B692" s="6">
        <f>TITRES_STAT!D695</f>
        <v>99.406300000000002</v>
      </c>
      <c r="C692" s="2">
        <f t="shared" si="77"/>
        <v>0</v>
      </c>
      <c r="D692" s="2">
        <f t="shared" si="78"/>
        <v>99.43737999999999</v>
      </c>
      <c r="E692" s="2">
        <f t="shared" si="80"/>
        <v>99.654240000000001</v>
      </c>
      <c r="F692" s="2">
        <f t="shared" si="81"/>
        <v>99.944950000000006</v>
      </c>
      <c r="G692" s="2">
        <f t="shared" si="83"/>
        <v>97.177928000000009</v>
      </c>
      <c r="H692" s="2">
        <f t="shared" si="79"/>
        <v>99.868373999999989</v>
      </c>
      <c r="I692" s="2">
        <f t="array" ref="I692">SUMPRODUCT(B676:B695, (ROW(B676:B695)-ROW(B676)+1)) / (20*21/2)</f>
        <v>99.42580857142859</v>
      </c>
      <c r="J692" s="2">
        <f t="shared" si="82"/>
        <v>99.53001034674341</v>
      </c>
      <c r="K692" s="2">
        <f t="shared" si="84"/>
        <v>98.479491195523067</v>
      </c>
    </row>
    <row r="693" spans="1:11" ht="13.5" x14ac:dyDescent="0.25">
      <c r="A693" s="3">
        <f>TITRES_STAT!B696</f>
        <v>43013</v>
      </c>
      <c r="B693" s="6">
        <f>TITRES_STAT!D696</f>
        <v>99.406300000000002</v>
      </c>
      <c r="C693" s="2">
        <f t="shared" si="77"/>
        <v>0</v>
      </c>
      <c r="D693" s="2">
        <f t="shared" si="78"/>
        <v>99.421840000000003</v>
      </c>
      <c r="E693" s="2">
        <f t="shared" si="80"/>
        <v>99.582729999999998</v>
      </c>
      <c r="F693" s="2">
        <f t="shared" si="81"/>
        <v>99.901810000000012</v>
      </c>
      <c r="G693" s="2">
        <f t="shared" si="83"/>
        <v>97.348631999999981</v>
      </c>
      <c r="H693" s="2">
        <f t="shared" si="79"/>
        <v>99.908896999999982</v>
      </c>
      <c r="I693" s="2">
        <f t="array" ref="I693">SUMPRODUCT(B677:B696, (ROW(B677:B696)-ROW(B677)+1)) / (20*21/2)</f>
        <v>99.294072380952386</v>
      </c>
      <c r="J693" s="2">
        <f t="shared" si="82"/>
        <v>99.518228408958322</v>
      </c>
      <c r="K693" s="2">
        <f t="shared" si="84"/>
        <v>98.515836638835893</v>
      </c>
    </row>
    <row r="694" spans="1:11" ht="13.5" x14ac:dyDescent="0.25">
      <c r="A694" s="3">
        <f>TITRES_STAT!B697</f>
        <v>43014</v>
      </c>
      <c r="B694" s="6">
        <f>TITRES_STAT!D697</f>
        <v>98.333500000000001</v>
      </c>
      <c r="C694" s="2">
        <f t="shared" si="77"/>
        <v>-1.0728000000000009</v>
      </c>
      <c r="D694" s="2">
        <f t="shared" si="78"/>
        <v>99.19174000000001</v>
      </c>
      <c r="E694" s="2">
        <f t="shared" si="80"/>
        <v>99.403939999999992</v>
      </c>
      <c r="F694" s="2">
        <f t="shared" si="81"/>
        <v>99.805419999999998</v>
      </c>
      <c r="G694" s="2">
        <f t="shared" si="83"/>
        <v>97.527419999999978</v>
      </c>
      <c r="H694" s="2">
        <f t="shared" si="79"/>
        <v>99.944055999999961</v>
      </c>
      <c r="I694" s="2">
        <f t="array" ref="I694">SUMPRODUCT(B678:B697, (ROW(B678:B697)-ROW(B678)+1)) / (20*21/2)</f>
        <v>99.150076666666664</v>
      </c>
      <c r="J694" s="2">
        <f t="shared" si="82"/>
        <v>99.405397131914668</v>
      </c>
      <c r="K694" s="2">
        <f t="shared" si="84"/>
        <v>98.508686182410955</v>
      </c>
    </row>
    <row r="695" spans="1:11" ht="13.5" x14ac:dyDescent="0.25">
      <c r="A695" s="3">
        <f>TITRES_STAT!B698</f>
        <v>43017</v>
      </c>
      <c r="B695" s="6">
        <f>TITRES_STAT!D698</f>
        <v>98.333500000000001</v>
      </c>
      <c r="C695" s="2">
        <f t="shared" si="77"/>
        <v>0</v>
      </c>
      <c r="D695" s="2">
        <f t="shared" si="78"/>
        <v>98.977180000000004</v>
      </c>
      <c r="E695" s="2">
        <f t="shared" si="80"/>
        <v>99.225149999999985</v>
      </c>
      <c r="F695" s="2">
        <f t="shared" si="81"/>
        <v>99.709030000000013</v>
      </c>
      <c r="G695" s="2">
        <f t="shared" si="83"/>
        <v>97.675113999999979</v>
      </c>
      <c r="H695" s="2">
        <f t="shared" si="79"/>
        <v>99.986448999999979</v>
      </c>
      <c r="I695" s="2">
        <f t="array" ref="I695">SUMPRODUCT(B679:B698, (ROW(B679:B698)-ROW(B679)+1)) / (20*21/2)</f>
        <v>99.016371428571418</v>
      </c>
      <c r="J695" s="2">
        <f t="shared" si="82"/>
        <v>99.303311690779935</v>
      </c>
      <c r="K695" s="2">
        <f t="shared" si="84"/>
        <v>98.501816136041896</v>
      </c>
    </row>
    <row r="696" spans="1:11" ht="13.5" x14ac:dyDescent="0.25">
      <c r="A696" s="3">
        <f>TITRES_STAT!B699</f>
        <v>43018</v>
      </c>
      <c r="B696" s="6">
        <f>TITRES_STAT!D699</f>
        <v>98.325800000000001</v>
      </c>
      <c r="C696" s="2">
        <f t="shared" si="77"/>
        <v>-7.6999999999998181E-3</v>
      </c>
      <c r="D696" s="2">
        <f t="shared" si="78"/>
        <v>98.761080000000007</v>
      </c>
      <c r="E696" s="2">
        <f t="shared" si="80"/>
        <v>99.107779999999977</v>
      </c>
      <c r="F696" s="2">
        <f t="shared" si="81"/>
        <v>99.612255000000005</v>
      </c>
      <c r="G696" s="2">
        <f t="shared" si="83"/>
        <v>97.800111999999956</v>
      </c>
      <c r="H696" s="2">
        <f t="shared" si="79"/>
        <v>100.02118849999997</v>
      </c>
      <c r="I696" s="2">
        <f t="array" ref="I696">SUMPRODUCT(B680:B699, (ROW(B680:B699)-ROW(B680)+1)) / (20*21/2)</f>
        <v>98.892956666666663</v>
      </c>
      <c r="J696" s="2">
        <f t="shared" si="82"/>
        <v>99.210215339277084</v>
      </c>
      <c r="K696" s="2">
        <f t="shared" si="84"/>
        <v>98.494913542471636</v>
      </c>
    </row>
    <row r="697" spans="1:11" ht="13.5" x14ac:dyDescent="0.25">
      <c r="A697" s="3">
        <f>TITRES_STAT!B700</f>
        <v>43019</v>
      </c>
      <c r="B697" s="6">
        <f>TITRES_STAT!D700</f>
        <v>98.100300000000004</v>
      </c>
      <c r="C697" s="2">
        <f t="shared" si="77"/>
        <v>-0.2254999999999967</v>
      </c>
      <c r="D697" s="2">
        <f t="shared" si="78"/>
        <v>98.499880000000005</v>
      </c>
      <c r="E697" s="2">
        <f t="shared" si="80"/>
        <v>98.96862999999999</v>
      </c>
      <c r="F697" s="2">
        <f t="shared" si="81"/>
        <v>99.504205000000013</v>
      </c>
      <c r="G697" s="2">
        <f t="shared" si="83"/>
        <v>97.927595999999951</v>
      </c>
      <c r="H697" s="2">
        <f t="shared" si="79"/>
        <v>100.05860799999996</v>
      </c>
      <c r="I697" s="2">
        <f t="array" ref="I697">SUMPRODUCT(B681:B700, (ROW(B681:B700)-ROW(B681)+1)) / (20*21/2)</f>
        <v>98.779536190476193</v>
      </c>
      <c r="J697" s="2">
        <f t="shared" si="82"/>
        <v>99.104509116488785</v>
      </c>
      <c r="K697" s="2">
        <f t="shared" si="84"/>
        <v>98.479438501590408</v>
      </c>
    </row>
    <row r="698" spans="1:11" ht="13.5" x14ac:dyDescent="0.25">
      <c r="A698" s="3">
        <f>TITRES_STAT!B701</f>
        <v>43020</v>
      </c>
      <c r="B698" s="6">
        <f>TITRES_STAT!D701</f>
        <v>98.100300000000004</v>
      </c>
      <c r="C698" s="2">
        <f t="shared" si="77"/>
        <v>0</v>
      </c>
      <c r="D698" s="2">
        <f t="shared" si="78"/>
        <v>98.238680000000002</v>
      </c>
      <c r="E698" s="2">
        <f t="shared" si="80"/>
        <v>98.830259999999996</v>
      </c>
      <c r="F698" s="2">
        <f t="shared" si="81"/>
        <v>99.396155000000022</v>
      </c>
      <c r="G698" s="2">
        <f t="shared" si="83"/>
        <v>98.055079999999961</v>
      </c>
      <c r="H698" s="2">
        <f t="shared" si="79"/>
        <v>100.09602749999996</v>
      </c>
      <c r="I698" s="2">
        <f t="array" ref="I698">SUMPRODUCT(B682:B701, (ROW(B682:B701)-ROW(B682)+1)) / (20*21/2)</f>
        <v>98.676073333333335</v>
      </c>
      <c r="J698" s="2">
        <f t="shared" si="82"/>
        <v>99.00887015301366</v>
      </c>
      <c r="K698" s="2">
        <f t="shared" si="84"/>
        <v>98.464570325057451</v>
      </c>
    </row>
    <row r="699" spans="1:11" ht="13.5" x14ac:dyDescent="0.25">
      <c r="A699" s="3">
        <f>TITRES_STAT!B702</f>
        <v>43021</v>
      </c>
      <c r="B699" s="6">
        <f>TITRES_STAT!D702</f>
        <v>98.100300000000004</v>
      </c>
      <c r="C699" s="2">
        <f t="shared" si="77"/>
        <v>0</v>
      </c>
      <c r="D699" s="2">
        <f t="shared" si="78"/>
        <v>98.192039999999992</v>
      </c>
      <c r="E699" s="2">
        <f t="shared" si="80"/>
        <v>98.691890000000015</v>
      </c>
      <c r="F699" s="2">
        <f t="shared" si="81"/>
        <v>99.291215000000037</v>
      </c>
      <c r="G699" s="2">
        <f t="shared" si="83"/>
        <v>98.182563999999971</v>
      </c>
      <c r="H699" s="2">
        <f t="shared" si="79"/>
        <v>100.13344699999996</v>
      </c>
      <c r="I699" s="2">
        <f t="array" ref="I699">SUMPRODUCT(B683:B702, (ROW(B683:B702)-ROW(B683)+1)) / (20*21/2)</f>
        <v>98.582604761904776</v>
      </c>
      <c r="J699" s="2">
        <f t="shared" si="82"/>
        <v>98.922339662250451</v>
      </c>
      <c r="K699" s="2">
        <f t="shared" si="84"/>
        <v>98.450285214270892</v>
      </c>
    </row>
    <row r="700" spans="1:11" ht="13.5" x14ac:dyDescent="0.25">
      <c r="A700" s="3">
        <f>TITRES_STAT!B703</f>
        <v>43024</v>
      </c>
      <c r="B700" s="6">
        <f>TITRES_STAT!D703</f>
        <v>98.100300000000004</v>
      </c>
      <c r="C700" s="2">
        <f t="shared" si="77"/>
        <v>0</v>
      </c>
      <c r="D700" s="2">
        <f t="shared" si="78"/>
        <v>98.145400000000009</v>
      </c>
      <c r="E700" s="2">
        <f t="shared" si="80"/>
        <v>98.561290000000028</v>
      </c>
      <c r="F700" s="2">
        <f t="shared" si="81"/>
        <v>99.186660000000032</v>
      </c>
      <c r="G700" s="2">
        <f t="shared" si="83"/>
        <v>98.310047999999995</v>
      </c>
      <c r="H700" s="2">
        <f t="shared" si="79"/>
        <v>100.17467399999994</v>
      </c>
      <c r="I700" s="2">
        <f t="array" ref="I700">SUMPRODUCT(B684:B703, (ROW(B684:B703)-ROW(B684)+1)) / (20*21/2)</f>
        <v>98.22517952380953</v>
      </c>
      <c r="J700" s="2">
        <f t="shared" si="82"/>
        <v>98.844050170607545</v>
      </c>
      <c r="K700" s="2">
        <f t="shared" si="84"/>
        <v>98.436560303907328</v>
      </c>
    </row>
    <row r="701" spans="1:11" ht="13.5" x14ac:dyDescent="0.25">
      <c r="A701" s="3">
        <f>TITRES_STAT!B704</f>
        <v>43025</v>
      </c>
      <c r="B701" s="6">
        <f>TITRES_STAT!D704</f>
        <v>98.100300000000004</v>
      </c>
      <c r="C701" s="2">
        <f t="shared" si="77"/>
        <v>0</v>
      </c>
      <c r="D701" s="2">
        <f t="shared" si="78"/>
        <v>98.100300000000004</v>
      </c>
      <c r="E701" s="2">
        <f t="shared" si="80"/>
        <v>98.430690000000027</v>
      </c>
      <c r="F701" s="2">
        <f t="shared" si="81"/>
        <v>99.081720000000018</v>
      </c>
      <c r="G701" s="2">
        <f t="shared" si="83"/>
        <v>98.439085999999989</v>
      </c>
      <c r="H701" s="2">
        <f t="shared" si="79"/>
        <v>100.20828599999992</v>
      </c>
      <c r="I701" s="2">
        <f t="array" ref="I701">SUMPRODUCT(B685:B704, (ROW(B685:B704)-ROW(B685)+1)) / (20*21/2)</f>
        <v>97.745226666666667</v>
      </c>
      <c r="J701" s="2">
        <f t="shared" si="82"/>
        <v>98.773216821025869</v>
      </c>
      <c r="K701" s="2">
        <f t="shared" si="84"/>
        <v>98.423373625322739</v>
      </c>
    </row>
    <row r="702" spans="1:11" ht="13.5" x14ac:dyDescent="0.25">
      <c r="A702" s="3">
        <f>TITRES_STAT!B705</f>
        <v>43026</v>
      </c>
      <c r="B702" s="6">
        <f>TITRES_STAT!D705</f>
        <v>98.100300000000004</v>
      </c>
      <c r="C702" s="2">
        <f t="shared" si="77"/>
        <v>0</v>
      </c>
      <c r="D702" s="2">
        <f t="shared" si="78"/>
        <v>98.100300000000004</v>
      </c>
      <c r="E702" s="2">
        <f t="shared" si="80"/>
        <v>98.300090000000026</v>
      </c>
      <c r="F702" s="2">
        <f t="shared" si="81"/>
        <v>98.977165000000028</v>
      </c>
      <c r="G702" s="2">
        <f t="shared" si="83"/>
        <v>98.613209999999995</v>
      </c>
      <c r="H702" s="2">
        <f t="shared" si="79"/>
        <v>100.24189799999994</v>
      </c>
      <c r="I702" s="2">
        <f t="array" ref="I702">SUMPRODUCT(B686:B705, (ROW(B686:B705)-ROW(B686)+1)) / (20*21/2)</f>
        <v>97.256648095238091</v>
      </c>
      <c r="J702" s="2">
        <f t="shared" si="82"/>
        <v>98.709129504737689</v>
      </c>
      <c r="K702" s="2">
        <f t="shared" si="84"/>
        <v>98.410704071388523</v>
      </c>
    </row>
    <row r="703" spans="1:11" ht="13.5" x14ac:dyDescent="0.25">
      <c r="A703" s="3">
        <f>TITRES_STAT!B706</f>
        <v>43027</v>
      </c>
      <c r="B703" s="6">
        <f>TITRES_STAT!D706</f>
        <v>95.224199999999996</v>
      </c>
      <c r="C703" s="2">
        <f t="shared" si="77"/>
        <v>-2.8761000000000081</v>
      </c>
      <c r="D703" s="2">
        <f t="shared" si="78"/>
        <v>97.525080000000003</v>
      </c>
      <c r="E703" s="2">
        <f t="shared" si="80"/>
        <v>97.88188000000001</v>
      </c>
      <c r="F703" s="2">
        <f t="shared" si="81"/>
        <v>98.732305000000025</v>
      </c>
      <c r="G703" s="2">
        <f t="shared" si="83"/>
        <v>98.698873999999989</v>
      </c>
      <c r="H703" s="2">
        <f t="shared" si="79"/>
        <v>100.27255199999995</v>
      </c>
      <c r="I703" s="2">
        <f t="array" ref="I703">SUMPRODUCT(B687:B706, (ROW(B687:B706)-ROW(B687)+1)) / (20*21/2)</f>
        <v>96.697739047619066</v>
      </c>
      <c r="J703" s="2">
        <f t="shared" si="82"/>
        <v>98.377231456667431</v>
      </c>
      <c r="K703" s="2">
        <f t="shared" si="84"/>
        <v>98.285743127412502</v>
      </c>
    </row>
    <row r="704" spans="1:11" ht="13.5" x14ac:dyDescent="0.25">
      <c r="A704" s="3">
        <f>TITRES_STAT!B707</f>
        <v>43028</v>
      </c>
      <c r="B704" s="6">
        <f>TITRES_STAT!D707</f>
        <v>93.692800000000005</v>
      </c>
      <c r="C704" s="2">
        <f t="shared" si="77"/>
        <v>-1.5313999999999908</v>
      </c>
      <c r="D704" s="2">
        <f t="shared" si="78"/>
        <v>96.64358</v>
      </c>
      <c r="E704" s="2">
        <f t="shared" si="80"/>
        <v>97.417810000000017</v>
      </c>
      <c r="F704" s="2">
        <f t="shared" si="81"/>
        <v>98.410875000000019</v>
      </c>
      <c r="G704" s="2">
        <f t="shared" si="83"/>
        <v>98.738208000000014</v>
      </c>
      <c r="H704" s="2">
        <f t="shared" si="79"/>
        <v>100.28424099999997</v>
      </c>
      <c r="I704" s="2">
        <f t="array" ref="I704">SUMPRODUCT(B688:B707, (ROW(B688:B707)-ROW(B688)+1)) / (20*21/2)</f>
        <v>96.098816666666664</v>
      </c>
      <c r="J704" s="2">
        <f t="shared" si="82"/>
        <v>97.93109512746102</v>
      </c>
      <c r="K704" s="2">
        <f t="shared" si="84"/>
        <v>98.105627710651234</v>
      </c>
    </row>
    <row r="705" spans="1:11" ht="13.5" x14ac:dyDescent="0.25">
      <c r="A705" s="3">
        <f>TITRES_STAT!B708</f>
        <v>43031</v>
      </c>
      <c r="B705" s="6">
        <f>TITRES_STAT!D708</f>
        <v>93.280799999999999</v>
      </c>
      <c r="C705" s="2">
        <f t="shared" si="77"/>
        <v>-0.41200000000000614</v>
      </c>
      <c r="D705" s="2">
        <f t="shared" si="78"/>
        <v>95.679680000000005</v>
      </c>
      <c r="E705" s="2">
        <f t="shared" si="80"/>
        <v>96.912540000000007</v>
      </c>
      <c r="F705" s="2">
        <f t="shared" si="81"/>
        <v>98.068845000000024</v>
      </c>
      <c r="G705" s="2">
        <f t="shared" si="83"/>
        <v>98.763081999999997</v>
      </c>
      <c r="H705" s="2">
        <f t="shared" si="79"/>
        <v>100.28994799999995</v>
      </c>
      <c r="I705" s="2">
        <f t="array" ref="I705">SUMPRODUCT(B689:B708, (ROW(B689:B708)-ROW(B689)+1)) / (20*21/2)</f>
        <v>95.642001904761912</v>
      </c>
      <c r="J705" s="2">
        <f t="shared" si="82"/>
        <v>97.488209877226637</v>
      </c>
      <c r="K705" s="2">
        <f t="shared" si="84"/>
        <v>97.916418780821772</v>
      </c>
    </row>
    <row r="706" spans="1:11" ht="13.5" x14ac:dyDescent="0.25">
      <c r="A706" s="3">
        <f>TITRES_STAT!B709</f>
        <v>43032</v>
      </c>
      <c r="B706" s="6">
        <f>TITRES_STAT!D709</f>
        <v>92.200299999999999</v>
      </c>
      <c r="C706" s="2">
        <f t="shared" si="77"/>
        <v>-1.0805000000000007</v>
      </c>
      <c r="D706" s="2">
        <f t="shared" si="78"/>
        <v>94.499679999999984</v>
      </c>
      <c r="E706" s="2">
        <f t="shared" si="80"/>
        <v>96.299990000000008</v>
      </c>
      <c r="F706" s="2">
        <f t="shared" si="81"/>
        <v>97.703885</v>
      </c>
      <c r="G706" s="2">
        <f t="shared" si="83"/>
        <v>98.72592400000002</v>
      </c>
      <c r="H706" s="2">
        <f t="shared" si="79"/>
        <v>100.27502299999998</v>
      </c>
      <c r="I706" s="2">
        <f t="array" ref="I706">SUMPRODUCT(B690:B709, (ROW(B690:B709)-ROW(B690)+1)) / (20*21/2)</f>
        <v>95.070360952380952</v>
      </c>
      <c r="J706" s="2">
        <f t="shared" si="82"/>
        <v>96.984599412728869</v>
      </c>
      <c r="K706" s="2">
        <f t="shared" si="84"/>
        <v>97.692257260005235</v>
      </c>
    </row>
    <row r="707" spans="1:11" ht="13.5" x14ac:dyDescent="0.25">
      <c r="A707" s="3">
        <f>TITRES_STAT!B710</f>
        <v>43033</v>
      </c>
      <c r="B707" s="6">
        <f>TITRES_STAT!D710</f>
        <v>91.415199999999999</v>
      </c>
      <c r="C707" s="2">
        <f t="shared" si="77"/>
        <v>-0.78509999999999991</v>
      </c>
      <c r="D707" s="2">
        <f t="shared" si="78"/>
        <v>93.162660000000002</v>
      </c>
      <c r="E707" s="2">
        <f t="shared" si="80"/>
        <v>95.631479999999996</v>
      </c>
      <c r="F707" s="2">
        <f t="shared" si="81"/>
        <v>97.300055000000015</v>
      </c>
      <c r="G707" s="2">
        <f t="shared" si="83"/>
        <v>98.626424000000029</v>
      </c>
      <c r="H707" s="2">
        <f t="shared" si="79"/>
        <v>100.24189449999999</v>
      </c>
      <c r="I707" s="2">
        <f t="array" ref="I707">SUMPRODUCT(B691:B710, (ROW(B691:B710)-ROW(B691)+1)) / (20*21/2)</f>
        <v>94.465335238095236</v>
      </c>
      <c r="J707" s="2">
        <f t="shared" si="82"/>
        <v>96.454180421040405</v>
      </c>
      <c r="K707" s="2">
        <f t="shared" si="84"/>
        <v>97.446098151769732</v>
      </c>
    </row>
    <row r="708" spans="1:11" ht="13.5" x14ac:dyDescent="0.25">
      <c r="A708" s="3">
        <f>TITRES_STAT!B711</f>
        <v>43034</v>
      </c>
      <c r="B708" s="6">
        <f>TITRES_STAT!D711</f>
        <v>92.503500000000003</v>
      </c>
      <c r="C708" s="2">
        <f t="shared" ref="C708:C771" si="85">B708-B707</f>
        <v>1.0883000000000038</v>
      </c>
      <c r="D708" s="2">
        <f t="shared" si="78"/>
        <v>92.618520000000018</v>
      </c>
      <c r="E708" s="2">
        <f t="shared" si="80"/>
        <v>95.07180000000001</v>
      </c>
      <c r="F708" s="2">
        <f t="shared" si="81"/>
        <v>96.951030000000017</v>
      </c>
      <c r="G708" s="2">
        <f t="shared" si="83"/>
        <v>98.561284000000015</v>
      </c>
      <c r="H708" s="2">
        <f t="shared" si="79"/>
        <v>100.19951099999997</v>
      </c>
      <c r="I708" s="2">
        <f t="array" ref="I708">SUMPRODUCT(B692:B711, (ROW(B692:B711)-ROW(B692)+1)) / (20*21/2)</f>
        <v>94.126379999999997</v>
      </c>
      <c r="J708" s="2">
        <f t="shared" si="82"/>
        <v>96.077925142846084</v>
      </c>
      <c r="K708" s="2">
        <f t="shared" si="84"/>
        <v>97.252270773268961</v>
      </c>
    </row>
    <row r="709" spans="1:11" ht="13.5" x14ac:dyDescent="0.25">
      <c r="A709" s="3">
        <f>TITRES_STAT!B712</f>
        <v>43035</v>
      </c>
      <c r="B709" s="6">
        <f>TITRES_STAT!D712</f>
        <v>90.948800000000006</v>
      </c>
      <c r="C709" s="2">
        <f t="shared" si="85"/>
        <v>-1.5546999999999969</v>
      </c>
      <c r="D709" s="2">
        <f t="shared" si="78"/>
        <v>92.069720000000004</v>
      </c>
      <c r="E709" s="2">
        <f t="shared" si="80"/>
        <v>94.356650000000002</v>
      </c>
      <c r="F709" s="2">
        <f t="shared" si="81"/>
        <v>96.52427000000003</v>
      </c>
      <c r="G709" s="2">
        <f t="shared" si="83"/>
        <v>98.468004000000036</v>
      </c>
      <c r="H709" s="2">
        <f t="shared" si="79"/>
        <v>100.13454299999995</v>
      </c>
      <c r="I709" s="2">
        <f t="array" ref="I709">SUMPRODUCT(B693:B712, (ROW(B693:B712)-ROW(B693)+1)) / (20*21/2)</f>
        <v>94.084590476190485</v>
      </c>
      <c r="J709" s="2">
        <f t="shared" si="82"/>
        <v>95.589437034003595</v>
      </c>
      <c r="K709" s="2">
        <f t="shared" si="84"/>
        <v>97.005075840983906</v>
      </c>
    </row>
    <row r="710" spans="1:11" ht="13.5" x14ac:dyDescent="0.25">
      <c r="A710" s="3">
        <f>TITRES_STAT!B713</f>
        <v>43038</v>
      </c>
      <c r="B710" s="6">
        <f>TITRES_STAT!D713</f>
        <v>90.171499999999995</v>
      </c>
      <c r="C710" s="2">
        <f t="shared" si="85"/>
        <v>-0.77730000000001098</v>
      </c>
      <c r="D710" s="2">
        <f t="shared" ref="D710:D773" si="86">AVERAGE(B706:B710)</f>
        <v>91.447860000000006</v>
      </c>
      <c r="E710" s="2">
        <f t="shared" si="80"/>
        <v>93.563770000000005</v>
      </c>
      <c r="F710" s="2">
        <f t="shared" si="81"/>
        <v>96.06253000000001</v>
      </c>
      <c r="G710" s="2">
        <f t="shared" si="83"/>
        <v>98.328084000000018</v>
      </c>
      <c r="H710" s="2">
        <f t="shared" si="79"/>
        <v>100.06568849999996</v>
      </c>
      <c r="I710" s="2">
        <f t="array" ref="I710">SUMPRODUCT(B694:B713, (ROW(B694:B713)-ROW(B694)+1)) / (20*21/2)</f>
        <v>94.056532857142869</v>
      </c>
      <c r="J710" s="2">
        <f t="shared" si="82"/>
        <v>95.073443030765162</v>
      </c>
      <c r="K710" s="2">
        <f t="shared" si="84"/>
        <v>96.737092474670817</v>
      </c>
    </row>
    <row r="711" spans="1:11" ht="13.5" x14ac:dyDescent="0.25">
      <c r="A711" s="3">
        <f>TITRES_STAT!B714</f>
        <v>43039</v>
      </c>
      <c r="B711" s="6">
        <f>TITRES_STAT!D714</f>
        <v>92.503500000000003</v>
      </c>
      <c r="C711" s="2">
        <f t="shared" si="85"/>
        <v>2.3320000000000078</v>
      </c>
      <c r="D711" s="2">
        <f t="shared" si="86"/>
        <v>91.508499999999998</v>
      </c>
      <c r="E711" s="2">
        <f t="shared" si="80"/>
        <v>93.004090000000005</v>
      </c>
      <c r="F711" s="2">
        <f t="shared" si="81"/>
        <v>95.717390000000009</v>
      </c>
      <c r="G711" s="2">
        <f t="shared" si="83"/>
        <v>98.250350000000012</v>
      </c>
      <c r="H711" s="2">
        <f t="shared" si="79"/>
        <v>100.01039799999995</v>
      </c>
      <c r="I711" s="2">
        <f t="array" ref="I711">SUMPRODUCT(B695:B714, (ROW(B695:B714)-ROW(B695)+1)) / (20*21/2)</f>
        <v>94.048427142857136</v>
      </c>
      <c r="J711" s="2">
        <f t="shared" si="82"/>
        <v>94.828686551644665</v>
      </c>
      <c r="K711" s="2">
        <f t="shared" si="84"/>
        <v>96.571069240369994</v>
      </c>
    </row>
    <row r="712" spans="1:11" ht="13.5" x14ac:dyDescent="0.25">
      <c r="A712" s="3">
        <f>TITRES_STAT!B715</f>
        <v>43040</v>
      </c>
      <c r="B712" s="6">
        <f>TITRES_STAT!D715</f>
        <v>95.278599999999997</v>
      </c>
      <c r="C712" s="2">
        <f t="shared" si="85"/>
        <v>2.7750999999999948</v>
      </c>
      <c r="D712" s="2">
        <f t="shared" si="86"/>
        <v>92.281179999999992</v>
      </c>
      <c r="E712" s="2">
        <f t="shared" si="80"/>
        <v>92.721920000000011</v>
      </c>
      <c r="F712" s="2">
        <f t="shared" si="81"/>
        <v>95.511005000000011</v>
      </c>
      <c r="G712" s="2">
        <f t="shared" si="83"/>
        <v>98.215680000000049</v>
      </c>
      <c r="H712" s="2">
        <f t="shared" si="79"/>
        <v>99.961292</v>
      </c>
      <c r="I712" s="2">
        <f t="array" ref="I712">SUMPRODUCT(B696:B715, (ROW(B696:B715)-ROW(B696)+1)) / (20*21/2)</f>
        <v>94.018888571428576</v>
      </c>
      <c r="J712" s="2">
        <f t="shared" si="82"/>
        <v>94.871535451488029</v>
      </c>
      <c r="K712" s="2">
        <f t="shared" si="84"/>
        <v>96.520384172120188</v>
      </c>
    </row>
    <row r="713" spans="1:11" ht="13.5" x14ac:dyDescent="0.25">
      <c r="A713" s="3">
        <f>TITRES_STAT!B716</f>
        <v>43041</v>
      </c>
      <c r="B713" s="6">
        <f>TITRES_STAT!D716</f>
        <v>95.216399999999993</v>
      </c>
      <c r="C713" s="2">
        <f t="shared" si="85"/>
        <v>-6.2200000000004252E-2</v>
      </c>
      <c r="D713" s="2">
        <f t="shared" si="86"/>
        <v>92.823759999999993</v>
      </c>
      <c r="E713" s="2">
        <f t="shared" si="80"/>
        <v>92.72114000000002</v>
      </c>
      <c r="F713" s="2">
        <f t="shared" si="81"/>
        <v>95.301510000000007</v>
      </c>
      <c r="G713" s="2">
        <f t="shared" si="83"/>
        <v>98.179766000000029</v>
      </c>
      <c r="H713" s="2">
        <f t="shared" si="79"/>
        <v>99.911189500000006</v>
      </c>
      <c r="I713" s="2">
        <f t="array" ref="I713">SUMPRODUCT(B697:B716, (ROW(B697:B716)-ROW(B697)+1)) / (20*21/2)</f>
        <v>94.006007142857143</v>
      </c>
      <c r="J713" s="2">
        <f t="shared" si="82"/>
        <v>94.904379694203442</v>
      </c>
      <c r="K713" s="2">
        <f t="shared" si="84"/>
        <v>96.469247537919401</v>
      </c>
    </row>
    <row r="714" spans="1:11" ht="13.5" x14ac:dyDescent="0.25">
      <c r="A714" s="3">
        <f>TITRES_STAT!B717</f>
        <v>43042</v>
      </c>
      <c r="B714" s="6">
        <f>TITRES_STAT!D717</f>
        <v>95.216399999999993</v>
      </c>
      <c r="C714" s="2">
        <f t="shared" si="85"/>
        <v>0</v>
      </c>
      <c r="D714" s="2">
        <f t="shared" si="86"/>
        <v>93.677279999999996</v>
      </c>
      <c r="E714" s="2">
        <f t="shared" si="80"/>
        <v>92.873500000000007</v>
      </c>
      <c r="F714" s="2">
        <f t="shared" si="81"/>
        <v>95.145655000000005</v>
      </c>
      <c r="G714" s="2">
        <f t="shared" si="83"/>
        <v>98.108096000000046</v>
      </c>
      <c r="H714" s="2">
        <f t="shared" ref="H714:H777" si="87">AVERAGE(B515:B714)</f>
        <v>99.857660500000023</v>
      </c>
      <c r="I714" s="2">
        <f t="array" ref="I714">SUMPRODUCT(B698:B717, (ROW(B698:B717)-ROW(B698)+1)) / (20*21/2)</f>
        <v>93.910546190476197</v>
      </c>
      <c r="J714" s="2">
        <f t="shared" si="82"/>
        <v>94.934095913803105</v>
      </c>
      <c r="K714" s="2">
        <f t="shared" si="84"/>
        <v>96.420116261922558</v>
      </c>
    </row>
    <row r="715" spans="1:11" ht="13.5" x14ac:dyDescent="0.25">
      <c r="A715" s="3">
        <f>TITRES_STAT!B718</f>
        <v>43045</v>
      </c>
      <c r="B715" s="6">
        <f>TITRES_STAT!D718</f>
        <v>94.835499999999996</v>
      </c>
      <c r="C715" s="2">
        <f t="shared" si="85"/>
        <v>-0.38089999999999691</v>
      </c>
      <c r="D715" s="2">
        <f t="shared" si="86"/>
        <v>94.610080000000011</v>
      </c>
      <c r="E715" s="2">
        <f t="shared" si="80"/>
        <v>93.028970000000001</v>
      </c>
      <c r="F715" s="2">
        <f t="shared" si="81"/>
        <v>94.970755000000011</v>
      </c>
      <c r="G715" s="2">
        <f t="shared" si="83"/>
        <v>98.030362000000025</v>
      </c>
      <c r="H715" s="2">
        <f t="shared" si="87"/>
        <v>99.791185500000012</v>
      </c>
      <c r="I715" s="2">
        <f t="array" ref="I715">SUMPRODUCT(B699:B718, (ROW(B699:B718)-ROW(B699)+1)) / (20*21/2)</f>
        <v>93.713439523809512</v>
      </c>
      <c r="J715" s="2">
        <f t="shared" si="82"/>
        <v>94.924705826774229</v>
      </c>
      <c r="K715" s="2">
        <f t="shared" si="84"/>
        <v>96.357974447729532</v>
      </c>
    </row>
    <row r="716" spans="1:11" ht="13.5" x14ac:dyDescent="0.25">
      <c r="A716" s="3">
        <f>TITRES_STAT!B719</f>
        <v>43046</v>
      </c>
      <c r="B716" s="6">
        <f>TITRES_STAT!D719</f>
        <v>94.835499999999996</v>
      </c>
      <c r="C716" s="2">
        <f t="shared" si="85"/>
        <v>0</v>
      </c>
      <c r="D716" s="2">
        <f t="shared" si="86"/>
        <v>95.076480000000018</v>
      </c>
      <c r="E716" s="2">
        <f t="shared" ref="E716:E779" si="88">AVERAGE(B707:B716)</f>
        <v>93.292490000000015</v>
      </c>
      <c r="F716" s="2">
        <f t="shared" si="81"/>
        <v>94.796239999999997</v>
      </c>
      <c r="G716" s="2">
        <f t="shared" si="83"/>
        <v>97.905988000000036</v>
      </c>
      <c r="H716" s="2">
        <f t="shared" si="87"/>
        <v>99.724710500000015</v>
      </c>
      <c r="I716" s="2">
        <f t="array" ref="I716">SUMPRODUCT(B700:B719, (ROW(B700:B719)-ROW(B700)+1)) / (20*21/2)</f>
        <v>93.616232857142862</v>
      </c>
      <c r="J716" s="2">
        <f t="shared" si="82"/>
        <v>94.916210033748101</v>
      </c>
      <c r="K716" s="2">
        <f t="shared" si="84"/>
        <v>96.298269567426416</v>
      </c>
    </row>
    <row r="717" spans="1:11" ht="13.5" x14ac:dyDescent="0.25">
      <c r="A717" s="3">
        <f>TITRES_STAT!B720</f>
        <v>43047</v>
      </c>
      <c r="B717" s="6">
        <f>TITRES_STAT!D720</f>
        <v>93.793899999999994</v>
      </c>
      <c r="C717" s="2">
        <f t="shared" si="85"/>
        <v>-1.0416000000000025</v>
      </c>
      <c r="D717" s="2">
        <f t="shared" si="86"/>
        <v>94.779539999999997</v>
      </c>
      <c r="E717" s="2">
        <f t="shared" si="88"/>
        <v>93.530360000000002</v>
      </c>
      <c r="F717" s="2">
        <f t="shared" si="81"/>
        <v>94.580919999999992</v>
      </c>
      <c r="G717" s="2">
        <f t="shared" si="83"/>
        <v>97.746790000000018</v>
      </c>
      <c r="H717" s="2">
        <f t="shared" si="87"/>
        <v>99.656873000000019</v>
      </c>
      <c r="I717" s="2">
        <f t="array" ref="I717">SUMPRODUCT(B701:B720, (ROW(B701:B720)-ROW(B701)+1)) / (20*21/2)</f>
        <v>93.45684285714286</v>
      </c>
      <c r="J717" s="2">
        <f t="shared" si="82"/>
        <v>94.809323363867335</v>
      </c>
      <c r="K717" s="2">
        <f t="shared" si="84"/>
        <v>96.200058996154794</v>
      </c>
    </row>
    <row r="718" spans="1:11" ht="13.5" x14ac:dyDescent="0.25">
      <c r="A718" s="3">
        <f>TITRES_STAT!B721</f>
        <v>43048</v>
      </c>
      <c r="B718" s="6">
        <f>TITRES_STAT!D721</f>
        <v>92.511300000000006</v>
      </c>
      <c r="C718" s="2">
        <f t="shared" si="85"/>
        <v>-1.282599999999988</v>
      </c>
      <c r="D718" s="2">
        <f t="shared" si="86"/>
        <v>94.238519999999994</v>
      </c>
      <c r="E718" s="2">
        <f t="shared" si="88"/>
        <v>93.531140000000008</v>
      </c>
      <c r="F718" s="2">
        <f t="shared" si="81"/>
        <v>94.301469999999995</v>
      </c>
      <c r="G718" s="2">
        <f t="shared" si="83"/>
        <v>97.561940000000007</v>
      </c>
      <c r="H718" s="2">
        <f t="shared" si="87"/>
        <v>99.582622500000014</v>
      </c>
      <c r="I718" s="2">
        <f t="array" ref="I718">SUMPRODUCT(B702:B721, (ROW(B702:B721)-ROW(B702)+1)) / (20*21/2)</f>
        <v>93.446811904761901</v>
      </c>
      <c r="J718" s="2">
        <f t="shared" si="82"/>
        <v>94.590463995879958</v>
      </c>
      <c r="K718" s="2">
        <f t="shared" si="84"/>
        <v>96.05540178061932</v>
      </c>
    </row>
    <row r="719" spans="1:11" ht="13.5" x14ac:dyDescent="0.25">
      <c r="A719" s="3">
        <f>TITRES_STAT!B722</f>
        <v>43049</v>
      </c>
      <c r="B719" s="6">
        <f>TITRES_STAT!D722</f>
        <v>93.280799999999999</v>
      </c>
      <c r="C719" s="2">
        <f t="shared" si="85"/>
        <v>0.76949999999999363</v>
      </c>
      <c r="D719" s="2">
        <f t="shared" si="86"/>
        <v>93.851399999999998</v>
      </c>
      <c r="E719" s="2">
        <f t="shared" si="88"/>
        <v>93.764340000000004</v>
      </c>
      <c r="F719" s="2">
        <f t="shared" si="81"/>
        <v>94.060494999999989</v>
      </c>
      <c r="G719" s="2">
        <f t="shared" si="83"/>
        <v>97.392480000000035</v>
      </c>
      <c r="H719" s="2">
        <f t="shared" si="87"/>
        <v>99.512219500000015</v>
      </c>
      <c r="I719" s="2">
        <f t="array" ref="I719">SUMPRODUCT(B703:B722, (ROW(B703:B722)-ROW(B703)+1)) / (20*21/2)</f>
        <v>93.354232380952382</v>
      </c>
      <c r="J719" s="2">
        <f t="shared" si="82"/>
        <v>94.465734091510441</v>
      </c>
      <c r="K719" s="2">
        <f t="shared" si="84"/>
        <v>95.94659386765386</v>
      </c>
    </row>
    <row r="720" spans="1:11" ht="13.5" x14ac:dyDescent="0.25">
      <c r="A720" s="3">
        <f>TITRES_STAT!B723</f>
        <v>43052</v>
      </c>
      <c r="B720" s="6">
        <f>TITRES_STAT!D723</f>
        <v>92.386899999999997</v>
      </c>
      <c r="C720" s="2">
        <f t="shared" si="85"/>
        <v>-0.89390000000000214</v>
      </c>
      <c r="D720" s="2">
        <f t="shared" si="86"/>
        <v>93.361680000000007</v>
      </c>
      <c r="E720" s="2">
        <f t="shared" si="88"/>
        <v>93.985880000000009</v>
      </c>
      <c r="F720" s="2">
        <f t="shared" si="81"/>
        <v>93.774824999999993</v>
      </c>
      <c r="G720" s="2">
        <f t="shared" si="83"/>
        <v>97.234680000000026</v>
      </c>
      <c r="H720" s="2">
        <f t="shared" si="87"/>
        <v>99.437347000000031</v>
      </c>
      <c r="I720" s="2">
        <f t="array" ref="I720">SUMPRODUCT(B704:B723, (ROW(B704:B723)-ROW(B704)+1)) / (20*21/2)</f>
        <v>93.347162857142862</v>
      </c>
      <c r="J720" s="2">
        <f t="shared" si="82"/>
        <v>94.267749892318975</v>
      </c>
      <c r="K720" s="2">
        <f t="shared" si="84"/>
        <v>95.806998029706662</v>
      </c>
    </row>
    <row r="721" spans="1:11" ht="13.5" x14ac:dyDescent="0.25">
      <c r="A721" s="3">
        <f>TITRES_STAT!B724</f>
        <v>43053</v>
      </c>
      <c r="B721" s="6">
        <f>TITRES_STAT!D724</f>
        <v>93.669499999999999</v>
      </c>
      <c r="C721" s="2">
        <f t="shared" si="85"/>
        <v>1.2826000000000022</v>
      </c>
      <c r="D721" s="2">
        <f t="shared" si="86"/>
        <v>93.128479999999996</v>
      </c>
      <c r="E721" s="2">
        <f t="shared" si="88"/>
        <v>94.10248</v>
      </c>
      <c r="F721" s="2">
        <f t="shared" si="81"/>
        <v>93.553284999999988</v>
      </c>
      <c r="G721" s="2">
        <f t="shared" si="83"/>
        <v>97.102688000000029</v>
      </c>
      <c r="H721" s="2">
        <f t="shared" si="87"/>
        <v>99.3688875</v>
      </c>
      <c r="I721" s="2">
        <f t="array" ref="I721">SUMPRODUCT(B705:B724, (ROW(B705:B724)-ROW(B705)+1)) / (20*21/2)</f>
        <v>93.209050952380949</v>
      </c>
      <c r="J721" s="2">
        <f t="shared" si="82"/>
        <v>94.210773712098117</v>
      </c>
      <c r="K721" s="2">
        <f t="shared" si="84"/>
        <v>95.723174577561309</v>
      </c>
    </row>
    <row r="722" spans="1:11" ht="13.5" x14ac:dyDescent="0.25">
      <c r="A722" s="3">
        <f>TITRES_STAT!B725</f>
        <v>43054</v>
      </c>
      <c r="B722" s="6">
        <f>TITRES_STAT!D725</f>
        <v>92.581199999999995</v>
      </c>
      <c r="C722" s="2">
        <f t="shared" si="85"/>
        <v>-1.0883000000000038</v>
      </c>
      <c r="D722" s="2">
        <f t="shared" si="86"/>
        <v>92.885939999999977</v>
      </c>
      <c r="E722" s="2">
        <f t="shared" si="88"/>
        <v>93.832739999999987</v>
      </c>
      <c r="F722" s="2">
        <f t="shared" si="81"/>
        <v>93.277329999999978</v>
      </c>
      <c r="G722" s="2">
        <f t="shared" si="83"/>
        <v>96.948930000000004</v>
      </c>
      <c r="H722" s="2">
        <f t="shared" si="87"/>
        <v>99.312081500000005</v>
      </c>
      <c r="I722" s="2">
        <f t="array" ref="I722">SUMPRODUCT(B706:B725, (ROW(B706:B725)-ROW(B706)+1)) / (20*21/2)</f>
        <v>93.13213285714285</v>
      </c>
      <c r="J722" s="2">
        <f t="shared" si="82"/>
        <v>94.055576215707816</v>
      </c>
      <c r="K722" s="2">
        <f t="shared" si="84"/>
        <v>95.599959888245195</v>
      </c>
    </row>
    <row r="723" spans="1:11" ht="13.5" x14ac:dyDescent="0.25">
      <c r="A723" s="3">
        <f>TITRES_STAT!B726</f>
        <v>43055</v>
      </c>
      <c r="B723" s="6">
        <f>TITRES_STAT!D726</f>
        <v>93.203100000000006</v>
      </c>
      <c r="C723" s="2">
        <f t="shared" si="85"/>
        <v>0.62190000000001078</v>
      </c>
      <c r="D723" s="2">
        <f t="shared" si="86"/>
        <v>93.024300000000011</v>
      </c>
      <c r="E723" s="2">
        <f t="shared" si="88"/>
        <v>93.631409999999988</v>
      </c>
      <c r="F723" s="2">
        <f t="shared" si="81"/>
        <v>93.176275000000004</v>
      </c>
      <c r="G723" s="2">
        <f t="shared" si="83"/>
        <v>96.807610000000011</v>
      </c>
      <c r="H723" s="2">
        <f t="shared" si="87"/>
        <v>99.273957499999995</v>
      </c>
      <c r="I723" s="2">
        <f t="array" ref="I723">SUMPRODUCT(B707:B726, (ROW(B707:B726)-ROW(B707)+1)) / (20*21/2)</f>
        <v>92.934169523809516</v>
      </c>
      <c r="J723" s="2">
        <f t="shared" si="82"/>
        <v>93.974388004688024</v>
      </c>
      <c r="K723" s="2">
        <f t="shared" si="84"/>
        <v>95.505965382823817</v>
      </c>
    </row>
    <row r="724" spans="1:11" ht="13.5" x14ac:dyDescent="0.25">
      <c r="A724" s="3">
        <f>TITRES_STAT!B727</f>
        <v>43056</v>
      </c>
      <c r="B724" s="6">
        <f>TITRES_STAT!D727</f>
        <v>91.726100000000002</v>
      </c>
      <c r="C724" s="2">
        <f t="shared" si="85"/>
        <v>-1.4770000000000039</v>
      </c>
      <c r="D724" s="2">
        <f t="shared" si="86"/>
        <v>92.713360000000009</v>
      </c>
      <c r="E724" s="2">
        <f t="shared" si="88"/>
        <v>93.282380000000003</v>
      </c>
      <c r="F724" s="2">
        <f t="shared" ref="F724:F787" si="89">AVERAGE(B705:B724)</f>
        <v>93.077940000000012</v>
      </c>
      <c r="G724" s="2">
        <f t="shared" si="83"/>
        <v>96.636905999999996</v>
      </c>
      <c r="H724" s="2">
        <f t="shared" si="87"/>
        <v>99.228448499999999</v>
      </c>
      <c r="I724" s="2">
        <f t="array" ref="I724">SUMPRODUCT(B708:B727, (ROW(B708:B727)-ROW(B708)+1)) / (20*21/2)</f>
        <v>92.890232380952384</v>
      </c>
      <c r="J724" s="2">
        <f t="shared" si="82"/>
        <v>93.760265337574879</v>
      </c>
      <c r="K724" s="2">
        <f t="shared" si="84"/>
        <v>95.357735367811117</v>
      </c>
    </row>
    <row r="725" spans="1:11" ht="13.5" x14ac:dyDescent="0.25">
      <c r="A725" s="3">
        <f>TITRES_STAT!B728</f>
        <v>43059</v>
      </c>
      <c r="B725" s="6">
        <f>TITRES_STAT!D728</f>
        <v>92.270300000000006</v>
      </c>
      <c r="C725" s="2">
        <f t="shared" si="85"/>
        <v>0.54420000000000357</v>
      </c>
      <c r="D725" s="2">
        <f t="shared" si="86"/>
        <v>92.690039999999996</v>
      </c>
      <c r="E725" s="2">
        <f t="shared" si="88"/>
        <v>93.025859999999994</v>
      </c>
      <c r="F725" s="2">
        <f t="shared" si="89"/>
        <v>93.027414999999991</v>
      </c>
      <c r="G725" s="2">
        <f t="shared" si="83"/>
        <v>96.477086</v>
      </c>
      <c r="H725" s="2">
        <f t="shared" si="87"/>
        <v>99.185660499999997</v>
      </c>
      <c r="I725" s="2">
        <f t="array" ref="I725">SUMPRODUCT(B709:B728, (ROW(B709:B728)-ROW(B709)+1)) / (20*21/2)</f>
        <v>92.693046190476181</v>
      </c>
      <c r="J725" s="2">
        <f t="shared" ref="J725:J788" si="90">$J$4*B725+J724*(1-$J$4)</f>
        <v>93.618363876853465</v>
      </c>
      <c r="K725" s="2">
        <f t="shared" si="84"/>
        <v>95.236659471034216</v>
      </c>
    </row>
    <row r="726" spans="1:11" ht="13.5" x14ac:dyDescent="0.25">
      <c r="A726" s="3">
        <f>TITRES_STAT!B729</f>
        <v>43060</v>
      </c>
      <c r="B726" s="6">
        <f>TITRES_STAT!D729</f>
        <v>90.948800000000006</v>
      </c>
      <c r="C726" s="2">
        <f t="shared" si="85"/>
        <v>-1.3215000000000003</v>
      </c>
      <c r="D726" s="2">
        <f t="shared" si="86"/>
        <v>92.145900000000012</v>
      </c>
      <c r="E726" s="2">
        <f t="shared" si="88"/>
        <v>92.637190000000004</v>
      </c>
      <c r="F726" s="2">
        <f t="shared" si="89"/>
        <v>92.964840000000009</v>
      </c>
      <c r="G726" s="2">
        <f t="shared" si="83"/>
        <v>96.290835999999999</v>
      </c>
      <c r="H726" s="2">
        <f t="shared" si="87"/>
        <v>99.134018499999982</v>
      </c>
      <c r="I726" s="2">
        <f t="array" ref="I726">SUMPRODUCT(B710:B729, (ROW(B710:B729)-ROW(B710)+1)) / (20*21/2)</f>
        <v>92.651329999999987</v>
      </c>
      <c r="J726" s="2">
        <f t="shared" si="90"/>
        <v>93.364119698105512</v>
      </c>
      <c r="K726" s="2">
        <f t="shared" si="84"/>
        <v>95.068508119228952</v>
      </c>
    </row>
    <row r="727" spans="1:11" ht="13.5" x14ac:dyDescent="0.25">
      <c r="A727" s="3">
        <f>TITRES_STAT!B730</f>
        <v>43061</v>
      </c>
      <c r="B727" s="6">
        <f>TITRES_STAT!D730</f>
        <v>92.503500000000003</v>
      </c>
      <c r="C727" s="2">
        <f t="shared" si="85"/>
        <v>1.5546999999999969</v>
      </c>
      <c r="D727" s="2">
        <f t="shared" si="86"/>
        <v>92.130359999999996</v>
      </c>
      <c r="E727" s="2">
        <f t="shared" si="88"/>
        <v>92.508149999999986</v>
      </c>
      <c r="F727" s="2">
        <f t="shared" si="89"/>
        <v>93.019255000000015</v>
      </c>
      <c r="G727" s="2">
        <f t="shared" si="83"/>
        <v>96.135679999999994</v>
      </c>
      <c r="H727" s="2">
        <f t="shared" si="87"/>
        <v>99.084438999999989</v>
      </c>
      <c r="I727" s="2">
        <f t="array" ref="I727">SUMPRODUCT(B711:B730, (ROW(B711:B730)-ROW(B711)+1)) / (20*21/2)</f>
        <v>92.602210476190464</v>
      </c>
      <c r="J727" s="2">
        <f t="shared" si="90"/>
        <v>93.282155917333554</v>
      </c>
      <c r="K727" s="2">
        <f t="shared" si="84"/>
        <v>94.967919565533691</v>
      </c>
    </row>
    <row r="728" spans="1:11" ht="13.5" x14ac:dyDescent="0.25">
      <c r="A728" s="3">
        <f>TITRES_STAT!B731</f>
        <v>43062</v>
      </c>
      <c r="B728" s="6">
        <f>TITRES_STAT!D731</f>
        <v>90.948800000000006</v>
      </c>
      <c r="C728" s="2">
        <f t="shared" si="85"/>
        <v>-1.5546999999999969</v>
      </c>
      <c r="D728" s="2">
        <f t="shared" si="86"/>
        <v>91.679500000000004</v>
      </c>
      <c r="E728" s="2">
        <f t="shared" si="88"/>
        <v>92.351900000000015</v>
      </c>
      <c r="F728" s="2">
        <f t="shared" si="89"/>
        <v>92.941519999999997</v>
      </c>
      <c r="G728" s="2">
        <f t="shared" si="83"/>
        <v>95.949429999999992</v>
      </c>
      <c r="H728" s="2">
        <f t="shared" si="87"/>
        <v>99.01174199999997</v>
      </c>
      <c r="I728" s="2">
        <f t="array" ref="I728">SUMPRODUCT(B712:B731, (ROW(B712:B731)-ROW(B712)+1)) / (20*21/2)</f>
        <v>92.541243333333341</v>
      </c>
      <c r="J728" s="2">
        <f t="shared" si="90"/>
        <v>93.059931544254169</v>
      </c>
      <c r="K728" s="2">
        <f t="shared" si="84"/>
        <v>94.810307033551979</v>
      </c>
    </row>
    <row r="729" spans="1:11" ht="13.5" x14ac:dyDescent="0.25">
      <c r="A729" s="3">
        <f>TITRES_STAT!B732</f>
        <v>43063</v>
      </c>
      <c r="B729" s="6">
        <f>TITRES_STAT!D732</f>
        <v>92.503500000000003</v>
      </c>
      <c r="C729" s="2">
        <f t="shared" si="85"/>
        <v>1.5546999999999969</v>
      </c>
      <c r="D729" s="2">
        <f t="shared" si="86"/>
        <v>91.834980000000016</v>
      </c>
      <c r="E729" s="2">
        <f t="shared" si="88"/>
        <v>92.274170000000012</v>
      </c>
      <c r="F729" s="2">
        <f t="shared" si="89"/>
        <v>93.019255000000015</v>
      </c>
      <c r="G729" s="2">
        <f t="shared" si="83"/>
        <v>95.795517999999987</v>
      </c>
      <c r="H729" s="2">
        <f t="shared" si="87"/>
        <v>98.941983499999992</v>
      </c>
      <c r="I729" s="2">
        <f t="array" ref="I729">SUMPRODUCT(B713:B732, (ROW(B713:B732)-ROW(B713)+1)) / (20*21/2)</f>
        <v>92.472913333333338</v>
      </c>
      <c r="J729" s="2">
        <f t="shared" si="90"/>
        <v>93.006938063849006</v>
      </c>
      <c r="K729" s="2">
        <f t="shared" si="84"/>
        <v>94.719844012628371</v>
      </c>
    </row>
    <row r="730" spans="1:11" ht="13.5" x14ac:dyDescent="0.25">
      <c r="A730" s="3">
        <f>TITRES_STAT!B733</f>
        <v>43066</v>
      </c>
      <c r="B730" s="6">
        <f>TITRES_STAT!D733</f>
        <v>92.503500000000003</v>
      </c>
      <c r="C730" s="2">
        <f t="shared" si="85"/>
        <v>0</v>
      </c>
      <c r="D730" s="2">
        <f t="shared" si="86"/>
        <v>91.881620000000026</v>
      </c>
      <c r="E730" s="2">
        <f t="shared" si="88"/>
        <v>92.285830000000004</v>
      </c>
      <c r="F730" s="2">
        <f t="shared" si="89"/>
        <v>93.135855000000021</v>
      </c>
      <c r="G730" s="2">
        <f t="shared" si="83"/>
        <v>95.641759999999991</v>
      </c>
      <c r="H730" s="2">
        <f t="shared" si="87"/>
        <v>98.872224999999986</v>
      </c>
      <c r="I730" s="2">
        <f t="array" ref="I730">SUMPRODUCT(B714:B733, (ROW(B714:B733)-ROW(B714)+1)) / (20*21/2)</f>
        <v>92.204252857142862</v>
      </c>
      <c r="J730" s="2">
        <f t="shared" si="90"/>
        <v>92.958991581577664</v>
      </c>
      <c r="K730" s="2">
        <f t="shared" si="84"/>
        <v>94.632928561152752</v>
      </c>
    </row>
    <row r="731" spans="1:11" ht="13.5" x14ac:dyDescent="0.25">
      <c r="A731" s="3">
        <f>TITRES_STAT!B734</f>
        <v>43067</v>
      </c>
      <c r="B731" s="6">
        <f>TITRES_STAT!D734</f>
        <v>92.495699999999999</v>
      </c>
      <c r="C731" s="2">
        <f t="shared" si="85"/>
        <v>-7.8000000000031378E-3</v>
      </c>
      <c r="D731" s="2">
        <f t="shared" si="86"/>
        <v>92.191000000000003</v>
      </c>
      <c r="E731" s="2">
        <f t="shared" si="88"/>
        <v>92.168450000000007</v>
      </c>
      <c r="F731" s="2">
        <f t="shared" si="89"/>
        <v>93.135464999999996</v>
      </c>
      <c r="G731" s="2">
        <f t="shared" si="83"/>
        <v>95.48769200000001</v>
      </c>
      <c r="H731" s="2">
        <f t="shared" si="87"/>
        <v>98.802427499999993</v>
      </c>
      <c r="I731" s="2">
        <f t="array" ref="I731">SUMPRODUCT(B715:B734, (ROW(B715:B734)-ROW(B715)+1)) / (20*21/2)</f>
        <v>91.953691904761911</v>
      </c>
      <c r="J731" s="2">
        <f t="shared" si="90"/>
        <v>92.914868573808363</v>
      </c>
      <c r="K731" s="2">
        <f t="shared" si="84"/>
        <v>94.549115676401669</v>
      </c>
    </row>
    <row r="732" spans="1:11" ht="13.5" x14ac:dyDescent="0.25">
      <c r="A732" s="3">
        <f>TITRES_STAT!B735</f>
        <v>43068</v>
      </c>
      <c r="B732" s="6">
        <f>TITRES_STAT!D735</f>
        <v>92.418000000000006</v>
      </c>
      <c r="C732" s="2">
        <f t="shared" si="85"/>
        <v>-7.7699999999992997E-2</v>
      </c>
      <c r="D732" s="2">
        <f t="shared" si="86"/>
        <v>92.173900000000003</v>
      </c>
      <c r="E732" s="2">
        <f t="shared" si="88"/>
        <v>92.15213</v>
      </c>
      <c r="F732" s="2">
        <f t="shared" si="89"/>
        <v>92.992435</v>
      </c>
      <c r="G732" s="2">
        <f t="shared" si="83"/>
        <v>95.332223999999982</v>
      </c>
      <c r="H732" s="2">
        <f t="shared" si="87"/>
        <v>98.731480000000005</v>
      </c>
      <c r="I732" s="2">
        <f t="array" ref="I732">SUMPRODUCT(B716:B735, (ROW(B716:B735)-ROW(B716)+1)) / (20*21/2)</f>
        <v>91.727450476190484</v>
      </c>
      <c r="J732" s="2">
        <f t="shared" si="90"/>
        <v>92.867547757255181</v>
      </c>
      <c r="K732" s="2">
        <f t="shared" si="84"/>
        <v>94.465542512621226</v>
      </c>
    </row>
    <row r="733" spans="1:11" ht="13.5" x14ac:dyDescent="0.25">
      <c r="A733" s="3">
        <f>TITRES_STAT!B736</f>
        <v>43069</v>
      </c>
      <c r="B733" s="6">
        <f>TITRES_STAT!D736</f>
        <v>90.171499999999995</v>
      </c>
      <c r="C733" s="2">
        <f t="shared" si="85"/>
        <v>-2.2465000000000117</v>
      </c>
      <c r="D733" s="2">
        <f t="shared" si="86"/>
        <v>92.018439999999998</v>
      </c>
      <c r="E733" s="2">
        <f t="shared" si="88"/>
        <v>91.848970000000008</v>
      </c>
      <c r="F733" s="2">
        <f t="shared" si="89"/>
        <v>92.740189999999984</v>
      </c>
      <c r="G733" s="2">
        <f t="shared" si="83"/>
        <v>95.133225999999993</v>
      </c>
      <c r="H733" s="2">
        <f t="shared" si="87"/>
        <v>98.649299999999997</v>
      </c>
      <c r="I733" s="2">
        <f t="array" ref="I733">SUMPRODUCT(B717:B736, (ROW(B717:B736)-ROW(B717)+1)) / (20*21/2)</f>
        <v>91.307533809523804</v>
      </c>
      <c r="J733" s="2">
        <f t="shared" si="90"/>
        <v>92.610781304183263</v>
      </c>
      <c r="K733" s="2">
        <f t="shared" si="84"/>
        <v>94.297148688596863</v>
      </c>
    </row>
    <row r="734" spans="1:11" ht="13.5" x14ac:dyDescent="0.25">
      <c r="A734" s="3">
        <f>TITRES_STAT!B737</f>
        <v>43073</v>
      </c>
      <c r="B734" s="6">
        <f>TITRES_STAT!D737</f>
        <v>90.109300000000005</v>
      </c>
      <c r="C734" s="2">
        <f t="shared" si="85"/>
        <v>-6.2199999999990041E-2</v>
      </c>
      <c r="D734" s="2">
        <f t="shared" si="86"/>
        <v>91.539599999999993</v>
      </c>
      <c r="E734" s="2">
        <f t="shared" si="88"/>
        <v>91.687290000000019</v>
      </c>
      <c r="F734" s="2">
        <f t="shared" si="89"/>
        <v>92.484835000000004</v>
      </c>
      <c r="G734" s="2">
        <f t="shared" si="83"/>
        <v>94.932984000000019</v>
      </c>
      <c r="H734" s="2">
        <f t="shared" si="87"/>
        <v>98.566809000000006</v>
      </c>
      <c r="I734" s="2">
        <f t="array" ref="I734">SUMPRODUCT(B718:B737, (ROW(B718:B737)-ROW(B718)+1)) / (20*21/2)</f>
        <v>90.920931904761915</v>
      </c>
      <c r="J734" s="2">
        <f t="shared" si="90"/>
        <v>92.372544989499147</v>
      </c>
      <c r="K734" s="2">
        <f t="shared" si="84"/>
        <v>94.132919328259746</v>
      </c>
    </row>
    <row r="735" spans="1:11" ht="13.5" x14ac:dyDescent="0.25">
      <c r="A735" s="3">
        <f>TITRES_STAT!B738</f>
        <v>43074</v>
      </c>
      <c r="B735" s="6">
        <f>TITRES_STAT!D738</f>
        <v>90.109300000000005</v>
      </c>
      <c r="C735" s="2">
        <f t="shared" si="85"/>
        <v>0</v>
      </c>
      <c r="D735" s="2">
        <f t="shared" si="86"/>
        <v>91.060760000000002</v>
      </c>
      <c r="E735" s="2">
        <f t="shared" si="88"/>
        <v>91.471190000000007</v>
      </c>
      <c r="F735" s="2">
        <f t="shared" si="89"/>
        <v>92.248525000000001</v>
      </c>
      <c r="G735" s="2">
        <f t="shared" si="83"/>
        <v>94.732742000000016</v>
      </c>
      <c r="H735" s="2">
        <f t="shared" si="87"/>
        <v>98.484318000000016</v>
      </c>
      <c r="I735" s="2">
        <f t="array" ref="I735">SUMPRODUCT(B719:B738, (ROW(B719:B738)-ROW(B719)+1)) / (20*21/2)</f>
        <v>90.562684761904777</v>
      </c>
      <c r="J735" s="2">
        <f t="shared" si="90"/>
        <v>92.156997847642089</v>
      </c>
      <c r="K735" s="2">
        <f t="shared" si="84"/>
        <v>93.975130334994674</v>
      </c>
    </row>
    <row r="736" spans="1:11" ht="13.5" x14ac:dyDescent="0.25">
      <c r="A736" s="3">
        <f>TITRES_STAT!B739</f>
        <v>43075</v>
      </c>
      <c r="B736" s="6">
        <f>TITRES_STAT!D739</f>
        <v>87.839399999999998</v>
      </c>
      <c r="C736" s="2">
        <f t="shared" si="85"/>
        <v>-2.2699000000000069</v>
      </c>
      <c r="D736" s="2">
        <f t="shared" si="86"/>
        <v>90.129500000000007</v>
      </c>
      <c r="E736" s="2">
        <f t="shared" si="88"/>
        <v>91.160249999999991</v>
      </c>
      <c r="F736" s="2">
        <f t="shared" si="89"/>
        <v>91.898720000000012</v>
      </c>
      <c r="G736" s="2">
        <f t="shared" si="83"/>
        <v>94.49954000000001</v>
      </c>
      <c r="H736" s="2">
        <f t="shared" si="87"/>
        <v>98.390477500000031</v>
      </c>
      <c r="I736" s="2">
        <f t="array" ref="I736">SUMPRODUCT(B720:B739, (ROW(B720:B739)-ROW(B720)+1)) / (20*21/2)</f>
        <v>90.183008571428559</v>
      </c>
      <c r="J736" s="2">
        <f t="shared" si="90"/>
        <v>91.745798052628558</v>
      </c>
      <c r="K736" s="2">
        <f t="shared" si="84"/>
        <v>93.734513459112534</v>
      </c>
    </row>
    <row r="737" spans="1:11" ht="13.5" x14ac:dyDescent="0.25">
      <c r="A737" s="3">
        <f>TITRES_STAT!B740</f>
        <v>43076</v>
      </c>
      <c r="B737" s="6">
        <f>TITRES_STAT!D740</f>
        <v>87.839399999999998</v>
      </c>
      <c r="C737" s="2">
        <f t="shared" si="85"/>
        <v>0</v>
      </c>
      <c r="D737" s="2">
        <f t="shared" si="86"/>
        <v>89.213780000000014</v>
      </c>
      <c r="E737" s="2">
        <f t="shared" si="88"/>
        <v>90.693839999999994</v>
      </c>
      <c r="F737" s="2">
        <f t="shared" si="89"/>
        <v>91.600995000000012</v>
      </c>
      <c r="G737" s="2">
        <f t="shared" si="83"/>
        <v>94.266492</v>
      </c>
      <c r="H737" s="2">
        <f t="shared" si="87"/>
        <v>98.300444000000041</v>
      </c>
      <c r="I737" s="2">
        <f t="array" ref="I737">SUMPRODUCT(B721:B740, (ROW(B721:B740)-ROW(B721)+1)) / (20*21/2)</f>
        <v>89.875103809523807</v>
      </c>
      <c r="J737" s="2">
        <f t="shared" si="90"/>
        <v>91.373760142854408</v>
      </c>
      <c r="K737" s="2">
        <f t="shared" si="84"/>
        <v>93.503332539147337</v>
      </c>
    </row>
    <row r="738" spans="1:11" ht="13.5" x14ac:dyDescent="0.25">
      <c r="A738" s="3">
        <f>TITRES_STAT!B741</f>
        <v>43077</v>
      </c>
      <c r="B738" s="6">
        <f>TITRES_STAT!D741</f>
        <v>87.839399999999998</v>
      </c>
      <c r="C738" s="2">
        <f t="shared" si="85"/>
        <v>0</v>
      </c>
      <c r="D738" s="2">
        <f t="shared" si="86"/>
        <v>88.74736</v>
      </c>
      <c r="E738" s="2">
        <f t="shared" si="88"/>
        <v>90.382899999999978</v>
      </c>
      <c r="F738" s="2">
        <f t="shared" si="89"/>
        <v>91.367400000000004</v>
      </c>
      <c r="G738" s="2">
        <f t="shared" si="83"/>
        <v>94.033600000000007</v>
      </c>
      <c r="H738" s="2">
        <f t="shared" si="87"/>
        <v>98.225221500000046</v>
      </c>
      <c r="I738" s="2">
        <f t="array" ref="I738">SUMPRODUCT(B722:B741, (ROW(B722:B741)-ROW(B722)+1)) / (20*21/2)</f>
        <v>89.551844285714296</v>
      </c>
      <c r="J738" s="2">
        <f t="shared" si="90"/>
        <v>91.03715441496351</v>
      </c>
      <c r="K738" s="2">
        <f t="shared" si="84"/>
        <v>93.28121753761215</v>
      </c>
    </row>
    <row r="739" spans="1:11" ht="13.5" x14ac:dyDescent="0.25">
      <c r="A739" s="3">
        <f>TITRES_STAT!B742</f>
        <v>43080</v>
      </c>
      <c r="B739" s="6">
        <f>TITRES_STAT!D742</f>
        <v>87.380799999999994</v>
      </c>
      <c r="C739" s="2">
        <f t="shared" si="85"/>
        <v>-0.45860000000000412</v>
      </c>
      <c r="D739" s="2">
        <f t="shared" si="86"/>
        <v>88.20165999999999</v>
      </c>
      <c r="E739" s="2">
        <f t="shared" si="88"/>
        <v>89.870629999999977</v>
      </c>
      <c r="F739" s="2">
        <f t="shared" si="89"/>
        <v>91.07240000000003</v>
      </c>
      <c r="G739" s="2">
        <f t="shared" si="83"/>
        <v>93.791535999999994</v>
      </c>
      <c r="H739" s="2">
        <f t="shared" si="87"/>
        <v>98.132895000000048</v>
      </c>
      <c r="I739" s="2">
        <f t="array" ref="I739">SUMPRODUCT(B723:B742, (ROW(B723:B742)-ROW(B723)+1)) / (20*21/2)</f>
        <v>89.220435714285713</v>
      </c>
      <c r="J739" s="2">
        <f t="shared" si="90"/>
        <v>90.688930184966992</v>
      </c>
      <c r="K739" s="2">
        <f t="shared" si="84"/>
        <v>93.049828614568526</v>
      </c>
    </row>
    <row r="740" spans="1:11" ht="13.5" x14ac:dyDescent="0.25">
      <c r="A740" s="3">
        <f>TITRES_STAT!B743</f>
        <v>43081</v>
      </c>
      <c r="B740" s="6">
        <f>TITRES_STAT!D743</f>
        <v>87.839399999999998</v>
      </c>
      <c r="C740" s="2">
        <f t="shared" si="85"/>
        <v>0.45860000000000412</v>
      </c>
      <c r="D740" s="2">
        <f t="shared" si="86"/>
        <v>87.747680000000003</v>
      </c>
      <c r="E740" s="2">
        <f t="shared" si="88"/>
        <v>89.404219999999981</v>
      </c>
      <c r="F740" s="2">
        <f t="shared" si="89"/>
        <v>90.845025000000007</v>
      </c>
      <c r="G740" s="2">
        <f t="shared" si="83"/>
        <v>93.560197999999986</v>
      </c>
      <c r="H740" s="2">
        <f t="shared" si="87"/>
        <v>98.042861500000029</v>
      </c>
      <c r="I740" s="2">
        <f t="array" ref="I740">SUMPRODUCT(B724:B743, (ROW(B724:B743)-ROW(B724)+1)) / (20*21/2)</f>
        <v>88.693993333333339</v>
      </c>
      <c r="J740" s="2">
        <f t="shared" si="90"/>
        <v>90.417546357827277</v>
      </c>
      <c r="K740" s="2">
        <f t="shared" si="84"/>
        <v>92.845498080663873</v>
      </c>
    </row>
    <row r="741" spans="1:11" ht="13.5" x14ac:dyDescent="0.25">
      <c r="A741" s="3">
        <f>TITRES_STAT!B744</f>
        <v>43082</v>
      </c>
      <c r="B741" s="6">
        <f>TITRES_STAT!D744</f>
        <v>87.450800000000001</v>
      </c>
      <c r="C741" s="2">
        <f t="shared" si="85"/>
        <v>-0.38859999999999673</v>
      </c>
      <c r="D741" s="2">
        <f t="shared" si="86"/>
        <v>87.669960000000003</v>
      </c>
      <c r="E741" s="2">
        <f t="shared" si="88"/>
        <v>88.899729999999991</v>
      </c>
      <c r="F741" s="2">
        <f t="shared" si="89"/>
        <v>90.53409000000002</v>
      </c>
      <c r="G741" s="2">
        <f t="shared" si="83"/>
        <v>93.321087999999975</v>
      </c>
      <c r="H741" s="2">
        <f t="shared" si="87"/>
        <v>97.950885000000056</v>
      </c>
      <c r="I741" s="2">
        <f t="array" ref="I741">SUMPRODUCT(B725:B744, (ROW(B725:B744)-ROW(B725)+1)) / (20*21/2)</f>
        <v>88.133860476190463</v>
      </c>
      <c r="J741" s="2">
        <f t="shared" si="90"/>
        <v>90.134999085653249</v>
      </c>
      <c r="K741" s="2">
        <f t="shared" si="84"/>
        <v>92.633941293186865</v>
      </c>
    </row>
    <row r="742" spans="1:11" ht="13.5" x14ac:dyDescent="0.25">
      <c r="A742" s="3">
        <f>TITRES_STAT!B745</f>
        <v>43083</v>
      </c>
      <c r="B742" s="6">
        <f>TITRES_STAT!D745</f>
        <v>87.054299999999998</v>
      </c>
      <c r="C742" s="2">
        <f t="shared" si="85"/>
        <v>-0.39650000000000318</v>
      </c>
      <c r="D742" s="2">
        <f t="shared" si="86"/>
        <v>87.51294</v>
      </c>
      <c r="E742" s="2">
        <f t="shared" si="88"/>
        <v>88.36336</v>
      </c>
      <c r="F742" s="2">
        <f t="shared" si="89"/>
        <v>90.257745000000028</v>
      </c>
      <c r="G742" s="2">
        <f t="shared" si="83"/>
        <v>93.074047999999991</v>
      </c>
      <c r="H742" s="2">
        <f t="shared" si="87"/>
        <v>97.856926000000044</v>
      </c>
      <c r="I742" s="2">
        <f t="array" ref="I742">SUMPRODUCT(B726:B745, (ROW(B726:B745)-ROW(B726)+1)) / (20*21/2)</f>
        <v>87.668496190476191</v>
      </c>
      <c r="J742" s="2">
        <f t="shared" si="90"/>
        <v>89.841599172733879</v>
      </c>
      <c r="K742" s="2">
        <f t="shared" si="84"/>
        <v>92.415131830708958</v>
      </c>
    </row>
    <row r="743" spans="1:11" ht="13.5" x14ac:dyDescent="0.25">
      <c r="A743" s="3">
        <f>TITRES_STAT!B746</f>
        <v>43084</v>
      </c>
      <c r="B743" s="6">
        <f>TITRES_STAT!D746</f>
        <v>84.730099999999993</v>
      </c>
      <c r="C743" s="2">
        <f t="shared" si="85"/>
        <v>-2.3242000000000047</v>
      </c>
      <c r="D743" s="2">
        <f t="shared" si="86"/>
        <v>86.891080000000002</v>
      </c>
      <c r="E743" s="2">
        <f t="shared" si="88"/>
        <v>87.819220000000001</v>
      </c>
      <c r="F743" s="2">
        <f t="shared" si="89"/>
        <v>89.834095000000019</v>
      </c>
      <c r="G743" s="2">
        <f t="shared" si="83"/>
        <v>92.780523999999986</v>
      </c>
      <c r="H743" s="2">
        <f t="shared" si="87"/>
        <v>97.751384500000057</v>
      </c>
      <c r="I743" s="2">
        <f t="array" ref="I743">SUMPRODUCT(B727:B746, (ROW(B727:B746)-ROW(B727)+1)) / (20*21/2)</f>
        <v>86.960747142857144</v>
      </c>
      <c r="J743" s="2">
        <f t="shared" si="90"/>
        <v>89.354789727711591</v>
      </c>
      <c r="K743" s="2">
        <f t="shared" si="84"/>
        <v>92.113758033426251</v>
      </c>
    </row>
    <row r="744" spans="1:11" ht="13.5" x14ac:dyDescent="0.25">
      <c r="A744" s="3">
        <f>TITRES_STAT!B747</f>
        <v>43087</v>
      </c>
      <c r="B744" s="6">
        <f>TITRES_STAT!D747</f>
        <v>83.952699999999993</v>
      </c>
      <c r="C744" s="2">
        <f t="shared" si="85"/>
        <v>-0.77740000000000009</v>
      </c>
      <c r="D744" s="2">
        <f t="shared" si="86"/>
        <v>86.205459999999988</v>
      </c>
      <c r="E744" s="2">
        <f t="shared" si="88"/>
        <v>87.203559999999996</v>
      </c>
      <c r="F744" s="2">
        <f t="shared" si="89"/>
        <v>89.445425000000029</v>
      </c>
      <c r="G744" s="2">
        <f t="shared" si="83"/>
        <v>92.492907999999971</v>
      </c>
      <c r="H744" s="2">
        <f t="shared" si="87"/>
        <v>97.643821500000072</v>
      </c>
      <c r="I744" s="2">
        <f t="array" ref="I744">SUMPRODUCT(B728:B747, (ROW(B728:B747)-ROW(B728)+1)) / (20*21/2)</f>
        <v>86.296637619047615</v>
      </c>
      <c r="J744" s="2">
        <f t="shared" si="90"/>
        <v>88.840304991739046</v>
      </c>
      <c r="K744" s="2">
        <f t="shared" si="84"/>
        <v>91.793716541919352</v>
      </c>
    </row>
    <row r="745" spans="1:11" ht="13.5" x14ac:dyDescent="0.25">
      <c r="A745" s="3">
        <f>TITRES_STAT!B748</f>
        <v>43088</v>
      </c>
      <c r="B745" s="6">
        <f>TITRES_STAT!D748</f>
        <v>84.559100000000001</v>
      </c>
      <c r="C745" s="2">
        <f t="shared" si="85"/>
        <v>0.60640000000000782</v>
      </c>
      <c r="D745" s="2">
        <f t="shared" si="86"/>
        <v>85.549399999999991</v>
      </c>
      <c r="E745" s="2">
        <f t="shared" si="88"/>
        <v>86.648539999999997</v>
      </c>
      <c r="F745" s="2">
        <f t="shared" si="89"/>
        <v>89.059865000000002</v>
      </c>
      <c r="G745" s="2">
        <f t="shared" si="83"/>
        <v>92.21741999999999</v>
      </c>
      <c r="H745" s="2">
        <f t="shared" si="87"/>
        <v>97.55261650000007</v>
      </c>
      <c r="I745" s="2">
        <f t="array" ref="I745">SUMPRODUCT(B729:B748, (ROW(B729:B748)-ROW(B729)+1)) / (20*21/2)</f>
        <v>85.62586523809523</v>
      </c>
      <c r="J745" s="2">
        <f t="shared" si="90"/>
        <v>88.432571183001997</v>
      </c>
      <c r="K745" s="2">
        <f t="shared" si="84"/>
        <v>91.510006089295075</v>
      </c>
    </row>
    <row r="746" spans="1:11" ht="13.5" x14ac:dyDescent="0.25">
      <c r="A746" s="3">
        <f>TITRES_STAT!B749</f>
        <v>43089</v>
      </c>
      <c r="B746" s="6">
        <f>TITRES_STAT!D749</f>
        <v>81.628500000000003</v>
      </c>
      <c r="C746" s="2">
        <f t="shared" si="85"/>
        <v>-2.9305999999999983</v>
      </c>
      <c r="D746" s="2">
        <f t="shared" si="86"/>
        <v>84.38494</v>
      </c>
      <c r="E746" s="2">
        <f t="shared" si="88"/>
        <v>86.027450000000002</v>
      </c>
      <c r="F746" s="2">
        <f t="shared" si="89"/>
        <v>88.593850000000003</v>
      </c>
      <c r="G746" s="2">
        <f t="shared" si="83"/>
        <v>91.883473999999964</v>
      </c>
      <c r="H746" s="2">
        <f t="shared" si="87"/>
        <v>97.446758500000072</v>
      </c>
      <c r="I746" s="2">
        <f t="array" ref="I746">SUMPRODUCT(B730:B749, (ROW(B730:B749)-ROW(B730)+1)) / (20*21/2)</f>
        <v>84.771455714285707</v>
      </c>
      <c r="J746" s="2">
        <f t="shared" si="90"/>
        <v>87.784564403668483</v>
      </c>
      <c r="K746" s="2">
        <f t="shared" si="84"/>
        <v>91.122496046577623</v>
      </c>
    </row>
    <row r="747" spans="1:11" ht="13.5" x14ac:dyDescent="0.25">
      <c r="A747" s="3">
        <f>TITRES_STAT!B750</f>
        <v>43090</v>
      </c>
      <c r="B747" s="6">
        <f>TITRES_STAT!D750</f>
        <v>81.620699999999999</v>
      </c>
      <c r="C747" s="2">
        <f t="shared" si="85"/>
        <v>-7.8000000000031378E-3</v>
      </c>
      <c r="D747" s="2">
        <f t="shared" si="86"/>
        <v>83.298220000000001</v>
      </c>
      <c r="E747" s="2">
        <f t="shared" si="88"/>
        <v>85.405579999999986</v>
      </c>
      <c r="F747" s="2">
        <f t="shared" si="89"/>
        <v>88.04970999999999</v>
      </c>
      <c r="G747" s="2">
        <f t="shared" si="83"/>
        <v>91.553881999999987</v>
      </c>
      <c r="H747" s="2">
        <f t="shared" si="87"/>
        <v>97.325631500000057</v>
      </c>
      <c r="I747" s="2">
        <f t="array" ref="I747">SUMPRODUCT(B731:B750, (ROW(B731:B750)-ROW(B731)+1)) / (20*21/2)</f>
        <v>83.97816142857144</v>
      </c>
      <c r="J747" s="2">
        <f t="shared" si="90"/>
        <v>87.19752969855719</v>
      </c>
      <c r="K747" s="2">
        <f t="shared" si="84"/>
        <v>90.749876593770665</v>
      </c>
    </row>
    <row r="748" spans="1:11" ht="13.5" x14ac:dyDescent="0.25">
      <c r="A748" s="3">
        <f>TITRES_STAT!B751</f>
        <v>43091</v>
      </c>
      <c r="B748" s="6">
        <f>TITRES_STAT!D751</f>
        <v>81.006600000000006</v>
      </c>
      <c r="C748" s="2">
        <f t="shared" si="85"/>
        <v>-0.61409999999999343</v>
      </c>
      <c r="D748" s="2">
        <f t="shared" si="86"/>
        <v>82.553519999999992</v>
      </c>
      <c r="E748" s="2">
        <f t="shared" si="88"/>
        <v>84.722300000000004</v>
      </c>
      <c r="F748" s="2">
        <f t="shared" si="89"/>
        <v>87.552599999999998</v>
      </c>
      <c r="G748" s="2">
        <f t="shared" si="83"/>
        <v>91.212007999999983</v>
      </c>
      <c r="H748" s="2">
        <f t="shared" si="87"/>
        <v>97.20143400000002</v>
      </c>
      <c r="I748" s="2">
        <f t="array" ref="I748">SUMPRODUCT(B732:B751, (ROW(B732:B751)-ROW(B732)+1)) / (20*21/2)</f>
        <v>83.24994619047618</v>
      </c>
      <c r="J748" s="2">
        <f t="shared" si="90"/>
        <v>86.607917346313656</v>
      </c>
      <c r="K748" s="2">
        <f t="shared" si="84"/>
        <v>90.367787315583584</v>
      </c>
    </row>
    <row r="749" spans="1:11" ht="13.5" x14ac:dyDescent="0.25">
      <c r="A749" s="3">
        <f>TITRES_STAT!B752</f>
        <v>43094</v>
      </c>
      <c r="B749" s="6">
        <f>TITRES_STAT!D752</f>
        <v>78.581299999999999</v>
      </c>
      <c r="C749" s="2">
        <f t="shared" si="85"/>
        <v>-2.4253000000000071</v>
      </c>
      <c r="D749" s="2">
        <f t="shared" si="86"/>
        <v>81.479240000000004</v>
      </c>
      <c r="E749" s="2">
        <f t="shared" si="88"/>
        <v>83.842349999999982</v>
      </c>
      <c r="F749" s="2">
        <f t="shared" si="89"/>
        <v>86.85648999999998</v>
      </c>
      <c r="G749" s="2">
        <f t="shared" si="83"/>
        <v>90.821627999999976</v>
      </c>
      <c r="H749" s="2">
        <f t="shared" si="87"/>
        <v>97.068917500000026</v>
      </c>
      <c r="I749" s="2">
        <f t="array" ref="I749">SUMPRODUCT(B733:B752, (ROW(B733:B752)-ROW(B733)+1)) / (20*21/2)</f>
        <v>82.514284761904776</v>
      </c>
      <c r="J749" s="2">
        <f t="shared" si="90"/>
        <v>85.843477599045684</v>
      </c>
      <c r="K749" s="2">
        <f t="shared" si="84"/>
        <v>89.905572126737169</v>
      </c>
    </row>
    <row r="750" spans="1:11" ht="13.5" x14ac:dyDescent="0.25">
      <c r="A750" s="3">
        <f>TITRES_STAT!B753</f>
        <v>43095</v>
      </c>
      <c r="B750" s="6">
        <f>TITRES_STAT!D753</f>
        <v>78.526899999999998</v>
      </c>
      <c r="C750" s="2">
        <f t="shared" si="85"/>
        <v>-5.4400000000001114E-2</v>
      </c>
      <c r="D750" s="2">
        <f t="shared" si="86"/>
        <v>80.272800000000004</v>
      </c>
      <c r="E750" s="2">
        <f t="shared" si="88"/>
        <v>82.911100000000005</v>
      </c>
      <c r="F750" s="2">
        <f t="shared" si="89"/>
        <v>86.157659999999993</v>
      </c>
      <c r="G750" s="2">
        <f t="shared" si="83"/>
        <v>90.430159999999972</v>
      </c>
      <c r="H750" s="2">
        <f t="shared" si="87"/>
        <v>96.936129000000022</v>
      </c>
      <c r="I750" s="2">
        <f t="array" ref="I750">SUMPRODUCT(B734:B753, (ROW(B734:B753)-ROW(B734)+1)) / (20*21/2)</f>
        <v>81.848547142857143</v>
      </c>
      <c r="J750" s="2">
        <f t="shared" si="90"/>
        <v>85.146660684850858</v>
      </c>
      <c r="K750" s="2">
        <f t="shared" si="84"/>
        <v>89.459349690394532</v>
      </c>
    </row>
    <row r="751" spans="1:11" ht="13.5" x14ac:dyDescent="0.25">
      <c r="A751" s="3">
        <f>TITRES_STAT!B754</f>
        <v>43096</v>
      </c>
      <c r="B751" s="6">
        <f>TITRES_STAT!D754</f>
        <v>78.511399999999995</v>
      </c>
      <c r="C751" s="2">
        <f t="shared" si="85"/>
        <v>-1.5500000000002956E-2</v>
      </c>
      <c r="D751" s="2">
        <f t="shared" si="86"/>
        <v>79.649379999999994</v>
      </c>
      <c r="E751" s="2">
        <f t="shared" si="88"/>
        <v>82.01715999999999</v>
      </c>
      <c r="F751" s="2">
        <f t="shared" si="89"/>
        <v>85.458445000000012</v>
      </c>
      <c r="G751" s="2">
        <f t="shared" si="83"/>
        <v>90.038381999999984</v>
      </c>
      <c r="H751" s="2">
        <f t="shared" si="87"/>
        <v>96.799455500000022</v>
      </c>
      <c r="I751" s="2">
        <f t="array" ref="I751">SUMPRODUCT(B735:B754, (ROW(B735:B754)-ROW(B735)+1)) / (20*21/2)</f>
        <v>81.093969047619041</v>
      </c>
      <c r="J751" s="2">
        <f t="shared" si="90"/>
        <v>84.514731095817439</v>
      </c>
      <c r="K751" s="2">
        <f t="shared" si="84"/>
        <v>89.030018329986902</v>
      </c>
    </row>
    <row r="752" spans="1:11" ht="13.5" x14ac:dyDescent="0.25">
      <c r="A752" s="3">
        <f>TITRES_STAT!B755</f>
        <v>43097</v>
      </c>
      <c r="B752" s="6">
        <f>TITRES_STAT!D755</f>
        <v>77.733999999999995</v>
      </c>
      <c r="C752" s="2">
        <f t="shared" si="85"/>
        <v>-0.77740000000000009</v>
      </c>
      <c r="D752" s="2">
        <f t="shared" si="86"/>
        <v>78.872039999999998</v>
      </c>
      <c r="E752" s="2">
        <f t="shared" si="88"/>
        <v>81.085129999999992</v>
      </c>
      <c r="F752" s="2">
        <f t="shared" si="89"/>
        <v>84.724244999999996</v>
      </c>
      <c r="G752" s="2">
        <f t="shared" si="83"/>
        <v>89.631055999999973</v>
      </c>
      <c r="H752" s="2">
        <f t="shared" si="87"/>
        <v>96.658895000000015</v>
      </c>
      <c r="I752" s="2">
        <f t="array" ref="I752">SUMPRODUCT(B736:B755, (ROW(B736:B755)-ROW(B736)+1)) / (20*21/2)</f>
        <v>80.553790952380936</v>
      </c>
      <c r="J752" s="2">
        <f t="shared" si="90"/>
        <v>83.868947181930068</v>
      </c>
      <c r="K752" s="2">
        <f t="shared" si="84"/>
        <v>88.58703721900703</v>
      </c>
    </row>
    <row r="753" spans="1:11" ht="13.5" x14ac:dyDescent="0.25">
      <c r="A753" s="3">
        <f>TITRES_STAT!B756</f>
        <v>43098</v>
      </c>
      <c r="B753" s="6">
        <f>TITRES_STAT!D756</f>
        <v>77.733999999999995</v>
      </c>
      <c r="C753" s="2">
        <f t="shared" si="85"/>
        <v>0</v>
      </c>
      <c r="D753" s="2">
        <f t="shared" si="86"/>
        <v>78.217519999999993</v>
      </c>
      <c r="E753" s="2">
        <f t="shared" si="88"/>
        <v>80.38552</v>
      </c>
      <c r="F753" s="2">
        <f t="shared" si="89"/>
        <v>84.102369999999993</v>
      </c>
      <c r="G753" s="2">
        <f t="shared" si="83"/>
        <v>89.281251999999981</v>
      </c>
      <c r="H753" s="2">
        <f t="shared" si="87"/>
        <v>96.522142000000017</v>
      </c>
      <c r="I753" s="2">
        <f t="array" ref="I753">SUMPRODUCT(B737:B756, (ROW(B737:B756)-ROW(B737)+1)) / (20*21/2)</f>
        <v>80.071066666666667</v>
      </c>
      <c r="J753" s="2">
        <f t="shared" si="90"/>
        <v>83.284666497936726</v>
      </c>
      <c r="K753" s="2">
        <f t="shared" si="84"/>
        <v>88.16142791630088</v>
      </c>
    </row>
    <row r="754" spans="1:11" ht="13.5" x14ac:dyDescent="0.25">
      <c r="A754" s="3">
        <f>TITRES_STAT!B757</f>
        <v>43102</v>
      </c>
      <c r="B754" s="6">
        <f>TITRES_STAT!D757</f>
        <v>76.179299999999998</v>
      </c>
      <c r="C754" s="2">
        <f t="shared" si="85"/>
        <v>-1.5546999999999969</v>
      </c>
      <c r="D754" s="2">
        <f t="shared" si="86"/>
        <v>77.73711999999999</v>
      </c>
      <c r="E754" s="2">
        <f t="shared" si="88"/>
        <v>79.608180000000019</v>
      </c>
      <c r="F754" s="2">
        <f t="shared" si="89"/>
        <v>83.405869999999993</v>
      </c>
      <c r="G754" s="2">
        <f t="shared" ref="G754:G817" si="91">AVERAGE(B705:B754)</f>
        <v>88.930981999999986</v>
      </c>
      <c r="H754" s="2">
        <f t="shared" si="87"/>
        <v>96.389685000000028</v>
      </c>
      <c r="I754" s="2">
        <f t="array" ref="I754">SUMPRODUCT(B738:B757, (ROW(B738:B757)-ROW(B738)+1)) / (20*21/2)</f>
        <v>79.415918095238112</v>
      </c>
      <c r="J754" s="2">
        <f t="shared" si="90"/>
        <v>82.607964926704653</v>
      </c>
      <c r="K754" s="2">
        <f t="shared" si="84"/>
        <v>87.691540547034194</v>
      </c>
    </row>
    <row r="755" spans="1:11" ht="13.5" x14ac:dyDescent="0.25">
      <c r="A755" s="3">
        <f>TITRES_STAT!B758</f>
        <v>43103</v>
      </c>
      <c r="B755" s="6">
        <f>TITRES_STAT!D758</f>
        <v>77.733999999999995</v>
      </c>
      <c r="C755" s="2">
        <f t="shared" si="85"/>
        <v>1.5546999999999969</v>
      </c>
      <c r="D755" s="2">
        <f t="shared" si="86"/>
        <v>77.578540000000004</v>
      </c>
      <c r="E755" s="2">
        <f t="shared" si="88"/>
        <v>78.925670000000011</v>
      </c>
      <c r="F755" s="2">
        <f t="shared" si="89"/>
        <v>82.787104999999997</v>
      </c>
      <c r="G755" s="2">
        <f t="shared" si="91"/>
        <v>88.620045999999959</v>
      </c>
      <c r="H755" s="2">
        <f t="shared" si="87"/>
        <v>96.256739500000023</v>
      </c>
      <c r="I755" s="2">
        <f t="array" ref="I755">SUMPRODUCT(B739:B758, (ROW(B739:B758)-ROW(B739)+1)) / (20*21/2)</f>
        <v>78.819252380952378</v>
      </c>
      <c r="J755" s="2">
        <f t="shared" si="90"/>
        <v>82.143777790828025</v>
      </c>
      <c r="K755" s="2">
        <f t="shared" ref="K755:K818" si="92">$K$4*B755+(1-$K$4)*K754</f>
        <v>87.301048760876</v>
      </c>
    </row>
    <row r="756" spans="1:11" ht="13.5" x14ac:dyDescent="0.25">
      <c r="A756" s="3">
        <f>TITRES_STAT!B759</f>
        <v>43104</v>
      </c>
      <c r="B756" s="6">
        <f>TITRES_STAT!D759</f>
        <v>77.718500000000006</v>
      </c>
      <c r="C756" s="2">
        <f t="shared" si="85"/>
        <v>-1.5499999999988745E-2</v>
      </c>
      <c r="D756" s="2">
        <f t="shared" si="86"/>
        <v>77.419959999999989</v>
      </c>
      <c r="E756" s="2">
        <f t="shared" si="88"/>
        <v>78.534670000000006</v>
      </c>
      <c r="F756" s="2">
        <f t="shared" si="89"/>
        <v>82.281059999999997</v>
      </c>
      <c r="G756" s="2">
        <f t="shared" si="91"/>
        <v>88.330409999999972</v>
      </c>
      <c r="H756" s="2">
        <f t="shared" si="87"/>
        <v>96.119909000000021</v>
      </c>
      <c r="I756" s="2">
        <f t="array" ref="I756">SUMPRODUCT(B740:B759, (ROW(B740:B759)-ROW(B740)+1)) / (20*21/2)</f>
        <v>78.134525714285715</v>
      </c>
      <c r="J756" s="2">
        <f t="shared" si="90"/>
        <v>81.722322763130109</v>
      </c>
      <c r="K756" s="2">
        <f t="shared" si="92"/>
        <v>86.925262534959288</v>
      </c>
    </row>
    <row r="757" spans="1:11" ht="13.5" x14ac:dyDescent="0.25">
      <c r="A757" s="3">
        <f>TITRES_STAT!B760</f>
        <v>43105</v>
      </c>
      <c r="B757" s="6">
        <f>TITRES_STAT!D760</f>
        <v>75.402000000000001</v>
      </c>
      <c r="C757" s="2">
        <f t="shared" si="85"/>
        <v>-2.3165000000000049</v>
      </c>
      <c r="D757" s="2">
        <f t="shared" si="86"/>
        <v>76.953559999999996</v>
      </c>
      <c r="E757" s="2">
        <f t="shared" si="88"/>
        <v>77.91279999999999</v>
      </c>
      <c r="F757" s="2">
        <f t="shared" si="89"/>
        <v>81.659189999999995</v>
      </c>
      <c r="G757" s="2">
        <f t="shared" si="91"/>
        <v>88.010145999999963</v>
      </c>
      <c r="H757" s="2">
        <f t="shared" si="87"/>
        <v>95.967688500000008</v>
      </c>
      <c r="I757" s="2">
        <f t="array" ref="I757">SUMPRODUCT(B741:B760, (ROW(B741:B760)-ROW(B741)+1)) / (20*21/2)</f>
        <v>77.514244285714298</v>
      </c>
      <c r="J757" s="2">
        <f t="shared" si="90"/>
        <v>81.120387261879628</v>
      </c>
      <c r="K757" s="2">
        <f t="shared" si="92"/>
        <v>86.473369886529525</v>
      </c>
    </row>
    <row r="758" spans="1:11" ht="13.5" x14ac:dyDescent="0.25">
      <c r="A758" s="3">
        <f>TITRES_STAT!B761</f>
        <v>43108</v>
      </c>
      <c r="B758" s="6">
        <f>TITRES_STAT!D761</f>
        <v>75.394199999999998</v>
      </c>
      <c r="C758" s="2">
        <f t="shared" si="85"/>
        <v>-7.8000000000031378E-3</v>
      </c>
      <c r="D758" s="2">
        <f t="shared" si="86"/>
        <v>76.485600000000005</v>
      </c>
      <c r="E758" s="2">
        <f t="shared" si="88"/>
        <v>77.351559999999992</v>
      </c>
      <c r="F758" s="2">
        <f t="shared" si="89"/>
        <v>81.036929999999984</v>
      </c>
      <c r="G758" s="2">
        <f t="shared" si="91"/>
        <v>87.667959999999965</v>
      </c>
      <c r="H758" s="2">
        <f t="shared" si="87"/>
        <v>95.819236500000002</v>
      </c>
      <c r="I758" s="2">
        <f t="array" ref="I758">SUMPRODUCT(B742:B761, (ROW(B742:B761)-ROW(B742)+1)) / (20*21/2)</f>
        <v>76.886563333333328</v>
      </c>
      <c r="J758" s="2">
        <f t="shared" si="90"/>
        <v>80.575036094081568</v>
      </c>
      <c r="K758" s="2">
        <f t="shared" si="92"/>
        <v>86.038892636077392</v>
      </c>
    </row>
    <row r="759" spans="1:11" ht="13.5" x14ac:dyDescent="0.25">
      <c r="A759" s="3">
        <f>TITRES_STAT!B762</f>
        <v>43109</v>
      </c>
      <c r="B759" s="6">
        <f>TITRES_STAT!D762</f>
        <v>73.847300000000004</v>
      </c>
      <c r="C759" s="2">
        <f t="shared" si="85"/>
        <v>-1.5468999999999937</v>
      </c>
      <c r="D759" s="2">
        <f t="shared" si="86"/>
        <v>76.019199999999998</v>
      </c>
      <c r="E759" s="2">
        <f t="shared" si="88"/>
        <v>76.878159999999994</v>
      </c>
      <c r="F759" s="2">
        <f t="shared" si="89"/>
        <v>80.360254999999967</v>
      </c>
      <c r="G759" s="2">
        <f t="shared" si="91"/>
        <v>87.325929999999971</v>
      </c>
      <c r="H759" s="2">
        <f t="shared" si="87"/>
        <v>95.663469000000021</v>
      </c>
      <c r="I759" s="2">
        <f t="array" ref="I759">SUMPRODUCT(B743:B762, (ROW(B743:B762)-ROW(B743)+1)) / (20*21/2)</f>
        <v>76.118590952380927</v>
      </c>
      <c r="J759" s="2">
        <f t="shared" si="90"/>
        <v>79.934299323216663</v>
      </c>
      <c r="K759" s="2">
        <f t="shared" si="92"/>
        <v>85.560790964074357</v>
      </c>
    </row>
    <row r="760" spans="1:11" ht="13.5" x14ac:dyDescent="0.25">
      <c r="A760" s="3">
        <f>TITRES_STAT!B763</f>
        <v>43110</v>
      </c>
      <c r="B760" s="6">
        <f>TITRES_STAT!D763</f>
        <v>73.847300000000004</v>
      </c>
      <c r="C760" s="2">
        <f t="shared" si="85"/>
        <v>0</v>
      </c>
      <c r="D760" s="2">
        <f t="shared" si="86"/>
        <v>75.241860000000003</v>
      </c>
      <c r="E760" s="2">
        <f t="shared" si="88"/>
        <v>76.410200000000003</v>
      </c>
      <c r="F760" s="2">
        <f t="shared" si="89"/>
        <v>79.66064999999999</v>
      </c>
      <c r="G760" s="2">
        <f t="shared" si="91"/>
        <v>86.999445999999978</v>
      </c>
      <c r="H760" s="2">
        <f t="shared" si="87"/>
        <v>95.507701500000039</v>
      </c>
      <c r="I760" s="2">
        <f t="array" ref="I760">SUMPRODUCT(B744:B763, (ROW(B744:B763)-ROW(B744)+1)) / (20*21/2)</f>
        <v>75.34028714285715</v>
      </c>
      <c r="J760" s="2">
        <f t="shared" si="90"/>
        <v>79.354585101957937</v>
      </c>
      <c r="K760" s="2">
        <f t="shared" si="92"/>
        <v>85.101438377247916</v>
      </c>
    </row>
    <row r="761" spans="1:11" ht="13.5" x14ac:dyDescent="0.25">
      <c r="A761" s="3">
        <f>TITRES_STAT!B764</f>
        <v>43111</v>
      </c>
      <c r="B761" s="6">
        <f>TITRES_STAT!D764</f>
        <v>73.069999999999993</v>
      </c>
      <c r="C761" s="2">
        <f t="shared" si="85"/>
        <v>-0.77730000000001098</v>
      </c>
      <c r="D761" s="2">
        <f t="shared" si="86"/>
        <v>74.312160000000006</v>
      </c>
      <c r="E761" s="2">
        <f t="shared" si="88"/>
        <v>75.86605999999999</v>
      </c>
      <c r="F761" s="2">
        <f t="shared" si="89"/>
        <v>78.941609999999983</v>
      </c>
      <c r="G761" s="2">
        <f t="shared" si="91"/>
        <v>86.610775999999973</v>
      </c>
      <c r="H761" s="2">
        <f t="shared" si="87"/>
        <v>95.34804750000005</v>
      </c>
      <c r="I761" s="2">
        <f t="array" ref="I761">SUMPRODUCT(B745:B764, (ROW(B745:B764)-ROW(B745)+1)) / (20*21/2)</f>
        <v>74.624171428571429</v>
      </c>
      <c r="J761" s="2">
        <f t="shared" si="90"/>
        <v>78.756053187485762</v>
      </c>
      <c r="K761" s="2">
        <f t="shared" si="92"/>
        <v>84.629617264414662</v>
      </c>
    </row>
    <row r="762" spans="1:11" ht="13.5" x14ac:dyDescent="0.25">
      <c r="A762" s="3">
        <f>TITRES_STAT!B765</f>
        <v>43112</v>
      </c>
      <c r="B762" s="6">
        <f>TITRES_STAT!D765</f>
        <v>70.877899999999997</v>
      </c>
      <c r="C762" s="2">
        <f t="shared" si="85"/>
        <v>-2.1920999999999964</v>
      </c>
      <c r="D762" s="2">
        <f t="shared" si="86"/>
        <v>73.407340000000005</v>
      </c>
      <c r="E762" s="2">
        <f t="shared" si="88"/>
        <v>75.180449999999993</v>
      </c>
      <c r="F762" s="2">
        <f t="shared" si="89"/>
        <v>78.132789999999972</v>
      </c>
      <c r="G762" s="2">
        <f t="shared" si="91"/>
        <v>86.122761999999966</v>
      </c>
      <c r="H762" s="2">
        <f t="shared" si="87"/>
        <v>95.17743300000005</v>
      </c>
      <c r="I762" s="2">
        <f t="array" ref="I762">SUMPRODUCT(B746:B765, (ROW(B746:B765)-ROW(B746)+1)) / (20*21/2)</f>
        <v>74.082444285714303</v>
      </c>
      <c r="J762" s="2">
        <f t="shared" si="90"/>
        <v>78.00575288391569</v>
      </c>
      <c r="K762" s="2">
        <f t="shared" si="92"/>
        <v>84.09033423443762</v>
      </c>
    </row>
    <row r="763" spans="1:11" ht="13.5" x14ac:dyDescent="0.25">
      <c r="A763" s="3">
        <f>TITRES_STAT!B766</f>
        <v>43115</v>
      </c>
      <c r="B763" s="6">
        <f>TITRES_STAT!D766</f>
        <v>69.960599999999999</v>
      </c>
      <c r="C763" s="2">
        <f t="shared" si="85"/>
        <v>-0.91729999999999734</v>
      </c>
      <c r="D763" s="2">
        <f t="shared" si="86"/>
        <v>72.320619999999991</v>
      </c>
      <c r="E763" s="2">
        <f t="shared" si="88"/>
        <v>74.403109999999998</v>
      </c>
      <c r="F763" s="2">
        <f t="shared" si="89"/>
        <v>77.394314999999978</v>
      </c>
      <c r="G763" s="2">
        <f t="shared" si="91"/>
        <v>85.617645999999965</v>
      </c>
      <c r="H763" s="2">
        <f t="shared" si="87"/>
        <v>95.002232000000063</v>
      </c>
      <c r="I763" s="2">
        <f t="array" ref="I763">SUMPRODUCT(B747:B766, (ROW(B747:B766)-ROW(B747)+1)) / (20*21/2)</f>
        <v>73.600082857142851</v>
      </c>
      <c r="J763" s="2">
        <f t="shared" si="90"/>
        <v>77.239547847352284</v>
      </c>
      <c r="K763" s="2">
        <f t="shared" si="92"/>
        <v>83.53622700955772</v>
      </c>
    </row>
    <row r="764" spans="1:11" ht="13.5" x14ac:dyDescent="0.25">
      <c r="A764" s="3">
        <f>TITRES_STAT!B767</f>
        <v>43116</v>
      </c>
      <c r="B764" s="6">
        <f>TITRES_STAT!D767</f>
        <v>69.875100000000003</v>
      </c>
      <c r="C764" s="2">
        <f t="shared" si="85"/>
        <v>-8.5499999999996135E-2</v>
      </c>
      <c r="D764" s="2">
        <f t="shared" si="86"/>
        <v>71.526179999999997</v>
      </c>
      <c r="E764" s="2">
        <f t="shared" si="88"/>
        <v>73.772689999999997</v>
      </c>
      <c r="F764" s="2">
        <f t="shared" si="89"/>
        <v>76.690434999999994</v>
      </c>
      <c r="G764" s="2">
        <f t="shared" si="91"/>
        <v>85.11081999999999</v>
      </c>
      <c r="H764" s="2">
        <f t="shared" si="87"/>
        <v>94.842176000000052</v>
      </c>
      <c r="I764" s="2">
        <f t="array" ref="I764">SUMPRODUCT(B748:B767, (ROW(B748:B767)-ROW(B748)+1)) / (20*21/2)</f>
        <v>73.295924761904772</v>
      </c>
      <c r="J764" s="2">
        <f t="shared" si="90"/>
        <v>76.538171861890163</v>
      </c>
      <c r="K764" s="2">
        <f t="shared" si="92"/>
        <v>83.000496538594675</v>
      </c>
    </row>
    <row r="765" spans="1:11" ht="13.5" x14ac:dyDescent="0.25">
      <c r="A765" s="3">
        <f>TITRES_STAT!B768</f>
        <v>43117</v>
      </c>
      <c r="B765" s="6">
        <f>TITRES_STAT!D768</f>
        <v>71.002300000000005</v>
      </c>
      <c r="C765" s="2">
        <f t="shared" si="85"/>
        <v>1.127200000000002</v>
      </c>
      <c r="D765" s="2">
        <f t="shared" si="86"/>
        <v>70.957179999999994</v>
      </c>
      <c r="E765" s="2">
        <f t="shared" si="88"/>
        <v>73.099519999999998</v>
      </c>
      <c r="F765" s="2">
        <f t="shared" si="89"/>
        <v>76.012595000000005</v>
      </c>
      <c r="G765" s="2">
        <f t="shared" si="91"/>
        <v>84.634155999999962</v>
      </c>
      <c r="H765" s="2">
        <f t="shared" si="87"/>
        <v>94.68775600000005</v>
      </c>
      <c r="I765" s="2">
        <f t="array" ref="I765">SUMPRODUCT(B749:B768, (ROW(B749:B768)-ROW(B749)+1)) / (20*21/2)</f>
        <v>72.962927619047619</v>
      </c>
      <c r="J765" s="2">
        <f t="shared" si="90"/>
        <v>76.010945970281583</v>
      </c>
      <c r="K765" s="2">
        <f t="shared" si="92"/>
        <v>82.529979027277236</v>
      </c>
    </row>
    <row r="766" spans="1:11" ht="13.5" x14ac:dyDescent="0.25">
      <c r="A766" s="3">
        <f>TITRES_STAT!B769</f>
        <v>43118</v>
      </c>
      <c r="B766" s="6">
        <f>TITRES_STAT!D769</f>
        <v>70.947800000000001</v>
      </c>
      <c r="C766" s="2">
        <f t="shared" si="85"/>
        <v>-5.4500000000004434E-2</v>
      </c>
      <c r="D766" s="2">
        <f t="shared" si="86"/>
        <v>70.532740000000018</v>
      </c>
      <c r="E766" s="2">
        <f t="shared" si="88"/>
        <v>72.422449999999998</v>
      </c>
      <c r="F766" s="2">
        <f t="shared" si="89"/>
        <v>75.478560000000002</v>
      </c>
      <c r="G766" s="2">
        <f t="shared" si="91"/>
        <v>84.156401999999986</v>
      </c>
      <c r="H766" s="2">
        <f t="shared" si="87"/>
        <v>94.534205500000056</v>
      </c>
      <c r="I766" s="2">
        <f t="array" ref="I766">SUMPRODUCT(B750:B769, (ROW(B750:B769)-ROW(B750)+1)) / (20*21/2)</f>
        <v>72.67512714285715</v>
      </c>
      <c r="J766" s="2">
        <f t="shared" si="90"/>
        <v>75.528741592159534</v>
      </c>
      <c r="K766" s="2">
        <f t="shared" si="92"/>
        <v>82.075775928168326</v>
      </c>
    </row>
    <row r="767" spans="1:11" ht="13.5" x14ac:dyDescent="0.25">
      <c r="A767" s="3">
        <f>TITRES_STAT!B770</f>
        <v>43119</v>
      </c>
      <c r="B767" s="6">
        <f>TITRES_STAT!D770</f>
        <v>72.284899999999993</v>
      </c>
      <c r="C767" s="2">
        <f t="shared" si="85"/>
        <v>1.3370999999999924</v>
      </c>
      <c r="D767" s="2">
        <f t="shared" si="86"/>
        <v>70.814139999999995</v>
      </c>
      <c r="E767" s="2">
        <f t="shared" si="88"/>
        <v>72.110739999999993</v>
      </c>
      <c r="F767" s="2">
        <f t="shared" si="89"/>
        <v>75.011769999999984</v>
      </c>
      <c r="G767" s="2">
        <f t="shared" si="91"/>
        <v>83.726221999999979</v>
      </c>
      <c r="H767" s="2">
        <f t="shared" si="87"/>
        <v>94.386198500000049</v>
      </c>
      <c r="I767" s="2">
        <f t="array" ref="I767">SUMPRODUCT(B751:B770, (ROW(B751:B770)-ROW(B751)+1)) / (20*21/2)</f>
        <v>72.346945714285724</v>
      </c>
      <c r="J767" s="2">
        <f t="shared" si="90"/>
        <v>75.219804297668148</v>
      </c>
      <c r="K767" s="2">
        <f t="shared" si="92"/>
        <v>81.691820009416631</v>
      </c>
    </row>
    <row r="768" spans="1:11" ht="13.5" x14ac:dyDescent="0.25">
      <c r="A768" s="3">
        <f>TITRES_STAT!B771</f>
        <v>43122</v>
      </c>
      <c r="B768" s="6">
        <f>TITRES_STAT!D771</f>
        <v>71.515299999999996</v>
      </c>
      <c r="C768" s="2">
        <f t="shared" si="85"/>
        <v>-0.76959999999999695</v>
      </c>
      <c r="D768" s="2">
        <f t="shared" si="86"/>
        <v>71.125079999999997</v>
      </c>
      <c r="E768" s="2">
        <f t="shared" si="88"/>
        <v>71.722850000000008</v>
      </c>
      <c r="F768" s="2">
        <f t="shared" si="89"/>
        <v>74.537205</v>
      </c>
      <c r="G768" s="2">
        <f t="shared" si="91"/>
        <v>83.306301999999974</v>
      </c>
      <c r="H768" s="2">
        <f t="shared" si="87"/>
        <v>94.234343500000051</v>
      </c>
      <c r="I768" s="2">
        <f t="array" ref="I768">SUMPRODUCT(B752:B771, (ROW(B752:B771)-ROW(B752)+1)) / (20*21/2)</f>
        <v>71.925549523809536</v>
      </c>
      <c r="J768" s="2">
        <f t="shared" si="90"/>
        <v>74.866994364556888</v>
      </c>
      <c r="K768" s="2">
        <f t="shared" si="92"/>
        <v>81.292740793361077</v>
      </c>
    </row>
    <row r="769" spans="1:11" ht="13.5" x14ac:dyDescent="0.25">
      <c r="A769" s="3">
        <f>TITRES_STAT!B772</f>
        <v>43123</v>
      </c>
      <c r="B769" s="6">
        <f>TITRES_STAT!D772</f>
        <v>71.515299999999996</v>
      </c>
      <c r="C769" s="2">
        <f t="shared" si="85"/>
        <v>0</v>
      </c>
      <c r="D769" s="2">
        <f t="shared" si="86"/>
        <v>71.453120000000013</v>
      </c>
      <c r="E769" s="2">
        <f t="shared" si="88"/>
        <v>71.489650000000012</v>
      </c>
      <c r="F769" s="2">
        <f t="shared" si="89"/>
        <v>74.183904999999982</v>
      </c>
      <c r="G769" s="2">
        <f t="shared" si="91"/>
        <v>82.870991999999987</v>
      </c>
      <c r="H769" s="2">
        <f t="shared" si="87"/>
        <v>94.081727000000043</v>
      </c>
      <c r="I769" s="2">
        <f t="array" ref="I769">SUMPRODUCT(B753:B772, (ROW(B753:B772)-ROW(B753)+1)) / (20*21/2)</f>
        <v>71.529922857142864</v>
      </c>
      <c r="J769" s="2">
        <f t="shared" si="90"/>
        <v>74.547785377456222</v>
      </c>
      <c r="K769" s="2">
        <f t="shared" si="92"/>
        <v>80.909311742641037</v>
      </c>
    </row>
    <row r="770" spans="1:11" ht="13.5" x14ac:dyDescent="0.25">
      <c r="A770" s="3">
        <f>TITRES_STAT!B773</f>
        <v>43124</v>
      </c>
      <c r="B770" s="6">
        <f>TITRES_STAT!D773</f>
        <v>70.738</v>
      </c>
      <c r="C770" s="2">
        <f t="shared" si="85"/>
        <v>-0.77729999999999677</v>
      </c>
      <c r="D770" s="2">
        <f t="shared" si="86"/>
        <v>71.400259999999989</v>
      </c>
      <c r="E770" s="2">
        <f t="shared" si="88"/>
        <v>71.178719999999998</v>
      </c>
      <c r="F770" s="2">
        <f t="shared" si="89"/>
        <v>73.794460000000015</v>
      </c>
      <c r="G770" s="2">
        <f t="shared" si="91"/>
        <v>82.438013999999981</v>
      </c>
      <c r="H770" s="2">
        <f t="shared" si="87"/>
        <v>93.925224000000057</v>
      </c>
      <c r="I770" s="2">
        <f t="array" ref="I770">SUMPRODUCT(B754:B773, (ROW(B754:B773)-ROW(B754)+1)) / (20*21/2)</f>
        <v>71.175013809523819</v>
      </c>
      <c r="J770" s="2">
        <f t="shared" si="90"/>
        <v>74.184948674841337</v>
      </c>
      <c r="K770" s="2">
        <f t="shared" si="92"/>
        <v>80.510436772341393</v>
      </c>
    </row>
    <row r="771" spans="1:11" ht="13.5" x14ac:dyDescent="0.25">
      <c r="A771" s="3">
        <f>TITRES_STAT!B774</f>
        <v>43125</v>
      </c>
      <c r="B771" s="6">
        <f>TITRES_STAT!D774</f>
        <v>69.369799999999998</v>
      </c>
      <c r="C771" s="2">
        <f t="shared" si="85"/>
        <v>-1.3682000000000016</v>
      </c>
      <c r="D771" s="2">
        <f t="shared" si="86"/>
        <v>71.08466</v>
      </c>
      <c r="E771" s="2">
        <f t="shared" si="88"/>
        <v>70.808700000000002</v>
      </c>
      <c r="F771" s="2">
        <f t="shared" si="89"/>
        <v>73.337379999999996</v>
      </c>
      <c r="G771" s="2">
        <f t="shared" si="91"/>
        <v>81.95201999999999</v>
      </c>
      <c r="H771" s="2">
        <f t="shared" si="87"/>
        <v>93.761880000000076</v>
      </c>
      <c r="I771" s="2">
        <f t="array" ref="I771">SUMPRODUCT(B755:B774, (ROW(B755:B774)-ROW(B755)+1)) / (20*21/2)</f>
        <v>70.860822380952385</v>
      </c>
      <c r="J771" s="2">
        <f t="shared" si="90"/>
        <v>73.726363086761211</v>
      </c>
      <c r="K771" s="2">
        <f t="shared" si="92"/>
        <v>80.073549055778983</v>
      </c>
    </row>
    <row r="772" spans="1:11" ht="13.5" x14ac:dyDescent="0.25">
      <c r="A772" s="3">
        <f>TITRES_STAT!B775</f>
        <v>43126</v>
      </c>
      <c r="B772" s="6">
        <f>TITRES_STAT!D775</f>
        <v>69.183300000000003</v>
      </c>
      <c r="C772" s="2">
        <f t="shared" ref="C772:C835" si="93">B772-B771</f>
        <v>-0.18649999999999523</v>
      </c>
      <c r="D772" s="2">
        <f t="shared" si="86"/>
        <v>70.464339999999993</v>
      </c>
      <c r="E772" s="2">
        <f t="shared" si="88"/>
        <v>70.639240000000001</v>
      </c>
      <c r="F772" s="2">
        <f t="shared" si="89"/>
        <v>72.90984499999999</v>
      </c>
      <c r="G772" s="2">
        <f t="shared" si="91"/>
        <v>81.484061999999994</v>
      </c>
      <c r="H772" s="2">
        <f t="shared" si="87"/>
        <v>93.590026500000079</v>
      </c>
      <c r="I772" s="2">
        <f t="array" ref="I772">SUMPRODUCT(B756:B775, (ROW(B756:B775)-ROW(B756)+1)) / (20*21/2)</f>
        <v>70.530345238095222</v>
      </c>
      <c r="J772" s="2">
        <f t="shared" si="90"/>
        <v>73.293690411831562</v>
      </c>
      <c r="K772" s="2">
        <f t="shared" si="92"/>
        <v>79.646480465356277</v>
      </c>
    </row>
    <row r="773" spans="1:11" ht="13.5" x14ac:dyDescent="0.25">
      <c r="A773" s="3">
        <f>TITRES_STAT!B776</f>
        <v>43129</v>
      </c>
      <c r="B773" s="6">
        <f>TITRES_STAT!D776</f>
        <v>69.183300000000003</v>
      </c>
      <c r="C773" s="2">
        <f t="shared" si="93"/>
        <v>0</v>
      </c>
      <c r="D773" s="2">
        <f t="shared" si="86"/>
        <v>69.99794</v>
      </c>
      <c r="E773" s="2">
        <f t="shared" si="88"/>
        <v>70.561510000000013</v>
      </c>
      <c r="F773" s="2">
        <f t="shared" si="89"/>
        <v>72.482309999999998</v>
      </c>
      <c r="G773" s="2">
        <f t="shared" si="91"/>
        <v>81.00366600000001</v>
      </c>
      <c r="H773" s="2">
        <f t="shared" si="87"/>
        <v>93.433364500000081</v>
      </c>
      <c r="I773" s="2">
        <f t="array" ref="I773">SUMPRODUCT(B757:B776, (ROW(B757:B776)-ROW(B757)+1)) / (20*21/2)</f>
        <v>70.28525619047619</v>
      </c>
      <c r="J773" s="2">
        <f t="shared" si="90"/>
        <v>72.902224658323789</v>
      </c>
      <c r="K773" s="2">
        <f t="shared" si="92"/>
        <v>79.236159662793284</v>
      </c>
    </row>
    <row r="774" spans="1:11" ht="13.5" x14ac:dyDescent="0.25">
      <c r="A774" s="3">
        <f>TITRES_STAT!B777</f>
        <v>43130</v>
      </c>
      <c r="B774" s="6">
        <f>TITRES_STAT!D777</f>
        <v>69.183300000000003</v>
      </c>
      <c r="C774" s="2">
        <f t="shared" si="93"/>
        <v>0</v>
      </c>
      <c r="D774" s="2">
        <f t="shared" ref="D774:D837" si="94">AVERAGE(B770:B774)</f>
        <v>69.531539999999993</v>
      </c>
      <c r="E774" s="2">
        <f t="shared" si="88"/>
        <v>70.49233000000001</v>
      </c>
      <c r="F774" s="2">
        <f t="shared" si="89"/>
        <v>72.132509999999996</v>
      </c>
      <c r="G774" s="2">
        <f t="shared" si="91"/>
        <v>80.552809999999994</v>
      </c>
      <c r="H774" s="2">
        <f t="shared" si="87"/>
        <v>93.279901000000081</v>
      </c>
      <c r="I774" s="2">
        <f t="array" ref="I774">SUMPRODUCT(B758:B777, (ROW(B758:B777)-ROW(B758)+1)) / (20*21/2)</f>
        <v>70.377314761904756</v>
      </c>
      <c r="J774" s="2">
        <f t="shared" si="90"/>
        <v>72.548041357531048</v>
      </c>
      <c r="K774" s="2">
        <f t="shared" si="92"/>
        <v>78.84192987209552</v>
      </c>
    </row>
    <row r="775" spans="1:11" ht="13.5" x14ac:dyDescent="0.25">
      <c r="A775" s="3">
        <f>TITRES_STAT!B778</f>
        <v>43131</v>
      </c>
      <c r="B775" s="6">
        <f>TITRES_STAT!D778</f>
        <v>68.662499999999994</v>
      </c>
      <c r="C775" s="2">
        <f t="shared" si="93"/>
        <v>-0.52080000000000837</v>
      </c>
      <c r="D775" s="2">
        <f t="shared" si="94"/>
        <v>69.116440000000011</v>
      </c>
      <c r="E775" s="2">
        <f t="shared" si="88"/>
        <v>70.258350000000007</v>
      </c>
      <c r="F775" s="2">
        <f t="shared" si="89"/>
        <v>71.678934999999981</v>
      </c>
      <c r="G775" s="2">
        <f t="shared" si="91"/>
        <v>80.080653999999996</v>
      </c>
      <c r="H775" s="2">
        <f t="shared" si="87"/>
        <v>93.128250000000079</v>
      </c>
      <c r="I775" s="2">
        <f t="array" ref="I775">SUMPRODUCT(B759:B778, (ROW(B759:B778)-ROW(B759)+1)) / (20*21/2)</f>
        <v>70.175092857142843</v>
      </c>
      <c r="J775" s="2">
        <f t="shared" si="90"/>
        <v>72.177989799670939</v>
      </c>
      <c r="K775" s="2">
        <f t="shared" si="92"/>
        <v>78.44273654377804</v>
      </c>
    </row>
    <row r="776" spans="1:11" ht="13.5" x14ac:dyDescent="0.25">
      <c r="A776" s="3">
        <f>TITRES_STAT!B779</f>
        <v>43132</v>
      </c>
      <c r="B776" s="6">
        <f>TITRES_STAT!D779</f>
        <v>69.105500000000006</v>
      </c>
      <c r="C776" s="2">
        <f t="shared" si="93"/>
        <v>0.44300000000001205</v>
      </c>
      <c r="D776" s="2">
        <f t="shared" si="94"/>
        <v>69.063580000000002</v>
      </c>
      <c r="E776" s="2">
        <f t="shared" si="88"/>
        <v>70.074120000000008</v>
      </c>
      <c r="F776" s="2">
        <f t="shared" si="89"/>
        <v>71.248284999999981</v>
      </c>
      <c r="G776" s="2">
        <f t="shared" si="91"/>
        <v>79.643788000000001</v>
      </c>
      <c r="H776" s="2">
        <f t="shared" si="87"/>
        <v>92.967810500000098</v>
      </c>
      <c r="I776" s="2">
        <f t="array" ref="I776">SUMPRODUCT(B760:B779, (ROW(B760:B779)-ROW(B760)+1)) / (20*21/2)</f>
        <v>69.85541666666667</v>
      </c>
      <c r="J776" s="2">
        <f t="shared" si="90"/>
        <v>71.88537172351181</v>
      </c>
      <c r="K776" s="2">
        <f t="shared" si="92"/>
        <v>78.076570404806347</v>
      </c>
    </row>
    <row r="777" spans="1:11" ht="13.5" x14ac:dyDescent="0.25">
      <c r="A777" s="3">
        <f>TITRES_STAT!B780</f>
        <v>43133</v>
      </c>
      <c r="B777" s="6">
        <f>TITRES_STAT!D780</f>
        <v>72.2149</v>
      </c>
      <c r="C777" s="2">
        <f t="shared" si="93"/>
        <v>3.1093999999999937</v>
      </c>
      <c r="D777" s="2">
        <f t="shared" si="94"/>
        <v>69.669899999999998</v>
      </c>
      <c r="E777" s="2">
        <f t="shared" si="88"/>
        <v>70.067120000000003</v>
      </c>
      <c r="F777" s="2">
        <f t="shared" si="89"/>
        <v>71.088929999999976</v>
      </c>
      <c r="G777" s="2">
        <f t="shared" si="91"/>
        <v>79.238016000000002</v>
      </c>
      <c r="H777" s="2">
        <f t="shared" si="87"/>
        <v>92.822918000000087</v>
      </c>
      <c r="I777" s="2">
        <f t="array" ref="I777">SUMPRODUCT(B761:B780, (ROW(B761:B780)-ROW(B761)+1)) / (20*21/2)</f>
        <v>69.466447142857135</v>
      </c>
      <c r="J777" s="2">
        <f t="shared" si="90"/>
        <v>71.916755368891643</v>
      </c>
      <c r="K777" s="2">
        <f t="shared" si="92"/>
        <v>77.84670097716689</v>
      </c>
    </row>
    <row r="778" spans="1:11" ht="13.5" x14ac:dyDescent="0.25">
      <c r="A778" s="3">
        <f>TITRES_STAT!B781</f>
        <v>43136</v>
      </c>
      <c r="B778" s="6">
        <f>TITRES_STAT!D781</f>
        <v>68.965599999999995</v>
      </c>
      <c r="C778" s="2">
        <f t="shared" si="93"/>
        <v>-3.2493000000000052</v>
      </c>
      <c r="D778" s="2">
        <f t="shared" si="94"/>
        <v>69.626360000000005</v>
      </c>
      <c r="E778" s="2">
        <f t="shared" si="88"/>
        <v>69.812150000000003</v>
      </c>
      <c r="F778" s="2">
        <f t="shared" si="89"/>
        <v>70.767499999999998</v>
      </c>
      <c r="G778" s="2">
        <f t="shared" si="91"/>
        <v>78.798352000000008</v>
      </c>
      <c r="H778" s="2">
        <f t="shared" ref="H778:H841" si="95">AVERAGE(B579:B778)</f>
        <v>92.676894500000088</v>
      </c>
      <c r="I778" s="2">
        <f t="array" ref="I778">SUMPRODUCT(B762:B781, (ROW(B762:B781)-ROW(B762)+1)) / (20*21/2)</f>
        <v>69.085733809523802</v>
      </c>
      <c r="J778" s="2">
        <f t="shared" si="90"/>
        <v>71.635692952806721</v>
      </c>
      <c r="K778" s="2">
        <f t="shared" si="92"/>
        <v>77.498422507474075</v>
      </c>
    </row>
    <row r="779" spans="1:11" ht="13.5" x14ac:dyDescent="0.25">
      <c r="A779" s="3">
        <f>TITRES_STAT!B782</f>
        <v>43137</v>
      </c>
      <c r="B779" s="6">
        <f>TITRES_STAT!D782</f>
        <v>67.410899999999998</v>
      </c>
      <c r="C779" s="2">
        <f t="shared" si="93"/>
        <v>-1.5546999999999969</v>
      </c>
      <c r="D779" s="2">
        <f t="shared" si="94"/>
        <v>69.271879999999982</v>
      </c>
      <c r="E779" s="2">
        <f t="shared" si="88"/>
        <v>69.401709999999994</v>
      </c>
      <c r="F779" s="2">
        <f t="shared" si="89"/>
        <v>70.44568000000001</v>
      </c>
      <c r="G779" s="2">
        <f t="shared" si="91"/>
        <v>78.296499999999995</v>
      </c>
      <c r="H779" s="2">
        <f t="shared" si="95"/>
        <v>92.511408500000073</v>
      </c>
      <c r="I779" s="2">
        <f t="array" ref="I779">SUMPRODUCT(B763:B782, (ROW(B763:B782)-ROW(B763)+1)) / (20*21/2)</f>
        <v>68.671706666666665</v>
      </c>
      <c r="J779" s="2">
        <f t="shared" si="90"/>
        <v>71.233331719206092</v>
      </c>
      <c r="K779" s="2">
        <f t="shared" si="92"/>
        <v>77.102833389533913</v>
      </c>
    </row>
    <row r="780" spans="1:11" ht="13.5" x14ac:dyDescent="0.25">
      <c r="A780" s="3">
        <f>TITRES_STAT!B783</f>
        <v>43138</v>
      </c>
      <c r="B780" s="6">
        <f>TITRES_STAT!D783</f>
        <v>66.361500000000007</v>
      </c>
      <c r="C780" s="2">
        <f t="shared" si="93"/>
        <v>-1.0493999999999915</v>
      </c>
      <c r="D780" s="2">
        <f t="shared" si="94"/>
        <v>68.811679999999996</v>
      </c>
      <c r="E780" s="2">
        <f t="shared" ref="E780:E843" si="96">AVERAGE(B771:B780)</f>
        <v>68.964060000000003</v>
      </c>
      <c r="F780" s="2">
        <f t="shared" si="89"/>
        <v>70.071390000000008</v>
      </c>
      <c r="G780" s="2">
        <f t="shared" si="91"/>
        <v>77.773660000000007</v>
      </c>
      <c r="H780" s="2">
        <f t="shared" si="95"/>
        <v>92.336982500000062</v>
      </c>
      <c r="I780" s="2">
        <f t="array" ref="I780">SUMPRODUCT(B764:B783, (ROW(B764:B783)-ROW(B764)+1)) / (20*21/2)</f>
        <v>68.097325238095223</v>
      </c>
      <c r="J780" s="2">
        <f t="shared" si="90"/>
        <v>70.769347745948366</v>
      </c>
      <c r="K780" s="2">
        <f t="shared" si="92"/>
        <v>76.681604629160034</v>
      </c>
    </row>
    <row r="781" spans="1:11" ht="13.5" x14ac:dyDescent="0.25">
      <c r="A781" s="3">
        <f>TITRES_STAT!B784</f>
        <v>43139</v>
      </c>
      <c r="B781" s="6">
        <f>TITRES_STAT!D784</f>
        <v>66.073899999999995</v>
      </c>
      <c r="C781" s="2">
        <f t="shared" si="93"/>
        <v>-0.28760000000001185</v>
      </c>
      <c r="D781" s="2">
        <f t="shared" si="94"/>
        <v>68.205359999999999</v>
      </c>
      <c r="E781" s="2">
        <f t="shared" si="96"/>
        <v>68.634469999999993</v>
      </c>
      <c r="F781" s="2">
        <f t="shared" si="89"/>
        <v>69.721585000000005</v>
      </c>
      <c r="G781" s="2">
        <f t="shared" si="91"/>
        <v>77.245224000000007</v>
      </c>
      <c r="H781" s="2">
        <f t="shared" si="95"/>
        <v>92.161575500000055</v>
      </c>
      <c r="I781" s="2">
        <f t="array" ref="I781">SUMPRODUCT(B765:B784, (ROW(B765:B784)-ROW(B765)+1)) / (20*21/2)</f>
        <v>67.546711428571427</v>
      </c>
      <c r="J781" s="2">
        <f t="shared" si="90"/>
        <v>70.32216224633423</v>
      </c>
      <c r="K781" s="2">
        <f t="shared" si="92"/>
        <v>76.265616212330229</v>
      </c>
    </row>
    <row r="782" spans="1:11" ht="13.5" x14ac:dyDescent="0.25">
      <c r="A782" s="3">
        <f>TITRES_STAT!B785</f>
        <v>43140</v>
      </c>
      <c r="B782" s="6">
        <f>TITRES_STAT!D785</f>
        <v>65.374300000000005</v>
      </c>
      <c r="C782" s="2">
        <f t="shared" si="93"/>
        <v>-0.69959999999998956</v>
      </c>
      <c r="D782" s="2">
        <f t="shared" si="94"/>
        <v>66.837239999999994</v>
      </c>
      <c r="E782" s="2">
        <f t="shared" si="96"/>
        <v>68.253569999999996</v>
      </c>
      <c r="F782" s="2">
        <f t="shared" si="89"/>
        <v>69.446405000000013</v>
      </c>
      <c r="G782" s="2">
        <f t="shared" si="91"/>
        <v>76.704349999999991</v>
      </c>
      <c r="H782" s="2">
        <f t="shared" si="95"/>
        <v>91.997253000000057</v>
      </c>
      <c r="I782" s="2">
        <f t="array" ref="I782">SUMPRODUCT(B766:B785, (ROW(B766:B785)-ROW(B766)+1)) / (20*21/2)</f>
        <v>66.917656666666659</v>
      </c>
      <c r="J782" s="2">
        <f t="shared" si="90"/>
        <v>69.850937270492878</v>
      </c>
      <c r="K782" s="2">
        <f t="shared" si="92"/>
        <v>75.838505772630995</v>
      </c>
    </row>
    <row r="783" spans="1:11" ht="13.5" x14ac:dyDescent="0.25">
      <c r="A783" s="3">
        <f>TITRES_STAT!B786</f>
        <v>43143</v>
      </c>
      <c r="B783" s="6">
        <f>TITRES_STAT!D786</f>
        <v>63.415399999999998</v>
      </c>
      <c r="C783" s="2">
        <f t="shared" si="93"/>
        <v>-1.958900000000007</v>
      </c>
      <c r="D783" s="2">
        <f t="shared" si="94"/>
        <v>65.727199999999996</v>
      </c>
      <c r="E783" s="2">
        <f t="shared" si="96"/>
        <v>67.676779999999994</v>
      </c>
      <c r="F783" s="2">
        <f t="shared" si="89"/>
        <v>69.119145000000017</v>
      </c>
      <c r="G783" s="2">
        <f t="shared" si="91"/>
        <v>76.16922799999999</v>
      </c>
      <c r="H783" s="2">
        <f t="shared" si="95"/>
        <v>91.809010500000056</v>
      </c>
      <c r="I783" s="2">
        <f t="array" ref="I783">SUMPRODUCT(B767:B786, (ROW(B767:B786)-ROW(B767)+1)) / (20*21/2)</f>
        <v>66.47864523809524</v>
      </c>
      <c r="J783" s="2">
        <f t="shared" si="90"/>
        <v>69.23802895901737</v>
      </c>
      <c r="K783" s="2">
        <f t="shared" si="92"/>
        <v>75.351325154096443</v>
      </c>
    </row>
    <row r="784" spans="1:11" ht="13.5" x14ac:dyDescent="0.25">
      <c r="A784" s="3">
        <f>TITRES_STAT!B787</f>
        <v>43144</v>
      </c>
      <c r="B784" s="6">
        <f>TITRES_STAT!D787</f>
        <v>63.337699999999998</v>
      </c>
      <c r="C784" s="2">
        <f t="shared" si="93"/>
        <v>-7.7700000000000102E-2</v>
      </c>
      <c r="D784" s="2">
        <f t="shared" si="94"/>
        <v>64.912559999999999</v>
      </c>
      <c r="E784" s="2">
        <f t="shared" si="96"/>
        <v>67.092219999999983</v>
      </c>
      <c r="F784" s="2">
        <f t="shared" si="89"/>
        <v>68.792275000000018</v>
      </c>
      <c r="G784" s="2">
        <f t="shared" si="91"/>
        <v>75.63379599999999</v>
      </c>
      <c r="H784" s="2">
        <f t="shared" si="95"/>
        <v>91.62037950000007</v>
      </c>
      <c r="I784" s="2">
        <f t="array" ref="I784">SUMPRODUCT(B768:B787, (ROW(B768:B787)-ROW(B768)+1)) / (20*21/2)</f>
        <v>65.911071428571432</v>
      </c>
      <c r="J784" s="2">
        <f t="shared" si="90"/>
        <v>68.676092867682385</v>
      </c>
      <c r="K784" s="2">
        <f t="shared" si="92"/>
        <v>74.880202599033836</v>
      </c>
    </row>
    <row r="785" spans="1:11" ht="13.5" x14ac:dyDescent="0.25">
      <c r="A785" s="3">
        <f>TITRES_STAT!B788</f>
        <v>43145</v>
      </c>
      <c r="B785" s="6">
        <f>TITRES_STAT!D788</f>
        <v>62.187199999999997</v>
      </c>
      <c r="C785" s="2">
        <f t="shared" si="93"/>
        <v>-1.150500000000001</v>
      </c>
      <c r="D785" s="2">
        <f t="shared" si="94"/>
        <v>64.077700000000007</v>
      </c>
      <c r="E785" s="2">
        <f t="shared" si="96"/>
        <v>66.444690000000008</v>
      </c>
      <c r="F785" s="2">
        <f t="shared" si="89"/>
        <v>68.351520000000022</v>
      </c>
      <c r="G785" s="2">
        <f t="shared" si="91"/>
        <v>75.07535399999999</v>
      </c>
      <c r="H785" s="2">
        <f t="shared" si="95"/>
        <v>91.429118000000088</v>
      </c>
      <c r="I785" s="2">
        <f t="array" ref="I785">SUMPRODUCT(B769:B788, (ROW(B769:B788)-ROW(B769)+1)) / (20*21/2)</f>
        <v>65.259065238095232</v>
      </c>
      <c r="J785" s="2">
        <f t="shared" si="90"/>
        <v>68.058103070760254</v>
      </c>
      <c r="K785" s="2">
        <f t="shared" si="92"/>
        <v>74.382437791228597</v>
      </c>
    </row>
    <row r="786" spans="1:11" ht="13.5" x14ac:dyDescent="0.25">
      <c r="A786" s="3">
        <f>TITRES_STAT!B789</f>
        <v>43146</v>
      </c>
      <c r="B786" s="6">
        <f>TITRES_STAT!D789</f>
        <v>63.741900000000001</v>
      </c>
      <c r="C786" s="2">
        <f t="shared" si="93"/>
        <v>1.554700000000004</v>
      </c>
      <c r="D786" s="2">
        <f t="shared" si="94"/>
        <v>63.611300000000007</v>
      </c>
      <c r="E786" s="2">
        <f t="shared" si="96"/>
        <v>65.908329999999992</v>
      </c>
      <c r="F786" s="2">
        <f t="shared" si="89"/>
        <v>67.991225000000014</v>
      </c>
      <c r="G786" s="2">
        <f t="shared" si="91"/>
        <v>74.593403999999992</v>
      </c>
      <c r="H786" s="2">
        <f t="shared" si="95"/>
        <v>91.245630000000091</v>
      </c>
      <c r="I786" s="2">
        <f t="array" ref="I786">SUMPRODUCT(B770:B789, (ROW(B770:B789)-ROW(B770)+1)) / (20*21/2)</f>
        <v>64.658881904761913</v>
      </c>
      <c r="J786" s="2">
        <f t="shared" si="90"/>
        <v>67.647036111640233</v>
      </c>
      <c r="K786" s="2">
        <f t="shared" si="92"/>
        <v>73.965161799415711</v>
      </c>
    </row>
    <row r="787" spans="1:11" ht="13.5" x14ac:dyDescent="0.25">
      <c r="A787" s="3">
        <f>TITRES_STAT!B790</f>
        <v>43147</v>
      </c>
      <c r="B787" s="6">
        <f>TITRES_STAT!D790</f>
        <v>62.031700000000001</v>
      </c>
      <c r="C787" s="2">
        <f t="shared" si="93"/>
        <v>-1.7102000000000004</v>
      </c>
      <c r="D787" s="2">
        <f t="shared" si="94"/>
        <v>62.942779999999992</v>
      </c>
      <c r="E787" s="2">
        <f t="shared" si="96"/>
        <v>64.89000999999999</v>
      </c>
      <c r="F787" s="2">
        <f t="shared" si="89"/>
        <v>67.478565000000003</v>
      </c>
      <c r="G787" s="2">
        <f t="shared" si="91"/>
        <v>74.077249999999992</v>
      </c>
      <c r="H787" s="2">
        <f t="shared" si="95"/>
        <v>91.065584000000072</v>
      </c>
      <c r="I787" s="2">
        <f t="array" ref="I787">SUMPRODUCT(B771:B790, (ROW(B771:B790)-ROW(B771)+1)) / (20*21/2)</f>
        <v>64.184559523809526</v>
      </c>
      <c r="J787" s="2">
        <f t="shared" si="90"/>
        <v>67.11224219624593</v>
      </c>
      <c r="K787" s="2">
        <f t="shared" si="92"/>
        <v>73.497182905320983</v>
      </c>
    </row>
    <row r="788" spans="1:11" ht="13.5" x14ac:dyDescent="0.25">
      <c r="A788" s="3">
        <f>TITRES_STAT!B791</f>
        <v>43150</v>
      </c>
      <c r="B788" s="6">
        <f>TITRES_STAT!D791</f>
        <v>60.6325</v>
      </c>
      <c r="C788" s="2">
        <f t="shared" si="93"/>
        <v>-1.3992000000000004</v>
      </c>
      <c r="D788" s="2">
        <f t="shared" si="94"/>
        <v>62.386199999999995</v>
      </c>
      <c r="E788" s="2">
        <f t="shared" si="96"/>
        <v>64.056700000000006</v>
      </c>
      <c r="F788" s="2">
        <f t="shared" ref="F788:F851" si="97">AVERAGE(B769:B788)</f>
        <v>66.934425000000005</v>
      </c>
      <c r="G788" s="2">
        <f t="shared" si="91"/>
        <v>73.533111999999988</v>
      </c>
      <c r="H788" s="2">
        <f t="shared" si="95"/>
        <v>90.869975500000095</v>
      </c>
      <c r="I788" s="2">
        <f t="array" ref="I788">SUMPRODUCT(B772:B791, (ROW(B772:B791)-ROW(B772)+1)) / (20*21/2)</f>
        <v>63.93011380952381</v>
      </c>
      <c r="J788" s="2">
        <f t="shared" si="90"/>
        <v>66.495123891841558</v>
      </c>
      <c r="K788" s="2">
        <f t="shared" si="92"/>
        <v>72.992685536484871</v>
      </c>
    </row>
    <row r="789" spans="1:11" ht="13.5" x14ac:dyDescent="0.25">
      <c r="A789" s="3">
        <f>TITRES_STAT!B792</f>
        <v>43151</v>
      </c>
      <c r="B789" s="6">
        <f>TITRES_STAT!D792</f>
        <v>60.6325</v>
      </c>
      <c r="C789" s="2">
        <f t="shared" si="93"/>
        <v>0</v>
      </c>
      <c r="D789" s="2">
        <f t="shared" si="94"/>
        <v>61.84516</v>
      </c>
      <c r="E789" s="2">
        <f t="shared" si="96"/>
        <v>63.37886000000001</v>
      </c>
      <c r="F789" s="2">
        <f t="shared" si="97"/>
        <v>66.390284999999977</v>
      </c>
      <c r="G789" s="2">
        <f t="shared" si="91"/>
        <v>72.998145999999991</v>
      </c>
      <c r="H789" s="2">
        <f t="shared" si="95"/>
        <v>90.672463500000092</v>
      </c>
      <c r="I789" s="2">
        <f t="array" ref="I789">SUMPRODUCT(B773:B792, (ROW(B773:B792)-ROW(B773)+1)) / (20*21/2)</f>
        <v>63.714418571428581</v>
      </c>
      <c r="J789" s="2">
        <f t="shared" ref="J789:J852" si="98">$J$4*B789+J788*(1-$J$4)</f>
        <v>65.936778759285218</v>
      </c>
      <c r="K789" s="2">
        <f t="shared" si="92"/>
        <v>72.50797237819134</v>
      </c>
    </row>
    <row r="790" spans="1:11" ht="13.5" x14ac:dyDescent="0.25">
      <c r="A790" s="3">
        <f>TITRES_STAT!B793</f>
        <v>43152</v>
      </c>
      <c r="B790" s="6">
        <f>TITRES_STAT!D793</f>
        <v>61.4099</v>
      </c>
      <c r="C790" s="2">
        <f t="shared" si="93"/>
        <v>0.77740000000000009</v>
      </c>
      <c r="D790" s="2">
        <f t="shared" si="94"/>
        <v>61.689700000000002</v>
      </c>
      <c r="E790" s="2">
        <f t="shared" si="96"/>
        <v>62.883699999999997</v>
      </c>
      <c r="F790" s="2">
        <f t="shared" si="97"/>
        <v>65.923879999999997</v>
      </c>
      <c r="G790" s="2">
        <f t="shared" si="91"/>
        <v>72.469555999999997</v>
      </c>
      <c r="H790" s="2">
        <f t="shared" si="95"/>
        <v>90.480742000000077</v>
      </c>
      <c r="I790" s="2">
        <f t="array" ref="I790">SUMPRODUCT(B774:B793, (ROW(B774:B793)-ROW(B774)+1)) / (20*21/2)</f>
        <v>63.489476190476196</v>
      </c>
      <c r="J790" s="2">
        <f t="shared" si="98"/>
        <v>65.505647448877099</v>
      </c>
      <c r="K790" s="2">
        <f t="shared" si="92"/>
        <v>72.072753853556392</v>
      </c>
    </row>
    <row r="791" spans="1:11" ht="13.5" x14ac:dyDescent="0.25">
      <c r="A791" s="3">
        <f>TITRES_STAT!B794</f>
        <v>43153</v>
      </c>
      <c r="B791" s="6">
        <f>TITRES_STAT!D794</f>
        <v>63.252200000000002</v>
      </c>
      <c r="C791" s="2">
        <f t="shared" si="93"/>
        <v>1.8423000000000016</v>
      </c>
      <c r="D791" s="2">
        <f t="shared" si="94"/>
        <v>61.591760000000001</v>
      </c>
      <c r="E791" s="2">
        <f t="shared" si="96"/>
        <v>62.601530000000004</v>
      </c>
      <c r="F791" s="2">
        <f t="shared" si="97"/>
        <v>65.617999999999995</v>
      </c>
      <c r="G791" s="2">
        <f t="shared" si="91"/>
        <v>71.985583999999989</v>
      </c>
      <c r="H791" s="2">
        <f t="shared" si="95"/>
        <v>90.294424500000076</v>
      </c>
      <c r="I791" s="2">
        <f t="array" ref="I791">SUMPRODUCT(B775:B794, (ROW(B775:B794)-ROW(B775)+1)) / (20*21/2)</f>
        <v>63.257127619047615</v>
      </c>
      <c r="J791" s="2">
        <f t="shared" si="98"/>
        <v>65.2910334061269</v>
      </c>
      <c r="K791" s="2">
        <f t="shared" si="92"/>
        <v>71.726849780867909</v>
      </c>
    </row>
    <row r="792" spans="1:11" ht="13.5" x14ac:dyDescent="0.25">
      <c r="A792" s="3">
        <f>TITRES_STAT!B795</f>
        <v>43154</v>
      </c>
      <c r="B792" s="6">
        <f>TITRES_STAT!D795</f>
        <v>63.353200000000001</v>
      </c>
      <c r="C792" s="2">
        <f t="shared" si="93"/>
        <v>0.10099999999999909</v>
      </c>
      <c r="D792" s="2">
        <f t="shared" si="94"/>
        <v>61.856059999999999</v>
      </c>
      <c r="E792" s="2">
        <f t="shared" si="96"/>
        <v>62.399419999999999</v>
      </c>
      <c r="F792" s="2">
        <f t="shared" si="97"/>
        <v>65.326494999999994</v>
      </c>
      <c r="G792" s="2">
        <f t="shared" si="91"/>
        <v>71.511561999999984</v>
      </c>
      <c r="H792" s="2">
        <f t="shared" si="95"/>
        <v>90.100997500000091</v>
      </c>
      <c r="I792" s="2">
        <f t="array" ref="I792">SUMPRODUCT(B776:B795, (ROW(B776:B795)-ROW(B776)+1)) / (20*21/2)</f>
        <v>63.026623809523805</v>
      </c>
      <c r="J792" s="2">
        <f t="shared" si="98"/>
        <v>65.106477843638615</v>
      </c>
      <c r="K792" s="2">
        <f t="shared" si="92"/>
        <v>71.398471358088784</v>
      </c>
    </row>
    <row r="793" spans="1:11" ht="13.5" x14ac:dyDescent="0.25">
      <c r="A793" s="3">
        <f>TITRES_STAT!B796</f>
        <v>43157</v>
      </c>
      <c r="B793" s="6">
        <f>TITRES_STAT!D796</f>
        <v>62.964599999999997</v>
      </c>
      <c r="C793" s="2">
        <f t="shared" si="93"/>
        <v>-0.38860000000000383</v>
      </c>
      <c r="D793" s="2">
        <f t="shared" si="94"/>
        <v>62.322480000000006</v>
      </c>
      <c r="E793" s="2">
        <f t="shared" si="96"/>
        <v>62.354340000000001</v>
      </c>
      <c r="F793" s="2">
        <f t="shared" si="97"/>
        <v>65.015560000000008</v>
      </c>
      <c r="G793" s="2">
        <f t="shared" si="91"/>
        <v>71.076251999999997</v>
      </c>
      <c r="H793" s="2">
        <f t="shared" si="95"/>
        <v>89.898012500000078</v>
      </c>
      <c r="I793" s="2">
        <f t="array" ref="I793">SUMPRODUCT(B777:B796, (ROW(B777:B796)-ROW(B777)+1)) / (20*21/2)</f>
        <v>62.967251428571423</v>
      </c>
      <c r="J793" s="2">
        <f t="shared" si="98"/>
        <v>64.902489477577788</v>
      </c>
      <c r="K793" s="2">
        <f t="shared" si="92"/>
        <v>71.067731304830403</v>
      </c>
    </row>
    <row r="794" spans="1:11" ht="13.5" x14ac:dyDescent="0.25">
      <c r="A794" s="3">
        <f>TITRES_STAT!B797</f>
        <v>43158</v>
      </c>
      <c r="B794" s="6">
        <f>TITRES_STAT!D797</f>
        <v>62.575899999999997</v>
      </c>
      <c r="C794" s="2">
        <f t="shared" si="93"/>
        <v>-0.38870000000000005</v>
      </c>
      <c r="D794" s="2">
        <f t="shared" si="94"/>
        <v>62.711160000000007</v>
      </c>
      <c r="E794" s="2">
        <f t="shared" si="96"/>
        <v>62.27816</v>
      </c>
      <c r="F794" s="2">
        <f t="shared" si="97"/>
        <v>64.685190000000006</v>
      </c>
      <c r="G794" s="2">
        <f t="shared" si="91"/>
        <v>70.648715999999979</v>
      </c>
      <c r="H794" s="2">
        <f t="shared" si="95"/>
        <v>89.693084000000056</v>
      </c>
      <c r="I794" s="2">
        <f t="array" ref="I794">SUMPRODUCT(B778:B797, (ROW(B778:B797)-ROW(B778)+1)) / (20*21/2)</f>
        <v>62.755743809523814</v>
      </c>
      <c r="J794" s="2">
        <f t="shared" si="98"/>
        <v>64.68090952733229</v>
      </c>
      <c r="K794" s="2">
        <f t="shared" si="92"/>
        <v>70.734718312484119</v>
      </c>
    </row>
    <row r="795" spans="1:11" ht="13.5" x14ac:dyDescent="0.25">
      <c r="A795" s="3">
        <f>TITRES_STAT!B798</f>
        <v>43159</v>
      </c>
      <c r="B795" s="6">
        <f>TITRES_STAT!D798</f>
        <v>62.264899999999997</v>
      </c>
      <c r="C795" s="2">
        <f t="shared" si="93"/>
        <v>-0.31099999999999994</v>
      </c>
      <c r="D795" s="2">
        <f t="shared" si="94"/>
        <v>62.882159999999999</v>
      </c>
      <c r="E795" s="2">
        <f t="shared" si="96"/>
        <v>62.285930000000008</v>
      </c>
      <c r="F795" s="2">
        <f t="shared" si="97"/>
        <v>64.365309999999994</v>
      </c>
      <c r="G795" s="2">
        <f t="shared" si="91"/>
        <v>70.202831999999987</v>
      </c>
      <c r="H795" s="2">
        <f t="shared" si="95"/>
        <v>89.490408000000045</v>
      </c>
      <c r="I795" s="2">
        <f t="array" ref="I795">SUMPRODUCT(B779:B798, (ROW(B779:B798)-ROW(B779)+1)) / (20*21/2)</f>
        <v>62.623077142857142</v>
      </c>
      <c r="J795" s="2">
        <f t="shared" si="98"/>
        <v>64.450813381872081</v>
      </c>
      <c r="K795" s="2">
        <f t="shared" si="92"/>
        <v>70.402568574739647</v>
      </c>
    </row>
    <row r="796" spans="1:11" ht="13.5" x14ac:dyDescent="0.25">
      <c r="A796" s="3">
        <f>TITRES_STAT!B799</f>
        <v>43160</v>
      </c>
      <c r="B796" s="6">
        <f>TITRES_STAT!D799</f>
        <v>63.741900000000001</v>
      </c>
      <c r="C796" s="2">
        <f t="shared" si="93"/>
        <v>1.4770000000000039</v>
      </c>
      <c r="D796" s="2">
        <f t="shared" si="94"/>
        <v>62.980099999999993</v>
      </c>
      <c r="E796" s="2">
        <f t="shared" si="96"/>
        <v>62.285929999999993</v>
      </c>
      <c r="F796" s="2">
        <f t="shared" si="97"/>
        <v>64.097129999999993</v>
      </c>
      <c r="G796" s="2">
        <f t="shared" si="91"/>
        <v>69.845099999999988</v>
      </c>
      <c r="H796" s="2">
        <f t="shared" si="95"/>
        <v>89.295117000000062</v>
      </c>
      <c r="I796" s="2">
        <f t="array" ref="I796">SUMPRODUCT(B780:B799, (ROW(B780:B799)-ROW(B780)+1)) / (20*21/2)</f>
        <v>62.493079047619048</v>
      </c>
      <c r="J796" s="2">
        <f t="shared" si="98"/>
        <v>64.383297821693787</v>
      </c>
      <c r="K796" s="2">
        <f t="shared" si="92"/>
        <v>70.141365885534171</v>
      </c>
    </row>
    <row r="797" spans="1:11" ht="13.5" x14ac:dyDescent="0.25">
      <c r="A797" s="3">
        <f>TITRES_STAT!B800</f>
        <v>43161</v>
      </c>
      <c r="B797" s="6">
        <f>TITRES_STAT!D800</f>
        <v>61.876300000000001</v>
      </c>
      <c r="C797" s="2">
        <f t="shared" si="93"/>
        <v>-1.8656000000000006</v>
      </c>
      <c r="D797" s="2">
        <f t="shared" si="94"/>
        <v>62.684720000000006</v>
      </c>
      <c r="E797" s="2">
        <f t="shared" si="96"/>
        <v>62.270390000000006</v>
      </c>
      <c r="F797" s="2">
        <f t="shared" si="97"/>
        <v>63.580199999999991</v>
      </c>
      <c r="G797" s="2">
        <f t="shared" si="91"/>
        <v>69.450211999999979</v>
      </c>
      <c r="H797" s="2">
        <f t="shared" si="95"/>
        <v>89.090498000000068</v>
      </c>
      <c r="I797" s="2">
        <f t="array" ref="I797">SUMPRODUCT(B781:B800, (ROW(B781:B800)-ROW(B781)+1)) / (20*21/2)</f>
        <v>62.38795047619049</v>
      </c>
      <c r="J797" s="2">
        <f t="shared" si="98"/>
        <v>64.144536124389617</v>
      </c>
      <c r="K797" s="2">
        <f t="shared" si="92"/>
        <v>69.817245654728907</v>
      </c>
    </row>
    <row r="798" spans="1:11" ht="13.5" x14ac:dyDescent="0.25">
      <c r="A798" s="3">
        <f>TITRES_STAT!B801</f>
        <v>43164</v>
      </c>
      <c r="B798" s="6">
        <f>TITRES_STAT!D801</f>
        <v>62.187199999999997</v>
      </c>
      <c r="C798" s="2">
        <f t="shared" si="93"/>
        <v>0.31089999999999662</v>
      </c>
      <c r="D798" s="2">
        <f t="shared" si="94"/>
        <v>62.529240000000001</v>
      </c>
      <c r="E798" s="2">
        <f t="shared" si="96"/>
        <v>62.42586</v>
      </c>
      <c r="F798" s="2">
        <f t="shared" si="97"/>
        <v>63.241280000000003</v>
      </c>
      <c r="G798" s="2">
        <f t="shared" si="91"/>
        <v>69.073823999999973</v>
      </c>
      <c r="H798" s="2">
        <f t="shared" si="95"/>
        <v>88.887433500000057</v>
      </c>
      <c r="I798" s="2">
        <f t="array" ref="I798">SUMPRODUCT(B782:B801, (ROW(B782:B801)-ROW(B782)+1)) / (20*21/2)</f>
        <v>62.302778095238097</v>
      </c>
      <c r="J798" s="2">
        <f t="shared" si="98"/>
        <v>63.958123160162039</v>
      </c>
      <c r="K798" s="2">
        <f t="shared" si="92"/>
        <v>69.518028178072882</v>
      </c>
    </row>
    <row r="799" spans="1:11" ht="13.5" x14ac:dyDescent="0.25">
      <c r="A799" s="3">
        <f>TITRES_STAT!B802</f>
        <v>43165</v>
      </c>
      <c r="B799" s="6">
        <f>TITRES_STAT!D802</f>
        <v>61.876300000000001</v>
      </c>
      <c r="C799" s="2">
        <f t="shared" si="93"/>
        <v>-0.31089999999999662</v>
      </c>
      <c r="D799" s="2">
        <f t="shared" si="94"/>
        <v>62.389319999999998</v>
      </c>
      <c r="E799" s="2">
        <f t="shared" si="96"/>
        <v>62.550240000000009</v>
      </c>
      <c r="F799" s="2">
        <f t="shared" si="97"/>
        <v>62.96455000000001</v>
      </c>
      <c r="G799" s="2">
        <f t="shared" si="91"/>
        <v>68.739723999999967</v>
      </c>
      <c r="H799" s="2">
        <f t="shared" si="95"/>
        <v>88.682814500000077</v>
      </c>
      <c r="I799" s="2">
        <f t="array" ref="I799">SUMPRODUCT(B783:B802, (ROW(B783:B802)-ROW(B783)+1)) / (20*21/2)</f>
        <v>62.196285238095236</v>
      </c>
      <c r="J799" s="2">
        <f t="shared" si="98"/>
        <v>63.759854287765656</v>
      </c>
      <c r="K799" s="2">
        <f t="shared" si="92"/>
        <v>69.218352563246498</v>
      </c>
    </row>
    <row r="800" spans="1:11" ht="13.5" x14ac:dyDescent="0.25">
      <c r="A800" s="3">
        <f>TITRES_STAT!B803</f>
        <v>43166</v>
      </c>
      <c r="B800" s="6">
        <f>TITRES_STAT!D803</f>
        <v>61.860700000000001</v>
      </c>
      <c r="C800" s="2">
        <f t="shared" si="93"/>
        <v>-1.559999999999917E-2</v>
      </c>
      <c r="D800" s="2">
        <f t="shared" si="94"/>
        <v>62.308479999999996</v>
      </c>
      <c r="E800" s="2">
        <f t="shared" si="96"/>
        <v>62.595319999999994</v>
      </c>
      <c r="F800" s="2">
        <f t="shared" si="97"/>
        <v>62.739509999999996</v>
      </c>
      <c r="G800" s="2">
        <f t="shared" si="91"/>
        <v>68.406399999999991</v>
      </c>
      <c r="H800" s="2">
        <f t="shared" si="95"/>
        <v>88.489539500000078</v>
      </c>
      <c r="I800" s="2">
        <f t="array" ref="I800">SUMPRODUCT(B784:B803, (ROW(B784:B803)-ROW(B784)+1)) / (20*21/2)</f>
        <v>62.210089523809522</v>
      </c>
      <c r="J800" s="2">
        <f t="shared" si="98"/>
        <v>63.578982450835596</v>
      </c>
      <c r="K800" s="2">
        <f t="shared" si="92"/>
        <v>68.929817168609389</v>
      </c>
    </row>
    <row r="801" spans="1:11" ht="13.5" x14ac:dyDescent="0.25">
      <c r="A801" s="3">
        <f>TITRES_STAT!B804</f>
        <v>43167</v>
      </c>
      <c r="B801" s="6">
        <f>TITRES_STAT!D804</f>
        <v>61.845199999999998</v>
      </c>
      <c r="C801" s="2">
        <f t="shared" si="93"/>
        <v>-1.5500000000002956E-2</v>
      </c>
      <c r="D801" s="2">
        <f t="shared" si="94"/>
        <v>61.929139999999997</v>
      </c>
      <c r="E801" s="2">
        <f t="shared" si="96"/>
        <v>62.454619999999998</v>
      </c>
      <c r="F801" s="2">
        <f t="shared" si="97"/>
        <v>62.528075000000001</v>
      </c>
      <c r="G801" s="2">
        <f t="shared" si="91"/>
        <v>68.073075999999986</v>
      </c>
      <c r="H801" s="2">
        <f t="shared" si="95"/>
        <v>88.284841000000085</v>
      </c>
      <c r="I801" s="2">
        <f t="array" ref="I801">SUMPRODUCT(B785:B804, (ROW(B785:B804)-ROW(B785)+1)) / (20*21/2)</f>
        <v>62.382363333333331</v>
      </c>
      <c r="J801" s="2">
        <f t="shared" si="98"/>
        <v>63.41386031266078</v>
      </c>
      <c r="K801" s="2">
        <f t="shared" si="92"/>
        <v>68.651989044350202</v>
      </c>
    </row>
    <row r="802" spans="1:11" ht="13.5" x14ac:dyDescent="0.25">
      <c r="A802" s="3">
        <f>TITRES_STAT!B805</f>
        <v>43168</v>
      </c>
      <c r="B802" s="6">
        <f>TITRES_STAT!D805</f>
        <v>61.4099</v>
      </c>
      <c r="C802" s="2">
        <f t="shared" si="93"/>
        <v>-0.43529999999999802</v>
      </c>
      <c r="D802" s="2">
        <f t="shared" si="94"/>
        <v>61.835860000000004</v>
      </c>
      <c r="E802" s="2">
        <f t="shared" si="96"/>
        <v>62.260290000000012</v>
      </c>
      <c r="F802" s="2">
        <f t="shared" si="97"/>
        <v>62.329854999999995</v>
      </c>
      <c r="G802" s="2">
        <f t="shared" si="91"/>
        <v>67.746594000000002</v>
      </c>
      <c r="H802" s="2">
        <f t="shared" si="95"/>
        <v>88.077966000000075</v>
      </c>
      <c r="I802" s="2">
        <f t="array" ref="I802">SUMPRODUCT(B786:B805, (ROW(B786:B805)-ROW(B786)+1)) / (20*21/2)</f>
        <v>62.369665714285716</v>
      </c>
      <c r="J802" s="2">
        <f t="shared" si="98"/>
        <v>63.223006949550225</v>
      </c>
      <c r="K802" s="2">
        <f t="shared" si="92"/>
        <v>68.367985552414908</v>
      </c>
    </row>
    <row r="803" spans="1:11" ht="13.5" x14ac:dyDescent="0.25">
      <c r="A803" s="3">
        <f>TITRES_STAT!B806</f>
        <v>43171</v>
      </c>
      <c r="B803" s="6">
        <f>TITRES_STAT!D806</f>
        <v>62.474800000000002</v>
      </c>
      <c r="C803" s="2">
        <f t="shared" si="93"/>
        <v>1.0649000000000015</v>
      </c>
      <c r="D803" s="2">
        <f t="shared" si="94"/>
        <v>61.893380000000001</v>
      </c>
      <c r="E803" s="2">
        <f t="shared" si="96"/>
        <v>62.211310000000005</v>
      </c>
      <c r="F803" s="2">
        <f t="shared" si="97"/>
        <v>62.282825000000003</v>
      </c>
      <c r="G803" s="2">
        <f t="shared" si="91"/>
        <v>67.441409999999991</v>
      </c>
      <c r="H803" s="2">
        <f t="shared" si="95"/>
        <v>87.866821000000058</v>
      </c>
      <c r="I803" s="2">
        <f t="array" ref="I803">SUMPRODUCT(B787:B806, (ROW(B787:B806)-ROW(B787)+1)) / (20*21/2)</f>
        <v>62.348082380952377</v>
      </c>
      <c r="J803" s="2">
        <f t="shared" si="98"/>
        <v>63.151749144831157</v>
      </c>
      <c r="K803" s="2">
        <f t="shared" si="92"/>
        <v>68.136880236633942</v>
      </c>
    </row>
    <row r="804" spans="1:11" ht="13.5" x14ac:dyDescent="0.25">
      <c r="A804" s="3">
        <f>TITRES_STAT!B807</f>
        <v>43172</v>
      </c>
      <c r="B804" s="6">
        <f>TITRES_STAT!D807</f>
        <v>64.091700000000003</v>
      </c>
      <c r="C804" s="2">
        <f t="shared" si="93"/>
        <v>1.6169000000000011</v>
      </c>
      <c r="D804" s="2">
        <f t="shared" si="94"/>
        <v>62.336460000000002</v>
      </c>
      <c r="E804" s="2">
        <f t="shared" si="96"/>
        <v>62.362889999999993</v>
      </c>
      <c r="F804" s="2">
        <f t="shared" si="97"/>
        <v>62.320524999999996</v>
      </c>
      <c r="G804" s="2">
        <f t="shared" si="91"/>
        <v>67.199657999999985</v>
      </c>
      <c r="H804" s="2">
        <f t="shared" si="95"/>
        <v>87.663760500000066</v>
      </c>
      <c r="I804" s="2">
        <f t="array" ref="I804">SUMPRODUCT(B788:B807, (ROW(B788:B807)-ROW(B788)+1)) / (20*21/2)</f>
        <v>62.334346666666676</v>
      </c>
      <c r="J804" s="2">
        <f t="shared" si="98"/>
        <v>63.241268273894853</v>
      </c>
      <c r="K804" s="2">
        <f t="shared" si="92"/>
        <v>67.978245717550266</v>
      </c>
    </row>
    <row r="805" spans="1:11" ht="13.5" x14ac:dyDescent="0.25">
      <c r="A805" s="3">
        <f>TITRES_STAT!B808</f>
        <v>43173</v>
      </c>
      <c r="B805" s="6">
        <f>TITRES_STAT!D808</f>
        <v>62.187199999999997</v>
      </c>
      <c r="C805" s="2">
        <f t="shared" si="93"/>
        <v>-1.9045000000000059</v>
      </c>
      <c r="D805" s="2">
        <f t="shared" si="94"/>
        <v>62.401760000000003</v>
      </c>
      <c r="E805" s="2">
        <f t="shared" si="96"/>
        <v>62.355119999999999</v>
      </c>
      <c r="F805" s="2">
        <f t="shared" si="97"/>
        <v>62.320524999999996</v>
      </c>
      <c r="G805" s="2">
        <f t="shared" si="91"/>
        <v>66.888722000000001</v>
      </c>
      <c r="H805" s="2">
        <f t="shared" si="95"/>
        <v>87.453880500000082</v>
      </c>
      <c r="I805" s="2">
        <f t="array" ref="I805">SUMPRODUCT(B789:B808, (ROW(B789:B808)-ROW(B789)+1)) / (20*21/2)</f>
        <v>62.492076666666669</v>
      </c>
      <c r="J805" s="2">
        <f t="shared" si="98"/>
        <v>63.140880819238205</v>
      </c>
      <c r="K805" s="2">
        <f t="shared" si="92"/>
        <v>67.751145885489478</v>
      </c>
    </row>
    <row r="806" spans="1:11" ht="13.5" x14ac:dyDescent="0.25">
      <c r="A806" s="3">
        <f>TITRES_STAT!B809</f>
        <v>43174</v>
      </c>
      <c r="B806" s="6">
        <f>TITRES_STAT!D809</f>
        <v>62.093899999999998</v>
      </c>
      <c r="C806" s="2">
        <f t="shared" si="93"/>
        <v>-9.3299999999999272E-2</v>
      </c>
      <c r="D806" s="2">
        <f t="shared" si="94"/>
        <v>62.451499999999996</v>
      </c>
      <c r="E806" s="2">
        <f t="shared" si="96"/>
        <v>62.19032</v>
      </c>
      <c r="F806" s="2">
        <f t="shared" si="97"/>
        <v>62.238125000000004</v>
      </c>
      <c r="G806" s="2">
        <f t="shared" si="91"/>
        <v>66.576229999999995</v>
      </c>
      <c r="H806" s="2">
        <f t="shared" si="95"/>
        <v>87.259144500000076</v>
      </c>
      <c r="I806" s="2">
        <f t="array" ref="I806">SUMPRODUCT(B790:B809, (ROW(B790:B809)-ROW(B790)+1)) / (20*21/2)</f>
        <v>62.634259523809519</v>
      </c>
      <c r="J806" s="2">
        <f t="shared" si="98"/>
        <v>63.041168360263136</v>
      </c>
      <c r="K806" s="2">
        <f t="shared" si="92"/>
        <v>67.529293105666355</v>
      </c>
    </row>
    <row r="807" spans="1:11" ht="13.5" x14ac:dyDescent="0.25">
      <c r="A807" s="3">
        <f>TITRES_STAT!B810</f>
        <v>43175</v>
      </c>
      <c r="B807" s="6">
        <f>TITRES_STAT!D810</f>
        <v>62.093899999999998</v>
      </c>
      <c r="C807" s="2">
        <f t="shared" si="93"/>
        <v>0</v>
      </c>
      <c r="D807" s="2">
        <f t="shared" si="94"/>
        <v>62.588300000000004</v>
      </c>
      <c r="E807" s="2">
        <f t="shared" si="96"/>
        <v>62.21208</v>
      </c>
      <c r="F807" s="2">
        <f t="shared" si="97"/>
        <v>62.241235000000003</v>
      </c>
      <c r="G807" s="2">
        <f t="shared" si="91"/>
        <v>66.310067999999987</v>
      </c>
      <c r="H807" s="2">
        <f t="shared" si="95"/>
        <v>87.074650500000075</v>
      </c>
      <c r="I807" s="2">
        <f t="array" ref="I807">SUMPRODUCT(B791:B810, (ROW(B791:B810)-ROW(B791)+1)) / (20*21/2)</f>
        <v>62.860838095238094</v>
      </c>
      <c r="J807" s="2">
        <f t="shared" si="98"/>
        <v>62.950952325952358</v>
      </c>
      <c r="K807" s="2">
        <f t="shared" si="92"/>
        <v>67.31614043485591</v>
      </c>
    </row>
    <row r="808" spans="1:11" ht="13.5" x14ac:dyDescent="0.25">
      <c r="A808" s="3">
        <f>TITRES_STAT!B811</f>
        <v>43178</v>
      </c>
      <c r="B808" s="6">
        <f>TITRES_STAT!D811</f>
        <v>63.897399999999998</v>
      </c>
      <c r="C808" s="2">
        <f t="shared" si="93"/>
        <v>1.8034999999999997</v>
      </c>
      <c r="D808" s="2">
        <f t="shared" si="94"/>
        <v>62.87281999999999</v>
      </c>
      <c r="E808" s="2">
        <f t="shared" si="96"/>
        <v>62.383099999999999</v>
      </c>
      <c r="F808" s="2">
        <f t="shared" si="97"/>
        <v>62.404480000000014</v>
      </c>
      <c r="G808" s="2">
        <f t="shared" si="91"/>
        <v>66.080131999999992</v>
      </c>
      <c r="H808" s="2">
        <f t="shared" si="95"/>
        <v>86.888866500000077</v>
      </c>
      <c r="I808" s="2">
        <f t="array" ref="I808">SUMPRODUCT(B792:B811, (ROW(B792:B811)-ROW(B792)+1)) / (20*21/2)</f>
        <v>62.881793333333334</v>
      </c>
      <c r="J808" s="2">
        <f t="shared" si="98"/>
        <v>63.041090199671181</v>
      </c>
      <c r="K808" s="2">
        <f t="shared" si="92"/>
        <v>67.18207218250862</v>
      </c>
    </row>
    <row r="809" spans="1:11" ht="13.5" x14ac:dyDescent="0.25">
      <c r="A809" s="3">
        <f>TITRES_STAT!B812</f>
        <v>43180</v>
      </c>
      <c r="B809" s="6">
        <f>TITRES_STAT!D812</f>
        <v>63.897399999999998</v>
      </c>
      <c r="C809" s="2">
        <f t="shared" si="93"/>
        <v>0</v>
      </c>
      <c r="D809" s="2">
        <f t="shared" si="94"/>
        <v>62.833960000000005</v>
      </c>
      <c r="E809" s="2">
        <f t="shared" si="96"/>
        <v>62.585209999999996</v>
      </c>
      <c r="F809" s="2">
        <f t="shared" si="97"/>
        <v>62.56772500000001</v>
      </c>
      <c r="G809" s="2">
        <f t="shared" si="91"/>
        <v>65.881133999999989</v>
      </c>
      <c r="H809" s="2">
        <f t="shared" si="95"/>
        <v>86.698768000000072</v>
      </c>
      <c r="I809" s="2">
        <f t="array" ref="I809">SUMPRODUCT(B793:B812, (ROW(B793:B812)-ROW(B793)+1)) / (20*21/2)</f>
        <v>62.724213333333346</v>
      </c>
      <c r="J809" s="2">
        <f t="shared" si="98"/>
        <v>63.122643513988216</v>
      </c>
      <c r="K809" s="2">
        <f t="shared" si="92"/>
        <v>67.053261508684756</v>
      </c>
    </row>
    <row r="810" spans="1:11" ht="13.5" x14ac:dyDescent="0.25">
      <c r="A810" s="3">
        <f>TITRES_STAT!B813</f>
        <v>43181</v>
      </c>
      <c r="B810" s="6">
        <f>TITRES_STAT!D813</f>
        <v>64.946799999999996</v>
      </c>
      <c r="C810" s="2">
        <f t="shared" si="93"/>
        <v>1.0493999999999986</v>
      </c>
      <c r="D810" s="2">
        <f t="shared" si="94"/>
        <v>63.38588</v>
      </c>
      <c r="E810" s="2">
        <f t="shared" si="96"/>
        <v>62.893820000000005</v>
      </c>
      <c r="F810" s="2">
        <f t="shared" si="97"/>
        <v>62.744569999999996</v>
      </c>
      <c r="G810" s="2">
        <f t="shared" si="91"/>
        <v>65.703123999999988</v>
      </c>
      <c r="H810" s="2">
        <f t="shared" si="95"/>
        <v>86.51395550000008</v>
      </c>
      <c r="I810" s="2">
        <f t="array" ref="I810">SUMPRODUCT(B794:B813, (ROW(B794:B813)-ROW(B794)+1)) / (20*21/2)</f>
        <v>62.535279047619042</v>
      </c>
      <c r="J810" s="2">
        <f t="shared" si="98"/>
        <v>63.296372703132199</v>
      </c>
      <c r="K810" s="2">
        <f t="shared" si="92"/>
        <v>66.970655175010847</v>
      </c>
    </row>
    <row r="811" spans="1:11" ht="13.5" x14ac:dyDescent="0.25">
      <c r="A811" s="3">
        <f>TITRES_STAT!B814</f>
        <v>43182</v>
      </c>
      <c r="B811" s="6">
        <f>TITRES_STAT!D814</f>
        <v>62.964599999999997</v>
      </c>
      <c r="C811" s="2">
        <f t="shared" si="93"/>
        <v>-1.9821999999999989</v>
      </c>
      <c r="D811" s="2">
        <f t="shared" si="94"/>
        <v>63.560019999999994</v>
      </c>
      <c r="E811" s="2">
        <f t="shared" si="96"/>
        <v>63.005760000000009</v>
      </c>
      <c r="F811" s="2">
        <f t="shared" si="97"/>
        <v>62.730189999999993</v>
      </c>
      <c r="G811" s="2">
        <f t="shared" si="91"/>
        <v>65.501015999999979</v>
      </c>
      <c r="H811" s="2">
        <f t="shared" si="95"/>
        <v>86.319232000000085</v>
      </c>
      <c r="I811" s="2">
        <f t="array" ref="I811">SUMPRODUCT(B795:B814, (ROW(B795:B814)-ROW(B795)+1)) / (20*21/2)</f>
        <v>62.431488095238102</v>
      </c>
      <c r="J811" s="2">
        <f t="shared" si="98"/>
        <v>63.264775302833897</v>
      </c>
      <c r="K811" s="2">
        <f t="shared" si="92"/>
        <v>66.813554972069255</v>
      </c>
    </row>
    <row r="812" spans="1:11" ht="13.5" x14ac:dyDescent="0.25">
      <c r="A812" s="3">
        <f>TITRES_STAT!B815</f>
        <v>43185</v>
      </c>
      <c r="B812" s="6">
        <f>TITRES_STAT!D815</f>
        <v>61.075600000000001</v>
      </c>
      <c r="C812" s="2">
        <f t="shared" si="93"/>
        <v>-1.8889999999999958</v>
      </c>
      <c r="D812" s="2">
        <f t="shared" si="94"/>
        <v>63.356359999999995</v>
      </c>
      <c r="E812" s="2">
        <f t="shared" si="96"/>
        <v>62.972329999999999</v>
      </c>
      <c r="F812" s="2">
        <f t="shared" si="97"/>
        <v>62.616309999999984</v>
      </c>
      <c r="G812" s="2">
        <f t="shared" si="91"/>
        <v>65.304969999999997</v>
      </c>
      <c r="H812" s="2">
        <f t="shared" si="95"/>
        <v>86.12983300000009</v>
      </c>
      <c r="I812" s="2">
        <f t="array" ref="I812">SUMPRODUCT(B796:B815, (ROW(B796:B815)-ROW(B796)+1)) / (20*21/2)</f>
        <v>62.444297142857138</v>
      </c>
      <c r="J812" s="2">
        <f t="shared" si="98"/>
        <v>63.056282416849712</v>
      </c>
      <c r="K812" s="2">
        <f t="shared" si="92"/>
        <v>66.588537130027319</v>
      </c>
    </row>
    <row r="813" spans="1:11" ht="13.5" x14ac:dyDescent="0.25">
      <c r="A813" s="3">
        <f>TITRES_STAT!B816</f>
        <v>43186</v>
      </c>
      <c r="B813" s="6">
        <f>TITRES_STAT!D816</f>
        <v>60.6325</v>
      </c>
      <c r="C813" s="2">
        <f t="shared" si="93"/>
        <v>-0.44310000000000116</v>
      </c>
      <c r="D813" s="2">
        <f t="shared" si="94"/>
        <v>62.703380000000003</v>
      </c>
      <c r="E813" s="2">
        <f t="shared" si="96"/>
        <v>62.7881</v>
      </c>
      <c r="F813" s="2">
        <f t="shared" si="97"/>
        <v>62.499704999999985</v>
      </c>
      <c r="G813" s="2">
        <f t="shared" si="91"/>
        <v>65.118408000000002</v>
      </c>
      <c r="H813" s="2">
        <f t="shared" si="95"/>
        <v>85.939384500000074</v>
      </c>
      <c r="I813" s="2">
        <f t="array" ref="I813">SUMPRODUCT(B797:B816, (ROW(B797:B816)-ROW(B797)+1)) / (20*21/2)</f>
        <v>62.418606190476197</v>
      </c>
      <c r="J813" s="2">
        <f t="shared" si="98"/>
        <v>62.825445996197352</v>
      </c>
      <c r="K813" s="2">
        <f t="shared" si="92"/>
        <v>66.354967046496839</v>
      </c>
    </row>
    <row r="814" spans="1:11" ht="13.5" x14ac:dyDescent="0.25">
      <c r="A814" s="3">
        <f>TITRES_STAT!B817</f>
        <v>43187</v>
      </c>
      <c r="B814" s="6">
        <f>TITRES_STAT!D817</f>
        <v>61.4099</v>
      </c>
      <c r="C814" s="2">
        <f t="shared" si="93"/>
        <v>0.77740000000000009</v>
      </c>
      <c r="D814" s="2">
        <f t="shared" si="94"/>
        <v>62.205880000000001</v>
      </c>
      <c r="E814" s="2">
        <f t="shared" si="96"/>
        <v>62.519919999999999</v>
      </c>
      <c r="F814" s="2">
        <f t="shared" si="97"/>
        <v>62.441404999999989</v>
      </c>
      <c r="G814" s="2">
        <f t="shared" si="91"/>
        <v>64.949103999999991</v>
      </c>
      <c r="H814" s="2">
        <f t="shared" si="95"/>
        <v>85.741163000000071</v>
      </c>
      <c r="I814" s="2">
        <f t="array" ref="I814">SUMPRODUCT(B798:B817, (ROW(B798:B817)-ROW(B798)+1)) / (20*21/2)</f>
        <v>62.526175714285721</v>
      </c>
      <c r="J814" s="2">
        <f t="shared" si="98"/>
        <v>62.69063209179761</v>
      </c>
      <c r="K814" s="2">
        <f t="shared" si="92"/>
        <v>66.161042848595002</v>
      </c>
    </row>
    <row r="815" spans="1:11" ht="13.5" x14ac:dyDescent="0.25">
      <c r="A815" s="3">
        <f>TITRES_STAT!B818</f>
        <v>43188</v>
      </c>
      <c r="B815" s="6">
        <f>TITRES_STAT!D818</f>
        <v>62.575899999999997</v>
      </c>
      <c r="C815" s="2">
        <f t="shared" si="93"/>
        <v>1.1659999999999968</v>
      </c>
      <c r="D815" s="2">
        <f t="shared" si="94"/>
        <v>61.731700000000004</v>
      </c>
      <c r="E815" s="2">
        <f t="shared" si="96"/>
        <v>62.558790000000009</v>
      </c>
      <c r="F815" s="2">
        <f t="shared" si="97"/>
        <v>62.456954999999994</v>
      </c>
      <c r="G815" s="2">
        <f t="shared" si="91"/>
        <v>64.780575999999996</v>
      </c>
      <c r="H815" s="2">
        <f t="shared" si="95"/>
        <v>85.548771500000058</v>
      </c>
      <c r="I815" s="2">
        <f t="array" ref="I815">SUMPRODUCT(B799:B818, (ROW(B799:B818)-ROW(B799)+1)) / (20*21/2)</f>
        <v>62.500114761904776</v>
      </c>
      <c r="J815" s="2">
        <f t="shared" si="98"/>
        <v>62.679705225912123</v>
      </c>
      <c r="K815" s="2">
        <f t="shared" si="92"/>
        <v>66.020449011395201</v>
      </c>
    </row>
    <row r="816" spans="1:11" ht="13.5" x14ac:dyDescent="0.25">
      <c r="A816" s="3">
        <f>TITRES_STAT!B819</f>
        <v>43189</v>
      </c>
      <c r="B816" s="6">
        <f>TITRES_STAT!D819</f>
        <v>62.187199999999997</v>
      </c>
      <c r="C816" s="2">
        <f t="shared" si="93"/>
        <v>-0.38870000000000005</v>
      </c>
      <c r="D816" s="2">
        <f t="shared" si="94"/>
        <v>61.576219999999999</v>
      </c>
      <c r="E816" s="2">
        <f t="shared" si="96"/>
        <v>62.56812</v>
      </c>
      <c r="F816" s="2">
        <f t="shared" si="97"/>
        <v>62.379220000000011</v>
      </c>
      <c r="G816" s="2">
        <f t="shared" si="91"/>
        <v>64.605363999999994</v>
      </c>
      <c r="H816" s="2">
        <f t="shared" si="95"/>
        <v>85.354436500000062</v>
      </c>
      <c r="I816" s="2">
        <f t="array" ref="I816">SUMPRODUCT(B800:B819, (ROW(B800:B819)-ROW(B800)+1)) / (20*21/2)</f>
        <v>62.511072857142857</v>
      </c>
      <c r="J816" s="2">
        <f t="shared" si="98"/>
        <v>62.632799966301448</v>
      </c>
      <c r="K816" s="2">
        <f t="shared" si="92"/>
        <v>65.870125520752254</v>
      </c>
    </row>
    <row r="817" spans="1:11" ht="13.5" x14ac:dyDescent="0.25">
      <c r="A817" s="3">
        <f>TITRES_STAT!B820</f>
        <v>43192</v>
      </c>
      <c r="B817" s="6">
        <f>TITRES_STAT!D820</f>
        <v>63.508699999999997</v>
      </c>
      <c r="C817" s="2">
        <f t="shared" si="93"/>
        <v>1.3215000000000003</v>
      </c>
      <c r="D817" s="2">
        <f t="shared" si="94"/>
        <v>62.062839999999994</v>
      </c>
      <c r="E817" s="2">
        <f t="shared" si="96"/>
        <v>62.709599999999988</v>
      </c>
      <c r="F817" s="2">
        <f t="shared" si="97"/>
        <v>62.460840000000019</v>
      </c>
      <c r="G817" s="2">
        <f t="shared" si="91"/>
        <v>64.429839999999984</v>
      </c>
      <c r="H817" s="2">
        <f t="shared" si="95"/>
        <v>85.170634500000062</v>
      </c>
      <c r="I817" s="2">
        <f t="array" ref="I817">SUMPRODUCT(B801:B820, (ROW(B801:B820)-ROW(B801)+1)) / (20*21/2)</f>
        <v>62.629004285714281</v>
      </c>
      <c r="J817" s="2">
        <f t="shared" si="98"/>
        <v>62.716219017129887</v>
      </c>
      <c r="K817" s="2">
        <f t="shared" si="92"/>
        <v>65.777520598369819</v>
      </c>
    </row>
    <row r="818" spans="1:11" ht="13.5" x14ac:dyDescent="0.25">
      <c r="A818" s="3">
        <f>TITRES_STAT!B821</f>
        <v>43193</v>
      </c>
      <c r="B818" s="6">
        <f>TITRES_STAT!D821</f>
        <v>62.187199999999997</v>
      </c>
      <c r="C818" s="2">
        <f t="shared" si="93"/>
        <v>-1.3215000000000003</v>
      </c>
      <c r="D818" s="2">
        <f t="shared" si="94"/>
        <v>62.373779999999996</v>
      </c>
      <c r="E818" s="2">
        <f t="shared" si="96"/>
        <v>62.538580000000003</v>
      </c>
      <c r="F818" s="2">
        <f t="shared" si="97"/>
        <v>62.460840000000005</v>
      </c>
      <c r="G818" s="2">
        <f t="shared" ref="G818:G881" si="99">AVERAGE(B769:B818)</f>
        <v>64.243277999999975</v>
      </c>
      <c r="H818" s="2">
        <f t="shared" si="95"/>
        <v>84.987959500000045</v>
      </c>
      <c r="I818" s="2">
        <f t="array" ref="I818">SUMPRODUCT(B802:B821, (ROW(B802:B821)-ROW(B802)+1)) / (20*21/2)</f>
        <v>62.738014761904758</v>
      </c>
      <c r="J818" s="2">
        <f t="shared" si="98"/>
        <v>62.66583625359371</v>
      </c>
      <c r="K818" s="2">
        <f t="shared" si="92"/>
        <v>65.636723712159238</v>
      </c>
    </row>
    <row r="819" spans="1:11" ht="13.5" x14ac:dyDescent="0.25">
      <c r="A819" s="3">
        <f>TITRES_STAT!B822</f>
        <v>43194</v>
      </c>
      <c r="B819" s="6">
        <f>TITRES_STAT!D822</f>
        <v>62.575899999999997</v>
      </c>
      <c r="C819" s="2">
        <f t="shared" si="93"/>
        <v>0.38870000000000005</v>
      </c>
      <c r="D819" s="2">
        <f t="shared" si="94"/>
        <v>62.60698</v>
      </c>
      <c r="E819" s="2">
        <f t="shared" si="96"/>
        <v>62.40643</v>
      </c>
      <c r="F819" s="2">
        <f t="shared" si="97"/>
        <v>62.495820000000016</v>
      </c>
      <c r="G819" s="2">
        <f t="shared" si="99"/>
        <v>64.064489999999964</v>
      </c>
      <c r="H819" s="2">
        <f t="shared" si="95"/>
        <v>84.799454500000024</v>
      </c>
      <c r="I819" s="2">
        <f t="array" ref="I819">SUMPRODUCT(B803:B822, (ROW(B803:B822)-ROW(B803)+1)) / (20*21/2)</f>
        <v>62.838030476190475</v>
      </c>
      <c r="J819" s="2">
        <f t="shared" si="98"/>
        <v>62.657270896108599</v>
      </c>
      <c r="K819" s="2">
        <f t="shared" ref="K819:K882" si="100">$K$4*B819+(1-$K$4)*K818</f>
        <v>65.516691409721616</v>
      </c>
    </row>
    <row r="820" spans="1:11" ht="13.5" x14ac:dyDescent="0.25">
      <c r="A820" s="3">
        <f>TITRES_STAT!B823</f>
        <v>43195</v>
      </c>
      <c r="B820" s="6">
        <f>TITRES_STAT!D823</f>
        <v>63.734099999999998</v>
      </c>
      <c r="C820" s="2">
        <f t="shared" si="93"/>
        <v>1.1582000000000008</v>
      </c>
      <c r="D820" s="2">
        <f t="shared" si="94"/>
        <v>62.838619999999992</v>
      </c>
      <c r="E820" s="2">
        <f t="shared" si="96"/>
        <v>62.285160000000005</v>
      </c>
      <c r="F820" s="2">
        <f t="shared" si="97"/>
        <v>62.589490000000012</v>
      </c>
      <c r="G820" s="2">
        <f t="shared" si="99"/>
        <v>63.924411999999968</v>
      </c>
      <c r="H820" s="2">
        <f t="shared" si="95"/>
        <v>84.612854000000027</v>
      </c>
      <c r="I820" s="2">
        <f t="array" ref="I820">SUMPRODUCT(B804:B823, (ROW(B804:B823)-ROW(B804)+1)) / (20*21/2)</f>
        <v>63.038769047619034</v>
      </c>
      <c r="J820" s="2">
        <f t="shared" si="98"/>
        <v>62.759826048860162</v>
      </c>
      <c r="K820" s="2">
        <f t="shared" si="100"/>
        <v>65.446785864242344</v>
      </c>
    </row>
    <row r="821" spans="1:11" ht="13.5" x14ac:dyDescent="0.25">
      <c r="A821" s="3">
        <f>TITRES_STAT!B824</f>
        <v>43196</v>
      </c>
      <c r="B821" s="6">
        <f>TITRES_STAT!D824</f>
        <v>63.734099999999998</v>
      </c>
      <c r="C821" s="2">
        <f t="shared" si="93"/>
        <v>0</v>
      </c>
      <c r="D821" s="2">
        <f t="shared" si="94"/>
        <v>63.148000000000003</v>
      </c>
      <c r="E821" s="2">
        <f t="shared" si="96"/>
        <v>62.362109999999994</v>
      </c>
      <c r="F821" s="2">
        <f t="shared" si="97"/>
        <v>62.683934999999998</v>
      </c>
      <c r="G821" s="2">
        <f t="shared" si="99"/>
        <v>63.811697999999978</v>
      </c>
      <c r="H821" s="2">
        <f t="shared" si="95"/>
        <v>84.43791350000005</v>
      </c>
      <c r="I821" s="2">
        <f t="array" ref="I821">SUMPRODUCT(B805:B824, (ROW(B805:B824)-ROW(B805)+1)) / (20*21/2)</f>
        <v>63.413007142857133</v>
      </c>
      <c r="J821" s="2">
        <f t="shared" si="98"/>
        <v>62.85261404420681</v>
      </c>
      <c r="K821" s="2">
        <f t="shared" si="100"/>
        <v>65.379621712703425</v>
      </c>
    </row>
    <row r="822" spans="1:11" ht="13.5" x14ac:dyDescent="0.25">
      <c r="A822" s="3">
        <f>TITRES_STAT!B825</f>
        <v>43200</v>
      </c>
      <c r="B822" s="6">
        <f>TITRES_STAT!D825</f>
        <v>63.734099999999998</v>
      </c>
      <c r="C822" s="2">
        <f t="shared" si="93"/>
        <v>0</v>
      </c>
      <c r="D822" s="2">
        <f t="shared" si="94"/>
        <v>63.193079999999995</v>
      </c>
      <c r="E822" s="2">
        <f t="shared" si="96"/>
        <v>62.627959999999995</v>
      </c>
      <c r="F822" s="2">
        <f t="shared" si="97"/>
        <v>62.800144999999986</v>
      </c>
      <c r="G822" s="2">
        <f t="shared" si="99"/>
        <v>63.702713999999979</v>
      </c>
      <c r="H822" s="2">
        <f t="shared" si="95"/>
        <v>84.264527500000057</v>
      </c>
      <c r="I822" s="2">
        <f t="array" ref="I822">SUMPRODUCT(B806:B825, (ROW(B806:B825)-ROW(B806)+1)) / (20*21/2)</f>
        <v>63.945113809523804</v>
      </c>
      <c r="J822" s="2">
        <f t="shared" si="98"/>
        <v>62.936565087615683</v>
      </c>
      <c r="K822" s="2">
        <f t="shared" si="100"/>
        <v>65.315091449460155</v>
      </c>
    </row>
    <row r="823" spans="1:11" ht="13.5" x14ac:dyDescent="0.25">
      <c r="A823" s="3">
        <f>TITRES_STAT!B826</f>
        <v>43201</v>
      </c>
      <c r="B823" s="6">
        <f>TITRES_STAT!D826</f>
        <v>64.907899999999998</v>
      </c>
      <c r="C823" s="2">
        <f t="shared" si="93"/>
        <v>1.1738</v>
      </c>
      <c r="D823" s="2">
        <f t="shared" si="94"/>
        <v>63.737220000000001</v>
      </c>
      <c r="E823" s="2">
        <f t="shared" si="96"/>
        <v>63.055500000000009</v>
      </c>
      <c r="F823" s="2">
        <f t="shared" si="97"/>
        <v>62.921799999999983</v>
      </c>
      <c r="G823" s="2">
        <f t="shared" si="99"/>
        <v>63.617205999999989</v>
      </c>
      <c r="H823" s="2">
        <f t="shared" si="95"/>
        <v>84.099342500000063</v>
      </c>
      <c r="I823" s="2">
        <f t="array" ref="I823">SUMPRODUCT(B807:B826, (ROW(B807:B826)-ROW(B807)+1)) / (20*21/2)</f>
        <v>64.844012380952364</v>
      </c>
      <c r="J823" s="2">
        <f t="shared" si="98"/>
        <v>63.124311269747523</v>
      </c>
      <c r="K823" s="2">
        <f t="shared" si="100"/>
        <v>65.299123157324459</v>
      </c>
    </row>
    <row r="824" spans="1:11" ht="13.5" x14ac:dyDescent="0.25">
      <c r="A824" s="3">
        <f>TITRES_STAT!B827</f>
        <v>43202</v>
      </c>
      <c r="B824" s="6">
        <f>TITRES_STAT!D827</f>
        <v>66.851299999999995</v>
      </c>
      <c r="C824" s="2">
        <f t="shared" si="93"/>
        <v>1.9433999999999969</v>
      </c>
      <c r="D824" s="2">
        <f t="shared" si="94"/>
        <v>64.592299999999994</v>
      </c>
      <c r="E824" s="2">
        <f t="shared" si="96"/>
        <v>63.599640000000008</v>
      </c>
      <c r="F824" s="2">
        <f t="shared" si="97"/>
        <v>63.059779999999989</v>
      </c>
      <c r="G824" s="2">
        <f t="shared" si="99"/>
        <v>63.570565999999992</v>
      </c>
      <c r="H824" s="2">
        <f t="shared" si="95"/>
        <v>83.945779000000044</v>
      </c>
      <c r="I824" s="2">
        <f t="array" ref="I824">SUMPRODUCT(B808:B827, (ROW(B808:B827)-ROW(B808)+1)) / (20*21/2)</f>
        <v>66.11381904761906</v>
      </c>
      <c r="J824" s="2">
        <f t="shared" si="98"/>
        <v>63.479262577390614</v>
      </c>
      <c r="K824" s="2">
        <f t="shared" si="100"/>
        <v>65.359992837429388</v>
      </c>
    </row>
    <row r="825" spans="1:11" ht="13.5" x14ac:dyDescent="0.25">
      <c r="A825" s="3">
        <f>TITRES_STAT!B828</f>
        <v>43203</v>
      </c>
      <c r="B825" s="6">
        <f>TITRES_STAT!D828</f>
        <v>68.646900000000002</v>
      </c>
      <c r="C825" s="2">
        <f t="shared" si="93"/>
        <v>1.7956000000000074</v>
      </c>
      <c r="D825" s="2">
        <f t="shared" si="94"/>
        <v>65.574860000000001</v>
      </c>
      <c r="E825" s="2">
        <f t="shared" si="96"/>
        <v>64.206739999999996</v>
      </c>
      <c r="F825" s="2">
        <f t="shared" si="97"/>
        <v>63.382764999999992</v>
      </c>
      <c r="G825" s="2">
        <f t="shared" si="99"/>
        <v>63.570253999999998</v>
      </c>
      <c r="H825" s="2">
        <f t="shared" si="95"/>
        <v>83.787668000000053</v>
      </c>
      <c r="I825" s="2">
        <f t="array" ref="I825">SUMPRODUCT(B809:B828, (ROW(B809:B828)-ROW(B809)+1)) / (20*21/2)</f>
        <v>67.759339047619051</v>
      </c>
      <c r="J825" s="2">
        <f t="shared" si="98"/>
        <v>63.971418522401031</v>
      </c>
      <c r="K825" s="2">
        <f t="shared" si="100"/>
        <v>65.488891157530205</v>
      </c>
    </row>
    <row r="826" spans="1:11" ht="13.5" x14ac:dyDescent="0.25">
      <c r="A826" s="3">
        <f>TITRES_STAT!B829</f>
        <v>43206</v>
      </c>
      <c r="B826" s="6">
        <f>TITRES_STAT!D829</f>
        <v>72.821200000000005</v>
      </c>
      <c r="C826" s="2">
        <f t="shared" si="93"/>
        <v>4.1743000000000023</v>
      </c>
      <c r="D826" s="2">
        <f t="shared" si="94"/>
        <v>67.39228</v>
      </c>
      <c r="E826" s="2">
        <f t="shared" si="96"/>
        <v>65.270139999999998</v>
      </c>
      <c r="F826" s="2">
        <f t="shared" si="97"/>
        <v>63.91913000000001</v>
      </c>
      <c r="G826" s="2">
        <f t="shared" si="99"/>
        <v>63.644568</v>
      </c>
      <c r="H826" s="2">
        <f t="shared" si="95"/>
        <v>83.662049500000023</v>
      </c>
      <c r="I826" s="2">
        <f t="array" ref="I826">SUMPRODUCT(B810:B829, (ROW(B810:B829)-ROW(B810)+1)) / (20*21/2)</f>
        <v>69.794156190476187</v>
      </c>
      <c r="J826" s="2">
        <f t="shared" si="98"/>
        <v>64.814254853600943</v>
      </c>
      <c r="K826" s="2">
        <f t="shared" si="100"/>
        <v>65.776432680764316</v>
      </c>
    </row>
    <row r="827" spans="1:11" ht="13.5" x14ac:dyDescent="0.25">
      <c r="A827" s="3">
        <f>TITRES_STAT!B830</f>
        <v>43207</v>
      </c>
      <c r="B827" s="6">
        <f>TITRES_STAT!D830</f>
        <v>77.252099999999999</v>
      </c>
      <c r="C827" s="2">
        <f t="shared" si="93"/>
        <v>4.4308999999999941</v>
      </c>
      <c r="D827" s="2">
        <f t="shared" si="94"/>
        <v>70.095879999999994</v>
      </c>
      <c r="E827" s="2">
        <f t="shared" si="96"/>
        <v>66.644480000000001</v>
      </c>
      <c r="F827" s="2">
        <f t="shared" si="97"/>
        <v>64.677040000000005</v>
      </c>
      <c r="G827" s="2">
        <f t="shared" si="99"/>
        <v>63.745312000000006</v>
      </c>
      <c r="H827" s="2">
        <f t="shared" si="95"/>
        <v>83.554699000000014</v>
      </c>
      <c r="I827" s="2">
        <f t="array" ref="I827">SUMPRODUCT(B811:B830, (ROW(B811:B830)-ROW(B811)+1)) / (20*21/2)</f>
        <v>72.163410952380957</v>
      </c>
      <c r="J827" s="2">
        <f t="shared" si="98"/>
        <v>65.998811534210375</v>
      </c>
      <c r="K827" s="2">
        <f t="shared" si="100"/>
        <v>66.226458850146102</v>
      </c>
    </row>
    <row r="828" spans="1:11" ht="13.5" x14ac:dyDescent="0.25">
      <c r="A828" s="3">
        <f>TITRES_STAT!B831</f>
        <v>43208</v>
      </c>
      <c r="B828" s="6">
        <f>TITRES_STAT!D831</f>
        <v>81.954999999999998</v>
      </c>
      <c r="C828" s="2">
        <f t="shared" si="93"/>
        <v>4.7028999999999996</v>
      </c>
      <c r="D828" s="2">
        <f t="shared" si="94"/>
        <v>73.505300000000005</v>
      </c>
      <c r="E828" s="2">
        <f t="shared" si="96"/>
        <v>68.621260000000007</v>
      </c>
      <c r="F828" s="2">
        <f t="shared" si="97"/>
        <v>65.579920000000001</v>
      </c>
      <c r="G828" s="2">
        <f t="shared" si="99"/>
        <v>64.005099999999999</v>
      </c>
      <c r="H828" s="2">
        <f t="shared" si="95"/>
        <v>83.474711000000042</v>
      </c>
      <c r="I828" s="2">
        <f t="array" ref="I828">SUMPRODUCT(B812:B831, (ROW(B812:B831)-ROW(B812)+1)) / (20*21/2)</f>
        <v>74.405700476190475</v>
      </c>
      <c r="J828" s="2">
        <f t="shared" si="98"/>
        <v>67.518448530952242</v>
      </c>
      <c r="K828" s="2">
        <f t="shared" si="100"/>
        <v>66.843264385434495</v>
      </c>
    </row>
    <row r="829" spans="1:11" ht="13.5" x14ac:dyDescent="0.25">
      <c r="A829" s="3">
        <f>TITRES_STAT!B832</f>
        <v>43209</v>
      </c>
      <c r="B829" s="6">
        <f>TITRES_STAT!D832</f>
        <v>86.945499999999996</v>
      </c>
      <c r="C829" s="2">
        <f t="shared" si="93"/>
        <v>4.9904999999999973</v>
      </c>
      <c r="D829" s="2">
        <f t="shared" si="94"/>
        <v>77.524139999999989</v>
      </c>
      <c r="E829" s="2">
        <f t="shared" si="96"/>
        <v>71.058220000000006</v>
      </c>
      <c r="F829" s="2">
        <f t="shared" si="97"/>
        <v>66.732325000000003</v>
      </c>
      <c r="G829" s="2">
        <f t="shared" si="99"/>
        <v>64.395792</v>
      </c>
      <c r="H829" s="2">
        <f t="shared" si="95"/>
        <v>83.42165750000008</v>
      </c>
      <c r="I829" s="2">
        <f t="array" ref="I829">SUMPRODUCT(B813:B832, (ROW(B813:B832)-ROW(B813)+1)) / (20*21/2)</f>
        <v>76.538985714285715</v>
      </c>
      <c r="J829" s="2">
        <f t="shared" si="98"/>
        <v>69.368643908956784</v>
      </c>
      <c r="K829" s="2">
        <f t="shared" si="100"/>
        <v>67.631587350711584</v>
      </c>
    </row>
    <row r="830" spans="1:11" ht="13.5" x14ac:dyDescent="0.25">
      <c r="A830" s="3">
        <f>TITRES_STAT!B833</f>
        <v>43210</v>
      </c>
      <c r="B830" s="6">
        <f>TITRES_STAT!D833</f>
        <v>91.609499999999997</v>
      </c>
      <c r="C830" s="2">
        <f t="shared" si="93"/>
        <v>4.6640000000000015</v>
      </c>
      <c r="D830" s="2">
        <f t="shared" si="94"/>
        <v>82.116659999999996</v>
      </c>
      <c r="E830" s="2">
        <f t="shared" si="96"/>
        <v>73.845760000000013</v>
      </c>
      <c r="F830" s="2">
        <f t="shared" si="97"/>
        <v>68.065460000000002</v>
      </c>
      <c r="G830" s="2">
        <f t="shared" si="99"/>
        <v>64.900751999999997</v>
      </c>
      <c r="H830" s="2">
        <f t="shared" si="95"/>
        <v>83.393478500000057</v>
      </c>
      <c r="I830" s="2">
        <f t="array" ref="I830">SUMPRODUCT(B814:B833, (ROW(B814:B833)-ROW(B814)+1)) / (20*21/2)</f>
        <v>78.583244285714301</v>
      </c>
      <c r="J830" s="2">
        <f t="shared" si="98"/>
        <v>71.486820679532329</v>
      </c>
      <c r="K830" s="2">
        <f t="shared" si="100"/>
        <v>68.571897650683681</v>
      </c>
    </row>
    <row r="831" spans="1:11" ht="13.5" x14ac:dyDescent="0.25">
      <c r="A831" s="3">
        <f>TITRES_STAT!B834</f>
        <v>43213</v>
      </c>
      <c r="B831" s="6">
        <f>TITRES_STAT!D834</f>
        <v>91.609499999999997</v>
      </c>
      <c r="C831" s="2">
        <f t="shared" si="93"/>
        <v>0</v>
      </c>
      <c r="D831" s="2">
        <f t="shared" si="94"/>
        <v>85.874320000000012</v>
      </c>
      <c r="E831" s="2">
        <f t="shared" si="96"/>
        <v>76.633300000000006</v>
      </c>
      <c r="F831" s="2">
        <f t="shared" si="97"/>
        <v>69.497704999999996</v>
      </c>
      <c r="G831" s="2">
        <f t="shared" si="99"/>
        <v>65.411463999999995</v>
      </c>
      <c r="H831" s="2">
        <f t="shared" si="95"/>
        <v>83.36957500000004</v>
      </c>
      <c r="I831" s="2">
        <f t="array" ref="I831">SUMPRODUCT(B815:B834, (ROW(B815:B834)-ROW(B815)+1)) / (20*21/2)</f>
        <v>80.542364761904778</v>
      </c>
      <c r="J831" s="2">
        <f t="shared" si="98"/>
        <v>73.403266329100674</v>
      </c>
      <c r="K831" s="2">
        <f t="shared" si="100"/>
        <v>69.475333036931374</v>
      </c>
    </row>
    <row r="832" spans="1:11" ht="13.5" x14ac:dyDescent="0.25">
      <c r="A832" s="3">
        <f>TITRES_STAT!B835</f>
        <v>43214</v>
      </c>
      <c r="B832" s="6">
        <f>TITRES_STAT!D835</f>
        <v>91.897199999999998</v>
      </c>
      <c r="C832" s="2">
        <f t="shared" si="93"/>
        <v>0.28770000000000095</v>
      </c>
      <c r="D832" s="2">
        <f t="shared" si="94"/>
        <v>88.803340000000006</v>
      </c>
      <c r="E832" s="2">
        <f t="shared" si="96"/>
        <v>79.449610000000007</v>
      </c>
      <c r="F832" s="2">
        <f t="shared" si="97"/>
        <v>71.038785000000004</v>
      </c>
      <c r="G832" s="2">
        <f t="shared" si="99"/>
        <v>65.941921999999991</v>
      </c>
      <c r="H832" s="2">
        <f t="shared" si="95"/>
        <v>83.368798000000027</v>
      </c>
      <c r="I832" s="2">
        <f t="array" ref="I832">SUMPRODUCT(B816:B835, (ROW(B816:B835)-ROW(B816)+1)) / (20*21/2)</f>
        <v>82.209422380952375</v>
      </c>
      <c r="J832" s="2">
        <f t="shared" si="98"/>
        <v>75.164593345376801</v>
      </c>
      <c r="K832" s="2">
        <f t="shared" si="100"/>
        <v>70.354621937443866</v>
      </c>
    </row>
    <row r="833" spans="1:11" ht="13.5" x14ac:dyDescent="0.25">
      <c r="A833" s="3">
        <f>TITRES_STAT!B836</f>
        <v>43215</v>
      </c>
      <c r="B833" s="6">
        <f>TITRES_STAT!D836</f>
        <v>92.503500000000003</v>
      </c>
      <c r="C833" s="2">
        <f t="shared" si="93"/>
        <v>0.6063000000000045</v>
      </c>
      <c r="D833" s="2">
        <f t="shared" si="94"/>
        <v>90.913039999999995</v>
      </c>
      <c r="E833" s="2">
        <f t="shared" si="96"/>
        <v>82.20917</v>
      </c>
      <c r="F833" s="2">
        <f t="shared" si="97"/>
        <v>72.632334999999998</v>
      </c>
      <c r="G833" s="2">
        <f t="shared" si="99"/>
        <v>66.523683999999989</v>
      </c>
      <c r="H833" s="2">
        <f t="shared" si="95"/>
        <v>83.380458000000033</v>
      </c>
      <c r="I833" s="2">
        <f t="array" ref="I833">SUMPRODUCT(B817:B836, (ROW(B817:B836)-ROW(B817)+1)) / (20*21/2)</f>
        <v>83.737669523809515</v>
      </c>
      <c r="J833" s="2">
        <f t="shared" si="98"/>
        <v>76.815917788674241</v>
      </c>
      <c r="K833" s="2">
        <f t="shared" si="100"/>
        <v>71.223205390877439</v>
      </c>
    </row>
    <row r="834" spans="1:11" ht="13.5" x14ac:dyDescent="0.25">
      <c r="A834" s="3">
        <f>TITRES_STAT!B837</f>
        <v>43216</v>
      </c>
      <c r="B834" s="6">
        <f>TITRES_STAT!D837</f>
        <v>93.203100000000006</v>
      </c>
      <c r="C834" s="2">
        <f t="shared" si="93"/>
        <v>0.69960000000000377</v>
      </c>
      <c r="D834" s="2">
        <f t="shared" si="94"/>
        <v>92.164559999999994</v>
      </c>
      <c r="E834" s="2">
        <f t="shared" si="96"/>
        <v>84.844350000000006</v>
      </c>
      <c r="F834" s="2">
        <f t="shared" si="97"/>
        <v>74.221995000000021</v>
      </c>
      <c r="G834" s="2">
        <f t="shared" si="99"/>
        <v>67.120992000000001</v>
      </c>
      <c r="H834" s="2">
        <f t="shared" si="95"/>
        <v>83.395616000000032</v>
      </c>
      <c r="I834" s="2">
        <f t="array" ref="I834">SUMPRODUCT(B818:B837, (ROW(B818:B837)-ROW(B818)+1)) / (20*21/2)</f>
        <v>85.273321904761929</v>
      </c>
      <c r="J834" s="2">
        <f t="shared" si="98"/>
        <v>78.376601808800501</v>
      </c>
      <c r="K834" s="2">
        <f t="shared" si="100"/>
        <v>72.085162042215586</v>
      </c>
    </row>
    <row r="835" spans="1:11" ht="13.5" x14ac:dyDescent="0.25">
      <c r="A835" s="3">
        <f>TITRES_STAT!B838</f>
        <v>43217</v>
      </c>
      <c r="B835" s="6">
        <f>TITRES_STAT!D838</f>
        <v>91.726100000000002</v>
      </c>
      <c r="C835" s="2">
        <f t="shared" si="93"/>
        <v>-1.4770000000000039</v>
      </c>
      <c r="D835" s="2">
        <f t="shared" si="94"/>
        <v>92.187879999999993</v>
      </c>
      <c r="E835" s="2">
        <f t="shared" si="96"/>
        <v>87.152270000000016</v>
      </c>
      <c r="F835" s="2">
        <f t="shared" si="97"/>
        <v>75.679505000000006</v>
      </c>
      <c r="G835" s="2">
        <f t="shared" si="99"/>
        <v>67.711770000000001</v>
      </c>
      <c r="H835" s="2">
        <f t="shared" si="95"/>
        <v>83.407276000000053</v>
      </c>
      <c r="I835" s="2">
        <f t="array" ref="I835">SUMPRODUCT(B819:B838, (ROW(B819:B838)-ROW(B819)+1)) / (20*21/2)</f>
        <v>86.593173809523819</v>
      </c>
      <c r="J835" s="2">
        <f t="shared" si="98"/>
        <v>79.647982588914743</v>
      </c>
      <c r="K835" s="2">
        <f t="shared" si="100"/>
        <v>72.855394903305168</v>
      </c>
    </row>
    <row r="836" spans="1:11" ht="13.5" x14ac:dyDescent="0.25">
      <c r="A836" s="3">
        <f>TITRES_STAT!B839</f>
        <v>43220</v>
      </c>
      <c r="B836" s="6">
        <f>TITRES_STAT!D839</f>
        <v>91.726100000000002</v>
      </c>
      <c r="C836" s="2">
        <f t="shared" ref="C836:C899" si="101">B836-B835</f>
        <v>0</v>
      </c>
      <c r="D836" s="2">
        <f t="shared" si="94"/>
        <v>92.211199999999991</v>
      </c>
      <c r="E836" s="2">
        <f t="shared" si="96"/>
        <v>89.042760000000001</v>
      </c>
      <c r="F836" s="2">
        <f t="shared" si="97"/>
        <v>77.156450000000021</v>
      </c>
      <c r="G836" s="2">
        <f t="shared" si="99"/>
        <v>68.271454000000006</v>
      </c>
      <c r="H836" s="2">
        <f t="shared" si="95"/>
        <v>83.418936000000045</v>
      </c>
      <c r="I836" s="2">
        <f t="array" ref="I836">SUMPRODUCT(B820:B839, (ROW(B820:B839)-ROW(B820)+1)) / (20*21/2)</f>
        <v>87.878224285714296</v>
      </c>
      <c r="J836" s="2">
        <f t="shared" si="98"/>
        <v>80.798279485208582</v>
      </c>
      <c r="K836" s="2">
        <f t="shared" si="100"/>
        <v>73.595422554155945</v>
      </c>
    </row>
    <row r="837" spans="1:11" ht="13.5" x14ac:dyDescent="0.25">
      <c r="A837" s="3">
        <f>TITRES_STAT!B840</f>
        <v>43222</v>
      </c>
      <c r="B837" s="6">
        <f>TITRES_STAT!D840</f>
        <v>93.280799999999999</v>
      </c>
      <c r="C837" s="2">
        <f t="shared" si="101"/>
        <v>1.5546999999999969</v>
      </c>
      <c r="D837" s="2">
        <f t="shared" si="94"/>
        <v>92.487920000000003</v>
      </c>
      <c r="E837" s="2">
        <f t="shared" si="96"/>
        <v>90.645630000000011</v>
      </c>
      <c r="F837" s="2">
        <f t="shared" si="97"/>
        <v>78.645055000000013</v>
      </c>
      <c r="G837" s="2">
        <f t="shared" si="99"/>
        <v>68.896436000000008</v>
      </c>
      <c r="H837" s="2">
        <f t="shared" si="95"/>
        <v>83.424999000000057</v>
      </c>
      <c r="I837" s="2">
        <f t="array" ref="I837">SUMPRODUCT(B821:B840, (ROW(B821:B840)-ROW(B821)+1)) / (20*21/2)</f>
        <v>88.941255714285703</v>
      </c>
      <c r="J837" s="2">
        <f t="shared" si="98"/>
        <v>81.987090962807756</v>
      </c>
      <c r="K837" s="2">
        <f t="shared" si="100"/>
        <v>74.367398140267468</v>
      </c>
    </row>
    <row r="838" spans="1:11" ht="13.5" x14ac:dyDescent="0.25">
      <c r="A838" s="3">
        <f>TITRES_STAT!B841</f>
        <v>43223</v>
      </c>
      <c r="B838" s="6">
        <f>TITRES_STAT!D841</f>
        <v>92.503500000000003</v>
      </c>
      <c r="C838" s="2">
        <f t="shared" si="101"/>
        <v>-0.77729999999999677</v>
      </c>
      <c r="D838" s="2">
        <f t="shared" ref="D838:D901" si="102">AVERAGE(B834:B838)</f>
        <v>92.487920000000003</v>
      </c>
      <c r="E838" s="2">
        <f t="shared" si="96"/>
        <v>91.700479999999999</v>
      </c>
      <c r="F838" s="2">
        <f t="shared" si="97"/>
        <v>80.160870000000017</v>
      </c>
      <c r="G838" s="2">
        <f t="shared" si="99"/>
        <v>69.533856</v>
      </c>
      <c r="H838" s="2">
        <f t="shared" si="95"/>
        <v>83.428886000000062</v>
      </c>
      <c r="I838" s="2">
        <f t="array" ref="I838">SUMPRODUCT(B822:B841, (ROW(B822:B841)-ROW(B822)+1)) / (20*21/2)</f>
        <v>89.755941904761912</v>
      </c>
      <c r="J838" s="2">
        <f t="shared" si="98"/>
        <v>82.988653728254633</v>
      </c>
      <c r="K838" s="2">
        <f t="shared" si="100"/>
        <v>75.078617821041291</v>
      </c>
    </row>
    <row r="839" spans="1:11" ht="13.5" x14ac:dyDescent="0.25">
      <c r="A839" s="3">
        <f>TITRES_STAT!B842</f>
        <v>43224</v>
      </c>
      <c r="B839" s="6">
        <f>TITRES_STAT!D842</f>
        <v>93.653899999999993</v>
      </c>
      <c r="C839" s="2">
        <f t="shared" si="101"/>
        <v>1.1503999999999905</v>
      </c>
      <c r="D839" s="2">
        <f t="shared" si="102"/>
        <v>92.57808</v>
      </c>
      <c r="E839" s="2">
        <f t="shared" si="96"/>
        <v>92.371319999999997</v>
      </c>
      <c r="F839" s="2">
        <f t="shared" si="97"/>
        <v>81.714770000000016</v>
      </c>
      <c r="G839" s="2">
        <f t="shared" si="99"/>
        <v>70.194283999999982</v>
      </c>
      <c r="H839" s="2">
        <f t="shared" si="95"/>
        <v>83.43852500000007</v>
      </c>
      <c r="I839" s="2">
        <f t="array" ref="I839">SUMPRODUCT(B823:B842, (ROW(B823:B842)-ROW(B823)+1)) / (20*21/2)</f>
        <v>90.215237619047613</v>
      </c>
      <c r="J839" s="2">
        <f t="shared" si="98"/>
        <v>84.004391468420849</v>
      </c>
      <c r="K839" s="2">
        <f t="shared" si="100"/>
        <v>75.807060259431822</v>
      </c>
    </row>
    <row r="840" spans="1:11" ht="13.5" x14ac:dyDescent="0.25">
      <c r="A840" s="3">
        <f>TITRES_STAT!B843</f>
        <v>43227</v>
      </c>
      <c r="B840" s="6">
        <f>TITRES_STAT!D843</f>
        <v>92.876599999999996</v>
      </c>
      <c r="C840" s="2">
        <f t="shared" si="101"/>
        <v>-0.77729999999999677</v>
      </c>
      <c r="D840" s="2">
        <f t="shared" si="102"/>
        <v>92.808180000000007</v>
      </c>
      <c r="E840" s="2">
        <f t="shared" si="96"/>
        <v>92.49803</v>
      </c>
      <c r="F840" s="2">
        <f t="shared" si="97"/>
        <v>83.171895000000021</v>
      </c>
      <c r="G840" s="2">
        <f t="shared" si="99"/>
        <v>70.823617999999982</v>
      </c>
      <c r="H840" s="2">
        <f t="shared" si="95"/>
        <v>83.436892500000056</v>
      </c>
      <c r="I840" s="2">
        <f t="array" ref="I840">SUMPRODUCT(B824:B843, (ROW(B824:B843)-ROW(B824)+1)) / (20*21/2)</f>
        <v>90.625638095238102</v>
      </c>
      <c r="J840" s="2">
        <f t="shared" si="98"/>
        <v>84.849363709523629</v>
      </c>
      <c r="K840" s="2">
        <f t="shared" si="100"/>
        <v>76.47645397474821</v>
      </c>
    </row>
    <row r="841" spans="1:11" ht="13.5" x14ac:dyDescent="0.25">
      <c r="A841" s="3">
        <f>TITRES_STAT!B844</f>
        <v>43228</v>
      </c>
      <c r="B841" s="6">
        <f>TITRES_STAT!D844</f>
        <v>91.726100000000002</v>
      </c>
      <c r="C841" s="2">
        <f t="shared" si="101"/>
        <v>-1.1504999999999939</v>
      </c>
      <c r="D841" s="2">
        <f t="shared" si="102"/>
        <v>92.808179999999993</v>
      </c>
      <c r="E841" s="2">
        <f t="shared" si="96"/>
        <v>92.509689999999992</v>
      </c>
      <c r="F841" s="2">
        <f t="shared" si="97"/>
        <v>84.571495000000027</v>
      </c>
      <c r="G841" s="2">
        <f t="shared" si="99"/>
        <v>71.393095999999971</v>
      </c>
      <c r="H841" s="2">
        <f t="shared" si="95"/>
        <v>83.440779000000063</v>
      </c>
      <c r="I841" s="2">
        <f t="array" ref="I841">SUMPRODUCT(B825:B844, (ROW(B825:B844)-ROW(B825)+1)) / (20*21/2)</f>
        <v>90.989801428571425</v>
      </c>
      <c r="J841" s="2">
        <f t="shared" si="98"/>
        <v>85.504290975283283</v>
      </c>
      <c r="K841" s="2">
        <f t="shared" si="100"/>
        <v>77.074479309071819</v>
      </c>
    </row>
    <row r="842" spans="1:11" ht="13.5" x14ac:dyDescent="0.25">
      <c r="A842" s="3">
        <f>TITRES_STAT!B845</f>
        <v>43229</v>
      </c>
      <c r="B842" s="6">
        <f>TITRES_STAT!D845</f>
        <v>89.394099999999995</v>
      </c>
      <c r="C842" s="2">
        <f t="shared" si="101"/>
        <v>-2.3320000000000078</v>
      </c>
      <c r="D842" s="2">
        <f t="shared" si="102"/>
        <v>92.030839999999984</v>
      </c>
      <c r="E842" s="2">
        <f t="shared" si="96"/>
        <v>92.259379999999993</v>
      </c>
      <c r="F842" s="2">
        <f t="shared" si="97"/>
        <v>85.854495000000014</v>
      </c>
      <c r="G842" s="2">
        <f t="shared" si="99"/>
        <v>71.913913999999977</v>
      </c>
      <c r="H842" s="2">
        <f t="shared" ref="H842:H905" si="103">AVERAGE(B643:B842)</f>
        <v>83.419363000000061</v>
      </c>
      <c r="I842" s="2">
        <f t="array" ref="I842">SUMPRODUCT(B826:B845, (ROW(B826:B845)-ROW(B826)+1)) / (20*21/2)</f>
        <v>91.239251904761915</v>
      </c>
      <c r="J842" s="2">
        <f t="shared" si="98"/>
        <v>85.874748977637253</v>
      </c>
      <c r="K842" s="2">
        <f t="shared" si="100"/>
        <v>77.557601689108225</v>
      </c>
    </row>
    <row r="843" spans="1:11" ht="13.5" x14ac:dyDescent="0.25">
      <c r="A843" s="3">
        <f>TITRES_STAT!B846</f>
        <v>43230</v>
      </c>
      <c r="B843" s="6">
        <f>TITRES_STAT!D846</f>
        <v>90.163700000000006</v>
      </c>
      <c r="C843" s="2">
        <f t="shared" si="101"/>
        <v>0.76960000000001116</v>
      </c>
      <c r="D843" s="2">
        <f t="shared" si="102"/>
        <v>91.562879999999993</v>
      </c>
      <c r="E843" s="2">
        <f t="shared" si="96"/>
        <v>92.025399999999991</v>
      </c>
      <c r="F843" s="2">
        <f t="shared" si="97"/>
        <v>87.11728500000001</v>
      </c>
      <c r="G843" s="2">
        <f t="shared" si="99"/>
        <v>72.457895999999977</v>
      </c>
      <c r="H843" s="2">
        <f t="shared" si="103"/>
        <v>83.415826000000067</v>
      </c>
      <c r="I843" s="2">
        <f t="array" ref="I843">SUMPRODUCT(B827:B846, (ROW(B827:B846)-ROW(B827)+1)) / (20*21/2)</f>
        <v>91.381063809523795</v>
      </c>
      <c r="J843" s="2">
        <f t="shared" si="98"/>
        <v>86.283220503576572</v>
      </c>
      <c r="K843" s="2">
        <f t="shared" si="100"/>
        <v>78.051958485613795</v>
      </c>
    </row>
    <row r="844" spans="1:11" ht="13.5" x14ac:dyDescent="0.25">
      <c r="A844" s="3">
        <f>TITRES_STAT!B847</f>
        <v>43231</v>
      </c>
      <c r="B844" s="6">
        <f>TITRES_STAT!D847</f>
        <v>90.941000000000003</v>
      </c>
      <c r="C844" s="2">
        <f t="shared" si="101"/>
        <v>0.77729999999999677</v>
      </c>
      <c r="D844" s="2">
        <f t="shared" si="102"/>
        <v>91.020299999999992</v>
      </c>
      <c r="E844" s="2">
        <f t="shared" ref="E844:E907" si="104">AVERAGE(B835:B844)</f>
        <v>91.799189999999996</v>
      </c>
      <c r="F844" s="2">
        <f t="shared" si="97"/>
        <v>88.321770000000015</v>
      </c>
      <c r="G844" s="2">
        <f t="shared" si="99"/>
        <v>73.025197999999975</v>
      </c>
      <c r="H844" s="2">
        <f t="shared" si="103"/>
        <v>83.423560500000065</v>
      </c>
      <c r="I844" s="2">
        <f t="array" ref="I844">SUMPRODUCT(B828:B847, (ROW(B828:B847)-ROW(B828)+1)) / (20*21/2)</f>
        <v>91.430740952380944</v>
      </c>
      <c r="J844" s="2">
        <f t="shared" si="98"/>
        <v>86.726818550855</v>
      </c>
      <c r="K844" s="2">
        <f t="shared" si="100"/>
        <v>78.557411094021091</v>
      </c>
    </row>
    <row r="845" spans="1:11" ht="13.5" x14ac:dyDescent="0.25">
      <c r="A845" s="3">
        <f>TITRES_STAT!B848</f>
        <v>43234</v>
      </c>
      <c r="B845" s="6">
        <f>TITRES_STAT!D848</f>
        <v>90.941000000000003</v>
      </c>
      <c r="C845" s="2">
        <f t="shared" si="101"/>
        <v>0</v>
      </c>
      <c r="D845" s="2">
        <f t="shared" si="102"/>
        <v>90.63318000000001</v>
      </c>
      <c r="E845" s="2">
        <f t="shared" si="104"/>
        <v>91.720680000000016</v>
      </c>
      <c r="F845" s="2">
        <f t="shared" si="97"/>
        <v>89.436475000000016</v>
      </c>
      <c r="G845" s="2">
        <f t="shared" si="99"/>
        <v>73.598719999999972</v>
      </c>
      <c r="H845" s="2">
        <f t="shared" si="103"/>
        <v>83.423521500000049</v>
      </c>
      <c r="I845" s="2">
        <f t="array" ref="I845">SUMPRODUCT(B829:B848, (ROW(B829:B848)-ROW(B829)+1)) / (20*21/2)</f>
        <v>91.415602857142844</v>
      </c>
      <c r="J845" s="2">
        <f t="shared" si="98"/>
        <v>87.12816916505929</v>
      </c>
      <c r="K845" s="2">
        <f t="shared" si="100"/>
        <v>79.043042031510453</v>
      </c>
    </row>
    <row r="846" spans="1:11" ht="13.5" x14ac:dyDescent="0.25">
      <c r="A846" s="3">
        <f>TITRES_STAT!B849</f>
        <v>43235</v>
      </c>
      <c r="B846" s="6">
        <f>TITRES_STAT!D849</f>
        <v>90.9255</v>
      </c>
      <c r="C846" s="2">
        <f t="shared" si="101"/>
        <v>-1.5500000000002956E-2</v>
      </c>
      <c r="D846" s="2">
        <f t="shared" si="102"/>
        <v>90.473060000000004</v>
      </c>
      <c r="E846" s="2">
        <f t="shared" si="104"/>
        <v>91.640620000000013</v>
      </c>
      <c r="F846" s="2">
        <f t="shared" si="97"/>
        <v>90.341690000000014</v>
      </c>
      <c r="G846" s="2">
        <f t="shared" si="99"/>
        <v>74.142391999999973</v>
      </c>
      <c r="H846" s="2">
        <f t="shared" si="103"/>
        <v>83.417769500000034</v>
      </c>
      <c r="I846" s="2">
        <f t="array" ref="I846">SUMPRODUCT(B830:B849, (ROW(B830:B849)-ROW(B830)+1)) / (20*21/2)</f>
        <v>91.36544428571429</v>
      </c>
      <c r="J846" s="2">
        <f t="shared" si="98"/>
        <v>87.489819720767926</v>
      </c>
      <c r="K846" s="2">
        <f t="shared" si="100"/>
        <v>79.50902077537279</v>
      </c>
    </row>
    <row r="847" spans="1:11" ht="13.5" x14ac:dyDescent="0.25">
      <c r="A847" s="3">
        <f>TITRES_STAT!B850</f>
        <v>43236</v>
      </c>
      <c r="B847" s="6">
        <f>TITRES_STAT!D850</f>
        <v>90.863299999999995</v>
      </c>
      <c r="C847" s="2">
        <f t="shared" si="101"/>
        <v>-6.2200000000004252E-2</v>
      </c>
      <c r="D847" s="2">
        <f t="shared" si="102"/>
        <v>90.766899999999993</v>
      </c>
      <c r="E847" s="2">
        <f t="shared" si="104"/>
        <v>91.398870000000016</v>
      </c>
      <c r="F847" s="2">
        <f t="shared" si="97"/>
        <v>91.022250000000014</v>
      </c>
      <c r="G847" s="2">
        <f t="shared" si="99"/>
        <v>74.722131999999974</v>
      </c>
      <c r="H847" s="2">
        <f t="shared" si="103"/>
        <v>83.41345550000004</v>
      </c>
      <c r="I847" s="2">
        <f t="array" ref="I847">SUMPRODUCT(B831:B850, (ROW(B831:B850)-ROW(B831)+1)) / (20*21/2)</f>
        <v>91.368811904761898</v>
      </c>
      <c r="J847" s="2">
        <f t="shared" si="98"/>
        <v>87.811103556885271</v>
      </c>
      <c r="K847" s="2">
        <f t="shared" si="100"/>
        <v>79.95428662731895</v>
      </c>
    </row>
    <row r="848" spans="1:11" ht="13.5" x14ac:dyDescent="0.25">
      <c r="A848" s="3">
        <f>TITRES_STAT!B851</f>
        <v>43237</v>
      </c>
      <c r="B848" s="6">
        <f>TITRES_STAT!D851</f>
        <v>90.863299999999995</v>
      </c>
      <c r="C848" s="2">
        <f t="shared" si="101"/>
        <v>0</v>
      </c>
      <c r="D848" s="2">
        <f t="shared" si="102"/>
        <v>90.906819999999996</v>
      </c>
      <c r="E848" s="2">
        <f t="shared" si="104"/>
        <v>91.234850000000009</v>
      </c>
      <c r="F848" s="2">
        <f t="shared" si="97"/>
        <v>91.467665000000011</v>
      </c>
      <c r="G848" s="2">
        <f t="shared" si="99"/>
        <v>75.295653999999971</v>
      </c>
      <c r="H848" s="2">
        <f t="shared" si="103"/>
        <v>83.409141500000047</v>
      </c>
      <c r="I848" s="2">
        <f t="array" ref="I848">SUMPRODUCT(B832:B851, (ROW(B832:B851)-ROW(B832)+1)) / (20*21/2)</f>
        <v>91.371735238095241</v>
      </c>
      <c r="J848" s="2">
        <f t="shared" si="98"/>
        <v>88.101788932420007</v>
      </c>
      <c r="K848" s="2">
        <f t="shared" si="100"/>
        <v>80.382091073306441</v>
      </c>
    </row>
    <row r="849" spans="1:11" ht="13.5" x14ac:dyDescent="0.25">
      <c r="A849" s="3">
        <f>TITRES_STAT!B852</f>
        <v>43238</v>
      </c>
      <c r="B849" s="6">
        <f>TITRES_STAT!D852</f>
        <v>90.941000000000003</v>
      </c>
      <c r="C849" s="2">
        <f t="shared" si="101"/>
        <v>7.7700000000007208E-2</v>
      </c>
      <c r="D849" s="2">
        <f t="shared" si="102"/>
        <v>90.906819999999996</v>
      </c>
      <c r="E849" s="2">
        <f t="shared" si="104"/>
        <v>90.963560000000001</v>
      </c>
      <c r="F849" s="2">
        <f t="shared" si="97"/>
        <v>91.667440000000013</v>
      </c>
      <c r="G849" s="2">
        <f t="shared" si="99"/>
        <v>75.87694799999997</v>
      </c>
      <c r="H849" s="2">
        <f t="shared" si="103"/>
        <v>83.405216000000038</v>
      </c>
      <c r="I849" s="2">
        <f t="array" ref="I849">SUMPRODUCT(B833:B852, (ROW(B833:B852)-ROW(B833)+1)) / (20*21/2)</f>
        <v>91.376433333333352</v>
      </c>
      <c r="J849" s="2">
        <f t="shared" si="98"/>
        <v>88.372189986475249</v>
      </c>
      <c r="K849" s="2">
        <f t="shared" si="100"/>
        <v>80.796165933176766</v>
      </c>
    </row>
    <row r="850" spans="1:11" ht="13.5" x14ac:dyDescent="0.25">
      <c r="A850" s="3">
        <f>TITRES_STAT!B853</f>
        <v>43241</v>
      </c>
      <c r="B850" s="6">
        <f>TITRES_STAT!D853</f>
        <v>91.702799999999996</v>
      </c>
      <c r="C850" s="2">
        <f t="shared" si="101"/>
        <v>0.76179999999999382</v>
      </c>
      <c r="D850" s="2">
        <f t="shared" si="102"/>
        <v>91.059179999999998</v>
      </c>
      <c r="E850" s="2">
        <f t="shared" si="104"/>
        <v>90.846180000000004</v>
      </c>
      <c r="F850" s="2">
        <f t="shared" si="97"/>
        <v>91.672105000000016</v>
      </c>
      <c r="G850" s="2">
        <f t="shared" si="99"/>
        <v>76.473789999999966</v>
      </c>
      <c r="H850" s="2">
        <f t="shared" si="103"/>
        <v>83.405099500000034</v>
      </c>
      <c r="I850" s="2">
        <f t="array" ref="I850">SUMPRODUCT(B834:B853, (ROW(B834:B853)-ROW(B834)+1)) / (20*21/2)</f>
        <v>91.381946190476185</v>
      </c>
      <c r="J850" s="2">
        <f t="shared" si="98"/>
        <v>88.689390940144264</v>
      </c>
      <c r="K850" s="2">
        <f t="shared" si="100"/>
        <v>81.223877073052194</v>
      </c>
    </row>
    <row r="851" spans="1:11" ht="13.5" x14ac:dyDescent="0.25">
      <c r="A851" s="3">
        <f>TITRES_STAT!B854</f>
        <v>43242</v>
      </c>
      <c r="B851" s="6">
        <f>TITRES_STAT!D854</f>
        <v>91.702799999999996</v>
      </c>
      <c r="C851" s="2">
        <f t="shared" si="101"/>
        <v>0</v>
      </c>
      <c r="D851" s="2">
        <f t="shared" si="102"/>
        <v>91.214640000000003</v>
      </c>
      <c r="E851" s="2">
        <f t="shared" si="104"/>
        <v>90.843850000000003</v>
      </c>
      <c r="F851" s="2">
        <f t="shared" si="97"/>
        <v>91.676770000000005</v>
      </c>
      <c r="G851" s="2">
        <f t="shared" si="99"/>
        <v>77.070941999999974</v>
      </c>
      <c r="H851" s="2">
        <f t="shared" si="103"/>
        <v>83.405371500000044</v>
      </c>
      <c r="I851" s="2">
        <f t="array" ref="I851">SUMPRODUCT(B835:B854, (ROW(B835:B854)-ROW(B835)+1)) / (20*21/2)</f>
        <v>91.243103809523802</v>
      </c>
      <c r="J851" s="2">
        <f t="shared" si="98"/>
        <v>88.976382279178139</v>
      </c>
      <c r="K851" s="2">
        <f t="shared" si="100"/>
        <v>81.634815227050154</v>
      </c>
    </row>
    <row r="852" spans="1:11" ht="13.5" x14ac:dyDescent="0.25">
      <c r="A852" s="3">
        <f>TITRES_STAT!B855</f>
        <v>43243</v>
      </c>
      <c r="B852" s="6">
        <f>TITRES_STAT!D855</f>
        <v>91.726100000000002</v>
      </c>
      <c r="C852" s="2">
        <f t="shared" si="101"/>
        <v>2.3300000000006094E-2</v>
      </c>
      <c r="D852" s="2">
        <f t="shared" si="102"/>
        <v>91.387200000000007</v>
      </c>
      <c r="E852" s="2">
        <f t="shared" si="104"/>
        <v>91.077050000000014</v>
      </c>
      <c r="F852" s="2">
        <f t="shared" ref="F852:F915" si="105">AVERAGE(B833:B852)</f>
        <v>91.668215000000004</v>
      </c>
      <c r="G852" s="2">
        <f t="shared" si="99"/>
        <v>77.67726599999996</v>
      </c>
      <c r="H852" s="2">
        <f t="shared" si="103"/>
        <v>83.417031500000036</v>
      </c>
      <c r="I852" s="2">
        <f t="array" ref="I852">SUMPRODUCT(B836:B855, (ROW(B836:B855)-ROW(B836)+1)) / (20*21/2)</f>
        <v>91.118697619047623</v>
      </c>
      <c r="J852" s="2">
        <f t="shared" si="98"/>
        <v>89.238260157351647</v>
      </c>
      <c r="K852" s="2">
        <f t="shared" si="100"/>
        <v>82.030551884812894</v>
      </c>
    </row>
    <row r="853" spans="1:11" ht="13.5" x14ac:dyDescent="0.25">
      <c r="A853" s="3">
        <f>TITRES_STAT!B856</f>
        <v>43244</v>
      </c>
      <c r="B853" s="6">
        <f>TITRES_STAT!D856</f>
        <v>91.726100000000002</v>
      </c>
      <c r="C853" s="2">
        <f t="shared" si="101"/>
        <v>0</v>
      </c>
      <c r="D853" s="2">
        <f t="shared" si="102"/>
        <v>91.559759999999983</v>
      </c>
      <c r="E853" s="2">
        <f t="shared" si="104"/>
        <v>91.233289999999997</v>
      </c>
      <c r="F853" s="2">
        <f t="shared" si="105"/>
        <v>91.629345000000015</v>
      </c>
      <c r="G853" s="2">
        <f t="shared" si="99"/>
        <v>78.26229199999996</v>
      </c>
      <c r="H853" s="2">
        <f t="shared" si="103"/>
        <v>83.42095700000003</v>
      </c>
      <c r="I853" s="2">
        <f t="array" ref="I853">SUMPRODUCT(B837:B856, (ROW(B837:B856)-ROW(B837)+1)) / (20*21/2)</f>
        <v>91.075722857142836</v>
      </c>
      <c r="J853" s="2">
        <f t="shared" ref="J853:J916" si="106">$J$4*B853+J852*(1-$J$4)</f>
        <v>89.475197285222919</v>
      </c>
      <c r="K853" s="2">
        <f t="shared" si="100"/>
        <v>82.410769457957485</v>
      </c>
    </row>
    <row r="854" spans="1:11" ht="13.5" x14ac:dyDescent="0.25">
      <c r="A854" s="3">
        <f>TITRES_STAT!B857</f>
        <v>43245</v>
      </c>
      <c r="B854" s="6">
        <f>TITRES_STAT!D857</f>
        <v>90.171499999999995</v>
      </c>
      <c r="C854" s="2">
        <f t="shared" si="101"/>
        <v>-1.5546000000000078</v>
      </c>
      <c r="D854" s="2">
        <f t="shared" si="102"/>
        <v>91.40585999999999</v>
      </c>
      <c r="E854" s="2">
        <f t="shared" si="104"/>
        <v>91.15634</v>
      </c>
      <c r="F854" s="2">
        <f t="shared" si="105"/>
        <v>91.477765000000005</v>
      </c>
      <c r="G854" s="2">
        <f t="shared" si="99"/>
        <v>78.783887999999962</v>
      </c>
      <c r="H854" s="2">
        <f t="shared" si="103"/>
        <v>83.413184000000044</v>
      </c>
      <c r="I854" s="2">
        <f t="array" ref="I854">SUMPRODUCT(B838:B857, (ROW(B838:B857)-ROW(B838)+1)) / (20*21/2)</f>
        <v>91.196592380952367</v>
      </c>
      <c r="J854" s="2">
        <f t="shared" si="106"/>
        <v>89.541511829487405</v>
      </c>
      <c r="K854" s="2">
        <f t="shared" si="100"/>
        <v>82.71511183215523</v>
      </c>
    </row>
    <row r="855" spans="1:11" ht="13.5" x14ac:dyDescent="0.25">
      <c r="A855" s="3">
        <f>TITRES_STAT!B858</f>
        <v>43248</v>
      </c>
      <c r="B855" s="6">
        <f>TITRES_STAT!D858</f>
        <v>90.171499999999995</v>
      </c>
      <c r="C855" s="2">
        <f t="shared" si="101"/>
        <v>0</v>
      </c>
      <c r="D855" s="2">
        <f t="shared" si="102"/>
        <v>91.099599999999981</v>
      </c>
      <c r="E855" s="2">
        <f t="shared" si="104"/>
        <v>91.079390000000004</v>
      </c>
      <c r="F855" s="2">
        <f t="shared" si="105"/>
        <v>91.400035000000017</v>
      </c>
      <c r="G855" s="2">
        <f t="shared" si="99"/>
        <v>79.343573999999961</v>
      </c>
      <c r="H855" s="2">
        <f t="shared" si="103"/>
        <v>83.403856000000033</v>
      </c>
      <c r="I855" s="2">
        <f t="array" ref="I855">SUMPRODUCT(B839:B858, (ROW(B839:B858)-ROW(B839)+1)) / (20*21/2)</f>
        <v>91.058664285714272</v>
      </c>
      <c r="J855" s="2">
        <f t="shared" si="106"/>
        <v>89.601510702869561</v>
      </c>
      <c r="K855" s="2">
        <f t="shared" si="100"/>
        <v>83.007519211286393</v>
      </c>
    </row>
    <row r="856" spans="1:11" ht="13.5" x14ac:dyDescent="0.25">
      <c r="A856" s="3">
        <f>TITRES_STAT!B859</f>
        <v>43249</v>
      </c>
      <c r="B856" s="6">
        <f>TITRES_STAT!D859</f>
        <v>90.948800000000006</v>
      </c>
      <c r="C856" s="2">
        <f t="shared" si="101"/>
        <v>0.77730000000001098</v>
      </c>
      <c r="D856" s="2">
        <f t="shared" si="102"/>
        <v>90.948799999999991</v>
      </c>
      <c r="E856" s="2">
        <f t="shared" si="104"/>
        <v>91.081720000000004</v>
      </c>
      <c r="F856" s="2">
        <f t="shared" si="105"/>
        <v>91.361170000000016</v>
      </c>
      <c r="G856" s="2">
        <f t="shared" si="99"/>
        <v>79.920671999999968</v>
      </c>
      <c r="H856" s="2">
        <f t="shared" si="103"/>
        <v>83.388309000000021</v>
      </c>
      <c r="I856" s="2">
        <f t="array" ref="I856">SUMPRODUCT(B840:B859, (ROW(B840:B859)-ROW(B840)+1)) / (20*21/2)</f>
        <v>91.120293809523801</v>
      </c>
      <c r="J856" s="2">
        <f t="shared" si="106"/>
        <v>89.729823969262938</v>
      </c>
      <c r="K856" s="2">
        <f t="shared" si="100"/>
        <v>83.318941987314375</v>
      </c>
    </row>
    <row r="857" spans="1:11" ht="13.5" x14ac:dyDescent="0.25">
      <c r="A857" s="3">
        <f>TITRES_STAT!B860</f>
        <v>43250</v>
      </c>
      <c r="B857" s="6">
        <f>TITRES_STAT!D860</f>
        <v>92.630300000000005</v>
      </c>
      <c r="C857" s="2">
        <f t="shared" si="101"/>
        <v>1.6814999999999998</v>
      </c>
      <c r="D857" s="2">
        <f t="shared" si="102"/>
        <v>91.129639999999995</v>
      </c>
      <c r="E857" s="2">
        <f t="shared" si="104"/>
        <v>91.258420000000015</v>
      </c>
      <c r="F857" s="2">
        <f t="shared" si="105"/>
        <v>91.328645000000023</v>
      </c>
      <c r="G857" s="2">
        <f t="shared" si="99"/>
        <v>80.531399999999962</v>
      </c>
      <c r="H857" s="2">
        <f t="shared" si="103"/>
        <v>83.369509500000021</v>
      </c>
      <c r="I857" s="2">
        <f t="array" ref="I857">SUMPRODUCT(B841:B860, (ROW(B841:B860)-ROW(B841)+1)) / (20*21/2)</f>
        <v>91.010958095238109</v>
      </c>
      <c r="J857" s="2">
        <f t="shared" si="106"/>
        <v>90.006059781714086</v>
      </c>
      <c r="K857" s="2">
        <f t="shared" si="100"/>
        <v>83.684093281929492</v>
      </c>
    </row>
    <row r="858" spans="1:11" ht="13.5" x14ac:dyDescent="0.25">
      <c r="A858" s="3">
        <f>TITRES_STAT!B861</f>
        <v>43251</v>
      </c>
      <c r="B858" s="6">
        <f>TITRES_STAT!D861</f>
        <v>89.880399999999995</v>
      </c>
      <c r="C858" s="2">
        <f t="shared" si="101"/>
        <v>-2.7499000000000109</v>
      </c>
      <c r="D858" s="2">
        <f t="shared" si="102"/>
        <v>90.760500000000008</v>
      </c>
      <c r="E858" s="2">
        <f t="shared" si="104"/>
        <v>91.160130000000009</v>
      </c>
      <c r="F858" s="2">
        <f t="shared" si="105"/>
        <v>91.197490000000002</v>
      </c>
      <c r="G858" s="2">
        <f t="shared" si="99"/>
        <v>81.051059999999964</v>
      </c>
      <c r="H858" s="2">
        <f t="shared" si="103"/>
        <v>83.340109000000012</v>
      </c>
      <c r="I858" s="2">
        <f t="array" ref="I858">SUMPRODUCT(B842:B861, (ROW(B842:B861)-ROW(B842)+1)) / (20*21/2)</f>
        <v>90.915515714285718</v>
      </c>
      <c r="J858" s="2">
        <f t="shared" si="106"/>
        <v>89.994092183455606</v>
      </c>
      <c r="K858" s="2">
        <f t="shared" si="100"/>
        <v>83.927085702245989</v>
      </c>
    </row>
    <row r="859" spans="1:11" ht="13.5" x14ac:dyDescent="0.25">
      <c r="A859" s="3">
        <f>TITRES_STAT!B862</f>
        <v>43252</v>
      </c>
      <c r="B859" s="6">
        <f>TITRES_STAT!D862</f>
        <v>91.8446</v>
      </c>
      <c r="C859" s="2">
        <f t="shared" si="101"/>
        <v>1.9642000000000053</v>
      </c>
      <c r="D859" s="2">
        <f t="shared" si="102"/>
        <v>91.095119999999994</v>
      </c>
      <c r="E859" s="2">
        <f t="shared" si="104"/>
        <v>91.250489999999999</v>
      </c>
      <c r="F859" s="2">
        <f t="shared" si="105"/>
        <v>91.107025000000007</v>
      </c>
      <c r="G859" s="2">
        <f t="shared" si="99"/>
        <v>81.610003999999975</v>
      </c>
      <c r="H859" s="2">
        <f t="shared" si="103"/>
        <v>83.321268000000018</v>
      </c>
      <c r="I859" s="2">
        <f t="array" ref="I859">SUMPRODUCT(B843:B862, (ROW(B843:B862)-ROW(B843)+1)) / (20*21/2)</f>
        <v>90.8284880952381</v>
      </c>
      <c r="J859" s="2">
        <f t="shared" si="106"/>
        <v>90.170331023126508</v>
      </c>
      <c r="K859" s="2">
        <f t="shared" si="100"/>
        <v>84.237576459020659</v>
      </c>
    </row>
    <row r="860" spans="1:11" ht="13.5" x14ac:dyDescent="0.25">
      <c r="A860" s="3">
        <f>TITRES_STAT!B863</f>
        <v>43255</v>
      </c>
      <c r="B860" s="6">
        <f>TITRES_STAT!D863</f>
        <v>89.959000000000003</v>
      </c>
      <c r="C860" s="2">
        <f t="shared" si="101"/>
        <v>-1.8855999999999966</v>
      </c>
      <c r="D860" s="2">
        <f t="shared" si="102"/>
        <v>91.052620000000005</v>
      </c>
      <c r="E860" s="2">
        <f t="shared" si="104"/>
        <v>91.07611</v>
      </c>
      <c r="F860" s="2">
        <f t="shared" si="105"/>
        <v>90.961145000000016</v>
      </c>
      <c r="G860" s="2">
        <f t="shared" si="99"/>
        <v>82.11024799999997</v>
      </c>
      <c r="H860" s="2">
        <f t="shared" si="103"/>
        <v>83.28522550000001</v>
      </c>
      <c r="I860" s="2">
        <f t="array" ref="I860">SUMPRODUCT(B844:B863, (ROW(B844:B863)-ROW(B844)+1)) / (20*21/2)</f>
        <v>90.663941904761913</v>
      </c>
      <c r="J860" s="2">
        <f t="shared" si="106"/>
        <v>90.150204259019219</v>
      </c>
      <c r="K860" s="2">
        <f t="shared" si="100"/>
        <v>84.461946009647306</v>
      </c>
    </row>
    <row r="861" spans="1:11" ht="13.5" x14ac:dyDescent="0.25">
      <c r="A861" s="3">
        <f>TITRES_STAT!B864</f>
        <v>43256</v>
      </c>
      <c r="B861" s="6">
        <f>TITRES_STAT!D864</f>
        <v>89.959000000000003</v>
      </c>
      <c r="C861" s="2">
        <f t="shared" si="101"/>
        <v>0</v>
      </c>
      <c r="D861" s="2">
        <f t="shared" si="102"/>
        <v>90.854659999999996</v>
      </c>
      <c r="E861" s="2">
        <f t="shared" si="104"/>
        <v>90.901730000000001</v>
      </c>
      <c r="F861" s="2">
        <f t="shared" si="105"/>
        <v>90.872789999999995</v>
      </c>
      <c r="G861" s="2">
        <f t="shared" si="99"/>
        <v>82.650135999999961</v>
      </c>
      <c r="H861" s="2">
        <f t="shared" si="103"/>
        <v>83.253069500000024</v>
      </c>
      <c r="I861" s="2">
        <f t="array" ref="I861">SUMPRODUCT(B845:B864, (ROW(B845:B864)-ROW(B845)+1)) / (20*21/2)</f>
        <v>90.578940476190468</v>
      </c>
      <c r="J861" s="2">
        <f t="shared" si="106"/>
        <v>90.131994329588821</v>
      </c>
      <c r="K861" s="2">
        <f t="shared" si="100"/>
        <v>84.677516754367034</v>
      </c>
    </row>
    <row r="862" spans="1:11" ht="13.5" x14ac:dyDescent="0.25">
      <c r="A862" s="3">
        <f>TITRES_STAT!B865</f>
        <v>43257</v>
      </c>
      <c r="B862" s="6">
        <f>TITRES_STAT!D865</f>
        <v>89.959000000000003</v>
      </c>
      <c r="C862" s="2">
        <f t="shared" si="101"/>
        <v>0</v>
      </c>
      <c r="D862" s="2">
        <f t="shared" si="102"/>
        <v>90.320399999999992</v>
      </c>
      <c r="E862" s="2">
        <f t="shared" si="104"/>
        <v>90.725020000000015</v>
      </c>
      <c r="F862" s="2">
        <f t="shared" si="105"/>
        <v>90.901035000000007</v>
      </c>
      <c r="G862" s="2">
        <f t="shared" si="99"/>
        <v>83.227803999999978</v>
      </c>
      <c r="H862" s="2">
        <f t="shared" si="103"/>
        <v>83.217804000000029</v>
      </c>
      <c r="I862" s="2">
        <f t="array" ref="I862">SUMPRODUCT(B846:B865, (ROW(B846:B865)-ROW(B846)+1)) / (20*21/2)</f>
        <v>90.49861523809524</v>
      </c>
      <c r="J862" s="2">
        <f t="shared" si="106"/>
        <v>90.115518679151791</v>
      </c>
      <c r="K862" s="2">
        <f t="shared" si="100"/>
        <v>84.884633744391863</v>
      </c>
    </row>
    <row r="863" spans="1:11" ht="13.5" x14ac:dyDescent="0.25">
      <c r="A863" s="3">
        <f>TITRES_STAT!B866</f>
        <v>43258</v>
      </c>
      <c r="B863" s="6">
        <f>TITRES_STAT!D866</f>
        <v>89.173299999999998</v>
      </c>
      <c r="C863" s="2">
        <f t="shared" si="101"/>
        <v>-0.78570000000000562</v>
      </c>
      <c r="D863" s="2">
        <f t="shared" si="102"/>
        <v>90.178979999999996</v>
      </c>
      <c r="E863" s="2">
        <f t="shared" si="104"/>
        <v>90.469740000000016</v>
      </c>
      <c r="F863" s="2">
        <f t="shared" si="105"/>
        <v>90.851514999999992</v>
      </c>
      <c r="G863" s="2">
        <f t="shared" si="99"/>
        <v>83.798619999999971</v>
      </c>
      <c r="H863" s="2">
        <f t="shared" si="103"/>
        <v>83.178610000000006</v>
      </c>
      <c r="I863" s="2">
        <f t="array" ref="I863">SUMPRODUCT(B847:B866, (ROW(B847:B866)-ROW(B847)+1)) / (20*21/2)</f>
        <v>90.34813761904762</v>
      </c>
      <c r="J863" s="2">
        <f t="shared" si="106"/>
        <v>90.025783566851615</v>
      </c>
      <c r="K863" s="2">
        <f t="shared" si="100"/>
        <v>85.052816734807877</v>
      </c>
    </row>
    <row r="864" spans="1:11" ht="13.5" x14ac:dyDescent="0.25">
      <c r="A864" s="3">
        <f>TITRES_STAT!B867</f>
        <v>43259</v>
      </c>
      <c r="B864" s="6">
        <f>TITRES_STAT!D867</f>
        <v>89.959000000000003</v>
      </c>
      <c r="C864" s="2">
        <f t="shared" si="101"/>
        <v>0.78570000000000562</v>
      </c>
      <c r="D864" s="2">
        <f t="shared" si="102"/>
        <v>89.801860000000005</v>
      </c>
      <c r="E864" s="2">
        <f t="shared" si="104"/>
        <v>90.448490000000021</v>
      </c>
      <c r="F864" s="2">
        <f t="shared" si="105"/>
        <v>90.802415000000011</v>
      </c>
      <c r="G864" s="2">
        <f t="shared" si="99"/>
        <v>84.369601999999972</v>
      </c>
      <c r="H864" s="2">
        <f t="shared" si="103"/>
        <v>83.134405500000014</v>
      </c>
      <c r="I864" s="2">
        <f t="array" ref="I864">SUMPRODUCT(B848:B867, (ROW(B848:B867)-ROW(B848)+1)) / (20*21/2)</f>
        <v>90.243422857142875</v>
      </c>
      <c r="J864" s="2">
        <f t="shared" si="106"/>
        <v>90.019423227151464</v>
      </c>
      <c r="K864" s="2">
        <f t="shared" si="100"/>
        <v>85.245216078540906</v>
      </c>
    </row>
    <row r="865" spans="1:11" ht="13.5" x14ac:dyDescent="0.25">
      <c r="A865" s="3">
        <f>TITRES_STAT!B868</f>
        <v>43262</v>
      </c>
      <c r="B865" s="6">
        <f>TITRES_STAT!D868</f>
        <v>89.959000000000003</v>
      </c>
      <c r="C865" s="2">
        <f t="shared" si="101"/>
        <v>0</v>
      </c>
      <c r="D865" s="2">
        <f t="shared" si="102"/>
        <v>89.801860000000005</v>
      </c>
      <c r="E865" s="2">
        <f t="shared" si="104"/>
        <v>90.427240000000012</v>
      </c>
      <c r="F865" s="2">
        <f t="shared" si="105"/>
        <v>90.753315000000015</v>
      </c>
      <c r="G865" s="2">
        <f t="shared" si="99"/>
        <v>84.91726399999996</v>
      </c>
      <c r="H865" s="2">
        <f t="shared" si="103"/>
        <v>83.090589500000021</v>
      </c>
      <c r="I865" s="2">
        <f t="array" ref="I865">SUMPRODUCT(B849:B868, (ROW(B849:B868)-ROW(B849)+1)) / (20*21/2)</f>
        <v>90.369360952380958</v>
      </c>
      <c r="J865" s="2">
        <f t="shared" si="106"/>
        <v>90.013668634089413</v>
      </c>
      <c r="K865" s="2">
        <f t="shared" si="100"/>
        <v>85.430070349970677</v>
      </c>
    </row>
    <row r="866" spans="1:11" ht="13.5" x14ac:dyDescent="0.25">
      <c r="A866" s="3">
        <f>TITRES_STAT!B869</f>
        <v>43263</v>
      </c>
      <c r="B866" s="6">
        <f>TITRES_STAT!D869</f>
        <v>89.173299999999998</v>
      </c>
      <c r="C866" s="2">
        <f t="shared" si="101"/>
        <v>-0.78570000000000562</v>
      </c>
      <c r="D866" s="2">
        <f t="shared" si="102"/>
        <v>89.644719999999992</v>
      </c>
      <c r="E866" s="2">
        <f t="shared" si="104"/>
        <v>90.249690000000015</v>
      </c>
      <c r="F866" s="2">
        <f t="shared" si="105"/>
        <v>90.665705000000003</v>
      </c>
      <c r="G866" s="2">
        <f t="shared" si="99"/>
        <v>85.456985999999972</v>
      </c>
      <c r="H866" s="2">
        <f t="shared" si="103"/>
        <v>83.031185000000022</v>
      </c>
      <c r="I866" s="2">
        <f t="array" ref="I866">SUMPRODUCT(B850:B869, (ROW(B850:B869)-ROW(B850)+1)) / (20*21/2)</f>
        <v>91.014032857142837</v>
      </c>
      <c r="J866" s="2">
        <f t="shared" si="106"/>
        <v>89.933633526080897</v>
      </c>
      <c r="K866" s="2">
        <f t="shared" si="100"/>
        <v>85.57686366957968</v>
      </c>
    </row>
    <row r="867" spans="1:11" ht="13.5" x14ac:dyDescent="0.25">
      <c r="A867" s="3">
        <f>TITRES_STAT!B870</f>
        <v>43264</v>
      </c>
      <c r="B867" s="6">
        <f>TITRES_STAT!D870</f>
        <v>89.566199999999995</v>
      </c>
      <c r="C867" s="2">
        <f t="shared" si="101"/>
        <v>0.39289999999999736</v>
      </c>
      <c r="D867" s="2">
        <f t="shared" si="102"/>
        <v>89.566159999999996</v>
      </c>
      <c r="E867" s="2">
        <f t="shared" si="104"/>
        <v>89.943280000000016</v>
      </c>
      <c r="F867" s="2">
        <f t="shared" si="105"/>
        <v>90.600850000000008</v>
      </c>
      <c r="G867" s="2">
        <f t="shared" si="99"/>
        <v>85.978135999999978</v>
      </c>
      <c r="H867" s="2">
        <f t="shared" si="103"/>
        <v>82.970247000000029</v>
      </c>
      <c r="I867" s="2">
        <f t="array" ref="I867">SUMPRODUCT(B851:B870, (ROW(B851:B870)-ROW(B851)+1)) / (20*21/2)</f>
        <v>91.849314761904765</v>
      </c>
      <c r="J867" s="2">
        <f t="shared" si="106"/>
        <v>89.898639856930345</v>
      </c>
      <c r="K867" s="2">
        <f t="shared" si="100"/>
        <v>85.733308231556947</v>
      </c>
    </row>
    <row r="868" spans="1:11" ht="13.5" x14ac:dyDescent="0.25">
      <c r="A868" s="3">
        <f>TITRES_STAT!B871</f>
        <v>43265</v>
      </c>
      <c r="B868" s="6">
        <f>TITRES_STAT!D871</f>
        <v>91.923199999999994</v>
      </c>
      <c r="C868" s="2">
        <f t="shared" si="101"/>
        <v>2.3569999999999993</v>
      </c>
      <c r="D868" s="2">
        <f t="shared" si="102"/>
        <v>90.116140000000001</v>
      </c>
      <c r="E868" s="2">
        <f t="shared" si="104"/>
        <v>90.147560000000013</v>
      </c>
      <c r="F868" s="2">
        <f t="shared" si="105"/>
        <v>90.653845000000004</v>
      </c>
      <c r="G868" s="2">
        <f t="shared" si="99"/>
        <v>86.572855999999973</v>
      </c>
      <c r="H868" s="2">
        <f t="shared" si="103"/>
        <v>82.921094000000053</v>
      </c>
      <c r="I868" s="2">
        <f t="array" ref="I868">SUMPRODUCT(B852:B871, (ROW(B852:B871)-ROW(B852)+1)) / (20*21/2)</f>
        <v>92.611865238095248</v>
      </c>
      <c r="J868" s="2">
        <f t="shared" si="106"/>
        <v>90.09145510865126</v>
      </c>
      <c r="K868" s="2">
        <f t="shared" si="100"/>
        <v>85.976049085221376</v>
      </c>
    </row>
    <row r="869" spans="1:11" ht="13.5" x14ac:dyDescent="0.25">
      <c r="A869" s="3">
        <f>TITRES_STAT!B872</f>
        <v>43269</v>
      </c>
      <c r="B869" s="6">
        <f>TITRES_STAT!D872</f>
        <v>97.422899999999998</v>
      </c>
      <c r="C869" s="2">
        <f t="shared" si="101"/>
        <v>5.4997000000000043</v>
      </c>
      <c r="D869" s="2">
        <f t="shared" si="102"/>
        <v>91.608919999999983</v>
      </c>
      <c r="E869" s="2">
        <f t="shared" si="104"/>
        <v>90.705389999999994</v>
      </c>
      <c r="F869" s="2">
        <f t="shared" si="105"/>
        <v>90.977940000000004</v>
      </c>
      <c r="G869" s="2">
        <f t="shared" si="99"/>
        <v>87.269795999999957</v>
      </c>
      <c r="H869" s="2">
        <f t="shared" si="103"/>
        <v>82.899439500000057</v>
      </c>
      <c r="I869" s="2">
        <f t="array" ref="I869">SUMPRODUCT(B853:B872, (ROW(B853:B872)-ROW(B853)+1)) / (20*21/2)</f>
        <v>93.329595714285702</v>
      </c>
      <c r="J869" s="2">
        <f t="shared" si="106"/>
        <v>90.789687955446382</v>
      </c>
      <c r="K869" s="2">
        <f t="shared" si="100"/>
        <v>86.424945199526434</v>
      </c>
    </row>
    <row r="870" spans="1:11" ht="13.5" x14ac:dyDescent="0.25">
      <c r="A870" s="3">
        <f>TITRES_STAT!B873</f>
        <v>43270</v>
      </c>
      <c r="B870" s="6">
        <f>TITRES_STAT!D873</f>
        <v>99.748400000000004</v>
      </c>
      <c r="C870" s="2">
        <f t="shared" si="101"/>
        <v>2.3255000000000052</v>
      </c>
      <c r="D870" s="2">
        <f t="shared" si="102"/>
        <v>93.566800000000001</v>
      </c>
      <c r="E870" s="2">
        <f t="shared" si="104"/>
        <v>91.684330000000003</v>
      </c>
      <c r="F870" s="2">
        <f t="shared" si="105"/>
        <v>91.380219999999994</v>
      </c>
      <c r="G870" s="2">
        <f t="shared" si="99"/>
        <v>87.990081999999973</v>
      </c>
      <c r="H870" s="2">
        <f t="shared" si="103"/>
        <v>82.896797000000049</v>
      </c>
      <c r="I870" s="2">
        <f t="array" ref="I870">SUMPRODUCT(B854:B873, (ROW(B854:B873)-ROW(B854)+1)) / (20*21/2)</f>
        <v>93.974590476190457</v>
      </c>
      <c r="J870" s="2">
        <f t="shared" si="106"/>
        <v>91.642898626356242</v>
      </c>
      <c r="K870" s="2">
        <f t="shared" si="100"/>
        <v>86.947433623074417</v>
      </c>
    </row>
    <row r="871" spans="1:11" ht="13.5" x14ac:dyDescent="0.25">
      <c r="A871" s="3">
        <f>TITRES_STAT!B874</f>
        <v>43271</v>
      </c>
      <c r="B871" s="6">
        <f>TITRES_STAT!D874</f>
        <v>99.387</v>
      </c>
      <c r="C871" s="2">
        <f t="shared" si="101"/>
        <v>-0.36140000000000327</v>
      </c>
      <c r="D871" s="2">
        <f t="shared" si="102"/>
        <v>95.609539999999996</v>
      </c>
      <c r="E871" s="2">
        <f t="shared" si="104"/>
        <v>92.627129999999994</v>
      </c>
      <c r="F871" s="2">
        <f t="shared" si="105"/>
        <v>91.76442999999999</v>
      </c>
      <c r="G871" s="2">
        <f t="shared" si="99"/>
        <v>88.703139999999962</v>
      </c>
      <c r="H871" s="2">
        <f t="shared" si="103"/>
        <v>82.892386500000029</v>
      </c>
      <c r="I871" s="2">
        <f t="array" ref="I871">SUMPRODUCT(B855:B874, (ROW(B855:B874)-ROW(B855)+1)) / (20*21/2)</f>
        <v>94.621273333333335</v>
      </c>
      <c r="J871" s="2">
        <f t="shared" si="106"/>
        <v>92.380432090512798</v>
      </c>
      <c r="K871" s="2">
        <f t="shared" si="100"/>
        <v>87.435259755502869</v>
      </c>
    </row>
    <row r="872" spans="1:11" ht="13.5" x14ac:dyDescent="0.25">
      <c r="A872" s="3">
        <f>TITRES_STAT!B875</f>
        <v>43272</v>
      </c>
      <c r="B872" s="6">
        <f>TITRES_STAT!D875</f>
        <v>99.300600000000003</v>
      </c>
      <c r="C872" s="2">
        <f t="shared" si="101"/>
        <v>-8.639999999999759E-2</v>
      </c>
      <c r="D872" s="2">
        <f t="shared" si="102"/>
        <v>97.556420000000003</v>
      </c>
      <c r="E872" s="2">
        <f t="shared" si="104"/>
        <v>93.561289999999985</v>
      </c>
      <c r="F872" s="2">
        <f t="shared" si="105"/>
        <v>92.143155000000007</v>
      </c>
      <c r="G872" s="2">
        <f t="shared" si="99"/>
        <v>89.414469999999966</v>
      </c>
      <c r="H872" s="2">
        <f t="shared" si="103"/>
        <v>82.887544000000034</v>
      </c>
      <c r="I872" s="2">
        <f t="array" ref="I872">SUMPRODUCT(B856:B875, (ROW(B856:B875)-ROW(B856)+1)) / (20*21/2)</f>
        <v>95.231997619047604</v>
      </c>
      <c r="J872" s="2">
        <f t="shared" si="106"/>
        <v>93.039495700940151</v>
      </c>
      <c r="K872" s="2">
        <f t="shared" si="100"/>
        <v>87.90056721607138</v>
      </c>
    </row>
    <row r="873" spans="1:11" ht="13.5" x14ac:dyDescent="0.25">
      <c r="A873" s="3">
        <f>TITRES_STAT!B876</f>
        <v>43273</v>
      </c>
      <c r="B873" s="6">
        <f>TITRES_STAT!D876</f>
        <v>98.915599999999998</v>
      </c>
      <c r="C873" s="2">
        <f t="shared" si="101"/>
        <v>-0.38500000000000512</v>
      </c>
      <c r="D873" s="2">
        <f t="shared" si="102"/>
        <v>98.954900000000009</v>
      </c>
      <c r="E873" s="2">
        <f t="shared" si="104"/>
        <v>94.535519999999991</v>
      </c>
      <c r="F873" s="2">
        <f t="shared" si="105"/>
        <v>92.502629999999996</v>
      </c>
      <c r="G873" s="2">
        <f t="shared" si="99"/>
        <v>90.094623999999982</v>
      </c>
      <c r="H873" s="2">
        <f t="shared" si="103"/>
        <v>82.880776500000053</v>
      </c>
      <c r="I873" s="2">
        <f t="array" ref="I873">SUMPRODUCT(B857:B876, (ROW(B857:B876)-ROW(B857)+1)) / (20*21/2)</f>
        <v>95.83782761904763</v>
      </c>
      <c r="J873" s="2">
        <f t="shared" si="106"/>
        <v>93.599124681803005</v>
      </c>
      <c r="K873" s="2">
        <f t="shared" si="100"/>
        <v>88.332529286029356</v>
      </c>
    </row>
    <row r="874" spans="1:11" ht="13.5" x14ac:dyDescent="0.25">
      <c r="A874" s="3">
        <f>TITRES_STAT!B877</f>
        <v>43276</v>
      </c>
      <c r="B874" s="6">
        <f>TITRES_STAT!D877</f>
        <v>99.2928</v>
      </c>
      <c r="C874" s="2">
        <f t="shared" si="101"/>
        <v>0.37720000000000198</v>
      </c>
      <c r="D874" s="2">
        <f t="shared" si="102"/>
        <v>99.328879999999998</v>
      </c>
      <c r="E874" s="2">
        <f t="shared" si="104"/>
        <v>95.468899999999991</v>
      </c>
      <c r="F874" s="2">
        <f t="shared" si="105"/>
        <v>92.958695000000006</v>
      </c>
      <c r="G874" s="2">
        <f t="shared" si="99"/>
        <v>90.743453999999986</v>
      </c>
      <c r="H874" s="2">
        <f t="shared" si="103"/>
        <v>82.875934000000029</v>
      </c>
      <c r="I874" s="2">
        <f t="array" ref="I874">SUMPRODUCT(B858:B877, (ROW(B858:B877)-ROW(B858)+1)) / (20*21/2)</f>
        <v>96.830347619047615</v>
      </c>
      <c r="J874" s="2">
        <f t="shared" si="106"/>
        <v>94.141379474012254</v>
      </c>
      <c r="K874" s="2">
        <f t="shared" si="100"/>
        <v>88.762343823832126</v>
      </c>
    </row>
    <row r="875" spans="1:11" ht="13.5" x14ac:dyDescent="0.25">
      <c r="A875" s="3">
        <f>TITRES_STAT!B878</f>
        <v>43277</v>
      </c>
      <c r="B875" s="6">
        <f>TITRES_STAT!D878</f>
        <v>99.371300000000005</v>
      </c>
      <c r="C875" s="2">
        <f t="shared" si="101"/>
        <v>7.8500000000005343E-2</v>
      </c>
      <c r="D875" s="2">
        <f t="shared" si="102"/>
        <v>99.253460000000004</v>
      </c>
      <c r="E875" s="2">
        <f t="shared" si="104"/>
        <v>96.410130000000009</v>
      </c>
      <c r="F875" s="2">
        <f t="shared" si="105"/>
        <v>93.418685000000011</v>
      </c>
      <c r="G875" s="2">
        <f t="shared" si="99"/>
        <v>91.35794199999998</v>
      </c>
      <c r="H875" s="2">
        <f t="shared" si="103"/>
        <v>82.871484000000052</v>
      </c>
      <c r="I875" s="2">
        <f t="array" ref="I875">SUMPRODUCT(B859:B878, (ROW(B859:B878)-ROW(B859)+1)) / (20*21/2)</f>
        <v>98.363746666666628</v>
      </c>
      <c r="J875" s="2">
        <f t="shared" si="106"/>
        <v>94.639467143153936</v>
      </c>
      <c r="K875" s="2">
        <f t="shared" si="100"/>
        <v>89.178381320936751</v>
      </c>
    </row>
    <row r="876" spans="1:11" ht="13.5" x14ac:dyDescent="0.25">
      <c r="A876" s="3">
        <f>TITRES_STAT!B879</f>
        <v>43278</v>
      </c>
      <c r="B876" s="6">
        <f>TITRES_STAT!D879</f>
        <v>99.779899999999998</v>
      </c>
      <c r="C876" s="2">
        <f t="shared" si="101"/>
        <v>0.40859999999999275</v>
      </c>
      <c r="D876" s="2">
        <f t="shared" si="102"/>
        <v>99.332040000000006</v>
      </c>
      <c r="E876" s="2">
        <f t="shared" si="104"/>
        <v>97.470790000000008</v>
      </c>
      <c r="F876" s="2">
        <f t="shared" si="105"/>
        <v>93.860240000000005</v>
      </c>
      <c r="G876" s="2">
        <f t="shared" si="99"/>
        <v>91.897115999999983</v>
      </c>
      <c r="H876" s="2">
        <f t="shared" si="103"/>
        <v>82.869077000000047</v>
      </c>
      <c r="I876" s="2">
        <f t="array" ref="I876">SUMPRODUCT(B860:B879, (ROW(B860:B879)-ROW(B860)+1)) / (20*21/2)</f>
        <v>100.35994047619049</v>
      </c>
      <c r="J876" s="2">
        <f t="shared" si="106"/>
        <v>95.129032177139266</v>
      </c>
      <c r="K876" s="2">
        <f t="shared" si="100"/>
        <v>89.594127151488252</v>
      </c>
    </row>
    <row r="877" spans="1:11" ht="13.5" x14ac:dyDescent="0.25">
      <c r="A877" s="3">
        <f>TITRES_STAT!B880</f>
        <v>43279</v>
      </c>
      <c r="B877" s="6">
        <f>TITRES_STAT!D880</f>
        <v>104.2817</v>
      </c>
      <c r="C877" s="2">
        <f t="shared" si="101"/>
        <v>4.5018000000000029</v>
      </c>
      <c r="D877" s="2">
        <f t="shared" si="102"/>
        <v>100.32826</v>
      </c>
      <c r="E877" s="2">
        <f t="shared" si="104"/>
        <v>98.942340000000016</v>
      </c>
      <c r="F877" s="2">
        <f t="shared" si="105"/>
        <v>94.442809999999994</v>
      </c>
      <c r="G877" s="2">
        <f t="shared" si="99"/>
        <v>92.437707999999986</v>
      </c>
      <c r="H877" s="2">
        <f t="shared" si="103"/>
        <v>82.889179000000055</v>
      </c>
      <c r="I877" s="2">
        <f t="array" ref="I877">SUMPRODUCT(B861:B880, (ROW(B861:B880)-ROW(B861)+1)) / (20*21/2)</f>
        <v>102.3737180952381</v>
      </c>
      <c r="J877" s="2">
        <f t="shared" si="106"/>
        <v>96.000714826935535</v>
      </c>
      <c r="K877" s="2">
        <f t="shared" si="100"/>
        <v>90.170110400449502</v>
      </c>
    </row>
    <row r="878" spans="1:11" ht="13.5" x14ac:dyDescent="0.25">
      <c r="A878" s="3">
        <f>TITRES_STAT!B881</f>
        <v>43280</v>
      </c>
      <c r="B878" s="6">
        <f>TITRES_STAT!D881</f>
        <v>110.54349999999999</v>
      </c>
      <c r="C878" s="2">
        <f t="shared" si="101"/>
        <v>6.2617999999999938</v>
      </c>
      <c r="D878" s="2">
        <f t="shared" si="102"/>
        <v>102.65383999999999</v>
      </c>
      <c r="E878" s="2">
        <f t="shared" si="104"/>
        <v>100.80437000000001</v>
      </c>
      <c r="F878" s="2">
        <f t="shared" si="105"/>
        <v>95.475965000000002</v>
      </c>
      <c r="G878" s="2">
        <f t="shared" si="99"/>
        <v>93.009477999999987</v>
      </c>
      <c r="H878" s="2">
        <f t="shared" si="103"/>
        <v>82.940590000000043</v>
      </c>
      <c r="I878" s="2">
        <f t="array" ref="I878">SUMPRODUCT(B862:B881, (ROW(B862:B881)-ROW(B862)+1)) / (20*21/2)</f>
        <v>104.25468047619049</v>
      </c>
      <c r="J878" s="2">
        <f t="shared" si="106"/>
        <v>97.385741986275008</v>
      </c>
      <c r="K878" s="2">
        <f t="shared" si="100"/>
        <v>90.96906685533385</v>
      </c>
    </row>
    <row r="879" spans="1:11" ht="13.5" x14ac:dyDescent="0.25">
      <c r="A879" s="3">
        <f>TITRES_STAT!B882</f>
        <v>43283</v>
      </c>
      <c r="B879" s="6">
        <f>TITRES_STAT!D882</f>
        <v>116.43600000000001</v>
      </c>
      <c r="C879" s="2">
        <f t="shared" si="101"/>
        <v>5.8925000000000125</v>
      </c>
      <c r="D879" s="2">
        <f t="shared" si="102"/>
        <v>106.08248</v>
      </c>
      <c r="E879" s="2">
        <f t="shared" si="104"/>
        <v>102.70568</v>
      </c>
      <c r="F879" s="2">
        <f t="shared" si="105"/>
        <v>96.705534999999998</v>
      </c>
      <c r="G879" s="2">
        <f t="shared" si="99"/>
        <v>93.599287999999945</v>
      </c>
      <c r="H879" s="2">
        <f t="shared" si="103"/>
        <v>83.021774500000063</v>
      </c>
      <c r="I879" s="2">
        <f t="array" ref="I879">SUMPRODUCT(B863:B882, (ROW(B863:B882)-ROW(B863)+1)) / (20*21/2)</f>
        <v>105.85318000000001</v>
      </c>
      <c r="J879" s="2">
        <f t="shared" si="106"/>
        <v>99.200052273296436</v>
      </c>
      <c r="K879" s="2">
        <f t="shared" si="100"/>
        <v>91.967770115908991</v>
      </c>
    </row>
    <row r="880" spans="1:11" ht="13.5" x14ac:dyDescent="0.25">
      <c r="A880" s="3">
        <f>TITRES_STAT!B883</f>
        <v>43284</v>
      </c>
      <c r="B880" s="6">
        <f>TITRES_STAT!D883</f>
        <v>117.8502</v>
      </c>
      <c r="C880" s="2">
        <f t="shared" si="101"/>
        <v>1.4141999999999939</v>
      </c>
      <c r="D880" s="2">
        <f t="shared" si="102"/>
        <v>109.77826</v>
      </c>
      <c r="E880" s="2">
        <f t="shared" si="104"/>
        <v>104.51586</v>
      </c>
      <c r="F880" s="2">
        <f t="shared" si="105"/>
        <v>98.100094999999996</v>
      </c>
      <c r="G880" s="2">
        <f t="shared" si="99"/>
        <v>94.124101999999965</v>
      </c>
      <c r="H880" s="2">
        <f t="shared" si="103"/>
        <v>83.110068500000054</v>
      </c>
      <c r="I880" s="2">
        <f t="array" ref="I880">SUMPRODUCT(B864:B883, (ROW(B864:B883)-ROW(B864)+1)) / (20*21/2)</f>
        <v>107.30764190476191</v>
      </c>
      <c r="J880" s="2">
        <f t="shared" si="106"/>
        <v>100.97625681869677</v>
      </c>
      <c r="K880" s="2">
        <f t="shared" si="100"/>
        <v>92.982767366265506</v>
      </c>
    </row>
    <row r="881" spans="1:11" ht="13.5" x14ac:dyDescent="0.25">
      <c r="A881" s="3">
        <f>TITRES_STAT!B884</f>
        <v>43285</v>
      </c>
      <c r="B881" s="6">
        <f>TITRES_STAT!D884</f>
        <v>117.8502</v>
      </c>
      <c r="C881" s="2">
        <f t="shared" si="101"/>
        <v>0</v>
      </c>
      <c r="D881" s="2">
        <f t="shared" si="102"/>
        <v>113.39232</v>
      </c>
      <c r="E881" s="2">
        <f t="shared" si="104"/>
        <v>106.36218000000001</v>
      </c>
      <c r="F881" s="2">
        <f t="shared" si="105"/>
        <v>99.494654999999995</v>
      </c>
      <c r="G881" s="2">
        <f t="shared" si="99"/>
        <v>94.648915999999957</v>
      </c>
      <c r="H881" s="2">
        <f t="shared" si="103"/>
        <v>83.198324000000042</v>
      </c>
      <c r="I881" s="2">
        <f t="array" ref="I881">SUMPRODUCT(B865:B884, (ROW(B865:B884)-ROW(B865)+1)) / (20*21/2)</f>
        <v>108.64518380952383</v>
      </c>
      <c r="J881" s="2">
        <f t="shared" si="106"/>
        <v>102.58329902643993</v>
      </c>
      <c r="K881" s="2">
        <f t="shared" si="100"/>
        <v>93.957960802882553</v>
      </c>
    </row>
    <row r="882" spans="1:11" ht="13.5" x14ac:dyDescent="0.25">
      <c r="A882" s="3">
        <f>TITRES_STAT!B885</f>
        <v>43286</v>
      </c>
      <c r="B882" s="6">
        <f>TITRES_STAT!D885</f>
        <v>116.27889999999999</v>
      </c>
      <c r="C882" s="2">
        <f t="shared" si="101"/>
        <v>-1.5713000000000079</v>
      </c>
      <c r="D882" s="2">
        <f t="shared" si="102"/>
        <v>115.79176</v>
      </c>
      <c r="E882" s="2">
        <f t="shared" si="104"/>
        <v>108.06000999999999</v>
      </c>
      <c r="F882" s="2">
        <f t="shared" si="105"/>
        <v>100.81065</v>
      </c>
      <c r="G882" s="2">
        <f t="shared" ref="G882:G945" si="107">AVERAGE(B833:B882)</f>
        <v>95.136549999999971</v>
      </c>
      <c r="H882" s="2">
        <f t="shared" si="103"/>
        <v>83.278761500000059</v>
      </c>
      <c r="I882" s="2">
        <f t="array" ref="I882">SUMPRODUCT(B866:B885, (ROW(B866:B885)-ROW(B866)+1)) / (20*21/2)</f>
        <v>109.82784333333333</v>
      </c>
      <c r="J882" s="2">
        <f t="shared" si="106"/>
        <v>103.8876419763028</v>
      </c>
      <c r="K882" s="2">
        <f t="shared" si="100"/>
        <v>94.833291751789119</v>
      </c>
    </row>
    <row r="883" spans="1:11" ht="13.5" x14ac:dyDescent="0.25">
      <c r="A883" s="3">
        <f>TITRES_STAT!B886</f>
        <v>43287</v>
      </c>
      <c r="B883" s="6">
        <f>TITRES_STAT!D886</f>
        <v>116.0825</v>
      </c>
      <c r="C883" s="2">
        <f t="shared" si="101"/>
        <v>-0.19639999999999702</v>
      </c>
      <c r="D883" s="2">
        <f t="shared" si="102"/>
        <v>116.89955999999999</v>
      </c>
      <c r="E883" s="2">
        <f t="shared" si="104"/>
        <v>109.77670000000001</v>
      </c>
      <c r="F883" s="2">
        <f t="shared" si="105"/>
        <v>102.15611</v>
      </c>
      <c r="G883" s="2">
        <f t="shared" si="107"/>
        <v>95.608129999999989</v>
      </c>
      <c r="H883" s="2">
        <f t="shared" si="103"/>
        <v>83.358567000000036</v>
      </c>
      <c r="I883" s="2">
        <f t="array" ref="I883">SUMPRODUCT(B867:B886, (ROW(B867:B886)-ROW(B867)+1)) / (20*21/2)</f>
        <v>110.55630714285714</v>
      </c>
      <c r="J883" s="2">
        <f t="shared" si="106"/>
        <v>105.04905702617872</v>
      </c>
      <c r="K883" s="2">
        <f t="shared" ref="K883:K946" si="108">$K$4*B883+(1-$K$4)*K882</f>
        <v>95.666594036032677</v>
      </c>
    </row>
    <row r="884" spans="1:11" ht="13.5" x14ac:dyDescent="0.25">
      <c r="A884" s="3">
        <f>TITRES_STAT!B887</f>
        <v>43290</v>
      </c>
      <c r="B884" s="6">
        <f>TITRES_STAT!D887</f>
        <v>116.2003</v>
      </c>
      <c r="C884" s="2">
        <f t="shared" si="101"/>
        <v>0.11780000000000257</v>
      </c>
      <c r="D884" s="2">
        <f t="shared" si="102"/>
        <v>116.85241999999998</v>
      </c>
      <c r="E884" s="2">
        <f t="shared" si="104"/>
        <v>111.46745000000001</v>
      </c>
      <c r="F884" s="2">
        <f t="shared" si="105"/>
        <v>103.468175</v>
      </c>
      <c r="G884" s="2">
        <f t="shared" si="107"/>
        <v>96.068073999999996</v>
      </c>
      <c r="H884" s="2">
        <f t="shared" si="103"/>
        <v>83.438961500000062</v>
      </c>
      <c r="I884" s="2">
        <f t="array" ref="I884">SUMPRODUCT(B868:B887, (ROW(B868:B887)-ROW(B868)+1)) / (20*21/2)</f>
        <v>110.94364666666664</v>
      </c>
      <c r="J884" s="2">
        <f t="shared" si="106"/>
        <v>106.11108016654265</v>
      </c>
      <c r="K884" s="2">
        <f t="shared" si="108"/>
        <v>96.47183740716865</v>
      </c>
    </row>
    <row r="885" spans="1:11" ht="13.5" x14ac:dyDescent="0.25">
      <c r="A885" s="3">
        <f>TITRES_STAT!B888</f>
        <v>43291</v>
      </c>
      <c r="B885" s="6">
        <f>TITRES_STAT!D888</f>
        <v>115.8861</v>
      </c>
      <c r="C885" s="2">
        <f t="shared" si="101"/>
        <v>-0.31419999999999959</v>
      </c>
      <c r="D885" s="2">
        <f t="shared" si="102"/>
        <v>116.45959999999999</v>
      </c>
      <c r="E885" s="2">
        <f t="shared" si="104"/>
        <v>113.11893000000001</v>
      </c>
      <c r="F885" s="2">
        <f t="shared" si="105"/>
        <v>104.76453000000001</v>
      </c>
      <c r="G885" s="2">
        <f t="shared" si="107"/>
        <v>96.551273999999992</v>
      </c>
      <c r="H885" s="2">
        <f t="shared" si="103"/>
        <v>83.517785000000046</v>
      </c>
      <c r="I885" s="2">
        <f t="array" ref="I885">SUMPRODUCT(B869:B888, (ROW(B869:B888)-ROW(B869)+1)) / (20*21/2)</f>
        <v>111.54797952380953</v>
      </c>
      <c r="J885" s="2">
        <f t="shared" si="106"/>
        <v>107.04203443639572</v>
      </c>
      <c r="K885" s="2">
        <f t="shared" si="108"/>
        <v>97.233181038260085</v>
      </c>
    </row>
    <row r="886" spans="1:11" ht="13.5" x14ac:dyDescent="0.25">
      <c r="A886" s="3">
        <f>TITRES_STAT!B889</f>
        <v>43292</v>
      </c>
      <c r="B886" s="6">
        <f>TITRES_STAT!D889</f>
        <v>112.4134</v>
      </c>
      <c r="C886" s="2">
        <f t="shared" si="101"/>
        <v>-3.4727000000000032</v>
      </c>
      <c r="D886" s="2">
        <f t="shared" si="102"/>
        <v>115.37223999999999</v>
      </c>
      <c r="E886" s="2">
        <f t="shared" si="104"/>
        <v>114.38227999999999</v>
      </c>
      <c r="F886" s="2">
        <f t="shared" si="105"/>
        <v>105.92653500000002</v>
      </c>
      <c r="G886" s="2">
        <f t="shared" si="107"/>
        <v>96.965020000000024</v>
      </c>
      <c r="H886" s="2">
        <f t="shared" si="103"/>
        <v>83.582354500000051</v>
      </c>
      <c r="I886" s="2">
        <f t="array" ref="I886">SUMPRODUCT(B870:B889, (ROW(B870:B889)-ROW(B870)+1)) / (20*21/2)</f>
        <v>112.28998761904762</v>
      </c>
      <c r="J886" s="2">
        <f t="shared" si="106"/>
        <v>107.55359306150091</v>
      </c>
      <c r="K886" s="2">
        <f t="shared" si="108"/>
        <v>97.828483742642049</v>
      </c>
    </row>
    <row r="887" spans="1:11" ht="13.5" x14ac:dyDescent="0.25">
      <c r="A887" s="3">
        <f>TITRES_STAT!B890</f>
        <v>43293</v>
      </c>
      <c r="B887" s="6">
        <f>TITRES_STAT!D890</f>
        <v>109.9936</v>
      </c>
      <c r="C887" s="2">
        <f t="shared" si="101"/>
        <v>-2.4197999999999951</v>
      </c>
      <c r="D887" s="2">
        <f t="shared" si="102"/>
        <v>114.11518000000001</v>
      </c>
      <c r="E887" s="2">
        <f t="shared" si="104"/>
        <v>114.95347</v>
      </c>
      <c r="F887" s="2">
        <f t="shared" si="105"/>
        <v>106.94790499999999</v>
      </c>
      <c r="G887" s="2">
        <f t="shared" si="107"/>
        <v>97.29927600000002</v>
      </c>
      <c r="H887" s="2">
        <f t="shared" si="103"/>
        <v>83.634863500000051</v>
      </c>
      <c r="I887" s="2">
        <f t="array" ref="I887">SUMPRODUCT(B871:B890, (ROW(B871:B890)-ROW(B871)+1)) / (20*21/2)</f>
        <v>113.43829761904762</v>
      </c>
      <c r="J887" s="2">
        <f t="shared" si="106"/>
        <v>107.78597467469129</v>
      </c>
      <c r="K887" s="2">
        <f t="shared" si="108"/>
        <v>98.305547125283539</v>
      </c>
    </row>
    <row r="888" spans="1:11" ht="13.5" x14ac:dyDescent="0.25">
      <c r="A888" s="3">
        <f>TITRES_STAT!B891</f>
        <v>43294</v>
      </c>
      <c r="B888" s="6">
        <f>TITRES_STAT!D891</f>
        <v>113.29340000000001</v>
      </c>
      <c r="C888" s="2">
        <f t="shared" si="101"/>
        <v>3.2998000000000047</v>
      </c>
      <c r="D888" s="2">
        <f t="shared" si="102"/>
        <v>113.55735999999999</v>
      </c>
      <c r="E888" s="2">
        <f t="shared" si="104"/>
        <v>115.22846</v>
      </c>
      <c r="F888" s="2">
        <f t="shared" si="105"/>
        <v>108.01641500000001</v>
      </c>
      <c r="G888" s="2">
        <f t="shared" si="107"/>
        <v>97.715073999999987</v>
      </c>
      <c r="H888" s="2">
        <f t="shared" si="103"/>
        <v>83.703910500000063</v>
      </c>
      <c r="I888" s="2">
        <f t="array" ref="I888">SUMPRODUCT(B872:B891, (ROW(B872:B891)-ROW(B872)+1)) / (20*21/2)</f>
        <v>114.48544333333334</v>
      </c>
      <c r="J888" s="2">
        <f t="shared" si="106"/>
        <v>108.31049137233974</v>
      </c>
      <c r="K888" s="2">
        <f t="shared" si="108"/>
        <v>98.893306061546937</v>
      </c>
    </row>
    <row r="889" spans="1:11" ht="13.5" x14ac:dyDescent="0.25">
      <c r="A889" s="3">
        <f>TITRES_STAT!B892</f>
        <v>43297</v>
      </c>
      <c r="B889" s="6">
        <f>TITRES_STAT!D892</f>
        <v>115.8075</v>
      </c>
      <c r="C889" s="2">
        <f t="shared" si="101"/>
        <v>2.5140999999999991</v>
      </c>
      <c r="D889" s="2">
        <f t="shared" si="102"/>
        <v>113.47880000000001</v>
      </c>
      <c r="E889" s="2">
        <f t="shared" si="104"/>
        <v>115.16560999999997</v>
      </c>
      <c r="F889" s="2">
        <f t="shared" si="105"/>
        <v>108.93564499999999</v>
      </c>
      <c r="G889" s="2">
        <f t="shared" si="107"/>
        <v>98.158146000000002</v>
      </c>
      <c r="H889" s="2">
        <f t="shared" si="103"/>
        <v>83.785528000000056</v>
      </c>
      <c r="I889" s="2">
        <f t="array" ref="I889">SUMPRODUCT(B873:B892, (ROW(B873:B892)-ROW(B873)+1)) / (20*21/2)</f>
        <v>115.35487523809525</v>
      </c>
      <c r="J889" s="2">
        <f t="shared" si="106"/>
        <v>109.02449219402168</v>
      </c>
      <c r="K889" s="2">
        <f t="shared" si="108"/>
        <v>99.556607784623537</v>
      </c>
    </row>
    <row r="890" spans="1:11" ht="13.5" x14ac:dyDescent="0.25">
      <c r="A890" s="3">
        <f>TITRES_STAT!B893</f>
        <v>43298</v>
      </c>
      <c r="B890" s="6">
        <f>TITRES_STAT!D893</f>
        <v>120.99290000000001</v>
      </c>
      <c r="C890" s="2">
        <f t="shared" si="101"/>
        <v>5.1854000000000013</v>
      </c>
      <c r="D890" s="2">
        <f t="shared" si="102"/>
        <v>114.50016000000001</v>
      </c>
      <c r="E890" s="2">
        <f t="shared" si="104"/>
        <v>115.47988000000001</v>
      </c>
      <c r="F890" s="2">
        <f t="shared" si="105"/>
        <v>109.99787000000001</v>
      </c>
      <c r="G890" s="2">
        <f t="shared" si="107"/>
        <v>98.720472000000015</v>
      </c>
      <c r="H890" s="2">
        <f t="shared" si="103"/>
        <v>83.893461000000045</v>
      </c>
      <c r="I890" s="2">
        <f t="array" ref="I890">SUMPRODUCT(B874:B893, (ROW(B874:B893)-ROW(B874)+1)) / (20*21/2)</f>
        <v>115.89279952380954</v>
      </c>
      <c r="J890" s="2">
        <f t="shared" si="106"/>
        <v>110.1643405564958</v>
      </c>
      <c r="K890" s="2">
        <f t="shared" si="108"/>
        <v>100.39724669503046</v>
      </c>
    </row>
    <row r="891" spans="1:11" ht="13.5" x14ac:dyDescent="0.25">
      <c r="A891" s="3">
        <f>TITRES_STAT!B894</f>
        <v>43299</v>
      </c>
      <c r="B891" s="6">
        <f>TITRES_STAT!D894</f>
        <v>120.99290000000001</v>
      </c>
      <c r="C891" s="2">
        <f t="shared" si="101"/>
        <v>0</v>
      </c>
      <c r="D891" s="2">
        <f t="shared" si="102"/>
        <v>116.21606000000001</v>
      </c>
      <c r="E891" s="2">
        <f t="shared" si="104"/>
        <v>115.79414999999999</v>
      </c>
      <c r="F891" s="2">
        <f t="shared" si="105"/>
        <v>111.07816500000001</v>
      </c>
      <c r="G891" s="2">
        <f t="shared" si="107"/>
        <v>99.305807999999985</v>
      </c>
      <c r="H891" s="2">
        <f t="shared" si="103"/>
        <v>84.001394000000033</v>
      </c>
      <c r="I891" s="2">
        <f t="array" ref="I891">SUMPRODUCT(B875:B894, (ROW(B875:B894)-ROW(B875)+1)) / (20*21/2)</f>
        <v>116.12393285714285</v>
      </c>
      <c r="J891" s="2">
        <f t="shared" si="106"/>
        <v>111.19563193206763</v>
      </c>
      <c r="K891" s="2">
        <f t="shared" si="108"/>
        <v>101.20491937365672</v>
      </c>
    </row>
    <row r="892" spans="1:11" ht="13.5" x14ac:dyDescent="0.25">
      <c r="A892" s="3">
        <f>TITRES_STAT!B895</f>
        <v>43300</v>
      </c>
      <c r="B892" s="6">
        <f>TITRES_STAT!D895</f>
        <v>120.2072</v>
      </c>
      <c r="C892" s="2">
        <f t="shared" si="101"/>
        <v>-0.78570000000000562</v>
      </c>
      <c r="D892" s="2">
        <f t="shared" si="102"/>
        <v>118.25878000000003</v>
      </c>
      <c r="E892" s="2">
        <f t="shared" si="104"/>
        <v>116.18698000000002</v>
      </c>
      <c r="F892" s="2">
        <f t="shared" si="105"/>
        <v>112.12349499999998</v>
      </c>
      <c r="G892" s="2">
        <f t="shared" si="107"/>
        <v>99.922069999999991</v>
      </c>
      <c r="H892" s="2">
        <f t="shared" si="103"/>
        <v>84.105398500000049</v>
      </c>
      <c r="I892" s="2">
        <f t="array" ref="I892">SUMPRODUCT(B876:B895, (ROW(B876:B895)-ROW(B876)+1)) / (20*21/2)</f>
        <v>116.35275</v>
      </c>
      <c r="J892" s="2">
        <f t="shared" si="106"/>
        <v>112.05387650996595</v>
      </c>
      <c r="K892" s="2">
        <f t="shared" si="108"/>
        <v>101.9501068491996</v>
      </c>
    </row>
    <row r="893" spans="1:11" ht="13.5" x14ac:dyDescent="0.25">
      <c r="A893" s="3">
        <f>TITRES_STAT!B896</f>
        <v>43301</v>
      </c>
      <c r="B893" s="6">
        <f>TITRES_STAT!D896</f>
        <v>117.7717</v>
      </c>
      <c r="C893" s="2">
        <f t="shared" si="101"/>
        <v>-2.4355000000000047</v>
      </c>
      <c r="D893" s="2">
        <f t="shared" si="102"/>
        <v>119.15443999999999</v>
      </c>
      <c r="E893" s="2">
        <f t="shared" si="104"/>
        <v>116.35589999999999</v>
      </c>
      <c r="F893" s="2">
        <f t="shared" si="105"/>
        <v>113.06629999999998</v>
      </c>
      <c r="G893" s="2">
        <f t="shared" si="107"/>
        <v>100.47422999999999</v>
      </c>
      <c r="H893" s="2">
        <f t="shared" si="103"/>
        <v>84.197225500000059</v>
      </c>
      <c r="I893" s="2">
        <f t="array" ref="I893">SUMPRODUCT(B877:B896, (ROW(B877:B896)-ROW(B877)+1)) / (20*21/2)</f>
        <v>116.50030238095241</v>
      </c>
      <c r="J893" s="2">
        <f t="shared" si="106"/>
        <v>112.59843112806442</v>
      </c>
      <c r="K893" s="2">
        <f t="shared" si="108"/>
        <v>102.57056148256432</v>
      </c>
    </row>
    <row r="894" spans="1:11" ht="13.5" x14ac:dyDescent="0.25">
      <c r="A894" s="3">
        <f>TITRES_STAT!B897</f>
        <v>43304</v>
      </c>
      <c r="B894" s="6">
        <f>TITRES_STAT!D897</f>
        <v>115.4932</v>
      </c>
      <c r="C894" s="2">
        <f t="shared" si="101"/>
        <v>-2.278499999999994</v>
      </c>
      <c r="D894" s="2">
        <f t="shared" si="102"/>
        <v>119.09157999999999</v>
      </c>
      <c r="E894" s="2">
        <f t="shared" si="104"/>
        <v>116.28519000000001</v>
      </c>
      <c r="F894" s="2">
        <f t="shared" si="105"/>
        <v>113.87631999999999</v>
      </c>
      <c r="G894" s="2">
        <f t="shared" si="107"/>
        <v>100.96527399999999</v>
      </c>
      <c r="H894" s="2">
        <f t="shared" si="103"/>
        <v>84.28302400000004</v>
      </c>
      <c r="I894" s="2">
        <f t="array" ref="I894">SUMPRODUCT(B878:B897, (ROW(B878:B897)-ROW(B878)+1)) / (20*21/2)</f>
        <v>116.56259238095238</v>
      </c>
      <c r="J894" s="2">
        <f t="shared" si="106"/>
        <v>112.8741234015821</v>
      </c>
      <c r="K894" s="2">
        <f t="shared" si="108"/>
        <v>103.07733162050297</v>
      </c>
    </row>
    <row r="895" spans="1:11" ht="13.5" x14ac:dyDescent="0.25">
      <c r="A895" s="3">
        <f>TITRES_STAT!B898</f>
        <v>43305</v>
      </c>
      <c r="B895" s="6">
        <f>TITRES_STAT!D898</f>
        <v>116.27889999999999</v>
      </c>
      <c r="C895" s="2">
        <f t="shared" si="101"/>
        <v>0.78569999999999141</v>
      </c>
      <c r="D895" s="2">
        <f t="shared" si="102"/>
        <v>118.14878000000002</v>
      </c>
      <c r="E895" s="2">
        <f t="shared" si="104"/>
        <v>116.32446999999999</v>
      </c>
      <c r="F895" s="2">
        <f t="shared" si="105"/>
        <v>114.72169999999998</v>
      </c>
      <c r="G895" s="2">
        <f t="shared" si="107"/>
        <v>101.472032</v>
      </c>
      <c r="H895" s="2">
        <f t="shared" si="103"/>
        <v>84.372751000000065</v>
      </c>
      <c r="I895" s="2">
        <f t="array" ref="I895">SUMPRODUCT(B879:B898, (ROW(B879:B898)-ROW(B879)+1)) / (20*21/2)</f>
        <v>116.50078428571429</v>
      </c>
      <c r="J895" s="2">
        <f t="shared" si="106"/>
        <v>113.19838783952666</v>
      </c>
      <c r="K895" s="2">
        <f t="shared" si="108"/>
        <v>103.59504018440482</v>
      </c>
    </row>
    <row r="896" spans="1:11" ht="13.5" x14ac:dyDescent="0.25">
      <c r="A896" s="3">
        <f>TITRES_STAT!B899</f>
        <v>43307</v>
      </c>
      <c r="B896" s="6">
        <f>TITRES_STAT!D899</f>
        <v>116.271</v>
      </c>
      <c r="C896" s="2">
        <f t="shared" si="101"/>
        <v>-7.8999999999922466E-3</v>
      </c>
      <c r="D896" s="2">
        <f t="shared" si="102"/>
        <v>117.20439999999999</v>
      </c>
      <c r="E896" s="2">
        <f t="shared" si="104"/>
        <v>116.71023</v>
      </c>
      <c r="F896" s="2">
        <f t="shared" si="105"/>
        <v>115.546255</v>
      </c>
      <c r="G896" s="2">
        <f t="shared" si="107"/>
        <v>101.97894199999999</v>
      </c>
      <c r="H896" s="2">
        <f t="shared" si="103"/>
        <v>84.46247700000005</v>
      </c>
      <c r="I896" s="2">
        <f t="array" ref="I896">SUMPRODUCT(B880:B899, (ROW(B880:B899)-ROW(B880)+1)) / (20*21/2)</f>
        <v>116.26575857142858</v>
      </c>
      <c r="J896" s="2">
        <f t="shared" si="106"/>
        <v>113.49101756909555</v>
      </c>
      <c r="K896" s="2">
        <f t="shared" si="108"/>
        <v>104.09213664776149</v>
      </c>
    </row>
    <row r="897" spans="1:11" ht="13.5" x14ac:dyDescent="0.25">
      <c r="A897" s="3">
        <f>TITRES_STAT!B900</f>
        <v>43308</v>
      </c>
      <c r="B897" s="6">
        <f>TITRES_STAT!D900</f>
        <v>116.2003</v>
      </c>
      <c r="C897" s="2">
        <f t="shared" si="101"/>
        <v>-7.0700000000002206E-2</v>
      </c>
      <c r="D897" s="2">
        <f t="shared" si="102"/>
        <v>116.40302000000001</v>
      </c>
      <c r="E897" s="2">
        <f t="shared" si="104"/>
        <v>117.33090000000001</v>
      </c>
      <c r="F897" s="2">
        <f t="shared" si="105"/>
        <v>116.142185</v>
      </c>
      <c r="G897" s="2">
        <f t="shared" si="107"/>
        <v>102.48568200000001</v>
      </c>
      <c r="H897" s="2">
        <f t="shared" si="103"/>
        <v>84.552977000000041</v>
      </c>
      <c r="I897" s="2">
        <f t="array" ref="I897">SUMPRODUCT(B881:B900, (ROW(B881:B900)-ROW(B881)+1)) / (20*21/2)</f>
        <v>116.18487619047619</v>
      </c>
      <c r="J897" s="2">
        <f t="shared" si="106"/>
        <v>113.74904446727692</v>
      </c>
      <c r="K897" s="2">
        <f t="shared" si="108"/>
        <v>104.5669665831434</v>
      </c>
    </row>
    <row r="898" spans="1:11" ht="13.5" x14ac:dyDescent="0.25">
      <c r="A898" s="3">
        <f>TITRES_STAT!B901</f>
        <v>43311</v>
      </c>
      <c r="B898" s="6">
        <f>TITRES_STAT!D901</f>
        <v>115.4932</v>
      </c>
      <c r="C898" s="2">
        <f t="shared" si="101"/>
        <v>-0.70709999999999695</v>
      </c>
      <c r="D898" s="2">
        <f t="shared" si="102"/>
        <v>115.94731999999999</v>
      </c>
      <c r="E898" s="2">
        <f t="shared" si="104"/>
        <v>117.55088000000001</v>
      </c>
      <c r="F898" s="2">
        <f t="shared" si="105"/>
        <v>116.38966999999998</v>
      </c>
      <c r="G898" s="2">
        <f t="shared" si="107"/>
        <v>102.97828</v>
      </c>
      <c r="H898" s="2">
        <f t="shared" si="103"/>
        <v>84.639941500000063</v>
      </c>
      <c r="I898" s="2">
        <f t="array" ref="I898">SUMPRODUCT(B882:B901, (ROW(B882:B901)-ROW(B882)+1)) / (20*21/2)</f>
        <v>116.0115819047619</v>
      </c>
      <c r="J898" s="2">
        <f t="shared" si="106"/>
        <v>113.91515451801246</v>
      </c>
      <c r="K898" s="2">
        <f t="shared" si="108"/>
        <v>104.99544632498092</v>
      </c>
    </row>
    <row r="899" spans="1:11" ht="13.5" x14ac:dyDescent="0.25">
      <c r="A899" s="3">
        <f>TITRES_STAT!B902</f>
        <v>43312</v>
      </c>
      <c r="B899" s="6">
        <f>TITRES_STAT!D902</f>
        <v>113.92189999999999</v>
      </c>
      <c r="C899" s="2">
        <f t="shared" si="101"/>
        <v>-1.5713000000000079</v>
      </c>
      <c r="D899" s="2">
        <f t="shared" si="102"/>
        <v>115.63305999999997</v>
      </c>
      <c r="E899" s="2">
        <f t="shared" si="104"/>
        <v>117.36232</v>
      </c>
      <c r="F899" s="2">
        <f t="shared" si="105"/>
        <v>116.26396499999996</v>
      </c>
      <c r="G899" s="2">
        <f t="shared" si="107"/>
        <v>103.43789799999999</v>
      </c>
      <c r="H899" s="2">
        <f t="shared" si="103"/>
        <v>84.719049500000054</v>
      </c>
      <c r="I899" s="2">
        <f t="array" ref="I899">SUMPRODUCT(B883:B902, (ROW(B883:B902)-ROW(B883)+1)) / (20*21/2)</f>
        <v>115.96657142857144</v>
      </c>
      <c r="J899" s="2">
        <f t="shared" si="106"/>
        <v>113.91579694486842</v>
      </c>
      <c r="K899" s="2">
        <f t="shared" si="108"/>
        <v>105.34550333184441</v>
      </c>
    </row>
    <row r="900" spans="1:11" ht="13.5" x14ac:dyDescent="0.25">
      <c r="A900" s="3">
        <f>TITRES_STAT!B903</f>
        <v>43313</v>
      </c>
      <c r="B900" s="6">
        <f>TITRES_STAT!D903</f>
        <v>115.4147</v>
      </c>
      <c r="C900" s="2">
        <f t="shared" ref="C900:C963" si="109">B900-B899</f>
        <v>1.4928000000000026</v>
      </c>
      <c r="D900" s="2">
        <f t="shared" si="102"/>
        <v>115.46022000000001</v>
      </c>
      <c r="E900" s="2">
        <f t="shared" si="104"/>
        <v>116.8045</v>
      </c>
      <c r="F900" s="2">
        <f t="shared" si="105"/>
        <v>116.14218999999999</v>
      </c>
      <c r="G900" s="2">
        <f t="shared" si="107"/>
        <v>103.91213599999999</v>
      </c>
      <c r="H900" s="2">
        <f t="shared" si="103"/>
        <v>84.805621500000029</v>
      </c>
      <c r="I900" s="2">
        <f t="array" ref="I900">SUMPRODUCT(B884:B903, (ROW(B884:B903)-ROW(B884)+1)) / (20*21/2)</f>
        <v>115.92530238095239</v>
      </c>
      <c r="J900" s="2">
        <f t="shared" si="106"/>
        <v>114.05854961678571</v>
      </c>
      <c r="K900" s="2">
        <f t="shared" si="108"/>
        <v>105.74037378941914</v>
      </c>
    </row>
    <row r="901" spans="1:11" ht="13.5" x14ac:dyDescent="0.25">
      <c r="A901" s="3">
        <f>TITRES_STAT!B904</f>
        <v>43314</v>
      </c>
      <c r="B901" s="6">
        <f>TITRES_STAT!D904</f>
        <v>114.32259999999999</v>
      </c>
      <c r="C901" s="2">
        <f t="shared" si="109"/>
        <v>-1.0921000000000021</v>
      </c>
      <c r="D901" s="2">
        <f t="shared" si="102"/>
        <v>115.07054000000001</v>
      </c>
      <c r="E901" s="2">
        <f t="shared" si="104"/>
        <v>116.13746999999998</v>
      </c>
      <c r="F901" s="2">
        <f t="shared" si="105"/>
        <v>115.96580999999996</v>
      </c>
      <c r="G901" s="2">
        <f t="shared" si="107"/>
        <v>104.36453200000001</v>
      </c>
      <c r="H901" s="2">
        <f t="shared" si="103"/>
        <v>84.886733000000035</v>
      </c>
      <c r="I901" s="2">
        <f t="array" ref="I901">SUMPRODUCT(B885:B904, (ROW(B885:B904)-ROW(B885)+1)) / (20*21/2)</f>
        <v>115.78208714285714</v>
      </c>
      <c r="J901" s="2">
        <f t="shared" si="106"/>
        <v>114.08369727232993</v>
      </c>
      <c r="K901" s="2">
        <f t="shared" si="108"/>
        <v>106.07693168003014</v>
      </c>
    </row>
    <row r="902" spans="1:11" ht="13.5" x14ac:dyDescent="0.25">
      <c r="A902" s="3">
        <f>TITRES_STAT!B905</f>
        <v>43315</v>
      </c>
      <c r="B902" s="6">
        <f>TITRES_STAT!D905</f>
        <v>115.4932</v>
      </c>
      <c r="C902" s="2">
        <f t="shared" si="109"/>
        <v>1.1706000000000074</v>
      </c>
      <c r="D902" s="2">
        <f t="shared" ref="D902:D965" si="110">AVERAGE(B898:B902)</f>
        <v>114.92911999999998</v>
      </c>
      <c r="E902" s="2">
        <f t="shared" si="104"/>
        <v>115.66606999999999</v>
      </c>
      <c r="F902" s="2">
        <f t="shared" si="105"/>
        <v>115.926525</v>
      </c>
      <c r="G902" s="2">
        <f t="shared" si="107"/>
        <v>104.83987399999999</v>
      </c>
      <c r="H902" s="2">
        <f t="shared" si="103"/>
        <v>84.973697500000057</v>
      </c>
      <c r="I902" s="2">
        <f t="array" ref="I902">SUMPRODUCT(B886:B905, (ROW(B886:B905)-ROW(B886)+1)) / (20*21/2)</f>
        <v>115.67740999999999</v>
      </c>
      <c r="J902" s="2">
        <f t="shared" si="106"/>
        <v>114.21793562734612</v>
      </c>
      <c r="K902" s="2">
        <f t="shared" si="108"/>
        <v>106.4461971043427</v>
      </c>
    </row>
    <row r="903" spans="1:11" ht="13.5" x14ac:dyDescent="0.25">
      <c r="A903" s="3">
        <f>TITRES_STAT!B906</f>
        <v>43318</v>
      </c>
      <c r="B903" s="6">
        <f>TITRES_STAT!D906</f>
        <v>115.4932</v>
      </c>
      <c r="C903" s="2">
        <f t="shared" si="109"/>
        <v>0</v>
      </c>
      <c r="D903" s="2">
        <f t="shared" si="110"/>
        <v>114.92911999999998</v>
      </c>
      <c r="E903" s="2">
        <f t="shared" si="104"/>
        <v>115.43822</v>
      </c>
      <c r="F903" s="2">
        <f t="shared" si="105"/>
        <v>115.89705999999998</v>
      </c>
      <c r="G903" s="2">
        <f t="shared" si="107"/>
        <v>105.31521600000001</v>
      </c>
      <c r="H903" s="2">
        <f t="shared" si="103"/>
        <v>85.075042500000052</v>
      </c>
      <c r="I903" s="2">
        <f t="array" ref="I903">SUMPRODUCT(B887:B906, (ROW(B887:B906)-ROW(B887)+1)) / (20*21/2)</f>
        <v>115.25060190476191</v>
      </c>
      <c r="J903" s="2">
        <f t="shared" si="106"/>
        <v>114.33938937712267</v>
      </c>
      <c r="K903" s="2">
        <f t="shared" si="108"/>
        <v>106.80098153162339</v>
      </c>
    </row>
    <row r="904" spans="1:11" ht="13.5" x14ac:dyDescent="0.25">
      <c r="A904" s="3">
        <f>TITRES_STAT!B907</f>
        <v>43319</v>
      </c>
      <c r="B904" s="6">
        <f>TITRES_STAT!D907</f>
        <v>114.3933</v>
      </c>
      <c r="C904" s="2">
        <f t="shared" si="109"/>
        <v>-1.0999000000000052</v>
      </c>
      <c r="D904" s="2">
        <f t="shared" si="110"/>
        <v>115.0234</v>
      </c>
      <c r="E904" s="2">
        <f t="shared" si="104"/>
        <v>115.32822999999999</v>
      </c>
      <c r="F904" s="2">
        <f t="shared" si="105"/>
        <v>115.80671</v>
      </c>
      <c r="G904" s="2">
        <f t="shared" si="107"/>
        <v>105.79965200000001</v>
      </c>
      <c r="H904" s="2">
        <f t="shared" si="103"/>
        <v>85.178545000000042</v>
      </c>
      <c r="I904" s="2">
        <f t="array" ref="I904">SUMPRODUCT(B888:B907, (ROW(B888:B907)-ROW(B888)+1)) / (20*21/2)</f>
        <v>114.85769428571426</v>
      </c>
      <c r="J904" s="2">
        <f t="shared" si="106"/>
        <v>114.3445237221586</v>
      </c>
      <c r="K904" s="2">
        <f t="shared" si="108"/>
        <v>107.09871951077541</v>
      </c>
    </row>
    <row r="905" spans="1:11" ht="13.5" x14ac:dyDescent="0.25">
      <c r="A905" s="3">
        <f>TITRES_STAT!B908</f>
        <v>43320</v>
      </c>
      <c r="B905" s="6">
        <f>TITRES_STAT!D908</f>
        <v>114.7076</v>
      </c>
      <c r="C905" s="2">
        <f t="shared" si="109"/>
        <v>0.31430000000000291</v>
      </c>
      <c r="D905" s="2">
        <f t="shared" si="110"/>
        <v>114.88198</v>
      </c>
      <c r="E905" s="2">
        <f t="shared" si="104"/>
        <v>115.1711</v>
      </c>
      <c r="F905" s="2">
        <f t="shared" si="105"/>
        <v>115.74778499999999</v>
      </c>
      <c r="G905" s="2">
        <f t="shared" si="107"/>
        <v>106.29037399999999</v>
      </c>
      <c r="H905" s="2">
        <f t="shared" si="103"/>
        <v>85.28567900000003</v>
      </c>
      <c r="I905" s="2">
        <f t="array" ref="I905">SUMPRODUCT(B889:B908, (ROW(B889:B908)-ROW(B889)+1)) / (20*21/2)</f>
        <v>114.1737138095238</v>
      </c>
      <c r="J905" s="2">
        <f t="shared" si="106"/>
        <v>114.37910241528635</v>
      </c>
      <c r="K905" s="2">
        <f t="shared" si="108"/>
        <v>107.39710698094107</v>
      </c>
    </row>
    <row r="906" spans="1:11" ht="13.5" x14ac:dyDescent="0.25">
      <c r="A906" s="3">
        <f>TITRES_STAT!B909</f>
        <v>43321</v>
      </c>
      <c r="B906" s="6">
        <f>TITRES_STAT!D909</f>
        <v>111.2663</v>
      </c>
      <c r="C906" s="2">
        <f t="shared" si="109"/>
        <v>-3.4412999999999982</v>
      </c>
      <c r="D906" s="2">
        <f t="shared" si="110"/>
        <v>114.27072000000001</v>
      </c>
      <c r="E906" s="2">
        <f t="shared" si="104"/>
        <v>114.67063</v>
      </c>
      <c r="F906" s="2">
        <f t="shared" si="105"/>
        <v>115.69043000000002</v>
      </c>
      <c r="G906" s="2">
        <f t="shared" si="107"/>
        <v>106.69672399999999</v>
      </c>
      <c r="H906" s="2">
        <f t="shared" ref="H906:H969" si="111">AVERAGE(B707:B906)</f>
        <v>85.381009000000049</v>
      </c>
      <c r="I906" s="2">
        <f t="array" ref="I906">SUMPRODUCT(B890:B909, (ROW(B890:B909)-ROW(B890)+1)) / (20*21/2)</f>
        <v>113.7949819047619</v>
      </c>
      <c r="J906" s="2">
        <f t="shared" si="106"/>
        <v>114.08264504240194</v>
      </c>
      <c r="K906" s="2">
        <f t="shared" si="108"/>
        <v>107.54884004051202</v>
      </c>
    </row>
    <row r="907" spans="1:11" ht="13.5" x14ac:dyDescent="0.25">
      <c r="A907" s="3">
        <f>TITRES_STAT!B910</f>
        <v>43322</v>
      </c>
      <c r="B907" s="6">
        <f>TITRES_STAT!D910</f>
        <v>111.56489999999999</v>
      </c>
      <c r="C907" s="2">
        <f t="shared" si="109"/>
        <v>0.29859999999999332</v>
      </c>
      <c r="D907" s="2">
        <f t="shared" si="110"/>
        <v>113.48506</v>
      </c>
      <c r="E907" s="2">
        <f t="shared" si="104"/>
        <v>114.20708999999999</v>
      </c>
      <c r="F907" s="2">
        <f t="shared" si="105"/>
        <v>115.76899499999998</v>
      </c>
      <c r="G907" s="2">
        <f t="shared" si="107"/>
        <v>107.075416</v>
      </c>
      <c r="H907" s="2">
        <f t="shared" si="111"/>
        <v>85.481757500000043</v>
      </c>
      <c r="I907" s="2">
        <f t="array" ref="I907">SUMPRODUCT(B891:B910, (ROW(B891:B910)-ROW(B891)+1)) / (20*21/2)</f>
        <v>113.28759523809522</v>
      </c>
      <c r="J907" s="2">
        <f t="shared" si="106"/>
        <v>113.84285980026841</v>
      </c>
      <c r="K907" s="2">
        <f t="shared" si="108"/>
        <v>107.70633258794291</v>
      </c>
    </row>
    <row r="908" spans="1:11" ht="13.5" x14ac:dyDescent="0.25">
      <c r="A908" s="3">
        <f>TITRES_STAT!B911</f>
        <v>43326</v>
      </c>
      <c r="B908" s="6">
        <f>TITRES_STAT!D911</f>
        <v>108.5872</v>
      </c>
      <c r="C908" s="2">
        <f t="shared" si="109"/>
        <v>-2.9776999999999987</v>
      </c>
      <c r="D908" s="2">
        <f t="shared" si="110"/>
        <v>112.10385999999998</v>
      </c>
      <c r="E908" s="2">
        <f t="shared" ref="E908:E971" si="112">AVERAGE(B899:B908)</f>
        <v>113.51648999999998</v>
      </c>
      <c r="F908" s="2">
        <f t="shared" si="105"/>
        <v>115.53368499999999</v>
      </c>
      <c r="G908" s="2">
        <f t="shared" si="107"/>
        <v>107.449552</v>
      </c>
      <c r="H908" s="2">
        <f t="shared" si="111"/>
        <v>85.562176000000036</v>
      </c>
      <c r="I908" s="2">
        <f t="array" ref="I908">SUMPRODUCT(B892:B911, (ROW(B892:B911)-ROW(B892)+1)) / (20*21/2)</f>
        <v>112.90740523809525</v>
      </c>
      <c r="J908" s="2">
        <f t="shared" si="106"/>
        <v>113.34232077167142</v>
      </c>
      <c r="K908" s="2">
        <f t="shared" si="108"/>
        <v>107.74087640802358</v>
      </c>
    </row>
    <row r="909" spans="1:11" ht="13.5" x14ac:dyDescent="0.25">
      <c r="A909" s="3">
        <f>TITRES_STAT!B912</f>
        <v>43327</v>
      </c>
      <c r="B909" s="6">
        <f>TITRES_STAT!D912</f>
        <v>111.557</v>
      </c>
      <c r="C909" s="2">
        <f t="shared" si="109"/>
        <v>2.9698000000000064</v>
      </c>
      <c r="D909" s="2">
        <f t="shared" si="110"/>
        <v>111.53659999999999</v>
      </c>
      <c r="E909" s="2">
        <f t="shared" si="112"/>
        <v>113.28</v>
      </c>
      <c r="F909" s="2">
        <f t="shared" si="105"/>
        <v>115.32115999999999</v>
      </c>
      <c r="G909" s="2">
        <f t="shared" si="107"/>
        <v>107.84379999999999</v>
      </c>
      <c r="H909" s="2">
        <f t="shared" si="111"/>
        <v>85.665217000000041</v>
      </c>
      <c r="I909" s="2">
        <f t="array" ref="I909">SUMPRODUCT(B893:B912, (ROW(B893:B912)-ROW(B893)+1)) / (20*21/2)</f>
        <v>112.50103285714287</v>
      </c>
      <c r="J909" s="2">
        <f t="shared" si="106"/>
        <v>113.17229022198843</v>
      </c>
      <c r="K909" s="2">
        <f t="shared" si="108"/>
        <v>107.89052831359128</v>
      </c>
    </row>
    <row r="910" spans="1:11" ht="13.5" x14ac:dyDescent="0.25">
      <c r="A910" s="3">
        <f>TITRES_STAT!B913</f>
        <v>43328</v>
      </c>
      <c r="B910" s="6">
        <f>TITRES_STAT!D913</f>
        <v>109.9936</v>
      </c>
      <c r="C910" s="2">
        <f t="shared" si="109"/>
        <v>-1.5634000000000015</v>
      </c>
      <c r="D910" s="2">
        <f t="shared" si="110"/>
        <v>110.59380000000002</v>
      </c>
      <c r="E910" s="2">
        <f t="shared" si="112"/>
        <v>112.73788999999999</v>
      </c>
      <c r="F910" s="2">
        <f t="shared" si="105"/>
        <v>114.77119499999996</v>
      </c>
      <c r="G910" s="2">
        <f t="shared" si="107"/>
        <v>108.24449199999999</v>
      </c>
      <c r="H910" s="2">
        <f t="shared" si="111"/>
        <v>85.764327500000078</v>
      </c>
      <c r="I910" s="2">
        <f t="array" ref="I910">SUMPRODUCT(B894:B913, (ROW(B894:B913)-ROW(B894)+1)) / (20*21/2)</f>
        <v>112.14329666666667</v>
      </c>
      <c r="J910" s="2">
        <f t="shared" si="106"/>
        <v>112.8695578198943</v>
      </c>
      <c r="K910" s="2">
        <f t="shared" si="108"/>
        <v>107.9730017130583</v>
      </c>
    </row>
    <row r="911" spans="1:11" ht="13.5" x14ac:dyDescent="0.25">
      <c r="A911" s="3">
        <f>TITRES_STAT!B914</f>
        <v>43329</v>
      </c>
      <c r="B911" s="6">
        <f>TITRES_STAT!D914</f>
        <v>110.7792</v>
      </c>
      <c r="C911" s="2">
        <f t="shared" si="109"/>
        <v>0.7856000000000023</v>
      </c>
      <c r="D911" s="2">
        <f t="shared" si="110"/>
        <v>110.49638</v>
      </c>
      <c r="E911" s="2">
        <f t="shared" si="112"/>
        <v>112.38354999999999</v>
      </c>
      <c r="F911" s="2">
        <f t="shared" si="105"/>
        <v>114.26050999999995</v>
      </c>
      <c r="G911" s="2">
        <f t="shared" si="107"/>
        <v>108.66089599999998</v>
      </c>
      <c r="H911" s="2">
        <f t="shared" si="111"/>
        <v>85.855706000000069</v>
      </c>
      <c r="I911" s="2">
        <f t="array" ref="I911">SUMPRODUCT(B895:B914, (ROW(B895:B914)-ROW(B895)+1)) / (20*21/2)</f>
        <v>111.59811333333333</v>
      </c>
      <c r="J911" s="2">
        <f t="shared" si="106"/>
        <v>112.6704761227615</v>
      </c>
      <c r="K911" s="2">
        <f t="shared" si="108"/>
        <v>108.08304870470307</v>
      </c>
    </row>
    <row r="912" spans="1:11" ht="13.5" x14ac:dyDescent="0.25">
      <c r="A912" s="3">
        <f>TITRES_STAT!B915</f>
        <v>43332</v>
      </c>
      <c r="B912" s="6">
        <f>TITRES_STAT!D915</f>
        <v>109.9936</v>
      </c>
      <c r="C912" s="2">
        <f t="shared" si="109"/>
        <v>-0.7856000000000023</v>
      </c>
      <c r="D912" s="2">
        <f t="shared" si="110"/>
        <v>110.18212000000001</v>
      </c>
      <c r="E912" s="2">
        <f t="shared" si="112"/>
        <v>111.83359</v>
      </c>
      <c r="F912" s="2">
        <f t="shared" si="105"/>
        <v>113.74982999999997</v>
      </c>
      <c r="G912" s="2">
        <f t="shared" si="107"/>
        <v>109.06158799999997</v>
      </c>
      <c r="H912" s="2">
        <f t="shared" si="111"/>
        <v>85.92928100000006</v>
      </c>
      <c r="I912" s="2">
        <f t="array" ref="I912">SUMPRODUCT(B896:B915, (ROW(B896:B915)-ROW(B896)+1)) / (20*21/2)</f>
        <v>111.09184761904763</v>
      </c>
      <c r="J912" s="2">
        <f t="shared" si="106"/>
        <v>112.41553553964135</v>
      </c>
      <c r="K912" s="2">
        <f t="shared" si="108"/>
        <v>108.1579722849108</v>
      </c>
    </row>
    <row r="913" spans="1:11" ht="13.5" x14ac:dyDescent="0.25">
      <c r="A913" s="3">
        <f>TITRES_STAT!B916</f>
        <v>43335</v>
      </c>
      <c r="B913" s="6">
        <f>TITRES_STAT!D916</f>
        <v>109.9936</v>
      </c>
      <c r="C913" s="2">
        <f t="shared" si="109"/>
        <v>0</v>
      </c>
      <c r="D913" s="2">
        <f t="shared" si="110"/>
        <v>110.46340000000001</v>
      </c>
      <c r="E913" s="2">
        <f t="shared" si="112"/>
        <v>111.28362999999999</v>
      </c>
      <c r="F913" s="2">
        <f t="shared" si="105"/>
        <v>113.36092499999998</v>
      </c>
      <c r="G913" s="2">
        <f t="shared" si="107"/>
        <v>109.47799399999997</v>
      </c>
      <c r="H913" s="2">
        <f t="shared" si="111"/>
        <v>86.003167000000062</v>
      </c>
      <c r="I913" s="2">
        <f t="array" ref="I913">SUMPRODUCT(B897:B916, (ROW(B897:B916)-ROW(B897)+1)) / (20*21/2)</f>
        <v>110.84964190476191</v>
      </c>
      <c r="J913" s="2">
        <f t="shared" si="106"/>
        <v>112.18487501205647</v>
      </c>
      <c r="K913" s="2">
        <f t="shared" si="108"/>
        <v>108.22995768550254</v>
      </c>
    </row>
    <row r="914" spans="1:11" ht="13.5" x14ac:dyDescent="0.25">
      <c r="A914" s="3">
        <f>TITRES_STAT!B917</f>
        <v>43336</v>
      </c>
      <c r="B914" s="6">
        <f>TITRES_STAT!D917</f>
        <v>107.6365</v>
      </c>
      <c r="C914" s="2">
        <f t="shared" si="109"/>
        <v>-2.3571000000000026</v>
      </c>
      <c r="D914" s="2">
        <f t="shared" si="110"/>
        <v>109.67930000000001</v>
      </c>
      <c r="E914" s="2">
        <f t="shared" si="112"/>
        <v>110.60795</v>
      </c>
      <c r="F914" s="2">
        <f t="shared" si="105"/>
        <v>112.96808999999999</v>
      </c>
      <c r="G914" s="2">
        <f t="shared" si="107"/>
        <v>109.83154399999995</v>
      </c>
      <c r="H914" s="2">
        <f t="shared" si="111"/>
        <v>86.065267500000061</v>
      </c>
      <c r="I914" s="2">
        <f t="array" ref="I914">SUMPRODUCT(B898:B917, (ROW(B898:B917)-ROW(B898)+1)) / (20*21/2)</f>
        <v>110.41434761904762</v>
      </c>
      <c r="J914" s="2">
        <f t="shared" si="106"/>
        <v>111.75169643947966</v>
      </c>
      <c r="K914" s="2">
        <f t="shared" si="108"/>
        <v>108.20668483509068</v>
      </c>
    </row>
    <row r="915" spans="1:11" ht="13.5" x14ac:dyDescent="0.25">
      <c r="A915" s="3">
        <f>TITRES_STAT!B918</f>
        <v>43339</v>
      </c>
      <c r="B915" s="6">
        <f>TITRES_STAT!D918</f>
        <v>107.6523</v>
      </c>
      <c r="C915" s="2">
        <f t="shared" si="109"/>
        <v>1.5799999999998704E-2</v>
      </c>
      <c r="D915" s="2">
        <f t="shared" si="110"/>
        <v>109.21104</v>
      </c>
      <c r="E915" s="2">
        <f t="shared" si="112"/>
        <v>109.90242000000001</v>
      </c>
      <c r="F915" s="2">
        <f t="shared" si="105"/>
        <v>112.53676</v>
      </c>
      <c r="G915" s="2">
        <f t="shared" si="107"/>
        <v>110.18540999999996</v>
      </c>
      <c r="H915" s="2">
        <f t="shared" si="111"/>
        <v>86.12935150000007</v>
      </c>
      <c r="I915" s="2">
        <f t="array" ref="I915">SUMPRODUCT(B899:B918, (ROW(B899:B918)-ROW(B899)+1)) / (20*21/2)</f>
        <v>109.71222476190476</v>
      </c>
      <c r="J915" s="2">
        <f t="shared" si="106"/>
        <v>111.3612777309578</v>
      </c>
      <c r="K915" s="2">
        <f t="shared" si="108"/>
        <v>108.18494425332243</v>
      </c>
    </row>
    <row r="916" spans="1:11" ht="13.5" x14ac:dyDescent="0.25">
      <c r="A916" s="3">
        <f>TITRES_STAT!B919</f>
        <v>43340</v>
      </c>
      <c r="B916" s="6">
        <f>TITRES_STAT!D919</f>
        <v>109.9936</v>
      </c>
      <c r="C916" s="2">
        <f t="shared" si="109"/>
        <v>2.3413000000000039</v>
      </c>
      <c r="D916" s="2">
        <f t="shared" si="110"/>
        <v>109.05391999999999</v>
      </c>
      <c r="E916" s="2">
        <f t="shared" si="112"/>
        <v>109.77514999999998</v>
      </c>
      <c r="F916" s="2">
        <f t="shared" ref="F916:F979" si="113">AVERAGE(B897:B916)</f>
        <v>112.22289000000001</v>
      </c>
      <c r="G916" s="2">
        <f t="shared" si="107"/>
        <v>110.60181599999994</v>
      </c>
      <c r="H916" s="2">
        <f t="shared" si="111"/>
        <v>86.205142000000066</v>
      </c>
      <c r="I916" s="2">
        <f t="array" ref="I916">SUMPRODUCT(B900:B919, (ROW(B900:B919)-ROW(B900)+1)) / (20*21/2)</f>
        <v>109.03213047619047</v>
      </c>
      <c r="J916" s="2">
        <f t="shared" si="106"/>
        <v>111.23102270896182</v>
      </c>
      <c r="K916" s="2">
        <f t="shared" si="108"/>
        <v>108.25587192966273</v>
      </c>
    </row>
    <row r="917" spans="1:11" ht="13.5" x14ac:dyDescent="0.25">
      <c r="A917" s="3">
        <f>TITRES_STAT!B920</f>
        <v>43341</v>
      </c>
      <c r="B917" s="6">
        <f>TITRES_STAT!D920</f>
        <v>107.6523</v>
      </c>
      <c r="C917" s="2">
        <f t="shared" si="109"/>
        <v>-2.3413000000000039</v>
      </c>
      <c r="D917" s="2">
        <f t="shared" si="110"/>
        <v>108.58566</v>
      </c>
      <c r="E917" s="2">
        <f t="shared" si="112"/>
        <v>109.38388999999999</v>
      </c>
      <c r="F917" s="2">
        <f t="shared" si="113"/>
        <v>111.79549</v>
      </c>
      <c r="G917" s="2">
        <f t="shared" si="107"/>
        <v>110.96353799999993</v>
      </c>
      <c r="H917" s="2">
        <f t="shared" si="111"/>
        <v>86.27443400000007</v>
      </c>
      <c r="I917" s="2">
        <f t="array" ref="I917">SUMPRODUCT(B901:B920, (ROW(B901:B920)-ROW(B901)+1)) / (20*21/2)</f>
        <v>108.0695738095238</v>
      </c>
      <c r="J917" s="2">
        <f t="shared" ref="J917:J980" si="114">$J$4*B917+J916*(1-$J$4)</f>
        <v>110.89019197477498</v>
      </c>
      <c r="K917" s="2">
        <f t="shared" si="108"/>
        <v>108.23220244222497</v>
      </c>
    </row>
    <row r="918" spans="1:11" ht="13.5" x14ac:dyDescent="0.25">
      <c r="A918" s="3">
        <f>TITRES_STAT!B921</f>
        <v>43342</v>
      </c>
      <c r="B918" s="6">
        <f>TITRES_STAT!D921</f>
        <v>104.42319999999999</v>
      </c>
      <c r="C918" s="2">
        <f t="shared" si="109"/>
        <v>-3.2291000000000025</v>
      </c>
      <c r="D918" s="2">
        <f t="shared" si="110"/>
        <v>107.47157999999999</v>
      </c>
      <c r="E918" s="2">
        <f t="shared" si="112"/>
        <v>108.96749</v>
      </c>
      <c r="F918" s="2">
        <f t="shared" si="113"/>
        <v>111.24199000000002</v>
      </c>
      <c r="G918" s="2">
        <f t="shared" si="107"/>
        <v>111.21353799999996</v>
      </c>
      <c r="H918" s="2">
        <f t="shared" si="111"/>
        <v>86.333993500000076</v>
      </c>
      <c r="I918" s="2">
        <f t="array" ref="I918">SUMPRODUCT(B902:B921, (ROW(B902:B921)-ROW(B902)+1)) / (20*21/2)</f>
        <v>107.25965809523808</v>
      </c>
      <c r="J918" s="2">
        <f t="shared" si="114"/>
        <v>110.27428797717735</v>
      </c>
      <c r="K918" s="2">
        <f t="shared" si="108"/>
        <v>108.08282979743184</v>
      </c>
    </row>
    <row r="919" spans="1:11" ht="13.5" x14ac:dyDescent="0.25">
      <c r="A919" s="3">
        <f>TITRES_STAT!B922</f>
        <v>43343</v>
      </c>
      <c r="B919" s="6">
        <f>TITRES_STAT!D922</f>
        <v>104.101</v>
      </c>
      <c r="C919" s="2">
        <f t="shared" si="109"/>
        <v>-0.32219999999999516</v>
      </c>
      <c r="D919" s="2">
        <f t="shared" si="110"/>
        <v>106.76448000000001</v>
      </c>
      <c r="E919" s="2">
        <f t="shared" si="112"/>
        <v>108.22188999999999</v>
      </c>
      <c r="F919" s="2">
        <f t="shared" si="113"/>
        <v>110.750945</v>
      </c>
      <c r="G919" s="2">
        <f t="shared" si="107"/>
        <v>111.34709999999995</v>
      </c>
      <c r="H919" s="2">
        <f t="shared" si="111"/>
        <v>86.388094500000065</v>
      </c>
      <c r="I919" s="2">
        <f t="array" ref="I919">SUMPRODUCT(B903:B922, (ROW(B903:B922)-ROW(B903)+1)) / (20*21/2)</f>
        <v>106.80034380952381</v>
      </c>
      <c r="J919" s="2">
        <f t="shared" si="114"/>
        <v>109.68635578887475</v>
      </c>
      <c r="K919" s="2">
        <f t="shared" si="108"/>
        <v>107.92667960929725</v>
      </c>
    </row>
    <row r="920" spans="1:11" ht="13.5" x14ac:dyDescent="0.25">
      <c r="A920" s="3">
        <f>TITRES_STAT!B923</f>
        <v>43346</v>
      </c>
      <c r="B920" s="6">
        <f>TITRES_STAT!D923</f>
        <v>100.64409999999999</v>
      </c>
      <c r="C920" s="2">
        <f t="shared" si="109"/>
        <v>-3.4569000000000045</v>
      </c>
      <c r="D920" s="2">
        <f t="shared" si="110"/>
        <v>105.36284000000001</v>
      </c>
      <c r="E920" s="2">
        <f t="shared" si="112"/>
        <v>107.28694</v>
      </c>
      <c r="F920" s="2">
        <f t="shared" si="113"/>
        <v>110.01241499999999</v>
      </c>
      <c r="G920" s="2">
        <f t="shared" si="107"/>
        <v>111.36501399999996</v>
      </c>
      <c r="H920" s="2">
        <f t="shared" si="111"/>
        <v>86.429380500000065</v>
      </c>
      <c r="I920" s="2">
        <f t="array" ref="I920">SUMPRODUCT(B904:B923, (ROW(B904:B923)-ROW(B904)+1)) / (20*21/2)</f>
        <v>106.1035642857143</v>
      </c>
      <c r="J920" s="2">
        <f t="shared" si="114"/>
        <v>108.82518857088668</v>
      </c>
      <c r="K920" s="2">
        <f t="shared" si="108"/>
        <v>107.64108825206992</v>
      </c>
    </row>
    <row r="921" spans="1:11" ht="13.5" x14ac:dyDescent="0.25">
      <c r="A921" s="3">
        <f>TITRES_STAT!B924</f>
        <v>43347</v>
      </c>
      <c r="B921" s="6">
        <f>TITRES_STAT!D924</f>
        <v>101.50830000000001</v>
      </c>
      <c r="C921" s="2">
        <f t="shared" si="109"/>
        <v>0.86420000000001096</v>
      </c>
      <c r="D921" s="2">
        <f t="shared" si="110"/>
        <v>103.66578</v>
      </c>
      <c r="E921" s="2">
        <f t="shared" si="112"/>
        <v>106.35984999999998</v>
      </c>
      <c r="F921" s="2">
        <f t="shared" si="113"/>
        <v>109.37169999999999</v>
      </c>
      <c r="G921" s="2">
        <f t="shared" si="107"/>
        <v>111.40743999999997</v>
      </c>
      <c r="H921" s="2">
        <f t="shared" si="111"/>
        <v>86.468574500000074</v>
      </c>
      <c r="I921" s="2">
        <f t="array" ref="I921">SUMPRODUCT(B905:B924, (ROW(B905:B924)-ROW(B905)+1)) / (20*21/2)</f>
        <v>105.90737</v>
      </c>
      <c r="J921" s="2">
        <f t="shared" si="114"/>
        <v>108.12834204032605</v>
      </c>
      <c r="K921" s="2">
        <f t="shared" si="108"/>
        <v>107.40058675198875</v>
      </c>
    </row>
    <row r="922" spans="1:11" ht="13.5" x14ac:dyDescent="0.25">
      <c r="A922" s="3">
        <f>TITRES_STAT!B925</f>
        <v>43348</v>
      </c>
      <c r="B922" s="6">
        <f>TITRES_STAT!D925</f>
        <v>104.5489</v>
      </c>
      <c r="C922" s="2">
        <f t="shared" si="109"/>
        <v>3.0405999999999977</v>
      </c>
      <c r="D922" s="2">
        <f t="shared" si="110"/>
        <v>103.04510000000001</v>
      </c>
      <c r="E922" s="2">
        <f t="shared" si="112"/>
        <v>105.81538</v>
      </c>
      <c r="F922" s="2">
        <f t="shared" si="113"/>
        <v>108.82448500000001</v>
      </c>
      <c r="G922" s="2">
        <f t="shared" si="107"/>
        <v>111.51240599999996</v>
      </c>
      <c r="H922" s="2">
        <f t="shared" si="111"/>
        <v>86.528413000000057</v>
      </c>
      <c r="I922" s="2">
        <f t="array" ref="I922">SUMPRODUCT(B906:B925, (ROW(B906:B925)-ROW(B906)+1)) / (20*21/2)</f>
        <v>105.97530952380951</v>
      </c>
      <c r="J922" s="2">
        <f t="shared" si="114"/>
        <v>107.78744279839023</v>
      </c>
      <c r="K922" s="2">
        <f t="shared" si="108"/>
        <v>107.2887558989696</v>
      </c>
    </row>
    <row r="923" spans="1:11" ht="13.5" x14ac:dyDescent="0.25">
      <c r="A923" s="3">
        <f>TITRES_STAT!B926</f>
        <v>43349</v>
      </c>
      <c r="B923" s="6">
        <f>TITRES_STAT!D926</f>
        <v>101.50830000000001</v>
      </c>
      <c r="C923" s="2">
        <f t="shared" si="109"/>
        <v>-3.0405999999999977</v>
      </c>
      <c r="D923" s="2">
        <f t="shared" si="110"/>
        <v>102.46212</v>
      </c>
      <c r="E923" s="2">
        <f t="shared" si="112"/>
        <v>104.96684999999999</v>
      </c>
      <c r="F923" s="2">
        <f t="shared" si="113"/>
        <v>108.12524000000001</v>
      </c>
      <c r="G923" s="2">
        <f t="shared" si="107"/>
        <v>111.56425999999996</v>
      </c>
      <c r="H923" s="2">
        <f t="shared" si="111"/>
        <v>86.569939000000062</v>
      </c>
      <c r="I923" s="2">
        <f t="array" ref="I923">SUMPRODUCT(B907:B926, (ROW(B907:B926)-ROW(B907)+1)) / (20*21/2)</f>
        <v>105.96094142857143</v>
      </c>
      <c r="J923" s="2">
        <f t="shared" si="114"/>
        <v>107.18942919854355</v>
      </c>
      <c r="K923" s="2">
        <f t="shared" si="108"/>
        <v>107.06207135391197</v>
      </c>
    </row>
    <row r="924" spans="1:11" ht="13.5" x14ac:dyDescent="0.25">
      <c r="A924" s="3">
        <f>TITRES_STAT!B927</f>
        <v>43350</v>
      </c>
      <c r="B924" s="6">
        <f>TITRES_STAT!D927</f>
        <v>106.0652</v>
      </c>
      <c r="C924" s="2">
        <f t="shared" si="109"/>
        <v>4.5568999999999988</v>
      </c>
      <c r="D924" s="2">
        <f t="shared" si="110"/>
        <v>102.85496000000001</v>
      </c>
      <c r="E924" s="2">
        <f t="shared" si="112"/>
        <v>104.80972</v>
      </c>
      <c r="F924" s="2">
        <f t="shared" si="113"/>
        <v>107.70883499999999</v>
      </c>
      <c r="G924" s="2">
        <f t="shared" si="107"/>
        <v>111.69970799999997</v>
      </c>
      <c r="H924" s="2">
        <f t="shared" si="111"/>
        <v>86.641634500000066</v>
      </c>
      <c r="I924" s="2">
        <f t="array" ref="I924">SUMPRODUCT(B908:B927, (ROW(B908:B927)-ROW(B908)+1)) / (20*21/2)</f>
        <v>106.15279523809524</v>
      </c>
      <c r="J924" s="2">
        <f t="shared" si="114"/>
        <v>107.08235975106321</v>
      </c>
      <c r="K924" s="2">
        <f t="shared" si="108"/>
        <v>107.02297835964092</v>
      </c>
    </row>
    <row r="925" spans="1:11" ht="13.5" x14ac:dyDescent="0.25">
      <c r="A925" s="3">
        <f>TITRES_STAT!B928</f>
        <v>43353</v>
      </c>
      <c r="B925" s="6">
        <f>TITRES_STAT!D928</f>
        <v>108.4222</v>
      </c>
      <c r="C925" s="2">
        <f t="shared" si="109"/>
        <v>2.3569999999999993</v>
      </c>
      <c r="D925" s="2">
        <f t="shared" si="110"/>
        <v>104.41058000000001</v>
      </c>
      <c r="E925" s="2">
        <f t="shared" si="112"/>
        <v>104.88670999999999</v>
      </c>
      <c r="F925" s="2">
        <f t="shared" si="113"/>
        <v>107.39456500000001</v>
      </c>
      <c r="G925" s="2">
        <f t="shared" si="107"/>
        <v>111.88072599999998</v>
      </c>
      <c r="H925" s="2">
        <f t="shared" si="111"/>
        <v>86.722394000000065</v>
      </c>
      <c r="I925" s="2">
        <f t="array" ref="I925">SUMPRODUCT(B909:B928, (ROW(B909:B928)-ROW(B909)+1)) / (20*21/2)</f>
        <v>106.43070142857144</v>
      </c>
      <c r="J925" s="2">
        <f t="shared" si="114"/>
        <v>107.20996358429529</v>
      </c>
      <c r="K925" s="2">
        <f t="shared" si="108"/>
        <v>107.07784979651775</v>
      </c>
    </row>
    <row r="926" spans="1:11" ht="13.5" x14ac:dyDescent="0.25">
      <c r="A926" s="3">
        <f>TITRES_STAT!B929</f>
        <v>43355</v>
      </c>
      <c r="B926" s="6">
        <f>TITRES_STAT!D929</f>
        <v>107.2437</v>
      </c>
      <c r="C926" s="2">
        <f t="shared" si="109"/>
        <v>-1.1784999999999997</v>
      </c>
      <c r="D926" s="2">
        <f t="shared" si="110"/>
        <v>105.55766000000001</v>
      </c>
      <c r="E926" s="2">
        <f t="shared" si="112"/>
        <v>104.61171999999999</v>
      </c>
      <c r="F926" s="2">
        <f t="shared" si="113"/>
        <v>107.19343499999999</v>
      </c>
      <c r="G926" s="2">
        <f t="shared" si="107"/>
        <v>112.03000199999997</v>
      </c>
      <c r="H926" s="2">
        <f t="shared" si="111"/>
        <v>86.80386850000005</v>
      </c>
      <c r="I926" s="2">
        <f t="array" ref="I926">SUMPRODUCT(B910:B929, (ROW(B910:B929)-ROW(B910)+1)) / (20*21/2)</f>
        <v>106.4564819047619</v>
      </c>
      <c r="J926" s="2">
        <f t="shared" si="114"/>
        <v>107.21317657626717</v>
      </c>
      <c r="K926" s="2">
        <f t="shared" si="108"/>
        <v>107.08435372606607</v>
      </c>
    </row>
    <row r="927" spans="1:11" ht="13.5" x14ac:dyDescent="0.25">
      <c r="A927" s="3">
        <f>TITRES_STAT!B930</f>
        <v>43356</v>
      </c>
      <c r="B927" s="6">
        <f>TITRES_STAT!D930</f>
        <v>109.2079</v>
      </c>
      <c r="C927" s="2">
        <f t="shared" si="109"/>
        <v>1.9641999999999911</v>
      </c>
      <c r="D927" s="2">
        <f t="shared" si="110"/>
        <v>106.48946000000001</v>
      </c>
      <c r="E927" s="2">
        <f t="shared" si="112"/>
        <v>104.76727999999999</v>
      </c>
      <c r="F927" s="2">
        <f t="shared" si="113"/>
        <v>107.075585</v>
      </c>
      <c r="G927" s="2">
        <f t="shared" si="107"/>
        <v>112.12852599999998</v>
      </c>
      <c r="H927" s="2">
        <f t="shared" si="111"/>
        <v>86.887390500000038</v>
      </c>
      <c r="I927" s="2">
        <f t="array" ref="I927">SUMPRODUCT(B911:B930, (ROW(B911:B930)-ROW(B911)+1)) / (20*21/2)</f>
        <v>106.67257857142857</v>
      </c>
      <c r="J927" s="2">
        <f t="shared" si="114"/>
        <v>107.4031502356703</v>
      </c>
      <c r="K927" s="2">
        <f t="shared" si="108"/>
        <v>107.16763005053407</v>
      </c>
    </row>
    <row r="928" spans="1:11" ht="13.5" x14ac:dyDescent="0.25">
      <c r="A928" s="3">
        <f>TITRES_STAT!B931</f>
        <v>43357</v>
      </c>
      <c r="B928" s="6">
        <f>TITRES_STAT!D931</f>
        <v>109.9936</v>
      </c>
      <c r="C928" s="2">
        <f t="shared" si="109"/>
        <v>0.78570000000000562</v>
      </c>
      <c r="D928" s="2">
        <f t="shared" si="110"/>
        <v>108.18652</v>
      </c>
      <c r="E928" s="2">
        <f t="shared" si="112"/>
        <v>105.32431999999999</v>
      </c>
      <c r="F928" s="2">
        <f t="shared" si="113"/>
        <v>107.145905</v>
      </c>
      <c r="G928" s="2">
        <f t="shared" si="107"/>
        <v>112.11752799999996</v>
      </c>
      <c r="H928" s="2">
        <f t="shared" si="111"/>
        <v>86.982614500000054</v>
      </c>
      <c r="I928" s="2">
        <f t="array" ref="I928">SUMPRODUCT(B912:B931, (ROW(B912:B931)-ROW(B912)+1)) / (20*21/2)</f>
        <v>106.96724523809523</v>
      </c>
      <c r="J928" s="2">
        <f t="shared" si="114"/>
        <v>107.64985973703503</v>
      </c>
      <c r="K928" s="2">
        <f t="shared" si="108"/>
        <v>107.27845240149352</v>
      </c>
    </row>
    <row r="929" spans="1:11" ht="13.5" x14ac:dyDescent="0.25">
      <c r="A929" s="3">
        <f>TITRES_STAT!B932</f>
        <v>43360</v>
      </c>
      <c r="B929" s="6">
        <f>TITRES_STAT!D932</f>
        <v>107.4166</v>
      </c>
      <c r="C929" s="2">
        <f t="shared" si="109"/>
        <v>-2.5769999999999982</v>
      </c>
      <c r="D929" s="2">
        <f t="shared" si="110"/>
        <v>108.4568</v>
      </c>
      <c r="E929" s="2">
        <f t="shared" si="112"/>
        <v>105.65588</v>
      </c>
      <c r="F929" s="2">
        <f t="shared" si="113"/>
        <v>106.93888499999998</v>
      </c>
      <c r="G929" s="2">
        <f t="shared" si="107"/>
        <v>111.93713999999996</v>
      </c>
      <c r="H929" s="2">
        <f t="shared" si="111"/>
        <v>87.057180000000045</v>
      </c>
      <c r="I929" s="2">
        <f t="array" ref="I929">SUMPRODUCT(B913:B932, (ROW(B913:B932)-ROW(B913)+1)) / (20*21/2)</f>
        <v>106.95137666666668</v>
      </c>
      <c r="J929" s="2">
        <f t="shared" si="114"/>
        <v>107.62764452398407</v>
      </c>
      <c r="K929" s="2">
        <f t="shared" si="108"/>
        <v>107.28386995437613</v>
      </c>
    </row>
    <row r="930" spans="1:11" ht="13.5" x14ac:dyDescent="0.25">
      <c r="A930" s="3">
        <f>TITRES_STAT!B933</f>
        <v>43361</v>
      </c>
      <c r="B930" s="6">
        <f>TITRES_STAT!D933</f>
        <v>109.2079</v>
      </c>
      <c r="C930" s="2">
        <f t="shared" si="109"/>
        <v>1.7912999999999926</v>
      </c>
      <c r="D930" s="2">
        <f t="shared" si="110"/>
        <v>108.61394</v>
      </c>
      <c r="E930" s="2">
        <f t="shared" si="112"/>
        <v>106.51226000000001</v>
      </c>
      <c r="F930" s="2">
        <f t="shared" si="113"/>
        <v>106.89960000000001</v>
      </c>
      <c r="G930" s="2">
        <f t="shared" si="107"/>
        <v>111.76429399999999</v>
      </c>
      <c r="H930" s="2">
        <f t="shared" si="111"/>
        <v>87.140702000000061</v>
      </c>
      <c r="I930" s="2">
        <f t="array" ref="I930">SUMPRODUCT(B914:B933, (ROW(B914:B933)-ROW(B914)+1)) / (20*21/2)</f>
        <v>107.11434571428572</v>
      </c>
      <c r="J930" s="2">
        <f t="shared" si="114"/>
        <v>107.7781450455094</v>
      </c>
      <c r="K930" s="2">
        <f t="shared" si="108"/>
        <v>107.35932211302804</v>
      </c>
    </row>
    <row r="931" spans="1:11" ht="13.5" x14ac:dyDescent="0.25">
      <c r="A931" s="3">
        <f>TITRES_STAT!B934</f>
        <v>43362</v>
      </c>
      <c r="B931" s="6">
        <f>TITRES_STAT!D934</f>
        <v>109.9936</v>
      </c>
      <c r="C931" s="2">
        <f t="shared" si="109"/>
        <v>0.78570000000000562</v>
      </c>
      <c r="D931" s="2">
        <f t="shared" si="110"/>
        <v>109.16392</v>
      </c>
      <c r="E931" s="2">
        <f t="shared" si="112"/>
        <v>107.36078999999999</v>
      </c>
      <c r="F931" s="2">
        <f t="shared" si="113"/>
        <v>106.86031999999997</v>
      </c>
      <c r="G931" s="2">
        <f t="shared" si="107"/>
        <v>111.60716199999999</v>
      </c>
      <c r="H931" s="2">
        <f t="shared" si="111"/>
        <v>87.228191500000065</v>
      </c>
      <c r="I931" s="2">
        <f t="array" ref="I931">SUMPRODUCT(B915:B934, (ROW(B915:B934)-ROW(B915)+1)) / (20*21/2)</f>
        <v>107.57744380952381</v>
      </c>
      <c r="J931" s="2">
        <f t="shared" si="114"/>
        <v>107.98914075546089</v>
      </c>
      <c r="K931" s="2">
        <f t="shared" si="108"/>
        <v>107.46262712820342</v>
      </c>
    </row>
    <row r="932" spans="1:11" ht="13.5" x14ac:dyDescent="0.25">
      <c r="A932" s="3">
        <f>TITRES_STAT!B935</f>
        <v>43363</v>
      </c>
      <c r="B932" s="6">
        <f>TITRES_STAT!D935</f>
        <v>106.69370000000001</v>
      </c>
      <c r="C932" s="2">
        <f t="shared" si="109"/>
        <v>-3.2998999999999938</v>
      </c>
      <c r="D932" s="2">
        <f t="shared" si="110"/>
        <v>108.66108000000001</v>
      </c>
      <c r="E932" s="2">
        <f t="shared" si="112"/>
        <v>107.57527</v>
      </c>
      <c r="F932" s="2">
        <f t="shared" si="113"/>
        <v>106.695325</v>
      </c>
      <c r="G932" s="2">
        <f t="shared" si="107"/>
        <v>111.415458</v>
      </c>
      <c r="H932" s="2">
        <f t="shared" si="111"/>
        <v>87.29957000000006</v>
      </c>
      <c r="I932" s="2">
        <f t="array" ref="I932">SUMPRODUCT(B916:B935, (ROW(B916:B935)-ROW(B916)+1)) / (20*21/2)</f>
        <v>108.02224666666665</v>
      </c>
      <c r="J932" s="2">
        <f t="shared" si="114"/>
        <v>107.865765445417</v>
      </c>
      <c r="K932" s="2">
        <f t="shared" si="108"/>
        <v>107.43247312317584</v>
      </c>
    </row>
    <row r="933" spans="1:11" ht="13.5" x14ac:dyDescent="0.25">
      <c r="A933" s="3">
        <f>TITRES_STAT!B936</f>
        <v>43364</v>
      </c>
      <c r="B933" s="6">
        <f>TITRES_STAT!D936</f>
        <v>108.40649999999999</v>
      </c>
      <c r="C933" s="2">
        <f t="shared" si="109"/>
        <v>1.7127999999999872</v>
      </c>
      <c r="D933" s="2">
        <f t="shared" si="110"/>
        <v>108.34366</v>
      </c>
      <c r="E933" s="2">
        <f t="shared" si="112"/>
        <v>108.26509000000001</v>
      </c>
      <c r="F933" s="2">
        <f t="shared" si="113"/>
        <v>106.61597000000002</v>
      </c>
      <c r="G933" s="2">
        <f t="shared" si="107"/>
        <v>111.26193799999999</v>
      </c>
      <c r="H933" s="2">
        <f t="shared" si="111"/>
        <v>87.390745000000038</v>
      </c>
      <c r="I933" s="2">
        <f t="array" ref="I933">SUMPRODUCT(B917:B936, (ROW(B917:B936)-ROW(B917)+1)) / (20*21/2)</f>
        <v>108.44882952380952</v>
      </c>
      <c r="J933" s="2">
        <f t="shared" si="114"/>
        <v>107.9172639744249</v>
      </c>
      <c r="K933" s="2">
        <f t="shared" si="108"/>
        <v>107.47067025560033</v>
      </c>
    </row>
    <row r="934" spans="1:11" ht="13.5" x14ac:dyDescent="0.25">
      <c r="A934" s="3">
        <f>TITRES_STAT!B937</f>
        <v>43367</v>
      </c>
      <c r="B934" s="6">
        <f>TITRES_STAT!D937</f>
        <v>111.4785</v>
      </c>
      <c r="C934" s="2">
        <f t="shared" si="109"/>
        <v>3.0720000000000027</v>
      </c>
      <c r="D934" s="2">
        <f t="shared" si="110"/>
        <v>109.15604</v>
      </c>
      <c r="E934" s="2">
        <f t="shared" si="112"/>
        <v>108.80642</v>
      </c>
      <c r="F934" s="2">
        <f t="shared" si="113"/>
        <v>106.80807000000001</v>
      </c>
      <c r="G934" s="2">
        <f t="shared" si="107"/>
        <v>111.167502</v>
      </c>
      <c r="H934" s="2">
        <f t="shared" si="111"/>
        <v>87.497591000000043</v>
      </c>
      <c r="I934" s="2">
        <f t="array" ref="I934">SUMPRODUCT(B918:B937, (ROW(B918:B937)-ROW(B918)+1)) / (20*21/2)</f>
        <v>108.5503319047619</v>
      </c>
      <c r="J934" s="2">
        <f t="shared" si="114"/>
        <v>108.25642931019397</v>
      </c>
      <c r="K934" s="2">
        <f t="shared" si="108"/>
        <v>107.62784004949836</v>
      </c>
    </row>
    <row r="935" spans="1:11" ht="13.5" x14ac:dyDescent="0.25">
      <c r="A935" s="3">
        <f>TITRES_STAT!B938</f>
        <v>43368</v>
      </c>
      <c r="B935" s="6">
        <f>TITRES_STAT!D938</f>
        <v>111.4785</v>
      </c>
      <c r="C935" s="2">
        <f t="shared" si="109"/>
        <v>0</v>
      </c>
      <c r="D935" s="2">
        <f t="shared" si="110"/>
        <v>109.61015999999999</v>
      </c>
      <c r="E935" s="2">
        <f t="shared" si="112"/>
        <v>109.11205</v>
      </c>
      <c r="F935" s="2">
        <f t="shared" si="113"/>
        <v>106.99938</v>
      </c>
      <c r="G935" s="2">
        <f t="shared" si="107"/>
        <v>111.07934999999999</v>
      </c>
      <c r="H935" s="2">
        <f t="shared" si="111"/>
        <v>87.604437000000047</v>
      </c>
      <c r="I935" s="2">
        <f t="array" ref="I935">SUMPRODUCT(B919:B938, (ROW(B919:B938)-ROW(B919)+1)) / (20*21/2)</f>
        <v>108.45197190476192</v>
      </c>
      <c r="J935" s="2">
        <f t="shared" si="114"/>
        <v>108.5632931854136</v>
      </c>
      <c r="K935" s="2">
        <f t="shared" si="108"/>
        <v>107.77884632206705</v>
      </c>
    </row>
    <row r="936" spans="1:11" ht="13.5" x14ac:dyDescent="0.25">
      <c r="A936" s="3">
        <f>TITRES_STAT!B939</f>
        <v>43369</v>
      </c>
      <c r="B936" s="6">
        <f>TITRES_STAT!D939</f>
        <v>111.4785</v>
      </c>
      <c r="C936" s="2">
        <f t="shared" si="109"/>
        <v>0</v>
      </c>
      <c r="D936" s="2">
        <f t="shared" si="110"/>
        <v>109.90714</v>
      </c>
      <c r="E936" s="2">
        <f t="shared" si="112"/>
        <v>109.53552999999999</v>
      </c>
      <c r="F936" s="2">
        <f t="shared" si="113"/>
        <v>107.07362500000002</v>
      </c>
      <c r="G936" s="2">
        <f t="shared" si="107"/>
        <v>111.060652</v>
      </c>
      <c r="H936" s="2">
        <f t="shared" si="111"/>
        <v>87.72263250000006</v>
      </c>
      <c r="I936" s="2">
        <f t="array" ref="I936">SUMPRODUCT(B920:B939, (ROW(B920:B939)-ROW(B920)+1)) / (20*21/2)</f>
        <v>108.34579285714285</v>
      </c>
      <c r="J936" s="2">
        <f t="shared" si="114"/>
        <v>108.84093192965993</v>
      </c>
      <c r="K936" s="2">
        <f t="shared" si="108"/>
        <v>107.92393078002522</v>
      </c>
    </row>
    <row r="937" spans="1:11" ht="13.5" x14ac:dyDescent="0.25">
      <c r="A937" s="3">
        <f>TITRES_STAT!B940</f>
        <v>43370</v>
      </c>
      <c r="B937" s="6">
        <f>TITRES_STAT!D940</f>
        <v>108.13939999999999</v>
      </c>
      <c r="C937" s="2">
        <f t="shared" si="109"/>
        <v>-3.339100000000002</v>
      </c>
      <c r="D937" s="2">
        <f t="shared" si="110"/>
        <v>110.19628</v>
      </c>
      <c r="E937" s="2">
        <f t="shared" si="112"/>
        <v>109.42867999999999</v>
      </c>
      <c r="F937" s="2">
        <f t="shared" si="113"/>
        <v>107.09797999999998</v>
      </c>
      <c r="G937" s="2">
        <f t="shared" si="107"/>
        <v>111.023568</v>
      </c>
      <c r="H937" s="2">
        <f t="shared" si="111"/>
        <v>87.824132500000047</v>
      </c>
      <c r="I937" s="2">
        <f t="array" ref="I937">SUMPRODUCT(B921:B940, (ROW(B921:B940)-ROW(B921)+1)) / (20*21/2)</f>
        <v>108.26767</v>
      </c>
      <c r="J937" s="2">
        <f t="shared" si="114"/>
        <v>108.77411936493041</v>
      </c>
      <c r="K937" s="2">
        <f t="shared" si="108"/>
        <v>107.93238055335756</v>
      </c>
    </row>
    <row r="938" spans="1:11" ht="13.5" x14ac:dyDescent="0.25">
      <c r="A938" s="3">
        <f>TITRES_STAT!B941</f>
        <v>43371</v>
      </c>
      <c r="B938" s="6">
        <f>TITRES_STAT!D941</f>
        <v>106.0652</v>
      </c>
      <c r="C938" s="2">
        <f t="shared" si="109"/>
        <v>-2.0741999999999905</v>
      </c>
      <c r="D938" s="2">
        <f t="shared" si="110"/>
        <v>109.72801999999999</v>
      </c>
      <c r="E938" s="2">
        <f t="shared" si="112"/>
        <v>109.03583999999998</v>
      </c>
      <c r="F938" s="2">
        <f t="shared" si="113"/>
        <v>107.18008</v>
      </c>
      <c r="G938" s="2">
        <f t="shared" si="107"/>
        <v>110.87900400000001</v>
      </c>
      <c r="H938" s="2">
        <f t="shared" si="111"/>
        <v>87.915261500000057</v>
      </c>
      <c r="I938" s="2">
        <f t="array" ref="I938">SUMPRODUCT(B922:B941, (ROW(B922:B941)-ROW(B922)+1)) / (20*21/2)</f>
        <v>108.16186190476191</v>
      </c>
      <c r="J938" s="2">
        <f t="shared" si="114"/>
        <v>108.51612704446084</v>
      </c>
      <c r="K938" s="2">
        <f t="shared" si="108"/>
        <v>107.85915778655922</v>
      </c>
    </row>
    <row r="939" spans="1:11" ht="13.5" x14ac:dyDescent="0.25">
      <c r="A939" s="3">
        <f>TITRES_STAT!B942</f>
        <v>43374</v>
      </c>
      <c r="B939" s="6">
        <f>TITRES_STAT!D942</f>
        <v>106.0652</v>
      </c>
      <c r="C939" s="2">
        <f t="shared" si="109"/>
        <v>0</v>
      </c>
      <c r="D939" s="2">
        <f t="shared" si="110"/>
        <v>108.64536000000001</v>
      </c>
      <c r="E939" s="2">
        <f t="shared" si="112"/>
        <v>108.9007</v>
      </c>
      <c r="F939" s="2">
        <f t="shared" si="113"/>
        <v>107.27829000000001</v>
      </c>
      <c r="G939" s="2">
        <f t="shared" si="107"/>
        <v>110.68415800000001</v>
      </c>
      <c r="H939" s="2">
        <f t="shared" si="111"/>
        <v>88.00868350000006</v>
      </c>
      <c r="I939" s="2">
        <f t="array" ref="I939">SUMPRODUCT(B923:B942, (ROW(B923:B942)-ROW(B923)+1)) / (20*21/2)</f>
        <v>107.72869333333334</v>
      </c>
      <c r="J939" s="2">
        <f t="shared" si="114"/>
        <v>108.28270542117886</v>
      </c>
      <c r="K939" s="2">
        <f t="shared" si="108"/>
        <v>107.7888065008118</v>
      </c>
    </row>
    <row r="940" spans="1:11" ht="13.5" x14ac:dyDescent="0.25">
      <c r="A940" s="3">
        <f>TITRES_STAT!B943</f>
        <v>43375</v>
      </c>
      <c r="B940" s="6">
        <f>TITRES_STAT!D943</f>
        <v>106.458</v>
      </c>
      <c r="C940" s="2">
        <f t="shared" si="109"/>
        <v>0.39279999999999404</v>
      </c>
      <c r="D940" s="2">
        <f t="shared" si="110"/>
        <v>107.64125999999999</v>
      </c>
      <c r="E940" s="2">
        <f t="shared" si="112"/>
        <v>108.62571</v>
      </c>
      <c r="F940" s="2">
        <f t="shared" si="113"/>
        <v>107.568985</v>
      </c>
      <c r="G940" s="2">
        <f t="shared" si="107"/>
        <v>110.39345999999998</v>
      </c>
      <c r="H940" s="2">
        <f t="shared" si="111"/>
        <v>88.101776500000028</v>
      </c>
      <c r="I940" s="2">
        <f t="array" ref="I940">SUMPRODUCT(B924:B943, (ROW(B924:B943)-ROW(B924)+1)) / (20*21/2)</f>
        <v>107.59045190476189</v>
      </c>
      <c r="J940" s="2">
        <f t="shared" si="114"/>
        <v>108.10892395249516</v>
      </c>
      <c r="K940" s="2">
        <f t="shared" si="108"/>
        <v>107.7366180105839</v>
      </c>
    </row>
    <row r="941" spans="1:11" ht="13.5" x14ac:dyDescent="0.25">
      <c r="A941" s="3">
        <f>TITRES_STAT!B944</f>
        <v>43376</v>
      </c>
      <c r="B941" s="6">
        <f>TITRES_STAT!D944</f>
        <v>106.458</v>
      </c>
      <c r="C941" s="2">
        <f t="shared" si="109"/>
        <v>0</v>
      </c>
      <c r="D941" s="2">
        <f t="shared" si="110"/>
        <v>106.63715999999999</v>
      </c>
      <c r="E941" s="2">
        <f t="shared" si="112"/>
        <v>108.27215000000001</v>
      </c>
      <c r="F941" s="2">
        <f t="shared" si="113"/>
        <v>107.81647000000001</v>
      </c>
      <c r="G941" s="2">
        <f t="shared" si="107"/>
        <v>110.10276199999997</v>
      </c>
      <c r="H941" s="2">
        <f t="shared" si="111"/>
        <v>88.196812500000036</v>
      </c>
      <c r="I941" s="2">
        <f t="array" ref="I941">SUMPRODUCT(B925:B944, (ROW(B925:B944)-ROW(B925)+1)) / (20*21/2)</f>
        <v>107.44435047619048</v>
      </c>
      <c r="J941" s="2">
        <f t="shared" si="114"/>
        <v>107.95169309987658</v>
      </c>
      <c r="K941" s="2">
        <f t="shared" si="108"/>
        <v>107.68647612781591</v>
      </c>
    </row>
    <row r="942" spans="1:11" ht="13.5" x14ac:dyDescent="0.25">
      <c r="A942" s="3">
        <f>TITRES_STAT!B945</f>
        <v>43377</v>
      </c>
      <c r="B942" s="6">
        <f>TITRES_STAT!D945</f>
        <v>103.26819999999999</v>
      </c>
      <c r="C942" s="2">
        <f t="shared" si="109"/>
        <v>-3.1898000000000053</v>
      </c>
      <c r="D942" s="2">
        <f t="shared" si="110"/>
        <v>105.66291999999999</v>
      </c>
      <c r="E942" s="2">
        <f t="shared" si="112"/>
        <v>107.92960000000001</v>
      </c>
      <c r="F942" s="2">
        <f t="shared" si="113"/>
        <v>107.75243499999999</v>
      </c>
      <c r="G942" s="2">
        <f t="shared" si="107"/>
        <v>109.76398199999998</v>
      </c>
      <c r="H942" s="2">
        <f t="shared" si="111"/>
        <v>88.277882000000034</v>
      </c>
      <c r="I942" s="2">
        <f t="array" ref="I942">SUMPRODUCT(B926:B945, (ROW(B926:B945)-ROW(B926)+1)) / (20*21/2)</f>
        <v>107.29637857142858</v>
      </c>
      <c r="J942" s="2">
        <f t="shared" si="114"/>
        <v>107.50564613798356</v>
      </c>
      <c r="K942" s="2">
        <f t="shared" si="108"/>
        <v>107.51321039731333</v>
      </c>
    </row>
    <row r="943" spans="1:11" ht="13.5" x14ac:dyDescent="0.25">
      <c r="A943" s="3">
        <f>TITRES_STAT!B946</f>
        <v>43378</v>
      </c>
      <c r="B943" s="6">
        <f>TITRES_STAT!D946</f>
        <v>106.3009</v>
      </c>
      <c r="C943" s="2">
        <f t="shared" si="109"/>
        <v>3.0327000000000055</v>
      </c>
      <c r="D943" s="2">
        <f t="shared" si="110"/>
        <v>105.71006</v>
      </c>
      <c r="E943" s="2">
        <f t="shared" si="112"/>
        <v>107.71903999999999</v>
      </c>
      <c r="F943" s="2">
        <f t="shared" si="113"/>
        <v>107.99206500000003</v>
      </c>
      <c r="G943" s="2">
        <f t="shared" si="107"/>
        <v>109.534566</v>
      </c>
      <c r="H943" s="2">
        <f t="shared" si="111"/>
        <v>88.385736000000009</v>
      </c>
      <c r="I943" s="2">
        <f t="array" ref="I943">SUMPRODUCT(B927:B946, (ROW(B927:B946)-ROW(B927)+1)) / (20*21/2)</f>
        <v>107.15028380952381</v>
      </c>
      <c r="J943" s="2">
        <f t="shared" si="114"/>
        <v>107.39090841055656</v>
      </c>
      <c r="K943" s="2">
        <f t="shared" si="108"/>
        <v>107.46566881310495</v>
      </c>
    </row>
    <row r="944" spans="1:11" ht="13.5" x14ac:dyDescent="0.25">
      <c r="A944" s="3">
        <f>TITRES_STAT!B947</f>
        <v>43381</v>
      </c>
      <c r="B944" s="6">
        <f>TITRES_STAT!D947</f>
        <v>106.458</v>
      </c>
      <c r="C944" s="2">
        <f t="shared" si="109"/>
        <v>0.1570999999999998</v>
      </c>
      <c r="D944" s="2">
        <f t="shared" si="110"/>
        <v>105.78861999999999</v>
      </c>
      <c r="E944" s="2">
        <f t="shared" si="112"/>
        <v>107.21698999999998</v>
      </c>
      <c r="F944" s="2">
        <f t="shared" si="113"/>
        <v>108.01170500000001</v>
      </c>
      <c r="G944" s="2">
        <f t="shared" si="107"/>
        <v>109.35386199999999</v>
      </c>
      <c r="H944" s="2">
        <f t="shared" si="111"/>
        <v>88.498262500000024</v>
      </c>
      <c r="I944" s="2">
        <f t="array" ref="I944">SUMPRODUCT(B928:B947, (ROW(B928:B947)-ROW(B928)+1)) / (20*21/2)</f>
        <v>106.72396142857141</v>
      </c>
      <c r="J944" s="2">
        <f t="shared" si="114"/>
        <v>107.30205999050357</v>
      </c>
      <c r="K944" s="2">
        <f t="shared" si="108"/>
        <v>107.42615238906163</v>
      </c>
    </row>
    <row r="945" spans="1:11" ht="13.5" x14ac:dyDescent="0.25">
      <c r="A945" s="3">
        <f>TITRES_STAT!B948</f>
        <v>43382</v>
      </c>
      <c r="B945" s="6">
        <f>TITRES_STAT!D948</f>
        <v>106.458</v>
      </c>
      <c r="C945" s="2">
        <f t="shared" si="109"/>
        <v>0</v>
      </c>
      <c r="D945" s="2">
        <f t="shared" si="110"/>
        <v>105.78861999999999</v>
      </c>
      <c r="E945" s="2">
        <f t="shared" si="112"/>
        <v>106.71493999999998</v>
      </c>
      <c r="F945" s="2">
        <f t="shared" si="113"/>
        <v>107.91349500000001</v>
      </c>
      <c r="G945" s="2">
        <f t="shared" si="107"/>
        <v>109.15744399999998</v>
      </c>
      <c r="H945" s="2">
        <f t="shared" si="111"/>
        <v>88.607756999999978</v>
      </c>
      <c r="I945" s="2">
        <f t="array" ref="I945">SUMPRODUCT(B929:B948, (ROW(B929:B948)-ROW(B929)+1)) / (20*21/2)</f>
        <v>106.28042952380953</v>
      </c>
      <c r="J945" s="2">
        <f t="shared" si="114"/>
        <v>107.22167332474133</v>
      </c>
      <c r="K945" s="2">
        <f t="shared" si="108"/>
        <v>107.38818562870628</v>
      </c>
    </row>
    <row r="946" spans="1:11" ht="13.5" x14ac:dyDescent="0.25">
      <c r="A946" s="3">
        <f>TITRES_STAT!B949</f>
        <v>43383</v>
      </c>
      <c r="B946" s="6">
        <f>TITRES_STAT!D949</f>
        <v>106.37949999999999</v>
      </c>
      <c r="C946" s="2">
        <f t="shared" si="109"/>
        <v>-7.8500000000005343E-2</v>
      </c>
      <c r="D946" s="2">
        <f t="shared" si="110"/>
        <v>105.77292</v>
      </c>
      <c r="E946" s="2">
        <f t="shared" si="112"/>
        <v>106.20503999999998</v>
      </c>
      <c r="F946" s="2">
        <f t="shared" si="113"/>
        <v>107.87028500000001</v>
      </c>
      <c r="G946" s="2">
        <f t="shared" ref="G946:G1009" si="115">AVERAGE(B897:B946)</f>
        <v>108.95961399999999</v>
      </c>
      <c r="H946" s="2">
        <f t="shared" si="111"/>
        <v>88.731511999999981</v>
      </c>
      <c r="I946" s="2">
        <f t="array" ref="I946">SUMPRODUCT(B930:B949, (ROW(B930:B949)-ROW(B930)+1)) / (20*21/2)</f>
        <v>106.09504571428572</v>
      </c>
      <c r="J946" s="2">
        <f t="shared" si="114"/>
        <v>107.14146634143263</v>
      </c>
      <c r="K946" s="2">
        <f t="shared" si="108"/>
        <v>107.34862932954132</v>
      </c>
    </row>
    <row r="947" spans="1:11" ht="13.5" x14ac:dyDescent="0.25">
      <c r="A947" s="3">
        <f>TITRES_STAT!B950</f>
        <v>43384</v>
      </c>
      <c r="B947" s="6">
        <f>TITRES_STAT!D950</f>
        <v>103.3939</v>
      </c>
      <c r="C947" s="2">
        <f t="shared" si="109"/>
        <v>-2.9855999999999909</v>
      </c>
      <c r="D947" s="2">
        <f t="shared" si="110"/>
        <v>105.79806000000001</v>
      </c>
      <c r="E947" s="2">
        <f t="shared" si="112"/>
        <v>105.73048999999999</v>
      </c>
      <c r="F947" s="2">
        <f t="shared" si="113"/>
        <v>107.57958499999999</v>
      </c>
      <c r="G947" s="2">
        <f t="shared" si="115"/>
        <v>108.70348599999997</v>
      </c>
      <c r="H947" s="2">
        <f t="shared" si="111"/>
        <v>88.840377999999944</v>
      </c>
      <c r="I947" s="2">
        <f t="array" ref="I947">SUMPRODUCT(B931:B950, (ROW(B931:B950)-ROW(B931)+1)) / (20*21/2)</f>
        <v>105.91983857142857</v>
      </c>
      <c r="J947" s="2">
        <f t="shared" si="114"/>
        <v>106.78455526129619</v>
      </c>
      <c r="K947" s="2">
        <f t="shared" ref="K947:K1010" si="116">$K$4*B947+(1-$K$4)*K946</f>
        <v>107.19354190485343</v>
      </c>
    </row>
    <row r="948" spans="1:11" ht="13.5" x14ac:dyDescent="0.25">
      <c r="A948" s="3">
        <f>TITRES_STAT!B951</f>
        <v>43385</v>
      </c>
      <c r="B948" s="6">
        <f>TITRES_STAT!D951</f>
        <v>102.9225</v>
      </c>
      <c r="C948" s="2">
        <f t="shared" si="109"/>
        <v>-0.47140000000000271</v>
      </c>
      <c r="D948" s="2">
        <f t="shared" si="110"/>
        <v>105.12237999999999</v>
      </c>
      <c r="E948" s="2">
        <f t="shared" si="112"/>
        <v>105.41622</v>
      </c>
      <c r="F948" s="2">
        <f t="shared" si="113"/>
        <v>107.22603000000001</v>
      </c>
      <c r="G948" s="2">
        <f t="shared" si="115"/>
        <v>108.45207199999997</v>
      </c>
      <c r="H948" s="2">
        <f t="shared" si="111"/>
        <v>88.94995749999994</v>
      </c>
      <c r="I948" s="2">
        <f t="array" ref="I948">SUMPRODUCT(B932:B951, (ROW(B932:B951)-ROW(B932)+1)) / (20*21/2)</f>
        <v>105.76259523809524</v>
      </c>
      <c r="J948" s="2">
        <f t="shared" si="114"/>
        <v>106.41674047450607</v>
      </c>
      <c r="K948" s="2">
        <f t="shared" si="116"/>
        <v>107.02605006544742</v>
      </c>
    </row>
    <row r="949" spans="1:11" ht="13.5" x14ac:dyDescent="0.25">
      <c r="A949" s="3">
        <f>TITRES_STAT!B952</f>
        <v>43389</v>
      </c>
      <c r="B949" s="6">
        <f>TITRES_STAT!D952</f>
        <v>105.2795</v>
      </c>
      <c r="C949" s="2">
        <f t="shared" si="109"/>
        <v>2.3569999999999993</v>
      </c>
      <c r="D949" s="2">
        <f t="shared" si="110"/>
        <v>104.88668</v>
      </c>
      <c r="E949" s="2">
        <f t="shared" si="112"/>
        <v>105.33765000000001</v>
      </c>
      <c r="F949" s="2">
        <f t="shared" si="113"/>
        <v>107.11917500000001</v>
      </c>
      <c r="G949" s="2">
        <f t="shared" si="115"/>
        <v>108.27922399999996</v>
      </c>
      <c r="H949" s="2">
        <f t="shared" si="111"/>
        <v>89.08344849999996</v>
      </c>
      <c r="I949" s="2">
        <f t="array" ref="I949">SUMPRODUCT(B933:B952, (ROW(B933:B952)-ROW(B933)+1)) / (20*21/2)</f>
        <v>105.62783714285716</v>
      </c>
      <c r="J949" s="2">
        <f t="shared" si="114"/>
        <v>106.30843185788645</v>
      </c>
      <c r="K949" s="2">
        <f t="shared" si="116"/>
        <v>106.95755790601812</v>
      </c>
    </row>
    <row r="950" spans="1:11" ht="13.5" x14ac:dyDescent="0.25">
      <c r="A950" s="3">
        <f>TITRES_STAT!B953</f>
        <v>43390</v>
      </c>
      <c r="B950" s="6">
        <f>TITRES_STAT!D953</f>
        <v>105.2795</v>
      </c>
      <c r="C950" s="2">
        <f t="shared" si="109"/>
        <v>0</v>
      </c>
      <c r="D950" s="2">
        <f t="shared" si="110"/>
        <v>104.65098</v>
      </c>
      <c r="E950" s="2">
        <f t="shared" si="112"/>
        <v>105.21980000000001</v>
      </c>
      <c r="F950" s="2">
        <f t="shared" si="113"/>
        <v>106.92275500000001</v>
      </c>
      <c r="G950" s="2">
        <f t="shared" si="115"/>
        <v>108.07651999999995</v>
      </c>
      <c r="H950" s="2">
        <f t="shared" si="111"/>
        <v>89.217211499999934</v>
      </c>
      <c r="I950" s="2">
        <f t="array" ref="I950">SUMPRODUCT(B934:B953, (ROW(B934:B953)-ROW(B934)+1)) / (20*21/2)</f>
        <v>105.49909809523808</v>
      </c>
      <c r="J950" s="2">
        <f t="shared" si="114"/>
        <v>106.21043834761156</v>
      </c>
      <c r="K950" s="2">
        <f t="shared" si="116"/>
        <v>106.89175171362527</v>
      </c>
    </row>
    <row r="951" spans="1:11" ht="13.5" x14ac:dyDescent="0.25">
      <c r="A951" s="3">
        <f>TITRES_STAT!B954</f>
        <v>43391</v>
      </c>
      <c r="B951" s="6">
        <f>TITRES_STAT!D954</f>
        <v>105.2717</v>
      </c>
      <c r="C951" s="2">
        <f t="shared" si="109"/>
        <v>-7.8000000000031378E-3</v>
      </c>
      <c r="D951" s="2">
        <f t="shared" si="110"/>
        <v>104.42941999999998</v>
      </c>
      <c r="E951" s="2">
        <f t="shared" si="112"/>
        <v>105.10117</v>
      </c>
      <c r="F951" s="2">
        <f t="shared" si="113"/>
        <v>106.68666</v>
      </c>
      <c r="G951" s="2">
        <f t="shared" si="115"/>
        <v>107.89550199999996</v>
      </c>
      <c r="H951" s="2">
        <f t="shared" si="111"/>
        <v>89.351012999999924</v>
      </c>
      <c r="I951" s="2">
        <f t="array" ref="I951">SUMPRODUCT(B935:B954, (ROW(B935:B954)-ROW(B935)+1)) / (20*21/2)</f>
        <v>105.3853242857143</v>
      </c>
      <c r="J951" s="2">
        <f t="shared" si="114"/>
        <v>106.12103469545806</v>
      </c>
      <c r="K951" s="2">
        <f t="shared" si="116"/>
        <v>106.82822027387526</v>
      </c>
    </row>
    <row r="952" spans="1:11" ht="13.5" x14ac:dyDescent="0.25">
      <c r="A952" s="3">
        <f>TITRES_STAT!B955</f>
        <v>43392</v>
      </c>
      <c r="B952" s="6">
        <f>TITRES_STAT!D955</f>
        <v>105.2717</v>
      </c>
      <c r="C952" s="2">
        <f t="shared" si="109"/>
        <v>0</v>
      </c>
      <c r="D952" s="2">
        <f t="shared" si="110"/>
        <v>104.80498</v>
      </c>
      <c r="E952" s="2">
        <f t="shared" si="112"/>
        <v>105.30152000000001</v>
      </c>
      <c r="F952" s="2">
        <f t="shared" si="113"/>
        <v>106.61556</v>
      </c>
      <c r="G952" s="2">
        <f t="shared" si="115"/>
        <v>107.69107199999996</v>
      </c>
      <c r="H952" s="2">
        <f t="shared" si="111"/>
        <v>89.488701499999948</v>
      </c>
      <c r="I952" s="2">
        <f t="array" ref="I952">SUMPRODUCT(B936:B955, (ROW(B936:B955)-ROW(B936)+1)) / (20*21/2)</f>
        <v>105.22782047619047</v>
      </c>
      <c r="J952" s="2">
        <f t="shared" si="114"/>
        <v>106.040145676843</v>
      </c>
      <c r="K952" s="2">
        <f t="shared" si="116"/>
        <v>106.76718026313506</v>
      </c>
    </row>
    <row r="953" spans="1:11" ht="13.5" x14ac:dyDescent="0.25">
      <c r="A953" s="3">
        <f>TITRES_STAT!B956</f>
        <v>43395</v>
      </c>
      <c r="B953" s="6">
        <f>TITRES_STAT!D956</f>
        <v>105.2638</v>
      </c>
      <c r="C953" s="2">
        <f t="shared" si="109"/>
        <v>-7.8999999999922466E-3</v>
      </c>
      <c r="D953" s="2">
        <f t="shared" si="110"/>
        <v>105.27323999999999</v>
      </c>
      <c r="E953" s="2">
        <f t="shared" si="112"/>
        <v>105.19781</v>
      </c>
      <c r="F953" s="2">
        <f t="shared" si="113"/>
        <v>106.45842500000001</v>
      </c>
      <c r="G953" s="2">
        <f t="shared" si="115"/>
        <v>107.48648399999998</v>
      </c>
      <c r="H953" s="2">
        <f t="shared" si="111"/>
        <v>89.626350499999958</v>
      </c>
      <c r="I953" s="2">
        <f t="array" ref="I953">SUMPRODUCT(B937:B956, (ROW(B937:B956)-ROW(B937)+1)) / (20*21/2)</f>
        <v>105.10282428571429</v>
      </c>
      <c r="J953" s="2">
        <f t="shared" si="114"/>
        <v>105.96620799333414</v>
      </c>
      <c r="K953" s="2">
        <f t="shared" si="116"/>
        <v>106.70822417438467</v>
      </c>
    </row>
    <row r="954" spans="1:11" ht="13.5" x14ac:dyDescent="0.25">
      <c r="A954" s="3">
        <f>TITRES_STAT!B957</f>
        <v>43396</v>
      </c>
      <c r="B954" s="6">
        <f>TITRES_STAT!D957</f>
        <v>105.2638</v>
      </c>
      <c r="C954" s="2">
        <f t="shared" si="109"/>
        <v>0</v>
      </c>
      <c r="D954" s="2">
        <f t="shared" si="110"/>
        <v>105.2701</v>
      </c>
      <c r="E954" s="2">
        <f t="shared" si="112"/>
        <v>105.07838999999998</v>
      </c>
      <c r="F954" s="2">
        <f t="shared" si="113"/>
        <v>106.14769000000001</v>
      </c>
      <c r="G954" s="2">
        <f t="shared" si="115"/>
        <v>107.30389399999996</v>
      </c>
      <c r="H954" s="2">
        <f t="shared" si="111"/>
        <v>89.771772999999953</v>
      </c>
      <c r="I954" s="2">
        <f t="array" ref="I954">SUMPRODUCT(B938:B957, (ROW(B938:B957)-ROW(B938)+1)) / (20*21/2)</f>
        <v>104.93704952380951</v>
      </c>
      <c r="J954" s="2">
        <f t="shared" si="114"/>
        <v>105.89931199396898</v>
      </c>
      <c r="K954" s="2">
        <f t="shared" si="116"/>
        <v>106.65158008911469</v>
      </c>
    </row>
    <row r="955" spans="1:11" ht="13.5" x14ac:dyDescent="0.25">
      <c r="A955" s="3">
        <f>TITRES_STAT!B958</f>
        <v>43397</v>
      </c>
      <c r="B955" s="6">
        <f>TITRES_STAT!D958</f>
        <v>104.4939</v>
      </c>
      <c r="C955" s="2">
        <f t="shared" si="109"/>
        <v>-0.76990000000000691</v>
      </c>
      <c r="D955" s="2">
        <f t="shared" si="110"/>
        <v>105.11297999999999</v>
      </c>
      <c r="E955" s="2">
        <f t="shared" si="112"/>
        <v>104.88198</v>
      </c>
      <c r="F955" s="2">
        <f t="shared" si="113"/>
        <v>105.79846000000001</v>
      </c>
      <c r="G955" s="2">
        <f t="shared" si="115"/>
        <v>107.09961999999997</v>
      </c>
      <c r="H955" s="2">
        <f t="shared" si="111"/>
        <v>89.905572499999948</v>
      </c>
      <c r="I955" s="2">
        <f t="array" ref="I955">SUMPRODUCT(B939:B958, (ROW(B939:B958)-ROW(B939)+1)) / (20*21/2)</f>
        <v>105.21140428571428</v>
      </c>
      <c r="J955" s="2">
        <f t="shared" si="114"/>
        <v>105.76546323263861</v>
      </c>
      <c r="K955" s="2">
        <f t="shared" si="116"/>
        <v>106.56696518365922</v>
      </c>
    </row>
    <row r="956" spans="1:11" ht="13.5" x14ac:dyDescent="0.25">
      <c r="A956" s="3">
        <f>TITRES_STAT!B959</f>
        <v>43398</v>
      </c>
      <c r="B956" s="6">
        <f>TITRES_STAT!D959</f>
        <v>104.486</v>
      </c>
      <c r="C956" s="2">
        <f t="shared" si="109"/>
        <v>-7.8999999999922466E-3</v>
      </c>
      <c r="D956" s="2">
        <f t="shared" si="110"/>
        <v>104.95584000000001</v>
      </c>
      <c r="E956" s="2">
        <f t="shared" si="112"/>
        <v>104.69262999999998</v>
      </c>
      <c r="F956" s="2">
        <f t="shared" si="113"/>
        <v>105.44883499999999</v>
      </c>
      <c r="G956" s="2">
        <f t="shared" si="115"/>
        <v>106.96401399999999</v>
      </c>
      <c r="H956" s="2">
        <f t="shared" si="111"/>
        <v>90.039409999999975</v>
      </c>
      <c r="I956" s="2">
        <f t="array" ref="I956">SUMPRODUCT(B940:B959, (ROW(B940:B959)-ROW(B940)+1)) / (20*21/2)</f>
        <v>105.64812666666666</v>
      </c>
      <c r="J956" s="2">
        <f t="shared" si="114"/>
        <v>105.64360959143492</v>
      </c>
      <c r="K956" s="2">
        <f t="shared" si="116"/>
        <v>106.48535870586866</v>
      </c>
    </row>
    <row r="957" spans="1:11" ht="13.5" x14ac:dyDescent="0.25">
      <c r="A957" s="3">
        <f>TITRES_STAT!B960</f>
        <v>43399</v>
      </c>
      <c r="B957" s="6">
        <f>TITRES_STAT!D960</f>
        <v>103.70820000000001</v>
      </c>
      <c r="C957" s="2">
        <f t="shared" si="109"/>
        <v>-0.77779999999999916</v>
      </c>
      <c r="D957" s="2">
        <f t="shared" si="110"/>
        <v>104.64313999999999</v>
      </c>
      <c r="E957" s="2">
        <f t="shared" si="112"/>
        <v>104.72405999999998</v>
      </c>
      <c r="F957" s="2">
        <f t="shared" si="113"/>
        <v>105.22727499999999</v>
      </c>
      <c r="G957" s="2">
        <f t="shared" si="115"/>
        <v>106.80687999999998</v>
      </c>
      <c r="H957" s="2">
        <f t="shared" si="111"/>
        <v>90.180940999999962</v>
      </c>
      <c r="I957" s="2">
        <f t="array" ref="I957">SUMPRODUCT(B941:B960, (ROW(B941:B960)-ROW(B941)+1)) / (20*21/2)</f>
        <v>106.14134523809523</v>
      </c>
      <c r="J957" s="2">
        <f t="shared" si="114"/>
        <v>105.45928486844112</v>
      </c>
      <c r="K957" s="2">
        <f t="shared" si="116"/>
        <v>106.3764505213248</v>
      </c>
    </row>
    <row r="958" spans="1:11" ht="13.5" x14ac:dyDescent="0.25">
      <c r="A958" s="3">
        <f>TITRES_STAT!B961</f>
        <v>43402</v>
      </c>
      <c r="B958" s="6">
        <f>TITRES_STAT!D961</f>
        <v>108.108</v>
      </c>
      <c r="C958" s="2">
        <f t="shared" si="109"/>
        <v>4.399799999999999</v>
      </c>
      <c r="D958" s="2">
        <f t="shared" si="110"/>
        <v>105.21198</v>
      </c>
      <c r="E958" s="2">
        <f t="shared" si="112"/>
        <v>105.24260999999998</v>
      </c>
      <c r="F958" s="2">
        <f t="shared" si="113"/>
        <v>105.32941500000001</v>
      </c>
      <c r="G958" s="2">
        <f t="shared" si="115"/>
        <v>106.79729599999999</v>
      </c>
      <c r="H958" s="2">
        <f t="shared" si="111"/>
        <v>90.344509999999985</v>
      </c>
      <c r="I958" s="2">
        <f t="array" ref="I958">SUMPRODUCT(B942:B961, (ROW(B942:B961)-ROW(B942)+1)) / (20*21/2)</f>
        <v>106.54701761904762</v>
      </c>
      <c r="J958" s="2">
        <f t="shared" si="114"/>
        <v>105.7115434523991</v>
      </c>
      <c r="K958" s="2">
        <f t="shared" si="116"/>
        <v>106.44435442244932</v>
      </c>
    </row>
    <row r="959" spans="1:11" ht="13.5" x14ac:dyDescent="0.25">
      <c r="A959" s="3">
        <f>TITRES_STAT!B962</f>
        <v>43403</v>
      </c>
      <c r="B959" s="6">
        <f>TITRES_STAT!D962</f>
        <v>109.91500000000001</v>
      </c>
      <c r="C959" s="2">
        <f t="shared" si="109"/>
        <v>1.8070000000000022</v>
      </c>
      <c r="D959" s="2">
        <f t="shared" si="110"/>
        <v>106.14221999999999</v>
      </c>
      <c r="E959" s="2">
        <f t="shared" si="112"/>
        <v>105.70616</v>
      </c>
      <c r="F959" s="2">
        <f t="shared" si="113"/>
        <v>105.52190500000002</v>
      </c>
      <c r="G959" s="2">
        <f t="shared" si="115"/>
        <v>106.764456</v>
      </c>
      <c r="H959" s="2">
        <f t="shared" si="111"/>
        <v>90.524848500000004</v>
      </c>
      <c r="I959" s="2">
        <f t="array" ref="I959">SUMPRODUCT(B943:B962, (ROW(B943:B962)-ROW(B943)+1)) / (20*21/2)</f>
        <v>106.92088238095239</v>
      </c>
      <c r="J959" s="2">
        <f t="shared" si="114"/>
        <v>106.11187264740872</v>
      </c>
      <c r="K959" s="2">
        <f t="shared" si="116"/>
        <v>106.58045817058857</v>
      </c>
    </row>
    <row r="960" spans="1:11" ht="13.5" x14ac:dyDescent="0.25">
      <c r="A960" s="3">
        <f>TITRES_STAT!B963</f>
        <v>43404</v>
      </c>
      <c r="B960" s="6">
        <f>TITRES_STAT!D963</f>
        <v>110.7007</v>
      </c>
      <c r="C960" s="2">
        <f t="shared" si="109"/>
        <v>0.78569999999999141</v>
      </c>
      <c r="D960" s="2">
        <f t="shared" si="110"/>
        <v>107.38358000000001</v>
      </c>
      <c r="E960" s="2">
        <f t="shared" si="112"/>
        <v>106.24827999999999</v>
      </c>
      <c r="F960" s="2">
        <f t="shared" si="113"/>
        <v>105.73404000000001</v>
      </c>
      <c r="G960" s="2">
        <f t="shared" si="115"/>
        <v>106.77859800000002</v>
      </c>
      <c r="H960" s="2">
        <f t="shared" si="111"/>
        <v>90.70911550000001</v>
      </c>
      <c r="I960" s="2">
        <f t="array" ref="I960">SUMPRODUCT(B944:B963, (ROW(B944:B963)-ROW(B944)+1)) / (20*21/2)</f>
        <v>107.26347</v>
      </c>
      <c r="J960" s="2">
        <f t="shared" si="114"/>
        <v>106.54890382384599</v>
      </c>
      <c r="K960" s="2">
        <f t="shared" si="116"/>
        <v>106.74203628154588</v>
      </c>
    </row>
    <row r="961" spans="1:11" ht="13.5" x14ac:dyDescent="0.25">
      <c r="A961" s="3">
        <f>TITRES_STAT!B964</f>
        <v>43405</v>
      </c>
      <c r="B961" s="6">
        <f>TITRES_STAT!D964</f>
        <v>109.9936</v>
      </c>
      <c r="C961" s="2">
        <f t="shared" si="109"/>
        <v>-0.70709999999999695</v>
      </c>
      <c r="D961" s="2">
        <f t="shared" si="110"/>
        <v>108.48509999999999</v>
      </c>
      <c r="E961" s="2">
        <f t="shared" si="112"/>
        <v>106.72047000000001</v>
      </c>
      <c r="F961" s="2">
        <f t="shared" si="113"/>
        <v>105.91081999999999</v>
      </c>
      <c r="G961" s="2">
        <f t="shared" si="115"/>
        <v>106.76288600000002</v>
      </c>
      <c r="H961" s="2">
        <f t="shared" si="111"/>
        <v>90.893733500000039</v>
      </c>
      <c r="I961" s="2">
        <f t="array" ref="I961">SUMPRODUCT(B945:B964, (ROW(B945:B964)-ROW(B945)+1)) / (20*21/2)</f>
        <v>107.27570761904762</v>
      </c>
      <c r="J961" s="2">
        <f t="shared" si="114"/>
        <v>106.87697012633684</v>
      </c>
      <c r="K961" s="2">
        <f t="shared" si="116"/>
        <v>106.86954858423036</v>
      </c>
    </row>
    <row r="962" spans="1:11" ht="13.5" x14ac:dyDescent="0.25">
      <c r="A962" s="3">
        <f>TITRES_STAT!B965</f>
        <v>43406</v>
      </c>
      <c r="B962" s="6">
        <f>TITRES_STAT!D965</f>
        <v>109.8364</v>
      </c>
      <c r="C962" s="2">
        <f t="shared" si="109"/>
        <v>-0.15720000000000312</v>
      </c>
      <c r="D962" s="2">
        <f t="shared" si="110"/>
        <v>109.71074000000002</v>
      </c>
      <c r="E962" s="2">
        <f t="shared" si="112"/>
        <v>107.17693999999999</v>
      </c>
      <c r="F962" s="2">
        <f t="shared" si="113"/>
        <v>106.23922999999999</v>
      </c>
      <c r="G962" s="2">
        <f t="shared" si="115"/>
        <v>106.75974200000005</v>
      </c>
      <c r="H962" s="2">
        <f t="shared" si="111"/>
        <v>91.088526000000044</v>
      </c>
      <c r="I962" s="2">
        <f t="array" ref="I962">SUMPRODUCT(B946:B965, (ROW(B946:B965)-ROW(B946)+1)) / (20*21/2)</f>
        <v>107.57859999999999</v>
      </c>
      <c r="J962" s="2">
        <f t="shared" si="114"/>
        <v>107.15882059049524</v>
      </c>
      <c r="K962" s="2">
        <f t="shared" si="116"/>
        <v>106.98589569857427</v>
      </c>
    </row>
    <row r="963" spans="1:11" ht="13.5" x14ac:dyDescent="0.25">
      <c r="A963" s="3">
        <f>TITRES_STAT!B966</f>
        <v>43409</v>
      </c>
      <c r="B963" s="6">
        <f>TITRES_STAT!D966</f>
        <v>109.8364</v>
      </c>
      <c r="C963" s="2">
        <f t="shared" si="109"/>
        <v>0</v>
      </c>
      <c r="D963" s="2">
        <f t="shared" si="110"/>
        <v>110.05642</v>
      </c>
      <c r="E963" s="2">
        <f t="shared" si="112"/>
        <v>107.63419999999999</v>
      </c>
      <c r="F963" s="2">
        <f t="shared" si="113"/>
        <v>106.416005</v>
      </c>
      <c r="G963" s="2">
        <f t="shared" si="115"/>
        <v>106.75659800000003</v>
      </c>
      <c r="H963" s="2">
        <f t="shared" si="111"/>
        <v>91.287905000000052</v>
      </c>
      <c r="I963" s="2">
        <f t="array" ref="I963">SUMPRODUCT(B947:B966, (ROW(B947:B966)-ROW(B947)+1)) / (20*21/2)</f>
        <v>107.81788904761903</v>
      </c>
      <c r="J963" s="2">
        <f t="shared" si="114"/>
        <v>107.41382815330522</v>
      </c>
      <c r="K963" s="2">
        <f t="shared" si="116"/>
        <v>107.09768018098312</v>
      </c>
    </row>
    <row r="964" spans="1:11" ht="13.5" x14ac:dyDescent="0.25">
      <c r="A964" s="3">
        <f>TITRES_STAT!B967</f>
        <v>43410</v>
      </c>
      <c r="B964" s="6">
        <f>TITRES_STAT!D967</f>
        <v>106.5445</v>
      </c>
      <c r="C964" s="2">
        <f t="shared" ref="C964:C1027" si="117">B964-B963</f>
        <v>-3.2918999999999983</v>
      </c>
      <c r="D964" s="2">
        <f t="shared" si="110"/>
        <v>109.38232000000001</v>
      </c>
      <c r="E964" s="2">
        <f t="shared" si="112"/>
        <v>107.76227000000002</v>
      </c>
      <c r="F964" s="2">
        <f t="shared" si="113"/>
        <v>106.42032999999999</v>
      </c>
      <c r="G964" s="2">
        <f t="shared" si="115"/>
        <v>106.73475800000004</v>
      </c>
      <c r="H964" s="2">
        <f t="shared" si="111"/>
        <v>91.471252000000035</v>
      </c>
      <c r="I964" s="2">
        <f t="array" ref="I964">SUMPRODUCT(B948:B967, (ROW(B948:B967)-ROW(B948)+1)) / (20*21/2)</f>
        <v>107.7936042857143</v>
      </c>
      <c r="J964" s="2">
        <f t="shared" si="114"/>
        <v>107.33103499584757</v>
      </c>
      <c r="K964" s="2">
        <f t="shared" si="116"/>
        <v>107.07598684055242</v>
      </c>
    </row>
    <row r="965" spans="1:11" ht="13.5" x14ac:dyDescent="0.25">
      <c r="A965" s="3">
        <f>TITRES_STAT!B968</f>
        <v>43411</v>
      </c>
      <c r="B965" s="6">
        <f>TITRES_STAT!D968</f>
        <v>109.6007</v>
      </c>
      <c r="C965" s="2">
        <f t="shared" si="117"/>
        <v>3.056200000000004</v>
      </c>
      <c r="D965" s="2">
        <f t="shared" si="110"/>
        <v>109.16231999999998</v>
      </c>
      <c r="E965" s="2">
        <f t="shared" si="112"/>
        <v>108.27295000000001</v>
      </c>
      <c r="F965" s="2">
        <f t="shared" si="113"/>
        <v>106.577465</v>
      </c>
      <c r="G965" s="2">
        <f t="shared" si="115"/>
        <v>106.77372600000002</v>
      </c>
      <c r="H965" s="2">
        <f t="shared" si="111"/>
        <v>91.664244000000039</v>
      </c>
      <c r="I965" s="2">
        <f t="array" ref="I965">SUMPRODUCT(B949:B968, (ROW(B949:B968)-ROW(B949)+1)) / (20*21/2)</f>
        <v>107.64249047619047</v>
      </c>
      <c r="J965" s="2">
        <f t="shared" si="114"/>
        <v>107.54719356767161</v>
      </c>
      <c r="K965" s="2">
        <f t="shared" si="116"/>
        <v>107.17499519974645</v>
      </c>
    </row>
    <row r="966" spans="1:11" ht="13.5" x14ac:dyDescent="0.25">
      <c r="A966" s="3">
        <f>TITRES_STAT!B969</f>
        <v>43412</v>
      </c>
      <c r="B966" s="6">
        <f>TITRES_STAT!D969</f>
        <v>109.09</v>
      </c>
      <c r="C966" s="2">
        <f t="shared" si="117"/>
        <v>-0.51069999999999993</v>
      </c>
      <c r="D966" s="2">
        <f t="shared" ref="D966:D1029" si="118">AVERAGE(B962:B966)</f>
        <v>108.9816</v>
      </c>
      <c r="E966" s="2">
        <f t="shared" si="112"/>
        <v>108.73335</v>
      </c>
      <c r="F966" s="2">
        <f t="shared" si="113"/>
        <v>106.71298999999999</v>
      </c>
      <c r="G966" s="2">
        <f t="shared" si="115"/>
        <v>106.75565400000004</v>
      </c>
      <c r="H966" s="2">
        <f t="shared" si="111"/>
        <v>91.854955000000032</v>
      </c>
      <c r="I966" s="2">
        <f t="array" ref="I966">SUMPRODUCT(B950:B969, (ROW(B950:B969)-ROW(B950)+1)) / (20*21/2)</f>
        <v>107.48015285714284</v>
      </c>
      <c r="J966" s="2">
        <f t="shared" si="114"/>
        <v>107.69412751360765</v>
      </c>
      <c r="K966" s="2">
        <f t="shared" si="116"/>
        <v>107.25009342720737</v>
      </c>
    </row>
    <row r="967" spans="1:11" ht="13.5" x14ac:dyDescent="0.25">
      <c r="A967" s="3">
        <f>TITRES_STAT!B970</f>
        <v>43413</v>
      </c>
      <c r="B967" s="6">
        <f>TITRES_STAT!D970</f>
        <v>106.458</v>
      </c>
      <c r="C967" s="2">
        <f t="shared" si="117"/>
        <v>-2.632000000000005</v>
      </c>
      <c r="D967" s="2">
        <f t="shared" si="118"/>
        <v>108.30591999999999</v>
      </c>
      <c r="E967" s="2">
        <f t="shared" si="112"/>
        <v>109.00833</v>
      </c>
      <c r="F967" s="2">
        <f t="shared" si="113"/>
        <v>106.86619499999998</v>
      </c>
      <c r="G967" s="2">
        <f t="shared" si="115"/>
        <v>106.73176800000002</v>
      </c>
      <c r="H967" s="2">
        <f t="shared" si="111"/>
        <v>92.025820500000023</v>
      </c>
      <c r="I967" s="2">
        <f t="array" ref="I967">SUMPRODUCT(B951:B970, (ROW(B951:B970)-ROW(B951)+1)) / (20*21/2)</f>
        <v>107.16816761904761</v>
      </c>
      <c r="J967" s="2">
        <f t="shared" si="114"/>
        <v>107.57640108374027</v>
      </c>
      <c r="K967" s="2">
        <f t="shared" si="116"/>
        <v>107.21903093986592</v>
      </c>
    </row>
    <row r="968" spans="1:11" ht="13.5" x14ac:dyDescent="0.25">
      <c r="A968" s="3">
        <f>TITRES_STAT!B971</f>
        <v>43416</v>
      </c>
      <c r="B968" s="6">
        <f>TITRES_STAT!D971</f>
        <v>105.2795</v>
      </c>
      <c r="C968" s="2">
        <f t="shared" si="117"/>
        <v>-1.1784999999999997</v>
      </c>
      <c r="D968" s="2">
        <f t="shared" si="118"/>
        <v>107.39453999999998</v>
      </c>
      <c r="E968" s="2">
        <f t="shared" si="112"/>
        <v>108.72547999999999</v>
      </c>
      <c r="F968" s="2">
        <f t="shared" si="113"/>
        <v>106.98404499999999</v>
      </c>
      <c r="G968" s="2">
        <f t="shared" si="115"/>
        <v>106.74889400000001</v>
      </c>
      <c r="H968" s="2">
        <f t="shared" si="111"/>
        <v>92.194641500000031</v>
      </c>
      <c r="I968" s="2">
        <f t="array" ref="I968">SUMPRODUCT(B952:B971, (ROW(B952:B971)-ROW(B952)+1)) / (20*21/2)</f>
        <v>106.86366476190476</v>
      </c>
      <c r="J968" s="2">
        <f t="shared" si="114"/>
        <v>107.35764859957453</v>
      </c>
      <c r="K968" s="2">
        <f t="shared" si="116"/>
        <v>107.14297090300843</v>
      </c>
    </row>
    <row r="969" spans="1:11" ht="13.5" x14ac:dyDescent="0.25">
      <c r="A969" s="3">
        <f>TITRES_STAT!B972</f>
        <v>43417</v>
      </c>
      <c r="B969" s="6">
        <f>TITRES_STAT!D972</f>
        <v>105.2795</v>
      </c>
      <c r="C969" s="2">
        <f t="shared" si="117"/>
        <v>0</v>
      </c>
      <c r="D969" s="2">
        <f t="shared" si="118"/>
        <v>107.14153999999999</v>
      </c>
      <c r="E969" s="2">
        <f t="shared" si="112"/>
        <v>108.26193000000001</v>
      </c>
      <c r="F969" s="2">
        <f t="shared" si="113"/>
        <v>106.98404499999999</v>
      </c>
      <c r="G969" s="2">
        <f t="shared" si="115"/>
        <v>106.772464</v>
      </c>
      <c r="H969" s="2">
        <f t="shared" si="111"/>
        <v>92.363462500000026</v>
      </c>
      <c r="I969" s="2">
        <f t="array" ref="I969">SUMPRODUCT(B953:B972, (ROW(B953:B972)-ROW(B953)+1)) / (20*21/2)</f>
        <v>106.67810238095238</v>
      </c>
      <c r="J969" s="2">
        <f t="shared" si="114"/>
        <v>107.15972968532934</v>
      </c>
      <c r="K969" s="2">
        <f t="shared" si="116"/>
        <v>107.06989361269439</v>
      </c>
    </row>
    <row r="970" spans="1:11" ht="13.5" x14ac:dyDescent="0.25">
      <c r="A970" s="3">
        <f>TITRES_STAT!B973</f>
        <v>43418</v>
      </c>
      <c r="B970" s="6">
        <f>TITRES_STAT!D973</f>
        <v>103.70820000000001</v>
      </c>
      <c r="C970" s="2">
        <f t="shared" si="117"/>
        <v>-1.5712999999999937</v>
      </c>
      <c r="D970" s="2">
        <f t="shared" si="118"/>
        <v>105.96304000000001</v>
      </c>
      <c r="E970" s="2">
        <f t="shared" si="112"/>
        <v>107.56267999999997</v>
      </c>
      <c r="F970" s="2">
        <f t="shared" si="113"/>
        <v>106.90547999999998</v>
      </c>
      <c r="G970" s="2">
        <f t="shared" si="115"/>
        <v>106.833746</v>
      </c>
      <c r="H970" s="2">
        <f t="shared" ref="H970:H1033" si="119">AVERAGE(B771:B970)</f>
        <v>92.528313500000039</v>
      </c>
      <c r="I970" s="2">
        <f t="array" ref="I970">SUMPRODUCT(B954:B973, (ROW(B954:B973)-ROW(B954)+1)) / (20*21/2)</f>
        <v>106.5699819047619</v>
      </c>
      <c r="J970" s="2">
        <f t="shared" si="114"/>
        <v>106.83101257244083</v>
      </c>
      <c r="K970" s="2">
        <f t="shared" si="116"/>
        <v>106.93806249062794</v>
      </c>
    </row>
    <row r="971" spans="1:11" ht="13.5" x14ac:dyDescent="0.25">
      <c r="A971" s="3">
        <f>TITRES_STAT!B974</f>
        <v>43419</v>
      </c>
      <c r="B971" s="6">
        <f>TITRES_STAT!D974</f>
        <v>103.70820000000001</v>
      </c>
      <c r="C971" s="2">
        <f t="shared" si="117"/>
        <v>0</v>
      </c>
      <c r="D971" s="2">
        <f t="shared" si="118"/>
        <v>104.88668</v>
      </c>
      <c r="E971" s="2">
        <f t="shared" si="112"/>
        <v>106.93414</v>
      </c>
      <c r="F971" s="2">
        <f t="shared" si="113"/>
        <v>106.827305</v>
      </c>
      <c r="G971" s="2">
        <f t="shared" si="115"/>
        <v>106.87774400000001</v>
      </c>
      <c r="H971" s="2">
        <f t="shared" si="119"/>
        <v>92.700005500000046</v>
      </c>
      <c r="I971" s="2">
        <f t="array" ref="I971">SUMPRODUCT(B955:B974, (ROW(B955:B974)-ROW(B955)+1)) / (20*21/2)</f>
        <v>106.49134428571428</v>
      </c>
      <c r="J971" s="2">
        <f t="shared" si="114"/>
        <v>106.53360185125598</v>
      </c>
      <c r="K971" s="2">
        <f t="shared" si="116"/>
        <v>106.81140121648568</v>
      </c>
    </row>
    <row r="972" spans="1:11" ht="13.5" x14ac:dyDescent="0.25">
      <c r="A972" s="3">
        <f>TITRES_STAT!B975</f>
        <v>43420</v>
      </c>
      <c r="B972" s="6">
        <f>TITRES_STAT!D975</f>
        <v>104.8789</v>
      </c>
      <c r="C972" s="2">
        <f t="shared" si="117"/>
        <v>1.1706999999999965</v>
      </c>
      <c r="D972" s="2">
        <f t="shared" si="118"/>
        <v>104.57086000000001</v>
      </c>
      <c r="E972" s="2">
        <f t="shared" ref="E972:E1035" si="120">AVERAGE(B963:B972)</f>
        <v>106.43839</v>
      </c>
      <c r="F972" s="2">
        <f t="shared" si="113"/>
        <v>106.807665</v>
      </c>
      <c r="G972" s="2">
        <f t="shared" si="115"/>
        <v>106.88434399999998</v>
      </c>
      <c r="H972" s="2">
        <f t="shared" si="119"/>
        <v>92.878483500000016</v>
      </c>
      <c r="I972" s="2">
        <f t="array" ref="I972">SUMPRODUCT(B956:B975, (ROW(B956:B975)-ROW(B956)+1)) / (20*21/2)</f>
        <v>106.40918952380953</v>
      </c>
      <c r="J972" s="2">
        <f t="shared" si="114"/>
        <v>106.37601119875541</v>
      </c>
      <c r="K972" s="2">
        <f t="shared" si="116"/>
        <v>106.73561685505487</v>
      </c>
    </row>
    <row r="973" spans="1:11" ht="13.5" x14ac:dyDescent="0.25">
      <c r="A973" s="3">
        <f>TITRES_STAT!B976</f>
        <v>43423</v>
      </c>
      <c r="B973" s="6">
        <f>TITRES_STAT!D976</f>
        <v>105.6724</v>
      </c>
      <c r="C973" s="2">
        <f t="shared" si="117"/>
        <v>0.79349999999999454</v>
      </c>
      <c r="D973" s="2">
        <f t="shared" si="118"/>
        <v>104.64944</v>
      </c>
      <c r="E973" s="2">
        <f t="shared" si="120"/>
        <v>106.02199</v>
      </c>
      <c r="F973" s="2">
        <f t="shared" si="113"/>
        <v>106.828095</v>
      </c>
      <c r="G973" s="2">
        <f t="shared" si="115"/>
        <v>106.967626</v>
      </c>
      <c r="H973" s="2">
        <f t="shared" si="119"/>
        <v>93.060929000000016</v>
      </c>
      <c r="I973" s="2">
        <f t="array" ref="I973">SUMPRODUCT(B957:B976, (ROW(B957:B976)-ROW(B957)+1)) / (20*21/2)</f>
        <v>106.31985142857143</v>
      </c>
      <c r="J973" s="2">
        <f t="shared" si="114"/>
        <v>106.30900060839774</v>
      </c>
      <c r="K973" s="2">
        <f t="shared" si="116"/>
        <v>106.69392207642528</v>
      </c>
    </row>
    <row r="974" spans="1:11" ht="13.5" x14ac:dyDescent="0.25">
      <c r="A974" s="3">
        <f>TITRES_STAT!B977</f>
        <v>43425</v>
      </c>
      <c r="B974" s="6">
        <f>TITRES_STAT!D977</f>
        <v>106.00239999999999</v>
      </c>
      <c r="C974" s="2">
        <f t="shared" si="117"/>
        <v>0.32999999999999829</v>
      </c>
      <c r="D974" s="2">
        <f t="shared" si="118"/>
        <v>104.79402</v>
      </c>
      <c r="E974" s="2">
        <f t="shared" si="120"/>
        <v>105.96778000000002</v>
      </c>
      <c r="F974" s="2">
        <f t="shared" si="113"/>
        <v>106.86502500000002</v>
      </c>
      <c r="G974" s="2">
        <f t="shared" si="115"/>
        <v>106.96636999999998</v>
      </c>
      <c r="H974" s="2">
        <f t="shared" si="119"/>
        <v>93.245024500000042</v>
      </c>
      <c r="I974" s="2">
        <f t="array" ref="I974">SUMPRODUCT(B958:B977, (ROW(B958:B977)-ROW(B958)+1)) / (20*21/2)</f>
        <v>106.15444476190477</v>
      </c>
      <c r="J974" s="2">
        <f t="shared" si="114"/>
        <v>106.27980055045509</v>
      </c>
      <c r="K974" s="2">
        <f t="shared" si="116"/>
        <v>106.66680356362428</v>
      </c>
    </row>
    <row r="975" spans="1:11" ht="13.5" x14ac:dyDescent="0.25">
      <c r="A975" s="3">
        <f>TITRES_STAT!B978</f>
        <v>43426</v>
      </c>
      <c r="B975" s="6">
        <f>TITRES_STAT!D978</f>
        <v>106.00239999999999</v>
      </c>
      <c r="C975" s="2">
        <f t="shared" si="117"/>
        <v>0</v>
      </c>
      <c r="D975" s="2">
        <f t="shared" si="118"/>
        <v>105.25285999999998</v>
      </c>
      <c r="E975" s="2">
        <f t="shared" si="120"/>
        <v>105.60795</v>
      </c>
      <c r="F975" s="2">
        <f t="shared" si="113"/>
        <v>106.94045000000001</v>
      </c>
      <c r="G975" s="2">
        <f t="shared" si="115"/>
        <v>106.91797400000002</v>
      </c>
      <c r="H975" s="2">
        <f t="shared" si="119"/>
        <v>93.431724000000031</v>
      </c>
      <c r="I975" s="2">
        <f t="array" ref="I975">SUMPRODUCT(B959:B978, (ROW(B959:B978)-ROW(B959)+1)) / (20*21/2)</f>
        <v>105.97332714285713</v>
      </c>
      <c r="J975" s="2">
        <f t="shared" si="114"/>
        <v>106.25338145041175</v>
      </c>
      <c r="K975" s="2">
        <f t="shared" si="116"/>
        <v>106.64074852191354</v>
      </c>
    </row>
    <row r="976" spans="1:11" ht="13.5" x14ac:dyDescent="0.25">
      <c r="A976" s="3">
        <f>TITRES_STAT!B979</f>
        <v>43427</v>
      </c>
      <c r="B976" s="6">
        <f>TITRES_STAT!D979</f>
        <v>106.00239999999999</v>
      </c>
      <c r="C976" s="2">
        <f t="shared" si="117"/>
        <v>0</v>
      </c>
      <c r="D976" s="2">
        <f t="shared" si="118"/>
        <v>105.71169999999999</v>
      </c>
      <c r="E976" s="2">
        <f t="shared" si="120"/>
        <v>105.29919</v>
      </c>
      <c r="F976" s="2">
        <f t="shared" si="113"/>
        <v>107.01627000000001</v>
      </c>
      <c r="G976" s="2">
        <f t="shared" si="115"/>
        <v>106.89314800000002</v>
      </c>
      <c r="H976" s="2">
        <f t="shared" si="119"/>
        <v>93.616208500000042</v>
      </c>
      <c r="I976" s="2">
        <f t="array" ref="I976">SUMPRODUCT(B960:B979, (ROW(B960:B979)-ROW(B960)+1)) / (20*21/2)</f>
        <v>105.81431857142857</v>
      </c>
      <c r="J976" s="2">
        <f t="shared" si="114"/>
        <v>106.22947845513444</v>
      </c>
      <c r="K976" s="2">
        <f t="shared" si="116"/>
        <v>106.61571524654437</v>
      </c>
    </row>
    <row r="977" spans="1:11" ht="13.5" x14ac:dyDescent="0.25">
      <c r="A977" s="3">
        <f>TITRES_STAT!B980</f>
        <v>43430</v>
      </c>
      <c r="B977" s="6">
        <f>TITRES_STAT!D980</f>
        <v>105.2795</v>
      </c>
      <c r="C977" s="2">
        <f t="shared" si="117"/>
        <v>-0.72289999999999566</v>
      </c>
      <c r="D977" s="2">
        <f t="shared" si="118"/>
        <v>105.79181999999999</v>
      </c>
      <c r="E977" s="2">
        <f t="shared" si="120"/>
        <v>105.18134000000001</v>
      </c>
      <c r="F977" s="2">
        <f t="shared" si="113"/>
        <v>107.09483500000002</v>
      </c>
      <c r="G977" s="2">
        <f t="shared" si="115"/>
        <v>106.81457999999999</v>
      </c>
      <c r="H977" s="2">
        <f t="shared" si="119"/>
        <v>93.781531500000042</v>
      </c>
      <c r="I977" s="2">
        <f t="array" ref="I977">SUMPRODUCT(B961:B980, (ROW(B961:B980)-ROW(B961)+1)) / (20*21/2)</f>
        <v>105.97594571428571</v>
      </c>
      <c r="J977" s="2">
        <f t="shared" si="114"/>
        <v>106.13900431655021</v>
      </c>
      <c r="K977" s="2">
        <f t="shared" si="116"/>
        <v>106.56331464864067</v>
      </c>
    </row>
    <row r="978" spans="1:11" ht="13.5" x14ac:dyDescent="0.25">
      <c r="A978" s="3">
        <f>TITRES_STAT!B981</f>
        <v>43431</v>
      </c>
      <c r="B978" s="6">
        <f>TITRES_STAT!D981</f>
        <v>105.1931</v>
      </c>
      <c r="C978" s="2">
        <f t="shared" si="117"/>
        <v>-8.639999999999759E-2</v>
      </c>
      <c r="D978" s="2">
        <f t="shared" si="118"/>
        <v>105.69595999999999</v>
      </c>
      <c r="E978" s="2">
        <f t="shared" si="120"/>
        <v>105.17269999999999</v>
      </c>
      <c r="F978" s="2">
        <f t="shared" si="113"/>
        <v>106.94909000000003</v>
      </c>
      <c r="G978" s="2">
        <f t="shared" si="115"/>
        <v>106.71857000000001</v>
      </c>
      <c r="H978" s="2">
        <f t="shared" si="119"/>
        <v>93.96266900000002</v>
      </c>
      <c r="I978" s="2">
        <f t="array" ref="I978">SUMPRODUCT(B962:B981, (ROW(B962:B981)-ROW(B962)+1)) / (20*21/2)</f>
        <v>106.14846</v>
      </c>
      <c r="J978" s="2">
        <f t="shared" si="114"/>
        <v>106.04891819116447</v>
      </c>
      <c r="K978" s="2">
        <f t="shared" si="116"/>
        <v>106.50958074085084</v>
      </c>
    </row>
    <row r="979" spans="1:11" ht="13.5" x14ac:dyDescent="0.25">
      <c r="A979" s="3">
        <f>TITRES_STAT!B982</f>
        <v>43432</v>
      </c>
      <c r="B979" s="6">
        <f>TITRES_STAT!D982</f>
        <v>105.2795</v>
      </c>
      <c r="C979" s="2">
        <f t="shared" si="117"/>
        <v>8.639999999999759E-2</v>
      </c>
      <c r="D979" s="2">
        <f t="shared" si="118"/>
        <v>105.55137999999999</v>
      </c>
      <c r="E979" s="2">
        <f t="shared" si="120"/>
        <v>105.17269999999999</v>
      </c>
      <c r="F979" s="2">
        <f t="shared" si="113"/>
        <v>106.71731500000001</v>
      </c>
      <c r="G979" s="2">
        <f t="shared" si="115"/>
        <v>106.67582800000002</v>
      </c>
      <c r="H979" s="2">
        <f t="shared" si="119"/>
        <v>94.152012000000028</v>
      </c>
      <c r="I979" s="2">
        <f t="array" ref="I979">SUMPRODUCT(B963:B982, (ROW(B963:B982)-ROW(B963)+1)) / (20*21/2)</f>
        <v>106.32849428571427</v>
      </c>
      <c r="J979" s="2">
        <f t="shared" si="114"/>
        <v>105.97564026819643</v>
      </c>
      <c r="K979" s="2">
        <f t="shared" si="116"/>
        <v>106.46134228042533</v>
      </c>
    </row>
    <row r="980" spans="1:11" ht="13.5" x14ac:dyDescent="0.25">
      <c r="A980" s="3">
        <f>TITRES_STAT!B983</f>
        <v>43433</v>
      </c>
      <c r="B980" s="6">
        <f>TITRES_STAT!D983</f>
        <v>108.4144</v>
      </c>
      <c r="C980" s="2">
        <f t="shared" si="117"/>
        <v>3.1349000000000018</v>
      </c>
      <c r="D980" s="2">
        <f t="shared" si="118"/>
        <v>106.03378000000001</v>
      </c>
      <c r="E980" s="2">
        <f t="shared" si="120"/>
        <v>105.64331999999999</v>
      </c>
      <c r="F980" s="2">
        <f t="shared" ref="F980:F1043" si="121">AVERAGE(B961:B980)</f>
        <v>106.60299999999999</v>
      </c>
      <c r="G980" s="2">
        <f t="shared" si="115"/>
        <v>106.659958</v>
      </c>
      <c r="H980" s="2">
        <f t="shared" si="119"/>
        <v>94.362276500000021</v>
      </c>
      <c r="I980" s="2">
        <f t="array" ref="I980">SUMPRODUCT(B964:B983, (ROW(B964:B983)-ROW(B964)+1)) / (20*21/2)</f>
        <v>106.5153</v>
      </c>
      <c r="J980" s="2">
        <f t="shared" si="114"/>
        <v>106.20790309979677</v>
      </c>
      <c r="K980" s="2">
        <f t="shared" si="116"/>
        <v>106.53793277923218</v>
      </c>
    </row>
    <row r="981" spans="1:11" ht="13.5" x14ac:dyDescent="0.25">
      <c r="A981" s="3">
        <f>TITRES_STAT!B984</f>
        <v>43434</v>
      </c>
      <c r="B981" s="6">
        <f>TITRES_STAT!D984</f>
        <v>108.4144</v>
      </c>
      <c r="C981" s="2">
        <f t="shared" si="117"/>
        <v>0</v>
      </c>
      <c r="D981" s="2">
        <f t="shared" si="118"/>
        <v>106.51617999999999</v>
      </c>
      <c r="E981" s="2">
        <f t="shared" si="120"/>
        <v>106.11394</v>
      </c>
      <c r="F981" s="2">
        <f t="shared" si="121"/>
        <v>106.52404000000001</v>
      </c>
      <c r="G981" s="2">
        <f t="shared" si="115"/>
        <v>106.62837400000001</v>
      </c>
      <c r="H981" s="2">
        <f t="shared" si="119"/>
        <v>94.573979000000037</v>
      </c>
      <c r="I981" s="2">
        <f t="array" ref="I981">SUMPRODUCT(B965:B984, (ROW(B965:B984)-ROW(B965)+1)) / (20*21/2)</f>
        <v>106.70887714285712</v>
      </c>
      <c r="J981" s="2">
        <f t="shared" ref="J981:J1044" si="122">$J$4*B981+J980*(1-$J$4)</f>
        <v>106.41804566172088</v>
      </c>
      <c r="K981" s="2">
        <f t="shared" si="116"/>
        <v>106.61151972906622</v>
      </c>
    </row>
    <row r="982" spans="1:11" ht="13.5" x14ac:dyDescent="0.25">
      <c r="A982" s="3">
        <f>TITRES_STAT!B985</f>
        <v>43437</v>
      </c>
      <c r="B982" s="6">
        <f>TITRES_STAT!D985</f>
        <v>108.4144</v>
      </c>
      <c r="C982" s="2">
        <f t="shared" si="117"/>
        <v>0</v>
      </c>
      <c r="D982" s="2">
        <f t="shared" si="118"/>
        <v>107.14315999999999</v>
      </c>
      <c r="E982" s="2">
        <f t="shared" si="120"/>
        <v>106.46749</v>
      </c>
      <c r="F982" s="2">
        <f t="shared" si="121"/>
        <v>106.45294000000004</v>
      </c>
      <c r="G982" s="2">
        <f t="shared" si="115"/>
        <v>106.66278800000001</v>
      </c>
      <c r="H982" s="2">
        <f t="shared" si="119"/>
        <v>94.789179500000046</v>
      </c>
      <c r="I982" s="2">
        <f t="array" ref="I982">SUMPRODUCT(B966:B985, (ROW(B966:B985)-ROW(B966)+1)) / (20*21/2)</f>
        <v>106.89354999999999</v>
      </c>
      <c r="J982" s="2">
        <f t="shared" si="122"/>
        <v>106.60817464631889</v>
      </c>
      <c r="K982" s="2">
        <f t="shared" si="116"/>
        <v>106.68222091616167</v>
      </c>
    </row>
    <row r="983" spans="1:11" ht="13.5" x14ac:dyDescent="0.25">
      <c r="A983" s="3">
        <f>TITRES_STAT!B986</f>
        <v>43438</v>
      </c>
      <c r="B983" s="6">
        <f>TITRES_STAT!D986</f>
        <v>108.4144</v>
      </c>
      <c r="C983" s="2">
        <f t="shared" si="117"/>
        <v>0</v>
      </c>
      <c r="D983" s="2">
        <f t="shared" si="118"/>
        <v>107.78742</v>
      </c>
      <c r="E983" s="2">
        <f t="shared" si="120"/>
        <v>106.74168999999999</v>
      </c>
      <c r="F983" s="2">
        <f t="shared" si="121"/>
        <v>106.38184000000004</v>
      </c>
      <c r="G983" s="2">
        <f t="shared" si="115"/>
        <v>106.66294600000001</v>
      </c>
      <c r="H983" s="2">
        <f t="shared" si="119"/>
        <v>95.014174500000067</v>
      </c>
      <c r="I983" s="2">
        <f t="array" ref="I983">SUMPRODUCT(B967:B986, (ROW(B967:B986)-ROW(B967)+1)) / (20*21/2)</f>
        <v>107.08387190476189</v>
      </c>
      <c r="J983" s="2">
        <f t="shared" si="122"/>
        <v>106.78019610857423</v>
      </c>
      <c r="K983" s="2">
        <f t="shared" si="116"/>
        <v>106.75014950768474</v>
      </c>
    </row>
    <row r="984" spans="1:11" ht="13.5" x14ac:dyDescent="0.25">
      <c r="A984" s="3">
        <f>TITRES_STAT!B987</f>
        <v>43439</v>
      </c>
      <c r="B984" s="6">
        <f>TITRES_STAT!D987</f>
        <v>108.4144</v>
      </c>
      <c r="C984" s="2">
        <f t="shared" si="117"/>
        <v>0</v>
      </c>
      <c r="D984" s="2">
        <f t="shared" si="118"/>
        <v>108.4144</v>
      </c>
      <c r="E984" s="2">
        <f t="shared" si="120"/>
        <v>106.98289</v>
      </c>
      <c r="F984" s="2">
        <f t="shared" si="121"/>
        <v>106.47533500000004</v>
      </c>
      <c r="G984" s="2">
        <f t="shared" si="115"/>
        <v>106.601664</v>
      </c>
      <c r="H984" s="2">
        <f t="shared" si="119"/>
        <v>95.239558000000073</v>
      </c>
      <c r="I984" s="2">
        <f t="array" ref="I984">SUMPRODUCT(B968:B987, (ROW(B968:B987)-ROW(B968)+1)) / (20*21/2)</f>
        <v>107.27741095238096</v>
      </c>
      <c r="J984" s="2">
        <f t="shared" si="122"/>
        <v>106.93583457442431</v>
      </c>
      <c r="K984" s="2">
        <f t="shared" si="116"/>
        <v>106.81541423287358</v>
      </c>
    </row>
    <row r="985" spans="1:11" ht="13.5" x14ac:dyDescent="0.25">
      <c r="A985" s="3">
        <f>TITRES_STAT!B988</f>
        <v>43440</v>
      </c>
      <c r="B985" s="6">
        <f>TITRES_STAT!D988</f>
        <v>108.4144</v>
      </c>
      <c r="C985" s="2">
        <f t="shared" si="117"/>
        <v>0</v>
      </c>
      <c r="D985" s="2">
        <f t="shared" si="118"/>
        <v>108.4144</v>
      </c>
      <c r="E985" s="2">
        <f t="shared" si="120"/>
        <v>107.22409</v>
      </c>
      <c r="F985" s="2">
        <f t="shared" si="121"/>
        <v>106.41602000000005</v>
      </c>
      <c r="G985" s="2">
        <f t="shared" si="115"/>
        <v>106.54038199999997</v>
      </c>
      <c r="H985" s="2">
        <f t="shared" si="119"/>
        <v>95.47069400000008</v>
      </c>
      <c r="I985" s="2">
        <f t="array" ref="I985">SUMPRODUCT(B969:B988, (ROW(B969:B988)-ROW(B969)+1)) / (20*21/2)</f>
        <v>107.15260523809523</v>
      </c>
      <c r="J985" s="2">
        <f t="shared" si="122"/>
        <v>107.07665032924103</v>
      </c>
      <c r="K985" s="2">
        <f t="shared" si="116"/>
        <v>106.87811955707461</v>
      </c>
    </row>
    <row r="986" spans="1:11" ht="13.5" x14ac:dyDescent="0.25">
      <c r="A986" s="3">
        <f>TITRES_STAT!B989</f>
        <v>43441</v>
      </c>
      <c r="B986" s="6">
        <f>TITRES_STAT!D989</f>
        <v>108.4144</v>
      </c>
      <c r="C986" s="2">
        <f t="shared" si="117"/>
        <v>0</v>
      </c>
      <c r="D986" s="2">
        <f t="shared" si="118"/>
        <v>108.4144</v>
      </c>
      <c r="E986" s="2">
        <f t="shared" si="120"/>
        <v>107.46529000000001</v>
      </c>
      <c r="F986" s="2">
        <f t="shared" si="121"/>
        <v>106.38224000000005</v>
      </c>
      <c r="G986" s="2">
        <f t="shared" si="115"/>
        <v>106.47909999999996</v>
      </c>
      <c r="H986" s="2">
        <f t="shared" si="119"/>
        <v>95.694056500000073</v>
      </c>
      <c r="I986" s="2">
        <f t="array" ref="I986">SUMPRODUCT(B970:B989, (ROW(B970:B989)-ROW(B970)+1)) / (20*21/2)</f>
        <v>107.29843714285715</v>
      </c>
      <c r="J986" s="2">
        <f t="shared" si="122"/>
        <v>107.2040550597895</v>
      </c>
      <c r="K986" s="2">
        <f t="shared" si="116"/>
        <v>106.93836584895405</v>
      </c>
    </row>
    <row r="987" spans="1:11" ht="13.5" x14ac:dyDescent="0.25">
      <c r="A987" s="3">
        <f>TITRES_STAT!B990</f>
        <v>43444</v>
      </c>
      <c r="B987" s="6">
        <f>TITRES_STAT!D990</f>
        <v>108.4144</v>
      </c>
      <c r="C987" s="2">
        <f t="shared" si="117"/>
        <v>0</v>
      </c>
      <c r="D987" s="2">
        <f t="shared" si="118"/>
        <v>108.4144</v>
      </c>
      <c r="E987" s="2">
        <f t="shared" si="120"/>
        <v>107.77878000000001</v>
      </c>
      <c r="F987" s="2">
        <f t="shared" si="121"/>
        <v>106.48006000000005</v>
      </c>
      <c r="G987" s="2">
        <f t="shared" si="115"/>
        <v>106.48459999999994</v>
      </c>
      <c r="H987" s="2">
        <f t="shared" si="119"/>
        <v>95.925970000000063</v>
      </c>
      <c r="I987" s="2">
        <f t="array" ref="I987">SUMPRODUCT(B971:B990, (ROW(B971:B990)-ROW(B971)+1)) / (20*21/2)</f>
        <v>107.24646761904762</v>
      </c>
      <c r="J987" s="2">
        <f t="shared" si="122"/>
        <v>107.3193260064762</v>
      </c>
      <c r="K987" s="2">
        <f t="shared" si="116"/>
        <v>106.99624954115194</v>
      </c>
    </row>
    <row r="988" spans="1:11" ht="13.5" x14ac:dyDescent="0.25">
      <c r="A988" s="3">
        <f>TITRES_STAT!B991</f>
        <v>43445</v>
      </c>
      <c r="B988" s="6">
        <f>TITRES_STAT!D991</f>
        <v>105.1696</v>
      </c>
      <c r="C988" s="2">
        <f t="shared" si="117"/>
        <v>-3.2447999999999979</v>
      </c>
      <c r="D988" s="2">
        <f t="shared" si="118"/>
        <v>107.76543999999998</v>
      </c>
      <c r="E988" s="2">
        <f t="shared" si="120"/>
        <v>107.77643</v>
      </c>
      <c r="F988" s="2">
        <f t="shared" si="121"/>
        <v>106.47456500000006</v>
      </c>
      <c r="G988" s="2">
        <f t="shared" si="115"/>
        <v>106.46668799999996</v>
      </c>
      <c r="H988" s="2">
        <f t="shared" si="119"/>
        <v>96.148655500000075</v>
      </c>
      <c r="I988" s="2">
        <f t="array" ref="I988">SUMPRODUCT(B972:B991, (ROW(B972:B991)-ROW(B972)+1)) / (20*21/2)</f>
        <v>107.17504571428572</v>
      </c>
      <c r="J988" s="2">
        <f t="shared" si="122"/>
        <v>107.11459019633561</v>
      </c>
      <c r="K988" s="2">
        <f t="shared" si="116"/>
        <v>106.92461622581266</v>
      </c>
    </row>
    <row r="989" spans="1:11" ht="13.5" x14ac:dyDescent="0.25">
      <c r="A989" s="3">
        <f>TITRES_STAT!B992</f>
        <v>43446</v>
      </c>
      <c r="B989" s="6">
        <f>TITRES_STAT!D992</f>
        <v>108.00579999999999</v>
      </c>
      <c r="C989" s="2">
        <f t="shared" si="117"/>
        <v>2.836199999999991</v>
      </c>
      <c r="D989" s="2">
        <f t="shared" si="118"/>
        <v>107.68371999999999</v>
      </c>
      <c r="E989" s="2">
        <f t="shared" si="120"/>
        <v>108.04905999999998</v>
      </c>
      <c r="F989" s="2">
        <f t="shared" si="121"/>
        <v>106.61088000000004</v>
      </c>
      <c r="G989" s="2">
        <f t="shared" si="115"/>
        <v>106.50549999999996</v>
      </c>
      <c r="H989" s="2">
        <f t="shared" si="119"/>
        <v>96.38552200000008</v>
      </c>
      <c r="I989" s="2">
        <f t="array" ref="I989">SUMPRODUCT(B973:B992, (ROW(B973:B992)-ROW(B973)+1)) / (20*21/2)</f>
        <v>107.09281142857145</v>
      </c>
      <c r="J989" s="2">
        <f t="shared" si="122"/>
        <v>107.19946732049412</v>
      </c>
      <c r="K989" s="2">
        <f t="shared" si="116"/>
        <v>106.96701558950627</v>
      </c>
    </row>
    <row r="990" spans="1:11" ht="13.5" x14ac:dyDescent="0.25">
      <c r="A990" s="3">
        <f>TITRES_STAT!B993</f>
        <v>43447</v>
      </c>
      <c r="B990" s="6">
        <f>TITRES_STAT!D993</f>
        <v>106.0652</v>
      </c>
      <c r="C990" s="2">
        <f t="shared" si="117"/>
        <v>-1.9405999999999892</v>
      </c>
      <c r="D990" s="2">
        <f t="shared" si="118"/>
        <v>107.21387999999999</v>
      </c>
      <c r="E990" s="2">
        <f t="shared" si="120"/>
        <v>107.81413999999999</v>
      </c>
      <c r="F990" s="2">
        <f t="shared" si="121"/>
        <v>106.72873000000004</v>
      </c>
      <c r="G990" s="2">
        <f t="shared" si="115"/>
        <v>106.49764399999995</v>
      </c>
      <c r="H990" s="2">
        <f t="shared" si="119"/>
        <v>96.608798500000091</v>
      </c>
      <c r="I990" s="2">
        <f t="array" ref="I990">SUMPRODUCT(B974:B993, (ROW(B974:B993)-ROW(B974)+1)) / (20*21/2)</f>
        <v>106.63944428571428</v>
      </c>
      <c r="J990" s="2">
        <f t="shared" si="122"/>
        <v>107.09144186139945</v>
      </c>
      <c r="K990" s="2">
        <f t="shared" si="116"/>
        <v>106.93165027227073</v>
      </c>
    </row>
    <row r="991" spans="1:11" ht="13.5" x14ac:dyDescent="0.25">
      <c r="A991" s="3">
        <f>TITRES_STAT!B994</f>
        <v>43448</v>
      </c>
      <c r="B991" s="6">
        <f>TITRES_STAT!D994</f>
        <v>105.97880000000001</v>
      </c>
      <c r="C991" s="2">
        <f t="shared" si="117"/>
        <v>-8.639999999999759E-2</v>
      </c>
      <c r="D991" s="2">
        <f t="shared" si="118"/>
        <v>106.72675999999998</v>
      </c>
      <c r="E991" s="2">
        <f t="shared" si="120"/>
        <v>107.57057999999999</v>
      </c>
      <c r="F991" s="2">
        <f t="shared" si="121"/>
        <v>106.84226000000004</v>
      </c>
      <c r="G991" s="2">
        <f t="shared" si="115"/>
        <v>106.48805999999995</v>
      </c>
      <c r="H991" s="2">
        <f t="shared" si="119"/>
        <v>96.822431500000079</v>
      </c>
      <c r="I991" s="2">
        <f t="array" ref="I991">SUMPRODUCT(B975:B994, (ROW(B975:B994)-ROW(B975)+1)) / (20*21/2)</f>
        <v>106.20291285714286</v>
      </c>
      <c r="J991" s="2">
        <f t="shared" si="122"/>
        <v>106.98547596983759</v>
      </c>
      <c r="K991" s="2">
        <f t="shared" si="116"/>
        <v>106.89428359492679</v>
      </c>
    </row>
    <row r="992" spans="1:11" ht="13.5" x14ac:dyDescent="0.25">
      <c r="A992" s="3">
        <f>TITRES_STAT!B995</f>
        <v>43451</v>
      </c>
      <c r="B992" s="6">
        <f>TITRES_STAT!D995</f>
        <v>105.97880000000001</v>
      </c>
      <c r="C992" s="2">
        <f t="shared" si="117"/>
        <v>0</v>
      </c>
      <c r="D992" s="2">
        <f t="shared" si="118"/>
        <v>106.23963999999998</v>
      </c>
      <c r="E992" s="2">
        <f t="shared" si="120"/>
        <v>107.32702000000002</v>
      </c>
      <c r="F992" s="2">
        <f t="shared" si="121"/>
        <v>106.89725500000002</v>
      </c>
      <c r="G992" s="2">
        <f t="shared" si="115"/>
        <v>106.54227199999995</v>
      </c>
      <c r="H992" s="2">
        <f t="shared" si="119"/>
        <v>97.035559500000076</v>
      </c>
      <c r="I992" s="2">
        <f t="array" ref="I992">SUMPRODUCT(B976:B995, (ROW(B976:B995)-ROW(B976)+1)) / (20*21/2)</f>
        <v>105.52289333333333</v>
      </c>
      <c r="J992" s="2">
        <f t="shared" si="122"/>
        <v>106.8896020679483</v>
      </c>
      <c r="K992" s="2">
        <f t="shared" si="116"/>
        <v>106.85838227747868</v>
      </c>
    </row>
    <row r="993" spans="1:11" ht="13.5" x14ac:dyDescent="0.25">
      <c r="A993" s="3">
        <f>TITRES_STAT!B996</f>
        <v>43452</v>
      </c>
      <c r="B993" s="6">
        <f>TITRES_STAT!D996</f>
        <v>102.1369</v>
      </c>
      <c r="C993" s="2">
        <f t="shared" si="117"/>
        <v>-3.8419000000000096</v>
      </c>
      <c r="D993" s="2">
        <f t="shared" si="118"/>
        <v>105.63309999999998</v>
      </c>
      <c r="E993" s="2">
        <f t="shared" si="120"/>
        <v>106.69927</v>
      </c>
      <c r="F993" s="2">
        <f t="shared" si="121"/>
        <v>106.72048000000002</v>
      </c>
      <c r="G993" s="2">
        <f t="shared" si="115"/>
        <v>106.45899199999998</v>
      </c>
      <c r="H993" s="2">
        <f t="shared" si="119"/>
        <v>97.231421000000083</v>
      </c>
      <c r="I993" s="2">
        <f t="array" ref="I993">SUMPRODUCT(B977:B996, (ROW(B977:B996)-ROW(B977)+1)) / (20*21/2)</f>
        <v>104.8743757142857</v>
      </c>
      <c r="J993" s="2">
        <f t="shared" si="122"/>
        <v>106.43696377576275</v>
      </c>
      <c r="K993" s="2">
        <f t="shared" si="116"/>
        <v>106.67322610973441</v>
      </c>
    </row>
    <row r="994" spans="1:11" ht="13.5" x14ac:dyDescent="0.25">
      <c r="A994" s="3">
        <f>TITRES_STAT!B997</f>
        <v>43453</v>
      </c>
      <c r="B994" s="6">
        <f>TITRES_STAT!D997</f>
        <v>102.1369</v>
      </c>
      <c r="C994" s="2">
        <f t="shared" si="117"/>
        <v>0</v>
      </c>
      <c r="D994" s="2">
        <f t="shared" si="118"/>
        <v>104.45932000000001</v>
      </c>
      <c r="E994" s="2">
        <f t="shared" si="120"/>
        <v>106.07151999999999</v>
      </c>
      <c r="F994" s="2">
        <f t="shared" si="121"/>
        <v>106.52720500000002</v>
      </c>
      <c r="G994" s="2">
        <f t="shared" si="115"/>
        <v>106.37257</v>
      </c>
      <c r="H994" s="2">
        <f t="shared" si="119"/>
        <v>97.429226000000085</v>
      </c>
      <c r="I994" s="2">
        <f t="array" ref="I994">SUMPRODUCT(B978:B997, (ROW(B978:B997)-ROW(B978)+1)) / (20*21/2)</f>
        <v>104.25736000000001</v>
      </c>
      <c r="J994" s="2">
        <f t="shared" si="122"/>
        <v>106.02743389235677</v>
      </c>
      <c r="K994" s="2">
        <f t="shared" si="116"/>
        <v>106.49533096817621</v>
      </c>
    </row>
    <row r="995" spans="1:11" ht="13.5" x14ac:dyDescent="0.25">
      <c r="A995" s="3">
        <f>TITRES_STAT!B998</f>
        <v>43454</v>
      </c>
      <c r="B995" s="6">
        <f>TITRES_STAT!D998</f>
        <v>99.387</v>
      </c>
      <c r="C995" s="2">
        <f t="shared" si="117"/>
        <v>-2.7498999999999967</v>
      </c>
      <c r="D995" s="2">
        <f t="shared" si="118"/>
        <v>103.12368000000001</v>
      </c>
      <c r="E995" s="2">
        <f t="shared" si="120"/>
        <v>105.16878</v>
      </c>
      <c r="F995" s="2">
        <f t="shared" si="121"/>
        <v>106.19643499999999</v>
      </c>
      <c r="G995" s="2">
        <f t="shared" si="115"/>
        <v>106.23115</v>
      </c>
      <c r="H995" s="2">
        <f t="shared" si="119"/>
        <v>97.614836500000095</v>
      </c>
      <c r="I995" s="2">
        <f t="array" ref="I995">SUMPRODUCT(B979:B998, (ROW(B979:B998)-ROW(B979)+1)) / (20*21/2)</f>
        <v>103.79785142857142</v>
      </c>
      <c r="J995" s="2">
        <f t="shared" si="122"/>
        <v>105.39501161689422</v>
      </c>
      <c r="K995" s="2">
        <f t="shared" si="116"/>
        <v>106.21657289099284</v>
      </c>
    </row>
    <row r="996" spans="1:11" ht="13.5" x14ac:dyDescent="0.25">
      <c r="A996" s="3">
        <f>TITRES_STAT!B999</f>
        <v>43455</v>
      </c>
      <c r="B996" s="6">
        <f>TITRES_STAT!D999</f>
        <v>99.387</v>
      </c>
      <c r="C996" s="2">
        <f t="shared" si="117"/>
        <v>0</v>
      </c>
      <c r="D996" s="2">
        <f t="shared" si="118"/>
        <v>101.80532000000001</v>
      </c>
      <c r="E996" s="2">
        <f t="shared" si="120"/>
        <v>104.26603999999998</v>
      </c>
      <c r="F996" s="2">
        <f t="shared" si="121"/>
        <v>105.86566500000001</v>
      </c>
      <c r="G996" s="2">
        <f t="shared" si="115"/>
        <v>106.09129999999999</v>
      </c>
      <c r="H996" s="2">
        <f t="shared" si="119"/>
        <v>97.793062000000077</v>
      </c>
      <c r="I996" s="2">
        <f t="array" ref="I996">SUMPRODUCT(B980:B999, (ROW(B980:B999)-ROW(B980)+1)) / (20*21/2)</f>
        <v>103.49196619047619</v>
      </c>
      <c r="J996" s="2">
        <f t="shared" si="122"/>
        <v>104.82282003433288</v>
      </c>
      <c r="K996" s="2">
        <f t="shared" si="116"/>
        <v>105.94874650311077</v>
      </c>
    </row>
    <row r="997" spans="1:11" ht="13.5" x14ac:dyDescent="0.25">
      <c r="A997" s="3">
        <f>TITRES_STAT!B1000</f>
        <v>43458</v>
      </c>
      <c r="B997" s="6">
        <f>TITRES_STAT!D1000</f>
        <v>99.387</v>
      </c>
      <c r="C997" s="2">
        <f t="shared" si="117"/>
        <v>0</v>
      </c>
      <c r="D997" s="2">
        <f t="shared" si="118"/>
        <v>100.48696</v>
      </c>
      <c r="E997" s="2">
        <f t="shared" si="120"/>
        <v>103.36329999999998</v>
      </c>
      <c r="F997" s="2">
        <f t="shared" si="121"/>
        <v>105.57104</v>
      </c>
      <c r="G997" s="2">
        <f t="shared" si="115"/>
        <v>106.01116199999998</v>
      </c>
      <c r="H997" s="2">
        <f t="shared" si="119"/>
        <v>97.980615500000098</v>
      </c>
      <c r="I997" s="2">
        <f t="array" ref="I997">SUMPRODUCT(B981:B1000, (ROW(B981:B1000)-ROW(B981)+1)) / (20*21/2)</f>
        <v>102.90922666666668</v>
      </c>
      <c r="J997" s="2">
        <f t="shared" si="122"/>
        <v>104.30512288820594</v>
      </c>
      <c r="K997" s="2">
        <f t="shared" si="116"/>
        <v>105.69142311083192</v>
      </c>
    </row>
    <row r="998" spans="1:11" ht="13.5" x14ac:dyDescent="0.25">
      <c r="A998" s="3">
        <f>TITRES_STAT!B1001</f>
        <v>43459</v>
      </c>
      <c r="B998" s="6">
        <f>TITRES_STAT!D1001</f>
        <v>100.7462</v>
      </c>
      <c r="C998" s="2">
        <f t="shared" si="117"/>
        <v>1.3592000000000013</v>
      </c>
      <c r="D998" s="2">
        <f t="shared" si="118"/>
        <v>100.20881999999999</v>
      </c>
      <c r="E998" s="2">
        <f t="shared" si="120"/>
        <v>102.92095999999999</v>
      </c>
      <c r="F998" s="2">
        <f t="shared" si="121"/>
        <v>105.34869499999999</v>
      </c>
      <c r="G998" s="2">
        <f t="shared" si="115"/>
        <v>105.967636</v>
      </c>
      <c r="H998" s="2">
        <f t="shared" si="119"/>
        <v>98.173410500000102</v>
      </c>
      <c r="I998" s="2">
        <f t="array" ref="I998">SUMPRODUCT(B982:B1001, (ROW(B982:B1001)-ROW(B982)+1)) / (20*21/2)</f>
        <v>102.65380904761906</v>
      </c>
      <c r="J998" s="2">
        <f t="shared" si="122"/>
        <v>103.96617785123395</v>
      </c>
      <c r="K998" s="2">
        <f t="shared" si="116"/>
        <v>105.49749279276008</v>
      </c>
    </row>
    <row r="999" spans="1:11" ht="13.5" x14ac:dyDescent="0.25">
      <c r="A999" s="3">
        <f>TITRES_STAT!B1002</f>
        <v>43460</v>
      </c>
      <c r="B999" s="6">
        <f>TITRES_STAT!D1002</f>
        <v>102.1369</v>
      </c>
      <c r="C999" s="2">
        <f t="shared" si="117"/>
        <v>1.3906999999999954</v>
      </c>
      <c r="D999" s="2">
        <f t="shared" si="118"/>
        <v>100.20881999999999</v>
      </c>
      <c r="E999" s="2">
        <f t="shared" si="120"/>
        <v>102.33407</v>
      </c>
      <c r="F999" s="2">
        <f t="shared" si="121"/>
        <v>105.191565</v>
      </c>
      <c r="G999" s="2">
        <f t="shared" si="115"/>
        <v>105.90478400000001</v>
      </c>
      <c r="H999" s="2">
        <f t="shared" si="119"/>
        <v>98.374713500000112</v>
      </c>
      <c r="I999" s="2">
        <f t="array" ref="I999">SUMPRODUCT(B983:B1002, (ROW(B983:B1002)-ROW(B983)+1)) / (20*21/2)</f>
        <v>102.86571428571426</v>
      </c>
      <c r="J999" s="2">
        <f t="shared" si="122"/>
        <v>103.7919609130212</v>
      </c>
      <c r="K999" s="2">
        <f t="shared" si="116"/>
        <v>105.36570484010282</v>
      </c>
    </row>
    <row r="1000" spans="1:11" ht="13.5" x14ac:dyDescent="0.25">
      <c r="A1000" s="3">
        <f>TITRES_STAT!B1003</f>
        <v>43461</v>
      </c>
      <c r="B1000" s="6">
        <f>TITRES_STAT!D1003</f>
        <v>99.072800000000001</v>
      </c>
      <c r="C1000" s="2">
        <f t="shared" si="117"/>
        <v>-3.0640999999999963</v>
      </c>
      <c r="D1000" s="2">
        <f t="shared" si="118"/>
        <v>100.14598000000001</v>
      </c>
      <c r="E1000" s="2">
        <f t="shared" si="120"/>
        <v>101.63482999999999</v>
      </c>
      <c r="F1000" s="2">
        <f t="shared" si="121"/>
        <v>104.724485</v>
      </c>
      <c r="G1000" s="2">
        <f t="shared" si="115"/>
        <v>105.78065000000001</v>
      </c>
      <c r="H1000" s="2">
        <f t="shared" si="119"/>
        <v>98.560774000000123</v>
      </c>
      <c r="I1000" s="2">
        <f t="array" ref="I1000">SUMPRODUCT(B984:B1003, (ROW(B984:B1003)-ROW(B984)+1)) / (20*21/2)</f>
        <v>103.18188380952378</v>
      </c>
      <c r="J1000" s="2">
        <f t="shared" si="122"/>
        <v>103.342517016543</v>
      </c>
      <c r="K1000" s="2">
        <f t="shared" si="116"/>
        <v>105.11892425813801</v>
      </c>
    </row>
    <row r="1001" spans="1:11" ht="13.5" x14ac:dyDescent="0.25">
      <c r="A1001" s="3">
        <f>TITRES_STAT!B1004</f>
        <v>43462</v>
      </c>
      <c r="B1001" s="6">
        <f>TITRES_STAT!D1004</f>
        <v>102.04259999999999</v>
      </c>
      <c r="C1001" s="2">
        <f t="shared" si="117"/>
        <v>2.9697999999999922</v>
      </c>
      <c r="D1001" s="2">
        <f t="shared" si="118"/>
        <v>100.6771</v>
      </c>
      <c r="E1001" s="2">
        <f t="shared" si="120"/>
        <v>101.24121000000001</v>
      </c>
      <c r="F1001" s="2">
        <f t="shared" si="121"/>
        <v>104.40589499999999</v>
      </c>
      <c r="G1001" s="2">
        <f t="shared" si="115"/>
        <v>105.71606799999999</v>
      </c>
      <c r="H1001" s="2">
        <f t="shared" si="119"/>
        <v>98.761761000000121</v>
      </c>
      <c r="I1001" s="2">
        <f t="array" ref="I1001">SUMPRODUCT(B985:B1004, (ROW(B985:B1004)-ROW(B985)+1)) / (20*21/2)</f>
        <v>103.19423380952382</v>
      </c>
      <c r="J1001" s="2">
        <f t="shared" si="122"/>
        <v>103.21871539591986</v>
      </c>
      <c r="K1001" s="2">
        <f t="shared" si="116"/>
        <v>104.99828409115221</v>
      </c>
    </row>
    <row r="1002" spans="1:11" ht="13.5" x14ac:dyDescent="0.25">
      <c r="A1002" s="3">
        <f>TITRES_STAT!B1005</f>
        <v>43465</v>
      </c>
      <c r="B1002" s="6">
        <f>TITRES_STAT!D1005</f>
        <v>106.6309</v>
      </c>
      <c r="C1002" s="2">
        <f t="shared" si="117"/>
        <v>4.5883000000000038</v>
      </c>
      <c r="D1002" s="2">
        <f t="shared" si="118"/>
        <v>102.12588000000001</v>
      </c>
      <c r="E1002" s="2">
        <f t="shared" si="120"/>
        <v>101.30642</v>
      </c>
      <c r="F1002" s="2">
        <f t="shared" si="121"/>
        <v>104.31671999999999</v>
      </c>
      <c r="G1002" s="2">
        <f t="shared" si="115"/>
        <v>105.74325200000001</v>
      </c>
      <c r="H1002" s="2">
        <f t="shared" si="119"/>
        <v>98.987866000000125</v>
      </c>
      <c r="I1002" s="2">
        <f t="array" ref="I1002">SUMPRODUCT(B986:B1005, (ROW(B986:B1005)-ROW(B986)+1)) / (20*21/2)</f>
        <v>103.15832142857141</v>
      </c>
      <c r="J1002" s="2">
        <f t="shared" si="122"/>
        <v>103.54368535821321</v>
      </c>
      <c r="K1002" s="2">
        <f t="shared" si="116"/>
        <v>105.06230824444036</v>
      </c>
    </row>
    <row r="1003" spans="1:11" ht="13.5" x14ac:dyDescent="0.25">
      <c r="A1003" s="3">
        <f>TITRES_STAT!B1006</f>
        <v>43467</v>
      </c>
      <c r="B1003" s="6">
        <f>TITRES_STAT!D1006</f>
        <v>107.6365</v>
      </c>
      <c r="C1003" s="2">
        <f t="shared" si="117"/>
        <v>1.0056000000000012</v>
      </c>
      <c r="D1003" s="2">
        <f t="shared" si="118"/>
        <v>103.50393999999999</v>
      </c>
      <c r="E1003" s="2">
        <f t="shared" si="120"/>
        <v>101.85637999999999</v>
      </c>
      <c r="F1003" s="2">
        <f t="shared" si="121"/>
        <v>104.27782499999998</v>
      </c>
      <c r="G1003" s="2">
        <f t="shared" si="115"/>
        <v>105.79070600000001</v>
      </c>
      <c r="H1003" s="2">
        <f t="shared" si="119"/>
        <v>99.21367450000011</v>
      </c>
      <c r="I1003" s="2">
        <f t="array" ref="I1003">SUMPRODUCT(B987:B1006, (ROW(B987:B1006)-ROW(B987)+1)) / (20*21/2)</f>
        <v>103.14485666666667</v>
      </c>
      <c r="J1003" s="2">
        <f t="shared" si="122"/>
        <v>103.93347722885956</v>
      </c>
      <c r="K1003" s="2">
        <f t="shared" si="116"/>
        <v>105.16325694073682</v>
      </c>
    </row>
    <row r="1004" spans="1:11" ht="13.5" x14ac:dyDescent="0.25">
      <c r="A1004" s="3">
        <f>TITRES_STAT!B1007</f>
        <v>43468</v>
      </c>
      <c r="B1004" s="6">
        <f>TITRES_STAT!D1007</f>
        <v>104.4075</v>
      </c>
      <c r="C1004" s="2">
        <f t="shared" si="117"/>
        <v>-3.2289999999999992</v>
      </c>
      <c r="D1004" s="2">
        <f t="shared" si="118"/>
        <v>103.95806</v>
      </c>
      <c r="E1004" s="2">
        <f t="shared" si="120"/>
        <v>102.08344</v>
      </c>
      <c r="F1004" s="2">
        <f t="shared" si="121"/>
        <v>104.07747999999997</v>
      </c>
      <c r="G1004" s="2">
        <f t="shared" si="115"/>
        <v>105.77358</v>
      </c>
      <c r="H1004" s="2">
        <f t="shared" si="119"/>
        <v>99.415253500000105</v>
      </c>
      <c r="I1004" s="2">
        <f t="array" ref="I1004">SUMPRODUCT(B988:B1007, (ROW(B988:B1007)-ROW(B988)+1)) / (20*21/2)</f>
        <v>103.15383952380951</v>
      </c>
      <c r="J1004" s="2">
        <f t="shared" si="122"/>
        <v>103.97862225468246</v>
      </c>
      <c r="K1004" s="2">
        <f t="shared" si="116"/>
        <v>105.1336194136491</v>
      </c>
    </row>
    <row r="1005" spans="1:11" ht="13.5" x14ac:dyDescent="0.25">
      <c r="A1005" s="3">
        <f>TITRES_STAT!B1008</f>
        <v>43469</v>
      </c>
      <c r="B1005" s="6">
        <f>TITRES_STAT!D1008</f>
        <v>103.7004</v>
      </c>
      <c r="C1005" s="2">
        <f t="shared" si="117"/>
        <v>-0.70709999999999695</v>
      </c>
      <c r="D1005" s="2">
        <f t="shared" si="118"/>
        <v>104.88357999999998</v>
      </c>
      <c r="E1005" s="2">
        <f t="shared" si="120"/>
        <v>102.51478</v>
      </c>
      <c r="F1005" s="2">
        <f t="shared" si="121"/>
        <v>103.84178</v>
      </c>
      <c r="G1005" s="2">
        <f t="shared" si="115"/>
        <v>105.75770999999999</v>
      </c>
      <c r="H1005" s="2">
        <f t="shared" si="119"/>
        <v>99.622819500000119</v>
      </c>
      <c r="I1005" s="2">
        <f t="array" ref="I1005">SUMPRODUCT(B989:B1008, (ROW(B989:B1008)-ROW(B989)+1)) / (20*21/2)</f>
        <v>103.18527</v>
      </c>
      <c r="J1005" s="2">
        <f t="shared" si="122"/>
        <v>103.95212489709365</v>
      </c>
      <c r="K1005" s="2">
        <f t="shared" si="116"/>
        <v>105.07741473076089</v>
      </c>
    </row>
    <row r="1006" spans="1:11" ht="13.5" x14ac:dyDescent="0.25">
      <c r="A1006" s="3">
        <f>TITRES_STAT!B1009</f>
        <v>43472</v>
      </c>
      <c r="B1006" s="6">
        <f>TITRES_STAT!D1009</f>
        <v>103.7004</v>
      </c>
      <c r="C1006" s="2">
        <f t="shared" si="117"/>
        <v>0</v>
      </c>
      <c r="D1006" s="2">
        <f t="shared" si="118"/>
        <v>105.21513999999999</v>
      </c>
      <c r="E1006" s="2">
        <f t="shared" si="120"/>
        <v>102.94611999999999</v>
      </c>
      <c r="F1006" s="2">
        <f t="shared" si="121"/>
        <v>103.60607999999999</v>
      </c>
      <c r="G1006" s="2">
        <f t="shared" si="115"/>
        <v>105.74199799999998</v>
      </c>
      <c r="H1006" s="2">
        <f t="shared" si="119"/>
        <v>99.830852000000121</v>
      </c>
      <c r="I1006" s="2">
        <f t="array" ref="I1006">SUMPRODUCT(B990:B1009, (ROW(B990:B1009)-ROW(B990)+1)) / (20*21/2)</f>
        <v>103.14961095238095</v>
      </c>
      <c r="J1006" s="2">
        <f t="shared" si="122"/>
        <v>103.92815109737045</v>
      </c>
      <c r="K1006" s="2">
        <f t="shared" si="116"/>
        <v>105.02341415308399</v>
      </c>
    </row>
    <row r="1007" spans="1:11" ht="13.5" x14ac:dyDescent="0.25">
      <c r="A1007" s="3">
        <f>TITRES_STAT!B1010</f>
        <v>43473</v>
      </c>
      <c r="B1007" s="6">
        <f>TITRES_STAT!D1010</f>
        <v>103.7004</v>
      </c>
      <c r="C1007" s="2">
        <f t="shared" si="117"/>
        <v>0</v>
      </c>
      <c r="D1007" s="2">
        <f t="shared" si="118"/>
        <v>104.62903999999999</v>
      </c>
      <c r="E1007" s="2">
        <f t="shared" si="120"/>
        <v>103.37746</v>
      </c>
      <c r="F1007" s="2">
        <f t="shared" si="121"/>
        <v>103.37037999999998</v>
      </c>
      <c r="G1007" s="2">
        <f t="shared" si="115"/>
        <v>105.74184199999999</v>
      </c>
      <c r="H1007" s="2">
        <f t="shared" si="119"/>
        <v>100.03888450000014</v>
      </c>
      <c r="I1007" s="2">
        <f t="array" ref="I1007">SUMPRODUCT(B991:B1010, (ROW(B991:B1010)-ROW(B991)+1)) / (20*21/2)</f>
        <v>103.13815809523808</v>
      </c>
      <c r="J1007" s="2">
        <f t="shared" si="122"/>
        <v>103.9064605166685</v>
      </c>
      <c r="K1007" s="2">
        <f t="shared" si="116"/>
        <v>104.97153124511991</v>
      </c>
    </row>
    <row r="1008" spans="1:11" ht="13.5" x14ac:dyDescent="0.25">
      <c r="A1008" s="3">
        <f>TITRES_STAT!B1011</f>
        <v>43474</v>
      </c>
      <c r="B1008" s="6">
        <f>TITRES_STAT!D1011</f>
        <v>103.7004</v>
      </c>
      <c r="C1008" s="2">
        <f t="shared" si="117"/>
        <v>0</v>
      </c>
      <c r="D1008" s="2">
        <f t="shared" si="118"/>
        <v>103.84182000000001</v>
      </c>
      <c r="E1008" s="2">
        <f t="shared" si="120"/>
        <v>103.67287999999999</v>
      </c>
      <c r="F1008" s="2">
        <f t="shared" si="121"/>
        <v>103.29692</v>
      </c>
      <c r="G1008" s="2">
        <f t="shared" si="115"/>
        <v>105.65369000000001</v>
      </c>
      <c r="H1008" s="2">
        <f t="shared" si="119"/>
        <v>100.23789950000013</v>
      </c>
      <c r="I1008" s="2">
        <f t="array" ref="I1008">SUMPRODUCT(B992:B1011, (ROW(B992:B1011)-ROW(B992)+1)) / (20*21/2)</f>
        <v>103.14167047619047</v>
      </c>
      <c r="J1008" s="2">
        <f t="shared" si="122"/>
        <v>103.88683570555722</v>
      </c>
      <c r="K1008" s="2">
        <f t="shared" si="116"/>
        <v>104.92168296099756</v>
      </c>
    </row>
    <row r="1009" spans="1:11" ht="13.5" x14ac:dyDescent="0.25">
      <c r="A1009" s="3">
        <f>TITRES_STAT!B1012</f>
        <v>43475</v>
      </c>
      <c r="B1009" s="6">
        <f>TITRES_STAT!D1012</f>
        <v>102.9225</v>
      </c>
      <c r="C1009" s="2">
        <f t="shared" si="117"/>
        <v>-0.77790000000000248</v>
      </c>
      <c r="D1009" s="2">
        <f t="shared" si="118"/>
        <v>103.54482</v>
      </c>
      <c r="E1009" s="2">
        <f t="shared" si="120"/>
        <v>103.75143999999997</v>
      </c>
      <c r="F1009" s="2">
        <f t="shared" si="121"/>
        <v>103.04275499999999</v>
      </c>
      <c r="G1009" s="2">
        <f t="shared" si="115"/>
        <v>105.51384</v>
      </c>
      <c r="H1009" s="2">
        <f t="shared" si="119"/>
        <v>100.43302500000014</v>
      </c>
      <c r="I1009" s="2">
        <f t="array" ref="I1009">SUMPRODUCT(B993:B1012, (ROW(B993:B1012)-ROW(B993)+1)) / (20*21/2)</f>
        <v>103.15973666666666</v>
      </c>
      <c r="J1009" s="2">
        <f t="shared" si="122"/>
        <v>103.79499420978986</v>
      </c>
      <c r="K1009" s="2">
        <f t="shared" si="116"/>
        <v>104.84328362919373</v>
      </c>
    </row>
    <row r="1010" spans="1:11" ht="13.5" x14ac:dyDescent="0.25">
      <c r="A1010" s="3">
        <f>TITRES_STAT!B1013</f>
        <v>43476</v>
      </c>
      <c r="B1010" s="6">
        <f>TITRES_STAT!D1013</f>
        <v>102.9225</v>
      </c>
      <c r="C1010" s="2">
        <f t="shared" si="117"/>
        <v>0</v>
      </c>
      <c r="D1010" s="2">
        <f t="shared" si="118"/>
        <v>103.38924</v>
      </c>
      <c r="E1010" s="2">
        <f t="shared" si="120"/>
        <v>104.13640999999998</v>
      </c>
      <c r="F1010" s="2">
        <f t="shared" si="121"/>
        <v>102.88561999999999</v>
      </c>
      <c r="G1010" s="2">
        <f t="shared" ref="G1010:G1073" si="123">AVERAGE(B961:B1010)</f>
        <v>105.35827599999999</v>
      </c>
      <c r="H1010" s="2">
        <f t="shared" si="119"/>
        <v>100.62290350000012</v>
      </c>
      <c r="I1010" s="2">
        <f t="array" ref="I1010">SUMPRODUCT(B994:B1013, (ROW(B994:B1013)-ROW(B994)+1)) / (20*21/2)</f>
        <v>102.89829952380951</v>
      </c>
      <c r="J1010" s="2">
        <f t="shared" si="122"/>
        <v>103.7118995231432</v>
      </c>
      <c r="K1010" s="2">
        <f t="shared" si="116"/>
        <v>104.76795878099006</v>
      </c>
    </row>
    <row r="1011" spans="1:11" ht="13.5" x14ac:dyDescent="0.25">
      <c r="A1011" s="3">
        <f>TITRES_STAT!B1014</f>
        <v>43480</v>
      </c>
      <c r="B1011" s="6">
        <f>TITRES_STAT!D1014</f>
        <v>102.9225</v>
      </c>
      <c r="C1011" s="2">
        <f t="shared" si="117"/>
        <v>0</v>
      </c>
      <c r="D1011" s="2">
        <f t="shared" si="118"/>
        <v>103.23366000000001</v>
      </c>
      <c r="E1011" s="2">
        <f t="shared" si="120"/>
        <v>104.22439999999999</v>
      </c>
      <c r="F1011" s="2">
        <f t="shared" si="121"/>
        <v>102.73280499999998</v>
      </c>
      <c r="G1011" s="2">
        <f t="shared" si="123"/>
        <v>105.21685399999998</v>
      </c>
      <c r="H1011" s="2">
        <f t="shared" si="119"/>
        <v>100.82269300000013</v>
      </c>
      <c r="I1011" s="2">
        <f t="array" ref="I1011">SUMPRODUCT(B995:B1014, (ROW(B995:B1014)-ROW(B995)+1)) / (20*21/2)</f>
        <v>102.64782428571428</v>
      </c>
      <c r="J1011" s="2">
        <f t="shared" si="122"/>
        <v>103.63671861617718</v>
      </c>
      <c r="K1011" s="2">
        <f t="shared" ref="K1011:K1074" si="124">$K$4*B1011+(1-$K$4)*K1010</f>
        <v>104.69558784840221</v>
      </c>
    </row>
    <row r="1012" spans="1:11" ht="13.5" x14ac:dyDescent="0.25">
      <c r="A1012" s="3">
        <f>TITRES_STAT!B1015</f>
        <v>43481</v>
      </c>
      <c r="B1012" s="6">
        <f>TITRES_STAT!D1015</f>
        <v>102.9225</v>
      </c>
      <c r="C1012" s="2">
        <f t="shared" si="117"/>
        <v>0</v>
      </c>
      <c r="D1012" s="2">
        <f t="shared" si="118"/>
        <v>103.07808</v>
      </c>
      <c r="E1012" s="2">
        <f t="shared" si="120"/>
        <v>103.85355999999999</v>
      </c>
      <c r="F1012" s="2">
        <f t="shared" si="121"/>
        <v>102.57998999999998</v>
      </c>
      <c r="G1012" s="2">
        <f t="shared" si="123"/>
        <v>105.07857599999997</v>
      </c>
      <c r="H1012" s="2">
        <f t="shared" si="119"/>
        <v>101.03192750000015</v>
      </c>
      <c r="I1012" s="2">
        <f t="array" ref="I1012">SUMPRODUCT(B996:B1015, (ROW(B996:B1015)-ROW(B996)+1)) / (20*21/2)</f>
        <v>102.40831095238094</v>
      </c>
      <c r="J1012" s="2">
        <f t="shared" si="122"/>
        <v>103.56869779558888</v>
      </c>
      <c r="K1012" s="2">
        <f t="shared" si="124"/>
        <v>104.62605499160212</v>
      </c>
    </row>
    <row r="1013" spans="1:11" ht="13.5" x14ac:dyDescent="0.25">
      <c r="A1013" s="3">
        <f>TITRES_STAT!B1016</f>
        <v>43482</v>
      </c>
      <c r="B1013" s="6">
        <f>TITRES_STAT!D1016</f>
        <v>99.834900000000005</v>
      </c>
      <c r="C1013" s="2">
        <f t="shared" si="117"/>
        <v>-3.0875999999999948</v>
      </c>
      <c r="D1013" s="2">
        <f t="shared" si="118"/>
        <v>102.30498</v>
      </c>
      <c r="E1013" s="2">
        <f t="shared" si="120"/>
        <v>103.07340000000002</v>
      </c>
      <c r="F1013" s="2">
        <f t="shared" si="121"/>
        <v>102.46488999999997</v>
      </c>
      <c r="G1013" s="2">
        <f t="shared" si="123"/>
        <v>104.87854599999997</v>
      </c>
      <c r="H1013" s="2">
        <f t="shared" si="119"/>
        <v>101.22793950000012</v>
      </c>
      <c r="I1013" s="2">
        <f t="array" ref="I1013">SUMPRODUCT(B997:B1016, (ROW(B997:B1016)-ROW(B997)+1)) / (20*21/2)</f>
        <v>101.88456952380952</v>
      </c>
      <c r="J1013" s="2">
        <f t="shared" si="122"/>
        <v>103.21309800553279</v>
      </c>
      <c r="K1013" s="2">
        <f t="shared" si="124"/>
        <v>104.4381665605589</v>
      </c>
    </row>
    <row r="1014" spans="1:11" ht="13.5" x14ac:dyDescent="0.25">
      <c r="A1014" s="3">
        <f>TITRES_STAT!B1017</f>
        <v>43483</v>
      </c>
      <c r="B1014" s="6">
        <f>TITRES_STAT!D1017</f>
        <v>99.834900000000005</v>
      </c>
      <c r="C1014" s="2">
        <f t="shared" si="117"/>
        <v>0</v>
      </c>
      <c r="D1014" s="2">
        <f t="shared" si="118"/>
        <v>101.68746</v>
      </c>
      <c r="E1014" s="2">
        <f t="shared" si="120"/>
        <v>102.61614000000002</v>
      </c>
      <c r="F1014" s="2">
        <f t="shared" si="121"/>
        <v>102.34978999999997</v>
      </c>
      <c r="G1014" s="2">
        <f t="shared" si="123"/>
        <v>104.74435399999997</v>
      </c>
      <c r="H1014" s="2">
        <f t="shared" si="119"/>
        <v>101.42006450000014</v>
      </c>
      <c r="I1014" s="2">
        <f t="array" ref="I1014">SUMPRODUCT(B998:B1017, (ROW(B998:B1017)-ROW(B998)+1)) / (20*21/2)</f>
        <v>101.09669523809522</v>
      </c>
      <c r="J1014" s="2">
        <f t="shared" si="122"/>
        <v>102.89136486214871</v>
      </c>
      <c r="K1014" s="2">
        <f t="shared" si="124"/>
        <v>104.25764630328209</v>
      </c>
    </row>
    <row r="1015" spans="1:11" ht="13.5" x14ac:dyDescent="0.25">
      <c r="A1015" s="3">
        <f>TITRES_STAT!B1018</f>
        <v>43486</v>
      </c>
      <c r="B1015" s="6">
        <f>TITRES_STAT!D1018</f>
        <v>99.834900000000005</v>
      </c>
      <c r="C1015" s="2">
        <f t="shared" si="117"/>
        <v>0</v>
      </c>
      <c r="D1015" s="2">
        <f t="shared" si="118"/>
        <v>101.06994</v>
      </c>
      <c r="E1015" s="2">
        <f t="shared" si="120"/>
        <v>102.22959</v>
      </c>
      <c r="F1015" s="2">
        <f t="shared" si="121"/>
        <v>102.37218499999997</v>
      </c>
      <c r="G1015" s="2">
        <f t="shared" si="123"/>
        <v>104.54903799999997</v>
      </c>
      <c r="H1015" s="2">
        <f t="shared" si="119"/>
        <v>101.60635950000014</v>
      </c>
      <c r="I1015" s="2">
        <f t="array" ref="I1015">SUMPRODUCT(B999:B1018, (ROW(B999:B1018)-ROW(B999)+1)) / (20*21/2)</f>
        <v>100.33459809523809</v>
      </c>
      <c r="J1015" s="2">
        <f t="shared" si="122"/>
        <v>102.60027297051549</v>
      </c>
      <c r="K1015" s="2">
        <f t="shared" si="124"/>
        <v>104.08420527178083</v>
      </c>
    </row>
    <row r="1016" spans="1:11" ht="13.5" x14ac:dyDescent="0.25">
      <c r="A1016" s="3">
        <f>TITRES_STAT!B1019</f>
        <v>43487</v>
      </c>
      <c r="B1016" s="6">
        <f>TITRES_STAT!D1019</f>
        <v>96.872900000000001</v>
      </c>
      <c r="C1016" s="2">
        <f t="shared" si="117"/>
        <v>-2.9620000000000033</v>
      </c>
      <c r="D1016" s="2">
        <f t="shared" si="118"/>
        <v>99.860020000000006</v>
      </c>
      <c r="E1016" s="2">
        <f t="shared" si="120"/>
        <v>101.54684</v>
      </c>
      <c r="F1016" s="2">
        <f t="shared" si="121"/>
        <v>102.24647999999999</v>
      </c>
      <c r="G1016" s="2">
        <f t="shared" si="123"/>
        <v>104.30469599999996</v>
      </c>
      <c r="H1016" s="2">
        <f t="shared" si="119"/>
        <v>101.77978800000014</v>
      </c>
      <c r="I1016" s="2">
        <f t="array" ref="I1016">SUMPRODUCT(B1000:B1019, (ROW(B1000:B1019)-ROW(B1000)+1)) / (20*21/2)</f>
        <v>99.604750476190446</v>
      </c>
      <c r="J1016" s="2">
        <f t="shared" si="122"/>
        <v>102.05480887808544</v>
      </c>
      <c r="K1016" s="2">
        <f t="shared" si="124"/>
        <v>103.80140898661296</v>
      </c>
    </row>
    <row r="1017" spans="1:11" ht="13.5" x14ac:dyDescent="0.25">
      <c r="A1017" s="3">
        <f>TITRES_STAT!B1020</f>
        <v>43488</v>
      </c>
      <c r="B1017" s="6">
        <f>TITRES_STAT!D1020</f>
        <v>93.973799999999997</v>
      </c>
      <c r="C1017" s="2">
        <f t="shared" si="117"/>
        <v>-2.8991000000000042</v>
      </c>
      <c r="D1017" s="2">
        <f t="shared" si="118"/>
        <v>98.070279999999997</v>
      </c>
      <c r="E1017" s="2">
        <f t="shared" si="120"/>
        <v>100.57418000000001</v>
      </c>
      <c r="F1017" s="2">
        <f t="shared" si="121"/>
        <v>101.97581999999998</v>
      </c>
      <c r="G1017" s="2">
        <f t="shared" si="123"/>
        <v>104.05501199999999</v>
      </c>
      <c r="H1017" s="2">
        <f t="shared" si="119"/>
        <v>101.93211350000014</v>
      </c>
      <c r="I1017" s="2">
        <f t="array" ref="I1017">SUMPRODUCT(B1001:B1020, (ROW(B1001:B1020)-ROW(B1001)+1)) / (20*21/2)</f>
        <v>99.174917619047605</v>
      </c>
      <c r="J1017" s="2">
        <f t="shared" si="122"/>
        <v>101.28518898493445</v>
      </c>
      <c r="K1017" s="2">
        <f t="shared" si="124"/>
        <v>103.41601255576539</v>
      </c>
    </row>
    <row r="1018" spans="1:11" ht="13.5" x14ac:dyDescent="0.25">
      <c r="A1018" s="3">
        <f>TITRES_STAT!B1021</f>
        <v>43489</v>
      </c>
      <c r="B1018" s="6">
        <f>TITRES_STAT!D1021</f>
        <v>93.973799999999997</v>
      </c>
      <c r="C1018" s="2">
        <f t="shared" si="117"/>
        <v>0</v>
      </c>
      <c r="D1018" s="2">
        <f t="shared" si="118"/>
        <v>96.898060000000001</v>
      </c>
      <c r="E1018" s="2">
        <f t="shared" si="120"/>
        <v>99.601519999999994</v>
      </c>
      <c r="F1018" s="2">
        <f t="shared" si="121"/>
        <v>101.63719999999998</v>
      </c>
      <c r="G1018" s="2">
        <f t="shared" si="123"/>
        <v>103.828898</v>
      </c>
      <c r="H1018" s="2">
        <f t="shared" si="119"/>
        <v>102.09104650000013</v>
      </c>
      <c r="I1018" s="2">
        <f t="array" ref="I1018">SUMPRODUCT(B1002:B1021, (ROW(B1002:B1021)-ROW(B1002)+1)) / (20*21/2)</f>
        <v>98.972546666666659</v>
      </c>
      <c r="J1018" s="2">
        <f t="shared" si="122"/>
        <v>100.5888662244645</v>
      </c>
      <c r="K1018" s="2">
        <f t="shared" si="124"/>
        <v>103.04572971044126</v>
      </c>
    </row>
    <row r="1019" spans="1:11" ht="13.5" x14ac:dyDescent="0.25">
      <c r="A1019" s="3">
        <f>TITRES_STAT!B1022</f>
        <v>43490</v>
      </c>
      <c r="B1019" s="6">
        <f>TITRES_STAT!D1022</f>
        <v>93.973799999999997</v>
      </c>
      <c r="C1019" s="2">
        <f t="shared" si="117"/>
        <v>0</v>
      </c>
      <c r="D1019" s="2">
        <f t="shared" si="118"/>
        <v>95.725839999999991</v>
      </c>
      <c r="E1019" s="2">
        <f t="shared" si="120"/>
        <v>98.706649999999996</v>
      </c>
      <c r="F1019" s="2">
        <f t="shared" si="121"/>
        <v>101.22904499999999</v>
      </c>
      <c r="G1019" s="2">
        <f t="shared" si="123"/>
        <v>103.60278399999999</v>
      </c>
      <c r="H1019" s="2">
        <f t="shared" si="119"/>
        <v>102.24803600000013</v>
      </c>
      <c r="I1019" s="2">
        <f t="array" ref="I1019">SUMPRODUCT(B1003:B1022, (ROW(B1003:B1022)-ROW(B1003)+1)) / (20*21/2)</f>
        <v>98.784729523809503</v>
      </c>
      <c r="J1019" s="2">
        <f t="shared" si="122"/>
        <v>99.958859917372635</v>
      </c>
      <c r="K1019" s="2">
        <f t="shared" si="124"/>
        <v>102.6899677610122</v>
      </c>
    </row>
    <row r="1020" spans="1:11" ht="13.5" x14ac:dyDescent="0.25">
      <c r="A1020" s="3">
        <f>TITRES_STAT!B1023</f>
        <v>43493</v>
      </c>
      <c r="B1020" s="6">
        <f>TITRES_STAT!D1023</f>
        <v>96.715800000000002</v>
      </c>
      <c r="C1020" s="2">
        <f t="shared" si="117"/>
        <v>2.7420000000000044</v>
      </c>
      <c r="D1020" s="2">
        <f t="shared" si="118"/>
        <v>95.102019999999996</v>
      </c>
      <c r="E1020" s="2">
        <f t="shared" si="120"/>
        <v>98.085979999999992</v>
      </c>
      <c r="F1020" s="2">
        <f t="shared" si="121"/>
        <v>101.11119499999998</v>
      </c>
      <c r="G1020" s="2">
        <f t="shared" si="123"/>
        <v>103.46293600000001</v>
      </c>
      <c r="H1020" s="2">
        <f t="shared" si="119"/>
        <v>102.41294450000014</v>
      </c>
      <c r="I1020" s="2">
        <f t="array" ref="I1020">SUMPRODUCT(B1004:B1023, (ROW(B1004:B1023)-ROW(B1004)+1)) / (20*21/2)</f>
        <v>99.007448571428569</v>
      </c>
      <c r="J1020" s="2">
        <f t="shared" si="122"/>
        <v>99.649997068099054</v>
      </c>
      <c r="K1020" s="2">
        <f t="shared" si="124"/>
        <v>102.45568667234505</v>
      </c>
    </row>
    <row r="1021" spans="1:11" ht="13.5" x14ac:dyDescent="0.25">
      <c r="A1021" s="3">
        <f>TITRES_STAT!B1024</f>
        <v>43494</v>
      </c>
      <c r="B1021" s="6">
        <f>TITRES_STAT!D1024</f>
        <v>98.9863</v>
      </c>
      <c r="C1021" s="2">
        <f t="shared" si="117"/>
        <v>2.2704999999999984</v>
      </c>
      <c r="D1021" s="2">
        <f t="shared" si="118"/>
        <v>95.52470000000001</v>
      </c>
      <c r="E1021" s="2">
        <f t="shared" si="120"/>
        <v>97.692360000000008</v>
      </c>
      <c r="F1021" s="2">
        <f t="shared" si="121"/>
        <v>100.95838000000001</v>
      </c>
      <c r="G1021" s="2">
        <f t="shared" si="123"/>
        <v>103.368498</v>
      </c>
      <c r="H1021" s="2">
        <f t="shared" si="119"/>
        <v>102.58920550000013</v>
      </c>
      <c r="I1021" s="2">
        <f t="array" ref="I1021">SUMPRODUCT(B1005:B1024, (ROW(B1005:B1024)-ROW(B1005)+1)) / (20*21/2)</f>
        <v>99.103747619047638</v>
      </c>
      <c r="J1021" s="2">
        <f t="shared" si="122"/>
        <v>99.586787823518193</v>
      </c>
      <c r="K1021" s="2">
        <f t="shared" si="124"/>
        <v>102.3196322930374</v>
      </c>
    </row>
    <row r="1022" spans="1:11" ht="13.5" x14ac:dyDescent="0.25">
      <c r="A1022" s="3">
        <f>TITRES_STAT!B1025</f>
        <v>43495</v>
      </c>
      <c r="B1022" s="6">
        <f>TITRES_STAT!D1025</f>
        <v>98.9863</v>
      </c>
      <c r="C1022" s="2">
        <f t="shared" si="117"/>
        <v>0</v>
      </c>
      <c r="D1022" s="2">
        <f t="shared" si="118"/>
        <v>96.527200000000022</v>
      </c>
      <c r="E1022" s="2">
        <f t="shared" si="120"/>
        <v>97.298739999999995</v>
      </c>
      <c r="F1022" s="2">
        <f t="shared" si="121"/>
        <v>100.57615000000001</v>
      </c>
      <c r="G1022" s="2">
        <f t="shared" si="123"/>
        <v>103.250646</v>
      </c>
      <c r="H1022" s="2">
        <f t="shared" si="119"/>
        <v>102.76546650000013</v>
      </c>
      <c r="I1022" s="2">
        <f t="array" ref="I1022">SUMPRODUCT(B1006:B1025, (ROW(B1006:B1025)-ROW(B1006)+1)) / (20*21/2)</f>
        <v>99.214600476190498</v>
      </c>
      <c r="J1022" s="2">
        <f t="shared" si="122"/>
        <v>99.529598506992656</v>
      </c>
      <c r="K1022" s="2">
        <f t="shared" si="124"/>
        <v>102.18891337958496</v>
      </c>
    </row>
    <row r="1023" spans="1:11" ht="13.5" x14ac:dyDescent="0.25">
      <c r="A1023" s="3">
        <f>TITRES_STAT!B1026</f>
        <v>43496</v>
      </c>
      <c r="B1023" s="6">
        <f>TITRES_STAT!D1026</f>
        <v>102.9147</v>
      </c>
      <c r="C1023" s="2">
        <f t="shared" si="117"/>
        <v>3.9283999999999963</v>
      </c>
      <c r="D1023" s="2">
        <f t="shared" si="118"/>
        <v>98.31537999999999</v>
      </c>
      <c r="E1023" s="2">
        <f t="shared" si="120"/>
        <v>97.606720000000024</v>
      </c>
      <c r="F1023" s="2">
        <f t="shared" si="121"/>
        <v>100.34006000000002</v>
      </c>
      <c r="G1023" s="2">
        <f t="shared" si="123"/>
        <v>103.19549200000002</v>
      </c>
      <c r="H1023" s="2">
        <f t="shared" si="119"/>
        <v>102.95550050000014</v>
      </c>
      <c r="I1023" s="2">
        <f t="array" ref="I1023">SUMPRODUCT(B1007:B1026, (ROW(B1007:B1026)-ROW(B1007)+1)) / (20*21/2)</f>
        <v>99.261811428571448</v>
      </c>
      <c r="J1023" s="2">
        <f t="shared" si="122"/>
        <v>99.851989125374303</v>
      </c>
      <c r="K1023" s="2">
        <f t="shared" si="124"/>
        <v>102.2173755999934</v>
      </c>
    </row>
    <row r="1024" spans="1:11" ht="13.5" x14ac:dyDescent="0.25">
      <c r="A1024" s="3">
        <f>TITRES_STAT!B1027</f>
        <v>43497</v>
      </c>
      <c r="B1024" s="6">
        <f>TITRES_STAT!D1027</f>
        <v>101.35120000000001</v>
      </c>
      <c r="C1024" s="2">
        <f t="shared" si="117"/>
        <v>-1.5634999999999906</v>
      </c>
      <c r="D1024" s="2">
        <f t="shared" si="118"/>
        <v>99.790859999999995</v>
      </c>
      <c r="E1024" s="2">
        <f t="shared" si="120"/>
        <v>97.758350000000021</v>
      </c>
      <c r="F1024" s="2">
        <f t="shared" si="121"/>
        <v>100.18724500000002</v>
      </c>
      <c r="G1024" s="2">
        <f t="shared" si="123"/>
        <v>103.102468</v>
      </c>
      <c r="H1024" s="2">
        <f t="shared" si="119"/>
        <v>103.12800000000014</v>
      </c>
      <c r="I1024" s="2">
        <f t="array" ref="I1024">SUMPRODUCT(B1008:B1027, (ROW(B1008:B1027)-ROW(B1008)+1)) / (20*21/2)</f>
        <v>99.472855238095249</v>
      </c>
      <c r="J1024" s="2">
        <f t="shared" si="122"/>
        <v>99.994771113433899</v>
      </c>
      <c r="K1024" s="2">
        <f t="shared" si="124"/>
        <v>102.18340792940543</v>
      </c>
    </row>
    <row r="1025" spans="1:11" ht="13.5" x14ac:dyDescent="0.25">
      <c r="A1025" s="3">
        <f>TITRES_STAT!B1028</f>
        <v>43500</v>
      </c>
      <c r="B1025" s="6">
        <f>TITRES_STAT!D1028</f>
        <v>101.35120000000001</v>
      </c>
      <c r="C1025" s="2">
        <f t="shared" si="117"/>
        <v>0</v>
      </c>
      <c r="D1025" s="2">
        <f t="shared" si="118"/>
        <v>100.71794</v>
      </c>
      <c r="E1025" s="2">
        <f t="shared" si="120"/>
        <v>97.909980000000019</v>
      </c>
      <c r="F1025" s="2">
        <f t="shared" si="121"/>
        <v>100.06978500000001</v>
      </c>
      <c r="G1025" s="2">
        <f t="shared" si="123"/>
        <v>103.009444</v>
      </c>
      <c r="H1025" s="2">
        <f t="shared" si="119"/>
        <v>103.29152150000013</v>
      </c>
      <c r="I1025" s="2">
        <f t="array" ref="I1025">SUMPRODUCT(B1009:B1028, (ROW(B1009:B1028)-ROW(B1009)+1)) / (20*21/2)</f>
        <v>99.841781904761916</v>
      </c>
      <c r="J1025" s="2">
        <f t="shared" si="122"/>
        <v>100.1239548169164</v>
      </c>
      <c r="K1025" s="2">
        <f t="shared" si="124"/>
        <v>102.15077232433072</v>
      </c>
    </row>
    <row r="1026" spans="1:11" ht="13.5" x14ac:dyDescent="0.25">
      <c r="A1026" s="3">
        <f>TITRES_STAT!B1029</f>
        <v>43501</v>
      </c>
      <c r="B1026" s="6">
        <f>TITRES_STAT!D1029</f>
        <v>100.5655</v>
      </c>
      <c r="C1026" s="2">
        <f t="shared" si="117"/>
        <v>-0.78570000000000562</v>
      </c>
      <c r="D1026" s="2">
        <f t="shared" si="118"/>
        <v>101.03378000000001</v>
      </c>
      <c r="E1026" s="2">
        <f t="shared" si="120"/>
        <v>98.279240000000016</v>
      </c>
      <c r="F1026" s="2">
        <f t="shared" si="121"/>
        <v>99.913040000000009</v>
      </c>
      <c r="G1026" s="2">
        <f t="shared" si="123"/>
        <v>102.90070599999999</v>
      </c>
      <c r="H1026" s="2">
        <f t="shared" si="119"/>
        <v>103.43024300000013</v>
      </c>
      <c r="I1026" s="2">
        <f t="array" ref="I1026">SUMPRODUCT(B1010:B1029, (ROW(B1010:B1029)-ROW(B1010)+1)) / (20*21/2)</f>
        <v>100.21067142857142</v>
      </c>
      <c r="J1026" s="2">
        <f t="shared" si="122"/>
        <v>100.16600673911483</v>
      </c>
      <c r="K1026" s="2">
        <f t="shared" si="124"/>
        <v>102.08860478220011</v>
      </c>
    </row>
    <row r="1027" spans="1:11" ht="13.5" x14ac:dyDescent="0.25">
      <c r="A1027" s="3">
        <f>TITRES_STAT!B1030</f>
        <v>43502</v>
      </c>
      <c r="B1027" s="6">
        <f>TITRES_STAT!D1030</f>
        <v>102.129</v>
      </c>
      <c r="C1027" s="2">
        <f t="shared" si="117"/>
        <v>1.5635000000000048</v>
      </c>
      <c r="D1027" s="2">
        <f t="shared" si="118"/>
        <v>101.66231999999999</v>
      </c>
      <c r="E1027" s="2">
        <f t="shared" si="120"/>
        <v>99.094760000000022</v>
      </c>
      <c r="F1027" s="2">
        <f t="shared" si="121"/>
        <v>99.83447000000001</v>
      </c>
      <c r="G1027" s="2">
        <f t="shared" si="123"/>
        <v>102.83769599999998</v>
      </c>
      <c r="H1027" s="2">
        <f t="shared" si="119"/>
        <v>103.55462750000015</v>
      </c>
      <c r="I1027" s="2">
        <f t="array" ref="I1027">SUMPRODUCT(B1011:B1030, (ROW(B1011:B1030)-ROW(B1011)+1)) / (20*21/2)</f>
        <v>100.57581952380953</v>
      </c>
      <c r="J1027" s="2">
        <f t="shared" si="122"/>
        <v>100.35295847824676</v>
      </c>
      <c r="K1027" s="2">
        <f t="shared" si="124"/>
        <v>102.09018890838834</v>
      </c>
    </row>
    <row r="1028" spans="1:11" ht="13.5" x14ac:dyDescent="0.25">
      <c r="A1028" s="3">
        <f>TITRES_STAT!B1031</f>
        <v>43503</v>
      </c>
      <c r="B1028" s="6">
        <f>TITRES_STAT!D1031</f>
        <v>103.70820000000001</v>
      </c>
      <c r="C1028" s="2">
        <f t="shared" ref="C1028:C1091" si="125">B1028-B1027</f>
        <v>1.5792000000000002</v>
      </c>
      <c r="D1028" s="2">
        <f t="shared" si="118"/>
        <v>101.82102</v>
      </c>
      <c r="E1028" s="2">
        <f t="shared" si="120"/>
        <v>100.0682</v>
      </c>
      <c r="F1028" s="2">
        <f t="shared" si="121"/>
        <v>99.834860000000006</v>
      </c>
      <c r="G1028" s="2">
        <f t="shared" si="123"/>
        <v>102.80799799999998</v>
      </c>
      <c r="H1028" s="2">
        <f t="shared" si="119"/>
        <v>103.66339350000013</v>
      </c>
      <c r="I1028" s="2">
        <f t="array" ref="I1028">SUMPRODUCT(B1012:B1031, (ROW(B1012:B1031)-ROW(B1012)+1)) / (20*21/2)</f>
        <v>100.71275000000001</v>
      </c>
      <c r="J1028" s="2">
        <f t="shared" si="122"/>
        <v>100.67250528984231</v>
      </c>
      <c r="K1028" s="2">
        <f t="shared" si="124"/>
        <v>102.15364032374566</v>
      </c>
    </row>
    <row r="1029" spans="1:11" ht="13.5" x14ac:dyDescent="0.25">
      <c r="A1029" s="3">
        <f>TITRES_STAT!B1032</f>
        <v>43504</v>
      </c>
      <c r="B1029" s="6">
        <f>TITRES_STAT!D1032</f>
        <v>103.70820000000001</v>
      </c>
      <c r="C1029" s="2">
        <f t="shared" si="125"/>
        <v>0</v>
      </c>
      <c r="D1029" s="2">
        <f t="shared" si="118"/>
        <v>102.29242000000002</v>
      </c>
      <c r="E1029" s="2">
        <f t="shared" si="120"/>
        <v>101.04164</v>
      </c>
      <c r="F1029" s="2">
        <f t="shared" si="121"/>
        <v>99.874144999999999</v>
      </c>
      <c r="G1029" s="2">
        <f t="shared" si="123"/>
        <v>102.776572</v>
      </c>
      <c r="H1029" s="2">
        <f t="shared" si="119"/>
        <v>103.74720700000013</v>
      </c>
      <c r="I1029" s="2">
        <f t="array" ref="I1029">SUMPRODUCT(B1013:B1032, (ROW(B1013:B1032)-ROW(B1013)+1)) / (20*21/2)</f>
        <v>100.70751523809523</v>
      </c>
      <c r="J1029" s="2">
        <f t="shared" si="122"/>
        <v>100.96161907176209</v>
      </c>
      <c r="K1029" s="2">
        <f t="shared" si="124"/>
        <v>102.21460344830466</v>
      </c>
    </row>
    <row r="1030" spans="1:11" ht="13.5" x14ac:dyDescent="0.25">
      <c r="A1030" s="3">
        <f>TITRES_STAT!B1033</f>
        <v>43507</v>
      </c>
      <c r="B1030" s="6">
        <f>TITRES_STAT!D1033</f>
        <v>103.70820000000001</v>
      </c>
      <c r="C1030" s="2">
        <f t="shared" si="125"/>
        <v>0</v>
      </c>
      <c r="D1030" s="2">
        <f t="shared" ref="D1030:D1093" si="126">AVERAGE(B1026:B1030)</f>
        <v>102.76382000000001</v>
      </c>
      <c r="E1030" s="2">
        <f t="shared" si="120"/>
        <v>101.74088000000002</v>
      </c>
      <c r="F1030" s="2">
        <f t="shared" si="121"/>
        <v>99.913430000000005</v>
      </c>
      <c r="G1030" s="2">
        <f t="shared" si="123"/>
        <v>102.68244800000001</v>
      </c>
      <c r="H1030" s="2">
        <f t="shared" si="119"/>
        <v>103.80770050000014</v>
      </c>
      <c r="I1030" s="2">
        <f t="array" ref="I1030">SUMPRODUCT(B1014:B1033, (ROW(B1014:B1033)-ROW(B1014)+1)) / (20*21/2)</f>
        <v>101.00233095238094</v>
      </c>
      <c r="J1030" s="2">
        <f t="shared" si="122"/>
        <v>101.22319820778473</v>
      </c>
      <c r="K1030" s="2">
        <f t="shared" si="124"/>
        <v>102.27317586209664</v>
      </c>
    </row>
    <row r="1031" spans="1:11" ht="13.5" x14ac:dyDescent="0.25">
      <c r="A1031" s="3">
        <f>TITRES_STAT!B1034</f>
        <v>43508</v>
      </c>
      <c r="B1031" s="6">
        <f>TITRES_STAT!D1034</f>
        <v>101.35120000000001</v>
      </c>
      <c r="C1031" s="2">
        <f t="shared" si="125"/>
        <v>-2.3569999999999993</v>
      </c>
      <c r="D1031" s="2">
        <f t="shared" si="126"/>
        <v>102.92096000000001</v>
      </c>
      <c r="E1031" s="2">
        <f t="shared" si="120"/>
        <v>101.97737000000002</v>
      </c>
      <c r="F1031" s="2">
        <f t="shared" si="121"/>
        <v>99.834865000000008</v>
      </c>
      <c r="G1031" s="2">
        <f t="shared" si="123"/>
        <v>102.54118400000002</v>
      </c>
      <c r="H1031" s="2">
        <f t="shared" si="119"/>
        <v>103.85640900000011</v>
      </c>
      <c r="I1031" s="2">
        <f t="array" ref="I1031">SUMPRODUCT(B1015:B1034, (ROW(B1015:B1034)-ROW(B1015)+1)) / (20*21/2)</f>
        <v>101.37144952380952</v>
      </c>
      <c r="J1031" s="2">
        <f t="shared" si="122"/>
        <v>101.23538885466238</v>
      </c>
      <c r="K1031" s="2">
        <f t="shared" si="124"/>
        <v>102.237019945936</v>
      </c>
    </row>
    <row r="1032" spans="1:11" ht="13.5" x14ac:dyDescent="0.25">
      <c r="A1032" s="3">
        <f>TITRES_STAT!B1035</f>
        <v>43509</v>
      </c>
      <c r="B1032" s="6">
        <f>TITRES_STAT!D1035</f>
        <v>99.779899999999998</v>
      </c>
      <c r="C1032" s="2">
        <f t="shared" si="125"/>
        <v>-1.5713000000000079</v>
      </c>
      <c r="D1032" s="2">
        <f t="shared" si="126"/>
        <v>102.45113999999998</v>
      </c>
      <c r="E1032" s="2">
        <f t="shared" si="120"/>
        <v>102.05673000000002</v>
      </c>
      <c r="F1032" s="2">
        <f t="shared" si="121"/>
        <v>99.677735000000013</v>
      </c>
      <c r="G1032" s="2">
        <f t="shared" si="123"/>
        <v>102.36849400000003</v>
      </c>
      <c r="H1032" s="2">
        <f t="shared" si="119"/>
        <v>103.89582250000012</v>
      </c>
      <c r="I1032" s="2">
        <f t="array" ref="I1032">SUMPRODUCT(B1016:B1035, (ROW(B1016:B1035)-ROW(B1016)+1)) / (20*21/2)</f>
        <v>102.01472285714284</v>
      </c>
      <c r="J1032" s="2">
        <f t="shared" si="122"/>
        <v>101.09677086850405</v>
      </c>
      <c r="K1032" s="2">
        <f t="shared" si="124"/>
        <v>102.14066230099733</v>
      </c>
    </row>
    <row r="1033" spans="1:11" ht="13.5" x14ac:dyDescent="0.25">
      <c r="A1033" s="3">
        <f>TITRES_STAT!B1036</f>
        <v>43510</v>
      </c>
      <c r="B1033" s="6">
        <f>TITRES_STAT!D1036</f>
        <v>102.77330000000001</v>
      </c>
      <c r="C1033" s="2">
        <f t="shared" si="125"/>
        <v>2.9934000000000083</v>
      </c>
      <c r="D1033" s="2">
        <f t="shared" si="126"/>
        <v>102.26416</v>
      </c>
      <c r="E1033" s="2">
        <f t="shared" si="120"/>
        <v>102.04259000000002</v>
      </c>
      <c r="F1033" s="2">
        <f t="shared" si="121"/>
        <v>99.824655000000021</v>
      </c>
      <c r="G1033" s="2">
        <f t="shared" si="123"/>
        <v>102.25567199999999</v>
      </c>
      <c r="H1033" s="2">
        <f t="shared" si="119"/>
        <v>103.94717150000014</v>
      </c>
      <c r="I1033" s="2">
        <f t="array" ref="I1033">SUMPRODUCT(B1017:B1036, (ROW(B1017:B1036)-ROW(B1017)+1)) / (20*21/2)</f>
        <v>103.08139904761904</v>
      </c>
      <c r="J1033" s="2">
        <f t="shared" si="122"/>
        <v>101.2564403095989</v>
      </c>
      <c r="K1033" s="2">
        <f t="shared" si="124"/>
        <v>102.16547162252685</v>
      </c>
    </row>
    <row r="1034" spans="1:11" ht="13.5" x14ac:dyDescent="0.25">
      <c r="A1034" s="3">
        <f>TITRES_STAT!B1037</f>
        <v>43511</v>
      </c>
      <c r="B1034" s="6">
        <f>TITRES_STAT!D1037</f>
        <v>103.7004</v>
      </c>
      <c r="C1034" s="2">
        <f t="shared" si="125"/>
        <v>0.92709999999999582</v>
      </c>
      <c r="D1034" s="2">
        <f t="shared" si="126"/>
        <v>102.26259999999999</v>
      </c>
      <c r="E1034" s="2">
        <f t="shared" si="120"/>
        <v>102.27751000000001</v>
      </c>
      <c r="F1034" s="2">
        <f t="shared" si="121"/>
        <v>100.01793000000001</v>
      </c>
      <c r="G1034" s="2">
        <f t="shared" si="123"/>
        <v>102.16139199999999</v>
      </c>
      <c r="H1034" s="2">
        <f t="shared" ref="H1034:H1097" si="127">AVERAGE(B835:B1034)</f>
        <v>103.99965800000012</v>
      </c>
      <c r="I1034" s="2">
        <f t="array" ref="I1034">SUMPRODUCT(B1018:B1037, (ROW(B1018:B1037)-ROW(B1018)+1)) / (20*21/2)</f>
        <v>104.71562761904762</v>
      </c>
      <c r="J1034" s="2">
        <f t="shared" si="122"/>
        <v>101.48919837535138</v>
      </c>
      <c r="K1034" s="2">
        <f t="shared" si="124"/>
        <v>102.22566489223168</v>
      </c>
    </row>
    <row r="1035" spans="1:11" ht="13.5" x14ac:dyDescent="0.25">
      <c r="A1035" s="3">
        <f>TITRES_STAT!B1038</f>
        <v>43514</v>
      </c>
      <c r="B1035" s="6">
        <f>TITRES_STAT!D1038</f>
        <v>106.7723</v>
      </c>
      <c r="C1035" s="2">
        <f t="shared" si="125"/>
        <v>3.0718999999999994</v>
      </c>
      <c r="D1035" s="2">
        <f t="shared" si="126"/>
        <v>102.87542000000001</v>
      </c>
      <c r="E1035" s="2">
        <f t="shared" si="120"/>
        <v>102.81962000000001</v>
      </c>
      <c r="F1035" s="2">
        <f t="shared" si="121"/>
        <v>100.36480000000002</v>
      </c>
      <c r="G1035" s="2">
        <f t="shared" si="123"/>
        <v>102.12854999999999</v>
      </c>
      <c r="H1035" s="2">
        <f t="shared" si="127"/>
        <v>104.07488900000013</v>
      </c>
      <c r="I1035" s="2">
        <f t="array" ref="I1035">SUMPRODUCT(B1019:B1038, (ROW(B1019:B1038)-ROW(B1019)+1)) / (20*21/2)</f>
        <v>106.12047999999999</v>
      </c>
      <c r="J1035" s="2">
        <f t="shared" si="122"/>
        <v>101.9923509110322</v>
      </c>
      <c r="K1035" s="2">
        <f t="shared" si="124"/>
        <v>102.4039643082226</v>
      </c>
    </row>
    <row r="1036" spans="1:11" ht="13.5" x14ac:dyDescent="0.25">
      <c r="A1036" s="3">
        <f>TITRES_STAT!B1039</f>
        <v>43515</v>
      </c>
      <c r="B1036" s="6">
        <f>TITRES_STAT!D1039</f>
        <v>111.56489999999999</v>
      </c>
      <c r="C1036" s="2">
        <f t="shared" si="125"/>
        <v>4.7925999999999931</v>
      </c>
      <c r="D1036" s="2">
        <f t="shared" si="126"/>
        <v>104.91815999999999</v>
      </c>
      <c r="E1036" s="2">
        <f t="shared" ref="E1036:E1099" si="128">AVERAGE(B1027:B1036)</f>
        <v>103.91956</v>
      </c>
      <c r="F1036" s="2">
        <f t="shared" si="121"/>
        <v>101.09940000000003</v>
      </c>
      <c r="G1036" s="2">
        <f t="shared" si="123"/>
        <v>102.19156000000001</v>
      </c>
      <c r="H1036" s="2">
        <f t="shared" si="127"/>
        <v>104.17408300000015</v>
      </c>
      <c r="I1036" s="2">
        <f t="array" ref="I1036">SUMPRODUCT(B1020:B1039, (ROW(B1020:B1039)-ROW(B1020)+1)) / (20*21/2)</f>
        <v>107.49019523809524</v>
      </c>
      <c r="J1036" s="2">
        <f t="shared" si="122"/>
        <v>102.90402225283866</v>
      </c>
      <c r="K1036" s="2">
        <f t="shared" si="124"/>
        <v>102.76321668829229</v>
      </c>
    </row>
    <row r="1037" spans="1:11" ht="13.5" x14ac:dyDescent="0.25">
      <c r="A1037" s="3">
        <f>TITRES_STAT!B1040</f>
        <v>43516</v>
      </c>
      <c r="B1037" s="6">
        <f>TITRES_STAT!D1040</f>
        <v>118.25879999999999</v>
      </c>
      <c r="C1037" s="2">
        <f t="shared" si="125"/>
        <v>6.6938999999999993</v>
      </c>
      <c r="D1037" s="2">
        <f t="shared" si="126"/>
        <v>108.61393999999999</v>
      </c>
      <c r="E1037" s="2">
        <f t="shared" si="128"/>
        <v>105.53254</v>
      </c>
      <c r="F1037" s="2">
        <f t="shared" si="121"/>
        <v>102.31365000000002</v>
      </c>
      <c r="G1037" s="2">
        <f t="shared" si="123"/>
        <v>102.38844799999997</v>
      </c>
      <c r="H1037" s="2">
        <f t="shared" si="127"/>
        <v>104.29897300000013</v>
      </c>
      <c r="I1037" s="2">
        <f t="array" ref="I1037">SUMPRODUCT(B1021:B1040, (ROW(B1021:B1040)-ROW(B1021)+1)) / (20*21/2)</f>
        <v>108.74621333333334</v>
      </c>
      <c r="J1037" s="2">
        <f t="shared" si="122"/>
        <v>104.36638203828259</v>
      </c>
      <c r="K1037" s="2">
        <f t="shared" si="124"/>
        <v>103.37088662208475</v>
      </c>
    </row>
    <row r="1038" spans="1:11" ht="13.5" x14ac:dyDescent="0.25">
      <c r="A1038" s="3">
        <f>TITRES_STAT!B1041</f>
        <v>43517</v>
      </c>
      <c r="B1038" s="6">
        <f>TITRES_STAT!D1041</f>
        <v>117.0646</v>
      </c>
      <c r="C1038" s="2">
        <f t="shared" si="125"/>
        <v>-1.194199999999995</v>
      </c>
      <c r="D1038" s="2">
        <f t="shared" si="126"/>
        <v>111.4722</v>
      </c>
      <c r="E1038" s="2">
        <f t="shared" si="128"/>
        <v>106.86817999999998</v>
      </c>
      <c r="F1038" s="2">
        <f t="shared" si="121"/>
        <v>103.46819000000002</v>
      </c>
      <c r="G1038" s="2">
        <f t="shared" si="123"/>
        <v>102.62634799999998</v>
      </c>
      <c r="H1038" s="2">
        <f t="shared" si="127"/>
        <v>104.42177850000013</v>
      </c>
      <c r="I1038" s="2">
        <f t="array" ref="I1038">SUMPRODUCT(B1022:B1041, (ROW(B1022:B1041)-ROW(B1022)+1)) / (20*21/2)</f>
        <v>109.67711523809524</v>
      </c>
      <c r="J1038" s="2">
        <f t="shared" si="122"/>
        <v>105.57573612987473</v>
      </c>
      <c r="K1038" s="2">
        <f t="shared" si="124"/>
        <v>103.90789498984614</v>
      </c>
    </row>
    <row r="1039" spans="1:11" ht="13.5" x14ac:dyDescent="0.25">
      <c r="A1039" s="3">
        <f>TITRES_STAT!B1042</f>
        <v>43518</v>
      </c>
      <c r="B1039" s="6">
        <f>TITRES_STAT!D1042</f>
        <v>117.8502</v>
      </c>
      <c r="C1039" s="2">
        <f t="shared" si="125"/>
        <v>0.7856000000000023</v>
      </c>
      <c r="D1039" s="2">
        <f t="shared" si="126"/>
        <v>114.30216</v>
      </c>
      <c r="E1039" s="2">
        <f t="shared" si="128"/>
        <v>108.28237999999999</v>
      </c>
      <c r="F1039" s="2">
        <f t="shared" si="121"/>
        <v>104.66201000000001</v>
      </c>
      <c r="G1039" s="2">
        <f t="shared" si="123"/>
        <v>102.82323599999997</v>
      </c>
      <c r="H1039" s="2">
        <f t="shared" si="127"/>
        <v>104.54276000000014</v>
      </c>
      <c r="I1039" s="2">
        <f t="array" ref="I1039">SUMPRODUCT(B1023:B1042, (ROW(B1023:B1042)-ROW(B1023)+1)) / (20*21/2)</f>
        <v>110.37976523809526</v>
      </c>
      <c r="J1039" s="2">
        <f t="shared" si="122"/>
        <v>106.74473268893428</v>
      </c>
      <c r="K1039" s="2">
        <f t="shared" si="124"/>
        <v>104.45465204906786</v>
      </c>
    </row>
    <row r="1040" spans="1:11" ht="13.5" x14ac:dyDescent="0.25">
      <c r="A1040" s="3">
        <f>TITRES_STAT!B1043</f>
        <v>43521</v>
      </c>
      <c r="B1040" s="6">
        <f>TITRES_STAT!D1043</f>
        <v>117.8502</v>
      </c>
      <c r="C1040" s="2">
        <f t="shared" si="125"/>
        <v>0</v>
      </c>
      <c r="D1040" s="2">
        <f t="shared" si="126"/>
        <v>116.51773999999997</v>
      </c>
      <c r="E1040" s="2">
        <f t="shared" si="128"/>
        <v>109.69658</v>
      </c>
      <c r="F1040" s="2">
        <f t="shared" si="121"/>
        <v>105.71873000000002</v>
      </c>
      <c r="G1040" s="2">
        <f t="shared" si="123"/>
        <v>103.05893599999997</v>
      </c>
      <c r="H1040" s="2">
        <f t="shared" si="127"/>
        <v>104.66762800000016</v>
      </c>
      <c r="I1040" s="2">
        <f t="array" ref="I1040">SUMPRODUCT(B1024:B1043, (ROW(B1024:B1043)-ROW(B1024)+1)) / (20*21/2)</f>
        <v>111.01129333333333</v>
      </c>
      <c r="J1040" s="2">
        <f t="shared" si="122"/>
        <v>107.80239624236911</v>
      </c>
      <c r="K1040" s="2">
        <f t="shared" si="124"/>
        <v>104.97996765498678</v>
      </c>
    </row>
    <row r="1041" spans="1:11" ht="13.5" x14ac:dyDescent="0.25">
      <c r="A1041" s="3">
        <f>TITRES_STAT!B1044</f>
        <v>43522</v>
      </c>
      <c r="B1041" s="6">
        <f>TITRES_STAT!D1044</f>
        <v>115.4932</v>
      </c>
      <c r="C1041" s="2">
        <f t="shared" si="125"/>
        <v>-2.3569999999999993</v>
      </c>
      <c r="D1041" s="2">
        <f t="shared" si="126"/>
        <v>117.30339999999998</v>
      </c>
      <c r="E1041" s="2">
        <f t="shared" si="128"/>
        <v>111.11077999999998</v>
      </c>
      <c r="F1041" s="2">
        <f t="shared" si="121"/>
        <v>106.54407500000002</v>
      </c>
      <c r="G1041" s="2">
        <f t="shared" si="123"/>
        <v>103.24922399999996</v>
      </c>
      <c r="H1041" s="2">
        <f t="shared" si="127"/>
        <v>104.78646350000015</v>
      </c>
      <c r="I1041" s="2">
        <f t="array" ref="I1041">SUMPRODUCT(B1025:B1044, (ROW(B1025:B1044)-ROW(B1025)+1)) / (20*21/2)</f>
        <v>111.73931095238096</v>
      </c>
      <c r="J1041" s="2">
        <f t="shared" si="122"/>
        <v>108.53485374309585</v>
      </c>
      <c r="K1041" s="2">
        <f t="shared" si="124"/>
        <v>105.39225127635984</v>
      </c>
    </row>
    <row r="1042" spans="1:11" ht="13.5" x14ac:dyDescent="0.25">
      <c r="A1042" s="3">
        <f>TITRES_STAT!B1045</f>
        <v>43523</v>
      </c>
      <c r="B1042" s="6">
        <f>TITRES_STAT!D1045</f>
        <v>113.92189999999999</v>
      </c>
      <c r="C1042" s="2">
        <f t="shared" si="125"/>
        <v>-1.5713000000000079</v>
      </c>
      <c r="D1042" s="2">
        <f t="shared" si="126"/>
        <v>116.43602000000001</v>
      </c>
      <c r="E1042" s="2">
        <f t="shared" si="128"/>
        <v>112.52497999999999</v>
      </c>
      <c r="F1042" s="2">
        <f t="shared" si="121"/>
        <v>107.29085500000001</v>
      </c>
      <c r="G1042" s="2">
        <f t="shared" si="123"/>
        <v>103.40808599999997</v>
      </c>
      <c r="H1042" s="2">
        <f t="shared" si="127"/>
        <v>104.90910250000017</v>
      </c>
      <c r="I1042" s="2">
        <f t="array" ref="I1042">SUMPRODUCT(B1026:B1045, (ROW(B1026:B1045)-ROW(B1026)+1)) / (20*21/2)</f>
        <v>112.40002285714286</v>
      </c>
      <c r="J1042" s="2">
        <f t="shared" si="122"/>
        <v>109.04790576756291</v>
      </c>
      <c r="K1042" s="2">
        <f t="shared" si="124"/>
        <v>105.7267473047379</v>
      </c>
    </row>
    <row r="1043" spans="1:11" ht="13.5" x14ac:dyDescent="0.25">
      <c r="A1043" s="3">
        <f>TITRES_STAT!B1046</f>
        <v>43524</v>
      </c>
      <c r="B1043" s="6">
        <f>TITRES_STAT!D1046</f>
        <v>113.92189999999999</v>
      </c>
      <c r="C1043" s="2">
        <f t="shared" si="125"/>
        <v>0</v>
      </c>
      <c r="D1043" s="2">
        <f t="shared" si="126"/>
        <v>115.80747999999998</v>
      </c>
      <c r="E1043" s="2">
        <f t="shared" si="128"/>
        <v>113.63984000000001</v>
      </c>
      <c r="F1043" s="2">
        <f t="shared" si="121"/>
        <v>107.84121500000003</v>
      </c>
      <c r="G1043" s="2">
        <f t="shared" si="123"/>
        <v>103.64378599999998</v>
      </c>
      <c r="H1043" s="2">
        <f t="shared" si="127"/>
        <v>105.02789350000018</v>
      </c>
      <c r="I1043" s="2">
        <f t="array" ref="I1043">SUMPRODUCT(B1027:B1046, (ROW(B1027:B1046)-ROW(B1027)+1)) / (20*21/2)</f>
        <v>112.99342904761905</v>
      </c>
      <c r="J1043" s="2">
        <f t="shared" si="122"/>
        <v>109.51209569446168</v>
      </c>
      <c r="K1043" s="2">
        <f t="shared" si="124"/>
        <v>106.04812584180701</v>
      </c>
    </row>
    <row r="1044" spans="1:11" ht="13.5" x14ac:dyDescent="0.25">
      <c r="A1044" s="3">
        <f>TITRES_STAT!B1047</f>
        <v>43525</v>
      </c>
      <c r="B1044" s="6">
        <f>TITRES_STAT!D1047</f>
        <v>115.4854</v>
      </c>
      <c r="C1044" s="2">
        <f t="shared" si="125"/>
        <v>1.5635000000000048</v>
      </c>
      <c r="D1044" s="2">
        <f t="shared" si="126"/>
        <v>115.33452</v>
      </c>
      <c r="E1044" s="2">
        <f t="shared" si="128"/>
        <v>114.81834000000001</v>
      </c>
      <c r="F1044" s="2">
        <f t="shared" ref="F1044:F1107" si="129">AVERAGE(B1025:B1044)</f>
        <v>108.54792500000003</v>
      </c>
      <c r="G1044" s="2">
        <f t="shared" si="123"/>
        <v>103.91075599999998</v>
      </c>
      <c r="H1044" s="2">
        <f t="shared" si="127"/>
        <v>105.15061550000017</v>
      </c>
      <c r="I1044" s="2">
        <f t="array" ref="I1044">SUMPRODUCT(B1028:B1047, (ROW(B1028:B1047)-ROW(B1028)+1)) / (20*21/2)</f>
        <v>113.51578809523809</v>
      </c>
      <c r="J1044" s="2">
        <f t="shared" si="122"/>
        <v>110.08098181879866</v>
      </c>
      <c r="K1044" s="2">
        <f t="shared" si="124"/>
        <v>106.41821502448124</v>
      </c>
    </row>
    <row r="1045" spans="1:11" ht="13.5" x14ac:dyDescent="0.25">
      <c r="A1045" s="3">
        <f>TITRES_STAT!B1048</f>
        <v>43528</v>
      </c>
      <c r="B1045" s="6">
        <f>TITRES_STAT!D1048</f>
        <v>115.4854</v>
      </c>
      <c r="C1045" s="2">
        <f t="shared" si="125"/>
        <v>0</v>
      </c>
      <c r="D1045" s="2">
        <f t="shared" si="126"/>
        <v>114.86156000000001</v>
      </c>
      <c r="E1045" s="2">
        <f t="shared" si="128"/>
        <v>115.68965</v>
      </c>
      <c r="F1045" s="2">
        <f t="shared" si="129"/>
        <v>109.25463500000004</v>
      </c>
      <c r="G1045" s="2">
        <f t="shared" si="123"/>
        <v>104.23272399999998</v>
      </c>
      <c r="H1045" s="2">
        <f t="shared" si="127"/>
        <v>105.27333750000018</v>
      </c>
      <c r="I1045" s="2">
        <f t="array" ref="I1045">SUMPRODUCT(B1029:B1048, (ROW(B1029:B1048)-ROW(B1029)+1)) / (20*21/2)</f>
        <v>113.96032619047621</v>
      </c>
      <c r="J1045" s="2">
        <f t="shared" ref="J1045:J1108" si="130">$J$4*B1045+J1044*(1-$J$4)</f>
        <v>110.59568831224641</v>
      </c>
      <c r="K1045" s="2">
        <f t="shared" si="124"/>
        <v>106.77379090587414</v>
      </c>
    </row>
    <row r="1046" spans="1:11" ht="13.5" x14ac:dyDescent="0.25">
      <c r="A1046" s="3">
        <f>TITRES_STAT!B1049</f>
        <v>43529</v>
      </c>
      <c r="B1046" s="6">
        <f>TITRES_STAT!D1049</f>
        <v>115.4854</v>
      </c>
      <c r="C1046" s="2">
        <f t="shared" si="125"/>
        <v>0</v>
      </c>
      <c r="D1046" s="2">
        <f t="shared" si="126"/>
        <v>114.86000000000001</v>
      </c>
      <c r="E1046" s="2">
        <f t="shared" si="128"/>
        <v>116.0817</v>
      </c>
      <c r="F1046" s="2">
        <f t="shared" si="129"/>
        <v>110.00063000000003</v>
      </c>
      <c r="G1046" s="2">
        <f t="shared" si="123"/>
        <v>104.55469199999997</v>
      </c>
      <c r="H1046" s="2">
        <f t="shared" si="127"/>
        <v>105.39613700000018</v>
      </c>
      <c r="I1046" s="2">
        <f t="array" ref="I1046">SUMPRODUCT(B1030:B1049, (ROW(B1030:B1049)-ROW(B1030)+1)) / (20*21/2)</f>
        <v>114.34949333333337</v>
      </c>
      <c r="J1046" s="2">
        <f t="shared" si="130"/>
        <v>111.06137513965152</v>
      </c>
      <c r="K1046" s="2">
        <f t="shared" si="124"/>
        <v>107.11542263505555</v>
      </c>
    </row>
    <row r="1047" spans="1:11" ht="13.5" x14ac:dyDescent="0.25">
      <c r="A1047" s="3">
        <f>TITRES_STAT!B1050</f>
        <v>43530</v>
      </c>
      <c r="B1047" s="6">
        <f>TITRES_STAT!D1050</f>
        <v>115.4854</v>
      </c>
      <c r="C1047" s="2">
        <f t="shared" si="125"/>
        <v>0</v>
      </c>
      <c r="D1047" s="2">
        <f t="shared" si="126"/>
        <v>115.17270000000001</v>
      </c>
      <c r="E1047" s="2">
        <f t="shared" si="128"/>
        <v>115.80436000000002</v>
      </c>
      <c r="F1047" s="2">
        <f t="shared" si="129"/>
        <v>110.66845000000001</v>
      </c>
      <c r="G1047" s="2">
        <f t="shared" si="123"/>
        <v>104.87665999999997</v>
      </c>
      <c r="H1047" s="2">
        <f t="shared" si="127"/>
        <v>105.5192475000002</v>
      </c>
      <c r="I1047" s="2">
        <f t="array" ref="I1047">SUMPRODUCT(B1031:B1050, (ROW(B1031:B1050)-ROW(B1031)+1)) / (20*21/2)</f>
        <v>114.36153714285716</v>
      </c>
      <c r="J1047" s="2">
        <f t="shared" si="130"/>
        <v>111.48271084063708</v>
      </c>
      <c r="K1047" s="2">
        <f t="shared" si="124"/>
        <v>107.44365704152396</v>
      </c>
    </row>
    <row r="1048" spans="1:11" ht="13.5" x14ac:dyDescent="0.25">
      <c r="A1048" s="3">
        <f>TITRES_STAT!B1051</f>
        <v>43531</v>
      </c>
      <c r="B1048" s="6">
        <f>TITRES_STAT!D1051</f>
        <v>115.3361</v>
      </c>
      <c r="C1048" s="2">
        <f t="shared" si="125"/>
        <v>-0.14929999999999666</v>
      </c>
      <c r="D1048" s="2">
        <f t="shared" si="126"/>
        <v>115.45554</v>
      </c>
      <c r="E1048" s="2">
        <f t="shared" si="128"/>
        <v>115.63151000000001</v>
      </c>
      <c r="F1048" s="2">
        <f t="shared" si="129"/>
        <v>111.24984500000001</v>
      </c>
      <c r="G1048" s="2">
        <f t="shared" si="123"/>
        <v>105.16845799999997</v>
      </c>
      <c r="H1048" s="2">
        <f t="shared" si="127"/>
        <v>105.6416115000002</v>
      </c>
      <c r="I1048" s="2">
        <f t="array" ref="I1048">SUMPRODUCT(B1032:B1051, (ROW(B1032:B1051)-ROW(B1032)+1)) / (20*21/2)</f>
        <v>114.52136428571428</v>
      </c>
      <c r="J1048" s="2">
        <f t="shared" si="130"/>
        <v>111.84970028438593</v>
      </c>
      <c r="K1048" s="2">
        <f t="shared" si="124"/>
        <v>107.75316460852302</v>
      </c>
    </row>
    <row r="1049" spans="1:11" ht="13.5" x14ac:dyDescent="0.25">
      <c r="A1049" s="3">
        <f>TITRES_STAT!B1052</f>
        <v>43532</v>
      </c>
      <c r="B1049" s="6">
        <f>TITRES_STAT!D1052</f>
        <v>115.3361</v>
      </c>
      <c r="C1049" s="2">
        <f t="shared" si="125"/>
        <v>0</v>
      </c>
      <c r="D1049" s="2">
        <f t="shared" si="126"/>
        <v>115.42567999999999</v>
      </c>
      <c r="E1049" s="2">
        <f t="shared" si="128"/>
        <v>115.38010000000001</v>
      </c>
      <c r="F1049" s="2">
        <f t="shared" si="129"/>
        <v>111.83124000000001</v>
      </c>
      <c r="G1049" s="2">
        <f t="shared" si="123"/>
        <v>105.43244199999999</v>
      </c>
      <c r="H1049" s="2">
        <f t="shared" si="127"/>
        <v>105.76358700000019</v>
      </c>
      <c r="I1049" s="2">
        <f t="array" ref="I1049">SUMPRODUCT(B1033:B1052, (ROW(B1033:B1052)-ROW(B1033)+1)) / (20*21/2)</f>
        <v>114.54650238095239</v>
      </c>
      <c r="J1049" s="2">
        <f t="shared" si="130"/>
        <v>112.18173835253965</v>
      </c>
      <c r="K1049" s="2">
        <f t="shared" si="124"/>
        <v>108.05053462387507</v>
      </c>
    </row>
    <row r="1050" spans="1:11" ht="13.5" x14ac:dyDescent="0.25">
      <c r="A1050" s="3">
        <f>TITRES_STAT!B1053</f>
        <v>43535</v>
      </c>
      <c r="B1050" s="6">
        <f>TITRES_STAT!D1053</f>
        <v>111.9577</v>
      </c>
      <c r="C1050" s="2">
        <f t="shared" si="125"/>
        <v>-3.3783999999999992</v>
      </c>
      <c r="D1050" s="2">
        <f t="shared" si="126"/>
        <v>114.72013999999999</v>
      </c>
      <c r="E1050" s="2">
        <f t="shared" si="128"/>
        <v>114.79085000000001</v>
      </c>
      <c r="F1050" s="2">
        <f t="shared" si="129"/>
        <v>112.24371499999999</v>
      </c>
      <c r="G1050" s="2">
        <f t="shared" si="123"/>
        <v>105.69013999999999</v>
      </c>
      <c r="H1050" s="2">
        <f t="shared" si="127"/>
        <v>105.86486150000017</v>
      </c>
      <c r="I1050" s="2">
        <f t="array" ref="I1050">SUMPRODUCT(B1034:B1053, (ROW(B1034:B1053)-ROW(B1034)+1)) / (20*21/2)</f>
        <v>114.57538190476188</v>
      </c>
      <c r="J1050" s="2">
        <f t="shared" si="130"/>
        <v>112.1604013665835</v>
      </c>
      <c r="K1050" s="2">
        <f t="shared" si="124"/>
        <v>108.20375679548781</v>
      </c>
    </row>
    <row r="1051" spans="1:11" ht="13.5" x14ac:dyDescent="0.25">
      <c r="A1051" s="3">
        <f>TITRES_STAT!B1054</f>
        <v>43536</v>
      </c>
      <c r="B1051" s="6">
        <f>TITRES_STAT!D1054</f>
        <v>113.92189999999999</v>
      </c>
      <c r="C1051" s="2">
        <f t="shared" si="125"/>
        <v>1.9641999999999911</v>
      </c>
      <c r="D1051" s="2">
        <f t="shared" si="126"/>
        <v>114.40743999999999</v>
      </c>
      <c r="E1051" s="2">
        <f t="shared" si="128"/>
        <v>114.63372000000001</v>
      </c>
      <c r="F1051" s="2">
        <f t="shared" si="129"/>
        <v>112.87224999999998</v>
      </c>
      <c r="G1051" s="2">
        <f t="shared" si="123"/>
        <v>105.92772600000001</v>
      </c>
      <c r="H1051" s="2">
        <f t="shared" si="127"/>
        <v>105.97595700000018</v>
      </c>
      <c r="I1051" s="2">
        <f t="array" ref="I1051">SUMPRODUCT(B1035:B1054, (ROW(B1035:B1054)-ROW(B1035)+1)) / (20*21/2)</f>
        <v>114.55154714285715</v>
      </c>
      <c r="J1051" s="2">
        <f t="shared" si="130"/>
        <v>112.32816314119459</v>
      </c>
      <c r="K1051" s="2">
        <f t="shared" si="124"/>
        <v>108.42799770546868</v>
      </c>
    </row>
    <row r="1052" spans="1:11" ht="13.5" x14ac:dyDescent="0.25">
      <c r="A1052" s="3">
        <f>TITRES_STAT!B1055</f>
        <v>43537</v>
      </c>
      <c r="B1052" s="6">
        <f>TITRES_STAT!D1055</f>
        <v>113.1362</v>
      </c>
      <c r="C1052" s="2">
        <f t="shared" si="125"/>
        <v>-0.78569999999999141</v>
      </c>
      <c r="D1052" s="2">
        <f t="shared" si="126"/>
        <v>113.9376</v>
      </c>
      <c r="E1052" s="2">
        <f t="shared" si="128"/>
        <v>114.55515</v>
      </c>
      <c r="F1052" s="2">
        <f t="shared" si="129"/>
        <v>113.54006499999998</v>
      </c>
      <c r="G1052" s="2">
        <f t="shared" si="123"/>
        <v>106.057832</v>
      </c>
      <c r="H1052" s="2">
        <f t="shared" si="127"/>
        <v>106.08300750000016</v>
      </c>
      <c r="I1052" s="2">
        <f t="array" ref="I1052">SUMPRODUCT(B1036:B1055, (ROW(B1036:B1055)-ROW(B1036)+1)) / (20*21/2)</f>
        <v>114.47567000000002</v>
      </c>
      <c r="J1052" s="2">
        <f t="shared" si="130"/>
        <v>112.40511903250939</v>
      </c>
      <c r="K1052" s="2">
        <f t="shared" si="124"/>
        <v>108.61263308956795</v>
      </c>
    </row>
    <row r="1053" spans="1:11" ht="13.5" x14ac:dyDescent="0.25">
      <c r="A1053" s="3">
        <f>TITRES_STAT!B1056</f>
        <v>43538</v>
      </c>
      <c r="B1053" s="6">
        <f>TITRES_STAT!D1056</f>
        <v>113.8433</v>
      </c>
      <c r="C1053" s="2">
        <f t="shared" si="125"/>
        <v>0.70709999999999695</v>
      </c>
      <c r="D1053" s="2">
        <f t="shared" si="126"/>
        <v>113.63903999999999</v>
      </c>
      <c r="E1053" s="2">
        <f t="shared" si="128"/>
        <v>114.54729</v>
      </c>
      <c r="F1053" s="2">
        <f t="shared" si="129"/>
        <v>114.09356499999998</v>
      </c>
      <c r="G1053" s="2">
        <f t="shared" si="123"/>
        <v>106.18196799999998</v>
      </c>
      <c r="H1053" s="2">
        <f t="shared" si="127"/>
        <v>106.19359350000018</v>
      </c>
      <c r="I1053" s="2">
        <f t="array" ref="I1053">SUMPRODUCT(B1037:B1056, (ROW(B1037:B1056)-ROW(B1037)+1)) / (20*21/2)</f>
        <v>114.35433714285713</v>
      </c>
      <c r="J1053" s="2">
        <f t="shared" si="130"/>
        <v>112.54208864846089</v>
      </c>
      <c r="K1053" s="2">
        <f t="shared" si="124"/>
        <v>108.81775728213391</v>
      </c>
    </row>
    <row r="1054" spans="1:11" ht="13.5" x14ac:dyDescent="0.25">
      <c r="A1054" s="3">
        <f>TITRES_STAT!B1057</f>
        <v>43539</v>
      </c>
      <c r="B1054" s="6">
        <f>TITRES_STAT!D1057</f>
        <v>113.8433</v>
      </c>
      <c r="C1054" s="2">
        <f t="shared" si="125"/>
        <v>0</v>
      </c>
      <c r="D1054" s="2">
        <f t="shared" si="126"/>
        <v>113.34048</v>
      </c>
      <c r="E1054" s="2">
        <f t="shared" si="128"/>
        <v>114.38308000000002</v>
      </c>
      <c r="F1054" s="2">
        <f t="shared" si="129"/>
        <v>114.60071000000001</v>
      </c>
      <c r="G1054" s="2">
        <f t="shared" si="123"/>
        <v>106.370684</v>
      </c>
      <c r="H1054" s="2">
        <f t="shared" si="127"/>
        <v>106.31195250000015</v>
      </c>
      <c r="I1054" s="2">
        <f t="array" ref="I1054">SUMPRODUCT(B1038:B1057, (ROW(B1038:B1057)-ROW(B1038)+1)) / (20*21/2)</f>
        <v>114.53795952380953</v>
      </c>
      <c r="J1054" s="2">
        <f t="shared" si="130"/>
        <v>112.66601353908365</v>
      </c>
      <c r="K1054" s="2">
        <f t="shared" si="124"/>
        <v>109.0148373887169</v>
      </c>
    </row>
    <row r="1055" spans="1:11" ht="13.5" x14ac:dyDescent="0.25">
      <c r="A1055" s="3">
        <f>TITRES_STAT!B1058</f>
        <v>43542</v>
      </c>
      <c r="B1055" s="6">
        <f>TITRES_STAT!D1058</f>
        <v>113.804</v>
      </c>
      <c r="C1055" s="2">
        <f t="shared" si="125"/>
        <v>-3.9299999999997226E-2</v>
      </c>
      <c r="D1055" s="2">
        <f t="shared" si="126"/>
        <v>113.70973999999998</v>
      </c>
      <c r="E1055" s="2">
        <f t="shared" si="128"/>
        <v>114.21494000000003</v>
      </c>
      <c r="F1055" s="2">
        <f t="shared" si="129"/>
        <v>114.95229500000001</v>
      </c>
      <c r="G1055" s="2">
        <f t="shared" si="123"/>
        <v>106.57275600000001</v>
      </c>
      <c r="H1055" s="2">
        <f t="shared" si="127"/>
        <v>106.43011500000016</v>
      </c>
      <c r="I1055" s="2">
        <f t="array" ref="I1055">SUMPRODUCT(B1039:B1058, (ROW(B1039:B1058)-ROW(B1039)+1)) / (20*21/2)</f>
        <v>114.6864904761905</v>
      </c>
      <c r="J1055" s="2">
        <f t="shared" si="130"/>
        <v>112.77439320202807</v>
      </c>
      <c r="K1055" s="2">
        <f t="shared" si="124"/>
        <v>109.20264768719859</v>
      </c>
    </row>
    <row r="1056" spans="1:11" ht="13.5" x14ac:dyDescent="0.25">
      <c r="A1056" s="3">
        <f>TITRES_STAT!B1059</f>
        <v>43543</v>
      </c>
      <c r="B1056" s="6">
        <f>TITRES_STAT!D1059</f>
        <v>113.67829999999999</v>
      </c>
      <c r="C1056" s="2">
        <f t="shared" si="125"/>
        <v>-0.12570000000000903</v>
      </c>
      <c r="D1056" s="2">
        <f t="shared" si="126"/>
        <v>113.66102000000001</v>
      </c>
      <c r="E1056" s="2">
        <f t="shared" si="128"/>
        <v>114.03423000000001</v>
      </c>
      <c r="F1056" s="2">
        <f t="shared" si="129"/>
        <v>115.057965</v>
      </c>
      <c r="G1056" s="2">
        <f t="shared" si="123"/>
        <v>106.77231400000001</v>
      </c>
      <c r="H1056" s="2">
        <f t="shared" si="127"/>
        <v>106.54376250000016</v>
      </c>
      <c r="I1056" s="2">
        <f t="array" ref="I1056">SUMPRODUCT(B1040:B1059, (ROW(B1040:B1059)-ROW(B1040)+1)) / (20*21/2)</f>
        <v>114.83745333333331</v>
      </c>
      <c r="J1056" s="2">
        <f t="shared" si="130"/>
        <v>112.86047956373967</v>
      </c>
      <c r="K1056" s="2">
        <f t="shared" si="124"/>
        <v>109.37816346417119</v>
      </c>
    </row>
    <row r="1057" spans="1:11" ht="13.5" x14ac:dyDescent="0.25">
      <c r="A1057" s="3">
        <f>TITRES_STAT!B1060</f>
        <v>43545</v>
      </c>
      <c r="B1057" s="6">
        <f>TITRES_STAT!D1060</f>
        <v>116.986</v>
      </c>
      <c r="C1057" s="2">
        <f t="shared" si="125"/>
        <v>3.3077000000000112</v>
      </c>
      <c r="D1057" s="2">
        <f t="shared" si="126"/>
        <v>114.43098000000001</v>
      </c>
      <c r="E1057" s="2">
        <f t="shared" si="128"/>
        <v>114.18429</v>
      </c>
      <c r="F1057" s="2">
        <f t="shared" si="129"/>
        <v>114.994325</v>
      </c>
      <c r="G1057" s="2">
        <f t="shared" si="123"/>
        <v>107.038026</v>
      </c>
      <c r="H1057" s="2">
        <f t="shared" si="127"/>
        <v>106.66554100000016</v>
      </c>
      <c r="I1057" s="2">
        <f t="array" ref="I1057">SUMPRODUCT(B1041:B1060, (ROW(B1041:B1060)-ROW(B1041)+1)) / (20*21/2)</f>
        <v>114.37727476190476</v>
      </c>
      <c r="J1057" s="2">
        <f t="shared" si="130"/>
        <v>113.25338627195494</v>
      </c>
      <c r="K1057" s="2">
        <f t="shared" si="124"/>
        <v>109.67650999498801</v>
      </c>
    </row>
    <row r="1058" spans="1:11" ht="13.5" x14ac:dyDescent="0.25">
      <c r="A1058" s="3">
        <f>TITRES_STAT!B1061</f>
        <v>43546</v>
      </c>
      <c r="B1058" s="6">
        <f>TITRES_STAT!D1061</f>
        <v>116.5539</v>
      </c>
      <c r="C1058" s="2">
        <f t="shared" si="125"/>
        <v>-0.43210000000000548</v>
      </c>
      <c r="D1058" s="2">
        <f t="shared" si="126"/>
        <v>114.9731</v>
      </c>
      <c r="E1058" s="2">
        <f t="shared" si="128"/>
        <v>114.30607000000001</v>
      </c>
      <c r="F1058" s="2">
        <f t="shared" si="129"/>
        <v>114.96878999999998</v>
      </c>
      <c r="G1058" s="2">
        <f t="shared" si="123"/>
        <v>107.29509600000002</v>
      </c>
      <c r="H1058" s="2">
        <f t="shared" si="127"/>
        <v>106.79890850000017</v>
      </c>
      <c r="I1058" s="2">
        <f t="array" ref="I1058">SUMPRODUCT(B1042:B1061, (ROW(B1042:B1061)-ROW(B1042)+1)) / (20*21/2)</f>
        <v>113.9691061904762</v>
      </c>
      <c r="J1058" s="2">
        <f t="shared" si="130"/>
        <v>113.56772091272114</v>
      </c>
      <c r="K1058" s="2">
        <f t="shared" si="124"/>
        <v>109.94621156381201</v>
      </c>
    </row>
    <row r="1059" spans="1:11" ht="13.5" x14ac:dyDescent="0.25">
      <c r="A1059" s="3">
        <f>TITRES_STAT!B1062</f>
        <v>43549</v>
      </c>
      <c r="B1059" s="6">
        <f>TITRES_STAT!D1062</f>
        <v>116.5539</v>
      </c>
      <c r="C1059" s="2">
        <f t="shared" si="125"/>
        <v>0</v>
      </c>
      <c r="D1059" s="2">
        <f t="shared" si="126"/>
        <v>115.51522</v>
      </c>
      <c r="E1059" s="2">
        <f t="shared" si="128"/>
        <v>114.42784999999999</v>
      </c>
      <c r="F1059" s="2">
        <f t="shared" si="129"/>
        <v>114.90397499999999</v>
      </c>
      <c r="G1059" s="2">
        <f t="shared" si="123"/>
        <v>107.567724</v>
      </c>
      <c r="H1059" s="2">
        <f t="shared" si="127"/>
        <v>106.92245500000016</v>
      </c>
      <c r="I1059" s="2">
        <f t="array" ref="I1059">SUMPRODUCT(B1043:B1062, (ROW(B1043:B1062)-ROW(B1043)+1)) / (20*21/2)</f>
        <v>113.5860038095238</v>
      </c>
      <c r="J1059" s="2">
        <f t="shared" si="130"/>
        <v>113.85211892103342</v>
      </c>
      <c r="K1059" s="2">
        <f t="shared" si="124"/>
        <v>110.20533660052527</v>
      </c>
    </row>
    <row r="1060" spans="1:11" ht="13.5" x14ac:dyDescent="0.25">
      <c r="A1060" s="3">
        <f>TITRES_STAT!B1063</f>
        <v>43550</v>
      </c>
      <c r="B1060" s="6">
        <f>TITRES_STAT!D1063</f>
        <v>110.07210000000001</v>
      </c>
      <c r="C1060" s="2">
        <f t="shared" si="125"/>
        <v>-6.4817999999999927</v>
      </c>
      <c r="D1060" s="2">
        <f t="shared" si="126"/>
        <v>114.76884</v>
      </c>
      <c r="E1060" s="2">
        <f t="shared" si="128"/>
        <v>114.23929000000001</v>
      </c>
      <c r="F1060" s="2">
        <f t="shared" si="129"/>
        <v>114.51506999999999</v>
      </c>
      <c r="G1060" s="2">
        <f t="shared" si="123"/>
        <v>107.71071599999999</v>
      </c>
      <c r="H1060" s="2">
        <f t="shared" si="127"/>
        <v>107.02302050000017</v>
      </c>
      <c r="I1060" s="2">
        <f t="array" ref="I1060">SUMPRODUCT(B1044:B1063, (ROW(B1044:B1063)-ROW(B1044)+1)) / (20*21/2)</f>
        <v>113.19878047619048</v>
      </c>
      <c r="J1060" s="2">
        <f t="shared" si="130"/>
        <v>113.49211711903024</v>
      </c>
      <c r="K1060" s="2">
        <f t="shared" si="124"/>
        <v>110.20011163579879</v>
      </c>
    </row>
    <row r="1061" spans="1:11" ht="13.5" x14ac:dyDescent="0.25">
      <c r="A1061" s="3">
        <f>TITRES_STAT!B1064</f>
        <v>43551</v>
      </c>
      <c r="B1061" s="6">
        <f>TITRES_STAT!D1064</f>
        <v>110.22929999999999</v>
      </c>
      <c r="C1061" s="2">
        <f t="shared" si="125"/>
        <v>0.1571999999999889</v>
      </c>
      <c r="D1061" s="2">
        <f t="shared" si="126"/>
        <v>114.07903999999999</v>
      </c>
      <c r="E1061" s="2">
        <f t="shared" si="128"/>
        <v>113.87003</v>
      </c>
      <c r="F1061" s="2">
        <f t="shared" si="129"/>
        <v>114.251875</v>
      </c>
      <c r="G1061" s="2">
        <f t="shared" si="123"/>
        <v>107.85685200000002</v>
      </c>
      <c r="H1061" s="2">
        <f t="shared" si="127"/>
        <v>107.12437200000014</v>
      </c>
      <c r="I1061" s="2">
        <f t="array" ref="I1061">SUMPRODUCT(B1045:B1064, (ROW(B1045:B1064)-ROW(B1045)+1)) / (20*21/2)</f>
        <v>112.67982619047619</v>
      </c>
      <c r="J1061" s="2">
        <f t="shared" si="130"/>
        <v>113.18137263150356</v>
      </c>
      <c r="K1061" s="2">
        <f t="shared" si="124"/>
        <v>110.20125627753218</v>
      </c>
    </row>
    <row r="1062" spans="1:11" ht="13.5" x14ac:dyDescent="0.25">
      <c r="A1062" s="3">
        <f>TITRES_STAT!B1065</f>
        <v>43552</v>
      </c>
      <c r="B1062" s="6">
        <f>TITRES_STAT!D1065</f>
        <v>110.22929999999999</v>
      </c>
      <c r="C1062" s="2">
        <f t="shared" si="125"/>
        <v>0</v>
      </c>
      <c r="D1062" s="2">
        <f t="shared" si="126"/>
        <v>112.72769999999998</v>
      </c>
      <c r="E1062" s="2">
        <f t="shared" si="128"/>
        <v>113.57934</v>
      </c>
      <c r="F1062" s="2">
        <f t="shared" si="129"/>
        <v>114.067245</v>
      </c>
      <c r="G1062" s="2">
        <f t="shared" si="123"/>
        <v>108.002988</v>
      </c>
      <c r="H1062" s="2">
        <f t="shared" si="127"/>
        <v>107.22572350000013</v>
      </c>
      <c r="I1062" s="2">
        <f t="array" ref="I1062">SUMPRODUCT(B1046:B1065, (ROW(B1046:B1065)-ROW(B1046)+1)) / (20*21/2)</f>
        <v>112.34416333333333</v>
      </c>
      <c r="J1062" s="2">
        <f t="shared" si="130"/>
        <v>112.90022285707465</v>
      </c>
      <c r="K1062" s="2">
        <f t="shared" si="124"/>
        <v>110.20235603135446</v>
      </c>
    </row>
    <row r="1063" spans="1:11" ht="13.5" x14ac:dyDescent="0.25">
      <c r="A1063" s="3">
        <f>TITRES_STAT!B1066</f>
        <v>43553</v>
      </c>
      <c r="B1063" s="6">
        <f>TITRES_STAT!D1066</f>
        <v>110.0014</v>
      </c>
      <c r="C1063" s="2">
        <f t="shared" si="125"/>
        <v>-0.22789999999999111</v>
      </c>
      <c r="D1063" s="2">
        <f t="shared" si="126"/>
        <v>111.41720000000001</v>
      </c>
      <c r="E1063" s="2">
        <f t="shared" si="128"/>
        <v>113.19514999999998</v>
      </c>
      <c r="F1063" s="2">
        <f t="shared" si="129"/>
        <v>113.87122000000002</v>
      </c>
      <c r="G1063" s="2">
        <f t="shared" si="123"/>
        <v>108.20631800000001</v>
      </c>
      <c r="H1063" s="2">
        <f t="shared" si="127"/>
        <v>107.32986400000016</v>
      </c>
      <c r="I1063" s="2">
        <f t="array" ref="I1063">SUMPRODUCT(B1047:B1066, (ROW(B1047:B1066)-ROW(B1047)+1)) / (20*21/2)</f>
        <v>112.03465190476192</v>
      </c>
      <c r="J1063" s="2">
        <f t="shared" si="130"/>
        <v>112.62414448973421</v>
      </c>
      <c r="K1063" s="2">
        <f t="shared" si="124"/>
        <v>110.19447540267389</v>
      </c>
    </row>
    <row r="1064" spans="1:11" ht="13.5" x14ac:dyDescent="0.25">
      <c r="A1064" s="3">
        <f>TITRES_STAT!B1067</f>
        <v>43556</v>
      </c>
      <c r="B1064" s="6">
        <f>TITRES_STAT!D1067</f>
        <v>108.4222</v>
      </c>
      <c r="C1064" s="2">
        <f t="shared" si="125"/>
        <v>-1.5792000000000002</v>
      </c>
      <c r="D1064" s="2">
        <f t="shared" si="126"/>
        <v>109.79086</v>
      </c>
      <c r="E1064" s="2">
        <f t="shared" si="128"/>
        <v>112.65303999999999</v>
      </c>
      <c r="F1064" s="2">
        <f t="shared" si="129"/>
        <v>113.51806000000003</v>
      </c>
      <c r="G1064" s="2">
        <f t="shared" si="123"/>
        <v>108.37806399999998</v>
      </c>
      <c r="H1064" s="2">
        <f t="shared" si="127"/>
        <v>107.42218000000015</v>
      </c>
      <c r="I1064" s="2">
        <f t="array" ref="I1064">SUMPRODUCT(B1048:B1067, (ROW(B1048:B1067)-ROW(B1048)+1)) / (20*21/2)</f>
        <v>111.7512919047619</v>
      </c>
      <c r="J1064" s="2">
        <f t="shared" si="130"/>
        <v>112.22395930023572</v>
      </c>
      <c r="K1064" s="2">
        <f t="shared" si="124"/>
        <v>110.12497440649061</v>
      </c>
    </row>
    <row r="1065" spans="1:11" ht="13.5" x14ac:dyDescent="0.25">
      <c r="A1065" s="3">
        <f>TITRES_STAT!B1068</f>
        <v>43557</v>
      </c>
      <c r="B1065" s="6">
        <f>TITRES_STAT!D1068</f>
        <v>109.9936</v>
      </c>
      <c r="C1065" s="2">
        <f t="shared" si="125"/>
        <v>1.571399999999997</v>
      </c>
      <c r="D1065" s="2">
        <f t="shared" si="126"/>
        <v>109.77516</v>
      </c>
      <c r="E1065" s="2">
        <f t="shared" si="128"/>
        <v>112.27199999999998</v>
      </c>
      <c r="F1065" s="2">
        <f t="shared" si="129"/>
        <v>113.24347000000003</v>
      </c>
      <c r="G1065" s="2">
        <f t="shared" si="123"/>
        <v>108.58123799999997</v>
      </c>
      <c r="H1065" s="2">
        <f t="shared" si="127"/>
        <v>107.52235300000017</v>
      </c>
      <c r="I1065" s="2">
        <f t="array" ref="I1065">SUMPRODUCT(B1049:B1068, (ROW(B1049:B1068)-ROW(B1049)+1)) / (20*21/2)</f>
        <v>111.79263571428572</v>
      </c>
      <c r="J1065" s="2">
        <f t="shared" si="130"/>
        <v>112.01154412878469</v>
      </c>
      <c r="K1065" s="2">
        <f t="shared" si="124"/>
        <v>110.11982246898118</v>
      </c>
    </row>
    <row r="1066" spans="1:11" ht="13.5" x14ac:dyDescent="0.25">
      <c r="A1066" s="3">
        <f>TITRES_STAT!B1069</f>
        <v>43558</v>
      </c>
      <c r="B1066" s="6">
        <f>TITRES_STAT!D1069</f>
        <v>109.9936</v>
      </c>
      <c r="C1066" s="2">
        <f t="shared" si="125"/>
        <v>0</v>
      </c>
      <c r="D1066" s="2">
        <f t="shared" si="126"/>
        <v>109.72802000000001</v>
      </c>
      <c r="E1066" s="2">
        <f t="shared" si="128"/>
        <v>111.90352999999998</v>
      </c>
      <c r="F1066" s="2">
        <f t="shared" si="129"/>
        <v>112.96887999999998</v>
      </c>
      <c r="G1066" s="2">
        <f t="shared" si="123"/>
        <v>108.84365199999996</v>
      </c>
      <c r="H1066" s="2">
        <f t="shared" si="127"/>
        <v>107.62645450000015</v>
      </c>
      <c r="I1066" s="2">
        <f t="array" ref="I1066">SUMPRODUCT(B1050:B1069, (ROW(B1050:B1069)-ROW(B1050)+1)) / (20*21/2)</f>
        <v>111.85945428571429</v>
      </c>
      <c r="J1066" s="2">
        <f t="shared" si="130"/>
        <v>111.81935897366235</v>
      </c>
      <c r="K1066" s="2">
        <f t="shared" si="124"/>
        <v>110.11487256823683</v>
      </c>
    </row>
    <row r="1067" spans="1:11" ht="13.5" x14ac:dyDescent="0.25">
      <c r="A1067" s="3">
        <f>TITRES_STAT!B1070</f>
        <v>43559</v>
      </c>
      <c r="B1067" s="6">
        <f>TITRES_STAT!D1070</f>
        <v>109.9936</v>
      </c>
      <c r="C1067" s="2">
        <f t="shared" si="125"/>
        <v>0</v>
      </c>
      <c r="D1067" s="2">
        <f t="shared" si="126"/>
        <v>109.68088</v>
      </c>
      <c r="E1067" s="2">
        <f t="shared" si="128"/>
        <v>111.20428999999999</v>
      </c>
      <c r="F1067" s="2">
        <f t="shared" si="129"/>
        <v>112.69428999999998</v>
      </c>
      <c r="G1067" s="2">
        <f t="shared" si="123"/>
        <v>109.16404799999997</v>
      </c>
      <c r="H1067" s="2">
        <f t="shared" si="127"/>
        <v>107.72859150000015</v>
      </c>
      <c r="I1067" s="2">
        <f t="array" ref="I1067">SUMPRODUCT(B1051:B1070, (ROW(B1051:B1070)-ROW(B1051)+1)) / (20*21/2)</f>
        <v>111.92181857142859</v>
      </c>
      <c r="J1067" s="2">
        <f t="shared" si="130"/>
        <v>111.64547716664688</v>
      </c>
      <c r="K1067" s="2">
        <f t="shared" si="124"/>
        <v>110.11011678124716</v>
      </c>
    </row>
    <row r="1068" spans="1:11" ht="13.5" x14ac:dyDescent="0.25">
      <c r="A1068" s="3">
        <f>TITRES_STAT!B1071</f>
        <v>43560</v>
      </c>
      <c r="B1068" s="6">
        <f>TITRES_STAT!D1071</f>
        <v>113.1284</v>
      </c>
      <c r="C1068" s="2">
        <f t="shared" si="125"/>
        <v>3.1347999999999985</v>
      </c>
      <c r="D1068" s="2">
        <f t="shared" si="126"/>
        <v>110.30628000000002</v>
      </c>
      <c r="E1068" s="2">
        <f t="shared" si="128"/>
        <v>110.86174000000001</v>
      </c>
      <c r="F1068" s="2">
        <f t="shared" si="129"/>
        <v>112.583905</v>
      </c>
      <c r="G1068" s="2">
        <f t="shared" si="123"/>
        <v>109.54713999999996</v>
      </c>
      <c r="H1068" s="2">
        <f t="shared" si="127"/>
        <v>107.83461750000016</v>
      </c>
      <c r="I1068" s="2">
        <f t="array" ref="I1068">SUMPRODUCT(B1052:B1071, (ROW(B1052:B1071)-ROW(B1052)+1)) / (20*21/2)</f>
        <v>111.65532333333334</v>
      </c>
      <c r="J1068" s="2">
        <f t="shared" si="130"/>
        <v>111.78670791268053</v>
      </c>
      <c r="K1068" s="2">
        <f t="shared" si="124"/>
        <v>110.2284808290414</v>
      </c>
    </row>
    <row r="1069" spans="1:11" ht="13.5" x14ac:dyDescent="0.25">
      <c r="A1069" s="3">
        <f>TITRES_STAT!B1072</f>
        <v>43563</v>
      </c>
      <c r="B1069" s="6">
        <f>TITRES_STAT!D1072</f>
        <v>113.2855</v>
      </c>
      <c r="C1069" s="2">
        <f t="shared" si="125"/>
        <v>0.1570999999999998</v>
      </c>
      <c r="D1069" s="2">
        <f t="shared" si="126"/>
        <v>111.27893999999999</v>
      </c>
      <c r="E1069" s="2">
        <f t="shared" si="128"/>
        <v>110.53489999999999</v>
      </c>
      <c r="F1069" s="2">
        <f t="shared" si="129"/>
        <v>112.481375</v>
      </c>
      <c r="G1069" s="2">
        <f t="shared" si="123"/>
        <v>109.93337399999997</v>
      </c>
      <c r="H1069" s="2">
        <f t="shared" si="127"/>
        <v>107.91393050000016</v>
      </c>
      <c r="I1069" s="2">
        <f t="array" ref="I1069">SUMPRODUCT(B1053:B1072, (ROW(B1053:B1072)-ROW(B1053)+1)) / (20*21/2)</f>
        <v>111.43268428571429</v>
      </c>
      <c r="J1069" s="2">
        <f t="shared" si="130"/>
        <v>111.92945001623477</v>
      </c>
      <c r="K1069" s="2">
        <f t="shared" si="124"/>
        <v>110.34836393378488</v>
      </c>
    </row>
    <row r="1070" spans="1:11" ht="13.5" x14ac:dyDescent="0.25">
      <c r="A1070" s="3">
        <f>TITRES_STAT!B1073</f>
        <v>43565</v>
      </c>
      <c r="B1070" s="6">
        <f>TITRES_STAT!D1073</f>
        <v>113.1362</v>
      </c>
      <c r="C1070" s="2">
        <f t="shared" si="125"/>
        <v>-0.14929999999999666</v>
      </c>
      <c r="D1070" s="2">
        <f t="shared" si="126"/>
        <v>111.90745999999999</v>
      </c>
      <c r="E1070" s="2">
        <f t="shared" si="128"/>
        <v>110.84130999999999</v>
      </c>
      <c r="F1070" s="2">
        <f t="shared" si="129"/>
        <v>112.5403</v>
      </c>
      <c r="G1070" s="2">
        <f t="shared" si="123"/>
        <v>110.26178199999998</v>
      </c>
      <c r="H1070" s="2">
        <f t="shared" si="127"/>
        <v>107.98086950000015</v>
      </c>
      <c r="I1070" s="2">
        <f t="array" ref="I1070">SUMPRODUCT(B1054:B1073, (ROW(B1054:B1073)-ROW(B1054)+1)) / (20*21/2)</f>
        <v>111.3372480952381</v>
      </c>
      <c r="J1070" s="2">
        <f t="shared" si="130"/>
        <v>112.04437858611718</v>
      </c>
      <c r="K1070" s="2">
        <f t="shared" si="124"/>
        <v>110.45769083834234</v>
      </c>
    </row>
    <row r="1071" spans="1:11" ht="13.5" x14ac:dyDescent="0.25">
      <c r="A1071" s="3">
        <f>TITRES_STAT!B1074</f>
        <v>43566</v>
      </c>
      <c r="B1071" s="6">
        <f>TITRES_STAT!D1074</f>
        <v>109.74209999999999</v>
      </c>
      <c r="C1071" s="2">
        <f t="shared" si="125"/>
        <v>-3.3941000000000088</v>
      </c>
      <c r="D1071" s="2">
        <f t="shared" si="126"/>
        <v>111.85716000000002</v>
      </c>
      <c r="E1071" s="2">
        <f t="shared" si="128"/>
        <v>110.79259000000002</v>
      </c>
      <c r="F1071" s="2">
        <f t="shared" si="129"/>
        <v>112.33131</v>
      </c>
      <c r="G1071" s="2">
        <f t="shared" si="123"/>
        <v>110.47689799999998</v>
      </c>
      <c r="H1071" s="2">
        <f t="shared" si="127"/>
        <v>108.03264500000016</v>
      </c>
      <c r="I1071" s="2">
        <f t="array" ref="I1071">SUMPRODUCT(B1055:B1074, (ROW(B1055:B1074)-ROW(B1055)+1)) / (20*21/2)</f>
        <v>111.24629380952381</v>
      </c>
      <c r="J1071" s="2">
        <f t="shared" si="130"/>
        <v>111.82511395886792</v>
      </c>
      <c r="K1071" s="2">
        <f t="shared" si="124"/>
        <v>110.42962845252499</v>
      </c>
    </row>
    <row r="1072" spans="1:11" ht="13.5" x14ac:dyDescent="0.25">
      <c r="A1072" s="3">
        <f>TITRES_STAT!B1075</f>
        <v>43567</v>
      </c>
      <c r="B1072" s="6">
        <f>TITRES_STAT!D1075</f>
        <v>109.9936</v>
      </c>
      <c r="C1072" s="2">
        <f t="shared" si="125"/>
        <v>0.25150000000000716</v>
      </c>
      <c r="D1072" s="2">
        <f t="shared" si="126"/>
        <v>111.85715999999999</v>
      </c>
      <c r="E1072" s="2">
        <f t="shared" si="128"/>
        <v>110.76902</v>
      </c>
      <c r="F1072" s="2">
        <f t="shared" si="129"/>
        <v>112.17418000000001</v>
      </c>
      <c r="G1072" s="2">
        <f t="shared" si="123"/>
        <v>110.69704399999999</v>
      </c>
      <c r="H1072" s="2">
        <f t="shared" si="127"/>
        <v>108.08611000000018</v>
      </c>
      <c r="I1072" s="2">
        <f t="array" ref="I1072">SUMPRODUCT(B1056:B1075, (ROW(B1056:B1075)-ROW(B1056)+1)) / (20*21/2)</f>
        <v>110.87740476190476</v>
      </c>
      <c r="J1072" s="2">
        <f t="shared" si="130"/>
        <v>111.65068405802336</v>
      </c>
      <c r="K1072" s="2">
        <f t="shared" si="124"/>
        <v>110.41252929752402</v>
      </c>
    </row>
    <row r="1073" spans="1:11" ht="13.5" x14ac:dyDescent="0.25">
      <c r="A1073" s="3">
        <f>TITRES_STAT!B1076</f>
        <v>43570</v>
      </c>
      <c r="B1073" s="6">
        <f>TITRES_STAT!D1076</f>
        <v>111.1721</v>
      </c>
      <c r="C1073" s="2">
        <f t="shared" si="125"/>
        <v>1.1784999999999997</v>
      </c>
      <c r="D1073" s="2">
        <f t="shared" si="126"/>
        <v>111.4659</v>
      </c>
      <c r="E1073" s="2">
        <f t="shared" si="128"/>
        <v>110.88609000000001</v>
      </c>
      <c r="F1073" s="2">
        <f t="shared" si="129"/>
        <v>112.04061999999999</v>
      </c>
      <c r="G1073" s="2">
        <f t="shared" si="123"/>
        <v>110.86219199999998</v>
      </c>
      <c r="H1073" s="2">
        <f t="shared" si="127"/>
        <v>108.14739250000015</v>
      </c>
      <c r="I1073" s="2">
        <f t="array" ref="I1073">SUMPRODUCT(B1057:B1076, (ROW(B1057:B1076)-ROW(B1057)+1)) / (20*21/2)</f>
        <v>110.23746142857144</v>
      </c>
      <c r="J1073" s="2">
        <f t="shared" si="130"/>
        <v>111.6051046239259</v>
      </c>
      <c r="K1073" s="2">
        <f t="shared" si="124"/>
        <v>110.44231638389563</v>
      </c>
    </row>
    <row r="1074" spans="1:11" ht="13.5" x14ac:dyDescent="0.25">
      <c r="A1074" s="3">
        <f>TITRES_STAT!B1077</f>
        <v>43571</v>
      </c>
      <c r="B1074" s="6">
        <f>TITRES_STAT!D1077</f>
        <v>111.0856</v>
      </c>
      <c r="C1074" s="2">
        <f t="shared" si="125"/>
        <v>-8.6500000000000909E-2</v>
      </c>
      <c r="D1074" s="2">
        <f t="shared" si="126"/>
        <v>111.02592</v>
      </c>
      <c r="E1074" s="2">
        <f t="shared" si="128"/>
        <v>111.15243000000001</v>
      </c>
      <c r="F1074" s="2">
        <f t="shared" si="129"/>
        <v>111.90273499999998</v>
      </c>
      <c r="G1074" s="2">
        <f t="shared" ref="G1074:G1137" si="131">AVERAGE(B1025:B1074)</f>
        <v>111.05687999999998</v>
      </c>
      <c r="H1074" s="2">
        <f t="shared" si="127"/>
        <v>108.20635650000013</v>
      </c>
      <c r="I1074" s="2">
        <f t="array" ref="I1074">SUMPRODUCT(B1058:B1077, (ROW(B1058:B1077)-ROW(B1058)+1)) / (20*21/2)</f>
        <v>109.93864047619047</v>
      </c>
      <c r="J1074" s="2">
        <f t="shared" si="130"/>
        <v>111.55562799307582</v>
      </c>
      <c r="K1074" s="2">
        <f t="shared" si="124"/>
        <v>110.46754319237031</v>
      </c>
    </row>
    <row r="1075" spans="1:11" ht="13.5" x14ac:dyDescent="0.25">
      <c r="A1075" s="3">
        <f>TITRES_STAT!B1078</f>
        <v>43572</v>
      </c>
      <c r="B1075" s="6">
        <f>TITRES_STAT!D1078</f>
        <v>108.0294</v>
      </c>
      <c r="C1075" s="2">
        <f t="shared" si="125"/>
        <v>-3.056200000000004</v>
      </c>
      <c r="D1075" s="2">
        <f t="shared" si="126"/>
        <v>110.00456</v>
      </c>
      <c r="E1075" s="2">
        <f t="shared" si="128"/>
        <v>110.95600999999999</v>
      </c>
      <c r="F1075" s="2">
        <f t="shared" si="129"/>
        <v>111.61400499999998</v>
      </c>
      <c r="G1075" s="2">
        <f t="shared" si="131"/>
        <v>111.19044399999999</v>
      </c>
      <c r="H1075" s="2">
        <f t="shared" si="127"/>
        <v>108.24964700000014</v>
      </c>
      <c r="I1075" s="2">
        <f t="array" ref="I1075">SUMPRODUCT(B1059:B1078, (ROW(B1059:B1078)-ROW(B1059)+1)) / (20*21/2)</f>
        <v>109.49462333333334</v>
      </c>
      <c r="J1075" s="2">
        <f t="shared" si="130"/>
        <v>111.21979675564002</v>
      </c>
      <c r="K1075" s="2">
        <f t="shared" ref="K1075:K1138" si="132">$K$4*B1075+(1-$K$4)*K1074</f>
        <v>110.37192973384599</v>
      </c>
    </row>
    <row r="1076" spans="1:11" ht="13.5" x14ac:dyDescent="0.25">
      <c r="A1076" s="3">
        <f>TITRES_STAT!B1079</f>
        <v>43573</v>
      </c>
      <c r="B1076" s="6">
        <f>TITRES_STAT!D1079</f>
        <v>104.8946</v>
      </c>
      <c r="C1076" s="2">
        <f t="shared" si="125"/>
        <v>-3.1347999999999985</v>
      </c>
      <c r="D1076" s="2">
        <f t="shared" si="126"/>
        <v>109.03506</v>
      </c>
      <c r="E1076" s="2">
        <f t="shared" si="128"/>
        <v>110.44611000000002</v>
      </c>
      <c r="F1076" s="2">
        <f t="shared" si="129"/>
        <v>111.17481999999998</v>
      </c>
      <c r="G1076" s="2">
        <f t="shared" si="131"/>
        <v>111.27702599999996</v>
      </c>
      <c r="H1076" s="2">
        <f t="shared" si="127"/>
        <v>108.27522050000012</v>
      </c>
      <c r="I1076" s="2">
        <f t="array" ref="I1076">SUMPRODUCT(B1060:B1079, (ROW(B1060:B1079)-ROW(B1060)+1)) / (20*21/2)</f>
        <v>109.10055238095237</v>
      </c>
      <c r="J1076" s="2">
        <f t="shared" si="130"/>
        <v>110.61739706462667</v>
      </c>
      <c r="K1076" s="2">
        <f t="shared" si="132"/>
        <v>110.15713248938144</v>
      </c>
    </row>
    <row r="1077" spans="1:11" ht="13.5" x14ac:dyDescent="0.25">
      <c r="A1077" s="3">
        <f>TITRES_STAT!B1080</f>
        <v>43574</v>
      </c>
      <c r="B1077" s="6">
        <f>TITRES_STAT!D1080</f>
        <v>108.0372</v>
      </c>
      <c r="C1077" s="2">
        <f t="shared" si="125"/>
        <v>3.1426000000000016</v>
      </c>
      <c r="D1077" s="2">
        <f t="shared" si="126"/>
        <v>108.64377999999999</v>
      </c>
      <c r="E1077" s="2">
        <f t="shared" si="128"/>
        <v>110.25046999999999</v>
      </c>
      <c r="F1077" s="2">
        <f t="shared" si="129"/>
        <v>110.72738</v>
      </c>
      <c r="G1077" s="2">
        <f t="shared" si="131"/>
        <v>111.39518999999997</v>
      </c>
      <c r="H1077" s="2">
        <f t="shared" si="127"/>
        <v>108.2939980000001</v>
      </c>
      <c r="I1077" s="2">
        <f t="array" ref="I1077">SUMPRODUCT(B1061:B1080, (ROW(B1061:B1080)-ROW(B1061)+1)) / (20*21/2)</f>
        <v>108.75642761904761</v>
      </c>
      <c r="J1077" s="2">
        <f t="shared" si="130"/>
        <v>110.3716640108527</v>
      </c>
      <c r="K1077" s="2">
        <f t="shared" si="132"/>
        <v>110.07399788195472</v>
      </c>
    </row>
    <row r="1078" spans="1:11" ht="13.5" x14ac:dyDescent="0.25">
      <c r="A1078" s="3">
        <f>TITRES_STAT!B1081</f>
        <v>43577</v>
      </c>
      <c r="B1078" s="6">
        <f>TITRES_STAT!D1081</f>
        <v>106.0652</v>
      </c>
      <c r="C1078" s="2">
        <f t="shared" si="125"/>
        <v>-1.9719999999999942</v>
      </c>
      <c r="D1078" s="2">
        <f t="shared" si="126"/>
        <v>107.6224</v>
      </c>
      <c r="E1078" s="2">
        <f t="shared" si="128"/>
        <v>109.54414999999999</v>
      </c>
      <c r="F1078" s="2">
        <f t="shared" si="129"/>
        <v>110.202945</v>
      </c>
      <c r="G1078" s="2">
        <f t="shared" si="131"/>
        <v>111.44232999999997</v>
      </c>
      <c r="H1078" s="2">
        <f t="shared" si="127"/>
        <v>108.2716065000001</v>
      </c>
      <c r="I1078" s="2">
        <f t="array" ref="I1078">SUMPRODUCT(B1062:B1081, (ROW(B1062:B1081)-ROW(B1062)+1)) / (20*21/2)</f>
        <v>108.20690714285712</v>
      </c>
      <c r="J1078" s="2">
        <f t="shared" si="130"/>
        <v>109.96152458124767</v>
      </c>
      <c r="K1078" s="2">
        <f t="shared" si="132"/>
        <v>109.91679012187807</v>
      </c>
    </row>
    <row r="1079" spans="1:11" ht="13.5" x14ac:dyDescent="0.25">
      <c r="A1079" s="3">
        <f>TITRES_STAT!B1082</f>
        <v>43578</v>
      </c>
      <c r="B1079" s="6">
        <f>TITRES_STAT!D1082</f>
        <v>106.0652</v>
      </c>
      <c r="C1079" s="2">
        <f t="shared" si="125"/>
        <v>0</v>
      </c>
      <c r="D1079" s="2">
        <f t="shared" si="126"/>
        <v>106.61832</v>
      </c>
      <c r="E1079" s="2">
        <f t="shared" si="128"/>
        <v>108.82212</v>
      </c>
      <c r="F1079" s="2">
        <f t="shared" si="129"/>
        <v>109.67851</v>
      </c>
      <c r="G1079" s="2">
        <f t="shared" si="131"/>
        <v>111.48946999999997</v>
      </c>
      <c r="H1079" s="2">
        <f t="shared" si="127"/>
        <v>108.21975250000008</v>
      </c>
      <c r="I1079" s="2">
        <f t="array" ref="I1079">SUMPRODUCT(B1063:B1082, (ROW(B1063:B1082)-ROW(B1063)+1)) / (20*21/2)</f>
        <v>107.68843952380952</v>
      </c>
      <c r="J1079" s="2">
        <f t="shared" si="130"/>
        <v>109.59044604970028</v>
      </c>
      <c r="K1079" s="2">
        <f t="shared" si="132"/>
        <v>109.76574737200049</v>
      </c>
    </row>
    <row r="1080" spans="1:11" ht="13.5" x14ac:dyDescent="0.25">
      <c r="A1080" s="3">
        <f>TITRES_STAT!B1083</f>
        <v>43579</v>
      </c>
      <c r="B1080" s="6">
        <f>TITRES_STAT!D1083</f>
        <v>106.0652</v>
      </c>
      <c r="C1080" s="2">
        <f t="shared" si="125"/>
        <v>0</v>
      </c>
      <c r="D1080" s="2">
        <f t="shared" si="126"/>
        <v>106.22548000000002</v>
      </c>
      <c r="E1080" s="2">
        <f t="shared" si="128"/>
        <v>108.11502</v>
      </c>
      <c r="F1080" s="2">
        <f t="shared" si="129"/>
        <v>109.47816499999999</v>
      </c>
      <c r="G1080" s="2">
        <f t="shared" si="131"/>
        <v>111.53660999999997</v>
      </c>
      <c r="H1080" s="2">
        <f t="shared" si="127"/>
        <v>108.16082750000011</v>
      </c>
      <c r="I1080" s="2">
        <f t="array" ref="I1080">SUMPRODUCT(B1064:B1083, (ROW(B1064:B1083)-ROW(B1064)+1)) / (20*21/2)</f>
        <v>107.20102476190478</v>
      </c>
      <c r="J1080" s="2">
        <f t="shared" si="130"/>
        <v>109.2547083306812</v>
      </c>
      <c r="K1080" s="2">
        <f t="shared" si="132"/>
        <v>109.62062786721616</v>
      </c>
    </row>
    <row r="1081" spans="1:11" ht="13.5" x14ac:dyDescent="0.25">
      <c r="A1081" s="3">
        <f>TITRES_STAT!B1084</f>
        <v>43580</v>
      </c>
      <c r="B1081" s="6">
        <f>TITRES_STAT!D1084</f>
        <v>103.70820000000001</v>
      </c>
      <c r="C1081" s="2">
        <f t="shared" si="125"/>
        <v>-2.3569999999999993</v>
      </c>
      <c r="D1081" s="2">
        <f t="shared" si="126"/>
        <v>105.98820000000001</v>
      </c>
      <c r="E1081" s="2">
        <f t="shared" si="128"/>
        <v>107.51163</v>
      </c>
      <c r="F1081" s="2">
        <f t="shared" si="129"/>
        <v>109.15210999999999</v>
      </c>
      <c r="G1081" s="2">
        <f t="shared" si="131"/>
        <v>111.58374999999997</v>
      </c>
      <c r="H1081" s="2">
        <f t="shared" si="127"/>
        <v>108.09011750000009</v>
      </c>
      <c r="I1081" s="2">
        <f t="array" ref="I1081">SUMPRODUCT(B1065:B1084, (ROW(B1065:B1084)-ROW(B1065)+1)) / (20*21/2)</f>
        <v>107.18131095238095</v>
      </c>
      <c r="J1081" s="2">
        <f t="shared" si="130"/>
        <v>108.72646944204489</v>
      </c>
      <c r="K1081" s="2">
        <f t="shared" si="132"/>
        <v>109.38876795085474</v>
      </c>
    </row>
    <row r="1082" spans="1:11" ht="13.5" x14ac:dyDescent="0.25">
      <c r="A1082" s="3">
        <f>TITRES_STAT!B1085</f>
        <v>43581</v>
      </c>
      <c r="B1082" s="6">
        <f>TITRES_STAT!D1085</f>
        <v>103.70820000000001</v>
      </c>
      <c r="C1082" s="2">
        <f t="shared" si="125"/>
        <v>0</v>
      </c>
      <c r="D1082" s="2">
        <f t="shared" si="126"/>
        <v>105.12240000000001</v>
      </c>
      <c r="E1082" s="2">
        <f t="shared" si="128"/>
        <v>106.88309</v>
      </c>
      <c r="F1082" s="2">
        <f t="shared" si="129"/>
        <v>108.826055</v>
      </c>
      <c r="G1082" s="2">
        <f t="shared" si="131"/>
        <v>111.66231599999998</v>
      </c>
      <c r="H1082" s="2">
        <f t="shared" si="127"/>
        <v>108.0272640000001</v>
      </c>
      <c r="I1082" s="2">
        <f t="array" ref="I1082">SUMPRODUCT(B1066:B1085, (ROW(B1066:B1085)-ROW(B1066)+1)) / (20*21/2)</f>
        <v>107.24072000000001</v>
      </c>
      <c r="J1082" s="2">
        <f t="shared" si="130"/>
        <v>108.24853901899299</v>
      </c>
      <c r="K1082" s="2">
        <f t="shared" si="132"/>
        <v>109.16600058023299</v>
      </c>
    </row>
    <row r="1083" spans="1:11" ht="13.5" x14ac:dyDescent="0.25">
      <c r="A1083" s="3">
        <f>TITRES_STAT!B1086</f>
        <v>43584</v>
      </c>
      <c r="B1083" s="6">
        <f>TITRES_STAT!D1086</f>
        <v>103.70820000000001</v>
      </c>
      <c r="C1083" s="2">
        <f t="shared" si="125"/>
        <v>0</v>
      </c>
      <c r="D1083" s="2">
        <f t="shared" si="126"/>
        <v>104.65100000000002</v>
      </c>
      <c r="E1083" s="2">
        <f t="shared" si="128"/>
        <v>106.13669999999999</v>
      </c>
      <c r="F1083" s="2">
        <f t="shared" si="129"/>
        <v>108.51139499999999</v>
      </c>
      <c r="G1083" s="2">
        <f t="shared" si="131"/>
        <v>111.68101399999998</v>
      </c>
      <c r="H1083" s="2">
        <f t="shared" si="127"/>
        <v>107.96539250000011</v>
      </c>
      <c r="I1083" s="2">
        <f t="array" ref="I1083">SUMPRODUCT(B1067:B1086, (ROW(B1067:B1086)-ROW(B1067)+1)) / (20*21/2)</f>
        <v>107.30424476190477</v>
      </c>
      <c r="J1083" s="2">
        <f t="shared" si="130"/>
        <v>107.81612577908889</v>
      </c>
      <c r="K1083" s="2">
        <f t="shared" si="132"/>
        <v>108.95196918492974</v>
      </c>
    </row>
    <row r="1084" spans="1:11" ht="13.5" x14ac:dyDescent="0.25">
      <c r="A1084" s="3">
        <f>TITRES_STAT!B1087</f>
        <v>43585</v>
      </c>
      <c r="B1084" s="6">
        <f>TITRES_STAT!D1087</f>
        <v>108.3044</v>
      </c>
      <c r="C1084" s="2">
        <f t="shared" si="125"/>
        <v>4.5961999999999961</v>
      </c>
      <c r="D1084" s="2">
        <f t="shared" si="126"/>
        <v>105.09884</v>
      </c>
      <c r="E1084" s="2">
        <f t="shared" si="128"/>
        <v>105.85858</v>
      </c>
      <c r="F1084" s="2">
        <f t="shared" si="129"/>
        <v>108.505505</v>
      </c>
      <c r="G1084" s="2">
        <f t="shared" si="131"/>
        <v>111.77309399999999</v>
      </c>
      <c r="H1084" s="2">
        <f t="shared" si="127"/>
        <v>107.92591300000011</v>
      </c>
      <c r="I1084" s="2">
        <f t="array" ref="I1084">SUMPRODUCT(B1068:B1087, (ROW(B1068:B1087)-ROW(B1068)+1)) / (20*21/2)</f>
        <v>107.0800661904762</v>
      </c>
      <c r="J1084" s="2">
        <f t="shared" si="130"/>
        <v>107.86262808584233</v>
      </c>
      <c r="K1084" s="2">
        <f t="shared" si="132"/>
        <v>108.92657431493249</v>
      </c>
    </row>
    <row r="1085" spans="1:11" ht="13.5" x14ac:dyDescent="0.25">
      <c r="A1085" s="3">
        <f>TITRES_STAT!B1088</f>
        <v>43587</v>
      </c>
      <c r="B1085" s="6">
        <f>TITRES_STAT!D1088</f>
        <v>109.1293</v>
      </c>
      <c r="C1085" s="2">
        <f t="shared" si="125"/>
        <v>0.82489999999999952</v>
      </c>
      <c r="D1085" s="2">
        <f t="shared" si="126"/>
        <v>105.71165999999998</v>
      </c>
      <c r="E1085" s="2">
        <f t="shared" si="128"/>
        <v>105.96857000000003</v>
      </c>
      <c r="F1085" s="2">
        <f t="shared" si="129"/>
        <v>108.46229000000001</v>
      </c>
      <c r="G1085" s="2">
        <f t="shared" si="131"/>
        <v>111.82023399999997</v>
      </c>
      <c r="H1085" s="2">
        <f t="shared" si="127"/>
        <v>107.8921290000001</v>
      </c>
      <c r="I1085" s="2">
        <f t="array" ref="I1085">SUMPRODUCT(B1069:B1088, (ROW(B1069:B1088)-ROW(B1069)+1)) / (20*21/2)</f>
        <v>106.86337523809523</v>
      </c>
      <c r="J1085" s="2">
        <f t="shared" si="130"/>
        <v>107.9832635062383</v>
      </c>
      <c r="K1085" s="2">
        <f t="shared" si="132"/>
        <v>108.93452434179788</v>
      </c>
    </row>
    <row r="1086" spans="1:11" ht="13.5" x14ac:dyDescent="0.25">
      <c r="A1086" s="3">
        <f>TITRES_STAT!B1089</f>
        <v>43588</v>
      </c>
      <c r="B1086" s="6">
        <f>TITRES_STAT!D1089</f>
        <v>109.1293</v>
      </c>
      <c r="C1086" s="2">
        <f t="shared" si="125"/>
        <v>0</v>
      </c>
      <c r="D1086" s="2">
        <f t="shared" si="126"/>
        <v>106.79587999999998</v>
      </c>
      <c r="E1086" s="2">
        <f t="shared" si="128"/>
        <v>106.39204000000002</v>
      </c>
      <c r="F1086" s="2">
        <f t="shared" si="129"/>
        <v>108.41907500000002</v>
      </c>
      <c r="G1086" s="2">
        <f t="shared" si="131"/>
        <v>111.77152199999995</v>
      </c>
      <c r="H1086" s="2">
        <f t="shared" si="127"/>
        <v>107.87570850000009</v>
      </c>
      <c r="I1086" s="2">
        <f t="array" ref="I1086">SUMPRODUCT(B1070:B1089, (ROW(B1070:B1089)-ROW(B1070)+1)) / (20*21/2)</f>
        <v>106.97269857142857</v>
      </c>
      <c r="J1086" s="2">
        <f t="shared" si="130"/>
        <v>108.0924098389775</v>
      </c>
      <c r="K1086" s="2">
        <f t="shared" si="132"/>
        <v>108.94216260290385</v>
      </c>
    </row>
    <row r="1087" spans="1:11" ht="13.5" x14ac:dyDescent="0.25">
      <c r="A1087" s="3">
        <f>TITRES_STAT!B1090</f>
        <v>43591</v>
      </c>
      <c r="B1087" s="6">
        <f>TITRES_STAT!D1090</f>
        <v>106.0652</v>
      </c>
      <c r="C1087" s="2">
        <f t="shared" si="125"/>
        <v>-3.0640999999999963</v>
      </c>
      <c r="D1087" s="2">
        <f t="shared" si="126"/>
        <v>107.26728</v>
      </c>
      <c r="E1087" s="2">
        <f t="shared" si="128"/>
        <v>106.19484000000003</v>
      </c>
      <c r="F1087" s="2">
        <f t="shared" si="129"/>
        <v>108.222655</v>
      </c>
      <c r="G1087" s="2">
        <f t="shared" si="131"/>
        <v>111.52764999999995</v>
      </c>
      <c r="H1087" s="2">
        <f t="shared" si="127"/>
        <v>107.85606650000008</v>
      </c>
      <c r="I1087" s="2">
        <f t="array" ref="I1087">SUMPRODUCT(B1071:B1090, (ROW(B1071:B1090)-ROW(B1071)+1)) / (20*21/2)</f>
        <v>106.82177428571428</v>
      </c>
      <c r="J1087" s="2">
        <f t="shared" si="130"/>
        <v>107.89934223526537</v>
      </c>
      <c r="K1087" s="2">
        <f t="shared" si="132"/>
        <v>108.82934054004487</v>
      </c>
    </row>
    <row r="1088" spans="1:11" ht="13.5" x14ac:dyDescent="0.25">
      <c r="A1088" s="3">
        <f>TITRES_STAT!B1091</f>
        <v>43592</v>
      </c>
      <c r="B1088" s="6">
        <f>TITRES_STAT!D1091</f>
        <v>105.9474</v>
      </c>
      <c r="C1088" s="2">
        <f t="shared" si="125"/>
        <v>-0.11780000000000257</v>
      </c>
      <c r="D1088" s="2">
        <f t="shared" si="126"/>
        <v>107.71512</v>
      </c>
      <c r="E1088" s="2">
        <f t="shared" si="128"/>
        <v>106.18306000000003</v>
      </c>
      <c r="F1088" s="2">
        <f t="shared" si="129"/>
        <v>107.86360500000001</v>
      </c>
      <c r="G1088" s="2">
        <f t="shared" si="131"/>
        <v>111.30530599999994</v>
      </c>
      <c r="H1088" s="2">
        <f t="shared" si="127"/>
        <v>107.81933650000011</v>
      </c>
      <c r="I1088" s="2">
        <f t="array" ref="I1088">SUMPRODUCT(B1072:B1091, (ROW(B1072:B1091)-ROW(B1072)+1)) / (20*21/2)</f>
        <v>106.70452142857143</v>
      </c>
      <c r="J1088" s="2">
        <f t="shared" si="130"/>
        <v>107.71344297476389</v>
      </c>
      <c r="K1088" s="2">
        <f t="shared" si="132"/>
        <v>108.71632326396467</v>
      </c>
    </row>
    <row r="1089" spans="1:11" ht="13.5" x14ac:dyDescent="0.25">
      <c r="A1089" s="3">
        <f>TITRES_STAT!B1092</f>
        <v>43593</v>
      </c>
      <c r="B1089" s="6">
        <f>TITRES_STAT!D1092</f>
        <v>109.0115</v>
      </c>
      <c r="C1089" s="2">
        <f t="shared" si="125"/>
        <v>3.0640999999999963</v>
      </c>
      <c r="D1089" s="2">
        <f t="shared" si="126"/>
        <v>107.85654</v>
      </c>
      <c r="E1089" s="2">
        <f t="shared" si="128"/>
        <v>106.47769000000001</v>
      </c>
      <c r="F1089" s="2">
        <f t="shared" si="129"/>
        <v>107.64990500000002</v>
      </c>
      <c r="G1089" s="2">
        <f t="shared" si="131"/>
        <v>111.12853199999994</v>
      </c>
      <c r="H1089" s="2">
        <f t="shared" si="127"/>
        <v>107.78535650000011</v>
      </c>
      <c r="I1089" s="2">
        <f t="array" ref="I1089">SUMPRODUCT(B1073:B1092, (ROW(B1073:B1092)-ROW(B1073)+1)) / (20*21/2)</f>
        <v>106.38030142857143</v>
      </c>
      <c r="J1089" s="2">
        <f t="shared" si="130"/>
        <v>107.8370674533578</v>
      </c>
      <c r="K1089" s="2">
        <f t="shared" si="132"/>
        <v>108.72789882224056</v>
      </c>
    </row>
    <row r="1090" spans="1:11" ht="13.5" x14ac:dyDescent="0.25">
      <c r="A1090" s="3">
        <f>TITRES_STAT!B1093</f>
        <v>43594</v>
      </c>
      <c r="B1090" s="6">
        <f>TITRES_STAT!D1093</f>
        <v>106.0652</v>
      </c>
      <c r="C1090" s="2">
        <f t="shared" si="125"/>
        <v>-2.9462999999999937</v>
      </c>
      <c r="D1090" s="2">
        <f t="shared" si="126"/>
        <v>107.24372000000001</v>
      </c>
      <c r="E1090" s="2">
        <f t="shared" si="128"/>
        <v>106.47768999999998</v>
      </c>
      <c r="F1090" s="2">
        <f t="shared" si="129"/>
        <v>107.29635500000002</v>
      </c>
      <c r="G1090" s="2">
        <f t="shared" si="131"/>
        <v>110.89283199999996</v>
      </c>
      <c r="H1090" s="2">
        <f t="shared" si="127"/>
        <v>107.71071800000009</v>
      </c>
      <c r="I1090" s="2">
        <f t="array" ref="I1090">SUMPRODUCT(B1074:B1093, (ROW(B1074:B1093)-ROW(B1074)+1)) / (20*21/2)</f>
        <v>106.0860119047619</v>
      </c>
      <c r="J1090" s="2">
        <f t="shared" si="130"/>
        <v>107.66831817208563</v>
      </c>
      <c r="K1090" s="2">
        <f t="shared" si="132"/>
        <v>108.62347926058406</v>
      </c>
    </row>
    <row r="1091" spans="1:11" ht="13.5" x14ac:dyDescent="0.25">
      <c r="A1091" s="3">
        <f>TITRES_STAT!B1094</f>
        <v>43595</v>
      </c>
      <c r="B1091" s="6">
        <f>TITRES_STAT!D1094</f>
        <v>106.0652</v>
      </c>
      <c r="C1091" s="2">
        <f t="shared" si="125"/>
        <v>0</v>
      </c>
      <c r="D1091" s="2">
        <f t="shared" si="126"/>
        <v>106.63090000000003</v>
      </c>
      <c r="E1091" s="2">
        <f t="shared" si="128"/>
        <v>106.71338999999998</v>
      </c>
      <c r="F1091" s="2">
        <f t="shared" si="129"/>
        <v>107.11251000000001</v>
      </c>
      <c r="G1091" s="2">
        <f t="shared" si="131"/>
        <v>110.70427199999996</v>
      </c>
      <c r="H1091" s="2">
        <f t="shared" si="127"/>
        <v>107.63607950000009</v>
      </c>
      <c r="I1091" s="2">
        <f t="array" ref="I1091">SUMPRODUCT(B1075:B1094, (ROW(B1075:B1094)-ROW(B1075)+1)) / (20*21/2)</f>
        <v>105.82693142857144</v>
      </c>
      <c r="J1091" s="2">
        <f t="shared" si="130"/>
        <v>107.51564025093462</v>
      </c>
      <c r="K1091" s="2">
        <f t="shared" si="132"/>
        <v>108.52315458369841</v>
      </c>
    </row>
    <row r="1092" spans="1:11" ht="13.5" x14ac:dyDescent="0.25">
      <c r="A1092" s="3">
        <f>TITRES_STAT!B1095</f>
        <v>43598</v>
      </c>
      <c r="B1092" s="6">
        <f>TITRES_STAT!D1095</f>
        <v>103.70820000000001</v>
      </c>
      <c r="C1092" s="2">
        <f t="shared" ref="C1092:C1155" si="133">B1092-B1091</f>
        <v>-2.3569999999999993</v>
      </c>
      <c r="D1092" s="2">
        <f t="shared" si="126"/>
        <v>106.15950000000001</v>
      </c>
      <c r="E1092" s="2">
        <f t="shared" si="128"/>
        <v>106.71339</v>
      </c>
      <c r="F1092" s="2">
        <f t="shared" si="129"/>
        <v>106.79824000000001</v>
      </c>
      <c r="G1092" s="2">
        <f t="shared" si="131"/>
        <v>110.49999799999996</v>
      </c>
      <c r="H1092" s="2">
        <f t="shared" si="127"/>
        <v>107.55358450000007</v>
      </c>
      <c r="I1092" s="2">
        <f t="array" ref="I1092">SUMPRODUCT(B1076:B1095, (ROW(B1076:B1095)-ROW(B1076)+1)) / (20*21/2)</f>
        <v>105.60299809523809</v>
      </c>
      <c r="J1092" s="2">
        <f t="shared" si="130"/>
        <v>107.15302689370274</v>
      </c>
      <c r="K1092" s="2">
        <f t="shared" si="132"/>
        <v>108.33433283531809</v>
      </c>
    </row>
    <row r="1093" spans="1:11" ht="13.5" x14ac:dyDescent="0.25">
      <c r="A1093" s="3">
        <f>TITRES_STAT!B1096</f>
        <v>43599</v>
      </c>
      <c r="B1093" s="6">
        <f>TITRES_STAT!D1096</f>
        <v>103.70820000000001</v>
      </c>
      <c r="C1093" s="2">
        <f t="shared" si="133"/>
        <v>0</v>
      </c>
      <c r="D1093" s="2">
        <f t="shared" si="126"/>
        <v>105.71166000000001</v>
      </c>
      <c r="E1093" s="2">
        <f t="shared" si="128"/>
        <v>106.71339</v>
      </c>
      <c r="F1093" s="2">
        <f t="shared" si="129"/>
        <v>106.425045</v>
      </c>
      <c r="G1093" s="2">
        <f t="shared" si="131"/>
        <v>110.29572399999998</v>
      </c>
      <c r="H1093" s="2">
        <f t="shared" si="127"/>
        <v>107.48326700000007</v>
      </c>
      <c r="I1093" s="2">
        <f t="array" ref="I1093">SUMPRODUCT(B1077:B1096, (ROW(B1077:B1096)-ROW(B1077)+1)) / (20*21/2)</f>
        <v>105.67392523809522</v>
      </c>
      <c r="J1093" s="2">
        <f t="shared" si="130"/>
        <v>106.82494814192152</v>
      </c>
      <c r="K1093" s="2">
        <f t="shared" si="132"/>
        <v>108.15291586138406</v>
      </c>
    </row>
    <row r="1094" spans="1:11" ht="13.5" x14ac:dyDescent="0.25">
      <c r="A1094" s="3">
        <f>TITRES_STAT!B1097</f>
        <v>43600</v>
      </c>
      <c r="B1094" s="6">
        <f>TITRES_STAT!D1097</f>
        <v>103.7047</v>
      </c>
      <c r="C1094" s="2">
        <f t="shared" si="133"/>
        <v>-3.5000000000025011E-3</v>
      </c>
      <c r="D1094" s="2">
        <f t="shared" ref="D1094:D1157" si="134">AVERAGE(B1090:B1094)</f>
        <v>104.65030000000002</v>
      </c>
      <c r="E1094" s="2">
        <f t="shared" si="128"/>
        <v>106.25342000000001</v>
      </c>
      <c r="F1094" s="2">
        <f t="shared" si="129"/>
        <v>106.05600000000001</v>
      </c>
      <c r="G1094" s="2">
        <f t="shared" si="131"/>
        <v>110.06010999999998</v>
      </c>
      <c r="H1094" s="2">
        <f t="shared" si="127"/>
        <v>107.42432450000004</v>
      </c>
      <c r="I1094" s="2">
        <f t="array" ref="I1094">SUMPRODUCT(B1078:B1097, (ROW(B1078:B1097)-ROW(B1078)+1)) / (20*21/2)</f>
        <v>105.73680523809524</v>
      </c>
      <c r="J1094" s="2">
        <f t="shared" si="130"/>
        <v>106.52778165221471</v>
      </c>
      <c r="K1094" s="2">
        <f t="shared" si="132"/>
        <v>107.97847602368273</v>
      </c>
    </row>
    <row r="1095" spans="1:11" ht="13.5" x14ac:dyDescent="0.25">
      <c r="A1095" s="3">
        <f>TITRES_STAT!B1098</f>
        <v>43601</v>
      </c>
      <c r="B1095" s="6">
        <f>TITRES_STAT!D1098</f>
        <v>103.7047</v>
      </c>
      <c r="C1095" s="2">
        <f t="shared" si="133"/>
        <v>0</v>
      </c>
      <c r="D1095" s="2">
        <f t="shared" si="134"/>
        <v>104.17820000000002</v>
      </c>
      <c r="E1095" s="2">
        <f t="shared" si="128"/>
        <v>105.71096000000003</v>
      </c>
      <c r="F1095" s="2">
        <f t="shared" si="129"/>
        <v>105.83976500000003</v>
      </c>
      <c r="G1095" s="2">
        <f t="shared" si="131"/>
        <v>109.82449599999998</v>
      </c>
      <c r="H1095" s="2">
        <f t="shared" si="127"/>
        <v>107.36145350000004</v>
      </c>
      <c r="I1095" s="2">
        <f t="array" ref="I1095">SUMPRODUCT(B1079:B1098, (ROW(B1079:B1098)-ROW(B1079)+1)) / (20*21/2)</f>
        <v>105.76829809523811</v>
      </c>
      <c r="J1095" s="2">
        <f t="shared" si="130"/>
        <v>106.25891673295617</v>
      </c>
      <c r="K1095" s="2">
        <f t="shared" si="132"/>
        <v>107.81087696393047</v>
      </c>
    </row>
    <row r="1096" spans="1:11" ht="13.5" x14ac:dyDescent="0.25">
      <c r="A1096" s="3">
        <f>TITRES_STAT!B1099</f>
        <v>43602</v>
      </c>
      <c r="B1096" s="6">
        <f>TITRES_STAT!D1099</f>
        <v>106.58450000000001</v>
      </c>
      <c r="C1096" s="2">
        <f t="shared" si="133"/>
        <v>2.879800000000003</v>
      </c>
      <c r="D1096" s="2">
        <f t="shared" si="134"/>
        <v>104.28206</v>
      </c>
      <c r="E1096" s="2">
        <f t="shared" si="128"/>
        <v>105.45648000000001</v>
      </c>
      <c r="F1096" s="2">
        <f t="shared" si="129"/>
        <v>105.92426000000003</v>
      </c>
      <c r="G1096" s="2">
        <f t="shared" si="131"/>
        <v>109.64647799999997</v>
      </c>
      <c r="H1096" s="2">
        <f t="shared" si="127"/>
        <v>107.31302100000006</v>
      </c>
      <c r="I1096" s="2">
        <f t="array" ref="I1096">SUMPRODUCT(B1080:B1099, (ROW(B1080:B1099)-ROW(B1080)+1)) / (20*21/2)</f>
        <v>105.64600476190476</v>
      </c>
      <c r="J1096" s="2">
        <f t="shared" si="130"/>
        <v>106.28992466315083</v>
      </c>
      <c r="K1096" s="2">
        <f t="shared" si="132"/>
        <v>107.76278374965869</v>
      </c>
    </row>
    <row r="1097" spans="1:11" ht="13.5" x14ac:dyDescent="0.25">
      <c r="A1097" s="3">
        <f>TITRES_STAT!B1100</f>
        <v>43605</v>
      </c>
      <c r="B1097" s="6">
        <f>TITRES_STAT!D1100</f>
        <v>106.58450000000001</v>
      </c>
      <c r="C1097" s="2">
        <f t="shared" si="133"/>
        <v>0</v>
      </c>
      <c r="D1097" s="2">
        <f t="shared" si="134"/>
        <v>104.85732</v>
      </c>
      <c r="E1097" s="2">
        <f t="shared" si="128"/>
        <v>105.50841</v>
      </c>
      <c r="F1097" s="2">
        <f t="shared" si="129"/>
        <v>105.85162500000001</v>
      </c>
      <c r="G1097" s="2">
        <f t="shared" si="131"/>
        <v>109.46845999999998</v>
      </c>
      <c r="H1097" s="2">
        <f t="shared" si="127"/>
        <v>107.26494200000006</v>
      </c>
      <c r="I1097" s="2">
        <f t="array" ref="I1097">SUMPRODUCT(B1081:B1100, (ROW(B1081:B1100)-ROW(B1081)+1)) / (20*21/2)</f>
        <v>105.60742476190477</v>
      </c>
      <c r="J1097" s="2">
        <f t="shared" si="130"/>
        <v>106.31797945713646</v>
      </c>
      <c r="K1097" s="2">
        <f t="shared" si="132"/>
        <v>107.71657654378973</v>
      </c>
    </row>
    <row r="1098" spans="1:11" ht="13.5" x14ac:dyDescent="0.25">
      <c r="A1098" s="3">
        <f>TITRES_STAT!B1101</f>
        <v>43606</v>
      </c>
      <c r="B1098" s="6">
        <f>TITRES_STAT!D1101</f>
        <v>106.1823</v>
      </c>
      <c r="C1098" s="2">
        <f t="shared" si="133"/>
        <v>-0.40220000000000766</v>
      </c>
      <c r="D1098" s="2">
        <f t="shared" si="134"/>
        <v>105.35214000000001</v>
      </c>
      <c r="E1098" s="2">
        <f t="shared" si="128"/>
        <v>105.53190000000002</v>
      </c>
      <c r="F1098" s="2">
        <f t="shared" si="129"/>
        <v>105.85748000000001</v>
      </c>
      <c r="G1098" s="2">
        <f t="shared" si="131"/>
        <v>109.28538400000001</v>
      </c>
      <c r="H1098" s="2">
        <f t="shared" ref="H1098:H1161" si="135">AVERAGE(B899:B1098)</f>
        <v>107.21838750000006</v>
      </c>
      <c r="I1098" s="2">
        <f t="array" ref="I1098">SUMPRODUCT(B1082:B1101, (ROW(B1082:B1101)-ROW(B1082)+1)) / (20*21/2)</f>
        <v>105.87089904761903</v>
      </c>
      <c r="J1098" s="2">
        <f t="shared" si="130"/>
        <v>106.30505760407584</v>
      </c>
      <c r="K1098" s="2">
        <f t="shared" si="132"/>
        <v>107.65640883619012</v>
      </c>
    </row>
    <row r="1099" spans="1:11" ht="13.5" x14ac:dyDescent="0.25">
      <c r="A1099" s="3">
        <f>TITRES_STAT!B1102</f>
        <v>43607</v>
      </c>
      <c r="B1099" s="6">
        <f>TITRES_STAT!D1102</f>
        <v>104.57340000000001</v>
      </c>
      <c r="C1099" s="2">
        <f t="shared" si="133"/>
        <v>-1.6088999999999913</v>
      </c>
      <c r="D1099" s="2">
        <f t="shared" si="134"/>
        <v>105.52588</v>
      </c>
      <c r="E1099" s="2">
        <f t="shared" si="128"/>
        <v>105.08809000000001</v>
      </c>
      <c r="F1099" s="2">
        <f t="shared" si="129"/>
        <v>105.78288999999999</v>
      </c>
      <c r="G1099" s="2">
        <f t="shared" si="131"/>
        <v>109.07013000000001</v>
      </c>
      <c r="H1099" s="2">
        <f t="shared" si="135"/>
        <v>107.17164500000008</v>
      </c>
      <c r="I1099" s="2">
        <f t="array" ref="I1099">SUMPRODUCT(B1083:B1102, (ROW(B1083:B1102)-ROW(B1083)+1)) / (20*21/2)</f>
        <v>106.41793142857142</v>
      </c>
      <c r="J1099" s="2">
        <f t="shared" si="130"/>
        <v>106.1401378322591</v>
      </c>
      <c r="K1099" s="2">
        <f t="shared" si="132"/>
        <v>107.53550652888855</v>
      </c>
    </row>
    <row r="1100" spans="1:11" ht="13.5" x14ac:dyDescent="0.25">
      <c r="A1100" s="3">
        <f>TITRES_STAT!B1103</f>
        <v>43608</v>
      </c>
      <c r="B1100" s="6">
        <f>TITRES_STAT!D1103</f>
        <v>105.37779999999999</v>
      </c>
      <c r="C1100" s="2">
        <f t="shared" si="133"/>
        <v>0.8043999999999869</v>
      </c>
      <c r="D1100" s="2">
        <f t="shared" si="134"/>
        <v>105.8605</v>
      </c>
      <c r="E1100" s="2">
        <f t="shared" ref="E1100:E1163" si="136">AVERAGE(B1091:B1100)</f>
        <v>105.01935</v>
      </c>
      <c r="F1100" s="2">
        <f t="shared" si="129"/>
        <v>105.74851999999998</v>
      </c>
      <c r="G1100" s="2">
        <f t="shared" si="131"/>
        <v>108.93853200000001</v>
      </c>
      <c r="H1100" s="2">
        <f t="shared" si="135"/>
        <v>107.12146050000007</v>
      </c>
      <c r="I1100" s="2">
        <f t="array" ref="I1100">SUMPRODUCT(B1084:B1103, (ROW(B1084:B1103)-ROW(B1084)+1)) / (20*21/2)</f>
        <v>106.92675190476191</v>
      </c>
      <c r="J1100" s="2">
        <f t="shared" si="130"/>
        <v>106.0675342291868</v>
      </c>
      <c r="K1100" s="2">
        <f t="shared" si="132"/>
        <v>107.45089058657919</v>
      </c>
    </row>
    <row r="1101" spans="1:11" ht="13.5" x14ac:dyDescent="0.25">
      <c r="A1101" s="3">
        <f>TITRES_STAT!B1104</f>
        <v>43609</v>
      </c>
      <c r="B1101" s="6">
        <f>TITRES_STAT!D1104</f>
        <v>108.515</v>
      </c>
      <c r="C1101" s="2">
        <f t="shared" si="133"/>
        <v>3.1372000000000071</v>
      </c>
      <c r="D1101" s="2">
        <f t="shared" si="134"/>
        <v>106.24659999999999</v>
      </c>
      <c r="E1101" s="2">
        <f t="shared" si="136"/>
        <v>105.26433000000002</v>
      </c>
      <c r="F1101" s="2">
        <f t="shared" si="129"/>
        <v>105.98885999999997</v>
      </c>
      <c r="G1101" s="2">
        <f t="shared" si="131"/>
        <v>108.83039400000003</v>
      </c>
      <c r="H1101" s="2">
        <f t="shared" si="135"/>
        <v>107.09242250000007</v>
      </c>
      <c r="I1101" s="2">
        <f t="array" ref="I1101">SUMPRODUCT(B1085:B1104, (ROW(B1085:B1104)-ROW(B1085)+1)) / (20*21/2)</f>
        <v>107.39736047619047</v>
      </c>
      <c r="J1101" s="2">
        <f t="shared" si="130"/>
        <v>106.30062620735949</v>
      </c>
      <c r="K1101" s="2">
        <f t="shared" si="132"/>
        <v>107.49262036749765</v>
      </c>
    </row>
    <row r="1102" spans="1:11" ht="13.5" x14ac:dyDescent="0.25">
      <c r="A1102" s="3">
        <f>TITRES_STAT!B1105</f>
        <v>43612</v>
      </c>
      <c r="B1102" s="6">
        <f>TITRES_STAT!D1105</f>
        <v>111.73269999999999</v>
      </c>
      <c r="C1102" s="2">
        <f t="shared" si="133"/>
        <v>3.2176999999999936</v>
      </c>
      <c r="D1102" s="2">
        <f t="shared" si="134"/>
        <v>107.27623999999999</v>
      </c>
      <c r="E1102" s="2">
        <f t="shared" si="136"/>
        <v>106.06677999999999</v>
      </c>
      <c r="F1102" s="2">
        <f t="shared" si="129"/>
        <v>106.390085</v>
      </c>
      <c r="G1102" s="2">
        <f t="shared" si="131"/>
        <v>108.80232400000004</v>
      </c>
      <c r="H1102" s="2">
        <f t="shared" si="135"/>
        <v>107.07362000000008</v>
      </c>
      <c r="I1102" s="2">
        <f t="array" ref="I1102">SUMPRODUCT(B1086:B1105, (ROW(B1086:B1105)-ROW(B1086)+1)) / (20*21/2)</f>
        <v>107.85164380952381</v>
      </c>
      <c r="J1102" s="2">
        <f t="shared" si="130"/>
        <v>106.81796656856335</v>
      </c>
      <c r="K1102" s="2">
        <f t="shared" si="132"/>
        <v>107.6588980001448</v>
      </c>
    </row>
    <row r="1103" spans="1:11" ht="13.5" x14ac:dyDescent="0.25">
      <c r="A1103" s="3">
        <f>TITRES_STAT!B1106</f>
        <v>43613</v>
      </c>
      <c r="B1103" s="6">
        <f>TITRES_STAT!D1106</f>
        <v>111.73269999999999</v>
      </c>
      <c r="C1103" s="2">
        <f t="shared" si="133"/>
        <v>0</v>
      </c>
      <c r="D1103" s="2">
        <f t="shared" si="134"/>
        <v>108.38632</v>
      </c>
      <c r="E1103" s="2">
        <f t="shared" si="136"/>
        <v>106.86922999999999</v>
      </c>
      <c r="F1103" s="2">
        <f t="shared" si="129"/>
        <v>106.79131</v>
      </c>
      <c r="G1103" s="2">
        <f t="shared" si="131"/>
        <v>108.76011200000001</v>
      </c>
      <c r="H1103" s="2">
        <f t="shared" si="135"/>
        <v>107.05481750000007</v>
      </c>
      <c r="I1103" s="2">
        <f t="array" ref="I1103">SUMPRODUCT(B1087:B1106, (ROW(B1087:B1106)-ROW(B1087)+1)) / (20*21/2)</f>
        <v>108.22457761904762</v>
      </c>
      <c r="J1103" s="2">
        <f t="shared" si="130"/>
        <v>107.28603641917637</v>
      </c>
      <c r="K1103" s="2">
        <f t="shared" si="132"/>
        <v>107.81865494131559</v>
      </c>
    </row>
    <row r="1104" spans="1:11" ht="13.5" x14ac:dyDescent="0.25">
      <c r="A1104" s="3">
        <f>TITRES_STAT!B1107</f>
        <v>43614</v>
      </c>
      <c r="B1104" s="6">
        <f>TITRES_STAT!D1107</f>
        <v>111.73269999999999</v>
      </c>
      <c r="C1104" s="2">
        <f t="shared" si="133"/>
        <v>0</v>
      </c>
      <c r="D1104" s="2">
        <f t="shared" si="134"/>
        <v>109.81818000000001</v>
      </c>
      <c r="E1104" s="2">
        <f t="shared" si="136"/>
        <v>107.67202999999999</v>
      </c>
      <c r="F1104" s="2">
        <f t="shared" si="129"/>
        <v>106.96272500000001</v>
      </c>
      <c r="G1104" s="2">
        <f t="shared" si="131"/>
        <v>108.71790000000001</v>
      </c>
      <c r="H1104" s="2">
        <f t="shared" si="135"/>
        <v>107.04151450000009</v>
      </c>
      <c r="I1104" s="2">
        <f t="array" ref="I1104">SUMPRODUCT(B1088:B1107, (ROW(B1088:B1107)-ROW(B1088)+1)) / (20*21/2)</f>
        <v>108.58856190476192</v>
      </c>
      <c r="J1104" s="2">
        <f t="shared" si="130"/>
        <v>107.70952818877862</v>
      </c>
      <c r="K1104" s="2">
        <f t="shared" si="132"/>
        <v>107.97214690440124</v>
      </c>
    </row>
    <row r="1105" spans="1:11" ht="13.5" x14ac:dyDescent="0.25">
      <c r="A1105" s="3">
        <f>TITRES_STAT!B1108</f>
        <v>43615</v>
      </c>
      <c r="B1105" s="6">
        <f>TITRES_STAT!D1108</f>
        <v>111.73269999999999</v>
      </c>
      <c r="C1105" s="2">
        <f t="shared" si="133"/>
        <v>0</v>
      </c>
      <c r="D1105" s="2">
        <f t="shared" si="134"/>
        <v>111.08916000000002</v>
      </c>
      <c r="E1105" s="2">
        <f t="shared" si="136"/>
        <v>108.47483</v>
      </c>
      <c r="F1105" s="2">
        <f t="shared" si="129"/>
        <v>107.092895</v>
      </c>
      <c r="G1105" s="2">
        <f t="shared" si="131"/>
        <v>108.676474</v>
      </c>
      <c r="H1105" s="2">
        <f t="shared" si="135"/>
        <v>107.0266400000001</v>
      </c>
      <c r="I1105" s="2">
        <f t="array" ref="I1105">SUMPRODUCT(B1089:B1108, (ROW(B1089:B1108)-ROW(B1089)+1)) / (20*21/2)</f>
        <v>108.85239619047618</v>
      </c>
      <c r="J1105" s="2">
        <f t="shared" si="130"/>
        <v>108.09268740889495</v>
      </c>
      <c r="K1105" s="2">
        <f t="shared" si="132"/>
        <v>108.11961957481688</v>
      </c>
    </row>
    <row r="1106" spans="1:11" ht="13.5" x14ac:dyDescent="0.25">
      <c r="A1106" s="3">
        <f>TITRES_STAT!B1109</f>
        <v>43616</v>
      </c>
      <c r="B1106" s="6">
        <f>TITRES_STAT!D1109</f>
        <v>111.0087</v>
      </c>
      <c r="C1106" s="2">
        <f t="shared" si="133"/>
        <v>-0.72399999999998954</v>
      </c>
      <c r="D1106" s="2">
        <f t="shared" si="134"/>
        <v>111.58789999999999</v>
      </c>
      <c r="E1106" s="2">
        <f t="shared" si="136"/>
        <v>108.91725000000001</v>
      </c>
      <c r="F1106" s="2">
        <f t="shared" si="129"/>
        <v>107.18686500000001</v>
      </c>
      <c r="G1106" s="2">
        <f t="shared" si="131"/>
        <v>108.623082</v>
      </c>
      <c r="H1106" s="2">
        <f t="shared" si="135"/>
        <v>107.0253520000001</v>
      </c>
      <c r="I1106" s="2">
        <f t="array" ref="I1106">SUMPRODUCT(B1090:B1109, (ROW(B1090:B1109)-ROW(B1090)+1)) / (20*21/2)</f>
        <v>109.09595952380951</v>
      </c>
      <c r="J1106" s="2">
        <f t="shared" si="130"/>
        <v>108.37040289376209</v>
      </c>
      <c r="K1106" s="2">
        <f t="shared" si="132"/>
        <v>108.2329168463927</v>
      </c>
    </row>
    <row r="1107" spans="1:11" ht="13.5" x14ac:dyDescent="0.25">
      <c r="A1107" s="3">
        <f>TITRES_STAT!B1110</f>
        <v>43619</v>
      </c>
      <c r="B1107" s="6">
        <f>TITRES_STAT!D1110</f>
        <v>111.0087</v>
      </c>
      <c r="C1107" s="2">
        <f t="shared" si="133"/>
        <v>0</v>
      </c>
      <c r="D1107" s="2">
        <f t="shared" si="134"/>
        <v>111.44309999999999</v>
      </c>
      <c r="E1107" s="2">
        <f t="shared" si="136"/>
        <v>109.35967000000001</v>
      </c>
      <c r="F1107" s="2">
        <f t="shared" si="129"/>
        <v>107.43404000000001</v>
      </c>
      <c r="G1107" s="2">
        <f t="shared" si="131"/>
        <v>108.503536</v>
      </c>
      <c r="H1107" s="2">
        <f t="shared" si="135"/>
        <v>107.02257100000008</v>
      </c>
      <c r="I1107" s="2">
        <f t="array" ref="I1107">SUMPRODUCT(B1091:B1110, (ROW(B1091:B1110)-ROW(B1091)+1)) / (20*21/2)</f>
        <v>109.33384285714286</v>
      </c>
      <c r="J1107" s="2">
        <f t="shared" si="130"/>
        <v>108.62166928483236</v>
      </c>
      <c r="K1107" s="2">
        <f t="shared" si="132"/>
        <v>108.34177108771064</v>
      </c>
    </row>
    <row r="1108" spans="1:11" ht="13.5" x14ac:dyDescent="0.25">
      <c r="A1108" s="3">
        <f>TITRES_STAT!B1111</f>
        <v>43623</v>
      </c>
      <c r="B1108" s="6">
        <f>TITRES_STAT!D1111</f>
        <v>110.2043</v>
      </c>
      <c r="C1108" s="2">
        <f t="shared" si="133"/>
        <v>-0.80440000000000111</v>
      </c>
      <c r="D1108" s="2">
        <f t="shared" si="134"/>
        <v>111.13741999999999</v>
      </c>
      <c r="E1108" s="2">
        <f t="shared" si="136"/>
        <v>109.76187</v>
      </c>
      <c r="F1108" s="2">
        <f t="shared" ref="F1108:F1171" si="137">AVERAGE(B1089:B1108)</f>
        <v>107.64688500000003</v>
      </c>
      <c r="G1108" s="2">
        <f t="shared" si="131"/>
        <v>108.37654400000001</v>
      </c>
      <c r="H1108" s="2">
        <f t="shared" si="135"/>
        <v>107.03065650000009</v>
      </c>
      <c r="I1108" s="2">
        <f t="array" ref="I1108">SUMPRODUCT(B1092:B1111, (ROW(B1092:B1111)-ROW(B1092)+1)) / (20*21/2)</f>
        <v>109.55201619047617</v>
      </c>
      <c r="J1108" s="2">
        <f t="shared" si="130"/>
        <v>108.77239601961023</v>
      </c>
      <c r="K1108" s="2">
        <f t="shared" si="132"/>
        <v>108.41481143721219</v>
      </c>
    </row>
    <row r="1109" spans="1:11" ht="13.5" x14ac:dyDescent="0.25">
      <c r="A1109" s="3">
        <f>TITRES_STAT!B1112</f>
        <v>43626</v>
      </c>
      <c r="B1109" s="6">
        <f>TITRES_STAT!D1112</f>
        <v>110.2043</v>
      </c>
      <c r="C1109" s="2">
        <f t="shared" si="133"/>
        <v>0</v>
      </c>
      <c r="D1109" s="2">
        <f t="shared" si="134"/>
        <v>110.83174</v>
      </c>
      <c r="E1109" s="2">
        <f t="shared" si="136"/>
        <v>110.32496</v>
      </c>
      <c r="F1109" s="2">
        <f t="shared" si="137"/>
        <v>107.70652500000003</v>
      </c>
      <c r="G1109" s="2">
        <f t="shared" si="131"/>
        <v>108.24955200000002</v>
      </c>
      <c r="H1109" s="2">
        <f t="shared" si="135"/>
        <v>107.02389300000011</v>
      </c>
      <c r="I1109" s="2">
        <f t="array" ref="I1109">SUMPRODUCT(B1093:B1112, (ROW(B1093:B1112)-ROW(B1093)+1)) / (20*21/2)</f>
        <v>109.75047952380952</v>
      </c>
      <c r="J1109" s="2">
        <f t="shared" ref="J1109:J1172" si="138">$J$4*B1109+J1108*(1-$J$4)</f>
        <v>108.90876782726639</v>
      </c>
      <c r="K1109" s="2">
        <f t="shared" si="132"/>
        <v>108.48498745928231</v>
      </c>
    </row>
    <row r="1110" spans="1:11" ht="13.5" x14ac:dyDescent="0.25">
      <c r="A1110" s="3">
        <f>TITRES_STAT!B1113</f>
        <v>43627</v>
      </c>
      <c r="B1110" s="6">
        <f>TITRES_STAT!D1113</f>
        <v>110.2043</v>
      </c>
      <c r="C1110" s="2">
        <f t="shared" si="133"/>
        <v>0</v>
      </c>
      <c r="D1110" s="2">
        <f t="shared" si="134"/>
        <v>110.52606</v>
      </c>
      <c r="E1110" s="2">
        <f t="shared" si="136"/>
        <v>110.80761</v>
      </c>
      <c r="F1110" s="2">
        <f t="shared" si="137"/>
        <v>107.91348000000002</v>
      </c>
      <c r="G1110" s="2">
        <f t="shared" si="131"/>
        <v>108.252196</v>
      </c>
      <c r="H1110" s="2">
        <f t="shared" si="135"/>
        <v>107.0249465000001</v>
      </c>
      <c r="I1110" s="2">
        <f t="array" ref="I1110">SUMPRODUCT(B1094:B1113, (ROW(B1094:B1113)-ROW(B1094)+1)) / (20*21/2)</f>
        <v>109.76478999999999</v>
      </c>
      <c r="J1110" s="2">
        <f t="shared" si="138"/>
        <v>109.0321518437172</v>
      </c>
      <c r="K1110" s="2">
        <f t="shared" si="132"/>
        <v>108.55241148048692</v>
      </c>
    </row>
    <row r="1111" spans="1:11" ht="13.5" x14ac:dyDescent="0.25">
      <c r="A1111" s="3">
        <f>TITRES_STAT!B1114</f>
        <v>43628</v>
      </c>
      <c r="B1111" s="6">
        <f>TITRES_STAT!D1114</f>
        <v>110.2043</v>
      </c>
      <c r="C1111" s="2">
        <f t="shared" si="133"/>
        <v>0</v>
      </c>
      <c r="D1111" s="2">
        <f t="shared" si="134"/>
        <v>110.36518000000001</v>
      </c>
      <c r="E1111" s="2">
        <f t="shared" si="136"/>
        <v>110.97654</v>
      </c>
      <c r="F1111" s="2">
        <f t="shared" si="137"/>
        <v>108.12043500000001</v>
      </c>
      <c r="G1111" s="2">
        <f t="shared" si="131"/>
        <v>108.25169600000001</v>
      </c>
      <c r="H1111" s="2">
        <f t="shared" si="135"/>
        <v>107.02207200000012</v>
      </c>
      <c r="I1111" s="2">
        <f t="array" ref="I1111">SUMPRODUCT(B1095:B1114, (ROW(B1095:B1114)-ROW(B1095)+1)) / (20*21/2)</f>
        <v>109.98565619047621</v>
      </c>
      <c r="J1111" s="2">
        <f t="shared" si="138"/>
        <v>109.14378500145843</v>
      </c>
      <c r="K1111" s="2">
        <f t="shared" si="132"/>
        <v>108.61719142242862</v>
      </c>
    </row>
    <row r="1112" spans="1:11" ht="13.5" x14ac:dyDescent="0.25">
      <c r="A1112" s="3">
        <f>TITRES_STAT!B1115</f>
        <v>43629</v>
      </c>
      <c r="B1112" s="6">
        <f>TITRES_STAT!D1115</f>
        <v>110.2043</v>
      </c>
      <c r="C1112" s="2">
        <f t="shared" si="133"/>
        <v>0</v>
      </c>
      <c r="D1112" s="2">
        <f t="shared" si="134"/>
        <v>110.20430000000002</v>
      </c>
      <c r="E1112" s="2">
        <f t="shared" si="136"/>
        <v>110.82369999999999</v>
      </c>
      <c r="F1112" s="2">
        <f t="shared" si="137"/>
        <v>108.44524000000001</v>
      </c>
      <c r="G1112" s="2">
        <f t="shared" si="131"/>
        <v>108.25119600000002</v>
      </c>
      <c r="H1112" s="2">
        <f t="shared" si="135"/>
        <v>107.02312550000012</v>
      </c>
      <c r="I1112" s="2">
        <f t="array" ref="I1112">SUMPRODUCT(B1096:B1115, (ROW(B1096:B1115)-ROW(B1096)+1)) / (20*21/2)</f>
        <v>110.55479857142858</v>
      </c>
      <c r="J1112" s="2">
        <f t="shared" si="138"/>
        <v>109.24478642989095</v>
      </c>
      <c r="K1112" s="2">
        <f t="shared" si="132"/>
        <v>108.67943097449024</v>
      </c>
    </row>
    <row r="1113" spans="1:11" ht="13.5" x14ac:dyDescent="0.25">
      <c r="A1113" s="3">
        <f>TITRES_STAT!B1116</f>
        <v>43630</v>
      </c>
      <c r="B1113" s="6">
        <f>TITRES_STAT!D1116</f>
        <v>108.5955</v>
      </c>
      <c r="C1113" s="2">
        <f t="shared" si="133"/>
        <v>-1.6088000000000022</v>
      </c>
      <c r="D1113" s="2">
        <f t="shared" si="134"/>
        <v>109.88253999999999</v>
      </c>
      <c r="E1113" s="2">
        <f t="shared" si="136"/>
        <v>110.50998</v>
      </c>
      <c r="F1113" s="2">
        <f t="shared" si="137"/>
        <v>108.68960500000003</v>
      </c>
      <c r="G1113" s="2">
        <f t="shared" si="131"/>
        <v>108.22307800000003</v>
      </c>
      <c r="H1113" s="2">
        <f t="shared" si="135"/>
        <v>107.01613500000011</v>
      </c>
      <c r="I1113" s="2">
        <f t="array" ref="I1113">SUMPRODUCT(B1097:B1116, (ROW(B1097:B1116)-ROW(B1097)+1)) / (20*21/2)</f>
        <v>110.95509285714286</v>
      </c>
      <c r="J1113" s="2">
        <f t="shared" si="138"/>
        <v>109.1829496270442</v>
      </c>
      <c r="K1113" s="2">
        <f t="shared" si="132"/>
        <v>108.67613956372593</v>
      </c>
    </row>
    <row r="1114" spans="1:11" ht="13.5" x14ac:dyDescent="0.25">
      <c r="A1114" s="3">
        <f>TITRES_STAT!B1117</f>
        <v>43633</v>
      </c>
      <c r="B1114" s="6">
        <f>TITRES_STAT!D1117</f>
        <v>111.0087</v>
      </c>
      <c r="C1114" s="2">
        <f t="shared" si="133"/>
        <v>2.4132000000000033</v>
      </c>
      <c r="D1114" s="2">
        <f t="shared" si="134"/>
        <v>110.04342000000001</v>
      </c>
      <c r="E1114" s="2">
        <f t="shared" si="136"/>
        <v>110.43758</v>
      </c>
      <c r="F1114" s="2">
        <f t="shared" si="137"/>
        <v>109.05480500000003</v>
      </c>
      <c r="G1114" s="2">
        <f t="shared" si="131"/>
        <v>108.27480800000005</v>
      </c>
      <c r="H1114" s="2">
        <f t="shared" si="135"/>
        <v>107.03299600000008</v>
      </c>
      <c r="I1114" s="2">
        <f t="array" ref="I1114">SUMPRODUCT(B1098:B1117, (ROW(B1098:B1117)-ROW(B1098)+1)) / (20*21/2)</f>
        <v>111.32091238095239</v>
      </c>
      <c r="J1114" s="2">
        <f t="shared" si="138"/>
        <v>109.35683061494474</v>
      </c>
      <c r="K1114" s="2">
        <f t="shared" si="132"/>
        <v>108.76761252201119</v>
      </c>
    </row>
    <row r="1115" spans="1:11" ht="13.5" x14ac:dyDescent="0.25">
      <c r="A1115" s="3">
        <f>TITRES_STAT!B1118</f>
        <v>43634</v>
      </c>
      <c r="B1115" s="6">
        <f>TITRES_STAT!D1118</f>
        <v>115.0308</v>
      </c>
      <c r="C1115" s="2">
        <f t="shared" si="133"/>
        <v>4.0220999999999947</v>
      </c>
      <c r="D1115" s="2">
        <f t="shared" si="134"/>
        <v>111.00872</v>
      </c>
      <c r="E1115" s="2">
        <f t="shared" si="136"/>
        <v>110.76739000000001</v>
      </c>
      <c r="F1115" s="2">
        <f t="shared" si="137"/>
        <v>109.62111000000002</v>
      </c>
      <c r="G1115" s="2">
        <f t="shared" si="131"/>
        <v>108.37555200000006</v>
      </c>
      <c r="H1115" s="2">
        <f t="shared" si="135"/>
        <v>107.06988850000008</v>
      </c>
      <c r="I1115" s="2">
        <f t="array" ref="I1115">SUMPRODUCT(B1099:B1118, (ROW(B1099:B1118)-ROW(B1099)+1)) / (20*21/2)</f>
        <v>111.53733333333332</v>
      </c>
      <c r="J1115" s="2">
        <f t="shared" si="138"/>
        <v>109.89720865161667</v>
      </c>
      <c r="K1115" s="2">
        <f t="shared" si="132"/>
        <v>109.01322771722644</v>
      </c>
    </row>
    <row r="1116" spans="1:11" ht="13.5" x14ac:dyDescent="0.25">
      <c r="A1116" s="3">
        <f>TITRES_STAT!B1119</f>
        <v>43635</v>
      </c>
      <c r="B1116" s="6">
        <f>TITRES_STAT!D1119</f>
        <v>113.8242</v>
      </c>
      <c r="C1116" s="2">
        <f t="shared" si="133"/>
        <v>-1.2065999999999946</v>
      </c>
      <c r="D1116" s="2">
        <f t="shared" si="134"/>
        <v>111.73269999999999</v>
      </c>
      <c r="E1116" s="2">
        <f t="shared" si="136"/>
        <v>111.04893999999999</v>
      </c>
      <c r="F1116" s="2">
        <f t="shared" si="137"/>
        <v>109.98309500000005</v>
      </c>
      <c r="G1116" s="2">
        <f t="shared" si="131"/>
        <v>108.45216400000007</v>
      </c>
      <c r="H1116" s="2">
        <f t="shared" si="135"/>
        <v>107.08904150000006</v>
      </c>
      <c r="I1116" s="2">
        <f t="array" ref="I1116">SUMPRODUCT(B1100:B1119, (ROW(B1100:B1119)-ROW(B1100)+1)) / (20*21/2)</f>
        <v>111.79972952380952</v>
      </c>
      <c r="J1116" s="2">
        <f t="shared" si="138"/>
        <v>110.27120782765317</v>
      </c>
      <c r="K1116" s="2">
        <f t="shared" si="132"/>
        <v>109.20189329694307</v>
      </c>
    </row>
    <row r="1117" spans="1:11" ht="13.5" x14ac:dyDescent="0.25">
      <c r="A1117" s="3">
        <f>TITRES_STAT!B1120</f>
        <v>43636</v>
      </c>
      <c r="B1117" s="6">
        <f>TITRES_STAT!D1120</f>
        <v>113.8242</v>
      </c>
      <c r="C1117" s="2">
        <f t="shared" si="133"/>
        <v>0</v>
      </c>
      <c r="D1117" s="2">
        <f t="shared" si="134"/>
        <v>112.45668000000001</v>
      </c>
      <c r="E1117" s="2">
        <f t="shared" si="136"/>
        <v>111.33049000000001</v>
      </c>
      <c r="F1117" s="2">
        <f t="shared" si="137"/>
        <v>110.34508000000002</v>
      </c>
      <c r="G1117" s="2">
        <f t="shared" si="131"/>
        <v>108.52877600000006</v>
      </c>
      <c r="H1117" s="2">
        <f t="shared" si="135"/>
        <v>107.11990100000007</v>
      </c>
      <c r="I1117" s="2">
        <f t="array" ref="I1117">SUMPRODUCT(B1101:B1120, (ROW(B1101:B1120)-ROW(B1101)+1)) / (20*21/2)</f>
        <v>112.01998952380953</v>
      </c>
      <c r="J1117" s="2">
        <f t="shared" si="138"/>
        <v>110.60958803454335</v>
      </c>
      <c r="K1117" s="2">
        <f t="shared" si="132"/>
        <v>109.38316022647473</v>
      </c>
    </row>
    <row r="1118" spans="1:11" ht="13.5" x14ac:dyDescent="0.25">
      <c r="A1118" s="3">
        <f>TITRES_STAT!B1121</f>
        <v>43637</v>
      </c>
      <c r="B1118" s="6">
        <f>TITRES_STAT!D1121</f>
        <v>112.61750000000001</v>
      </c>
      <c r="C1118" s="2">
        <f t="shared" si="133"/>
        <v>-1.2066999999999979</v>
      </c>
      <c r="D1118" s="2">
        <f t="shared" si="134"/>
        <v>113.26107999999999</v>
      </c>
      <c r="E1118" s="2">
        <f t="shared" si="136"/>
        <v>111.57181</v>
      </c>
      <c r="F1118" s="2">
        <f t="shared" si="137"/>
        <v>110.66684000000001</v>
      </c>
      <c r="G1118" s="2">
        <f t="shared" si="131"/>
        <v>108.51855800000004</v>
      </c>
      <c r="H1118" s="2">
        <f t="shared" si="135"/>
        <v>107.16087250000005</v>
      </c>
      <c r="I1118" s="2">
        <f t="array" ref="I1118">SUMPRODUCT(B1102:B1121, (ROW(B1102:B1121)-ROW(B1102)+1)) / (20*21/2)</f>
        <v>111.80356285714285</v>
      </c>
      <c r="J1118" s="2">
        <f t="shared" si="138"/>
        <v>110.80081774553922</v>
      </c>
      <c r="K1118" s="2">
        <f t="shared" si="132"/>
        <v>109.50999708033848</v>
      </c>
    </row>
    <row r="1119" spans="1:11" ht="13.5" x14ac:dyDescent="0.25">
      <c r="A1119" s="3">
        <f>TITRES_STAT!B1122</f>
        <v>43640</v>
      </c>
      <c r="B1119" s="6">
        <f>TITRES_STAT!D1122</f>
        <v>113.422</v>
      </c>
      <c r="C1119" s="2">
        <f t="shared" si="133"/>
        <v>0.80449999999999022</v>
      </c>
      <c r="D1119" s="2">
        <f t="shared" si="134"/>
        <v>113.74374</v>
      </c>
      <c r="E1119" s="2">
        <f t="shared" si="136"/>
        <v>111.89358000000001</v>
      </c>
      <c r="F1119" s="2">
        <f t="shared" si="137"/>
        <v>111.10927000000001</v>
      </c>
      <c r="G1119" s="2">
        <f t="shared" si="131"/>
        <v>108.52128800000004</v>
      </c>
      <c r="H1119" s="2">
        <f t="shared" si="135"/>
        <v>107.20747750000004</v>
      </c>
      <c r="I1119" s="2">
        <f t="array" ref="I1119">SUMPRODUCT(B1103:B1122, (ROW(B1103:B1122)-ROW(B1103)+1)) / (20*21/2)</f>
        <v>111.27188857142858</v>
      </c>
      <c r="J1119" s="2">
        <f t="shared" si="138"/>
        <v>111.05045415072595</v>
      </c>
      <c r="K1119" s="2">
        <f t="shared" si="132"/>
        <v>109.66340895954089</v>
      </c>
    </row>
    <row r="1120" spans="1:11" ht="13.5" x14ac:dyDescent="0.25">
      <c r="A1120" s="3">
        <f>TITRES_STAT!B1123</f>
        <v>43641</v>
      </c>
      <c r="B1120" s="6">
        <f>TITRES_STAT!D1123</f>
        <v>113.422</v>
      </c>
      <c r="C1120" s="2">
        <f t="shared" si="133"/>
        <v>0</v>
      </c>
      <c r="D1120" s="2">
        <f t="shared" si="134"/>
        <v>113.42198</v>
      </c>
      <c r="E1120" s="2">
        <f t="shared" si="136"/>
        <v>112.21535000000002</v>
      </c>
      <c r="F1120" s="2">
        <f t="shared" si="137"/>
        <v>111.51148000000001</v>
      </c>
      <c r="G1120" s="2">
        <f t="shared" si="131"/>
        <v>108.52700400000002</v>
      </c>
      <c r="H1120" s="2">
        <f t="shared" si="135"/>
        <v>107.27136700000003</v>
      </c>
      <c r="I1120" s="2">
        <f t="array" ref="I1120">SUMPRODUCT(B1104:B1123, (ROW(B1104:B1123)-ROW(B1104)+1)) / (20*21/2)</f>
        <v>110.77304095238097</v>
      </c>
      <c r="J1120" s="2">
        <f t="shared" si="138"/>
        <v>111.27631566018063</v>
      </c>
      <c r="K1120" s="2">
        <f t="shared" si="132"/>
        <v>109.81080468661771</v>
      </c>
    </row>
    <row r="1121" spans="1:11" ht="13.5" x14ac:dyDescent="0.25">
      <c r="A1121" s="3">
        <f>TITRES_STAT!B1124</f>
        <v>43642</v>
      </c>
      <c r="B1121" s="6">
        <f>TITRES_STAT!D1124</f>
        <v>109.239</v>
      </c>
      <c r="C1121" s="2">
        <f t="shared" si="133"/>
        <v>-4.1829999999999927</v>
      </c>
      <c r="D1121" s="2">
        <f t="shared" si="134"/>
        <v>112.50494</v>
      </c>
      <c r="E1121" s="2">
        <f t="shared" si="136"/>
        <v>112.11882</v>
      </c>
      <c r="F1121" s="2">
        <f t="shared" si="137"/>
        <v>111.54768000000001</v>
      </c>
      <c r="G1121" s="2">
        <f t="shared" si="131"/>
        <v>108.51694200000001</v>
      </c>
      <c r="H1121" s="2">
        <f t="shared" si="135"/>
        <v>107.31002050000005</v>
      </c>
      <c r="I1121" s="2">
        <f t="array" ref="I1121">SUMPRODUCT(B1105:B1124, (ROW(B1105:B1124)-ROW(B1105)+1)) / (20*21/2)</f>
        <v>110.30139</v>
      </c>
      <c r="J1121" s="2">
        <f t="shared" si="138"/>
        <v>111.08228559730628</v>
      </c>
      <c r="K1121" s="2">
        <f t="shared" si="132"/>
        <v>109.78838097341702</v>
      </c>
    </row>
    <row r="1122" spans="1:11" ht="13.5" x14ac:dyDescent="0.25">
      <c r="A1122" s="3">
        <f>TITRES_STAT!B1125</f>
        <v>43643</v>
      </c>
      <c r="B1122" s="6">
        <f>TITRES_STAT!D1125</f>
        <v>105.96510000000001</v>
      </c>
      <c r="C1122" s="2">
        <f t="shared" si="133"/>
        <v>-3.2738999999999976</v>
      </c>
      <c r="D1122" s="2">
        <f t="shared" si="134"/>
        <v>110.93312</v>
      </c>
      <c r="E1122" s="2">
        <f t="shared" si="136"/>
        <v>111.6949</v>
      </c>
      <c r="F1122" s="2">
        <f t="shared" si="137"/>
        <v>111.25929999999998</v>
      </c>
      <c r="G1122" s="2">
        <f t="shared" si="131"/>
        <v>108.43637199999999</v>
      </c>
      <c r="H1122" s="2">
        <f t="shared" si="135"/>
        <v>107.31710150000006</v>
      </c>
      <c r="I1122" s="2">
        <f t="array" ref="I1122">SUMPRODUCT(B1106:B1125, (ROW(B1106:B1125)-ROW(B1106)+1)) / (20*21/2)</f>
        <v>110.07910714285714</v>
      </c>
      <c r="J1122" s="2">
        <f t="shared" si="138"/>
        <v>110.59493458803901</v>
      </c>
      <c r="K1122" s="2">
        <f t="shared" si="132"/>
        <v>109.63844838622421</v>
      </c>
    </row>
    <row r="1123" spans="1:11" ht="13.5" x14ac:dyDescent="0.25">
      <c r="A1123" s="3">
        <f>TITRES_STAT!B1126</f>
        <v>43644</v>
      </c>
      <c r="B1123" s="6">
        <f>TITRES_STAT!D1126</f>
        <v>106.0214</v>
      </c>
      <c r="C1123" s="2">
        <f t="shared" si="133"/>
        <v>5.6299999999993133E-2</v>
      </c>
      <c r="D1123" s="2">
        <f t="shared" si="134"/>
        <v>109.61389999999999</v>
      </c>
      <c r="E1123" s="2">
        <f t="shared" si="136"/>
        <v>111.43749</v>
      </c>
      <c r="F1123" s="2">
        <f t="shared" si="137"/>
        <v>110.973735</v>
      </c>
      <c r="G1123" s="2">
        <f t="shared" si="131"/>
        <v>108.33335799999999</v>
      </c>
      <c r="H1123" s="2">
        <f t="shared" si="135"/>
        <v>107.33966700000006</v>
      </c>
      <c r="I1123" s="2">
        <f t="array" ref="I1123">SUMPRODUCT(B1107:B1126, (ROW(B1107:B1126)-ROW(B1107)+1)) / (20*21/2)</f>
        <v>109.89589333333335</v>
      </c>
      <c r="J1123" s="2">
        <f t="shared" si="138"/>
        <v>110.15935986536863</v>
      </c>
      <c r="K1123" s="2">
        <f t="shared" si="132"/>
        <v>109.49660335147031</v>
      </c>
    </row>
    <row r="1124" spans="1:11" ht="13.5" x14ac:dyDescent="0.25">
      <c r="A1124" s="3">
        <f>TITRES_STAT!B1127</f>
        <v>43647</v>
      </c>
      <c r="B1124" s="6">
        <f>TITRES_STAT!D1127</f>
        <v>106.0214</v>
      </c>
      <c r="C1124" s="2">
        <f t="shared" si="133"/>
        <v>0</v>
      </c>
      <c r="D1124" s="2">
        <f t="shared" si="134"/>
        <v>108.13378</v>
      </c>
      <c r="E1124" s="2">
        <f t="shared" si="136"/>
        <v>110.93876</v>
      </c>
      <c r="F1124" s="2">
        <f t="shared" si="137"/>
        <v>110.68817000000001</v>
      </c>
      <c r="G1124" s="2">
        <f t="shared" si="131"/>
        <v>108.23207399999997</v>
      </c>
      <c r="H1124" s="2">
        <f t="shared" si="135"/>
        <v>107.33944800000006</v>
      </c>
      <c r="I1124" s="2">
        <f t="array" ref="I1124">SUMPRODUCT(B1108:B1127, (ROW(B1108:B1127)-ROW(B1108)+1)) / (20*21/2)</f>
        <v>109.72417095238094</v>
      </c>
      <c r="J1124" s="2">
        <f t="shared" si="138"/>
        <v>109.76526844961924</v>
      </c>
      <c r="K1124" s="2">
        <f t="shared" si="132"/>
        <v>109.36032086709892</v>
      </c>
    </row>
    <row r="1125" spans="1:11" ht="13.5" x14ac:dyDescent="0.25">
      <c r="A1125" s="3">
        <f>TITRES_STAT!B1128</f>
        <v>43648</v>
      </c>
      <c r="B1125" s="6">
        <f>TITRES_STAT!D1128</f>
        <v>108.35420000000001</v>
      </c>
      <c r="C1125" s="2">
        <f t="shared" si="133"/>
        <v>2.332800000000006</v>
      </c>
      <c r="D1125" s="2">
        <f t="shared" si="134"/>
        <v>107.12021999999999</v>
      </c>
      <c r="E1125" s="2">
        <f t="shared" si="136"/>
        <v>110.2711</v>
      </c>
      <c r="F1125" s="2">
        <f t="shared" si="137"/>
        <v>110.51924500000003</v>
      </c>
      <c r="G1125" s="2">
        <f t="shared" si="131"/>
        <v>108.23856999999998</v>
      </c>
      <c r="H1125" s="2">
        <f t="shared" si="135"/>
        <v>107.33910800000007</v>
      </c>
      <c r="I1125" s="2">
        <f t="array" ref="I1125">SUMPRODUCT(B1109:B1128, (ROW(B1109:B1128)-ROW(B1109)+1)) / (20*21/2)</f>
        <v>109.56394</v>
      </c>
      <c r="J1125" s="2">
        <f t="shared" si="138"/>
        <v>109.63088097822694</v>
      </c>
      <c r="K1125" s="2">
        <f t="shared" si="132"/>
        <v>109.32086514682054</v>
      </c>
    </row>
    <row r="1126" spans="1:11" ht="13.5" x14ac:dyDescent="0.25">
      <c r="A1126" s="3">
        <f>TITRES_STAT!B1129</f>
        <v>43649</v>
      </c>
      <c r="B1126" s="6">
        <f>TITRES_STAT!D1129</f>
        <v>108.5955</v>
      </c>
      <c r="C1126" s="2">
        <f t="shared" si="133"/>
        <v>0.24129999999999541</v>
      </c>
      <c r="D1126" s="2">
        <f t="shared" si="134"/>
        <v>106.99151999999999</v>
      </c>
      <c r="E1126" s="2">
        <f t="shared" si="136"/>
        <v>109.74822999999999</v>
      </c>
      <c r="F1126" s="2">
        <f t="shared" si="137"/>
        <v>110.39858500000003</v>
      </c>
      <c r="G1126" s="2">
        <f t="shared" si="131"/>
        <v>108.31258799999996</v>
      </c>
      <c r="H1126" s="2">
        <f t="shared" si="135"/>
        <v>107.34586700000007</v>
      </c>
      <c r="I1126" s="2">
        <f t="array" ref="I1126">SUMPRODUCT(B1110:B1129, (ROW(B1110:B1129)-ROW(B1110)+1)) / (20*21/2)</f>
        <v>109.56382714285715</v>
      </c>
      <c r="J1126" s="2">
        <f t="shared" si="138"/>
        <v>109.53227326601485</v>
      </c>
      <c r="K1126" s="2">
        <f t="shared" si="132"/>
        <v>109.29241945478836</v>
      </c>
    </row>
    <row r="1127" spans="1:11" ht="13.5" x14ac:dyDescent="0.25">
      <c r="A1127" s="3">
        <f>TITRES_STAT!B1130</f>
        <v>43650</v>
      </c>
      <c r="B1127" s="6">
        <f>TITRES_STAT!D1130</f>
        <v>108.5955</v>
      </c>
      <c r="C1127" s="2">
        <f t="shared" si="133"/>
        <v>0</v>
      </c>
      <c r="D1127" s="2">
        <f t="shared" si="134"/>
        <v>107.51759999999999</v>
      </c>
      <c r="E1127" s="2">
        <f t="shared" si="136"/>
        <v>109.22535999999999</v>
      </c>
      <c r="F1127" s="2">
        <f t="shared" si="137"/>
        <v>110.27792500000002</v>
      </c>
      <c r="G1127" s="2">
        <f t="shared" si="131"/>
        <v>108.32375399999997</v>
      </c>
      <c r="H1127" s="2">
        <f t="shared" si="135"/>
        <v>107.34280500000006</v>
      </c>
      <c r="I1127" s="2">
        <f t="array" ref="I1127">SUMPRODUCT(B1111:B1130, (ROW(B1111:B1130)-ROW(B1111)+1)) / (20*21/2)</f>
        <v>109.67942857142859</v>
      </c>
      <c r="J1127" s="2">
        <f t="shared" si="138"/>
        <v>109.44305676448963</v>
      </c>
      <c r="K1127" s="2">
        <f t="shared" si="132"/>
        <v>109.26508928009078</v>
      </c>
    </row>
    <row r="1128" spans="1:11" ht="13.5" x14ac:dyDescent="0.25">
      <c r="A1128" s="3">
        <f>TITRES_STAT!B1131</f>
        <v>43651</v>
      </c>
      <c r="B1128" s="6">
        <f>TITRES_STAT!D1131</f>
        <v>108.5955</v>
      </c>
      <c r="C1128" s="2">
        <f t="shared" si="133"/>
        <v>0</v>
      </c>
      <c r="D1128" s="2">
        <f t="shared" si="134"/>
        <v>108.03242</v>
      </c>
      <c r="E1128" s="2">
        <f t="shared" si="136"/>
        <v>108.82315999999999</v>
      </c>
      <c r="F1128" s="2">
        <f t="shared" si="137"/>
        <v>110.197485</v>
      </c>
      <c r="G1128" s="2">
        <f t="shared" si="131"/>
        <v>108.37435999999998</v>
      </c>
      <c r="H1128" s="2">
        <f t="shared" si="135"/>
        <v>107.33581450000005</v>
      </c>
      <c r="I1128" s="2">
        <f t="array" ref="I1128">SUMPRODUCT(B1112:B1131, (ROW(B1112:B1131)-ROW(B1112)+1)) / (20*21/2)</f>
        <v>109.78852238095241</v>
      </c>
      <c r="J1128" s="2">
        <f t="shared" si="138"/>
        <v>109.36233707263347</v>
      </c>
      <c r="K1128" s="2">
        <f t="shared" si="132"/>
        <v>109.23883087694996</v>
      </c>
    </row>
    <row r="1129" spans="1:11" ht="13.5" x14ac:dyDescent="0.25">
      <c r="A1129" s="3">
        <f>TITRES_STAT!B1132</f>
        <v>43654</v>
      </c>
      <c r="B1129" s="6">
        <f>TITRES_STAT!D1132</f>
        <v>110.19629999999999</v>
      </c>
      <c r="C1129" s="2">
        <f t="shared" si="133"/>
        <v>1.6007999999999925</v>
      </c>
      <c r="D1129" s="2">
        <f t="shared" si="134"/>
        <v>108.8674</v>
      </c>
      <c r="E1129" s="2">
        <f t="shared" si="136"/>
        <v>108.50059000000002</v>
      </c>
      <c r="F1129" s="2">
        <f t="shared" si="137"/>
        <v>110.19708500000002</v>
      </c>
      <c r="G1129" s="2">
        <f t="shared" si="131"/>
        <v>108.45698199999995</v>
      </c>
      <c r="H1129" s="2">
        <f t="shared" si="135"/>
        <v>107.34971300000005</v>
      </c>
      <c r="I1129" s="2">
        <f t="array" ref="I1129">SUMPRODUCT(B1113:B1132, (ROW(B1113:B1132)-ROW(B1113)+1)) / (20*21/2)</f>
        <v>109.89190857142857</v>
      </c>
      <c r="J1129" s="2">
        <f t="shared" si="138"/>
        <v>109.44176211333505</v>
      </c>
      <c r="K1129" s="2">
        <f t="shared" si="132"/>
        <v>109.27637868569703</v>
      </c>
    </row>
    <row r="1130" spans="1:11" ht="13.5" x14ac:dyDescent="0.25">
      <c r="A1130" s="3">
        <f>TITRES_STAT!B1133</f>
        <v>43655</v>
      </c>
      <c r="B1130" s="6">
        <f>TITRES_STAT!D1133</f>
        <v>111.4109</v>
      </c>
      <c r="C1130" s="2">
        <f t="shared" si="133"/>
        <v>1.2146000000000043</v>
      </c>
      <c r="D1130" s="2">
        <f t="shared" si="134"/>
        <v>109.47873999999999</v>
      </c>
      <c r="E1130" s="2">
        <f t="shared" si="136"/>
        <v>108.29947999999999</v>
      </c>
      <c r="F1130" s="2">
        <f t="shared" si="137"/>
        <v>110.25741499999999</v>
      </c>
      <c r="G1130" s="2">
        <f t="shared" si="131"/>
        <v>108.56389599999994</v>
      </c>
      <c r="H1130" s="2">
        <f t="shared" si="135"/>
        <v>107.36072800000002</v>
      </c>
      <c r="I1130" s="2">
        <f t="array" ref="I1130">SUMPRODUCT(B1114:B1133, (ROW(B1114:B1133)-ROW(B1114)+1)) / (20*21/2)</f>
        <v>109.98958714285715</v>
      </c>
      <c r="J1130" s="2">
        <f t="shared" si="138"/>
        <v>109.62929905492219</v>
      </c>
      <c r="K1130" s="2">
        <f t="shared" si="132"/>
        <v>109.36008540390499</v>
      </c>
    </row>
    <row r="1131" spans="1:11" ht="13.5" x14ac:dyDescent="0.25">
      <c r="A1131" s="3">
        <f>TITRES_STAT!B1134</f>
        <v>43656</v>
      </c>
      <c r="B1131" s="6">
        <f>TITRES_STAT!D1134</f>
        <v>111.4029</v>
      </c>
      <c r="C1131" s="2">
        <f t="shared" si="133"/>
        <v>-7.9999999999955662E-3</v>
      </c>
      <c r="D1131" s="2">
        <f t="shared" si="134"/>
        <v>110.04022000000001</v>
      </c>
      <c r="E1131" s="2">
        <f t="shared" si="136"/>
        <v>108.51586999999999</v>
      </c>
      <c r="F1131" s="2">
        <f t="shared" si="137"/>
        <v>110.317345</v>
      </c>
      <c r="G1131" s="2">
        <f t="shared" si="131"/>
        <v>108.71778999999995</v>
      </c>
      <c r="H1131" s="2">
        <f t="shared" si="135"/>
        <v>107.36777450000004</v>
      </c>
      <c r="I1131" s="2">
        <f t="array" ref="I1131">SUMPRODUCT(B1115:B1134, (ROW(B1115:B1134)-ROW(B1115)+1)) / (20*21/2)</f>
        <v>110.07389714285715</v>
      </c>
      <c r="J1131" s="2">
        <f t="shared" si="138"/>
        <v>109.79821343064387</v>
      </c>
      <c r="K1131" s="2">
        <f t="shared" si="132"/>
        <v>109.44019578022245</v>
      </c>
    </row>
    <row r="1132" spans="1:11" ht="13.5" x14ac:dyDescent="0.25">
      <c r="A1132" s="3">
        <f>TITRES_STAT!B1135</f>
        <v>43657</v>
      </c>
      <c r="B1132" s="6">
        <f>TITRES_STAT!D1135</f>
        <v>111.4029</v>
      </c>
      <c r="C1132" s="2">
        <f t="shared" si="133"/>
        <v>0</v>
      </c>
      <c r="D1132" s="2">
        <f t="shared" si="134"/>
        <v>110.60170000000001</v>
      </c>
      <c r="E1132" s="2">
        <f t="shared" si="136"/>
        <v>109.05964999999999</v>
      </c>
      <c r="F1132" s="2">
        <f t="shared" si="137"/>
        <v>110.37727500000001</v>
      </c>
      <c r="G1132" s="2">
        <f t="shared" si="131"/>
        <v>108.87168399999997</v>
      </c>
      <c r="H1132" s="2">
        <f t="shared" si="135"/>
        <v>107.39132050000002</v>
      </c>
      <c r="I1132" s="2">
        <f t="array" ref="I1132">SUMPRODUCT(B1116:B1135, (ROW(B1116:B1135)-ROW(B1116)+1)) / (20*21/2)</f>
        <v>110.11878714285716</v>
      </c>
      <c r="J1132" s="2">
        <f t="shared" si="138"/>
        <v>109.95104072296351</v>
      </c>
      <c r="K1132" s="2">
        <f t="shared" si="132"/>
        <v>109.51716457315491</v>
      </c>
    </row>
    <row r="1133" spans="1:11" ht="13.5" x14ac:dyDescent="0.25">
      <c r="A1133" s="3">
        <f>TITRES_STAT!B1136</f>
        <v>43658</v>
      </c>
      <c r="B1133" s="6">
        <f>TITRES_STAT!D1136</f>
        <v>111.4029</v>
      </c>
      <c r="C1133" s="2">
        <f t="shared" si="133"/>
        <v>0</v>
      </c>
      <c r="D1133" s="2">
        <f t="shared" si="134"/>
        <v>111.16317999999998</v>
      </c>
      <c r="E1133" s="2">
        <f t="shared" si="136"/>
        <v>109.59780000000001</v>
      </c>
      <c r="F1133" s="2">
        <f t="shared" si="137"/>
        <v>110.51764499999999</v>
      </c>
      <c r="G1133" s="2">
        <f t="shared" si="131"/>
        <v>109.02557799999997</v>
      </c>
      <c r="H1133" s="2">
        <f t="shared" si="135"/>
        <v>107.40630250000004</v>
      </c>
      <c r="I1133" s="2">
        <f t="array" ref="I1133">SUMPRODUCT(B1117:B1136, (ROW(B1117:B1136)-ROW(B1117)+1)) / (20*21/2)</f>
        <v>110.18283</v>
      </c>
      <c r="J1133" s="2">
        <f t="shared" si="138"/>
        <v>110.08931303506222</v>
      </c>
      <c r="K1133" s="2">
        <f t="shared" si="132"/>
        <v>109.59111498205081</v>
      </c>
    </row>
    <row r="1134" spans="1:11" ht="13.5" x14ac:dyDescent="0.25">
      <c r="A1134" s="3">
        <f>TITRES_STAT!B1137</f>
        <v>43661</v>
      </c>
      <c r="B1134" s="6">
        <f>TITRES_STAT!D1137</f>
        <v>111.4029</v>
      </c>
      <c r="C1134" s="2">
        <f t="shared" si="133"/>
        <v>0</v>
      </c>
      <c r="D1134" s="2">
        <f t="shared" si="134"/>
        <v>111.40450000000001</v>
      </c>
      <c r="E1134" s="2">
        <f t="shared" si="136"/>
        <v>110.13595000000001</v>
      </c>
      <c r="F1134" s="2">
        <f t="shared" si="137"/>
        <v>110.53735500000001</v>
      </c>
      <c r="G1134" s="2">
        <f t="shared" si="131"/>
        <v>109.08754799999997</v>
      </c>
      <c r="H1134" s="2">
        <f t="shared" si="135"/>
        <v>107.40592450000004</v>
      </c>
      <c r="I1134" s="2">
        <f t="array" ref="I1134">SUMPRODUCT(B1118:B1137, (ROW(B1118:B1137)-ROW(B1118)+1)) / (20*21/2)</f>
        <v>110.26028000000001</v>
      </c>
      <c r="J1134" s="2">
        <f t="shared" si="138"/>
        <v>110.21441655553249</v>
      </c>
      <c r="K1134" s="2">
        <f t="shared" si="132"/>
        <v>109.66216537491157</v>
      </c>
    </row>
    <row r="1135" spans="1:11" ht="13.5" x14ac:dyDescent="0.25">
      <c r="A1135" s="3">
        <f>TITRES_STAT!B1138</f>
        <v>43662</v>
      </c>
      <c r="B1135" s="6">
        <f>TITRES_STAT!D1138</f>
        <v>111.0087</v>
      </c>
      <c r="C1135" s="2">
        <f t="shared" si="133"/>
        <v>-0.39419999999999789</v>
      </c>
      <c r="D1135" s="2">
        <f t="shared" si="134"/>
        <v>111.32406</v>
      </c>
      <c r="E1135" s="2">
        <f t="shared" si="136"/>
        <v>110.40140000000001</v>
      </c>
      <c r="F1135" s="2">
        <f t="shared" si="137"/>
        <v>110.33624999999999</v>
      </c>
      <c r="G1135" s="2">
        <f t="shared" si="131"/>
        <v>109.12513599999998</v>
      </c>
      <c r="H1135" s="2">
        <f t="shared" si="135"/>
        <v>107.4035755</v>
      </c>
      <c r="I1135" s="2">
        <f t="array" ref="I1135">SUMPRODUCT(B1119:B1138, (ROW(B1119:B1138)-ROW(B1119)+1)) / (20*21/2)</f>
        <v>110.35113714285714</v>
      </c>
      <c r="J1135" s="2">
        <f t="shared" si="138"/>
        <v>110.29006259786273</v>
      </c>
      <c r="K1135" s="2">
        <f t="shared" si="132"/>
        <v>109.71497065432681</v>
      </c>
    </row>
    <row r="1136" spans="1:11" ht="13.5" x14ac:dyDescent="0.25">
      <c r="A1136" s="3">
        <f>TITRES_STAT!B1139</f>
        <v>43663</v>
      </c>
      <c r="B1136" s="6">
        <f>TITRES_STAT!D1139</f>
        <v>111.0087</v>
      </c>
      <c r="C1136" s="2">
        <f t="shared" si="133"/>
        <v>0</v>
      </c>
      <c r="D1136" s="2">
        <f t="shared" si="134"/>
        <v>111.24521999999999</v>
      </c>
      <c r="E1136" s="2">
        <f t="shared" si="136"/>
        <v>110.64272000000001</v>
      </c>
      <c r="F1136" s="2">
        <f t="shared" si="137"/>
        <v>110.19547499999999</v>
      </c>
      <c r="G1136" s="2">
        <f t="shared" si="131"/>
        <v>109.162724</v>
      </c>
      <c r="H1136" s="2">
        <f t="shared" si="135"/>
        <v>107.40122649999999</v>
      </c>
      <c r="I1136" s="2">
        <f t="array" ref="I1136">SUMPRODUCT(B1120:B1139, (ROW(B1120:B1139)-ROW(B1120)+1)) / (20*21/2)</f>
        <v>110.44965523809523</v>
      </c>
      <c r="J1136" s="2">
        <f t="shared" si="138"/>
        <v>110.35850425520913</v>
      </c>
      <c r="K1136" s="2">
        <f t="shared" si="132"/>
        <v>109.76570513847086</v>
      </c>
    </row>
    <row r="1137" spans="1:11" ht="13.5" x14ac:dyDescent="0.25">
      <c r="A1137" s="3">
        <f>TITRES_STAT!B1140</f>
        <v>43664</v>
      </c>
      <c r="B1137" s="6">
        <f>TITRES_STAT!D1140</f>
        <v>111.0087</v>
      </c>
      <c r="C1137" s="2">
        <f t="shared" si="133"/>
        <v>0</v>
      </c>
      <c r="D1137" s="2">
        <f t="shared" si="134"/>
        <v>111.16638</v>
      </c>
      <c r="E1137" s="2">
        <f t="shared" si="136"/>
        <v>110.88404</v>
      </c>
      <c r="F1137" s="2">
        <f t="shared" si="137"/>
        <v>110.0547</v>
      </c>
      <c r="G1137" s="2">
        <f t="shared" si="131"/>
        <v>109.26159400000002</v>
      </c>
      <c r="H1137" s="2">
        <f t="shared" si="135"/>
        <v>107.41557299999998</v>
      </c>
      <c r="I1137" s="2">
        <f t="array" ref="I1137">SUMPRODUCT(B1121:B1140, (ROW(B1121:B1140)-ROW(B1121)+1)) / (20*21/2)</f>
        <v>110.55966523809523</v>
      </c>
      <c r="J1137" s="2">
        <f t="shared" si="138"/>
        <v>110.42042765947492</v>
      </c>
      <c r="K1137" s="2">
        <f t="shared" si="132"/>
        <v>109.81445003500143</v>
      </c>
    </row>
    <row r="1138" spans="1:11" ht="13.5" x14ac:dyDescent="0.25">
      <c r="A1138" s="3">
        <f>TITRES_STAT!B1141</f>
        <v>43665</v>
      </c>
      <c r="B1138" s="6">
        <f>TITRES_STAT!D1141</f>
        <v>111.0087</v>
      </c>
      <c r="C1138" s="2">
        <f t="shared" si="133"/>
        <v>0</v>
      </c>
      <c r="D1138" s="2">
        <f t="shared" si="134"/>
        <v>111.08753999999999</v>
      </c>
      <c r="E1138" s="2">
        <f t="shared" si="136"/>
        <v>111.12536</v>
      </c>
      <c r="F1138" s="2">
        <f t="shared" si="137"/>
        <v>109.97426</v>
      </c>
      <c r="G1138" s="2">
        <f t="shared" ref="G1138:G1201" si="139">AVERAGE(B1089:B1138)</f>
        <v>109.36282000000003</v>
      </c>
      <c r="H1138" s="2">
        <f t="shared" si="135"/>
        <v>107.44029049999997</v>
      </c>
      <c r="I1138" s="2">
        <f t="array" ref="I1138">SUMPRODUCT(B1122:B1141, (ROW(B1122:B1141)-ROW(B1122)+1)) / (20*21/2)</f>
        <v>110.68116714285713</v>
      </c>
      <c r="J1138" s="2">
        <f t="shared" si="138"/>
        <v>110.47645359666778</v>
      </c>
      <c r="K1138" s="2">
        <f t="shared" si="132"/>
        <v>109.86128336696216</v>
      </c>
    </row>
    <row r="1139" spans="1:11" ht="13.5" x14ac:dyDescent="0.25">
      <c r="A1139" s="3">
        <f>TITRES_STAT!B1142</f>
        <v>43668</v>
      </c>
      <c r="B1139" s="6">
        <f>TITRES_STAT!D1142</f>
        <v>111.0087</v>
      </c>
      <c r="C1139" s="2">
        <f t="shared" si="133"/>
        <v>0</v>
      </c>
      <c r="D1139" s="2">
        <f t="shared" si="134"/>
        <v>111.0087</v>
      </c>
      <c r="E1139" s="2">
        <f t="shared" si="136"/>
        <v>111.20660000000001</v>
      </c>
      <c r="F1139" s="2">
        <f t="shared" si="137"/>
        <v>109.85359500000001</v>
      </c>
      <c r="G1139" s="2">
        <f t="shared" si="139"/>
        <v>109.40276400000005</v>
      </c>
      <c r="H1139" s="2">
        <f t="shared" si="135"/>
        <v>107.46500799999994</v>
      </c>
      <c r="I1139" s="2">
        <f t="array" ref="I1139">SUMPRODUCT(B1123:B1142, (ROW(B1123:B1142)-ROW(B1123)+1)) / (20*21/2)</f>
        <v>110.7942419047619</v>
      </c>
      <c r="J1139" s="2">
        <f t="shared" si="138"/>
        <v>110.52714373031847</v>
      </c>
      <c r="K1139" s="2">
        <f t="shared" ref="K1139:K1202" si="140">$K$4*B1139+(1-$K$4)*K1138</f>
        <v>109.90628009766952</v>
      </c>
    </row>
    <row r="1140" spans="1:11" ht="13.5" x14ac:dyDescent="0.25">
      <c r="A1140" s="3">
        <f>TITRES_STAT!B1143</f>
        <v>43669</v>
      </c>
      <c r="B1140" s="6">
        <f>TITRES_STAT!D1143</f>
        <v>111.0087</v>
      </c>
      <c r="C1140" s="2">
        <f t="shared" si="133"/>
        <v>0</v>
      </c>
      <c r="D1140" s="2">
        <f t="shared" si="134"/>
        <v>111.0087</v>
      </c>
      <c r="E1140" s="2">
        <f t="shared" si="136"/>
        <v>111.16638</v>
      </c>
      <c r="F1140" s="2">
        <f t="shared" si="137"/>
        <v>109.73293000000001</v>
      </c>
      <c r="G1140" s="2">
        <f t="shared" si="139"/>
        <v>109.50163400000002</v>
      </c>
      <c r="H1140" s="2">
        <f t="shared" si="135"/>
        <v>107.48776149999995</v>
      </c>
      <c r="I1140" s="2">
        <f t="array" ref="I1140">SUMPRODUCT(B1124:B1143, (ROW(B1124:B1143)-ROW(B1124)+1)) / (20*21/2)</f>
        <v>110.88329952380951</v>
      </c>
      <c r="J1140" s="2">
        <f t="shared" si="138"/>
        <v>110.5730062321929</v>
      </c>
      <c r="K1140" s="2">
        <f t="shared" si="140"/>
        <v>109.9495122507021</v>
      </c>
    </row>
    <row r="1141" spans="1:11" ht="13.5" x14ac:dyDescent="0.25">
      <c r="A1141" s="3">
        <f>TITRES_STAT!B1144</f>
        <v>43670</v>
      </c>
      <c r="B1141" s="6">
        <f>TITRES_STAT!D1144</f>
        <v>111.0087</v>
      </c>
      <c r="C1141" s="2">
        <f t="shared" si="133"/>
        <v>0</v>
      </c>
      <c r="D1141" s="2">
        <f t="shared" si="134"/>
        <v>111.0087</v>
      </c>
      <c r="E1141" s="2">
        <f t="shared" si="136"/>
        <v>111.12695999999998</v>
      </c>
      <c r="F1141" s="2">
        <f t="shared" si="137"/>
        <v>109.82141500000003</v>
      </c>
      <c r="G1141" s="2">
        <f t="shared" si="139"/>
        <v>109.60050400000004</v>
      </c>
      <c r="H1141" s="2">
        <f t="shared" si="135"/>
        <v>107.51051499999996</v>
      </c>
      <c r="I1141" s="2">
        <f t="array" ref="I1141">SUMPRODUCT(B1125:B1144, (ROW(B1125:B1144)-ROW(B1125)+1)) / (20*21/2)</f>
        <v>110.94860809523809</v>
      </c>
      <c r="J1141" s="2">
        <f t="shared" si="138"/>
        <v>110.61450087674595</v>
      </c>
      <c r="K1141" s="2">
        <f t="shared" si="140"/>
        <v>109.99104902518438</v>
      </c>
    </row>
    <row r="1142" spans="1:11" ht="13.5" x14ac:dyDescent="0.25">
      <c r="A1142" s="3">
        <f>TITRES_STAT!B1145</f>
        <v>43672</v>
      </c>
      <c r="B1142" s="6">
        <f>TITRES_STAT!D1145</f>
        <v>111.0087</v>
      </c>
      <c r="C1142" s="2">
        <f t="shared" si="133"/>
        <v>0</v>
      </c>
      <c r="D1142" s="2">
        <f t="shared" si="134"/>
        <v>111.0087</v>
      </c>
      <c r="E1142" s="2">
        <f t="shared" si="136"/>
        <v>111.08753999999999</v>
      </c>
      <c r="F1142" s="2">
        <f t="shared" si="137"/>
        <v>110.07359500000003</v>
      </c>
      <c r="G1142" s="2">
        <f t="shared" si="139"/>
        <v>109.74651400000006</v>
      </c>
      <c r="H1142" s="2">
        <f t="shared" si="135"/>
        <v>107.54921749999994</v>
      </c>
      <c r="I1142" s="2">
        <f t="array" ref="I1142">SUMPRODUCT(B1126:B1145, (ROW(B1126:B1145)-ROW(B1126)+1)) / (20*21/2)</f>
        <v>110.99016761904763</v>
      </c>
      <c r="J1142" s="2">
        <f t="shared" si="138"/>
        <v>110.65204365038919</v>
      </c>
      <c r="K1142" s="2">
        <f t="shared" si="140"/>
        <v>110.0309569065497</v>
      </c>
    </row>
    <row r="1143" spans="1:11" ht="13.5" x14ac:dyDescent="0.25">
      <c r="A1143" s="3">
        <f>TITRES_STAT!B1146</f>
        <v>43675</v>
      </c>
      <c r="B1143" s="6">
        <f>TITRES_STAT!D1146</f>
        <v>111.0087</v>
      </c>
      <c r="C1143" s="2">
        <f t="shared" si="133"/>
        <v>0</v>
      </c>
      <c r="D1143" s="2">
        <f t="shared" si="134"/>
        <v>111.0087</v>
      </c>
      <c r="E1143" s="2">
        <f t="shared" si="136"/>
        <v>111.04812</v>
      </c>
      <c r="F1143" s="2">
        <f t="shared" si="137"/>
        <v>110.32296000000004</v>
      </c>
      <c r="G1143" s="2">
        <f t="shared" si="139"/>
        <v>109.89252400000007</v>
      </c>
      <c r="H1143" s="2">
        <f t="shared" si="135"/>
        <v>107.57275649999994</v>
      </c>
      <c r="I1143" s="2">
        <f t="array" ref="I1143">SUMPRODUCT(B1127:B1146, (ROW(B1127:B1146)-ROW(B1127)+1)) / (20*21/2)</f>
        <v>111.01908666666667</v>
      </c>
      <c r="J1143" s="2">
        <f t="shared" si="138"/>
        <v>110.68601092178069</v>
      </c>
      <c r="K1143" s="2">
        <f t="shared" si="140"/>
        <v>110.06929977295952</v>
      </c>
    </row>
    <row r="1144" spans="1:11" ht="13.5" x14ac:dyDescent="0.25">
      <c r="A1144" s="3">
        <f>TITRES_STAT!B1147</f>
        <v>43676</v>
      </c>
      <c r="B1144" s="6">
        <f>TITRES_STAT!D1147</f>
        <v>111.0087</v>
      </c>
      <c r="C1144" s="2">
        <f t="shared" si="133"/>
        <v>0</v>
      </c>
      <c r="D1144" s="2">
        <f t="shared" si="134"/>
        <v>111.0087</v>
      </c>
      <c r="E1144" s="2">
        <f t="shared" si="136"/>
        <v>111.0087</v>
      </c>
      <c r="F1144" s="2">
        <f t="shared" si="137"/>
        <v>110.57232500000002</v>
      </c>
      <c r="G1144" s="2">
        <f t="shared" si="139"/>
        <v>110.03860400000006</v>
      </c>
      <c r="H1144" s="2">
        <f t="shared" si="135"/>
        <v>107.59550999999992</v>
      </c>
      <c r="I1144" s="2">
        <f t="array" ref="I1144">SUMPRODUCT(B1128:B1147, (ROW(B1128:B1147)-ROW(B1128)+1)) / (20*21/2)</f>
        <v>111.03651428571428</v>
      </c>
      <c r="J1144" s="2">
        <f t="shared" si="138"/>
        <v>110.71674321494443</v>
      </c>
      <c r="K1144" s="2">
        <f t="shared" si="140"/>
        <v>110.10613899754935</v>
      </c>
    </row>
    <row r="1145" spans="1:11" ht="13.5" x14ac:dyDescent="0.25">
      <c r="A1145" s="3">
        <f>TITRES_STAT!B1148</f>
        <v>43677</v>
      </c>
      <c r="B1145" s="6">
        <f>TITRES_STAT!D1148</f>
        <v>111.0087</v>
      </c>
      <c r="C1145" s="2">
        <f t="shared" si="133"/>
        <v>0</v>
      </c>
      <c r="D1145" s="2">
        <f t="shared" si="134"/>
        <v>111.0087</v>
      </c>
      <c r="E1145" s="2">
        <f t="shared" si="136"/>
        <v>111.0087</v>
      </c>
      <c r="F1145" s="2">
        <f t="shared" si="137"/>
        <v>110.70505000000003</v>
      </c>
      <c r="G1145" s="2">
        <f t="shared" si="139"/>
        <v>110.18468400000008</v>
      </c>
      <c r="H1145" s="2">
        <f t="shared" si="135"/>
        <v>107.61826349999993</v>
      </c>
      <c r="I1145" s="2">
        <f t="array" ref="I1145">SUMPRODUCT(B1129:B1148, (ROW(B1129:B1148)-ROW(B1129)+1)) / (20*21/2)</f>
        <v>111.04245047619048</v>
      </c>
      <c r="J1145" s="2">
        <f t="shared" si="138"/>
        <v>110.74454862304496</v>
      </c>
      <c r="K1145" s="2">
        <f t="shared" si="140"/>
        <v>110.14153354666507</v>
      </c>
    </row>
    <row r="1146" spans="1:11" ht="13.5" x14ac:dyDescent="0.25">
      <c r="A1146" s="3">
        <f>TITRES_STAT!B1149</f>
        <v>43678</v>
      </c>
      <c r="B1146" s="6">
        <f>TITRES_STAT!D1149</f>
        <v>111.0087</v>
      </c>
      <c r="C1146" s="2">
        <f t="shared" si="133"/>
        <v>0</v>
      </c>
      <c r="D1146" s="2">
        <f t="shared" si="134"/>
        <v>111.0087</v>
      </c>
      <c r="E1146" s="2">
        <f t="shared" si="136"/>
        <v>111.0087</v>
      </c>
      <c r="F1146" s="2">
        <f t="shared" si="137"/>
        <v>110.82571000000003</v>
      </c>
      <c r="G1146" s="2">
        <f t="shared" si="139"/>
        <v>110.2731680000001</v>
      </c>
      <c r="H1146" s="2">
        <f t="shared" si="135"/>
        <v>107.64140949999992</v>
      </c>
      <c r="I1146" s="2">
        <f t="array" ref="I1146">SUMPRODUCT(B1130:B1149, (ROW(B1130:B1149)-ROW(B1130)+1)) / (20*21/2)</f>
        <v>111.03689523809524</v>
      </c>
      <c r="J1146" s="2">
        <f t="shared" si="138"/>
        <v>110.76970589704068</v>
      </c>
      <c r="K1146" s="2">
        <f t="shared" si="140"/>
        <v>110.17554007424684</v>
      </c>
    </row>
    <row r="1147" spans="1:11" ht="13.5" x14ac:dyDescent="0.25">
      <c r="A1147" s="3">
        <f>TITRES_STAT!B1150</f>
        <v>43679</v>
      </c>
      <c r="B1147" s="6">
        <f>TITRES_STAT!D1150</f>
        <v>111.0087</v>
      </c>
      <c r="C1147" s="2">
        <f t="shared" si="133"/>
        <v>0</v>
      </c>
      <c r="D1147" s="2">
        <f t="shared" si="134"/>
        <v>111.0087</v>
      </c>
      <c r="E1147" s="2">
        <f t="shared" si="136"/>
        <v>111.0087</v>
      </c>
      <c r="F1147" s="2">
        <f t="shared" si="137"/>
        <v>110.94637000000003</v>
      </c>
      <c r="G1147" s="2">
        <f t="shared" si="139"/>
        <v>110.36165200000009</v>
      </c>
      <c r="H1147" s="2">
        <f t="shared" si="135"/>
        <v>107.67948349999992</v>
      </c>
      <c r="I1147" s="2">
        <f t="array" ref="I1147">SUMPRODUCT(B1131:B1150, (ROW(B1131:B1150)-ROW(B1131)+1)) / (20*21/2)</f>
        <v>110.55171904761904</v>
      </c>
      <c r="J1147" s="2">
        <f t="shared" si="138"/>
        <v>110.79246724017966</v>
      </c>
      <c r="K1147" s="2">
        <f t="shared" si="140"/>
        <v>110.20821301251168</v>
      </c>
    </row>
    <row r="1148" spans="1:11" ht="13.5" x14ac:dyDescent="0.25">
      <c r="A1148" s="3">
        <f>TITRES_STAT!B1151</f>
        <v>43682</v>
      </c>
      <c r="B1148" s="6">
        <f>TITRES_STAT!D1151</f>
        <v>111.0087</v>
      </c>
      <c r="C1148" s="2">
        <f t="shared" si="133"/>
        <v>0</v>
      </c>
      <c r="D1148" s="2">
        <f t="shared" si="134"/>
        <v>111.0087</v>
      </c>
      <c r="E1148" s="2">
        <f t="shared" si="136"/>
        <v>111.0087</v>
      </c>
      <c r="F1148" s="2">
        <f t="shared" si="137"/>
        <v>111.06703000000002</v>
      </c>
      <c r="G1148" s="2">
        <f t="shared" si="139"/>
        <v>110.45818000000008</v>
      </c>
      <c r="H1148" s="2">
        <f t="shared" si="135"/>
        <v>107.7199144999999</v>
      </c>
      <c r="I1148" s="2">
        <f t="array" ref="I1148">SUMPRODUCT(B1132:B1151, (ROW(B1132:B1151)-ROW(B1132)+1)) / (20*21/2)</f>
        <v>109.9551123809524</v>
      </c>
      <c r="J1148" s="2">
        <f t="shared" si="138"/>
        <v>110.81306083635303</v>
      </c>
      <c r="K1148" s="2">
        <f t="shared" si="140"/>
        <v>110.23960465907986</v>
      </c>
    </row>
    <row r="1149" spans="1:11" ht="13.5" x14ac:dyDescent="0.25">
      <c r="A1149" s="3">
        <f>TITRES_STAT!B1152</f>
        <v>43683</v>
      </c>
      <c r="B1149" s="6">
        <f>TITRES_STAT!D1152</f>
        <v>111.0087</v>
      </c>
      <c r="C1149" s="2">
        <f t="shared" si="133"/>
        <v>0</v>
      </c>
      <c r="D1149" s="2">
        <f t="shared" si="134"/>
        <v>111.0087</v>
      </c>
      <c r="E1149" s="2">
        <f t="shared" si="136"/>
        <v>111.0087</v>
      </c>
      <c r="F1149" s="2">
        <f t="shared" si="137"/>
        <v>111.10765000000004</v>
      </c>
      <c r="G1149" s="2">
        <f t="shared" si="139"/>
        <v>110.58688600000009</v>
      </c>
      <c r="H1149" s="2">
        <f t="shared" si="135"/>
        <v>107.7485604999999</v>
      </c>
      <c r="I1149" s="2">
        <f t="array" ref="I1149">SUMPRODUCT(B1133:B1152, (ROW(B1133:B1152)-ROW(B1133)+1)) / (20*21/2)</f>
        <v>109.39102714285715</v>
      </c>
      <c r="J1149" s="2">
        <f t="shared" si="138"/>
        <v>110.83169313765274</v>
      </c>
      <c r="K1149" s="2">
        <f t="shared" si="140"/>
        <v>110.26976526068458</v>
      </c>
    </row>
    <row r="1150" spans="1:11" ht="13.5" x14ac:dyDescent="0.25">
      <c r="A1150" s="3">
        <f>TITRES_STAT!B1153</f>
        <v>43684</v>
      </c>
      <c r="B1150" s="6">
        <f>TITRES_STAT!D1153</f>
        <v>106.0133</v>
      </c>
      <c r="C1150" s="2">
        <f t="shared" si="133"/>
        <v>-4.9954000000000036</v>
      </c>
      <c r="D1150" s="2">
        <f t="shared" si="134"/>
        <v>110.00962</v>
      </c>
      <c r="E1150" s="2">
        <f t="shared" si="136"/>
        <v>110.50915999999999</v>
      </c>
      <c r="F1150" s="2">
        <f t="shared" si="137"/>
        <v>110.83777000000005</v>
      </c>
      <c r="G1150" s="2">
        <f t="shared" si="139"/>
        <v>110.59959600000006</v>
      </c>
      <c r="H1150" s="2">
        <f t="shared" si="135"/>
        <v>107.7522294999999</v>
      </c>
      <c r="I1150" s="2">
        <f t="array" ref="I1150">SUMPRODUCT(B1134:B1153, (ROW(B1134:B1153)-ROW(B1134)+1)) / (20*21/2)</f>
        <v>108.85946333333334</v>
      </c>
      <c r="J1150" s="2">
        <f t="shared" si="138"/>
        <v>110.37279855311439</v>
      </c>
      <c r="K1150" s="2">
        <f t="shared" si="140"/>
        <v>110.10284505438322</v>
      </c>
    </row>
    <row r="1151" spans="1:11" ht="13.5" x14ac:dyDescent="0.25">
      <c r="A1151" s="3">
        <f>TITRES_STAT!B1154</f>
        <v>43685</v>
      </c>
      <c r="B1151" s="6">
        <f>TITRES_STAT!D1154</f>
        <v>104.57340000000001</v>
      </c>
      <c r="C1151" s="2">
        <f t="shared" si="133"/>
        <v>-1.4398999999999944</v>
      </c>
      <c r="D1151" s="2">
        <f t="shared" si="134"/>
        <v>108.72256000000002</v>
      </c>
      <c r="E1151" s="2">
        <f t="shared" si="136"/>
        <v>109.86562999999998</v>
      </c>
      <c r="F1151" s="2">
        <f t="shared" si="137"/>
        <v>110.49629500000003</v>
      </c>
      <c r="G1151" s="2">
        <f t="shared" si="139"/>
        <v>110.52076400000006</v>
      </c>
      <c r="H1151" s="2">
        <f t="shared" si="135"/>
        <v>107.7487379999999</v>
      </c>
      <c r="I1151" s="2">
        <f t="array" ref="I1151">SUMPRODUCT(B1135:B1154, (ROW(B1135:B1154)-ROW(B1135)+1)) / (20*21/2)</f>
        <v>108.36042095238095</v>
      </c>
      <c r="J1151" s="2">
        <f t="shared" si="138"/>
        <v>109.82047488138922</v>
      </c>
      <c r="K1151" s="2">
        <f t="shared" si="140"/>
        <v>109.88600407185839</v>
      </c>
    </row>
    <row r="1152" spans="1:11" ht="13.5" x14ac:dyDescent="0.25">
      <c r="A1152" s="3">
        <f>TITRES_STAT!B1155</f>
        <v>43686</v>
      </c>
      <c r="B1152" s="6">
        <f>TITRES_STAT!D1155</f>
        <v>104.57340000000001</v>
      </c>
      <c r="C1152" s="2">
        <f t="shared" si="133"/>
        <v>0</v>
      </c>
      <c r="D1152" s="2">
        <f t="shared" si="134"/>
        <v>107.4355</v>
      </c>
      <c r="E1152" s="2">
        <f t="shared" si="136"/>
        <v>109.2221</v>
      </c>
      <c r="F1152" s="2">
        <f t="shared" si="137"/>
        <v>110.15482000000004</v>
      </c>
      <c r="G1152" s="2">
        <f t="shared" si="139"/>
        <v>110.37757800000004</v>
      </c>
      <c r="H1152" s="2">
        <f t="shared" si="135"/>
        <v>107.74524649999992</v>
      </c>
      <c r="I1152" s="2">
        <f t="array" ref="I1152">SUMPRODUCT(B1136:B1155, (ROW(B1136:B1155)-ROW(B1136)+1)) / (20*21/2)</f>
        <v>108.04712857142857</v>
      </c>
      <c r="J1152" s="2">
        <f t="shared" si="138"/>
        <v>109.32075346411405</v>
      </c>
      <c r="K1152" s="2">
        <f t="shared" si="140"/>
        <v>109.67766665727571</v>
      </c>
    </row>
    <row r="1153" spans="1:11" ht="13.5" x14ac:dyDescent="0.25">
      <c r="A1153" s="3">
        <f>TITRES_STAT!B1156</f>
        <v>43691</v>
      </c>
      <c r="B1153" s="6">
        <f>TITRES_STAT!D1156</f>
        <v>104.57340000000001</v>
      </c>
      <c r="C1153" s="2">
        <f t="shared" si="133"/>
        <v>0</v>
      </c>
      <c r="D1153" s="2">
        <f t="shared" si="134"/>
        <v>106.14844000000001</v>
      </c>
      <c r="E1153" s="2">
        <f t="shared" si="136"/>
        <v>108.57856999999998</v>
      </c>
      <c r="F1153" s="2">
        <f t="shared" si="137"/>
        <v>109.81334500000006</v>
      </c>
      <c r="G1153" s="2">
        <f t="shared" si="139"/>
        <v>110.23439200000004</v>
      </c>
      <c r="H1153" s="2">
        <f t="shared" si="135"/>
        <v>107.74179449999995</v>
      </c>
      <c r="I1153" s="2">
        <f t="array" ref="I1153">SUMPRODUCT(B1137:B1156, (ROW(B1137:B1156)-ROW(B1137)+1)) / (20*21/2)</f>
        <v>107.75681904761905</v>
      </c>
      <c r="J1153" s="2">
        <f t="shared" si="138"/>
        <v>108.86862456276985</v>
      </c>
      <c r="K1153" s="2">
        <f t="shared" si="140"/>
        <v>109.47749933738254</v>
      </c>
    </row>
    <row r="1154" spans="1:11" ht="13.5" x14ac:dyDescent="0.25">
      <c r="A1154" s="3">
        <f>TITRES_STAT!B1157</f>
        <v>43692</v>
      </c>
      <c r="B1154" s="6">
        <f>TITRES_STAT!D1157</f>
        <v>104.57340000000001</v>
      </c>
      <c r="C1154" s="2">
        <f t="shared" si="133"/>
        <v>0</v>
      </c>
      <c r="D1154" s="2">
        <f t="shared" si="134"/>
        <v>104.86138000000001</v>
      </c>
      <c r="E1154" s="2">
        <f t="shared" si="136"/>
        <v>107.93504</v>
      </c>
      <c r="F1154" s="2">
        <f t="shared" si="137"/>
        <v>109.47187000000004</v>
      </c>
      <c r="G1154" s="2">
        <f t="shared" si="139"/>
        <v>110.09120600000004</v>
      </c>
      <c r="H1154" s="2">
        <f t="shared" si="135"/>
        <v>107.73834249999996</v>
      </c>
      <c r="I1154" s="2">
        <f t="array" ref="I1154">SUMPRODUCT(B1138:B1157, (ROW(B1138:B1157)-ROW(B1138)+1)) / (20*21/2)</f>
        <v>107.64271142857143</v>
      </c>
      <c r="J1154" s="2">
        <f t="shared" si="138"/>
        <v>108.45955555679177</v>
      </c>
      <c r="K1154" s="2">
        <f t="shared" si="140"/>
        <v>109.28518171630871</v>
      </c>
    </row>
    <row r="1155" spans="1:11" ht="13.5" x14ac:dyDescent="0.25">
      <c r="A1155" s="3">
        <f>TITRES_STAT!B1158</f>
        <v>43693</v>
      </c>
      <c r="B1155" s="6">
        <f>TITRES_STAT!D1158</f>
        <v>106.1823</v>
      </c>
      <c r="C1155" s="2">
        <f t="shared" si="133"/>
        <v>1.6088999999999913</v>
      </c>
      <c r="D1155" s="2">
        <f t="shared" si="134"/>
        <v>104.89518000000001</v>
      </c>
      <c r="E1155" s="2">
        <f t="shared" si="136"/>
        <v>107.45239999999998</v>
      </c>
      <c r="F1155" s="2">
        <f t="shared" si="137"/>
        <v>109.23055000000002</v>
      </c>
      <c r="G1155" s="2">
        <f t="shared" si="139"/>
        <v>109.98019800000003</v>
      </c>
      <c r="H1155" s="2">
        <f t="shared" si="135"/>
        <v>107.74678449999993</v>
      </c>
      <c r="I1155" s="2">
        <f t="array" ref="I1155">SUMPRODUCT(B1139:B1158, (ROW(B1139:B1158)-ROW(B1139)+1)) / (20*21/2)</f>
        <v>107.54392571428573</v>
      </c>
      <c r="J1155" s="2">
        <f t="shared" si="138"/>
        <v>108.24267407519255</v>
      </c>
      <c r="K1155" s="2">
        <f t="shared" si="140"/>
        <v>109.16350008037503</v>
      </c>
    </row>
    <row r="1156" spans="1:11" ht="13.5" x14ac:dyDescent="0.25">
      <c r="A1156" s="3">
        <f>TITRES_STAT!B1159</f>
        <v>43696</v>
      </c>
      <c r="B1156" s="6">
        <f>TITRES_STAT!D1159</f>
        <v>106.1823</v>
      </c>
      <c r="C1156" s="2">
        <f t="shared" ref="C1156:C1219" si="141">B1156-B1155</f>
        <v>0</v>
      </c>
      <c r="D1156" s="2">
        <f t="shared" si="134"/>
        <v>105.21696000000001</v>
      </c>
      <c r="E1156" s="2">
        <f t="shared" si="136"/>
        <v>106.96975999999999</v>
      </c>
      <c r="F1156" s="2">
        <f t="shared" si="137"/>
        <v>108.98923000000002</v>
      </c>
      <c r="G1156" s="2">
        <f t="shared" si="139"/>
        <v>109.88367000000004</v>
      </c>
      <c r="H1156" s="2">
        <f t="shared" si="135"/>
        <v>107.75526599999993</v>
      </c>
      <c r="I1156" s="2">
        <f t="array" ref="I1156">SUMPRODUCT(B1140:B1159, (ROW(B1140:B1159)-ROW(B1140)+1)) / (20*21/2)</f>
        <v>107.46046190476193</v>
      </c>
      <c r="J1156" s="2">
        <f t="shared" si="138"/>
        <v>108.04644797279326</v>
      </c>
      <c r="K1156" s="2">
        <f t="shared" si="140"/>
        <v>109.04659027330149</v>
      </c>
    </row>
    <row r="1157" spans="1:11" ht="13.5" x14ac:dyDescent="0.25">
      <c r="A1157" s="3">
        <f>TITRES_STAT!B1160</f>
        <v>43697</v>
      </c>
      <c r="B1157" s="6">
        <f>TITRES_STAT!D1160</f>
        <v>107.7911</v>
      </c>
      <c r="C1157" s="2">
        <f t="shared" si="141"/>
        <v>1.6088000000000022</v>
      </c>
      <c r="D1157" s="2">
        <f t="shared" si="134"/>
        <v>105.8605</v>
      </c>
      <c r="E1157" s="2">
        <f t="shared" si="136"/>
        <v>106.64799999999998</v>
      </c>
      <c r="F1157" s="2">
        <f t="shared" si="137"/>
        <v>108.82835</v>
      </c>
      <c r="G1157" s="2">
        <f t="shared" si="139"/>
        <v>109.81931800000004</v>
      </c>
      <c r="H1157" s="2">
        <f t="shared" si="135"/>
        <v>107.77568049999992</v>
      </c>
      <c r="I1157" s="2">
        <f t="array" ref="I1157">SUMPRODUCT(B1141:B1160, (ROW(B1141:B1160)-ROW(B1141)+1)) / (20*21/2)</f>
        <v>107.39232000000003</v>
      </c>
      <c r="J1157" s="2">
        <f t="shared" si="138"/>
        <v>108.02212911824152</v>
      </c>
      <c r="K1157" s="2">
        <f t="shared" si="140"/>
        <v>108.997355360623</v>
      </c>
    </row>
    <row r="1158" spans="1:11" ht="13.5" x14ac:dyDescent="0.25">
      <c r="A1158" s="3">
        <f>TITRES_STAT!B1161</f>
        <v>43698</v>
      </c>
      <c r="B1158" s="6">
        <f>TITRES_STAT!D1161</f>
        <v>107.7911</v>
      </c>
      <c r="C1158" s="2">
        <f t="shared" si="141"/>
        <v>0</v>
      </c>
      <c r="D1158" s="2">
        <f t="shared" ref="D1158:D1221" si="142">AVERAGE(B1154:B1158)</f>
        <v>106.50404</v>
      </c>
      <c r="E1158" s="2">
        <f t="shared" si="136"/>
        <v>106.32624000000001</v>
      </c>
      <c r="F1158" s="2">
        <f t="shared" si="137"/>
        <v>108.66747000000001</v>
      </c>
      <c r="G1158" s="2">
        <f t="shared" si="139"/>
        <v>109.77105400000003</v>
      </c>
      <c r="H1158" s="2">
        <f t="shared" si="135"/>
        <v>107.77409599999991</v>
      </c>
      <c r="I1158" s="2">
        <f t="array" ref="I1158">SUMPRODUCT(B1142:B1161, (ROW(B1142:B1161)-ROW(B1142)+1)) / (20*21/2)</f>
        <v>107.33950000000003</v>
      </c>
      <c r="J1158" s="2">
        <f t="shared" si="138"/>
        <v>108.00012634507566</v>
      </c>
      <c r="K1158" s="2">
        <f t="shared" si="140"/>
        <v>108.95005122883387</v>
      </c>
    </row>
    <row r="1159" spans="1:11" ht="13.5" x14ac:dyDescent="0.25">
      <c r="A1159" s="3">
        <f>TITRES_STAT!B1162</f>
        <v>43699</v>
      </c>
      <c r="B1159" s="6">
        <f>TITRES_STAT!D1162</f>
        <v>107.7911</v>
      </c>
      <c r="C1159" s="2">
        <f t="shared" si="141"/>
        <v>0</v>
      </c>
      <c r="D1159" s="2">
        <f t="shared" si="142"/>
        <v>107.14758000000002</v>
      </c>
      <c r="E1159" s="2">
        <f t="shared" si="136"/>
        <v>106.00447999999999</v>
      </c>
      <c r="F1159" s="2">
        <f t="shared" si="137"/>
        <v>108.50658999999999</v>
      </c>
      <c r="G1159" s="2">
        <f t="shared" si="139"/>
        <v>109.72279000000005</v>
      </c>
      <c r="H1159" s="2">
        <f t="shared" si="135"/>
        <v>107.76347649999991</v>
      </c>
      <c r="I1159" s="2">
        <f t="array" ref="I1159">SUMPRODUCT(B1143:B1162, (ROW(B1143:B1162)-ROW(B1143)+1)) / (20*21/2)</f>
        <v>107.30200190476192</v>
      </c>
      <c r="J1159" s="2">
        <f t="shared" si="138"/>
        <v>107.98021907411606</v>
      </c>
      <c r="K1159" s="2">
        <f t="shared" si="140"/>
        <v>108.90460216103646</v>
      </c>
    </row>
    <row r="1160" spans="1:11" ht="13.5" x14ac:dyDescent="0.25">
      <c r="A1160" s="3">
        <f>TITRES_STAT!B1163</f>
        <v>43700</v>
      </c>
      <c r="B1160" s="6">
        <f>TITRES_STAT!D1163</f>
        <v>107.7911</v>
      </c>
      <c r="C1160" s="2">
        <f t="shared" si="141"/>
        <v>0</v>
      </c>
      <c r="D1160" s="2">
        <f t="shared" si="142"/>
        <v>107.46934000000002</v>
      </c>
      <c r="E1160" s="2">
        <f t="shared" si="136"/>
        <v>106.18226000000001</v>
      </c>
      <c r="F1160" s="2">
        <f t="shared" si="137"/>
        <v>108.34570999999998</v>
      </c>
      <c r="G1160" s="2">
        <f t="shared" si="139"/>
        <v>109.67452600000003</v>
      </c>
      <c r="H1160" s="2">
        <f t="shared" si="135"/>
        <v>107.74892849999989</v>
      </c>
      <c r="I1160" s="2">
        <f t="array" ref="I1160">SUMPRODUCT(B1144:B1163, (ROW(B1144:B1163)-ROW(B1144)+1)) / (20*21/2)</f>
        <v>107.27982571428571</v>
      </c>
      <c r="J1160" s="2">
        <f t="shared" si="138"/>
        <v>107.96220773372406</v>
      </c>
      <c r="K1160" s="2">
        <f t="shared" si="140"/>
        <v>108.86093540962327</v>
      </c>
    </row>
    <row r="1161" spans="1:11" ht="13.5" x14ac:dyDescent="0.25">
      <c r="A1161" s="3">
        <f>TITRES_STAT!B1164</f>
        <v>43703</v>
      </c>
      <c r="B1161" s="6">
        <f>TITRES_STAT!D1164</f>
        <v>107.7911</v>
      </c>
      <c r="C1161" s="2">
        <f t="shared" si="141"/>
        <v>0</v>
      </c>
      <c r="D1161" s="2">
        <f t="shared" si="142"/>
        <v>107.7911</v>
      </c>
      <c r="E1161" s="2">
        <f t="shared" si="136"/>
        <v>106.50403000000001</v>
      </c>
      <c r="F1161" s="2">
        <f t="shared" si="137"/>
        <v>108.18482999999996</v>
      </c>
      <c r="G1161" s="2">
        <f t="shared" si="139"/>
        <v>109.62626200000003</v>
      </c>
      <c r="H1161" s="2">
        <f t="shared" si="135"/>
        <v>107.73791599999987</v>
      </c>
      <c r="I1161" s="2">
        <f t="array" ref="I1161">SUMPRODUCT(B1145:B1164, (ROW(B1145:B1164)-ROW(B1145)+1)) / (20*21/2)</f>
        <v>107.27297142857144</v>
      </c>
      <c r="J1161" s="2">
        <f t="shared" si="138"/>
        <v>107.94591175908367</v>
      </c>
      <c r="K1161" s="2">
        <f t="shared" si="140"/>
        <v>108.81898107983412</v>
      </c>
    </row>
    <row r="1162" spans="1:11" ht="13.5" x14ac:dyDescent="0.25">
      <c r="A1162" s="3">
        <f>TITRES_STAT!B1165</f>
        <v>43704</v>
      </c>
      <c r="B1162" s="6">
        <f>TITRES_STAT!D1165</f>
        <v>107.7911</v>
      </c>
      <c r="C1162" s="2">
        <f t="shared" si="141"/>
        <v>0</v>
      </c>
      <c r="D1162" s="2">
        <f t="shared" si="142"/>
        <v>107.7911</v>
      </c>
      <c r="E1162" s="2">
        <f t="shared" si="136"/>
        <v>106.8258</v>
      </c>
      <c r="F1162" s="2">
        <f t="shared" si="137"/>
        <v>108.02394999999997</v>
      </c>
      <c r="G1162" s="2">
        <f t="shared" si="139"/>
        <v>109.57799800000004</v>
      </c>
      <c r="H1162" s="2">
        <f t="shared" ref="H1162:H1225" si="143">AVERAGE(B963:B1162)</f>
        <v>107.72768949999987</v>
      </c>
      <c r="I1162" s="2">
        <f t="array" ref="I1162">SUMPRODUCT(B1146:B1165, (ROW(B1146:B1165)-ROW(B1146)+1)) / (20*21/2)</f>
        <v>106.97499142857144</v>
      </c>
      <c r="J1162" s="2">
        <f t="shared" si="138"/>
        <v>107.93116778202808</v>
      </c>
      <c r="K1162" s="2">
        <f t="shared" si="140"/>
        <v>108.77867201787984</v>
      </c>
    </row>
    <row r="1163" spans="1:11" ht="13.5" x14ac:dyDescent="0.25">
      <c r="A1163" s="3">
        <f>TITRES_STAT!B1166</f>
        <v>43705</v>
      </c>
      <c r="B1163" s="6">
        <f>TITRES_STAT!D1166</f>
        <v>107.7911</v>
      </c>
      <c r="C1163" s="2">
        <f t="shared" si="141"/>
        <v>0</v>
      </c>
      <c r="D1163" s="2">
        <f t="shared" si="142"/>
        <v>107.7911</v>
      </c>
      <c r="E1163" s="2">
        <f t="shared" si="136"/>
        <v>107.14757000000002</v>
      </c>
      <c r="F1163" s="2">
        <f t="shared" si="137"/>
        <v>107.86306999999996</v>
      </c>
      <c r="G1163" s="2">
        <f t="shared" si="139"/>
        <v>109.56191000000004</v>
      </c>
      <c r="H1163" s="2">
        <f t="shared" si="143"/>
        <v>107.71746299999987</v>
      </c>
      <c r="I1163" s="2">
        <f t="array" ref="I1163">SUMPRODUCT(B1147:B1166, (ROW(B1147:B1166)-ROW(B1147)+1)) / (20*21/2)</f>
        <v>106.47782714285715</v>
      </c>
      <c r="J1163" s="2">
        <f t="shared" si="138"/>
        <v>107.9178279932635</v>
      </c>
      <c r="K1163" s="2">
        <f t="shared" si="140"/>
        <v>108.73994370345318</v>
      </c>
    </row>
    <row r="1164" spans="1:11" ht="13.5" x14ac:dyDescent="0.25">
      <c r="A1164" s="3">
        <f>TITRES_STAT!B1167</f>
        <v>43706</v>
      </c>
      <c r="B1164" s="6">
        <f>TITRES_STAT!D1167</f>
        <v>107.7911</v>
      </c>
      <c r="C1164" s="2">
        <f t="shared" si="141"/>
        <v>0</v>
      </c>
      <c r="D1164" s="2">
        <f t="shared" si="142"/>
        <v>107.7911</v>
      </c>
      <c r="E1164" s="2">
        <f t="shared" ref="E1164:E1227" si="144">AVERAGE(B1155:B1164)</f>
        <v>107.46934000000002</v>
      </c>
      <c r="F1164" s="2">
        <f t="shared" si="137"/>
        <v>107.70218999999997</v>
      </c>
      <c r="G1164" s="2">
        <f t="shared" si="139"/>
        <v>109.49755800000004</v>
      </c>
      <c r="H1164" s="2">
        <f t="shared" si="143"/>
        <v>107.72369599999985</v>
      </c>
      <c r="I1164" s="2">
        <f t="array" ref="I1164">SUMPRODUCT(B1148:B1167, (ROW(B1148:B1167)-ROW(B1148)+1)) / (20*21/2)</f>
        <v>106.31468428571428</v>
      </c>
      <c r="J1164" s="2">
        <f t="shared" si="138"/>
        <v>107.90575866057173</v>
      </c>
      <c r="K1164" s="2">
        <f t="shared" si="140"/>
        <v>108.70273414645501</v>
      </c>
    </row>
    <row r="1165" spans="1:11" ht="13.5" x14ac:dyDescent="0.25">
      <c r="A1165" s="3">
        <f>TITRES_STAT!B1168</f>
        <v>43707</v>
      </c>
      <c r="B1165" s="6">
        <f>TITRES_STAT!D1168</f>
        <v>104.57340000000001</v>
      </c>
      <c r="C1165" s="2">
        <f t="shared" si="141"/>
        <v>-3.2176999999999936</v>
      </c>
      <c r="D1165" s="2">
        <f t="shared" si="142"/>
        <v>107.14756</v>
      </c>
      <c r="E1165" s="2">
        <f t="shared" si="144"/>
        <v>107.30845000000002</v>
      </c>
      <c r="F1165" s="2">
        <f t="shared" si="137"/>
        <v>107.38042499999997</v>
      </c>
      <c r="G1165" s="2">
        <f t="shared" si="139"/>
        <v>109.28841000000006</v>
      </c>
      <c r="H1165" s="2">
        <f t="shared" si="143"/>
        <v>107.69855949999986</v>
      </c>
      <c r="I1165" s="2">
        <f t="array" ref="I1165">SUMPRODUCT(B1149:B1168, (ROW(B1149:B1168)-ROW(B1149)+1)) / (20*21/2)</f>
        <v>106.27025428571432</v>
      </c>
      <c r="J1165" s="2">
        <f t="shared" si="138"/>
        <v>107.58839116908871</v>
      </c>
      <c r="K1165" s="2">
        <f t="shared" si="140"/>
        <v>108.54079947404502</v>
      </c>
    </row>
    <row r="1166" spans="1:11" ht="13.5" x14ac:dyDescent="0.25">
      <c r="A1166" s="3">
        <f>TITRES_STAT!B1169</f>
        <v>43710</v>
      </c>
      <c r="B1166" s="6">
        <f>TITRES_STAT!D1169</f>
        <v>102.1602</v>
      </c>
      <c r="C1166" s="2">
        <f t="shared" si="141"/>
        <v>-2.4132000000000033</v>
      </c>
      <c r="D1166" s="2">
        <f t="shared" si="142"/>
        <v>106.02137999999999</v>
      </c>
      <c r="E1166" s="2">
        <f t="shared" si="144"/>
        <v>106.90624</v>
      </c>
      <c r="F1166" s="2">
        <f t="shared" si="137"/>
        <v>106.93799999999996</v>
      </c>
      <c r="G1166" s="2">
        <f t="shared" si="139"/>
        <v>109.05513000000006</v>
      </c>
      <c r="H1166" s="2">
        <f t="shared" si="143"/>
        <v>107.66391049999986</v>
      </c>
      <c r="I1166" s="2">
        <f t="array" ref="I1166">SUMPRODUCT(B1150:B1169, (ROW(B1150:B1169)-ROW(B1150)+1)) / (20*21/2)</f>
        <v>106.24880714285713</v>
      </c>
      <c r="J1166" s="2">
        <f t="shared" si="138"/>
        <v>107.07142058155645</v>
      </c>
      <c r="K1166" s="2">
        <f t="shared" si="140"/>
        <v>108.29057988682756</v>
      </c>
    </row>
    <row r="1167" spans="1:11" ht="13.5" x14ac:dyDescent="0.25">
      <c r="A1167" s="3">
        <f>TITRES_STAT!B1170</f>
        <v>43711</v>
      </c>
      <c r="B1167" s="6">
        <f>TITRES_STAT!D1170</f>
        <v>105.22499999999999</v>
      </c>
      <c r="C1167" s="2">
        <f t="shared" si="141"/>
        <v>3.0647999999999911</v>
      </c>
      <c r="D1167" s="2">
        <f t="shared" si="142"/>
        <v>105.50816</v>
      </c>
      <c r="E1167" s="2">
        <f t="shared" si="144"/>
        <v>106.64963</v>
      </c>
      <c r="F1167" s="2">
        <f t="shared" si="137"/>
        <v>106.64881499999997</v>
      </c>
      <c r="G1167" s="2">
        <f t="shared" si="139"/>
        <v>108.88314600000007</v>
      </c>
      <c r="H1167" s="2">
        <f t="shared" si="143"/>
        <v>107.65774549999988</v>
      </c>
      <c r="I1167" s="2">
        <f t="array" ref="I1167">SUMPRODUCT(B1151:B1170, (ROW(B1151:B1170)-ROW(B1151)+1)) / (20*21/2)</f>
        <v>106.25034285714285</v>
      </c>
      <c r="J1167" s="2">
        <f t="shared" si="138"/>
        <v>106.8955710023606</v>
      </c>
      <c r="K1167" s="2">
        <f t="shared" si="140"/>
        <v>108.17036106773628</v>
      </c>
    </row>
    <row r="1168" spans="1:11" ht="13.5" x14ac:dyDescent="0.25">
      <c r="A1168" s="3">
        <f>TITRES_STAT!B1171</f>
        <v>43712</v>
      </c>
      <c r="B1168" s="6">
        <f>TITRES_STAT!D1171</f>
        <v>106.1823</v>
      </c>
      <c r="C1168" s="2">
        <f t="shared" si="141"/>
        <v>0.95730000000000359</v>
      </c>
      <c r="D1168" s="2">
        <f t="shared" si="142"/>
        <v>105.18640000000001</v>
      </c>
      <c r="E1168" s="2">
        <f t="shared" si="144"/>
        <v>106.48875000000001</v>
      </c>
      <c r="F1168" s="2">
        <f t="shared" si="137"/>
        <v>106.40749499999997</v>
      </c>
      <c r="G1168" s="2">
        <f t="shared" si="139"/>
        <v>108.75444200000007</v>
      </c>
      <c r="H1168" s="2">
        <f t="shared" si="143"/>
        <v>107.66225949999988</v>
      </c>
      <c r="I1168" s="2">
        <f t="array" ref="I1168">SUMPRODUCT(B1152:B1171, (ROW(B1152:B1171)-ROW(B1152)+1)) / (20*21/2)</f>
        <v>106.25107380952382</v>
      </c>
      <c r="J1168" s="2">
        <f t="shared" si="138"/>
        <v>106.82764043070721</v>
      </c>
      <c r="K1168" s="2">
        <f t="shared" si="140"/>
        <v>108.09239788860937</v>
      </c>
    </row>
    <row r="1169" spans="1:11" ht="13.5" x14ac:dyDescent="0.25">
      <c r="A1169" s="3">
        <f>TITRES_STAT!B1172</f>
        <v>43713</v>
      </c>
      <c r="B1169" s="6">
        <f>TITRES_STAT!D1172</f>
        <v>106.1823</v>
      </c>
      <c r="C1169" s="2">
        <f t="shared" si="141"/>
        <v>0</v>
      </c>
      <c r="D1169" s="2">
        <f t="shared" si="142"/>
        <v>104.86464000000001</v>
      </c>
      <c r="E1169" s="2">
        <f t="shared" si="144"/>
        <v>106.32787</v>
      </c>
      <c r="F1169" s="2">
        <f t="shared" si="137"/>
        <v>106.16617499999998</v>
      </c>
      <c r="G1169" s="2">
        <f t="shared" si="139"/>
        <v>108.60964800000009</v>
      </c>
      <c r="H1169" s="2">
        <f t="shared" si="143"/>
        <v>107.66677349999988</v>
      </c>
      <c r="I1169" s="2">
        <f t="array" ref="I1169">SUMPRODUCT(B1153:B1172, (ROW(B1153:B1172)-ROW(B1153)+1)) / (20*21/2)</f>
        <v>106.25792428571428</v>
      </c>
      <c r="J1169" s="2">
        <f t="shared" si="138"/>
        <v>106.76617943730652</v>
      </c>
      <c r="K1169" s="2">
        <f t="shared" si="140"/>
        <v>108.01749208905606</v>
      </c>
    </row>
    <row r="1170" spans="1:11" ht="13.5" x14ac:dyDescent="0.25">
      <c r="A1170" s="3">
        <f>TITRES_STAT!B1173</f>
        <v>43714</v>
      </c>
      <c r="B1170" s="6">
        <f>TITRES_STAT!D1173</f>
        <v>106.1823</v>
      </c>
      <c r="C1170" s="2">
        <f t="shared" si="141"/>
        <v>0</v>
      </c>
      <c r="D1170" s="2">
        <f t="shared" si="142"/>
        <v>105.18642</v>
      </c>
      <c r="E1170" s="2">
        <f t="shared" si="144"/>
        <v>106.16698999999998</v>
      </c>
      <c r="F1170" s="2">
        <f t="shared" si="137"/>
        <v>106.17462499999999</v>
      </c>
      <c r="G1170" s="2">
        <f t="shared" si="139"/>
        <v>108.46485400000009</v>
      </c>
      <c r="H1170" s="2">
        <f t="shared" si="143"/>
        <v>107.67914399999987</v>
      </c>
      <c r="I1170" s="2">
        <f t="array" ref="I1170">SUMPRODUCT(B1154:B1173, (ROW(B1154:B1173)-ROW(B1154)+1)) / (20*21/2)</f>
        <v>106.25642428571429</v>
      </c>
      <c r="J1170" s="2">
        <f t="shared" si="138"/>
        <v>106.71057187184876</v>
      </c>
      <c r="K1170" s="2">
        <f t="shared" si="140"/>
        <v>107.94552377183817</v>
      </c>
    </row>
    <row r="1171" spans="1:11" ht="13.5" x14ac:dyDescent="0.25">
      <c r="A1171" s="3">
        <f>TITRES_STAT!B1174</f>
        <v>43717</v>
      </c>
      <c r="B1171" s="6">
        <f>TITRES_STAT!D1174</f>
        <v>106.1823</v>
      </c>
      <c r="C1171" s="2">
        <f t="shared" si="141"/>
        <v>0</v>
      </c>
      <c r="D1171" s="2">
        <f t="shared" si="142"/>
        <v>105.99084000000001</v>
      </c>
      <c r="E1171" s="2">
        <f t="shared" si="144"/>
        <v>106.00610999999999</v>
      </c>
      <c r="F1171" s="2">
        <f t="shared" si="137"/>
        <v>106.25506999999998</v>
      </c>
      <c r="G1171" s="2">
        <f t="shared" si="139"/>
        <v>108.40372000000008</v>
      </c>
      <c r="H1171" s="2">
        <f t="shared" si="143"/>
        <v>107.69151449999985</v>
      </c>
      <c r="I1171" s="2">
        <f t="array" ref="I1171">SUMPRODUCT(B1155:B1174, (ROW(B1155:B1174)-ROW(B1155)+1)) / (20*21/2)</f>
        <v>106.2465738095238</v>
      </c>
      <c r="J1171" s="2">
        <f t="shared" si="138"/>
        <v>106.66026026500602</v>
      </c>
      <c r="K1171" s="2">
        <f t="shared" si="140"/>
        <v>107.87637774157</v>
      </c>
    </row>
    <row r="1172" spans="1:11" ht="13.5" x14ac:dyDescent="0.25">
      <c r="A1172" s="3">
        <f>TITRES_STAT!B1175</f>
        <v>43718</v>
      </c>
      <c r="B1172" s="6">
        <f>TITRES_STAT!D1175</f>
        <v>106.327</v>
      </c>
      <c r="C1172" s="2">
        <f t="shared" si="141"/>
        <v>0.14470000000000027</v>
      </c>
      <c r="D1172" s="2">
        <f t="shared" si="142"/>
        <v>106.21124</v>
      </c>
      <c r="E1172" s="2">
        <f t="shared" si="144"/>
        <v>105.85969999999998</v>
      </c>
      <c r="F1172" s="2">
        <f t="shared" ref="F1172:F1235" si="145">AVERAGE(B1153:B1172)</f>
        <v>106.34274999999998</v>
      </c>
      <c r="G1172" s="2">
        <f t="shared" si="139"/>
        <v>108.41095800000008</v>
      </c>
      <c r="H1172" s="2">
        <f t="shared" si="143"/>
        <v>107.69875499999985</v>
      </c>
      <c r="I1172" s="2">
        <f t="array" ref="I1172">SUMPRODUCT(B1156:B1175, (ROW(B1156:B1175)-ROW(B1156)+1)) / (20*21/2)</f>
        <v>106.20463000000001</v>
      </c>
      <c r="J1172" s="2">
        <f t="shared" si="138"/>
        <v>106.6285211921483</v>
      </c>
      <c r="K1172" s="2">
        <f t="shared" si="140"/>
        <v>107.81561783013588</v>
      </c>
    </row>
    <row r="1173" spans="1:11" ht="13.5" x14ac:dyDescent="0.25">
      <c r="A1173" s="3">
        <f>TITRES_STAT!B1176</f>
        <v>43719</v>
      </c>
      <c r="B1173" s="6">
        <f>TITRES_STAT!D1176</f>
        <v>106.327</v>
      </c>
      <c r="C1173" s="2">
        <f t="shared" si="141"/>
        <v>0</v>
      </c>
      <c r="D1173" s="2">
        <f t="shared" si="142"/>
        <v>106.24018000000001</v>
      </c>
      <c r="E1173" s="2">
        <f t="shared" si="144"/>
        <v>105.71328999999999</v>
      </c>
      <c r="F1173" s="2">
        <f t="shared" si="145"/>
        <v>106.43042999999997</v>
      </c>
      <c r="G1173" s="2">
        <f t="shared" si="139"/>
        <v>108.41707000000009</v>
      </c>
      <c r="H1173" s="2">
        <f t="shared" si="143"/>
        <v>107.70202799999987</v>
      </c>
      <c r="I1173" s="2">
        <f t="array" ref="I1173">SUMPRODUCT(B1157:B1176, (ROW(B1157:B1176)-ROW(B1157)+1)) / (20*21/2)</f>
        <v>105.71347952380951</v>
      </c>
      <c r="J1173" s="2">
        <f t="shared" ref="J1173:J1236" si="146">$J$4*B1173+J1172*(1-$J$4)</f>
        <v>106.59980488813417</v>
      </c>
      <c r="K1173" s="2">
        <f t="shared" si="140"/>
        <v>107.75724066032663</v>
      </c>
    </row>
    <row r="1174" spans="1:11" ht="13.5" x14ac:dyDescent="0.25">
      <c r="A1174" s="3">
        <f>TITRES_STAT!B1177</f>
        <v>43720</v>
      </c>
      <c r="B1174" s="6">
        <f>TITRES_STAT!D1177</f>
        <v>106.327</v>
      </c>
      <c r="C1174" s="2">
        <f t="shared" si="141"/>
        <v>0</v>
      </c>
      <c r="D1174" s="2">
        <f t="shared" si="142"/>
        <v>106.26912</v>
      </c>
      <c r="E1174" s="2">
        <f t="shared" si="144"/>
        <v>105.56688</v>
      </c>
      <c r="F1174" s="2">
        <f t="shared" si="145"/>
        <v>106.51810999999998</v>
      </c>
      <c r="G1174" s="2">
        <f t="shared" si="139"/>
        <v>108.42318200000008</v>
      </c>
      <c r="H1174" s="2">
        <f t="shared" si="143"/>
        <v>107.70365099999988</v>
      </c>
      <c r="I1174" s="2">
        <f t="array" ref="I1174">SUMPRODUCT(B1158:B1177, (ROW(B1158:B1177)-ROW(B1158)+1)) / (20*21/2)</f>
        <v>105.53490285714287</v>
      </c>
      <c r="J1174" s="2">
        <f t="shared" si="146"/>
        <v>106.57382347021664</v>
      </c>
      <c r="K1174" s="2">
        <f t="shared" si="140"/>
        <v>107.70115279129421</v>
      </c>
    </row>
    <row r="1175" spans="1:11" ht="13.5" x14ac:dyDescent="0.25">
      <c r="A1175" s="3">
        <f>TITRES_STAT!B1178</f>
        <v>43721</v>
      </c>
      <c r="B1175" s="6">
        <f>TITRES_STAT!D1178</f>
        <v>106.07769999999999</v>
      </c>
      <c r="C1175" s="2">
        <f t="shared" si="141"/>
        <v>-0.24930000000000518</v>
      </c>
      <c r="D1175" s="2">
        <f t="shared" si="142"/>
        <v>106.2482</v>
      </c>
      <c r="E1175" s="2">
        <f t="shared" si="144"/>
        <v>105.71731</v>
      </c>
      <c r="F1175" s="2">
        <f t="shared" si="145"/>
        <v>106.51288</v>
      </c>
      <c r="G1175" s="2">
        <f t="shared" si="139"/>
        <v>108.37765200000007</v>
      </c>
      <c r="H1175" s="2">
        <f t="shared" si="143"/>
        <v>107.70402749999987</v>
      </c>
      <c r="I1175" s="2">
        <f t="array" ref="I1175">SUMPRODUCT(B1159:B1178, (ROW(B1159:B1178)-ROW(B1159)+1)) / (20*21/2)</f>
        <v>105.54256714285715</v>
      </c>
      <c r="J1175" s="2">
        <f t="shared" si="146"/>
        <v>106.52657361591029</v>
      </c>
      <c r="K1175" s="2">
        <f t="shared" si="140"/>
        <v>107.63748797594934</v>
      </c>
    </row>
    <row r="1176" spans="1:11" ht="13.5" x14ac:dyDescent="0.25">
      <c r="A1176" s="3">
        <f>TITRES_STAT!B1179</f>
        <v>43724</v>
      </c>
      <c r="B1176" s="6">
        <f>TITRES_STAT!D1179</f>
        <v>101.3558</v>
      </c>
      <c r="C1176" s="2">
        <f t="shared" si="141"/>
        <v>-4.7218999999999909</v>
      </c>
      <c r="D1176" s="2">
        <f t="shared" si="142"/>
        <v>105.2829</v>
      </c>
      <c r="E1176" s="2">
        <f t="shared" si="144"/>
        <v>105.63687</v>
      </c>
      <c r="F1176" s="2">
        <f t="shared" si="145"/>
        <v>106.27155499999999</v>
      </c>
      <c r="G1176" s="2">
        <f t="shared" si="139"/>
        <v>108.23285800000006</v>
      </c>
      <c r="H1176" s="2">
        <f t="shared" si="143"/>
        <v>107.68079449999988</v>
      </c>
      <c r="I1176" s="2">
        <f t="array" ref="I1176">SUMPRODUCT(B1160:B1179, (ROW(B1160:B1179)-ROW(B1160)+1)) / (20*21/2)</f>
        <v>105.55789238095238</v>
      </c>
      <c r="J1176" s="2">
        <f t="shared" si="146"/>
        <v>106.03411898582361</v>
      </c>
      <c r="K1176" s="2">
        <f t="shared" si="140"/>
        <v>107.39114727101015</v>
      </c>
    </row>
    <row r="1177" spans="1:11" ht="13.5" x14ac:dyDescent="0.25">
      <c r="A1177" s="3">
        <f>TITRES_STAT!B1180</f>
        <v>43725</v>
      </c>
      <c r="B1177" s="6">
        <f>TITRES_STAT!D1180</f>
        <v>104.3965</v>
      </c>
      <c r="C1177" s="2">
        <f t="shared" si="141"/>
        <v>3.0407000000000011</v>
      </c>
      <c r="D1177" s="2">
        <f t="shared" si="142"/>
        <v>104.89679999999998</v>
      </c>
      <c r="E1177" s="2">
        <f t="shared" si="144"/>
        <v>105.55402000000001</v>
      </c>
      <c r="F1177" s="2">
        <f t="shared" si="145"/>
        <v>106.10182499999999</v>
      </c>
      <c r="G1177" s="2">
        <f t="shared" si="139"/>
        <v>108.14887800000005</v>
      </c>
      <c r="H1177" s="2">
        <f t="shared" si="143"/>
        <v>107.67637949999988</v>
      </c>
      <c r="I1177" s="2">
        <f t="array" ref="I1177">SUMPRODUCT(B1161:B1180, (ROW(B1161:B1180)-ROW(B1161)+1)) / (20*21/2)</f>
        <v>105.58087857142857</v>
      </c>
      <c r="J1177" s="2">
        <f t="shared" si="146"/>
        <v>105.87815527288802</v>
      </c>
      <c r="K1177" s="2">
        <f t="shared" si="140"/>
        <v>107.27371012312742</v>
      </c>
    </row>
    <row r="1178" spans="1:11" ht="13.5" x14ac:dyDescent="0.25">
      <c r="A1178" s="3">
        <f>TITRES_STAT!B1181</f>
        <v>43726</v>
      </c>
      <c r="B1178" s="6">
        <f>TITRES_STAT!D1181</f>
        <v>106.1823</v>
      </c>
      <c r="C1178" s="2">
        <f t="shared" si="141"/>
        <v>1.7857999999999947</v>
      </c>
      <c r="D1178" s="2">
        <f t="shared" si="142"/>
        <v>104.86785999999999</v>
      </c>
      <c r="E1178" s="2">
        <f t="shared" si="144"/>
        <v>105.55402000000001</v>
      </c>
      <c r="F1178" s="2">
        <f t="shared" si="145"/>
        <v>106.02138500000001</v>
      </c>
      <c r="G1178" s="2">
        <f t="shared" si="139"/>
        <v>108.10061400000008</v>
      </c>
      <c r="H1178" s="2">
        <f t="shared" si="143"/>
        <v>107.68132549999987</v>
      </c>
      <c r="I1178" s="2">
        <f t="array" ref="I1178">SUMPRODUCT(B1162:B1181, (ROW(B1162:B1181)-ROW(B1162)+1)) / (20*21/2)</f>
        <v>105.6115257142857</v>
      </c>
      <c r="J1178" s="2">
        <f t="shared" si="146"/>
        <v>105.90712143737488</v>
      </c>
      <c r="K1178" s="2">
        <f t="shared" si="140"/>
        <v>107.23090972614202</v>
      </c>
    </row>
    <row r="1179" spans="1:11" ht="13.5" x14ac:dyDescent="0.25">
      <c r="A1179" s="3">
        <f>TITRES_STAT!B1182</f>
        <v>43727</v>
      </c>
      <c r="B1179" s="6">
        <f>TITRES_STAT!D1182</f>
        <v>106.1823</v>
      </c>
      <c r="C1179" s="2">
        <f t="shared" si="141"/>
        <v>0</v>
      </c>
      <c r="D1179" s="2">
        <f t="shared" si="142"/>
        <v>104.83892</v>
      </c>
      <c r="E1179" s="2">
        <f t="shared" si="144"/>
        <v>105.55401999999999</v>
      </c>
      <c r="F1179" s="2">
        <f t="shared" si="145"/>
        <v>105.94094500000001</v>
      </c>
      <c r="G1179" s="2">
        <f t="shared" si="139"/>
        <v>108.02033400000008</v>
      </c>
      <c r="H1179" s="2">
        <f t="shared" si="143"/>
        <v>107.68583949999986</v>
      </c>
      <c r="I1179" s="2">
        <f t="array" ref="I1179">SUMPRODUCT(B1163:B1182, (ROW(B1163:B1182)-ROW(B1163)+1)) / (20*21/2)</f>
        <v>105.6498338095238</v>
      </c>
      <c r="J1179" s="2">
        <f t="shared" si="146"/>
        <v>105.93332891952966</v>
      </c>
      <c r="K1179" s="2">
        <f t="shared" si="140"/>
        <v>107.18978777609723</v>
      </c>
    </row>
    <row r="1180" spans="1:11" ht="13.5" x14ac:dyDescent="0.25">
      <c r="A1180" s="3">
        <f>TITRES_STAT!B1183</f>
        <v>43728</v>
      </c>
      <c r="B1180" s="6">
        <f>TITRES_STAT!D1183</f>
        <v>106.1823</v>
      </c>
      <c r="C1180" s="2">
        <f t="shared" si="141"/>
        <v>0</v>
      </c>
      <c r="D1180" s="2">
        <f t="shared" si="142"/>
        <v>104.85983999999999</v>
      </c>
      <c r="E1180" s="2">
        <f t="shared" si="144"/>
        <v>105.55401999999999</v>
      </c>
      <c r="F1180" s="2">
        <f t="shared" si="145"/>
        <v>105.86050499999999</v>
      </c>
      <c r="G1180" s="2">
        <f t="shared" si="139"/>
        <v>107.91576200000009</v>
      </c>
      <c r="H1180" s="2">
        <f t="shared" si="143"/>
        <v>107.67467899999986</v>
      </c>
      <c r="I1180" s="2">
        <f t="array" ref="I1180">SUMPRODUCT(B1164:B1183, (ROW(B1164:B1183)-ROW(B1164)+1)) / (20*21/2)</f>
        <v>105.96393619047619</v>
      </c>
      <c r="J1180" s="2">
        <f t="shared" si="146"/>
        <v>105.95704045100302</v>
      </c>
      <c r="K1180" s="2">
        <f t="shared" si="140"/>
        <v>107.15027845154439</v>
      </c>
    </row>
    <row r="1181" spans="1:11" ht="13.5" x14ac:dyDescent="0.25">
      <c r="A1181" s="3">
        <f>TITRES_STAT!B1184</f>
        <v>43731</v>
      </c>
      <c r="B1181" s="6">
        <f>TITRES_STAT!D1184</f>
        <v>106.1823</v>
      </c>
      <c r="C1181" s="2">
        <f t="shared" si="141"/>
        <v>0</v>
      </c>
      <c r="D1181" s="2">
        <f t="shared" si="142"/>
        <v>105.82514</v>
      </c>
      <c r="E1181" s="2">
        <f t="shared" si="144"/>
        <v>105.55401999999997</v>
      </c>
      <c r="F1181" s="2">
        <f t="shared" si="145"/>
        <v>105.78006499999999</v>
      </c>
      <c r="G1181" s="2">
        <f t="shared" si="139"/>
        <v>107.81135000000008</v>
      </c>
      <c r="H1181" s="2">
        <f t="shared" si="143"/>
        <v>107.66351849999984</v>
      </c>
      <c r="I1181" s="2">
        <f t="array" ref="I1181">SUMPRODUCT(B1165:B1184, (ROW(B1165:B1184)-ROW(B1165)+1)) / (20*21/2)</f>
        <v>106.52051190476192</v>
      </c>
      <c r="J1181" s="2">
        <f t="shared" si="146"/>
        <v>105.97849374138369</v>
      </c>
      <c r="K1181" s="2">
        <f t="shared" si="140"/>
        <v>107.11231851226815</v>
      </c>
    </row>
    <row r="1182" spans="1:11" ht="13.5" x14ac:dyDescent="0.25">
      <c r="A1182" s="3">
        <f>TITRES_STAT!B1185</f>
        <v>43732</v>
      </c>
      <c r="B1182" s="6">
        <f>TITRES_STAT!D1185</f>
        <v>106.1823</v>
      </c>
      <c r="C1182" s="2">
        <f t="shared" si="141"/>
        <v>0</v>
      </c>
      <c r="D1182" s="2">
        <f t="shared" si="142"/>
        <v>106.18229999999998</v>
      </c>
      <c r="E1182" s="2">
        <f t="shared" si="144"/>
        <v>105.53954999999996</v>
      </c>
      <c r="F1182" s="2">
        <f t="shared" si="145"/>
        <v>105.699625</v>
      </c>
      <c r="G1182" s="2">
        <f t="shared" si="139"/>
        <v>107.70693800000006</v>
      </c>
      <c r="H1182" s="2">
        <f t="shared" si="143"/>
        <v>107.65235799999984</v>
      </c>
      <c r="I1182" s="2">
        <f t="array" ref="I1182">SUMPRODUCT(B1166:B1185, (ROW(B1166:B1185)-ROW(B1166)+1)) / (20*21/2)</f>
        <v>106.74175952380951</v>
      </c>
      <c r="J1182" s="2">
        <f t="shared" si="146"/>
        <v>105.99790386125191</v>
      </c>
      <c r="K1182" s="2">
        <f t="shared" si="140"/>
        <v>107.07584719806155</v>
      </c>
    </row>
    <row r="1183" spans="1:11" ht="13.5" x14ac:dyDescent="0.25">
      <c r="A1183" s="3">
        <f>TITRES_STAT!B1186</f>
        <v>43733</v>
      </c>
      <c r="B1183" s="6">
        <f>TITRES_STAT!D1186</f>
        <v>108.99769999999999</v>
      </c>
      <c r="C1183" s="2">
        <f t="shared" si="141"/>
        <v>2.8153999999999968</v>
      </c>
      <c r="D1183" s="2">
        <f t="shared" si="142"/>
        <v>106.74538</v>
      </c>
      <c r="E1183" s="2">
        <f t="shared" si="144"/>
        <v>105.80661999999998</v>
      </c>
      <c r="F1183" s="2">
        <f t="shared" si="145"/>
        <v>105.75995499999999</v>
      </c>
      <c r="G1183" s="2">
        <f t="shared" si="139"/>
        <v>107.65883400000006</v>
      </c>
      <c r="H1183" s="2">
        <f t="shared" si="143"/>
        <v>107.65527449999985</v>
      </c>
      <c r="I1183" s="2">
        <f t="array" ref="I1183">SUMPRODUCT(B1167:B1186, (ROW(B1167:B1186)-ROW(B1167)+1)) / (20*21/2)</f>
        <v>106.94538666666669</v>
      </c>
      <c r="J1183" s="2">
        <f t="shared" si="146"/>
        <v>106.28359873160886</v>
      </c>
      <c r="K1183" s="2">
        <f t="shared" si="140"/>
        <v>107.15121397460817</v>
      </c>
    </row>
    <row r="1184" spans="1:11" ht="13.5" x14ac:dyDescent="0.25">
      <c r="A1184" s="3">
        <f>TITRES_STAT!B1187</f>
        <v>43734</v>
      </c>
      <c r="B1184" s="6">
        <f>TITRES_STAT!D1187</f>
        <v>111.604</v>
      </c>
      <c r="C1184" s="2">
        <f t="shared" si="141"/>
        <v>2.6063000000000045</v>
      </c>
      <c r="D1184" s="2">
        <f t="shared" si="142"/>
        <v>107.82971999999999</v>
      </c>
      <c r="E1184" s="2">
        <f t="shared" si="144"/>
        <v>106.33431999999998</v>
      </c>
      <c r="F1184" s="2">
        <f t="shared" si="145"/>
        <v>105.95059999999998</v>
      </c>
      <c r="G1184" s="2">
        <f t="shared" si="139"/>
        <v>107.66285600000005</v>
      </c>
      <c r="H1184" s="2">
        <f t="shared" si="143"/>
        <v>107.67122249999986</v>
      </c>
      <c r="I1184" s="2">
        <f t="array" ref="I1184">SUMPRODUCT(B1168:B1187, (ROW(B1168:B1187)-ROW(B1168)+1)) / (20*21/2)</f>
        <v>106.8134638095238</v>
      </c>
      <c r="J1184" s="2">
        <f t="shared" si="146"/>
        <v>106.79030361431279</v>
      </c>
      <c r="K1184" s="2">
        <f t="shared" si="140"/>
        <v>107.32583303442746</v>
      </c>
    </row>
    <row r="1185" spans="1:11" ht="13.5" x14ac:dyDescent="0.25">
      <c r="A1185" s="3">
        <f>TITRES_STAT!B1188</f>
        <v>43735</v>
      </c>
      <c r="B1185" s="6">
        <f>TITRES_STAT!D1188</f>
        <v>108.27370000000001</v>
      </c>
      <c r="C1185" s="2">
        <f t="shared" si="141"/>
        <v>-3.330299999999994</v>
      </c>
      <c r="D1185" s="2">
        <f t="shared" si="142"/>
        <v>108.248</v>
      </c>
      <c r="E1185" s="2">
        <f t="shared" si="144"/>
        <v>106.55391999999999</v>
      </c>
      <c r="F1185" s="2">
        <f t="shared" si="145"/>
        <v>106.13561499999999</v>
      </c>
      <c r="G1185" s="2">
        <f t="shared" si="139"/>
        <v>107.60815600000004</v>
      </c>
      <c r="H1185" s="2">
        <f t="shared" si="143"/>
        <v>107.67051899999987</v>
      </c>
      <c r="I1185" s="2">
        <f t="array" ref="I1185">SUMPRODUCT(B1169:B1188, (ROW(B1169:B1188)-ROW(B1169)+1)) / (20*21/2)</f>
        <v>106.9811261904762</v>
      </c>
      <c r="J1185" s="2">
        <f t="shared" si="146"/>
        <v>106.93157946056873</v>
      </c>
      <c r="K1185" s="2">
        <f t="shared" si="140"/>
        <v>107.36300428797932</v>
      </c>
    </row>
    <row r="1186" spans="1:11" ht="13.5" x14ac:dyDescent="0.25">
      <c r="A1186" s="3">
        <f>TITRES_STAT!B1189</f>
        <v>43738</v>
      </c>
      <c r="B1186" s="6">
        <f>TITRES_STAT!D1189</f>
        <v>108.27370000000001</v>
      </c>
      <c r="C1186" s="2">
        <f t="shared" si="141"/>
        <v>0</v>
      </c>
      <c r="D1186" s="2">
        <f t="shared" si="142"/>
        <v>108.66628</v>
      </c>
      <c r="E1186" s="2">
        <f t="shared" si="144"/>
        <v>107.24571</v>
      </c>
      <c r="F1186" s="2">
        <f t="shared" si="145"/>
        <v>106.44128999999998</v>
      </c>
      <c r="G1186" s="2">
        <f t="shared" si="139"/>
        <v>107.55345600000003</v>
      </c>
      <c r="H1186" s="2">
        <f t="shared" si="143"/>
        <v>107.66981549999987</v>
      </c>
      <c r="I1186" s="2">
        <f t="array" ref="I1186">SUMPRODUCT(B1170:B1189, (ROW(B1170:B1189)-ROW(B1170)+1)) / (20*21/2)</f>
        <v>107.33073619047617</v>
      </c>
      <c r="J1186" s="2">
        <f t="shared" si="146"/>
        <v>107.05940046432409</v>
      </c>
      <c r="K1186" s="2">
        <f t="shared" si="140"/>
        <v>107.39871784531347</v>
      </c>
    </row>
    <row r="1187" spans="1:11" ht="13.5" x14ac:dyDescent="0.25">
      <c r="A1187" s="3">
        <f>TITRES_STAT!B1190</f>
        <v>43739</v>
      </c>
      <c r="B1187" s="6">
        <f>TITRES_STAT!D1190</f>
        <v>105.0561</v>
      </c>
      <c r="C1187" s="2">
        <f t="shared" si="141"/>
        <v>-3.2176000000000045</v>
      </c>
      <c r="D1187" s="2">
        <f t="shared" si="142"/>
        <v>108.44104</v>
      </c>
      <c r="E1187" s="2">
        <f t="shared" si="144"/>
        <v>107.31166999999998</v>
      </c>
      <c r="F1187" s="2">
        <f t="shared" si="145"/>
        <v>106.43284499999997</v>
      </c>
      <c r="G1187" s="2">
        <f t="shared" si="139"/>
        <v>107.43440400000001</v>
      </c>
      <c r="H1187" s="2">
        <f t="shared" si="143"/>
        <v>107.6530239999999</v>
      </c>
      <c r="I1187" s="2">
        <f t="array" ref="I1187">SUMPRODUCT(B1171:B1190, (ROW(B1171:B1190)-ROW(B1171)+1)) / (20*21/2)</f>
        <v>107.35475571428572</v>
      </c>
      <c r="J1187" s="2">
        <f t="shared" si="146"/>
        <v>106.86860994391228</v>
      </c>
      <c r="K1187" s="2">
        <f t="shared" si="140"/>
        <v>107.30685047883058</v>
      </c>
    </row>
    <row r="1188" spans="1:11" ht="13.5" x14ac:dyDescent="0.25">
      <c r="A1188" s="3">
        <f>TITRES_STAT!B1191</f>
        <v>43740</v>
      </c>
      <c r="B1188" s="6">
        <f>TITRES_STAT!D1191</f>
        <v>108.19329999999999</v>
      </c>
      <c r="C1188" s="2">
        <f t="shared" si="141"/>
        <v>3.1371999999999929</v>
      </c>
      <c r="D1188" s="2">
        <f t="shared" si="142"/>
        <v>108.28016</v>
      </c>
      <c r="E1188" s="2">
        <f t="shared" si="144"/>
        <v>107.51277</v>
      </c>
      <c r="F1188" s="2">
        <f t="shared" si="145"/>
        <v>106.533395</v>
      </c>
      <c r="G1188" s="2">
        <f t="shared" si="139"/>
        <v>107.37809600000003</v>
      </c>
      <c r="H1188" s="2">
        <f t="shared" si="143"/>
        <v>107.6681424999999</v>
      </c>
      <c r="I1188" s="2">
        <f t="array" ref="I1188">SUMPRODUCT(B1172:B1191, (ROW(B1172:B1191)-ROW(B1172)+1)) / (20*21/2)</f>
        <v>107.68062095238096</v>
      </c>
      <c r="J1188" s="2">
        <f t="shared" si="146"/>
        <v>106.99477090163492</v>
      </c>
      <c r="K1188" s="2">
        <f t="shared" si="140"/>
        <v>107.34161320515096</v>
      </c>
    </row>
    <row r="1189" spans="1:11" ht="13.5" x14ac:dyDescent="0.25">
      <c r="A1189" s="3">
        <f>TITRES_STAT!B1192</f>
        <v>43741</v>
      </c>
      <c r="B1189" s="6">
        <f>TITRES_STAT!D1192</f>
        <v>110.2043</v>
      </c>
      <c r="C1189" s="2">
        <f t="shared" si="141"/>
        <v>2.0110000000000099</v>
      </c>
      <c r="D1189" s="2">
        <f t="shared" si="142"/>
        <v>108.00021999999998</v>
      </c>
      <c r="E1189" s="2">
        <f t="shared" si="144"/>
        <v>107.91497</v>
      </c>
      <c r="F1189" s="2">
        <f t="shared" si="145"/>
        <v>106.73449499999997</v>
      </c>
      <c r="G1189" s="2">
        <f t="shared" si="139"/>
        <v>107.362008</v>
      </c>
      <c r="H1189" s="2">
        <f t="shared" si="143"/>
        <v>107.6791349999999</v>
      </c>
      <c r="I1189" s="2">
        <f t="array" ref="I1189">SUMPRODUCT(B1173:B1192, (ROW(B1173:B1192)-ROW(B1173)+1)) / (20*21/2)</f>
        <v>107.98813380952382</v>
      </c>
      <c r="J1189" s="2">
        <f t="shared" si="146"/>
        <v>107.30044033957445</v>
      </c>
      <c r="K1189" s="2">
        <f t="shared" si="140"/>
        <v>107.45387543239995</v>
      </c>
    </row>
    <row r="1190" spans="1:11" ht="13.5" x14ac:dyDescent="0.25">
      <c r="A1190" s="3">
        <f>TITRES_STAT!B1193</f>
        <v>43742</v>
      </c>
      <c r="B1190" s="6">
        <f>TITRES_STAT!D1193</f>
        <v>106.9867</v>
      </c>
      <c r="C1190" s="2">
        <f t="shared" si="141"/>
        <v>-3.2176000000000045</v>
      </c>
      <c r="D1190" s="2">
        <f t="shared" si="142"/>
        <v>107.74282000000001</v>
      </c>
      <c r="E1190" s="2">
        <f t="shared" si="144"/>
        <v>107.99540999999999</v>
      </c>
      <c r="F1190" s="2">
        <f t="shared" si="145"/>
        <v>106.77471499999999</v>
      </c>
      <c r="G1190" s="2">
        <f t="shared" si="139"/>
        <v>107.28156800000001</v>
      </c>
      <c r="H1190" s="2">
        <f t="shared" si="143"/>
        <v>107.68374249999994</v>
      </c>
      <c r="I1190" s="2">
        <f t="array" ref="I1190">SUMPRODUCT(B1174:B1193, (ROW(B1174:B1193)-ROW(B1174)+1)) / (20*21/2)</f>
        <v>108.27718333333331</v>
      </c>
      <c r="J1190" s="2">
        <f t="shared" si="146"/>
        <v>107.27056030723402</v>
      </c>
      <c r="K1190" s="2">
        <f t="shared" si="140"/>
        <v>107.4355548272078</v>
      </c>
    </row>
    <row r="1191" spans="1:11" ht="13.5" x14ac:dyDescent="0.25">
      <c r="A1191" s="3">
        <f>TITRES_STAT!B1194</f>
        <v>43745</v>
      </c>
      <c r="B1191" s="6">
        <f>TITRES_STAT!D1194</f>
        <v>110.19629999999999</v>
      </c>
      <c r="C1191" s="2">
        <f t="shared" si="141"/>
        <v>3.2095999999999947</v>
      </c>
      <c r="D1191" s="2">
        <f t="shared" si="142"/>
        <v>108.12733999999998</v>
      </c>
      <c r="E1191" s="2">
        <f t="shared" si="144"/>
        <v>108.39681</v>
      </c>
      <c r="F1191" s="2">
        <f t="shared" si="145"/>
        <v>106.97541499999997</v>
      </c>
      <c r="G1191" s="2">
        <f t="shared" si="139"/>
        <v>107.26531999999997</v>
      </c>
      <c r="H1191" s="2">
        <f t="shared" si="143"/>
        <v>107.70482999999993</v>
      </c>
      <c r="I1191" s="2">
        <f t="array" ref="I1191">SUMPRODUCT(B1175:B1194, (ROW(B1175:B1194)-ROW(B1175)+1)) / (20*21/2)</f>
        <v>108.54776952380952</v>
      </c>
      <c r="J1191" s="2">
        <f t="shared" si="146"/>
        <v>107.54920218273554</v>
      </c>
      <c r="K1191" s="2">
        <f t="shared" si="140"/>
        <v>107.54381934378787</v>
      </c>
    </row>
    <row r="1192" spans="1:11" ht="13.5" x14ac:dyDescent="0.25">
      <c r="A1192" s="3">
        <f>TITRES_STAT!B1195</f>
        <v>43746</v>
      </c>
      <c r="B1192" s="6">
        <f>TITRES_STAT!D1195</f>
        <v>110.2043</v>
      </c>
      <c r="C1192" s="2">
        <f t="shared" si="141"/>
        <v>8.0000000000097771E-3</v>
      </c>
      <c r="D1192" s="2">
        <f t="shared" si="142"/>
        <v>109.15698</v>
      </c>
      <c r="E1192" s="2">
        <f t="shared" si="144"/>
        <v>108.79901</v>
      </c>
      <c r="F1192" s="2">
        <f t="shared" si="145"/>
        <v>107.16927999999999</v>
      </c>
      <c r="G1192" s="2">
        <f t="shared" si="139"/>
        <v>107.24923199999999</v>
      </c>
      <c r="H1192" s="2">
        <f t="shared" si="143"/>
        <v>107.72595749999995</v>
      </c>
      <c r="I1192" s="2">
        <f t="array" ref="I1192">SUMPRODUCT(B1176:B1195, (ROW(B1176:B1195)-ROW(B1176)+1)) / (20*21/2)</f>
        <v>108.79989238095239</v>
      </c>
      <c r="J1192" s="2">
        <f t="shared" si="146"/>
        <v>107.80206864152264</v>
      </c>
      <c r="K1192" s="2">
        <f t="shared" si="140"/>
        <v>107.64815191854129</v>
      </c>
    </row>
    <row r="1193" spans="1:11" ht="13.5" x14ac:dyDescent="0.25">
      <c r="A1193" s="3">
        <f>TITRES_STAT!B1196</f>
        <v>43747</v>
      </c>
      <c r="B1193" s="6">
        <f>TITRES_STAT!D1196</f>
        <v>110.2043</v>
      </c>
      <c r="C1193" s="2">
        <f t="shared" si="141"/>
        <v>0</v>
      </c>
      <c r="D1193" s="2">
        <f t="shared" si="142"/>
        <v>109.55918</v>
      </c>
      <c r="E1193" s="2">
        <f t="shared" si="144"/>
        <v>108.91967</v>
      </c>
      <c r="F1193" s="2">
        <f t="shared" si="145"/>
        <v>107.36314499999999</v>
      </c>
      <c r="G1193" s="2">
        <f t="shared" si="139"/>
        <v>107.23314399999998</v>
      </c>
      <c r="H1193" s="2">
        <f t="shared" si="143"/>
        <v>107.76629449999997</v>
      </c>
      <c r="I1193" s="2">
        <f t="array" ref="I1193">SUMPRODUCT(B1177:B1196, (ROW(B1177:B1196)-ROW(B1177)+1)) / (20*21/2)</f>
        <v>109.03236476190474</v>
      </c>
      <c r="J1193" s="2">
        <f t="shared" si="146"/>
        <v>108.03085258042525</v>
      </c>
      <c r="K1193" s="2">
        <f t="shared" si="140"/>
        <v>107.74839301977497</v>
      </c>
    </row>
    <row r="1194" spans="1:11" ht="13.5" x14ac:dyDescent="0.25">
      <c r="A1194" s="3">
        <f>TITRES_STAT!B1197</f>
        <v>43748</v>
      </c>
      <c r="B1194" s="6">
        <f>TITRES_STAT!D1197</f>
        <v>110.2043</v>
      </c>
      <c r="C1194" s="2">
        <f t="shared" si="141"/>
        <v>0</v>
      </c>
      <c r="D1194" s="2">
        <f t="shared" si="142"/>
        <v>109.55918</v>
      </c>
      <c r="E1194" s="2">
        <f t="shared" si="144"/>
        <v>108.77970000000001</v>
      </c>
      <c r="F1194" s="2">
        <f t="shared" si="145"/>
        <v>107.55700999999999</v>
      </c>
      <c r="G1194" s="2">
        <f t="shared" si="139"/>
        <v>107.217056</v>
      </c>
      <c r="H1194" s="2">
        <f t="shared" si="143"/>
        <v>107.80663149999998</v>
      </c>
      <c r="I1194" s="2">
        <f t="array" ref="I1194">SUMPRODUCT(B1178:B1197, (ROW(B1178:B1197)-ROW(B1178)+1)) / (20*21/2)</f>
        <v>109.22270142857144</v>
      </c>
      <c r="J1194" s="2">
        <f t="shared" si="146"/>
        <v>108.2378475727657</v>
      </c>
      <c r="K1194" s="2">
        <f t="shared" si="140"/>
        <v>107.84470309743085</v>
      </c>
    </row>
    <row r="1195" spans="1:11" ht="13.5" x14ac:dyDescent="0.25">
      <c r="A1195" s="3">
        <f>TITRES_STAT!B1198</f>
        <v>43749</v>
      </c>
      <c r="B1195" s="6">
        <f>TITRES_STAT!D1198</f>
        <v>110.2043</v>
      </c>
      <c r="C1195" s="2">
        <f t="shared" si="141"/>
        <v>0</v>
      </c>
      <c r="D1195" s="2">
        <f t="shared" si="142"/>
        <v>110.20270000000001</v>
      </c>
      <c r="E1195" s="2">
        <f t="shared" si="144"/>
        <v>108.97275999999999</v>
      </c>
      <c r="F1195" s="2">
        <f t="shared" si="145"/>
        <v>107.76334000000001</v>
      </c>
      <c r="G1195" s="2">
        <f t="shared" si="139"/>
        <v>107.20096799999999</v>
      </c>
      <c r="H1195" s="2">
        <f t="shared" si="143"/>
        <v>107.86071799999999</v>
      </c>
      <c r="I1195" s="2">
        <f t="array" ref="I1195">SUMPRODUCT(B1179:B1198, (ROW(B1179:B1198)-ROW(B1179)+1)) / (20*21/2)</f>
        <v>109.53860095238095</v>
      </c>
      <c r="J1195" s="2">
        <f t="shared" si="146"/>
        <v>108.42512875631182</v>
      </c>
      <c r="K1195" s="2">
        <f t="shared" si="140"/>
        <v>107.93723630929631</v>
      </c>
    </row>
    <row r="1196" spans="1:11" ht="13.5" x14ac:dyDescent="0.25">
      <c r="A1196" s="3">
        <f>TITRES_STAT!B1199</f>
        <v>43752</v>
      </c>
      <c r="B1196" s="6">
        <f>TITRES_STAT!D1199</f>
        <v>110.2043</v>
      </c>
      <c r="C1196" s="2">
        <f t="shared" si="141"/>
        <v>0</v>
      </c>
      <c r="D1196" s="2">
        <f t="shared" si="142"/>
        <v>110.20430000000002</v>
      </c>
      <c r="E1196" s="2">
        <f t="shared" si="144"/>
        <v>109.16581999999998</v>
      </c>
      <c r="F1196" s="2">
        <f t="shared" si="145"/>
        <v>108.20576500000001</v>
      </c>
      <c r="G1196" s="2">
        <f t="shared" si="139"/>
        <v>107.18487999999999</v>
      </c>
      <c r="H1196" s="2">
        <f t="shared" si="143"/>
        <v>107.91480450000003</v>
      </c>
      <c r="I1196" s="2">
        <f t="array" ref="I1196">SUMPRODUCT(B1180:B1199, (ROW(B1180:B1199)-ROW(B1180)+1)) / (20*21/2)</f>
        <v>109.82768714285716</v>
      </c>
      <c r="J1196" s="2">
        <f t="shared" si="146"/>
        <v>108.59457363666307</v>
      </c>
      <c r="K1196" s="2">
        <f t="shared" si="140"/>
        <v>108.02614076775528</v>
      </c>
    </row>
    <row r="1197" spans="1:11" ht="13.5" x14ac:dyDescent="0.25">
      <c r="A1197" s="3">
        <f>TITRES_STAT!B1200</f>
        <v>43754</v>
      </c>
      <c r="B1197" s="6">
        <f>TITRES_STAT!D1200</f>
        <v>110.2043</v>
      </c>
      <c r="C1197" s="2">
        <f t="shared" si="141"/>
        <v>0</v>
      </c>
      <c r="D1197" s="2">
        <f t="shared" si="142"/>
        <v>110.20430000000002</v>
      </c>
      <c r="E1197" s="2">
        <f t="shared" si="144"/>
        <v>109.68064</v>
      </c>
      <c r="F1197" s="2">
        <f t="shared" si="145"/>
        <v>108.496155</v>
      </c>
      <c r="G1197" s="2">
        <f t="shared" si="139"/>
        <v>107.16879200000001</v>
      </c>
      <c r="H1197" s="2">
        <f t="shared" si="143"/>
        <v>107.96889100000003</v>
      </c>
      <c r="I1197" s="2">
        <f t="array" ref="I1197">SUMPRODUCT(B1181:B1200, (ROW(B1181:B1200)-ROW(B1181)+1)) / (20*21/2)</f>
        <v>110.08995999999999</v>
      </c>
      <c r="J1197" s="2">
        <f t="shared" si="146"/>
        <v>108.74788090936183</v>
      </c>
      <c r="K1197" s="2">
        <f t="shared" si="140"/>
        <v>108.11155877686292</v>
      </c>
    </row>
    <row r="1198" spans="1:11" ht="13.5" x14ac:dyDescent="0.25">
      <c r="A1198" s="3">
        <f>TITRES_STAT!B1201</f>
        <v>43755</v>
      </c>
      <c r="B1198" s="6">
        <f>TITRES_STAT!D1201</f>
        <v>111.81310000000001</v>
      </c>
      <c r="C1198" s="2">
        <f t="shared" si="141"/>
        <v>1.6088000000000022</v>
      </c>
      <c r="D1198" s="2">
        <f t="shared" si="142"/>
        <v>110.52606</v>
      </c>
      <c r="E1198" s="2">
        <f t="shared" si="144"/>
        <v>110.04261999999999</v>
      </c>
      <c r="F1198" s="2">
        <f t="shared" si="145"/>
        <v>108.77769500000002</v>
      </c>
      <c r="G1198" s="2">
        <f t="shared" si="139"/>
        <v>107.18488000000004</v>
      </c>
      <c r="H1198" s="2">
        <f t="shared" si="143"/>
        <v>108.02422550000004</v>
      </c>
      <c r="I1198" s="2">
        <f t="array" ref="I1198">SUMPRODUCT(B1182:B1201, (ROW(B1182:B1201)-ROW(B1182)+1)) / (20*21/2)</f>
        <v>110.32541952380951</v>
      </c>
      <c r="J1198" s="2">
        <f t="shared" si="146"/>
        <v>109.03980653704164</v>
      </c>
      <c r="K1198" s="2">
        <f t="shared" si="140"/>
        <v>108.25671725620164</v>
      </c>
    </row>
    <row r="1199" spans="1:11" ht="13.5" x14ac:dyDescent="0.25">
      <c r="A1199" s="3">
        <f>TITRES_STAT!B1202</f>
        <v>43756</v>
      </c>
      <c r="B1199" s="6">
        <f>TITRES_STAT!D1202</f>
        <v>111.81310000000001</v>
      </c>
      <c r="C1199" s="2">
        <f t="shared" si="141"/>
        <v>0</v>
      </c>
      <c r="D1199" s="2">
        <f t="shared" si="142"/>
        <v>110.84782</v>
      </c>
      <c r="E1199" s="2">
        <f t="shared" si="144"/>
        <v>110.20349999999999</v>
      </c>
      <c r="F1199" s="2">
        <f t="shared" si="145"/>
        <v>109.05923500000002</v>
      </c>
      <c r="G1199" s="2">
        <f t="shared" si="139"/>
        <v>107.20096800000005</v>
      </c>
      <c r="H1199" s="2">
        <f t="shared" si="143"/>
        <v>108.07260650000006</v>
      </c>
      <c r="I1199" s="2">
        <f t="array" ref="I1199">SUMPRODUCT(B1183:B1202, (ROW(B1183:B1202)-ROW(B1183)+1)) / (20*21/2)</f>
        <v>110.5340657142857</v>
      </c>
      <c r="J1199" s="2">
        <f t="shared" si="146"/>
        <v>109.30392972399005</v>
      </c>
      <c r="K1199" s="2">
        <f t="shared" si="140"/>
        <v>108.39618324615452</v>
      </c>
    </row>
    <row r="1200" spans="1:11" ht="13.5" x14ac:dyDescent="0.25">
      <c r="A1200" s="3">
        <f>TITRES_STAT!B1203</f>
        <v>43759</v>
      </c>
      <c r="B1200" s="6">
        <f>TITRES_STAT!D1203</f>
        <v>111.81310000000001</v>
      </c>
      <c r="C1200" s="2">
        <f t="shared" si="141"/>
        <v>0</v>
      </c>
      <c r="D1200" s="2">
        <f t="shared" si="142"/>
        <v>111.16958</v>
      </c>
      <c r="E1200" s="2">
        <f t="shared" si="144"/>
        <v>110.68613999999999</v>
      </c>
      <c r="F1200" s="2">
        <f t="shared" si="145"/>
        <v>109.34077500000004</v>
      </c>
      <c r="G1200" s="2">
        <f t="shared" si="139"/>
        <v>107.31696400000004</v>
      </c>
      <c r="H1200" s="2">
        <f t="shared" si="143"/>
        <v>108.13630800000003</v>
      </c>
      <c r="I1200" s="2">
        <f t="array" ref="I1200">SUMPRODUCT(B1184:B1203, (ROW(B1184:B1203)-ROW(B1184)+1)) / (20*21/2)</f>
        <v>110.71589857142855</v>
      </c>
      <c r="J1200" s="2">
        <f t="shared" si="146"/>
        <v>109.54289832170528</v>
      </c>
      <c r="K1200" s="2">
        <f t="shared" si="140"/>
        <v>108.53017998159945</v>
      </c>
    </row>
    <row r="1201" spans="1:11" ht="13.5" x14ac:dyDescent="0.25">
      <c r="A1201" s="3">
        <f>TITRES_STAT!B1204</f>
        <v>43760</v>
      </c>
      <c r="B1201" s="6">
        <f>TITRES_STAT!D1204</f>
        <v>111.81310000000001</v>
      </c>
      <c r="C1201" s="2">
        <f t="shared" si="141"/>
        <v>0</v>
      </c>
      <c r="D1201" s="2">
        <f t="shared" si="142"/>
        <v>111.49134000000001</v>
      </c>
      <c r="E1201" s="2">
        <f t="shared" si="144"/>
        <v>110.84782</v>
      </c>
      <c r="F1201" s="2">
        <f t="shared" si="145"/>
        <v>109.62231500000003</v>
      </c>
      <c r="G1201" s="2">
        <f t="shared" si="139"/>
        <v>107.46175800000005</v>
      </c>
      <c r="H1201" s="2">
        <f t="shared" si="143"/>
        <v>108.18516050000002</v>
      </c>
      <c r="I1201" s="2">
        <f t="array" ref="I1201">SUMPRODUCT(B1185:B1204, (ROW(B1185:B1204)-ROW(B1185)+1)) / (20*21/2)</f>
        <v>110.88432476190475</v>
      </c>
      <c r="J1201" s="2">
        <f t="shared" si="146"/>
        <v>109.75910800535239</v>
      </c>
      <c r="K1201" s="2">
        <f t="shared" si="140"/>
        <v>108.65892194310536</v>
      </c>
    </row>
    <row r="1202" spans="1:11" ht="13.5" x14ac:dyDescent="0.25">
      <c r="A1202" s="3">
        <f>TITRES_STAT!B1205</f>
        <v>43761</v>
      </c>
      <c r="B1202" s="6">
        <f>TITRES_STAT!D1205</f>
        <v>111.81310000000001</v>
      </c>
      <c r="C1202" s="2">
        <f t="shared" si="141"/>
        <v>0</v>
      </c>
      <c r="D1202" s="2">
        <f t="shared" si="142"/>
        <v>111.81310000000001</v>
      </c>
      <c r="E1202" s="2">
        <f t="shared" si="144"/>
        <v>111.0087</v>
      </c>
      <c r="F1202" s="2">
        <f t="shared" si="145"/>
        <v>109.90385500000002</v>
      </c>
      <c r="G1202" s="2">
        <f t="shared" ref="G1202:G1265" si="147">AVERAGE(B1153:B1202)</f>
        <v>107.60655200000005</v>
      </c>
      <c r="H1202" s="2">
        <f t="shared" si="143"/>
        <v>108.2110715</v>
      </c>
      <c r="I1202" s="2">
        <f t="array" ref="I1202">SUMPRODUCT(B1186:B1205, (ROW(B1186:B1205)-ROW(B1186)+1)) / (20*21/2)</f>
        <v>111.05175523809523</v>
      </c>
      <c r="J1202" s="2">
        <f t="shared" si="146"/>
        <v>109.95472629055692</v>
      </c>
      <c r="K1202" s="2">
        <f t="shared" si="140"/>
        <v>108.78261520023848</v>
      </c>
    </row>
    <row r="1203" spans="1:11" ht="13.5" x14ac:dyDescent="0.25">
      <c r="A1203" s="3">
        <f>TITRES_STAT!B1206</f>
        <v>43762</v>
      </c>
      <c r="B1203" s="6">
        <f>TITRES_STAT!D1206</f>
        <v>111.81310000000001</v>
      </c>
      <c r="C1203" s="2">
        <f t="shared" si="141"/>
        <v>0</v>
      </c>
      <c r="D1203" s="2">
        <f t="shared" si="142"/>
        <v>111.81310000000001</v>
      </c>
      <c r="E1203" s="2">
        <f t="shared" si="144"/>
        <v>111.16958</v>
      </c>
      <c r="F1203" s="2">
        <f t="shared" si="145"/>
        <v>110.04462500000002</v>
      </c>
      <c r="G1203" s="2">
        <f t="shared" si="147"/>
        <v>107.75134600000005</v>
      </c>
      <c r="H1203" s="2">
        <f t="shared" si="143"/>
        <v>108.23195449999997</v>
      </c>
      <c r="I1203" s="2">
        <f t="array" ref="I1203">SUMPRODUCT(B1187:B1206, (ROW(B1187:B1206)-ROW(B1187)+1)) / (20*21/2)</f>
        <v>111.20233142857141</v>
      </c>
      <c r="J1203" s="2">
        <f t="shared" si="146"/>
        <v>110.13171426288483</v>
      </c>
      <c r="K1203" s="2">
        <f t="shared" ref="K1203:K1266" si="148">$K$4*B1203+(1-$K$4)*K1202</f>
        <v>108.90145774140561</v>
      </c>
    </row>
    <row r="1204" spans="1:11" ht="13.5" x14ac:dyDescent="0.25">
      <c r="A1204" s="3">
        <f>TITRES_STAT!B1207</f>
        <v>43763</v>
      </c>
      <c r="B1204" s="6">
        <f>TITRES_STAT!D1207</f>
        <v>111.81310000000001</v>
      </c>
      <c r="C1204" s="2">
        <f t="shared" si="141"/>
        <v>0</v>
      </c>
      <c r="D1204" s="2">
        <f t="shared" si="142"/>
        <v>111.81310000000001</v>
      </c>
      <c r="E1204" s="2">
        <f t="shared" si="144"/>
        <v>111.33045999999999</v>
      </c>
      <c r="F1204" s="2">
        <f t="shared" si="145"/>
        <v>110.05508000000002</v>
      </c>
      <c r="G1204" s="2">
        <f t="shared" si="147"/>
        <v>107.89614000000003</v>
      </c>
      <c r="H1204" s="2">
        <f t="shared" si="143"/>
        <v>108.26898249999998</v>
      </c>
      <c r="I1204" s="2">
        <f t="array" ref="I1204">SUMPRODUCT(B1188:B1207, (ROW(B1188:B1207)-ROW(B1188)+1)) / (20*21/2)</f>
        <v>110.85724380952381</v>
      </c>
      <c r="J1204" s="2">
        <f t="shared" si="146"/>
        <v>110.29184623784818</v>
      </c>
      <c r="K1204" s="2">
        <f t="shared" si="148"/>
        <v>109.01563979076225</v>
      </c>
    </row>
    <row r="1205" spans="1:11" ht="13.5" x14ac:dyDescent="0.25">
      <c r="A1205" s="3">
        <f>TITRES_STAT!B1208</f>
        <v>43766</v>
      </c>
      <c r="B1205" s="6">
        <f>TITRES_STAT!D1208</f>
        <v>111.81310000000001</v>
      </c>
      <c r="C1205" s="2">
        <f t="shared" si="141"/>
        <v>0</v>
      </c>
      <c r="D1205" s="2">
        <f t="shared" si="142"/>
        <v>111.81310000000001</v>
      </c>
      <c r="E1205" s="2">
        <f t="shared" si="144"/>
        <v>111.49133999999999</v>
      </c>
      <c r="F1205" s="2">
        <f t="shared" si="145"/>
        <v>110.23205000000003</v>
      </c>
      <c r="G1205" s="2">
        <f t="shared" si="147"/>
        <v>108.00875600000005</v>
      </c>
      <c r="H1205" s="2">
        <f t="shared" si="143"/>
        <v>108.309546</v>
      </c>
      <c r="I1205" s="2">
        <f t="array" ref="I1205">SUMPRODUCT(B1189:B1208, (ROW(B1189:B1208)-ROW(B1189)+1)) / (20*21/2)</f>
        <v>110.66862523809523</v>
      </c>
      <c r="J1205" s="2">
        <f t="shared" si="146"/>
        <v>110.4367275485293</v>
      </c>
      <c r="K1205" s="2">
        <f t="shared" si="148"/>
        <v>109.12534411269316</v>
      </c>
    </row>
    <row r="1206" spans="1:11" ht="13.5" x14ac:dyDescent="0.25">
      <c r="A1206" s="3">
        <f>TITRES_STAT!B1209</f>
        <v>43767</v>
      </c>
      <c r="B1206" s="6">
        <f>TITRES_STAT!D1209</f>
        <v>111.81310000000001</v>
      </c>
      <c r="C1206" s="2">
        <f t="shared" si="141"/>
        <v>0</v>
      </c>
      <c r="D1206" s="2">
        <f t="shared" si="142"/>
        <v>111.81310000000001</v>
      </c>
      <c r="E1206" s="2">
        <f t="shared" si="144"/>
        <v>111.65221999999999</v>
      </c>
      <c r="F1206" s="2">
        <f t="shared" si="145"/>
        <v>110.40902000000001</v>
      </c>
      <c r="G1206" s="2">
        <f t="shared" si="147"/>
        <v>108.12137200000005</v>
      </c>
      <c r="H1206" s="2">
        <f t="shared" si="143"/>
        <v>108.3501095</v>
      </c>
      <c r="I1206" s="2">
        <f t="array" ref="I1206">SUMPRODUCT(B1190:B1209, (ROW(B1190:B1209)-ROW(B1190)+1)) / (20*21/2)</f>
        <v>110.47005571428571</v>
      </c>
      <c r="J1206" s="2">
        <f t="shared" si="146"/>
        <v>110.56781063914556</v>
      </c>
      <c r="K1206" s="2">
        <f t="shared" si="148"/>
        <v>109.23074630435225</v>
      </c>
    </row>
    <row r="1207" spans="1:11" ht="13.5" x14ac:dyDescent="0.25">
      <c r="A1207" s="3">
        <f>TITRES_STAT!B1210</f>
        <v>43768</v>
      </c>
      <c r="B1207" s="6">
        <f>TITRES_STAT!D1210</f>
        <v>106.7856</v>
      </c>
      <c r="C1207" s="2">
        <f t="shared" si="141"/>
        <v>-5.0275000000000034</v>
      </c>
      <c r="D1207" s="2">
        <f t="shared" si="142"/>
        <v>110.80760000000001</v>
      </c>
      <c r="E1207" s="2">
        <f t="shared" si="144"/>
        <v>111.31035</v>
      </c>
      <c r="F1207" s="2">
        <f t="shared" si="145"/>
        <v>110.49549500000003</v>
      </c>
      <c r="G1207" s="2">
        <f t="shared" si="147"/>
        <v>108.10126200000005</v>
      </c>
      <c r="H1207" s="2">
        <f t="shared" si="143"/>
        <v>108.36553550000001</v>
      </c>
      <c r="I1207" s="2">
        <f t="array" ref="I1207">SUMPRODUCT(B1191:B1210, (ROW(B1191:B1210)-ROW(B1191)+1)) / (20*21/2)</f>
        <v>110.27995142857144</v>
      </c>
      <c r="J1207" s="2">
        <f t="shared" si="146"/>
        <v>110.20760010208409</v>
      </c>
      <c r="K1207" s="2">
        <f t="shared" si="148"/>
        <v>109.1348582139855</v>
      </c>
    </row>
    <row r="1208" spans="1:11" ht="13.5" x14ac:dyDescent="0.25">
      <c r="A1208" s="3">
        <f>TITRES_STAT!B1211</f>
        <v>43769</v>
      </c>
      <c r="B1208" s="6">
        <f>TITRES_STAT!D1211</f>
        <v>108.515</v>
      </c>
      <c r="C1208" s="2">
        <f t="shared" si="141"/>
        <v>1.7293999999999983</v>
      </c>
      <c r="D1208" s="2">
        <f t="shared" si="142"/>
        <v>110.14798</v>
      </c>
      <c r="E1208" s="2">
        <f t="shared" si="144"/>
        <v>110.98053999999999</v>
      </c>
      <c r="F1208" s="2">
        <f t="shared" si="145"/>
        <v>110.51158000000002</v>
      </c>
      <c r="G1208" s="2">
        <f t="shared" si="147"/>
        <v>108.11574000000005</v>
      </c>
      <c r="H1208" s="2">
        <f t="shared" si="143"/>
        <v>108.38960850000004</v>
      </c>
      <c r="I1208" s="2">
        <f t="array" ref="I1208">SUMPRODUCT(B1192:B1211, (ROW(B1192:B1211)-ROW(B1192)+1)) / (20*21/2)</f>
        <v>110.08299047619049</v>
      </c>
      <c r="J1208" s="2">
        <f t="shared" si="146"/>
        <v>110.04640009236179</v>
      </c>
      <c r="K1208" s="2">
        <f t="shared" si="148"/>
        <v>109.11055004873116</v>
      </c>
    </row>
    <row r="1209" spans="1:11" ht="13.5" x14ac:dyDescent="0.25">
      <c r="A1209" s="3">
        <f>TITRES_STAT!B1212</f>
        <v>43770</v>
      </c>
      <c r="B1209" s="6">
        <f>TITRES_STAT!D1212</f>
        <v>108.42659999999999</v>
      </c>
      <c r="C1209" s="2">
        <f t="shared" si="141"/>
        <v>-8.840000000000714E-2</v>
      </c>
      <c r="D1209" s="2">
        <f t="shared" si="142"/>
        <v>109.47067999999999</v>
      </c>
      <c r="E1209" s="2">
        <f t="shared" si="144"/>
        <v>110.64188999999999</v>
      </c>
      <c r="F1209" s="2">
        <f t="shared" si="145"/>
        <v>110.422695</v>
      </c>
      <c r="G1209" s="2">
        <f t="shared" si="147"/>
        <v>108.12845000000003</v>
      </c>
      <c r="H1209" s="2">
        <f t="shared" si="143"/>
        <v>108.417129</v>
      </c>
      <c r="I1209" s="2">
        <f t="array" ref="I1209">SUMPRODUCT(B1193:B1212, (ROW(B1193:B1212)-ROW(B1193)+1)) / (20*21/2)</f>
        <v>109.83393285714287</v>
      </c>
      <c r="J1209" s="2">
        <f t="shared" si="146"/>
        <v>109.89213341689877</v>
      </c>
      <c r="K1209" s="2">
        <f t="shared" si="148"/>
        <v>109.08372847819268</v>
      </c>
    </row>
    <row r="1210" spans="1:11" ht="13.5" x14ac:dyDescent="0.25">
      <c r="A1210" s="3">
        <f>TITRES_STAT!B1213</f>
        <v>43773</v>
      </c>
      <c r="B1210" s="6">
        <f>TITRES_STAT!D1213</f>
        <v>108.42659999999999</v>
      </c>
      <c r="C1210" s="2">
        <f t="shared" si="141"/>
        <v>0</v>
      </c>
      <c r="D1210" s="2">
        <f t="shared" si="142"/>
        <v>108.79338</v>
      </c>
      <c r="E1210" s="2">
        <f t="shared" si="144"/>
        <v>110.30324</v>
      </c>
      <c r="F1210" s="2">
        <f t="shared" si="145"/>
        <v>110.49469000000002</v>
      </c>
      <c r="G1210" s="2">
        <f t="shared" si="147"/>
        <v>108.14116000000001</v>
      </c>
      <c r="H1210" s="2">
        <f t="shared" si="143"/>
        <v>108.4446495</v>
      </c>
      <c r="I1210" s="2">
        <f t="array" ref="I1210">SUMPRODUCT(B1194:B1213, (ROW(B1194:B1213)-ROW(B1194)+1)) / (20*21/2)</f>
        <v>109.59636666666668</v>
      </c>
      <c r="J1210" s="2">
        <f t="shared" si="146"/>
        <v>109.75255880576556</v>
      </c>
      <c r="K1210" s="2">
        <f t="shared" si="148"/>
        <v>109.05795873394983</v>
      </c>
    </row>
    <row r="1211" spans="1:11" ht="13.5" x14ac:dyDescent="0.25">
      <c r="A1211" s="3">
        <f>TITRES_STAT!B1214</f>
        <v>43774</v>
      </c>
      <c r="B1211" s="6">
        <f>TITRES_STAT!D1214</f>
        <v>108.42659999999999</v>
      </c>
      <c r="C1211" s="2">
        <f t="shared" si="141"/>
        <v>0</v>
      </c>
      <c r="D1211" s="2">
        <f t="shared" si="142"/>
        <v>108.11607999999998</v>
      </c>
      <c r="E1211" s="2">
        <f t="shared" si="144"/>
        <v>109.96459</v>
      </c>
      <c r="F1211" s="2">
        <f t="shared" si="145"/>
        <v>110.406205</v>
      </c>
      <c r="G1211" s="2">
        <f t="shared" si="147"/>
        <v>108.15387000000001</v>
      </c>
      <c r="H1211" s="2">
        <f t="shared" si="143"/>
        <v>108.47217000000002</v>
      </c>
      <c r="I1211" s="2">
        <f t="array" ref="I1211">SUMPRODUCT(B1195:B1214, (ROW(B1195:B1214)-ROW(B1195)+1)) / (20*21/2)</f>
        <v>109.37029190476191</v>
      </c>
      <c r="J1211" s="2">
        <f t="shared" si="146"/>
        <v>109.62627701474027</v>
      </c>
      <c r="K1211" s="2">
        <f t="shared" si="148"/>
        <v>109.03319956791258</v>
      </c>
    </row>
    <row r="1212" spans="1:11" ht="13.5" x14ac:dyDescent="0.25">
      <c r="A1212" s="3">
        <f>TITRES_STAT!B1215</f>
        <v>43775</v>
      </c>
      <c r="B1212" s="6">
        <f>TITRES_STAT!D1215</f>
        <v>107.7911</v>
      </c>
      <c r="C1212" s="2">
        <f t="shared" si="141"/>
        <v>-0.63549999999999329</v>
      </c>
      <c r="D1212" s="2">
        <f t="shared" si="142"/>
        <v>108.31718000000001</v>
      </c>
      <c r="E1212" s="2">
        <f t="shared" si="144"/>
        <v>109.56239000000001</v>
      </c>
      <c r="F1212" s="2">
        <f t="shared" si="145"/>
        <v>110.285545</v>
      </c>
      <c r="G1212" s="2">
        <f t="shared" si="147"/>
        <v>108.15387000000001</v>
      </c>
      <c r="H1212" s="2">
        <f t="shared" si="143"/>
        <v>108.49651300000001</v>
      </c>
      <c r="I1212" s="2">
        <f t="array" ref="I1212">SUMPRODUCT(B1196:B1215, (ROW(B1196:B1215)-ROW(B1196)+1)) / (20*21/2)</f>
        <v>109.15570857142858</v>
      </c>
      <c r="J1212" s="2">
        <f t="shared" si="146"/>
        <v>109.45149825143167</v>
      </c>
      <c r="K1212" s="2">
        <f t="shared" si="148"/>
        <v>108.9844897809356</v>
      </c>
    </row>
    <row r="1213" spans="1:11" ht="13.5" x14ac:dyDescent="0.25">
      <c r="A1213" s="3">
        <f>TITRES_STAT!B1216</f>
        <v>43776</v>
      </c>
      <c r="B1213" s="6">
        <f>TITRES_STAT!D1216</f>
        <v>107.7911</v>
      </c>
      <c r="C1213" s="2">
        <f t="shared" si="141"/>
        <v>0</v>
      </c>
      <c r="D1213" s="2">
        <f t="shared" si="142"/>
        <v>108.1724</v>
      </c>
      <c r="E1213" s="2">
        <f t="shared" si="144"/>
        <v>109.16019000000001</v>
      </c>
      <c r="F1213" s="2">
        <f t="shared" si="145"/>
        <v>110.164885</v>
      </c>
      <c r="G1213" s="2">
        <f t="shared" si="147"/>
        <v>108.15387000000001</v>
      </c>
      <c r="H1213" s="2">
        <f t="shared" si="143"/>
        <v>108.53629400000001</v>
      </c>
      <c r="I1213" s="2">
        <f t="array" ref="I1213">SUMPRODUCT(B1197:B1216, (ROW(B1197:B1216)-ROW(B1197)+1)) / (20*21/2)</f>
        <v>108.95261666666667</v>
      </c>
      <c r="J1213" s="2">
        <f t="shared" si="146"/>
        <v>109.29336508462866</v>
      </c>
      <c r="K1213" s="2">
        <f t="shared" si="148"/>
        <v>108.93769018168322</v>
      </c>
    </row>
    <row r="1214" spans="1:11" ht="13.5" x14ac:dyDescent="0.25">
      <c r="A1214" s="3">
        <f>TITRES_STAT!B1217</f>
        <v>43777</v>
      </c>
      <c r="B1214" s="6">
        <f>TITRES_STAT!D1217</f>
        <v>107.7911</v>
      </c>
      <c r="C1214" s="2">
        <f t="shared" si="141"/>
        <v>0</v>
      </c>
      <c r="D1214" s="2">
        <f t="shared" si="142"/>
        <v>108.0453</v>
      </c>
      <c r="E1214" s="2">
        <f t="shared" si="144"/>
        <v>108.75798999999999</v>
      </c>
      <c r="F1214" s="2">
        <f t="shared" si="145"/>
        <v>110.04422500000001</v>
      </c>
      <c r="G1214" s="2">
        <f t="shared" si="147"/>
        <v>108.15387000000001</v>
      </c>
      <c r="H1214" s="2">
        <f t="shared" si="143"/>
        <v>108.576075</v>
      </c>
      <c r="I1214" s="2">
        <f t="array" ref="I1214">SUMPRODUCT(B1198:B1217, (ROW(B1198:B1217)-ROW(B1198)+1)) / (20*21/2)</f>
        <v>108.7610161904762</v>
      </c>
      <c r="J1214" s="2">
        <f t="shared" si="146"/>
        <v>109.15029221942594</v>
      </c>
      <c r="K1214" s="2">
        <f t="shared" si="148"/>
        <v>108.8927258608329</v>
      </c>
    </row>
    <row r="1215" spans="1:11" ht="13.5" x14ac:dyDescent="0.25">
      <c r="A1215" s="3">
        <f>TITRES_STAT!B1218</f>
        <v>43780</v>
      </c>
      <c r="B1215" s="6">
        <f>TITRES_STAT!D1218</f>
        <v>107.7911</v>
      </c>
      <c r="C1215" s="2">
        <f t="shared" si="141"/>
        <v>0</v>
      </c>
      <c r="D1215" s="2">
        <f t="shared" si="142"/>
        <v>107.9182</v>
      </c>
      <c r="E1215" s="2">
        <f t="shared" si="144"/>
        <v>108.35579</v>
      </c>
      <c r="F1215" s="2">
        <f t="shared" si="145"/>
        <v>109.92356499999998</v>
      </c>
      <c r="G1215" s="2">
        <f t="shared" si="147"/>
        <v>108.21822400000001</v>
      </c>
      <c r="H1215" s="2">
        <f t="shared" si="143"/>
        <v>108.61585599999998</v>
      </c>
      <c r="I1215" s="2">
        <f t="array" ref="I1215">SUMPRODUCT(B1199:B1218, (ROW(B1199:B1218)-ROW(B1199)+1)) / (20*21/2)</f>
        <v>108.58090714285714</v>
      </c>
      <c r="J1215" s="2">
        <f t="shared" si="146"/>
        <v>109.02084534138537</v>
      </c>
      <c r="K1215" s="2">
        <f t="shared" si="148"/>
        <v>108.84952484668258</v>
      </c>
    </row>
    <row r="1216" spans="1:11" ht="13.5" x14ac:dyDescent="0.25">
      <c r="A1216" s="3">
        <f>TITRES_STAT!B1219</f>
        <v>43781</v>
      </c>
      <c r="B1216" s="6">
        <f>TITRES_STAT!D1219</f>
        <v>107.7911</v>
      </c>
      <c r="C1216" s="2">
        <f t="shared" si="141"/>
        <v>0</v>
      </c>
      <c r="D1216" s="2">
        <f t="shared" si="142"/>
        <v>107.7911</v>
      </c>
      <c r="E1216" s="2">
        <f t="shared" si="144"/>
        <v>107.95359000000001</v>
      </c>
      <c r="F1216" s="2">
        <f t="shared" si="145"/>
        <v>109.80290499999998</v>
      </c>
      <c r="G1216" s="2">
        <f t="shared" si="147"/>
        <v>108.33084199999999</v>
      </c>
      <c r="H1216" s="2">
        <f t="shared" si="143"/>
        <v>108.67044699999998</v>
      </c>
      <c r="I1216" s="2">
        <f t="array" ref="I1216">SUMPRODUCT(B1200:B1219, (ROW(B1200:B1219)-ROW(B1200)+1)) / (20*21/2)</f>
        <v>108.41995047619046</v>
      </c>
      <c r="J1216" s="2">
        <f t="shared" si="146"/>
        <v>108.9037267374439</v>
      </c>
      <c r="K1216" s="2">
        <f t="shared" si="148"/>
        <v>108.80801798994993</v>
      </c>
    </row>
    <row r="1217" spans="1:11" ht="13.5" x14ac:dyDescent="0.25">
      <c r="A1217" s="3">
        <f>TITRES_STAT!B1220</f>
        <v>43782</v>
      </c>
      <c r="B1217" s="6">
        <f>TITRES_STAT!D1220</f>
        <v>107.7911</v>
      </c>
      <c r="C1217" s="2">
        <f t="shared" si="141"/>
        <v>0</v>
      </c>
      <c r="D1217" s="2">
        <f t="shared" si="142"/>
        <v>107.7911</v>
      </c>
      <c r="E1217" s="2">
        <f t="shared" si="144"/>
        <v>108.05414</v>
      </c>
      <c r="F1217" s="2">
        <f t="shared" si="145"/>
        <v>109.68224499999999</v>
      </c>
      <c r="G1217" s="2">
        <f t="shared" si="147"/>
        <v>108.38216399999999</v>
      </c>
      <c r="H1217" s="2">
        <f t="shared" si="143"/>
        <v>108.73953349999999</v>
      </c>
      <c r="I1217" s="2">
        <f t="array" ref="I1217">SUMPRODUCT(B1201:B1220, (ROW(B1201:B1220)-ROW(B1201)+1)) / (20*21/2)</f>
        <v>108.27814619047619</v>
      </c>
      <c r="J1217" s="2">
        <f t="shared" si="146"/>
        <v>108.79776228625877</v>
      </c>
      <c r="K1217" s="2">
        <f t="shared" si="148"/>
        <v>108.76813885308916</v>
      </c>
    </row>
    <row r="1218" spans="1:11" ht="13.5" x14ac:dyDescent="0.25">
      <c r="A1218" s="3">
        <f>TITRES_STAT!B1221</f>
        <v>43783</v>
      </c>
      <c r="B1218" s="6">
        <f>TITRES_STAT!D1221</f>
        <v>107.7911</v>
      </c>
      <c r="C1218" s="2">
        <f t="shared" si="141"/>
        <v>0</v>
      </c>
      <c r="D1218" s="2">
        <f t="shared" si="142"/>
        <v>107.7911</v>
      </c>
      <c r="E1218" s="2">
        <f t="shared" si="144"/>
        <v>107.98175000000001</v>
      </c>
      <c r="F1218" s="2">
        <f t="shared" si="145"/>
        <v>109.48114499999997</v>
      </c>
      <c r="G1218" s="2">
        <f t="shared" si="147"/>
        <v>108.41434000000001</v>
      </c>
      <c r="H1218" s="2">
        <f t="shared" si="143"/>
        <v>108.80861999999999</v>
      </c>
      <c r="I1218" s="2">
        <f t="array" ref="I1218">SUMPRODUCT(B1202:B1221, (ROW(B1202:B1221)-ROW(B1202)+1)) / (20*21/2)</f>
        <v>108.15549428571428</v>
      </c>
      <c r="J1218" s="2">
        <f t="shared" si="146"/>
        <v>108.70188968756746</v>
      </c>
      <c r="K1218" s="2">
        <f t="shared" si="148"/>
        <v>108.7298236039484</v>
      </c>
    </row>
    <row r="1219" spans="1:11" ht="13.5" x14ac:dyDescent="0.25">
      <c r="A1219" s="3">
        <f>TITRES_STAT!B1222</f>
        <v>43784</v>
      </c>
      <c r="B1219" s="6">
        <f>TITRES_STAT!D1222</f>
        <v>107.7911</v>
      </c>
      <c r="C1219" s="2">
        <f t="shared" si="141"/>
        <v>0</v>
      </c>
      <c r="D1219" s="2">
        <f t="shared" si="142"/>
        <v>107.7911</v>
      </c>
      <c r="E1219" s="2">
        <f t="shared" si="144"/>
        <v>107.9182</v>
      </c>
      <c r="F1219" s="2">
        <f t="shared" si="145"/>
        <v>109.28004499999997</v>
      </c>
      <c r="G1219" s="2">
        <f t="shared" si="147"/>
        <v>108.44651599999999</v>
      </c>
      <c r="H1219" s="2">
        <f t="shared" si="143"/>
        <v>108.87770649999999</v>
      </c>
      <c r="I1219" s="2">
        <f t="array" ref="I1219">SUMPRODUCT(B1203:B1222, (ROW(B1203:B1222)-ROW(B1203)+1)) / (20*21/2)</f>
        <v>108.05199476190477</v>
      </c>
      <c r="J1219" s="2">
        <f t="shared" si="146"/>
        <v>108.61514781256103</v>
      </c>
      <c r="K1219" s="2">
        <f t="shared" si="148"/>
        <v>108.69301091359749</v>
      </c>
    </row>
    <row r="1220" spans="1:11" ht="13.5" x14ac:dyDescent="0.25">
      <c r="A1220" s="3">
        <f>TITRES_STAT!B1223</f>
        <v>43787</v>
      </c>
      <c r="B1220" s="6">
        <f>TITRES_STAT!D1223</f>
        <v>107.7911</v>
      </c>
      <c r="C1220" s="2">
        <f t="shared" ref="C1220:C1283" si="149">B1220-B1219</f>
        <v>0</v>
      </c>
      <c r="D1220" s="2">
        <f t="shared" si="142"/>
        <v>107.7911</v>
      </c>
      <c r="E1220" s="2">
        <f t="shared" si="144"/>
        <v>107.85465000000002</v>
      </c>
      <c r="F1220" s="2">
        <f t="shared" si="145"/>
        <v>109.07894499999998</v>
      </c>
      <c r="G1220" s="2">
        <f t="shared" si="147"/>
        <v>108.47869200000001</v>
      </c>
      <c r="H1220" s="2">
        <f t="shared" si="143"/>
        <v>108.93308299999997</v>
      </c>
      <c r="I1220" s="2">
        <f t="array" ref="I1220">SUMPRODUCT(B1204:B1223, (ROW(B1204:B1223)-ROW(B1204)+1)) / (20*21/2)</f>
        <v>107.96764761904763</v>
      </c>
      <c r="J1220" s="2">
        <f t="shared" si="146"/>
        <v>108.5366670685076</v>
      </c>
      <c r="K1220" s="2">
        <f t="shared" si="148"/>
        <v>108.65764185816229</v>
      </c>
    </row>
    <row r="1221" spans="1:11" ht="13.5" x14ac:dyDescent="0.25">
      <c r="A1221" s="3">
        <f>TITRES_STAT!B1224</f>
        <v>43788</v>
      </c>
      <c r="B1221" s="6">
        <f>TITRES_STAT!D1224</f>
        <v>107.7911</v>
      </c>
      <c r="C1221" s="2">
        <f t="shared" si="149"/>
        <v>0</v>
      </c>
      <c r="D1221" s="2">
        <f t="shared" si="142"/>
        <v>107.7911</v>
      </c>
      <c r="E1221" s="2">
        <f t="shared" si="144"/>
        <v>107.7911</v>
      </c>
      <c r="F1221" s="2">
        <f t="shared" si="145"/>
        <v>108.87784499999995</v>
      </c>
      <c r="G1221" s="2">
        <f t="shared" si="147"/>
        <v>108.51086800000002</v>
      </c>
      <c r="H1221" s="2">
        <f t="shared" si="143"/>
        <v>108.97710699999996</v>
      </c>
      <c r="I1221" s="2">
        <f t="array" ref="I1221">SUMPRODUCT(B1205:B1224, (ROW(B1205:B1224)-ROW(B1205)+1)) / (20*21/2)</f>
        <v>107.90245285714286</v>
      </c>
      <c r="J1221" s="2">
        <f t="shared" si="146"/>
        <v>108.46566068103068</v>
      </c>
      <c r="K1221" s="2">
        <f t="shared" si="148"/>
        <v>108.62365982450886</v>
      </c>
    </row>
    <row r="1222" spans="1:11" ht="13.5" x14ac:dyDescent="0.25">
      <c r="A1222" s="3">
        <f>TITRES_STAT!B1225</f>
        <v>43789</v>
      </c>
      <c r="B1222" s="6">
        <f>TITRES_STAT!D1225</f>
        <v>107.7911</v>
      </c>
      <c r="C1222" s="2">
        <f t="shared" si="149"/>
        <v>0</v>
      </c>
      <c r="D1222" s="2">
        <f t="shared" ref="D1222:D1285" si="150">AVERAGE(B1218:B1222)</f>
        <v>107.7911</v>
      </c>
      <c r="E1222" s="2">
        <f t="shared" si="144"/>
        <v>107.7911</v>
      </c>
      <c r="F1222" s="2">
        <f t="shared" si="145"/>
        <v>108.67674499999995</v>
      </c>
      <c r="G1222" s="2">
        <f t="shared" si="147"/>
        <v>108.54015000000003</v>
      </c>
      <c r="H1222" s="2">
        <f t="shared" si="143"/>
        <v>109.02113099999995</v>
      </c>
      <c r="I1222" s="2">
        <f t="array" ref="I1222">SUMPRODUCT(B1206:B1225, (ROW(B1206:B1225)-ROW(B1206)+1)) / (20*21/2)</f>
        <v>107.85641047619048</v>
      </c>
      <c r="J1222" s="2">
        <f t="shared" si="146"/>
        <v>108.40141680664681</v>
      </c>
      <c r="K1222" s="2">
        <f t="shared" si="148"/>
        <v>108.59101041962616</v>
      </c>
    </row>
    <row r="1223" spans="1:11" ht="13.5" x14ac:dyDescent="0.25">
      <c r="A1223" s="3">
        <f>TITRES_STAT!B1226</f>
        <v>43790</v>
      </c>
      <c r="B1223" s="6">
        <f>TITRES_STAT!D1226</f>
        <v>107.7911</v>
      </c>
      <c r="C1223" s="2">
        <f t="shared" si="149"/>
        <v>0</v>
      </c>
      <c r="D1223" s="2">
        <f t="shared" si="150"/>
        <v>107.7911</v>
      </c>
      <c r="E1223" s="2">
        <f t="shared" si="144"/>
        <v>107.7911</v>
      </c>
      <c r="F1223" s="2">
        <f t="shared" si="145"/>
        <v>108.47564499999996</v>
      </c>
      <c r="G1223" s="2">
        <f t="shared" si="147"/>
        <v>108.56943200000003</v>
      </c>
      <c r="H1223" s="2">
        <f t="shared" si="143"/>
        <v>109.04551299999991</v>
      </c>
      <c r="I1223" s="2">
        <f t="array" ref="I1223">SUMPRODUCT(B1207:B1226, (ROW(B1207:B1226)-ROW(B1207)+1)) / (20*21/2)</f>
        <v>107.82952047619048</v>
      </c>
      <c r="J1223" s="2">
        <f t="shared" si="146"/>
        <v>108.34329139648997</v>
      </c>
      <c r="K1223" s="2">
        <f t="shared" si="148"/>
        <v>108.55964138356239</v>
      </c>
    </row>
    <row r="1224" spans="1:11" ht="13.5" x14ac:dyDescent="0.25">
      <c r="A1224" s="3">
        <f>TITRES_STAT!B1227</f>
        <v>43791</v>
      </c>
      <c r="B1224" s="6">
        <f>TITRES_STAT!D1227</f>
        <v>107.7911</v>
      </c>
      <c r="C1224" s="2">
        <f t="shared" si="149"/>
        <v>0</v>
      </c>
      <c r="D1224" s="2">
        <f t="shared" si="150"/>
        <v>107.7911</v>
      </c>
      <c r="E1224" s="2">
        <f t="shared" si="144"/>
        <v>107.7911</v>
      </c>
      <c r="F1224" s="2">
        <f t="shared" si="145"/>
        <v>108.27454499999996</v>
      </c>
      <c r="G1224" s="2">
        <f t="shared" si="147"/>
        <v>108.59871400000003</v>
      </c>
      <c r="H1224" s="2">
        <f t="shared" si="143"/>
        <v>109.07771249999992</v>
      </c>
      <c r="I1224" s="2">
        <f t="array" ref="I1224">SUMPRODUCT(B1208:B1227, (ROW(B1208:B1227)-ROW(B1208)+1)) / (20*21/2)</f>
        <v>107.74517333333334</v>
      </c>
      <c r="J1224" s="2">
        <f t="shared" si="146"/>
        <v>108.29070173968141</v>
      </c>
      <c r="K1224" s="2">
        <f t="shared" si="148"/>
        <v>108.52950250577564</v>
      </c>
    </row>
    <row r="1225" spans="1:11" ht="13.5" x14ac:dyDescent="0.25">
      <c r="A1225" s="3">
        <f>TITRES_STAT!B1228</f>
        <v>43794</v>
      </c>
      <c r="B1225" s="6">
        <f>TITRES_STAT!D1228</f>
        <v>107.7911</v>
      </c>
      <c r="C1225" s="2">
        <f t="shared" si="149"/>
        <v>0</v>
      </c>
      <c r="D1225" s="2">
        <f t="shared" si="150"/>
        <v>107.7911</v>
      </c>
      <c r="E1225" s="2">
        <f t="shared" si="144"/>
        <v>107.7911</v>
      </c>
      <c r="F1225" s="2">
        <f t="shared" si="145"/>
        <v>108.07344499999996</v>
      </c>
      <c r="G1225" s="2">
        <f t="shared" si="147"/>
        <v>108.63298200000004</v>
      </c>
      <c r="H1225" s="2">
        <f t="shared" si="143"/>
        <v>109.10991199999991</v>
      </c>
      <c r="I1225" s="2">
        <f t="array" ref="I1225">SUMPRODUCT(B1209:B1228, (ROW(B1209:B1228)-ROW(B1209)+1)) / (20*21/2)</f>
        <v>107.65986857142856</v>
      </c>
      <c r="J1225" s="2">
        <f t="shared" si="146"/>
        <v>108.24312062161651</v>
      </c>
      <c r="K1225" s="2">
        <f t="shared" si="148"/>
        <v>108.50054554476483</v>
      </c>
    </row>
    <row r="1226" spans="1:11" ht="13.5" x14ac:dyDescent="0.25">
      <c r="A1226" s="3">
        <f>TITRES_STAT!B1229</f>
        <v>43795</v>
      </c>
      <c r="B1226" s="6">
        <f>TITRES_STAT!D1229</f>
        <v>107.7911</v>
      </c>
      <c r="C1226" s="2">
        <f t="shared" si="149"/>
        <v>0</v>
      </c>
      <c r="D1226" s="2">
        <f t="shared" si="150"/>
        <v>107.7911</v>
      </c>
      <c r="E1226" s="2">
        <f t="shared" si="144"/>
        <v>107.7911</v>
      </c>
      <c r="F1226" s="2">
        <f t="shared" si="145"/>
        <v>107.87234499999997</v>
      </c>
      <c r="G1226" s="2">
        <f t="shared" si="147"/>
        <v>108.76168800000005</v>
      </c>
      <c r="H1226" s="2">
        <f t="shared" ref="H1226:H1289" si="151">AVERAGE(B1027:B1226)</f>
        <v>109.14603999999989</v>
      </c>
      <c r="I1226" s="2">
        <f t="array" ref="I1226">SUMPRODUCT(B1210:B1229, (ROW(B1210:B1229)-ROW(B1210)+1)) / (20*21/2)</f>
        <v>107.71820333333334</v>
      </c>
      <c r="J1226" s="2">
        <f t="shared" si="146"/>
        <v>108.20007103860542</v>
      </c>
      <c r="K1226" s="2">
        <f t="shared" si="148"/>
        <v>108.47272415085249</v>
      </c>
    </row>
    <row r="1227" spans="1:11" ht="13.5" x14ac:dyDescent="0.25">
      <c r="A1227" s="3">
        <f>TITRES_STAT!B1230</f>
        <v>43796</v>
      </c>
      <c r="B1227" s="6">
        <f>TITRES_STAT!D1230</f>
        <v>106.9867</v>
      </c>
      <c r="C1227" s="2">
        <f t="shared" si="149"/>
        <v>-0.80440000000000111</v>
      </c>
      <c r="D1227" s="2">
        <f t="shared" si="150"/>
        <v>107.63022000000001</v>
      </c>
      <c r="E1227" s="2">
        <f t="shared" si="144"/>
        <v>107.71066</v>
      </c>
      <c r="F1227" s="2">
        <f t="shared" si="145"/>
        <v>107.88239999999996</v>
      </c>
      <c r="G1227" s="2">
        <f t="shared" si="147"/>
        <v>108.81349200000004</v>
      </c>
      <c r="H1227" s="2">
        <f t="shared" si="151"/>
        <v>109.17032849999991</v>
      </c>
      <c r="I1227" s="2">
        <f t="array" ref="I1227">SUMPRODUCT(B1211:B1230, (ROW(B1211:B1230)-ROW(B1211)+1)) / (20*21/2)</f>
        <v>107.77657666666667</v>
      </c>
      <c r="J1227" s="2">
        <f t="shared" si="146"/>
        <v>108.08451189207156</v>
      </c>
      <c r="K1227" s="2">
        <f t="shared" si="148"/>
        <v>108.4144486939563</v>
      </c>
    </row>
    <row r="1228" spans="1:11" ht="13.5" x14ac:dyDescent="0.25">
      <c r="A1228" s="3">
        <f>TITRES_STAT!B1231</f>
        <v>43797</v>
      </c>
      <c r="B1228" s="6">
        <f>TITRES_STAT!D1231</f>
        <v>106.9867</v>
      </c>
      <c r="C1228" s="2">
        <f t="shared" si="149"/>
        <v>0</v>
      </c>
      <c r="D1228" s="2">
        <f t="shared" si="150"/>
        <v>107.46933999999999</v>
      </c>
      <c r="E1228" s="2">
        <f t="shared" ref="E1228:E1291" si="152">AVERAGE(B1219:B1228)</f>
        <v>107.63022000000001</v>
      </c>
      <c r="F1228" s="2">
        <f t="shared" si="145"/>
        <v>107.80598499999996</v>
      </c>
      <c r="G1228" s="2">
        <f t="shared" si="147"/>
        <v>108.82958000000006</v>
      </c>
      <c r="H1228" s="2">
        <f t="shared" si="151"/>
        <v>109.18672099999991</v>
      </c>
      <c r="I1228" s="2">
        <f t="array" ref="I1228">SUMPRODUCT(B1212:B1231, (ROW(B1212:B1231)-ROW(B1212)+1)) / (20*21/2)</f>
        <v>108.14219809523807</v>
      </c>
      <c r="J1228" s="2">
        <f t="shared" si="146"/>
        <v>107.97995837854094</v>
      </c>
      <c r="K1228" s="2">
        <f t="shared" si="148"/>
        <v>108.35845854909527</v>
      </c>
    </row>
    <row r="1229" spans="1:11" ht="13.5" x14ac:dyDescent="0.25">
      <c r="A1229" s="3">
        <f>TITRES_STAT!B1232</f>
        <v>43798</v>
      </c>
      <c r="B1229" s="6">
        <f>TITRES_STAT!D1232</f>
        <v>108.41849999999999</v>
      </c>
      <c r="C1229" s="2">
        <f t="shared" si="149"/>
        <v>1.4317999999999955</v>
      </c>
      <c r="D1229" s="2">
        <f t="shared" si="150"/>
        <v>107.59481999999998</v>
      </c>
      <c r="E1229" s="2">
        <f t="shared" si="152"/>
        <v>107.69296000000001</v>
      </c>
      <c r="F1229" s="2">
        <f t="shared" si="145"/>
        <v>107.80557999999996</v>
      </c>
      <c r="G1229" s="2">
        <f t="shared" si="147"/>
        <v>108.87430400000005</v>
      </c>
      <c r="H1229" s="2">
        <f t="shared" si="151"/>
        <v>109.2102724999999</v>
      </c>
      <c r="I1229" s="2">
        <f t="array" ref="I1229">SUMPRODUCT(B1213:B1232, (ROW(B1213:B1232)-ROW(B1213)+1)) / (20*21/2)</f>
        <v>108.49249761904763</v>
      </c>
      <c r="J1229" s="2">
        <f t="shared" si="146"/>
        <v>108.02172424725133</v>
      </c>
      <c r="K1229" s="2">
        <f t="shared" si="148"/>
        <v>108.36081311579741</v>
      </c>
    </row>
    <row r="1230" spans="1:11" ht="13.5" x14ac:dyDescent="0.25">
      <c r="A1230" s="3">
        <f>TITRES_STAT!B1233</f>
        <v>43801</v>
      </c>
      <c r="B1230" s="6">
        <f>TITRES_STAT!D1233</f>
        <v>108.41849999999999</v>
      </c>
      <c r="C1230" s="2">
        <f t="shared" si="149"/>
        <v>0</v>
      </c>
      <c r="D1230" s="2">
        <f t="shared" si="150"/>
        <v>107.72029999999999</v>
      </c>
      <c r="E1230" s="2">
        <f t="shared" si="152"/>
        <v>107.75570000000002</v>
      </c>
      <c r="F1230" s="2">
        <f t="shared" si="145"/>
        <v>107.80517499999996</v>
      </c>
      <c r="G1230" s="2">
        <f t="shared" si="147"/>
        <v>108.91902800000004</v>
      </c>
      <c r="H1230" s="2">
        <f t="shared" si="151"/>
        <v>109.2338239999999</v>
      </c>
      <c r="I1230" s="2">
        <f t="array" ref="I1230">SUMPRODUCT(B1214:B1233, (ROW(B1214:B1233)-ROW(B1214)+1)) / (20*21/2)</f>
        <v>108.82444904761904</v>
      </c>
      <c r="J1230" s="2">
        <f t="shared" si="146"/>
        <v>108.05951241417976</v>
      </c>
      <c r="K1230" s="2">
        <f t="shared" si="148"/>
        <v>108.36307534655046</v>
      </c>
    </row>
    <row r="1231" spans="1:11" ht="13.5" x14ac:dyDescent="0.25">
      <c r="A1231" s="3">
        <f>TITRES_STAT!B1234</f>
        <v>43802</v>
      </c>
      <c r="B1231" s="6">
        <f>TITRES_STAT!D1234</f>
        <v>111.6442</v>
      </c>
      <c r="C1231" s="2">
        <f t="shared" si="149"/>
        <v>3.2257000000000033</v>
      </c>
      <c r="D1231" s="2">
        <f t="shared" si="150"/>
        <v>108.49091999999999</v>
      </c>
      <c r="E1231" s="2">
        <f t="shared" si="152"/>
        <v>108.14101000000001</v>
      </c>
      <c r="F1231" s="2">
        <f t="shared" si="145"/>
        <v>107.96605499999998</v>
      </c>
      <c r="G1231" s="2">
        <f t="shared" si="147"/>
        <v>109.02826600000002</v>
      </c>
      <c r="H1231" s="2">
        <f t="shared" si="151"/>
        <v>109.28528899999988</v>
      </c>
      <c r="I1231" s="2">
        <f t="array" ref="I1231">SUMPRODUCT(B1215:B1234, (ROW(B1215:B1234)-ROW(B1215)+1)) / (20*21/2)</f>
        <v>109.13805238095239</v>
      </c>
      <c r="J1231" s="2">
        <f t="shared" si="146"/>
        <v>108.40091123187693</v>
      </c>
      <c r="K1231" s="2">
        <f t="shared" si="148"/>
        <v>108.4917469015877</v>
      </c>
    </row>
    <row r="1232" spans="1:11" ht="13.5" x14ac:dyDescent="0.25">
      <c r="A1232" s="3">
        <f>TITRES_STAT!B1235</f>
        <v>43803</v>
      </c>
      <c r="B1232" s="6">
        <f>TITRES_STAT!D1235</f>
        <v>111.6442</v>
      </c>
      <c r="C1232" s="2">
        <f t="shared" si="149"/>
        <v>0</v>
      </c>
      <c r="D1232" s="2">
        <f t="shared" si="150"/>
        <v>109.42241999999999</v>
      </c>
      <c r="E1232" s="2">
        <f t="shared" si="152"/>
        <v>108.52632000000001</v>
      </c>
      <c r="F1232" s="2">
        <f t="shared" si="145"/>
        <v>108.15871</v>
      </c>
      <c r="G1232" s="2">
        <f t="shared" si="147"/>
        <v>109.13750400000001</v>
      </c>
      <c r="H1232" s="2">
        <f t="shared" si="151"/>
        <v>109.34461049999987</v>
      </c>
      <c r="I1232" s="2">
        <f t="array" ref="I1232">SUMPRODUCT(B1216:B1235, (ROW(B1216:B1235)-ROW(B1216)+1)) / (20*21/2)</f>
        <v>109.43330761904761</v>
      </c>
      <c r="J1232" s="2">
        <f t="shared" si="146"/>
        <v>108.70979587646009</v>
      </c>
      <c r="K1232" s="2">
        <f t="shared" si="148"/>
        <v>108.61537251329015</v>
      </c>
    </row>
    <row r="1233" spans="1:11" ht="13.5" x14ac:dyDescent="0.25">
      <c r="A1233" s="3">
        <f>TITRES_STAT!B1236</f>
        <v>43804</v>
      </c>
      <c r="B1233" s="6">
        <f>TITRES_STAT!D1236</f>
        <v>111.6442</v>
      </c>
      <c r="C1233" s="2">
        <f t="shared" si="149"/>
        <v>0</v>
      </c>
      <c r="D1233" s="2">
        <f t="shared" si="150"/>
        <v>110.35391999999999</v>
      </c>
      <c r="E1233" s="2">
        <f t="shared" si="152"/>
        <v>108.91162999999999</v>
      </c>
      <c r="F1233" s="2">
        <f t="shared" si="145"/>
        <v>108.35136499999999</v>
      </c>
      <c r="G1233" s="2">
        <f t="shared" si="147"/>
        <v>109.19043400000001</v>
      </c>
      <c r="H1233" s="2">
        <f t="shared" si="151"/>
        <v>109.38896499999989</v>
      </c>
      <c r="I1233" s="2">
        <f t="array" ref="I1233">SUMPRODUCT(B1217:B1236, (ROW(B1217:B1236)-ROW(B1217)+1)) / (20*21/2)</f>
        <v>109.71021476190477</v>
      </c>
      <c r="J1233" s="2">
        <f t="shared" si="146"/>
        <v>108.98926293584485</v>
      </c>
      <c r="K1233" s="2">
        <f t="shared" si="148"/>
        <v>108.73415006178858</v>
      </c>
    </row>
    <row r="1234" spans="1:11" ht="13.5" x14ac:dyDescent="0.25">
      <c r="A1234" s="3">
        <f>TITRES_STAT!B1237</f>
        <v>43805</v>
      </c>
      <c r="B1234" s="6">
        <f>TITRES_STAT!D1237</f>
        <v>111.6442</v>
      </c>
      <c r="C1234" s="2">
        <f t="shared" si="149"/>
        <v>0</v>
      </c>
      <c r="D1234" s="2">
        <f t="shared" si="150"/>
        <v>110.99906000000001</v>
      </c>
      <c r="E1234" s="2">
        <f t="shared" si="152"/>
        <v>109.29693999999998</v>
      </c>
      <c r="F1234" s="2">
        <f t="shared" si="145"/>
        <v>108.54402</v>
      </c>
      <c r="G1234" s="2">
        <f t="shared" si="147"/>
        <v>109.191238</v>
      </c>
      <c r="H1234" s="2">
        <f t="shared" si="151"/>
        <v>109.42868399999989</v>
      </c>
      <c r="I1234" s="2">
        <f t="array" ref="I1234">SUMPRODUCT(B1218:B1237, (ROW(B1218:B1237)-ROW(B1218)+1)) / (20*21/2)</f>
        <v>109.9687738095238</v>
      </c>
      <c r="J1234" s="2">
        <f t="shared" si="146"/>
        <v>109.24211408481202</v>
      </c>
      <c r="K1234" s="2">
        <f t="shared" si="148"/>
        <v>108.84826966720864</v>
      </c>
    </row>
    <row r="1235" spans="1:11" ht="13.5" x14ac:dyDescent="0.25">
      <c r="A1235" s="3">
        <f>TITRES_STAT!B1238</f>
        <v>43808</v>
      </c>
      <c r="B1235" s="6">
        <f>TITRES_STAT!D1238</f>
        <v>111.6442</v>
      </c>
      <c r="C1235" s="2">
        <f t="shared" si="149"/>
        <v>0</v>
      </c>
      <c r="D1235" s="2">
        <f t="shared" si="150"/>
        <v>111.6442</v>
      </c>
      <c r="E1235" s="2">
        <f t="shared" si="152"/>
        <v>109.68224999999998</v>
      </c>
      <c r="F1235" s="2">
        <f t="shared" si="145"/>
        <v>108.73667499999999</v>
      </c>
      <c r="G1235" s="2">
        <f t="shared" si="147"/>
        <v>109.25864799999998</v>
      </c>
      <c r="H1235" s="2">
        <f t="shared" si="151"/>
        <v>109.45304349999988</v>
      </c>
      <c r="I1235" s="2">
        <f t="array" ref="I1235">SUMPRODUCT(B1219:B1238, (ROW(B1219:B1238)-ROW(B1219)+1)) / (20*21/2)</f>
        <v>110.20898476190476</v>
      </c>
      <c r="J1235" s="2">
        <f t="shared" si="146"/>
        <v>109.47088417197278</v>
      </c>
      <c r="K1235" s="2">
        <f t="shared" si="148"/>
        <v>108.95791399398477</v>
      </c>
    </row>
    <row r="1236" spans="1:11" ht="13.5" x14ac:dyDescent="0.25">
      <c r="A1236" s="3">
        <f>TITRES_STAT!B1239</f>
        <v>43809</v>
      </c>
      <c r="B1236" s="6">
        <f>TITRES_STAT!D1239</f>
        <v>111.6442</v>
      </c>
      <c r="C1236" s="2">
        <f t="shared" si="149"/>
        <v>0</v>
      </c>
      <c r="D1236" s="2">
        <f t="shared" si="150"/>
        <v>111.6442</v>
      </c>
      <c r="E1236" s="2">
        <f t="shared" si="152"/>
        <v>110.06755999999999</v>
      </c>
      <c r="F1236" s="2">
        <f t="shared" ref="F1236:F1299" si="153">AVERAGE(B1217:B1236)</f>
        <v>108.92933000000001</v>
      </c>
      <c r="G1236" s="2">
        <f t="shared" si="147"/>
        <v>109.32605799999996</v>
      </c>
      <c r="H1236" s="2">
        <f t="shared" si="151"/>
        <v>109.45343999999986</v>
      </c>
      <c r="I1236" s="2">
        <f t="array" ref="I1236">SUMPRODUCT(B1220:B1239, (ROW(B1220:B1239)-ROW(B1220)+1)) / (20*21/2)</f>
        <v>110.55419047619047</v>
      </c>
      <c r="J1236" s="2">
        <f t="shared" si="146"/>
        <v>109.67786663178491</v>
      </c>
      <c r="K1236" s="2">
        <f t="shared" si="148"/>
        <v>109.06325854324028</v>
      </c>
    </row>
    <row r="1237" spans="1:11" ht="13.5" x14ac:dyDescent="0.25">
      <c r="A1237" s="3">
        <f>TITRES_STAT!B1240</f>
        <v>43810</v>
      </c>
      <c r="B1237" s="6">
        <f>TITRES_STAT!D1240</f>
        <v>111.6442</v>
      </c>
      <c r="C1237" s="2">
        <f t="shared" si="149"/>
        <v>0</v>
      </c>
      <c r="D1237" s="2">
        <f t="shared" si="150"/>
        <v>111.6442</v>
      </c>
      <c r="E1237" s="2">
        <f t="shared" si="152"/>
        <v>110.53330999999999</v>
      </c>
      <c r="F1237" s="2">
        <f t="shared" si="153"/>
        <v>109.121985</v>
      </c>
      <c r="G1237" s="2">
        <f t="shared" si="147"/>
        <v>109.45781999999996</v>
      </c>
      <c r="H1237" s="2">
        <f t="shared" si="151"/>
        <v>109.42036699999984</v>
      </c>
      <c r="I1237" s="2">
        <f t="array" ref="I1237">SUMPRODUCT(B1221:B1240, (ROW(B1221:B1240)-ROW(B1221)+1)) / (20*21/2)</f>
        <v>110.87488095238095</v>
      </c>
      <c r="J1237" s="2">
        <f t="shared" ref="J1237:J1300" si="154">$J$4*B1237+J1236*(1-$J$4)</f>
        <v>109.86513647637682</v>
      </c>
      <c r="K1237" s="2">
        <f t="shared" si="148"/>
        <v>109.16447193370145</v>
      </c>
    </row>
    <row r="1238" spans="1:11" ht="13.5" x14ac:dyDescent="0.25">
      <c r="A1238" s="3">
        <f>TITRES_STAT!B1241</f>
        <v>43811</v>
      </c>
      <c r="B1238" s="6">
        <f>TITRES_STAT!D1241</f>
        <v>111.6442</v>
      </c>
      <c r="C1238" s="2">
        <f t="shared" si="149"/>
        <v>0</v>
      </c>
      <c r="D1238" s="2">
        <f t="shared" si="150"/>
        <v>111.6442</v>
      </c>
      <c r="E1238" s="2">
        <f t="shared" si="152"/>
        <v>110.99905999999999</v>
      </c>
      <c r="F1238" s="2">
        <f t="shared" si="153"/>
        <v>109.31464000000001</v>
      </c>
      <c r="G1238" s="2">
        <f t="shared" si="147"/>
        <v>109.52683799999994</v>
      </c>
      <c r="H1238" s="2">
        <f t="shared" si="151"/>
        <v>109.39326499999984</v>
      </c>
      <c r="I1238" s="2">
        <f t="array" ref="I1238">SUMPRODUCT(B1222:B1241, (ROW(B1222:B1241)-ROW(B1222)+1)) / (20*21/2)</f>
        <v>111.17105619047618</v>
      </c>
      <c r="J1238" s="2">
        <f t="shared" si="154"/>
        <v>110.03457109767427</v>
      </c>
      <c r="K1238" s="2">
        <f t="shared" si="148"/>
        <v>109.26171617159551</v>
      </c>
    </row>
    <row r="1239" spans="1:11" ht="13.5" x14ac:dyDescent="0.25">
      <c r="A1239" s="3">
        <f>TITRES_STAT!B1242</f>
        <v>43812</v>
      </c>
      <c r="B1239" s="6">
        <f>TITRES_STAT!D1242</f>
        <v>112.9393</v>
      </c>
      <c r="C1239" s="2">
        <f t="shared" si="149"/>
        <v>1.295100000000005</v>
      </c>
      <c r="D1239" s="2">
        <f t="shared" si="150"/>
        <v>111.90322</v>
      </c>
      <c r="E1239" s="2">
        <f t="shared" si="152"/>
        <v>111.45113999999998</v>
      </c>
      <c r="F1239" s="2">
        <f t="shared" si="153"/>
        <v>109.57204999999999</v>
      </c>
      <c r="G1239" s="2">
        <f t="shared" si="147"/>
        <v>109.58153799999992</v>
      </c>
      <c r="H1239" s="2">
        <f t="shared" si="151"/>
        <v>109.36871049999984</v>
      </c>
      <c r="I1239" s="2">
        <f t="array" ref="I1239">SUMPRODUCT(B1223:B1242, (ROW(B1223:B1242)-ROW(B1223)+1)) / (20*21/2)</f>
        <v>111.44118285714285</v>
      </c>
      <c r="J1239" s="2">
        <f t="shared" si="154"/>
        <v>110.31121194551483</v>
      </c>
      <c r="K1239" s="2">
        <f t="shared" si="148"/>
        <v>109.40593514525844</v>
      </c>
    </row>
    <row r="1240" spans="1:11" ht="13.5" x14ac:dyDescent="0.25">
      <c r="A1240" s="3">
        <f>TITRES_STAT!B1243</f>
        <v>43815</v>
      </c>
      <c r="B1240" s="6">
        <f>TITRES_STAT!D1243</f>
        <v>112.9393</v>
      </c>
      <c r="C1240" s="2">
        <f t="shared" si="149"/>
        <v>0</v>
      </c>
      <c r="D1240" s="2">
        <f t="shared" si="150"/>
        <v>112.16224</v>
      </c>
      <c r="E1240" s="2">
        <f t="shared" si="152"/>
        <v>111.90321999999999</v>
      </c>
      <c r="F1240" s="2">
        <f t="shared" si="153"/>
        <v>109.82946</v>
      </c>
      <c r="G1240" s="2">
        <f t="shared" si="147"/>
        <v>109.70058999999992</v>
      </c>
      <c r="H1240" s="2">
        <f t="shared" si="151"/>
        <v>109.34415599999983</v>
      </c>
      <c r="I1240" s="2">
        <f t="array" ref="I1240">SUMPRODUCT(B1224:B1243, (ROW(B1224:B1243)-ROW(B1224)+1)) / (20*21/2)</f>
        <v>111.81098523809521</v>
      </c>
      <c r="J1240" s="2">
        <f t="shared" si="154"/>
        <v>110.561506045942</v>
      </c>
      <c r="K1240" s="2">
        <f t="shared" si="148"/>
        <v>109.54449847289537</v>
      </c>
    </row>
    <row r="1241" spans="1:11" ht="13.5" x14ac:dyDescent="0.25">
      <c r="A1241" s="3">
        <f>TITRES_STAT!B1244</f>
        <v>43816</v>
      </c>
      <c r="B1241" s="6">
        <f>TITRES_STAT!D1244</f>
        <v>112.9393</v>
      </c>
      <c r="C1241" s="2">
        <f t="shared" si="149"/>
        <v>0</v>
      </c>
      <c r="D1241" s="2">
        <f t="shared" si="150"/>
        <v>112.42126</v>
      </c>
      <c r="E1241" s="2">
        <f t="shared" si="152"/>
        <v>112.03272999999999</v>
      </c>
      <c r="F1241" s="2">
        <f t="shared" si="153"/>
        <v>110.08687</v>
      </c>
      <c r="G1241" s="2">
        <f t="shared" si="147"/>
        <v>109.75544999999993</v>
      </c>
      <c r="H1241" s="2">
        <f t="shared" si="151"/>
        <v>109.33138649999982</v>
      </c>
      <c r="I1241" s="2">
        <f t="array" ref="I1241">SUMPRODUCT(B1225:B1244, (ROW(B1225:B1244)-ROW(B1225)+1)) / (20*21/2)</f>
        <v>112.15014333333333</v>
      </c>
      <c r="J1241" s="2">
        <f t="shared" si="154"/>
        <v>110.78796261299514</v>
      </c>
      <c r="K1241" s="2">
        <f t="shared" si="148"/>
        <v>109.67762794454654</v>
      </c>
    </row>
    <row r="1242" spans="1:11" ht="13.5" x14ac:dyDescent="0.25">
      <c r="A1242" s="3">
        <f>TITRES_STAT!B1245</f>
        <v>43817</v>
      </c>
      <c r="B1242" s="6">
        <f>TITRES_STAT!D1245</f>
        <v>112.92319999999999</v>
      </c>
      <c r="C1242" s="2">
        <f t="shared" si="149"/>
        <v>-1.6100000000008663E-2</v>
      </c>
      <c r="D1242" s="2">
        <f t="shared" si="150"/>
        <v>112.67706000000001</v>
      </c>
      <c r="E1242" s="2">
        <f t="shared" si="152"/>
        <v>112.16063</v>
      </c>
      <c r="F1242" s="2">
        <f t="shared" si="153"/>
        <v>110.34347499999998</v>
      </c>
      <c r="G1242" s="2">
        <f t="shared" si="147"/>
        <v>109.80982799999992</v>
      </c>
      <c r="H1242" s="2">
        <f t="shared" si="151"/>
        <v>109.32639299999983</v>
      </c>
      <c r="I1242" s="2">
        <f t="array" ref="I1242">SUMPRODUCT(B1226:B1245, (ROW(B1226:B1245)-ROW(B1226)+1)) / (20*21/2)</f>
        <v>112.45865714285712</v>
      </c>
      <c r="J1242" s="2">
        <f t="shared" si="154"/>
        <v>110.99131855461465</v>
      </c>
      <c r="K1242" s="2">
        <f t="shared" si="148"/>
        <v>109.80490528005453</v>
      </c>
    </row>
    <row r="1243" spans="1:11" ht="13.5" x14ac:dyDescent="0.25">
      <c r="A1243" s="3">
        <f>TITRES_STAT!B1246</f>
        <v>43818</v>
      </c>
      <c r="B1243" s="6">
        <f>TITRES_STAT!D1246</f>
        <v>114.2264</v>
      </c>
      <c r="C1243" s="2">
        <f t="shared" si="149"/>
        <v>1.3032000000000039</v>
      </c>
      <c r="D1243" s="2">
        <f t="shared" si="150"/>
        <v>113.1935</v>
      </c>
      <c r="E1243" s="2">
        <f t="shared" si="152"/>
        <v>112.41884999999999</v>
      </c>
      <c r="F1243" s="2">
        <f t="shared" si="153"/>
        <v>110.66524</v>
      </c>
      <c r="G1243" s="2">
        <f t="shared" si="147"/>
        <v>109.89026999999993</v>
      </c>
      <c r="H1243" s="2">
        <f t="shared" si="151"/>
        <v>109.32791549999982</v>
      </c>
      <c r="I1243" s="2">
        <f t="array" ref="I1243">SUMPRODUCT(B1227:B1246, (ROW(B1227:B1246)-ROW(B1227)+1)) / (20*21/2)</f>
        <v>112.65991714285714</v>
      </c>
      <c r="J1243" s="2">
        <f t="shared" si="154"/>
        <v>111.29942154941325</v>
      </c>
      <c r="K1243" s="2">
        <f t="shared" si="148"/>
        <v>109.97829722985631</v>
      </c>
    </row>
    <row r="1244" spans="1:11" ht="13.5" x14ac:dyDescent="0.25">
      <c r="A1244" s="3">
        <f>TITRES_STAT!B1247</f>
        <v>43819</v>
      </c>
      <c r="B1244" s="6">
        <f>TITRES_STAT!D1247</f>
        <v>114.2264</v>
      </c>
      <c r="C1244" s="2">
        <f t="shared" si="149"/>
        <v>0</v>
      </c>
      <c r="D1244" s="2">
        <f t="shared" si="150"/>
        <v>113.45092</v>
      </c>
      <c r="E1244" s="2">
        <f t="shared" si="152"/>
        <v>112.67707</v>
      </c>
      <c r="F1244" s="2">
        <f t="shared" si="153"/>
        <v>110.98700499999998</v>
      </c>
      <c r="G1244" s="2">
        <f t="shared" si="147"/>
        <v>109.97071199999993</v>
      </c>
      <c r="H1244" s="2">
        <f t="shared" si="151"/>
        <v>109.3216204999998</v>
      </c>
      <c r="I1244" s="2">
        <f t="array" ref="I1244">SUMPRODUCT(B1228:B1247, (ROW(B1228:B1247)-ROW(B1228)+1)) / (20*21/2)</f>
        <v>112.91097285714284</v>
      </c>
      <c r="J1244" s="2">
        <f t="shared" si="154"/>
        <v>111.57818140185009</v>
      </c>
      <c r="K1244" s="2">
        <f t="shared" si="148"/>
        <v>110.14488949535215</v>
      </c>
    </row>
    <row r="1245" spans="1:11" ht="13.5" x14ac:dyDescent="0.25">
      <c r="A1245" s="3">
        <f>TITRES_STAT!B1248</f>
        <v>43822</v>
      </c>
      <c r="B1245" s="6">
        <f>TITRES_STAT!D1248</f>
        <v>114.2264</v>
      </c>
      <c r="C1245" s="2">
        <f t="shared" si="149"/>
        <v>0</v>
      </c>
      <c r="D1245" s="2">
        <f t="shared" si="150"/>
        <v>113.70833999999999</v>
      </c>
      <c r="E1245" s="2">
        <f t="shared" si="152"/>
        <v>112.93528999999998</v>
      </c>
      <c r="F1245" s="2">
        <f t="shared" si="153"/>
        <v>111.30876999999998</v>
      </c>
      <c r="G1245" s="2">
        <f t="shared" si="147"/>
        <v>110.05115399999991</v>
      </c>
      <c r="H1245" s="2">
        <f t="shared" si="151"/>
        <v>109.31532549999976</v>
      </c>
      <c r="I1245" s="2">
        <f t="array" ref="I1245">SUMPRODUCT(B1229:B1248, (ROW(B1229:B1248)-ROW(B1229)+1)) / (20*21/2)</f>
        <v>113.05094428571428</v>
      </c>
      <c r="J1245" s="2">
        <f t="shared" si="154"/>
        <v>111.83039269691199</v>
      </c>
      <c r="K1245" s="2">
        <f t="shared" si="148"/>
        <v>110.30494873082854</v>
      </c>
    </row>
    <row r="1246" spans="1:11" ht="13.5" x14ac:dyDescent="0.25">
      <c r="A1246" s="3">
        <f>TITRES_STAT!B1249</f>
        <v>43823</v>
      </c>
      <c r="B1246" s="6">
        <f>TITRES_STAT!D1249</f>
        <v>113.422</v>
      </c>
      <c r="C1246" s="2">
        <f t="shared" si="149"/>
        <v>-0.80440000000000111</v>
      </c>
      <c r="D1246" s="2">
        <f t="shared" si="150"/>
        <v>113.80488</v>
      </c>
      <c r="E1246" s="2">
        <f t="shared" si="152"/>
        <v>113.11306999999999</v>
      </c>
      <c r="F1246" s="2">
        <f t="shared" si="153"/>
        <v>111.59031499999999</v>
      </c>
      <c r="G1246" s="2">
        <f t="shared" si="147"/>
        <v>110.11550799999993</v>
      </c>
      <c r="H1246" s="2">
        <f t="shared" si="151"/>
        <v>109.30500849999977</v>
      </c>
      <c r="I1246" s="2">
        <f t="array" ref="I1246">SUMPRODUCT(B1230:B1249, (ROW(B1230:B1249)-ROW(B1230)+1)) / (20*21/2)</f>
        <v>113.23688095238094</v>
      </c>
      <c r="J1246" s="2">
        <f t="shared" si="154"/>
        <v>111.98197434482513</v>
      </c>
      <c r="K1246" s="2">
        <f t="shared" si="148"/>
        <v>110.42718603550193</v>
      </c>
    </row>
    <row r="1247" spans="1:11" ht="13.5" x14ac:dyDescent="0.25">
      <c r="A1247" s="3">
        <f>TITRES_STAT!B1250</f>
        <v>43824</v>
      </c>
      <c r="B1247" s="6">
        <f>TITRES_STAT!D1250</f>
        <v>114.2264</v>
      </c>
      <c r="C1247" s="2">
        <f t="shared" si="149"/>
        <v>0.80440000000000111</v>
      </c>
      <c r="D1247" s="2">
        <f t="shared" si="150"/>
        <v>114.06551999999999</v>
      </c>
      <c r="E1247" s="2">
        <f t="shared" si="152"/>
        <v>113.37129</v>
      </c>
      <c r="F1247" s="2">
        <f t="shared" si="153"/>
        <v>111.95229999999999</v>
      </c>
      <c r="G1247" s="2">
        <f t="shared" si="147"/>
        <v>110.19594999999993</v>
      </c>
      <c r="H1247" s="2">
        <f t="shared" si="151"/>
        <v>109.29871349999978</v>
      </c>
      <c r="I1247" s="2">
        <f t="array" ref="I1247">SUMPRODUCT(B1231:B1250, (ROW(B1231:B1250)-ROW(B1231)+1)) / (20*21/2)</f>
        <v>113.34918952380953</v>
      </c>
      <c r="J1247" s="2">
        <f t="shared" si="154"/>
        <v>112.1957291691275</v>
      </c>
      <c r="K1247" s="2">
        <f t="shared" si="148"/>
        <v>110.57617481842342</v>
      </c>
    </row>
    <row r="1248" spans="1:11" ht="13.5" x14ac:dyDescent="0.25">
      <c r="A1248" s="3">
        <f>TITRES_STAT!B1251</f>
        <v>43825</v>
      </c>
      <c r="B1248" s="6">
        <f>TITRES_STAT!D1251</f>
        <v>113.422</v>
      </c>
      <c r="C1248" s="2">
        <f t="shared" si="149"/>
        <v>-0.80440000000000111</v>
      </c>
      <c r="D1248" s="2">
        <f t="shared" si="150"/>
        <v>113.90464</v>
      </c>
      <c r="E1248" s="2">
        <f t="shared" si="152"/>
        <v>113.54907</v>
      </c>
      <c r="F1248" s="2">
        <f t="shared" si="153"/>
        <v>112.27406499999999</v>
      </c>
      <c r="G1248" s="2">
        <f t="shared" si="147"/>
        <v>110.22812799999993</v>
      </c>
      <c r="H1248" s="2">
        <f t="shared" si="151"/>
        <v>109.28914299999977</v>
      </c>
      <c r="I1248" s="2">
        <f t="array" ref="I1248">SUMPRODUCT(B1232:B1251, (ROW(B1232:B1251)-ROW(B1232)+1)) / (20*21/2)</f>
        <v>113.11131142857141</v>
      </c>
      <c r="J1248" s="2">
        <f t="shared" si="154"/>
        <v>112.31251686730583</v>
      </c>
      <c r="K1248" s="2">
        <f t="shared" si="148"/>
        <v>110.68777580593624</v>
      </c>
    </row>
    <row r="1249" spans="1:11" ht="13.5" x14ac:dyDescent="0.25">
      <c r="A1249" s="3">
        <f>TITRES_STAT!B1252</f>
        <v>43826</v>
      </c>
      <c r="B1249" s="6">
        <f>TITRES_STAT!D1252</f>
        <v>114.2264</v>
      </c>
      <c r="C1249" s="2">
        <f t="shared" si="149"/>
        <v>0.80440000000000111</v>
      </c>
      <c r="D1249" s="2">
        <f t="shared" si="150"/>
        <v>113.90464</v>
      </c>
      <c r="E1249" s="2">
        <f t="shared" si="152"/>
        <v>113.67778000000001</v>
      </c>
      <c r="F1249" s="2">
        <f t="shared" si="153"/>
        <v>112.56445999999998</v>
      </c>
      <c r="G1249" s="2">
        <f t="shared" si="147"/>
        <v>110.27639399999993</v>
      </c>
      <c r="H1249" s="2">
        <f t="shared" si="151"/>
        <v>109.28359449999977</v>
      </c>
      <c r="I1249" s="2">
        <f t="array" ref="I1249">SUMPRODUCT(B1233:B1252, (ROW(B1233:B1252)-ROW(B1233)+1)) / (20*21/2)</f>
        <v>112.87967714285715</v>
      </c>
      <c r="J1249" s="2">
        <f t="shared" si="154"/>
        <v>112.49479145137194</v>
      </c>
      <c r="K1249" s="2">
        <f t="shared" si="148"/>
        <v>110.82654538217403</v>
      </c>
    </row>
    <row r="1250" spans="1:11" ht="13.5" x14ac:dyDescent="0.25">
      <c r="A1250" s="3">
        <f>TITRES_STAT!B1253</f>
        <v>43829</v>
      </c>
      <c r="B1250" s="6">
        <f>TITRES_STAT!D1253</f>
        <v>113.7437</v>
      </c>
      <c r="C1250" s="2">
        <f t="shared" si="149"/>
        <v>-0.48269999999999413</v>
      </c>
      <c r="D1250" s="2">
        <f t="shared" si="150"/>
        <v>113.8081</v>
      </c>
      <c r="E1250" s="2">
        <f t="shared" si="152"/>
        <v>113.75822000000001</v>
      </c>
      <c r="F1250" s="2">
        <f t="shared" si="153"/>
        <v>112.83072</v>
      </c>
      <c r="G1250" s="2">
        <f t="shared" si="147"/>
        <v>110.31500599999994</v>
      </c>
      <c r="H1250" s="2">
        <f t="shared" si="151"/>
        <v>109.29252449999976</v>
      </c>
      <c r="I1250" s="2">
        <f t="array" ref="I1250">SUMPRODUCT(B1234:B1253, (ROW(B1234:B1253)-ROW(B1234)+1)) / (20*21/2)</f>
        <v>112.65428666666665</v>
      </c>
      <c r="J1250" s="2">
        <f t="shared" si="154"/>
        <v>112.61373512266985</v>
      </c>
      <c r="K1250" s="2">
        <f t="shared" si="148"/>
        <v>110.94094360248094</v>
      </c>
    </row>
    <row r="1251" spans="1:11" ht="13.5" x14ac:dyDescent="0.25">
      <c r="A1251" s="3">
        <f>TITRES_STAT!B1254</f>
        <v>43830</v>
      </c>
      <c r="B1251" s="6">
        <f>TITRES_STAT!D1254</f>
        <v>110.333</v>
      </c>
      <c r="C1251" s="2">
        <f t="shared" si="149"/>
        <v>-3.4107000000000056</v>
      </c>
      <c r="D1251" s="2">
        <f t="shared" si="150"/>
        <v>113.19030000000001</v>
      </c>
      <c r="E1251" s="2">
        <f t="shared" si="152"/>
        <v>113.49759000000002</v>
      </c>
      <c r="F1251" s="2">
        <f t="shared" si="153"/>
        <v>112.76516000000001</v>
      </c>
      <c r="G1251" s="2">
        <f t="shared" si="147"/>
        <v>110.28540399999993</v>
      </c>
      <c r="H1251" s="2">
        <f t="shared" si="151"/>
        <v>109.27457999999974</v>
      </c>
      <c r="I1251" s="2">
        <f t="array" ref="I1251">SUMPRODUCT(B1235:B1254, (ROW(B1235:B1254)-ROW(B1235)+1)) / (20*21/2)</f>
        <v>112.42977809523808</v>
      </c>
      <c r="J1251" s="2">
        <f t="shared" si="154"/>
        <v>112.39652225384415</v>
      </c>
      <c r="K1251" s="2">
        <f t="shared" si="148"/>
        <v>110.91710267689345</v>
      </c>
    </row>
    <row r="1252" spans="1:11" ht="13.5" x14ac:dyDescent="0.25">
      <c r="A1252" s="3">
        <f>TITRES_STAT!B1255</f>
        <v>43832</v>
      </c>
      <c r="B1252" s="6">
        <f>TITRES_STAT!D1255</f>
        <v>110.333</v>
      </c>
      <c r="C1252" s="2">
        <f t="shared" si="149"/>
        <v>0</v>
      </c>
      <c r="D1252" s="2">
        <f t="shared" si="150"/>
        <v>112.41162</v>
      </c>
      <c r="E1252" s="2">
        <f t="shared" si="152"/>
        <v>113.23857000000001</v>
      </c>
      <c r="F1252" s="2">
        <f t="shared" si="153"/>
        <v>112.6996</v>
      </c>
      <c r="G1252" s="2">
        <f t="shared" si="147"/>
        <v>110.25580199999993</v>
      </c>
      <c r="H1252" s="2">
        <f t="shared" si="151"/>
        <v>109.26056399999975</v>
      </c>
      <c r="I1252" s="2">
        <f t="array" ref="I1252">SUMPRODUCT(B1236:B1255, (ROW(B1236:B1255)-ROW(B1236)+1)) / (20*21/2)</f>
        <v>112.05166714285714</v>
      </c>
      <c r="J1252" s="2">
        <f t="shared" si="154"/>
        <v>112.19999632490661</v>
      </c>
      <c r="K1252" s="2">
        <f t="shared" si="148"/>
        <v>110.8941966895643</v>
      </c>
    </row>
    <row r="1253" spans="1:11" ht="13.5" x14ac:dyDescent="0.25">
      <c r="A1253" s="3">
        <f>TITRES_STAT!B1256</f>
        <v>43833</v>
      </c>
      <c r="B1253" s="6">
        <f>TITRES_STAT!D1256</f>
        <v>110.333</v>
      </c>
      <c r="C1253" s="2">
        <f t="shared" si="149"/>
        <v>0</v>
      </c>
      <c r="D1253" s="2">
        <f t="shared" si="150"/>
        <v>111.79381999999998</v>
      </c>
      <c r="E1253" s="2">
        <f t="shared" si="152"/>
        <v>112.84922999999999</v>
      </c>
      <c r="F1253" s="2">
        <f t="shared" si="153"/>
        <v>112.63404</v>
      </c>
      <c r="G1253" s="2">
        <f t="shared" si="147"/>
        <v>110.22619999999992</v>
      </c>
      <c r="H1253" s="2">
        <f t="shared" si="151"/>
        <v>109.24301249999976</v>
      </c>
      <c r="I1253" s="2">
        <f t="array" ref="I1253">SUMPRODUCT(B1237:B1256, (ROW(B1237:B1256)-ROW(B1237)+1)) / (20*21/2)</f>
        <v>111.6880738095238</v>
      </c>
      <c r="J1253" s="2">
        <f t="shared" si="154"/>
        <v>112.02218715110598</v>
      </c>
      <c r="K1253" s="2">
        <f t="shared" si="148"/>
        <v>110.87218897624805</v>
      </c>
    </row>
    <row r="1254" spans="1:11" ht="13.5" x14ac:dyDescent="0.25">
      <c r="A1254" s="3">
        <f>TITRES_STAT!B1257</f>
        <v>43836</v>
      </c>
      <c r="B1254" s="6">
        <f>TITRES_STAT!D1257</f>
        <v>110.27670000000001</v>
      </c>
      <c r="C1254" s="2">
        <f t="shared" si="149"/>
        <v>-5.6299999999993133E-2</v>
      </c>
      <c r="D1254" s="2">
        <f t="shared" si="150"/>
        <v>111.00388000000001</v>
      </c>
      <c r="E1254" s="2">
        <f t="shared" si="152"/>
        <v>112.45425999999998</v>
      </c>
      <c r="F1254" s="2">
        <f t="shared" si="153"/>
        <v>112.56566500000001</v>
      </c>
      <c r="G1254" s="2">
        <f t="shared" si="147"/>
        <v>110.19547199999994</v>
      </c>
      <c r="H1254" s="2">
        <f t="shared" si="151"/>
        <v>109.22517949999975</v>
      </c>
      <c r="I1254" s="2">
        <f t="array" ref="I1254">SUMPRODUCT(B1238:B1257, (ROW(B1238:B1257)-ROW(B1238)+1)) / (20*21/2)</f>
        <v>111.3389980952381</v>
      </c>
      <c r="J1254" s="2">
        <f t="shared" si="154"/>
        <v>111.85595027957208</v>
      </c>
      <c r="K1254" s="2">
        <f t="shared" si="148"/>
        <v>110.84883646737559</v>
      </c>
    </row>
    <row r="1255" spans="1:11" ht="13.5" x14ac:dyDescent="0.25">
      <c r="A1255" s="3">
        <f>TITRES_STAT!B1258</f>
        <v>43837</v>
      </c>
      <c r="B1255" s="6">
        <f>TITRES_STAT!D1258</f>
        <v>108.5955</v>
      </c>
      <c r="C1255" s="2">
        <f t="shared" si="149"/>
        <v>-1.681200000000004</v>
      </c>
      <c r="D1255" s="2">
        <f t="shared" si="150"/>
        <v>109.97424000000001</v>
      </c>
      <c r="E1255" s="2">
        <f t="shared" si="152"/>
        <v>111.89116999999999</v>
      </c>
      <c r="F1255" s="2">
        <f t="shared" si="153"/>
        <v>112.41323</v>
      </c>
      <c r="G1255" s="2">
        <f t="shared" si="147"/>
        <v>110.13111999999994</v>
      </c>
      <c r="H1255" s="2">
        <f t="shared" si="151"/>
        <v>109.19913699999974</v>
      </c>
      <c r="I1255" s="2">
        <f t="array" ref="I1255">SUMPRODUCT(B1239:B1258, (ROW(B1239:B1258)-ROW(B1239)+1)) / (20*21/2)</f>
        <v>111.00444</v>
      </c>
      <c r="J1255" s="2">
        <f t="shared" si="154"/>
        <v>111.54543120532712</v>
      </c>
      <c r="K1255" s="2">
        <f t="shared" si="148"/>
        <v>110.76047033140007</v>
      </c>
    </row>
    <row r="1256" spans="1:11" ht="13.5" x14ac:dyDescent="0.25">
      <c r="A1256" s="3">
        <f>TITRES_STAT!B1259</f>
        <v>43838</v>
      </c>
      <c r="B1256" s="6">
        <f>TITRES_STAT!D1259</f>
        <v>108.5955</v>
      </c>
      <c r="C1256" s="2">
        <f t="shared" si="149"/>
        <v>0</v>
      </c>
      <c r="D1256" s="2">
        <f t="shared" si="150"/>
        <v>109.62674</v>
      </c>
      <c r="E1256" s="2">
        <f t="shared" si="152"/>
        <v>111.40852</v>
      </c>
      <c r="F1256" s="2">
        <f t="shared" si="153"/>
        <v>112.260795</v>
      </c>
      <c r="G1256" s="2">
        <f t="shared" si="147"/>
        <v>110.06676799999997</v>
      </c>
      <c r="H1256" s="2">
        <f t="shared" si="151"/>
        <v>109.17372299999974</v>
      </c>
      <c r="I1256" s="2">
        <f t="array" ref="I1256">SUMPRODUCT(B1240:B1259, (ROW(B1240:B1259)-ROW(B1240)+1)) / (20*21/2)</f>
        <v>110.68439952380953</v>
      </c>
      <c r="J1256" s="2">
        <f t="shared" si="154"/>
        <v>111.26448537624835</v>
      </c>
      <c r="K1256" s="2">
        <f t="shared" si="148"/>
        <v>110.67556953409027</v>
      </c>
    </row>
    <row r="1257" spans="1:11" ht="13.5" x14ac:dyDescent="0.25">
      <c r="A1257" s="3">
        <f>TITRES_STAT!B1260</f>
        <v>43839</v>
      </c>
      <c r="B1257" s="6">
        <f>TITRES_STAT!D1260</f>
        <v>108.5955</v>
      </c>
      <c r="C1257" s="2">
        <f t="shared" si="149"/>
        <v>0</v>
      </c>
      <c r="D1257" s="2">
        <f t="shared" si="150"/>
        <v>109.27924</v>
      </c>
      <c r="E1257" s="2">
        <f t="shared" si="152"/>
        <v>110.84542999999999</v>
      </c>
      <c r="F1257" s="2">
        <f t="shared" si="153"/>
        <v>112.10835999999999</v>
      </c>
      <c r="G1257" s="2">
        <f t="shared" si="147"/>
        <v>110.10296599999998</v>
      </c>
      <c r="H1257" s="2">
        <f t="shared" si="151"/>
        <v>109.13177049999975</v>
      </c>
      <c r="I1257" s="2">
        <f t="array" ref="I1257">SUMPRODUCT(B1241:B1260, (ROW(B1241:B1260)-ROW(B1241)+1)) / (20*21/2)</f>
        <v>110.38504380952382</v>
      </c>
      <c r="J1257" s="2">
        <f t="shared" si="154"/>
        <v>111.01029629279613</v>
      </c>
      <c r="K1257" s="2">
        <f t="shared" si="148"/>
        <v>110.59399817981222</v>
      </c>
    </row>
    <row r="1258" spans="1:11" ht="13.5" x14ac:dyDescent="0.25">
      <c r="A1258" s="3">
        <f>TITRES_STAT!B1261</f>
        <v>43840</v>
      </c>
      <c r="B1258" s="6">
        <f>TITRES_STAT!D1261</f>
        <v>108.5955</v>
      </c>
      <c r="C1258" s="2">
        <f t="shared" si="149"/>
        <v>0</v>
      </c>
      <c r="D1258" s="2">
        <f t="shared" si="150"/>
        <v>108.93174000000002</v>
      </c>
      <c r="E1258" s="2">
        <f t="shared" si="152"/>
        <v>110.36278</v>
      </c>
      <c r="F1258" s="2">
        <f t="shared" si="153"/>
        <v>111.95592500000001</v>
      </c>
      <c r="G1258" s="2">
        <f t="shared" si="147"/>
        <v>110.10457599999999</v>
      </c>
      <c r="H1258" s="2">
        <f t="shared" si="151"/>
        <v>109.09197849999975</v>
      </c>
      <c r="I1258" s="2">
        <f t="array" ref="I1258">SUMPRODUCT(B1242:B1261, (ROW(B1242:B1261)-ROW(B1242)+1)) / (20*21/2)</f>
        <v>110.10637285714287</v>
      </c>
      <c r="J1258" s="2">
        <f t="shared" si="154"/>
        <v>110.78031569348221</v>
      </c>
      <c r="K1258" s="2">
        <f t="shared" si="148"/>
        <v>110.51562570217253</v>
      </c>
    </row>
    <row r="1259" spans="1:11" ht="13.5" x14ac:dyDescent="0.25">
      <c r="A1259" s="3">
        <f>TITRES_STAT!B1262</f>
        <v>43843</v>
      </c>
      <c r="B1259" s="6">
        <f>TITRES_STAT!D1262</f>
        <v>108.5955</v>
      </c>
      <c r="C1259" s="2">
        <f t="shared" si="149"/>
        <v>0</v>
      </c>
      <c r="D1259" s="2">
        <f t="shared" si="150"/>
        <v>108.59549999999999</v>
      </c>
      <c r="E1259" s="2">
        <f t="shared" si="152"/>
        <v>109.79969000000001</v>
      </c>
      <c r="F1259" s="2">
        <f t="shared" si="153"/>
        <v>111.73873499999999</v>
      </c>
      <c r="G1259" s="2">
        <f t="shared" si="147"/>
        <v>110.10795400000001</v>
      </c>
      <c r="H1259" s="2">
        <f t="shared" si="151"/>
        <v>109.05218649999975</v>
      </c>
      <c r="I1259" s="2">
        <f t="array" ref="I1259">SUMPRODUCT(B1243:B1262, (ROW(B1243:B1262)-ROW(B1243)+1)) / (20*21/2)</f>
        <v>109.84838666666668</v>
      </c>
      <c r="J1259" s="2">
        <f t="shared" si="154"/>
        <v>110.57223800838867</v>
      </c>
      <c r="K1259" s="2">
        <f t="shared" si="148"/>
        <v>110.44032665502851</v>
      </c>
    </row>
    <row r="1260" spans="1:11" ht="13.5" x14ac:dyDescent="0.25">
      <c r="A1260" s="3">
        <f>TITRES_STAT!B1263</f>
        <v>43845</v>
      </c>
      <c r="B1260" s="6">
        <f>TITRES_STAT!D1263</f>
        <v>108.5955</v>
      </c>
      <c r="C1260" s="2">
        <f t="shared" si="149"/>
        <v>0</v>
      </c>
      <c r="D1260" s="2">
        <f t="shared" si="150"/>
        <v>108.59549999999999</v>
      </c>
      <c r="E1260" s="2">
        <f t="shared" si="152"/>
        <v>109.28487</v>
      </c>
      <c r="F1260" s="2">
        <f t="shared" si="153"/>
        <v>111.52154499999999</v>
      </c>
      <c r="G1260" s="2">
        <f t="shared" si="147"/>
        <v>110.11133200000003</v>
      </c>
      <c r="H1260" s="2">
        <f t="shared" si="151"/>
        <v>109.04480349999976</v>
      </c>
      <c r="I1260" s="2">
        <f t="array" ref="I1260">SUMPRODUCT(B1244:B1263, (ROW(B1244:B1263)-ROW(B1244)+1)) / (20*21/2)</f>
        <v>109.61100857142858</v>
      </c>
      <c r="J1260" s="2">
        <f t="shared" si="154"/>
        <v>110.38397724568499</v>
      </c>
      <c r="K1260" s="2">
        <f t="shared" si="148"/>
        <v>110.36798051169406</v>
      </c>
    </row>
    <row r="1261" spans="1:11" ht="13.5" x14ac:dyDescent="0.25">
      <c r="A1261" s="3">
        <f>TITRES_STAT!B1264</f>
        <v>43846</v>
      </c>
      <c r="B1261" s="6">
        <f>TITRES_STAT!D1264</f>
        <v>108.5955</v>
      </c>
      <c r="C1261" s="2">
        <f t="shared" si="149"/>
        <v>0</v>
      </c>
      <c r="D1261" s="2">
        <f t="shared" si="150"/>
        <v>108.59549999999999</v>
      </c>
      <c r="E1261" s="2">
        <f t="shared" si="152"/>
        <v>109.11112</v>
      </c>
      <c r="F1261" s="2">
        <f t="shared" si="153"/>
        <v>111.30435499999999</v>
      </c>
      <c r="G1261" s="2">
        <f t="shared" si="147"/>
        <v>110.11471000000004</v>
      </c>
      <c r="H1261" s="2">
        <f t="shared" si="151"/>
        <v>109.03663449999976</v>
      </c>
      <c r="I1261" s="2">
        <f t="array" ref="I1261">SUMPRODUCT(B1245:B1264, (ROW(B1245:B1264)-ROW(B1245)+1)) / (20*21/2)</f>
        <v>109.4004442857143</v>
      </c>
      <c r="J1261" s="2">
        <f t="shared" si="154"/>
        <v>110.21364607942928</v>
      </c>
      <c r="K1261" s="2">
        <f t="shared" si="148"/>
        <v>110.29847147201978</v>
      </c>
    </row>
    <row r="1262" spans="1:11" ht="13.5" x14ac:dyDescent="0.25">
      <c r="A1262" s="3">
        <f>TITRES_STAT!B1265</f>
        <v>43847</v>
      </c>
      <c r="B1262" s="6">
        <f>TITRES_STAT!D1265</f>
        <v>108.5955</v>
      </c>
      <c r="C1262" s="2">
        <f t="shared" si="149"/>
        <v>0</v>
      </c>
      <c r="D1262" s="2">
        <f t="shared" si="150"/>
        <v>108.59549999999999</v>
      </c>
      <c r="E1262" s="2">
        <f t="shared" si="152"/>
        <v>108.93737000000002</v>
      </c>
      <c r="F1262" s="2">
        <f t="shared" si="153"/>
        <v>111.08796999999997</v>
      </c>
      <c r="G1262" s="2">
        <f t="shared" si="147"/>
        <v>110.13079800000007</v>
      </c>
      <c r="H1262" s="2">
        <f t="shared" si="151"/>
        <v>109.02846549999977</v>
      </c>
      <c r="I1262" s="2">
        <f t="array" ref="I1262">SUMPRODUCT(B1246:B1265, (ROW(B1246:B1265)-ROW(B1246)+1)) / (20*21/2)</f>
        <v>109.21669380952383</v>
      </c>
      <c r="J1262" s="2">
        <f t="shared" si="154"/>
        <v>110.05953692900745</v>
      </c>
      <c r="K1262" s="2">
        <f t="shared" si="148"/>
        <v>110.23168827703861</v>
      </c>
    </row>
    <row r="1263" spans="1:11" ht="13.5" x14ac:dyDescent="0.25">
      <c r="A1263" s="3">
        <f>TITRES_STAT!B1266</f>
        <v>43850</v>
      </c>
      <c r="B1263" s="6">
        <f>TITRES_STAT!D1266</f>
        <v>108.5955</v>
      </c>
      <c r="C1263" s="2">
        <f t="shared" si="149"/>
        <v>0</v>
      </c>
      <c r="D1263" s="2">
        <f t="shared" si="150"/>
        <v>108.59549999999999</v>
      </c>
      <c r="E1263" s="2">
        <f t="shared" si="152"/>
        <v>108.76362000000002</v>
      </c>
      <c r="F1263" s="2">
        <f t="shared" si="153"/>
        <v>110.80642499999995</v>
      </c>
      <c r="G1263" s="2">
        <f t="shared" si="147"/>
        <v>110.14688600000007</v>
      </c>
      <c r="H1263" s="2">
        <f t="shared" si="151"/>
        <v>109.02143599999975</v>
      </c>
      <c r="I1263" s="2">
        <f t="array" ref="I1263">SUMPRODUCT(B1247:B1266, (ROW(B1247:B1266)-ROW(B1247)+1)) / (20*21/2)</f>
        <v>109.05975714285715</v>
      </c>
      <c r="J1263" s="2">
        <f t="shared" si="154"/>
        <v>109.92010484053056</v>
      </c>
      <c r="K1263" s="2">
        <f t="shared" si="148"/>
        <v>110.16752403088024</v>
      </c>
    </row>
    <row r="1264" spans="1:11" ht="13.5" x14ac:dyDescent="0.25">
      <c r="A1264" s="3">
        <f>TITRES_STAT!B1267</f>
        <v>43851</v>
      </c>
      <c r="B1264" s="6">
        <f>TITRES_STAT!D1267</f>
        <v>108.5955</v>
      </c>
      <c r="C1264" s="2">
        <f t="shared" si="149"/>
        <v>0</v>
      </c>
      <c r="D1264" s="2">
        <f t="shared" si="150"/>
        <v>108.59549999999999</v>
      </c>
      <c r="E1264" s="2">
        <f t="shared" si="152"/>
        <v>108.59549999999999</v>
      </c>
      <c r="F1264" s="2">
        <f t="shared" si="153"/>
        <v>110.52487999999994</v>
      </c>
      <c r="G1264" s="2">
        <f t="shared" si="147"/>
        <v>110.16297400000009</v>
      </c>
      <c r="H1264" s="2">
        <f t="shared" si="151"/>
        <v>109.02230249999978</v>
      </c>
      <c r="I1264" s="2">
        <f t="array" ref="I1264">SUMPRODUCT(B1248:B1267, (ROW(B1248:B1267)-ROW(B1248)+1)) / (20*21/2)</f>
        <v>108.92580380952383</v>
      </c>
      <c r="J1264" s="2">
        <f t="shared" si="154"/>
        <v>109.79395199857527</v>
      </c>
      <c r="K1264" s="2">
        <f t="shared" si="148"/>
        <v>110.10587602966926</v>
      </c>
    </row>
    <row r="1265" spans="1:11" ht="13.5" x14ac:dyDescent="0.25">
      <c r="A1265" s="3">
        <f>TITRES_STAT!B1268</f>
        <v>43852</v>
      </c>
      <c r="B1265" s="6">
        <f>TITRES_STAT!D1268</f>
        <v>108.5955</v>
      </c>
      <c r="C1265" s="2">
        <f t="shared" si="149"/>
        <v>0</v>
      </c>
      <c r="D1265" s="2">
        <f t="shared" si="150"/>
        <v>108.59549999999999</v>
      </c>
      <c r="E1265" s="2">
        <f t="shared" si="152"/>
        <v>108.59549999999999</v>
      </c>
      <c r="F1265" s="2">
        <f t="shared" si="153"/>
        <v>110.24333499999996</v>
      </c>
      <c r="G1265" s="2">
        <f t="shared" si="147"/>
        <v>110.1790620000001</v>
      </c>
      <c r="H1265" s="2">
        <f t="shared" si="151"/>
        <v>109.01531199999978</v>
      </c>
      <c r="I1265" s="2">
        <f t="array" ref="I1265">SUMPRODUCT(B1249:B1268, (ROW(B1249:B1268)-ROW(B1249)+1)) / (20*21/2)</f>
        <v>108.50838809523812</v>
      </c>
      <c r="J1265" s="2">
        <f t="shared" si="154"/>
        <v>109.67981371299668</v>
      </c>
      <c r="K1265" s="2">
        <f t="shared" si="148"/>
        <v>110.04664559713321</v>
      </c>
    </row>
    <row r="1266" spans="1:11" ht="13.5" x14ac:dyDescent="0.25">
      <c r="A1266" s="3">
        <f>TITRES_STAT!B1269</f>
        <v>43853</v>
      </c>
      <c r="B1266" s="6">
        <f>TITRES_STAT!D1269</f>
        <v>108.5955</v>
      </c>
      <c r="C1266" s="2">
        <f t="shared" si="149"/>
        <v>0</v>
      </c>
      <c r="D1266" s="2">
        <f t="shared" si="150"/>
        <v>108.59549999999999</v>
      </c>
      <c r="E1266" s="2">
        <f t="shared" si="152"/>
        <v>108.59549999999999</v>
      </c>
      <c r="F1266" s="2">
        <f t="shared" si="153"/>
        <v>110.00200999999996</v>
      </c>
      <c r="G1266" s="2">
        <f t="shared" ref="G1266:G1329" si="155">AVERAGE(B1217:B1266)</f>
        <v>110.1951500000001</v>
      </c>
      <c r="H1266" s="2">
        <f t="shared" si="151"/>
        <v>109.00832149999979</v>
      </c>
      <c r="I1266" s="2">
        <f t="array" ref="I1266">SUMPRODUCT(B1250:B1269, (ROW(B1250:B1269)-ROW(B1250)+1)) / (20*21/2)</f>
        <v>108.05668857142859</v>
      </c>
      <c r="J1266" s="2">
        <f t="shared" si="154"/>
        <v>109.57654574033033</v>
      </c>
      <c r="K1266" s="2">
        <f t="shared" si="148"/>
        <v>109.9897379266574</v>
      </c>
    </row>
    <row r="1267" spans="1:11" ht="13.5" x14ac:dyDescent="0.25">
      <c r="A1267" s="3">
        <f>TITRES_STAT!B1270</f>
        <v>43854</v>
      </c>
      <c r="B1267" s="6">
        <f>TITRES_STAT!D1270</f>
        <v>108.5955</v>
      </c>
      <c r="C1267" s="2">
        <f t="shared" si="149"/>
        <v>0</v>
      </c>
      <c r="D1267" s="2">
        <f t="shared" si="150"/>
        <v>108.59549999999999</v>
      </c>
      <c r="E1267" s="2">
        <f t="shared" si="152"/>
        <v>108.59549999999999</v>
      </c>
      <c r="F1267" s="2">
        <f t="shared" si="153"/>
        <v>109.72046499999995</v>
      </c>
      <c r="G1267" s="2">
        <f t="shared" si="155"/>
        <v>110.21123800000011</v>
      </c>
      <c r="H1267" s="2">
        <f t="shared" si="151"/>
        <v>109.00133099999979</v>
      </c>
      <c r="I1267" s="2">
        <f t="array" ref="I1267">SUMPRODUCT(B1251:B1270, (ROW(B1251:B1270)-ROW(B1251)+1)) / (20*21/2)</f>
        <v>107.42342238095239</v>
      </c>
      <c r="J1267" s="2">
        <f t="shared" si="154"/>
        <v>109.48311281267982</v>
      </c>
      <c r="K1267" s="2">
        <f t="shared" ref="K1267:K1330" si="156">$K$4*B1267+(1-$K$4)*K1266</f>
        <v>109.93506192953357</v>
      </c>
    </row>
    <row r="1268" spans="1:11" ht="13.5" x14ac:dyDescent="0.25">
      <c r="A1268" s="3">
        <f>TITRES_STAT!B1271</f>
        <v>43857</v>
      </c>
      <c r="B1268" s="6">
        <f>TITRES_STAT!D1271</f>
        <v>105.33759999999999</v>
      </c>
      <c r="C1268" s="2">
        <f t="shared" si="149"/>
        <v>-3.2579000000000065</v>
      </c>
      <c r="D1268" s="2">
        <f t="shared" si="150"/>
        <v>107.94392000000001</v>
      </c>
      <c r="E1268" s="2">
        <f t="shared" si="152"/>
        <v>108.26971</v>
      </c>
      <c r="F1268" s="2">
        <f t="shared" si="153"/>
        <v>109.31624499999995</v>
      </c>
      <c r="G1268" s="2">
        <f t="shared" si="155"/>
        <v>110.16216800000009</v>
      </c>
      <c r="H1268" s="2">
        <f t="shared" si="151"/>
        <v>108.96237699999982</v>
      </c>
      <c r="I1268" s="2">
        <f t="array" ref="I1268">SUMPRODUCT(B1252:B1271, (ROW(B1252:B1271)-ROW(B1252)+1)) / (20*21/2)</f>
        <v>106.85056285714285</v>
      </c>
      <c r="J1268" s="2">
        <f t="shared" si="154"/>
        <v>109.08830206861508</v>
      </c>
      <c r="K1268" s="2">
        <f t="shared" si="156"/>
        <v>109.75476930484599</v>
      </c>
    </row>
    <row r="1269" spans="1:11" ht="13.5" x14ac:dyDescent="0.25">
      <c r="A1269" s="3">
        <f>TITRES_STAT!B1272</f>
        <v>43858</v>
      </c>
      <c r="B1269" s="6">
        <f>TITRES_STAT!D1272</f>
        <v>104.57340000000001</v>
      </c>
      <c r="C1269" s="2">
        <f t="shared" si="149"/>
        <v>-0.76419999999998822</v>
      </c>
      <c r="D1269" s="2">
        <f t="shared" si="150"/>
        <v>107.1395</v>
      </c>
      <c r="E1269" s="2">
        <f t="shared" si="152"/>
        <v>107.86749999999999</v>
      </c>
      <c r="F1269" s="2">
        <f t="shared" si="153"/>
        <v>108.83359499999997</v>
      </c>
      <c r="G1269" s="2">
        <f t="shared" si="155"/>
        <v>110.09781400000008</v>
      </c>
      <c r="H1269" s="2">
        <f t="shared" si="151"/>
        <v>108.91881649999983</v>
      </c>
      <c r="I1269" s="2">
        <f t="array" ref="I1269">SUMPRODUCT(B1253:B1272, (ROW(B1253:B1272)-ROW(B1253)+1)) / (20*21/2)</f>
        <v>106.31623857142857</v>
      </c>
      <c r="J1269" s="2">
        <f t="shared" si="154"/>
        <v>108.65831139541365</v>
      </c>
      <c r="K1269" s="2">
        <f t="shared" si="156"/>
        <v>109.55157835171478</v>
      </c>
    </row>
    <row r="1270" spans="1:11" ht="13.5" x14ac:dyDescent="0.25">
      <c r="A1270" s="3">
        <f>TITRES_STAT!B1273</f>
        <v>43859</v>
      </c>
      <c r="B1270" s="6">
        <f>TITRES_STAT!D1273</f>
        <v>102.18429999999999</v>
      </c>
      <c r="C1270" s="2">
        <f t="shared" si="149"/>
        <v>-2.3891000000000133</v>
      </c>
      <c r="D1270" s="2">
        <f t="shared" si="150"/>
        <v>105.85726</v>
      </c>
      <c r="E1270" s="2">
        <f t="shared" si="152"/>
        <v>107.22637999999999</v>
      </c>
      <c r="F1270" s="2">
        <f t="shared" si="153"/>
        <v>108.25562499999997</v>
      </c>
      <c r="G1270" s="2">
        <f t="shared" si="155"/>
        <v>109.98567800000008</v>
      </c>
      <c r="H1270" s="2">
        <f t="shared" si="151"/>
        <v>108.86405699999983</v>
      </c>
      <c r="I1270" s="2">
        <f t="array" ref="I1270">SUMPRODUCT(B1254:B1273, (ROW(B1254:B1273)-ROW(B1254)+1)) / (20*21/2)</f>
        <v>105.5829638095238</v>
      </c>
      <c r="J1270" s="2">
        <f t="shared" si="154"/>
        <v>108.04173888156473</v>
      </c>
      <c r="K1270" s="2">
        <f t="shared" si="156"/>
        <v>109.26266547517695</v>
      </c>
    </row>
    <row r="1271" spans="1:11" ht="13.5" x14ac:dyDescent="0.25">
      <c r="A1271" s="3">
        <f>TITRES_STAT!B1274</f>
        <v>43860</v>
      </c>
      <c r="B1271" s="6">
        <f>TITRES_STAT!D1274</f>
        <v>102.2406</v>
      </c>
      <c r="C1271" s="2">
        <f t="shared" si="149"/>
        <v>5.6300000000007344E-2</v>
      </c>
      <c r="D1271" s="2">
        <f t="shared" si="150"/>
        <v>104.58628000000002</v>
      </c>
      <c r="E1271" s="2">
        <f t="shared" si="152"/>
        <v>106.59088999999999</v>
      </c>
      <c r="F1271" s="2">
        <f t="shared" si="153"/>
        <v>107.85100499999999</v>
      </c>
      <c r="G1271" s="2">
        <f t="shared" si="155"/>
        <v>109.87466800000007</v>
      </c>
      <c r="H1271" s="2">
        <f t="shared" si="151"/>
        <v>108.82654949999986</v>
      </c>
      <c r="I1271" s="2">
        <f t="array" ref="I1271">SUMPRODUCT(B1255:B1274, (ROW(B1255:B1274)-ROW(B1255)+1)) / (20*21/2)</f>
        <v>104.90009857142857</v>
      </c>
      <c r="J1271" s="2">
        <f t="shared" si="154"/>
        <v>107.48924946427285</v>
      </c>
      <c r="K1271" s="2">
        <f t="shared" si="156"/>
        <v>108.98729035850334</v>
      </c>
    </row>
    <row r="1272" spans="1:11" ht="13.5" x14ac:dyDescent="0.25">
      <c r="A1272" s="3">
        <f>TITRES_STAT!B1275</f>
        <v>43861</v>
      </c>
      <c r="B1272" s="6">
        <f>TITRES_STAT!D1275</f>
        <v>102.2406</v>
      </c>
      <c r="C1272" s="2">
        <f t="shared" si="149"/>
        <v>0</v>
      </c>
      <c r="D1272" s="2">
        <f t="shared" si="150"/>
        <v>103.31530000000001</v>
      </c>
      <c r="E1272" s="2">
        <f t="shared" si="152"/>
        <v>105.95539999999998</v>
      </c>
      <c r="F1272" s="2">
        <f t="shared" si="153"/>
        <v>107.44638499999999</v>
      </c>
      <c r="G1272" s="2">
        <f t="shared" si="155"/>
        <v>109.76365800000005</v>
      </c>
      <c r="H1272" s="2">
        <f t="shared" si="151"/>
        <v>108.78778449999986</v>
      </c>
      <c r="I1272" s="2">
        <f t="array" ref="I1272">SUMPRODUCT(B1256:B1275, (ROW(B1256:B1275)-ROW(B1256)+1)) / (20*21/2)</f>
        <v>103.98390809523809</v>
      </c>
      <c r="J1272" s="2">
        <f t="shared" si="154"/>
        <v>106.98937808672305</v>
      </c>
      <c r="K1272" s="2">
        <f t="shared" si="156"/>
        <v>108.72271426601303</v>
      </c>
    </row>
    <row r="1273" spans="1:11" ht="13.5" x14ac:dyDescent="0.25">
      <c r="A1273" s="3">
        <f>TITRES_STAT!B1276</f>
        <v>43864</v>
      </c>
      <c r="B1273" s="6">
        <f>TITRES_STAT!D1276</f>
        <v>99.747</v>
      </c>
      <c r="C1273" s="2">
        <f t="shared" si="149"/>
        <v>-2.4936000000000007</v>
      </c>
      <c r="D1273" s="2">
        <f t="shared" si="150"/>
        <v>102.19717999999999</v>
      </c>
      <c r="E1273" s="2">
        <f t="shared" si="152"/>
        <v>105.07055</v>
      </c>
      <c r="F1273" s="2">
        <f t="shared" si="153"/>
        <v>106.917085</v>
      </c>
      <c r="G1273" s="2">
        <f t="shared" si="155"/>
        <v>109.60277600000005</v>
      </c>
      <c r="H1273" s="2">
        <f t="shared" si="151"/>
        <v>108.73065899999987</v>
      </c>
      <c r="I1273" s="2">
        <f t="array" ref="I1273">SUMPRODUCT(B1257:B1276, (ROW(B1257:B1276)-ROW(B1257)+1)) / (20*21/2)</f>
        <v>103.09338857142858</v>
      </c>
      <c r="J1273" s="2">
        <f t="shared" si="154"/>
        <v>106.29962779274943</v>
      </c>
      <c r="K1273" s="2">
        <f t="shared" si="156"/>
        <v>108.37072547126742</v>
      </c>
    </row>
    <row r="1274" spans="1:11" ht="13.5" x14ac:dyDescent="0.25">
      <c r="A1274" s="3">
        <f>TITRES_STAT!B1277</f>
        <v>43865</v>
      </c>
      <c r="B1274" s="6">
        <f>TITRES_STAT!D1277</f>
        <v>99.747</v>
      </c>
      <c r="C1274" s="2">
        <f t="shared" si="149"/>
        <v>0</v>
      </c>
      <c r="D1274" s="2">
        <f t="shared" si="150"/>
        <v>101.2319</v>
      </c>
      <c r="E1274" s="2">
        <f t="shared" si="152"/>
        <v>104.1857</v>
      </c>
      <c r="F1274" s="2">
        <f t="shared" si="153"/>
        <v>106.39059999999999</v>
      </c>
      <c r="G1274" s="2">
        <f t="shared" si="155"/>
        <v>109.44189400000005</v>
      </c>
      <c r="H1274" s="2">
        <f t="shared" si="151"/>
        <v>108.67396599999988</v>
      </c>
      <c r="I1274" s="2">
        <f t="array" ref="I1274">SUMPRODUCT(B1258:B1277, (ROW(B1258:B1277)-ROW(B1258)+1)) / (20*21/2)</f>
        <v>101.98873857142857</v>
      </c>
      <c r="J1274" s="2">
        <f t="shared" si="154"/>
        <v>105.67556800296377</v>
      </c>
      <c r="K1274" s="2">
        <f t="shared" si="156"/>
        <v>108.03254015866871</v>
      </c>
    </row>
    <row r="1275" spans="1:11" ht="13.5" x14ac:dyDescent="0.25">
      <c r="A1275" s="3">
        <f>TITRES_STAT!B1278</f>
        <v>43866</v>
      </c>
      <c r="B1275" s="6">
        <f>TITRES_STAT!D1278</f>
        <v>96.770600000000002</v>
      </c>
      <c r="C1275" s="2">
        <f t="shared" si="149"/>
        <v>-2.9763999999999982</v>
      </c>
      <c r="D1275" s="2">
        <f t="shared" si="150"/>
        <v>100.14916000000001</v>
      </c>
      <c r="E1275" s="2">
        <f t="shared" si="152"/>
        <v>103.00321</v>
      </c>
      <c r="F1275" s="2">
        <f t="shared" si="153"/>
        <v>105.79935499999999</v>
      </c>
      <c r="G1275" s="2">
        <f t="shared" si="155"/>
        <v>109.22148400000003</v>
      </c>
      <c r="H1275" s="2">
        <f t="shared" si="151"/>
        <v>108.61767199999987</v>
      </c>
      <c r="I1275" s="2">
        <f t="array" ref="I1275">SUMPRODUCT(B1259:B1278, (ROW(B1259:B1278)-ROW(B1259)+1)) / (20*21/2)</f>
        <v>100.64985190476189</v>
      </c>
      <c r="J1275" s="2">
        <f t="shared" si="154"/>
        <v>104.82747581220532</v>
      </c>
      <c r="K1275" s="2">
        <f t="shared" si="156"/>
        <v>107.59089544656406</v>
      </c>
    </row>
    <row r="1276" spans="1:11" ht="13.5" x14ac:dyDescent="0.25">
      <c r="A1276" s="3">
        <f>TITRES_STAT!B1279</f>
        <v>43867</v>
      </c>
      <c r="B1276" s="6">
        <f>TITRES_STAT!D1279</f>
        <v>96.448899999999995</v>
      </c>
      <c r="C1276" s="2">
        <f t="shared" si="149"/>
        <v>-0.32170000000000698</v>
      </c>
      <c r="D1276" s="2">
        <f t="shared" si="150"/>
        <v>98.990819999999999</v>
      </c>
      <c r="E1276" s="2">
        <f t="shared" si="152"/>
        <v>101.78855</v>
      </c>
      <c r="F1276" s="2">
        <f t="shared" si="153"/>
        <v>105.19202500000002</v>
      </c>
      <c r="G1276" s="2">
        <f t="shared" si="155"/>
        <v>108.99464000000003</v>
      </c>
      <c r="H1276" s="2">
        <f t="shared" si="151"/>
        <v>108.57544349999988</v>
      </c>
      <c r="I1276" s="2">
        <f t="array" ref="I1276">SUMPRODUCT(B1260:B1279, (ROW(B1260:B1279)-ROW(B1260)+1)) / (20*21/2)</f>
        <v>99.399221904761902</v>
      </c>
      <c r="J1276" s="2">
        <f t="shared" si="154"/>
        <v>104.0295162110429</v>
      </c>
      <c r="K1276" s="2">
        <f t="shared" si="156"/>
        <v>107.15395444865959</v>
      </c>
    </row>
    <row r="1277" spans="1:11" ht="13.5" x14ac:dyDescent="0.25">
      <c r="A1277" s="3">
        <f>TITRES_STAT!B1280</f>
        <v>43868</v>
      </c>
      <c r="B1277" s="6">
        <f>TITRES_STAT!D1280</f>
        <v>93.593199999999996</v>
      </c>
      <c r="C1277" s="2">
        <f t="shared" si="149"/>
        <v>-2.8556999999999988</v>
      </c>
      <c r="D1277" s="2">
        <f t="shared" si="150"/>
        <v>97.26133999999999</v>
      </c>
      <c r="E1277" s="2">
        <f t="shared" si="152"/>
        <v>100.28831999999998</v>
      </c>
      <c r="F1277" s="2">
        <f t="shared" si="153"/>
        <v>104.44191000000001</v>
      </c>
      <c r="G1277" s="2">
        <f t="shared" si="155"/>
        <v>108.72677000000003</v>
      </c>
      <c r="H1277" s="2">
        <f t="shared" si="151"/>
        <v>108.50322349999988</v>
      </c>
      <c r="I1277" s="2">
        <f t="array" ref="I1277">SUMPRODUCT(B1261:B1280, (ROW(B1261:B1280)-ROW(B1261)+1)) / (20*21/2)</f>
        <v>98.435962380952361</v>
      </c>
      <c r="J1277" s="2">
        <f t="shared" si="154"/>
        <v>103.03558133380072</v>
      </c>
      <c r="K1277" s="2">
        <f t="shared" si="156"/>
        <v>106.6221601565553</v>
      </c>
    </row>
    <row r="1278" spans="1:11" ht="13.5" x14ac:dyDescent="0.25">
      <c r="A1278" s="3">
        <f>TITRES_STAT!B1281</f>
        <v>43871</v>
      </c>
      <c r="B1278" s="6">
        <f>TITRES_STAT!D1281</f>
        <v>90.383600000000001</v>
      </c>
      <c r="C1278" s="2">
        <f t="shared" si="149"/>
        <v>-3.2095999999999947</v>
      </c>
      <c r="D1278" s="2">
        <f t="shared" si="150"/>
        <v>95.388660000000002</v>
      </c>
      <c r="E1278" s="2">
        <f t="shared" si="152"/>
        <v>98.792920000000009</v>
      </c>
      <c r="F1278" s="2">
        <f t="shared" si="153"/>
        <v>103.53131500000002</v>
      </c>
      <c r="G1278" s="2">
        <f t="shared" si="155"/>
        <v>108.39470800000002</v>
      </c>
      <c r="H1278" s="2">
        <f t="shared" si="151"/>
        <v>108.42481549999985</v>
      </c>
      <c r="I1278" s="2">
        <f t="array" ref="I1278">SUMPRODUCT(B1262:B1281, (ROW(B1262:B1281)-ROW(B1262)+1)) / (20*21/2)</f>
        <v>97.550075238095232</v>
      </c>
      <c r="J1278" s="2">
        <f t="shared" si="154"/>
        <v>101.8306307305816</v>
      </c>
      <c r="K1278" s="2">
        <f t="shared" si="156"/>
        <v>105.98535387590607</v>
      </c>
    </row>
    <row r="1279" spans="1:11" ht="13.5" x14ac:dyDescent="0.25">
      <c r="A1279" s="3">
        <f>TITRES_STAT!B1282</f>
        <v>43872</v>
      </c>
      <c r="B1279" s="6">
        <f>TITRES_STAT!D1282</f>
        <v>90.399699999999996</v>
      </c>
      <c r="C1279" s="2">
        <f t="shared" si="149"/>
        <v>1.6099999999994452E-2</v>
      </c>
      <c r="D1279" s="2">
        <f t="shared" si="150"/>
        <v>93.519199999999984</v>
      </c>
      <c r="E1279" s="2">
        <f t="shared" si="152"/>
        <v>97.375550000000004</v>
      </c>
      <c r="F1279" s="2">
        <f t="shared" si="153"/>
        <v>102.62152500000002</v>
      </c>
      <c r="G1279" s="2">
        <f t="shared" si="155"/>
        <v>108.03433200000001</v>
      </c>
      <c r="H1279" s="2">
        <f t="shared" si="151"/>
        <v>108.34648799999988</v>
      </c>
      <c r="I1279" s="2">
        <f t="array" ref="I1279">SUMPRODUCT(B1263:B1282, (ROW(B1263:B1282)-ROW(B1263)+1)) / (20*21/2)</f>
        <v>97.114617619047621</v>
      </c>
      <c r="J1279" s="2">
        <f t="shared" si="154"/>
        <v>100.7419706610024</v>
      </c>
      <c r="K1279" s="2">
        <f t="shared" si="156"/>
        <v>105.37415176312544</v>
      </c>
    </row>
    <row r="1280" spans="1:11" ht="13.5" x14ac:dyDescent="0.25">
      <c r="A1280" s="3">
        <f>TITRES_STAT!B1283</f>
        <v>43873</v>
      </c>
      <c r="B1280" s="6">
        <f>TITRES_STAT!D1283</f>
        <v>92.507300000000001</v>
      </c>
      <c r="C1280" s="2">
        <f t="shared" si="149"/>
        <v>2.107600000000005</v>
      </c>
      <c r="D1280" s="2">
        <f t="shared" si="150"/>
        <v>92.666539999999998</v>
      </c>
      <c r="E1280" s="2">
        <f t="shared" si="152"/>
        <v>96.40785000000001</v>
      </c>
      <c r="F1280" s="2">
        <f t="shared" si="153"/>
        <v>101.81711500000003</v>
      </c>
      <c r="G1280" s="2">
        <f t="shared" si="155"/>
        <v>107.71610800000001</v>
      </c>
      <c r="H1280" s="2">
        <f t="shared" si="151"/>
        <v>108.2786984999999</v>
      </c>
      <c r="I1280" s="2">
        <f t="array" ref="I1280">SUMPRODUCT(B1264:B1283, (ROW(B1264:B1283)-ROW(B1264)+1)) / (20*21/2)</f>
        <v>97.021268095238085</v>
      </c>
      <c r="J1280" s="2">
        <f t="shared" si="154"/>
        <v>99.957716312335492</v>
      </c>
      <c r="K1280" s="2">
        <f t="shared" si="156"/>
        <v>104.86956934104209</v>
      </c>
    </row>
    <row r="1281" spans="1:11" ht="13.5" x14ac:dyDescent="0.25">
      <c r="A1281" s="3">
        <f>TITRES_STAT!B1284</f>
        <v>43874</v>
      </c>
      <c r="B1281" s="6">
        <f>TITRES_STAT!D1284</f>
        <v>92.515299999999996</v>
      </c>
      <c r="C1281" s="2">
        <f t="shared" si="149"/>
        <v>7.9999999999955662E-3</v>
      </c>
      <c r="D1281" s="2">
        <f t="shared" si="150"/>
        <v>91.879819999999995</v>
      </c>
      <c r="E1281" s="2">
        <f t="shared" si="152"/>
        <v>95.435320000000004</v>
      </c>
      <c r="F1281" s="2">
        <f t="shared" si="153"/>
        <v>101.01310500000001</v>
      </c>
      <c r="G1281" s="2">
        <f t="shared" si="155"/>
        <v>107.33353000000001</v>
      </c>
      <c r="H1281" s="2">
        <f t="shared" si="151"/>
        <v>108.22273399999989</v>
      </c>
      <c r="I1281" s="2">
        <f t="array" ref="I1281">SUMPRODUCT(B1265:B1284, (ROW(B1265:B1284)-ROW(B1265)+1)) / (20*21/2)</f>
        <v>97.002234285714266</v>
      </c>
      <c r="J1281" s="2">
        <f t="shared" si="154"/>
        <v>99.248914758779733</v>
      </c>
      <c r="K1281" s="2">
        <f t="shared" si="156"/>
        <v>104.385088190413</v>
      </c>
    </row>
    <row r="1282" spans="1:11" ht="13.5" x14ac:dyDescent="0.25">
      <c r="A1282" s="3">
        <f>TITRES_STAT!B1285</f>
        <v>43875</v>
      </c>
      <c r="B1282" s="6">
        <f>TITRES_STAT!D1285</f>
        <v>96.440799999999996</v>
      </c>
      <c r="C1282" s="2">
        <f t="shared" si="149"/>
        <v>3.9254999999999995</v>
      </c>
      <c r="D1282" s="2">
        <f t="shared" si="150"/>
        <v>92.449339999999978</v>
      </c>
      <c r="E1282" s="2">
        <f t="shared" si="152"/>
        <v>94.855339999999984</v>
      </c>
      <c r="F1282" s="2">
        <f t="shared" si="153"/>
        <v>100.40537000000002</v>
      </c>
      <c r="G1282" s="2">
        <f t="shared" si="155"/>
        <v>107.02946200000001</v>
      </c>
      <c r="H1282" s="2">
        <f t="shared" si="151"/>
        <v>108.18639699999989</v>
      </c>
      <c r="I1282" s="2">
        <f t="array" ref="I1282">SUMPRODUCT(B1266:B1285, (ROW(B1266:B1285)-ROW(B1266)+1)) / (20*21/2)</f>
        <v>96.795498095238088</v>
      </c>
      <c r="J1282" s="2">
        <f t="shared" si="154"/>
        <v>98.981475257943572</v>
      </c>
      <c r="K1282" s="2">
        <f t="shared" si="156"/>
        <v>104.07354747706347</v>
      </c>
    </row>
    <row r="1283" spans="1:11" ht="13.5" x14ac:dyDescent="0.25">
      <c r="A1283" s="3">
        <f>TITRES_STAT!B1286</f>
        <v>43878</v>
      </c>
      <c r="B1283" s="6">
        <f>TITRES_STAT!D1286</f>
        <v>99.425200000000004</v>
      </c>
      <c r="C1283" s="2">
        <f t="shared" si="149"/>
        <v>2.9844000000000079</v>
      </c>
      <c r="D1283" s="2">
        <f t="shared" si="150"/>
        <v>94.257659999999987</v>
      </c>
      <c r="E1283" s="2">
        <f t="shared" si="152"/>
        <v>94.823160000000001</v>
      </c>
      <c r="F1283" s="2">
        <f t="shared" si="153"/>
        <v>99.946855000000014</v>
      </c>
      <c r="G1283" s="2">
        <f t="shared" si="155"/>
        <v>106.785082</v>
      </c>
      <c r="H1283" s="2">
        <f t="shared" si="151"/>
        <v>108.16498199999992</v>
      </c>
      <c r="I1283" s="2">
        <f t="array" ref="I1283">SUMPRODUCT(B1267:B1286, (ROW(B1267:B1286)-ROW(B1267)+1)) / (20*21/2)</f>
        <v>96.642389523809499</v>
      </c>
      <c r="J1283" s="2">
        <f t="shared" si="154"/>
        <v>99.023734757187043</v>
      </c>
      <c r="K1283" s="2">
        <f t="shared" si="156"/>
        <v>103.89125934070805</v>
      </c>
    </row>
    <row r="1284" spans="1:11" ht="13.5" x14ac:dyDescent="0.25">
      <c r="A1284" s="3">
        <f>TITRES_STAT!B1287</f>
        <v>43879</v>
      </c>
      <c r="B1284" s="6">
        <f>TITRES_STAT!D1287</f>
        <v>99.747</v>
      </c>
      <c r="C1284" s="2">
        <f t="shared" ref="C1284:C1347" si="157">B1284-B1283</f>
        <v>0.32179999999999609</v>
      </c>
      <c r="D1284" s="2">
        <f t="shared" si="150"/>
        <v>96.127120000000005</v>
      </c>
      <c r="E1284" s="2">
        <f t="shared" si="152"/>
        <v>94.823160000000001</v>
      </c>
      <c r="F1284" s="2">
        <f t="shared" si="153"/>
        <v>99.504429999999999</v>
      </c>
      <c r="G1284" s="2">
        <f t="shared" si="155"/>
        <v>106.54713800000002</v>
      </c>
      <c r="H1284" s="2">
        <f t="shared" si="151"/>
        <v>108.12219499999992</v>
      </c>
      <c r="I1284" s="2">
        <f t="array" ref="I1284">SUMPRODUCT(B1268:B1287, (ROW(B1268:B1287)-ROW(B1268)+1)) / (20*21/2)</f>
        <v>96.765079999999998</v>
      </c>
      <c r="J1284" s="2">
        <f t="shared" si="154"/>
        <v>99.092617161264471</v>
      </c>
      <c r="K1284" s="2">
        <f t="shared" si="156"/>
        <v>103.72873936656264</v>
      </c>
    </row>
    <row r="1285" spans="1:11" ht="13.5" x14ac:dyDescent="0.25">
      <c r="A1285" s="3">
        <f>TITRES_STAT!B1288</f>
        <v>43880</v>
      </c>
      <c r="B1285" s="6">
        <f>TITRES_STAT!D1288</f>
        <v>97.333699999999993</v>
      </c>
      <c r="C1285" s="2">
        <f t="shared" si="157"/>
        <v>-2.4133000000000067</v>
      </c>
      <c r="D1285" s="2">
        <f t="shared" si="150"/>
        <v>97.092399999999998</v>
      </c>
      <c r="E1285" s="2">
        <f t="shared" si="152"/>
        <v>94.879469999999998</v>
      </c>
      <c r="F1285" s="2">
        <f t="shared" si="153"/>
        <v>98.941339999999997</v>
      </c>
      <c r="G1285" s="2">
        <f t="shared" si="155"/>
        <v>106.26092800000001</v>
      </c>
      <c r="H1285" s="2">
        <f t="shared" si="151"/>
        <v>108.06321699999991</v>
      </c>
      <c r="I1285" s="2">
        <f t="array" ref="I1285">SUMPRODUCT(B1269:B1288, (ROW(B1269:B1288)-ROW(B1269)+1)) / (20*21/2)</f>
        <v>96.930289523809535</v>
      </c>
      <c r="J1285" s="2">
        <f t="shared" si="154"/>
        <v>98.925101241144034</v>
      </c>
      <c r="K1285" s="2">
        <f t="shared" si="156"/>
        <v>103.47795350905037</v>
      </c>
    </row>
    <row r="1286" spans="1:11" ht="13.5" x14ac:dyDescent="0.25">
      <c r="A1286" s="3">
        <f>TITRES_STAT!B1289</f>
        <v>43881</v>
      </c>
      <c r="B1286" s="6">
        <f>TITRES_STAT!D1289</f>
        <v>97.333699999999993</v>
      </c>
      <c r="C1286" s="2">
        <f t="shared" si="157"/>
        <v>0</v>
      </c>
      <c r="D1286" s="2">
        <f t="shared" ref="D1286:D1349" si="158">AVERAGE(B1282:B1286)</f>
        <v>98.056079999999994</v>
      </c>
      <c r="E1286" s="2">
        <f t="shared" si="152"/>
        <v>94.967950000000002</v>
      </c>
      <c r="F1286" s="2">
        <f t="shared" si="153"/>
        <v>98.37824999999998</v>
      </c>
      <c r="G1286" s="2">
        <f t="shared" si="155"/>
        <v>105.97471800000001</v>
      </c>
      <c r="H1286" s="2">
        <f t="shared" si="151"/>
        <v>108.00423899999994</v>
      </c>
      <c r="I1286" s="2">
        <f t="array" ref="I1286">SUMPRODUCT(B1270:B1289, (ROW(B1270:B1289)-ROW(B1270)+1)) / (20*21/2)</f>
        <v>97.122504285714271</v>
      </c>
      <c r="J1286" s="2">
        <f t="shared" si="154"/>
        <v>98.773539218177945</v>
      </c>
      <c r="K1286" s="2">
        <f t="shared" si="156"/>
        <v>103.23700239104841</v>
      </c>
    </row>
    <row r="1287" spans="1:11" ht="13.5" x14ac:dyDescent="0.25">
      <c r="A1287" s="3">
        <f>TITRES_STAT!B1290</f>
        <v>43882</v>
      </c>
      <c r="B1287" s="6">
        <f>TITRES_STAT!D1290</f>
        <v>99.666499999999999</v>
      </c>
      <c r="C1287" s="2">
        <f t="shared" si="157"/>
        <v>2.332800000000006</v>
      </c>
      <c r="D1287" s="2">
        <f t="shared" si="158"/>
        <v>98.701220000000006</v>
      </c>
      <c r="E1287" s="2">
        <f t="shared" si="152"/>
        <v>95.575279999999992</v>
      </c>
      <c r="F1287" s="2">
        <f t="shared" si="153"/>
        <v>97.931799999999981</v>
      </c>
      <c r="G1287" s="2">
        <f t="shared" si="155"/>
        <v>105.735164</v>
      </c>
      <c r="H1287" s="2">
        <f t="shared" si="151"/>
        <v>107.97224549999996</v>
      </c>
      <c r="I1287" s="2">
        <f t="array" ref="I1287">SUMPRODUCT(B1271:B1290, (ROW(B1271:B1290)-ROW(B1271)+1)) / (20*21/2)</f>
        <v>97.338085238095246</v>
      </c>
      <c r="J1287" s="2">
        <f t="shared" si="154"/>
        <v>98.858583102160992</v>
      </c>
      <c r="K1287" s="2">
        <f t="shared" si="156"/>
        <v>103.09698268943868</v>
      </c>
    </row>
    <row r="1288" spans="1:11" ht="13.5" x14ac:dyDescent="0.25">
      <c r="A1288" s="3">
        <f>TITRES_STAT!B1291</f>
        <v>43885</v>
      </c>
      <c r="B1288" s="6">
        <f>TITRES_STAT!D1291</f>
        <v>99.666499999999999</v>
      </c>
      <c r="C1288" s="2">
        <f t="shared" si="157"/>
        <v>0</v>
      </c>
      <c r="D1288" s="2">
        <f t="shared" si="158"/>
        <v>98.749479999999991</v>
      </c>
      <c r="E1288" s="2">
        <f t="shared" si="152"/>
        <v>96.503569999999996</v>
      </c>
      <c r="F1288" s="2">
        <f t="shared" si="153"/>
        <v>97.648245000000003</v>
      </c>
      <c r="G1288" s="2">
        <f t="shared" si="155"/>
        <v>105.49561000000001</v>
      </c>
      <c r="H1288" s="2">
        <f t="shared" si="151"/>
        <v>107.94084099999996</v>
      </c>
      <c r="I1288" s="2">
        <f t="array" ref="I1288">SUMPRODUCT(B1272:B1291, (ROW(B1272:B1291)-ROW(B1272)+1)) / (20*21/2)</f>
        <v>97.282198571428566</v>
      </c>
      <c r="J1288" s="2">
        <f t="shared" si="154"/>
        <v>98.935527568621836</v>
      </c>
      <c r="K1288" s="2">
        <f t="shared" si="156"/>
        <v>102.96245395651951</v>
      </c>
    </row>
    <row r="1289" spans="1:11" ht="13.5" x14ac:dyDescent="0.25">
      <c r="A1289" s="3">
        <f>TITRES_STAT!B1292</f>
        <v>43886</v>
      </c>
      <c r="B1289" s="6">
        <f>TITRES_STAT!D1292</f>
        <v>99.666499999999999</v>
      </c>
      <c r="C1289" s="2">
        <f t="shared" si="157"/>
        <v>0</v>
      </c>
      <c r="D1289" s="2">
        <f t="shared" si="158"/>
        <v>98.733379999999983</v>
      </c>
      <c r="E1289" s="2">
        <f t="shared" si="152"/>
        <v>97.430250000000015</v>
      </c>
      <c r="F1289" s="2">
        <f t="shared" si="153"/>
        <v>97.402900000000002</v>
      </c>
      <c r="G1289" s="2">
        <f t="shared" si="155"/>
        <v>105.230154</v>
      </c>
      <c r="H1289" s="2">
        <f t="shared" si="151"/>
        <v>107.89411599999995</v>
      </c>
      <c r="I1289" s="2">
        <f t="array" ref="I1289">SUMPRODUCT(B1273:B1292, (ROW(B1273:B1292)-ROW(B1273)+1)) / (20*21/2)</f>
        <v>97.252742380952384</v>
      </c>
      <c r="J1289" s="2">
        <f t="shared" si="154"/>
        <v>99.005143990657842</v>
      </c>
      <c r="K1289" s="2">
        <f t="shared" si="156"/>
        <v>102.83320086018541</v>
      </c>
    </row>
    <row r="1290" spans="1:11" ht="13.5" x14ac:dyDescent="0.25">
      <c r="A1290" s="3">
        <f>TITRES_STAT!B1293</f>
        <v>43887</v>
      </c>
      <c r="B1290" s="6">
        <f>TITRES_STAT!D1293</f>
        <v>99.666499999999999</v>
      </c>
      <c r="C1290" s="2">
        <f t="shared" si="157"/>
        <v>0</v>
      </c>
      <c r="D1290" s="2">
        <f t="shared" si="158"/>
        <v>99.199939999999998</v>
      </c>
      <c r="E1290" s="2">
        <f t="shared" si="152"/>
        <v>98.146170000000012</v>
      </c>
      <c r="F1290" s="2">
        <f t="shared" si="153"/>
        <v>97.277010000000004</v>
      </c>
      <c r="G1290" s="2">
        <f t="shared" si="155"/>
        <v>104.96469800000001</v>
      </c>
      <c r="H1290" s="2">
        <f t="shared" ref="H1290:H1353" si="159">AVERAGE(B1091:B1290)</f>
        <v>107.86212249999997</v>
      </c>
      <c r="I1290" s="2">
        <f t="array" ref="I1290">SUMPRODUCT(B1274:B1293, (ROW(B1274:B1293)-ROW(B1274)+1)) / (20*21/2)</f>
        <v>97.249716666666671</v>
      </c>
      <c r="J1290" s="2">
        <f t="shared" si="154"/>
        <v>99.068130277261844</v>
      </c>
      <c r="K1290" s="2">
        <f t="shared" si="156"/>
        <v>102.70901651272716</v>
      </c>
    </row>
    <row r="1291" spans="1:11" ht="13.5" x14ac:dyDescent="0.25">
      <c r="A1291" s="3">
        <f>TITRES_STAT!B1294</f>
        <v>43888</v>
      </c>
      <c r="B1291" s="6">
        <f>TITRES_STAT!D1294</f>
        <v>96.690200000000004</v>
      </c>
      <c r="C1291" s="2">
        <f t="shared" si="157"/>
        <v>-2.9762999999999948</v>
      </c>
      <c r="D1291" s="2">
        <f t="shared" si="158"/>
        <v>99.071240000000003</v>
      </c>
      <c r="E1291" s="2">
        <f t="shared" si="152"/>
        <v>98.563660000000013</v>
      </c>
      <c r="F1291" s="2">
        <f t="shared" si="153"/>
        <v>96.999490000000009</v>
      </c>
      <c r="G1291" s="2">
        <f t="shared" si="155"/>
        <v>104.63971600000001</v>
      </c>
      <c r="H1291" s="2">
        <f t="shared" si="159"/>
        <v>107.81524749999997</v>
      </c>
      <c r="I1291" s="2">
        <f t="array" ref="I1291">SUMPRODUCT(B1275:B1294, (ROW(B1275:B1294)-ROW(B1275)+1)) / (20*21/2)</f>
        <v>97.261247142857144</v>
      </c>
      <c r="J1291" s="2">
        <f t="shared" si="154"/>
        <v>98.841660727046431</v>
      </c>
      <c r="K1291" s="2">
        <f t="shared" si="156"/>
        <v>102.47298449262021</v>
      </c>
    </row>
    <row r="1292" spans="1:11" ht="13.5" x14ac:dyDescent="0.25">
      <c r="A1292" s="3">
        <f>TITRES_STAT!B1295</f>
        <v>43889</v>
      </c>
      <c r="B1292" s="6">
        <f>TITRES_STAT!D1295</f>
        <v>96.690200000000004</v>
      </c>
      <c r="C1292" s="2">
        <f t="shared" si="157"/>
        <v>0</v>
      </c>
      <c r="D1292" s="2">
        <f t="shared" si="158"/>
        <v>98.475980000000007</v>
      </c>
      <c r="E1292" s="2">
        <f t="shared" ref="E1292:E1355" si="160">AVERAGE(B1283:B1292)</f>
        <v>98.588600000000014</v>
      </c>
      <c r="F1292" s="2">
        <f t="shared" si="153"/>
        <v>96.721969999999999</v>
      </c>
      <c r="G1292" s="2">
        <f t="shared" si="155"/>
        <v>104.315056</v>
      </c>
      <c r="H1292" s="2">
        <f t="shared" si="159"/>
        <v>107.78015749999997</v>
      </c>
      <c r="I1292" s="2">
        <f t="array" ref="I1292">SUMPRODUCT(B1276:B1295, (ROW(B1276:B1295)-ROW(B1276)+1)) / (20*21/2)</f>
        <v>97.27200999999998</v>
      </c>
      <c r="J1292" s="2">
        <f t="shared" si="154"/>
        <v>98.636759705422961</v>
      </c>
      <c r="K1292" s="2">
        <f t="shared" si="156"/>
        <v>102.24620863016453</v>
      </c>
    </row>
    <row r="1293" spans="1:11" ht="13.5" x14ac:dyDescent="0.25">
      <c r="A1293" s="3">
        <f>TITRES_STAT!B1296</f>
        <v>43892</v>
      </c>
      <c r="B1293" s="6">
        <f>TITRES_STAT!D1296</f>
        <v>96.690200000000004</v>
      </c>
      <c r="C1293" s="2">
        <f t="shared" si="157"/>
        <v>0</v>
      </c>
      <c r="D1293" s="2">
        <f t="shared" si="158"/>
        <v>97.880719999999997</v>
      </c>
      <c r="E1293" s="2">
        <f t="shared" si="160"/>
        <v>98.315100000000001</v>
      </c>
      <c r="F1293" s="2">
        <f t="shared" si="153"/>
        <v>96.569130000000001</v>
      </c>
      <c r="G1293" s="2">
        <f t="shared" si="155"/>
        <v>103.964332</v>
      </c>
      <c r="H1293" s="2">
        <f t="shared" si="159"/>
        <v>107.74506749999996</v>
      </c>
      <c r="I1293" s="2">
        <f t="array" ref="I1293">SUMPRODUCT(B1277:B1296, (ROW(B1277:B1296)-ROW(B1277)+1)) / (20*21/2)</f>
        <v>97.015788571428573</v>
      </c>
      <c r="J1293" s="2">
        <f t="shared" si="154"/>
        <v>98.451373066811257</v>
      </c>
      <c r="K1293" s="2">
        <f t="shared" si="156"/>
        <v>102.02832593878554</v>
      </c>
    </row>
    <row r="1294" spans="1:11" ht="13.5" x14ac:dyDescent="0.25">
      <c r="A1294" s="3">
        <f>TITRES_STAT!B1297</f>
        <v>43893</v>
      </c>
      <c r="B1294" s="6">
        <f>TITRES_STAT!D1297</f>
        <v>96.690200000000004</v>
      </c>
      <c r="C1294" s="2">
        <f t="shared" si="157"/>
        <v>0</v>
      </c>
      <c r="D1294" s="2">
        <f t="shared" si="158"/>
        <v>97.28546</v>
      </c>
      <c r="E1294" s="2">
        <f t="shared" si="160"/>
        <v>98.009420000000006</v>
      </c>
      <c r="F1294" s="2">
        <f t="shared" si="153"/>
        <v>96.416290000000004</v>
      </c>
      <c r="G1294" s="2">
        <f t="shared" si="155"/>
        <v>103.61360799999999</v>
      </c>
      <c r="H1294" s="2">
        <f t="shared" si="159"/>
        <v>107.70999499999998</v>
      </c>
      <c r="I1294" s="2">
        <f t="array" ref="I1294">SUMPRODUCT(B1278:B1297, (ROW(B1278:B1297)-ROW(B1278)+1)) / (20*21/2)</f>
        <v>96.772590952380952</v>
      </c>
      <c r="J1294" s="2">
        <f t="shared" si="154"/>
        <v>98.283642298543526</v>
      </c>
      <c r="K1294" s="2">
        <f t="shared" si="156"/>
        <v>101.81898766667631</v>
      </c>
    </row>
    <row r="1295" spans="1:11" ht="13.5" x14ac:dyDescent="0.25">
      <c r="A1295" s="3">
        <f>TITRES_STAT!B1298</f>
        <v>43894</v>
      </c>
      <c r="B1295" s="6">
        <f>TITRES_STAT!D1298</f>
        <v>96.529300000000006</v>
      </c>
      <c r="C1295" s="2">
        <f t="shared" si="157"/>
        <v>-0.16089999999999804</v>
      </c>
      <c r="D1295" s="2">
        <f t="shared" si="158"/>
        <v>96.658020000000008</v>
      </c>
      <c r="E1295" s="2">
        <f t="shared" si="160"/>
        <v>97.928979999999996</v>
      </c>
      <c r="F1295" s="2">
        <f t="shared" si="153"/>
        <v>96.404224999999997</v>
      </c>
      <c r="G1295" s="2">
        <f t="shared" si="155"/>
        <v>103.259666</v>
      </c>
      <c r="H1295" s="2">
        <f t="shared" si="159"/>
        <v>107.67411799999996</v>
      </c>
      <c r="I1295" s="2">
        <f t="array" ref="I1295">SUMPRODUCT(B1279:B1298, (ROW(B1279:B1298)-ROW(B1279)+1)) / (20*21/2)</f>
        <v>96.79619000000001</v>
      </c>
      <c r="J1295" s="2">
        <f t="shared" si="154"/>
        <v>98.116562079634633</v>
      </c>
      <c r="K1295" s="2">
        <f t="shared" si="156"/>
        <v>101.61154893464979</v>
      </c>
    </row>
    <row r="1296" spans="1:11" ht="13.5" x14ac:dyDescent="0.25">
      <c r="A1296" s="3">
        <f>TITRES_STAT!B1299</f>
        <v>43895</v>
      </c>
      <c r="B1296" s="6">
        <f>TITRES_STAT!D1299</f>
        <v>93.713899999999995</v>
      </c>
      <c r="C1296" s="2">
        <f t="shared" si="157"/>
        <v>-2.815400000000011</v>
      </c>
      <c r="D1296" s="2">
        <f t="shared" si="158"/>
        <v>96.062759999999997</v>
      </c>
      <c r="E1296" s="2">
        <f t="shared" si="160"/>
        <v>97.566999999999993</v>
      </c>
      <c r="F1296" s="2">
        <f t="shared" si="153"/>
        <v>96.267475000000005</v>
      </c>
      <c r="G1296" s="2">
        <f t="shared" si="155"/>
        <v>102.86550399999999</v>
      </c>
      <c r="H1296" s="2">
        <f t="shared" si="159"/>
        <v>107.60976499999998</v>
      </c>
      <c r="I1296" s="2">
        <f t="array" ref="I1296">SUMPRODUCT(B1280:B1299, (ROW(B1280:B1299)-ROW(B1280)+1)) / (20*21/2)</f>
        <v>96.561495238095247</v>
      </c>
      <c r="J1296" s="2">
        <f t="shared" si="154"/>
        <v>97.697260929193249</v>
      </c>
      <c r="K1296" s="2">
        <f t="shared" si="156"/>
        <v>101.30183721172234</v>
      </c>
    </row>
    <row r="1297" spans="1:11" ht="13.5" x14ac:dyDescent="0.25">
      <c r="A1297" s="3">
        <f>TITRES_STAT!B1300</f>
        <v>43896</v>
      </c>
      <c r="B1297" s="6">
        <f>TITRES_STAT!D1300</f>
        <v>93.713899999999995</v>
      </c>
      <c r="C1297" s="2">
        <f t="shared" si="157"/>
        <v>0</v>
      </c>
      <c r="D1297" s="2">
        <f t="shared" si="158"/>
        <v>95.467500000000001</v>
      </c>
      <c r="E1297" s="2">
        <f t="shared" si="160"/>
        <v>96.971739999999997</v>
      </c>
      <c r="F1297" s="2">
        <f t="shared" si="153"/>
        <v>96.273510000000002</v>
      </c>
      <c r="G1297" s="2">
        <f t="shared" si="155"/>
        <v>102.45525399999998</v>
      </c>
      <c r="H1297" s="2">
        <f t="shared" si="159"/>
        <v>107.54541199999998</v>
      </c>
      <c r="I1297" s="2">
        <f t="array" ref="I1297">SUMPRODUCT(B1281:B1300, (ROW(B1281:B1300)-ROW(B1281)+1)) / (20*21/2)</f>
        <v>96.462322380952386</v>
      </c>
      <c r="J1297" s="2">
        <f t="shared" si="154"/>
        <v>97.317893221651033</v>
      </c>
      <c r="K1297" s="2">
        <f t="shared" si="156"/>
        <v>101.00427104655675</v>
      </c>
    </row>
    <row r="1298" spans="1:11" ht="13.5" x14ac:dyDescent="0.25">
      <c r="A1298" s="3">
        <f>TITRES_STAT!B1301</f>
        <v>43899</v>
      </c>
      <c r="B1298" s="6">
        <f>TITRES_STAT!D1301</f>
        <v>96.521299999999997</v>
      </c>
      <c r="C1298" s="2">
        <f t="shared" si="157"/>
        <v>2.8074000000000012</v>
      </c>
      <c r="D1298" s="2">
        <f t="shared" si="158"/>
        <v>95.433719999999994</v>
      </c>
      <c r="E1298" s="2">
        <f t="shared" si="160"/>
        <v>96.657219999999995</v>
      </c>
      <c r="F1298" s="2">
        <f t="shared" si="153"/>
        <v>96.580394999999996</v>
      </c>
      <c r="G1298" s="2">
        <f t="shared" si="155"/>
        <v>102.11723999999998</v>
      </c>
      <c r="H1298" s="2">
        <f t="shared" si="159"/>
        <v>107.49710699999997</v>
      </c>
      <c r="I1298" s="2">
        <f t="array" ref="I1298">SUMPRODUCT(B1282:B1301, (ROW(B1282:B1301)-ROW(B1282)+1)) / (20*21/2)</f>
        <v>96.194608571428574</v>
      </c>
      <c r="J1298" s="2">
        <f t="shared" si="154"/>
        <v>97.242027200541401</v>
      </c>
      <c r="K1298" s="2">
        <f t="shared" si="156"/>
        <v>100.82846826041728</v>
      </c>
    </row>
    <row r="1299" spans="1:11" ht="13.5" x14ac:dyDescent="0.25">
      <c r="A1299" s="3">
        <f>TITRES_STAT!B1302</f>
        <v>43900</v>
      </c>
      <c r="B1299" s="6">
        <f>TITRES_STAT!D1302</f>
        <v>94.116100000000003</v>
      </c>
      <c r="C1299" s="2">
        <f t="shared" si="157"/>
        <v>-2.4051999999999936</v>
      </c>
      <c r="D1299" s="2">
        <f t="shared" si="158"/>
        <v>94.918899999999994</v>
      </c>
      <c r="E1299" s="2">
        <f t="shared" si="160"/>
        <v>96.10217999999999</v>
      </c>
      <c r="F1299" s="2">
        <f t="shared" si="153"/>
        <v>96.766215000000003</v>
      </c>
      <c r="G1299" s="2">
        <f t="shared" si="155"/>
        <v>101.71503399999997</v>
      </c>
      <c r="H1299" s="2">
        <f t="shared" si="159"/>
        <v>107.44482049999999</v>
      </c>
      <c r="I1299" s="2">
        <f t="array" ref="I1299">SUMPRODUCT(B1283:B1302, (ROW(B1283:B1302)-ROW(B1283)+1)) / (20*21/2)</f>
        <v>95.919271904761899</v>
      </c>
      <c r="J1299" s="2">
        <f t="shared" si="154"/>
        <v>96.944319848108876</v>
      </c>
      <c r="K1299" s="2">
        <f t="shared" si="156"/>
        <v>100.56523813255778</v>
      </c>
    </row>
    <row r="1300" spans="1:11" ht="13.5" x14ac:dyDescent="0.25">
      <c r="A1300" s="3">
        <f>TITRES_STAT!B1303</f>
        <v>43901</v>
      </c>
      <c r="B1300" s="6">
        <f>TITRES_STAT!D1303</f>
        <v>95.724900000000005</v>
      </c>
      <c r="C1300" s="2">
        <f t="shared" si="157"/>
        <v>1.6088000000000022</v>
      </c>
      <c r="D1300" s="2">
        <f t="shared" si="158"/>
        <v>94.758020000000002</v>
      </c>
      <c r="E1300" s="2">
        <f t="shared" si="160"/>
        <v>95.708020000000005</v>
      </c>
      <c r="F1300" s="2">
        <f t="shared" ref="F1300:F1363" si="161">AVERAGE(B1281:B1300)</f>
        <v>96.927095000000008</v>
      </c>
      <c r="G1300" s="2">
        <f t="shared" si="155"/>
        <v>101.35465799999999</v>
      </c>
      <c r="H1300" s="2">
        <f t="shared" si="159"/>
        <v>107.39655599999998</v>
      </c>
      <c r="I1300" s="2">
        <f t="array" ref="I1300">SUMPRODUCT(B1284:B1303, (ROW(B1284:B1303)-ROW(B1284)+1)) / (20*21/2)</f>
        <v>95.655005238095242</v>
      </c>
      <c r="J1300" s="2">
        <f t="shared" si="154"/>
        <v>96.828184624479462</v>
      </c>
      <c r="K1300" s="2">
        <f t="shared" si="156"/>
        <v>100.37542095088885</v>
      </c>
    </row>
    <row r="1301" spans="1:11" ht="13.5" x14ac:dyDescent="0.25">
      <c r="A1301" s="3">
        <f>TITRES_STAT!B1304</f>
        <v>43902</v>
      </c>
      <c r="B1301" s="6">
        <f>TITRES_STAT!D1304</f>
        <v>94.116100000000003</v>
      </c>
      <c r="C1301" s="2">
        <f t="shared" si="157"/>
        <v>-1.6088000000000022</v>
      </c>
      <c r="D1301" s="2">
        <f t="shared" si="158"/>
        <v>94.838459999999998</v>
      </c>
      <c r="E1301" s="2">
        <f t="shared" si="160"/>
        <v>95.450609999999998</v>
      </c>
      <c r="F1301" s="2">
        <f t="shared" si="161"/>
        <v>97.007135000000005</v>
      </c>
      <c r="G1301" s="2">
        <f t="shared" si="155"/>
        <v>101.03031999999999</v>
      </c>
      <c r="H1301" s="2">
        <f t="shared" si="159"/>
        <v>107.3245615</v>
      </c>
      <c r="I1301" s="2">
        <f t="array" ref="I1301">SUMPRODUCT(B1285:B1304, (ROW(B1285:B1304)-ROW(B1285)+1)) / (20*21/2)</f>
        <v>95.147886666666665</v>
      </c>
      <c r="J1301" s="2">
        <f t="shared" ref="J1301:J1364" si="162">$J$4*B1301+J1300*(1-$J$4)</f>
        <v>96.569890850719503</v>
      </c>
      <c r="K1301" s="2">
        <f t="shared" si="156"/>
        <v>100.12995738418734</v>
      </c>
    </row>
    <row r="1302" spans="1:11" ht="13.5" x14ac:dyDescent="0.25">
      <c r="A1302" s="3">
        <f>TITRES_STAT!B1305</f>
        <v>43903</v>
      </c>
      <c r="B1302" s="6">
        <f>TITRES_STAT!D1305</f>
        <v>94.116100000000003</v>
      </c>
      <c r="C1302" s="2">
        <f t="shared" si="157"/>
        <v>0</v>
      </c>
      <c r="D1302" s="2">
        <f t="shared" si="158"/>
        <v>94.918900000000008</v>
      </c>
      <c r="E1302" s="2">
        <f t="shared" si="160"/>
        <v>95.19319999999999</v>
      </c>
      <c r="F1302" s="2">
        <f t="shared" si="161"/>
        <v>96.890899999999988</v>
      </c>
      <c r="G1302" s="2">
        <f t="shared" si="155"/>
        <v>100.70598199999999</v>
      </c>
      <c r="H1302" s="2">
        <f t="shared" si="159"/>
        <v>107.23647849999999</v>
      </c>
      <c r="I1302" s="2">
        <f t="array" ref="I1302">SUMPRODUCT(B1286:B1305, (ROW(B1286:B1305)-ROW(B1286)+1)) / (20*21/2)</f>
        <v>94.680988571428571</v>
      </c>
      <c r="J1302" s="2">
        <f t="shared" si="162"/>
        <v>96.33619648398431</v>
      </c>
      <c r="K1302" s="2">
        <f t="shared" si="156"/>
        <v>99.894119839709404</v>
      </c>
    </row>
    <row r="1303" spans="1:11" ht="13.5" x14ac:dyDescent="0.25">
      <c r="A1303" s="3">
        <f>TITRES_STAT!B1306</f>
        <v>43906</v>
      </c>
      <c r="B1303" s="6">
        <f>TITRES_STAT!D1306</f>
        <v>94.116100000000003</v>
      </c>
      <c r="C1303" s="2">
        <f t="shared" si="157"/>
        <v>0</v>
      </c>
      <c r="D1303" s="2">
        <f t="shared" si="158"/>
        <v>94.437860000000015</v>
      </c>
      <c r="E1303" s="2">
        <f t="shared" si="160"/>
        <v>94.935789999999983</v>
      </c>
      <c r="F1303" s="2">
        <f t="shared" si="161"/>
        <v>96.625444999999985</v>
      </c>
      <c r="G1303" s="2">
        <f t="shared" si="155"/>
        <v>100.38164399999999</v>
      </c>
      <c r="H1303" s="2">
        <f t="shared" si="159"/>
        <v>107.14839549999999</v>
      </c>
      <c r="I1303" s="2">
        <f t="array" ref="I1303">SUMPRODUCT(B1287:B1306, (ROW(B1287:B1306)-ROW(B1287)+1)) / (20*21/2)</f>
        <v>94.50328571428571</v>
      </c>
      <c r="J1303" s="2">
        <f t="shared" si="162"/>
        <v>96.124758723604842</v>
      </c>
      <c r="K1303" s="2">
        <f t="shared" si="156"/>
        <v>99.667530826387477</v>
      </c>
    </row>
    <row r="1304" spans="1:11" ht="13.5" x14ac:dyDescent="0.25">
      <c r="A1304" s="3">
        <f>TITRES_STAT!B1307</f>
        <v>43907</v>
      </c>
      <c r="B1304" s="6">
        <f>TITRES_STAT!D1307</f>
        <v>91.300700000000006</v>
      </c>
      <c r="C1304" s="2">
        <f t="shared" si="157"/>
        <v>-2.8153999999999968</v>
      </c>
      <c r="D1304" s="2">
        <f t="shared" si="158"/>
        <v>93.874780000000015</v>
      </c>
      <c r="E1304" s="2">
        <f t="shared" si="160"/>
        <v>94.396839999999983</v>
      </c>
      <c r="F1304" s="2">
        <f t="shared" si="161"/>
        <v>96.203129999999987</v>
      </c>
      <c r="G1304" s="2">
        <f t="shared" si="155"/>
        <v>100.00212399999998</v>
      </c>
      <c r="H1304" s="2">
        <f t="shared" si="159"/>
        <v>107.04623550000001</v>
      </c>
      <c r="I1304" s="2">
        <f t="array" ref="I1304">SUMPRODUCT(B1288:B1307, (ROW(B1288:B1307)-ROW(B1288)+1)) / (20*21/2)</f>
        <v>94.425564285714273</v>
      </c>
      <c r="J1304" s="2">
        <f t="shared" si="162"/>
        <v>95.665324559452003</v>
      </c>
      <c r="K1304" s="2">
        <f t="shared" si="156"/>
        <v>99.33941981358798</v>
      </c>
    </row>
    <row r="1305" spans="1:11" ht="13.5" x14ac:dyDescent="0.25">
      <c r="A1305" s="3">
        <f>TITRES_STAT!B1308</f>
        <v>43908</v>
      </c>
      <c r="B1305" s="6">
        <f>TITRES_STAT!D1308</f>
        <v>91.300700000000006</v>
      </c>
      <c r="C1305" s="2">
        <f t="shared" si="157"/>
        <v>0</v>
      </c>
      <c r="D1305" s="2">
        <f t="shared" si="158"/>
        <v>92.989940000000004</v>
      </c>
      <c r="E1305" s="2">
        <f t="shared" si="160"/>
        <v>93.873979999999989</v>
      </c>
      <c r="F1305" s="2">
        <f t="shared" si="161"/>
        <v>95.901479999999978</v>
      </c>
      <c r="G1305" s="2">
        <f t="shared" si="155"/>
        <v>99.656227999999999</v>
      </c>
      <c r="H1305" s="2">
        <f t="shared" si="159"/>
        <v>106.9440755</v>
      </c>
      <c r="I1305" s="2">
        <f t="array" ref="I1305">SUMPRODUCT(B1289:B1308, (ROW(B1289:B1308)-ROW(B1289)+1)) / (20*21/2)</f>
        <v>94.370442857142862</v>
      </c>
      <c r="J1305" s="2">
        <f t="shared" si="162"/>
        <v>95.249646029980383</v>
      </c>
      <c r="K1305" s="2">
        <f t="shared" si="156"/>
        <v>99.024175899329634</v>
      </c>
    </row>
    <row r="1306" spans="1:11" ht="13.5" x14ac:dyDescent="0.25">
      <c r="A1306" s="3">
        <f>TITRES_STAT!B1309</f>
        <v>43909</v>
      </c>
      <c r="B1306" s="6">
        <f>TITRES_STAT!D1309</f>
        <v>94.035600000000002</v>
      </c>
      <c r="C1306" s="2">
        <f t="shared" si="157"/>
        <v>2.7348999999999961</v>
      </c>
      <c r="D1306" s="2">
        <f t="shared" si="158"/>
        <v>92.97384000000001</v>
      </c>
      <c r="E1306" s="2">
        <f t="shared" si="160"/>
        <v>93.906149999999997</v>
      </c>
      <c r="F1306" s="2">
        <f t="shared" si="161"/>
        <v>95.736574999999988</v>
      </c>
      <c r="G1306" s="2">
        <f t="shared" si="155"/>
        <v>99.365030000000019</v>
      </c>
      <c r="H1306" s="2">
        <f t="shared" si="159"/>
        <v>106.85921</v>
      </c>
      <c r="I1306" s="2">
        <f t="array" ref="I1306">SUMPRODUCT(B1290:B1309, (ROW(B1290:B1309)-ROW(B1290)+1)) / (20*21/2)</f>
        <v>94.337921428571434</v>
      </c>
      <c r="J1306" s="2">
        <f t="shared" si="162"/>
        <v>95.13402259855367</v>
      </c>
      <c r="K1306" s="2">
        <f t="shared" si="156"/>
        <v>98.828545471904945</v>
      </c>
    </row>
    <row r="1307" spans="1:11" ht="13.5" x14ac:dyDescent="0.25">
      <c r="A1307" s="3">
        <f>TITRES_STAT!B1310</f>
        <v>43913</v>
      </c>
      <c r="B1307" s="6">
        <f>TITRES_STAT!D1310</f>
        <v>94.920500000000004</v>
      </c>
      <c r="C1307" s="2">
        <f t="shared" si="157"/>
        <v>0.8849000000000018</v>
      </c>
      <c r="D1307" s="2">
        <f t="shared" si="158"/>
        <v>93.134720000000002</v>
      </c>
      <c r="E1307" s="2">
        <f t="shared" si="160"/>
        <v>94.026809999999998</v>
      </c>
      <c r="F1307" s="2">
        <f t="shared" si="161"/>
        <v>95.499274999999983</v>
      </c>
      <c r="G1307" s="2">
        <f t="shared" si="155"/>
        <v>99.09153000000002</v>
      </c>
      <c r="H1307" s="2">
        <f t="shared" si="159"/>
        <v>106.77876900000001</v>
      </c>
      <c r="I1307" s="2">
        <f t="array" ref="I1307">SUMPRODUCT(B1291:B1310, (ROW(B1291:B1310)-ROW(B1291)+1)) / (20*21/2)</f>
        <v>94.328000000000003</v>
      </c>
      <c r="J1307" s="2">
        <f t="shared" si="162"/>
        <v>95.113687112977118</v>
      </c>
      <c r="K1307" s="2">
        <f t="shared" si="156"/>
        <v>98.67528878673221</v>
      </c>
    </row>
    <row r="1308" spans="1:11" ht="13.5" x14ac:dyDescent="0.25">
      <c r="A1308" s="3">
        <f>TITRES_STAT!B1311</f>
        <v>43914</v>
      </c>
      <c r="B1308" s="6">
        <f>TITRES_STAT!D1311</f>
        <v>94.920500000000004</v>
      </c>
      <c r="C1308" s="2">
        <f t="shared" si="157"/>
        <v>0</v>
      </c>
      <c r="D1308" s="2">
        <f t="shared" si="158"/>
        <v>93.295600000000007</v>
      </c>
      <c r="E1308" s="2">
        <f t="shared" si="160"/>
        <v>93.866730000000004</v>
      </c>
      <c r="F1308" s="2">
        <f t="shared" si="161"/>
        <v>95.261974999999978</v>
      </c>
      <c r="G1308" s="2">
        <f t="shared" si="155"/>
        <v>98.818030000000022</v>
      </c>
      <c r="H1308" s="2">
        <f t="shared" si="159"/>
        <v>106.70235000000001</v>
      </c>
      <c r="I1308" s="2">
        <f t="array" ref="I1308">SUMPRODUCT(B1292:B1311, (ROW(B1292:B1311)-ROW(B1292)+1)) / (20*21/2)</f>
        <v>94.340678571428569</v>
      </c>
      <c r="J1308" s="2">
        <f t="shared" si="162"/>
        <v>95.095288340312635</v>
      </c>
      <c r="K1308" s="2">
        <f t="shared" si="156"/>
        <v>98.528042167644671</v>
      </c>
    </row>
    <row r="1309" spans="1:11" ht="13.5" x14ac:dyDescent="0.25">
      <c r="A1309" s="3">
        <f>TITRES_STAT!B1312</f>
        <v>43915</v>
      </c>
      <c r="B1309" s="6">
        <f>TITRES_STAT!D1312</f>
        <v>94.920500000000004</v>
      </c>
      <c r="C1309" s="2">
        <f t="shared" si="157"/>
        <v>0</v>
      </c>
      <c r="D1309" s="2">
        <f t="shared" si="158"/>
        <v>94.019559999999998</v>
      </c>
      <c r="E1309" s="2">
        <f t="shared" si="160"/>
        <v>93.94717</v>
      </c>
      <c r="F1309" s="2">
        <f t="shared" si="161"/>
        <v>95.024674999999974</v>
      </c>
      <c r="G1309" s="2">
        <f t="shared" si="155"/>
        <v>98.544530000000037</v>
      </c>
      <c r="H1309" s="2">
        <f t="shared" si="159"/>
        <v>106.62593099999999</v>
      </c>
      <c r="I1309" s="2">
        <f t="array" ref="I1309">SUMPRODUCT(B1293:B1312, (ROW(B1293:B1312)-ROW(B1293)+1)) / (20*21/2)</f>
        <v>94.090584285714272</v>
      </c>
      <c r="J1309" s="2">
        <f t="shared" si="162"/>
        <v>95.078641831711423</v>
      </c>
      <c r="K1309" s="2">
        <f t="shared" si="156"/>
        <v>98.386569925776257</v>
      </c>
    </row>
    <row r="1310" spans="1:11" ht="13.5" x14ac:dyDescent="0.25">
      <c r="A1310" s="3">
        <f>TITRES_STAT!B1313</f>
        <v>43916</v>
      </c>
      <c r="B1310" s="6">
        <f>TITRES_STAT!D1313</f>
        <v>94.920500000000004</v>
      </c>
      <c r="C1310" s="2">
        <f t="shared" si="157"/>
        <v>0</v>
      </c>
      <c r="D1310" s="2">
        <f t="shared" si="158"/>
        <v>94.743520000000004</v>
      </c>
      <c r="E1310" s="2">
        <f t="shared" si="160"/>
        <v>93.86672999999999</v>
      </c>
      <c r="F1310" s="2">
        <f t="shared" si="161"/>
        <v>94.787374999999983</v>
      </c>
      <c r="G1310" s="2">
        <f t="shared" si="155"/>
        <v>98.271030000000025</v>
      </c>
      <c r="H1310" s="2">
        <f t="shared" si="159"/>
        <v>106.54951199999999</v>
      </c>
      <c r="I1310" s="2">
        <f t="array" ref="I1310">SUMPRODUCT(B1294:B1313, (ROW(B1294:B1313)-ROW(B1294)+1)) / (20*21/2)</f>
        <v>93.862477142857131</v>
      </c>
      <c r="J1310" s="2">
        <f t="shared" si="162"/>
        <v>95.063580704881758</v>
      </c>
      <c r="K1310" s="2">
        <f t="shared" si="156"/>
        <v>98.250645614961513</v>
      </c>
    </row>
    <row r="1311" spans="1:11" ht="13.5" x14ac:dyDescent="0.25">
      <c r="A1311" s="3">
        <f>TITRES_STAT!B1314</f>
        <v>43917</v>
      </c>
      <c r="B1311" s="6">
        <f>TITRES_STAT!D1314</f>
        <v>94.920500000000004</v>
      </c>
      <c r="C1311" s="2">
        <f t="shared" si="157"/>
        <v>0</v>
      </c>
      <c r="D1311" s="2">
        <f t="shared" si="158"/>
        <v>94.920500000000004</v>
      </c>
      <c r="E1311" s="2">
        <f t="shared" si="160"/>
        <v>93.947169999999986</v>
      </c>
      <c r="F1311" s="2">
        <f t="shared" si="161"/>
        <v>94.698889999999977</v>
      </c>
      <c r="G1311" s="2">
        <f t="shared" si="155"/>
        <v>97.997530000000026</v>
      </c>
      <c r="H1311" s="2">
        <f t="shared" si="159"/>
        <v>106.47309300000001</v>
      </c>
      <c r="I1311" s="2">
        <f t="array" ref="I1311">SUMPRODUCT(B1295:B1314, (ROW(B1295:B1314)-ROW(B1295)+1)) / (20*21/2)</f>
        <v>93.919128571428573</v>
      </c>
      <c r="J1311" s="2">
        <f t="shared" si="162"/>
        <v>95.049953971083511</v>
      </c>
      <c r="K1311" s="2">
        <f t="shared" si="156"/>
        <v>98.120051669276748</v>
      </c>
    </row>
    <row r="1312" spans="1:11" ht="13.5" x14ac:dyDescent="0.25">
      <c r="A1312" s="3">
        <f>TITRES_STAT!B1315</f>
        <v>43920</v>
      </c>
      <c r="B1312" s="6">
        <f>TITRES_STAT!D1315</f>
        <v>92.072900000000004</v>
      </c>
      <c r="C1312" s="2">
        <f t="shared" si="157"/>
        <v>-2.8475999999999999</v>
      </c>
      <c r="D1312" s="2">
        <f t="shared" si="158"/>
        <v>94.350980000000007</v>
      </c>
      <c r="E1312" s="2">
        <f t="shared" si="160"/>
        <v>93.74284999999999</v>
      </c>
      <c r="F1312" s="2">
        <f t="shared" si="161"/>
        <v>94.468024999999983</v>
      </c>
      <c r="G1312" s="2">
        <f t="shared" si="155"/>
        <v>97.667078000000032</v>
      </c>
      <c r="H1312" s="2">
        <f t="shared" si="159"/>
        <v>106.382436</v>
      </c>
      <c r="I1312" s="2">
        <f t="array" ref="I1312">SUMPRODUCT(B1296:B1315, (ROW(B1296:B1315)-ROW(B1296)+1)) / (20*21/2)</f>
        <v>94.069666666666691</v>
      </c>
      <c r="J1312" s="2">
        <f t="shared" si="162"/>
        <v>94.766425021456513</v>
      </c>
      <c r="K1312" s="2">
        <f t="shared" si="156"/>
        <v>97.882908466560011</v>
      </c>
    </row>
    <row r="1313" spans="1:11" ht="13.5" x14ac:dyDescent="0.25">
      <c r="A1313" s="3">
        <f>TITRES_STAT!B1316</f>
        <v>43921</v>
      </c>
      <c r="B1313" s="6">
        <f>TITRES_STAT!D1316</f>
        <v>92.072900000000004</v>
      </c>
      <c r="C1313" s="2">
        <f t="shared" si="157"/>
        <v>0</v>
      </c>
      <c r="D1313" s="2">
        <f t="shared" si="158"/>
        <v>93.78146000000001</v>
      </c>
      <c r="E1313" s="2">
        <f t="shared" si="160"/>
        <v>93.538529999999994</v>
      </c>
      <c r="F1313" s="2">
        <f t="shared" si="161"/>
        <v>94.237159999999975</v>
      </c>
      <c r="G1313" s="2">
        <f t="shared" si="155"/>
        <v>97.336626000000052</v>
      </c>
      <c r="H1313" s="2">
        <f t="shared" si="159"/>
        <v>106.299823</v>
      </c>
      <c r="I1313" s="2">
        <f t="array" ref="I1313">SUMPRODUCT(B1297:B1316, (ROW(B1297:B1316)-ROW(B1297)+1)) / (20*21/2)</f>
        <v>94.497540000000015</v>
      </c>
      <c r="J1313" s="2">
        <f t="shared" si="162"/>
        <v>94.509898828936841</v>
      </c>
      <c r="K1313" s="2">
        <f t="shared" si="156"/>
        <v>97.655064997283148</v>
      </c>
    </row>
    <row r="1314" spans="1:11" ht="13.5" x14ac:dyDescent="0.25">
      <c r="A1314" s="3">
        <f>TITRES_STAT!B1317</f>
        <v>43922</v>
      </c>
      <c r="B1314" s="6">
        <f>TITRES_STAT!D1317</f>
        <v>94.831999999999994</v>
      </c>
      <c r="C1314" s="2">
        <f t="shared" si="157"/>
        <v>2.7590999999999894</v>
      </c>
      <c r="D1314" s="2">
        <f t="shared" si="158"/>
        <v>93.763760000000005</v>
      </c>
      <c r="E1314" s="2">
        <f t="shared" si="160"/>
        <v>93.891659999999987</v>
      </c>
      <c r="F1314" s="2">
        <f t="shared" si="161"/>
        <v>94.144249999999985</v>
      </c>
      <c r="G1314" s="2">
        <f t="shared" si="155"/>
        <v>97.061356000000046</v>
      </c>
      <c r="H1314" s="2">
        <f t="shared" si="159"/>
        <v>106.21893949999998</v>
      </c>
      <c r="I1314" s="2">
        <f t="array" ref="I1314">SUMPRODUCT(B1298:B1317, (ROW(B1298:B1317)-ROW(B1298)+1)) / (20*21/2)</f>
        <v>95.183314285714289</v>
      </c>
      <c r="J1314" s="2">
        <f t="shared" si="162"/>
        <v>94.540575130942855</v>
      </c>
      <c r="K1314" s="2">
        <f t="shared" si="156"/>
        <v>97.544356566017143</v>
      </c>
    </row>
    <row r="1315" spans="1:11" ht="13.5" x14ac:dyDescent="0.25">
      <c r="A1315" s="3">
        <f>TITRES_STAT!B1318</f>
        <v>43923</v>
      </c>
      <c r="B1315" s="6">
        <f>TITRES_STAT!D1318</f>
        <v>95.724900000000005</v>
      </c>
      <c r="C1315" s="2">
        <f t="shared" si="157"/>
        <v>0.89290000000001157</v>
      </c>
      <c r="D1315" s="2">
        <f t="shared" si="158"/>
        <v>93.924639999999997</v>
      </c>
      <c r="E1315" s="2">
        <f t="shared" si="160"/>
        <v>94.33408</v>
      </c>
      <c r="F1315" s="2">
        <f t="shared" si="161"/>
        <v>94.10402999999998</v>
      </c>
      <c r="G1315" s="2">
        <f t="shared" si="155"/>
        <v>96.803944000000044</v>
      </c>
      <c r="H1315" s="2">
        <f t="shared" si="159"/>
        <v>106.12241</v>
      </c>
      <c r="I1315" s="2">
        <f t="array" ref="I1315">SUMPRODUCT(B1299:B1318, (ROW(B1299:B1318)-ROW(B1299)+1)) / (20*21/2)</f>
        <v>95.831779523809502</v>
      </c>
      <c r="J1315" s="2">
        <f t="shared" si="162"/>
        <v>94.65336797561497</v>
      </c>
      <c r="K1315" s="2">
        <f t="shared" si="156"/>
        <v>97.473005328134121</v>
      </c>
    </row>
    <row r="1316" spans="1:11" ht="13.5" x14ac:dyDescent="0.25">
      <c r="A1316" s="3">
        <f>TITRES_STAT!B1319</f>
        <v>43924</v>
      </c>
      <c r="B1316" s="6">
        <f>TITRES_STAT!D1319</f>
        <v>98.596699999999998</v>
      </c>
      <c r="C1316" s="2">
        <f t="shared" si="157"/>
        <v>2.8717999999999932</v>
      </c>
      <c r="D1316" s="2">
        <f t="shared" si="158"/>
        <v>94.659880000000001</v>
      </c>
      <c r="E1316" s="2">
        <f t="shared" si="160"/>
        <v>94.79019000000001</v>
      </c>
      <c r="F1316" s="2">
        <f t="shared" si="161"/>
        <v>94.348169999999996</v>
      </c>
      <c r="G1316" s="2">
        <f t="shared" si="155"/>
        <v>96.603968000000037</v>
      </c>
      <c r="H1316" s="2">
        <f t="shared" si="159"/>
        <v>106.0462725</v>
      </c>
      <c r="I1316" s="2">
        <f t="array" ref="I1316">SUMPRODUCT(B1300:B1319, (ROW(B1300:B1319)-ROW(B1300)+1)) / (20*21/2)</f>
        <v>96.667751904761914</v>
      </c>
      <c r="J1316" s="2">
        <f t="shared" si="162"/>
        <v>95.028923406508795</v>
      </c>
      <c r="K1316" s="2">
        <f t="shared" si="156"/>
        <v>97.517071785854355</v>
      </c>
    </row>
    <row r="1317" spans="1:11" ht="13.5" x14ac:dyDescent="0.25">
      <c r="A1317" s="3">
        <f>TITRES_STAT!B1320</f>
        <v>43927</v>
      </c>
      <c r="B1317" s="6">
        <f>TITRES_STAT!D1320</f>
        <v>101.5488</v>
      </c>
      <c r="C1317" s="2">
        <f t="shared" si="157"/>
        <v>2.9521000000000015</v>
      </c>
      <c r="D1317" s="2">
        <f t="shared" si="158"/>
        <v>96.555059999999997</v>
      </c>
      <c r="E1317" s="2">
        <f t="shared" si="160"/>
        <v>95.453020000000009</v>
      </c>
      <c r="F1317" s="2">
        <f t="shared" si="161"/>
        <v>94.739914999999982</v>
      </c>
      <c r="G1317" s="2">
        <f t="shared" si="155"/>
        <v>96.46303400000005</v>
      </c>
      <c r="H1317" s="2">
        <f t="shared" si="159"/>
        <v>105.98489550000001</v>
      </c>
      <c r="I1317" s="2">
        <f t="array" ref="I1317">SUMPRODUCT(B1301:B1320, (ROW(B1301:B1320)-ROW(B1301)+1)) / (20*21/2)</f>
        <v>97.457758095238106</v>
      </c>
      <c r="J1317" s="2">
        <f t="shared" si="162"/>
        <v>95.649864034460336</v>
      </c>
      <c r="K1317" s="2">
        <f t="shared" si="156"/>
        <v>97.675178774644394</v>
      </c>
    </row>
    <row r="1318" spans="1:11" ht="13.5" x14ac:dyDescent="0.25">
      <c r="A1318" s="3">
        <f>TITRES_STAT!B1321</f>
        <v>43928</v>
      </c>
      <c r="B1318" s="6">
        <f>TITRES_STAT!D1321</f>
        <v>101.5488</v>
      </c>
      <c r="C1318" s="2">
        <f t="shared" si="157"/>
        <v>0</v>
      </c>
      <c r="D1318" s="2">
        <f t="shared" si="158"/>
        <v>98.450240000000008</v>
      </c>
      <c r="E1318" s="2">
        <f t="shared" si="160"/>
        <v>96.115849999999995</v>
      </c>
      <c r="F1318" s="2">
        <f t="shared" si="161"/>
        <v>94.991289999999992</v>
      </c>
      <c r="G1318" s="2">
        <f t="shared" si="155"/>
        <v>96.387258000000031</v>
      </c>
      <c r="H1318" s="2">
        <f t="shared" si="159"/>
        <v>105.929552</v>
      </c>
      <c r="I1318" s="2">
        <f t="array" ref="I1318">SUMPRODUCT(B1302:B1321, (ROW(B1302:B1321)-ROW(B1302)+1)) / (20*21/2)</f>
        <v>98.439297142857171</v>
      </c>
      <c r="J1318" s="2">
        <f t="shared" si="162"/>
        <v>96.211667459749833</v>
      </c>
      <c r="K1318" s="2">
        <f t="shared" si="156"/>
        <v>97.827085489364237</v>
      </c>
    </row>
    <row r="1319" spans="1:11" ht="13.5" x14ac:dyDescent="0.25">
      <c r="A1319" s="3">
        <f>TITRES_STAT!B1322</f>
        <v>43929</v>
      </c>
      <c r="B1319" s="6">
        <f>TITRES_STAT!D1322</f>
        <v>103.76900000000001</v>
      </c>
      <c r="C1319" s="2">
        <f t="shared" si="157"/>
        <v>2.2202000000000055</v>
      </c>
      <c r="D1319" s="2">
        <f t="shared" si="158"/>
        <v>100.23764000000001</v>
      </c>
      <c r="E1319" s="2">
        <f t="shared" si="160"/>
        <v>97.000700000000009</v>
      </c>
      <c r="F1319" s="2">
        <f t="shared" si="161"/>
        <v>95.473935000000012</v>
      </c>
      <c r="G1319" s="2">
        <f t="shared" si="155"/>
        <v>96.371170000000063</v>
      </c>
      <c r="H1319" s="2">
        <f t="shared" si="159"/>
        <v>105.88128699999999</v>
      </c>
      <c r="I1319" s="2">
        <f t="array" ref="I1319">SUMPRODUCT(B1303:B1322, (ROW(B1303:B1322)-ROW(B1303)+1)) / (20*21/2)</f>
        <v>99.363378095238104</v>
      </c>
      <c r="J1319" s="2">
        <f t="shared" si="162"/>
        <v>96.931413415964144</v>
      </c>
      <c r="K1319" s="2">
        <f t="shared" si="156"/>
        <v>98.06010174468328</v>
      </c>
    </row>
    <row r="1320" spans="1:11" ht="13.5" x14ac:dyDescent="0.25">
      <c r="A1320" s="3">
        <f>TITRES_STAT!B1323</f>
        <v>43934</v>
      </c>
      <c r="B1320" s="6">
        <f>TITRES_STAT!D1323</f>
        <v>103.76900000000001</v>
      </c>
      <c r="C1320" s="2">
        <f t="shared" si="157"/>
        <v>0</v>
      </c>
      <c r="D1320" s="2">
        <f t="shared" si="158"/>
        <v>101.84646000000001</v>
      </c>
      <c r="E1320" s="2">
        <f t="shared" si="160"/>
        <v>97.885550000000009</v>
      </c>
      <c r="F1320" s="2">
        <f t="shared" si="161"/>
        <v>95.876139999999992</v>
      </c>
      <c r="G1320" s="2">
        <f t="shared" si="155"/>
        <v>96.402864000000065</v>
      </c>
      <c r="H1320" s="2">
        <f t="shared" si="159"/>
        <v>105.833022</v>
      </c>
      <c r="I1320" s="2">
        <f t="array" ref="I1320">SUMPRODUCT(B1304:B1323, (ROW(B1304:B1323)-ROW(B1304)+1)) / (20*21/2)</f>
        <v>100.23000095238096</v>
      </c>
      <c r="J1320" s="2">
        <f t="shared" si="162"/>
        <v>97.582612138253282</v>
      </c>
      <c r="K1320" s="2">
        <f t="shared" si="156"/>
        <v>98.283980107636879</v>
      </c>
    </row>
    <row r="1321" spans="1:11" ht="13.5" x14ac:dyDescent="0.25">
      <c r="A1321" s="3">
        <f>TITRES_STAT!B1324</f>
        <v>43935</v>
      </c>
      <c r="B1321" s="6">
        <f>TITRES_STAT!D1324</f>
        <v>106.1823</v>
      </c>
      <c r="C1321" s="2">
        <f t="shared" si="157"/>
        <v>2.4132999999999925</v>
      </c>
      <c r="D1321" s="2">
        <f t="shared" si="158"/>
        <v>103.36358</v>
      </c>
      <c r="E1321" s="2">
        <f t="shared" si="160"/>
        <v>99.011730000000014</v>
      </c>
      <c r="F1321" s="2">
        <f t="shared" si="161"/>
        <v>96.479449999999986</v>
      </c>
      <c r="G1321" s="2">
        <f t="shared" si="155"/>
        <v>96.481698000000065</v>
      </c>
      <c r="H1321" s="2">
        <f t="shared" si="159"/>
        <v>105.81773849999999</v>
      </c>
      <c r="I1321" s="2">
        <f t="array" ref="I1321">SUMPRODUCT(B1305:B1324, (ROW(B1305:B1324)-ROW(B1305)+1)) / (20*21/2)</f>
        <v>101.03916571428572</v>
      </c>
      <c r="J1321" s="2">
        <f t="shared" si="162"/>
        <v>98.401630029848207</v>
      </c>
      <c r="K1321" s="2">
        <f t="shared" si="156"/>
        <v>98.593718142631502</v>
      </c>
    </row>
    <row r="1322" spans="1:11" ht="13.5" x14ac:dyDescent="0.25">
      <c r="A1322" s="3">
        <f>TITRES_STAT!B1325</f>
        <v>43936</v>
      </c>
      <c r="B1322" s="6">
        <f>TITRES_STAT!D1325</f>
        <v>106.1823</v>
      </c>
      <c r="C1322" s="2">
        <f t="shared" si="157"/>
        <v>0</v>
      </c>
      <c r="D1322" s="2">
        <f t="shared" si="158"/>
        <v>104.29028000000001</v>
      </c>
      <c r="E1322" s="2">
        <f t="shared" si="160"/>
        <v>100.42267</v>
      </c>
      <c r="F1322" s="2">
        <f t="shared" si="161"/>
        <v>97.082759999999993</v>
      </c>
      <c r="G1322" s="2">
        <f t="shared" si="155"/>
        <v>96.560532000000052</v>
      </c>
      <c r="H1322" s="2">
        <f t="shared" si="159"/>
        <v>105.81882450000001</v>
      </c>
      <c r="I1322" s="2">
        <f t="array" ref="I1322">SUMPRODUCT(B1306:B1325, (ROW(B1306:B1325)-ROW(B1306)+1)) / (20*21/2)</f>
        <v>101.77746571428571</v>
      </c>
      <c r="J1322" s="2">
        <f t="shared" si="162"/>
        <v>99.142646217481712</v>
      </c>
      <c r="K1322" s="2">
        <f t="shared" si="156"/>
        <v>98.891309588018501</v>
      </c>
    </row>
    <row r="1323" spans="1:11" ht="13.5" x14ac:dyDescent="0.25">
      <c r="A1323" s="3">
        <f>TITRES_STAT!B1326</f>
        <v>43937</v>
      </c>
      <c r="B1323" s="6">
        <f>TITRES_STAT!D1326</f>
        <v>106.1823</v>
      </c>
      <c r="C1323" s="2">
        <f t="shared" si="157"/>
        <v>0</v>
      </c>
      <c r="D1323" s="2">
        <f t="shared" si="158"/>
        <v>105.21698000000001</v>
      </c>
      <c r="E1323" s="2">
        <f t="shared" si="160"/>
        <v>101.83360999999999</v>
      </c>
      <c r="F1323" s="2">
        <f t="shared" si="161"/>
        <v>97.686069999999987</v>
      </c>
      <c r="G1323" s="2">
        <f t="shared" si="155"/>
        <v>96.68923800000006</v>
      </c>
      <c r="H1323" s="2">
        <f t="shared" si="159"/>
        <v>105.81962900000001</v>
      </c>
      <c r="I1323" s="2">
        <f t="array" ref="I1323">SUMPRODUCT(B1307:B1326, (ROW(B1307:B1326)-ROW(B1307)+1)) / (20*21/2)</f>
        <v>102.44490095238095</v>
      </c>
      <c r="J1323" s="2">
        <f t="shared" si="162"/>
        <v>99.813089434864409</v>
      </c>
      <c r="K1323" s="2">
        <f t="shared" si="156"/>
        <v>99.177230780645218</v>
      </c>
    </row>
    <row r="1324" spans="1:11" ht="13.5" x14ac:dyDescent="0.25">
      <c r="A1324" s="3">
        <f>TITRES_STAT!B1327</f>
        <v>43938</v>
      </c>
      <c r="B1324" s="6">
        <f>TITRES_STAT!D1327</f>
        <v>106.1823</v>
      </c>
      <c r="C1324" s="2">
        <f t="shared" si="157"/>
        <v>0</v>
      </c>
      <c r="D1324" s="2">
        <f t="shared" si="158"/>
        <v>105.69964</v>
      </c>
      <c r="E1324" s="2">
        <f t="shared" si="160"/>
        <v>102.96863999999998</v>
      </c>
      <c r="F1324" s="2">
        <f t="shared" si="161"/>
        <v>98.430149999999998</v>
      </c>
      <c r="G1324" s="2">
        <f t="shared" si="155"/>
        <v>96.817944000000082</v>
      </c>
      <c r="H1324" s="2">
        <f t="shared" si="159"/>
        <v>105.82043350000002</v>
      </c>
      <c r="I1324" s="2">
        <f t="array" ref="I1324">SUMPRODUCT(B1308:B1327, (ROW(B1308:B1327)-ROW(B1308)+1)) / (20*21/2)</f>
        <v>103.05449476190478</v>
      </c>
      <c r="J1324" s="2">
        <f t="shared" si="162"/>
        <v>100.41968091725828</v>
      </c>
      <c r="K1324" s="2">
        <f t="shared" si="156"/>
        <v>99.45193937748266</v>
      </c>
    </row>
    <row r="1325" spans="1:11" ht="13.5" x14ac:dyDescent="0.25">
      <c r="A1325" s="3">
        <f>TITRES_STAT!B1328</f>
        <v>43941</v>
      </c>
      <c r="B1325" s="6">
        <f>TITRES_STAT!D1328</f>
        <v>106.1823</v>
      </c>
      <c r="C1325" s="2">
        <f t="shared" si="157"/>
        <v>0</v>
      </c>
      <c r="D1325" s="2">
        <f t="shared" si="158"/>
        <v>106.18229999999998</v>
      </c>
      <c r="E1325" s="2">
        <f t="shared" si="160"/>
        <v>104.01437999999999</v>
      </c>
      <c r="F1325" s="2">
        <f t="shared" si="161"/>
        <v>99.174229999999994</v>
      </c>
      <c r="G1325" s="2">
        <f t="shared" si="155"/>
        <v>97.006178000000077</v>
      </c>
      <c r="H1325" s="2">
        <f t="shared" si="159"/>
        <v>105.80957400000001</v>
      </c>
      <c r="I1325" s="2">
        <f t="array" ref="I1325">SUMPRODUCT(B1309:B1328, (ROW(B1309:B1328)-ROW(B1309)+1)) / (20*21/2)</f>
        <v>103.45647047619049</v>
      </c>
      <c r="J1325" s="2">
        <f t="shared" si="162"/>
        <v>100.96850178228129</v>
      </c>
      <c r="K1325" s="2">
        <f t="shared" si="156"/>
        <v>99.715875088169611</v>
      </c>
    </row>
    <row r="1326" spans="1:11" ht="13.5" x14ac:dyDescent="0.25">
      <c r="A1326" s="3">
        <f>TITRES_STAT!B1329</f>
        <v>43942</v>
      </c>
      <c r="B1326" s="6">
        <f>TITRES_STAT!D1329</f>
        <v>106.1823</v>
      </c>
      <c r="C1326" s="2">
        <f t="shared" si="157"/>
        <v>0</v>
      </c>
      <c r="D1326" s="2">
        <f t="shared" si="158"/>
        <v>106.18229999999998</v>
      </c>
      <c r="E1326" s="2">
        <f t="shared" si="160"/>
        <v>104.77293999999998</v>
      </c>
      <c r="F1326" s="2">
        <f t="shared" si="161"/>
        <v>99.781564999999986</v>
      </c>
      <c r="G1326" s="2">
        <f t="shared" si="155"/>
        <v>97.200846000000098</v>
      </c>
      <c r="H1326" s="2">
        <f t="shared" si="159"/>
        <v>105.79750800000002</v>
      </c>
      <c r="I1326" s="2">
        <f t="array" ref="I1326">SUMPRODUCT(B1310:B1329, (ROW(B1310:B1329)-ROW(B1310)+1)) / (20*21/2)</f>
        <v>103.96650857142858</v>
      </c>
      <c r="J1326" s="2">
        <f t="shared" si="162"/>
        <v>101.4650539934926</v>
      </c>
      <c r="K1326" s="2">
        <f t="shared" si="156"/>
        <v>99.969460378829623</v>
      </c>
    </row>
    <row r="1327" spans="1:11" ht="13.5" x14ac:dyDescent="0.25">
      <c r="A1327" s="3">
        <f>TITRES_STAT!B1330</f>
        <v>43943</v>
      </c>
      <c r="B1327" s="6">
        <f>TITRES_STAT!D1330</f>
        <v>106.1823</v>
      </c>
      <c r="C1327" s="2">
        <f t="shared" si="157"/>
        <v>0</v>
      </c>
      <c r="D1327" s="2">
        <f t="shared" si="158"/>
        <v>106.18229999999998</v>
      </c>
      <c r="E1327" s="2">
        <f t="shared" si="160"/>
        <v>105.23628999999998</v>
      </c>
      <c r="F1327" s="2">
        <f t="shared" si="161"/>
        <v>100.34465499999999</v>
      </c>
      <c r="G1327" s="2">
        <f t="shared" si="155"/>
        <v>97.45262800000009</v>
      </c>
      <c r="H1327" s="2">
        <f t="shared" si="159"/>
        <v>105.785442</v>
      </c>
      <c r="I1327" s="2">
        <f t="array" ref="I1327">SUMPRODUCT(B1311:B1330, (ROW(B1311:B1330)-ROW(B1311)+1)) / (20*21/2)</f>
        <v>104.26126190476189</v>
      </c>
      <c r="J1327" s="2">
        <f t="shared" si="162"/>
        <v>101.91431551792188</v>
      </c>
      <c r="K1327" s="2">
        <f t="shared" si="156"/>
        <v>100.21310114828728</v>
      </c>
    </row>
    <row r="1328" spans="1:11" ht="13.5" x14ac:dyDescent="0.25">
      <c r="A1328" s="3">
        <f>TITRES_STAT!B1331</f>
        <v>43944</v>
      </c>
      <c r="B1328" s="6">
        <f>TITRES_STAT!D1331</f>
        <v>104.5654</v>
      </c>
      <c r="C1328" s="2">
        <f t="shared" si="157"/>
        <v>-1.6169000000000011</v>
      </c>
      <c r="D1328" s="2">
        <f t="shared" si="158"/>
        <v>105.85891999999998</v>
      </c>
      <c r="E1328" s="2">
        <f t="shared" si="160"/>
        <v>105.53794999999998</v>
      </c>
      <c r="F1328" s="2">
        <f t="shared" si="161"/>
        <v>100.82689999999998</v>
      </c>
      <c r="G1328" s="2">
        <f t="shared" si="155"/>
        <v>97.736264000000105</v>
      </c>
      <c r="H1328" s="2">
        <f t="shared" si="159"/>
        <v>105.7652915</v>
      </c>
      <c r="I1328" s="2">
        <f t="array" ref="I1328">SUMPRODUCT(B1312:B1331, (ROW(B1312:B1331)-ROW(B1312)+1)) / (20*21/2)</f>
        <v>104.21246095238097</v>
      </c>
      <c r="J1328" s="2">
        <f t="shared" si="162"/>
        <v>102.16679975431028</v>
      </c>
      <c r="K1328" s="2">
        <f t="shared" si="156"/>
        <v>100.38377953462896</v>
      </c>
    </row>
    <row r="1329" spans="1:11" ht="13.5" x14ac:dyDescent="0.25">
      <c r="A1329" s="3">
        <f>TITRES_STAT!B1332</f>
        <v>43945</v>
      </c>
      <c r="B1329" s="6">
        <f>TITRES_STAT!D1332</f>
        <v>106.1823</v>
      </c>
      <c r="C1329" s="2">
        <f t="shared" si="157"/>
        <v>1.6169000000000011</v>
      </c>
      <c r="D1329" s="2">
        <f t="shared" si="158"/>
        <v>105.85891999999998</v>
      </c>
      <c r="E1329" s="2">
        <f t="shared" si="160"/>
        <v>105.77927999999997</v>
      </c>
      <c r="F1329" s="2">
        <f t="shared" si="161"/>
        <v>101.38998999999998</v>
      </c>
      <c r="G1329" s="2">
        <f t="shared" si="155"/>
        <v>98.051916000000091</v>
      </c>
      <c r="H1329" s="2">
        <f t="shared" si="159"/>
        <v>105.74522150000001</v>
      </c>
      <c r="I1329" s="2">
        <f t="array" ref="I1329">SUMPRODUCT(B1313:B1332, (ROW(B1313:B1332)-ROW(B1313)+1)) / (20*21/2)</f>
        <v>104.1330157142857</v>
      </c>
      <c r="J1329" s="2">
        <f t="shared" si="162"/>
        <v>102.54922834913786</v>
      </c>
      <c r="K1329" s="2">
        <f t="shared" si="156"/>
        <v>100.61117249405527</v>
      </c>
    </row>
    <row r="1330" spans="1:11" ht="13.5" x14ac:dyDescent="0.25">
      <c r="A1330" s="3">
        <f>TITRES_STAT!B1333</f>
        <v>43948</v>
      </c>
      <c r="B1330" s="6">
        <f>TITRES_STAT!D1333</f>
        <v>104.4849</v>
      </c>
      <c r="C1330" s="2">
        <f t="shared" si="157"/>
        <v>-1.6974000000000018</v>
      </c>
      <c r="D1330" s="2">
        <f t="shared" si="158"/>
        <v>105.51944</v>
      </c>
      <c r="E1330" s="2">
        <f t="shared" si="160"/>
        <v>105.85086999999996</v>
      </c>
      <c r="F1330" s="2">
        <f t="shared" si="161"/>
        <v>101.86820999999998</v>
      </c>
      <c r="G1330" s="2">
        <f t="shared" ref="G1330:G1393" si="163">AVERAGE(B1281:B1330)</f>
        <v>98.291468000000094</v>
      </c>
      <c r="H1330" s="2">
        <f t="shared" si="159"/>
        <v>105.71059150000001</v>
      </c>
      <c r="I1330" s="2">
        <f t="array" ref="I1330">SUMPRODUCT(B1314:B1333, (ROW(B1314:B1333)-ROW(B1314)+1)) / (20*21/2)</f>
        <v>104.00936619047619</v>
      </c>
      <c r="J1330" s="2">
        <f t="shared" si="162"/>
        <v>102.73357803017234</v>
      </c>
      <c r="K1330" s="2">
        <f t="shared" si="156"/>
        <v>100.76308337664135</v>
      </c>
    </row>
    <row r="1331" spans="1:11" ht="13.5" x14ac:dyDescent="0.25">
      <c r="A1331" s="3">
        <f>TITRES_STAT!B1334</f>
        <v>43949</v>
      </c>
      <c r="B1331" s="6">
        <f>TITRES_STAT!D1334</f>
        <v>101.3558</v>
      </c>
      <c r="C1331" s="2">
        <f t="shared" si="157"/>
        <v>-3.129099999999994</v>
      </c>
      <c r="D1331" s="2">
        <f t="shared" si="158"/>
        <v>104.55414</v>
      </c>
      <c r="E1331" s="2">
        <f t="shared" si="160"/>
        <v>105.36821999999998</v>
      </c>
      <c r="F1331" s="2">
        <f t="shared" si="161"/>
        <v>102.18997499999998</v>
      </c>
      <c r="G1331" s="2">
        <f t="shared" si="163"/>
        <v>98.468278000000083</v>
      </c>
      <c r="H1331" s="2">
        <f t="shared" si="159"/>
        <v>105.66035600000001</v>
      </c>
      <c r="I1331" s="2">
        <f t="array" ref="I1331">SUMPRODUCT(B1315:B1334, (ROW(B1315:B1334)-ROW(B1315)+1)) / (20*21/2)</f>
        <v>103.84151238095239</v>
      </c>
      <c r="J1331" s="2">
        <f t="shared" si="162"/>
        <v>102.60236107491784</v>
      </c>
      <c r="K1331" s="2">
        <f t="shared" ref="K1331:K1394" si="164">$K$4*B1331+(1-$K$4)*K1330</f>
        <v>100.78632716579267</v>
      </c>
    </row>
    <row r="1332" spans="1:11" ht="13.5" x14ac:dyDescent="0.25">
      <c r="A1332" s="3">
        <f>TITRES_STAT!B1335</f>
        <v>43950</v>
      </c>
      <c r="B1332" s="6">
        <f>TITRES_STAT!D1335</f>
        <v>101.3558</v>
      </c>
      <c r="C1332" s="2">
        <f t="shared" si="157"/>
        <v>0</v>
      </c>
      <c r="D1332" s="2">
        <f t="shared" si="158"/>
        <v>103.58884</v>
      </c>
      <c r="E1332" s="2">
        <f t="shared" si="160"/>
        <v>104.88556999999999</v>
      </c>
      <c r="F1332" s="2">
        <f t="shared" si="161"/>
        <v>102.65411999999996</v>
      </c>
      <c r="G1332" s="2">
        <f t="shared" si="163"/>
        <v>98.566578000000078</v>
      </c>
      <c r="H1332" s="2">
        <f t="shared" si="159"/>
        <v>105.61012050000001</v>
      </c>
      <c r="I1332" s="2">
        <f t="array" ref="I1332">SUMPRODUCT(B1316:B1335, (ROW(B1316:B1335)-ROW(B1316)+1)) / (20*21/2)</f>
        <v>103.35300238095238</v>
      </c>
      <c r="J1332" s="2">
        <f t="shared" si="162"/>
        <v>102.48364097254472</v>
      </c>
      <c r="K1332" s="2">
        <f t="shared" si="164"/>
        <v>100.80865943380081</v>
      </c>
    </row>
    <row r="1333" spans="1:11" ht="13.5" x14ac:dyDescent="0.25">
      <c r="A1333" s="3">
        <f>TITRES_STAT!B1336</f>
        <v>43951</v>
      </c>
      <c r="B1333" s="6">
        <f>TITRES_STAT!D1336</f>
        <v>101.3558</v>
      </c>
      <c r="C1333" s="2">
        <f t="shared" si="157"/>
        <v>0</v>
      </c>
      <c r="D1333" s="2">
        <f t="shared" si="158"/>
        <v>102.94692000000001</v>
      </c>
      <c r="E1333" s="2">
        <f t="shared" si="160"/>
        <v>104.40291999999999</v>
      </c>
      <c r="F1333" s="2">
        <f t="shared" si="161"/>
        <v>103.11826499999998</v>
      </c>
      <c r="G1333" s="2">
        <f t="shared" si="163"/>
        <v>98.605190000000078</v>
      </c>
      <c r="H1333" s="2">
        <f t="shared" si="159"/>
        <v>105.55988500000001</v>
      </c>
      <c r="I1333" s="2">
        <f t="array" ref="I1333">SUMPRODUCT(B1317:B1336, (ROW(B1317:B1336)-ROW(B1317)+1)) / (20*21/2)</f>
        <v>102.8521580952381</v>
      </c>
      <c r="J1333" s="2">
        <f t="shared" si="162"/>
        <v>102.37622754658808</v>
      </c>
      <c r="K1333" s="2">
        <f t="shared" si="164"/>
        <v>100.83011592659295</v>
      </c>
    </row>
    <row r="1334" spans="1:11" ht="13.5" x14ac:dyDescent="0.25">
      <c r="A1334" s="3">
        <f>TITRES_STAT!B1337</f>
        <v>43955</v>
      </c>
      <c r="B1334" s="6">
        <f>TITRES_STAT!D1337</f>
        <v>101.3558</v>
      </c>
      <c r="C1334" s="2">
        <f t="shared" si="157"/>
        <v>0</v>
      </c>
      <c r="D1334" s="2">
        <f t="shared" si="158"/>
        <v>101.98161999999999</v>
      </c>
      <c r="E1334" s="2">
        <f t="shared" si="160"/>
        <v>103.92027</v>
      </c>
      <c r="F1334" s="2">
        <f t="shared" si="161"/>
        <v>103.44445499999998</v>
      </c>
      <c r="G1334" s="2">
        <f t="shared" si="163"/>
        <v>98.637366000000071</v>
      </c>
      <c r="H1334" s="2">
        <f t="shared" si="159"/>
        <v>105.50964950000001</v>
      </c>
      <c r="I1334" s="2">
        <f t="array" ref="I1334">SUMPRODUCT(B1318:B1337, (ROW(B1318:B1337)-ROW(B1318)+1)) / (20*21/2)</f>
        <v>102.07226428571427</v>
      </c>
      <c r="J1334" s="2">
        <f t="shared" si="162"/>
        <v>102.27904397072255</v>
      </c>
      <c r="K1334" s="2">
        <f t="shared" si="164"/>
        <v>100.8507309882952</v>
      </c>
    </row>
    <row r="1335" spans="1:11" ht="13.5" x14ac:dyDescent="0.25">
      <c r="A1335" s="3">
        <f>TITRES_STAT!B1338</f>
        <v>43956</v>
      </c>
      <c r="B1335" s="6">
        <f>TITRES_STAT!D1338</f>
        <v>98.315100000000001</v>
      </c>
      <c r="C1335" s="2">
        <f t="shared" si="157"/>
        <v>-3.0407000000000011</v>
      </c>
      <c r="D1335" s="2">
        <f t="shared" si="158"/>
        <v>100.74766</v>
      </c>
      <c r="E1335" s="2">
        <f t="shared" si="160"/>
        <v>103.13355000000001</v>
      </c>
      <c r="F1335" s="2">
        <f t="shared" si="161"/>
        <v>103.57396499999997</v>
      </c>
      <c r="G1335" s="2">
        <f t="shared" si="163"/>
        <v>98.656994000000068</v>
      </c>
      <c r="H1335" s="2">
        <f t="shared" si="159"/>
        <v>105.44618150000001</v>
      </c>
      <c r="I1335" s="2">
        <f t="array" ref="I1335">SUMPRODUCT(B1319:B1338, (ROW(B1319:B1338)-ROW(B1319)+1)) / (20*21/2)</f>
        <v>101.32178857142856</v>
      </c>
      <c r="J1335" s="2">
        <f t="shared" si="162"/>
        <v>101.90152549732041</v>
      </c>
      <c r="K1335" s="2">
        <f t="shared" si="164"/>
        <v>100.75129447895029</v>
      </c>
    </row>
    <row r="1336" spans="1:11" ht="13.5" x14ac:dyDescent="0.25">
      <c r="A1336" s="3">
        <f>TITRES_STAT!B1339</f>
        <v>43957</v>
      </c>
      <c r="B1336" s="6">
        <f>TITRES_STAT!D1339</f>
        <v>98.315100000000001</v>
      </c>
      <c r="C1336" s="2">
        <f t="shared" si="157"/>
        <v>0</v>
      </c>
      <c r="D1336" s="2">
        <f t="shared" si="158"/>
        <v>100.13952000000002</v>
      </c>
      <c r="E1336" s="2">
        <f t="shared" si="160"/>
        <v>102.34683000000003</v>
      </c>
      <c r="F1336" s="2">
        <f t="shared" si="161"/>
        <v>103.55988499999998</v>
      </c>
      <c r="G1336" s="2">
        <f t="shared" si="163"/>
        <v>98.676622000000037</v>
      </c>
      <c r="H1336" s="2">
        <f t="shared" si="159"/>
        <v>105.38271350000001</v>
      </c>
      <c r="I1336" s="2">
        <f t="array" ref="I1336">SUMPRODUCT(B1320:B1339, (ROW(B1320:B1339)-ROW(B1320)+1)) / (20*21/2)</f>
        <v>100.60073095238094</v>
      </c>
      <c r="J1336" s="2">
        <f t="shared" si="162"/>
        <v>101.55996116424227</v>
      </c>
      <c r="K1336" s="2">
        <f t="shared" si="164"/>
        <v>100.65575744056008</v>
      </c>
    </row>
    <row r="1337" spans="1:11" ht="13.5" x14ac:dyDescent="0.25">
      <c r="A1337" s="3">
        <f>TITRES_STAT!B1340</f>
        <v>43958</v>
      </c>
      <c r="B1337" s="6">
        <f>TITRES_STAT!D1340</f>
        <v>95.370999999999995</v>
      </c>
      <c r="C1337" s="2">
        <f t="shared" si="157"/>
        <v>-2.9441000000000059</v>
      </c>
      <c r="D1337" s="2">
        <f t="shared" si="158"/>
        <v>98.94256</v>
      </c>
      <c r="E1337" s="2">
        <f t="shared" si="160"/>
        <v>101.26570000000001</v>
      </c>
      <c r="F1337" s="2">
        <f t="shared" si="161"/>
        <v>103.25099499999999</v>
      </c>
      <c r="G1337" s="2">
        <f t="shared" si="163"/>
        <v>98.590712000000039</v>
      </c>
      <c r="H1337" s="2">
        <f t="shared" si="159"/>
        <v>105.304525</v>
      </c>
      <c r="I1337" s="2">
        <f t="array" ref="I1337">SUMPRODUCT(B1321:B1340, (ROW(B1321:B1340)-ROW(B1321)+1)) / (20*21/2)</f>
        <v>99.919663809523797</v>
      </c>
      <c r="J1337" s="2">
        <f t="shared" si="162"/>
        <v>100.97053629145729</v>
      </c>
      <c r="K1337" s="2">
        <f t="shared" si="164"/>
        <v>100.44851205073421</v>
      </c>
    </row>
    <row r="1338" spans="1:11" ht="13.5" x14ac:dyDescent="0.25">
      <c r="A1338" s="3">
        <f>TITRES_STAT!B1341</f>
        <v>43959</v>
      </c>
      <c r="B1338" s="6">
        <f>TITRES_STAT!D1341</f>
        <v>95.370999999999995</v>
      </c>
      <c r="C1338" s="2">
        <f t="shared" si="157"/>
        <v>0</v>
      </c>
      <c r="D1338" s="2">
        <f t="shared" si="158"/>
        <v>97.745599999999996</v>
      </c>
      <c r="E1338" s="2">
        <f t="shared" si="160"/>
        <v>100.34626</v>
      </c>
      <c r="F1338" s="2">
        <f t="shared" si="161"/>
        <v>102.942105</v>
      </c>
      <c r="G1338" s="2">
        <f t="shared" si="163"/>
        <v>98.504802000000012</v>
      </c>
      <c r="H1338" s="2">
        <f t="shared" si="159"/>
        <v>105.22633649999997</v>
      </c>
      <c r="I1338" s="2">
        <f t="array" ref="I1338">SUMPRODUCT(B1322:B1341, (ROW(B1322:B1341)-ROW(B1322)+1)) / (20*21/2)</f>
        <v>99.542120476190462</v>
      </c>
      <c r="J1338" s="2">
        <f t="shared" si="162"/>
        <v>100.43724712084231</v>
      </c>
      <c r="K1338" s="2">
        <f t="shared" si="164"/>
        <v>100.24939393109759</v>
      </c>
    </row>
    <row r="1339" spans="1:11" ht="13.5" x14ac:dyDescent="0.25">
      <c r="A1339" s="3">
        <f>TITRES_STAT!B1342</f>
        <v>43962</v>
      </c>
      <c r="B1339" s="6">
        <f>TITRES_STAT!D1342</f>
        <v>95.370999999999995</v>
      </c>
      <c r="C1339" s="2">
        <f t="shared" si="157"/>
        <v>0</v>
      </c>
      <c r="D1339" s="2">
        <f t="shared" si="158"/>
        <v>96.548639999999992</v>
      </c>
      <c r="E1339" s="2">
        <f t="shared" si="160"/>
        <v>99.265129999999999</v>
      </c>
      <c r="F1339" s="2">
        <f t="shared" si="161"/>
        <v>102.52220500000001</v>
      </c>
      <c r="G1339" s="2">
        <f t="shared" si="163"/>
        <v>98.418892000000014</v>
      </c>
      <c r="H1339" s="2">
        <f t="shared" si="159"/>
        <v>105.14814799999998</v>
      </c>
      <c r="I1339" s="2">
        <f t="array" ref="I1339">SUMPRODUCT(B1323:B1342, (ROW(B1323:B1342)-ROW(B1323)+1)) / (20*21/2)</f>
        <v>99.202882857142839</v>
      </c>
      <c r="J1339" s="2">
        <f t="shared" si="162"/>
        <v>99.954747395047804</v>
      </c>
      <c r="K1339" s="2">
        <f t="shared" si="164"/>
        <v>100.05808436517221</v>
      </c>
    </row>
    <row r="1340" spans="1:11" ht="13.5" x14ac:dyDescent="0.25">
      <c r="A1340" s="3">
        <f>TITRES_STAT!B1343</f>
        <v>43963</v>
      </c>
      <c r="B1340" s="6">
        <f>TITRES_STAT!D1343</f>
        <v>95.370999999999995</v>
      </c>
      <c r="C1340" s="2">
        <f t="shared" si="157"/>
        <v>0</v>
      </c>
      <c r="D1340" s="2">
        <f t="shared" si="158"/>
        <v>95.959819999999993</v>
      </c>
      <c r="E1340" s="2">
        <f t="shared" si="160"/>
        <v>98.353739999999988</v>
      </c>
      <c r="F1340" s="2">
        <f t="shared" si="161"/>
        <v>102.10230500000002</v>
      </c>
      <c r="G1340" s="2">
        <f t="shared" si="163"/>
        <v>98.332981999999987</v>
      </c>
      <c r="H1340" s="2">
        <f t="shared" si="159"/>
        <v>105.06995949999997</v>
      </c>
      <c r="I1340" s="2">
        <f t="array" ref="I1340">SUMPRODUCT(B1324:B1343, (ROW(B1324:B1343)-ROW(B1324)+1)) / (20*21/2)</f>
        <v>98.901950952380929</v>
      </c>
      <c r="J1340" s="2">
        <f t="shared" si="162"/>
        <v>99.518200024090874</v>
      </c>
      <c r="K1340" s="2">
        <f t="shared" si="164"/>
        <v>99.874277135165457</v>
      </c>
    </row>
    <row r="1341" spans="1:11" ht="13.5" x14ac:dyDescent="0.25">
      <c r="A1341" s="3">
        <f>TITRES_STAT!B1344</f>
        <v>43964</v>
      </c>
      <c r="B1341" s="6">
        <f>TITRES_STAT!D1344</f>
        <v>98.138099999999994</v>
      </c>
      <c r="C1341" s="2">
        <f t="shared" si="157"/>
        <v>2.7670999999999992</v>
      </c>
      <c r="D1341" s="2">
        <f t="shared" si="158"/>
        <v>95.924419999999998</v>
      </c>
      <c r="E1341" s="2">
        <f t="shared" si="160"/>
        <v>98.031970000000001</v>
      </c>
      <c r="F1341" s="2">
        <f t="shared" si="161"/>
        <v>101.700095</v>
      </c>
      <c r="G1341" s="2">
        <f t="shared" si="163"/>
        <v>98.36193999999999</v>
      </c>
      <c r="H1341" s="2">
        <f t="shared" si="159"/>
        <v>105.00560649999996</v>
      </c>
      <c r="I1341" s="2">
        <f t="array" ref="I1341">SUMPRODUCT(B1325:B1344, (ROW(B1325:B1344)-ROW(B1325)+1)) / (20*21/2)</f>
        <v>98.358934285714284</v>
      </c>
      <c r="J1341" s="2">
        <f t="shared" si="162"/>
        <v>99.386761926558421</v>
      </c>
      <c r="K1341" s="2">
        <f t="shared" si="164"/>
        <v>99.80619175731583</v>
      </c>
    </row>
    <row r="1342" spans="1:11" ht="13.5" x14ac:dyDescent="0.25">
      <c r="A1342" s="3">
        <f>TITRES_STAT!B1345</f>
        <v>43965</v>
      </c>
      <c r="B1342" s="6">
        <f>TITRES_STAT!D1345</f>
        <v>98.138099999999994</v>
      </c>
      <c r="C1342" s="2">
        <f t="shared" si="157"/>
        <v>0</v>
      </c>
      <c r="D1342" s="2">
        <f t="shared" si="158"/>
        <v>96.47784</v>
      </c>
      <c r="E1342" s="2">
        <f t="shared" si="160"/>
        <v>97.7102</v>
      </c>
      <c r="F1342" s="2">
        <f t="shared" si="161"/>
        <v>101.29788500000001</v>
      </c>
      <c r="G1342" s="2">
        <f t="shared" si="163"/>
        <v>98.390897999999979</v>
      </c>
      <c r="H1342" s="2">
        <f t="shared" si="159"/>
        <v>104.94125349999999</v>
      </c>
      <c r="I1342" s="2">
        <f t="array" ref="I1342">SUMPRODUCT(B1326:B1345, (ROW(B1326:B1345)-ROW(B1326)+1)) / (20*21/2)</f>
        <v>98.13331904761904</v>
      </c>
      <c r="J1342" s="2">
        <f t="shared" si="162"/>
        <v>99.267841743076673</v>
      </c>
      <c r="K1342" s="2">
        <f t="shared" si="164"/>
        <v>99.740776394283827</v>
      </c>
    </row>
    <row r="1343" spans="1:11" ht="13.5" x14ac:dyDescent="0.25">
      <c r="A1343" s="3">
        <f>TITRES_STAT!B1346</f>
        <v>43966</v>
      </c>
      <c r="B1343" s="6">
        <f>TITRES_STAT!D1346</f>
        <v>98.138099999999994</v>
      </c>
      <c r="C1343" s="2">
        <f t="shared" si="157"/>
        <v>0</v>
      </c>
      <c r="D1343" s="2">
        <f t="shared" si="158"/>
        <v>97.031260000000003</v>
      </c>
      <c r="E1343" s="2">
        <f t="shared" si="160"/>
        <v>97.38843</v>
      </c>
      <c r="F1343" s="2">
        <f t="shared" si="161"/>
        <v>100.89567500000001</v>
      </c>
      <c r="G1343" s="2">
        <f t="shared" si="163"/>
        <v>98.419855999999982</v>
      </c>
      <c r="H1343" s="2">
        <f t="shared" si="159"/>
        <v>104.87690049999998</v>
      </c>
      <c r="I1343" s="2">
        <f t="array" ref="I1343">SUMPRODUCT(B1327:B1346, (ROW(B1327:B1346)-ROW(B1327)+1)) / (20*21/2)</f>
        <v>97.946775238095228</v>
      </c>
      <c r="J1343" s="2">
        <f t="shared" si="162"/>
        <v>99.160247291355091</v>
      </c>
      <c r="K1343" s="2">
        <f t="shared" si="164"/>
        <v>99.677926339606032</v>
      </c>
    </row>
    <row r="1344" spans="1:11" ht="13.5" x14ac:dyDescent="0.25">
      <c r="A1344" s="3">
        <f>TITRES_STAT!B1347</f>
        <v>43969</v>
      </c>
      <c r="B1344" s="6">
        <f>TITRES_STAT!D1347</f>
        <v>95.194000000000003</v>
      </c>
      <c r="C1344" s="2">
        <f t="shared" si="157"/>
        <v>-2.9440999999999917</v>
      </c>
      <c r="D1344" s="2">
        <f t="shared" si="158"/>
        <v>96.995860000000008</v>
      </c>
      <c r="E1344" s="2">
        <f t="shared" si="160"/>
        <v>96.77225</v>
      </c>
      <c r="F1344" s="2">
        <f t="shared" si="161"/>
        <v>100.34626</v>
      </c>
      <c r="G1344" s="2">
        <f t="shared" si="163"/>
        <v>98.389931999999988</v>
      </c>
      <c r="H1344" s="2">
        <f t="shared" si="159"/>
        <v>104.79782699999998</v>
      </c>
      <c r="I1344" s="2">
        <f t="array" ref="I1344">SUMPRODUCT(B1328:B1347, (ROW(B1328:B1347)-ROW(B1328)+1)) / (20*21/2)</f>
        <v>97.799302857142848</v>
      </c>
      <c r="J1344" s="2">
        <f t="shared" si="162"/>
        <v>98.782509454083183</v>
      </c>
      <c r="K1344" s="2">
        <f t="shared" si="164"/>
        <v>99.502086090994041</v>
      </c>
    </row>
    <row r="1345" spans="1:11" ht="13.5" x14ac:dyDescent="0.25">
      <c r="A1345" s="3">
        <f>TITRES_STAT!B1348</f>
        <v>43970</v>
      </c>
      <c r="B1345" s="6">
        <f>TITRES_STAT!D1348</f>
        <v>97.9773</v>
      </c>
      <c r="C1345" s="2">
        <f t="shared" si="157"/>
        <v>2.783299999999997</v>
      </c>
      <c r="D1345" s="2">
        <f t="shared" si="158"/>
        <v>97.517120000000006</v>
      </c>
      <c r="E1345" s="2">
        <f t="shared" si="160"/>
        <v>96.738469999999992</v>
      </c>
      <c r="F1345" s="2">
        <f t="shared" si="161"/>
        <v>99.93601000000001</v>
      </c>
      <c r="G1345" s="2">
        <f t="shared" si="163"/>
        <v>98.418891999999971</v>
      </c>
      <c r="H1345" s="2">
        <f t="shared" si="159"/>
        <v>104.73267</v>
      </c>
      <c r="I1345" s="2">
        <f t="array" ref="I1345">SUMPRODUCT(B1329:B1348, (ROW(B1329:B1348)-ROW(B1329)+1)) / (20*21/2)</f>
        <v>97.966692380952395</v>
      </c>
      <c r="J1345" s="2">
        <f t="shared" si="162"/>
        <v>98.705822839408583</v>
      </c>
      <c r="K1345" s="2">
        <f t="shared" si="164"/>
        <v>99.44229055801388</v>
      </c>
    </row>
    <row r="1346" spans="1:11" ht="13.5" x14ac:dyDescent="0.25">
      <c r="A1346" s="3">
        <f>TITRES_STAT!B1349</f>
        <v>43971</v>
      </c>
      <c r="B1346" s="6">
        <f>TITRES_STAT!D1349</f>
        <v>97.9773</v>
      </c>
      <c r="C1346" s="2">
        <f t="shared" si="157"/>
        <v>0</v>
      </c>
      <c r="D1346" s="2">
        <f t="shared" si="158"/>
        <v>97.484960000000001</v>
      </c>
      <c r="E1346" s="2">
        <f t="shared" si="160"/>
        <v>96.704689999999999</v>
      </c>
      <c r="F1346" s="2">
        <f t="shared" si="161"/>
        <v>99.52576000000002</v>
      </c>
      <c r="G1346" s="2">
        <f t="shared" si="163"/>
        <v>98.50415999999997</v>
      </c>
      <c r="H1346" s="2">
        <f t="shared" si="159"/>
        <v>104.66751299999996</v>
      </c>
      <c r="I1346" s="2">
        <f t="array" ref="I1346">SUMPRODUCT(B1330:B1349, (ROW(B1330:B1349)-ROW(B1330)+1)) / (20*21/2)</f>
        <v>98.273483333333331</v>
      </c>
      <c r="J1346" s="2">
        <f t="shared" si="162"/>
        <v>98.636439711845853</v>
      </c>
      <c r="K1346" s="2">
        <f t="shared" si="164"/>
        <v>99.384839947895699</v>
      </c>
    </row>
    <row r="1347" spans="1:11" ht="13.5" x14ac:dyDescent="0.25">
      <c r="A1347" s="3">
        <f>TITRES_STAT!B1350</f>
        <v>43972</v>
      </c>
      <c r="B1347" s="6">
        <f>TITRES_STAT!D1350</f>
        <v>97.9773</v>
      </c>
      <c r="C1347" s="2">
        <f t="shared" si="157"/>
        <v>0</v>
      </c>
      <c r="D1347" s="2">
        <f t="shared" si="158"/>
        <v>97.452799999999996</v>
      </c>
      <c r="E1347" s="2">
        <f t="shared" si="160"/>
        <v>96.965319999999991</v>
      </c>
      <c r="F1347" s="2">
        <f t="shared" si="161"/>
        <v>99.11551</v>
      </c>
      <c r="G1347" s="2">
        <f t="shared" si="163"/>
        <v>98.589427999999955</v>
      </c>
      <c r="H1347" s="2">
        <f t="shared" si="159"/>
        <v>104.60235599999996</v>
      </c>
      <c r="I1347" s="2">
        <f t="array" ref="I1347">SUMPRODUCT(B1331:B1350, (ROW(B1331:B1350)-ROW(B1331)+1)) / (20*21/2)</f>
        <v>98.599465238095235</v>
      </c>
      <c r="J1347" s="2">
        <f t="shared" si="162"/>
        <v>98.573664501193861</v>
      </c>
      <c r="K1347" s="2">
        <f t="shared" si="164"/>
        <v>99.329642302880188</v>
      </c>
    </row>
    <row r="1348" spans="1:11" ht="13.5" x14ac:dyDescent="0.25">
      <c r="A1348" s="3">
        <f>TITRES_STAT!B1351</f>
        <v>43973</v>
      </c>
      <c r="B1348" s="6">
        <f>TITRES_STAT!D1351</f>
        <v>100.87309999999999</v>
      </c>
      <c r="C1348" s="2">
        <f t="shared" ref="C1348:C1411" si="165">B1348-B1347</f>
        <v>2.8957999999999942</v>
      </c>
      <c r="D1348" s="2">
        <f t="shared" si="158"/>
        <v>97.999800000000008</v>
      </c>
      <c r="E1348" s="2">
        <f t="shared" si="160"/>
        <v>97.515529999999998</v>
      </c>
      <c r="F1348" s="2">
        <f t="shared" si="161"/>
        <v>98.930894999999992</v>
      </c>
      <c r="G1348" s="2">
        <f t="shared" si="163"/>
        <v>98.676463999999953</v>
      </c>
      <c r="H1348" s="2">
        <f t="shared" si="159"/>
        <v>104.55167799999998</v>
      </c>
      <c r="I1348" s="2">
        <f t="array" ref="I1348">SUMPRODUCT(B1332:B1351, (ROW(B1332:B1351)-ROW(B1332)+1)) / (20*21/2)</f>
        <v>98.645431428571428</v>
      </c>
      <c r="J1348" s="2">
        <f t="shared" si="162"/>
        <v>98.792658358223022</v>
      </c>
      <c r="K1348" s="2">
        <f t="shared" si="164"/>
        <v>99.39017005570841</v>
      </c>
    </row>
    <row r="1349" spans="1:11" ht="13.5" x14ac:dyDescent="0.25">
      <c r="A1349" s="3">
        <f>TITRES_STAT!B1352</f>
        <v>43977</v>
      </c>
      <c r="B1349" s="6">
        <f>TITRES_STAT!D1352</f>
        <v>102.15219999999999</v>
      </c>
      <c r="C1349" s="2">
        <f t="shared" si="165"/>
        <v>1.2790999999999997</v>
      </c>
      <c r="D1349" s="2">
        <f t="shared" si="158"/>
        <v>99.391439999999989</v>
      </c>
      <c r="E1349" s="2">
        <f t="shared" si="160"/>
        <v>98.193650000000005</v>
      </c>
      <c r="F1349" s="2">
        <f t="shared" si="161"/>
        <v>98.729389999999995</v>
      </c>
      <c r="G1349" s="2">
        <f t="shared" si="163"/>
        <v>98.83718599999996</v>
      </c>
      <c r="H1349" s="2">
        <f t="shared" si="159"/>
        <v>104.50739549999997</v>
      </c>
      <c r="I1349" s="2">
        <f t="array" ref="I1349">SUMPRODUCT(B1333:B1352, (ROW(B1333:B1352)-ROW(B1333)+1)) / (20*21/2)</f>
        <v>98.702161428571429</v>
      </c>
      <c r="J1349" s="2">
        <f t="shared" si="162"/>
        <v>99.112614705058917</v>
      </c>
      <c r="K1349" s="2">
        <f t="shared" si="164"/>
        <v>99.498484955484557</v>
      </c>
    </row>
    <row r="1350" spans="1:11" ht="13.5" x14ac:dyDescent="0.25">
      <c r="A1350" s="3">
        <f>TITRES_STAT!B1353</f>
        <v>43978</v>
      </c>
      <c r="B1350" s="6">
        <f>TITRES_STAT!D1353</f>
        <v>102.15219999999999</v>
      </c>
      <c r="C1350" s="2">
        <f t="shared" si="165"/>
        <v>0</v>
      </c>
      <c r="D1350" s="2">
        <f t="shared" ref="D1350:D1413" si="166">AVERAGE(B1346:B1350)</f>
        <v>100.22641999999999</v>
      </c>
      <c r="E1350" s="2">
        <f t="shared" si="160"/>
        <v>98.871769999999998</v>
      </c>
      <c r="F1350" s="2">
        <f t="shared" si="161"/>
        <v>98.612754999999979</v>
      </c>
      <c r="G1350" s="2">
        <f t="shared" si="163"/>
        <v>98.965731999999946</v>
      </c>
      <c r="H1350" s="2">
        <f t="shared" si="159"/>
        <v>104.48808999999997</v>
      </c>
      <c r="I1350" s="2">
        <f t="array" ref="I1350">SUMPRODUCT(B1334:B1353, (ROW(B1334:B1353)-ROW(B1334)+1)) / (20*21/2)</f>
        <v>98.76965523809524</v>
      </c>
      <c r="J1350" s="2">
        <f t="shared" si="162"/>
        <v>99.402099018862828</v>
      </c>
      <c r="K1350" s="2">
        <f t="shared" si="164"/>
        <v>99.602552212132224</v>
      </c>
    </row>
    <row r="1351" spans="1:11" ht="13.5" x14ac:dyDescent="0.25">
      <c r="A1351" s="3">
        <f>TITRES_STAT!B1354</f>
        <v>43979</v>
      </c>
      <c r="B1351" s="6">
        <f>TITRES_STAT!D1354</f>
        <v>99.095399999999998</v>
      </c>
      <c r="C1351" s="2">
        <f t="shared" si="165"/>
        <v>-3.0567999999999955</v>
      </c>
      <c r="D1351" s="2">
        <f t="shared" si="166"/>
        <v>100.45003999999999</v>
      </c>
      <c r="E1351" s="2">
        <f t="shared" si="160"/>
        <v>98.967500000000001</v>
      </c>
      <c r="F1351" s="2">
        <f t="shared" si="161"/>
        <v>98.499734999999987</v>
      </c>
      <c r="G1351" s="2">
        <f t="shared" si="163"/>
        <v>99.065317999999976</v>
      </c>
      <c r="H1351" s="2">
        <f t="shared" si="159"/>
        <v>104.46069999999996</v>
      </c>
      <c r="I1351" s="2">
        <f t="array" ref="I1351">SUMPRODUCT(B1335:B1354, (ROW(B1335:B1354)-ROW(B1335)+1)) / (20*21/2)</f>
        <v>98.60352238095237</v>
      </c>
      <c r="J1351" s="2">
        <f t="shared" si="162"/>
        <v>99.372889588494942</v>
      </c>
      <c r="K1351" s="2">
        <f t="shared" si="164"/>
        <v>99.582663890087829</v>
      </c>
    </row>
    <row r="1352" spans="1:11" ht="13.5" x14ac:dyDescent="0.25">
      <c r="A1352" s="3">
        <f>TITRES_STAT!B1355</f>
        <v>43980</v>
      </c>
      <c r="B1352" s="6">
        <f>TITRES_STAT!D1355</f>
        <v>99.095399999999998</v>
      </c>
      <c r="C1352" s="2">
        <f t="shared" si="165"/>
        <v>0</v>
      </c>
      <c r="D1352" s="2">
        <f t="shared" si="166"/>
        <v>100.67366</v>
      </c>
      <c r="E1352" s="2">
        <f t="shared" si="160"/>
        <v>99.063230000000004</v>
      </c>
      <c r="F1352" s="2">
        <f t="shared" si="161"/>
        <v>98.386714999999995</v>
      </c>
      <c r="G1352" s="2">
        <f t="shared" si="163"/>
        <v>99.164903999999993</v>
      </c>
      <c r="H1352" s="2">
        <f t="shared" si="159"/>
        <v>104.43330999999996</v>
      </c>
      <c r="I1352" s="2">
        <f t="array" ref="I1352">SUMPRODUCT(B1336:B1355, (ROW(B1336:B1355)-ROW(B1336)+1)) / (20*21/2)</f>
        <v>98.383763333333334</v>
      </c>
      <c r="J1352" s="2">
        <f t="shared" si="162"/>
        <v>99.346462008638284</v>
      </c>
      <c r="K1352" s="2">
        <f t="shared" si="164"/>
        <v>99.563555502241257</v>
      </c>
    </row>
    <row r="1353" spans="1:11" ht="13.5" x14ac:dyDescent="0.25">
      <c r="A1353" s="3">
        <f>TITRES_STAT!B1356</f>
        <v>43983</v>
      </c>
      <c r="B1353" s="6">
        <f>TITRES_STAT!D1356</f>
        <v>99.095399999999998</v>
      </c>
      <c r="C1353" s="2">
        <f t="shared" si="165"/>
        <v>0</v>
      </c>
      <c r="D1353" s="2">
        <f t="shared" si="166"/>
        <v>100.31811999999999</v>
      </c>
      <c r="E1353" s="2">
        <f t="shared" si="160"/>
        <v>99.158960000000008</v>
      </c>
      <c r="F1353" s="2">
        <f t="shared" si="161"/>
        <v>98.273694999999989</v>
      </c>
      <c r="G1353" s="2">
        <f t="shared" si="163"/>
        <v>99.264489999999967</v>
      </c>
      <c r="H1353" s="2">
        <f t="shared" si="159"/>
        <v>104.40591999999995</v>
      </c>
      <c r="I1353" s="2">
        <f t="array" ref="I1353">SUMPRODUCT(B1337:B1356, (ROW(B1337:B1356)-ROW(B1337)+1)) / (20*21/2)</f>
        <v>98.176338571428559</v>
      </c>
      <c r="J1353" s="2">
        <f t="shared" si="162"/>
        <v>99.322551341148923</v>
      </c>
      <c r="K1353" s="2">
        <f t="shared" si="164"/>
        <v>99.545196462937682</v>
      </c>
    </row>
    <row r="1354" spans="1:11" ht="13.5" x14ac:dyDescent="0.25">
      <c r="A1354" s="3">
        <f>TITRES_STAT!B1357</f>
        <v>43984</v>
      </c>
      <c r="B1354" s="6">
        <f>TITRES_STAT!D1357</f>
        <v>96.529300000000006</v>
      </c>
      <c r="C1354" s="2">
        <f t="shared" si="165"/>
        <v>-2.5660999999999916</v>
      </c>
      <c r="D1354" s="2">
        <f t="shared" si="166"/>
        <v>99.193539999999985</v>
      </c>
      <c r="E1354" s="2">
        <f t="shared" si="160"/>
        <v>99.292490000000015</v>
      </c>
      <c r="F1354" s="2">
        <f t="shared" si="161"/>
        <v>98.032369999999986</v>
      </c>
      <c r="G1354" s="2">
        <f t="shared" si="163"/>
        <v>99.369061999999971</v>
      </c>
      <c r="H1354" s="2">
        <f t="shared" ref="H1354:H1417" si="167">AVERAGE(B1155:B1354)</f>
        <v>104.36569949999993</v>
      </c>
      <c r="I1354" s="2">
        <f t="array" ref="I1354">SUMPRODUCT(B1338:B1357, (ROW(B1338:B1357)-ROW(B1338)+1)) / (20*21/2)</f>
        <v>97.712343333333322</v>
      </c>
      <c r="J1354" s="2">
        <f t="shared" si="162"/>
        <v>99.056527403896638</v>
      </c>
      <c r="K1354" s="2">
        <f t="shared" si="164"/>
        <v>99.426926013410721</v>
      </c>
    </row>
    <row r="1355" spans="1:11" ht="13.5" x14ac:dyDescent="0.25">
      <c r="A1355" s="3">
        <f>TITRES_STAT!B1358</f>
        <v>43985</v>
      </c>
      <c r="B1355" s="6">
        <f>TITRES_STAT!D1358</f>
        <v>95.724900000000005</v>
      </c>
      <c r="C1355" s="2">
        <f t="shared" si="165"/>
        <v>-0.80440000000000111</v>
      </c>
      <c r="D1355" s="2">
        <f t="shared" si="166"/>
        <v>97.908080000000012</v>
      </c>
      <c r="E1355" s="2">
        <f t="shared" si="160"/>
        <v>99.067250000000016</v>
      </c>
      <c r="F1355" s="2">
        <f t="shared" si="161"/>
        <v>97.902859999999976</v>
      </c>
      <c r="G1355" s="2">
        <f t="shared" si="163"/>
        <v>99.457545999999979</v>
      </c>
      <c r="H1355" s="2">
        <f t="shared" si="167"/>
        <v>104.31341249999994</v>
      </c>
      <c r="I1355" s="2">
        <f t="array" ref="I1355">SUMPRODUCT(B1339:B1358, (ROW(B1339:B1358)-ROW(B1339)+1)) / (20*21/2)</f>
        <v>97.260108095238095</v>
      </c>
      <c r="J1355" s="2">
        <f t="shared" si="162"/>
        <v>98.739229555906491</v>
      </c>
      <c r="K1355" s="2">
        <f t="shared" si="164"/>
        <v>99.281748522688744</v>
      </c>
    </row>
    <row r="1356" spans="1:11" ht="13.5" x14ac:dyDescent="0.25">
      <c r="A1356" s="3">
        <f>TITRES_STAT!B1359</f>
        <v>43986</v>
      </c>
      <c r="B1356" s="6">
        <f>TITRES_STAT!D1359</f>
        <v>95.724900000000005</v>
      </c>
      <c r="C1356" s="2">
        <f t="shared" si="165"/>
        <v>0</v>
      </c>
      <c r="D1356" s="2">
        <f t="shared" si="166"/>
        <v>97.233980000000003</v>
      </c>
      <c r="E1356" s="2">
        <f t="shared" ref="E1356:E1419" si="168">AVERAGE(B1347:B1356)</f>
        <v>98.842010000000016</v>
      </c>
      <c r="F1356" s="2">
        <f t="shared" si="161"/>
        <v>97.773349999999965</v>
      </c>
      <c r="G1356" s="2">
        <f t="shared" si="163"/>
        <v>99.491332</v>
      </c>
      <c r="H1356" s="2">
        <f t="shared" si="167"/>
        <v>104.26112549999995</v>
      </c>
      <c r="I1356" s="2">
        <f t="array" ref="I1356">SUMPRODUCT(B1340:B1359, (ROW(B1340:B1359)-ROW(B1340)+1)) / (20*21/2)</f>
        <v>96.858709047619044</v>
      </c>
      <c r="J1356" s="2">
        <f t="shared" si="162"/>
        <v>98.452150550582076</v>
      </c>
      <c r="K1356" s="2">
        <f t="shared" si="164"/>
        <v>99.14226426689703</v>
      </c>
    </row>
    <row r="1357" spans="1:11" ht="13.5" x14ac:dyDescent="0.25">
      <c r="A1357" s="3">
        <f>TITRES_STAT!B1360</f>
        <v>43987</v>
      </c>
      <c r="B1357" s="6">
        <f>TITRES_STAT!D1360</f>
        <v>92.901399999999995</v>
      </c>
      <c r="C1357" s="2">
        <f t="shared" si="165"/>
        <v>-2.8235000000000099</v>
      </c>
      <c r="D1357" s="2">
        <f t="shared" si="166"/>
        <v>95.995180000000005</v>
      </c>
      <c r="E1357" s="2">
        <f t="shared" si="168"/>
        <v>98.334420000000009</v>
      </c>
      <c r="F1357" s="2">
        <f t="shared" si="161"/>
        <v>97.649869999999979</v>
      </c>
      <c r="G1357" s="2">
        <f t="shared" si="163"/>
        <v>99.450949999999992</v>
      </c>
      <c r="H1357" s="2">
        <f t="shared" si="167"/>
        <v>104.18667699999993</v>
      </c>
      <c r="I1357" s="2">
        <f t="array" ref="I1357">SUMPRODUCT(B1341:B1360, (ROW(B1341:B1360)-ROW(B1341)+1)) / (20*21/2)</f>
        <v>96.237278095238082</v>
      </c>
      <c r="J1357" s="2">
        <f t="shared" si="162"/>
        <v>97.923507641002843</v>
      </c>
      <c r="K1357" s="2">
        <f t="shared" si="164"/>
        <v>98.897524491724596</v>
      </c>
    </row>
    <row r="1358" spans="1:11" ht="13.5" x14ac:dyDescent="0.25">
      <c r="A1358" s="3">
        <f>TITRES_STAT!B1361</f>
        <v>43990</v>
      </c>
      <c r="B1358" s="6">
        <f>TITRES_STAT!D1361</f>
        <v>92.901399999999995</v>
      </c>
      <c r="C1358" s="2">
        <f t="shared" si="165"/>
        <v>0</v>
      </c>
      <c r="D1358" s="2">
        <f t="shared" si="166"/>
        <v>94.756379999999993</v>
      </c>
      <c r="E1358" s="2">
        <f t="shared" si="168"/>
        <v>97.53725</v>
      </c>
      <c r="F1358" s="2">
        <f t="shared" si="161"/>
        <v>97.526389999999964</v>
      </c>
      <c r="G1358" s="2">
        <f t="shared" si="163"/>
        <v>99.410567999999984</v>
      </c>
      <c r="H1358" s="2">
        <f t="shared" si="167"/>
        <v>104.11222849999993</v>
      </c>
      <c r="I1358" s="2">
        <f t="array" ref="I1358">SUMPRODUCT(B1342:B1361, (ROW(B1342:B1361)-ROW(B1342)+1)) / (20*21/2)</f>
        <v>95.644811904761909</v>
      </c>
      <c r="J1358" s="2">
        <f t="shared" si="162"/>
        <v>97.44521167519305</v>
      </c>
      <c r="K1358" s="2">
        <f t="shared" si="164"/>
        <v>98.662382354794218</v>
      </c>
    </row>
    <row r="1359" spans="1:11" ht="13.5" x14ac:dyDescent="0.25">
      <c r="A1359" s="3">
        <f>TITRES_STAT!B1362</f>
        <v>43991</v>
      </c>
      <c r="B1359" s="6">
        <f>TITRES_STAT!D1362</f>
        <v>93.311700000000002</v>
      </c>
      <c r="C1359" s="2">
        <f t="shared" si="165"/>
        <v>0.41030000000000655</v>
      </c>
      <c r="D1359" s="2">
        <f t="shared" si="166"/>
        <v>94.112859999999998</v>
      </c>
      <c r="E1359" s="2">
        <f t="shared" si="168"/>
        <v>96.653199999999998</v>
      </c>
      <c r="F1359" s="2">
        <f t="shared" si="161"/>
        <v>97.42342499999998</v>
      </c>
      <c r="G1359" s="2">
        <f t="shared" si="163"/>
        <v>99.378391999999991</v>
      </c>
      <c r="H1359" s="2">
        <f t="shared" si="167"/>
        <v>104.03983149999991</v>
      </c>
      <c r="I1359" s="2">
        <f t="array" ref="I1359">SUMPRODUCT(B1343:B1362, (ROW(B1343:B1362)-ROW(B1343)+1)) / (20*21/2)</f>
        <v>95.086437142857136</v>
      </c>
      <c r="J1359" s="2">
        <f t="shared" si="162"/>
        <v>97.051543896603235</v>
      </c>
      <c r="K1359" s="2">
        <f t="shared" si="164"/>
        <v>98.45255167421405</v>
      </c>
    </row>
    <row r="1360" spans="1:11" ht="13.5" x14ac:dyDescent="0.25">
      <c r="A1360" s="3">
        <f>TITRES_STAT!B1363</f>
        <v>43992</v>
      </c>
      <c r="B1360" s="6">
        <f>TITRES_STAT!D1363</f>
        <v>90.898399999999995</v>
      </c>
      <c r="C1360" s="2">
        <f t="shared" si="165"/>
        <v>-2.4133000000000067</v>
      </c>
      <c r="D1360" s="2">
        <f t="shared" si="166"/>
        <v>93.147559999999984</v>
      </c>
      <c r="E1360" s="2">
        <f t="shared" si="168"/>
        <v>95.527819999999991</v>
      </c>
      <c r="F1360" s="2">
        <f t="shared" si="161"/>
        <v>97.19979499999998</v>
      </c>
      <c r="G1360" s="2">
        <f t="shared" si="163"/>
        <v>99.297949999999986</v>
      </c>
      <c r="H1360" s="2">
        <f t="shared" si="167"/>
        <v>103.95536799999989</v>
      </c>
      <c r="I1360" s="2">
        <f t="array" ref="I1360">SUMPRODUCT(B1344:B1363, (ROW(B1344:B1363)-ROW(B1344)+1)) / (20*21/2)</f>
        <v>94.562153809523807</v>
      </c>
      <c r="J1360" s="2">
        <f t="shared" si="162"/>
        <v>96.465530192164834</v>
      </c>
      <c r="K1360" s="2">
        <f t="shared" si="164"/>
        <v>98.15631043208802</v>
      </c>
    </row>
    <row r="1361" spans="1:11" ht="13.5" x14ac:dyDescent="0.25">
      <c r="A1361" s="3">
        <f>TITRES_STAT!B1364</f>
        <v>43993</v>
      </c>
      <c r="B1361" s="6">
        <f>TITRES_STAT!D1364</f>
        <v>90.978899999999996</v>
      </c>
      <c r="C1361" s="2">
        <f t="shared" si="165"/>
        <v>8.0500000000000682E-2</v>
      </c>
      <c r="D1361" s="2">
        <f t="shared" si="166"/>
        <v>92.198360000000008</v>
      </c>
      <c r="E1361" s="2">
        <f t="shared" si="168"/>
        <v>94.716169999999991</v>
      </c>
      <c r="F1361" s="2">
        <f t="shared" si="161"/>
        <v>96.841834999999989</v>
      </c>
      <c r="G1361" s="2">
        <f t="shared" si="163"/>
        <v>99.219117999999995</v>
      </c>
      <c r="H1361" s="2">
        <f t="shared" si="167"/>
        <v>103.87130699999987</v>
      </c>
      <c r="I1361" s="2">
        <f t="array" ref="I1361">SUMPRODUCT(B1345:B1364, (ROW(B1345:B1364)-ROW(B1345)+1)) / (20*21/2)</f>
        <v>94.071961904761906</v>
      </c>
      <c r="J1361" s="2">
        <f t="shared" si="162"/>
        <v>95.942993983387225</v>
      </c>
      <c r="K1361" s="2">
        <f t="shared" si="164"/>
        <v>97.874843356319872</v>
      </c>
    </row>
    <row r="1362" spans="1:11" ht="13.5" x14ac:dyDescent="0.25">
      <c r="A1362" s="3">
        <f>TITRES_STAT!B1365</f>
        <v>43994</v>
      </c>
      <c r="B1362" s="6">
        <f>TITRES_STAT!D1365</f>
        <v>90.978899999999996</v>
      </c>
      <c r="C1362" s="2">
        <f t="shared" si="165"/>
        <v>0</v>
      </c>
      <c r="D1362" s="2">
        <f t="shared" si="166"/>
        <v>91.813860000000005</v>
      </c>
      <c r="E1362" s="2">
        <f t="shared" si="168"/>
        <v>93.904519999999991</v>
      </c>
      <c r="F1362" s="2">
        <f t="shared" si="161"/>
        <v>96.483874999999998</v>
      </c>
      <c r="G1362" s="2">
        <f t="shared" si="163"/>
        <v>99.197237999999999</v>
      </c>
      <c r="H1362" s="2">
        <f t="shared" si="167"/>
        <v>103.78724599999987</v>
      </c>
      <c r="I1362" s="2">
        <f t="array" ref="I1362">SUMPRODUCT(B1346:B1365, (ROW(B1346:B1365)-ROW(B1346)+1)) / (20*21/2)</f>
        <v>93.603375238095239</v>
      </c>
      <c r="J1362" s="2">
        <f t="shared" si="162"/>
        <v>95.470223127826529</v>
      </c>
      <c r="K1362" s="2">
        <f t="shared" si="164"/>
        <v>97.604414205091643</v>
      </c>
    </row>
    <row r="1363" spans="1:11" ht="13.5" x14ac:dyDescent="0.25">
      <c r="A1363" s="3">
        <f>TITRES_STAT!B1366</f>
        <v>43997</v>
      </c>
      <c r="B1363" s="6">
        <f>TITRES_STAT!D1366</f>
        <v>90.978899999999996</v>
      </c>
      <c r="C1363" s="2">
        <f t="shared" si="165"/>
        <v>0</v>
      </c>
      <c r="D1363" s="2">
        <f t="shared" si="166"/>
        <v>91.429360000000003</v>
      </c>
      <c r="E1363" s="2">
        <f t="shared" si="168"/>
        <v>93.092869999999976</v>
      </c>
      <c r="F1363" s="2">
        <f t="shared" si="161"/>
        <v>96.125915000000006</v>
      </c>
      <c r="G1363" s="2">
        <f t="shared" si="163"/>
        <v>99.175358000000003</v>
      </c>
      <c r="H1363" s="2">
        <f t="shared" si="167"/>
        <v>103.70318499999985</v>
      </c>
      <c r="I1363" s="2">
        <f t="array" ref="I1363">SUMPRODUCT(B1347:B1366, (ROW(B1347:B1366)-ROW(B1347)+1)) / (20*21/2)</f>
        <v>93.16803761904761</v>
      </c>
      <c r="J1363" s="2">
        <f t="shared" si="162"/>
        <v>95.042478068033518</v>
      </c>
      <c r="K1363" s="2">
        <f t="shared" si="164"/>
        <v>97.344590118617475</v>
      </c>
    </row>
    <row r="1364" spans="1:11" ht="13.5" x14ac:dyDescent="0.25">
      <c r="A1364" s="3">
        <f>TITRES_STAT!B1367</f>
        <v>43998</v>
      </c>
      <c r="B1364" s="6">
        <f>TITRES_STAT!D1367</f>
        <v>90.978899999999996</v>
      </c>
      <c r="C1364" s="2">
        <f t="shared" si="165"/>
        <v>0</v>
      </c>
      <c r="D1364" s="2">
        <f t="shared" si="166"/>
        <v>90.962800000000001</v>
      </c>
      <c r="E1364" s="2">
        <f t="shared" si="168"/>
        <v>92.537829999999985</v>
      </c>
      <c r="F1364" s="2">
        <f t="shared" ref="F1364:F1427" si="169">AVERAGE(B1345:B1364)</f>
        <v>95.915160000000014</v>
      </c>
      <c r="G1364" s="2">
        <f t="shared" si="163"/>
        <v>99.098296000000005</v>
      </c>
      <c r="H1364" s="2">
        <f t="shared" si="167"/>
        <v>103.61912399999983</v>
      </c>
      <c r="I1364" s="2">
        <f t="array" ref="I1364">SUMPRODUCT(B1348:B1367, (ROW(B1348:B1367)-ROW(B1348)+1)) / (20*21/2)</f>
        <v>92.788929999999993</v>
      </c>
      <c r="J1364" s="2">
        <f t="shared" si="162"/>
        <v>94.655470632982698</v>
      </c>
      <c r="K1364" s="2">
        <f t="shared" si="164"/>
        <v>97.094955212005033</v>
      </c>
    </row>
    <row r="1365" spans="1:11" ht="13.5" x14ac:dyDescent="0.25">
      <c r="A1365" s="3">
        <f>TITRES_STAT!B1368</f>
        <v>43999</v>
      </c>
      <c r="B1365" s="6">
        <f>TITRES_STAT!D1368</f>
        <v>90.995000000000005</v>
      </c>
      <c r="C1365" s="2">
        <f t="shared" si="165"/>
        <v>1.6100000000008663E-2</v>
      </c>
      <c r="D1365" s="2">
        <f t="shared" si="166"/>
        <v>90.982119999999995</v>
      </c>
      <c r="E1365" s="2">
        <f t="shared" si="168"/>
        <v>92.064839999999975</v>
      </c>
      <c r="F1365" s="2">
        <f t="shared" si="169"/>
        <v>95.566045000000003</v>
      </c>
      <c r="G1365" s="2">
        <f t="shared" si="163"/>
        <v>99.003698</v>
      </c>
      <c r="H1365" s="2">
        <f t="shared" si="167"/>
        <v>103.55123199999984</v>
      </c>
      <c r="I1365" s="2">
        <f t="array" ref="I1365">SUMPRODUCT(B1349:B1368, (ROW(B1349:B1368)-ROW(B1349)+1)) / (20*21/2)</f>
        <v>92.441160476190475</v>
      </c>
      <c r="J1365" s="2">
        <f t="shared" ref="J1365:J1428" si="170">$J$4*B1365+J1364*(1-$J$4)</f>
        <v>94.30685438222244</v>
      </c>
      <c r="K1365" s="2">
        <f t="shared" si="164"/>
        <v>96.85574128212248</v>
      </c>
    </row>
    <row r="1366" spans="1:11" ht="13.5" x14ac:dyDescent="0.25">
      <c r="A1366" s="3">
        <f>TITRES_STAT!B1369</f>
        <v>44000</v>
      </c>
      <c r="B1366" s="6">
        <f>TITRES_STAT!D1369</f>
        <v>90.995000000000005</v>
      </c>
      <c r="C1366" s="2">
        <f t="shared" si="165"/>
        <v>0</v>
      </c>
      <c r="D1366" s="2">
        <f t="shared" si="166"/>
        <v>90.985339999999994</v>
      </c>
      <c r="E1366" s="2">
        <f t="shared" si="168"/>
        <v>91.591849999999994</v>
      </c>
      <c r="F1366" s="2">
        <f t="shared" si="169"/>
        <v>95.216930000000019</v>
      </c>
      <c r="G1366" s="2">
        <f t="shared" si="163"/>
        <v>98.851664000000014</v>
      </c>
      <c r="H1366" s="2">
        <f t="shared" si="167"/>
        <v>103.49540599999982</v>
      </c>
      <c r="I1366" s="2">
        <f t="array" ref="I1366">SUMPRODUCT(B1350:B1369, (ROW(B1350:B1369)-ROW(B1350)+1)) / (20*21/2)</f>
        <v>92.108670952380962</v>
      </c>
      <c r="J1366" s="2">
        <f t="shared" si="170"/>
        <v>93.991439679153643</v>
      </c>
      <c r="K1366" s="2">
        <f t="shared" si="164"/>
        <v>96.6259082906667</v>
      </c>
    </row>
    <row r="1367" spans="1:11" ht="13.5" x14ac:dyDescent="0.25">
      <c r="A1367" s="3">
        <f>TITRES_STAT!B1370</f>
        <v>44001</v>
      </c>
      <c r="B1367" s="6">
        <f>TITRES_STAT!D1370</f>
        <v>91.2363</v>
      </c>
      <c r="C1367" s="2">
        <f t="shared" si="165"/>
        <v>0.24129999999999541</v>
      </c>
      <c r="D1367" s="2">
        <f t="shared" si="166"/>
        <v>91.036820000000006</v>
      </c>
      <c r="E1367" s="2">
        <f t="shared" si="168"/>
        <v>91.425339999999991</v>
      </c>
      <c r="F1367" s="2">
        <f t="shared" si="169"/>
        <v>94.879880000000028</v>
      </c>
      <c r="G1367" s="2">
        <f t="shared" si="163"/>
        <v>98.645414000000017</v>
      </c>
      <c r="H1367" s="2">
        <f t="shared" si="167"/>
        <v>103.42546249999982</v>
      </c>
      <c r="I1367" s="2">
        <f t="array" ref="I1367">SUMPRODUCT(B1351:B1370, (ROW(B1351:B1370)-ROW(B1351)+1)) / (20*21/2)</f>
        <v>91.86114190476188</v>
      </c>
      <c r="J1367" s="2">
        <f t="shared" si="170"/>
        <v>93.729045423996155</v>
      </c>
      <c r="K1367" s="2">
        <f t="shared" si="164"/>
        <v>96.414551102797418</v>
      </c>
    </row>
    <row r="1368" spans="1:11" ht="13.5" x14ac:dyDescent="0.25">
      <c r="A1368" s="3">
        <f>TITRES_STAT!B1371</f>
        <v>44004</v>
      </c>
      <c r="B1368" s="6">
        <f>TITRES_STAT!D1371</f>
        <v>91.228300000000004</v>
      </c>
      <c r="C1368" s="2">
        <f t="shared" si="165"/>
        <v>-7.9999999999955662E-3</v>
      </c>
      <c r="D1368" s="2">
        <f t="shared" si="166"/>
        <v>91.086699999999993</v>
      </c>
      <c r="E1368" s="2">
        <f t="shared" si="168"/>
        <v>91.258030000000005</v>
      </c>
      <c r="F1368" s="2">
        <f t="shared" si="169"/>
        <v>94.39764000000001</v>
      </c>
      <c r="G1368" s="2">
        <f t="shared" si="163"/>
        <v>98.439004000000025</v>
      </c>
      <c r="H1368" s="2">
        <f t="shared" si="167"/>
        <v>103.35069249999982</v>
      </c>
      <c r="I1368" s="2">
        <f t="array" ref="I1368">SUMPRODUCT(B1352:B1371, (ROW(B1352:B1371)-ROW(B1352)+1)) / (20*21/2)</f>
        <v>91.665593333333334</v>
      </c>
      <c r="J1368" s="2">
        <f t="shared" si="170"/>
        <v>93.490879193139378</v>
      </c>
      <c r="K1368" s="2">
        <f t="shared" si="164"/>
        <v>96.211168706609286</v>
      </c>
    </row>
    <row r="1369" spans="1:11" ht="13.5" x14ac:dyDescent="0.25">
      <c r="A1369" s="3">
        <f>TITRES_STAT!B1372</f>
        <v>44005</v>
      </c>
      <c r="B1369" s="6">
        <f>TITRES_STAT!D1372</f>
        <v>90.906499999999994</v>
      </c>
      <c r="C1369" s="2">
        <f t="shared" si="165"/>
        <v>-0.3218000000000103</v>
      </c>
      <c r="D1369" s="2">
        <f t="shared" si="166"/>
        <v>91.072220000000002</v>
      </c>
      <c r="E1369" s="2">
        <f t="shared" si="168"/>
        <v>91.017509999999987</v>
      </c>
      <c r="F1369" s="2">
        <f t="shared" si="169"/>
        <v>93.835355000000021</v>
      </c>
      <c r="G1369" s="2">
        <f t="shared" si="163"/>
        <v>98.181754000000012</v>
      </c>
      <c r="H1369" s="2">
        <f t="shared" si="167"/>
        <v>103.27431349999982</v>
      </c>
      <c r="I1369" s="2">
        <f t="array" ref="I1369">SUMPRODUCT(B1353:B1372, (ROW(B1353:B1372)-ROW(B1353)+1)) / (20*21/2)</f>
        <v>91.509002380952367</v>
      </c>
      <c r="J1369" s="2">
        <f t="shared" si="170"/>
        <v>93.244747841411808</v>
      </c>
      <c r="K1369" s="2">
        <f t="shared" si="164"/>
        <v>96.003142482820692</v>
      </c>
    </row>
    <row r="1370" spans="1:11" ht="13.5" x14ac:dyDescent="0.25">
      <c r="A1370" s="3">
        <f>TITRES_STAT!B1373</f>
        <v>44006</v>
      </c>
      <c r="B1370" s="6">
        <f>TITRES_STAT!D1373</f>
        <v>91.2363</v>
      </c>
      <c r="C1370" s="2">
        <f t="shared" si="165"/>
        <v>0.32980000000000587</v>
      </c>
      <c r="D1370" s="2">
        <f t="shared" si="166"/>
        <v>91.120480000000001</v>
      </c>
      <c r="E1370" s="2">
        <f t="shared" si="168"/>
        <v>91.051300000000012</v>
      </c>
      <c r="F1370" s="2">
        <f t="shared" si="169"/>
        <v>93.289560000000023</v>
      </c>
      <c r="G1370" s="2">
        <f t="shared" si="163"/>
        <v>97.931100000000001</v>
      </c>
      <c r="H1370" s="2">
        <f t="shared" si="167"/>
        <v>103.19958349999983</v>
      </c>
      <c r="I1370" s="2">
        <f t="array" ref="I1370">SUMPRODUCT(B1354:B1373, (ROW(B1354:B1373)-ROW(B1354)+1)) / (20*21/2)</f>
        <v>91.394359047619048</v>
      </c>
      <c r="J1370" s="2">
        <f t="shared" si="170"/>
        <v>93.053467094610681</v>
      </c>
      <c r="K1370" s="2">
        <f t="shared" si="164"/>
        <v>95.816207483494395</v>
      </c>
    </row>
    <row r="1371" spans="1:11" ht="13.5" x14ac:dyDescent="0.25">
      <c r="A1371" s="3">
        <f>TITRES_STAT!B1374</f>
        <v>44007</v>
      </c>
      <c r="B1371" s="6">
        <f>TITRES_STAT!D1374</f>
        <v>91.2363</v>
      </c>
      <c r="C1371" s="2">
        <f t="shared" si="165"/>
        <v>0</v>
      </c>
      <c r="D1371" s="2">
        <f t="shared" si="166"/>
        <v>91.16874</v>
      </c>
      <c r="E1371" s="2">
        <f t="shared" si="168"/>
        <v>91.077040000000011</v>
      </c>
      <c r="F1371" s="2">
        <f t="shared" si="169"/>
        <v>92.896605000000008</v>
      </c>
      <c r="G1371" s="2">
        <f t="shared" si="163"/>
        <v>97.632180000000005</v>
      </c>
      <c r="H1371" s="2">
        <f t="shared" si="167"/>
        <v>103.12485349999984</v>
      </c>
      <c r="I1371" s="2">
        <f t="array" ref="I1371">SUMPRODUCT(B1355:B1374, (ROW(B1355:B1374)-ROW(B1355)+1)) / (20*21/2)</f>
        <v>91.312233333333324</v>
      </c>
      <c r="J1371" s="2">
        <f t="shared" si="170"/>
        <v>92.880403561790615</v>
      </c>
      <c r="K1371" s="2">
        <f t="shared" si="164"/>
        <v>95.636603268455403</v>
      </c>
    </row>
    <row r="1372" spans="1:11" ht="13.5" x14ac:dyDescent="0.25">
      <c r="A1372" s="3">
        <f>TITRES_STAT!B1375</f>
        <v>44008</v>
      </c>
      <c r="B1372" s="6">
        <f>TITRES_STAT!D1375</f>
        <v>91.252399999999994</v>
      </c>
      <c r="C1372" s="2">
        <f t="shared" si="165"/>
        <v>1.6099999999994452E-2</v>
      </c>
      <c r="D1372" s="2">
        <f t="shared" si="166"/>
        <v>91.171959999999984</v>
      </c>
      <c r="E1372" s="2">
        <f t="shared" si="168"/>
        <v>91.104389999999995</v>
      </c>
      <c r="F1372" s="2">
        <f t="shared" si="169"/>
        <v>92.504455000000007</v>
      </c>
      <c r="G1372" s="2">
        <f t="shared" si="163"/>
        <v>97.333582000000007</v>
      </c>
      <c r="H1372" s="2">
        <f t="shared" si="167"/>
        <v>103.04948049999983</v>
      </c>
      <c r="I1372" s="2">
        <f t="array" ref="I1372">SUMPRODUCT(B1356:B1375, (ROW(B1356:B1375)-ROW(B1356)+1)) / (20*21/2)</f>
        <v>91.255235714285703</v>
      </c>
      <c r="J1372" s="2">
        <f t="shared" si="170"/>
        <v>92.725355603524832</v>
      </c>
      <c r="K1372" s="2">
        <f t="shared" si="164"/>
        <v>95.464673728515976</v>
      </c>
    </row>
    <row r="1373" spans="1:11" ht="13.5" x14ac:dyDescent="0.25">
      <c r="A1373" s="3">
        <f>TITRES_STAT!B1376</f>
        <v>44011</v>
      </c>
      <c r="B1373" s="6">
        <f>TITRES_STAT!D1376</f>
        <v>91.300700000000006</v>
      </c>
      <c r="C1373" s="2">
        <f t="shared" si="165"/>
        <v>4.8300000000011778E-2</v>
      </c>
      <c r="D1373" s="2">
        <f t="shared" si="166"/>
        <v>91.18643999999999</v>
      </c>
      <c r="E1373" s="2">
        <f t="shared" si="168"/>
        <v>91.136569999999992</v>
      </c>
      <c r="F1373" s="2">
        <f t="shared" si="169"/>
        <v>92.114720000000005</v>
      </c>
      <c r="G1373" s="2">
        <f t="shared" si="163"/>
        <v>97.035950000000014</v>
      </c>
      <c r="H1373" s="2">
        <f t="shared" si="167"/>
        <v>102.97434899999983</v>
      </c>
      <c r="I1373" s="2">
        <f t="array" ref="I1373">SUMPRODUCT(B1357:B1376, (ROW(B1357:B1376)-ROW(B1357)+1)) / (20*21/2)</f>
        <v>91.216469047619029</v>
      </c>
      <c r="J1373" s="2">
        <f t="shared" si="170"/>
        <v>92.589674117474857</v>
      </c>
      <c r="K1373" s="2">
        <f t="shared" si="164"/>
        <v>95.301380641123203</v>
      </c>
    </row>
    <row r="1374" spans="1:11" ht="13.5" x14ac:dyDescent="0.25">
      <c r="A1374" s="3">
        <f>TITRES_STAT!B1377</f>
        <v>44012</v>
      </c>
      <c r="B1374" s="6">
        <f>TITRES_STAT!D1377</f>
        <v>91.252399999999994</v>
      </c>
      <c r="C1374" s="2">
        <f t="shared" si="165"/>
        <v>-4.8300000000011778E-2</v>
      </c>
      <c r="D1374" s="2">
        <f t="shared" si="166"/>
        <v>91.255619999999993</v>
      </c>
      <c r="E1374" s="2">
        <f t="shared" si="168"/>
        <v>91.16391999999999</v>
      </c>
      <c r="F1374" s="2">
        <f t="shared" si="169"/>
        <v>91.850875000000002</v>
      </c>
      <c r="G1374" s="2">
        <f t="shared" si="163"/>
        <v>96.737352000000016</v>
      </c>
      <c r="H1374" s="2">
        <f t="shared" si="167"/>
        <v>102.89897599999983</v>
      </c>
      <c r="I1374" s="2">
        <f t="array" ref="I1374">SUMPRODUCT(B1358:B1377, (ROW(B1358:B1377)-ROW(B1358)+1)) / (20*21/2)</f>
        <v>91.168505714285715</v>
      </c>
      <c r="J1374" s="2">
        <f t="shared" si="170"/>
        <v>92.462314677715341</v>
      </c>
      <c r="K1374" s="2">
        <f t="shared" si="164"/>
        <v>95.142597086569367</v>
      </c>
    </row>
    <row r="1375" spans="1:11" ht="13.5" x14ac:dyDescent="0.25">
      <c r="A1375" s="3">
        <f>TITRES_STAT!B1378</f>
        <v>44013</v>
      </c>
      <c r="B1375" s="6">
        <f>TITRES_STAT!D1378</f>
        <v>91.252399999999994</v>
      </c>
      <c r="C1375" s="2">
        <f t="shared" si="165"/>
        <v>0</v>
      </c>
      <c r="D1375" s="2">
        <f t="shared" si="166"/>
        <v>91.258839999999992</v>
      </c>
      <c r="E1375" s="2">
        <f t="shared" si="168"/>
        <v>91.189659999999989</v>
      </c>
      <c r="F1375" s="2">
        <f t="shared" si="169"/>
        <v>91.627250000000004</v>
      </c>
      <c r="G1375" s="2">
        <f t="shared" si="163"/>
        <v>96.438754000000031</v>
      </c>
      <c r="H1375" s="2">
        <f t="shared" si="167"/>
        <v>102.82484949999984</v>
      </c>
      <c r="I1375" s="2">
        <f t="array" ref="I1375">SUMPRODUCT(B1359:B1378, (ROW(B1359:B1378)-ROW(B1359)+1)) / (20*21/2)</f>
        <v>91.053470952380962</v>
      </c>
      <c r="J1375" s="2">
        <f t="shared" si="170"/>
        <v>92.347084708409113</v>
      </c>
      <c r="K1375" s="2">
        <f t="shared" si="164"/>
        <v>94.990040338076454</v>
      </c>
    </row>
    <row r="1376" spans="1:11" ht="13.5" x14ac:dyDescent="0.25">
      <c r="A1376" s="3">
        <f>TITRES_STAT!B1379</f>
        <v>44014</v>
      </c>
      <c r="B1376" s="6">
        <f>TITRES_STAT!D1379</f>
        <v>91.220200000000006</v>
      </c>
      <c r="C1376" s="2">
        <f t="shared" si="165"/>
        <v>-3.2199999999988904E-2</v>
      </c>
      <c r="D1376" s="2">
        <f t="shared" si="166"/>
        <v>91.255619999999993</v>
      </c>
      <c r="E1376" s="2">
        <f t="shared" si="168"/>
        <v>91.212179999999989</v>
      </c>
      <c r="F1376" s="2">
        <f t="shared" si="169"/>
        <v>91.40201500000002</v>
      </c>
      <c r="G1376" s="2">
        <f t="shared" si="163"/>
        <v>96.139512000000025</v>
      </c>
      <c r="H1376" s="2">
        <f t="shared" si="167"/>
        <v>102.77417149999981</v>
      </c>
      <c r="I1376" s="2">
        <f t="array" ref="I1376">SUMPRODUCT(B1360:B1379, (ROW(B1360:B1379)-ROW(B1360)+1)) / (20*21/2)</f>
        <v>90.951804761904754</v>
      </c>
      <c r="J1376" s="2">
        <f t="shared" si="170"/>
        <v>92.239762355227299</v>
      </c>
      <c r="K1376" s="2">
        <f t="shared" si="164"/>
        <v>94.842203462073456</v>
      </c>
    </row>
    <row r="1377" spans="1:11" ht="13.5" x14ac:dyDescent="0.25">
      <c r="A1377" s="3">
        <f>TITRES_STAT!B1380</f>
        <v>44015</v>
      </c>
      <c r="B1377" s="6">
        <f>TITRES_STAT!D1380</f>
        <v>90.898399999999995</v>
      </c>
      <c r="C1377" s="2">
        <f t="shared" si="165"/>
        <v>-0.3218000000000103</v>
      </c>
      <c r="D1377" s="2">
        <f t="shared" si="166"/>
        <v>91.184820000000002</v>
      </c>
      <c r="E1377" s="2">
        <f t="shared" si="168"/>
        <v>91.178389999999993</v>
      </c>
      <c r="F1377" s="2">
        <f t="shared" si="169"/>
        <v>91.301865000000006</v>
      </c>
      <c r="G1377" s="2">
        <f t="shared" si="163"/>
        <v>95.833834000000039</v>
      </c>
      <c r="H1377" s="2">
        <f t="shared" si="167"/>
        <v>102.70668099999979</v>
      </c>
      <c r="I1377" s="2">
        <f t="array" ref="I1377">SUMPRODUCT(B1361:B1380, (ROW(B1361:B1380)-ROW(B1361)+1)) / (20*21/2)</f>
        <v>90.865460952380957</v>
      </c>
      <c r="J1377" s="2">
        <f t="shared" si="170"/>
        <v>92.112013559491359</v>
      </c>
      <c r="K1377" s="2">
        <f t="shared" si="164"/>
        <v>94.687544502776461</v>
      </c>
    </row>
    <row r="1378" spans="1:11" ht="13.5" x14ac:dyDescent="0.25">
      <c r="A1378" s="3">
        <f>TITRES_STAT!B1381</f>
        <v>44018</v>
      </c>
      <c r="B1378" s="6">
        <f>TITRES_STAT!D1381</f>
        <v>90.093999999999994</v>
      </c>
      <c r="C1378" s="2">
        <f t="shared" si="165"/>
        <v>-0.80440000000000111</v>
      </c>
      <c r="D1378" s="2">
        <f t="shared" si="166"/>
        <v>90.943479999999994</v>
      </c>
      <c r="E1378" s="2">
        <f t="shared" si="168"/>
        <v>91.064959999999999</v>
      </c>
      <c r="F1378" s="2">
        <f t="shared" si="169"/>
        <v>91.161495000000031</v>
      </c>
      <c r="G1378" s="2">
        <f t="shared" si="163"/>
        <v>95.544406000000038</v>
      </c>
      <c r="H1378" s="2">
        <f t="shared" si="167"/>
        <v>102.6262394999998</v>
      </c>
      <c r="I1378" s="2">
        <f t="array" ref="I1378">SUMPRODUCT(B1362:B1381, (ROW(B1362:B1381)-ROW(B1362)+1)) / (20*21/2)</f>
        <v>90.553119047619049</v>
      </c>
      <c r="J1378" s="2">
        <f t="shared" si="170"/>
        <v>91.919821791920754</v>
      </c>
      <c r="K1378" s="2">
        <f t="shared" si="164"/>
        <v>94.507405502667581</v>
      </c>
    </row>
    <row r="1379" spans="1:11" ht="13.5" x14ac:dyDescent="0.25">
      <c r="A1379" s="3">
        <f>TITRES_STAT!B1382</f>
        <v>44019</v>
      </c>
      <c r="B1379" s="6">
        <f>TITRES_STAT!D1382</f>
        <v>90.093999999999994</v>
      </c>
      <c r="C1379" s="2">
        <f t="shared" si="165"/>
        <v>0</v>
      </c>
      <c r="D1379" s="2">
        <f t="shared" si="166"/>
        <v>90.711799999999997</v>
      </c>
      <c r="E1379" s="2">
        <f t="shared" si="168"/>
        <v>90.983710000000002</v>
      </c>
      <c r="F1379" s="2">
        <f t="shared" si="169"/>
        <v>91.000610000000023</v>
      </c>
      <c r="G1379" s="2">
        <f t="shared" si="163"/>
        <v>95.222640000000041</v>
      </c>
      <c r="H1379" s="2">
        <f t="shared" si="167"/>
        <v>102.54579799999979</v>
      </c>
      <c r="I1379" s="2">
        <f t="array" ref="I1379">SUMPRODUCT(B1363:B1382, (ROW(B1363:B1382)-ROW(B1363)+1)) / (20*21/2)</f>
        <v>90.256482380952406</v>
      </c>
      <c r="J1379" s="2">
        <f t="shared" si="170"/>
        <v>91.745934002214014</v>
      </c>
      <c r="K1379" s="2">
        <f t="shared" si="164"/>
        <v>94.334330777072779</v>
      </c>
    </row>
    <row r="1380" spans="1:11" ht="13.5" x14ac:dyDescent="0.25">
      <c r="A1380" s="3">
        <f>TITRES_STAT!B1383</f>
        <v>44020</v>
      </c>
      <c r="B1380" s="6">
        <f>TITRES_STAT!D1383</f>
        <v>90.093999999999994</v>
      </c>
      <c r="C1380" s="2">
        <f t="shared" si="165"/>
        <v>0</v>
      </c>
      <c r="D1380" s="2">
        <f t="shared" si="166"/>
        <v>90.480119999999999</v>
      </c>
      <c r="E1380" s="2">
        <f t="shared" si="168"/>
        <v>90.869479999999996</v>
      </c>
      <c r="F1380" s="2">
        <f t="shared" si="169"/>
        <v>90.960390000000032</v>
      </c>
      <c r="G1380" s="2">
        <f t="shared" si="163"/>
        <v>94.93482200000004</v>
      </c>
      <c r="H1380" s="2">
        <f t="shared" si="167"/>
        <v>102.4653564999998</v>
      </c>
      <c r="I1380" s="2">
        <f t="array" ref="I1380">SUMPRODUCT(B1364:B1383, (ROW(B1364:B1383)-ROW(B1364)+1)) / (20*21/2)</f>
        <v>89.725036666666682</v>
      </c>
      <c r="J1380" s="2">
        <f t="shared" si="170"/>
        <v>91.588606954384105</v>
      </c>
      <c r="K1380" s="2">
        <f t="shared" si="164"/>
        <v>94.168043295618943</v>
      </c>
    </row>
    <row r="1381" spans="1:11" ht="13.5" x14ac:dyDescent="0.25">
      <c r="A1381" s="3">
        <f>TITRES_STAT!B1384</f>
        <v>44021</v>
      </c>
      <c r="B1381" s="6">
        <f>TITRES_STAT!D1384</f>
        <v>87.680800000000005</v>
      </c>
      <c r="C1381" s="2">
        <f t="shared" si="165"/>
        <v>-2.4131999999999891</v>
      </c>
      <c r="D1381" s="2">
        <f t="shared" si="166"/>
        <v>89.772239999999982</v>
      </c>
      <c r="E1381" s="2">
        <f t="shared" si="168"/>
        <v>90.513930000000016</v>
      </c>
      <c r="F1381" s="2">
        <f t="shared" si="169"/>
        <v>90.795485000000014</v>
      </c>
      <c r="G1381" s="2">
        <f t="shared" si="163"/>
        <v>94.661322000000041</v>
      </c>
      <c r="H1381" s="2">
        <f t="shared" si="167"/>
        <v>102.37284899999979</v>
      </c>
      <c r="I1381" s="2">
        <f t="array" ref="I1381">SUMPRODUCT(B1365:B1384, (ROW(B1365:B1384)-ROW(B1365)+1)) / (20*21/2)</f>
        <v>89.463907619047632</v>
      </c>
      <c r="J1381" s="2">
        <f t="shared" si="170"/>
        <v>91.216434863490377</v>
      </c>
      <c r="K1381" s="2">
        <f t="shared" si="164"/>
        <v>93.913641597751536</v>
      </c>
    </row>
    <row r="1382" spans="1:11" ht="13.5" x14ac:dyDescent="0.25">
      <c r="A1382" s="3">
        <f>TITRES_STAT!B1385</f>
        <v>44022</v>
      </c>
      <c r="B1382" s="6">
        <f>TITRES_STAT!D1385</f>
        <v>87.680800000000005</v>
      </c>
      <c r="C1382" s="2">
        <f t="shared" si="165"/>
        <v>0</v>
      </c>
      <c r="D1382" s="2">
        <f t="shared" si="166"/>
        <v>89.128720000000001</v>
      </c>
      <c r="E1382" s="2">
        <f t="shared" si="168"/>
        <v>90.156770000000009</v>
      </c>
      <c r="F1382" s="2">
        <f t="shared" si="169"/>
        <v>90.630580000000023</v>
      </c>
      <c r="G1382" s="2">
        <f t="shared" si="163"/>
        <v>94.387822000000014</v>
      </c>
      <c r="H1382" s="2">
        <f t="shared" si="167"/>
        <v>102.28034149999979</v>
      </c>
      <c r="I1382" s="2">
        <f t="array" ref="I1382">SUMPRODUCT(B1366:B1385, (ROW(B1366:B1385)-ROW(B1366)+1)) / (20*21/2)</f>
        <v>89.478981428571416</v>
      </c>
      <c r="J1382" s="2">
        <f t="shared" si="170"/>
        <v>90.879707733634149</v>
      </c>
      <c r="K1382" s="2">
        <f t="shared" si="164"/>
        <v>93.669216437055397</v>
      </c>
    </row>
    <row r="1383" spans="1:11" ht="13.5" x14ac:dyDescent="0.25">
      <c r="A1383" s="3">
        <f>TITRES_STAT!B1386</f>
        <v>44025</v>
      </c>
      <c r="B1383" s="6">
        <f>TITRES_STAT!D1386</f>
        <v>85.050399999999996</v>
      </c>
      <c r="C1383" s="2">
        <f t="shared" si="165"/>
        <v>-2.6304000000000087</v>
      </c>
      <c r="D1383" s="2">
        <f t="shared" si="166"/>
        <v>88.119999999999976</v>
      </c>
      <c r="E1383" s="2">
        <f t="shared" si="168"/>
        <v>89.531739999999999</v>
      </c>
      <c r="F1383" s="2">
        <f t="shared" si="169"/>
        <v>90.334155000000024</v>
      </c>
      <c r="G1383" s="2">
        <f t="shared" si="163"/>
        <v>94.061714000000009</v>
      </c>
      <c r="H1383" s="2">
        <f t="shared" si="167"/>
        <v>102.16060499999979</v>
      </c>
      <c r="I1383" s="2">
        <f t="array" ref="I1383">SUMPRODUCT(B1367:B1386, (ROW(B1367:B1386)-ROW(B1367)+1)) / (20*21/2)</f>
        <v>89.497254761904742</v>
      </c>
      <c r="J1383" s="2">
        <f t="shared" si="170"/>
        <v>90.32453556852613</v>
      </c>
      <c r="K1383" s="2">
        <f t="shared" si="164"/>
        <v>93.331223635602257</v>
      </c>
    </row>
    <row r="1384" spans="1:11" ht="13.5" x14ac:dyDescent="0.25">
      <c r="A1384" s="3">
        <f>TITRES_STAT!B1387</f>
        <v>44026</v>
      </c>
      <c r="B1384" s="6">
        <f>TITRES_STAT!D1387</f>
        <v>87.592299999999994</v>
      </c>
      <c r="C1384" s="2">
        <f t="shared" si="165"/>
        <v>2.5418999999999983</v>
      </c>
      <c r="D1384" s="2">
        <f t="shared" si="166"/>
        <v>87.619659999999996</v>
      </c>
      <c r="E1384" s="2">
        <f t="shared" si="168"/>
        <v>89.165729999999996</v>
      </c>
      <c r="F1384" s="2">
        <f t="shared" si="169"/>
        <v>90.164825000000022</v>
      </c>
      <c r="G1384" s="2">
        <f t="shared" si="163"/>
        <v>93.786444000000017</v>
      </c>
      <c r="H1384" s="2">
        <f t="shared" si="167"/>
        <v>102.04054649999978</v>
      </c>
      <c r="I1384" s="2">
        <f t="array" ref="I1384">SUMPRODUCT(B1368:B1387, (ROW(B1368:B1387)-ROW(B1368)+1)) / (20*21/2)</f>
        <v>89.51872761904761</v>
      </c>
      <c r="J1384" s="2">
        <f t="shared" si="170"/>
        <v>90.064322657237938</v>
      </c>
      <c r="K1384" s="2">
        <f t="shared" si="164"/>
        <v>93.10616780675511</v>
      </c>
    </row>
    <row r="1385" spans="1:11" ht="13.5" x14ac:dyDescent="0.25">
      <c r="A1385" s="3">
        <f>TITRES_STAT!B1388</f>
        <v>44027</v>
      </c>
      <c r="B1385" s="6">
        <f>TITRES_STAT!D1388</f>
        <v>90.323099999999997</v>
      </c>
      <c r="C1385" s="2">
        <f t="shared" si="165"/>
        <v>2.7308000000000021</v>
      </c>
      <c r="D1385" s="2">
        <f t="shared" si="166"/>
        <v>87.665480000000017</v>
      </c>
      <c r="E1385" s="2">
        <f t="shared" si="168"/>
        <v>89.072800000000001</v>
      </c>
      <c r="F1385" s="2">
        <f t="shared" si="169"/>
        <v>90.131230000000016</v>
      </c>
      <c r="G1385" s="2">
        <f t="shared" si="163"/>
        <v>93.626604</v>
      </c>
      <c r="H1385" s="2">
        <f t="shared" si="167"/>
        <v>101.95079349999978</v>
      </c>
      <c r="I1385" s="2">
        <f t="array" ref="I1385">SUMPRODUCT(B1369:B1388, (ROW(B1369:B1388)-ROW(B1369)+1)) / (20*21/2)</f>
        <v>89.527053809523807</v>
      </c>
      <c r="J1385" s="2">
        <f t="shared" si="170"/>
        <v>90.088968118453366</v>
      </c>
      <c r="K1385" s="2">
        <f t="shared" si="164"/>
        <v>92.99702789276472</v>
      </c>
    </row>
    <row r="1386" spans="1:11" ht="13.5" x14ac:dyDescent="0.25">
      <c r="A1386" s="3">
        <f>TITRES_STAT!B1389</f>
        <v>44028</v>
      </c>
      <c r="B1386" s="6">
        <f>TITRES_STAT!D1389</f>
        <v>90.323099999999997</v>
      </c>
      <c r="C1386" s="2">
        <f t="shared" si="165"/>
        <v>0</v>
      </c>
      <c r="D1386" s="2">
        <f t="shared" si="166"/>
        <v>88.193939999999998</v>
      </c>
      <c r="E1386" s="2">
        <f t="shared" si="168"/>
        <v>88.983089999999976</v>
      </c>
      <c r="F1386" s="2">
        <f t="shared" si="169"/>
        <v>90.097635000000025</v>
      </c>
      <c r="G1386" s="2">
        <f t="shared" si="163"/>
        <v>93.466763999999984</v>
      </c>
      <c r="H1386" s="2">
        <f t="shared" si="167"/>
        <v>101.86104049999982</v>
      </c>
      <c r="I1386" s="2">
        <f t="array" ref="I1386">SUMPRODUCT(B1370:B1389, (ROW(B1370:B1389)-ROW(B1370)+1)) / (20*21/2)</f>
        <v>89.302108095238097</v>
      </c>
      <c r="J1386" s="2">
        <f t="shared" si="170"/>
        <v>90.111266392886378</v>
      </c>
      <c r="K1386" s="2">
        <f t="shared" si="164"/>
        <v>92.892167975401406</v>
      </c>
    </row>
    <row r="1387" spans="1:11" ht="13.5" x14ac:dyDescent="0.25">
      <c r="A1387" s="3">
        <f>TITRES_STAT!B1390</f>
        <v>44029</v>
      </c>
      <c r="B1387" s="6">
        <f>TITRES_STAT!D1390</f>
        <v>90.323099999999997</v>
      </c>
      <c r="C1387" s="2">
        <f t="shared" si="165"/>
        <v>0</v>
      </c>
      <c r="D1387" s="2">
        <f t="shared" si="166"/>
        <v>88.722400000000007</v>
      </c>
      <c r="E1387" s="2">
        <f t="shared" si="168"/>
        <v>88.92555999999999</v>
      </c>
      <c r="F1387" s="2">
        <f t="shared" si="169"/>
        <v>90.051975000000027</v>
      </c>
      <c r="G1387" s="2">
        <f t="shared" si="163"/>
        <v>93.365805999999978</v>
      </c>
      <c r="H1387" s="2">
        <f t="shared" si="167"/>
        <v>101.78737549999984</v>
      </c>
      <c r="I1387" s="2">
        <f t="array" ref="I1387">SUMPRODUCT(B1371:B1390, (ROW(B1371:B1390)-ROW(B1371)+1)) / (20*21/2)</f>
        <v>89.09273809523809</v>
      </c>
      <c r="J1387" s="2">
        <f t="shared" si="170"/>
        <v>90.131441022135292</v>
      </c>
      <c r="K1387" s="2">
        <f t="shared" si="164"/>
        <v>92.791420211660181</v>
      </c>
    </row>
    <row r="1388" spans="1:11" ht="13.5" x14ac:dyDescent="0.25">
      <c r="A1388" s="3">
        <f>TITRES_STAT!B1391</f>
        <v>44032</v>
      </c>
      <c r="B1388" s="6">
        <f>TITRES_STAT!D1391</f>
        <v>90.139399999999995</v>
      </c>
      <c r="C1388" s="2">
        <f t="shared" si="165"/>
        <v>-0.18370000000000175</v>
      </c>
      <c r="D1388" s="2">
        <f t="shared" si="166"/>
        <v>89.740200000000002</v>
      </c>
      <c r="E1388" s="2">
        <f t="shared" si="168"/>
        <v>88.930099999999982</v>
      </c>
      <c r="F1388" s="2">
        <f t="shared" si="169"/>
        <v>89.997530000000026</v>
      </c>
      <c r="G1388" s="2">
        <f t="shared" si="163"/>
        <v>93.261173999999968</v>
      </c>
      <c r="H1388" s="2">
        <f t="shared" si="167"/>
        <v>101.69710599999982</v>
      </c>
      <c r="I1388" s="2">
        <f t="array" ref="I1388">SUMPRODUCT(B1372:B1391, (ROW(B1372:B1391)-ROW(B1372)+1)) / (20*21/2)</f>
        <v>88.741533333333336</v>
      </c>
      <c r="J1388" s="2">
        <f t="shared" si="170"/>
        <v>90.132199020027173</v>
      </c>
      <c r="K1388" s="2">
        <f t="shared" si="164"/>
        <v>92.687419419046051</v>
      </c>
    </row>
    <row r="1389" spans="1:11" ht="13.5" x14ac:dyDescent="0.25">
      <c r="A1389" s="3">
        <f>TITRES_STAT!B1392</f>
        <v>44033</v>
      </c>
      <c r="B1389" s="6">
        <f>TITRES_STAT!D1392</f>
        <v>87.635599999999997</v>
      </c>
      <c r="C1389" s="2">
        <f t="shared" si="165"/>
        <v>-2.5037999999999982</v>
      </c>
      <c r="D1389" s="2">
        <f t="shared" si="166"/>
        <v>89.748860000000008</v>
      </c>
      <c r="E1389" s="2">
        <f t="shared" si="168"/>
        <v>88.684259999999981</v>
      </c>
      <c r="F1389" s="2">
        <f t="shared" si="169"/>
        <v>89.833985000000027</v>
      </c>
      <c r="G1389" s="2">
        <f t="shared" si="163"/>
        <v>93.106465999999969</v>
      </c>
      <c r="H1389" s="2">
        <f t="shared" si="167"/>
        <v>101.58426249999985</v>
      </c>
      <c r="I1389" s="2">
        <f t="array" ref="I1389">SUMPRODUCT(B1373:B1392, (ROW(B1373:B1392)-ROW(B1373)+1)) / (20*21/2)</f>
        <v>88.415423809523816</v>
      </c>
      <c r="J1389" s="2">
        <f t="shared" si="170"/>
        <v>89.894427684786493</v>
      </c>
      <c r="K1389" s="2">
        <f t="shared" si="164"/>
        <v>92.489308853593272</v>
      </c>
    </row>
    <row r="1390" spans="1:11" ht="13.5" x14ac:dyDescent="0.25">
      <c r="A1390" s="3">
        <f>TITRES_STAT!B1393</f>
        <v>44034</v>
      </c>
      <c r="B1390" s="6">
        <f>TITRES_STAT!D1393</f>
        <v>87.635599999999997</v>
      </c>
      <c r="C1390" s="2">
        <f t="shared" si="165"/>
        <v>0</v>
      </c>
      <c r="D1390" s="2">
        <f t="shared" si="166"/>
        <v>89.211359999999999</v>
      </c>
      <c r="E1390" s="2">
        <f t="shared" si="168"/>
        <v>88.438419999999994</v>
      </c>
      <c r="F1390" s="2">
        <f t="shared" si="169"/>
        <v>89.653950000000023</v>
      </c>
      <c r="G1390" s="2">
        <f t="shared" si="163"/>
        <v>92.951757999999955</v>
      </c>
      <c r="H1390" s="2">
        <f t="shared" si="167"/>
        <v>101.48750699999987</v>
      </c>
      <c r="I1390" s="2">
        <f t="array" ref="I1390">SUMPRODUCT(B1374:B1393, (ROW(B1374:B1393)-ROW(B1374)+1)) / (20*21/2)</f>
        <v>88.352952857142853</v>
      </c>
      <c r="J1390" s="2">
        <f t="shared" si="170"/>
        <v>89.679301238616347</v>
      </c>
      <c r="K1390" s="2">
        <f t="shared" si="164"/>
        <v>92.298967329922945</v>
      </c>
    </row>
    <row r="1391" spans="1:11" ht="13.5" x14ac:dyDescent="0.25">
      <c r="A1391" s="3">
        <f>TITRES_STAT!B1394</f>
        <v>44035</v>
      </c>
      <c r="B1391" s="6">
        <f>TITRES_STAT!D1394</f>
        <v>85.966300000000004</v>
      </c>
      <c r="C1391" s="2">
        <f t="shared" si="165"/>
        <v>-1.6692999999999927</v>
      </c>
      <c r="D1391" s="2">
        <f t="shared" si="166"/>
        <v>88.34</v>
      </c>
      <c r="E1391" s="2">
        <f t="shared" si="168"/>
        <v>88.266969999999986</v>
      </c>
      <c r="F1391" s="2">
        <f t="shared" si="169"/>
        <v>89.39045000000003</v>
      </c>
      <c r="G1391" s="2">
        <f t="shared" si="163"/>
        <v>92.708321999999967</v>
      </c>
      <c r="H1391" s="2">
        <f t="shared" si="167"/>
        <v>101.36635699999988</v>
      </c>
      <c r="I1391" s="2">
        <f t="array" ref="I1391">SUMPRODUCT(B1375:B1394, (ROW(B1375:B1394)-ROW(B1375)+1)) / (20*21/2)</f>
        <v>88.303960476190468</v>
      </c>
      <c r="J1391" s="2">
        <f t="shared" si="170"/>
        <v>89.325682073033846</v>
      </c>
      <c r="K1391" s="2">
        <f t="shared" si="164"/>
        <v>92.050627434631863</v>
      </c>
    </row>
    <row r="1392" spans="1:11" ht="13.5" x14ac:dyDescent="0.25">
      <c r="A1392" s="3">
        <f>TITRES_STAT!B1395</f>
        <v>44036</v>
      </c>
      <c r="B1392" s="6">
        <f>TITRES_STAT!D1395</f>
        <v>85.966300000000004</v>
      </c>
      <c r="C1392" s="2">
        <f t="shared" si="165"/>
        <v>0</v>
      </c>
      <c r="D1392" s="2">
        <f t="shared" si="166"/>
        <v>87.468639999999994</v>
      </c>
      <c r="E1392" s="2">
        <f t="shared" si="168"/>
        <v>88.095519999999993</v>
      </c>
      <c r="F1392" s="2">
        <f t="shared" si="169"/>
        <v>89.126145000000022</v>
      </c>
      <c r="G1392" s="2">
        <f t="shared" si="163"/>
        <v>92.464885999999993</v>
      </c>
      <c r="H1392" s="2">
        <f t="shared" si="167"/>
        <v>101.24516699999987</v>
      </c>
      <c r="I1392" s="2">
        <f t="array" ref="I1392">SUMPRODUCT(B1376:B1395, (ROW(B1376:B1395)-ROW(B1376)+1)) / (20*21/2)</f>
        <v>88.26821666666666</v>
      </c>
      <c r="J1392" s="2">
        <f t="shared" si="170"/>
        <v>89.005740923221111</v>
      </c>
      <c r="K1392" s="2">
        <f t="shared" si="164"/>
        <v>91.812026358763958</v>
      </c>
    </row>
    <row r="1393" spans="1:11" ht="13.5" x14ac:dyDescent="0.25">
      <c r="A1393" s="3">
        <f>TITRES_STAT!B1396</f>
        <v>44039</v>
      </c>
      <c r="B1393" s="6">
        <f>TITRES_STAT!D1396</f>
        <v>88.470200000000006</v>
      </c>
      <c r="C1393" s="2">
        <f t="shared" si="165"/>
        <v>2.5039000000000016</v>
      </c>
      <c r="D1393" s="2">
        <f t="shared" si="166"/>
        <v>87.134799999999998</v>
      </c>
      <c r="E1393" s="2">
        <f t="shared" si="168"/>
        <v>88.4375</v>
      </c>
      <c r="F1393" s="2">
        <f t="shared" si="169"/>
        <v>88.984620000000021</v>
      </c>
      <c r="G1393" s="2">
        <f t="shared" si="163"/>
        <v>92.271527999999975</v>
      </c>
      <c r="H1393" s="2">
        <f t="shared" si="167"/>
        <v>101.13649649999988</v>
      </c>
      <c r="I1393" s="2">
        <f t="array" ref="I1393">SUMPRODUCT(B1377:B1396, (ROW(B1377:B1396)-ROW(B1377)+1)) / (20*21/2)</f>
        <v>88.245721428571429</v>
      </c>
      <c r="J1393" s="2">
        <f t="shared" si="170"/>
        <v>88.954737025771493</v>
      </c>
      <c r="K1393" s="2">
        <f t="shared" si="164"/>
        <v>91.680974344694789</v>
      </c>
    </row>
    <row r="1394" spans="1:11" ht="13.5" x14ac:dyDescent="0.25">
      <c r="A1394" s="3">
        <f>TITRES_STAT!B1397</f>
        <v>44040</v>
      </c>
      <c r="B1394" s="6">
        <f>TITRES_STAT!D1397</f>
        <v>88.470200000000006</v>
      </c>
      <c r="C1394" s="2">
        <f t="shared" si="165"/>
        <v>0</v>
      </c>
      <c r="D1394" s="2">
        <f t="shared" si="166"/>
        <v>87.301720000000003</v>
      </c>
      <c r="E1394" s="2">
        <f t="shared" si="168"/>
        <v>88.525290000000012</v>
      </c>
      <c r="F1394" s="2">
        <f t="shared" si="169"/>
        <v>88.845510000000019</v>
      </c>
      <c r="G1394" s="2">
        <f t="shared" ref="G1394:G1457" si="171">AVERAGE(B1345:B1394)</f>
        <v>92.137051999999997</v>
      </c>
      <c r="H1394" s="2">
        <f t="shared" si="167"/>
        <v>101.02782599999989</v>
      </c>
      <c r="I1394" s="2">
        <f t="array" ref="I1394">SUMPRODUCT(B1378:B1397, (ROW(B1378:B1397)-ROW(B1378)+1)) / (20*21/2)</f>
        <v>88.077340476190471</v>
      </c>
      <c r="J1394" s="2">
        <f t="shared" si="170"/>
        <v>88.908590642364686</v>
      </c>
      <c r="K1394" s="2">
        <f t="shared" si="164"/>
        <v>91.555061625294996</v>
      </c>
    </row>
    <row r="1395" spans="1:11" ht="13.5" x14ac:dyDescent="0.25">
      <c r="A1395" s="3">
        <f>TITRES_STAT!B1398</f>
        <v>44041</v>
      </c>
      <c r="B1395" s="6">
        <f>TITRES_STAT!D1398</f>
        <v>88.470200000000006</v>
      </c>
      <c r="C1395" s="2">
        <f t="shared" si="165"/>
        <v>0</v>
      </c>
      <c r="D1395" s="2">
        <f t="shared" si="166"/>
        <v>87.468640000000008</v>
      </c>
      <c r="E1395" s="2">
        <f t="shared" si="168"/>
        <v>88.34</v>
      </c>
      <c r="F1395" s="2">
        <f t="shared" si="169"/>
        <v>88.706400000000002</v>
      </c>
      <c r="G1395" s="2">
        <f t="shared" si="171"/>
        <v>91.946909999999988</v>
      </c>
      <c r="H1395" s="2">
        <f t="shared" si="167"/>
        <v>100.91915549999989</v>
      </c>
      <c r="I1395" s="2">
        <f t="array" ref="I1395">SUMPRODUCT(B1379:B1398, (ROW(B1379:B1398)-ROW(B1379)+1)) / (20*21/2)</f>
        <v>87.928471428571441</v>
      </c>
      <c r="J1395" s="2">
        <f t="shared" si="170"/>
        <v>88.866839152615682</v>
      </c>
      <c r="K1395" s="2">
        <f t="shared" ref="K1395:K1458" si="172">$K$4*B1395+(1-$K$4)*K1394</f>
        <v>91.434086659597156</v>
      </c>
    </row>
    <row r="1396" spans="1:11" ht="13.5" x14ac:dyDescent="0.25">
      <c r="A1396" s="3">
        <f>TITRES_STAT!B1399</f>
        <v>44042</v>
      </c>
      <c r="B1396" s="6">
        <f>TITRES_STAT!D1399</f>
        <v>88.470200000000006</v>
      </c>
      <c r="C1396" s="2">
        <f t="shared" si="165"/>
        <v>0</v>
      </c>
      <c r="D1396" s="2">
        <f t="shared" si="166"/>
        <v>87.969419999999985</v>
      </c>
      <c r="E1396" s="2">
        <f t="shared" si="168"/>
        <v>88.154709999999994</v>
      </c>
      <c r="F1396" s="2">
        <f t="shared" si="169"/>
        <v>88.568899999999999</v>
      </c>
      <c r="G1396" s="2">
        <f t="shared" si="171"/>
        <v>91.756767999999994</v>
      </c>
      <c r="H1396" s="2">
        <f t="shared" si="167"/>
        <v>100.81048499999991</v>
      </c>
      <c r="I1396" s="2">
        <f t="array" ref="I1396">SUMPRODUCT(B1380:B1399, (ROW(B1380:B1399)-ROW(B1380)+1)) / (20*21/2)</f>
        <v>87.795283809523809</v>
      </c>
      <c r="J1396" s="2">
        <f t="shared" si="170"/>
        <v>88.82906399522372</v>
      </c>
      <c r="K1396" s="2">
        <f t="shared" si="172"/>
        <v>91.317855810201195</v>
      </c>
    </row>
    <row r="1397" spans="1:11" ht="13.5" x14ac:dyDescent="0.25">
      <c r="A1397" s="3">
        <f>TITRES_STAT!B1400</f>
        <v>44046</v>
      </c>
      <c r="B1397" s="6">
        <f>TITRES_STAT!D1400</f>
        <v>86.800899999999999</v>
      </c>
      <c r="C1397" s="2">
        <f t="shared" si="165"/>
        <v>-1.6693000000000069</v>
      </c>
      <c r="D1397" s="2">
        <f t="shared" si="166"/>
        <v>88.136340000000004</v>
      </c>
      <c r="E1397" s="2">
        <f t="shared" si="168"/>
        <v>87.802489999999992</v>
      </c>
      <c r="F1397" s="2">
        <f t="shared" si="169"/>
        <v>88.364024999999998</v>
      </c>
      <c r="G1397" s="2">
        <f t="shared" si="171"/>
        <v>91.533239999999992</v>
      </c>
      <c r="H1397" s="2">
        <f t="shared" si="167"/>
        <v>100.6934679999999</v>
      </c>
      <c r="I1397" s="2">
        <f t="array" ref="I1397">SUMPRODUCT(B1381:B1400, (ROW(B1381:B1400)-ROW(B1381)+1)) / (20*21/2)</f>
        <v>87.677777619047632</v>
      </c>
      <c r="J1397" s="2">
        <f t="shared" si="170"/>
        <v>88.635905519488134</v>
      </c>
      <c r="K1397" s="2">
        <f t="shared" si="172"/>
        <v>91.140720288232529</v>
      </c>
    </row>
    <row r="1398" spans="1:11" ht="13.5" x14ac:dyDescent="0.25">
      <c r="A1398" s="3">
        <f>TITRES_STAT!B1401</f>
        <v>44047</v>
      </c>
      <c r="B1398" s="6">
        <f>TITRES_STAT!D1401</f>
        <v>86.800899999999999</v>
      </c>
      <c r="C1398" s="2">
        <f t="shared" si="165"/>
        <v>0</v>
      </c>
      <c r="D1398" s="2">
        <f t="shared" si="166"/>
        <v>87.802480000000017</v>
      </c>
      <c r="E1398" s="2">
        <f t="shared" si="168"/>
        <v>87.468639999999979</v>
      </c>
      <c r="F1398" s="2">
        <f t="shared" si="169"/>
        <v>88.199369999999988</v>
      </c>
      <c r="G1398" s="2">
        <f t="shared" si="171"/>
        <v>91.251796000000013</v>
      </c>
      <c r="H1398" s="2">
        <f t="shared" si="167"/>
        <v>100.56840699999989</v>
      </c>
      <c r="I1398" s="2">
        <f t="array" ref="I1398">SUMPRODUCT(B1382:B1401, (ROW(B1382:B1401)-ROW(B1382)+1)) / (20*21/2)</f>
        <v>87.575952857142866</v>
      </c>
      <c r="J1398" s="2">
        <f t="shared" si="170"/>
        <v>88.461143089060698</v>
      </c>
      <c r="K1398" s="2">
        <f t="shared" si="172"/>
        <v>90.970531257321454</v>
      </c>
    </row>
    <row r="1399" spans="1:11" ht="13.5" x14ac:dyDescent="0.25">
      <c r="A1399" s="3">
        <f>TITRES_STAT!B1402</f>
        <v>44048</v>
      </c>
      <c r="B1399" s="6">
        <f>TITRES_STAT!D1402</f>
        <v>86.800899999999999</v>
      </c>
      <c r="C1399" s="2">
        <f t="shared" si="165"/>
        <v>0</v>
      </c>
      <c r="D1399" s="2">
        <f t="shared" si="166"/>
        <v>87.468620000000016</v>
      </c>
      <c r="E1399" s="2">
        <f t="shared" si="168"/>
        <v>87.385169999999988</v>
      </c>
      <c r="F1399" s="2">
        <f t="shared" si="169"/>
        <v>88.034714999999977</v>
      </c>
      <c r="G1399" s="2">
        <f t="shared" si="171"/>
        <v>90.944770000000005</v>
      </c>
      <c r="H1399" s="2">
        <f t="shared" si="167"/>
        <v>100.44334599999991</v>
      </c>
      <c r="I1399" s="2">
        <f t="array" ref="I1399">SUMPRODUCT(B1383:B1402, (ROW(B1383:B1402)-ROW(B1383)+1)) / (20*21/2)</f>
        <v>87.47831809523808</v>
      </c>
      <c r="J1399" s="2">
        <f t="shared" si="170"/>
        <v>88.303024699626349</v>
      </c>
      <c r="K1399" s="2">
        <f t="shared" si="172"/>
        <v>90.807016306053953</v>
      </c>
    </row>
    <row r="1400" spans="1:11" ht="13.5" x14ac:dyDescent="0.25">
      <c r="A1400" s="3">
        <f>TITRES_STAT!B1403</f>
        <v>44049</v>
      </c>
      <c r="B1400" s="6">
        <f>TITRES_STAT!D1403</f>
        <v>86.800899999999999</v>
      </c>
      <c r="C1400" s="2">
        <f t="shared" si="165"/>
        <v>0</v>
      </c>
      <c r="D1400" s="2">
        <f t="shared" si="166"/>
        <v>87.13476</v>
      </c>
      <c r="E1400" s="2">
        <f t="shared" si="168"/>
        <v>87.301699999999983</v>
      </c>
      <c r="F1400" s="2">
        <f t="shared" si="169"/>
        <v>87.870059999999995</v>
      </c>
      <c r="G1400" s="2">
        <f t="shared" si="171"/>
        <v>90.637744000000041</v>
      </c>
      <c r="H1400" s="2">
        <f t="shared" si="167"/>
        <v>100.3182849999999</v>
      </c>
      <c r="I1400" s="2">
        <f t="array" ref="I1400">SUMPRODUCT(B1384:B1403, (ROW(B1384:B1403)-ROW(B1384)+1)) / (20*21/2)</f>
        <v>87.146416190476188</v>
      </c>
      <c r="J1400" s="2">
        <f t="shared" si="170"/>
        <v>88.159965204423841</v>
      </c>
      <c r="K1400" s="2">
        <f t="shared" si="172"/>
        <v>90.649913705816559</v>
      </c>
    </row>
    <row r="1401" spans="1:11" ht="13.5" x14ac:dyDescent="0.25">
      <c r="A1401" s="3">
        <f>TITRES_STAT!B1404</f>
        <v>44050</v>
      </c>
      <c r="B1401" s="6">
        <f>TITRES_STAT!D1404</f>
        <v>86.800899999999999</v>
      </c>
      <c r="C1401" s="2">
        <f t="shared" si="165"/>
        <v>0</v>
      </c>
      <c r="D1401" s="2">
        <f t="shared" si="166"/>
        <v>86.800899999999999</v>
      </c>
      <c r="E1401" s="2">
        <f t="shared" si="168"/>
        <v>87.385159999999971</v>
      </c>
      <c r="F1401" s="2">
        <f t="shared" si="169"/>
        <v>87.826064999999986</v>
      </c>
      <c r="G1401" s="2">
        <f t="shared" si="171"/>
        <v>90.391854000000052</v>
      </c>
      <c r="H1401" s="2">
        <f t="shared" si="167"/>
        <v>100.19322399999992</v>
      </c>
      <c r="I1401" s="2">
        <f t="array" ref="I1401">SUMPRODUCT(B1385:B1404, (ROW(B1385:B1404)-ROW(B1385)+1)) / (20*21/2)</f>
        <v>86.826844285714301</v>
      </c>
      <c r="J1401" s="2">
        <f t="shared" si="170"/>
        <v>88.030530423050138</v>
      </c>
      <c r="K1401" s="2">
        <f t="shared" si="172"/>
        <v>90.498971991862973</v>
      </c>
    </row>
    <row r="1402" spans="1:11" ht="13.5" x14ac:dyDescent="0.25">
      <c r="A1402" s="3">
        <f>TITRES_STAT!B1405</f>
        <v>44053</v>
      </c>
      <c r="B1402" s="6">
        <f>TITRES_STAT!D1405</f>
        <v>86.800899999999999</v>
      </c>
      <c r="C1402" s="2">
        <f t="shared" si="165"/>
        <v>0</v>
      </c>
      <c r="D1402" s="2">
        <f t="shared" si="166"/>
        <v>86.800899999999999</v>
      </c>
      <c r="E1402" s="2">
        <f t="shared" si="168"/>
        <v>87.468619999999987</v>
      </c>
      <c r="F1402" s="2">
        <f t="shared" si="169"/>
        <v>87.78206999999999</v>
      </c>
      <c r="G1402" s="2">
        <f t="shared" si="171"/>
        <v>90.145964000000063</v>
      </c>
      <c r="H1402" s="2">
        <f t="shared" si="167"/>
        <v>100.06816299999996</v>
      </c>
      <c r="I1402" s="2">
        <f t="array" ref="I1402">SUMPRODUCT(B1386:B1405, (ROW(B1386:B1405)-ROW(B1386)+1)) / (20*21/2)</f>
        <v>86.752240952380944</v>
      </c>
      <c r="J1402" s="2">
        <f t="shared" si="170"/>
        <v>87.913422763712035</v>
      </c>
      <c r="K1402" s="2">
        <f t="shared" si="172"/>
        <v>90.353949560809539</v>
      </c>
    </row>
    <row r="1403" spans="1:11" ht="13.5" x14ac:dyDescent="0.25">
      <c r="A1403" s="3">
        <f>TITRES_STAT!B1406</f>
        <v>44054</v>
      </c>
      <c r="B1403" s="6">
        <f>TITRES_STAT!D1406</f>
        <v>84.2971</v>
      </c>
      <c r="C1403" s="2">
        <f t="shared" si="165"/>
        <v>-2.5037999999999982</v>
      </c>
      <c r="D1403" s="2">
        <f t="shared" si="166"/>
        <v>86.300139999999999</v>
      </c>
      <c r="E1403" s="2">
        <f t="shared" si="168"/>
        <v>87.051309999999987</v>
      </c>
      <c r="F1403" s="2">
        <f t="shared" si="169"/>
        <v>87.744404999999986</v>
      </c>
      <c r="G1403" s="2">
        <f t="shared" si="171"/>
        <v>89.849998000000056</v>
      </c>
      <c r="H1403" s="2">
        <f t="shared" si="167"/>
        <v>99.930582999999956</v>
      </c>
      <c r="I1403" s="2">
        <f t="array" ref="I1403">SUMPRODUCT(B1387:B1406, (ROW(B1387:B1406)-ROW(B1387)+1)) / (20*21/2)</f>
        <v>86.479800476190476</v>
      </c>
      <c r="J1403" s="2">
        <f t="shared" si="170"/>
        <v>87.569011071929935</v>
      </c>
      <c r="K1403" s="2">
        <f t="shared" si="172"/>
        <v>90.116426048620923</v>
      </c>
    </row>
    <row r="1404" spans="1:11" ht="13.5" x14ac:dyDescent="0.25">
      <c r="A1404" s="3">
        <f>TITRES_STAT!B1407</f>
        <v>44055</v>
      </c>
      <c r="B1404" s="6">
        <f>TITRES_STAT!D1407</f>
        <v>84.388900000000007</v>
      </c>
      <c r="C1404" s="2">
        <f t="shared" si="165"/>
        <v>9.1800000000006321E-2</v>
      </c>
      <c r="D1404" s="2">
        <f t="shared" si="166"/>
        <v>85.817740000000001</v>
      </c>
      <c r="E1404" s="2">
        <f t="shared" si="168"/>
        <v>86.643180000000001</v>
      </c>
      <c r="F1404" s="2">
        <f t="shared" si="169"/>
        <v>87.584234999999993</v>
      </c>
      <c r="G1404" s="2">
        <f t="shared" si="171"/>
        <v>89.607190000000045</v>
      </c>
      <c r="H1404" s="2">
        <f t="shared" si="167"/>
        <v>99.793461999999977</v>
      </c>
      <c r="I1404" s="2">
        <f t="array" ref="I1404">SUMPRODUCT(B1388:B1407, (ROW(B1388:B1407)-ROW(B1388)+1)) / (20*21/2)</f>
        <v>86.226910476190483</v>
      </c>
      <c r="J1404" s="2">
        <f t="shared" si="170"/>
        <v>87.266143350793755</v>
      </c>
      <c r="K1404" s="2">
        <f t="shared" si="172"/>
        <v>89.891817183969124</v>
      </c>
    </row>
    <row r="1405" spans="1:11" ht="13.5" x14ac:dyDescent="0.25">
      <c r="A1405" s="3">
        <f>TITRES_STAT!B1408</f>
        <v>44057</v>
      </c>
      <c r="B1405" s="6">
        <f>TITRES_STAT!D1408</f>
        <v>86.800899999999999</v>
      </c>
      <c r="C1405" s="2">
        <f t="shared" si="165"/>
        <v>2.4119999999999919</v>
      </c>
      <c r="D1405" s="2">
        <f t="shared" si="166"/>
        <v>85.817740000000015</v>
      </c>
      <c r="E1405" s="2">
        <f t="shared" si="168"/>
        <v>86.476249999999993</v>
      </c>
      <c r="F1405" s="2">
        <f t="shared" si="169"/>
        <v>87.408124999999984</v>
      </c>
      <c r="G1405" s="2">
        <f t="shared" si="171"/>
        <v>89.428710000000052</v>
      </c>
      <c r="H1405" s="2">
        <f t="shared" si="167"/>
        <v>99.668400999999989</v>
      </c>
      <c r="I1405" s="2">
        <f t="array" ref="I1405">SUMPRODUCT(B1389:B1408, (ROW(B1389:B1408)-ROW(B1389)+1)) / (20*21/2)</f>
        <v>85.986025714285717</v>
      </c>
      <c r="J1405" s="2">
        <f t="shared" si="170"/>
        <v>87.221834460241965</v>
      </c>
      <c r="K1405" s="2">
        <f t="shared" si="172"/>
        <v>89.770604745382116</v>
      </c>
    </row>
    <row r="1406" spans="1:11" ht="13.5" x14ac:dyDescent="0.25">
      <c r="A1406" s="3">
        <f>TITRES_STAT!B1409</f>
        <v>44060</v>
      </c>
      <c r="B1406" s="6">
        <f>TITRES_STAT!D1409</f>
        <v>84.547499999999999</v>
      </c>
      <c r="C1406" s="2">
        <f t="shared" si="165"/>
        <v>-2.2533999999999992</v>
      </c>
      <c r="D1406" s="2">
        <f t="shared" si="166"/>
        <v>85.367060000000009</v>
      </c>
      <c r="E1406" s="2">
        <f t="shared" si="168"/>
        <v>86.083979999999997</v>
      </c>
      <c r="F1406" s="2">
        <f t="shared" si="169"/>
        <v>87.119344999999981</v>
      </c>
      <c r="G1406" s="2">
        <f t="shared" si="171"/>
        <v>89.20516200000003</v>
      </c>
      <c r="H1406" s="2">
        <f t="shared" si="167"/>
        <v>99.532072999999997</v>
      </c>
      <c r="I1406" s="2">
        <f t="array" ref="I1406">SUMPRODUCT(B1390:B1409, (ROW(B1390:B1409)-ROW(B1390)+1)) / (20*21/2)</f>
        <v>85.772961428571406</v>
      </c>
      <c r="J1406" s="2">
        <f t="shared" si="170"/>
        <v>86.967135940218924</v>
      </c>
      <c r="K1406" s="2">
        <f t="shared" si="172"/>
        <v>89.565777108308311</v>
      </c>
    </row>
    <row r="1407" spans="1:11" ht="13.5" x14ac:dyDescent="0.25">
      <c r="A1407" s="3">
        <f>TITRES_STAT!B1410</f>
        <v>44061</v>
      </c>
      <c r="B1407" s="6">
        <f>TITRES_STAT!D1410</f>
        <v>84.463999999999999</v>
      </c>
      <c r="C1407" s="2">
        <f t="shared" si="165"/>
        <v>-8.3500000000000796E-2</v>
      </c>
      <c r="D1407" s="2">
        <f t="shared" si="166"/>
        <v>84.899680000000004</v>
      </c>
      <c r="E1407" s="2">
        <f t="shared" si="168"/>
        <v>85.850290000000001</v>
      </c>
      <c r="F1407" s="2">
        <f t="shared" si="169"/>
        <v>86.826389999999975</v>
      </c>
      <c r="G1407" s="2">
        <f t="shared" si="171"/>
        <v>89.036414000000036</v>
      </c>
      <c r="H1407" s="2">
        <f t="shared" si="167"/>
        <v>99.420465000000007</v>
      </c>
      <c r="I1407" s="2">
        <f t="array" ref="I1407">SUMPRODUCT(B1391:B1410, (ROW(B1391:B1410)-ROW(B1391)+1)) / (20*21/2)</f>
        <v>85.577385238095246</v>
      </c>
      <c r="J1407" s="2">
        <f t="shared" si="170"/>
        <v>86.728742041150454</v>
      </c>
      <c r="K1407" s="2">
        <f t="shared" si="172"/>
        <v>89.365707417786425</v>
      </c>
    </row>
    <row r="1408" spans="1:11" ht="13.5" x14ac:dyDescent="0.25">
      <c r="A1408" s="3">
        <f>TITRES_STAT!B1411</f>
        <v>44062</v>
      </c>
      <c r="B1408" s="6">
        <f>TITRES_STAT!D1411</f>
        <v>84.2971</v>
      </c>
      <c r="C1408" s="2">
        <f t="shared" si="165"/>
        <v>-0.16689999999999827</v>
      </c>
      <c r="D1408" s="2">
        <f t="shared" si="166"/>
        <v>84.899680000000004</v>
      </c>
      <c r="E1408" s="2">
        <f t="shared" si="168"/>
        <v>85.599909999999994</v>
      </c>
      <c r="F1408" s="2">
        <f t="shared" si="169"/>
        <v>86.534274999999965</v>
      </c>
      <c r="G1408" s="2">
        <f t="shared" si="171"/>
        <v>88.864328000000043</v>
      </c>
      <c r="H1408" s="2">
        <f t="shared" si="167"/>
        <v>99.299375500000011</v>
      </c>
      <c r="I1408" s="2">
        <f t="array" ref="I1408">SUMPRODUCT(B1392:B1411, (ROW(B1392:B1411)-ROW(B1392)+1)) / (20*21/2)</f>
        <v>85.400008095238093</v>
      </c>
      <c r="J1408" s="2">
        <f t="shared" si="170"/>
        <v>86.497157084850414</v>
      </c>
      <c r="K1408" s="2">
        <f t="shared" si="172"/>
        <v>89.166938499441869</v>
      </c>
    </row>
    <row r="1409" spans="1:11" ht="13.5" x14ac:dyDescent="0.25">
      <c r="A1409" s="3">
        <f>TITRES_STAT!B1412</f>
        <v>44064</v>
      </c>
      <c r="B1409" s="6">
        <f>TITRES_STAT!D1412</f>
        <v>84.2971</v>
      </c>
      <c r="C1409" s="2">
        <f t="shared" si="165"/>
        <v>0</v>
      </c>
      <c r="D1409" s="2">
        <f t="shared" si="166"/>
        <v>84.881320000000002</v>
      </c>
      <c r="E1409" s="2">
        <f t="shared" si="168"/>
        <v>85.349530000000001</v>
      </c>
      <c r="F1409" s="2">
        <f t="shared" si="169"/>
        <v>86.367349999999973</v>
      </c>
      <c r="G1409" s="2">
        <f t="shared" si="171"/>
        <v>88.684036000000035</v>
      </c>
      <c r="H1409" s="2">
        <f t="shared" si="167"/>
        <v>99.178728000000007</v>
      </c>
      <c r="I1409" s="2">
        <f t="array" ref="I1409">SUMPRODUCT(B1393:B1412, (ROW(B1393:B1412)-ROW(B1393)+1)) / (20*21/2)</f>
        <v>85.230380952380955</v>
      </c>
      <c r="J1409" s="2">
        <f t="shared" si="170"/>
        <v>86.287627838674183</v>
      </c>
      <c r="K1409" s="2">
        <f t="shared" si="172"/>
        <v>88.97596444064024</v>
      </c>
    </row>
    <row r="1410" spans="1:11" ht="13.5" x14ac:dyDescent="0.25">
      <c r="A1410" s="3">
        <f>TITRES_STAT!B1413</f>
        <v>44067</v>
      </c>
      <c r="B1410" s="6">
        <f>TITRES_STAT!D1413</f>
        <v>84.313800000000001</v>
      </c>
      <c r="C1410" s="2">
        <f t="shared" si="165"/>
        <v>1.6700000000000159E-2</v>
      </c>
      <c r="D1410" s="2">
        <f t="shared" si="166"/>
        <v>84.383900000000011</v>
      </c>
      <c r="E1410" s="2">
        <f t="shared" si="168"/>
        <v>85.100820000000013</v>
      </c>
      <c r="F1410" s="2">
        <f t="shared" si="169"/>
        <v>86.201259999999962</v>
      </c>
      <c r="G1410" s="2">
        <f t="shared" si="171"/>
        <v>88.552344000000062</v>
      </c>
      <c r="H1410" s="2">
        <f t="shared" si="167"/>
        <v>99.058164000000019</v>
      </c>
      <c r="I1410" s="2">
        <f t="array" ref="I1410">SUMPRODUCT(B1394:B1413, (ROW(B1394:B1413)-ROW(B1394)+1)) / (20*21/2)</f>
        <v>85.309351428571432</v>
      </c>
      <c r="J1410" s="2">
        <f t="shared" si="170"/>
        <v>86.099644234990919</v>
      </c>
      <c r="K1410" s="2">
        <f t="shared" si="172"/>
        <v>88.793134462575921</v>
      </c>
    </row>
    <row r="1411" spans="1:11" ht="13.5" x14ac:dyDescent="0.25">
      <c r="A1411" s="3">
        <f>TITRES_STAT!B1414</f>
        <v>44068</v>
      </c>
      <c r="B1411" s="6">
        <f>TITRES_STAT!D1414</f>
        <v>84.338800000000006</v>
      </c>
      <c r="C1411" s="2">
        <f t="shared" si="165"/>
        <v>2.5000000000005684E-2</v>
      </c>
      <c r="D1411" s="2">
        <f t="shared" si="166"/>
        <v>84.342160000000007</v>
      </c>
      <c r="E1411" s="2">
        <f t="shared" si="168"/>
        <v>84.854610000000008</v>
      </c>
      <c r="F1411" s="2">
        <f t="shared" si="169"/>
        <v>86.119884999999968</v>
      </c>
      <c r="G1411" s="2">
        <f t="shared" si="171"/>
        <v>88.419542000000078</v>
      </c>
      <c r="H1411" s="2">
        <f t="shared" si="167"/>
        <v>98.937725000000029</v>
      </c>
      <c r="I1411" s="2">
        <f t="array" ref="I1411">SUMPRODUCT(B1395:B1414, (ROW(B1395:B1414)-ROW(B1395)+1)) / (20*21/2)</f>
        <v>85.159076666666664</v>
      </c>
      <c r="J1411" s="2">
        <f t="shared" si="170"/>
        <v>85.931944784039402</v>
      </c>
      <c r="K1411" s="2">
        <f t="shared" si="172"/>
        <v>88.618454679729808</v>
      </c>
    </row>
    <row r="1412" spans="1:11" ht="13.5" x14ac:dyDescent="0.25">
      <c r="A1412" s="3">
        <f>TITRES_STAT!B1415</f>
        <v>44069</v>
      </c>
      <c r="B1412" s="6">
        <f>TITRES_STAT!D1415</f>
        <v>84.338800000000006</v>
      </c>
      <c r="C1412" s="2">
        <f t="shared" ref="C1412:C1475" si="173">B1412-B1411</f>
        <v>0</v>
      </c>
      <c r="D1412" s="2">
        <f t="shared" si="166"/>
        <v>84.317120000000003</v>
      </c>
      <c r="E1412" s="2">
        <f t="shared" si="168"/>
        <v>84.608399999999989</v>
      </c>
      <c r="F1412" s="2">
        <f t="shared" si="169"/>
        <v>86.038509999999974</v>
      </c>
      <c r="G1412" s="2">
        <f t="shared" si="171"/>
        <v>88.28674000000008</v>
      </c>
      <c r="H1412" s="2">
        <f t="shared" si="167"/>
        <v>98.820463500000017</v>
      </c>
      <c r="I1412" s="2">
        <f t="array" ref="I1412">SUMPRODUCT(B1396:B1415, (ROW(B1396:B1415)-ROW(B1396)+1)) / (20*21/2)</f>
        <v>85.258790952380949</v>
      </c>
      <c r="J1412" s="2">
        <f t="shared" si="170"/>
        <v>85.780216709368986</v>
      </c>
      <c r="K1412" s="2">
        <f t="shared" si="172"/>
        <v>88.450625084446287</v>
      </c>
    </row>
    <row r="1413" spans="1:11" ht="13.5" x14ac:dyDescent="0.25">
      <c r="A1413" s="3">
        <f>TITRES_STAT!B1416</f>
        <v>44070</v>
      </c>
      <c r="B1413" s="6">
        <f>TITRES_STAT!D1416</f>
        <v>86.867699999999999</v>
      </c>
      <c r="C1413" s="2">
        <f t="shared" si="173"/>
        <v>2.528899999999993</v>
      </c>
      <c r="D1413" s="2">
        <f t="shared" si="166"/>
        <v>84.831240000000008</v>
      </c>
      <c r="E1413" s="2">
        <f t="shared" si="168"/>
        <v>84.865459999999999</v>
      </c>
      <c r="F1413" s="2">
        <f t="shared" si="169"/>
        <v>85.958384999999993</v>
      </c>
      <c r="G1413" s="2">
        <f t="shared" si="171"/>
        <v>88.204516000000069</v>
      </c>
      <c r="H1413" s="2">
        <f t="shared" si="167"/>
        <v>98.715846500000026</v>
      </c>
      <c r="I1413" s="2">
        <f t="array" ref="I1413">SUMPRODUCT(B1397:B1416, (ROW(B1397:B1416)-ROW(B1397)+1)) / (20*21/2)</f>
        <v>85.604920952380951</v>
      </c>
      <c r="J1413" s="2">
        <f t="shared" si="170"/>
        <v>85.88378654657194</v>
      </c>
      <c r="K1413" s="2">
        <f t="shared" si="172"/>
        <v>88.388549590938595</v>
      </c>
    </row>
    <row r="1414" spans="1:11" ht="13.5" x14ac:dyDescent="0.25">
      <c r="A1414" s="3">
        <f>TITRES_STAT!B1417</f>
        <v>44071</v>
      </c>
      <c r="B1414" s="6">
        <f>TITRES_STAT!D1417</f>
        <v>84.380499999999998</v>
      </c>
      <c r="C1414" s="2">
        <f t="shared" si="173"/>
        <v>-2.4872000000000014</v>
      </c>
      <c r="D1414" s="2">
        <f t="shared" ref="D1414:D1477" si="174">AVERAGE(B1410:B1414)</f>
        <v>84.847920000000002</v>
      </c>
      <c r="E1414" s="2">
        <f t="shared" si="168"/>
        <v>84.864620000000002</v>
      </c>
      <c r="F1414" s="2">
        <f t="shared" si="169"/>
        <v>85.753899999999987</v>
      </c>
      <c r="G1414" s="2">
        <f t="shared" si="171"/>
        <v>88.072548000000083</v>
      </c>
      <c r="H1414" s="2">
        <f t="shared" si="167"/>
        <v>98.598793500000028</v>
      </c>
      <c r="I1414" s="2">
        <f t="array" ref="I1414">SUMPRODUCT(B1398:B1417, (ROW(B1398:B1417)-ROW(B1398)+1)) / (20*21/2)</f>
        <v>86.026562380952399</v>
      </c>
      <c r="J1414" s="2">
        <f t="shared" si="170"/>
        <v>85.740616399279375</v>
      </c>
      <c r="K1414" s="2">
        <f t="shared" si="172"/>
        <v>88.231371175607663</v>
      </c>
    </row>
    <row r="1415" spans="1:11" ht="13.5" x14ac:dyDescent="0.25">
      <c r="A1415" s="3">
        <f>TITRES_STAT!B1418</f>
        <v>44074</v>
      </c>
      <c r="B1415" s="6">
        <f>TITRES_STAT!D1418</f>
        <v>86.800899999999999</v>
      </c>
      <c r="C1415" s="2">
        <f t="shared" si="173"/>
        <v>2.4204000000000008</v>
      </c>
      <c r="D1415" s="2">
        <f t="shared" si="174"/>
        <v>85.345339999999993</v>
      </c>
      <c r="E1415" s="2">
        <f t="shared" si="168"/>
        <v>84.864620000000002</v>
      </c>
      <c r="F1415" s="2">
        <f t="shared" si="169"/>
        <v>85.670434999999983</v>
      </c>
      <c r="G1415" s="2">
        <f t="shared" si="171"/>
        <v>87.988666000000052</v>
      </c>
      <c r="H1415" s="2">
        <f t="shared" si="167"/>
        <v>98.493842500000014</v>
      </c>
      <c r="I1415" s="2">
        <f t="array" ref="I1415">SUMPRODUCT(B1399:B1418, (ROW(B1399:B1418)-ROW(B1399)+1)) / (20*21/2)</f>
        <v>86.670772857142865</v>
      </c>
      <c r="J1415" s="2">
        <f t="shared" si="170"/>
        <v>85.841595789824197</v>
      </c>
      <c r="K1415" s="2">
        <f t="shared" si="172"/>
        <v>88.175274266760312</v>
      </c>
    </row>
    <row r="1416" spans="1:11" ht="13.5" x14ac:dyDescent="0.25">
      <c r="A1416" s="3">
        <f>TITRES_STAT!B1419</f>
        <v>44075</v>
      </c>
      <c r="B1416" s="6">
        <f>TITRES_STAT!D1419</f>
        <v>89.3048</v>
      </c>
      <c r="C1416" s="2">
        <f t="shared" si="173"/>
        <v>2.5039000000000016</v>
      </c>
      <c r="D1416" s="2">
        <f t="shared" si="174"/>
        <v>86.338539999999995</v>
      </c>
      <c r="E1416" s="2">
        <f t="shared" si="168"/>
        <v>85.340349999999987</v>
      </c>
      <c r="F1416" s="2">
        <f t="shared" si="169"/>
        <v>85.712164999999985</v>
      </c>
      <c r="G1416" s="2">
        <f t="shared" si="171"/>
        <v>87.954862000000048</v>
      </c>
      <c r="H1416" s="2">
        <f t="shared" si="167"/>
        <v>98.40141100000001</v>
      </c>
      <c r="I1416" s="2">
        <f t="array" ref="I1416">SUMPRODUCT(B1400:B1419, (ROW(B1400:B1419)-ROW(B1400)+1)) / (20*21/2)</f>
        <v>87.525629047619049</v>
      </c>
      <c r="J1416" s="2">
        <f t="shared" si="170"/>
        <v>86.171424762221889</v>
      </c>
      <c r="K1416" s="2">
        <f t="shared" si="172"/>
        <v>88.219569393554025</v>
      </c>
    </row>
    <row r="1417" spans="1:11" ht="13.5" x14ac:dyDescent="0.25">
      <c r="A1417" s="3">
        <f>TITRES_STAT!B1420</f>
        <v>44076</v>
      </c>
      <c r="B1417" s="6">
        <f>TITRES_STAT!D1420</f>
        <v>90.139399999999995</v>
      </c>
      <c r="C1417" s="2">
        <f t="shared" si="173"/>
        <v>0.83459999999999468</v>
      </c>
      <c r="D1417" s="2">
        <f t="shared" si="174"/>
        <v>87.498660000000001</v>
      </c>
      <c r="E1417" s="2">
        <f t="shared" si="168"/>
        <v>85.907889999999995</v>
      </c>
      <c r="F1417" s="2">
        <f t="shared" si="169"/>
        <v>85.879089999999991</v>
      </c>
      <c r="G1417" s="2">
        <f t="shared" si="171"/>
        <v>87.932924000000057</v>
      </c>
      <c r="H1417" s="2">
        <f t="shared" si="167"/>
        <v>98.313152500000001</v>
      </c>
      <c r="I1417" s="2">
        <f t="array" ref="I1417">SUMPRODUCT(B1401:B1420, (ROW(B1401:B1420)-ROW(B1401)+1)) / (20*21/2)</f>
        <v>88.57840761904761</v>
      </c>
      <c r="J1417" s="2">
        <f t="shared" si="170"/>
        <v>86.549327165819804</v>
      </c>
      <c r="K1417" s="2">
        <f t="shared" si="172"/>
        <v>88.294856868316614</v>
      </c>
    </row>
    <row r="1418" spans="1:11" ht="13.5" x14ac:dyDescent="0.25">
      <c r="A1418" s="3">
        <f>TITRES_STAT!B1421</f>
        <v>44077</v>
      </c>
      <c r="B1418" s="6">
        <f>TITRES_STAT!D1421</f>
        <v>92.643299999999996</v>
      </c>
      <c r="C1418" s="2">
        <f t="shared" si="173"/>
        <v>2.5039000000000016</v>
      </c>
      <c r="D1418" s="2">
        <f t="shared" si="174"/>
        <v>88.653779999999998</v>
      </c>
      <c r="E1418" s="2">
        <f t="shared" si="168"/>
        <v>86.742509999999996</v>
      </c>
      <c r="F1418" s="2">
        <f t="shared" si="169"/>
        <v>86.171209999999988</v>
      </c>
      <c r="G1418" s="2">
        <f t="shared" si="171"/>
        <v>87.961224000000058</v>
      </c>
      <c r="H1418" s="2">
        <f t="shared" ref="H1418:H1481" si="175">AVERAGE(B1219:B1418)</f>
        <v>98.237413499999988</v>
      </c>
      <c r="I1418" s="2">
        <f t="array" ref="I1418">SUMPRODUCT(B1402:B1421, (ROW(B1402:B1421)-ROW(B1402)+1)) / (20*21/2)</f>
        <v>89.858558571428574</v>
      </c>
      <c r="J1418" s="2">
        <f t="shared" si="170"/>
        <v>87.12970553097982</v>
      </c>
      <c r="K1418" s="2">
        <f t="shared" si="172"/>
        <v>88.465384049951268</v>
      </c>
    </row>
    <row r="1419" spans="1:11" ht="13.5" x14ac:dyDescent="0.25">
      <c r="A1419" s="3">
        <f>TITRES_STAT!B1422</f>
        <v>44078</v>
      </c>
      <c r="B1419" s="6">
        <f>TITRES_STAT!D1422</f>
        <v>95.147199999999998</v>
      </c>
      <c r="C1419" s="2">
        <f t="shared" si="173"/>
        <v>2.5039000000000016</v>
      </c>
      <c r="D1419" s="2">
        <f t="shared" si="174"/>
        <v>90.807119999999998</v>
      </c>
      <c r="E1419" s="2">
        <f t="shared" si="168"/>
        <v>87.827519999999993</v>
      </c>
      <c r="F1419" s="2">
        <f t="shared" si="169"/>
        <v>86.588525000000004</v>
      </c>
      <c r="G1419" s="2">
        <f t="shared" si="171"/>
        <v>88.046038000000067</v>
      </c>
      <c r="H1419" s="2">
        <f t="shared" si="175"/>
        <v>98.174193999999986</v>
      </c>
      <c r="I1419" s="2">
        <f t="array" ref="I1419">SUMPRODUCT(B1403:B1422, (ROW(B1403:B1422)-ROW(B1403)+1)) / (20*21/2)</f>
        <v>91.073131904761908</v>
      </c>
      <c r="J1419" s="2">
        <f t="shared" si="170"/>
        <v>87.893276432791268</v>
      </c>
      <c r="K1419" s="2">
        <f t="shared" si="172"/>
        <v>88.727416047992392</v>
      </c>
    </row>
    <row r="1420" spans="1:11" ht="13.5" x14ac:dyDescent="0.25">
      <c r="A1420" s="3">
        <f>TITRES_STAT!B1423</f>
        <v>44081</v>
      </c>
      <c r="B1420" s="6">
        <f>TITRES_STAT!D1423</f>
        <v>97.642700000000005</v>
      </c>
      <c r="C1420" s="2">
        <f t="shared" si="173"/>
        <v>2.4955000000000069</v>
      </c>
      <c r="D1420" s="2">
        <f t="shared" si="174"/>
        <v>92.97547999999999</v>
      </c>
      <c r="E1420" s="2">
        <f t="shared" ref="E1420:E1483" si="176">AVERAGE(B1411:B1420)</f>
        <v>89.160409999999999</v>
      </c>
      <c r="F1420" s="2">
        <f t="shared" si="169"/>
        <v>87.130615000000006</v>
      </c>
      <c r="G1420" s="2">
        <f t="shared" si="171"/>
        <v>88.174166000000056</v>
      </c>
      <c r="H1420" s="2">
        <f t="shared" si="175"/>
        <v>98.123451999999986</v>
      </c>
      <c r="I1420" s="2">
        <f t="array" ref="I1420">SUMPRODUCT(B1404:B1423, (ROW(B1404:B1423)-ROW(B1404)+1)) / (20*21/2)</f>
        <v>92.222127619047612</v>
      </c>
      <c r="J1420" s="2">
        <f t="shared" si="170"/>
        <v>88.821792963001627</v>
      </c>
      <c r="K1420" s="2">
        <f t="shared" si="172"/>
        <v>89.0770350265025</v>
      </c>
    </row>
    <row r="1421" spans="1:11" ht="13.5" x14ac:dyDescent="0.25">
      <c r="A1421" s="3">
        <f>TITRES_STAT!B1424</f>
        <v>44082</v>
      </c>
      <c r="B1421" s="6">
        <f>TITRES_STAT!D1424</f>
        <v>100.5722</v>
      </c>
      <c r="C1421" s="2">
        <f t="shared" si="173"/>
        <v>2.9294999999999902</v>
      </c>
      <c r="D1421" s="2">
        <f t="shared" si="174"/>
        <v>95.228960000000001</v>
      </c>
      <c r="E1421" s="2">
        <f t="shared" si="176"/>
        <v>90.783749999999984</v>
      </c>
      <c r="F1421" s="2">
        <f t="shared" si="169"/>
        <v>87.819180000000017</v>
      </c>
      <c r="G1421" s="2">
        <f t="shared" si="171"/>
        <v>88.360884000000041</v>
      </c>
      <c r="H1421" s="2">
        <f t="shared" si="175"/>
        <v>98.087357499999982</v>
      </c>
      <c r="I1421" s="2">
        <f t="array" ref="I1421">SUMPRODUCT(B1405:B1424, (ROW(B1405:B1424)-ROW(B1405)+1)) / (20*21/2)</f>
        <v>93.571832380952387</v>
      </c>
      <c r="J1421" s="2">
        <f t="shared" si="170"/>
        <v>89.940879347477662</v>
      </c>
      <c r="K1421" s="2">
        <f t="shared" si="172"/>
        <v>89.527825809776914</v>
      </c>
    </row>
    <row r="1422" spans="1:11" ht="13.5" x14ac:dyDescent="0.25">
      <c r="A1422" s="3">
        <f>TITRES_STAT!B1425</f>
        <v>44083</v>
      </c>
      <c r="B1422" s="6">
        <f>TITRES_STAT!D1425</f>
        <v>100.5722</v>
      </c>
      <c r="C1422" s="2">
        <f t="shared" si="173"/>
        <v>0</v>
      </c>
      <c r="D1422" s="2">
        <f t="shared" si="174"/>
        <v>97.315520000000006</v>
      </c>
      <c r="E1422" s="2">
        <f t="shared" si="176"/>
        <v>92.407089999999982</v>
      </c>
      <c r="F1422" s="2">
        <f t="shared" si="169"/>
        <v>88.507745000000014</v>
      </c>
      <c r="G1422" s="2">
        <f t="shared" si="171"/>
        <v>88.547280000000029</v>
      </c>
      <c r="H1422" s="2">
        <f t="shared" si="175"/>
        <v>98.051262999999963</v>
      </c>
      <c r="I1422" s="2">
        <f t="array" ref="I1422">SUMPRODUCT(B1406:B1425, (ROW(B1406:B1425)-ROW(B1406)+1)) / (20*21/2)</f>
        <v>94.387020476190457</v>
      </c>
      <c r="J1422" s="2">
        <f t="shared" si="170"/>
        <v>90.953386076289306</v>
      </c>
      <c r="K1422" s="2">
        <f t="shared" si="172"/>
        <v>89.960938523118998</v>
      </c>
    </row>
    <row r="1423" spans="1:11" ht="13.5" x14ac:dyDescent="0.25">
      <c r="A1423" s="3">
        <f>TITRES_STAT!B1426</f>
        <v>44084</v>
      </c>
      <c r="B1423" s="6">
        <f>TITRES_STAT!D1426</f>
        <v>100.5722</v>
      </c>
      <c r="C1423" s="2">
        <f t="shared" si="173"/>
        <v>0</v>
      </c>
      <c r="D1423" s="2">
        <f t="shared" si="174"/>
        <v>98.901300000000006</v>
      </c>
      <c r="E1423" s="2">
        <f t="shared" si="176"/>
        <v>93.777539999999973</v>
      </c>
      <c r="F1423" s="2">
        <f t="shared" si="169"/>
        <v>89.3215</v>
      </c>
      <c r="G1423" s="2">
        <f t="shared" si="171"/>
        <v>88.732710000000012</v>
      </c>
      <c r="H1423" s="2">
        <f t="shared" si="175"/>
        <v>98.015168499999945</v>
      </c>
      <c r="I1423" s="2">
        <f t="array" ref="I1423">SUMPRODUCT(B1407:B1426, (ROW(B1407:B1426)-ROW(B1407)+1)) / (20*21/2)</f>
        <v>95.03203095238095</v>
      </c>
      <c r="J1423" s="2">
        <f t="shared" si="170"/>
        <v>91.869463592833185</v>
      </c>
      <c r="K1423" s="2">
        <f t="shared" si="172"/>
        <v>90.377066424173165</v>
      </c>
    </row>
    <row r="1424" spans="1:11" ht="13.5" x14ac:dyDescent="0.25">
      <c r="A1424" s="3">
        <f>TITRES_STAT!B1427</f>
        <v>44085</v>
      </c>
      <c r="B1424" s="6">
        <f>TITRES_STAT!D1427</f>
        <v>103.49339999999999</v>
      </c>
      <c r="C1424" s="2">
        <f t="shared" si="173"/>
        <v>2.9211999999999989</v>
      </c>
      <c r="D1424" s="2">
        <f t="shared" si="174"/>
        <v>100.57054000000001</v>
      </c>
      <c r="E1424" s="2">
        <f t="shared" si="176"/>
        <v>95.688829999999982</v>
      </c>
      <c r="F1424" s="2">
        <f t="shared" si="169"/>
        <v>90.276725000000013</v>
      </c>
      <c r="G1424" s="2">
        <f t="shared" si="171"/>
        <v>88.977530000000002</v>
      </c>
      <c r="H1424" s="2">
        <f t="shared" si="175"/>
        <v>97.993679999999955</v>
      </c>
      <c r="I1424" s="2">
        <f t="array" ref="I1424">SUMPRODUCT(B1408:B1427, (ROW(B1408:B1427)-ROW(B1408)+1)) / (20*21/2)</f>
        <v>95.614643333333348</v>
      </c>
      <c r="J1424" s="2">
        <f t="shared" si="170"/>
        <v>92.976505155420497</v>
      </c>
      <c r="K1424" s="2">
        <f t="shared" si="172"/>
        <v>90.891432446754607</v>
      </c>
    </row>
    <row r="1425" spans="1:11" ht="13.5" x14ac:dyDescent="0.25">
      <c r="A1425" s="3">
        <f>TITRES_STAT!B1428</f>
        <v>44088</v>
      </c>
      <c r="B1425" s="6">
        <f>TITRES_STAT!D1428</f>
        <v>98.836200000000005</v>
      </c>
      <c r="C1425" s="2">
        <f t="shared" si="173"/>
        <v>-4.6571999999999889</v>
      </c>
      <c r="D1425" s="2">
        <f t="shared" si="174"/>
        <v>100.80924</v>
      </c>
      <c r="E1425" s="2">
        <f t="shared" si="176"/>
        <v>96.892359999999968</v>
      </c>
      <c r="F1425" s="2">
        <f t="shared" si="169"/>
        <v>90.878490000000028</v>
      </c>
      <c r="G1425" s="2">
        <f t="shared" si="171"/>
        <v>89.129205999999996</v>
      </c>
      <c r="H1425" s="2">
        <f t="shared" si="175"/>
        <v>97.948905499999952</v>
      </c>
      <c r="I1425" s="2">
        <f t="array" ref="I1425">SUMPRODUCT(B1409:B1428, (ROW(B1409:B1428)-ROW(B1409)+1)) / (20*21/2)</f>
        <v>96.213945714285714</v>
      </c>
      <c r="J1425" s="2">
        <f t="shared" si="170"/>
        <v>93.534571331094739</v>
      </c>
      <c r="K1425" s="2">
        <f t="shared" si="172"/>
        <v>91.202991958646578</v>
      </c>
    </row>
    <row r="1426" spans="1:11" ht="13.5" x14ac:dyDescent="0.25">
      <c r="A1426" s="3">
        <f>TITRES_STAT!B1429</f>
        <v>44089</v>
      </c>
      <c r="B1426" s="6">
        <f>TITRES_STAT!D1429</f>
        <v>97.6511</v>
      </c>
      <c r="C1426" s="2">
        <f t="shared" si="173"/>
        <v>-1.1851000000000056</v>
      </c>
      <c r="D1426" s="2">
        <f t="shared" si="174"/>
        <v>100.22502</v>
      </c>
      <c r="E1426" s="2">
        <f t="shared" si="176"/>
        <v>97.726989999999986</v>
      </c>
      <c r="F1426" s="2">
        <f t="shared" si="169"/>
        <v>91.533670000000015</v>
      </c>
      <c r="G1426" s="2">
        <f t="shared" si="171"/>
        <v>89.257824000000014</v>
      </c>
      <c r="H1426" s="2">
        <f t="shared" si="175"/>
        <v>97.898205499999932</v>
      </c>
      <c r="I1426" s="2">
        <f t="array" ref="I1426">SUMPRODUCT(B1410:B1429, (ROW(B1410:B1429)-ROW(B1410)+1)) / (20*21/2)</f>
        <v>96.904654761904766</v>
      </c>
      <c r="J1426" s="2">
        <f t="shared" si="170"/>
        <v>93.926621680514288</v>
      </c>
      <c r="K1426" s="2">
        <f t="shared" si="172"/>
        <v>91.455858940660448</v>
      </c>
    </row>
    <row r="1427" spans="1:11" ht="13.5" x14ac:dyDescent="0.25">
      <c r="A1427" s="3">
        <f>TITRES_STAT!B1430</f>
        <v>44090</v>
      </c>
      <c r="B1427" s="6">
        <f>TITRES_STAT!D1430</f>
        <v>97.6511</v>
      </c>
      <c r="C1427" s="2">
        <f t="shared" si="173"/>
        <v>0</v>
      </c>
      <c r="D1427" s="2">
        <f t="shared" si="174"/>
        <v>99.640799999999984</v>
      </c>
      <c r="E1427" s="2">
        <f t="shared" si="176"/>
        <v>98.478160000000003</v>
      </c>
      <c r="F1427" s="2">
        <f t="shared" si="169"/>
        <v>92.19302500000002</v>
      </c>
      <c r="G1427" s="2">
        <f t="shared" si="171"/>
        <v>89.392877999999996</v>
      </c>
      <c r="H1427" s="2">
        <f t="shared" si="175"/>
        <v>97.851527499999918</v>
      </c>
      <c r="I1427" s="2">
        <f t="array" ref="I1427">SUMPRODUCT(B1411:B1430, (ROW(B1411:B1430)-ROW(B1411)+1)) / (20*21/2)</f>
        <v>97.519850476190499</v>
      </c>
      <c r="J1427" s="2">
        <f t="shared" si="170"/>
        <v>94.281333901417696</v>
      </c>
      <c r="K1427" s="2">
        <f t="shared" si="172"/>
        <v>91.69880957043847</v>
      </c>
    </row>
    <row r="1428" spans="1:11" ht="13.5" x14ac:dyDescent="0.25">
      <c r="A1428" s="3">
        <f>TITRES_STAT!B1431</f>
        <v>44091</v>
      </c>
      <c r="B1428" s="6">
        <f>TITRES_STAT!D1431</f>
        <v>98.485699999999994</v>
      </c>
      <c r="C1428" s="2">
        <f t="shared" si="173"/>
        <v>0.83459999999999468</v>
      </c>
      <c r="D1428" s="2">
        <f t="shared" si="174"/>
        <v>99.223500000000001</v>
      </c>
      <c r="E1428" s="2">
        <f t="shared" si="176"/>
        <v>99.062399999999997</v>
      </c>
      <c r="F1428" s="2">
        <f t="shared" ref="F1428:F1491" si="177">AVERAGE(B1409:B1428)</f>
        <v>92.902455000000003</v>
      </c>
      <c r="G1428" s="2">
        <f t="shared" si="171"/>
        <v>89.560712000000009</v>
      </c>
      <c r="H1428" s="2">
        <f t="shared" si="175"/>
        <v>97.809022499999941</v>
      </c>
      <c r="I1428" s="2">
        <f t="array" ref="I1428">SUMPRODUCT(B1412:B1431, (ROW(B1412:B1431)-ROW(B1412)+1)) / (20*21/2)</f>
        <v>98.059612380952402</v>
      </c>
      <c r="J1428" s="2">
        <f t="shared" si="170"/>
        <v>94.681749720330288</v>
      </c>
      <c r="K1428" s="2">
        <f t="shared" si="172"/>
        <v>91.96496213630364</v>
      </c>
    </row>
    <row r="1429" spans="1:11" ht="13.5" x14ac:dyDescent="0.25">
      <c r="A1429" s="3">
        <f>TITRES_STAT!B1432</f>
        <v>44092</v>
      </c>
      <c r="B1429" s="6">
        <f>TITRES_STAT!D1432</f>
        <v>100.1549</v>
      </c>
      <c r="C1429" s="2">
        <f t="shared" si="173"/>
        <v>1.6692000000000036</v>
      </c>
      <c r="D1429" s="2">
        <f t="shared" si="174"/>
        <v>98.555800000000005</v>
      </c>
      <c r="E1429" s="2">
        <f t="shared" si="176"/>
        <v>99.56317</v>
      </c>
      <c r="F1429" s="2">
        <f t="shared" si="177"/>
        <v>93.695345000000003</v>
      </c>
      <c r="G1429" s="2">
        <f t="shared" si="171"/>
        <v>89.761929999999992</v>
      </c>
      <c r="H1429" s="2">
        <f t="shared" si="175"/>
        <v>97.767704499999951</v>
      </c>
      <c r="I1429" s="2">
        <f t="array" ref="I1429">SUMPRODUCT(B1413:B1432, (ROW(B1413:B1432)-ROW(B1413)+1)) / (20*21/2)</f>
        <v>97.96844047619048</v>
      </c>
      <c r="J1429" s="2">
        <f t="shared" ref="J1429:J1492" si="178">$J$4*B1429+J1428*(1-$J$4)</f>
        <v>95.203002127917884</v>
      </c>
      <c r="K1429" s="2">
        <f t="shared" si="172"/>
        <v>92.286136170174089</v>
      </c>
    </row>
    <row r="1430" spans="1:11" ht="13.5" x14ac:dyDescent="0.25">
      <c r="A1430" s="3">
        <f>TITRES_STAT!B1433</f>
        <v>44095</v>
      </c>
      <c r="B1430" s="6">
        <f>TITRES_STAT!D1433</f>
        <v>100.1549</v>
      </c>
      <c r="C1430" s="2">
        <f t="shared" si="173"/>
        <v>0</v>
      </c>
      <c r="D1430" s="2">
        <f t="shared" si="174"/>
        <v>98.819539999999989</v>
      </c>
      <c r="E1430" s="2">
        <f t="shared" si="176"/>
        <v>99.814390000000003</v>
      </c>
      <c r="F1430" s="2">
        <f t="shared" si="177"/>
        <v>94.487400000000008</v>
      </c>
      <c r="G1430" s="2">
        <f t="shared" si="171"/>
        <v>89.963148000000004</v>
      </c>
      <c r="H1430" s="2">
        <f t="shared" si="175"/>
        <v>97.726386499999933</v>
      </c>
      <c r="I1430" s="2">
        <f t="array" ref="I1430">SUMPRODUCT(B1414:B1433, (ROW(B1414:B1433)-ROW(B1414)+1)) / (20*21/2)</f>
        <v>97.82973476190476</v>
      </c>
      <c r="J1430" s="2">
        <f t="shared" si="178"/>
        <v>95.674611449068564</v>
      </c>
      <c r="K1430" s="2">
        <f t="shared" si="172"/>
        <v>92.594715143892756</v>
      </c>
    </row>
    <row r="1431" spans="1:11" ht="13.5" x14ac:dyDescent="0.25">
      <c r="A1431" s="3">
        <f>TITRES_STAT!B1434</f>
        <v>44096</v>
      </c>
      <c r="B1431" s="6">
        <f>TITRES_STAT!D1434</f>
        <v>100.1549</v>
      </c>
      <c r="C1431" s="2">
        <f t="shared" si="173"/>
        <v>0</v>
      </c>
      <c r="D1431" s="2">
        <f t="shared" si="174"/>
        <v>99.320300000000003</v>
      </c>
      <c r="E1431" s="2">
        <f t="shared" si="176"/>
        <v>99.772660000000002</v>
      </c>
      <c r="F1431" s="2">
        <f t="shared" si="177"/>
        <v>95.278204999999986</v>
      </c>
      <c r="G1431" s="2">
        <f t="shared" si="171"/>
        <v>90.21262999999999</v>
      </c>
      <c r="H1431" s="2">
        <f t="shared" si="175"/>
        <v>97.668939999999949</v>
      </c>
      <c r="I1431" s="2">
        <f t="array" ref="I1431">SUMPRODUCT(B1415:B1434, (ROW(B1415:B1434)-ROW(B1415)+1)) / (20*21/2)</f>
        <v>98.20241380952379</v>
      </c>
      <c r="J1431" s="2">
        <f t="shared" si="178"/>
        <v>96.101305596776328</v>
      </c>
      <c r="K1431" s="2">
        <f t="shared" si="172"/>
        <v>92.891192981387164</v>
      </c>
    </row>
    <row r="1432" spans="1:11" ht="13.5" x14ac:dyDescent="0.25">
      <c r="A1432" s="3">
        <f>TITRES_STAT!B1435</f>
        <v>44097</v>
      </c>
      <c r="B1432" s="6">
        <f>TITRES_STAT!D1435</f>
        <v>94.320899999999995</v>
      </c>
      <c r="C1432" s="2">
        <f t="shared" si="173"/>
        <v>-5.8340000000000032</v>
      </c>
      <c r="D1432" s="2">
        <f t="shared" si="174"/>
        <v>98.654259999999994</v>
      </c>
      <c r="E1432" s="2">
        <f t="shared" si="176"/>
        <v>99.147529999999989</v>
      </c>
      <c r="F1432" s="2">
        <f t="shared" si="177"/>
        <v>95.777309999999986</v>
      </c>
      <c r="G1432" s="2">
        <f t="shared" si="171"/>
        <v>90.345431999999988</v>
      </c>
      <c r="H1432" s="2">
        <f t="shared" si="175"/>
        <v>97.582323499999944</v>
      </c>
      <c r="I1432" s="2">
        <f t="array" ref="I1432">SUMPRODUCT(B1416:B1435, (ROW(B1416:B1435)-ROW(B1416)+1)) / (20*21/2)</f>
        <v>98.429670952380945</v>
      </c>
      <c r="J1432" s="2">
        <f t="shared" si="178"/>
        <v>95.931743158988112</v>
      </c>
      <c r="K1432" s="2">
        <f t="shared" si="172"/>
        <v>92.947259923293544</v>
      </c>
    </row>
    <row r="1433" spans="1:11" ht="13.5" x14ac:dyDescent="0.25">
      <c r="A1433" s="3">
        <f>TITRES_STAT!B1436</f>
        <v>44098</v>
      </c>
      <c r="B1433" s="6">
        <f>TITRES_STAT!D1436</f>
        <v>94.320899999999995</v>
      </c>
      <c r="C1433" s="2">
        <f t="shared" si="173"/>
        <v>0</v>
      </c>
      <c r="D1433" s="2">
        <f t="shared" si="174"/>
        <v>97.821299999999994</v>
      </c>
      <c r="E1433" s="2">
        <f t="shared" si="176"/>
        <v>98.52239999999999</v>
      </c>
      <c r="F1433" s="2">
        <f t="shared" si="177"/>
        <v>96.149969999999982</v>
      </c>
      <c r="G1433" s="2">
        <f t="shared" si="171"/>
        <v>90.530841999999978</v>
      </c>
      <c r="H1433" s="2">
        <f t="shared" si="175"/>
        <v>97.495706999999967</v>
      </c>
      <c r="I1433" s="2">
        <f t="array" ref="I1433">SUMPRODUCT(B1417:B1436, (ROW(B1417:B1436)-ROW(B1417)+1)) / (20*21/2)</f>
        <v>98.597311904761909</v>
      </c>
      <c r="J1433" s="2">
        <f t="shared" si="178"/>
        <v>95.778329524798778</v>
      </c>
      <c r="K1433" s="2">
        <f t="shared" si="172"/>
        <v>93.001128161595759</v>
      </c>
    </row>
    <row r="1434" spans="1:11" ht="13.5" x14ac:dyDescent="0.25">
      <c r="A1434" s="3">
        <f>TITRES_STAT!B1437</f>
        <v>44099</v>
      </c>
      <c r="B1434" s="6">
        <f>TITRES_STAT!D1437</f>
        <v>100.06310000000001</v>
      </c>
      <c r="C1434" s="2">
        <f t="shared" si="173"/>
        <v>5.7422000000000111</v>
      </c>
      <c r="D1434" s="2">
        <f t="shared" si="174"/>
        <v>97.802940000000007</v>
      </c>
      <c r="E1434" s="2">
        <f t="shared" si="176"/>
        <v>98.179369999999977</v>
      </c>
      <c r="F1434" s="2">
        <f t="shared" si="177"/>
        <v>96.934099999999987</v>
      </c>
      <c r="G1434" s="2">
        <f t="shared" si="171"/>
        <v>90.780257999999975</v>
      </c>
      <c r="H1434" s="2">
        <f t="shared" si="175"/>
        <v>97.437801499999992</v>
      </c>
      <c r="I1434" s="2">
        <f t="array" ref="I1434">SUMPRODUCT(B1418:B1437, (ROW(B1418:B1437)-ROW(B1418)+1)) / (20*21/2)</f>
        <v>98.292002857142847</v>
      </c>
      <c r="J1434" s="2">
        <f t="shared" si="178"/>
        <v>96.186402903389364</v>
      </c>
      <c r="K1434" s="2">
        <f t="shared" si="172"/>
        <v>93.278068233690036</v>
      </c>
    </row>
    <row r="1435" spans="1:11" ht="13.5" x14ac:dyDescent="0.25">
      <c r="A1435" s="3">
        <f>TITRES_STAT!B1438</f>
        <v>44102</v>
      </c>
      <c r="B1435" s="6">
        <f>TITRES_STAT!D1438</f>
        <v>99.320300000000003</v>
      </c>
      <c r="C1435" s="2">
        <f t="shared" si="173"/>
        <v>-0.74280000000000257</v>
      </c>
      <c r="D1435" s="2">
        <f t="shared" si="174"/>
        <v>97.636020000000002</v>
      </c>
      <c r="E1435" s="2">
        <f t="shared" si="176"/>
        <v>98.227779999999981</v>
      </c>
      <c r="F1435" s="2">
        <f t="shared" si="177"/>
        <v>97.560069999999982</v>
      </c>
      <c r="G1435" s="2">
        <f t="shared" si="171"/>
        <v>90.960201999999995</v>
      </c>
      <c r="H1435" s="2">
        <f t="shared" si="175"/>
        <v>97.376181999999986</v>
      </c>
      <c r="I1435" s="2">
        <f t="array" ref="I1435">SUMPRODUCT(B1419:B1438, (ROW(B1419:B1438)-ROW(B1419)+1)) / (20*21/2)</f>
        <v>97.964238095238073</v>
      </c>
      <c r="J1435" s="2">
        <f t="shared" si="178"/>
        <v>96.484869293542758</v>
      </c>
      <c r="K1435" s="2">
        <f t="shared" si="172"/>
        <v>93.515018499035534</v>
      </c>
    </row>
    <row r="1436" spans="1:11" ht="13.5" x14ac:dyDescent="0.25">
      <c r="A1436" s="3">
        <f>TITRES_STAT!B1439</f>
        <v>44103</v>
      </c>
      <c r="B1436" s="6">
        <f>TITRES_STAT!D1439</f>
        <v>99.320300000000003</v>
      </c>
      <c r="C1436" s="2">
        <f t="shared" si="173"/>
        <v>0</v>
      </c>
      <c r="D1436" s="2">
        <f t="shared" si="174"/>
        <v>97.469099999999997</v>
      </c>
      <c r="E1436" s="2">
        <f t="shared" si="176"/>
        <v>98.394699999999972</v>
      </c>
      <c r="F1436" s="2">
        <f t="shared" si="177"/>
        <v>98.060845</v>
      </c>
      <c r="G1436" s="2">
        <f t="shared" si="171"/>
        <v>91.140146000000001</v>
      </c>
      <c r="H1436" s="2">
        <f t="shared" si="175"/>
        <v>97.314562499999994</v>
      </c>
      <c r="I1436" s="2">
        <f t="array" ref="I1436">SUMPRODUCT(B1420:B1439, (ROW(B1420:B1439)-ROW(B1420)+1)) / (20*21/2)</f>
        <v>97.892226666666659</v>
      </c>
      <c r="J1436" s="2">
        <f t="shared" si="178"/>
        <v>96.754910313205357</v>
      </c>
      <c r="K1436" s="2">
        <f t="shared" si="172"/>
        <v>93.742676597112577</v>
      </c>
    </row>
    <row r="1437" spans="1:11" ht="13.5" x14ac:dyDescent="0.25">
      <c r="A1437" s="3">
        <f>TITRES_STAT!B1440</f>
        <v>44104</v>
      </c>
      <c r="B1437" s="6">
        <f>TITRES_STAT!D1440</f>
        <v>94.855099999999993</v>
      </c>
      <c r="C1437" s="2">
        <f t="shared" si="173"/>
        <v>-4.46520000000001</v>
      </c>
      <c r="D1437" s="2">
        <f t="shared" si="174"/>
        <v>97.575939999999989</v>
      </c>
      <c r="E1437" s="2">
        <f t="shared" si="176"/>
        <v>98.115099999999998</v>
      </c>
      <c r="F1437" s="2">
        <f t="shared" si="177"/>
        <v>98.296630000000007</v>
      </c>
      <c r="G1437" s="2">
        <f t="shared" si="171"/>
        <v>91.230786000000009</v>
      </c>
      <c r="H1437" s="2">
        <f t="shared" si="175"/>
        <v>97.230616999999981</v>
      </c>
      <c r="I1437" s="2">
        <f t="array" ref="I1437">SUMPRODUCT(B1421:B1440, (ROW(B1421:B1440)-ROW(B1421)+1)) / (20*21/2)</f>
        <v>98.046749047619031</v>
      </c>
      <c r="J1437" s="2">
        <f t="shared" si="178"/>
        <v>96.573975997661989</v>
      </c>
      <c r="K1437" s="2">
        <f t="shared" si="172"/>
        <v>93.786301044284642</v>
      </c>
    </row>
    <row r="1438" spans="1:11" ht="13.5" x14ac:dyDescent="0.25">
      <c r="A1438" s="3">
        <f>TITRES_STAT!B1441</f>
        <v>44105</v>
      </c>
      <c r="B1438" s="6">
        <f>TITRES_STAT!D1441</f>
        <v>94.855099999999993</v>
      </c>
      <c r="C1438" s="2">
        <f t="shared" si="173"/>
        <v>0</v>
      </c>
      <c r="D1438" s="2">
        <f t="shared" si="174"/>
        <v>97.682780000000008</v>
      </c>
      <c r="E1438" s="2">
        <f t="shared" si="176"/>
        <v>97.752039999999994</v>
      </c>
      <c r="F1438" s="2">
        <f t="shared" si="177"/>
        <v>98.407220000000009</v>
      </c>
      <c r="G1438" s="2">
        <f t="shared" si="171"/>
        <v>91.325100000000006</v>
      </c>
      <c r="H1438" s="2">
        <f t="shared" si="175"/>
        <v>97.146671499999968</v>
      </c>
      <c r="I1438" s="2">
        <f t="array" ref="I1438">SUMPRODUCT(B1422:B1441, (ROW(B1422:B1441)-ROW(B1422)+1)) / (20*21/2)</f>
        <v>98.388032380952382</v>
      </c>
      <c r="J1438" s="2">
        <f t="shared" si="178"/>
        <v>96.41027352169418</v>
      </c>
      <c r="K1438" s="2">
        <f t="shared" si="172"/>
        <v>93.828214728822502</v>
      </c>
    </row>
    <row r="1439" spans="1:11" ht="13.5" x14ac:dyDescent="0.25">
      <c r="A1439" s="3">
        <f>TITRES_STAT!B1442</f>
        <v>44106</v>
      </c>
      <c r="B1439" s="6">
        <f>TITRES_STAT!D1442</f>
        <v>97.6511</v>
      </c>
      <c r="C1439" s="2">
        <f t="shared" si="173"/>
        <v>2.7960000000000065</v>
      </c>
      <c r="D1439" s="2">
        <f t="shared" si="174"/>
        <v>97.200379999999996</v>
      </c>
      <c r="E1439" s="2">
        <f t="shared" si="176"/>
        <v>97.501660000000001</v>
      </c>
      <c r="F1439" s="2">
        <f t="shared" si="177"/>
        <v>98.532415</v>
      </c>
      <c r="G1439" s="2">
        <f t="shared" si="171"/>
        <v>91.525410000000008</v>
      </c>
      <c r="H1439" s="2">
        <f t="shared" si="175"/>
        <v>97.07023049999998</v>
      </c>
      <c r="I1439" s="2">
        <f t="array" ref="I1439">SUMPRODUCT(B1423:B1442, (ROW(B1423:B1442)-ROW(B1423)+1)) / (20*21/2)</f>
        <v>98.991623809523801</v>
      </c>
      <c r="J1439" s="2">
        <f t="shared" si="178"/>
        <v>96.52844747200902</v>
      </c>
      <c r="K1439" s="2">
        <f t="shared" si="172"/>
        <v>93.978131798280444</v>
      </c>
    </row>
    <row r="1440" spans="1:11" ht="13.5" x14ac:dyDescent="0.25">
      <c r="A1440" s="3">
        <f>TITRES_STAT!B1443</f>
        <v>44109</v>
      </c>
      <c r="B1440" s="6">
        <f>TITRES_STAT!D1443</f>
        <v>100.1549</v>
      </c>
      <c r="C1440" s="2">
        <f t="shared" si="173"/>
        <v>2.5037999999999982</v>
      </c>
      <c r="D1440" s="2">
        <f t="shared" si="174"/>
        <v>97.367299999999986</v>
      </c>
      <c r="E1440" s="2">
        <f t="shared" si="176"/>
        <v>97.501660000000001</v>
      </c>
      <c r="F1440" s="2">
        <f t="shared" si="177"/>
        <v>98.658025000000009</v>
      </c>
      <c r="G1440" s="2">
        <f t="shared" si="171"/>
        <v>91.775796000000014</v>
      </c>
      <c r="H1440" s="2">
        <f t="shared" si="175"/>
        <v>97.006308499999989</v>
      </c>
      <c r="I1440" s="2">
        <f t="array" ref="I1440">SUMPRODUCT(B1424:B1443, (ROW(B1424:B1443)-ROW(B1424)+1)) / (20*21/2)</f>
        <v>99.740677142857123</v>
      </c>
      <c r="J1440" s="2">
        <f t="shared" si="178"/>
        <v>96.873823903246262</v>
      </c>
      <c r="K1440" s="2">
        <f t="shared" si="172"/>
        <v>94.22035800226945</v>
      </c>
    </row>
    <row r="1441" spans="1:11" ht="13.5" x14ac:dyDescent="0.25">
      <c r="A1441" s="3">
        <f>TITRES_STAT!B1444</f>
        <v>44110</v>
      </c>
      <c r="B1441" s="6">
        <f>TITRES_STAT!D1444</f>
        <v>102.2415</v>
      </c>
      <c r="C1441" s="2">
        <f t="shared" si="173"/>
        <v>2.0866000000000042</v>
      </c>
      <c r="D1441" s="2">
        <f t="shared" si="174"/>
        <v>97.951539999999994</v>
      </c>
      <c r="E1441" s="2">
        <f t="shared" si="176"/>
        <v>97.710319999999996</v>
      </c>
      <c r="F1441" s="2">
        <f t="shared" si="177"/>
        <v>98.741490000000013</v>
      </c>
      <c r="G1441" s="2">
        <f t="shared" si="171"/>
        <v>92.101299999999981</v>
      </c>
      <c r="H1441" s="2">
        <f t="shared" si="175"/>
        <v>96.95281949999999</v>
      </c>
      <c r="I1441" s="2">
        <f t="array" ref="I1441">SUMPRODUCT(B1425:B1444, (ROW(B1425:B1444)-ROW(B1425)+1)) / (20*21/2)</f>
        <v>100.30095095238096</v>
      </c>
      <c r="J1441" s="2">
        <f t="shared" si="178"/>
        <v>97.385031150556145</v>
      </c>
      <c r="K1441" s="2">
        <f t="shared" si="172"/>
        <v>94.534912590415743</v>
      </c>
    </row>
    <row r="1442" spans="1:11" ht="13.5" x14ac:dyDescent="0.25">
      <c r="A1442" s="3">
        <f>TITRES_STAT!B1445</f>
        <v>44111</v>
      </c>
      <c r="B1442" s="6">
        <f>TITRES_STAT!D1445</f>
        <v>105.0792</v>
      </c>
      <c r="C1442" s="2">
        <f t="shared" si="173"/>
        <v>2.8376999999999981</v>
      </c>
      <c r="D1442" s="2">
        <f t="shared" si="174"/>
        <v>99.99636000000001</v>
      </c>
      <c r="E1442" s="2">
        <f t="shared" si="176"/>
        <v>98.786149999999992</v>
      </c>
      <c r="F1442" s="2">
        <f t="shared" si="177"/>
        <v>98.966840000000005</v>
      </c>
      <c r="G1442" s="2">
        <f t="shared" si="171"/>
        <v>92.483558000000016</v>
      </c>
      <c r="H1442" s="2">
        <f t="shared" si="175"/>
        <v>96.913599499999975</v>
      </c>
      <c r="I1442" s="2">
        <f t="array" ref="I1442">SUMPRODUCT(B1426:B1445, (ROW(B1426:B1445)-ROW(B1426)+1)) / (20*21/2)</f>
        <v>101.07583761904763</v>
      </c>
      <c r="J1442" s="2">
        <f t="shared" si="178"/>
        <v>98.11780913621746</v>
      </c>
      <c r="K1442" s="2">
        <f t="shared" si="172"/>
        <v>94.948414057458265</v>
      </c>
    </row>
    <row r="1443" spans="1:11" ht="13.5" x14ac:dyDescent="0.25">
      <c r="A1443" s="3">
        <f>TITRES_STAT!B1446</f>
        <v>44112</v>
      </c>
      <c r="B1443" s="6">
        <f>TITRES_STAT!D1446</f>
        <v>106.8319</v>
      </c>
      <c r="C1443" s="2">
        <f t="shared" si="173"/>
        <v>1.7527000000000044</v>
      </c>
      <c r="D1443" s="2">
        <f t="shared" si="174"/>
        <v>102.39172000000001</v>
      </c>
      <c r="E1443" s="2">
        <f t="shared" si="176"/>
        <v>100.03725</v>
      </c>
      <c r="F1443" s="2">
        <f t="shared" si="177"/>
        <v>99.279825000000002</v>
      </c>
      <c r="G1443" s="2">
        <f t="shared" si="171"/>
        <v>92.850792000000013</v>
      </c>
      <c r="H1443" s="2">
        <f t="shared" si="175"/>
        <v>96.876626999999971</v>
      </c>
      <c r="I1443" s="2">
        <f t="array" ref="I1443">SUMPRODUCT(B1427:B1446, (ROW(B1427:B1446)-ROW(B1427)+1)) / (20*21/2)</f>
        <v>101.80947</v>
      </c>
      <c r="J1443" s="2">
        <f t="shared" si="178"/>
        <v>98.947722551815787</v>
      </c>
      <c r="K1443" s="2">
        <f t="shared" si="172"/>
        <v>95.414433114028526</v>
      </c>
    </row>
    <row r="1444" spans="1:11" ht="13.5" x14ac:dyDescent="0.25">
      <c r="A1444" s="3">
        <f>TITRES_STAT!B1447</f>
        <v>44113</v>
      </c>
      <c r="B1444" s="6">
        <f>TITRES_STAT!D1447</f>
        <v>105.1627</v>
      </c>
      <c r="C1444" s="2">
        <f t="shared" si="173"/>
        <v>-1.6692000000000036</v>
      </c>
      <c r="D1444" s="2">
        <f t="shared" si="174"/>
        <v>103.89403999999999</v>
      </c>
      <c r="E1444" s="2">
        <f t="shared" si="176"/>
        <v>100.54720999999999</v>
      </c>
      <c r="F1444" s="2">
        <f t="shared" si="177"/>
        <v>99.363289999999992</v>
      </c>
      <c r="G1444" s="2">
        <f t="shared" si="171"/>
        <v>93.184641999999982</v>
      </c>
      <c r="H1444" s="2">
        <f t="shared" si="175"/>
        <v>96.831308499999977</v>
      </c>
      <c r="I1444" s="2">
        <f t="array" ref="I1444">SUMPRODUCT(B1428:B1447, (ROW(B1428:B1447)-ROW(B1428)+1)) / (20*21/2)</f>
        <v>102.49620476190476</v>
      </c>
      <c r="J1444" s="2">
        <f t="shared" si="178"/>
        <v>99.53962516592857</v>
      </c>
      <c r="K1444" s="2">
        <f t="shared" si="172"/>
        <v>95.796718089948982</v>
      </c>
    </row>
    <row r="1445" spans="1:11" ht="13.5" x14ac:dyDescent="0.25">
      <c r="A1445" s="3">
        <f>TITRES_STAT!B1448</f>
        <v>44116</v>
      </c>
      <c r="B1445" s="6">
        <f>TITRES_STAT!D1448</f>
        <v>107.4996</v>
      </c>
      <c r="C1445" s="2">
        <f t="shared" si="173"/>
        <v>2.3369</v>
      </c>
      <c r="D1445" s="2">
        <f t="shared" si="174"/>
        <v>105.36297999999999</v>
      </c>
      <c r="E1445" s="2">
        <f t="shared" si="176"/>
        <v>101.36514</v>
      </c>
      <c r="F1445" s="2">
        <f t="shared" si="177"/>
        <v>99.796459999999996</v>
      </c>
      <c r="G1445" s="2">
        <f t="shared" si="171"/>
        <v>93.565229999999985</v>
      </c>
      <c r="H1445" s="2">
        <f t="shared" si="175"/>
        <v>96.797674499999971</v>
      </c>
      <c r="I1445" s="2">
        <f t="array" ref="I1445">SUMPRODUCT(B1429:B1448, (ROW(B1429:B1448)-ROW(B1429)+1)) / (20*21/2)</f>
        <v>103.13604190476191</v>
      </c>
      <c r="J1445" s="2">
        <f t="shared" si="178"/>
        <v>100.29771800726871</v>
      </c>
      <c r="K1445" s="2">
        <f t="shared" si="172"/>
        <v>96.255654635441189</v>
      </c>
    </row>
    <row r="1446" spans="1:11" ht="13.5" x14ac:dyDescent="0.25">
      <c r="A1446" s="3">
        <f>TITRES_STAT!B1449</f>
        <v>44117</v>
      </c>
      <c r="B1446" s="6">
        <f>TITRES_STAT!D1449</f>
        <v>107.4996</v>
      </c>
      <c r="C1446" s="2">
        <f t="shared" si="173"/>
        <v>0</v>
      </c>
      <c r="D1446" s="2">
        <f t="shared" si="174"/>
        <v>106.41459999999999</v>
      </c>
      <c r="E1446" s="2">
        <f t="shared" si="176"/>
        <v>102.18307</v>
      </c>
      <c r="F1446" s="2">
        <f t="shared" si="177"/>
        <v>100.28888500000001</v>
      </c>
      <c r="G1446" s="2">
        <f t="shared" si="171"/>
        <v>93.945818000000003</v>
      </c>
      <c r="H1446" s="2">
        <f t="shared" si="175"/>
        <v>96.768062499999985</v>
      </c>
      <c r="I1446" s="2">
        <f t="array" ref="I1446">SUMPRODUCT(B1430:B1449, (ROW(B1430:B1449)-ROW(B1430)+1)) / (20*21/2)</f>
        <v>103.73295571428572</v>
      </c>
      <c r="J1446" s="2">
        <f t="shared" si="178"/>
        <v>100.98361153038599</v>
      </c>
      <c r="K1446" s="2">
        <f t="shared" si="172"/>
        <v>96.696593669345461</v>
      </c>
    </row>
    <row r="1447" spans="1:11" ht="13.5" x14ac:dyDescent="0.25">
      <c r="A1447" s="3">
        <f>TITRES_STAT!B1450</f>
        <v>44118</v>
      </c>
      <c r="B1447" s="6">
        <f>TITRES_STAT!D1450</f>
        <v>107.4996</v>
      </c>
      <c r="C1447" s="2">
        <f t="shared" si="173"/>
        <v>0</v>
      </c>
      <c r="D1447" s="2">
        <f t="shared" si="174"/>
        <v>106.89867999999998</v>
      </c>
      <c r="E1447" s="2">
        <f t="shared" si="176"/>
        <v>103.44752000000001</v>
      </c>
      <c r="F1447" s="2">
        <f t="shared" si="177"/>
        <v>100.78131000000002</v>
      </c>
      <c r="G1447" s="2">
        <f t="shared" si="171"/>
        <v>94.359791999999999</v>
      </c>
      <c r="H1447" s="2">
        <f t="shared" si="175"/>
        <v>96.734428499999979</v>
      </c>
      <c r="I1447" s="2">
        <f t="array" ref="I1447">SUMPRODUCT(B1431:B1450, (ROW(B1431:B1450)-ROW(B1431)+1)) / (20*21/2)</f>
        <v>104.29489476190477</v>
      </c>
      <c r="J1447" s="2">
        <f t="shared" si="178"/>
        <v>101.60418186082542</v>
      </c>
      <c r="K1447" s="2">
        <f t="shared" si="172"/>
        <v>97.120240976429955</v>
      </c>
    </row>
    <row r="1448" spans="1:11" ht="13.5" x14ac:dyDescent="0.25">
      <c r="A1448" s="3">
        <f>TITRES_STAT!B1451</f>
        <v>44120</v>
      </c>
      <c r="B1448" s="6">
        <f>TITRES_STAT!D1451</f>
        <v>107.4996</v>
      </c>
      <c r="C1448" s="2">
        <f t="shared" si="173"/>
        <v>0</v>
      </c>
      <c r="D1448" s="2">
        <f t="shared" si="174"/>
        <v>107.03222000000001</v>
      </c>
      <c r="E1448" s="2">
        <f t="shared" si="176"/>
        <v>104.71196999999999</v>
      </c>
      <c r="F1448" s="2">
        <f t="shared" si="177"/>
        <v>101.23200500000002</v>
      </c>
      <c r="G1448" s="2">
        <f t="shared" si="171"/>
        <v>94.773765999999995</v>
      </c>
      <c r="H1448" s="2">
        <f t="shared" si="175"/>
        <v>96.704816499999978</v>
      </c>
      <c r="I1448" s="2">
        <f t="array" ref="I1448">SUMPRODUCT(B1432:B1451, (ROW(B1432:B1451)-ROW(B1432)+1)) / (20*21/2)</f>
        <v>104.82185904761906</v>
      </c>
      <c r="J1448" s="2">
        <f t="shared" si="178"/>
        <v>102.16565025503253</v>
      </c>
      <c r="K1448" s="2">
        <f t="shared" si="172"/>
        <v>97.527274663628788</v>
      </c>
    </row>
    <row r="1449" spans="1:11" ht="13.5" x14ac:dyDescent="0.25">
      <c r="A1449" s="3">
        <f>TITRES_STAT!B1452</f>
        <v>44123</v>
      </c>
      <c r="B1449" s="6">
        <f>TITRES_STAT!D1452</f>
        <v>107.4996</v>
      </c>
      <c r="C1449" s="2">
        <f t="shared" si="173"/>
        <v>0</v>
      </c>
      <c r="D1449" s="2">
        <f t="shared" si="174"/>
        <v>107.49960000000002</v>
      </c>
      <c r="E1449" s="2">
        <f t="shared" si="176"/>
        <v>105.69682</v>
      </c>
      <c r="F1449" s="2">
        <f t="shared" si="177"/>
        <v>101.59924000000002</v>
      </c>
      <c r="G1449" s="2">
        <f t="shared" si="171"/>
        <v>95.187740000000019</v>
      </c>
      <c r="H1449" s="2">
        <f t="shared" si="175"/>
        <v>96.671182499999958</v>
      </c>
      <c r="I1449" s="2">
        <f t="array" ref="I1449">SUMPRODUCT(B1433:B1452, (ROW(B1433:B1452)-ROW(B1433)+1)) / (20*21/2)</f>
        <v>105.31384857142859</v>
      </c>
      <c r="J1449" s="2">
        <f t="shared" si="178"/>
        <v>102.67364546883896</v>
      </c>
      <c r="K1449" s="2">
        <f t="shared" si="172"/>
        <v>97.918346245447268</v>
      </c>
    </row>
    <row r="1450" spans="1:11" ht="13.5" x14ac:dyDescent="0.25">
      <c r="A1450" s="3">
        <f>TITRES_STAT!B1453</f>
        <v>44124</v>
      </c>
      <c r="B1450" s="6">
        <f>TITRES_STAT!D1453</f>
        <v>107.4996</v>
      </c>
      <c r="C1450" s="2">
        <f t="shared" si="173"/>
        <v>0</v>
      </c>
      <c r="D1450" s="2">
        <f t="shared" si="174"/>
        <v>107.49960000000002</v>
      </c>
      <c r="E1450" s="2">
        <f t="shared" si="176"/>
        <v>106.43128999999999</v>
      </c>
      <c r="F1450" s="2">
        <f t="shared" si="177"/>
        <v>101.96647500000003</v>
      </c>
      <c r="G1450" s="2">
        <f t="shared" si="171"/>
        <v>95.60171400000003</v>
      </c>
      <c r="H1450" s="2">
        <f t="shared" si="175"/>
        <v>96.639961999999983</v>
      </c>
      <c r="I1450" s="2">
        <f t="array" ref="I1450">SUMPRODUCT(B1434:B1453, (ROW(B1434:B1453)-ROW(B1434)+1)) / (20*21/2)</f>
        <v>105.43626333333336</v>
      </c>
      <c r="J1450" s="2">
        <f t="shared" si="178"/>
        <v>103.13326018609239</v>
      </c>
      <c r="K1450" s="2">
        <f t="shared" si="172"/>
        <v>98.294081686802286</v>
      </c>
    </row>
    <row r="1451" spans="1:11" ht="13.5" x14ac:dyDescent="0.25">
      <c r="A1451" s="3">
        <f>TITRES_STAT!B1454</f>
        <v>44125</v>
      </c>
      <c r="B1451" s="6">
        <f>TITRES_STAT!D1454</f>
        <v>107.4996</v>
      </c>
      <c r="C1451" s="2">
        <f t="shared" si="173"/>
        <v>0</v>
      </c>
      <c r="D1451" s="2">
        <f t="shared" si="174"/>
        <v>107.49960000000002</v>
      </c>
      <c r="E1451" s="2">
        <f t="shared" si="176"/>
        <v>106.9571</v>
      </c>
      <c r="F1451" s="2">
        <f t="shared" si="177"/>
        <v>102.33371000000002</v>
      </c>
      <c r="G1451" s="2">
        <f t="shared" si="171"/>
        <v>96.015688000000026</v>
      </c>
      <c r="H1451" s="2">
        <f t="shared" si="175"/>
        <v>96.625794999999997</v>
      </c>
      <c r="I1451" s="2">
        <f t="array" ref="I1451">SUMPRODUCT(B1435:B1454, (ROW(B1435:B1454)-ROW(B1435)+1)) / (20*21/2)</f>
        <v>105.51126333333335</v>
      </c>
      <c r="J1451" s="2">
        <f t="shared" si="178"/>
        <v>103.54910207313121</v>
      </c>
      <c r="K1451" s="2">
        <f t="shared" si="172"/>
        <v>98.655082404966905</v>
      </c>
    </row>
    <row r="1452" spans="1:11" ht="13.5" x14ac:dyDescent="0.25">
      <c r="A1452" s="3">
        <f>TITRES_STAT!B1455</f>
        <v>44126</v>
      </c>
      <c r="B1452" s="6">
        <f>TITRES_STAT!D1455</f>
        <v>107.4996</v>
      </c>
      <c r="C1452" s="2">
        <f t="shared" si="173"/>
        <v>0</v>
      </c>
      <c r="D1452" s="2">
        <f t="shared" si="174"/>
        <v>107.49960000000002</v>
      </c>
      <c r="E1452" s="2">
        <f t="shared" si="176"/>
        <v>107.19913999999999</v>
      </c>
      <c r="F1452" s="2">
        <f t="shared" si="177"/>
        <v>102.99264500000004</v>
      </c>
      <c r="G1452" s="2">
        <f t="shared" si="171"/>
        <v>96.429662000000022</v>
      </c>
      <c r="H1452" s="2">
        <f t="shared" si="175"/>
        <v>96.611627999999996</v>
      </c>
      <c r="I1452" s="2">
        <f t="array" ref="I1452">SUMPRODUCT(B1436:B1455, (ROW(B1436:B1455)-ROW(B1436)+1)) / (20*21/2)</f>
        <v>105.11946857142857</v>
      </c>
      <c r="J1452" s="2">
        <f t="shared" si="178"/>
        <v>103.92533997092823</v>
      </c>
      <c r="K1452" s="2">
        <f t="shared" si="172"/>
        <v>99.001926232223113</v>
      </c>
    </row>
    <row r="1453" spans="1:11" ht="13.5" x14ac:dyDescent="0.25">
      <c r="A1453" s="3">
        <f>TITRES_STAT!B1456</f>
        <v>44127</v>
      </c>
      <c r="B1453" s="6">
        <f>TITRES_STAT!D1456</f>
        <v>104.27800000000001</v>
      </c>
      <c r="C1453" s="2">
        <f t="shared" si="173"/>
        <v>-3.2215999999999951</v>
      </c>
      <c r="D1453" s="2">
        <f t="shared" si="174"/>
        <v>106.85527999999999</v>
      </c>
      <c r="E1453" s="2">
        <f t="shared" si="176"/>
        <v>106.94374999999999</v>
      </c>
      <c r="F1453" s="2">
        <f t="shared" si="177"/>
        <v>103.49050000000004</v>
      </c>
      <c r="G1453" s="2">
        <f t="shared" si="171"/>
        <v>96.829280000000011</v>
      </c>
      <c r="H1453" s="2">
        <f t="shared" si="175"/>
        <v>96.581352999999993</v>
      </c>
      <c r="I1453" s="2">
        <f t="array" ref="I1453">SUMPRODUCT(B1437:B1456, (ROW(B1437:B1456)-ROW(B1437)+1)) / (20*21/2)</f>
        <v>104.44263047619047</v>
      </c>
      <c r="J1453" s="2">
        <f t="shared" si="178"/>
        <v>103.95892664036364</v>
      </c>
      <c r="K1453" s="2">
        <f t="shared" si="172"/>
        <v>99.208831085861419</v>
      </c>
    </row>
    <row r="1454" spans="1:11" ht="13.5" x14ac:dyDescent="0.25">
      <c r="A1454" s="3">
        <f>TITRES_STAT!B1457</f>
        <v>44130</v>
      </c>
      <c r="B1454" s="6">
        <f>TITRES_STAT!D1457</f>
        <v>104.27800000000001</v>
      </c>
      <c r="C1454" s="2">
        <f t="shared" si="173"/>
        <v>0</v>
      </c>
      <c r="D1454" s="2">
        <f t="shared" si="174"/>
        <v>106.21096</v>
      </c>
      <c r="E1454" s="2">
        <f t="shared" si="176"/>
        <v>106.85527999999999</v>
      </c>
      <c r="F1454" s="2">
        <f t="shared" si="177"/>
        <v>103.70124500000004</v>
      </c>
      <c r="G1454" s="2">
        <f t="shared" si="171"/>
        <v>97.227062000000018</v>
      </c>
      <c r="H1454" s="2">
        <f t="shared" si="175"/>
        <v>96.551359499999975</v>
      </c>
      <c r="I1454" s="2">
        <f t="array" ref="I1454">SUMPRODUCT(B1438:B1457, (ROW(B1438:B1457)-ROW(B1438)+1)) / (20*21/2)</f>
        <v>103.77870904761906</v>
      </c>
      <c r="J1454" s="2">
        <f t="shared" si="178"/>
        <v>103.98931457937664</v>
      </c>
      <c r="K1454" s="2">
        <f t="shared" si="172"/>
        <v>99.407622023670768</v>
      </c>
    </row>
    <row r="1455" spans="1:11" ht="13.5" x14ac:dyDescent="0.25">
      <c r="A1455" s="3">
        <f>TITRES_STAT!B1458</f>
        <v>44131</v>
      </c>
      <c r="B1455" s="6">
        <f>TITRES_STAT!D1458</f>
        <v>99.587400000000002</v>
      </c>
      <c r="C1455" s="2">
        <f t="shared" si="173"/>
        <v>-4.6906000000000034</v>
      </c>
      <c r="D1455" s="2">
        <f t="shared" si="174"/>
        <v>104.62852000000001</v>
      </c>
      <c r="E1455" s="2">
        <f t="shared" si="176"/>
        <v>106.06406000000001</v>
      </c>
      <c r="F1455" s="2">
        <f t="shared" si="177"/>
        <v>103.71460000000005</v>
      </c>
      <c r="G1455" s="2">
        <f t="shared" si="171"/>
        <v>97.482792000000032</v>
      </c>
      <c r="H1455" s="2">
        <f t="shared" si="175"/>
        <v>96.506318999999991</v>
      </c>
      <c r="I1455" s="2">
        <f t="array" ref="I1455">SUMPRODUCT(B1439:B1458, (ROW(B1439:B1458)-ROW(B1439)+1)) / (20*21/2)</f>
        <v>102.83061285714288</v>
      </c>
      <c r="J1455" s="2">
        <f t="shared" si="178"/>
        <v>103.570084619436</v>
      </c>
      <c r="K1455" s="2">
        <f t="shared" si="172"/>
        <v>99.414672140389555</v>
      </c>
    </row>
    <row r="1456" spans="1:11" ht="13.5" x14ac:dyDescent="0.25">
      <c r="A1456" s="3">
        <f>TITRES_STAT!B1459</f>
        <v>44132</v>
      </c>
      <c r="B1456" s="6">
        <f>TITRES_STAT!D1459</f>
        <v>96.607799999999997</v>
      </c>
      <c r="C1456" s="2">
        <f t="shared" si="173"/>
        <v>-2.9796000000000049</v>
      </c>
      <c r="D1456" s="2">
        <f t="shared" si="174"/>
        <v>102.45016000000001</v>
      </c>
      <c r="E1456" s="2">
        <f t="shared" si="176"/>
        <v>104.97488000000001</v>
      </c>
      <c r="F1456" s="2">
        <f t="shared" si="177"/>
        <v>103.57897500000004</v>
      </c>
      <c r="G1456" s="2">
        <f t="shared" si="171"/>
        <v>97.723998000000023</v>
      </c>
      <c r="H1456" s="2">
        <f t="shared" si="175"/>
        <v>96.446380499999989</v>
      </c>
      <c r="I1456" s="2">
        <f t="array" ref="I1456">SUMPRODUCT(B1440:B1459, (ROW(B1440:B1459)-ROW(B1440)+1)) / (20*21/2)</f>
        <v>102.38238095238097</v>
      </c>
      <c r="J1456" s="2">
        <f t="shared" si="178"/>
        <v>102.90700989377542</v>
      </c>
      <c r="K1456" s="2">
        <f t="shared" si="172"/>
        <v>99.304598723119383</v>
      </c>
    </row>
    <row r="1457" spans="1:11" ht="13.5" x14ac:dyDescent="0.25">
      <c r="A1457" s="3">
        <f>TITRES_STAT!B1460</f>
        <v>44134</v>
      </c>
      <c r="B1457" s="6">
        <f>TITRES_STAT!D1460</f>
        <v>96.607799999999997</v>
      </c>
      <c r="C1457" s="2">
        <f t="shared" si="173"/>
        <v>0</v>
      </c>
      <c r="D1457" s="2">
        <f t="shared" si="174"/>
        <v>100.27180000000001</v>
      </c>
      <c r="E1457" s="2">
        <f t="shared" si="176"/>
        <v>103.8857</v>
      </c>
      <c r="F1457" s="2">
        <f t="shared" si="177"/>
        <v>103.66661000000003</v>
      </c>
      <c r="G1457" s="2">
        <f t="shared" si="171"/>
        <v>97.966874000000018</v>
      </c>
      <c r="H1457" s="2">
        <f t="shared" si="175"/>
        <v>96.386442000000002</v>
      </c>
      <c r="I1457" s="2">
        <f t="array" ref="I1457">SUMPRODUCT(B1441:B1460, (ROW(B1441:B1460)-ROW(B1441)+1)) / (20*21/2)</f>
        <v>101.92818761904762</v>
      </c>
      <c r="J1457" s="2">
        <f t="shared" si="178"/>
        <v>102.30708514198729</v>
      </c>
      <c r="K1457" s="2">
        <f t="shared" si="172"/>
        <v>99.198841910448039</v>
      </c>
    </row>
    <row r="1458" spans="1:11" ht="13.5" x14ac:dyDescent="0.25">
      <c r="A1458" s="3">
        <f>TITRES_STAT!B1461</f>
        <v>44137</v>
      </c>
      <c r="B1458" s="6">
        <f>TITRES_STAT!D1461</f>
        <v>93.711600000000004</v>
      </c>
      <c r="C1458" s="2">
        <f t="shared" si="173"/>
        <v>-2.8961999999999932</v>
      </c>
      <c r="D1458" s="2">
        <f t="shared" si="174"/>
        <v>98.158519999999996</v>
      </c>
      <c r="E1458" s="2">
        <f t="shared" si="176"/>
        <v>102.5069</v>
      </c>
      <c r="F1458" s="2">
        <f t="shared" si="177"/>
        <v>103.60943500000003</v>
      </c>
      <c r="G1458" s="2">
        <f t="shared" ref="G1458:G1521" si="179">AVERAGE(B1409:B1458)</f>
        <v>98.155163999999999</v>
      </c>
      <c r="H1458" s="2">
        <f t="shared" si="175"/>
        <v>96.312022499999983</v>
      </c>
      <c r="I1458" s="2">
        <f t="array" ref="I1458">SUMPRODUCT(B1442:B1461, (ROW(B1442:B1461)-ROW(B1442)+1)) / (20*21/2)</f>
        <v>101.47995571428572</v>
      </c>
      <c r="J1458" s="2">
        <f t="shared" si="178"/>
        <v>101.48846750941706</v>
      </c>
      <c r="K1458" s="2">
        <f t="shared" si="172"/>
        <v>98.983655953175571</v>
      </c>
    </row>
    <row r="1459" spans="1:11" ht="13.5" x14ac:dyDescent="0.25">
      <c r="A1459" s="3">
        <f>TITRES_STAT!B1462</f>
        <v>44138</v>
      </c>
      <c r="B1459" s="6">
        <f>TITRES_STAT!D1462</f>
        <v>98.903000000000006</v>
      </c>
      <c r="C1459" s="2">
        <f t="shared" si="173"/>
        <v>5.1914000000000016</v>
      </c>
      <c r="D1459" s="2">
        <f t="shared" si="174"/>
        <v>97.083519999999993</v>
      </c>
      <c r="E1459" s="2">
        <f t="shared" si="176"/>
        <v>101.64724</v>
      </c>
      <c r="F1459" s="2">
        <f t="shared" si="177"/>
        <v>103.67203000000002</v>
      </c>
      <c r="G1459" s="2">
        <f t="shared" si="179"/>
        <v>98.447282000000016</v>
      </c>
      <c r="H1459" s="2">
        <f t="shared" si="175"/>
        <v>96.263559999999984</v>
      </c>
      <c r="I1459" s="2">
        <f t="array" ref="I1459">SUMPRODUCT(B1443:B1462, (ROW(B1443:B1462)-ROW(B1443)+1)) / (20*21/2)</f>
        <v>100.7694119047619</v>
      </c>
      <c r="J1459" s="2">
        <f t="shared" si="178"/>
        <v>101.2422325085202</v>
      </c>
      <c r="K1459" s="2">
        <f t="shared" ref="K1459:K1522" si="180">$K$4*B1459+(1-$K$4)*K1458</f>
        <v>98.980492974619665</v>
      </c>
    </row>
    <row r="1460" spans="1:11" ht="13.5" x14ac:dyDescent="0.25">
      <c r="A1460" s="3">
        <f>TITRES_STAT!B1463</f>
        <v>44139</v>
      </c>
      <c r="B1460" s="6">
        <f>TITRES_STAT!D1463</f>
        <v>98.903000000000006</v>
      </c>
      <c r="C1460" s="2">
        <f t="shared" si="173"/>
        <v>0</v>
      </c>
      <c r="D1460" s="2">
        <f t="shared" si="174"/>
        <v>96.946640000000002</v>
      </c>
      <c r="E1460" s="2">
        <f t="shared" si="176"/>
        <v>100.78758000000001</v>
      </c>
      <c r="F1460" s="2">
        <f t="shared" si="177"/>
        <v>103.609435</v>
      </c>
      <c r="G1460" s="2">
        <f t="shared" si="179"/>
        <v>98.739066000000022</v>
      </c>
      <c r="H1460" s="2">
        <f t="shared" si="175"/>
        <v>96.215097499999956</v>
      </c>
      <c r="I1460" s="2">
        <f t="array" ref="I1460">SUMPRODUCT(B1444:B1463, (ROW(B1444:B1463)-ROW(B1444)+1)) / (20*21/2)</f>
        <v>99.593465238095249</v>
      </c>
      <c r="J1460" s="2">
        <f t="shared" si="178"/>
        <v>101.01944846008971</v>
      </c>
      <c r="K1460" s="2">
        <f t="shared" si="180"/>
        <v>98.977454034438509</v>
      </c>
    </row>
    <row r="1461" spans="1:11" ht="13.5" x14ac:dyDescent="0.25">
      <c r="A1461" s="3">
        <f>TITRES_STAT!B1464</f>
        <v>44140</v>
      </c>
      <c r="B1461" s="6">
        <f>TITRES_STAT!D1464</f>
        <v>98.903000000000006</v>
      </c>
      <c r="C1461" s="2">
        <f t="shared" si="173"/>
        <v>0</v>
      </c>
      <c r="D1461" s="2">
        <f t="shared" si="174"/>
        <v>97.405680000000004</v>
      </c>
      <c r="E1461" s="2">
        <f t="shared" si="176"/>
        <v>99.92792</v>
      </c>
      <c r="F1461" s="2">
        <f t="shared" si="177"/>
        <v>103.44251</v>
      </c>
      <c r="G1461" s="2">
        <f t="shared" si="179"/>
        <v>99.030350000000013</v>
      </c>
      <c r="H1461" s="2">
        <f t="shared" si="175"/>
        <v>96.166634999999971</v>
      </c>
      <c r="I1461" s="2">
        <f t="array" ref="I1461">SUMPRODUCT(B1445:B1464, (ROW(B1445:B1464)-ROW(B1445)+1)) / (20*21/2)</f>
        <v>99.003345714285715</v>
      </c>
      <c r="J1461" s="2">
        <f t="shared" si="178"/>
        <v>100.81788194008115</v>
      </c>
      <c r="K1461" s="2">
        <f t="shared" si="180"/>
        <v>98.974534268382101</v>
      </c>
    </row>
    <row r="1462" spans="1:11" ht="13.5" x14ac:dyDescent="0.25">
      <c r="A1462" s="3">
        <f>TITRES_STAT!B1465</f>
        <v>44141</v>
      </c>
      <c r="B1462" s="6">
        <f>TITRES_STAT!D1465</f>
        <v>95.981800000000007</v>
      </c>
      <c r="C1462" s="2">
        <f t="shared" si="173"/>
        <v>-2.9211999999999989</v>
      </c>
      <c r="D1462" s="2">
        <f t="shared" si="174"/>
        <v>97.280480000000011</v>
      </c>
      <c r="E1462" s="2">
        <f t="shared" si="176"/>
        <v>98.776140000000012</v>
      </c>
      <c r="F1462" s="2">
        <f t="shared" si="177"/>
        <v>102.98763999999998</v>
      </c>
      <c r="G1462" s="2">
        <f t="shared" si="179"/>
        <v>99.263210000000001</v>
      </c>
      <c r="H1462" s="2">
        <f t="shared" si="175"/>
        <v>96.103566499999985</v>
      </c>
      <c r="I1462" s="2">
        <f t="array" ref="I1462">SUMPRODUCT(B1446:B1465, (ROW(B1446:B1465)-ROW(B1446)+1)) / (20*21/2)</f>
        <v>98.615925714285723</v>
      </c>
      <c r="J1462" s="2">
        <f t="shared" si="178"/>
        <v>100.35730270769247</v>
      </c>
      <c r="K1462" s="2">
        <f t="shared" si="180"/>
        <v>98.857172140210253</v>
      </c>
    </row>
    <row r="1463" spans="1:11" ht="13.5" x14ac:dyDescent="0.25">
      <c r="A1463" s="3">
        <f>TITRES_STAT!B1466</f>
        <v>44144</v>
      </c>
      <c r="B1463" s="6">
        <f>TITRES_STAT!D1466</f>
        <v>90.640199999999993</v>
      </c>
      <c r="C1463" s="2">
        <f t="shared" si="173"/>
        <v>-5.3416000000000139</v>
      </c>
      <c r="D1463" s="2">
        <f t="shared" si="174"/>
        <v>96.666200000000003</v>
      </c>
      <c r="E1463" s="2">
        <f t="shared" si="176"/>
        <v>97.412360000000007</v>
      </c>
      <c r="F1463" s="2">
        <f t="shared" si="177"/>
        <v>102.17805500000001</v>
      </c>
      <c r="G1463" s="2">
        <f t="shared" si="179"/>
        <v>99.338660000000004</v>
      </c>
      <c r="H1463" s="2">
        <f t="shared" si="175"/>
        <v>96.013789999999986</v>
      </c>
      <c r="I1463" s="2">
        <f t="array" ref="I1463">SUMPRODUCT(B1447:B1466, (ROW(B1447:B1466)-ROW(B1447)+1)) / (20*21/2)</f>
        <v>98.7125842857143</v>
      </c>
      <c r="J1463" s="2">
        <f t="shared" si="178"/>
        <v>99.431864354578906</v>
      </c>
      <c r="K1463" s="2">
        <f t="shared" si="180"/>
        <v>98.534937938633391</v>
      </c>
    </row>
    <row r="1464" spans="1:11" ht="13.5" x14ac:dyDescent="0.25">
      <c r="A1464" s="3">
        <f>TITRES_STAT!B1467</f>
        <v>44145</v>
      </c>
      <c r="B1464" s="6">
        <f>TITRES_STAT!D1467</f>
        <v>95.981800000000007</v>
      </c>
      <c r="C1464" s="2">
        <f t="shared" si="173"/>
        <v>5.3416000000000139</v>
      </c>
      <c r="D1464" s="2">
        <f t="shared" si="174"/>
        <v>96.081960000000009</v>
      </c>
      <c r="E1464" s="2">
        <f t="shared" si="176"/>
        <v>96.582740000000015</v>
      </c>
      <c r="F1464" s="2">
        <f t="shared" si="177"/>
        <v>101.71901</v>
      </c>
      <c r="G1464" s="2">
        <f t="shared" si="179"/>
        <v>99.570685999999981</v>
      </c>
      <c r="H1464" s="2">
        <f t="shared" si="175"/>
        <v>95.950721499999986</v>
      </c>
      <c r="I1464" s="2">
        <f t="array" ref="I1464">SUMPRODUCT(B1448:B1467, (ROW(B1448:B1467)-ROW(B1448)+1)) / (20*21/2)</f>
        <v>99.112490952380966</v>
      </c>
      <c r="J1464" s="2">
        <f t="shared" si="178"/>
        <v>99.103286796999953</v>
      </c>
      <c r="K1464" s="2">
        <f t="shared" si="180"/>
        <v>98.434814882216401</v>
      </c>
    </row>
    <row r="1465" spans="1:11" ht="13.5" x14ac:dyDescent="0.25">
      <c r="A1465" s="3">
        <f>TITRES_STAT!B1468</f>
        <v>44146</v>
      </c>
      <c r="B1465" s="6">
        <f>TITRES_STAT!D1468</f>
        <v>97.6511</v>
      </c>
      <c r="C1465" s="2">
        <f t="shared" si="173"/>
        <v>1.6692999999999927</v>
      </c>
      <c r="D1465" s="2">
        <f t="shared" si="174"/>
        <v>95.831580000000002</v>
      </c>
      <c r="E1465" s="2">
        <f t="shared" si="176"/>
        <v>96.389110000000002</v>
      </c>
      <c r="F1465" s="2">
        <f t="shared" si="177"/>
        <v>101.22658500000003</v>
      </c>
      <c r="G1465" s="2">
        <f t="shared" si="179"/>
        <v>99.787689999999984</v>
      </c>
      <c r="H1465" s="2">
        <f t="shared" si="175"/>
        <v>95.895999499999959</v>
      </c>
      <c r="I1465" s="2">
        <f t="array" ref="I1465">SUMPRODUCT(B1449:B1468, (ROW(B1449:B1468)-ROW(B1449)+1)) / (20*21/2)</f>
        <v>100.2309638095238</v>
      </c>
      <c r="J1465" s="2">
        <f t="shared" si="178"/>
        <v>98.964983292523769</v>
      </c>
      <c r="K1465" s="2">
        <f t="shared" si="180"/>
        <v>98.404080965266743</v>
      </c>
    </row>
    <row r="1466" spans="1:11" ht="13.5" x14ac:dyDescent="0.25">
      <c r="A1466" s="3">
        <f>TITRES_STAT!B1469</f>
        <v>44147</v>
      </c>
      <c r="B1466" s="6">
        <f>TITRES_STAT!D1469</f>
        <v>102.2415</v>
      </c>
      <c r="C1466" s="2">
        <f t="shared" si="173"/>
        <v>4.5904000000000025</v>
      </c>
      <c r="D1466" s="2">
        <f t="shared" si="174"/>
        <v>96.499279999999999</v>
      </c>
      <c r="E1466" s="2">
        <f t="shared" si="176"/>
        <v>96.952480000000008</v>
      </c>
      <c r="F1466" s="2">
        <f t="shared" si="177"/>
        <v>100.96368000000002</v>
      </c>
      <c r="G1466" s="2">
        <f t="shared" si="179"/>
        <v>100.04642399999999</v>
      </c>
      <c r="H1466" s="2">
        <f t="shared" si="175"/>
        <v>95.864229499999979</v>
      </c>
      <c r="I1466" s="2">
        <f t="array" ref="I1466">SUMPRODUCT(B1450:B1469, (ROW(B1450:B1469)-ROW(B1450)+1)) / (20*21/2)</f>
        <v>101.32519285714287</v>
      </c>
      <c r="J1466" s="2">
        <f t="shared" si="178"/>
        <v>99.27703250275961</v>
      </c>
      <c r="K1466" s="2">
        <f t="shared" si="180"/>
        <v>98.554567986236677</v>
      </c>
    </row>
    <row r="1467" spans="1:11" ht="13.5" x14ac:dyDescent="0.25">
      <c r="A1467" s="3">
        <f>TITRES_STAT!B1470</f>
        <v>44148</v>
      </c>
      <c r="B1467" s="6">
        <f>TITRES_STAT!D1470</f>
        <v>105.1627</v>
      </c>
      <c r="C1467" s="2">
        <f t="shared" si="173"/>
        <v>2.9211999999999989</v>
      </c>
      <c r="D1467" s="2">
        <f t="shared" si="174"/>
        <v>98.335459999999983</v>
      </c>
      <c r="E1467" s="2">
        <f t="shared" si="176"/>
        <v>97.807969999999997</v>
      </c>
      <c r="F1467" s="2">
        <f t="shared" si="177"/>
        <v>100.84683500000003</v>
      </c>
      <c r="G1467" s="2">
        <f t="shared" si="179"/>
        <v>100.34688999999999</v>
      </c>
      <c r="H1467" s="2">
        <f t="shared" si="175"/>
        <v>95.847065499999971</v>
      </c>
      <c r="I1467" s="2">
        <f t="array" ref="I1467">SUMPRODUCT(B1451:B1470, (ROW(B1451:B1470)-ROW(B1451)+1)) / (20*21/2)</f>
        <v>102.40313047619048</v>
      </c>
      <c r="J1467" s="2">
        <f t="shared" si="178"/>
        <v>99.837572264401558</v>
      </c>
      <c r="K1467" s="2">
        <f t="shared" si="180"/>
        <v>98.813710418148972</v>
      </c>
    </row>
    <row r="1468" spans="1:11" ht="13.5" x14ac:dyDescent="0.25">
      <c r="A1468" s="3">
        <f>TITRES_STAT!B1471</f>
        <v>44151</v>
      </c>
      <c r="B1468" s="6">
        <f>TITRES_STAT!D1471</f>
        <v>112.5908</v>
      </c>
      <c r="C1468" s="2">
        <f t="shared" si="173"/>
        <v>7.4281000000000006</v>
      </c>
      <c r="D1468" s="2">
        <f t="shared" si="174"/>
        <v>102.72557999999999</v>
      </c>
      <c r="E1468" s="2">
        <f t="shared" si="176"/>
        <v>99.695890000000006</v>
      </c>
      <c r="F1468" s="2">
        <f t="shared" si="177"/>
        <v>101.10139500000001</v>
      </c>
      <c r="G1468" s="2">
        <f t="shared" si="179"/>
        <v>100.74583999999999</v>
      </c>
      <c r="H1468" s="2">
        <f t="shared" si="175"/>
        <v>95.883331499999969</v>
      </c>
      <c r="I1468" s="2">
        <f t="array" ref="I1468">SUMPRODUCT(B1452:B1471, (ROW(B1452:B1471)-ROW(B1452)+1)) / (20*21/2)</f>
        <v>103.37614095238094</v>
      </c>
      <c r="J1468" s="2">
        <f t="shared" si="178"/>
        <v>101.0521653820776</v>
      </c>
      <c r="K1468" s="2">
        <f t="shared" si="180"/>
        <v>99.35398844096666</v>
      </c>
    </row>
    <row r="1469" spans="1:11" ht="13.5" x14ac:dyDescent="0.25">
      <c r="A1469" s="3">
        <f>TITRES_STAT!B1472</f>
        <v>44152</v>
      </c>
      <c r="B1469" s="6">
        <f>TITRES_STAT!D1472</f>
        <v>112.5908</v>
      </c>
      <c r="C1469" s="2">
        <f t="shared" si="173"/>
        <v>0</v>
      </c>
      <c r="D1469" s="2">
        <f t="shared" si="174"/>
        <v>106.04738</v>
      </c>
      <c r="E1469" s="2">
        <f t="shared" si="176"/>
        <v>101.06467000000001</v>
      </c>
      <c r="F1469" s="2">
        <f t="shared" si="177"/>
        <v>101.35595500000001</v>
      </c>
      <c r="G1469" s="2">
        <f t="shared" si="179"/>
        <v>101.094712</v>
      </c>
      <c r="H1469" s="2">
        <f t="shared" si="175"/>
        <v>95.923418499999983</v>
      </c>
      <c r="I1469" s="2">
        <f t="array" ref="I1469">SUMPRODUCT(B1453:B1472, (ROW(B1453:B1472)-ROW(B1453)+1)) / (20*21/2)</f>
        <v>104.32852428571428</v>
      </c>
      <c r="J1469" s="2">
        <f t="shared" si="178"/>
        <v>102.15108296473687</v>
      </c>
      <c r="K1469" s="2">
        <f t="shared" si="180"/>
        <v>99.873079090340525</v>
      </c>
    </row>
    <row r="1470" spans="1:11" ht="13.5" x14ac:dyDescent="0.25">
      <c r="A1470" s="3">
        <f>TITRES_STAT!B1473</f>
        <v>44153</v>
      </c>
      <c r="B1470" s="6">
        <f>TITRES_STAT!D1473</f>
        <v>112.6743</v>
      </c>
      <c r="C1470" s="2">
        <f t="shared" si="173"/>
        <v>8.3500000000000796E-2</v>
      </c>
      <c r="D1470" s="2">
        <f t="shared" si="174"/>
        <v>109.05202</v>
      </c>
      <c r="E1470" s="2">
        <f t="shared" si="176"/>
        <v>102.44179999999999</v>
      </c>
      <c r="F1470" s="2">
        <f t="shared" si="177"/>
        <v>101.61469000000001</v>
      </c>
      <c r="G1470" s="2">
        <f t="shared" si="179"/>
        <v>101.39534399999997</v>
      </c>
      <c r="H1470" s="2">
        <f t="shared" si="175"/>
        <v>95.975868499999976</v>
      </c>
      <c r="I1470" s="2">
        <f t="array" ref="I1470">SUMPRODUCT(B1454:B1473, (ROW(B1454:B1473)-ROW(B1454)+1)) / (20*21/2)</f>
        <v>105.03930904761904</v>
      </c>
      <c r="J1470" s="2">
        <f t="shared" si="178"/>
        <v>103.15329411095242</v>
      </c>
      <c r="K1470" s="2">
        <f t="shared" si="180"/>
        <v>100.37508775346443</v>
      </c>
    </row>
    <row r="1471" spans="1:11" ht="13.5" x14ac:dyDescent="0.25">
      <c r="A1471" s="3">
        <f>TITRES_STAT!B1474</f>
        <v>44154</v>
      </c>
      <c r="B1471" s="6">
        <f>TITRES_STAT!D1474</f>
        <v>111.8313</v>
      </c>
      <c r="C1471" s="2">
        <f t="shared" si="173"/>
        <v>-0.84300000000000352</v>
      </c>
      <c r="D1471" s="2">
        <f t="shared" si="174"/>
        <v>110.96997999999999</v>
      </c>
      <c r="E1471" s="2">
        <f t="shared" si="176"/>
        <v>103.73463</v>
      </c>
      <c r="F1471" s="2">
        <f t="shared" si="177"/>
        <v>101.83127500000001</v>
      </c>
      <c r="G1471" s="2">
        <f t="shared" si="179"/>
        <v>101.62052599999996</v>
      </c>
      <c r="H1471" s="2">
        <f t="shared" si="175"/>
        <v>96.023821999999981</v>
      </c>
      <c r="I1471" s="2">
        <f t="array" ref="I1471">SUMPRODUCT(B1455:B1474, (ROW(B1455:B1474)-ROW(B1455)+1)) / (20*21/2)</f>
        <v>105.70688857142861</v>
      </c>
      <c r="J1471" s="2">
        <f t="shared" si="178"/>
        <v>103.97977086229028</v>
      </c>
      <c r="K1471" s="2">
        <f t="shared" si="180"/>
        <v>100.82435097881876</v>
      </c>
    </row>
    <row r="1472" spans="1:11" ht="13.5" x14ac:dyDescent="0.25">
      <c r="A1472" s="3">
        <f>TITRES_STAT!B1475</f>
        <v>44155</v>
      </c>
      <c r="B1472" s="6">
        <f>TITRES_STAT!D1475</f>
        <v>111.8313</v>
      </c>
      <c r="C1472" s="2">
        <f t="shared" si="173"/>
        <v>0</v>
      </c>
      <c r="D1472" s="2">
        <f t="shared" si="174"/>
        <v>112.30370000000001</v>
      </c>
      <c r="E1472" s="2">
        <f t="shared" si="176"/>
        <v>105.31958</v>
      </c>
      <c r="F1472" s="2">
        <f t="shared" si="177"/>
        <v>102.04786000000001</v>
      </c>
      <c r="G1472" s="2">
        <f t="shared" si="179"/>
        <v>101.84570799999997</v>
      </c>
      <c r="H1472" s="2">
        <f t="shared" si="175"/>
        <v>96.071775500000001</v>
      </c>
      <c r="I1472" s="2">
        <f t="array" ref="I1472">SUMPRODUCT(B1456:B1475, (ROW(B1456:B1475)-ROW(B1456)+1)) / (20*21/2)</f>
        <v>106.59052</v>
      </c>
      <c r="J1472" s="2">
        <f t="shared" si="178"/>
        <v>104.72753554207216</v>
      </c>
      <c r="K1472" s="2">
        <f t="shared" si="180"/>
        <v>101.25599603847292</v>
      </c>
    </row>
    <row r="1473" spans="1:11" ht="13.5" x14ac:dyDescent="0.25">
      <c r="A1473" s="3">
        <f>TITRES_STAT!B1476</f>
        <v>44158</v>
      </c>
      <c r="B1473" s="6">
        <f>TITRES_STAT!D1476</f>
        <v>109.5111</v>
      </c>
      <c r="C1473" s="2">
        <f t="shared" si="173"/>
        <v>-2.3201999999999998</v>
      </c>
      <c r="D1473" s="2">
        <f t="shared" si="174"/>
        <v>111.68776</v>
      </c>
      <c r="E1473" s="2">
        <f t="shared" si="176"/>
        <v>107.20666999999999</v>
      </c>
      <c r="F1473" s="2">
        <f t="shared" si="177"/>
        <v>102.309515</v>
      </c>
      <c r="G1473" s="2">
        <f t="shared" si="179"/>
        <v>102.02448599999997</v>
      </c>
      <c r="H1473" s="2">
        <f t="shared" si="175"/>
        <v>96.120596000000006</v>
      </c>
      <c r="I1473" s="2">
        <f t="array" ref="I1473">SUMPRODUCT(B1457:B1476, (ROW(B1457:B1476)-ROW(B1457)+1)) / (20*21/2)</f>
        <v>106.9388738095238</v>
      </c>
      <c r="J1473" s="2">
        <f t="shared" si="178"/>
        <v>105.18311310949386</v>
      </c>
      <c r="K1473" s="2">
        <f t="shared" si="180"/>
        <v>101.57972560559163</v>
      </c>
    </row>
    <row r="1474" spans="1:11" ht="13.5" x14ac:dyDescent="0.25">
      <c r="A1474" s="3">
        <f>TITRES_STAT!B1477</f>
        <v>44159</v>
      </c>
      <c r="B1474" s="6">
        <f>TITRES_STAT!D1477</f>
        <v>109.31910000000001</v>
      </c>
      <c r="C1474" s="2">
        <f t="shared" si="173"/>
        <v>-0.19199999999999307</v>
      </c>
      <c r="D1474" s="2">
        <f t="shared" si="174"/>
        <v>111.03342000000001</v>
      </c>
      <c r="E1474" s="2">
        <f t="shared" si="176"/>
        <v>108.54040000000001</v>
      </c>
      <c r="F1474" s="2">
        <f t="shared" si="177"/>
        <v>102.56157</v>
      </c>
      <c r="G1474" s="2">
        <f t="shared" si="179"/>
        <v>102.14099999999995</v>
      </c>
      <c r="H1474" s="2">
        <f t="shared" si="175"/>
        <v>96.168456499999991</v>
      </c>
      <c r="I1474" s="2">
        <f t="array" ref="I1474">SUMPRODUCT(B1458:B1477, (ROW(B1458:B1477)-ROW(B1458)+1)) / (20*21/2)</f>
        <v>107.00008428571431</v>
      </c>
      <c r="J1474" s="2">
        <f t="shared" si="178"/>
        <v>105.57701662287539</v>
      </c>
      <c r="K1474" s="2">
        <f t="shared" si="180"/>
        <v>101.88323048380373</v>
      </c>
    </row>
    <row r="1475" spans="1:11" ht="13.5" x14ac:dyDescent="0.25">
      <c r="A1475" s="3">
        <f>TITRES_STAT!B1478</f>
        <v>44160</v>
      </c>
      <c r="B1475" s="6">
        <f>TITRES_STAT!D1478</f>
        <v>111.83969999999999</v>
      </c>
      <c r="C1475" s="2">
        <f t="shared" si="173"/>
        <v>2.5205999999999875</v>
      </c>
      <c r="D1475" s="2">
        <f t="shared" si="174"/>
        <v>110.8665</v>
      </c>
      <c r="E1475" s="2">
        <f t="shared" si="176"/>
        <v>109.95926</v>
      </c>
      <c r="F1475" s="2">
        <f t="shared" si="177"/>
        <v>103.17418499999999</v>
      </c>
      <c r="G1475" s="2">
        <f t="shared" si="179"/>
        <v>102.40106999999996</v>
      </c>
      <c r="H1475" s="2">
        <f t="shared" si="175"/>
        <v>96.243802000000002</v>
      </c>
      <c r="I1475" s="2">
        <f t="array" ref="I1475">SUMPRODUCT(B1459:B1478, (ROW(B1459:B1478)-ROW(B1459)+1)) / (20*21/2)</f>
        <v>107.02453142857142</v>
      </c>
      <c r="J1475" s="2">
        <f t="shared" si="178"/>
        <v>106.17346265879202</v>
      </c>
      <c r="K1475" s="2">
        <f t="shared" si="180"/>
        <v>102.2736802687526</v>
      </c>
    </row>
    <row r="1476" spans="1:11" ht="13.5" x14ac:dyDescent="0.25">
      <c r="A1476" s="3">
        <f>TITRES_STAT!B1479</f>
        <v>44161</v>
      </c>
      <c r="B1476" s="6">
        <f>TITRES_STAT!D1479</f>
        <v>106.8319</v>
      </c>
      <c r="C1476" s="2">
        <f t="shared" ref="C1476:C1539" si="181">B1476-B1475</f>
        <v>-5.0077999999999889</v>
      </c>
      <c r="D1476" s="2">
        <f t="shared" si="174"/>
        <v>109.86661999999998</v>
      </c>
      <c r="E1476" s="2">
        <f t="shared" si="176"/>
        <v>110.4183</v>
      </c>
      <c r="F1476" s="2">
        <f t="shared" si="177"/>
        <v>103.68538999999998</v>
      </c>
      <c r="G1476" s="2">
        <f t="shared" si="179"/>
        <v>102.58468599999995</v>
      </c>
      <c r="H1476" s="2">
        <f t="shared" si="175"/>
        <v>96.29571700000001</v>
      </c>
      <c r="I1476" s="2">
        <f t="array" ref="I1476">SUMPRODUCT(B1460:B1479, (ROW(B1460:B1479)-ROW(B1460)+1)) / (20*21/2)</f>
        <v>106.91892857142857</v>
      </c>
      <c r="J1476" s="2">
        <f t="shared" si="178"/>
        <v>106.2361709770023</v>
      </c>
      <c r="K1476" s="2">
        <f t="shared" si="180"/>
        <v>102.45243398370349</v>
      </c>
    </row>
    <row r="1477" spans="1:11" ht="13.5" x14ac:dyDescent="0.25">
      <c r="A1477" s="3">
        <f>TITRES_STAT!B1480</f>
        <v>44162</v>
      </c>
      <c r="B1477" s="6">
        <f>TITRES_STAT!D1480</f>
        <v>104.32810000000001</v>
      </c>
      <c r="C1477" s="2">
        <f t="shared" si="181"/>
        <v>-2.5037999999999982</v>
      </c>
      <c r="D1477" s="2">
        <f t="shared" si="174"/>
        <v>108.36597999999999</v>
      </c>
      <c r="E1477" s="2">
        <f t="shared" si="176"/>
        <v>110.33484000000001</v>
      </c>
      <c r="F1477" s="2">
        <f t="shared" si="177"/>
        <v>104.07140499999998</v>
      </c>
      <c r="G1477" s="2">
        <f t="shared" si="179"/>
        <v>102.71822599999996</v>
      </c>
      <c r="H1477" s="2">
        <f t="shared" si="175"/>
        <v>96.349391499999996</v>
      </c>
      <c r="I1477" s="2">
        <f t="array" ref="I1477">SUMPRODUCT(B1461:B1480, (ROW(B1461:B1480)-ROW(B1461)+1)) / (20*21/2)</f>
        <v>106.55300952380954</v>
      </c>
      <c r="J1477" s="2">
        <f t="shared" si="178"/>
        <v>106.05444993157352</v>
      </c>
      <c r="K1477" s="2">
        <f t="shared" si="180"/>
        <v>102.52598951375434</v>
      </c>
    </row>
    <row r="1478" spans="1:11" ht="13.5" x14ac:dyDescent="0.25">
      <c r="A1478" s="3">
        <f>TITRES_STAT!B1481</f>
        <v>44165</v>
      </c>
      <c r="B1478" s="6">
        <f>TITRES_STAT!D1481</f>
        <v>104.32810000000001</v>
      </c>
      <c r="C1478" s="2">
        <f t="shared" si="181"/>
        <v>0</v>
      </c>
      <c r="D1478" s="2">
        <f t="shared" ref="D1478:D1541" si="182">AVERAGE(B1474:B1478)</f>
        <v>107.32937999999999</v>
      </c>
      <c r="E1478" s="2">
        <f t="shared" si="176"/>
        <v>109.50857000000001</v>
      </c>
      <c r="F1478" s="2">
        <f t="shared" si="177"/>
        <v>104.60222999999999</v>
      </c>
      <c r="G1478" s="2">
        <f t="shared" si="179"/>
        <v>102.83507399999993</v>
      </c>
      <c r="H1478" s="2">
        <f t="shared" si="175"/>
        <v>96.419113999999993</v>
      </c>
      <c r="I1478" s="2">
        <f t="array" ref="I1478">SUMPRODUCT(B1462:B1481, (ROW(B1462:B1481)-ROW(B1462)+1)) / (20*21/2)</f>
        <v>106.25664000000002</v>
      </c>
      <c r="J1478" s="2">
        <f t="shared" si="178"/>
        <v>105.89003565237604</v>
      </c>
      <c r="K1478" s="2">
        <f t="shared" si="180"/>
        <v>102.59666051321496</v>
      </c>
    </row>
    <row r="1479" spans="1:11" ht="13.5" x14ac:dyDescent="0.25">
      <c r="A1479" s="3">
        <f>TITRES_STAT!B1482</f>
        <v>44166</v>
      </c>
      <c r="B1479" s="6">
        <f>TITRES_STAT!D1482</f>
        <v>103.49339999999999</v>
      </c>
      <c r="C1479" s="2">
        <f t="shared" si="181"/>
        <v>-0.83470000000001221</v>
      </c>
      <c r="D1479" s="2">
        <f t="shared" si="182"/>
        <v>106.16423999999999</v>
      </c>
      <c r="E1479" s="2">
        <f t="shared" si="176"/>
        <v>108.59882999999999</v>
      </c>
      <c r="F1479" s="2">
        <f t="shared" si="177"/>
        <v>104.83174999999999</v>
      </c>
      <c r="G1479" s="2">
        <f t="shared" si="179"/>
        <v>102.90184399999994</v>
      </c>
      <c r="H1479" s="2">
        <f t="shared" si="175"/>
        <v>96.484582499999973</v>
      </c>
      <c r="I1479" s="2">
        <f t="array" ref="I1479">SUMPRODUCT(B1463:B1482, (ROW(B1463:B1482)-ROW(B1463)+1)) / (20*21/2)</f>
        <v>105.94636000000001</v>
      </c>
      <c r="J1479" s="2">
        <f t="shared" si="178"/>
        <v>105.66178463786403</v>
      </c>
      <c r="K1479" s="2">
        <f t="shared" si="180"/>
        <v>102.63182676759868</v>
      </c>
    </row>
    <row r="1480" spans="1:11" ht="13.5" x14ac:dyDescent="0.25">
      <c r="A1480" s="3">
        <f>TITRES_STAT!B1483</f>
        <v>44167</v>
      </c>
      <c r="B1480" s="6">
        <f>TITRES_STAT!D1483</f>
        <v>100.9896</v>
      </c>
      <c r="C1480" s="2">
        <f t="shared" si="181"/>
        <v>-2.5037999999999982</v>
      </c>
      <c r="D1480" s="2">
        <f t="shared" si="182"/>
        <v>103.99422</v>
      </c>
      <c r="E1480" s="2">
        <f t="shared" si="176"/>
        <v>107.43035999999999</v>
      </c>
      <c r="F1480" s="2">
        <f t="shared" si="177"/>
        <v>104.93607999999999</v>
      </c>
      <c r="G1480" s="2">
        <f t="shared" si="179"/>
        <v>102.91853799999996</v>
      </c>
      <c r="H1480" s="2">
        <f t="shared" si="175"/>
        <v>96.526993999999974</v>
      </c>
      <c r="I1480" s="2">
        <f t="array" ref="I1480">SUMPRODUCT(B1464:B1483, (ROW(B1464:B1483)-ROW(B1464)+1)) / (20*21/2)</f>
        <v>105.60825904761906</v>
      </c>
      <c r="J1480" s="2">
        <f t="shared" si="178"/>
        <v>105.21681467235317</v>
      </c>
      <c r="K1480" s="2">
        <f t="shared" si="180"/>
        <v>102.56742571788892</v>
      </c>
    </row>
    <row r="1481" spans="1:11" ht="13.5" x14ac:dyDescent="0.25">
      <c r="A1481" s="3">
        <f>TITRES_STAT!B1484</f>
        <v>44168</v>
      </c>
      <c r="B1481" s="6">
        <f>TITRES_STAT!D1484</f>
        <v>101.8242</v>
      </c>
      <c r="C1481" s="2">
        <f t="shared" si="181"/>
        <v>0.83460000000000889</v>
      </c>
      <c r="D1481" s="2">
        <f t="shared" si="182"/>
        <v>102.99267999999999</v>
      </c>
      <c r="E1481" s="2">
        <f t="shared" si="176"/>
        <v>106.42965</v>
      </c>
      <c r="F1481" s="2">
        <f t="shared" si="177"/>
        <v>105.08213999999998</v>
      </c>
      <c r="G1481" s="2">
        <f t="shared" si="179"/>
        <v>102.95192399999996</v>
      </c>
      <c r="H1481" s="2">
        <f t="shared" si="175"/>
        <v>96.573538499999984</v>
      </c>
      <c r="I1481" s="2">
        <f t="array" ref="I1481">SUMPRODUCT(B1465:B1484, (ROW(B1465:B1484)-ROW(B1465)+1)) / (20*21/2)</f>
        <v>105.29638666666666</v>
      </c>
      <c r="J1481" s="2">
        <f t="shared" si="178"/>
        <v>104.89370851308144</v>
      </c>
      <c r="K1481" s="2">
        <f t="shared" si="180"/>
        <v>102.53827961130504</v>
      </c>
    </row>
    <row r="1482" spans="1:11" ht="13.5" x14ac:dyDescent="0.25">
      <c r="A1482" s="3">
        <f>TITRES_STAT!B1485</f>
        <v>44169</v>
      </c>
      <c r="B1482" s="6">
        <f>TITRES_STAT!D1485</f>
        <v>101.8242</v>
      </c>
      <c r="C1482" s="2">
        <f t="shared" si="181"/>
        <v>0</v>
      </c>
      <c r="D1482" s="2">
        <f t="shared" si="182"/>
        <v>102.49190000000002</v>
      </c>
      <c r="E1482" s="2">
        <f t="shared" si="176"/>
        <v>105.42893999999998</v>
      </c>
      <c r="F1482" s="2">
        <f t="shared" si="177"/>
        <v>105.37425999999998</v>
      </c>
      <c r="G1482" s="2">
        <f t="shared" si="179"/>
        <v>103.10198999999999</v>
      </c>
      <c r="H1482" s="2">
        <f t="shared" ref="H1482:H1545" si="183">AVERAGE(B1283:B1482)</f>
        <v>96.600455499999967</v>
      </c>
      <c r="I1482" s="2">
        <f t="array" ref="I1482">SUMPRODUCT(B1466:B1485, (ROW(B1466:B1485)-ROW(B1466)+1)) / (20*21/2)</f>
        <v>104.95271904761903</v>
      </c>
      <c r="J1482" s="2">
        <f t="shared" si="178"/>
        <v>104.60137436897844</v>
      </c>
      <c r="K1482" s="2">
        <f t="shared" si="180"/>
        <v>102.51027648929308</v>
      </c>
    </row>
    <row r="1483" spans="1:11" ht="13.5" x14ac:dyDescent="0.25">
      <c r="A1483" s="3">
        <f>TITRES_STAT!B1486</f>
        <v>44172</v>
      </c>
      <c r="B1483" s="6">
        <f>TITRES_STAT!D1486</f>
        <v>101.8242</v>
      </c>
      <c r="C1483" s="2">
        <f t="shared" si="181"/>
        <v>0</v>
      </c>
      <c r="D1483" s="2">
        <f t="shared" si="182"/>
        <v>101.99112000000001</v>
      </c>
      <c r="E1483" s="2">
        <f t="shared" si="176"/>
        <v>104.66024999999999</v>
      </c>
      <c r="F1483" s="2">
        <f t="shared" si="177"/>
        <v>105.93346</v>
      </c>
      <c r="G1483" s="2">
        <f t="shared" si="179"/>
        <v>103.25205599999998</v>
      </c>
      <c r="H1483" s="2">
        <f t="shared" si="183"/>
        <v>96.612450499999966</v>
      </c>
      <c r="I1483" s="2">
        <f t="array" ref="I1483">SUMPRODUCT(B1467:B1486, (ROW(B1467:B1486)-ROW(B1467)+1)) / (20*21/2)</f>
        <v>104.58520523809523</v>
      </c>
      <c r="J1483" s="2">
        <f t="shared" si="178"/>
        <v>104.33688157193288</v>
      </c>
      <c r="K1483" s="2">
        <f t="shared" si="180"/>
        <v>102.48337152892864</v>
      </c>
    </row>
    <row r="1484" spans="1:11" ht="13.5" x14ac:dyDescent="0.25">
      <c r="A1484" s="3">
        <f>TITRES_STAT!B1487</f>
        <v>44173</v>
      </c>
      <c r="B1484" s="6">
        <f>TITRES_STAT!D1487</f>
        <v>102.6588</v>
      </c>
      <c r="C1484" s="2">
        <f t="shared" si="181"/>
        <v>0.83459999999999468</v>
      </c>
      <c r="D1484" s="2">
        <f t="shared" si="182"/>
        <v>101.8242</v>
      </c>
      <c r="E1484" s="2">
        <f t="shared" ref="E1484:E1547" si="184">AVERAGE(B1475:B1484)</f>
        <v>103.99422</v>
      </c>
      <c r="F1484" s="2">
        <f t="shared" si="177"/>
        <v>106.26730999999999</v>
      </c>
      <c r="G1484" s="2">
        <f t="shared" si="179"/>
        <v>103.30396999999999</v>
      </c>
      <c r="H1484" s="2">
        <f t="shared" si="183"/>
        <v>96.627009499999943</v>
      </c>
      <c r="I1484" s="2">
        <f t="array" ref="I1484">SUMPRODUCT(B1468:B1487, (ROW(B1468:B1487)-ROW(B1468)+1)) / (20*21/2)</f>
        <v>103.9772376190476</v>
      </c>
      <c r="J1484" s="2">
        <f t="shared" si="178"/>
        <v>104.17706427936784</v>
      </c>
      <c r="K1484" s="2">
        <f t="shared" si="180"/>
        <v>102.49025107681379</v>
      </c>
    </row>
    <row r="1485" spans="1:11" ht="13.5" x14ac:dyDescent="0.25">
      <c r="A1485" s="3">
        <f>TITRES_STAT!B1488</f>
        <v>44174</v>
      </c>
      <c r="B1485" s="6">
        <f>TITRES_STAT!D1488</f>
        <v>102.6588</v>
      </c>
      <c r="C1485" s="2">
        <f t="shared" si="181"/>
        <v>0</v>
      </c>
      <c r="D1485" s="2">
        <f t="shared" si="182"/>
        <v>102.15804</v>
      </c>
      <c r="E1485" s="2">
        <f t="shared" si="184"/>
        <v>103.07613000000001</v>
      </c>
      <c r="F1485" s="2">
        <f t="shared" si="177"/>
        <v>106.51769499999997</v>
      </c>
      <c r="G1485" s="2">
        <f t="shared" si="179"/>
        <v>103.37074000000001</v>
      </c>
      <c r="H1485" s="2">
        <f t="shared" si="183"/>
        <v>96.653634999999952</v>
      </c>
      <c r="I1485" s="2">
        <f t="array" ref="I1485">SUMPRODUCT(B1469:B1488, (ROW(B1469:B1488)-ROW(B1469)+1)) / (20*21/2)</f>
        <v>103.63158333333334</v>
      </c>
      <c r="J1485" s="2">
        <f t="shared" si="178"/>
        <v>104.0324676813328</v>
      </c>
      <c r="K1485" s="2">
        <f t="shared" si="180"/>
        <v>102.49686083850736</v>
      </c>
    </row>
    <row r="1486" spans="1:11" ht="13.5" x14ac:dyDescent="0.25">
      <c r="A1486" s="3">
        <f>TITRES_STAT!B1489</f>
        <v>44175</v>
      </c>
      <c r="B1486" s="6">
        <f>TITRES_STAT!D1489</f>
        <v>102.6588</v>
      </c>
      <c r="C1486" s="2">
        <f t="shared" si="181"/>
        <v>0</v>
      </c>
      <c r="D1486" s="2">
        <f t="shared" si="182"/>
        <v>102.32496</v>
      </c>
      <c r="E1486" s="2">
        <f t="shared" si="184"/>
        <v>102.65882000000002</v>
      </c>
      <c r="F1486" s="2">
        <f t="shared" si="177"/>
        <v>106.53856</v>
      </c>
      <c r="G1486" s="2">
        <f t="shared" si="179"/>
        <v>103.43751</v>
      </c>
      <c r="H1486" s="2">
        <f t="shared" si="183"/>
        <v>96.680260499999946</v>
      </c>
      <c r="I1486" s="2">
        <f t="array" ref="I1486">SUMPRODUCT(B1470:B1489, (ROW(B1470:B1489)-ROW(B1470)+1)) / (20*21/2)</f>
        <v>103.03990999999999</v>
      </c>
      <c r="J1486" s="2">
        <f t="shared" si="178"/>
        <v>103.90164218787254</v>
      </c>
      <c r="K1486" s="2">
        <f t="shared" si="180"/>
        <v>102.50321139386001</v>
      </c>
    </row>
    <row r="1487" spans="1:11" ht="13.5" x14ac:dyDescent="0.25">
      <c r="A1487" s="3">
        <f>TITRES_STAT!B1490</f>
        <v>44176</v>
      </c>
      <c r="B1487" s="6">
        <f>TITRES_STAT!D1490</f>
        <v>100.1549</v>
      </c>
      <c r="C1487" s="2">
        <f t="shared" si="181"/>
        <v>-2.5039000000000016</v>
      </c>
      <c r="D1487" s="2">
        <f t="shared" si="182"/>
        <v>101.99109999999999</v>
      </c>
      <c r="E1487" s="2">
        <f t="shared" si="184"/>
        <v>102.24150000000002</v>
      </c>
      <c r="F1487" s="2">
        <f t="shared" si="177"/>
        <v>106.28816999999999</v>
      </c>
      <c r="G1487" s="2">
        <f t="shared" si="179"/>
        <v>103.54350600000002</v>
      </c>
      <c r="H1487" s="2">
        <f t="shared" si="183"/>
        <v>96.682702499999962</v>
      </c>
      <c r="I1487" s="2">
        <f t="array" ref="I1487">SUMPRODUCT(B1471:B1490, (ROW(B1471:B1490)-ROW(B1471)+1)) / (20*21/2)</f>
        <v>102.72799761904761</v>
      </c>
      <c r="J1487" s="2">
        <f t="shared" si="178"/>
        <v>103.54480959855135</v>
      </c>
      <c r="K1487" s="2">
        <f t="shared" si="180"/>
        <v>102.41112075096355</v>
      </c>
    </row>
    <row r="1488" spans="1:11" ht="13.5" x14ac:dyDescent="0.25">
      <c r="A1488" s="3">
        <f>TITRES_STAT!B1491</f>
        <v>44179</v>
      </c>
      <c r="B1488" s="6">
        <f>TITRES_STAT!D1491</f>
        <v>102.6588</v>
      </c>
      <c r="C1488" s="2">
        <f t="shared" si="181"/>
        <v>2.5039000000000016</v>
      </c>
      <c r="D1488" s="2">
        <f t="shared" si="182"/>
        <v>102.15801999999999</v>
      </c>
      <c r="E1488" s="2">
        <f t="shared" si="184"/>
        <v>102.07457000000002</v>
      </c>
      <c r="F1488" s="2">
        <f t="shared" si="177"/>
        <v>105.79157000000001</v>
      </c>
      <c r="G1488" s="2">
        <f t="shared" si="179"/>
        <v>103.69958000000001</v>
      </c>
      <c r="H1488" s="2">
        <f t="shared" si="183"/>
        <v>96.697663999999975</v>
      </c>
      <c r="I1488" s="2">
        <f t="array" ref="I1488">SUMPRODUCT(B1472:B1491, (ROW(B1472:B1491)-ROW(B1472)+1)) / (20*21/2)</f>
        <v>102.54306809523808</v>
      </c>
      <c r="J1488" s="2">
        <f t="shared" si="178"/>
        <v>103.46042773202265</v>
      </c>
      <c r="K1488" s="2">
        <f t="shared" si="180"/>
        <v>102.42083366269047</v>
      </c>
    </row>
    <row r="1489" spans="1:11" ht="13.5" x14ac:dyDescent="0.25">
      <c r="A1489" s="3">
        <f>TITRES_STAT!B1492</f>
        <v>44180</v>
      </c>
      <c r="B1489" s="6">
        <f>TITRES_STAT!D1492</f>
        <v>99.578999999999994</v>
      </c>
      <c r="C1489" s="2">
        <f t="shared" si="181"/>
        <v>-3.0798000000000059</v>
      </c>
      <c r="D1489" s="2">
        <f t="shared" si="182"/>
        <v>101.54205999999999</v>
      </c>
      <c r="E1489" s="2">
        <f t="shared" si="184"/>
        <v>101.68313000000001</v>
      </c>
      <c r="F1489" s="2">
        <f t="shared" si="177"/>
        <v>105.14097999999998</v>
      </c>
      <c r="G1489" s="2">
        <f t="shared" si="179"/>
        <v>103.73813800000002</v>
      </c>
      <c r="H1489" s="2">
        <f t="shared" si="183"/>
        <v>96.697226499999999</v>
      </c>
      <c r="I1489" s="2">
        <f t="array" ref="I1489">SUMPRODUCT(B1473:B1492, (ROW(B1473:B1492)-ROW(B1473)+1)) / (20*21/2)</f>
        <v>102.10850285714287</v>
      </c>
      <c r="J1489" s="2">
        <f t="shared" si="178"/>
        <v>103.0907679480205</v>
      </c>
      <c r="K1489" s="2">
        <f t="shared" si="180"/>
        <v>102.30938920533006</v>
      </c>
    </row>
    <row r="1490" spans="1:11" ht="13.5" x14ac:dyDescent="0.25">
      <c r="A1490" s="3">
        <f>TITRES_STAT!B1493</f>
        <v>44181</v>
      </c>
      <c r="B1490" s="6">
        <f>TITRES_STAT!D1493</f>
        <v>101.8659</v>
      </c>
      <c r="C1490" s="2">
        <f t="shared" si="181"/>
        <v>2.2869000000000028</v>
      </c>
      <c r="D1490" s="2">
        <f t="shared" si="182"/>
        <v>101.38347999999999</v>
      </c>
      <c r="E1490" s="2">
        <f t="shared" si="184"/>
        <v>101.77076</v>
      </c>
      <c r="F1490" s="2">
        <f t="shared" si="177"/>
        <v>104.60055999999997</v>
      </c>
      <c r="G1490" s="2">
        <f t="shared" si="179"/>
        <v>103.77235800000003</v>
      </c>
      <c r="H1490" s="2">
        <f t="shared" si="183"/>
        <v>96.708223500000003</v>
      </c>
      <c r="I1490" s="2">
        <f t="array" ref="I1490">SUMPRODUCT(B1474:B1493, (ROW(B1474:B1493)-ROW(B1474)+1)) / (20*21/2)</f>
        <v>102.01605333333332</v>
      </c>
      <c r="J1490" s="2">
        <f t="shared" si="178"/>
        <v>102.97411385773283</v>
      </c>
      <c r="K1490" s="2">
        <f t="shared" si="180"/>
        <v>102.29199747178771</v>
      </c>
    </row>
    <row r="1491" spans="1:11" ht="13.5" x14ac:dyDescent="0.25">
      <c r="A1491" s="3">
        <f>TITRES_STAT!B1494</f>
        <v>44182</v>
      </c>
      <c r="B1491" s="6">
        <f>TITRES_STAT!D1494</f>
        <v>102.6588</v>
      </c>
      <c r="C1491" s="2">
        <f t="shared" si="181"/>
        <v>0.79290000000000305</v>
      </c>
      <c r="D1491" s="2">
        <f t="shared" si="182"/>
        <v>101.38347999999999</v>
      </c>
      <c r="E1491" s="2">
        <f t="shared" si="184"/>
        <v>101.85422000000001</v>
      </c>
      <c r="F1491" s="2">
        <f t="shared" si="177"/>
        <v>104.14193499999999</v>
      </c>
      <c r="G1491" s="2">
        <f t="shared" si="179"/>
        <v>103.78070399999999</v>
      </c>
      <c r="H1491" s="2">
        <f t="shared" si="183"/>
        <v>96.738066499999988</v>
      </c>
      <c r="I1491" s="2">
        <f t="array" ref="I1491">SUMPRODUCT(B1475:B1494, (ROW(B1475:B1494)-ROW(B1475)+1)) / (20*21/2)</f>
        <v>101.72778714285714</v>
      </c>
      <c r="J1491" s="2">
        <f t="shared" si="178"/>
        <v>102.94408396652018</v>
      </c>
      <c r="K1491" s="2">
        <f t="shared" si="180"/>
        <v>102.30638188465878</v>
      </c>
    </row>
    <row r="1492" spans="1:11" ht="13.5" x14ac:dyDescent="0.25">
      <c r="A1492" s="3">
        <f>TITRES_STAT!B1495</f>
        <v>44183</v>
      </c>
      <c r="B1492" s="6">
        <f>TITRES_STAT!D1495</f>
        <v>99.578999999999994</v>
      </c>
      <c r="C1492" s="2">
        <f t="shared" si="181"/>
        <v>-3.0798000000000059</v>
      </c>
      <c r="D1492" s="2">
        <f t="shared" si="182"/>
        <v>101.2683</v>
      </c>
      <c r="E1492" s="2">
        <f t="shared" si="184"/>
        <v>101.62969999999999</v>
      </c>
      <c r="F1492" s="2">
        <f t="shared" ref="F1492:F1555" si="185">AVERAGE(B1473:B1492)</f>
        <v>103.52931999999998</v>
      </c>
      <c r="G1492" s="2">
        <f t="shared" si="179"/>
        <v>103.67069999999998</v>
      </c>
      <c r="H1492" s="2">
        <f t="shared" si="183"/>
        <v>96.752510499999985</v>
      </c>
      <c r="I1492" s="2">
        <f t="array" ref="I1492">SUMPRODUCT(B1476:B1495, (ROW(B1476:B1495)-ROW(B1476)+1)) / (20*21/2)</f>
        <v>101.48316000000001</v>
      </c>
      <c r="J1492" s="2">
        <f t="shared" si="178"/>
        <v>102.62359977923255</v>
      </c>
      <c r="K1492" s="2">
        <f t="shared" si="180"/>
        <v>102.19942573231923</v>
      </c>
    </row>
    <row r="1493" spans="1:11" ht="13.5" x14ac:dyDescent="0.25">
      <c r="A1493" s="3">
        <f>TITRES_STAT!B1496</f>
        <v>44186</v>
      </c>
      <c r="B1493" s="6">
        <f>TITRES_STAT!D1496</f>
        <v>102.5586</v>
      </c>
      <c r="C1493" s="2">
        <f t="shared" si="181"/>
        <v>2.9796000000000049</v>
      </c>
      <c r="D1493" s="2">
        <f t="shared" si="182"/>
        <v>101.24826</v>
      </c>
      <c r="E1493" s="2">
        <f t="shared" si="184"/>
        <v>101.70313999999999</v>
      </c>
      <c r="F1493" s="2">
        <f t="shared" si="185"/>
        <v>103.18169499999996</v>
      </c>
      <c r="G1493" s="2">
        <f t="shared" si="179"/>
        <v>103.585234</v>
      </c>
      <c r="H1493" s="2">
        <f t="shared" si="183"/>
        <v>96.781852499999985</v>
      </c>
      <c r="I1493" s="2">
        <f t="array" ref="I1493">SUMPRODUCT(B1477:B1496, (ROW(B1477:B1496)-ROW(B1477)+1)) / (20*21/2)</f>
        <v>101.17573666666667</v>
      </c>
      <c r="J1493" s="2">
        <f t="shared" ref="J1493:J1556" si="186">$J$4*B1493+J1492*(1-$J$4)</f>
        <v>102.61740932406754</v>
      </c>
      <c r="K1493" s="2">
        <f t="shared" si="180"/>
        <v>102.21351099771847</v>
      </c>
    </row>
    <row r="1494" spans="1:11" ht="13.5" x14ac:dyDescent="0.25">
      <c r="A1494" s="3">
        <f>TITRES_STAT!B1497</f>
        <v>44187</v>
      </c>
      <c r="B1494" s="6">
        <f>TITRES_STAT!D1497</f>
        <v>100.1549</v>
      </c>
      <c r="C1494" s="2">
        <f t="shared" si="181"/>
        <v>-2.4037000000000006</v>
      </c>
      <c r="D1494" s="2">
        <f t="shared" si="182"/>
        <v>101.36344</v>
      </c>
      <c r="E1494" s="2">
        <f t="shared" si="184"/>
        <v>101.45274999999999</v>
      </c>
      <c r="F1494" s="2">
        <f t="shared" si="185"/>
        <v>102.72348499999998</v>
      </c>
      <c r="G1494" s="2">
        <f t="shared" si="179"/>
        <v>103.48507800000003</v>
      </c>
      <c r="H1494" s="2">
        <f t="shared" si="183"/>
        <v>96.799175999999989</v>
      </c>
      <c r="I1494" s="2">
        <f t="array" ref="I1494">SUMPRODUCT(B1478:B1497, (ROW(B1478:B1497)-ROW(B1478)+1)) / (20*21/2)</f>
        <v>101.01652571428571</v>
      </c>
      <c r="J1494" s="2">
        <f t="shared" si="186"/>
        <v>102.3828846265373</v>
      </c>
      <c r="K1494" s="2">
        <f t="shared" si="180"/>
        <v>102.1327811546707</v>
      </c>
    </row>
    <row r="1495" spans="1:11" ht="13.5" x14ac:dyDescent="0.25">
      <c r="A1495" s="3">
        <f>TITRES_STAT!B1498</f>
        <v>44188</v>
      </c>
      <c r="B1495" s="6">
        <f>TITRES_STAT!D1498</f>
        <v>100.1549</v>
      </c>
      <c r="C1495" s="2">
        <f t="shared" si="181"/>
        <v>0</v>
      </c>
      <c r="D1495" s="2">
        <f t="shared" si="182"/>
        <v>101.02124000000001</v>
      </c>
      <c r="E1495" s="2">
        <f t="shared" si="184"/>
        <v>101.20235999999998</v>
      </c>
      <c r="F1495" s="2">
        <f t="shared" si="185"/>
        <v>102.13924499999999</v>
      </c>
      <c r="G1495" s="2">
        <f t="shared" si="179"/>
        <v>103.338184</v>
      </c>
      <c r="H1495" s="2">
        <f t="shared" si="183"/>
        <v>96.817304000000007</v>
      </c>
      <c r="I1495" s="2">
        <f t="array" ref="I1495">SUMPRODUCT(B1479:B1498, (ROW(B1479:B1498)-ROW(B1479)+1)) / (20*21/2)</f>
        <v>101.1239938095238</v>
      </c>
      <c r="J1495" s="2">
        <f t="shared" si="186"/>
        <v>102.17069561448614</v>
      </c>
      <c r="K1495" s="2">
        <f t="shared" si="180"/>
        <v>102.05521718782087</v>
      </c>
    </row>
    <row r="1496" spans="1:11" ht="13.5" x14ac:dyDescent="0.25">
      <c r="A1496" s="3">
        <f>TITRES_STAT!B1499</f>
        <v>44189</v>
      </c>
      <c r="B1496" s="6">
        <f>TITRES_STAT!D1499</f>
        <v>98.911299999999997</v>
      </c>
      <c r="C1496" s="2">
        <f t="shared" si="181"/>
        <v>-1.2436000000000007</v>
      </c>
      <c r="D1496" s="2">
        <f t="shared" si="182"/>
        <v>100.27173999999999</v>
      </c>
      <c r="E1496" s="2">
        <f t="shared" si="184"/>
        <v>100.82760999999999</v>
      </c>
      <c r="F1496" s="2">
        <f t="shared" si="185"/>
        <v>101.74321499999999</v>
      </c>
      <c r="G1496" s="2">
        <f t="shared" si="179"/>
        <v>103.16641800000001</v>
      </c>
      <c r="H1496" s="2">
        <f t="shared" si="183"/>
        <v>96.843291000000008</v>
      </c>
      <c r="I1496" s="2">
        <f t="array" ref="I1496">SUMPRODUCT(B1480:B1499, (ROW(B1480:B1499)-ROW(B1480)+1)) / (20*21/2)</f>
        <v>101.47787761904762</v>
      </c>
      <c r="J1496" s="2">
        <f t="shared" si="186"/>
        <v>101.86027698453506</v>
      </c>
      <c r="K1496" s="2">
        <f t="shared" si="180"/>
        <v>101.93192631771025</v>
      </c>
    </row>
    <row r="1497" spans="1:11" ht="13.5" x14ac:dyDescent="0.25">
      <c r="A1497" s="3">
        <f>TITRES_STAT!B1500</f>
        <v>44190</v>
      </c>
      <c r="B1497" s="6">
        <f>TITRES_STAT!D1500</f>
        <v>100.0715</v>
      </c>
      <c r="C1497" s="2">
        <f t="shared" si="181"/>
        <v>1.1602000000000032</v>
      </c>
      <c r="D1497" s="2">
        <f t="shared" si="182"/>
        <v>100.37024</v>
      </c>
      <c r="E1497" s="2">
        <f t="shared" si="184"/>
        <v>100.81926999999999</v>
      </c>
      <c r="F1497" s="2">
        <f t="shared" si="185"/>
        <v>101.530385</v>
      </c>
      <c r="G1497" s="2">
        <f t="shared" si="179"/>
        <v>103.01785600000002</v>
      </c>
      <c r="H1497" s="2">
        <f t="shared" si="183"/>
        <v>96.875078999999985</v>
      </c>
      <c r="I1497" s="2">
        <f t="array" ref="I1497">SUMPRODUCT(B1481:B1500, (ROW(B1481:B1500)-ROW(B1481)+1)) / (20*21/2)</f>
        <v>101.52334571428572</v>
      </c>
      <c r="J1497" s="2">
        <f t="shared" si="186"/>
        <v>101.68991727172221</v>
      </c>
      <c r="K1497" s="2">
        <f t="shared" si="180"/>
        <v>101.85896842289809</v>
      </c>
    </row>
    <row r="1498" spans="1:11" ht="13.5" x14ac:dyDescent="0.25">
      <c r="A1498" s="3">
        <f>TITRES_STAT!B1501</f>
        <v>44193</v>
      </c>
      <c r="B1498" s="6">
        <f>TITRES_STAT!D1501</f>
        <v>102.6588</v>
      </c>
      <c r="C1498" s="2">
        <f t="shared" si="181"/>
        <v>2.587299999999999</v>
      </c>
      <c r="D1498" s="2">
        <f t="shared" si="182"/>
        <v>100.39027999999999</v>
      </c>
      <c r="E1498" s="2">
        <f t="shared" si="184"/>
        <v>100.81927</v>
      </c>
      <c r="F1498" s="2">
        <f t="shared" si="185"/>
        <v>101.44692000000001</v>
      </c>
      <c r="G1498" s="2">
        <f t="shared" si="179"/>
        <v>102.92104</v>
      </c>
      <c r="H1498" s="2">
        <f t="shared" si="183"/>
        <v>96.905766499999984</v>
      </c>
      <c r="I1498" s="2">
        <f t="array" ref="I1498">SUMPRODUCT(B1482:B1501, (ROW(B1482:B1501)-ROW(B1482)+1)) / (20*21/2)</f>
        <v>101.62437476190476</v>
      </c>
      <c r="J1498" s="2">
        <f t="shared" si="186"/>
        <v>101.78219181727248</v>
      </c>
      <c r="K1498" s="2">
        <f t="shared" si="180"/>
        <v>101.89033436709816</v>
      </c>
    </row>
    <row r="1499" spans="1:11" ht="13.5" x14ac:dyDescent="0.25">
      <c r="A1499" s="3">
        <f>TITRES_STAT!B1502</f>
        <v>44194</v>
      </c>
      <c r="B1499" s="6">
        <f>TITRES_STAT!D1502</f>
        <v>105.1627</v>
      </c>
      <c r="C1499" s="2">
        <f t="shared" si="181"/>
        <v>2.5039000000000016</v>
      </c>
      <c r="D1499" s="2">
        <f t="shared" si="182"/>
        <v>101.39184</v>
      </c>
      <c r="E1499" s="2">
        <f t="shared" si="184"/>
        <v>101.37764</v>
      </c>
      <c r="F1499" s="2">
        <f t="shared" si="185"/>
        <v>101.530385</v>
      </c>
      <c r="G1499" s="2">
        <f t="shared" si="179"/>
        <v>102.87430199999999</v>
      </c>
      <c r="H1499" s="2">
        <f t="shared" si="183"/>
        <v>96.9609995</v>
      </c>
      <c r="I1499" s="2">
        <f t="array" ref="I1499">SUMPRODUCT(B1483:B1502, (ROW(B1483:B1502)-ROW(B1483)+1)) / (20*21/2)</f>
        <v>101.42899476190478</v>
      </c>
      <c r="J1499" s="2">
        <f t="shared" si="186"/>
        <v>102.10414497753224</v>
      </c>
      <c r="K1499" s="2">
        <f t="shared" si="180"/>
        <v>102.01866243113354</v>
      </c>
    </row>
    <row r="1500" spans="1:11" ht="13.5" x14ac:dyDescent="0.25">
      <c r="A1500" s="3">
        <f>TITRES_STAT!B1503</f>
        <v>44195</v>
      </c>
      <c r="B1500" s="6">
        <f>TITRES_STAT!D1503</f>
        <v>102.0078</v>
      </c>
      <c r="C1500" s="2">
        <f t="shared" si="181"/>
        <v>-3.1548999999999978</v>
      </c>
      <c r="D1500" s="2">
        <f t="shared" si="182"/>
        <v>101.76241999999999</v>
      </c>
      <c r="E1500" s="2">
        <f t="shared" si="184"/>
        <v>101.39183</v>
      </c>
      <c r="F1500" s="2">
        <f t="shared" si="185"/>
        <v>101.581295</v>
      </c>
      <c r="G1500" s="2">
        <f t="shared" si="179"/>
        <v>102.76446600000001</v>
      </c>
      <c r="H1500" s="2">
        <f t="shared" si="183"/>
        <v>96.992413999999997</v>
      </c>
      <c r="I1500" s="2">
        <f t="array" ref="I1500">SUMPRODUCT(B1484:B1503, (ROW(B1484:B1503)-ROW(B1484)+1)) / (20*21/2)</f>
        <v>101.14101238095239</v>
      </c>
      <c r="J1500" s="2">
        <f t="shared" si="186"/>
        <v>102.09496926538633</v>
      </c>
      <c r="K1500" s="2">
        <f t="shared" si="180"/>
        <v>102.01823645344203</v>
      </c>
    </row>
    <row r="1501" spans="1:11" ht="13.5" x14ac:dyDescent="0.25">
      <c r="A1501" s="3">
        <f>TITRES_STAT!B1504</f>
        <v>44196</v>
      </c>
      <c r="B1501" s="6">
        <f>TITRES_STAT!D1504</f>
        <v>102.6421</v>
      </c>
      <c r="C1501" s="2">
        <f t="shared" si="181"/>
        <v>0.63429999999999609</v>
      </c>
      <c r="D1501" s="2">
        <f t="shared" si="182"/>
        <v>102.50858000000001</v>
      </c>
      <c r="E1501" s="2">
        <f t="shared" si="184"/>
        <v>101.39016000000001</v>
      </c>
      <c r="F1501" s="2">
        <f t="shared" si="185"/>
        <v>101.62219000000002</v>
      </c>
      <c r="G1501" s="2">
        <f t="shared" si="179"/>
        <v>102.66731600000003</v>
      </c>
      <c r="H1501" s="2">
        <f t="shared" si="183"/>
        <v>97.035043999999999</v>
      </c>
      <c r="I1501" s="2">
        <f t="array" ref="I1501">SUMPRODUCT(B1485:B1504, (ROW(B1485:B1504)-ROW(B1485)+1)) / (20*21/2)</f>
        <v>100.63046095238093</v>
      </c>
      <c r="J1501" s="2">
        <f t="shared" si="186"/>
        <v>102.14707695439716</v>
      </c>
      <c r="K1501" s="2">
        <f t="shared" si="180"/>
        <v>102.04270169056196</v>
      </c>
    </row>
    <row r="1502" spans="1:11" ht="13.5" x14ac:dyDescent="0.25">
      <c r="A1502" s="3">
        <f>TITRES_STAT!B1505</f>
        <v>44200</v>
      </c>
      <c r="B1502" s="6">
        <f>TITRES_STAT!D1505</f>
        <v>99.570700000000002</v>
      </c>
      <c r="C1502" s="2">
        <f t="shared" si="181"/>
        <v>-3.071399999999997</v>
      </c>
      <c r="D1502" s="2">
        <f t="shared" si="182"/>
        <v>102.40842000000001</v>
      </c>
      <c r="E1502" s="2">
        <f t="shared" si="184"/>
        <v>101.38933</v>
      </c>
      <c r="F1502" s="2">
        <f t="shared" si="185"/>
        <v>101.50951499999999</v>
      </c>
      <c r="G1502" s="2">
        <f t="shared" si="179"/>
        <v>102.50873800000005</v>
      </c>
      <c r="H1502" s="2">
        <f t="shared" si="183"/>
        <v>97.062316999999979</v>
      </c>
      <c r="I1502" s="2">
        <f t="array" ref="I1502">SUMPRODUCT(B1486:B1505, (ROW(B1486:B1505)-ROW(B1486)+1)) / (20*21/2)</f>
        <v>99.913238095238114</v>
      </c>
      <c r="J1502" s="2">
        <f t="shared" si="186"/>
        <v>101.90170772064505</v>
      </c>
      <c r="K1502" s="2">
        <f t="shared" si="180"/>
        <v>101.94576044779483</v>
      </c>
    </row>
    <row r="1503" spans="1:11" ht="13.5" x14ac:dyDescent="0.25">
      <c r="A1503" s="3">
        <f>TITRES_STAT!B1506</f>
        <v>44201</v>
      </c>
      <c r="B1503" s="6">
        <f>TITRES_STAT!D1506</f>
        <v>98.485699999999994</v>
      </c>
      <c r="C1503" s="2">
        <f t="shared" si="181"/>
        <v>-1.085000000000008</v>
      </c>
      <c r="D1503" s="2">
        <f t="shared" si="182"/>
        <v>101.57379999999999</v>
      </c>
      <c r="E1503" s="2">
        <f t="shared" si="184"/>
        <v>100.98204</v>
      </c>
      <c r="F1503" s="2">
        <f t="shared" si="185"/>
        <v>101.34259</v>
      </c>
      <c r="G1503" s="2">
        <f t="shared" si="179"/>
        <v>102.39289200000005</v>
      </c>
      <c r="H1503" s="2">
        <f t="shared" si="183"/>
        <v>97.084164999999999</v>
      </c>
      <c r="I1503" s="2">
        <f t="array" ref="I1503">SUMPRODUCT(B1487:B1506, (ROW(B1487:B1506)-ROW(B1487)+1)) / (20*21/2)</f>
        <v>99.239733809523813</v>
      </c>
      <c r="J1503" s="2">
        <f t="shared" si="186"/>
        <v>101.57637365201218</v>
      </c>
      <c r="K1503" s="2">
        <f t="shared" si="180"/>
        <v>101.81007180278327</v>
      </c>
    </row>
    <row r="1504" spans="1:11" ht="13.5" x14ac:dyDescent="0.25">
      <c r="A1504" s="3">
        <f>TITRES_STAT!B1507</f>
        <v>44202</v>
      </c>
      <c r="B1504" s="6">
        <f>TITRES_STAT!D1507</f>
        <v>95.981800000000007</v>
      </c>
      <c r="C1504" s="2">
        <f t="shared" si="181"/>
        <v>-2.5038999999999874</v>
      </c>
      <c r="D1504" s="2">
        <f t="shared" si="182"/>
        <v>99.737620000000007</v>
      </c>
      <c r="E1504" s="2">
        <f t="shared" si="184"/>
        <v>100.56473</v>
      </c>
      <c r="F1504" s="2">
        <f t="shared" si="185"/>
        <v>101.00874</v>
      </c>
      <c r="G1504" s="2">
        <f t="shared" si="179"/>
        <v>102.22696800000003</v>
      </c>
      <c r="H1504" s="2">
        <f t="shared" si="183"/>
        <v>97.107570500000008</v>
      </c>
      <c r="I1504" s="2">
        <f t="array" ref="I1504">SUMPRODUCT(B1488:B1507, (ROW(B1488:B1507)-ROW(B1488)+1)) / (20*21/2)</f>
        <v>98.609157619047622</v>
      </c>
      <c r="J1504" s="2">
        <f t="shared" si="186"/>
        <v>101.0435571137253</v>
      </c>
      <c r="K1504" s="2">
        <f t="shared" si="180"/>
        <v>101.58151212424275</v>
      </c>
    </row>
    <row r="1505" spans="1:11" ht="13.5" x14ac:dyDescent="0.25">
      <c r="A1505" s="3">
        <f>TITRES_STAT!B1508</f>
        <v>44203</v>
      </c>
      <c r="B1505" s="6">
        <f>TITRES_STAT!D1508</f>
        <v>93.477900000000005</v>
      </c>
      <c r="C1505" s="2">
        <f t="shared" si="181"/>
        <v>-2.5039000000000016</v>
      </c>
      <c r="D1505" s="2">
        <f t="shared" si="182"/>
        <v>98.03164000000001</v>
      </c>
      <c r="E1505" s="2">
        <f t="shared" si="184"/>
        <v>99.897030000000001</v>
      </c>
      <c r="F1505" s="2">
        <f t="shared" si="185"/>
        <v>100.54969500000001</v>
      </c>
      <c r="G1505" s="2">
        <f t="shared" si="179"/>
        <v>102.10477800000002</v>
      </c>
      <c r="H1505" s="2">
        <f t="shared" si="183"/>
        <v>97.118456499999994</v>
      </c>
      <c r="I1505" s="2">
        <f t="array" ref="I1505">SUMPRODUCT(B1489:B1508, (ROW(B1489:B1508)-ROW(B1489)+1)) / (20*21/2)</f>
        <v>98.010416190476178</v>
      </c>
      <c r="J1505" s="2">
        <f t="shared" si="186"/>
        <v>100.32301834098955</v>
      </c>
      <c r="K1505" s="2">
        <f t="shared" si="180"/>
        <v>101.26372341348814</v>
      </c>
    </row>
    <row r="1506" spans="1:11" ht="13.5" x14ac:dyDescent="0.25">
      <c r="A1506" s="3">
        <f>TITRES_STAT!B1509</f>
        <v>44204</v>
      </c>
      <c r="B1506" s="6">
        <f>TITRES_STAT!D1509</f>
        <v>93.477900000000005</v>
      </c>
      <c r="C1506" s="2">
        <f t="shared" si="181"/>
        <v>0</v>
      </c>
      <c r="D1506" s="2">
        <f t="shared" si="182"/>
        <v>96.198800000000006</v>
      </c>
      <c r="E1506" s="2">
        <f t="shared" si="184"/>
        <v>99.35369</v>
      </c>
      <c r="F1506" s="2">
        <f t="shared" si="185"/>
        <v>100.09065000000001</v>
      </c>
      <c r="G1506" s="2">
        <f t="shared" si="179"/>
        <v>102.04218</v>
      </c>
      <c r="H1506" s="2">
        <f t="shared" si="183"/>
        <v>97.115667999999999</v>
      </c>
      <c r="I1506" s="2">
        <f t="array" ref="I1506">SUMPRODUCT(B1490:B1509, (ROW(B1490:B1509)-ROW(B1490)+1)) / (20*21/2)</f>
        <v>97.455432857142853</v>
      </c>
      <c r="J1506" s="2">
        <f t="shared" si="186"/>
        <v>99.671102308514349</v>
      </c>
      <c r="K1506" s="2">
        <f t="shared" si="180"/>
        <v>100.95839700511605</v>
      </c>
    </row>
    <row r="1507" spans="1:11" ht="13.5" x14ac:dyDescent="0.25">
      <c r="A1507" s="3">
        <f>TITRES_STAT!B1510</f>
        <v>44207</v>
      </c>
      <c r="B1507" s="6">
        <f>TITRES_STAT!D1510</f>
        <v>93.4696</v>
      </c>
      <c r="C1507" s="2">
        <f t="shared" si="181"/>
        <v>-8.3000000000055252E-3</v>
      </c>
      <c r="D1507" s="2">
        <f t="shared" si="182"/>
        <v>94.978580000000008</v>
      </c>
      <c r="E1507" s="2">
        <f t="shared" si="184"/>
        <v>98.6935</v>
      </c>
      <c r="F1507" s="2">
        <f t="shared" si="185"/>
        <v>99.756385000000009</v>
      </c>
      <c r="G1507" s="2">
        <f t="shared" si="179"/>
        <v>101.97941600000001</v>
      </c>
      <c r="H1507" s="2">
        <f t="shared" si="183"/>
        <v>97.108413500000026</v>
      </c>
      <c r="I1507" s="2">
        <f t="array" ref="I1507">SUMPRODUCT(B1491:B1510, (ROW(B1491:B1510)-ROW(B1491)+1)) / (20*21/2)</f>
        <v>96.929541904761905</v>
      </c>
      <c r="J1507" s="2">
        <f t="shared" si="186"/>
        <v>99.080483041036786</v>
      </c>
      <c r="K1507" s="2">
        <f t="shared" si="180"/>
        <v>100.66471869118993</v>
      </c>
    </row>
    <row r="1508" spans="1:11" ht="13.5" x14ac:dyDescent="0.25">
      <c r="A1508" s="3">
        <f>TITRES_STAT!B1511</f>
        <v>44208</v>
      </c>
      <c r="B1508" s="6">
        <f>TITRES_STAT!D1511</f>
        <v>93.4696</v>
      </c>
      <c r="C1508" s="2">
        <f t="shared" si="181"/>
        <v>0</v>
      </c>
      <c r="D1508" s="2">
        <f t="shared" si="182"/>
        <v>93.975359999999995</v>
      </c>
      <c r="E1508" s="2">
        <f t="shared" si="184"/>
        <v>97.774579999999986</v>
      </c>
      <c r="F1508" s="2">
        <f t="shared" si="185"/>
        <v>99.296925000000016</v>
      </c>
      <c r="G1508" s="2">
        <f t="shared" si="179"/>
        <v>101.97457600000001</v>
      </c>
      <c r="H1508" s="2">
        <f t="shared" si="183"/>
        <v>97.101159000000024</v>
      </c>
      <c r="I1508" s="2">
        <f t="array" ref="I1508">SUMPRODUCT(B1492:B1511, (ROW(B1492:B1511)-ROW(B1492)+1)) / (20*21/2)</f>
        <v>96.364938095238102</v>
      </c>
      <c r="J1508" s="2">
        <f t="shared" si="186"/>
        <v>98.546113227604707</v>
      </c>
      <c r="K1508" s="2">
        <f t="shared" si="180"/>
        <v>100.38255717388836</v>
      </c>
    </row>
    <row r="1509" spans="1:11" ht="13.5" x14ac:dyDescent="0.25">
      <c r="A1509" s="3">
        <f>TITRES_STAT!B1512</f>
        <v>44209</v>
      </c>
      <c r="B1509" s="6">
        <f>TITRES_STAT!D1512</f>
        <v>93.4696</v>
      </c>
      <c r="C1509" s="2">
        <f t="shared" si="181"/>
        <v>0</v>
      </c>
      <c r="D1509" s="2">
        <f t="shared" si="182"/>
        <v>93.472920000000016</v>
      </c>
      <c r="E1509" s="2">
        <f t="shared" si="184"/>
        <v>96.605270000000004</v>
      </c>
      <c r="F1509" s="2">
        <f t="shared" si="185"/>
        <v>98.991455000000002</v>
      </c>
      <c r="G1509" s="2">
        <f t="shared" si="179"/>
        <v>101.86590800000003</v>
      </c>
      <c r="H1509" s="2">
        <f t="shared" si="183"/>
        <v>97.09390450000005</v>
      </c>
      <c r="I1509" s="2">
        <f t="array" ref="I1509">SUMPRODUCT(B1493:B1512, (ROW(B1493:B1512)-ROW(B1493)+1)) / (20*21/2)</f>
        <v>95.84802714285712</v>
      </c>
      <c r="J1509" s="2">
        <f t="shared" si="186"/>
        <v>98.062635777356633</v>
      </c>
      <c r="K1509" s="2">
        <f t="shared" si="180"/>
        <v>100.11146081412804</v>
      </c>
    </row>
    <row r="1510" spans="1:11" ht="13.5" x14ac:dyDescent="0.25">
      <c r="A1510" s="3">
        <f>TITRES_STAT!B1513</f>
        <v>44211</v>
      </c>
      <c r="B1510" s="6">
        <f>TITRES_STAT!D1513</f>
        <v>93.4696</v>
      </c>
      <c r="C1510" s="2">
        <f t="shared" si="181"/>
        <v>0</v>
      </c>
      <c r="D1510" s="2">
        <f t="shared" si="182"/>
        <v>93.471260000000001</v>
      </c>
      <c r="E1510" s="2">
        <f t="shared" si="184"/>
        <v>95.751450000000006</v>
      </c>
      <c r="F1510" s="2">
        <f t="shared" si="185"/>
        <v>98.571639999999988</v>
      </c>
      <c r="G1510" s="2">
        <f t="shared" si="179"/>
        <v>101.75724000000004</v>
      </c>
      <c r="H1510" s="2">
        <f t="shared" si="183"/>
        <v>97.08665000000002</v>
      </c>
      <c r="I1510" s="2">
        <f t="array" ref="I1510">SUMPRODUCT(B1494:B1513, (ROW(B1494:B1513)-ROW(B1494)+1)) / (20*21/2)</f>
        <v>95.364143333333331</v>
      </c>
      <c r="J1510" s="2">
        <f t="shared" si="186"/>
        <v>97.625203798560761</v>
      </c>
      <c r="K1510" s="2">
        <f t="shared" si="180"/>
        <v>99.850995684162228</v>
      </c>
    </row>
    <row r="1511" spans="1:11" ht="13.5" x14ac:dyDescent="0.25">
      <c r="A1511" s="3">
        <f>TITRES_STAT!B1514</f>
        <v>44214</v>
      </c>
      <c r="B1511" s="6">
        <f>TITRES_STAT!D1514</f>
        <v>92.643299999999996</v>
      </c>
      <c r="C1511" s="2">
        <f t="shared" si="181"/>
        <v>-0.82630000000000337</v>
      </c>
      <c r="D1511" s="2">
        <f t="shared" si="182"/>
        <v>93.304339999999996</v>
      </c>
      <c r="E1511" s="2">
        <f t="shared" si="184"/>
        <v>94.751570000000001</v>
      </c>
      <c r="F1511" s="2">
        <f t="shared" si="185"/>
        <v>98.070864999999998</v>
      </c>
      <c r="G1511" s="2">
        <f t="shared" si="179"/>
        <v>101.63204600000003</v>
      </c>
      <c r="H1511" s="2">
        <f t="shared" si="183"/>
        <v>97.075264000000047</v>
      </c>
      <c r="I1511" s="2">
        <f t="array" ref="I1511">SUMPRODUCT(B1495:B1514, (ROW(B1495:B1514)-ROW(B1495)+1)) / (20*21/2)</f>
        <v>95.192170476190483</v>
      </c>
      <c r="J1511" s="2">
        <f t="shared" si="186"/>
        <v>97.1507367701264</v>
      </c>
      <c r="K1511" s="2">
        <f t="shared" si="180"/>
        <v>99.568340951449997</v>
      </c>
    </row>
    <row r="1512" spans="1:11" ht="13.5" x14ac:dyDescent="0.25">
      <c r="A1512" s="3">
        <f>TITRES_STAT!B1515</f>
        <v>44215</v>
      </c>
      <c r="B1512" s="6">
        <f>TITRES_STAT!D1515</f>
        <v>92.643299999999996</v>
      </c>
      <c r="C1512" s="2">
        <f t="shared" si="181"/>
        <v>0</v>
      </c>
      <c r="D1512" s="2">
        <f t="shared" si="182"/>
        <v>93.139080000000007</v>
      </c>
      <c r="E1512" s="2">
        <f t="shared" si="184"/>
        <v>94.05883</v>
      </c>
      <c r="F1512" s="2">
        <f t="shared" si="185"/>
        <v>97.724079999999987</v>
      </c>
      <c r="G1512" s="2">
        <f t="shared" si="179"/>
        <v>101.56527600000001</v>
      </c>
      <c r="H1512" s="2">
        <f t="shared" si="183"/>
        <v>97.078116000000023</v>
      </c>
      <c r="I1512" s="2">
        <f t="array" ref="I1512">SUMPRODUCT(B1496:B1515, (ROW(B1496:B1515)-ROW(B1496)+1)) / (20*21/2)</f>
        <v>95.314580000000021</v>
      </c>
      <c r="J1512" s="2">
        <f t="shared" si="186"/>
        <v>96.721457077733405</v>
      </c>
      <c r="K1512" s="2">
        <f t="shared" si="180"/>
        <v>99.296770718059804</v>
      </c>
    </row>
    <row r="1513" spans="1:11" ht="13.5" x14ac:dyDescent="0.25">
      <c r="A1513" s="3">
        <f>TITRES_STAT!B1516</f>
        <v>44216</v>
      </c>
      <c r="B1513" s="6">
        <f>TITRES_STAT!D1516</f>
        <v>92.643299999999996</v>
      </c>
      <c r="C1513" s="2">
        <f t="shared" si="181"/>
        <v>0</v>
      </c>
      <c r="D1513" s="2">
        <f t="shared" si="182"/>
        <v>92.973820000000003</v>
      </c>
      <c r="E1513" s="2">
        <f t="shared" si="184"/>
        <v>93.474589999999992</v>
      </c>
      <c r="F1513" s="2">
        <f t="shared" si="185"/>
        <v>97.228314999999981</v>
      </c>
      <c r="G1513" s="2">
        <f t="shared" si="179"/>
        <v>101.60533800000002</v>
      </c>
      <c r="H1513" s="2">
        <f t="shared" si="183"/>
        <v>97.080968000000027</v>
      </c>
      <c r="I1513" s="2">
        <f t="array" ref="I1513">SUMPRODUCT(B1497:B1516, (ROW(B1497:B1516)-ROW(B1497)+1)) / (20*21/2)</f>
        <v>95.445931904761906</v>
      </c>
      <c r="J1513" s="2">
        <f t="shared" si="186"/>
        <v>96.333061165568324</v>
      </c>
      <c r="K1513" s="2">
        <f t="shared" si="180"/>
        <v>99.035850297743735</v>
      </c>
    </row>
    <row r="1514" spans="1:11" ht="13.5" x14ac:dyDescent="0.25">
      <c r="A1514" s="3">
        <f>TITRES_STAT!B1517</f>
        <v>44217</v>
      </c>
      <c r="B1514" s="6">
        <f>TITRES_STAT!D1517</f>
        <v>95.422600000000003</v>
      </c>
      <c r="C1514" s="2">
        <f t="shared" si="181"/>
        <v>2.7793000000000063</v>
      </c>
      <c r="D1514" s="2">
        <f t="shared" si="182"/>
        <v>93.364419999999996</v>
      </c>
      <c r="E1514" s="2">
        <f t="shared" si="184"/>
        <v>93.418669999999992</v>
      </c>
      <c r="F1514" s="2">
        <f t="shared" si="185"/>
        <v>96.99169999999998</v>
      </c>
      <c r="G1514" s="2">
        <f t="shared" si="179"/>
        <v>101.59415400000002</v>
      </c>
      <c r="H1514" s="2">
        <f t="shared" si="183"/>
        <v>97.083921000000032</v>
      </c>
      <c r="I1514" s="2">
        <f t="array" ref="I1514">SUMPRODUCT(B1498:B1517, (ROW(B1498:B1517)-ROW(B1498)+1)) / (20*21/2)</f>
        <v>95.580304285714291</v>
      </c>
      <c r="J1514" s="2">
        <f t="shared" si="186"/>
        <v>96.246350578371349</v>
      </c>
      <c r="K1514" s="2">
        <f t="shared" si="180"/>
        <v>98.894154207636134</v>
      </c>
    </row>
    <row r="1515" spans="1:11" ht="13.5" x14ac:dyDescent="0.25">
      <c r="A1515" s="3">
        <f>TITRES_STAT!B1518</f>
        <v>44218</v>
      </c>
      <c r="B1515" s="6">
        <f>TITRES_STAT!D1518</f>
        <v>98.277000000000001</v>
      </c>
      <c r="C1515" s="2">
        <f t="shared" si="181"/>
        <v>2.8543999999999983</v>
      </c>
      <c r="D1515" s="2">
        <f t="shared" si="182"/>
        <v>94.32589999999999</v>
      </c>
      <c r="E1515" s="2">
        <f t="shared" si="184"/>
        <v>93.898579999999995</v>
      </c>
      <c r="F1515" s="2">
        <f t="shared" si="185"/>
        <v>96.897804999999977</v>
      </c>
      <c r="G1515" s="2">
        <f t="shared" si="179"/>
        <v>101.60667200000002</v>
      </c>
      <c r="H1515" s="2">
        <f t="shared" si="183"/>
        <v>97.096681500000017</v>
      </c>
      <c r="I1515" s="2">
        <f t="array" ref="I1515">SUMPRODUCT(B1499:B1518, (ROW(B1499:B1518)-ROW(B1499)+1)) / (20*21/2)</f>
        <v>95.441840952380943</v>
      </c>
      <c r="J1515" s="2">
        <f t="shared" si="186"/>
        <v>96.439745761383605</v>
      </c>
      <c r="K1515" s="2">
        <f t="shared" si="180"/>
        <v>98.869952081846478</v>
      </c>
    </row>
    <row r="1516" spans="1:11" ht="13.5" x14ac:dyDescent="0.25">
      <c r="A1516" s="3">
        <f>TITRES_STAT!B1519</f>
        <v>44221</v>
      </c>
      <c r="B1516" s="6">
        <f>TITRES_STAT!D1519</f>
        <v>98.277000000000001</v>
      </c>
      <c r="C1516" s="2">
        <f t="shared" si="181"/>
        <v>0</v>
      </c>
      <c r="D1516" s="2">
        <f t="shared" si="182"/>
        <v>95.452640000000002</v>
      </c>
      <c r="E1516" s="2">
        <f t="shared" si="184"/>
        <v>94.378489999999999</v>
      </c>
      <c r="F1516" s="2">
        <f t="shared" si="185"/>
        <v>96.866089999999986</v>
      </c>
      <c r="G1516" s="2">
        <f t="shared" si="179"/>
        <v>101.52738200000003</v>
      </c>
      <c r="H1516" s="2">
        <f t="shared" si="183"/>
        <v>97.095083000000017</v>
      </c>
      <c r="I1516" s="2">
        <f t="array" ref="I1516">SUMPRODUCT(B1500:B1519, (ROW(B1500:B1519)-ROW(B1500)+1)) / (20*21/2)</f>
        <v>95.610160000000022</v>
      </c>
      <c r="J1516" s="2">
        <f t="shared" si="186"/>
        <v>96.614722355537552</v>
      </c>
      <c r="K1516" s="2">
        <f t="shared" si="180"/>
        <v>98.846699059028964</v>
      </c>
    </row>
    <row r="1517" spans="1:11" ht="13.5" x14ac:dyDescent="0.25">
      <c r="A1517" s="3">
        <f>TITRES_STAT!B1520</f>
        <v>44222</v>
      </c>
      <c r="B1517" s="6">
        <f>TITRES_STAT!D1520</f>
        <v>98.277000000000001</v>
      </c>
      <c r="C1517" s="2">
        <f t="shared" si="181"/>
        <v>0</v>
      </c>
      <c r="D1517" s="2">
        <f t="shared" si="182"/>
        <v>96.579379999999986</v>
      </c>
      <c r="E1517" s="2">
        <f t="shared" si="184"/>
        <v>94.859230000000011</v>
      </c>
      <c r="F1517" s="2">
        <f t="shared" si="185"/>
        <v>96.776364999999984</v>
      </c>
      <c r="G1517" s="2">
        <f t="shared" si="179"/>
        <v>101.38966800000001</v>
      </c>
      <c r="H1517" s="2">
        <f t="shared" si="183"/>
        <v>97.07872399999998</v>
      </c>
      <c r="I1517" s="2">
        <f t="array" ref="I1517">SUMPRODUCT(B1501:B1520, (ROW(B1501:B1520)-ROW(B1501)+1)) / (20*21/2)</f>
        <v>95.531944761904782</v>
      </c>
      <c r="J1517" s="2">
        <f t="shared" si="186"/>
        <v>96.773034512153032</v>
      </c>
      <c r="K1517" s="2">
        <f t="shared" si="180"/>
        <v>98.824357919459203</v>
      </c>
    </row>
    <row r="1518" spans="1:11" ht="13.5" x14ac:dyDescent="0.25">
      <c r="A1518" s="3">
        <f>TITRES_STAT!B1521</f>
        <v>44223</v>
      </c>
      <c r="B1518" s="6">
        <f>TITRES_STAT!D1521</f>
        <v>95.322500000000005</v>
      </c>
      <c r="C1518" s="2">
        <f t="shared" si="181"/>
        <v>-2.9544999999999959</v>
      </c>
      <c r="D1518" s="2">
        <f t="shared" si="182"/>
        <v>97.115219999999994</v>
      </c>
      <c r="E1518" s="2">
        <f t="shared" si="184"/>
        <v>95.044520000000006</v>
      </c>
      <c r="F1518" s="2">
        <f t="shared" si="185"/>
        <v>96.409549999999996</v>
      </c>
      <c r="G1518" s="2">
        <f t="shared" si="179"/>
        <v>101.044302</v>
      </c>
      <c r="H1518" s="2">
        <f t="shared" si="183"/>
        <v>97.047592499999979</v>
      </c>
      <c r="I1518" s="2">
        <f t="array" ref="I1518">SUMPRODUCT(B1502:B1521, (ROW(B1502:B1521)-ROW(B1502)+1)) / (20*21/2)</f>
        <v>95.216495238095234</v>
      </c>
      <c r="J1518" s="2">
        <f t="shared" si="186"/>
        <v>96.634888368138462</v>
      </c>
      <c r="K1518" s="2">
        <f t="shared" si="180"/>
        <v>98.687030157911778</v>
      </c>
    </row>
    <row r="1519" spans="1:11" ht="13.5" x14ac:dyDescent="0.25">
      <c r="A1519" s="3">
        <f>TITRES_STAT!B1522</f>
        <v>44224</v>
      </c>
      <c r="B1519" s="6">
        <f>TITRES_STAT!D1522</f>
        <v>98.176900000000003</v>
      </c>
      <c r="C1519" s="2">
        <f t="shared" si="181"/>
        <v>2.8543999999999983</v>
      </c>
      <c r="D1519" s="2">
        <f t="shared" si="182"/>
        <v>97.666079999999994</v>
      </c>
      <c r="E1519" s="2">
        <f t="shared" si="184"/>
        <v>95.515250000000009</v>
      </c>
      <c r="F1519" s="2">
        <f t="shared" si="185"/>
        <v>96.06026</v>
      </c>
      <c r="G1519" s="2">
        <f t="shared" si="179"/>
        <v>100.756024</v>
      </c>
      <c r="H1519" s="2">
        <f t="shared" si="183"/>
        <v>97.019631999999945</v>
      </c>
      <c r="I1519" s="2">
        <f t="array" ref="I1519">SUMPRODUCT(B1503:B1522, (ROW(B1503:B1522)-ROW(B1503)+1)) / (20*21/2)</f>
        <v>94.774105238095231</v>
      </c>
      <c r="J1519" s="2">
        <f t="shared" si="186"/>
        <v>96.781746618791942</v>
      </c>
      <c r="K1519" s="2">
        <f t="shared" si="180"/>
        <v>98.667025053679936</v>
      </c>
    </row>
    <row r="1520" spans="1:11" ht="13.5" x14ac:dyDescent="0.25">
      <c r="A1520" s="3">
        <f>TITRES_STAT!B1523</f>
        <v>44225</v>
      </c>
      <c r="B1520" s="6">
        <f>TITRES_STAT!D1523</f>
        <v>95.239000000000004</v>
      </c>
      <c r="C1520" s="2">
        <f t="shared" si="181"/>
        <v>-2.9378999999999991</v>
      </c>
      <c r="D1520" s="2">
        <f t="shared" si="182"/>
        <v>97.058480000000003</v>
      </c>
      <c r="E1520" s="2">
        <f t="shared" si="184"/>
        <v>95.692190000000011</v>
      </c>
      <c r="F1520" s="2">
        <f t="shared" si="185"/>
        <v>95.721820000000008</v>
      </c>
      <c r="G1520" s="2">
        <f t="shared" si="179"/>
        <v>100.40731799999998</v>
      </c>
      <c r="H1520" s="2">
        <f t="shared" si="183"/>
        <v>96.97698199999995</v>
      </c>
      <c r="I1520" s="2">
        <f t="array" ref="I1520">SUMPRODUCT(B1504:B1523, (ROW(B1504:B1523)-ROW(B1504)+1)) / (20*21/2)</f>
        <v>94.41752285714287</v>
      </c>
      <c r="J1520" s="2">
        <f t="shared" si="186"/>
        <v>96.634818369383197</v>
      </c>
      <c r="K1520" s="2">
        <f t="shared" si="180"/>
        <v>98.532592698633664</v>
      </c>
    </row>
    <row r="1521" spans="1:11" ht="13.5" x14ac:dyDescent="0.25">
      <c r="A1521" s="3">
        <f>TITRES_STAT!B1524</f>
        <v>44228</v>
      </c>
      <c r="B1521" s="6">
        <f>TITRES_STAT!D1524</f>
        <v>92.409599999999998</v>
      </c>
      <c r="C1521" s="2">
        <f t="shared" si="181"/>
        <v>-2.8294000000000068</v>
      </c>
      <c r="D1521" s="2">
        <f t="shared" si="182"/>
        <v>95.885000000000005</v>
      </c>
      <c r="E1521" s="2">
        <f t="shared" si="184"/>
        <v>95.668820000000011</v>
      </c>
      <c r="F1521" s="2">
        <f t="shared" si="185"/>
        <v>95.210195000000013</v>
      </c>
      <c r="G1521" s="2">
        <f t="shared" si="179"/>
        <v>100.018884</v>
      </c>
      <c r="H1521" s="2">
        <f t="shared" si="183"/>
        <v>96.908118499999944</v>
      </c>
      <c r="I1521" s="2">
        <f t="array" ref="I1521">SUMPRODUCT(B1505:B1524, (ROW(B1505:B1524)-ROW(B1505)+1)) / (20*21/2)</f>
        <v>94.096511428571432</v>
      </c>
      <c r="J1521" s="2">
        <f t="shared" si="186"/>
        <v>96.232416619918126</v>
      </c>
      <c r="K1521" s="2">
        <f t="shared" si="180"/>
        <v>98.292475337902943</v>
      </c>
    </row>
    <row r="1522" spans="1:11" ht="13.5" x14ac:dyDescent="0.25">
      <c r="A1522" s="3">
        <f>TITRES_STAT!B1525</f>
        <v>44229</v>
      </c>
      <c r="B1522" s="6">
        <f>TITRES_STAT!D1525</f>
        <v>90.565100000000001</v>
      </c>
      <c r="C1522" s="2">
        <f t="shared" si="181"/>
        <v>-1.8444999999999965</v>
      </c>
      <c r="D1522" s="2">
        <f t="shared" si="182"/>
        <v>94.342620000000011</v>
      </c>
      <c r="E1522" s="2">
        <f t="shared" si="184"/>
        <v>95.460999999999999</v>
      </c>
      <c r="F1522" s="2">
        <f t="shared" si="185"/>
        <v>94.759915000000007</v>
      </c>
      <c r="G1522" s="2">
        <f t="shared" ref="G1522:G1585" si="187">AVERAGE(B1473:B1522)</f>
        <v>99.593559999999997</v>
      </c>
      <c r="H1522" s="2">
        <f t="shared" si="183"/>
        <v>96.830032499999945</v>
      </c>
      <c r="I1522" s="2">
        <f t="array" ref="I1522">SUMPRODUCT(B1506:B1525, (ROW(B1506:B1525)-ROW(B1506)+1)) / (20*21/2)</f>
        <v>94.059071428571457</v>
      </c>
      <c r="J1522" s="2">
        <f t="shared" si="186"/>
        <v>95.692672179925921</v>
      </c>
      <c r="K1522" s="2">
        <f t="shared" si="180"/>
        <v>97.989441010926356</v>
      </c>
    </row>
    <row r="1523" spans="1:11" ht="13.5" x14ac:dyDescent="0.25">
      <c r="A1523" s="3">
        <f>TITRES_STAT!B1526</f>
        <v>44230</v>
      </c>
      <c r="B1523" s="6">
        <f>TITRES_STAT!D1526</f>
        <v>91.015799999999999</v>
      </c>
      <c r="C1523" s="2">
        <f t="shared" si="181"/>
        <v>0.45069999999999766</v>
      </c>
      <c r="D1523" s="2">
        <f t="shared" si="182"/>
        <v>93.481280000000012</v>
      </c>
      <c r="E1523" s="2">
        <f t="shared" si="184"/>
        <v>95.29825000000001</v>
      </c>
      <c r="F1523" s="2">
        <f t="shared" si="185"/>
        <v>94.386420000000001</v>
      </c>
      <c r="G1523" s="2">
        <f t="shared" si="187"/>
        <v>99.22365400000001</v>
      </c>
      <c r="H1523" s="2">
        <f t="shared" si="183"/>
        <v>96.75419999999994</v>
      </c>
      <c r="I1523" s="2">
        <f t="array" ref="I1523">SUMPRODUCT(B1507:B1526, (ROW(B1507:B1526)-ROW(B1507)+1)) / (20*21/2)</f>
        <v>94.074416666666679</v>
      </c>
      <c r="J1523" s="2">
        <f t="shared" si="186"/>
        <v>95.247255781837737</v>
      </c>
      <c r="K1523" s="2">
        <f t="shared" ref="K1523:K1586" si="188">$K$4*B1523+(1-$K$4)*K1522</f>
        <v>97.71596489285082</v>
      </c>
    </row>
    <row r="1524" spans="1:11" ht="13.5" x14ac:dyDescent="0.25">
      <c r="A1524" s="3">
        <f>TITRES_STAT!B1527</f>
        <v>44231</v>
      </c>
      <c r="B1524" s="6">
        <f>TITRES_STAT!D1527</f>
        <v>91.015799999999999</v>
      </c>
      <c r="C1524" s="2">
        <f t="shared" si="181"/>
        <v>0</v>
      </c>
      <c r="D1524" s="2">
        <f t="shared" si="182"/>
        <v>92.049060000000011</v>
      </c>
      <c r="E1524" s="2">
        <f t="shared" si="184"/>
        <v>94.857569999999996</v>
      </c>
      <c r="F1524" s="2">
        <f t="shared" si="185"/>
        <v>94.138119999999986</v>
      </c>
      <c r="G1524" s="2">
        <f t="shared" si="187"/>
        <v>98.857587999999993</v>
      </c>
      <c r="H1524" s="2">
        <f t="shared" si="183"/>
        <v>96.67836749999995</v>
      </c>
      <c r="I1524" s="2">
        <f t="array" ref="I1524">SUMPRODUCT(B1508:B1527, (ROW(B1508:B1527)-ROW(B1508)+1)) / (20*21/2)</f>
        <v>94.085787142857143</v>
      </c>
      <c r="J1524" s="2">
        <f t="shared" si="186"/>
        <v>94.844259993091285</v>
      </c>
      <c r="K1524" s="2">
        <f t="shared" si="188"/>
        <v>97.453213328425306</v>
      </c>
    </row>
    <row r="1525" spans="1:11" ht="13.5" x14ac:dyDescent="0.25">
      <c r="A1525" s="3">
        <f>TITRES_STAT!B1528</f>
        <v>44232</v>
      </c>
      <c r="B1525" s="6">
        <f>TITRES_STAT!D1528</f>
        <v>93.745000000000005</v>
      </c>
      <c r="C1525" s="2">
        <f t="shared" si="181"/>
        <v>2.7292000000000058</v>
      </c>
      <c r="D1525" s="2">
        <f t="shared" si="182"/>
        <v>91.750259999999997</v>
      </c>
      <c r="E1525" s="2">
        <f t="shared" si="184"/>
        <v>94.40437</v>
      </c>
      <c r="F1525" s="2">
        <f t="shared" si="185"/>
        <v>94.151474999999976</v>
      </c>
      <c r="G1525" s="2">
        <f t="shared" si="187"/>
        <v>98.495694</v>
      </c>
      <c r="H1525" s="2">
        <f t="shared" si="183"/>
        <v>96.616180999999926</v>
      </c>
      <c r="I1525" s="2">
        <f t="array" ref="I1525">SUMPRODUCT(B1509:B1528, (ROW(B1509:B1528)-ROW(B1509)+1)) / (20*21/2)</f>
        <v>94.093143333333344</v>
      </c>
      <c r="J1525" s="2">
        <f t="shared" si="186"/>
        <v>94.739568565177834</v>
      </c>
      <c r="K1525" s="2">
        <f t="shared" si="188"/>
        <v>97.307793197898818</v>
      </c>
    </row>
    <row r="1526" spans="1:11" ht="13.5" x14ac:dyDescent="0.25">
      <c r="A1526" s="3">
        <f>TITRES_STAT!B1529</f>
        <v>44235</v>
      </c>
      <c r="B1526" s="6">
        <f>TITRES_STAT!D1529</f>
        <v>94.312600000000003</v>
      </c>
      <c r="C1526" s="2">
        <f t="shared" si="181"/>
        <v>0.56759999999999877</v>
      </c>
      <c r="D1526" s="2">
        <f t="shared" si="182"/>
        <v>92.130860000000013</v>
      </c>
      <c r="E1526" s="2">
        <f t="shared" si="184"/>
        <v>94.007930000000002</v>
      </c>
      <c r="F1526" s="2">
        <f t="shared" si="185"/>
        <v>94.193209999999993</v>
      </c>
      <c r="G1526" s="2">
        <f t="shared" si="187"/>
        <v>98.245308000000009</v>
      </c>
      <c r="H1526" s="2">
        <f t="shared" si="183"/>
        <v>96.556832499999942</v>
      </c>
      <c r="I1526" s="2">
        <f t="array" ref="I1526">SUMPRODUCT(B1510:B1529, (ROW(B1510:B1529)-ROW(B1510)+1)) / (20*21/2)</f>
        <v>93.858018571428573</v>
      </c>
      <c r="J1526" s="2">
        <f t="shared" si="186"/>
        <v>94.698904892303759</v>
      </c>
      <c r="K1526" s="2">
        <f t="shared" si="188"/>
        <v>97.190334641118469</v>
      </c>
    </row>
    <row r="1527" spans="1:11" ht="13.5" x14ac:dyDescent="0.25">
      <c r="A1527" s="3">
        <f>TITRES_STAT!B1530</f>
        <v>44236</v>
      </c>
      <c r="B1527" s="6">
        <f>TITRES_STAT!D1530</f>
        <v>94.312600000000003</v>
      </c>
      <c r="C1527" s="2">
        <f t="shared" si="181"/>
        <v>0</v>
      </c>
      <c r="D1527" s="2">
        <f t="shared" si="182"/>
        <v>92.880359999999996</v>
      </c>
      <c r="E1527" s="2">
        <f t="shared" si="184"/>
        <v>93.611490000000003</v>
      </c>
      <c r="F1527" s="2">
        <f t="shared" si="185"/>
        <v>94.235359999999986</v>
      </c>
      <c r="G1527" s="2">
        <f t="shared" si="187"/>
        <v>98.044998000000021</v>
      </c>
      <c r="H1527" s="2">
        <f t="shared" si="183"/>
        <v>96.497483999999943</v>
      </c>
      <c r="I1527" s="2">
        <f t="array" ref="I1527">SUMPRODUCT(B1511:B1530, (ROW(B1511:B1530)-ROW(B1511)+1)) / (20*21/2)</f>
        <v>93.630802857142854</v>
      </c>
      <c r="J1527" s="2">
        <f t="shared" si="186"/>
        <v>94.662113950179602</v>
      </c>
      <c r="K1527" s="2">
        <f t="shared" si="188"/>
        <v>97.07748230225107</v>
      </c>
    </row>
    <row r="1528" spans="1:11" ht="13.5" x14ac:dyDescent="0.25">
      <c r="A1528" s="3">
        <f>TITRES_STAT!B1531</f>
        <v>44237</v>
      </c>
      <c r="B1528" s="6">
        <f>TITRES_STAT!D1531</f>
        <v>94.312600000000003</v>
      </c>
      <c r="C1528" s="2">
        <f t="shared" si="181"/>
        <v>0</v>
      </c>
      <c r="D1528" s="2">
        <f t="shared" si="182"/>
        <v>93.539719999999988</v>
      </c>
      <c r="E1528" s="2">
        <f t="shared" si="184"/>
        <v>93.510500000000008</v>
      </c>
      <c r="F1528" s="2">
        <f t="shared" si="185"/>
        <v>94.277509999999992</v>
      </c>
      <c r="G1528" s="2">
        <f t="shared" si="187"/>
        <v>97.844688000000005</v>
      </c>
      <c r="H1528" s="2">
        <f t="shared" si="183"/>
        <v>96.446219999999954</v>
      </c>
      <c r="I1528" s="2">
        <f t="array" ref="I1528">SUMPRODUCT(B1512:B1531, (ROW(B1512:B1531)-ROW(B1512)+1)) / (20*21/2)</f>
        <v>93.411496190476186</v>
      </c>
      <c r="J1528" s="2">
        <f t="shared" si="186"/>
        <v>94.628826907305353</v>
      </c>
      <c r="K1528" s="2">
        <f t="shared" si="188"/>
        <v>96.969055545300051</v>
      </c>
    </row>
    <row r="1529" spans="1:11" ht="13.5" x14ac:dyDescent="0.25">
      <c r="A1529" s="3">
        <f>TITRES_STAT!B1532</f>
        <v>44238</v>
      </c>
      <c r="B1529" s="6">
        <f>TITRES_STAT!D1532</f>
        <v>91.808700000000002</v>
      </c>
      <c r="C1529" s="2">
        <f t="shared" si="181"/>
        <v>-2.5039000000000016</v>
      </c>
      <c r="D1529" s="2">
        <f t="shared" si="182"/>
        <v>93.698300000000003</v>
      </c>
      <c r="E1529" s="2">
        <f t="shared" si="184"/>
        <v>92.873680000000007</v>
      </c>
      <c r="F1529" s="2">
        <f t="shared" si="185"/>
        <v>94.194465000000008</v>
      </c>
      <c r="G1529" s="2">
        <f t="shared" si="187"/>
        <v>97.610994000000005</v>
      </c>
      <c r="H1529" s="2">
        <f t="shared" si="183"/>
        <v>96.374351999999959</v>
      </c>
      <c r="I1529" s="2">
        <f t="array" ref="I1529">SUMPRODUCT(B1513:B1532, (ROW(B1513:B1532)-ROW(B1513)+1)) / (20*21/2)</f>
        <v>93.19616380952381</v>
      </c>
      <c r="J1529" s="2">
        <f t="shared" si="186"/>
        <v>94.360243392323895</v>
      </c>
      <c r="K1529" s="2">
        <f t="shared" si="188"/>
        <v>96.766688661170647</v>
      </c>
    </row>
    <row r="1530" spans="1:11" ht="13.5" x14ac:dyDescent="0.25">
      <c r="A1530" s="3">
        <f>TITRES_STAT!B1533</f>
        <v>44239</v>
      </c>
      <c r="B1530" s="6">
        <f>TITRES_STAT!D1533</f>
        <v>91.808700000000002</v>
      </c>
      <c r="C1530" s="2">
        <f t="shared" si="181"/>
        <v>0</v>
      </c>
      <c r="D1530" s="2">
        <f t="shared" si="182"/>
        <v>93.311040000000006</v>
      </c>
      <c r="E1530" s="2">
        <f t="shared" si="184"/>
        <v>92.530650000000009</v>
      </c>
      <c r="F1530" s="2">
        <f t="shared" si="185"/>
        <v>94.111419999999981</v>
      </c>
      <c r="G1530" s="2">
        <f t="shared" si="187"/>
        <v>97.42737600000001</v>
      </c>
      <c r="H1530" s="2">
        <f t="shared" si="183"/>
        <v>96.310970999999967</v>
      </c>
      <c r="I1530" s="2">
        <f t="array" ref="I1530">SUMPRODUCT(B1514:B1533, (ROW(B1514:B1533)-ROW(B1514)+1)) / (20*21/2)</f>
        <v>92.985596190476215</v>
      </c>
      <c r="J1530" s="2">
        <f t="shared" si="186"/>
        <v>94.117239259721629</v>
      </c>
      <c r="K1530" s="2">
        <f t="shared" si="188"/>
        <v>96.572257733281603</v>
      </c>
    </row>
    <row r="1531" spans="1:11" ht="13.5" x14ac:dyDescent="0.25">
      <c r="A1531" s="3">
        <f>TITRES_STAT!B1534</f>
        <v>44242</v>
      </c>
      <c r="B1531" s="6">
        <f>TITRES_STAT!D1534</f>
        <v>91.808700000000002</v>
      </c>
      <c r="C1531" s="2">
        <f t="shared" si="181"/>
        <v>0</v>
      </c>
      <c r="D1531" s="2">
        <f t="shared" si="182"/>
        <v>92.81026</v>
      </c>
      <c r="E1531" s="2">
        <f t="shared" si="184"/>
        <v>92.470560000000006</v>
      </c>
      <c r="F1531" s="2">
        <f t="shared" si="185"/>
        <v>94.069690000000008</v>
      </c>
      <c r="G1531" s="2">
        <f t="shared" si="187"/>
        <v>97.227065999999994</v>
      </c>
      <c r="H1531" s="2">
        <f t="shared" si="183"/>
        <v>96.263235499999979</v>
      </c>
      <c r="I1531" s="2">
        <f t="array" ref="I1531">SUMPRODUCT(B1515:B1534, (ROW(B1515:B1534)-ROW(B1515)+1)) / (20*21/2)</f>
        <v>92.856868095238113</v>
      </c>
      <c r="J1531" s="2">
        <f t="shared" si="186"/>
        <v>93.897378377843381</v>
      </c>
      <c r="K1531" s="2">
        <f t="shared" si="188"/>
        <v>96.385451547662726</v>
      </c>
    </row>
    <row r="1532" spans="1:11" ht="13.5" x14ac:dyDescent="0.25">
      <c r="A1532" s="3">
        <f>TITRES_STAT!B1535</f>
        <v>44243</v>
      </c>
      <c r="B1532" s="6">
        <f>TITRES_STAT!D1535</f>
        <v>91.808700000000002</v>
      </c>
      <c r="C1532" s="2">
        <f t="shared" si="181"/>
        <v>0</v>
      </c>
      <c r="D1532" s="2">
        <f t="shared" si="182"/>
        <v>92.309479999999994</v>
      </c>
      <c r="E1532" s="2">
        <f t="shared" si="184"/>
        <v>92.594920000000016</v>
      </c>
      <c r="F1532" s="2">
        <f t="shared" si="185"/>
        <v>94.027959999999993</v>
      </c>
      <c r="G1532" s="2">
        <f t="shared" si="187"/>
        <v>97.026755999999963</v>
      </c>
      <c r="H1532" s="2">
        <f t="shared" si="183"/>
        <v>96.215499999999963</v>
      </c>
      <c r="I1532" s="2">
        <f t="array" ref="I1532">SUMPRODUCT(B1516:B1535, (ROW(B1516:B1535)-ROW(B1516)+1)) / (20*21/2)</f>
        <v>92.662719047619035</v>
      </c>
      <c r="J1532" s="2">
        <f t="shared" si="186"/>
        <v>93.698456627572583</v>
      </c>
      <c r="K1532" s="2">
        <f t="shared" si="188"/>
        <v>96.205971094813208</v>
      </c>
    </row>
    <row r="1533" spans="1:11" ht="13.5" x14ac:dyDescent="0.25">
      <c r="A1533" s="3">
        <f>TITRES_STAT!B1536</f>
        <v>44244</v>
      </c>
      <c r="B1533" s="6">
        <f>TITRES_STAT!D1536</f>
        <v>91.816999999999993</v>
      </c>
      <c r="C1533" s="2">
        <f t="shared" si="181"/>
        <v>8.2999999999913143E-3</v>
      </c>
      <c r="D1533" s="2">
        <f t="shared" si="182"/>
        <v>91.810360000000003</v>
      </c>
      <c r="E1533" s="2">
        <f t="shared" si="184"/>
        <v>92.67504000000001</v>
      </c>
      <c r="F1533" s="2">
        <f t="shared" si="185"/>
        <v>93.98664500000001</v>
      </c>
      <c r="G1533" s="2">
        <f t="shared" si="187"/>
        <v>96.826611999999983</v>
      </c>
      <c r="H1533" s="2">
        <f t="shared" si="183"/>
        <v>96.167805999999942</v>
      </c>
      <c r="I1533" s="2">
        <f t="array" ref="I1533">SUMPRODUCT(B1517:B1536, (ROW(B1517:B1536)-ROW(B1517)+1)) / (20*21/2)</f>
        <v>92.499371428571422</v>
      </c>
      <c r="J1533" s="2">
        <f t="shared" si="186"/>
        <v>93.519270282089479</v>
      </c>
      <c r="K1533" s="2">
        <f t="shared" si="188"/>
        <v>96.033854581291124</v>
      </c>
    </row>
    <row r="1534" spans="1:11" ht="13.5" x14ac:dyDescent="0.25">
      <c r="A1534" s="3">
        <f>TITRES_STAT!B1537</f>
        <v>44245</v>
      </c>
      <c r="B1534" s="6">
        <f>TITRES_STAT!D1537</f>
        <v>92.635000000000005</v>
      </c>
      <c r="C1534" s="2">
        <f t="shared" si="181"/>
        <v>0.81800000000001205</v>
      </c>
      <c r="D1534" s="2">
        <f t="shared" si="182"/>
        <v>91.975620000000006</v>
      </c>
      <c r="E1534" s="2">
        <f t="shared" si="184"/>
        <v>92.836960000000005</v>
      </c>
      <c r="F1534" s="2">
        <f t="shared" si="185"/>
        <v>93.847265000000007</v>
      </c>
      <c r="G1534" s="2">
        <f t="shared" si="187"/>
        <v>96.626135999999988</v>
      </c>
      <c r="H1534" s="2">
        <f t="shared" si="183"/>
        <v>96.124201999999926</v>
      </c>
      <c r="I1534" s="2">
        <f t="array" ref="I1534">SUMPRODUCT(B1518:B1537, (ROW(B1518:B1537)-ROW(B1518)+1)) / (20*21/2)</f>
        <v>92.605291904761913</v>
      </c>
      <c r="J1534" s="2">
        <f t="shared" si="186"/>
        <v>93.435054064747632</v>
      </c>
      <c r="K1534" s="2">
        <f t="shared" si="188"/>
        <v>95.900566166338535</v>
      </c>
    </row>
    <row r="1535" spans="1:11" ht="13.5" x14ac:dyDescent="0.25">
      <c r="A1535" s="3">
        <f>TITRES_STAT!B1538</f>
        <v>44246</v>
      </c>
      <c r="B1535" s="6">
        <f>TITRES_STAT!D1538</f>
        <v>91.808700000000002</v>
      </c>
      <c r="C1535" s="2">
        <f t="shared" si="181"/>
        <v>-0.82630000000000337</v>
      </c>
      <c r="D1535" s="2">
        <f t="shared" si="182"/>
        <v>91.975619999999992</v>
      </c>
      <c r="E1535" s="2">
        <f t="shared" si="184"/>
        <v>92.64333000000002</v>
      </c>
      <c r="F1535" s="2">
        <f t="shared" si="185"/>
        <v>93.52385000000001</v>
      </c>
      <c r="G1535" s="2">
        <f t="shared" si="187"/>
        <v>96.40913399999998</v>
      </c>
      <c r="H1535" s="2">
        <f t="shared" si="183"/>
        <v>96.091669999999922</v>
      </c>
      <c r="I1535" s="2">
        <f t="array" ref="I1535">SUMPRODUCT(B1519:B1538, (ROW(B1519:B1538)-ROW(B1519)+1)) / (20*21/2)</f>
        <v>92.491623809523801</v>
      </c>
      <c r="J1535" s="2">
        <f t="shared" si="186"/>
        <v>93.280163201438342</v>
      </c>
      <c r="K1535" s="2">
        <f t="shared" si="188"/>
        <v>95.740100826482134</v>
      </c>
    </row>
    <row r="1536" spans="1:11" ht="13.5" x14ac:dyDescent="0.25">
      <c r="A1536" s="3">
        <f>TITRES_STAT!B1539</f>
        <v>44249</v>
      </c>
      <c r="B1536" s="6">
        <f>TITRES_STAT!D1539</f>
        <v>91.808700000000002</v>
      </c>
      <c r="C1536" s="2">
        <f t="shared" si="181"/>
        <v>0</v>
      </c>
      <c r="D1536" s="2">
        <f t="shared" si="182"/>
        <v>91.975619999999992</v>
      </c>
      <c r="E1536" s="2">
        <f t="shared" si="184"/>
        <v>92.39294000000001</v>
      </c>
      <c r="F1536" s="2">
        <f t="shared" si="185"/>
        <v>93.200435000000013</v>
      </c>
      <c r="G1536" s="2">
        <f t="shared" si="187"/>
        <v>96.192131999999987</v>
      </c>
      <c r="H1536" s="2">
        <f t="shared" si="183"/>
        <v>96.059137999999933</v>
      </c>
      <c r="I1536" s="2">
        <f t="array" ref="I1536">SUMPRODUCT(B1520:B1539, (ROW(B1520:B1539)-ROW(B1520)+1)) / (20*21/2)</f>
        <v>92.394688095238095</v>
      </c>
      <c r="J1536" s="2">
        <f t="shared" si="186"/>
        <v>93.140023848920407</v>
      </c>
      <c r="K1536" s="2">
        <f t="shared" si="188"/>
        <v>95.585928245051477</v>
      </c>
    </row>
    <row r="1537" spans="1:11" ht="13.5" x14ac:dyDescent="0.25">
      <c r="A1537" s="3">
        <f>TITRES_STAT!B1540</f>
        <v>44250</v>
      </c>
      <c r="B1537" s="6">
        <f>TITRES_STAT!D1540</f>
        <v>94.312600000000003</v>
      </c>
      <c r="C1537" s="2">
        <f t="shared" si="181"/>
        <v>2.5039000000000016</v>
      </c>
      <c r="D1537" s="2">
        <f t="shared" si="182"/>
        <v>92.476399999999984</v>
      </c>
      <c r="E1537" s="2">
        <f t="shared" si="184"/>
        <v>92.392939999999996</v>
      </c>
      <c r="F1537" s="2">
        <f t="shared" si="185"/>
        <v>93.002215000000007</v>
      </c>
      <c r="G1537" s="2">
        <f t="shared" si="187"/>
        <v>96.075285999999991</v>
      </c>
      <c r="H1537" s="2">
        <f t="shared" si="183"/>
        <v>96.053845999999922</v>
      </c>
      <c r="I1537" s="2">
        <f t="array" ref="I1537">SUMPRODUCT(B1521:B1540, (ROW(B1521:B1540)-ROW(B1521)+1)) / (20*21/2)</f>
        <v>92.24859142857143</v>
      </c>
      <c r="J1537" s="2">
        <f t="shared" si="186"/>
        <v>93.251697768070855</v>
      </c>
      <c r="K1537" s="2">
        <f t="shared" si="188"/>
        <v>95.535993804069065</v>
      </c>
    </row>
    <row r="1538" spans="1:11" ht="13.5" x14ac:dyDescent="0.25">
      <c r="A1538" s="3">
        <f>TITRES_STAT!B1541</f>
        <v>44251</v>
      </c>
      <c r="B1538" s="6">
        <f>TITRES_STAT!D1541</f>
        <v>91.808700000000002</v>
      </c>
      <c r="C1538" s="2">
        <f t="shared" si="181"/>
        <v>-2.5039000000000016</v>
      </c>
      <c r="D1538" s="2">
        <f t="shared" si="182"/>
        <v>92.474740000000011</v>
      </c>
      <c r="E1538" s="2">
        <f t="shared" si="184"/>
        <v>92.142550000000014</v>
      </c>
      <c r="F1538" s="2">
        <f t="shared" si="185"/>
        <v>92.826525000000018</v>
      </c>
      <c r="G1538" s="2">
        <f t="shared" si="187"/>
        <v>95.858283999999998</v>
      </c>
      <c r="H1538" s="2">
        <f t="shared" si="183"/>
        <v>96.036034499999928</v>
      </c>
      <c r="I1538" s="2">
        <f t="array" ref="I1538">SUMPRODUCT(B1522:B1541, (ROW(B1522:B1541)-ROW(B1522)+1)) / (20*21/2)</f>
        <v>92.3827276190476</v>
      </c>
      <c r="J1538" s="2">
        <f t="shared" si="186"/>
        <v>93.114269409206969</v>
      </c>
      <c r="K1538" s="2">
        <f t="shared" si="188"/>
        <v>95.38982541959578</v>
      </c>
    </row>
    <row r="1539" spans="1:11" ht="13.5" x14ac:dyDescent="0.25">
      <c r="A1539" s="3">
        <f>TITRES_STAT!B1542</f>
        <v>44252</v>
      </c>
      <c r="B1539" s="6">
        <f>TITRES_STAT!D1542</f>
        <v>91.808700000000002</v>
      </c>
      <c r="C1539" s="2">
        <f t="shared" si="181"/>
        <v>0</v>
      </c>
      <c r="D1539" s="2">
        <f t="shared" si="182"/>
        <v>92.309479999999994</v>
      </c>
      <c r="E1539" s="2">
        <f t="shared" si="184"/>
        <v>92.142550000000014</v>
      </c>
      <c r="F1539" s="2">
        <f t="shared" si="185"/>
        <v>92.508115000000004</v>
      </c>
      <c r="G1539" s="2">
        <f t="shared" si="187"/>
        <v>95.702877999999998</v>
      </c>
      <c r="H1539" s="2">
        <f t="shared" si="183"/>
        <v>96.018222999999949</v>
      </c>
      <c r="I1539" s="2">
        <f t="array" ref="I1539">SUMPRODUCT(B1523:B1542, (ROW(B1523:B1542)-ROW(B1523)+1)) / (20*21/2)</f>
        <v>92.56793190476192</v>
      </c>
      <c r="J1539" s="2">
        <f t="shared" si="186"/>
        <v>92.989929465472983</v>
      </c>
      <c r="K1539" s="2">
        <f t="shared" si="188"/>
        <v>95.24938912863125</v>
      </c>
    </row>
    <row r="1540" spans="1:11" ht="13.5" x14ac:dyDescent="0.25">
      <c r="A1540" s="3">
        <f>TITRES_STAT!B1543</f>
        <v>44253</v>
      </c>
      <c r="B1540" s="6">
        <f>TITRES_STAT!D1543</f>
        <v>90.974100000000007</v>
      </c>
      <c r="C1540" s="2">
        <f t="shared" ref="C1540:C1603" si="189">B1540-B1539</f>
        <v>-0.83459999999999468</v>
      </c>
      <c r="D1540" s="2">
        <f t="shared" si="182"/>
        <v>92.142560000000003</v>
      </c>
      <c r="E1540" s="2">
        <f t="shared" si="184"/>
        <v>92.059089999999998</v>
      </c>
      <c r="F1540" s="2">
        <f t="shared" si="185"/>
        <v>92.294870000000003</v>
      </c>
      <c r="G1540" s="2">
        <f t="shared" si="187"/>
        <v>95.485041999999993</v>
      </c>
      <c r="H1540" s="2">
        <f t="shared" si="183"/>
        <v>95.996238499999947</v>
      </c>
      <c r="I1540" s="2">
        <f t="array" ref="I1540">SUMPRODUCT(B1524:B1543, (ROW(B1524:B1543)-ROW(B1524)+1)) / (20*21/2)</f>
        <v>92.736130952380947</v>
      </c>
      <c r="J1540" s="2">
        <f t="shared" si="186"/>
        <v>92.797945706856524</v>
      </c>
      <c r="K1540" s="2">
        <f t="shared" si="188"/>
        <v>95.081730731430028</v>
      </c>
    </row>
    <row r="1541" spans="1:11" ht="13.5" x14ac:dyDescent="0.25">
      <c r="A1541" s="3">
        <f>TITRES_STAT!B1544</f>
        <v>44256</v>
      </c>
      <c r="B1541" s="6">
        <f>TITRES_STAT!D1544</f>
        <v>93.703299999999999</v>
      </c>
      <c r="C1541" s="2">
        <f t="shared" si="189"/>
        <v>2.7291999999999916</v>
      </c>
      <c r="D1541" s="2">
        <f t="shared" si="182"/>
        <v>92.521480000000011</v>
      </c>
      <c r="E1541" s="2">
        <f t="shared" si="184"/>
        <v>92.248550000000009</v>
      </c>
      <c r="F1541" s="2">
        <f t="shared" si="185"/>
        <v>92.359555</v>
      </c>
      <c r="G1541" s="2">
        <f t="shared" si="187"/>
        <v>95.305931999999999</v>
      </c>
      <c r="H1541" s="2">
        <f t="shared" si="183"/>
        <v>95.974064499999969</v>
      </c>
      <c r="I1541" s="2">
        <f t="array" ref="I1541">SUMPRODUCT(B1525:B1544, (ROW(B1525:B1544)-ROW(B1525)+1)) / (20*21/2)</f>
        <v>93.04760238095237</v>
      </c>
      <c r="J1541" s="2">
        <f t="shared" si="186"/>
        <v>92.884169925251143</v>
      </c>
      <c r="K1541" s="2">
        <f t="shared" si="188"/>
        <v>95.027674624315125</v>
      </c>
    </row>
    <row r="1542" spans="1:11" ht="13.5" x14ac:dyDescent="0.25">
      <c r="A1542" s="3">
        <f>TITRES_STAT!B1545</f>
        <v>44257</v>
      </c>
      <c r="B1542" s="6">
        <f>TITRES_STAT!D1545</f>
        <v>94.304199999999994</v>
      </c>
      <c r="C1542" s="2">
        <f t="shared" si="189"/>
        <v>0.60089999999999577</v>
      </c>
      <c r="D1542" s="2">
        <f t="shared" ref="D1542:D1605" si="190">AVERAGE(B1538:B1542)</f>
        <v>92.519800000000004</v>
      </c>
      <c r="E1542" s="2">
        <f t="shared" si="184"/>
        <v>92.498100000000008</v>
      </c>
      <c r="F1542" s="2">
        <f t="shared" si="185"/>
        <v>92.546510000000012</v>
      </c>
      <c r="G1542" s="2">
        <f t="shared" si="187"/>
        <v>95.200435999999996</v>
      </c>
      <c r="H1542" s="2">
        <f t="shared" si="183"/>
        <v>95.954894999999965</v>
      </c>
      <c r="I1542" s="2">
        <f t="array" ref="I1542">SUMPRODUCT(B1526:B1545, (ROW(B1526:B1545)-ROW(B1526)+1)) / (20*21/2)</f>
        <v>93.573892857142852</v>
      </c>
      <c r="J1542" s="2">
        <f t="shared" si="186"/>
        <v>93.019410884751039</v>
      </c>
      <c r="K1542" s="2">
        <f t="shared" si="188"/>
        <v>94.99930307042041</v>
      </c>
    </row>
    <row r="1543" spans="1:11" ht="13.5" x14ac:dyDescent="0.25">
      <c r="A1543" s="3">
        <f>TITRES_STAT!B1546</f>
        <v>44258</v>
      </c>
      <c r="B1543" s="6">
        <f>TITRES_STAT!D1546</f>
        <v>94.312600000000003</v>
      </c>
      <c r="C1543" s="2">
        <f t="shared" si="189"/>
        <v>8.4000000000088448E-3</v>
      </c>
      <c r="D1543" s="2">
        <f t="shared" si="190"/>
        <v>93.020579999999995</v>
      </c>
      <c r="E1543" s="2">
        <f t="shared" si="184"/>
        <v>92.74766000000001</v>
      </c>
      <c r="F1543" s="2">
        <f t="shared" si="185"/>
        <v>92.71135000000001</v>
      </c>
      <c r="G1543" s="2">
        <f t="shared" si="187"/>
        <v>95.035516000000001</v>
      </c>
      <c r="H1543" s="2">
        <f t="shared" si="183"/>
        <v>95.93576749999994</v>
      </c>
      <c r="I1543" s="2">
        <f t="array" ref="I1543">SUMPRODUCT(B1527:B1546, (ROW(B1527:B1546)-ROW(B1527)+1)) / (20*21/2)</f>
        <v>94.236579999999989</v>
      </c>
      <c r="J1543" s="2">
        <f t="shared" si="186"/>
        <v>93.142571752869998</v>
      </c>
      <c r="K1543" s="2">
        <f t="shared" si="188"/>
        <v>94.972373538247055</v>
      </c>
    </row>
    <row r="1544" spans="1:11" ht="13.5" x14ac:dyDescent="0.25">
      <c r="A1544" s="3">
        <f>TITRES_STAT!B1547</f>
        <v>44259</v>
      </c>
      <c r="B1544" s="6">
        <f>TITRES_STAT!D1547</f>
        <v>95.981800000000007</v>
      </c>
      <c r="C1544" s="2">
        <f t="shared" si="189"/>
        <v>1.6692000000000036</v>
      </c>
      <c r="D1544" s="2">
        <f t="shared" si="190"/>
        <v>93.855200000000011</v>
      </c>
      <c r="E1544" s="2">
        <f t="shared" si="184"/>
        <v>93.082340000000002</v>
      </c>
      <c r="F1544" s="2">
        <f t="shared" si="185"/>
        <v>92.959649999999996</v>
      </c>
      <c r="G1544" s="2">
        <f t="shared" si="187"/>
        <v>94.952054000000004</v>
      </c>
      <c r="H1544" s="2">
        <f t="shared" si="183"/>
        <v>95.939706499999957</v>
      </c>
      <c r="I1544" s="2">
        <f t="array" ref="I1544">SUMPRODUCT(B1528:B1547, (ROW(B1528:B1547)-ROW(B1528)+1)) / (20*21/2)</f>
        <v>94.871446666666657</v>
      </c>
      <c r="J1544" s="2">
        <f t="shared" si="186"/>
        <v>93.412974443072855</v>
      </c>
      <c r="K1544" s="2">
        <f t="shared" si="188"/>
        <v>95.011958889688344</v>
      </c>
    </row>
    <row r="1545" spans="1:11" ht="13.5" x14ac:dyDescent="0.25">
      <c r="A1545" s="3">
        <f>TITRES_STAT!B1548</f>
        <v>44260</v>
      </c>
      <c r="B1545" s="6">
        <f>TITRES_STAT!D1548</f>
        <v>98.485699999999994</v>
      </c>
      <c r="C1545" s="2">
        <f t="shared" si="189"/>
        <v>2.5038999999999874</v>
      </c>
      <c r="D1545" s="2">
        <f t="shared" si="190"/>
        <v>95.357520000000008</v>
      </c>
      <c r="E1545" s="2">
        <f t="shared" si="184"/>
        <v>93.750039999999998</v>
      </c>
      <c r="F1545" s="2">
        <f t="shared" si="185"/>
        <v>93.196685000000002</v>
      </c>
      <c r="G1545" s="2">
        <f t="shared" si="187"/>
        <v>94.91867000000002</v>
      </c>
      <c r="H1545" s="2">
        <f t="shared" si="183"/>
        <v>95.942248499999991</v>
      </c>
      <c r="I1545" s="2">
        <f t="array" ref="I1545">SUMPRODUCT(B1529:B1548, (ROW(B1529:B1548)-ROW(B1529)+1)) / (20*21/2)</f>
        <v>95.716169047619047</v>
      </c>
      <c r="J1545" s="2">
        <f t="shared" si="186"/>
        <v>93.896091162780195</v>
      </c>
      <c r="K1545" s="2">
        <f t="shared" si="188"/>
        <v>95.148184031269196</v>
      </c>
    </row>
    <row r="1546" spans="1:11" ht="13.5" x14ac:dyDescent="0.25">
      <c r="A1546" s="3">
        <f>TITRES_STAT!B1549</f>
        <v>44263</v>
      </c>
      <c r="B1546" s="6">
        <f>TITRES_STAT!D1549</f>
        <v>100.1549</v>
      </c>
      <c r="C1546" s="2">
        <f t="shared" si="189"/>
        <v>1.6692000000000036</v>
      </c>
      <c r="D1546" s="2">
        <f t="shared" si="190"/>
        <v>96.647840000000002</v>
      </c>
      <c r="E1546" s="2">
        <f t="shared" si="184"/>
        <v>94.58466</v>
      </c>
      <c r="F1546" s="2">
        <f t="shared" si="185"/>
        <v>93.488799999999998</v>
      </c>
      <c r="G1546" s="2">
        <f t="shared" si="187"/>
        <v>94.943542000000022</v>
      </c>
      <c r="H1546" s="2">
        <f t="shared" ref="H1546:H1609" si="191">AVERAGE(B1347:B1546)</f>
        <v>95.953136499999999</v>
      </c>
      <c r="I1546" s="2">
        <f t="array" ref="I1546">SUMPRODUCT(B1530:B1549, (ROW(B1530:B1549)-ROW(B1530)+1)) / (20*21/2)</f>
        <v>96.22866333333333</v>
      </c>
      <c r="J1546" s="2">
        <f t="shared" si="186"/>
        <v>94.492168194896365</v>
      </c>
      <c r="K1546" s="2">
        <f t="shared" si="188"/>
        <v>95.344525833964525</v>
      </c>
    </row>
    <row r="1547" spans="1:11" ht="13.5" x14ac:dyDescent="0.25">
      <c r="A1547" s="3">
        <f>TITRES_STAT!B1550</f>
        <v>44264</v>
      </c>
      <c r="B1547" s="6">
        <f>TITRES_STAT!D1550</f>
        <v>100.1549</v>
      </c>
      <c r="C1547" s="2">
        <f t="shared" si="189"/>
        <v>0</v>
      </c>
      <c r="D1547" s="2">
        <f t="shared" si="190"/>
        <v>97.817980000000006</v>
      </c>
      <c r="E1547" s="2">
        <f t="shared" si="184"/>
        <v>95.168890000000005</v>
      </c>
      <c r="F1547" s="2">
        <f t="shared" si="185"/>
        <v>93.780914999999993</v>
      </c>
      <c r="G1547" s="2">
        <f t="shared" si="187"/>
        <v>94.945210000000003</v>
      </c>
      <c r="H1547" s="2">
        <f t="shared" si="191"/>
        <v>95.964024500000008</v>
      </c>
      <c r="I1547" s="2">
        <f t="array" ref="I1547">SUMPRODUCT(B1531:B1550, (ROW(B1531:B1550)-ROW(B1531)+1)) / (20*21/2)</f>
        <v>96.759003809523819</v>
      </c>
      <c r="J1547" s="2">
        <f t="shared" si="186"/>
        <v>95.03147598585862</v>
      </c>
      <c r="K1547" s="2">
        <f t="shared" si="188"/>
        <v>95.533167958122789</v>
      </c>
    </row>
    <row r="1548" spans="1:11" ht="13.5" x14ac:dyDescent="0.25">
      <c r="A1548" s="3">
        <f>TITRES_STAT!B1551</f>
        <v>44265</v>
      </c>
      <c r="B1548" s="6">
        <f>TITRES_STAT!D1551</f>
        <v>102.65049999999999</v>
      </c>
      <c r="C1548" s="2">
        <f t="shared" si="189"/>
        <v>2.495599999999996</v>
      </c>
      <c r="D1548" s="2">
        <f t="shared" si="190"/>
        <v>99.485559999999992</v>
      </c>
      <c r="E1548" s="2">
        <f t="shared" ref="E1548:E1611" si="192">AVERAGE(B1539:B1548)</f>
        <v>96.253069999999994</v>
      </c>
      <c r="F1548" s="2">
        <f t="shared" si="185"/>
        <v>94.197810000000004</v>
      </c>
      <c r="G1548" s="2">
        <f t="shared" si="187"/>
        <v>94.94504400000001</v>
      </c>
      <c r="H1548" s="2">
        <f t="shared" si="191"/>
        <v>95.972911500000023</v>
      </c>
      <c r="I1548" s="2">
        <f t="array" ref="I1548">SUMPRODUCT(B1532:B1551, (ROW(B1532:B1551)-ROW(B1532)+1)) / (20*21/2)</f>
        <v>97.241657619047629</v>
      </c>
      <c r="J1548" s="2">
        <f t="shared" si="186"/>
        <v>95.757097320538762</v>
      </c>
      <c r="K1548" s="2">
        <f t="shared" si="188"/>
        <v>95.812279018588555</v>
      </c>
    </row>
    <row r="1549" spans="1:11" ht="13.5" x14ac:dyDescent="0.25">
      <c r="A1549" s="3">
        <f>TITRES_STAT!B1552</f>
        <v>44266</v>
      </c>
      <c r="B1549" s="6">
        <f>TITRES_STAT!D1552</f>
        <v>99.578999999999994</v>
      </c>
      <c r="C1549" s="2">
        <f t="shared" si="189"/>
        <v>-3.0715000000000003</v>
      </c>
      <c r="D1549" s="2">
        <f t="shared" si="190"/>
        <v>100.20500000000001</v>
      </c>
      <c r="E1549" s="2">
        <f t="shared" si="192"/>
        <v>97.03009999999999</v>
      </c>
      <c r="F1549" s="2">
        <f t="shared" si="185"/>
        <v>94.586325000000002</v>
      </c>
      <c r="G1549" s="2">
        <f t="shared" si="187"/>
        <v>94.833370000000002</v>
      </c>
      <c r="H1549" s="2">
        <f t="shared" si="191"/>
        <v>95.960045500000035</v>
      </c>
      <c r="I1549" s="2">
        <f t="array" ref="I1549">SUMPRODUCT(B1533:B1552, (ROW(B1533:B1552)-ROW(B1533)+1)) / (20*21/2)</f>
        <v>97.684964761904737</v>
      </c>
      <c r="J1549" s="2">
        <f t="shared" si="186"/>
        <v>96.121088051916018</v>
      </c>
      <c r="K1549" s="2">
        <f t="shared" si="188"/>
        <v>95.959993566879206</v>
      </c>
    </row>
    <row r="1550" spans="1:11" ht="13.5" x14ac:dyDescent="0.25">
      <c r="A1550" s="3">
        <f>TITRES_STAT!B1553</f>
        <v>44267</v>
      </c>
      <c r="B1550" s="6">
        <f>TITRES_STAT!D1553</f>
        <v>100.1549</v>
      </c>
      <c r="C1550" s="2">
        <f t="shared" si="189"/>
        <v>0.5759000000000043</v>
      </c>
      <c r="D1550" s="2">
        <f t="shared" si="190"/>
        <v>100.53883999999999</v>
      </c>
      <c r="E1550" s="2">
        <f t="shared" si="192"/>
        <v>97.948180000000008</v>
      </c>
      <c r="F1550" s="2">
        <f t="shared" si="185"/>
        <v>95.003635000000003</v>
      </c>
      <c r="G1550" s="2">
        <f t="shared" si="187"/>
        <v>94.796312</v>
      </c>
      <c r="H1550" s="2">
        <f t="shared" si="191"/>
        <v>95.950059000000039</v>
      </c>
      <c r="I1550" s="2">
        <f t="array" ref="I1550">SUMPRODUCT(B1534:B1553, (ROW(B1534:B1553)-ROW(B1534)+1)) / (20*21/2)</f>
        <v>98.017382380952355</v>
      </c>
      <c r="J1550" s="2">
        <f t="shared" si="186"/>
        <v>96.505260618400214</v>
      </c>
      <c r="K1550" s="2">
        <f t="shared" si="188"/>
        <v>96.124499701511397</v>
      </c>
    </row>
    <row r="1551" spans="1:11" ht="13.5" x14ac:dyDescent="0.25">
      <c r="A1551" s="3">
        <f>TITRES_STAT!B1554</f>
        <v>44270</v>
      </c>
      <c r="B1551" s="6">
        <f>TITRES_STAT!D1554</f>
        <v>100.0715</v>
      </c>
      <c r="C1551" s="2">
        <f t="shared" si="189"/>
        <v>-8.3399999999997476E-2</v>
      </c>
      <c r="D1551" s="2">
        <f t="shared" si="190"/>
        <v>100.52216</v>
      </c>
      <c r="E1551" s="2">
        <f t="shared" si="192"/>
        <v>98.584999999999994</v>
      </c>
      <c r="F1551" s="2">
        <f t="shared" si="185"/>
        <v>95.416775000000001</v>
      </c>
      <c r="G1551" s="2">
        <f t="shared" si="187"/>
        <v>94.744900000000015</v>
      </c>
      <c r="H1551" s="2">
        <f t="shared" si="191"/>
        <v>95.954939500000052</v>
      </c>
      <c r="I1551" s="2">
        <f t="array" ref="I1551">SUMPRODUCT(B1535:B1554, (ROW(B1535:B1554)-ROW(B1535)+1)) / (20*21/2)</f>
        <v>98.314069999999987</v>
      </c>
      <c r="J1551" s="2">
        <f t="shared" si="186"/>
        <v>96.844902464266852</v>
      </c>
      <c r="K1551" s="2">
        <f t="shared" si="188"/>
        <v>96.279284026942321</v>
      </c>
    </row>
    <row r="1552" spans="1:11" ht="13.5" x14ac:dyDescent="0.25">
      <c r="A1552" s="3">
        <f>TITRES_STAT!B1555</f>
        <v>44271</v>
      </c>
      <c r="B1552" s="6">
        <f>TITRES_STAT!D1555</f>
        <v>100.0715</v>
      </c>
      <c r="C1552" s="2">
        <f t="shared" si="189"/>
        <v>0</v>
      </c>
      <c r="D1552" s="2">
        <f t="shared" si="190"/>
        <v>100.50548000000001</v>
      </c>
      <c r="E1552" s="2">
        <f t="shared" si="192"/>
        <v>99.161730000000006</v>
      </c>
      <c r="F1552" s="2">
        <f t="shared" si="185"/>
        <v>95.829915</v>
      </c>
      <c r="G1552" s="2">
        <f t="shared" si="187"/>
        <v>94.754916000000009</v>
      </c>
      <c r="H1552" s="2">
        <f t="shared" si="191"/>
        <v>95.959820000000036</v>
      </c>
      <c r="I1552" s="2">
        <f t="array" ref="I1552">SUMPRODUCT(B1536:B1555, (ROW(B1536:B1555)-ROW(B1536)+1)) / (20*21/2)</f>
        <v>98.498637142857135</v>
      </c>
      <c r="J1552" s="2">
        <f t="shared" si="186"/>
        <v>97.152197467670021</v>
      </c>
      <c r="K1552" s="2">
        <f t="shared" si="188"/>
        <v>96.427998378826942</v>
      </c>
    </row>
    <row r="1553" spans="1:11" ht="13.5" x14ac:dyDescent="0.25">
      <c r="A1553" s="3">
        <f>TITRES_STAT!B1556</f>
        <v>44272</v>
      </c>
      <c r="B1553" s="6">
        <f>TITRES_STAT!D1556</f>
        <v>99.320300000000003</v>
      </c>
      <c r="C1553" s="2">
        <f t="shared" si="189"/>
        <v>-0.7511999999999972</v>
      </c>
      <c r="D1553" s="2">
        <f t="shared" si="190"/>
        <v>99.83944000000001</v>
      </c>
      <c r="E1553" s="2">
        <f t="shared" si="192"/>
        <v>99.662499999999994</v>
      </c>
      <c r="F1553" s="2">
        <f t="shared" si="185"/>
        <v>96.205080000000009</v>
      </c>
      <c r="G1553" s="2">
        <f t="shared" si="187"/>
        <v>94.771608000000029</v>
      </c>
      <c r="H1553" s="2">
        <f t="shared" si="191"/>
        <v>95.960944500000025</v>
      </c>
      <c r="I1553" s="2">
        <f t="array" ref="I1553">SUMPRODUCT(B1537:B1556, (ROW(B1537:B1556)-ROW(B1537)+1)) / (20*21/2)</f>
        <v>98.405830000000009</v>
      </c>
      <c r="J1553" s="2">
        <f t="shared" si="186"/>
        <v>97.358683423130032</v>
      </c>
      <c r="K1553" s="2">
        <f t="shared" si="188"/>
        <v>96.541421971814131</v>
      </c>
    </row>
    <row r="1554" spans="1:11" ht="13.5" x14ac:dyDescent="0.25">
      <c r="A1554" s="3">
        <f>TITRES_STAT!B1557</f>
        <v>44273</v>
      </c>
      <c r="B1554" s="6">
        <f>TITRES_STAT!D1557</f>
        <v>99.320300000000003</v>
      </c>
      <c r="C1554" s="2">
        <f t="shared" si="189"/>
        <v>0</v>
      </c>
      <c r="D1554" s="2">
        <f t="shared" si="190"/>
        <v>99.787700000000001</v>
      </c>
      <c r="E1554" s="2">
        <f t="shared" si="192"/>
        <v>99.996350000000007</v>
      </c>
      <c r="F1554" s="2">
        <f t="shared" si="185"/>
        <v>96.539344999999997</v>
      </c>
      <c r="G1554" s="2">
        <f t="shared" si="187"/>
        <v>94.838378000000048</v>
      </c>
      <c r="H1554" s="2">
        <f t="shared" si="191"/>
        <v>95.974899500000006</v>
      </c>
      <c r="I1554" s="2">
        <f t="array" ref="I1554">SUMPRODUCT(B1538:B1557, (ROW(B1538:B1557)-ROW(B1538)+1)) / (20*21/2)</f>
        <v>98.301500952380934</v>
      </c>
      <c r="J1554" s="2">
        <f t="shared" si="186"/>
        <v>97.545504049498604</v>
      </c>
      <c r="K1554" s="2">
        <f t="shared" si="188"/>
        <v>96.650397580762601</v>
      </c>
    </row>
    <row r="1555" spans="1:11" ht="13.5" x14ac:dyDescent="0.25">
      <c r="A1555" s="3">
        <f>TITRES_STAT!B1558</f>
        <v>44274</v>
      </c>
      <c r="B1555" s="6">
        <f>TITRES_STAT!D1558</f>
        <v>98.4773</v>
      </c>
      <c r="C1555" s="2">
        <f t="shared" si="189"/>
        <v>-0.84300000000000352</v>
      </c>
      <c r="D1555" s="2">
        <f t="shared" si="190"/>
        <v>99.452179999999998</v>
      </c>
      <c r="E1555" s="2">
        <f t="shared" si="192"/>
        <v>99.995509999999996</v>
      </c>
      <c r="F1555" s="2">
        <f t="shared" si="185"/>
        <v>96.872775000000004</v>
      </c>
      <c r="G1555" s="2">
        <f t="shared" si="187"/>
        <v>94.938366000000045</v>
      </c>
      <c r="H1555" s="2">
        <f t="shared" si="191"/>
        <v>95.988661499999992</v>
      </c>
      <c r="I1555" s="2">
        <f t="array" ref="I1555">SUMPRODUCT(B1539:B1558, (ROW(B1539:B1558)-ROW(B1539)+1)) / (20*21/2)</f>
        <v>98.188432857142871</v>
      </c>
      <c r="J1555" s="2">
        <f t="shared" si="186"/>
        <v>97.634246520974926</v>
      </c>
      <c r="K1555" s="2">
        <f t="shared" si="188"/>
        <v>96.72204081288956</v>
      </c>
    </row>
    <row r="1556" spans="1:11" ht="13.5" x14ac:dyDescent="0.25">
      <c r="A1556" s="3">
        <f>TITRES_STAT!B1559</f>
        <v>44277</v>
      </c>
      <c r="B1556" s="6">
        <f>TITRES_STAT!D1559</f>
        <v>95.898300000000006</v>
      </c>
      <c r="C1556" s="2">
        <f t="shared" si="189"/>
        <v>-2.5789999999999935</v>
      </c>
      <c r="D1556" s="2">
        <f t="shared" si="190"/>
        <v>98.617539999999991</v>
      </c>
      <c r="E1556" s="2">
        <f t="shared" si="192"/>
        <v>99.569850000000002</v>
      </c>
      <c r="F1556" s="2">
        <f t="shared" ref="F1556:F1619" si="193">AVERAGE(B1537:B1556)</f>
        <v>97.077255000000008</v>
      </c>
      <c r="G1556" s="2">
        <f t="shared" si="187"/>
        <v>94.98677400000004</v>
      </c>
      <c r="H1556" s="2">
        <f t="shared" si="191"/>
        <v>95.98952850000002</v>
      </c>
      <c r="I1556" s="2">
        <f t="array" ref="I1556">SUMPRODUCT(B1540:B1559, (ROW(B1540:B1559)-ROW(B1540)+1)) / (20*21/2)</f>
        <v>98.0555323809524</v>
      </c>
      <c r="J1556" s="2">
        <f t="shared" si="186"/>
        <v>97.468918280882079</v>
      </c>
      <c r="K1556" s="2">
        <f t="shared" si="188"/>
        <v>96.68973725159978</v>
      </c>
    </row>
    <row r="1557" spans="1:11" ht="13.5" x14ac:dyDescent="0.25">
      <c r="A1557" s="3">
        <f>TITRES_STAT!B1560</f>
        <v>44278</v>
      </c>
      <c r="B1557" s="6">
        <f>TITRES_STAT!D1560</f>
        <v>95.981800000000007</v>
      </c>
      <c r="C1557" s="2">
        <f t="shared" si="189"/>
        <v>8.3500000000000796E-2</v>
      </c>
      <c r="D1557" s="2">
        <f t="shared" si="190"/>
        <v>97.799600000000012</v>
      </c>
      <c r="E1557" s="2">
        <f t="shared" si="192"/>
        <v>99.152540000000002</v>
      </c>
      <c r="F1557" s="2">
        <f t="shared" si="193"/>
        <v>97.16071500000001</v>
      </c>
      <c r="G1557" s="2">
        <f t="shared" si="187"/>
        <v>95.037018000000003</v>
      </c>
      <c r="H1557" s="2">
        <f t="shared" si="191"/>
        <v>96.004930500000015</v>
      </c>
      <c r="I1557" s="2">
        <f t="array" ref="I1557">SUMPRODUCT(B1541:B1560, (ROW(B1541:B1560)-ROW(B1541)+1)) / (20*21/2)</f>
        <v>97.901999523809522</v>
      </c>
      <c r="J1557" s="2">
        <f t="shared" ref="J1557:J1620" si="194">$J$4*B1557+J1556*(1-$J$4)</f>
        <v>97.32728796841711</v>
      </c>
      <c r="K1557" s="2">
        <f t="shared" si="188"/>
        <v>96.661975006439008</v>
      </c>
    </row>
    <row r="1558" spans="1:11" ht="13.5" x14ac:dyDescent="0.25">
      <c r="A1558" s="3">
        <f>TITRES_STAT!B1561</f>
        <v>44279</v>
      </c>
      <c r="B1558" s="6">
        <f>TITRES_STAT!D1561</f>
        <v>95.973500000000001</v>
      </c>
      <c r="C1558" s="2">
        <f t="shared" si="189"/>
        <v>-8.3000000000055252E-3</v>
      </c>
      <c r="D1558" s="2">
        <f t="shared" si="190"/>
        <v>97.130240000000001</v>
      </c>
      <c r="E1558" s="2">
        <f t="shared" si="192"/>
        <v>98.484840000000005</v>
      </c>
      <c r="F1558" s="2">
        <f t="shared" si="193"/>
        <v>97.368955000000014</v>
      </c>
      <c r="G1558" s="2">
        <f t="shared" si="187"/>
        <v>95.087096000000017</v>
      </c>
      <c r="H1558" s="2">
        <f t="shared" si="191"/>
        <v>96.020291</v>
      </c>
      <c r="I1558" s="2">
        <f t="array" ref="I1558">SUMPRODUCT(B1542:B1561, (ROW(B1542:B1561)-ROW(B1542)+1)) / (20*21/2)</f>
        <v>97.724700000000013</v>
      </c>
      <c r="J1558" s="2">
        <f t="shared" si="194"/>
        <v>97.198355780948816</v>
      </c>
      <c r="K1558" s="2">
        <f t="shared" si="188"/>
        <v>96.634975986578652</v>
      </c>
    </row>
    <row r="1559" spans="1:11" ht="13.5" x14ac:dyDescent="0.25">
      <c r="A1559" s="3">
        <f>TITRES_STAT!B1562</f>
        <v>44280</v>
      </c>
      <c r="B1559" s="6">
        <f>TITRES_STAT!D1562</f>
        <v>95.973500000000001</v>
      </c>
      <c r="C1559" s="2">
        <f t="shared" si="189"/>
        <v>0</v>
      </c>
      <c r="D1559" s="2">
        <f t="shared" si="190"/>
        <v>96.460880000000003</v>
      </c>
      <c r="E1559" s="2">
        <f t="shared" si="192"/>
        <v>98.124290000000016</v>
      </c>
      <c r="F1559" s="2">
        <f t="shared" si="193"/>
        <v>97.577195000000017</v>
      </c>
      <c r="G1559" s="2">
        <f t="shared" si="187"/>
        <v>95.137174000000016</v>
      </c>
      <c r="H1559" s="2">
        <f t="shared" si="191"/>
        <v>96.033600000000007</v>
      </c>
      <c r="I1559" s="2">
        <f t="array" ref="I1559">SUMPRODUCT(B1543:B1562, (ROW(B1543:B1562)-ROW(B1543)+1)) / (20*21/2)</f>
        <v>97.536629999999988</v>
      </c>
      <c r="J1559" s="2">
        <f t="shared" si="194"/>
        <v>97.081702849429874</v>
      </c>
      <c r="K1559" s="2">
        <f t="shared" si="188"/>
        <v>96.609035751810865</v>
      </c>
    </row>
    <row r="1560" spans="1:11" ht="13.5" x14ac:dyDescent="0.25">
      <c r="A1560" s="3">
        <f>TITRES_STAT!B1563</f>
        <v>44281</v>
      </c>
      <c r="B1560" s="6">
        <f>TITRES_STAT!D1563</f>
        <v>95.965100000000007</v>
      </c>
      <c r="C1560" s="2">
        <f t="shared" si="189"/>
        <v>-8.399999999994634E-3</v>
      </c>
      <c r="D1560" s="2">
        <f t="shared" si="190"/>
        <v>95.95844000000001</v>
      </c>
      <c r="E1560" s="2">
        <f t="shared" si="192"/>
        <v>97.705310000000026</v>
      </c>
      <c r="F1560" s="2">
        <f t="shared" si="193"/>
        <v>97.826745000000031</v>
      </c>
      <c r="G1560" s="2">
        <f t="shared" si="187"/>
        <v>95.187084000000013</v>
      </c>
      <c r="H1560" s="2">
        <f t="shared" si="191"/>
        <v>96.058933500000009</v>
      </c>
      <c r="I1560" s="2">
        <f t="array" ref="I1560">SUMPRODUCT(B1544:B1563, (ROW(B1544:B1563)-ROW(B1544)+1)) / (20*21/2)</f>
        <v>97.340650952380955</v>
      </c>
      <c r="J1560" s="2">
        <f t="shared" si="194"/>
        <v>96.975359720912749</v>
      </c>
      <c r="K1560" s="2">
        <f t="shared" si="188"/>
        <v>96.583783369386907</v>
      </c>
    </row>
    <row r="1561" spans="1:11" ht="13.5" x14ac:dyDescent="0.25">
      <c r="A1561" s="3">
        <f>TITRES_STAT!B1564</f>
        <v>44284</v>
      </c>
      <c r="B1561" s="6">
        <f>TITRES_STAT!D1564</f>
        <v>95.965100000000007</v>
      </c>
      <c r="C1561" s="2">
        <f t="shared" si="189"/>
        <v>0</v>
      </c>
      <c r="D1561" s="2">
        <f t="shared" si="190"/>
        <v>95.971800000000002</v>
      </c>
      <c r="E1561" s="2">
        <f t="shared" si="192"/>
        <v>97.294669999999996</v>
      </c>
      <c r="F1561" s="2">
        <f t="shared" si="193"/>
        <v>97.939835000000016</v>
      </c>
      <c r="G1561" s="2">
        <f t="shared" si="187"/>
        <v>95.253520000000023</v>
      </c>
      <c r="H1561" s="2">
        <f t="shared" si="191"/>
        <v>96.083864500000018</v>
      </c>
      <c r="I1561" s="2">
        <f t="array" ref="I1561">SUMPRODUCT(B1545:B1564, (ROW(B1545:B1564)-ROW(B1545)+1)) / (20*21/2)</f>
        <v>97.136802857142854</v>
      </c>
      <c r="J1561" s="2">
        <f t="shared" si="194"/>
        <v>96.87914450939725</v>
      </c>
      <c r="K1561" s="2">
        <f t="shared" si="188"/>
        <v>96.559521276469766</v>
      </c>
    </row>
    <row r="1562" spans="1:11" ht="13.5" x14ac:dyDescent="0.25">
      <c r="A1562" s="3">
        <f>TITRES_STAT!B1565</f>
        <v>44285</v>
      </c>
      <c r="B1562" s="6">
        <f>TITRES_STAT!D1565</f>
        <v>95.965100000000007</v>
      </c>
      <c r="C1562" s="2">
        <f t="shared" si="189"/>
        <v>0</v>
      </c>
      <c r="D1562" s="2">
        <f t="shared" si="190"/>
        <v>95.968460000000007</v>
      </c>
      <c r="E1562" s="2">
        <f t="shared" si="192"/>
        <v>96.884030000000024</v>
      </c>
      <c r="F1562" s="2">
        <f t="shared" si="193"/>
        <v>98.022880000000015</v>
      </c>
      <c r="G1562" s="2">
        <f t="shared" si="187"/>
        <v>95.319956000000033</v>
      </c>
      <c r="H1562" s="2">
        <f t="shared" si="191"/>
        <v>96.108795500000014</v>
      </c>
      <c r="I1562" s="2">
        <f t="array" ref="I1562">SUMPRODUCT(B1546:B1565, (ROW(B1546:B1565)-ROW(B1546)+1)) / (20*21/2)</f>
        <v>97.33206285714283</v>
      </c>
      <c r="J1562" s="2">
        <f t="shared" si="194"/>
        <v>96.792092651359411</v>
      </c>
      <c r="K1562" s="2">
        <f t="shared" si="188"/>
        <v>96.536210638176826</v>
      </c>
    </row>
    <row r="1563" spans="1:11" ht="13.5" x14ac:dyDescent="0.25">
      <c r="A1563" s="3">
        <f>TITRES_STAT!B1566</f>
        <v>44286</v>
      </c>
      <c r="B1563" s="6">
        <f>TITRES_STAT!D1566</f>
        <v>95.965100000000007</v>
      </c>
      <c r="C1563" s="2">
        <f t="shared" si="189"/>
        <v>0</v>
      </c>
      <c r="D1563" s="2">
        <f t="shared" si="190"/>
        <v>95.96678</v>
      </c>
      <c r="E1563" s="2">
        <f t="shared" si="192"/>
        <v>96.548510000000007</v>
      </c>
      <c r="F1563" s="2">
        <f t="shared" si="193"/>
        <v>98.105504999999994</v>
      </c>
      <c r="G1563" s="2">
        <f t="shared" si="187"/>
        <v>95.386392000000058</v>
      </c>
      <c r="H1563" s="2">
        <f t="shared" si="191"/>
        <v>96.133726500000023</v>
      </c>
      <c r="I1563" s="2">
        <f t="array" ref="I1563">SUMPRODUCT(B1547:B1566, (ROW(B1547:B1566)-ROW(B1547)+1)) / (20*21/2)</f>
        <v>97.678355238095236</v>
      </c>
      <c r="J1563" s="2">
        <f t="shared" si="194"/>
        <v>96.713331446468032</v>
      </c>
      <c r="K1563" s="2">
        <f t="shared" si="188"/>
        <v>96.51381414256204</v>
      </c>
    </row>
    <row r="1564" spans="1:11" ht="13.5" x14ac:dyDescent="0.25">
      <c r="A1564" s="3">
        <f>TITRES_STAT!B1567</f>
        <v>44287</v>
      </c>
      <c r="B1564" s="6">
        <f>TITRES_STAT!D1567</f>
        <v>95.965100000000007</v>
      </c>
      <c r="C1564" s="2">
        <f t="shared" si="189"/>
        <v>0</v>
      </c>
      <c r="D1564" s="2">
        <f t="shared" si="190"/>
        <v>95.965100000000007</v>
      </c>
      <c r="E1564" s="2">
        <f t="shared" si="192"/>
        <v>96.212990000000019</v>
      </c>
      <c r="F1564" s="2">
        <f t="shared" si="193"/>
        <v>98.104669999999984</v>
      </c>
      <c r="G1564" s="2">
        <f t="shared" si="187"/>
        <v>95.397242000000048</v>
      </c>
      <c r="H1564" s="2">
        <f t="shared" si="191"/>
        <v>96.158657500000047</v>
      </c>
      <c r="I1564" s="2">
        <f t="array" ref="I1564">SUMPRODUCT(B1548:B1567, (ROW(B1548:B1567)-ROW(B1548)+1)) / (20*21/2)</f>
        <v>98.016698571428577</v>
      </c>
      <c r="J1564" s="2">
        <f t="shared" si="194"/>
        <v>96.642071308709177</v>
      </c>
      <c r="K1564" s="2">
        <f t="shared" si="188"/>
        <v>96.492295940892944</v>
      </c>
    </row>
    <row r="1565" spans="1:11" ht="13.5" x14ac:dyDescent="0.25">
      <c r="A1565" s="3">
        <f>TITRES_STAT!B1568</f>
        <v>44288</v>
      </c>
      <c r="B1565" s="6">
        <f>TITRES_STAT!D1568</f>
        <v>100.1549</v>
      </c>
      <c r="C1565" s="2">
        <f t="shared" si="189"/>
        <v>4.1897999999999911</v>
      </c>
      <c r="D1565" s="2">
        <f t="shared" si="190"/>
        <v>96.803060000000002</v>
      </c>
      <c r="E1565" s="2">
        <f t="shared" si="192"/>
        <v>96.380750000000006</v>
      </c>
      <c r="F1565" s="2">
        <f t="shared" si="193"/>
        <v>98.188129999999973</v>
      </c>
      <c r="G1565" s="2">
        <f t="shared" si="187"/>
        <v>95.434800000000067</v>
      </c>
      <c r="H1565" s="2">
        <f t="shared" si="191"/>
        <v>96.204457000000019</v>
      </c>
      <c r="I1565" s="2">
        <f t="array" ref="I1565">SUMPRODUCT(B1549:B1568, (ROW(B1549:B1568)-ROW(B1549)+1)) / (20*21/2)</f>
        <v>98.362988095238094</v>
      </c>
      <c r="J1565" s="2">
        <f t="shared" si="194"/>
        <v>96.976626422165452</v>
      </c>
      <c r="K1565" s="2">
        <f t="shared" si="188"/>
        <v>96.63592747262264</v>
      </c>
    </row>
    <row r="1566" spans="1:11" ht="13.5" x14ac:dyDescent="0.25">
      <c r="A1566" s="3">
        <f>TITRES_STAT!B1569</f>
        <v>44291</v>
      </c>
      <c r="B1566" s="6">
        <f>TITRES_STAT!D1569</f>
        <v>101.8242</v>
      </c>
      <c r="C1566" s="2">
        <f t="shared" si="189"/>
        <v>1.6693000000000069</v>
      </c>
      <c r="D1566" s="2">
        <f t="shared" si="190"/>
        <v>97.974880000000013</v>
      </c>
      <c r="E1566" s="2">
        <f t="shared" si="192"/>
        <v>96.973340000000007</v>
      </c>
      <c r="F1566" s="2">
        <f t="shared" si="193"/>
        <v>98.271594999999976</v>
      </c>
      <c r="G1566" s="2">
        <f t="shared" si="187"/>
        <v>95.505744000000035</v>
      </c>
      <c r="H1566" s="2">
        <f t="shared" si="191"/>
        <v>96.258603000000022</v>
      </c>
      <c r="I1566" s="2">
        <f t="array" ref="I1566">SUMPRODUCT(B1550:B1569, (ROW(B1550:B1569)-ROW(B1550)+1)) / (20*21/2)</f>
        <v>98.696522380952388</v>
      </c>
      <c r="J1566" s="2">
        <f t="shared" si="194"/>
        <v>97.438300096244944</v>
      </c>
      <c r="K1566" s="2">
        <f t="shared" si="188"/>
        <v>96.839389140362925</v>
      </c>
    </row>
    <row r="1567" spans="1:11" ht="13.5" x14ac:dyDescent="0.25">
      <c r="A1567" s="3">
        <f>TITRES_STAT!B1570</f>
        <v>44292</v>
      </c>
      <c r="B1567" s="6">
        <f>TITRES_STAT!D1570</f>
        <v>101.8242</v>
      </c>
      <c r="C1567" s="2">
        <f t="shared" si="189"/>
        <v>0</v>
      </c>
      <c r="D1567" s="2">
        <f t="shared" si="190"/>
        <v>99.14670000000001</v>
      </c>
      <c r="E1567" s="2">
        <f t="shared" si="192"/>
        <v>97.557580000000002</v>
      </c>
      <c r="F1567" s="2">
        <f t="shared" si="193"/>
        <v>98.35505999999998</v>
      </c>
      <c r="G1567" s="2">
        <f t="shared" si="187"/>
        <v>95.576688000000033</v>
      </c>
      <c r="H1567" s="2">
        <f t="shared" si="191"/>
        <v>96.311542500000002</v>
      </c>
      <c r="I1567" s="2">
        <f t="array" ref="I1567">SUMPRODUCT(B1551:B1570, (ROW(B1551:B1570)-ROW(B1551)+1)) / (20*21/2)</f>
        <v>99.019365238095247</v>
      </c>
      <c r="J1567" s="2">
        <f t="shared" si="194"/>
        <v>97.856004848983531</v>
      </c>
      <c r="K1567" s="2">
        <f t="shared" si="188"/>
        <v>97.034871919172218</v>
      </c>
    </row>
    <row r="1568" spans="1:11" ht="13.5" x14ac:dyDescent="0.25">
      <c r="A1568" s="3">
        <f>TITRES_STAT!B1571</f>
        <v>44293</v>
      </c>
      <c r="B1568" s="6">
        <f>TITRES_STAT!D1571</f>
        <v>101.9911</v>
      </c>
      <c r="C1568" s="2">
        <f t="shared" si="189"/>
        <v>0.16689999999999827</v>
      </c>
      <c r="D1568" s="2">
        <f t="shared" si="190"/>
        <v>100.35190000000001</v>
      </c>
      <c r="E1568" s="2">
        <f t="shared" si="192"/>
        <v>98.15934</v>
      </c>
      <c r="F1568" s="2">
        <f t="shared" si="193"/>
        <v>98.322089999999989</v>
      </c>
      <c r="G1568" s="2">
        <f t="shared" si="187"/>
        <v>95.710060000000027</v>
      </c>
      <c r="H1568" s="2">
        <f t="shared" si="191"/>
        <v>96.365356500000004</v>
      </c>
      <c r="I1568" s="2">
        <f t="array" ref="I1568">SUMPRODUCT(B1552:B1571, (ROW(B1552:B1571)-ROW(B1552)+1)) / (20*21/2)</f>
        <v>99.246820952380943</v>
      </c>
      <c r="J1568" s="2">
        <f t="shared" si="194"/>
        <v>98.249823434794621</v>
      </c>
      <c r="K1568" s="2">
        <f t="shared" si="188"/>
        <v>97.229233804694886</v>
      </c>
    </row>
    <row r="1569" spans="1:11" ht="13.5" x14ac:dyDescent="0.25">
      <c r="A1569" s="3">
        <f>TITRES_STAT!B1572</f>
        <v>44294</v>
      </c>
      <c r="B1569" s="6">
        <f>TITRES_STAT!D1572</f>
        <v>101.8242</v>
      </c>
      <c r="C1569" s="2">
        <f t="shared" si="189"/>
        <v>-0.16689999999999827</v>
      </c>
      <c r="D1569" s="2">
        <f t="shared" si="190"/>
        <v>101.52372000000001</v>
      </c>
      <c r="E1569" s="2">
        <f t="shared" si="192"/>
        <v>98.744410000000002</v>
      </c>
      <c r="F1569" s="2">
        <f t="shared" si="193"/>
        <v>98.434349999999981</v>
      </c>
      <c r="G1569" s="2">
        <f t="shared" si="187"/>
        <v>95.783006000000029</v>
      </c>
      <c r="H1569" s="2">
        <f t="shared" si="191"/>
        <v>96.419944999999984</v>
      </c>
      <c r="I1569" s="2">
        <f t="array" ref="I1569">SUMPRODUCT(B1553:B1572, (ROW(B1553:B1572)-ROW(B1553)+1)) / (20*21/2)</f>
        <v>99.476664285714264</v>
      </c>
      <c r="J1569" s="2">
        <f t="shared" si="194"/>
        <v>98.590240250528467</v>
      </c>
      <c r="K1569" s="2">
        <f t="shared" si="188"/>
        <v>97.409428557451946</v>
      </c>
    </row>
    <row r="1570" spans="1:11" ht="13.5" x14ac:dyDescent="0.25">
      <c r="A1570" s="3">
        <f>TITRES_STAT!B1573</f>
        <v>44298</v>
      </c>
      <c r="B1570" s="6">
        <f>TITRES_STAT!D1573</f>
        <v>101.8242</v>
      </c>
      <c r="C1570" s="2">
        <f t="shared" si="189"/>
        <v>0</v>
      </c>
      <c r="D1570" s="2">
        <f t="shared" si="190"/>
        <v>101.85758000000001</v>
      </c>
      <c r="E1570" s="2">
        <f t="shared" si="192"/>
        <v>99.33032</v>
      </c>
      <c r="F1570" s="2">
        <f t="shared" si="193"/>
        <v>98.517815000000013</v>
      </c>
      <c r="G1570" s="2">
        <f t="shared" si="187"/>
        <v>95.914709999999999</v>
      </c>
      <c r="H1570" s="2">
        <f t="shared" si="191"/>
        <v>96.472884499999964</v>
      </c>
      <c r="I1570" s="2">
        <f t="array" ref="I1570">SUMPRODUCT(B1554:B1573, (ROW(B1554:B1573)-ROW(B1554)+1)) / (20*21/2)</f>
        <v>99.775339047619042</v>
      </c>
      <c r="J1570" s="2">
        <f t="shared" si="194"/>
        <v>98.898236417144801</v>
      </c>
      <c r="K1570" s="2">
        <f t="shared" si="188"/>
        <v>97.582556849316575</v>
      </c>
    </row>
    <row r="1571" spans="1:11" ht="13.5" x14ac:dyDescent="0.25">
      <c r="A1571" s="3">
        <f>TITRES_STAT!B1574</f>
        <v>44299</v>
      </c>
      <c r="B1571" s="6">
        <f>TITRES_STAT!D1574</f>
        <v>100.9061</v>
      </c>
      <c r="C1571" s="2">
        <f t="shared" si="189"/>
        <v>-0.91810000000000969</v>
      </c>
      <c r="D1571" s="2">
        <f t="shared" si="190"/>
        <v>101.67395999999999</v>
      </c>
      <c r="E1571" s="2">
        <f t="shared" si="192"/>
        <v>99.824420000000003</v>
      </c>
      <c r="F1571" s="2">
        <f t="shared" si="193"/>
        <v>98.559544999999986</v>
      </c>
      <c r="G1571" s="2">
        <f t="shared" si="187"/>
        <v>96.084639999999993</v>
      </c>
      <c r="H1571" s="2">
        <f t="shared" si="191"/>
        <v>96.521233499999965</v>
      </c>
      <c r="I1571" s="2">
        <f t="array" ref="I1571">SUMPRODUCT(B1555:B1574, (ROW(B1555:B1574)-ROW(B1555)+1)) / (20*21/2)</f>
        <v>99.990954761904788</v>
      </c>
      <c r="J1571" s="2">
        <f t="shared" si="194"/>
        <v>99.089461520273872</v>
      </c>
      <c r="K1571" s="2">
        <f t="shared" si="188"/>
        <v>97.712891874833574</v>
      </c>
    </row>
    <row r="1572" spans="1:11" ht="13.5" x14ac:dyDescent="0.25">
      <c r="A1572" s="3">
        <f>TITRES_STAT!B1575</f>
        <v>44300</v>
      </c>
      <c r="B1572" s="6">
        <f>TITRES_STAT!D1575</f>
        <v>100.9729</v>
      </c>
      <c r="C1572" s="2">
        <f t="shared" si="189"/>
        <v>6.6800000000000637E-2</v>
      </c>
      <c r="D1572" s="2">
        <f t="shared" si="190"/>
        <v>101.50369999999999</v>
      </c>
      <c r="E1572" s="2">
        <f t="shared" si="192"/>
        <v>100.32520000000001</v>
      </c>
      <c r="F1572" s="2">
        <f t="shared" si="193"/>
        <v>98.604614999999995</v>
      </c>
      <c r="G1572" s="2">
        <f t="shared" si="187"/>
        <v>96.292795999999996</v>
      </c>
      <c r="H1572" s="2">
        <f t="shared" si="191"/>
        <v>96.569835999999952</v>
      </c>
      <c r="I1572" s="2">
        <f t="array" ref="I1572">SUMPRODUCT(B1556:B1575, (ROW(B1556:B1575)-ROW(B1556)+1)) / (20*21/2)</f>
        <v>100.27810714285717</v>
      </c>
      <c r="J1572" s="2">
        <f t="shared" si="194"/>
        <v>99.268836613581129</v>
      </c>
      <c r="K1572" s="2">
        <f t="shared" si="188"/>
        <v>97.840735330722453</v>
      </c>
    </row>
    <row r="1573" spans="1:11" ht="13.5" x14ac:dyDescent="0.25">
      <c r="A1573" s="3">
        <f>TITRES_STAT!B1576</f>
        <v>44301</v>
      </c>
      <c r="B1573" s="6">
        <f>TITRES_STAT!D1576</f>
        <v>101.7407</v>
      </c>
      <c r="C1573" s="2">
        <f t="shared" si="189"/>
        <v>0.76780000000000825</v>
      </c>
      <c r="D1573" s="2">
        <f t="shared" si="190"/>
        <v>101.45362</v>
      </c>
      <c r="E1573" s="2">
        <f t="shared" si="192"/>
        <v>100.90276000000001</v>
      </c>
      <c r="F1573" s="2">
        <f t="shared" si="193"/>
        <v>98.725635000000011</v>
      </c>
      <c r="G1573" s="2">
        <f t="shared" si="187"/>
        <v>96.507294000000002</v>
      </c>
      <c r="H1573" s="2">
        <f t="shared" si="191"/>
        <v>96.622035999999937</v>
      </c>
      <c r="I1573" s="2">
        <f t="array" ref="I1573">SUMPRODUCT(B1557:B1576, (ROW(B1557:B1576)-ROW(B1557)+1)) / (20*21/2)</f>
        <v>100.54932190476192</v>
      </c>
      <c r="J1573" s="2">
        <f t="shared" si="194"/>
        <v>99.504252174192445</v>
      </c>
      <c r="K1573" s="2">
        <f t="shared" si="188"/>
        <v>97.993675121674514</v>
      </c>
    </row>
    <row r="1574" spans="1:11" ht="13.5" x14ac:dyDescent="0.25">
      <c r="A1574" s="3">
        <f>TITRES_STAT!B1577</f>
        <v>44302</v>
      </c>
      <c r="B1574" s="6">
        <f>TITRES_STAT!D1577</f>
        <v>100.9896</v>
      </c>
      <c r="C1574" s="2">
        <f t="shared" si="189"/>
        <v>-0.75110000000000809</v>
      </c>
      <c r="D1574" s="2">
        <f t="shared" si="190"/>
        <v>101.2867</v>
      </c>
      <c r="E1574" s="2">
        <f t="shared" si="192"/>
        <v>101.40521</v>
      </c>
      <c r="F1574" s="2">
        <f t="shared" si="193"/>
        <v>98.809100000000015</v>
      </c>
      <c r="G1574" s="2">
        <f t="shared" si="187"/>
        <v>96.706769999999992</v>
      </c>
      <c r="H1574" s="2">
        <f t="shared" si="191"/>
        <v>96.670721999999955</v>
      </c>
      <c r="I1574" s="2">
        <f t="array" ref="I1574">SUMPRODUCT(B1558:B1577, (ROW(B1558:B1577)-ROW(B1558)+1)) / (20*21/2)</f>
        <v>100.63333714285714</v>
      </c>
      <c r="J1574" s="2">
        <f t="shared" si="194"/>
        <v>99.645713871888404</v>
      </c>
      <c r="K1574" s="2">
        <f t="shared" si="188"/>
        <v>98.111162371804923</v>
      </c>
    </row>
    <row r="1575" spans="1:11" ht="13.5" x14ac:dyDescent="0.25">
      <c r="A1575" s="3">
        <f>TITRES_STAT!B1578</f>
        <v>44305</v>
      </c>
      <c r="B1575" s="6">
        <f>TITRES_STAT!D1578</f>
        <v>101.8242</v>
      </c>
      <c r="C1575" s="2">
        <f t="shared" si="189"/>
        <v>0.83460000000000889</v>
      </c>
      <c r="D1575" s="2">
        <f t="shared" si="190"/>
        <v>101.2867</v>
      </c>
      <c r="E1575" s="2">
        <f t="shared" si="192"/>
        <v>101.57214</v>
      </c>
      <c r="F1575" s="2">
        <f t="shared" si="193"/>
        <v>98.976444999999984</v>
      </c>
      <c r="G1575" s="2">
        <f t="shared" si="187"/>
        <v>96.868353999999997</v>
      </c>
      <c r="H1575" s="2">
        <f t="shared" si="191"/>
        <v>96.723580999999925</v>
      </c>
      <c r="I1575" s="2">
        <f t="array" ref="I1575">SUMPRODUCT(B1559:B1578, (ROW(B1559:B1578)-ROW(B1559)+1)) / (20*21/2)</f>
        <v>100.69748047619048</v>
      </c>
      <c r="J1575" s="2">
        <f t="shared" si="194"/>
        <v>99.853188741232373</v>
      </c>
      <c r="K1575" s="2">
        <f t="shared" si="188"/>
        <v>98.25677169055767</v>
      </c>
    </row>
    <row r="1576" spans="1:11" ht="13.5" x14ac:dyDescent="0.25">
      <c r="A1576" s="3">
        <f>TITRES_STAT!B1579</f>
        <v>44306</v>
      </c>
      <c r="B1576" s="6">
        <f>TITRES_STAT!D1579</f>
        <v>101.8242</v>
      </c>
      <c r="C1576" s="2">
        <f t="shared" si="189"/>
        <v>0</v>
      </c>
      <c r="D1576" s="2">
        <f t="shared" si="190"/>
        <v>101.47032</v>
      </c>
      <c r="E1576" s="2">
        <f t="shared" si="192"/>
        <v>101.57214</v>
      </c>
      <c r="F1576" s="2">
        <f t="shared" si="193"/>
        <v>99.272739999999999</v>
      </c>
      <c r="G1576" s="2">
        <f t="shared" si="187"/>
        <v>97.018585999999999</v>
      </c>
      <c r="H1576" s="2">
        <f t="shared" si="191"/>
        <v>96.776600999999914</v>
      </c>
      <c r="I1576" s="2">
        <f t="array" ref="I1576">SUMPRODUCT(B1560:B1579, (ROW(B1560:B1579)-ROW(B1560)+1)) / (20*21/2)</f>
        <v>100.74171238095236</v>
      </c>
      <c r="J1576" s="2">
        <f t="shared" si="194"/>
        <v>100.04090409921025</v>
      </c>
      <c r="K1576" s="2">
        <f t="shared" si="188"/>
        <v>98.396670839947561</v>
      </c>
    </row>
    <row r="1577" spans="1:11" ht="13.5" x14ac:dyDescent="0.25">
      <c r="A1577" s="3">
        <f>TITRES_STAT!B1580</f>
        <v>44307</v>
      </c>
      <c r="B1577" s="6">
        <f>TITRES_STAT!D1580</f>
        <v>100.1549</v>
      </c>
      <c r="C1577" s="2">
        <f t="shared" si="189"/>
        <v>-1.6693000000000069</v>
      </c>
      <c r="D1577" s="2">
        <f t="shared" si="190"/>
        <v>101.30672000000001</v>
      </c>
      <c r="E1577" s="2">
        <f t="shared" si="192"/>
        <v>101.40521</v>
      </c>
      <c r="F1577" s="2">
        <f t="shared" si="193"/>
        <v>99.481394999999992</v>
      </c>
      <c r="G1577" s="2">
        <f t="shared" si="187"/>
        <v>97.135431999999994</v>
      </c>
      <c r="H1577" s="2">
        <f t="shared" si="191"/>
        <v>96.822883499999918</v>
      </c>
      <c r="I1577" s="2">
        <f t="array" ref="I1577">SUMPRODUCT(B1561:B1580, (ROW(B1561:B1580)-ROW(B1561)+1)) / (20*21/2)</f>
        <v>100.9250138095238</v>
      </c>
      <c r="J1577" s="2">
        <f t="shared" si="194"/>
        <v>100.05176085166642</v>
      </c>
      <c r="K1577" s="2">
        <f t="shared" si="188"/>
        <v>98.465621003086881</v>
      </c>
    </row>
    <row r="1578" spans="1:11" ht="13.5" x14ac:dyDescent="0.25">
      <c r="A1578" s="3">
        <f>TITRES_STAT!B1581</f>
        <v>44308</v>
      </c>
      <c r="B1578" s="6">
        <f>TITRES_STAT!D1581</f>
        <v>100.1549</v>
      </c>
      <c r="C1578" s="2">
        <f t="shared" si="189"/>
        <v>0</v>
      </c>
      <c r="D1578" s="2">
        <f t="shared" si="190"/>
        <v>100.98956000000001</v>
      </c>
      <c r="E1578" s="2">
        <f t="shared" si="192"/>
        <v>101.22159000000001</v>
      </c>
      <c r="F1578" s="2">
        <f t="shared" si="193"/>
        <v>99.690464999999989</v>
      </c>
      <c r="G1578" s="2">
        <f t="shared" si="187"/>
        <v>97.252277999999976</v>
      </c>
      <c r="H1578" s="2">
        <f t="shared" si="191"/>
        <v>96.873187999999942</v>
      </c>
      <c r="I1578" s="2">
        <f t="array" ref="I1578">SUMPRODUCT(B1562:B1581, (ROW(B1562:B1581)-ROW(B1562)+1)) / (20*21/2)</f>
        <v>101.08041476190476</v>
      </c>
      <c r="J1578" s="2">
        <f t="shared" si="194"/>
        <v>100.06158362769818</v>
      </c>
      <c r="K1578" s="2">
        <f t="shared" si="188"/>
        <v>98.531867238259949</v>
      </c>
    </row>
    <row r="1579" spans="1:11" ht="13.5" x14ac:dyDescent="0.25">
      <c r="A1579" s="3">
        <f>TITRES_STAT!B1582</f>
        <v>44309</v>
      </c>
      <c r="B1579" s="6">
        <f>TITRES_STAT!D1582</f>
        <v>100.1549</v>
      </c>
      <c r="C1579" s="2">
        <f t="shared" si="189"/>
        <v>0</v>
      </c>
      <c r="D1579" s="2">
        <f t="shared" si="190"/>
        <v>100.82262</v>
      </c>
      <c r="E1579" s="2">
        <f t="shared" si="192"/>
        <v>101.05466</v>
      </c>
      <c r="F1579" s="2">
        <f t="shared" si="193"/>
        <v>99.899534999999986</v>
      </c>
      <c r="G1579" s="2">
        <f t="shared" si="187"/>
        <v>97.41920199999997</v>
      </c>
      <c r="H1579" s="2">
        <f t="shared" si="191"/>
        <v>96.923492499999924</v>
      </c>
      <c r="I1579" s="2">
        <f t="array" ref="I1579">SUMPRODUCT(B1563:B1582, (ROW(B1563:B1582)-ROW(B1563)+1)) / (20*21/2)</f>
        <v>101.20711523809524</v>
      </c>
      <c r="J1579" s="2">
        <f t="shared" si="194"/>
        <v>100.07047090125074</v>
      </c>
      <c r="K1579" s="2">
        <f t="shared" si="188"/>
        <v>98.595515581857597</v>
      </c>
    </row>
    <row r="1580" spans="1:11" ht="13.5" x14ac:dyDescent="0.25">
      <c r="A1580" s="3">
        <f>TITRES_STAT!B1583</f>
        <v>44312</v>
      </c>
      <c r="B1580" s="6">
        <f>TITRES_STAT!D1583</f>
        <v>101.8242</v>
      </c>
      <c r="C1580" s="2">
        <f t="shared" si="189"/>
        <v>1.6693000000000069</v>
      </c>
      <c r="D1580" s="2">
        <f t="shared" si="190"/>
        <v>100.82262</v>
      </c>
      <c r="E1580" s="2">
        <f t="shared" si="192"/>
        <v>101.05466</v>
      </c>
      <c r="F1580" s="2">
        <f t="shared" si="193"/>
        <v>100.19248999999999</v>
      </c>
      <c r="G1580" s="2">
        <f t="shared" si="187"/>
        <v>97.619511999999972</v>
      </c>
      <c r="H1580" s="2">
        <f t="shared" si="191"/>
        <v>96.982143499999907</v>
      </c>
      <c r="I1580" s="2">
        <f t="array" ref="I1580">SUMPRODUCT(B1564:B1583, (ROW(B1564:B1583)-ROW(B1564)+1)) / (20*21/2)</f>
        <v>101.30595523809522</v>
      </c>
      <c r="J1580" s="2">
        <f t="shared" si="194"/>
        <v>100.23749272017923</v>
      </c>
      <c r="K1580" s="2">
        <f t="shared" si="188"/>
        <v>98.722130657078864</v>
      </c>
    </row>
    <row r="1581" spans="1:11" ht="13.5" x14ac:dyDescent="0.25">
      <c r="A1581" s="3">
        <f>TITRES_STAT!B1584</f>
        <v>44313</v>
      </c>
      <c r="B1581" s="6">
        <f>TITRES_STAT!D1584</f>
        <v>101.8242</v>
      </c>
      <c r="C1581" s="2">
        <f t="shared" si="189"/>
        <v>0</v>
      </c>
      <c r="D1581" s="2">
        <f t="shared" si="190"/>
        <v>100.82262</v>
      </c>
      <c r="E1581" s="2">
        <f t="shared" si="192"/>
        <v>101.14646999999999</v>
      </c>
      <c r="F1581" s="2">
        <f t="shared" si="193"/>
        <v>100.485445</v>
      </c>
      <c r="G1581" s="2">
        <f t="shared" si="187"/>
        <v>97.819821999999988</v>
      </c>
      <c r="H1581" s="2">
        <f t="shared" si="191"/>
        <v>97.052860499999909</v>
      </c>
      <c r="I1581" s="2">
        <f t="array" ref="I1581">SUMPRODUCT(B1565:B1584, (ROW(B1565:B1584)-ROW(B1565)+1)) / (20*21/2)</f>
        <v>101.37693476190475</v>
      </c>
      <c r="J1581" s="2">
        <f t="shared" si="194"/>
        <v>100.38860769920979</v>
      </c>
      <c r="K1581" s="2">
        <f t="shared" si="188"/>
        <v>98.843780435232631</v>
      </c>
    </row>
    <row r="1582" spans="1:11" ht="13.5" x14ac:dyDescent="0.25">
      <c r="A1582" s="3">
        <f>TITRES_STAT!B1585</f>
        <v>44314</v>
      </c>
      <c r="B1582" s="6">
        <f>TITRES_STAT!D1585</f>
        <v>101.8158</v>
      </c>
      <c r="C1582" s="2">
        <f t="shared" si="189"/>
        <v>-8.4000000000088448E-3</v>
      </c>
      <c r="D1582" s="2">
        <f t="shared" si="190"/>
        <v>101.15479999999999</v>
      </c>
      <c r="E1582" s="2">
        <f t="shared" si="192"/>
        <v>101.23076</v>
      </c>
      <c r="F1582" s="2">
        <f t="shared" si="193"/>
        <v>100.77798000000001</v>
      </c>
      <c r="G1582" s="2">
        <f t="shared" si="187"/>
        <v>98.019963999999959</v>
      </c>
      <c r="H1582" s="2">
        <f t="shared" si="191"/>
        <v>97.123535499999932</v>
      </c>
      <c r="I1582" s="2">
        <f t="array" ref="I1582">SUMPRODUCT(B1566:B1585, (ROW(B1566:B1585)-ROW(B1566)+1)) / (20*21/2)</f>
        <v>101.42005380952379</v>
      </c>
      <c r="J1582" s="2">
        <f t="shared" si="194"/>
        <v>100.52453077547551</v>
      </c>
      <c r="K1582" s="2">
        <f t="shared" si="188"/>
        <v>98.960330222086256</v>
      </c>
    </row>
    <row r="1583" spans="1:11" ht="13.5" x14ac:dyDescent="0.25">
      <c r="A1583" s="3">
        <f>TITRES_STAT!B1586</f>
        <v>44315</v>
      </c>
      <c r="B1583" s="6">
        <f>TITRES_STAT!D1586</f>
        <v>101.8158</v>
      </c>
      <c r="C1583" s="2">
        <f t="shared" si="189"/>
        <v>0</v>
      </c>
      <c r="D1583" s="2">
        <f t="shared" si="190"/>
        <v>101.48697999999999</v>
      </c>
      <c r="E1583" s="2">
        <f t="shared" si="192"/>
        <v>101.23827</v>
      </c>
      <c r="F1583" s="2">
        <f t="shared" si="193"/>
        <v>101.07051500000003</v>
      </c>
      <c r="G1583" s="2">
        <f t="shared" si="187"/>
        <v>98.219939999999994</v>
      </c>
      <c r="H1583" s="2">
        <f t="shared" si="191"/>
        <v>97.207362499999931</v>
      </c>
      <c r="I1583" s="2">
        <f t="array" ref="I1583">SUMPRODUCT(B1567:B1586, (ROW(B1567:B1586)-ROW(B1567)+1)) / (20*21/2)</f>
        <v>101.4552638095238</v>
      </c>
      <c r="J1583" s="2">
        <f t="shared" si="194"/>
        <v>100.64750879685879</v>
      </c>
      <c r="K1583" s="2">
        <f t="shared" si="188"/>
        <v>99.072309429063267</v>
      </c>
    </row>
    <row r="1584" spans="1:11" ht="13.5" x14ac:dyDescent="0.25">
      <c r="A1584" s="3">
        <f>TITRES_STAT!B1587</f>
        <v>44316</v>
      </c>
      <c r="B1584" s="6">
        <f>TITRES_STAT!D1587</f>
        <v>101.8158</v>
      </c>
      <c r="C1584" s="2">
        <f t="shared" si="189"/>
        <v>0</v>
      </c>
      <c r="D1584" s="2">
        <f t="shared" si="190"/>
        <v>101.81915999999998</v>
      </c>
      <c r="E1584" s="2">
        <f t="shared" si="192"/>
        <v>101.32088999999999</v>
      </c>
      <c r="F1584" s="2">
        <f t="shared" si="193"/>
        <v>101.36305000000002</v>
      </c>
      <c r="G1584" s="2">
        <f t="shared" si="187"/>
        <v>98.403555999999995</v>
      </c>
      <c r="H1584" s="2">
        <f t="shared" si="191"/>
        <v>97.278479999999931</v>
      </c>
      <c r="I1584" s="2">
        <f t="array" ref="I1584">SUMPRODUCT(B1568:B1587, (ROW(B1568:B1587)-ROW(B1568)+1)) / (20*21/2)</f>
        <v>101.48972333333332</v>
      </c>
      <c r="J1584" s="2">
        <f t="shared" si="194"/>
        <v>100.75877462572937</v>
      </c>
      <c r="K1584" s="2">
        <f t="shared" si="188"/>
        <v>99.179897294590205</v>
      </c>
    </row>
    <row r="1585" spans="1:11" ht="13.5" x14ac:dyDescent="0.25">
      <c r="A1585" s="3">
        <f>TITRES_STAT!B1588</f>
        <v>44319</v>
      </c>
      <c r="B1585" s="6">
        <f>TITRES_STAT!D1588</f>
        <v>101.8158</v>
      </c>
      <c r="C1585" s="2">
        <f t="shared" si="189"/>
        <v>0</v>
      </c>
      <c r="D1585" s="2">
        <f t="shared" si="190"/>
        <v>101.81747999999997</v>
      </c>
      <c r="E1585" s="2">
        <f t="shared" si="192"/>
        <v>101.32004999999999</v>
      </c>
      <c r="F1585" s="2">
        <f t="shared" si="193"/>
        <v>101.44609500000001</v>
      </c>
      <c r="G1585" s="2">
        <f t="shared" si="187"/>
        <v>98.603698000000009</v>
      </c>
      <c r="H1585" s="2">
        <f t="shared" si="191"/>
        <v>97.335943499999928</v>
      </c>
      <c r="I1585" s="2">
        <f t="array" ref="I1585">SUMPRODUCT(B1569:B1588, (ROW(B1569:B1588)-ROW(B1569)+1)) / (20*21/2)</f>
        <v>101.52426238095238</v>
      </c>
      <c r="J1585" s="2">
        <f t="shared" si="194"/>
        <v>100.85944370899324</v>
      </c>
      <c r="K1585" s="2">
        <f t="shared" si="188"/>
        <v>99.283266028135699</v>
      </c>
    </row>
    <row r="1586" spans="1:11" ht="13.5" x14ac:dyDescent="0.25">
      <c r="A1586" s="3">
        <f>TITRES_STAT!B1589</f>
        <v>44320</v>
      </c>
      <c r="B1586" s="6">
        <f>TITRES_STAT!D1589</f>
        <v>101.8158</v>
      </c>
      <c r="C1586" s="2">
        <f t="shared" si="189"/>
        <v>0</v>
      </c>
      <c r="D1586" s="2">
        <f t="shared" si="190"/>
        <v>101.8158</v>
      </c>
      <c r="E1586" s="2">
        <f t="shared" si="192"/>
        <v>101.31920999999998</v>
      </c>
      <c r="F1586" s="2">
        <f t="shared" si="193"/>
        <v>101.44567500000002</v>
      </c>
      <c r="G1586" s="2">
        <f t="shared" ref="G1586:G1649" si="195">AVERAGE(B1537:B1586)</f>
        <v>98.803840000000022</v>
      </c>
      <c r="H1586" s="2">
        <f t="shared" si="191"/>
        <v>97.393406999999939</v>
      </c>
      <c r="I1586" s="2">
        <f t="array" ref="I1586">SUMPRODUCT(B1570:B1589, (ROW(B1570:B1589)-ROW(B1570)+1)) / (20*21/2)</f>
        <v>101.79973285714284</v>
      </c>
      <c r="J1586" s="2">
        <f t="shared" si="194"/>
        <v>100.95052526051769</v>
      </c>
      <c r="K1586" s="2">
        <f t="shared" si="188"/>
        <v>99.382581085855875</v>
      </c>
    </row>
    <row r="1587" spans="1:11" ht="13.5" x14ac:dyDescent="0.25">
      <c r="A1587" s="3">
        <f>TITRES_STAT!B1590</f>
        <v>44321</v>
      </c>
      <c r="B1587" s="6">
        <f>TITRES_STAT!D1590</f>
        <v>101.8075</v>
      </c>
      <c r="C1587" s="2">
        <f t="shared" si="189"/>
        <v>-8.2999999999913143E-3</v>
      </c>
      <c r="D1587" s="2">
        <f t="shared" si="190"/>
        <v>101.81413999999999</v>
      </c>
      <c r="E1587" s="2">
        <f t="shared" si="192"/>
        <v>101.48446999999999</v>
      </c>
      <c r="F1587" s="2">
        <f t="shared" si="193"/>
        <v>101.44484000000003</v>
      </c>
      <c r="G1587" s="2">
        <f t="shared" si="195"/>
        <v>98.95373800000003</v>
      </c>
      <c r="H1587" s="2">
        <f t="shared" si="191"/>
        <v>97.450828999999928</v>
      </c>
      <c r="I1587" s="2">
        <f t="array" ref="I1587">SUMPRODUCT(B1571:B1590, (ROW(B1571:B1590)-ROW(B1571)+1)) / (20*21/2)</f>
        <v>102.06328000000001</v>
      </c>
      <c r="J1587" s="2">
        <f t="shared" si="194"/>
        <v>101.03214190237316</v>
      </c>
      <c r="K1587" s="2">
        <f t="shared" ref="K1587:K1650" si="196">$K$4*B1587+(1-$K$4)*K1586</f>
        <v>99.477675945234083</v>
      </c>
    </row>
    <row r="1588" spans="1:11" ht="13.5" x14ac:dyDescent="0.25">
      <c r="A1588" s="3">
        <f>TITRES_STAT!B1591</f>
        <v>44322</v>
      </c>
      <c r="B1588" s="6">
        <f>TITRES_STAT!D1591</f>
        <v>101.8075</v>
      </c>
      <c r="C1588" s="2">
        <f t="shared" si="189"/>
        <v>0</v>
      </c>
      <c r="D1588" s="2">
        <f t="shared" si="190"/>
        <v>101.81248000000001</v>
      </c>
      <c r="E1588" s="2">
        <f t="shared" si="192"/>
        <v>101.64972999999999</v>
      </c>
      <c r="F1588" s="2">
        <f t="shared" si="193"/>
        <v>101.43566000000003</v>
      </c>
      <c r="G1588" s="2">
        <f t="shared" si="195"/>
        <v>99.153714000000036</v>
      </c>
      <c r="H1588" s="2">
        <f t="shared" si="191"/>
        <v>97.509169499999913</v>
      </c>
      <c r="I1588" s="2">
        <f t="array" ref="I1588">SUMPRODUCT(B1572:B1591, (ROW(B1572:B1591)-ROW(B1572)+1)) / (20*21/2)</f>
        <v>102.31490380952383</v>
      </c>
      <c r="J1588" s="2">
        <f t="shared" si="194"/>
        <v>101.10598553071857</v>
      </c>
      <c r="K1588" s="2">
        <f t="shared" si="196"/>
        <v>99.569041594440606</v>
      </c>
    </row>
    <row r="1589" spans="1:11" ht="13.5" x14ac:dyDescent="0.25">
      <c r="A1589" s="3">
        <f>TITRES_STAT!B1592</f>
        <v>44323</v>
      </c>
      <c r="B1589" s="6">
        <f>TITRES_STAT!D1592</f>
        <v>104.32810000000001</v>
      </c>
      <c r="C1589" s="2">
        <f t="shared" si="189"/>
        <v>2.5206000000000017</v>
      </c>
      <c r="D1589" s="2">
        <f t="shared" si="190"/>
        <v>102.31494000000001</v>
      </c>
      <c r="E1589" s="2">
        <f t="shared" si="192"/>
        <v>102.06704999999999</v>
      </c>
      <c r="F1589" s="2">
        <f t="shared" si="193"/>
        <v>101.560855</v>
      </c>
      <c r="G1589" s="2">
        <f t="shared" si="195"/>
        <v>99.404102000000023</v>
      </c>
      <c r="H1589" s="2">
        <f t="shared" si="191"/>
        <v>97.592631999999909</v>
      </c>
      <c r="I1589" s="2">
        <f t="array" ref="I1589">SUMPRODUCT(B1573:B1592, (ROW(B1573:B1592)-ROW(B1573)+1)) / (20*21/2)</f>
        <v>102.74138476190477</v>
      </c>
      <c r="J1589" s="2">
        <f t="shared" si="194"/>
        <v>101.41285357541204</v>
      </c>
      <c r="K1589" s="2">
        <f t="shared" si="196"/>
        <v>99.755671335835089</v>
      </c>
    </row>
    <row r="1590" spans="1:11" ht="13.5" x14ac:dyDescent="0.25">
      <c r="A1590" s="3">
        <f>TITRES_STAT!B1593</f>
        <v>44326</v>
      </c>
      <c r="B1590" s="6">
        <f>TITRES_STAT!D1593</f>
        <v>104.32810000000001</v>
      </c>
      <c r="C1590" s="2">
        <f t="shared" si="189"/>
        <v>0</v>
      </c>
      <c r="D1590" s="2">
        <f t="shared" si="190"/>
        <v>102.81739999999999</v>
      </c>
      <c r="E1590" s="2">
        <f t="shared" si="192"/>
        <v>102.31743999999999</v>
      </c>
      <c r="F1590" s="2">
        <f t="shared" si="193"/>
        <v>101.68604999999999</v>
      </c>
      <c r="G1590" s="2">
        <f t="shared" si="195"/>
        <v>99.67118200000003</v>
      </c>
      <c r="H1590" s="2">
        <f t="shared" si="191"/>
        <v>97.676094499999891</v>
      </c>
      <c r="I1590" s="2">
        <f t="array" ref="I1590">SUMPRODUCT(B1574:B1593, (ROW(B1574:B1593)-ROW(B1574)+1)) / (20*21/2)</f>
        <v>103.14233095238096</v>
      </c>
      <c r="J1590" s="2">
        <f t="shared" si="194"/>
        <v>101.69049609203947</v>
      </c>
      <c r="K1590" s="2">
        <f t="shared" si="196"/>
        <v>99.934982263841562</v>
      </c>
    </row>
    <row r="1591" spans="1:11" ht="13.5" x14ac:dyDescent="0.25">
      <c r="A1591" s="3">
        <f>TITRES_STAT!B1594</f>
        <v>44327</v>
      </c>
      <c r="B1591" s="6">
        <f>TITRES_STAT!D1594</f>
        <v>104.32810000000001</v>
      </c>
      <c r="C1591" s="2">
        <f t="shared" si="189"/>
        <v>0</v>
      </c>
      <c r="D1591" s="2">
        <f t="shared" si="190"/>
        <v>103.31986000000002</v>
      </c>
      <c r="E1591" s="2">
        <f t="shared" si="192"/>
        <v>102.56782999999999</v>
      </c>
      <c r="F1591" s="2">
        <f t="shared" si="193"/>
        <v>101.85715000000002</v>
      </c>
      <c r="G1591" s="2">
        <f t="shared" si="195"/>
        <v>99.883678000000003</v>
      </c>
      <c r="H1591" s="2">
        <f t="shared" si="191"/>
        <v>97.767903499999889</v>
      </c>
      <c r="I1591" s="2">
        <f t="array" ref="I1591">SUMPRODUCT(B1575:B1594, (ROW(B1575:B1594)-ROW(B1575)+1)) / (20*21/2)</f>
        <v>103.56206523809524</v>
      </c>
      <c r="J1591" s="2">
        <f t="shared" si="194"/>
        <v>101.9416964642262</v>
      </c>
      <c r="K1591" s="2">
        <f t="shared" si="196"/>
        <v>100.10726139074974</v>
      </c>
    </row>
    <row r="1592" spans="1:11" ht="13.5" x14ac:dyDescent="0.25">
      <c r="A1592" s="3">
        <f>TITRES_STAT!B1595</f>
        <v>44333</v>
      </c>
      <c r="B1592" s="6">
        <f>TITRES_STAT!D1595</f>
        <v>106.3352</v>
      </c>
      <c r="C1592" s="2">
        <f t="shared" si="189"/>
        <v>2.0070999999999941</v>
      </c>
      <c r="D1592" s="2">
        <f t="shared" si="190"/>
        <v>104.22540000000001</v>
      </c>
      <c r="E1592" s="2">
        <f t="shared" si="192"/>
        <v>103.01976999999999</v>
      </c>
      <c r="F1592" s="2">
        <f t="shared" si="193"/>
        <v>102.125265</v>
      </c>
      <c r="G1592" s="2">
        <f t="shared" si="195"/>
        <v>100.124298</v>
      </c>
      <c r="H1592" s="2">
        <f t="shared" si="191"/>
        <v>97.869747999999888</v>
      </c>
      <c r="I1592" s="2">
        <f t="array" ref="I1592">SUMPRODUCT(B1576:B1595, (ROW(B1576:B1595)-ROW(B1576)+1)) / (20*21/2)</f>
        <v>103.95431095238095</v>
      </c>
      <c r="J1592" s="2">
        <f t="shared" si="194"/>
        <v>102.36012537239513</v>
      </c>
      <c r="K1592" s="2">
        <f t="shared" si="196"/>
        <v>100.351494277387</v>
      </c>
    </row>
    <row r="1593" spans="1:11" ht="13.5" x14ac:dyDescent="0.25">
      <c r="A1593" s="3">
        <f>TITRES_STAT!B1596</f>
        <v>44334</v>
      </c>
      <c r="B1593" s="6">
        <f>TITRES_STAT!D1596</f>
        <v>106.3352</v>
      </c>
      <c r="C1593" s="2">
        <f t="shared" si="189"/>
        <v>0</v>
      </c>
      <c r="D1593" s="2">
        <f t="shared" si="190"/>
        <v>105.13094000000001</v>
      </c>
      <c r="E1593" s="2">
        <f t="shared" si="192"/>
        <v>103.47170999999999</v>
      </c>
      <c r="F1593" s="2">
        <f t="shared" si="193"/>
        <v>102.35498999999999</v>
      </c>
      <c r="G1593" s="2">
        <f t="shared" si="195"/>
        <v>100.36475</v>
      </c>
      <c r="H1593" s="2">
        <f t="shared" si="191"/>
        <v>97.959072999999876</v>
      </c>
      <c r="I1593" s="2">
        <f t="array" ref="I1593">SUMPRODUCT(B1577:B1596, (ROW(B1577:B1596)-ROW(B1577)+1)) / (20*21/2)</f>
        <v>104.32304238095237</v>
      </c>
      <c r="J1593" s="2">
        <f t="shared" si="194"/>
        <v>102.73870390835751</v>
      </c>
      <c r="K1593" s="2">
        <f t="shared" si="196"/>
        <v>100.58614940376398</v>
      </c>
    </row>
    <row r="1594" spans="1:11" ht="13.5" x14ac:dyDescent="0.25">
      <c r="A1594" s="3">
        <f>TITRES_STAT!B1597</f>
        <v>44335</v>
      </c>
      <c r="B1594" s="6">
        <f>TITRES_STAT!D1597</f>
        <v>106.76220000000001</v>
      </c>
      <c r="C1594" s="2">
        <f t="shared" si="189"/>
        <v>0.42700000000000671</v>
      </c>
      <c r="D1594" s="2">
        <f t="shared" si="190"/>
        <v>105.61776</v>
      </c>
      <c r="E1594" s="2">
        <f t="shared" si="192"/>
        <v>103.96635000000001</v>
      </c>
      <c r="F1594" s="2">
        <f t="shared" si="193"/>
        <v>102.64361999999998</v>
      </c>
      <c r="G1594" s="2">
        <f t="shared" si="195"/>
        <v>100.58035799999999</v>
      </c>
      <c r="H1594" s="2">
        <f t="shared" si="191"/>
        <v>98.050532999999874</v>
      </c>
      <c r="I1594" s="2">
        <f t="array" ref="I1594">SUMPRODUCT(B1578:B1597, (ROW(B1578:B1597)-ROW(B1578)+1)) / (20*21/2)</f>
        <v>104.66825952380952</v>
      </c>
      <c r="J1594" s="2">
        <f t="shared" si="194"/>
        <v>103.12189401232347</v>
      </c>
      <c r="K1594" s="2">
        <f t="shared" si="196"/>
        <v>100.82834746636146</v>
      </c>
    </row>
    <row r="1595" spans="1:11" ht="13.5" x14ac:dyDescent="0.25">
      <c r="A1595" s="3">
        <f>TITRES_STAT!B1598</f>
        <v>44336</v>
      </c>
      <c r="B1595" s="6">
        <f>TITRES_STAT!D1598</f>
        <v>106.76220000000001</v>
      </c>
      <c r="C1595" s="2">
        <f t="shared" si="189"/>
        <v>0</v>
      </c>
      <c r="D1595" s="2">
        <f t="shared" si="190"/>
        <v>106.10457999999998</v>
      </c>
      <c r="E1595" s="2">
        <f t="shared" si="192"/>
        <v>104.46099</v>
      </c>
      <c r="F1595" s="2">
        <f t="shared" si="193"/>
        <v>102.89052</v>
      </c>
      <c r="G1595" s="2">
        <f t="shared" si="195"/>
        <v>100.74588799999999</v>
      </c>
      <c r="H1595" s="2">
        <f t="shared" si="191"/>
        <v>98.141992999999871</v>
      </c>
      <c r="I1595" s="2">
        <f t="array" ref="I1595">SUMPRODUCT(B1579:B1598, (ROW(B1579:B1598)-ROW(B1579)+1)) / (20*21/2)</f>
        <v>104.98201333333333</v>
      </c>
      <c r="J1595" s="2">
        <f t="shared" si="194"/>
        <v>103.46858982067361</v>
      </c>
      <c r="K1595" s="2">
        <f t="shared" si="196"/>
        <v>101.06104756571983</v>
      </c>
    </row>
    <row r="1596" spans="1:11" ht="13.5" x14ac:dyDescent="0.25">
      <c r="A1596" s="3">
        <f>TITRES_STAT!B1599</f>
        <v>44337</v>
      </c>
      <c r="B1596" s="6">
        <f>TITRES_STAT!D1599</f>
        <v>106.76220000000001</v>
      </c>
      <c r="C1596" s="2">
        <f t="shared" si="189"/>
        <v>0</v>
      </c>
      <c r="D1596" s="2">
        <f t="shared" si="190"/>
        <v>106.59139999999999</v>
      </c>
      <c r="E1596" s="2">
        <f t="shared" si="192"/>
        <v>104.95563000000001</v>
      </c>
      <c r="F1596" s="2">
        <f t="shared" si="193"/>
        <v>103.13741999999999</v>
      </c>
      <c r="G1596" s="2">
        <f t="shared" si="195"/>
        <v>100.87803399999999</v>
      </c>
      <c r="H1596" s="2">
        <f t="shared" si="191"/>
        <v>98.233452999999869</v>
      </c>
      <c r="I1596" s="2">
        <f t="array" ref="I1596">SUMPRODUCT(B1580:B1599, (ROW(B1580:B1599)-ROW(B1580)+1)) / (20*21/2)</f>
        <v>105.26430380952382</v>
      </c>
      <c r="J1596" s="2">
        <f t="shared" si="194"/>
        <v>103.78226698060946</v>
      </c>
      <c r="K1596" s="2">
        <f t="shared" si="196"/>
        <v>101.28462217098571</v>
      </c>
    </row>
    <row r="1597" spans="1:11" ht="13.5" x14ac:dyDescent="0.25">
      <c r="A1597" s="3">
        <f>TITRES_STAT!B1600</f>
        <v>44340</v>
      </c>
      <c r="B1597" s="6">
        <f>TITRES_STAT!D1600</f>
        <v>106.76220000000001</v>
      </c>
      <c r="C1597" s="2">
        <f t="shared" si="189"/>
        <v>0</v>
      </c>
      <c r="D1597" s="2">
        <f t="shared" si="190"/>
        <v>106.6768</v>
      </c>
      <c r="E1597" s="2">
        <f t="shared" si="192"/>
        <v>105.4511</v>
      </c>
      <c r="F1597" s="2">
        <f t="shared" si="193"/>
        <v>103.46778500000001</v>
      </c>
      <c r="G1597" s="2">
        <f t="shared" si="195"/>
        <v>101.01018000000001</v>
      </c>
      <c r="H1597" s="2">
        <f t="shared" si="191"/>
        <v>98.333259499999883</v>
      </c>
      <c r="I1597" s="2">
        <f t="array" ref="I1597">SUMPRODUCT(B1581:B1600, (ROW(B1581:B1600)-ROW(B1581)+1)) / (20*21/2)</f>
        <v>105.51513095238096</v>
      </c>
      <c r="J1597" s="2">
        <f t="shared" si="194"/>
        <v>104.06607012531333</v>
      </c>
      <c r="K1597" s="2">
        <f t="shared" si="196"/>
        <v>101.49942914467255</v>
      </c>
    </row>
    <row r="1598" spans="1:11" ht="13.5" x14ac:dyDescent="0.25">
      <c r="A1598" s="3">
        <f>TITRES_STAT!B1601</f>
        <v>44341</v>
      </c>
      <c r="B1598" s="6">
        <f>TITRES_STAT!D1601</f>
        <v>106.76220000000001</v>
      </c>
      <c r="C1598" s="2">
        <f t="shared" si="189"/>
        <v>0</v>
      </c>
      <c r="D1598" s="2">
        <f t="shared" si="190"/>
        <v>106.76220000000001</v>
      </c>
      <c r="E1598" s="2">
        <f t="shared" si="192"/>
        <v>105.94657000000002</v>
      </c>
      <c r="F1598" s="2">
        <f t="shared" si="193"/>
        <v>103.79815000000001</v>
      </c>
      <c r="G1598" s="2">
        <f t="shared" si="195"/>
        <v>101.09241399999999</v>
      </c>
      <c r="H1598" s="2">
        <f t="shared" si="191"/>
        <v>98.433065999999869</v>
      </c>
      <c r="I1598" s="2">
        <f t="array" ref="I1598">SUMPRODUCT(B1582:B1601, (ROW(B1582:B1601)-ROW(B1582)+1)) / (20*21/2)</f>
        <v>105.53909142857145</v>
      </c>
      <c r="J1598" s="2">
        <f t="shared" si="194"/>
        <v>104.32284439909301</v>
      </c>
      <c r="K1598" s="2">
        <f t="shared" si="196"/>
        <v>101.7058123154697</v>
      </c>
    </row>
    <row r="1599" spans="1:11" ht="13.5" x14ac:dyDescent="0.25">
      <c r="A1599" s="3">
        <f>TITRES_STAT!B1602</f>
        <v>44342</v>
      </c>
      <c r="B1599" s="6">
        <f>TITRES_STAT!D1602</f>
        <v>106.76220000000001</v>
      </c>
      <c r="C1599" s="2">
        <f t="shared" si="189"/>
        <v>0</v>
      </c>
      <c r="D1599" s="2">
        <f t="shared" si="190"/>
        <v>106.76220000000001</v>
      </c>
      <c r="E1599" s="2">
        <f t="shared" si="192"/>
        <v>106.18998000000002</v>
      </c>
      <c r="F1599" s="2">
        <f t="shared" si="193"/>
        <v>104.12851500000002</v>
      </c>
      <c r="G1599" s="2">
        <f t="shared" si="195"/>
        <v>101.23607799999999</v>
      </c>
      <c r="H1599" s="2">
        <f t="shared" si="191"/>
        <v>98.532872499999897</v>
      </c>
      <c r="I1599" s="2">
        <f t="array" ref="I1599">SUMPRODUCT(B1583:B1602, (ROW(B1583:B1602)-ROW(B1583)+1)) / (20*21/2)</f>
        <v>105.54970523809526</v>
      </c>
      <c r="J1599" s="2">
        <f t="shared" si="194"/>
        <v>104.55516398013178</v>
      </c>
      <c r="K1599" s="2">
        <f t="shared" si="196"/>
        <v>101.90410202858854</v>
      </c>
    </row>
    <row r="1600" spans="1:11" ht="13.5" x14ac:dyDescent="0.25">
      <c r="A1600" s="3">
        <f>TITRES_STAT!B1603</f>
        <v>44343</v>
      </c>
      <c r="B1600" s="6">
        <f>TITRES_STAT!D1603</f>
        <v>106.76220000000001</v>
      </c>
      <c r="C1600" s="2">
        <f t="shared" si="189"/>
        <v>0</v>
      </c>
      <c r="D1600" s="2">
        <f t="shared" si="190"/>
        <v>106.76220000000001</v>
      </c>
      <c r="E1600" s="2">
        <f t="shared" si="192"/>
        <v>106.43339</v>
      </c>
      <c r="F1600" s="2">
        <f t="shared" si="193"/>
        <v>104.37541500000002</v>
      </c>
      <c r="G1600" s="2">
        <f t="shared" si="195"/>
        <v>101.36822400000003</v>
      </c>
      <c r="H1600" s="2">
        <f t="shared" si="191"/>
        <v>98.632678999999897</v>
      </c>
      <c r="I1600" s="2">
        <f t="array" ref="I1600">SUMPRODUCT(B1584:B1603, (ROW(B1584:B1603)-ROW(B1584)+1)) / (20*21/2)</f>
        <v>105.50625619047619</v>
      </c>
      <c r="J1600" s="2">
        <f t="shared" si="194"/>
        <v>104.76535788678589</v>
      </c>
      <c r="K1600" s="2">
        <f t="shared" si="196"/>
        <v>102.09461567452624</v>
      </c>
    </row>
    <row r="1601" spans="1:11" ht="13.5" x14ac:dyDescent="0.25">
      <c r="A1601" s="3">
        <f>TITRES_STAT!B1604</f>
        <v>44344</v>
      </c>
      <c r="B1601" s="6">
        <f>TITRES_STAT!D1604</f>
        <v>104.627</v>
      </c>
      <c r="C1601" s="2">
        <f t="shared" si="189"/>
        <v>-2.1352000000000118</v>
      </c>
      <c r="D1601" s="2">
        <f t="shared" si="190"/>
        <v>106.33516</v>
      </c>
      <c r="E1601" s="2">
        <f t="shared" si="192"/>
        <v>106.46328000000001</v>
      </c>
      <c r="F1601" s="2">
        <f t="shared" si="193"/>
        <v>104.51555500000002</v>
      </c>
      <c r="G1601" s="2">
        <f t="shared" si="195"/>
        <v>101.45933400000001</v>
      </c>
      <c r="H1601" s="2">
        <f t="shared" si="191"/>
        <v>98.721809499999907</v>
      </c>
      <c r="I1601" s="2">
        <f t="array" ref="I1601">SUMPRODUCT(B1585:B1604, (ROW(B1585:B1604)-ROW(B1585)+1)) / (20*21/2)</f>
        <v>105.45145428571428</v>
      </c>
      <c r="J1601" s="2">
        <f t="shared" si="194"/>
        <v>104.75218094518723</v>
      </c>
      <c r="K1601" s="2">
        <f t="shared" si="196"/>
        <v>102.1939248637605</v>
      </c>
    </row>
    <row r="1602" spans="1:11" ht="13.5" x14ac:dyDescent="0.25">
      <c r="A1602" s="3">
        <f>TITRES_STAT!B1605</f>
        <v>44347</v>
      </c>
      <c r="B1602" s="6">
        <f>TITRES_STAT!D1605</f>
        <v>104.627</v>
      </c>
      <c r="C1602" s="2">
        <f t="shared" si="189"/>
        <v>0</v>
      </c>
      <c r="D1602" s="2">
        <f t="shared" si="190"/>
        <v>105.90812000000001</v>
      </c>
      <c r="E1602" s="2">
        <f t="shared" si="192"/>
        <v>106.29246000000001</v>
      </c>
      <c r="F1602" s="2">
        <f t="shared" si="193"/>
        <v>104.65611500000003</v>
      </c>
      <c r="G1602" s="2">
        <f t="shared" si="195"/>
        <v>101.55044400000003</v>
      </c>
      <c r="H1602" s="2">
        <f t="shared" si="191"/>
        <v>98.810939999999917</v>
      </c>
      <c r="I1602" s="2">
        <f t="array" ref="I1602">SUMPRODUCT(B1586:B1605, (ROW(B1586:B1605)-ROW(B1586)+1)) / (20*21/2)</f>
        <v>105.38529952380952</v>
      </c>
      <c r="J1602" s="2">
        <f t="shared" si="194"/>
        <v>104.74025895040749</v>
      </c>
      <c r="K1602" s="2">
        <f t="shared" si="196"/>
        <v>102.28933957498558</v>
      </c>
    </row>
    <row r="1603" spans="1:11" ht="13.5" x14ac:dyDescent="0.25">
      <c r="A1603" s="3">
        <f>TITRES_STAT!B1606</f>
        <v>44348</v>
      </c>
      <c r="B1603" s="6">
        <f>TITRES_STAT!D1606</f>
        <v>104.1999</v>
      </c>
      <c r="C1603" s="2">
        <f t="shared" si="189"/>
        <v>-0.42709999999999582</v>
      </c>
      <c r="D1603" s="2">
        <f t="shared" si="190"/>
        <v>105.39565999999999</v>
      </c>
      <c r="E1603" s="2">
        <f t="shared" si="192"/>
        <v>106.07892999999999</v>
      </c>
      <c r="F1603" s="2">
        <f t="shared" si="193"/>
        <v>104.77532000000004</v>
      </c>
      <c r="G1603" s="2">
        <f t="shared" si="195"/>
        <v>101.648036</v>
      </c>
      <c r="H1603" s="2">
        <f t="shared" si="191"/>
        <v>98.910453999999902</v>
      </c>
      <c r="I1603" s="2">
        <f t="array" ref="I1603">SUMPRODUCT(B1587:B1606, (ROW(B1587:B1606)-ROW(B1587)+1)) / (20*21/2)</f>
        <v>105.14510619047618</v>
      </c>
      <c r="J1603" s="2">
        <f t="shared" si="194"/>
        <v>104.68879619322583</v>
      </c>
      <c r="K1603" s="2">
        <f t="shared" si="196"/>
        <v>102.36426351322145</v>
      </c>
    </row>
    <row r="1604" spans="1:11" ht="13.5" x14ac:dyDescent="0.25">
      <c r="A1604" s="3">
        <f>TITRES_STAT!B1607</f>
        <v>44349</v>
      </c>
      <c r="B1604" s="6">
        <f>TITRES_STAT!D1607</f>
        <v>104.1999</v>
      </c>
      <c r="C1604" s="2">
        <f t="shared" ref="C1604:C1667" si="197">B1604-B1603</f>
        <v>0</v>
      </c>
      <c r="D1604" s="2">
        <f t="shared" si="190"/>
        <v>104.88320000000002</v>
      </c>
      <c r="E1604" s="2">
        <f t="shared" si="192"/>
        <v>105.82269999999998</v>
      </c>
      <c r="F1604" s="2">
        <f t="shared" si="193"/>
        <v>104.89452500000004</v>
      </c>
      <c r="G1604" s="2">
        <f t="shared" si="195"/>
        <v>101.74562800000001</v>
      </c>
      <c r="H1604" s="2">
        <f t="shared" si="191"/>
        <v>99.009508999999909</v>
      </c>
      <c r="I1604" s="2">
        <f t="array" ref="I1604">SUMPRODUCT(B1588:B1607, (ROW(B1588:B1607)-ROW(B1588)+1)) / (20*21/2)</f>
        <v>105.06438000000001</v>
      </c>
      <c r="J1604" s="2">
        <f t="shared" si="194"/>
        <v>104.64223465101384</v>
      </c>
      <c r="K1604" s="2">
        <f t="shared" si="196"/>
        <v>102.43624925780099</v>
      </c>
    </row>
    <row r="1605" spans="1:11" ht="13.5" x14ac:dyDescent="0.25">
      <c r="A1605" s="3">
        <f>TITRES_STAT!B1608</f>
        <v>44350</v>
      </c>
      <c r="B1605" s="6">
        <f>TITRES_STAT!D1608</f>
        <v>104.1999</v>
      </c>
      <c r="C1605" s="2">
        <f t="shared" si="197"/>
        <v>0</v>
      </c>
      <c r="D1605" s="2">
        <f t="shared" si="190"/>
        <v>104.37074</v>
      </c>
      <c r="E1605" s="2">
        <f t="shared" si="192"/>
        <v>105.56646999999998</v>
      </c>
      <c r="F1605" s="2">
        <f t="shared" si="193"/>
        <v>105.01373000000004</v>
      </c>
      <c r="G1605" s="2">
        <f t="shared" si="195"/>
        <v>101.86008</v>
      </c>
      <c r="H1605" s="2">
        <f t="shared" si="191"/>
        <v>99.096503999999911</v>
      </c>
      <c r="I1605" s="2">
        <f t="array" ref="I1605">SUMPRODUCT(B1589:B1608, (ROW(B1589:B1608)-ROW(B1589)+1)) / (20*21/2)</f>
        <v>104.97226142857144</v>
      </c>
      <c r="J1605" s="2">
        <f t="shared" si="194"/>
        <v>104.60010754139347</v>
      </c>
      <c r="K1605" s="2">
        <f t="shared" si="196"/>
        <v>102.50541203200488</v>
      </c>
    </row>
    <row r="1606" spans="1:11" ht="13.5" x14ac:dyDescent="0.25">
      <c r="A1606" s="3">
        <f>TITRES_STAT!B1609</f>
        <v>44351</v>
      </c>
      <c r="B1606" s="6">
        <f>TITRES_STAT!D1609</f>
        <v>102.49169999999999</v>
      </c>
      <c r="C1606" s="2">
        <f t="shared" si="197"/>
        <v>-1.708200000000005</v>
      </c>
      <c r="D1606" s="2">
        <f t="shared" ref="D1606:D1669" si="198">AVERAGE(B1602:B1606)</f>
        <v>103.94368</v>
      </c>
      <c r="E1606" s="2">
        <f t="shared" si="192"/>
        <v>105.13941999999997</v>
      </c>
      <c r="F1606" s="2">
        <f t="shared" si="193"/>
        <v>105.04752500000004</v>
      </c>
      <c r="G1606" s="2">
        <f t="shared" si="195"/>
        <v>101.99194799999999</v>
      </c>
      <c r="H1606" s="2">
        <f t="shared" si="191"/>
        <v>99.186224999999922</v>
      </c>
      <c r="I1606" s="2">
        <f t="array" ref="I1606">SUMPRODUCT(B1590:B1609, (ROW(B1590:B1609)-ROW(B1590)+1)) / (20*21/2)</f>
        <v>104.86875047619047</v>
      </c>
      <c r="J1606" s="2">
        <f t="shared" si="194"/>
        <v>104.39930682316552</v>
      </c>
      <c r="K1606" s="2">
        <f t="shared" si="196"/>
        <v>102.50487430525959</v>
      </c>
    </row>
    <row r="1607" spans="1:11" ht="13.5" x14ac:dyDescent="0.25">
      <c r="A1607" s="3">
        <f>TITRES_STAT!B1610</f>
        <v>44354</v>
      </c>
      <c r="B1607" s="6">
        <f>TITRES_STAT!D1610</f>
        <v>104.1999</v>
      </c>
      <c r="C1607" s="2">
        <f t="shared" si="197"/>
        <v>1.708200000000005</v>
      </c>
      <c r="D1607" s="2">
        <f t="shared" si="198"/>
        <v>103.85826</v>
      </c>
      <c r="E1607" s="2">
        <f t="shared" si="192"/>
        <v>104.88318999999998</v>
      </c>
      <c r="F1607" s="2">
        <f t="shared" si="193"/>
        <v>105.16714500000003</v>
      </c>
      <c r="G1607" s="2">
        <f t="shared" si="195"/>
        <v>102.15630999999998</v>
      </c>
      <c r="H1607" s="2">
        <f t="shared" si="191"/>
        <v>99.284904499999925</v>
      </c>
      <c r="I1607" s="2">
        <f t="array" ref="I1607">SUMPRODUCT(B1591:B1610, (ROW(B1591:B1610)-ROW(B1591)+1)) / (20*21/2)</f>
        <v>104.76585</v>
      </c>
      <c r="J1607" s="2">
        <f t="shared" si="194"/>
        <v>104.38031569714975</v>
      </c>
      <c r="K1607" s="2">
        <f t="shared" si="196"/>
        <v>102.57134590113176</v>
      </c>
    </row>
    <row r="1608" spans="1:11" ht="13.5" x14ac:dyDescent="0.25">
      <c r="A1608" s="3">
        <f>TITRES_STAT!B1611</f>
        <v>44355</v>
      </c>
      <c r="B1608" s="6">
        <f>TITRES_STAT!D1611</f>
        <v>104.1999</v>
      </c>
      <c r="C1608" s="2">
        <f t="shared" si="197"/>
        <v>0</v>
      </c>
      <c r="D1608" s="2">
        <f t="shared" si="198"/>
        <v>103.85826</v>
      </c>
      <c r="E1608" s="2">
        <f t="shared" si="192"/>
        <v>104.62695999999998</v>
      </c>
      <c r="F1608" s="2">
        <f t="shared" si="193"/>
        <v>105.28676500000003</v>
      </c>
      <c r="G1608" s="2">
        <f t="shared" si="195"/>
        <v>102.32083799999997</v>
      </c>
      <c r="H1608" s="2">
        <f t="shared" si="191"/>
        <v>99.384418499999924</v>
      </c>
      <c r="I1608" s="2">
        <f t="array" ref="I1608">SUMPRODUCT(B1592:B1611, (ROW(B1592:B1611)-ROW(B1592)+1)) / (20*21/2)</f>
        <v>104.66356</v>
      </c>
      <c r="J1608" s="2">
        <f t="shared" si="194"/>
        <v>104.36313324980216</v>
      </c>
      <c r="K1608" s="2">
        <f t="shared" si="196"/>
        <v>102.63521076775405</v>
      </c>
    </row>
    <row r="1609" spans="1:11" ht="13.5" x14ac:dyDescent="0.25">
      <c r="A1609" s="3">
        <f>TITRES_STAT!B1612</f>
        <v>44356</v>
      </c>
      <c r="B1609" s="6">
        <f>TITRES_STAT!D1612</f>
        <v>104.1999</v>
      </c>
      <c r="C1609" s="2">
        <f t="shared" si="197"/>
        <v>0</v>
      </c>
      <c r="D1609" s="2">
        <f t="shared" si="198"/>
        <v>103.85826</v>
      </c>
      <c r="E1609" s="2">
        <f t="shared" si="192"/>
        <v>104.37073000000001</v>
      </c>
      <c r="F1609" s="2">
        <f t="shared" si="193"/>
        <v>105.28035500000003</v>
      </c>
      <c r="G1609" s="2">
        <f t="shared" si="195"/>
        <v>102.48536599999996</v>
      </c>
      <c r="H1609" s="2">
        <f t="shared" si="191"/>
        <v>99.483932499999923</v>
      </c>
      <c r="I1609" s="2">
        <f t="array" ref="I1609">SUMPRODUCT(B1593:B1612, (ROW(B1593:B1612)-ROW(B1593)+1)) / (20*21/2)</f>
        <v>104.56188047619047</v>
      </c>
      <c r="J1609" s="2">
        <f t="shared" si="194"/>
        <v>104.34758722601148</v>
      </c>
      <c r="K1609" s="2">
        <f t="shared" si="196"/>
        <v>102.6965711298029</v>
      </c>
    </row>
    <row r="1610" spans="1:11" ht="13.5" x14ac:dyDescent="0.25">
      <c r="A1610" s="3">
        <f>TITRES_STAT!B1613</f>
        <v>44357</v>
      </c>
      <c r="B1610" s="6">
        <f>TITRES_STAT!D1613</f>
        <v>104.1999</v>
      </c>
      <c r="C1610" s="2">
        <f t="shared" si="197"/>
        <v>0</v>
      </c>
      <c r="D1610" s="2">
        <f t="shared" si="198"/>
        <v>103.85826</v>
      </c>
      <c r="E1610" s="2">
        <f t="shared" si="192"/>
        <v>104.11449999999999</v>
      </c>
      <c r="F1610" s="2">
        <f t="shared" si="193"/>
        <v>105.27394500000003</v>
      </c>
      <c r="G1610" s="2">
        <f t="shared" si="195"/>
        <v>102.65006199999996</v>
      </c>
      <c r="H1610" s="2">
        <f t="shared" ref="H1610:H1673" si="199">AVERAGE(B1411:B1610)</f>
        <v>99.58336299999992</v>
      </c>
      <c r="I1610" s="2">
        <f t="array" ref="I1610">SUMPRODUCT(B1594:B1613, (ROW(B1594:B1613)-ROW(B1594)+1)) / (20*21/2)</f>
        <v>104.22634047619046</v>
      </c>
      <c r="J1610" s="2">
        <f t="shared" si="194"/>
        <v>104.33352177591516</v>
      </c>
      <c r="K1610" s="2">
        <f t="shared" si="196"/>
        <v>102.75552520314397</v>
      </c>
    </row>
    <row r="1611" spans="1:11" ht="13.5" x14ac:dyDescent="0.25">
      <c r="A1611" s="3">
        <f>TITRES_STAT!B1614</f>
        <v>44358</v>
      </c>
      <c r="B1611" s="6">
        <f>TITRES_STAT!D1614</f>
        <v>104.1999</v>
      </c>
      <c r="C1611" s="2">
        <f t="shared" si="197"/>
        <v>0</v>
      </c>
      <c r="D1611" s="2">
        <f t="shared" si="198"/>
        <v>104.1999</v>
      </c>
      <c r="E1611" s="2">
        <f t="shared" si="192"/>
        <v>104.07178999999999</v>
      </c>
      <c r="F1611" s="2">
        <f t="shared" si="193"/>
        <v>105.26753500000002</v>
      </c>
      <c r="G1611" s="2">
        <f t="shared" si="195"/>
        <v>102.81475799999994</v>
      </c>
      <c r="H1611" s="2">
        <f t="shared" si="199"/>
        <v>99.682668499999892</v>
      </c>
      <c r="I1611" s="2">
        <f t="array" ref="I1611">SUMPRODUCT(B1595:B1614, (ROW(B1595:B1614)-ROW(B1595)+1)) / (20*21/2)</f>
        <v>103.91316999999999</v>
      </c>
      <c r="J1611" s="2">
        <f t="shared" si="194"/>
        <v>104.32079589249467</v>
      </c>
      <c r="K1611" s="2">
        <f t="shared" si="196"/>
        <v>102.81216735204029</v>
      </c>
    </row>
    <row r="1612" spans="1:11" ht="13.5" x14ac:dyDescent="0.25">
      <c r="A1612" s="3">
        <f>TITRES_STAT!B1615</f>
        <v>44361</v>
      </c>
      <c r="B1612" s="6">
        <f>TITRES_STAT!D1615</f>
        <v>104.1999</v>
      </c>
      <c r="C1612" s="2">
        <f t="shared" si="197"/>
        <v>0</v>
      </c>
      <c r="D1612" s="2">
        <f t="shared" si="198"/>
        <v>104.1999</v>
      </c>
      <c r="E1612" s="2">
        <f t="shared" ref="E1612:E1675" si="200">AVERAGE(B1603:B1612)</f>
        <v>104.02907999999998</v>
      </c>
      <c r="F1612" s="2">
        <f t="shared" si="193"/>
        <v>105.16077000000003</v>
      </c>
      <c r="G1612" s="2">
        <f t="shared" si="195"/>
        <v>102.97945399999995</v>
      </c>
      <c r="H1612" s="2">
        <f t="shared" si="199"/>
        <v>99.781973999999906</v>
      </c>
      <c r="I1612" s="2">
        <f t="array" ref="I1612">SUMPRODUCT(B1596:B1615, (ROW(B1596:B1615)-ROW(B1596)+1)) / (20*21/2)</f>
        <v>103.62440238095238</v>
      </c>
      <c r="J1612" s="2">
        <f t="shared" si="194"/>
        <v>104.30928199797137</v>
      </c>
      <c r="K1612" s="2">
        <f t="shared" si="196"/>
        <v>102.86658824019558</v>
      </c>
    </row>
    <row r="1613" spans="1:11" ht="13.5" x14ac:dyDescent="0.25">
      <c r="A1613" s="3">
        <f>TITRES_STAT!B1616</f>
        <v>44362</v>
      </c>
      <c r="B1613" s="6">
        <f>TITRES_STAT!D1616</f>
        <v>101.63760000000001</v>
      </c>
      <c r="C1613" s="2">
        <f t="shared" si="197"/>
        <v>-2.5622999999999934</v>
      </c>
      <c r="D1613" s="2">
        <f t="shared" si="198"/>
        <v>103.68744</v>
      </c>
      <c r="E1613" s="2">
        <f t="shared" si="200"/>
        <v>103.77284999999998</v>
      </c>
      <c r="F1613" s="2">
        <f t="shared" si="193"/>
        <v>104.92589000000002</v>
      </c>
      <c r="G1613" s="2">
        <f t="shared" si="195"/>
        <v>103.09290399999995</v>
      </c>
      <c r="H1613" s="2">
        <f t="shared" si="199"/>
        <v>99.855823499999872</v>
      </c>
      <c r="I1613" s="2">
        <f t="array" ref="I1613">SUMPRODUCT(B1597:B1616, (ROW(B1597:B1616)-ROW(B1597)+1)) / (20*21/2)</f>
        <v>103.36003761904762</v>
      </c>
      <c r="J1613" s="2">
        <f t="shared" si="194"/>
        <v>104.05483609340267</v>
      </c>
      <c r="K1613" s="2">
        <f t="shared" si="196"/>
        <v>102.81839262293302</v>
      </c>
    </row>
    <row r="1614" spans="1:11" ht="13.5" x14ac:dyDescent="0.25">
      <c r="A1614" s="3">
        <f>TITRES_STAT!B1617</f>
        <v>44363</v>
      </c>
      <c r="B1614" s="6">
        <f>TITRES_STAT!D1617</f>
        <v>101.63760000000001</v>
      </c>
      <c r="C1614" s="2">
        <f t="shared" si="197"/>
        <v>0</v>
      </c>
      <c r="D1614" s="2">
        <f t="shared" si="198"/>
        <v>103.17498000000001</v>
      </c>
      <c r="E1614" s="2">
        <f t="shared" si="200"/>
        <v>103.51661999999999</v>
      </c>
      <c r="F1614" s="2">
        <f t="shared" si="193"/>
        <v>104.66966000000002</v>
      </c>
      <c r="G1614" s="2">
        <f t="shared" si="195"/>
        <v>103.20635399999996</v>
      </c>
      <c r="H1614" s="2">
        <f t="shared" si="199"/>
        <v>99.942108999999874</v>
      </c>
      <c r="I1614" s="2">
        <f t="array" ref="I1614">SUMPRODUCT(B1598:B1617, (ROW(B1598:B1617)-ROW(B1598)+1)) / (20*21/2)</f>
        <v>103.1200757142857</v>
      </c>
      <c r="J1614" s="2">
        <f t="shared" si="194"/>
        <v>103.82462313212622</v>
      </c>
      <c r="K1614" s="2">
        <f t="shared" si="196"/>
        <v>102.77208702987683</v>
      </c>
    </row>
    <row r="1615" spans="1:11" ht="13.5" x14ac:dyDescent="0.25">
      <c r="A1615" s="3">
        <f>TITRES_STAT!B1618</f>
        <v>44364</v>
      </c>
      <c r="B1615" s="6">
        <f>TITRES_STAT!D1618</f>
        <v>101.63760000000001</v>
      </c>
      <c r="C1615" s="2">
        <f t="shared" si="197"/>
        <v>0</v>
      </c>
      <c r="D1615" s="2">
        <f t="shared" si="198"/>
        <v>102.66252</v>
      </c>
      <c r="E1615" s="2">
        <f t="shared" si="200"/>
        <v>103.26038999999999</v>
      </c>
      <c r="F1615" s="2">
        <f t="shared" si="193"/>
        <v>104.41343000000002</v>
      </c>
      <c r="G1615" s="2">
        <f t="shared" si="195"/>
        <v>103.23600799999997</v>
      </c>
      <c r="H1615" s="2">
        <f t="shared" si="199"/>
        <v>100.01629249999985</v>
      </c>
      <c r="I1615" s="2">
        <f t="array" ref="I1615">SUMPRODUCT(B1599:B1618, (ROW(B1599:B1618)-ROW(B1599)+1)) / (20*21/2)</f>
        <v>102.97772619047618</v>
      </c>
      <c r="J1615" s="2">
        <f t="shared" si="194"/>
        <v>103.61633521478086</v>
      </c>
      <c r="K1615" s="2">
        <f t="shared" si="196"/>
        <v>102.72759734243068</v>
      </c>
    </row>
    <row r="1616" spans="1:11" ht="13.5" x14ac:dyDescent="0.25">
      <c r="A1616" s="3">
        <f>TITRES_STAT!B1619</f>
        <v>44365</v>
      </c>
      <c r="B1616" s="6">
        <f>TITRES_STAT!D1619</f>
        <v>101.63760000000001</v>
      </c>
      <c r="C1616" s="2">
        <f t="shared" si="197"/>
        <v>0</v>
      </c>
      <c r="D1616" s="2">
        <f t="shared" si="198"/>
        <v>102.15006000000001</v>
      </c>
      <c r="E1616" s="2">
        <f t="shared" si="200"/>
        <v>103.17498000000001</v>
      </c>
      <c r="F1616" s="2">
        <f t="shared" si="193"/>
        <v>104.15720000000002</v>
      </c>
      <c r="G1616" s="2">
        <f t="shared" si="195"/>
        <v>103.23227599999998</v>
      </c>
      <c r="H1616" s="2">
        <f t="shared" si="199"/>
        <v>100.07795649999984</v>
      </c>
      <c r="I1616" s="2">
        <f t="array" ref="I1616">SUMPRODUCT(B1600:B1619, (ROW(B1600:B1619)-ROW(B1600)+1)) / (20*21/2)</f>
        <v>102.85611904761906</v>
      </c>
      <c r="J1616" s="2">
        <f t="shared" si="194"/>
        <v>103.42788424194458</v>
      </c>
      <c r="K1616" s="2">
        <f t="shared" si="196"/>
        <v>102.68485234860988</v>
      </c>
    </row>
    <row r="1617" spans="1:11" ht="13.5" x14ac:dyDescent="0.25">
      <c r="A1617" s="3">
        <f>TITRES_STAT!B1620</f>
        <v>44368</v>
      </c>
      <c r="B1617" s="6">
        <f>TITRES_STAT!D1620</f>
        <v>101.63760000000001</v>
      </c>
      <c r="C1617" s="2">
        <f t="shared" si="197"/>
        <v>0</v>
      </c>
      <c r="D1617" s="2">
        <f t="shared" si="198"/>
        <v>101.63760000000001</v>
      </c>
      <c r="E1617" s="2">
        <f t="shared" si="200"/>
        <v>102.91875</v>
      </c>
      <c r="F1617" s="2">
        <f t="shared" si="193"/>
        <v>103.90097</v>
      </c>
      <c r="G1617" s="2">
        <f t="shared" si="195"/>
        <v>103.228544</v>
      </c>
      <c r="H1617" s="2">
        <f t="shared" si="199"/>
        <v>100.13544749999983</v>
      </c>
      <c r="I1617" s="2">
        <f t="array" ref="I1617">SUMPRODUCT(B1601:B1620, (ROW(B1601:B1620)-ROW(B1601)+1)) / (20*21/2)</f>
        <v>102.7552542857143</v>
      </c>
      <c r="J1617" s="2">
        <f t="shared" si="194"/>
        <v>103.257380980807</v>
      </c>
      <c r="K1617" s="2">
        <f t="shared" si="196"/>
        <v>102.64378362905656</v>
      </c>
    </row>
    <row r="1618" spans="1:11" ht="13.5" x14ac:dyDescent="0.25">
      <c r="A1618" s="3">
        <f>TITRES_STAT!B1621</f>
        <v>44369</v>
      </c>
      <c r="B1618" s="6">
        <f>TITRES_STAT!D1621</f>
        <v>102.4063</v>
      </c>
      <c r="C1618" s="2">
        <f t="shared" si="197"/>
        <v>0.7686999999999955</v>
      </c>
      <c r="D1618" s="2">
        <f t="shared" si="198"/>
        <v>101.79134000000001</v>
      </c>
      <c r="E1618" s="2">
        <f t="shared" si="200"/>
        <v>102.73939</v>
      </c>
      <c r="F1618" s="2">
        <f t="shared" si="193"/>
        <v>103.68317500000001</v>
      </c>
      <c r="G1618" s="2">
        <f t="shared" si="195"/>
        <v>103.23684800000001</v>
      </c>
      <c r="H1618" s="2">
        <f t="shared" si="199"/>
        <v>100.18426249999982</v>
      </c>
      <c r="I1618" s="2">
        <f t="array" ref="I1618">SUMPRODUCT(B1602:B1621, (ROW(B1602:B1621)-ROW(B1602)+1)) / (20*21/2)</f>
        <v>102.67513190476191</v>
      </c>
      <c r="J1618" s="2">
        <f t="shared" si="194"/>
        <v>103.17632564930157</v>
      </c>
      <c r="K1618" s="2">
        <f t="shared" si="196"/>
        <v>102.63447054556416</v>
      </c>
    </row>
    <row r="1619" spans="1:11" ht="13.5" x14ac:dyDescent="0.25">
      <c r="A1619" s="3">
        <f>TITRES_STAT!B1622</f>
        <v>44370</v>
      </c>
      <c r="B1619" s="6">
        <f>TITRES_STAT!D1622</f>
        <v>102.4063</v>
      </c>
      <c r="C1619" s="2">
        <f t="shared" si="197"/>
        <v>0</v>
      </c>
      <c r="D1619" s="2">
        <f t="shared" si="198"/>
        <v>101.94507999999999</v>
      </c>
      <c r="E1619" s="2">
        <f t="shared" si="200"/>
        <v>102.56003000000001</v>
      </c>
      <c r="F1619" s="2">
        <f t="shared" si="193"/>
        <v>103.46538000000002</v>
      </c>
      <c r="G1619" s="2">
        <f t="shared" si="195"/>
        <v>103.24848999999999</v>
      </c>
      <c r="H1619" s="2">
        <f t="shared" si="199"/>
        <v>100.22055799999981</v>
      </c>
      <c r="I1619" s="2">
        <f t="array" ref="I1619">SUMPRODUCT(B1603:B1622, (ROW(B1603:B1622)-ROW(B1603)+1)) / (20*21/2)</f>
        <v>102.61371761904762</v>
      </c>
      <c r="J1619" s="2">
        <f t="shared" si="194"/>
        <v>103.10298987317762</v>
      </c>
      <c r="K1619" s="2">
        <f t="shared" si="196"/>
        <v>102.62552268103224</v>
      </c>
    </row>
    <row r="1620" spans="1:11" ht="13.5" x14ac:dyDescent="0.25">
      <c r="A1620" s="3">
        <f>TITRES_STAT!B1623</f>
        <v>44371</v>
      </c>
      <c r="B1620" s="6">
        <f>TITRES_STAT!D1623</f>
        <v>102.4063</v>
      </c>
      <c r="C1620" s="2">
        <f t="shared" si="197"/>
        <v>0</v>
      </c>
      <c r="D1620" s="2">
        <f t="shared" si="198"/>
        <v>102.09882</v>
      </c>
      <c r="E1620" s="2">
        <f t="shared" si="200"/>
        <v>102.38066999999999</v>
      </c>
      <c r="F1620" s="2">
        <f t="shared" ref="F1620:F1683" si="201">AVERAGE(B1601:B1620)</f>
        <v>103.24758500000003</v>
      </c>
      <c r="G1620" s="2">
        <f t="shared" si="195"/>
        <v>103.260132</v>
      </c>
      <c r="H1620" s="2">
        <f t="shared" si="199"/>
        <v>100.24437599999982</v>
      </c>
      <c r="I1620" s="2">
        <f t="array" ref="I1620">SUMPRODUCT(B1604:B1623, (ROW(B1604:B1623)-ROW(B1604)+1)) / (20*21/2)</f>
        <v>102.56247142857143</v>
      </c>
      <c r="J1620" s="2">
        <f t="shared" si="194"/>
        <v>103.03663845668451</v>
      </c>
      <c r="K1620" s="2">
        <f t="shared" si="196"/>
        <v>102.61692571314863</v>
      </c>
    </row>
    <row r="1621" spans="1:11" ht="13.5" x14ac:dyDescent="0.25">
      <c r="A1621" s="3">
        <f>TITRES_STAT!B1624</f>
        <v>44372</v>
      </c>
      <c r="B1621" s="6">
        <f>TITRES_STAT!D1624</f>
        <v>102.4063</v>
      </c>
      <c r="C1621" s="2">
        <f t="shared" si="197"/>
        <v>0</v>
      </c>
      <c r="D1621" s="2">
        <f t="shared" si="198"/>
        <v>102.25255999999999</v>
      </c>
      <c r="E1621" s="2">
        <f t="shared" si="200"/>
        <v>102.20131000000001</v>
      </c>
      <c r="F1621" s="2">
        <f t="shared" si="201"/>
        <v>103.13655000000001</v>
      </c>
      <c r="G1621" s="2">
        <f t="shared" si="195"/>
        <v>103.290136</v>
      </c>
      <c r="H1621" s="2">
        <f t="shared" si="199"/>
        <v>100.25354649999981</v>
      </c>
      <c r="I1621" s="2">
        <f t="array" ref="I1621">SUMPRODUCT(B1605:B1624, (ROW(B1605:B1624)-ROW(B1605)+1)) / (20*21/2)</f>
        <v>102.51935952380953</v>
      </c>
      <c r="J1621" s="2">
        <f t="shared" ref="J1621:J1684" si="202">$J$4*B1621+J1620*(1-$J$4)</f>
        <v>102.97660622271457</v>
      </c>
      <c r="K1621" s="2">
        <f t="shared" si="196"/>
        <v>102.60866588126045</v>
      </c>
    </row>
    <row r="1622" spans="1:11" ht="13.5" x14ac:dyDescent="0.25">
      <c r="A1622" s="3">
        <f>TITRES_STAT!B1625</f>
        <v>44375</v>
      </c>
      <c r="B1622" s="6">
        <f>TITRES_STAT!D1625</f>
        <v>102.49169999999999</v>
      </c>
      <c r="C1622" s="2">
        <f t="shared" si="197"/>
        <v>8.5399999999992815E-2</v>
      </c>
      <c r="D1622" s="2">
        <f t="shared" si="198"/>
        <v>102.42337999999999</v>
      </c>
      <c r="E1622" s="2">
        <f t="shared" si="200"/>
        <v>102.03049000000001</v>
      </c>
      <c r="F1622" s="2">
        <f t="shared" si="201"/>
        <v>103.02978500000002</v>
      </c>
      <c r="G1622" s="2">
        <f t="shared" si="195"/>
        <v>103.32051199999999</v>
      </c>
      <c r="H1622" s="2">
        <f t="shared" si="199"/>
        <v>100.26314399999981</v>
      </c>
      <c r="I1622" s="2">
        <f t="array" ref="I1622">SUMPRODUCT(B1606:B1625, (ROW(B1606:B1625)-ROW(B1606)+1)) / (20*21/2)</f>
        <v>102.4843819047619</v>
      </c>
      <c r="J1622" s="2">
        <f t="shared" si="202"/>
        <v>102.93042467769413</v>
      </c>
      <c r="K1622" s="2">
        <f t="shared" si="196"/>
        <v>102.60407898395611</v>
      </c>
    </row>
    <row r="1623" spans="1:11" ht="13.5" x14ac:dyDescent="0.25">
      <c r="A1623" s="3">
        <f>TITRES_STAT!B1626</f>
        <v>44376</v>
      </c>
      <c r="B1623" s="6">
        <f>TITRES_STAT!D1626</f>
        <v>102.49169999999999</v>
      </c>
      <c r="C1623" s="2">
        <f t="shared" si="197"/>
        <v>0</v>
      </c>
      <c r="D1623" s="2">
        <f t="shared" si="198"/>
        <v>102.44046</v>
      </c>
      <c r="E1623" s="2">
        <f t="shared" si="200"/>
        <v>102.11590000000001</v>
      </c>
      <c r="F1623" s="2">
        <f t="shared" si="201"/>
        <v>102.94437500000001</v>
      </c>
      <c r="G1623" s="2">
        <f t="shared" si="195"/>
        <v>103.33553199999997</v>
      </c>
      <c r="H1623" s="2">
        <f t="shared" si="199"/>
        <v>100.27274149999982</v>
      </c>
      <c r="I1623" s="2">
        <f t="array" ref="I1623">SUMPRODUCT(B1607:B1626, (ROW(B1607:B1626)-ROW(B1607)+1)) / (20*21/2)</f>
        <v>102.45753857142857</v>
      </c>
      <c r="J1623" s="2">
        <f t="shared" si="202"/>
        <v>102.88864137505659</v>
      </c>
      <c r="K1623" s="2">
        <f t="shared" si="196"/>
        <v>102.59967196497745</v>
      </c>
    </row>
    <row r="1624" spans="1:11" ht="13.5" x14ac:dyDescent="0.25">
      <c r="A1624" s="3">
        <f>TITRES_STAT!B1627</f>
        <v>44377</v>
      </c>
      <c r="B1624" s="6">
        <f>TITRES_STAT!D1627</f>
        <v>102.49169999999999</v>
      </c>
      <c r="C1624" s="2">
        <f t="shared" si="197"/>
        <v>0</v>
      </c>
      <c r="D1624" s="2">
        <f t="shared" si="198"/>
        <v>102.45753999999999</v>
      </c>
      <c r="E1624" s="2">
        <f t="shared" si="200"/>
        <v>102.20131000000001</v>
      </c>
      <c r="F1624" s="2">
        <f t="shared" si="201"/>
        <v>102.85896500000001</v>
      </c>
      <c r="G1624" s="2">
        <f t="shared" si="195"/>
        <v>103.36557399999997</v>
      </c>
      <c r="H1624" s="2">
        <f t="shared" si="199"/>
        <v>100.26773299999982</v>
      </c>
      <c r="I1624" s="2">
        <f t="array" ref="I1624">SUMPRODUCT(B1608:B1627, (ROW(B1608:B1627)-ROW(B1608)+1)) / (20*21/2)</f>
        <v>102.43069523809524</v>
      </c>
      <c r="J1624" s="2">
        <f t="shared" si="202"/>
        <v>102.85083743457501</v>
      </c>
      <c r="K1624" s="2">
        <f t="shared" si="196"/>
        <v>102.59543777027245</v>
      </c>
    </row>
    <row r="1625" spans="1:11" ht="13.5" x14ac:dyDescent="0.25">
      <c r="A1625" s="3">
        <f>TITRES_STAT!B1628</f>
        <v>44378</v>
      </c>
      <c r="B1625" s="6">
        <f>TITRES_STAT!D1628</f>
        <v>102.49169999999999</v>
      </c>
      <c r="C1625" s="2">
        <f t="shared" si="197"/>
        <v>0</v>
      </c>
      <c r="D1625" s="2">
        <f t="shared" si="198"/>
        <v>102.47462</v>
      </c>
      <c r="E1625" s="2">
        <f t="shared" si="200"/>
        <v>102.28672000000002</v>
      </c>
      <c r="F1625" s="2">
        <f t="shared" si="201"/>
        <v>102.77355500000002</v>
      </c>
      <c r="G1625" s="2">
        <f t="shared" si="195"/>
        <v>103.37892399999996</v>
      </c>
      <c r="H1625" s="2">
        <f t="shared" si="199"/>
        <v>100.28601049999983</v>
      </c>
      <c r="I1625" s="2">
        <f t="array" ref="I1625">SUMPRODUCT(B1609:B1628, (ROW(B1609:B1628)-ROW(B1609)+1)) / (20*21/2)</f>
        <v>102.4119861904762</v>
      </c>
      <c r="J1625" s="2">
        <f t="shared" si="202"/>
        <v>102.8166338693774</v>
      </c>
      <c r="K1625" s="2">
        <f t="shared" si="196"/>
        <v>102.59136962241864</v>
      </c>
    </row>
    <row r="1626" spans="1:11" ht="13.5" x14ac:dyDescent="0.25">
      <c r="A1626" s="3">
        <f>TITRES_STAT!B1629</f>
        <v>44379</v>
      </c>
      <c r="B1626" s="6">
        <f>TITRES_STAT!D1629</f>
        <v>102.49169999999999</v>
      </c>
      <c r="C1626" s="2">
        <f t="shared" si="197"/>
        <v>0</v>
      </c>
      <c r="D1626" s="2">
        <f t="shared" si="198"/>
        <v>102.49169999999999</v>
      </c>
      <c r="E1626" s="2">
        <f t="shared" si="200"/>
        <v>102.37213000000001</v>
      </c>
      <c r="F1626" s="2">
        <f t="shared" si="201"/>
        <v>102.77355500000003</v>
      </c>
      <c r="G1626" s="2">
        <f t="shared" si="195"/>
        <v>103.39227399999994</v>
      </c>
      <c r="H1626" s="2">
        <f t="shared" si="199"/>
        <v>100.31021349999983</v>
      </c>
      <c r="I1626" s="2">
        <f t="array" ref="I1626">SUMPRODUCT(B1610:B1629, (ROW(B1610:B1629)-ROW(B1610)+1)) / (20*21/2)</f>
        <v>102.40141142857142</v>
      </c>
      <c r="J1626" s="2">
        <f t="shared" si="202"/>
        <v>102.78568778657954</v>
      </c>
      <c r="K1626" s="2">
        <f t="shared" si="196"/>
        <v>102.58746100977477</v>
      </c>
    </row>
    <row r="1627" spans="1:11" ht="13.5" x14ac:dyDescent="0.25">
      <c r="A1627" s="3">
        <f>TITRES_STAT!B1630</f>
        <v>44382</v>
      </c>
      <c r="B1627" s="6">
        <f>TITRES_STAT!D1630</f>
        <v>102.49169999999999</v>
      </c>
      <c r="C1627" s="2">
        <f t="shared" si="197"/>
        <v>0</v>
      </c>
      <c r="D1627" s="2">
        <f t="shared" si="198"/>
        <v>102.49169999999999</v>
      </c>
      <c r="E1627" s="2">
        <f t="shared" si="200"/>
        <v>102.45754000000002</v>
      </c>
      <c r="F1627" s="2">
        <f t="shared" si="201"/>
        <v>102.68814500000003</v>
      </c>
      <c r="G1627" s="2">
        <f t="shared" si="195"/>
        <v>103.43900999999994</v>
      </c>
      <c r="H1627" s="2">
        <f t="shared" si="199"/>
        <v>100.33441649999982</v>
      </c>
      <c r="I1627" s="2">
        <f t="array" ref="I1627">SUMPRODUCT(B1611:B1630, (ROW(B1611:B1630)-ROW(B1611)+1)) / (20*21/2)</f>
        <v>102.39897095238095</v>
      </c>
      <c r="J1627" s="2">
        <f t="shared" si="202"/>
        <v>102.75768894976244</v>
      </c>
      <c r="K1627" s="2">
        <f t="shared" si="196"/>
        <v>102.58370567605812</v>
      </c>
    </row>
    <row r="1628" spans="1:11" ht="13.5" x14ac:dyDescent="0.25">
      <c r="A1628" s="3">
        <f>TITRES_STAT!B1631</f>
        <v>44383</v>
      </c>
      <c r="B1628" s="6">
        <f>TITRES_STAT!D1631</f>
        <v>102.49169999999999</v>
      </c>
      <c r="C1628" s="2">
        <f t="shared" si="197"/>
        <v>0</v>
      </c>
      <c r="D1628" s="2">
        <f t="shared" si="198"/>
        <v>102.49169999999999</v>
      </c>
      <c r="E1628" s="2">
        <f t="shared" si="200"/>
        <v>102.46608000000001</v>
      </c>
      <c r="F1628" s="2">
        <f t="shared" si="201"/>
        <v>102.60273500000002</v>
      </c>
      <c r="G1628" s="2">
        <f t="shared" si="195"/>
        <v>103.48574599999995</v>
      </c>
      <c r="H1628" s="2">
        <f t="shared" si="199"/>
        <v>100.3544464999998</v>
      </c>
      <c r="I1628" s="2">
        <f t="array" ref="I1628">SUMPRODUCT(B1612:B1631, (ROW(B1612:B1631)-ROW(B1612)+1)) / (20*21/2)</f>
        <v>102.40466476190475</v>
      </c>
      <c r="J1628" s="2">
        <f t="shared" si="202"/>
        <v>102.73235666883268</v>
      </c>
      <c r="K1628" s="2">
        <f t="shared" si="196"/>
        <v>102.58009761033036</v>
      </c>
    </row>
    <row r="1629" spans="1:11" ht="13.5" x14ac:dyDescent="0.25">
      <c r="A1629" s="3">
        <f>TITRES_STAT!B1632</f>
        <v>44384</v>
      </c>
      <c r="B1629" s="6">
        <f>TITRES_STAT!D1632</f>
        <v>102.49169999999999</v>
      </c>
      <c r="C1629" s="2">
        <f t="shared" si="197"/>
        <v>0</v>
      </c>
      <c r="D1629" s="2">
        <f t="shared" si="198"/>
        <v>102.49169999999999</v>
      </c>
      <c r="E1629" s="2">
        <f t="shared" si="200"/>
        <v>102.47462</v>
      </c>
      <c r="F1629" s="2">
        <f t="shared" si="201"/>
        <v>102.51732500000003</v>
      </c>
      <c r="G1629" s="2">
        <f t="shared" si="195"/>
        <v>103.53248199999994</v>
      </c>
      <c r="H1629" s="2">
        <f t="shared" si="199"/>
        <v>100.36613049999978</v>
      </c>
      <c r="I1629" s="2">
        <f t="array" ref="I1629">SUMPRODUCT(B1613:B1632, (ROW(B1613:B1632)-ROW(B1613)+1)) / (20*21/2)</f>
        <v>102.41849285714285</v>
      </c>
      <c r="J1629" s="2">
        <f t="shared" si="202"/>
        <v>102.70943698608671</v>
      </c>
      <c r="K1629" s="2">
        <f t="shared" si="196"/>
        <v>102.57663103737623</v>
      </c>
    </row>
    <row r="1630" spans="1:11" ht="13.5" x14ac:dyDescent="0.25">
      <c r="A1630" s="3">
        <f>TITRES_STAT!B1633</f>
        <v>44385</v>
      </c>
      <c r="B1630" s="6">
        <f>TITRES_STAT!D1633</f>
        <v>102.49169999999999</v>
      </c>
      <c r="C1630" s="2">
        <f t="shared" si="197"/>
        <v>0</v>
      </c>
      <c r="D1630" s="2">
        <f t="shared" si="198"/>
        <v>102.49169999999999</v>
      </c>
      <c r="E1630" s="2">
        <f t="shared" si="200"/>
        <v>102.48316000000003</v>
      </c>
      <c r="F1630" s="2">
        <f t="shared" si="201"/>
        <v>102.431915</v>
      </c>
      <c r="G1630" s="2">
        <f t="shared" si="195"/>
        <v>103.54583199999993</v>
      </c>
      <c r="H1630" s="2">
        <f t="shared" si="199"/>
        <v>100.37781449999979</v>
      </c>
      <c r="I1630" s="2">
        <f t="array" ref="I1630">SUMPRODUCT(B1614:B1633, (ROW(B1614:B1633)-ROW(B1614)+1)) / (20*21/2)</f>
        <v>102.44045523809523</v>
      </c>
      <c r="J1630" s="2">
        <f t="shared" si="202"/>
        <v>102.68870013026893</v>
      </c>
      <c r="K1630" s="2">
        <f t="shared" si="196"/>
        <v>102.57330040845952</v>
      </c>
    </row>
    <row r="1631" spans="1:11" ht="13.5" x14ac:dyDescent="0.25">
      <c r="A1631" s="3">
        <f>TITRES_STAT!B1634</f>
        <v>44386</v>
      </c>
      <c r="B1631" s="6">
        <f>TITRES_STAT!D1634</f>
        <v>102.49169999999999</v>
      </c>
      <c r="C1631" s="2">
        <f t="shared" si="197"/>
        <v>0</v>
      </c>
      <c r="D1631" s="2">
        <f t="shared" si="198"/>
        <v>102.49169999999999</v>
      </c>
      <c r="E1631" s="2">
        <f t="shared" si="200"/>
        <v>102.49170000000001</v>
      </c>
      <c r="F1631" s="2">
        <f t="shared" si="201"/>
        <v>102.34650500000001</v>
      </c>
      <c r="G1631" s="2">
        <f t="shared" si="195"/>
        <v>103.55918199999995</v>
      </c>
      <c r="H1631" s="2">
        <f t="shared" si="199"/>
        <v>100.38949849999977</v>
      </c>
      <c r="I1631" s="2">
        <f t="array" ref="I1631">SUMPRODUCT(B1615:B1634, (ROW(B1615:B1634)-ROW(B1615)+1)) / (20*21/2)</f>
        <v>102.45835047619047</v>
      </c>
      <c r="J1631" s="2">
        <f t="shared" si="202"/>
        <v>102.66993821310045</v>
      </c>
      <c r="K1631" s="2">
        <f t="shared" si="196"/>
        <v>102.5701003924415</v>
      </c>
    </row>
    <row r="1632" spans="1:11" ht="13.5" x14ac:dyDescent="0.25">
      <c r="A1632" s="3">
        <f>TITRES_STAT!B1635</f>
        <v>44389</v>
      </c>
      <c r="B1632" s="6">
        <f>TITRES_STAT!D1635</f>
        <v>102.49169999999999</v>
      </c>
      <c r="C1632" s="2">
        <f t="shared" si="197"/>
        <v>0</v>
      </c>
      <c r="D1632" s="2">
        <f t="shared" si="198"/>
        <v>102.49169999999999</v>
      </c>
      <c r="E1632" s="2">
        <f t="shared" si="200"/>
        <v>102.49170000000001</v>
      </c>
      <c r="F1632" s="2">
        <f t="shared" si="201"/>
        <v>102.26109500000003</v>
      </c>
      <c r="G1632" s="2">
        <f t="shared" si="195"/>
        <v>103.57269999999995</v>
      </c>
      <c r="H1632" s="2">
        <f t="shared" si="199"/>
        <v>100.43035249999976</v>
      </c>
      <c r="I1632" s="2">
        <f t="array" ref="I1632">SUMPRODUCT(B1616:B1635, (ROW(B1616:B1635)-ROW(B1616)+1)) / (20*21/2)</f>
        <v>102.47217857142856</v>
      </c>
      <c r="J1632" s="2">
        <f t="shared" si="202"/>
        <v>102.65296314518612</v>
      </c>
      <c r="K1632" s="2">
        <f t="shared" si="196"/>
        <v>102.56702586724772</v>
      </c>
    </row>
    <row r="1633" spans="1:11" ht="13.5" x14ac:dyDescent="0.25">
      <c r="A1633" s="3">
        <f>TITRES_STAT!B1636</f>
        <v>44390</v>
      </c>
      <c r="B1633" s="6">
        <f>TITRES_STAT!D1636</f>
        <v>102.49169999999999</v>
      </c>
      <c r="C1633" s="2">
        <f t="shared" si="197"/>
        <v>0</v>
      </c>
      <c r="D1633" s="2">
        <f t="shared" si="198"/>
        <v>102.49169999999999</v>
      </c>
      <c r="E1633" s="2">
        <f t="shared" si="200"/>
        <v>102.49170000000001</v>
      </c>
      <c r="F1633" s="2">
        <f t="shared" si="201"/>
        <v>102.30380000000002</v>
      </c>
      <c r="G1633" s="2">
        <f t="shared" si="195"/>
        <v>103.58621799999996</v>
      </c>
      <c r="H1633" s="2">
        <f t="shared" si="199"/>
        <v>100.47120649999974</v>
      </c>
      <c r="I1633" s="2">
        <f t="array" ref="I1633">SUMPRODUCT(B1617:B1636, (ROW(B1617:B1636)-ROW(B1617)+1)) / (20*21/2)</f>
        <v>102.48193952380952</v>
      </c>
      <c r="J1633" s="2">
        <f t="shared" si="202"/>
        <v>102.6376047504065</v>
      </c>
      <c r="K1633" s="2">
        <f t="shared" si="196"/>
        <v>102.56407191166939</v>
      </c>
    </row>
    <row r="1634" spans="1:11" ht="13.5" x14ac:dyDescent="0.25">
      <c r="A1634" s="3">
        <f>TITRES_STAT!B1637</f>
        <v>44391</v>
      </c>
      <c r="B1634" s="6">
        <f>TITRES_STAT!D1637</f>
        <v>102.49169999999999</v>
      </c>
      <c r="C1634" s="2">
        <f t="shared" si="197"/>
        <v>0</v>
      </c>
      <c r="D1634" s="2">
        <f t="shared" si="198"/>
        <v>102.49169999999999</v>
      </c>
      <c r="E1634" s="2">
        <f t="shared" si="200"/>
        <v>102.49170000000001</v>
      </c>
      <c r="F1634" s="2">
        <f t="shared" si="201"/>
        <v>102.34650500000002</v>
      </c>
      <c r="G1634" s="2">
        <f t="shared" si="195"/>
        <v>103.59973599999995</v>
      </c>
      <c r="H1634" s="2">
        <f t="shared" si="199"/>
        <v>100.48334949999972</v>
      </c>
      <c r="I1634" s="2">
        <f t="array" ref="I1634">SUMPRODUCT(B1618:B1637, (ROW(B1618:B1637)-ROW(B1618)+1)) / (20*21/2)</f>
        <v>102.48763333333332</v>
      </c>
      <c r="J1634" s="2">
        <f t="shared" si="202"/>
        <v>102.6237090598916</v>
      </c>
      <c r="K1634" s="2">
        <f t="shared" si="196"/>
        <v>102.56123379748628</v>
      </c>
    </row>
    <row r="1635" spans="1:11" ht="13.5" x14ac:dyDescent="0.25">
      <c r="A1635" s="3">
        <f>TITRES_STAT!B1638</f>
        <v>44392</v>
      </c>
      <c r="B1635" s="6">
        <f>TITRES_STAT!D1638</f>
        <v>102.49169999999999</v>
      </c>
      <c r="C1635" s="2">
        <f t="shared" si="197"/>
        <v>0</v>
      </c>
      <c r="D1635" s="2">
        <f t="shared" si="198"/>
        <v>102.49169999999999</v>
      </c>
      <c r="E1635" s="2">
        <f t="shared" si="200"/>
        <v>102.49170000000001</v>
      </c>
      <c r="F1635" s="2">
        <f t="shared" si="201"/>
        <v>102.38921000000002</v>
      </c>
      <c r="G1635" s="2">
        <f t="shared" si="195"/>
        <v>103.61325399999994</v>
      </c>
      <c r="H1635" s="2">
        <f t="shared" si="199"/>
        <v>100.49920649999972</v>
      </c>
      <c r="I1635" s="2">
        <f t="array" ref="I1635">SUMPRODUCT(B1619:B1638, (ROW(B1619:B1638)-ROW(B1619)+1)) / (20*21/2)</f>
        <v>102.48925999999999</v>
      </c>
      <c r="J1635" s="2">
        <f t="shared" si="202"/>
        <v>102.61113676847334</v>
      </c>
      <c r="K1635" s="2">
        <f t="shared" si="196"/>
        <v>102.55850698189859</v>
      </c>
    </row>
    <row r="1636" spans="1:11" ht="13.5" x14ac:dyDescent="0.25">
      <c r="A1636" s="3">
        <f>TITRES_STAT!B1639</f>
        <v>44393</v>
      </c>
      <c r="B1636" s="6">
        <f>TITRES_STAT!D1639</f>
        <v>102.49169999999999</v>
      </c>
      <c r="C1636" s="2">
        <f t="shared" si="197"/>
        <v>0</v>
      </c>
      <c r="D1636" s="2">
        <f t="shared" si="198"/>
        <v>102.49169999999999</v>
      </c>
      <c r="E1636" s="2">
        <f t="shared" si="200"/>
        <v>102.49170000000001</v>
      </c>
      <c r="F1636" s="2">
        <f t="shared" si="201"/>
        <v>102.43191500000003</v>
      </c>
      <c r="G1636" s="2">
        <f t="shared" si="195"/>
        <v>103.62677199999995</v>
      </c>
      <c r="H1636" s="2">
        <f t="shared" si="199"/>
        <v>100.51506349999968</v>
      </c>
      <c r="I1636" s="2">
        <f t="array" ref="I1636">SUMPRODUCT(B1620:B1639, (ROW(B1620:B1639)-ROW(B1620)+1)) / (20*21/2)</f>
        <v>102.48234666666666</v>
      </c>
      <c r="J1636" s="2">
        <f t="shared" si="202"/>
        <v>102.59976183814256</v>
      </c>
      <c r="K1636" s="2">
        <f t="shared" si="196"/>
        <v>102.5558871002555</v>
      </c>
    </row>
    <row r="1637" spans="1:11" ht="13.5" x14ac:dyDescent="0.25">
      <c r="A1637" s="3">
        <f>TITRES_STAT!B1640</f>
        <v>44396</v>
      </c>
      <c r="B1637" s="6">
        <f>TITRES_STAT!D1640</f>
        <v>102.49169999999999</v>
      </c>
      <c r="C1637" s="2">
        <f t="shared" si="197"/>
        <v>0</v>
      </c>
      <c r="D1637" s="2">
        <f t="shared" si="198"/>
        <v>102.49169999999999</v>
      </c>
      <c r="E1637" s="2">
        <f t="shared" si="200"/>
        <v>102.49170000000001</v>
      </c>
      <c r="F1637" s="2">
        <f t="shared" si="201"/>
        <v>102.47462000000003</v>
      </c>
      <c r="G1637" s="2">
        <f t="shared" si="195"/>
        <v>103.64045599999994</v>
      </c>
      <c r="H1637" s="2">
        <f t="shared" si="199"/>
        <v>100.55324649999967</v>
      </c>
      <c r="I1637" s="2">
        <f t="array" ref="I1637">SUMPRODUCT(B1621:B1640, (ROW(B1621:B1640)-ROW(B1621)+1)) / (20*21/2)</f>
        <v>102.47543333333334</v>
      </c>
      <c r="J1637" s="2">
        <f t="shared" si="202"/>
        <v>102.58947023450993</v>
      </c>
      <c r="K1637" s="2">
        <f t="shared" si="196"/>
        <v>102.55336995906902</v>
      </c>
    </row>
    <row r="1638" spans="1:11" ht="13.5" x14ac:dyDescent="0.25">
      <c r="A1638" s="3">
        <f>TITRES_STAT!B1641</f>
        <v>44399</v>
      </c>
      <c r="B1638" s="6">
        <f>TITRES_STAT!D1641</f>
        <v>102.49169999999999</v>
      </c>
      <c r="C1638" s="2">
        <f t="shared" si="197"/>
        <v>0</v>
      </c>
      <c r="D1638" s="2">
        <f t="shared" si="198"/>
        <v>102.49169999999999</v>
      </c>
      <c r="E1638" s="2">
        <f t="shared" si="200"/>
        <v>102.49170000000001</v>
      </c>
      <c r="F1638" s="2">
        <f t="shared" si="201"/>
        <v>102.47889000000002</v>
      </c>
      <c r="G1638" s="2">
        <f t="shared" si="195"/>
        <v>103.65413999999996</v>
      </c>
      <c r="H1638" s="2">
        <f t="shared" si="199"/>
        <v>100.59142949999966</v>
      </c>
      <c r="I1638" s="2">
        <f t="array" ref="I1638">SUMPRODUCT(B1622:B1641, (ROW(B1622:B1641)-ROW(B1622)+1)) / (20*21/2)</f>
        <v>102.46852000000001</v>
      </c>
      <c r="J1638" s="2">
        <f t="shared" si="202"/>
        <v>102.58015878360422</v>
      </c>
      <c r="K1638" s="2">
        <f t="shared" si="196"/>
        <v>102.5509515293016</v>
      </c>
    </row>
    <row r="1639" spans="1:11" ht="13.5" x14ac:dyDescent="0.25">
      <c r="A1639" s="3">
        <f>TITRES_STAT!B1642</f>
        <v>44400</v>
      </c>
      <c r="B1639" s="6">
        <f>TITRES_STAT!D1642</f>
        <v>102.4063</v>
      </c>
      <c r="C1639" s="2">
        <f t="shared" si="197"/>
        <v>-8.5399999999992815E-2</v>
      </c>
      <c r="D1639" s="2">
        <f t="shared" si="198"/>
        <v>102.47462</v>
      </c>
      <c r="E1639" s="2">
        <f t="shared" si="200"/>
        <v>102.48316000000003</v>
      </c>
      <c r="F1639" s="2">
        <f t="shared" si="201"/>
        <v>102.47889000000002</v>
      </c>
      <c r="G1639" s="2">
        <f t="shared" si="195"/>
        <v>103.61570399999995</v>
      </c>
      <c r="H1639" s="2">
        <f t="shared" si="199"/>
        <v>100.61520549999969</v>
      </c>
      <c r="I1639" s="2">
        <f t="array" ref="I1639">SUMPRODUCT(B1623:B1642, (ROW(B1623:B1642)-ROW(B1623)+1)) / (20*21/2)</f>
        <v>102.46160666666668</v>
      </c>
      <c r="J1639" s="2">
        <f t="shared" si="202"/>
        <v>102.56360080421334</v>
      </c>
      <c r="K1639" s="2">
        <f t="shared" si="196"/>
        <v>102.54527892030939</v>
      </c>
    </row>
    <row r="1640" spans="1:11" ht="13.5" x14ac:dyDescent="0.25">
      <c r="A1640" s="3">
        <f>TITRES_STAT!B1643</f>
        <v>44403</v>
      </c>
      <c r="B1640" s="6">
        <f>TITRES_STAT!D1643</f>
        <v>102.4063</v>
      </c>
      <c r="C1640" s="2">
        <f t="shared" si="197"/>
        <v>0</v>
      </c>
      <c r="D1640" s="2">
        <f t="shared" si="198"/>
        <v>102.45753999999999</v>
      </c>
      <c r="E1640" s="2">
        <f t="shared" si="200"/>
        <v>102.47462</v>
      </c>
      <c r="F1640" s="2">
        <f t="shared" si="201"/>
        <v>102.47889000000002</v>
      </c>
      <c r="G1640" s="2">
        <f t="shared" si="195"/>
        <v>103.57726799999995</v>
      </c>
      <c r="H1640" s="2">
        <f t="shared" si="199"/>
        <v>100.62646249999968</v>
      </c>
      <c r="I1640" s="2">
        <f t="array" ref="I1640">SUMPRODUCT(B1624:B1643, (ROW(B1624:B1643)-ROW(B1624)+1)) / (20*21/2)</f>
        <v>102.4551</v>
      </c>
      <c r="J1640" s="2">
        <f t="shared" si="202"/>
        <v>102.54861977524064</v>
      </c>
      <c r="K1640" s="2">
        <f t="shared" si="196"/>
        <v>102.53982876657177</v>
      </c>
    </row>
    <row r="1641" spans="1:11" ht="13.5" x14ac:dyDescent="0.25">
      <c r="A1641" s="3">
        <f>TITRES_STAT!B1644</f>
        <v>44404</v>
      </c>
      <c r="B1641" s="6">
        <f>TITRES_STAT!D1644</f>
        <v>102.4063</v>
      </c>
      <c r="C1641" s="2">
        <f t="shared" si="197"/>
        <v>0</v>
      </c>
      <c r="D1641" s="2">
        <f t="shared" si="198"/>
        <v>102.44046</v>
      </c>
      <c r="E1641" s="2">
        <f t="shared" si="200"/>
        <v>102.46608000000001</v>
      </c>
      <c r="F1641" s="2">
        <f t="shared" si="201"/>
        <v>102.47889000000002</v>
      </c>
      <c r="G1641" s="2">
        <f t="shared" si="195"/>
        <v>103.53883199999994</v>
      </c>
      <c r="H1641" s="2">
        <f t="shared" si="199"/>
        <v>100.62728649999967</v>
      </c>
      <c r="I1641" s="2">
        <f t="array" ref="I1641">SUMPRODUCT(B1625:B1644, (ROW(B1625:B1644)-ROW(B1625)+1)) / (20*21/2)</f>
        <v>102.15698095238095</v>
      </c>
      <c r="J1641" s="2">
        <f t="shared" si="202"/>
        <v>102.535065510932</v>
      </c>
      <c r="K1641" s="2">
        <f t="shared" si="196"/>
        <v>102.53459234435327</v>
      </c>
    </row>
    <row r="1642" spans="1:11" ht="13.5" x14ac:dyDescent="0.25">
      <c r="A1642" s="3">
        <f>TITRES_STAT!B1645</f>
        <v>44405</v>
      </c>
      <c r="B1642" s="6">
        <f>TITRES_STAT!D1645</f>
        <v>102.4063</v>
      </c>
      <c r="C1642" s="2">
        <f t="shared" si="197"/>
        <v>0</v>
      </c>
      <c r="D1642" s="2">
        <f t="shared" si="198"/>
        <v>102.42337999999999</v>
      </c>
      <c r="E1642" s="2">
        <f t="shared" si="200"/>
        <v>102.45753999999999</v>
      </c>
      <c r="F1642" s="2">
        <f t="shared" si="201"/>
        <v>102.47462000000003</v>
      </c>
      <c r="G1642" s="2">
        <f t="shared" si="195"/>
        <v>103.46025399999995</v>
      </c>
      <c r="H1642" s="2">
        <f t="shared" si="199"/>
        <v>100.61392199999966</v>
      </c>
      <c r="I1642" s="2">
        <f t="array" ref="I1642">SUMPRODUCT(B1626:B1645, (ROW(B1626:B1645)-ROW(B1626)+1)) / (20*21/2)</f>
        <v>102.16507904761903</v>
      </c>
      <c r="J1642" s="2">
        <f t="shared" si="202"/>
        <v>102.52280212893848</v>
      </c>
      <c r="K1642" s="2">
        <f t="shared" si="196"/>
        <v>102.5295612720257</v>
      </c>
    </row>
    <row r="1643" spans="1:11" ht="13.5" x14ac:dyDescent="0.25">
      <c r="A1643" s="3">
        <f>TITRES_STAT!B1646</f>
        <v>44406</v>
      </c>
      <c r="B1643" s="6">
        <f>TITRES_STAT!D1646</f>
        <v>102.4063</v>
      </c>
      <c r="C1643" s="2">
        <f t="shared" si="197"/>
        <v>0</v>
      </c>
      <c r="D1643" s="2">
        <f t="shared" si="198"/>
        <v>102.40630000000002</v>
      </c>
      <c r="E1643" s="2">
        <f t="shared" si="200"/>
        <v>102.449</v>
      </c>
      <c r="F1643" s="2">
        <f t="shared" si="201"/>
        <v>102.47035000000002</v>
      </c>
      <c r="G1643" s="2">
        <f t="shared" si="195"/>
        <v>103.38167599999996</v>
      </c>
      <c r="H1643" s="2">
        <f t="shared" si="199"/>
        <v>100.59179399999967</v>
      </c>
      <c r="I1643" s="2">
        <f t="array" ref="I1643">SUMPRODUCT(B1627:B1646, (ROW(B1627:B1646)-ROW(B1627)+1)) / (20*21/2)</f>
        <v>102.17362428571428</v>
      </c>
      <c r="J1643" s="2">
        <f t="shared" si="202"/>
        <v>102.5117066880872</v>
      </c>
      <c r="K1643" s="2">
        <f t="shared" si="196"/>
        <v>102.52472749665215</v>
      </c>
    </row>
    <row r="1644" spans="1:11" ht="13.5" x14ac:dyDescent="0.25">
      <c r="A1644" s="3">
        <f>TITRES_STAT!B1647</f>
        <v>44407</v>
      </c>
      <c r="B1644" s="6">
        <f>TITRES_STAT!D1647</f>
        <v>99.340100000000007</v>
      </c>
      <c r="C1644" s="2">
        <f t="shared" si="197"/>
        <v>-3.0661999999999949</v>
      </c>
      <c r="D1644" s="2">
        <f t="shared" si="198"/>
        <v>101.79306</v>
      </c>
      <c r="E1644" s="2">
        <f t="shared" si="200"/>
        <v>102.13383999999999</v>
      </c>
      <c r="F1644" s="2">
        <f t="shared" si="201"/>
        <v>102.31277000000004</v>
      </c>
      <c r="G1644" s="2">
        <f t="shared" si="195"/>
        <v>103.23323399999995</v>
      </c>
      <c r="H1644" s="2">
        <f t="shared" si="199"/>
        <v>100.56268099999969</v>
      </c>
      <c r="I1644" s="2">
        <f t="array" ref="I1644">SUMPRODUCT(B1628:B1647, (ROW(B1628:B1647)-ROW(B1628)+1)) / (20*21/2)</f>
        <v>102.18261666666665</v>
      </c>
      <c r="J1644" s="2">
        <f t="shared" si="202"/>
        <v>102.20964890826937</v>
      </c>
      <c r="K1644" s="2">
        <f t="shared" si="196"/>
        <v>102.39984014384227</v>
      </c>
    </row>
    <row r="1645" spans="1:11" ht="13.5" x14ac:dyDescent="0.25">
      <c r="A1645" s="3">
        <f>TITRES_STAT!B1648</f>
        <v>44410</v>
      </c>
      <c r="B1645" s="6">
        <f>TITRES_STAT!D1648</f>
        <v>102.3978</v>
      </c>
      <c r="C1645" s="2">
        <f t="shared" si="197"/>
        <v>3.057699999999997</v>
      </c>
      <c r="D1645" s="2">
        <f t="shared" si="198"/>
        <v>101.79136000000001</v>
      </c>
      <c r="E1645" s="2">
        <f t="shared" si="200"/>
        <v>102.12445</v>
      </c>
      <c r="F1645" s="2">
        <f t="shared" si="201"/>
        <v>102.30807500000004</v>
      </c>
      <c r="G1645" s="2">
        <f t="shared" si="195"/>
        <v>103.14594599999997</v>
      </c>
      <c r="H1645" s="2">
        <f t="shared" si="199"/>
        <v>100.53717199999966</v>
      </c>
      <c r="I1645" s="2">
        <f t="array" ref="I1645">SUMPRODUCT(B1629:B1648, (ROW(B1629:B1648)-ROW(B1629)+1)) / (20*21/2)</f>
        <v>102.19205619047619</v>
      </c>
      <c r="J1645" s="2">
        <f t="shared" si="202"/>
        <v>102.22756805986276</v>
      </c>
      <c r="K1645" s="2">
        <f t="shared" si="196"/>
        <v>102.3997601382014</v>
      </c>
    </row>
    <row r="1646" spans="1:11" ht="13.5" x14ac:dyDescent="0.25">
      <c r="A1646" s="3">
        <f>TITRES_STAT!B1649</f>
        <v>44411</v>
      </c>
      <c r="B1646" s="6">
        <f>TITRES_STAT!D1649</f>
        <v>102.3978</v>
      </c>
      <c r="C1646" s="2">
        <f t="shared" si="197"/>
        <v>0</v>
      </c>
      <c r="D1646" s="2">
        <f t="shared" si="198"/>
        <v>101.78966</v>
      </c>
      <c r="E1646" s="2">
        <f t="shared" si="200"/>
        <v>102.11506</v>
      </c>
      <c r="F1646" s="2">
        <f t="shared" si="201"/>
        <v>102.30338000000003</v>
      </c>
      <c r="G1646" s="2">
        <f t="shared" si="195"/>
        <v>103.05865799999997</v>
      </c>
      <c r="H1646" s="2">
        <f t="shared" si="199"/>
        <v>100.51166299999969</v>
      </c>
      <c r="I1646" s="2">
        <f t="array" ref="I1646">SUMPRODUCT(B1630:B1649, (ROW(B1630:B1649)-ROW(B1630)+1)) / (20*21/2)</f>
        <v>102.20194285714284</v>
      </c>
      <c r="J1646" s="2">
        <f t="shared" si="202"/>
        <v>102.24378062559012</v>
      </c>
      <c r="K1646" s="2">
        <f t="shared" si="196"/>
        <v>102.39968327003665</v>
      </c>
    </row>
    <row r="1647" spans="1:11" ht="13.5" x14ac:dyDescent="0.25">
      <c r="A1647" s="3">
        <f>TITRES_STAT!B1650</f>
        <v>44412</v>
      </c>
      <c r="B1647" s="6">
        <f>TITRES_STAT!D1650</f>
        <v>102.3978</v>
      </c>
      <c r="C1647" s="2">
        <f t="shared" si="197"/>
        <v>0</v>
      </c>
      <c r="D1647" s="2">
        <f t="shared" si="198"/>
        <v>101.78796000000001</v>
      </c>
      <c r="E1647" s="2">
        <f t="shared" si="200"/>
        <v>102.10566999999999</v>
      </c>
      <c r="F1647" s="2">
        <f t="shared" si="201"/>
        <v>102.29868500000003</v>
      </c>
      <c r="G1647" s="2">
        <f t="shared" si="195"/>
        <v>102.97136999999996</v>
      </c>
      <c r="H1647" s="2">
        <f t="shared" si="199"/>
        <v>100.48615399999967</v>
      </c>
      <c r="I1647" s="2">
        <f t="array" ref="I1647">SUMPRODUCT(B1631:B1650, (ROW(B1631:B1650)-ROW(B1631)+1)) / (20*21/2)</f>
        <v>102.21227666666667</v>
      </c>
      <c r="J1647" s="2">
        <f t="shared" si="202"/>
        <v>102.25844913743867</v>
      </c>
      <c r="K1647" s="2">
        <f t="shared" si="196"/>
        <v>102.39960941630973</v>
      </c>
    </row>
    <row r="1648" spans="1:11" ht="13.5" x14ac:dyDescent="0.25">
      <c r="A1648" s="3">
        <f>TITRES_STAT!B1651</f>
        <v>44413</v>
      </c>
      <c r="B1648" s="6">
        <f>TITRES_STAT!D1651</f>
        <v>102.3978</v>
      </c>
      <c r="C1648" s="2">
        <f t="shared" si="197"/>
        <v>0</v>
      </c>
      <c r="D1648" s="2">
        <f t="shared" si="198"/>
        <v>101.78626000000001</v>
      </c>
      <c r="E1648" s="2">
        <f t="shared" si="200"/>
        <v>102.09627999999999</v>
      </c>
      <c r="F1648" s="2">
        <f t="shared" si="201"/>
        <v>102.29399000000004</v>
      </c>
      <c r="G1648" s="2">
        <f t="shared" si="195"/>
        <v>102.88408199999996</v>
      </c>
      <c r="H1648" s="2">
        <f t="shared" si="199"/>
        <v>100.46064499999966</v>
      </c>
      <c r="I1648" s="2">
        <f t="array" ref="I1648">SUMPRODUCT(B1632:B1651, (ROW(B1632:B1651)-ROW(B1632)+1)) / (20*21/2)</f>
        <v>102.22305761904762</v>
      </c>
      <c r="J1648" s="2">
        <f t="shared" si="202"/>
        <v>102.27172064815881</v>
      </c>
      <c r="K1648" s="2">
        <f t="shared" si="196"/>
        <v>102.3995384588074</v>
      </c>
    </row>
    <row r="1649" spans="1:11" ht="13.5" x14ac:dyDescent="0.25">
      <c r="A1649" s="3">
        <f>TITRES_STAT!B1652</f>
        <v>44414</v>
      </c>
      <c r="B1649" s="6">
        <f>TITRES_STAT!D1652</f>
        <v>102.3978</v>
      </c>
      <c r="C1649" s="2">
        <f t="shared" si="197"/>
        <v>0</v>
      </c>
      <c r="D1649" s="2">
        <f t="shared" si="198"/>
        <v>102.3978</v>
      </c>
      <c r="E1649" s="2">
        <f t="shared" si="200"/>
        <v>102.09542999999999</v>
      </c>
      <c r="F1649" s="2">
        <f t="shared" si="201"/>
        <v>102.28929500000002</v>
      </c>
      <c r="G1649" s="2">
        <f t="shared" si="195"/>
        <v>102.79679399999998</v>
      </c>
      <c r="H1649" s="2">
        <f t="shared" si="199"/>
        <v>100.43513599999966</v>
      </c>
      <c r="I1649" s="2">
        <f t="array" ref="I1649">SUMPRODUCT(B1633:B1652, (ROW(B1633:B1652)-ROW(B1633)+1)) / (20*21/2)</f>
        <v>102.2342857142857</v>
      </c>
      <c r="J1649" s="2">
        <f t="shared" si="202"/>
        <v>102.28372820547702</v>
      </c>
      <c r="K1649" s="2">
        <f t="shared" si="196"/>
        <v>102.39947028395221</v>
      </c>
    </row>
    <row r="1650" spans="1:11" ht="13.5" x14ac:dyDescent="0.25">
      <c r="A1650" s="3">
        <f>TITRES_STAT!B1653</f>
        <v>44417</v>
      </c>
      <c r="B1650" s="6">
        <f>TITRES_STAT!D1653</f>
        <v>102.3978</v>
      </c>
      <c r="C1650" s="2">
        <f t="shared" si="197"/>
        <v>0</v>
      </c>
      <c r="D1650" s="2">
        <f t="shared" si="198"/>
        <v>102.3978</v>
      </c>
      <c r="E1650" s="2">
        <f t="shared" si="200"/>
        <v>102.09457999999998</v>
      </c>
      <c r="F1650" s="2">
        <f t="shared" si="201"/>
        <v>102.2846</v>
      </c>
      <c r="G1650" s="2">
        <f t="shared" ref="G1650:G1713" si="203">AVERAGE(B1601:B1650)</f>
        <v>102.70950599999998</v>
      </c>
      <c r="H1650" s="2">
        <f t="shared" si="199"/>
        <v>100.40962699999966</v>
      </c>
      <c r="I1650" s="2">
        <f t="array" ref="I1650">SUMPRODUCT(B1634:B1653, (ROW(B1634:B1653)-ROW(B1634)+1)) / (20*21/2)</f>
        <v>102.24596095238095</v>
      </c>
      <c r="J1650" s="2">
        <f t="shared" si="202"/>
        <v>102.29459218590777</v>
      </c>
      <c r="K1650" s="2">
        <f t="shared" si="196"/>
        <v>102.39940478262076</v>
      </c>
    </row>
    <row r="1651" spans="1:11" ht="13.5" x14ac:dyDescent="0.25">
      <c r="A1651" s="3">
        <f>TITRES_STAT!B1654</f>
        <v>44419</v>
      </c>
      <c r="B1651" s="6">
        <f>TITRES_STAT!D1654</f>
        <v>102.3978</v>
      </c>
      <c r="C1651" s="2">
        <f t="shared" si="197"/>
        <v>0</v>
      </c>
      <c r="D1651" s="2">
        <f t="shared" si="198"/>
        <v>102.3978</v>
      </c>
      <c r="E1651" s="2">
        <f t="shared" si="200"/>
        <v>102.09372999999998</v>
      </c>
      <c r="F1651" s="2">
        <f t="shared" si="201"/>
        <v>102.279905</v>
      </c>
      <c r="G1651" s="2">
        <f t="shared" si="203"/>
        <v>102.66492199999998</v>
      </c>
      <c r="H1651" s="2">
        <f t="shared" si="199"/>
        <v>100.38411799999967</v>
      </c>
      <c r="I1651" s="2">
        <f t="array" ref="I1651">SUMPRODUCT(B1635:B1654, (ROW(B1635:B1654)-ROW(B1635)+1)) / (20*21/2)</f>
        <v>102.25808333333335</v>
      </c>
      <c r="J1651" s="2">
        <f t="shared" si="202"/>
        <v>102.3044215015356</v>
      </c>
      <c r="K1651" s="2">
        <f t="shared" ref="K1651:K1714" si="204">$K$4*B1651+(1-$K$4)*K1650</f>
        <v>102.39934184996898</v>
      </c>
    </row>
    <row r="1652" spans="1:11" ht="13.5" x14ac:dyDescent="0.25">
      <c r="A1652" s="3">
        <f>TITRES_STAT!B1655</f>
        <v>44420</v>
      </c>
      <c r="B1652" s="6">
        <f>TITRES_STAT!D1655</f>
        <v>102.3978</v>
      </c>
      <c r="C1652" s="2">
        <f t="shared" si="197"/>
        <v>0</v>
      </c>
      <c r="D1652" s="2">
        <f t="shared" si="198"/>
        <v>102.3978</v>
      </c>
      <c r="E1652" s="2">
        <f t="shared" si="200"/>
        <v>102.09287999999999</v>
      </c>
      <c r="F1652" s="2">
        <f t="shared" si="201"/>
        <v>102.27520999999999</v>
      </c>
      <c r="G1652" s="2">
        <f t="shared" si="203"/>
        <v>102.62033799999998</v>
      </c>
      <c r="H1652" s="2">
        <f t="shared" si="199"/>
        <v>100.35860899999969</v>
      </c>
      <c r="I1652" s="2">
        <f t="array" ref="I1652">SUMPRODUCT(B1636:B1655, (ROW(B1636:B1655)-ROW(B1636)+1)) / (20*21/2)</f>
        <v>102.27065285714285</v>
      </c>
      <c r="J1652" s="2">
        <f t="shared" si="202"/>
        <v>102.31331469186554</v>
      </c>
      <c r="K1652" s="2">
        <f t="shared" si="204"/>
        <v>102.39928138526432</v>
      </c>
    </row>
    <row r="1653" spans="1:11" ht="13.5" x14ac:dyDescent="0.25">
      <c r="A1653" s="3">
        <f>TITRES_STAT!B1656</f>
        <v>44424</v>
      </c>
      <c r="B1653" s="6">
        <f>TITRES_STAT!D1656</f>
        <v>102.3978</v>
      </c>
      <c r="C1653" s="2">
        <f t="shared" si="197"/>
        <v>0</v>
      </c>
      <c r="D1653" s="2">
        <f t="shared" si="198"/>
        <v>102.3978</v>
      </c>
      <c r="E1653" s="2">
        <f t="shared" si="200"/>
        <v>102.09202999999999</v>
      </c>
      <c r="F1653" s="2">
        <f t="shared" si="201"/>
        <v>102.27051499999999</v>
      </c>
      <c r="G1653" s="2">
        <f t="shared" si="203"/>
        <v>102.58429599999998</v>
      </c>
      <c r="H1653" s="2">
        <f t="shared" si="199"/>
        <v>100.34920799999969</v>
      </c>
      <c r="I1653" s="2">
        <f t="array" ref="I1653">SUMPRODUCT(B1637:B1656, (ROW(B1637:B1656)-ROW(B1637)+1)) / (20*21/2)</f>
        <v>102.26821238095236</v>
      </c>
      <c r="J1653" s="2">
        <f t="shared" si="202"/>
        <v>102.32136091168788</v>
      </c>
      <c r="K1653" s="2">
        <f t="shared" si="204"/>
        <v>102.39922329172455</v>
      </c>
    </row>
    <row r="1654" spans="1:11" ht="13.5" x14ac:dyDescent="0.25">
      <c r="A1654" s="3">
        <f>TITRES_STAT!B1657</f>
        <v>44425</v>
      </c>
      <c r="B1654" s="6">
        <f>TITRES_STAT!D1657</f>
        <v>102.3978</v>
      </c>
      <c r="C1654" s="2">
        <f t="shared" si="197"/>
        <v>0</v>
      </c>
      <c r="D1654" s="2">
        <f t="shared" si="198"/>
        <v>102.3978</v>
      </c>
      <c r="E1654" s="2">
        <f t="shared" si="200"/>
        <v>102.39779999999999</v>
      </c>
      <c r="F1654" s="2">
        <f t="shared" si="201"/>
        <v>102.26581999999999</v>
      </c>
      <c r="G1654" s="2">
        <f t="shared" si="203"/>
        <v>102.54825399999999</v>
      </c>
      <c r="H1654" s="2">
        <f t="shared" si="199"/>
        <v>100.33980699999969</v>
      </c>
      <c r="I1654" s="2">
        <f t="array" ref="I1654">SUMPRODUCT(B1638:B1657, (ROW(B1638:B1657)-ROW(B1638)+1)) / (20*21/2)</f>
        <v>102.26699190476189</v>
      </c>
      <c r="J1654" s="2">
        <f t="shared" si="202"/>
        <v>102.32864082486046</v>
      </c>
      <c r="K1654" s="2">
        <f t="shared" si="204"/>
        <v>102.39916747636282</v>
      </c>
    </row>
    <row r="1655" spans="1:11" ht="13.5" x14ac:dyDescent="0.25">
      <c r="A1655" s="3">
        <f>TITRES_STAT!B1658</f>
        <v>44426</v>
      </c>
      <c r="B1655" s="6">
        <f>TITRES_STAT!D1658</f>
        <v>102.3978</v>
      </c>
      <c r="C1655" s="2">
        <f t="shared" si="197"/>
        <v>0</v>
      </c>
      <c r="D1655" s="2">
        <f t="shared" si="198"/>
        <v>102.3978</v>
      </c>
      <c r="E1655" s="2">
        <f t="shared" si="200"/>
        <v>102.39779999999999</v>
      </c>
      <c r="F1655" s="2">
        <f t="shared" si="201"/>
        <v>102.26112499999998</v>
      </c>
      <c r="G1655" s="2">
        <f t="shared" si="203"/>
        <v>102.51221199999996</v>
      </c>
      <c r="H1655" s="2">
        <f t="shared" si="199"/>
        <v>100.35385899999969</v>
      </c>
      <c r="I1655" s="2">
        <f t="array" ref="I1655">SUMPRODUCT(B1639:B1658, (ROW(B1639:B1658)-ROW(B1639)+1)) / (20*21/2)</f>
        <v>102.26699142857142</v>
      </c>
      <c r="J1655" s="2">
        <f t="shared" si="202"/>
        <v>102.33522741296899</v>
      </c>
      <c r="K1655" s="2">
        <f t="shared" si="204"/>
        <v>102.3991138498388</v>
      </c>
    </row>
    <row r="1656" spans="1:11" ht="13.5" x14ac:dyDescent="0.25">
      <c r="A1656" s="3">
        <f>TITRES_STAT!B1659</f>
        <v>44427</v>
      </c>
      <c r="B1656" s="6">
        <f>TITRES_STAT!D1659</f>
        <v>102.2355</v>
      </c>
      <c r="C1656" s="2">
        <f t="shared" si="197"/>
        <v>-0.16230000000000189</v>
      </c>
      <c r="D1656" s="2">
        <f t="shared" si="198"/>
        <v>102.36534</v>
      </c>
      <c r="E1656" s="2">
        <f t="shared" si="200"/>
        <v>102.38156999999998</v>
      </c>
      <c r="F1656" s="2">
        <f t="shared" si="201"/>
        <v>102.24831499999998</v>
      </c>
      <c r="G1656" s="2">
        <f t="shared" si="203"/>
        <v>102.50708799999998</v>
      </c>
      <c r="H1656" s="2">
        <f t="shared" si="199"/>
        <v>100.38199749999968</v>
      </c>
      <c r="I1656" s="2">
        <f t="array" ref="I1656">SUMPRODUCT(B1640:B1659, (ROW(B1640:B1659)-ROW(B1640)+1)) / (20*21/2)</f>
        <v>102.26821095238095</v>
      </c>
      <c r="J1656" s="2">
        <f t="shared" si="202"/>
        <v>102.32572956411479</v>
      </c>
      <c r="K1656" s="2">
        <f t="shared" si="204"/>
        <v>102.39269762043335</v>
      </c>
    </row>
    <row r="1657" spans="1:11" ht="13.5" x14ac:dyDescent="0.25">
      <c r="A1657" s="3">
        <f>TITRES_STAT!B1660</f>
        <v>44428</v>
      </c>
      <c r="B1657" s="6">
        <f>TITRES_STAT!D1660</f>
        <v>102.2355</v>
      </c>
      <c r="C1657" s="2">
        <f t="shared" si="197"/>
        <v>0</v>
      </c>
      <c r="D1657" s="2">
        <f t="shared" si="198"/>
        <v>102.33288</v>
      </c>
      <c r="E1657" s="2">
        <f t="shared" si="200"/>
        <v>102.36533999999999</v>
      </c>
      <c r="F1657" s="2">
        <f t="shared" si="201"/>
        <v>102.23550499999997</v>
      </c>
      <c r="G1657" s="2">
        <f t="shared" si="203"/>
        <v>102.46779999999998</v>
      </c>
      <c r="H1657" s="2">
        <f t="shared" si="199"/>
        <v>100.4101359999997</v>
      </c>
      <c r="I1657" s="2">
        <f t="array" ref="I1657">SUMPRODUCT(B1641:B1660, (ROW(B1641:B1660)-ROW(B1641)+1)) / (20*21/2)</f>
        <v>102.27024380952381</v>
      </c>
      <c r="J1657" s="2">
        <f t="shared" si="202"/>
        <v>102.31713627229433</v>
      </c>
      <c r="K1657" s="2">
        <f t="shared" si="204"/>
        <v>102.38653300786734</v>
      </c>
    </row>
    <row r="1658" spans="1:11" ht="13.5" x14ac:dyDescent="0.25">
      <c r="A1658" s="3">
        <f>TITRES_STAT!B1661</f>
        <v>44431</v>
      </c>
      <c r="B1658" s="6">
        <f>TITRES_STAT!D1661</f>
        <v>102.2355</v>
      </c>
      <c r="C1658" s="2">
        <f t="shared" si="197"/>
        <v>0</v>
      </c>
      <c r="D1658" s="2">
        <f t="shared" si="198"/>
        <v>102.30042</v>
      </c>
      <c r="E1658" s="2">
        <f t="shared" si="200"/>
        <v>102.34911</v>
      </c>
      <c r="F1658" s="2">
        <f t="shared" si="201"/>
        <v>102.22269499999999</v>
      </c>
      <c r="G1658" s="2">
        <f t="shared" si="203"/>
        <v>102.428512</v>
      </c>
      <c r="H1658" s="2">
        <f t="shared" si="199"/>
        <v>100.4527554999997</v>
      </c>
      <c r="I1658" s="2">
        <f t="array" ref="I1658">SUMPRODUCT(B1642:B1661, (ROW(B1642:B1661)-ROW(B1642)+1)) / (20*21/2)</f>
        <v>102.25682333333334</v>
      </c>
      <c r="J1658" s="2">
        <f t="shared" si="202"/>
        <v>102.30936138921868</v>
      </c>
      <c r="K1658" s="2">
        <f t="shared" si="204"/>
        <v>102.38061014481372</v>
      </c>
    </row>
    <row r="1659" spans="1:11" ht="13.5" x14ac:dyDescent="0.25">
      <c r="A1659" s="3">
        <f>TITRES_STAT!B1662</f>
        <v>44432</v>
      </c>
      <c r="B1659" s="6">
        <f>TITRES_STAT!D1662</f>
        <v>102.2355</v>
      </c>
      <c r="C1659" s="2">
        <f t="shared" si="197"/>
        <v>0</v>
      </c>
      <c r="D1659" s="2">
        <f t="shared" si="198"/>
        <v>102.26796</v>
      </c>
      <c r="E1659" s="2">
        <f t="shared" si="200"/>
        <v>102.33288</v>
      </c>
      <c r="F1659" s="2">
        <f t="shared" si="201"/>
        <v>102.21415499999998</v>
      </c>
      <c r="G1659" s="2">
        <f t="shared" si="203"/>
        <v>102.389224</v>
      </c>
      <c r="H1659" s="2">
        <f t="shared" si="199"/>
        <v>100.46941799999972</v>
      </c>
      <c r="I1659" s="2">
        <f t="array" ref="I1659">SUMPRODUCT(B1643:B1662, (ROW(B1643:B1662)-ROW(B1643)+1)) / (20*21/2)</f>
        <v>102.24502952380952</v>
      </c>
      <c r="J1659" s="2">
        <f t="shared" si="202"/>
        <v>102.30232697119786</v>
      </c>
      <c r="K1659" s="2">
        <f t="shared" si="204"/>
        <v>102.37491955089945</v>
      </c>
    </row>
    <row r="1660" spans="1:11" ht="13.5" x14ac:dyDescent="0.25">
      <c r="A1660" s="3">
        <f>TITRES_STAT!B1663</f>
        <v>44433</v>
      </c>
      <c r="B1660" s="6">
        <f>TITRES_STAT!D1663</f>
        <v>102.2355</v>
      </c>
      <c r="C1660" s="2">
        <f t="shared" si="197"/>
        <v>0</v>
      </c>
      <c r="D1660" s="2">
        <f t="shared" si="198"/>
        <v>102.2355</v>
      </c>
      <c r="E1660" s="2">
        <f t="shared" si="200"/>
        <v>102.31665000000001</v>
      </c>
      <c r="F1660" s="2">
        <f t="shared" si="201"/>
        <v>102.20561499999999</v>
      </c>
      <c r="G1660" s="2">
        <f t="shared" si="203"/>
        <v>102.349936</v>
      </c>
      <c r="H1660" s="2">
        <f t="shared" si="199"/>
        <v>100.48608049999972</v>
      </c>
      <c r="I1660" s="2">
        <f t="array" ref="I1660">SUMPRODUCT(B1644:B1663, (ROW(B1644:B1663)-ROW(B1644)+1)) / (20*21/2)</f>
        <v>102.23486238095239</v>
      </c>
      <c r="J1660" s="2">
        <f t="shared" si="202"/>
        <v>102.29596249775044</v>
      </c>
      <c r="K1660" s="2">
        <f t="shared" si="204"/>
        <v>102.36945211753084</v>
      </c>
    </row>
    <row r="1661" spans="1:11" ht="13.5" x14ac:dyDescent="0.25">
      <c r="A1661" s="3">
        <f>TITRES_STAT!B1664</f>
        <v>44434</v>
      </c>
      <c r="B1661" s="6">
        <f>TITRES_STAT!D1664</f>
        <v>102.0647</v>
      </c>
      <c r="C1661" s="2">
        <f t="shared" si="197"/>
        <v>-0.17079999999999984</v>
      </c>
      <c r="D1661" s="2">
        <f t="shared" si="198"/>
        <v>102.20134</v>
      </c>
      <c r="E1661" s="2">
        <f t="shared" si="200"/>
        <v>102.28334000000001</v>
      </c>
      <c r="F1661" s="2">
        <f t="shared" si="201"/>
        <v>102.18853499999997</v>
      </c>
      <c r="G1661" s="2">
        <f t="shared" si="203"/>
        <v>102.307232</v>
      </c>
      <c r="H1661" s="2">
        <f t="shared" si="199"/>
        <v>100.50188899999972</v>
      </c>
      <c r="I1661" s="2">
        <f t="array" ref="I1661">SUMPRODUCT(B1645:B1664, (ROW(B1645:B1664)-ROW(B1645)+1)) / (20*21/2)</f>
        <v>102.22632190476192</v>
      </c>
      <c r="J1661" s="2">
        <f t="shared" si="202"/>
        <v>102.27393749796468</v>
      </c>
      <c r="K1661" s="2">
        <f t="shared" si="204"/>
        <v>102.35750105409826</v>
      </c>
    </row>
    <row r="1662" spans="1:11" ht="13.5" x14ac:dyDescent="0.25">
      <c r="A1662" s="3">
        <f>TITRES_STAT!B1665</f>
        <v>44435</v>
      </c>
      <c r="B1662" s="6">
        <f>TITRES_STAT!D1665</f>
        <v>102.0647</v>
      </c>
      <c r="C1662" s="2">
        <f t="shared" si="197"/>
        <v>0</v>
      </c>
      <c r="D1662" s="2">
        <f t="shared" si="198"/>
        <v>102.16718</v>
      </c>
      <c r="E1662" s="2">
        <f t="shared" si="200"/>
        <v>102.25003000000001</v>
      </c>
      <c r="F1662" s="2">
        <f t="shared" si="201"/>
        <v>102.17145499999998</v>
      </c>
      <c r="G1662" s="2">
        <f t="shared" si="203"/>
        <v>102.26452800000001</v>
      </c>
      <c r="H1662" s="2">
        <f t="shared" si="199"/>
        <v>100.53230349999973</v>
      </c>
      <c r="I1662" s="2">
        <f t="array" ref="I1662">SUMPRODUCT(B1646:B1665, (ROW(B1646:B1665)-ROW(B1646)+1)) / (20*21/2)</f>
        <v>102.20480714285715</v>
      </c>
      <c r="J1662" s="2">
        <f t="shared" si="202"/>
        <v>102.25401011720614</v>
      </c>
      <c r="K1662" s="2">
        <f t="shared" si="204"/>
        <v>102.3460186598199</v>
      </c>
    </row>
    <row r="1663" spans="1:11" ht="13.5" x14ac:dyDescent="0.25">
      <c r="A1663" s="3">
        <f>TITRES_STAT!B1666</f>
        <v>44438</v>
      </c>
      <c r="B1663" s="6">
        <f>TITRES_STAT!D1666</f>
        <v>102.0647</v>
      </c>
      <c r="C1663" s="2">
        <f t="shared" si="197"/>
        <v>0</v>
      </c>
      <c r="D1663" s="2">
        <f t="shared" si="198"/>
        <v>102.13302000000002</v>
      </c>
      <c r="E1663" s="2">
        <f t="shared" si="200"/>
        <v>102.21672000000001</v>
      </c>
      <c r="F1663" s="2">
        <f t="shared" si="201"/>
        <v>102.15437499999999</v>
      </c>
      <c r="G1663" s="2">
        <f t="shared" si="203"/>
        <v>102.27307000000002</v>
      </c>
      <c r="H1663" s="2">
        <f t="shared" si="199"/>
        <v>100.58942599999973</v>
      </c>
      <c r="I1663" s="2">
        <f t="array" ref="I1663">SUMPRODUCT(B1647:B1666, (ROW(B1647:B1666)-ROW(B1647)+1)) / (20*21/2)</f>
        <v>102.18487857142858</v>
      </c>
      <c r="J1663" s="2">
        <f t="shared" si="202"/>
        <v>102.23598058223412</v>
      </c>
      <c r="K1663" s="2">
        <f t="shared" si="204"/>
        <v>102.33498655551325</v>
      </c>
    </row>
    <row r="1664" spans="1:11" ht="13.5" x14ac:dyDescent="0.25">
      <c r="A1664" s="3">
        <f>TITRES_STAT!B1667</f>
        <v>44439</v>
      </c>
      <c r="B1664" s="6">
        <f>TITRES_STAT!D1667</f>
        <v>102.0647</v>
      </c>
      <c r="C1664" s="2">
        <f t="shared" si="197"/>
        <v>0</v>
      </c>
      <c r="D1664" s="2">
        <f t="shared" si="198"/>
        <v>102.09886000000002</v>
      </c>
      <c r="E1664" s="2">
        <f t="shared" si="200"/>
        <v>102.18341000000001</v>
      </c>
      <c r="F1664" s="2">
        <f t="shared" si="201"/>
        <v>102.29060499999997</v>
      </c>
      <c r="G1664" s="2">
        <f t="shared" si="203"/>
        <v>102.28161200000002</v>
      </c>
      <c r="H1664" s="2">
        <f t="shared" si="199"/>
        <v>100.61984049999974</v>
      </c>
      <c r="I1664" s="2">
        <f t="array" ref="I1664">SUMPRODUCT(B1648:B1667, (ROW(B1648:B1667)-ROW(B1648)+1)) / (20*21/2)</f>
        <v>102.16653619047619</v>
      </c>
      <c r="J1664" s="2">
        <f t="shared" si="202"/>
        <v>102.21966814583087</v>
      </c>
      <c r="K1664" s="2">
        <f t="shared" si="204"/>
        <v>102.32438708274803</v>
      </c>
    </row>
    <row r="1665" spans="1:11" ht="13.5" x14ac:dyDescent="0.25">
      <c r="A1665" s="3">
        <f>TITRES_STAT!B1668</f>
        <v>44440</v>
      </c>
      <c r="B1665" s="6">
        <f>TITRES_STAT!D1668</f>
        <v>102.0647</v>
      </c>
      <c r="C1665" s="2">
        <f t="shared" si="197"/>
        <v>0</v>
      </c>
      <c r="D1665" s="2">
        <f t="shared" si="198"/>
        <v>102.0647</v>
      </c>
      <c r="E1665" s="2">
        <f t="shared" si="200"/>
        <v>102.15010000000001</v>
      </c>
      <c r="F1665" s="2">
        <f t="shared" si="201"/>
        <v>102.27394999999997</v>
      </c>
      <c r="G1665" s="2">
        <f t="shared" si="203"/>
        <v>102.29015400000004</v>
      </c>
      <c r="H1665" s="2">
        <f t="shared" si="199"/>
        <v>100.64190849999973</v>
      </c>
      <c r="I1665" s="2">
        <f t="array" ref="I1665">SUMPRODUCT(B1649:B1668, (ROW(B1649:B1668)-ROW(B1649)+1)) / (20*21/2)</f>
        <v>102.5158180952381</v>
      </c>
      <c r="J1665" s="2">
        <f t="shared" si="202"/>
        <v>102.20490927479935</v>
      </c>
      <c r="K1665" s="2">
        <f t="shared" si="204"/>
        <v>102.31420327558145</v>
      </c>
    </row>
    <row r="1666" spans="1:11" ht="13.5" x14ac:dyDescent="0.25">
      <c r="A1666" s="3">
        <f>TITRES_STAT!B1669</f>
        <v>44441</v>
      </c>
      <c r="B1666" s="6">
        <f>TITRES_STAT!D1669</f>
        <v>102.0647</v>
      </c>
      <c r="C1666" s="2">
        <f t="shared" si="197"/>
        <v>0</v>
      </c>
      <c r="D1666" s="2">
        <f t="shared" si="198"/>
        <v>102.0647</v>
      </c>
      <c r="E1666" s="2">
        <f t="shared" si="200"/>
        <v>102.13302000000002</v>
      </c>
      <c r="F1666" s="2">
        <f t="shared" si="201"/>
        <v>102.25729499999997</v>
      </c>
      <c r="G1666" s="2">
        <f t="shared" si="203"/>
        <v>102.29869600000004</v>
      </c>
      <c r="H1666" s="2">
        <f t="shared" si="199"/>
        <v>100.64102449999974</v>
      </c>
      <c r="I1666" s="2">
        <f t="array" ref="I1666">SUMPRODUCT(B1650:B1669, (ROW(B1650:B1669)-ROW(B1650)+1)) / (20*21/2)</f>
        <v>102.60435571428572</v>
      </c>
      <c r="J1666" s="2">
        <f t="shared" si="202"/>
        <v>102.19155601053275</v>
      </c>
      <c r="K1666" s="2">
        <f t="shared" si="204"/>
        <v>102.3044188334018</v>
      </c>
    </row>
    <row r="1667" spans="1:11" ht="13.5" x14ac:dyDescent="0.25">
      <c r="A1667" s="3">
        <f>TITRES_STAT!B1670</f>
        <v>44442</v>
      </c>
      <c r="B1667" s="6">
        <f>TITRES_STAT!D1670</f>
        <v>102.0647</v>
      </c>
      <c r="C1667" s="2">
        <f t="shared" si="197"/>
        <v>0</v>
      </c>
      <c r="D1667" s="2">
        <f t="shared" si="198"/>
        <v>102.0647</v>
      </c>
      <c r="E1667" s="2">
        <f t="shared" si="200"/>
        <v>102.11594000000001</v>
      </c>
      <c r="F1667" s="2">
        <f t="shared" si="201"/>
        <v>102.24063999999996</v>
      </c>
      <c r="G1667" s="2">
        <f t="shared" si="203"/>
        <v>102.30723800000004</v>
      </c>
      <c r="H1667" s="2">
        <f t="shared" si="199"/>
        <v>100.62553449999974</v>
      </c>
      <c r="I1667" s="2">
        <f t="array" ref="I1667">SUMPRODUCT(B1651:B1670, (ROW(B1651:B1670)-ROW(B1651)+1)) / (20*21/2)</f>
        <v>102.68837904761905</v>
      </c>
      <c r="J1667" s="2">
        <f t="shared" si="202"/>
        <v>102.17947448572011</v>
      </c>
      <c r="K1667" s="2">
        <f t="shared" si="204"/>
        <v>102.29501809483703</v>
      </c>
    </row>
    <row r="1668" spans="1:11" ht="13.5" x14ac:dyDescent="0.25">
      <c r="A1668" s="3">
        <f>TITRES_STAT!B1671</f>
        <v>44445</v>
      </c>
      <c r="B1668" s="6">
        <f>TITRES_STAT!D1671</f>
        <v>105.9081</v>
      </c>
      <c r="C1668" s="2">
        <f t="shared" ref="C1668:C1731" si="205">B1668-B1667</f>
        <v>3.8434000000000026</v>
      </c>
      <c r="D1668" s="2">
        <f t="shared" si="198"/>
        <v>102.83338000000001</v>
      </c>
      <c r="E1668" s="2">
        <f t="shared" si="200"/>
        <v>102.48320000000001</v>
      </c>
      <c r="F1668" s="2">
        <f t="shared" si="201"/>
        <v>102.41615499999996</v>
      </c>
      <c r="G1668" s="2">
        <f t="shared" si="203"/>
        <v>102.37727400000001</v>
      </c>
      <c r="H1668" s="2">
        <f t="shared" si="199"/>
        <v>100.59212099999975</v>
      </c>
      <c r="I1668" s="2">
        <f t="array" ref="I1668">SUMPRODUCT(B1652:B1671, (ROW(B1652:B1671)-ROW(B1652)+1)) / (20*21/2)</f>
        <v>102.76788809523809</v>
      </c>
      <c r="J1668" s="2">
        <f t="shared" si="202"/>
        <v>102.53458167755629</v>
      </c>
      <c r="K1668" s="2">
        <f t="shared" si="204"/>
        <v>102.43670758131401</v>
      </c>
    </row>
    <row r="1669" spans="1:11" ht="13.5" x14ac:dyDescent="0.25">
      <c r="A1669" s="3">
        <f>TITRES_STAT!B1672</f>
        <v>44446</v>
      </c>
      <c r="B1669" s="6">
        <f>TITRES_STAT!D1672</f>
        <v>103.3458</v>
      </c>
      <c r="C1669" s="2">
        <f t="shared" si="205"/>
        <v>-2.5623000000000076</v>
      </c>
      <c r="D1669" s="2">
        <f t="shared" si="198"/>
        <v>103.08959999999999</v>
      </c>
      <c r="E1669" s="2">
        <f t="shared" si="200"/>
        <v>102.59423000000001</v>
      </c>
      <c r="F1669" s="2">
        <f t="shared" si="201"/>
        <v>102.46355499999997</v>
      </c>
      <c r="G1669" s="2">
        <f t="shared" si="203"/>
        <v>102.39606400000002</v>
      </c>
      <c r="H1669" s="2">
        <f t="shared" si="199"/>
        <v>100.54589599999976</v>
      </c>
      <c r="I1669" s="2">
        <f t="array" ref="I1669">SUMPRODUCT(B1653:B1672, (ROW(B1653:B1672)-ROW(B1653)+1)) / (20*21/2)</f>
        <v>102.84288285714285</v>
      </c>
      <c r="J1669" s="2">
        <f t="shared" si="202"/>
        <v>102.61184056540807</v>
      </c>
      <c r="K1669" s="2">
        <f t="shared" si="204"/>
        <v>102.47235826439973</v>
      </c>
    </row>
    <row r="1670" spans="1:11" ht="13.5" x14ac:dyDescent="0.25">
      <c r="A1670" s="3">
        <f>TITRES_STAT!B1673</f>
        <v>44447</v>
      </c>
      <c r="B1670" s="6">
        <f>TITRES_STAT!D1673</f>
        <v>103.3458</v>
      </c>
      <c r="C1670" s="2">
        <f t="shared" si="205"/>
        <v>0</v>
      </c>
      <c r="D1670" s="2">
        <f t="shared" ref="D1670:D1733" si="206">AVERAGE(B1666:B1670)</f>
        <v>103.34582</v>
      </c>
      <c r="E1670" s="2">
        <f t="shared" si="200"/>
        <v>102.70526</v>
      </c>
      <c r="F1670" s="2">
        <f t="shared" si="201"/>
        <v>102.51095499999997</v>
      </c>
      <c r="G1670" s="2">
        <f t="shared" si="203"/>
        <v>102.41485400000002</v>
      </c>
      <c r="H1670" s="2">
        <f t="shared" si="199"/>
        <v>100.49925349999975</v>
      </c>
      <c r="I1670" s="2">
        <f t="array" ref="I1670">SUMPRODUCT(B1654:B1673, (ROW(B1654:B1673)-ROW(B1654)+1)) / (20*21/2)</f>
        <v>102.91336333333332</v>
      </c>
      <c r="J1670" s="2">
        <f t="shared" si="202"/>
        <v>102.68174146394064</v>
      </c>
      <c r="K1670" s="2">
        <f t="shared" si="204"/>
        <v>102.50661088148209</v>
      </c>
    </row>
    <row r="1671" spans="1:11" ht="13.5" x14ac:dyDescent="0.25">
      <c r="A1671" s="3">
        <f>TITRES_STAT!B1674</f>
        <v>44448</v>
      </c>
      <c r="B1671" s="6">
        <f>TITRES_STAT!D1674</f>
        <v>103.3458</v>
      </c>
      <c r="C1671" s="2">
        <f t="shared" si="205"/>
        <v>0</v>
      </c>
      <c r="D1671" s="2">
        <f t="shared" si="206"/>
        <v>103.60203999999999</v>
      </c>
      <c r="E1671" s="2">
        <f t="shared" si="200"/>
        <v>102.83337000000002</v>
      </c>
      <c r="F1671" s="2">
        <f t="shared" si="201"/>
        <v>102.55835499999998</v>
      </c>
      <c r="G1671" s="2">
        <f t="shared" si="203"/>
        <v>102.43364400000002</v>
      </c>
      <c r="H1671" s="2">
        <f t="shared" si="199"/>
        <v>100.45682599999978</v>
      </c>
      <c r="I1671" s="2">
        <f t="array" ref="I1671">SUMPRODUCT(B1655:B1674, (ROW(B1655:B1674)-ROW(B1655)+1)) / (20*21/2)</f>
        <v>102.97932952380951</v>
      </c>
      <c r="J1671" s="2">
        <f t="shared" si="202"/>
        <v>102.74498513404153</v>
      </c>
      <c r="K1671" s="2">
        <f t="shared" si="204"/>
        <v>102.53952025867886</v>
      </c>
    </row>
    <row r="1672" spans="1:11" ht="13.5" x14ac:dyDescent="0.25">
      <c r="A1672" s="3">
        <f>TITRES_STAT!B1675</f>
        <v>44449</v>
      </c>
      <c r="B1672" s="6">
        <f>TITRES_STAT!D1675</f>
        <v>103.3458</v>
      </c>
      <c r="C1672" s="2">
        <f t="shared" si="205"/>
        <v>0</v>
      </c>
      <c r="D1672" s="2">
        <f t="shared" si="206"/>
        <v>103.85826</v>
      </c>
      <c r="E1672" s="2">
        <f t="shared" si="200"/>
        <v>102.96148000000002</v>
      </c>
      <c r="F1672" s="2">
        <f t="shared" si="201"/>
        <v>102.605755</v>
      </c>
      <c r="G1672" s="2">
        <f t="shared" si="203"/>
        <v>102.45072600000002</v>
      </c>
      <c r="H1672" s="2">
        <f t="shared" si="199"/>
        <v>100.41439849999978</v>
      </c>
      <c r="I1672" s="2">
        <f t="array" ref="I1672">SUMPRODUCT(B1656:B1675, (ROW(B1656:B1675)-ROW(B1656)+1)) / (20*21/2)</f>
        <v>103.04078142857141</v>
      </c>
      <c r="J1672" s="2">
        <f t="shared" si="202"/>
        <v>102.80220559746614</v>
      </c>
      <c r="K1672" s="2">
        <f t="shared" si="204"/>
        <v>102.571139072064</v>
      </c>
    </row>
    <row r="1673" spans="1:11" ht="13.5" x14ac:dyDescent="0.25">
      <c r="A1673" s="3">
        <f>TITRES_STAT!B1676</f>
        <v>44452</v>
      </c>
      <c r="B1673" s="6">
        <f>TITRES_STAT!D1676</f>
        <v>103.3458</v>
      </c>
      <c r="C1673" s="2">
        <f t="shared" si="205"/>
        <v>0</v>
      </c>
      <c r="D1673" s="2">
        <f t="shared" si="206"/>
        <v>103.34580000000001</v>
      </c>
      <c r="E1673" s="2">
        <f t="shared" si="200"/>
        <v>103.08959000000002</v>
      </c>
      <c r="F1673" s="2">
        <f t="shared" si="201"/>
        <v>102.653155</v>
      </c>
      <c r="G1673" s="2">
        <f t="shared" si="203"/>
        <v>102.46780800000002</v>
      </c>
      <c r="H1673" s="2">
        <f t="shared" si="199"/>
        <v>100.38357199999979</v>
      </c>
      <c r="I1673" s="2">
        <f t="array" ref="I1673">SUMPRODUCT(B1657:B1676, (ROW(B1657:B1676)-ROW(B1657)+1)) / (20*21/2)</f>
        <v>103.09771904761904</v>
      </c>
      <c r="J1673" s="2">
        <f t="shared" si="202"/>
        <v>102.85397649294556</v>
      </c>
      <c r="K1673" s="2">
        <f t="shared" si="204"/>
        <v>102.60151793198307</v>
      </c>
    </row>
    <row r="1674" spans="1:11" ht="13.5" x14ac:dyDescent="0.25">
      <c r="A1674" s="3">
        <f>TITRES_STAT!B1677</f>
        <v>44453</v>
      </c>
      <c r="B1674" s="6">
        <f>TITRES_STAT!D1677</f>
        <v>103.3458</v>
      </c>
      <c r="C1674" s="2">
        <f t="shared" si="205"/>
        <v>0</v>
      </c>
      <c r="D1674" s="2">
        <f t="shared" si="206"/>
        <v>103.34580000000001</v>
      </c>
      <c r="E1674" s="2">
        <f t="shared" si="200"/>
        <v>103.21770000000001</v>
      </c>
      <c r="F1674" s="2">
        <f t="shared" si="201"/>
        <v>102.70055500000001</v>
      </c>
      <c r="G1674" s="2">
        <f t="shared" si="203"/>
        <v>102.48489000000004</v>
      </c>
      <c r="H1674" s="2">
        <f t="shared" ref="H1674:H1737" si="207">AVERAGE(B1475:B1674)</f>
        <v>100.35370549999979</v>
      </c>
      <c r="I1674" s="2">
        <f t="array" ref="I1674">SUMPRODUCT(B1658:B1677, (ROW(B1658:B1677)-ROW(B1658)+1)) / (20*21/2)</f>
        <v>103.14936952380951</v>
      </c>
      <c r="J1674" s="2">
        <f t="shared" si="202"/>
        <v>102.90081682695075</v>
      </c>
      <c r="K1674" s="2">
        <f t="shared" si="204"/>
        <v>102.63070546406217</v>
      </c>
    </row>
    <row r="1675" spans="1:11" ht="13.5" x14ac:dyDescent="0.25">
      <c r="A1675" s="3">
        <f>TITRES_STAT!B1678</f>
        <v>44454</v>
      </c>
      <c r="B1675" s="6">
        <f>TITRES_STAT!D1678</f>
        <v>103.3458</v>
      </c>
      <c r="C1675" s="2">
        <f t="shared" si="205"/>
        <v>0</v>
      </c>
      <c r="D1675" s="2">
        <f t="shared" si="206"/>
        <v>103.34580000000001</v>
      </c>
      <c r="E1675" s="2">
        <f t="shared" si="200"/>
        <v>103.34581000000003</v>
      </c>
      <c r="F1675" s="2">
        <f t="shared" si="201"/>
        <v>102.74795500000002</v>
      </c>
      <c r="G1675" s="2">
        <f t="shared" si="203"/>
        <v>102.50197200000002</v>
      </c>
      <c r="H1675" s="2">
        <f t="shared" si="207"/>
        <v>100.31123599999979</v>
      </c>
      <c r="I1675" s="2">
        <f t="array" ref="I1675">SUMPRODUCT(B1659:B1678, (ROW(B1659:B1678)-ROW(B1659)+1)) / (20*21/2)</f>
        <v>103.11438999999999</v>
      </c>
      <c r="J1675" s="2">
        <f t="shared" si="202"/>
        <v>102.94319617676496</v>
      </c>
      <c r="K1675" s="2">
        <f t="shared" si="204"/>
        <v>102.65874838704013</v>
      </c>
    </row>
    <row r="1676" spans="1:11" ht="13.5" x14ac:dyDescent="0.25">
      <c r="A1676" s="3">
        <f>TITRES_STAT!B1679</f>
        <v>44455</v>
      </c>
      <c r="B1676" s="6">
        <f>TITRES_STAT!D1679</f>
        <v>103.3458</v>
      </c>
      <c r="C1676" s="2">
        <f t="shared" si="205"/>
        <v>0</v>
      </c>
      <c r="D1676" s="2">
        <f t="shared" si="206"/>
        <v>103.34580000000001</v>
      </c>
      <c r="E1676" s="2">
        <f t="shared" ref="E1676:E1739" si="208">AVERAGE(B1667:B1676)</f>
        <v>103.47392000000002</v>
      </c>
      <c r="F1676" s="2">
        <f t="shared" si="201"/>
        <v>102.80347000000002</v>
      </c>
      <c r="G1676" s="2">
        <f t="shared" si="203"/>
        <v>102.51905400000001</v>
      </c>
      <c r="H1676" s="2">
        <f t="shared" si="207"/>
        <v>100.29380549999982</v>
      </c>
      <c r="I1676" s="2">
        <f t="array" ref="I1676">SUMPRODUCT(B1660:B1679, (ROW(B1660:B1679)-ROW(B1660)+1)) / (20*21/2)</f>
        <v>103.07819047619047</v>
      </c>
      <c r="J1676" s="2">
        <f t="shared" si="202"/>
        <v>102.98153939802543</v>
      </c>
      <c r="K1676" s="2">
        <f t="shared" si="204"/>
        <v>102.68569158754838</v>
      </c>
    </row>
    <row r="1677" spans="1:11" ht="13.5" x14ac:dyDescent="0.25">
      <c r="A1677" s="3">
        <f>TITRES_STAT!B1680</f>
        <v>44456</v>
      </c>
      <c r="B1677" s="6">
        <f>TITRES_STAT!D1680</f>
        <v>103.3458</v>
      </c>
      <c r="C1677" s="2">
        <f t="shared" si="205"/>
        <v>0</v>
      </c>
      <c r="D1677" s="2">
        <f t="shared" si="206"/>
        <v>103.34580000000001</v>
      </c>
      <c r="E1677" s="2">
        <f t="shared" si="208"/>
        <v>103.60203000000001</v>
      </c>
      <c r="F1677" s="2">
        <f t="shared" si="201"/>
        <v>102.85898500000003</v>
      </c>
      <c r="G1677" s="2">
        <f t="shared" si="203"/>
        <v>102.536136</v>
      </c>
      <c r="H1677" s="2">
        <f t="shared" si="207"/>
        <v>100.28889399999981</v>
      </c>
      <c r="I1677" s="2">
        <f t="array" ref="I1677">SUMPRODUCT(B1661:B1680, (ROW(B1661:B1680)-ROW(B1661)+1)) / (20*21/2)</f>
        <v>103.04077095238095</v>
      </c>
      <c r="J1677" s="2">
        <f t="shared" si="202"/>
        <v>103.01623088392778</v>
      </c>
      <c r="K1677" s="2">
        <f t="shared" si="204"/>
        <v>102.71157819195824</v>
      </c>
    </row>
    <row r="1678" spans="1:11" ht="13.5" x14ac:dyDescent="0.25">
      <c r="A1678" s="3">
        <f>TITRES_STAT!B1681</f>
        <v>44459</v>
      </c>
      <c r="B1678" s="6">
        <f>TITRES_STAT!D1681</f>
        <v>102.49169999999999</v>
      </c>
      <c r="C1678" s="2">
        <f t="shared" si="205"/>
        <v>-0.85410000000000252</v>
      </c>
      <c r="D1678" s="2">
        <f t="shared" si="206"/>
        <v>103.17498000000001</v>
      </c>
      <c r="E1678" s="2">
        <f t="shared" si="208"/>
        <v>103.26039000000003</v>
      </c>
      <c r="F1678" s="2">
        <f t="shared" si="201"/>
        <v>102.87179500000002</v>
      </c>
      <c r="G1678" s="2">
        <f t="shared" si="203"/>
        <v>102.536136</v>
      </c>
      <c r="H1678" s="2">
        <f t="shared" si="207"/>
        <v>100.27971199999982</v>
      </c>
      <c r="I1678" s="2">
        <f t="array" ref="I1678">SUMPRODUCT(B1662:B1681, (ROW(B1662:B1681)-ROW(B1662)+1)) / (20*21/2)</f>
        <v>103.00213142857143</v>
      </c>
      <c r="J1678" s="2">
        <f t="shared" si="202"/>
        <v>102.96627556164894</v>
      </c>
      <c r="K1678" s="2">
        <f t="shared" si="204"/>
        <v>102.7029555177638</v>
      </c>
    </row>
    <row r="1679" spans="1:11" ht="13.5" x14ac:dyDescent="0.25">
      <c r="A1679" s="3">
        <f>TITRES_STAT!B1682</f>
        <v>44460</v>
      </c>
      <c r="B1679" s="6">
        <f>TITRES_STAT!D1682</f>
        <v>102.49169999999999</v>
      </c>
      <c r="C1679" s="2">
        <f t="shared" si="205"/>
        <v>0</v>
      </c>
      <c r="D1679" s="2">
        <f t="shared" si="206"/>
        <v>103.00416</v>
      </c>
      <c r="E1679" s="2">
        <f t="shared" si="208"/>
        <v>103.17498000000003</v>
      </c>
      <c r="F1679" s="2">
        <f t="shared" si="201"/>
        <v>102.88460500000004</v>
      </c>
      <c r="G1679" s="2">
        <f t="shared" si="203"/>
        <v>102.53613599999998</v>
      </c>
      <c r="H1679" s="2">
        <f t="shared" si="207"/>
        <v>100.27470349999982</v>
      </c>
      <c r="I1679" s="2">
        <f t="array" ref="I1679">SUMPRODUCT(B1663:B1682, (ROW(B1663:B1682)-ROW(B1663)+1)) / (20*21/2)</f>
        <v>102.96145857142857</v>
      </c>
      <c r="J1679" s="2">
        <f t="shared" si="202"/>
        <v>102.92107788911095</v>
      </c>
      <c r="K1679" s="2">
        <f t="shared" si="204"/>
        <v>102.69467098765541</v>
      </c>
    </row>
    <row r="1680" spans="1:11" ht="13.5" x14ac:dyDescent="0.25">
      <c r="A1680" s="3">
        <f>TITRES_STAT!B1683</f>
        <v>44461</v>
      </c>
      <c r="B1680" s="6">
        <f>TITRES_STAT!D1683</f>
        <v>102.49169999999999</v>
      </c>
      <c r="C1680" s="2">
        <f t="shared" si="205"/>
        <v>0</v>
      </c>
      <c r="D1680" s="2">
        <f t="shared" si="206"/>
        <v>102.83333999999999</v>
      </c>
      <c r="E1680" s="2">
        <f t="shared" si="208"/>
        <v>103.08957000000002</v>
      </c>
      <c r="F1680" s="2">
        <f t="shared" si="201"/>
        <v>102.89741500000002</v>
      </c>
      <c r="G1680" s="2">
        <f t="shared" si="203"/>
        <v>102.53613599999997</v>
      </c>
      <c r="H1680" s="2">
        <f t="shared" si="207"/>
        <v>100.28221399999983</v>
      </c>
      <c r="I1680" s="2">
        <f t="array" ref="I1680">SUMPRODUCT(B1664:B1683, (ROW(B1664:B1683)-ROW(B1664)+1)) / (20*21/2)</f>
        <v>102.47950476190476</v>
      </c>
      <c r="J1680" s="2">
        <f t="shared" si="202"/>
        <v>102.88018475681467</v>
      </c>
      <c r="K1680" s="2">
        <f t="shared" si="204"/>
        <v>102.6867113410807</v>
      </c>
    </row>
    <row r="1681" spans="1:11" ht="13.5" x14ac:dyDescent="0.25">
      <c r="A1681" s="3">
        <f>TITRES_STAT!B1684</f>
        <v>44462</v>
      </c>
      <c r="B1681" s="6">
        <f>TITRES_STAT!D1684</f>
        <v>102.49169999999999</v>
      </c>
      <c r="C1681" s="2">
        <f t="shared" si="205"/>
        <v>0</v>
      </c>
      <c r="D1681" s="2">
        <f t="shared" si="206"/>
        <v>102.66252</v>
      </c>
      <c r="E1681" s="2">
        <f t="shared" si="208"/>
        <v>103.00416000000003</v>
      </c>
      <c r="F1681" s="2">
        <f t="shared" si="201"/>
        <v>102.91876500000004</v>
      </c>
      <c r="G1681" s="2">
        <f t="shared" si="203"/>
        <v>102.53613599999996</v>
      </c>
      <c r="H1681" s="2">
        <f t="shared" si="207"/>
        <v>100.28555149999983</v>
      </c>
      <c r="I1681" s="2">
        <f t="array" ref="I1681">SUMPRODUCT(B1665:B1684, (ROW(B1665:B1684)-ROW(B1665)+1)) / (20*21/2)</f>
        <v>102.05002285714285</v>
      </c>
      <c r="J1681" s="2">
        <f t="shared" si="202"/>
        <v>102.84318620854661</v>
      </c>
      <c r="K1681" s="2">
        <f t="shared" si="204"/>
        <v>102.67906383750891</v>
      </c>
    </row>
    <row r="1682" spans="1:11" ht="13.5" x14ac:dyDescent="0.25">
      <c r="A1682" s="3">
        <f>TITRES_STAT!B1685</f>
        <v>44463</v>
      </c>
      <c r="B1682" s="6">
        <f>TITRES_STAT!D1685</f>
        <v>102.49169999999999</v>
      </c>
      <c r="C1682" s="2">
        <f t="shared" si="205"/>
        <v>0</v>
      </c>
      <c r="D1682" s="2">
        <f t="shared" si="206"/>
        <v>102.49169999999999</v>
      </c>
      <c r="E1682" s="2">
        <f t="shared" si="208"/>
        <v>102.91875000000002</v>
      </c>
      <c r="F1682" s="2">
        <f t="shared" si="201"/>
        <v>102.94011500000003</v>
      </c>
      <c r="G1682" s="2">
        <f t="shared" si="203"/>
        <v>102.53613599999993</v>
      </c>
      <c r="H1682" s="2">
        <f t="shared" si="207"/>
        <v>100.28888899999984</v>
      </c>
      <c r="I1682" s="2">
        <f t="array" ref="I1682">SUMPRODUCT(B1666:B1685, (ROW(B1666:B1685)-ROW(B1666)+1)) / (20*21/2)</f>
        <v>101.63884285714283</v>
      </c>
      <c r="J1682" s="2">
        <f t="shared" si="202"/>
        <v>102.80971133154218</v>
      </c>
      <c r="K1682" s="2">
        <f t="shared" si="204"/>
        <v>102.67171623603797</v>
      </c>
    </row>
    <row r="1683" spans="1:11" ht="13.5" x14ac:dyDescent="0.25">
      <c r="A1683" s="3">
        <f>TITRES_STAT!B1686</f>
        <v>44466</v>
      </c>
      <c r="B1683" s="6">
        <f>TITRES_STAT!D1686</f>
        <v>97.879599999999996</v>
      </c>
      <c r="C1683" s="2">
        <f t="shared" si="205"/>
        <v>-4.6120999999999981</v>
      </c>
      <c r="D1683" s="2">
        <f t="shared" si="206"/>
        <v>101.56927999999999</v>
      </c>
      <c r="E1683" s="2">
        <f t="shared" si="208"/>
        <v>102.37213000000001</v>
      </c>
      <c r="F1683" s="2">
        <f t="shared" si="201"/>
        <v>102.73086000000004</v>
      </c>
      <c r="G1683" s="2">
        <f t="shared" si="203"/>
        <v>102.44389399999993</v>
      </c>
      <c r="H1683" s="2">
        <f t="shared" si="207"/>
        <v>100.26916599999984</v>
      </c>
      <c r="I1683" s="2">
        <f t="array" ref="I1683">SUMPRODUCT(B1667:B1686, (ROW(B1667:B1686)-ROW(B1667)+1)) / (20*21/2)</f>
        <v>101.24596476190474</v>
      </c>
      <c r="J1683" s="2">
        <f t="shared" si="202"/>
        <v>102.34017691901435</v>
      </c>
      <c r="K1683" s="2">
        <f t="shared" si="204"/>
        <v>102.48379010913453</v>
      </c>
    </row>
    <row r="1684" spans="1:11" ht="13.5" x14ac:dyDescent="0.25">
      <c r="A1684" s="3">
        <f>TITRES_STAT!B1687</f>
        <v>44467</v>
      </c>
      <c r="B1684" s="6">
        <f>TITRES_STAT!D1687</f>
        <v>98.221299999999999</v>
      </c>
      <c r="C1684" s="2">
        <f t="shared" si="205"/>
        <v>0.341700000000003</v>
      </c>
      <c r="D1684" s="2">
        <f t="shared" si="206"/>
        <v>100.7152</v>
      </c>
      <c r="E1684" s="2">
        <f t="shared" si="208"/>
        <v>101.85968000000001</v>
      </c>
      <c r="F1684" s="2">
        <f t="shared" ref="F1684:F1747" si="209">AVERAGE(B1665:B1684)</f>
        <v>102.53869000000002</v>
      </c>
      <c r="G1684" s="2">
        <f t="shared" si="203"/>
        <v>102.35848599999994</v>
      </c>
      <c r="H1684" s="2">
        <f t="shared" si="207"/>
        <v>100.24697849999988</v>
      </c>
      <c r="I1684" s="2">
        <f t="array" ref="I1684">SUMPRODUCT(B1668:B1687, (ROW(B1668:B1687)-ROW(B1668)+1)) / (20*21/2)</f>
        <v>101.27809333333332</v>
      </c>
      <c r="J1684" s="2">
        <f t="shared" si="202"/>
        <v>101.94790292672727</v>
      </c>
      <c r="K1684" s="2">
        <f t="shared" si="204"/>
        <v>102.31663363426651</v>
      </c>
    </row>
    <row r="1685" spans="1:11" ht="13.5" x14ac:dyDescent="0.25">
      <c r="A1685" s="3">
        <f>TITRES_STAT!B1688</f>
        <v>44468</v>
      </c>
      <c r="B1685" s="6">
        <f>TITRES_STAT!D1688</f>
        <v>98.221299999999999</v>
      </c>
      <c r="C1685" s="2">
        <f t="shared" si="205"/>
        <v>0</v>
      </c>
      <c r="D1685" s="2">
        <f t="shared" si="206"/>
        <v>99.86112</v>
      </c>
      <c r="E1685" s="2">
        <f t="shared" si="208"/>
        <v>101.34723000000001</v>
      </c>
      <c r="F1685" s="2">
        <f t="shared" si="209"/>
        <v>102.34652000000003</v>
      </c>
      <c r="G1685" s="2">
        <f t="shared" si="203"/>
        <v>102.27307799999993</v>
      </c>
      <c r="H1685" s="2">
        <f t="shared" si="207"/>
        <v>100.22479099999988</v>
      </c>
      <c r="I1685" s="2">
        <f t="array" ref="I1685">SUMPRODUCT(B1669:B1688, (ROW(B1669:B1688)-ROW(B1669)+1)) / (20*21/2)</f>
        <v>101.30818857142856</v>
      </c>
      <c r="J1685" s="2">
        <f t="shared" ref="J1685:J1748" si="210">$J$4*B1685+J1684*(1-$J$4)</f>
        <v>101.59298836227705</v>
      </c>
      <c r="K1685" s="2">
        <f t="shared" si="204"/>
        <v>102.15603231527567</v>
      </c>
    </row>
    <row r="1686" spans="1:11" ht="13.5" x14ac:dyDescent="0.25">
      <c r="A1686" s="3">
        <f>TITRES_STAT!B1689</f>
        <v>44469</v>
      </c>
      <c r="B1686" s="6">
        <f>TITRES_STAT!D1689</f>
        <v>98.221299999999999</v>
      </c>
      <c r="C1686" s="2">
        <f t="shared" si="205"/>
        <v>0</v>
      </c>
      <c r="D1686" s="2">
        <f t="shared" si="206"/>
        <v>99.007039999999989</v>
      </c>
      <c r="E1686" s="2">
        <f t="shared" si="208"/>
        <v>100.83478000000001</v>
      </c>
      <c r="F1686" s="2">
        <f t="shared" si="209"/>
        <v>102.15435000000001</v>
      </c>
      <c r="G1686" s="2">
        <f t="shared" si="203"/>
        <v>102.18766999999994</v>
      </c>
      <c r="H1686" s="2">
        <f t="shared" si="207"/>
        <v>100.2026034999999</v>
      </c>
      <c r="I1686" s="2">
        <f t="array" ref="I1686">SUMPRODUCT(B1670:B1689, (ROW(B1670:B1689)-ROW(B1670)+1)) / (20*21/2)</f>
        <v>101.35455238095238</v>
      </c>
      <c r="J1686" s="2">
        <f t="shared" si="210"/>
        <v>101.27187518491733</v>
      </c>
      <c r="K1686" s="2">
        <f t="shared" si="204"/>
        <v>102.00172908722564</v>
      </c>
    </row>
    <row r="1687" spans="1:11" ht="13.5" x14ac:dyDescent="0.25">
      <c r="A1687" s="3">
        <f>TITRES_STAT!B1690</f>
        <v>44470</v>
      </c>
      <c r="B1687" s="6">
        <f>TITRES_STAT!D1690</f>
        <v>102.49169999999999</v>
      </c>
      <c r="C1687" s="2">
        <f t="shared" si="205"/>
        <v>4.2703999999999951</v>
      </c>
      <c r="D1687" s="2">
        <f t="shared" si="206"/>
        <v>99.007039999999989</v>
      </c>
      <c r="E1687" s="2">
        <f t="shared" si="208"/>
        <v>100.74937000000001</v>
      </c>
      <c r="F1687" s="2">
        <f t="shared" si="209"/>
        <v>102.17570000000001</v>
      </c>
      <c r="G1687" s="2">
        <f t="shared" si="203"/>
        <v>102.18766999999994</v>
      </c>
      <c r="H1687" s="2">
        <f t="shared" si="207"/>
        <v>100.2142874999999</v>
      </c>
      <c r="I1687" s="2">
        <f t="array" ref="I1687">SUMPRODUCT(B1671:B1690, (ROW(B1671:B1690)-ROW(B1671)+1)) / (20*21/2)</f>
        <v>101.81169761904762</v>
      </c>
      <c r="J1687" s="2">
        <f t="shared" si="210"/>
        <v>101.38804897682996</v>
      </c>
      <c r="K1687" s="2">
        <f t="shared" si="204"/>
        <v>102.02094363282464</v>
      </c>
    </row>
    <row r="1688" spans="1:11" ht="13.5" x14ac:dyDescent="0.25">
      <c r="A1688" s="3">
        <f>TITRES_STAT!B1691</f>
        <v>44473</v>
      </c>
      <c r="B1688" s="6">
        <f>TITRES_STAT!D1691</f>
        <v>102.49169999999999</v>
      </c>
      <c r="C1688" s="2">
        <f t="shared" si="205"/>
        <v>0</v>
      </c>
      <c r="D1688" s="2">
        <f t="shared" si="206"/>
        <v>99.929459999999992</v>
      </c>
      <c r="E1688" s="2">
        <f t="shared" si="208"/>
        <v>100.74937000000001</v>
      </c>
      <c r="F1688" s="2">
        <f t="shared" si="209"/>
        <v>102.00488000000001</v>
      </c>
      <c r="G1688" s="2">
        <f t="shared" si="203"/>
        <v>102.18766999999997</v>
      </c>
      <c r="H1688" s="2">
        <f t="shared" si="207"/>
        <v>100.2134519999999</v>
      </c>
      <c r="I1688" s="2">
        <f t="array" ref="I1688">SUMPRODUCT(B1672:B1691, (ROW(B1672:B1691)-ROW(B1672)+1)) / (20*21/2)</f>
        <v>102.25257428571429</v>
      </c>
      <c r="J1688" s="2">
        <f t="shared" si="210"/>
        <v>101.49315859808425</v>
      </c>
      <c r="K1688" s="2">
        <f t="shared" si="204"/>
        <v>102.03940466683152</v>
      </c>
    </row>
    <row r="1689" spans="1:11" ht="13.5" x14ac:dyDescent="0.25">
      <c r="A1689" s="3">
        <f>TITRES_STAT!B1692</f>
        <v>44474</v>
      </c>
      <c r="B1689" s="6">
        <f>TITRES_STAT!D1692</f>
        <v>102.49169999999999</v>
      </c>
      <c r="C1689" s="2">
        <f t="shared" si="205"/>
        <v>0</v>
      </c>
      <c r="D1689" s="2">
        <f t="shared" si="206"/>
        <v>100.78353999999999</v>
      </c>
      <c r="E1689" s="2">
        <f t="shared" si="208"/>
        <v>100.74937000000001</v>
      </c>
      <c r="F1689" s="2">
        <f t="shared" si="209"/>
        <v>101.96217500000002</v>
      </c>
      <c r="G1689" s="2">
        <f t="shared" si="203"/>
        <v>102.18937799999995</v>
      </c>
      <c r="H1689" s="2">
        <f t="shared" si="207"/>
        <v>100.22801549999991</v>
      </c>
      <c r="I1689" s="2">
        <f t="array" ref="I1689">SUMPRODUCT(B1673:B1692, (ROW(B1673:B1692)-ROW(B1673)+1)) / (20*21/2)</f>
        <v>102.67718238095237</v>
      </c>
      <c r="J1689" s="2">
        <f t="shared" si="210"/>
        <v>101.58825777921908</v>
      </c>
      <c r="K1689" s="2">
        <f t="shared" si="204"/>
        <v>102.05714173872047</v>
      </c>
    </row>
    <row r="1690" spans="1:11" ht="13.5" x14ac:dyDescent="0.25">
      <c r="A1690" s="3">
        <f>TITRES_STAT!B1693</f>
        <v>44475</v>
      </c>
      <c r="B1690" s="6">
        <f>TITRES_STAT!D1693</f>
        <v>106.76220000000001</v>
      </c>
      <c r="C1690" s="2">
        <f t="shared" si="205"/>
        <v>4.2705000000000126</v>
      </c>
      <c r="D1690" s="2">
        <f t="shared" si="206"/>
        <v>102.49171999999999</v>
      </c>
      <c r="E1690" s="2">
        <f t="shared" si="208"/>
        <v>101.17642000000001</v>
      </c>
      <c r="F1690" s="2">
        <f t="shared" si="209"/>
        <v>102.13299500000001</v>
      </c>
      <c r="G1690" s="2">
        <f t="shared" si="203"/>
        <v>102.27649599999997</v>
      </c>
      <c r="H1690" s="2">
        <f t="shared" si="207"/>
        <v>100.25249699999993</v>
      </c>
      <c r="I1690" s="2">
        <f t="array" ref="I1690">SUMPRODUCT(B1674:B1693, (ROW(B1674:B1693)-ROW(B1674)+1)) / (20*21/2)</f>
        <v>103.08552190476192</v>
      </c>
      <c r="J1690" s="2">
        <f t="shared" si="210"/>
        <v>102.08101418119821</v>
      </c>
      <c r="K1690" s="2">
        <f t="shared" si="204"/>
        <v>102.2416538273981</v>
      </c>
    </row>
    <row r="1691" spans="1:11" ht="13.5" x14ac:dyDescent="0.25">
      <c r="A1691" s="3">
        <f>TITRES_STAT!B1694</f>
        <v>44476</v>
      </c>
      <c r="B1691" s="6">
        <f>TITRES_STAT!D1694</f>
        <v>106.76220000000001</v>
      </c>
      <c r="C1691" s="2">
        <f t="shared" si="205"/>
        <v>0</v>
      </c>
      <c r="D1691" s="2">
        <f t="shared" si="206"/>
        <v>104.1999</v>
      </c>
      <c r="E1691" s="2">
        <f t="shared" si="208"/>
        <v>101.60347</v>
      </c>
      <c r="F1691" s="2">
        <f t="shared" si="209"/>
        <v>102.30381500000001</v>
      </c>
      <c r="G1691" s="2">
        <f t="shared" si="203"/>
        <v>102.36361399999998</v>
      </c>
      <c r="H1691" s="2">
        <f t="shared" si="207"/>
        <v>100.27301399999995</v>
      </c>
      <c r="I1691" s="2">
        <f t="array" ref="I1691">SUMPRODUCT(B1675:B1694, (ROW(B1675:B1694)-ROW(B1675)+1)) / (20*21/2)</f>
        <v>103.02045</v>
      </c>
      <c r="J1691" s="2">
        <f t="shared" si="210"/>
        <v>102.52684140203648</v>
      </c>
      <c r="K1691" s="2">
        <f t="shared" si="204"/>
        <v>102.41893014789228</v>
      </c>
    </row>
    <row r="1692" spans="1:11" ht="13.5" x14ac:dyDescent="0.25">
      <c r="A1692" s="3">
        <f>TITRES_STAT!B1695</f>
        <v>44477</v>
      </c>
      <c r="B1692" s="6">
        <f>TITRES_STAT!D1695</f>
        <v>106.76220000000001</v>
      </c>
      <c r="C1692" s="2">
        <f t="shared" si="205"/>
        <v>0</v>
      </c>
      <c r="D1692" s="2">
        <f t="shared" si="206"/>
        <v>105.054</v>
      </c>
      <c r="E1692" s="2">
        <f t="shared" si="208"/>
        <v>102.03052</v>
      </c>
      <c r="F1692" s="2">
        <f t="shared" si="209"/>
        <v>102.47463500000001</v>
      </c>
      <c r="G1692" s="2">
        <f t="shared" si="203"/>
        <v>102.45073199999999</v>
      </c>
      <c r="H1692" s="2">
        <f t="shared" si="207"/>
        <v>100.30892999999996</v>
      </c>
      <c r="I1692" s="2">
        <f t="array" ref="I1692">SUMPRODUCT(B1676:B1695, (ROW(B1676:B1695)-ROW(B1676)+1)) / (20*21/2)</f>
        <v>103.37030952380952</v>
      </c>
      <c r="J1692" s="2">
        <f t="shared" si="210"/>
        <v>102.93020888755682</v>
      </c>
      <c r="K1692" s="2">
        <f t="shared" si="204"/>
        <v>102.58925445581808</v>
      </c>
    </row>
    <row r="1693" spans="1:11" ht="13.5" x14ac:dyDescent="0.25">
      <c r="A1693" s="3">
        <f>TITRES_STAT!B1696</f>
        <v>44480</v>
      </c>
      <c r="B1693" s="6">
        <f>TITRES_STAT!D1696</f>
        <v>106.76220000000001</v>
      </c>
      <c r="C1693" s="2">
        <f t="shared" si="205"/>
        <v>0</v>
      </c>
      <c r="D1693" s="2">
        <f t="shared" si="206"/>
        <v>105.90810000000002</v>
      </c>
      <c r="E1693" s="2">
        <f t="shared" si="208"/>
        <v>102.91878000000001</v>
      </c>
      <c r="F1693" s="2">
        <f t="shared" si="209"/>
        <v>102.64545500000001</v>
      </c>
      <c r="G1693" s="2">
        <f t="shared" si="203"/>
        <v>102.53784999999999</v>
      </c>
      <c r="H1693" s="2">
        <f t="shared" si="207"/>
        <v>100.32994799999999</v>
      </c>
      <c r="I1693" s="2">
        <f t="array" ref="I1693">SUMPRODUCT(B1677:B1696, (ROW(B1677:B1696)-ROW(B1677)+1)) / (20*21/2)</f>
        <v>103.62499761904763</v>
      </c>
      <c r="J1693" s="2">
        <f t="shared" si="210"/>
        <v>103.29516042207521</v>
      </c>
      <c r="K1693" s="2">
        <f t="shared" si="204"/>
        <v>102.75289937911933</v>
      </c>
    </row>
    <row r="1694" spans="1:11" ht="13.5" x14ac:dyDescent="0.25">
      <c r="A1694" s="3">
        <f>TITRES_STAT!B1697</f>
        <v>44481</v>
      </c>
      <c r="B1694" s="6">
        <f>TITRES_STAT!D1697</f>
        <v>101.9622</v>
      </c>
      <c r="C1694" s="2">
        <f t="shared" si="205"/>
        <v>-4.8000000000000114</v>
      </c>
      <c r="D1694" s="2">
        <f t="shared" si="206"/>
        <v>105.8022</v>
      </c>
      <c r="E1694" s="2">
        <f t="shared" si="208"/>
        <v>103.29286999999999</v>
      </c>
      <c r="F1694" s="2">
        <f t="shared" si="209"/>
        <v>102.57627500000004</v>
      </c>
      <c r="G1694" s="2">
        <f t="shared" si="203"/>
        <v>102.59029199999999</v>
      </c>
      <c r="H1694" s="2">
        <f t="shared" si="207"/>
        <v>100.33898450000001</v>
      </c>
      <c r="I1694" s="2">
        <f t="array" ref="I1694">SUMPRODUCT(B1678:B1697, (ROW(B1678:B1697)-ROW(B1678)+1)) / (20*21/2)</f>
        <v>103.9919338095238</v>
      </c>
      <c r="J1694" s="2">
        <f t="shared" si="210"/>
        <v>103.16821181044901</v>
      </c>
      <c r="K1694" s="2">
        <f t="shared" si="204"/>
        <v>102.72189156033033</v>
      </c>
    </row>
    <row r="1695" spans="1:11" ht="13.5" x14ac:dyDescent="0.25">
      <c r="A1695" s="3">
        <f>TITRES_STAT!B1698</f>
        <v>44482</v>
      </c>
      <c r="B1695" s="6">
        <f>TITRES_STAT!D1698</f>
        <v>106.24979999999999</v>
      </c>
      <c r="C1695" s="2">
        <f t="shared" si="205"/>
        <v>4.2875999999999976</v>
      </c>
      <c r="D1695" s="2">
        <f t="shared" si="206"/>
        <v>105.69972</v>
      </c>
      <c r="E1695" s="2">
        <f t="shared" si="208"/>
        <v>104.09572</v>
      </c>
      <c r="F1695" s="2">
        <f t="shared" si="209"/>
        <v>102.72147500000003</v>
      </c>
      <c r="G1695" s="2">
        <f t="shared" si="203"/>
        <v>102.66733199999999</v>
      </c>
      <c r="H1695" s="2">
        <f t="shared" si="207"/>
        <v>100.36945900000002</v>
      </c>
      <c r="I1695" s="2">
        <f t="array" ref="I1695">SUMPRODUCT(B1679:B1698, (ROW(B1679:B1698)-ROW(B1679)+1)) / (20*21/2)</f>
        <v>104.34300809523809</v>
      </c>
      <c r="J1695" s="2">
        <f t="shared" si="210"/>
        <v>103.46169639993006</v>
      </c>
      <c r="K1695" s="2">
        <f t="shared" si="204"/>
        <v>102.86024091090562</v>
      </c>
    </row>
    <row r="1696" spans="1:11" ht="13.5" x14ac:dyDescent="0.25">
      <c r="A1696" s="3">
        <f>TITRES_STAT!B1699</f>
        <v>44483</v>
      </c>
      <c r="B1696" s="6">
        <f>TITRES_STAT!D1699</f>
        <v>105.39570000000001</v>
      </c>
      <c r="C1696" s="2">
        <f t="shared" si="205"/>
        <v>-0.85409999999998831</v>
      </c>
      <c r="D1696" s="2">
        <f t="shared" si="206"/>
        <v>105.42642000000001</v>
      </c>
      <c r="E1696" s="2">
        <f t="shared" si="208"/>
        <v>104.81316000000001</v>
      </c>
      <c r="F1696" s="2">
        <f t="shared" si="209"/>
        <v>102.82397000000003</v>
      </c>
      <c r="G1696" s="2">
        <f t="shared" si="203"/>
        <v>102.72729</v>
      </c>
      <c r="H1696" s="2">
        <f t="shared" si="207"/>
        <v>100.40188100000005</v>
      </c>
      <c r="I1696" s="2">
        <f t="array" ref="I1696">SUMPRODUCT(B1680:B1699, (ROW(B1680:B1699)-ROW(B1680)+1)) / (20*21/2)</f>
        <v>104.67415333333332</v>
      </c>
      <c r="J1696" s="2">
        <f t="shared" si="210"/>
        <v>103.64588721898434</v>
      </c>
      <c r="K1696" s="2">
        <f t="shared" si="204"/>
        <v>102.9596706791054</v>
      </c>
    </row>
    <row r="1697" spans="1:11" ht="13.5" x14ac:dyDescent="0.25">
      <c r="A1697" s="3">
        <f>TITRES_STAT!B1700</f>
        <v>44488</v>
      </c>
      <c r="B1697" s="6">
        <f>TITRES_STAT!D1700</f>
        <v>106.6768</v>
      </c>
      <c r="C1697" s="2">
        <f t="shared" si="205"/>
        <v>1.281099999999995</v>
      </c>
      <c r="D1697" s="2">
        <f t="shared" si="206"/>
        <v>105.40934</v>
      </c>
      <c r="E1697" s="2">
        <f t="shared" si="208"/>
        <v>105.23167000000001</v>
      </c>
      <c r="F1697" s="2">
        <f t="shared" si="209"/>
        <v>102.99052000000003</v>
      </c>
      <c r="G1697" s="2">
        <f t="shared" si="203"/>
        <v>102.81287</v>
      </c>
      <c r="H1697" s="2">
        <f t="shared" si="207"/>
        <v>100.43490750000007</v>
      </c>
      <c r="I1697" s="2">
        <f t="array" ref="I1697">SUMPRODUCT(B1681:B1700, (ROW(B1681:B1700)-ROW(B1681)+1)) / (20*21/2)</f>
        <v>104.98536952380954</v>
      </c>
      <c r="J1697" s="2">
        <f t="shared" si="210"/>
        <v>103.93454557908107</v>
      </c>
      <c r="K1697" s="2">
        <f t="shared" si="204"/>
        <v>103.10544045639539</v>
      </c>
    </row>
    <row r="1698" spans="1:11" ht="13.5" x14ac:dyDescent="0.25">
      <c r="A1698" s="3">
        <f>TITRES_STAT!B1701</f>
        <v>44489</v>
      </c>
      <c r="B1698" s="6">
        <f>TITRES_STAT!D1701</f>
        <v>106.6768</v>
      </c>
      <c r="C1698" s="2">
        <f t="shared" si="205"/>
        <v>0</v>
      </c>
      <c r="D1698" s="2">
        <f t="shared" si="206"/>
        <v>105.39226000000001</v>
      </c>
      <c r="E1698" s="2">
        <f t="shared" si="208"/>
        <v>105.65018000000001</v>
      </c>
      <c r="F1698" s="2">
        <f t="shared" si="209"/>
        <v>103.19977500000002</v>
      </c>
      <c r="G1698" s="2">
        <f t="shared" si="203"/>
        <v>102.89845000000001</v>
      </c>
      <c r="H1698" s="2">
        <f t="shared" si="207"/>
        <v>100.45499750000008</v>
      </c>
      <c r="I1698" s="2">
        <f t="array" ref="I1698">SUMPRODUCT(B1682:B1701, (ROW(B1682:B1701)-ROW(B1682)+1)) / (20*21/2)</f>
        <v>105.27665666666665</v>
      </c>
      <c r="J1698" s="2">
        <f t="shared" si="210"/>
        <v>104.19571266678764</v>
      </c>
      <c r="K1698" s="2">
        <f t="shared" si="204"/>
        <v>103.24549377183087</v>
      </c>
    </row>
    <row r="1699" spans="1:11" ht="13.5" x14ac:dyDescent="0.25">
      <c r="A1699" s="3">
        <f>TITRES_STAT!B1702</f>
        <v>44490</v>
      </c>
      <c r="B1699" s="6">
        <f>TITRES_STAT!D1702</f>
        <v>106.6768</v>
      </c>
      <c r="C1699" s="2">
        <f t="shared" si="205"/>
        <v>0</v>
      </c>
      <c r="D1699" s="2">
        <f t="shared" si="206"/>
        <v>106.33517999999999</v>
      </c>
      <c r="E1699" s="2">
        <f t="shared" si="208"/>
        <v>106.06868999999999</v>
      </c>
      <c r="F1699" s="2">
        <f t="shared" si="209"/>
        <v>103.40903000000003</v>
      </c>
      <c r="G1699" s="2">
        <f t="shared" si="203"/>
        <v>102.98403000000002</v>
      </c>
      <c r="H1699" s="2">
        <f t="shared" si="207"/>
        <v>100.46256800000009</v>
      </c>
      <c r="I1699" s="2">
        <f t="array" ref="I1699">SUMPRODUCT(B1683:B1702, (ROW(B1683:B1702)-ROW(B1683)+1)) / (20*21/2)</f>
        <v>105.54801476190477</v>
      </c>
      <c r="J1699" s="2">
        <f t="shared" si="210"/>
        <v>104.43200669852216</v>
      </c>
      <c r="K1699" s="2">
        <f t="shared" si="204"/>
        <v>103.38005480038652</v>
      </c>
    </row>
    <row r="1700" spans="1:11" ht="13.5" x14ac:dyDescent="0.25">
      <c r="A1700" s="3">
        <f>TITRES_STAT!B1703</f>
        <v>44491</v>
      </c>
      <c r="B1700" s="6">
        <f>TITRES_STAT!D1703</f>
        <v>106.6768</v>
      </c>
      <c r="C1700" s="2">
        <f t="shared" si="205"/>
        <v>0</v>
      </c>
      <c r="D1700" s="2">
        <f t="shared" si="206"/>
        <v>106.42058</v>
      </c>
      <c r="E1700" s="2">
        <f t="shared" si="208"/>
        <v>106.06014999999999</v>
      </c>
      <c r="F1700" s="2">
        <f t="shared" si="209"/>
        <v>103.61828500000001</v>
      </c>
      <c r="G1700" s="2">
        <f t="shared" si="203"/>
        <v>103.06961000000003</v>
      </c>
      <c r="H1700" s="2">
        <f t="shared" si="207"/>
        <v>100.48591300000011</v>
      </c>
      <c r="I1700" s="2">
        <f t="array" ref="I1700">SUMPRODUCT(B1684:B1703, (ROW(B1684:B1703)-ROW(B1684)+1)) / (20*21/2)</f>
        <v>105.79944380952381</v>
      </c>
      <c r="J1700" s="2">
        <f t="shared" si="210"/>
        <v>104.64579653675814</v>
      </c>
      <c r="K1700" s="2">
        <f t="shared" si="204"/>
        <v>103.50933892586156</v>
      </c>
    </row>
    <row r="1701" spans="1:11" ht="13.5" x14ac:dyDescent="0.25">
      <c r="A1701" s="3">
        <f>TITRES_STAT!B1704</f>
        <v>44494</v>
      </c>
      <c r="B1701" s="6">
        <f>TITRES_STAT!D1704</f>
        <v>106.6768</v>
      </c>
      <c r="C1701" s="2">
        <f t="shared" si="205"/>
        <v>0</v>
      </c>
      <c r="D1701" s="2">
        <f t="shared" si="206"/>
        <v>106.6768</v>
      </c>
      <c r="E1701" s="2">
        <f t="shared" si="208"/>
        <v>106.05160999999998</v>
      </c>
      <c r="F1701" s="2">
        <f t="shared" si="209"/>
        <v>103.82754</v>
      </c>
      <c r="G1701" s="2">
        <f t="shared" si="203"/>
        <v>103.15519000000003</v>
      </c>
      <c r="H1701" s="2">
        <f t="shared" si="207"/>
        <v>100.50608650000012</v>
      </c>
      <c r="I1701" s="2">
        <f t="array" ref="I1701">SUMPRODUCT(B1685:B1704, (ROW(B1685:B1704)-ROW(B1685)+1)) / (20*21/2)</f>
        <v>106.00898142857143</v>
      </c>
      <c r="J1701" s="2">
        <f t="shared" si="210"/>
        <v>104.83922543801927</v>
      </c>
      <c r="K1701" s="2">
        <f t="shared" si="204"/>
        <v>103.63355308563169</v>
      </c>
    </row>
    <row r="1702" spans="1:11" ht="13.5" x14ac:dyDescent="0.25">
      <c r="A1702" s="3">
        <f>TITRES_STAT!B1705</f>
        <v>44495</v>
      </c>
      <c r="B1702" s="6">
        <f>TITRES_STAT!D1705</f>
        <v>106.6768</v>
      </c>
      <c r="C1702" s="2">
        <f t="shared" si="205"/>
        <v>0</v>
      </c>
      <c r="D1702" s="2">
        <f t="shared" si="206"/>
        <v>106.6768</v>
      </c>
      <c r="E1702" s="2">
        <f t="shared" si="208"/>
        <v>106.04306999999999</v>
      </c>
      <c r="F1702" s="2">
        <f t="shared" si="209"/>
        <v>104.03679499999998</v>
      </c>
      <c r="G1702" s="2">
        <f t="shared" si="203"/>
        <v>103.24077000000005</v>
      </c>
      <c r="H1702" s="2">
        <f t="shared" si="207"/>
        <v>100.54161700000013</v>
      </c>
      <c r="I1702" s="2">
        <f t="array" ref="I1702">SUMPRODUCT(B1686:B1705, (ROW(B1686:B1705)-ROW(B1686)+1)) / (20*21/2)</f>
        <v>105.7796738095238</v>
      </c>
      <c r="J1702" s="2">
        <f t="shared" si="210"/>
        <v>105.01423253916029</v>
      </c>
      <c r="K1702" s="2">
        <f t="shared" si="204"/>
        <v>103.75289610188143</v>
      </c>
    </row>
    <row r="1703" spans="1:11" ht="13.5" x14ac:dyDescent="0.25">
      <c r="A1703" s="3">
        <f>TITRES_STAT!B1706</f>
        <v>44496</v>
      </c>
      <c r="B1703" s="6">
        <f>TITRES_STAT!D1706</f>
        <v>106.6768</v>
      </c>
      <c r="C1703" s="2">
        <f t="shared" si="205"/>
        <v>0</v>
      </c>
      <c r="D1703" s="2">
        <f t="shared" si="206"/>
        <v>106.6768</v>
      </c>
      <c r="E1703" s="2">
        <f t="shared" si="208"/>
        <v>106.03452999999999</v>
      </c>
      <c r="F1703" s="2">
        <f t="shared" si="209"/>
        <v>104.47665500000001</v>
      </c>
      <c r="G1703" s="2">
        <f t="shared" si="203"/>
        <v>103.32635000000003</v>
      </c>
      <c r="H1703" s="2">
        <f t="shared" si="207"/>
        <v>100.58257250000014</v>
      </c>
      <c r="I1703" s="2">
        <f t="array" ref="I1703">SUMPRODUCT(B1687:B1706, (ROW(B1687:B1706)-ROW(B1687)+1)) / (20*21/2)</f>
        <v>105.85540238095238</v>
      </c>
      <c r="J1703" s="2">
        <f t="shared" si="210"/>
        <v>105.17257229733551</v>
      </c>
      <c r="K1703" s="2">
        <f t="shared" si="204"/>
        <v>103.86755899984686</v>
      </c>
    </row>
    <row r="1704" spans="1:11" ht="13.5" x14ac:dyDescent="0.25">
      <c r="A1704" s="3">
        <f>TITRES_STAT!B1707</f>
        <v>44497</v>
      </c>
      <c r="B1704" s="6">
        <f>TITRES_STAT!D1707</f>
        <v>106.6768</v>
      </c>
      <c r="C1704" s="2">
        <f t="shared" si="205"/>
        <v>0</v>
      </c>
      <c r="D1704" s="2">
        <f t="shared" si="206"/>
        <v>106.6768</v>
      </c>
      <c r="E1704" s="2">
        <f t="shared" si="208"/>
        <v>106.50598999999997</v>
      </c>
      <c r="F1704" s="2">
        <f t="shared" si="209"/>
        <v>104.89942999999998</v>
      </c>
      <c r="G1704" s="2">
        <f t="shared" si="203"/>
        <v>103.41193000000007</v>
      </c>
      <c r="H1704" s="2">
        <f t="shared" si="207"/>
        <v>100.63604750000015</v>
      </c>
      <c r="I1704" s="2">
        <f t="array" ref="I1704">SUMPRODUCT(B1688:B1707, (ROW(B1688:B1707)-ROW(B1688)+1)) / (20*21/2)</f>
        <v>105.89452714285716</v>
      </c>
      <c r="J1704" s="2">
        <f t="shared" si="210"/>
        <v>105.31583207854165</v>
      </c>
      <c r="K1704" s="2">
        <f t="shared" si="204"/>
        <v>103.97772531357836</v>
      </c>
    </row>
    <row r="1705" spans="1:11" ht="13.5" x14ac:dyDescent="0.25">
      <c r="A1705" s="3">
        <f>TITRES_STAT!B1708</f>
        <v>44498</v>
      </c>
      <c r="B1705" s="6">
        <f>TITRES_STAT!D1708</f>
        <v>102.49169999999999</v>
      </c>
      <c r="C1705" s="2">
        <f t="shared" si="205"/>
        <v>-4.1851000000000056</v>
      </c>
      <c r="D1705" s="2">
        <f t="shared" si="206"/>
        <v>105.83977999999999</v>
      </c>
      <c r="E1705" s="2">
        <f t="shared" si="208"/>
        <v>106.13017999999997</v>
      </c>
      <c r="F1705" s="2">
        <f t="shared" si="209"/>
        <v>105.11294999999998</v>
      </c>
      <c r="G1705" s="2">
        <f t="shared" si="203"/>
        <v>103.41380800000006</v>
      </c>
      <c r="H1705" s="2">
        <f t="shared" si="207"/>
        <v>100.68111650000013</v>
      </c>
      <c r="I1705" s="2">
        <f t="array" ref="I1705">SUMPRODUCT(B1689:B1708, (ROW(B1689:B1708)-ROW(B1689)+1)) / (20*21/2)</f>
        <v>105.91738333333333</v>
      </c>
      <c r="J1705" s="2">
        <f t="shared" si="210"/>
        <v>105.04686711868054</v>
      </c>
      <c r="K1705" s="2">
        <f t="shared" si="204"/>
        <v>103.91944981108509</v>
      </c>
    </row>
    <row r="1706" spans="1:11" ht="13.5" x14ac:dyDescent="0.25">
      <c r="A1706" s="3">
        <f>TITRES_STAT!B1709</f>
        <v>44501</v>
      </c>
      <c r="B1706" s="6">
        <f>TITRES_STAT!D1709</f>
        <v>105.9081</v>
      </c>
      <c r="C1706" s="2">
        <f t="shared" si="205"/>
        <v>3.4164000000000101</v>
      </c>
      <c r="D1706" s="2">
        <f t="shared" si="206"/>
        <v>105.68604000000001</v>
      </c>
      <c r="E1706" s="2">
        <f t="shared" si="208"/>
        <v>106.18142</v>
      </c>
      <c r="F1706" s="2">
        <f t="shared" si="209"/>
        <v>105.49728999999999</v>
      </c>
      <c r="G1706" s="2">
        <f t="shared" si="203"/>
        <v>103.48726000000005</v>
      </c>
      <c r="H1706" s="2">
        <f t="shared" si="207"/>
        <v>100.74326750000014</v>
      </c>
      <c r="I1706" s="2">
        <f t="array" ref="I1706">SUMPRODUCT(B1690:B1709, (ROW(B1690:B1709)-ROW(B1690)+1)) / (20*21/2)</f>
        <v>105.76128523809524</v>
      </c>
      <c r="J1706" s="2">
        <f t="shared" si="210"/>
        <v>105.12888929785382</v>
      </c>
      <c r="K1706" s="2">
        <f t="shared" si="204"/>
        <v>103.99743609300333</v>
      </c>
    </row>
    <row r="1707" spans="1:11" ht="13.5" x14ac:dyDescent="0.25">
      <c r="A1707" s="3">
        <f>TITRES_STAT!B1710</f>
        <v>44502</v>
      </c>
      <c r="B1707" s="6">
        <f>TITRES_STAT!D1710</f>
        <v>105.9081</v>
      </c>
      <c r="C1707" s="2">
        <f t="shared" si="205"/>
        <v>0</v>
      </c>
      <c r="D1707" s="2">
        <f t="shared" si="206"/>
        <v>105.53230000000001</v>
      </c>
      <c r="E1707" s="2">
        <f t="shared" si="208"/>
        <v>106.10454999999999</v>
      </c>
      <c r="F1707" s="2">
        <f t="shared" si="209"/>
        <v>105.66811</v>
      </c>
      <c r="G1707" s="2">
        <f t="shared" si="203"/>
        <v>103.56071200000004</v>
      </c>
      <c r="H1707" s="2">
        <f t="shared" si="207"/>
        <v>100.80546000000012</v>
      </c>
      <c r="I1707" s="2">
        <f t="array" ref="I1707">SUMPRODUCT(B1691:B1710, (ROW(B1691:B1710)-ROW(B1691)+1)) / (20*21/2)</f>
        <v>105.59705285714287</v>
      </c>
      <c r="J1707" s="2">
        <f t="shared" si="210"/>
        <v>105.20309984091536</v>
      </c>
      <c r="K1707" s="2">
        <f t="shared" si="204"/>
        <v>104.07236408935614</v>
      </c>
    </row>
    <row r="1708" spans="1:11" ht="13.5" x14ac:dyDescent="0.25">
      <c r="A1708" s="3">
        <f>TITRES_STAT!B1711</f>
        <v>44503</v>
      </c>
      <c r="B1708" s="6">
        <f>TITRES_STAT!D1711</f>
        <v>105.9081</v>
      </c>
      <c r="C1708" s="2">
        <f t="shared" si="205"/>
        <v>0</v>
      </c>
      <c r="D1708" s="2">
        <f t="shared" si="206"/>
        <v>105.37855999999999</v>
      </c>
      <c r="E1708" s="2">
        <f t="shared" si="208"/>
        <v>106.02768</v>
      </c>
      <c r="F1708" s="2">
        <f t="shared" si="209"/>
        <v>105.83893</v>
      </c>
      <c r="G1708" s="2">
        <f t="shared" si="203"/>
        <v>103.63416400000004</v>
      </c>
      <c r="H1708" s="2">
        <f t="shared" si="207"/>
        <v>100.86765250000015</v>
      </c>
      <c r="I1708" s="2">
        <f t="array" ref="I1708">SUMPRODUCT(B1692:B1711, (ROW(B1692:B1711)-ROW(B1692)+1)) / (20*21/2)</f>
        <v>105.44502190476189</v>
      </c>
      <c r="J1708" s="2">
        <f t="shared" si="210"/>
        <v>105.27024271320913</v>
      </c>
      <c r="K1708" s="2">
        <f t="shared" si="204"/>
        <v>104.1443537329108</v>
      </c>
    </row>
    <row r="1709" spans="1:11" ht="13.5" x14ac:dyDescent="0.25">
      <c r="A1709" s="3">
        <f>TITRES_STAT!B1712</f>
        <v>44504</v>
      </c>
      <c r="B1709" s="6">
        <f>TITRES_STAT!D1712</f>
        <v>104.1999</v>
      </c>
      <c r="C1709" s="2">
        <f t="shared" si="205"/>
        <v>-1.708200000000005</v>
      </c>
      <c r="D1709" s="2">
        <f t="shared" si="206"/>
        <v>104.88318</v>
      </c>
      <c r="E1709" s="2">
        <f t="shared" si="208"/>
        <v>105.77999</v>
      </c>
      <c r="F1709" s="2">
        <f t="shared" si="209"/>
        <v>105.92434</v>
      </c>
      <c r="G1709" s="2">
        <f t="shared" si="203"/>
        <v>103.67345200000004</v>
      </c>
      <c r="H1709" s="2">
        <f t="shared" si="207"/>
        <v>100.92130400000015</v>
      </c>
      <c r="I1709" s="2">
        <f t="array" ref="I1709">SUMPRODUCT(B1693:B1712, (ROW(B1693:B1712)-ROW(B1693)+1)) / (20*21/2)</f>
        <v>105.30519238095239</v>
      </c>
      <c r="J1709" s="2">
        <f t="shared" si="210"/>
        <v>105.16830531195112</v>
      </c>
      <c r="K1709" s="2">
        <f t="shared" si="204"/>
        <v>104.1465320178947</v>
      </c>
    </row>
    <row r="1710" spans="1:11" ht="13.5" x14ac:dyDescent="0.25">
      <c r="A1710" s="3">
        <f>TITRES_STAT!B1713</f>
        <v>44505</v>
      </c>
      <c r="B1710" s="6">
        <f>TITRES_STAT!D1713</f>
        <v>104.1999</v>
      </c>
      <c r="C1710" s="2">
        <f t="shared" si="205"/>
        <v>0</v>
      </c>
      <c r="D1710" s="2">
        <f t="shared" si="206"/>
        <v>105.22481999999999</v>
      </c>
      <c r="E1710" s="2">
        <f t="shared" si="208"/>
        <v>105.53229999999999</v>
      </c>
      <c r="F1710" s="2">
        <f t="shared" si="209"/>
        <v>105.79622500000001</v>
      </c>
      <c r="G1710" s="2">
        <f t="shared" si="203"/>
        <v>103.71274000000001</v>
      </c>
      <c r="H1710" s="2">
        <f t="shared" si="207"/>
        <v>100.97495550000014</v>
      </c>
      <c r="I1710" s="2">
        <f t="array" ref="I1710">SUMPRODUCT(B1694:B1713, (ROW(B1694:B1713)-ROW(B1694)+1)) / (20*21/2)</f>
        <v>105.29958333333333</v>
      </c>
      <c r="J1710" s="2">
        <f t="shared" si="210"/>
        <v>105.07607623462243</v>
      </c>
      <c r="K1710" s="2">
        <f t="shared" si="204"/>
        <v>104.14862487993805</v>
      </c>
    </row>
    <row r="1711" spans="1:11" ht="13.5" x14ac:dyDescent="0.25">
      <c r="A1711" s="3">
        <f>TITRES_STAT!B1714</f>
        <v>44508</v>
      </c>
      <c r="B1711" s="6">
        <f>TITRES_STAT!D1714</f>
        <v>104.1999</v>
      </c>
      <c r="C1711" s="2">
        <f t="shared" si="205"/>
        <v>0</v>
      </c>
      <c r="D1711" s="2">
        <f t="shared" si="206"/>
        <v>104.88318</v>
      </c>
      <c r="E1711" s="2">
        <f t="shared" si="208"/>
        <v>105.28461</v>
      </c>
      <c r="F1711" s="2">
        <f t="shared" si="209"/>
        <v>105.66811</v>
      </c>
      <c r="G1711" s="2">
        <f t="shared" si="203"/>
        <v>103.75544400000001</v>
      </c>
      <c r="H1711" s="2">
        <f t="shared" si="207"/>
        <v>101.03273850000014</v>
      </c>
      <c r="I1711" s="2">
        <f t="array" ref="I1711">SUMPRODUCT(B1695:B1714, (ROW(B1695:B1714)-ROW(B1695)+1)) / (20*21/2)</f>
        <v>105.30007476190474</v>
      </c>
      <c r="J1711" s="2">
        <f t="shared" si="210"/>
        <v>104.99263087894411</v>
      </c>
      <c r="K1711" s="2">
        <f t="shared" si="204"/>
        <v>104.15063566896009</v>
      </c>
    </row>
    <row r="1712" spans="1:11" ht="13.5" x14ac:dyDescent="0.25">
      <c r="A1712" s="3">
        <f>TITRES_STAT!B1715</f>
        <v>44509</v>
      </c>
      <c r="B1712" s="6">
        <f>TITRES_STAT!D1715</f>
        <v>104.1999</v>
      </c>
      <c r="C1712" s="2">
        <f t="shared" si="205"/>
        <v>0</v>
      </c>
      <c r="D1712" s="2">
        <f t="shared" si="206"/>
        <v>104.54154000000001</v>
      </c>
      <c r="E1712" s="2">
        <f t="shared" si="208"/>
        <v>105.03691999999998</v>
      </c>
      <c r="F1712" s="2">
        <f t="shared" si="209"/>
        <v>105.53999500000002</v>
      </c>
      <c r="G1712" s="2">
        <f t="shared" si="203"/>
        <v>103.798148</v>
      </c>
      <c r="H1712" s="2">
        <f t="shared" si="207"/>
        <v>101.09052150000016</v>
      </c>
      <c r="I1712" s="2">
        <f t="array" ref="I1712">SUMPRODUCT(B1696:B1715, (ROW(B1696:B1715)-ROW(B1696)+1)) / (20*21/2)</f>
        <v>105.28380952380952</v>
      </c>
      <c r="J1712" s="2">
        <f t="shared" si="210"/>
        <v>104.91713269999705</v>
      </c>
      <c r="K1712" s="2">
        <f t="shared" si="204"/>
        <v>104.15256760351068</v>
      </c>
    </row>
    <row r="1713" spans="1:11" ht="13.5" x14ac:dyDescent="0.25">
      <c r="A1713" s="3">
        <f>TITRES_STAT!B1716</f>
        <v>44510</v>
      </c>
      <c r="B1713" s="6">
        <f>TITRES_STAT!D1716</f>
        <v>105.4811</v>
      </c>
      <c r="C1713" s="2">
        <f t="shared" si="205"/>
        <v>1.2811999999999983</v>
      </c>
      <c r="D1713" s="2">
        <f t="shared" si="206"/>
        <v>104.45614</v>
      </c>
      <c r="E1713" s="2">
        <f t="shared" si="208"/>
        <v>104.91734999999998</v>
      </c>
      <c r="F1713" s="2">
        <f t="shared" si="209"/>
        <v>105.47594000000004</v>
      </c>
      <c r="G1713" s="2">
        <f t="shared" si="203"/>
        <v>103.86647600000001</v>
      </c>
      <c r="H1713" s="2">
        <f t="shared" si="207"/>
        <v>101.15471050000016</v>
      </c>
      <c r="I1713" s="2">
        <f t="array" ref="I1713">SUMPRODUCT(B1697:B1716, (ROW(B1697:B1716)-ROW(B1697)+1)) / (20*21/2)</f>
        <v>105.27120476190476</v>
      </c>
      <c r="J1713" s="2">
        <f t="shared" si="210"/>
        <v>104.97084387142591</v>
      </c>
      <c r="K1713" s="2">
        <f t="shared" si="204"/>
        <v>104.20466691317692</v>
      </c>
    </row>
    <row r="1714" spans="1:11" ht="13.5" x14ac:dyDescent="0.25">
      <c r="A1714" s="3">
        <f>TITRES_STAT!B1717</f>
        <v>44511</v>
      </c>
      <c r="B1714" s="6">
        <f>TITRES_STAT!D1717</f>
        <v>105.4811</v>
      </c>
      <c r="C1714" s="2">
        <f t="shared" si="205"/>
        <v>0</v>
      </c>
      <c r="D1714" s="2">
        <f t="shared" si="206"/>
        <v>104.71237999999998</v>
      </c>
      <c r="E1714" s="2">
        <f t="shared" si="208"/>
        <v>104.79777999999999</v>
      </c>
      <c r="F1714" s="2">
        <f t="shared" si="209"/>
        <v>105.65188500000002</v>
      </c>
      <c r="G1714" s="2">
        <f t="shared" ref="G1714:G1777" si="211">AVERAGE(B1665:B1714)</f>
        <v>103.93480399999999</v>
      </c>
      <c r="H1714" s="2">
        <f t="shared" si="207"/>
        <v>101.20500300000016</v>
      </c>
      <c r="I1714" s="2">
        <f t="array" ref="I1714">SUMPRODUCT(B1698:B1717, (ROW(B1698:B1717)-ROW(B1698)+1)) / (20*21/2)</f>
        <v>105.25819333333332</v>
      </c>
      <c r="J1714" s="2">
        <f t="shared" si="210"/>
        <v>105.01943969319487</v>
      </c>
      <c r="K1714" s="2">
        <f t="shared" si="204"/>
        <v>104.25472311266017</v>
      </c>
    </row>
    <row r="1715" spans="1:11" ht="13.5" x14ac:dyDescent="0.25">
      <c r="A1715" s="3">
        <f>TITRES_STAT!B1718</f>
        <v>44512</v>
      </c>
      <c r="B1715" s="6">
        <f>TITRES_STAT!D1718</f>
        <v>105.4811</v>
      </c>
      <c r="C1715" s="2">
        <f t="shared" si="205"/>
        <v>0</v>
      </c>
      <c r="D1715" s="2">
        <f t="shared" si="206"/>
        <v>104.96861999999999</v>
      </c>
      <c r="E1715" s="2">
        <f t="shared" si="208"/>
        <v>105.09671999999998</v>
      </c>
      <c r="F1715" s="2">
        <f t="shared" si="209"/>
        <v>105.61345000000001</v>
      </c>
      <c r="G1715" s="2">
        <f t="shared" si="211"/>
        <v>104.00313199999999</v>
      </c>
      <c r="H1715" s="2">
        <f t="shared" si="207"/>
        <v>101.24102350000017</v>
      </c>
      <c r="I1715" s="2">
        <f t="array" ref="I1715">SUMPRODUCT(B1699:B1718, (ROW(B1699:B1718)-ROW(B1699)+1)) / (20*21/2)</f>
        <v>105.25087571428571</v>
      </c>
      <c r="J1715" s="2">
        <f t="shared" si="210"/>
        <v>105.06340734146202</v>
      </c>
      <c r="K1715" s="2">
        <f t="shared" ref="K1715:K1778" si="212">$K$4*B1715+(1-$K$4)*K1714</f>
        <v>104.3028163239284</v>
      </c>
    </row>
    <row r="1716" spans="1:11" ht="13.5" x14ac:dyDescent="0.25">
      <c r="A1716" s="3">
        <f>TITRES_STAT!B1719</f>
        <v>44515</v>
      </c>
      <c r="B1716" s="6">
        <f>TITRES_STAT!D1719</f>
        <v>105.4811</v>
      </c>
      <c r="C1716" s="2">
        <f t="shared" si="205"/>
        <v>0</v>
      </c>
      <c r="D1716" s="2">
        <f t="shared" si="206"/>
        <v>105.22485999999999</v>
      </c>
      <c r="E1716" s="2">
        <f t="shared" si="208"/>
        <v>105.05401999999999</v>
      </c>
      <c r="F1716" s="2">
        <f t="shared" si="209"/>
        <v>105.61772000000003</v>
      </c>
      <c r="G1716" s="2">
        <f t="shared" si="211"/>
        <v>104.07145999999999</v>
      </c>
      <c r="H1716" s="2">
        <f t="shared" si="207"/>
        <v>101.27704400000019</v>
      </c>
      <c r="I1716" s="2">
        <f t="array" ref="I1716">SUMPRODUCT(B1700:B1719, (ROW(B1700:B1719)-ROW(B1700)+1)) / (20*21/2)</f>
        <v>105.24925190476191</v>
      </c>
      <c r="J1716" s="2">
        <f t="shared" si="210"/>
        <v>105.10318759465612</v>
      </c>
      <c r="K1716" s="2">
        <f t="shared" si="212"/>
        <v>104.34902352691159</v>
      </c>
    </row>
    <row r="1717" spans="1:11" ht="13.5" x14ac:dyDescent="0.25">
      <c r="A1717" s="3">
        <f>TITRES_STAT!B1720</f>
        <v>44516</v>
      </c>
      <c r="B1717" s="6">
        <f>TITRES_STAT!D1720</f>
        <v>105.4811</v>
      </c>
      <c r="C1717" s="2">
        <f t="shared" si="205"/>
        <v>0</v>
      </c>
      <c r="D1717" s="2">
        <f t="shared" si="206"/>
        <v>105.4811</v>
      </c>
      <c r="E1717" s="2">
        <f t="shared" si="208"/>
        <v>105.01132</v>
      </c>
      <c r="F1717" s="2">
        <f t="shared" si="209"/>
        <v>105.55793500000001</v>
      </c>
      <c r="G1717" s="2">
        <f t="shared" si="211"/>
        <v>104.13978800000001</v>
      </c>
      <c r="H1717" s="2">
        <f t="shared" si="207"/>
        <v>101.31306450000019</v>
      </c>
      <c r="I1717" s="2">
        <f t="array" ref="I1717">SUMPRODUCT(B1701:B1720, (ROW(B1701:B1720)-ROW(B1701)+1)) / (20*21/2)</f>
        <v>105.2533219047619</v>
      </c>
      <c r="J1717" s="2">
        <f t="shared" si="210"/>
        <v>105.13917925230793</v>
      </c>
      <c r="K1717" s="2">
        <f t="shared" si="212"/>
        <v>104.39341868271897</v>
      </c>
    </row>
    <row r="1718" spans="1:11" ht="13.5" x14ac:dyDescent="0.25">
      <c r="A1718" s="3">
        <f>TITRES_STAT!B1721</f>
        <v>44517</v>
      </c>
      <c r="B1718" s="6">
        <f>TITRES_STAT!D1721</f>
        <v>105.4811</v>
      </c>
      <c r="C1718" s="2">
        <f t="shared" si="205"/>
        <v>0</v>
      </c>
      <c r="D1718" s="2">
        <f t="shared" si="206"/>
        <v>105.4811</v>
      </c>
      <c r="E1718" s="2">
        <f t="shared" si="208"/>
        <v>104.96861999999999</v>
      </c>
      <c r="F1718" s="2">
        <f t="shared" si="209"/>
        <v>105.49815000000001</v>
      </c>
      <c r="G1718" s="2">
        <f t="shared" si="211"/>
        <v>104.13124800000001</v>
      </c>
      <c r="H1718" s="2">
        <f t="shared" si="207"/>
        <v>101.36385750000021</v>
      </c>
      <c r="I1718" s="2">
        <f t="array" ref="I1718">SUMPRODUCT(B1702:B1721, (ROW(B1702:B1721)-ROW(B1702)+1)) / (20*21/2)</f>
        <v>105.26308571428571</v>
      </c>
      <c r="J1718" s="2">
        <f t="shared" si="210"/>
        <v>105.17174313304051</v>
      </c>
      <c r="K1718" s="2">
        <f t="shared" si="212"/>
        <v>104.43607285202411</v>
      </c>
    </row>
    <row r="1719" spans="1:11" ht="13.5" x14ac:dyDescent="0.25">
      <c r="A1719" s="3">
        <f>TITRES_STAT!B1722</f>
        <v>44518</v>
      </c>
      <c r="B1719" s="6">
        <f>TITRES_STAT!D1722</f>
        <v>105.4811</v>
      </c>
      <c r="C1719" s="2">
        <f t="shared" si="205"/>
        <v>0</v>
      </c>
      <c r="D1719" s="2">
        <f t="shared" si="206"/>
        <v>105.4811</v>
      </c>
      <c r="E1719" s="2">
        <f t="shared" si="208"/>
        <v>105.09673999999998</v>
      </c>
      <c r="F1719" s="2">
        <f t="shared" si="209"/>
        <v>105.438365</v>
      </c>
      <c r="G1719" s="2">
        <f t="shared" si="211"/>
        <v>104.17395400000001</v>
      </c>
      <c r="H1719" s="2">
        <f t="shared" si="207"/>
        <v>101.40037850000023</v>
      </c>
      <c r="I1719" s="2">
        <f t="array" ref="I1719">SUMPRODUCT(B1703:B1722, (ROW(B1703:B1722)-ROW(B1703)+1)) / (20*21/2)</f>
        <v>105.27854333333333</v>
      </c>
      <c r="J1719" s="2">
        <f t="shared" si="210"/>
        <v>105.20120569179855</v>
      </c>
      <c r="K1719" s="2">
        <f t="shared" si="212"/>
        <v>104.47705430880748</v>
      </c>
    </row>
    <row r="1720" spans="1:11" ht="13.5" x14ac:dyDescent="0.25">
      <c r="A1720" s="3">
        <f>TITRES_STAT!B1723</f>
        <v>44519</v>
      </c>
      <c r="B1720" s="6">
        <f>TITRES_STAT!D1723</f>
        <v>105.4811</v>
      </c>
      <c r="C1720" s="2">
        <f t="shared" si="205"/>
        <v>0</v>
      </c>
      <c r="D1720" s="2">
        <f t="shared" si="206"/>
        <v>105.4811</v>
      </c>
      <c r="E1720" s="2">
        <f t="shared" si="208"/>
        <v>105.22485999999999</v>
      </c>
      <c r="F1720" s="2">
        <f t="shared" si="209"/>
        <v>105.37857999999999</v>
      </c>
      <c r="G1720" s="2">
        <f t="shared" si="211"/>
        <v>104.21666000000003</v>
      </c>
      <c r="H1720" s="2">
        <f t="shared" si="207"/>
        <v>101.45158900000023</v>
      </c>
      <c r="I1720" s="2">
        <f t="array" ref="I1720">SUMPRODUCT(B1704:B1723, (ROW(B1704:B1723)-ROW(B1704)+1)) / (20*21/2)</f>
        <v>105.29969476190475</v>
      </c>
      <c r="J1720" s="2">
        <f t="shared" si="210"/>
        <v>105.22786229257964</v>
      </c>
      <c r="K1720" s="2">
        <f t="shared" si="212"/>
        <v>104.51642864963856</v>
      </c>
    </row>
    <row r="1721" spans="1:11" ht="13.5" x14ac:dyDescent="0.25">
      <c r="A1721" s="3">
        <f>TITRES_STAT!B1724</f>
        <v>44522</v>
      </c>
      <c r="B1721" s="6">
        <f>TITRES_STAT!D1724</f>
        <v>105.4811</v>
      </c>
      <c r="C1721" s="2">
        <f t="shared" si="205"/>
        <v>0</v>
      </c>
      <c r="D1721" s="2">
        <f t="shared" si="206"/>
        <v>105.4811</v>
      </c>
      <c r="E1721" s="2">
        <f t="shared" si="208"/>
        <v>105.35297999999997</v>
      </c>
      <c r="F1721" s="2">
        <f t="shared" si="209"/>
        <v>105.31879499999999</v>
      </c>
      <c r="G1721" s="2">
        <f t="shared" si="211"/>
        <v>104.25936600000003</v>
      </c>
      <c r="H1721" s="2">
        <f t="shared" si="207"/>
        <v>101.51694650000023</v>
      </c>
      <c r="I1721" s="2">
        <f t="array" ref="I1721">SUMPRODUCT(B1705:B1724, (ROW(B1705:B1724)-ROW(B1705)+1)) / (20*21/2)</f>
        <v>105.32653999999999</v>
      </c>
      <c r="J1721" s="2">
        <f t="shared" si="210"/>
        <v>105.25198016947682</v>
      </c>
      <c r="K1721" s="2">
        <f t="shared" si="212"/>
        <v>104.55425889867233</v>
      </c>
    </row>
    <row r="1722" spans="1:11" ht="13.5" x14ac:dyDescent="0.25">
      <c r="A1722" s="3">
        <f>TITRES_STAT!B1725</f>
        <v>44523</v>
      </c>
      <c r="B1722" s="6">
        <f>TITRES_STAT!D1725</f>
        <v>105.4811</v>
      </c>
      <c r="C1722" s="2">
        <f t="shared" si="205"/>
        <v>0</v>
      </c>
      <c r="D1722" s="2">
        <f t="shared" si="206"/>
        <v>105.4811</v>
      </c>
      <c r="E1722" s="2">
        <f t="shared" si="208"/>
        <v>105.4811</v>
      </c>
      <c r="F1722" s="2">
        <f t="shared" si="209"/>
        <v>105.25900999999999</v>
      </c>
      <c r="G1722" s="2">
        <f t="shared" si="211"/>
        <v>104.30207200000004</v>
      </c>
      <c r="H1722" s="2">
        <f t="shared" si="207"/>
        <v>101.59152650000021</v>
      </c>
      <c r="I1722" s="2">
        <f t="array" ref="I1722">SUMPRODUCT(B1706:B1725, (ROW(B1706:B1725)-ROW(B1706)+1)) / (20*21/2)</f>
        <v>105.35907904761903</v>
      </c>
      <c r="J1722" s="2">
        <f t="shared" si="210"/>
        <v>105.27380110571713</v>
      </c>
      <c r="K1722" s="2">
        <f t="shared" si="212"/>
        <v>104.59060560852831</v>
      </c>
    </row>
    <row r="1723" spans="1:11" ht="13.5" x14ac:dyDescent="0.25">
      <c r="A1723" s="3">
        <f>TITRES_STAT!B1726</f>
        <v>44524</v>
      </c>
      <c r="B1723" s="6">
        <f>TITRES_STAT!D1726</f>
        <v>105.4811</v>
      </c>
      <c r="C1723" s="2">
        <f t="shared" si="205"/>
        <v>0</v>
      </c>
      <c r="D1723" s="2">
        <f t="shared" si="206"/>
        <v>105.4811</v>
      </c>
      <c r="E1723" s="2">
        <f t="shared" si="208"/>
        <v>105.4811</v>
      </c>
      <c r="F1723" s="2">
        <f t="shared" si="209"/>
        <v>105.19922499999998</v>
      </c>
      <c r="G1723" s="2">
        <f t="shared" si="211"/>
        <v>104.34477800000005</v>
      </c>
      <c r="H1723" s="2">
        <f t="shared" si="207"/>
        <v>101.66385300000022</v>
      </c>
      <c r="I1723" s="2">
        <f t="array" ref="I1723">SUMPRODUCT(B1707:B1726, (ROW(B1707:B1726)-ROW(B1707)+1)) / (20*21/2)</f>
        <v>105.37738285714285</v>
      </c>
      <c r="J1723" s="2">
        <f t="shared" si="210"/>
        <v>105.29354385755359</v>
      </c>
      <c r="K1723" s="2">
        <f t="shared" si="212"/>
        <v>104.62552695721347</v>
      </c>
    </row>
    <row r="1724" spans="1:11" ht="13.5" x14ac:dyDescent="0.25">
      <c r="A1724" s="3">
        <f>TITRES_STAT!B1727</f>
        <v>44525</v>
      </c>
      <c r="B1724" s="6">
        <f>TITRES_STAT!D1727</f>
        <v>105.4811</v>
      </c>
      <c r="C1724" s="2">
        <f t="shared" si="205"/>
        <v>0</v>
      </c>
      <c r="D1724" s="2">
        <f t="shared" si="206"/>
        <v>105.4811</v>
      </c>
      <c r="E1724" s="2">
        <f t="shared" si="208"/>
        <v>105.4811</v>
      </c>
      <c r="F1724" s="2">
        <f t="shared" si="209"/>
        <v>105.13943999999999</v>
      </c>
      <c r="G1724" s="2">
        <f t="shared" si="211"/>
        <v>104.38748400000006</v>
      </c>
      <c r="H1724" s="2">
        <f t="shared" si="207"/>
        <v>101.73617950000022</v>
      </c>
      <c r="I1724" s="2">
        <f t="array" ref="I1724">SUMPRODUCT(B1708:B1727, (ROW(B1708:B1727)-ROW(B1708)+1)) / (20*21/2)</f>
        <v>105.39771999999999</v>
      </c>
      <c r="J1724" s="2">
        <f t="shared" si="210"/>
        <v>105.3114063473104</v>
      </c>
      <c r="K1724" s="2">
        <f t="shared" si="212"/>
        <v>104.65907884124431</v>
      </c>
    </row>
    <row r="1725" spans="1:11" ht="13.5" x14ac:dyDescent="0.25">
      <c r="A1725" s="3">
        <f>TITRES_STAT!B1728</f>
        <v>44526</v>
      </c>
      <c r="B1725" s="6">
        <f>TITRES_STAT!D1728</f>
        <v>105.4811</v>
      </c>
      <c r="C1725" s="2">
        <f t="shared" si="205"/>
        <v>0</v>
      </c>
      <c r="D1725" s="2">
        <f t="shared" si="206"/>
        <v>105.4811</v>
      </c>
      <c r="E1725" s="2">
        <f t="shared" si="208"/>
        <v>105.4811</v>
      </c>
      <c r="F1725" s="2">
        <f t="shared" si="209"/>
        <v>105.28890999999999</v>
      </c>
      <c r="G1725" s="2">
        <f t="shared" si="211"/>
        <v>104.43019000000005</v>
      </c>
      <c r="H1725" s="2">
        <f t="shared" si="207"/>
        <v>101.79486000000024</v>
      </c>
      <c r="I1725" s="2">
        <f t="array" ref="I1725">SUMPRODUCT(B1709:B1728, (ROW(B1709:B1728)-ROW(B1709)+1)) / (20*21/2)</f>
        <v>105.42009047619047</v>
      </c>
      <c r="J1725" s="2">
        <f t="shared" si="210"/>
        <v>105.32756764756655</v>
      </c>
      <c r="K1725" s="2">
        <f t="shared" si="212"/>
        <v>104.69131496511707</v>
      </c>
    </row>
    <row r="1726" spans="1:11" ht="13.5" x14ac:dyDescent="0.25">
      <c r="A1726" s="3">
        <f>TITRES_STAT!B1729</f>
        <v>44529</v>
      </c>
      <c r="B1726" s="6">
        <f>TITRES_STAT!D1729</f>
        <v>105.4811</v>
      </c>
      <c r="C1726" s="2">
        <f t="shared" si="205"/>
        <v>0</v>
      </c>
      <c r="D1726" s="2">
        <f t="shared" si="206"/>
        <v>105.4811</v>
      </c>
      <c r="E1726" s="2">
        <f t="shared" si="208"/>
        <v>105.4811</v>
      </c>
      <c r="F1726" s="2">
        <f t="shared" si="209"/>
        <v>105.26755999999997</v>
      </c>
      <c r="G1726" s="2">
        <f t="shared" si="211"/>
        <v>104.47289600000005</v>
      </c>
      <c r="H1726" s="2">
        <f t="shared" si="207"/>
        <v>101.85070250000024</v>
      </c>
      <c r="I1726" s="2">
        <f t="array" ref="I1726">SUMPRODUCT(B1710:B1729, (ROW(B1710:B1729)-ROW(B1710)+1)) / (20*21/2)</f>
        <v>105.44449428571428</v>
      </c>
      <c r="J1726" s="2">
        <f t="shared" si="210"/>
        <v>105.34218977636974</v>
      </c>
      <c r="K1726" s="2">
        <f t="shared" si="212"/>
        <v>104.72228692726934</v>
      </c>
    </row>
    <row r="1727" spans="1:11" ht="13.5" x14ac:dyDescent="0.25">
      <c r="A1727" s="3">
        <f>TITRES_STAT!B1730</f>
        <v>44530</v>
      </c>
      <c r="B1727" s="6">
        <f>TITRES_STAT!D1730</f>
        <v>105.4811</v>
      </c>
      <c r="C1727" s="2">
        <f t="shared" si="205"/>
        <v>0</v>
      </c>
      <c r="D1727" s="2">
        <f t="shared" si="206"/>
        <v>105.4811</v>
      </c>
      <c r="E1727" s="2">
        <f t="shared" si="208"/>
        <v>105.4811</v>
      </c>
      <c r="F1727" s="2">
        <f t="shared" si="209"/>
        <v>105.24620999999999</v>
      </c>
      <c r="G1727" s="2">
        <f t="shared" si="211"/>
        <v>104.51560200000006</v>
      </c>
      <c r="H1727" s="2">
        <f t="shared" si="207"/>
        <v>101.90654500000026</v>
      </c>
      <c r="I1727" s="2">
        <f t="array" ref="I1727">SUMPRODUCT(B1711:B1730, (ROW(B1711:B1730)-ROW(B1711)+1)) / (20*21/2)</f>
        <v>105.46279714285714</v>
      </c>
      <c r="J1727" s="2">
        <f t="shared" si="210"/>
        <v>105.35541932147738</v>
      </c>
      <c r="K1727" s="2">
        <f t="shared" si="212"/>
        <v>104.75204430267054</v>
      </c>
    </row>
    <row r="1728" spans="1:11" ht="13.5" x14ac:dyDescent="0.25">
      <c r="A1728" s="3">
        <f>TITRES_STAT!B1731</f>
        <v>44531</v>
      </c>
      <c r="B1728" s="6">
        <f>TITRES_STAT!D1731</f>
        <v>105.4811</v>
      </c>
      <c r="C1728" s="2">
        <f t="shared" si="205"/>
        <v>0</v>
      </c>
      <c r="D1728" s="2">
        <f t="shared" si="206"/>
        <v>105.4811</v>
      </c>
      <c r="E1728" s="2">
        <f t="shared" si="208"/>
        <v>105.4811</v>
      </c>
      <c r="F1728" s="2">
        <f t="shared" si="209"/>
        <v>105.22485999999999</v>
      </c>
      <c r="G1728" s="2">
        <f t="shared" si="211"/>
        <v>104.57539000000004</v>
      </c>
      <c r="H1728" s="2">
        <f t="shared" si="207"/>
        <v>101.96238750000025</v>
      </c>
      <c r="I1728" s="2">
        <f t="array" ref="I1728">SUMPRODUCT(B1712:B1731, (ROW(B1712:B1731)-ROW(B1712)+1)) / (20*21/2)</f>
        <v>105.47499904761904</v>
      </c>
      <c r="J1728" s="2">
        <f t="shared" si="210"/>
        <v>105.36738890990812</v>
      </c>
      <c r="K1728" s="2">
        <f t="shared" si="212"/>
        <v>104.78063472217366</v>
      </c>
    </row>
    <row r="1729" spans="1:11" ht="13.5" x14ac:dyDescent="0.25">
      <c r="A1729" s="3">
        <f>TITRES_STAT!B1732</f>
        <v>44532</v>
      </c>
      <c r="B1729" s="6">
        <f>TITRES_STAT!D1732</f>
        <v>105.4811</v>
      </c>
      <c r="C1729" s="2">
        <f t="shared" si="205"/>
        <v>0</v>
      </c>
      <c r="D1729" s="2">
        <f t="shared" si="206"/>
        <v>105.4811</v>
      </c>
      <c r="E1729" s="2">
        <f t="shared" si="208"/>
        <v>105.4811</v>
      </c>
      <c r="F1729" s="2">
        <f t="shared" si="209"/>
        <v>105.28891999999999</v>
      </c>
      <c r="G1729" s="2">
        <f t="shared" si="211"/>
        <v>104.63517800000004</v>
      </c>
      <c r="H1729" s="2">
        <f t="shared" si="207"/>
        <v>102.03074950000025</v>
      </c>
      <c r="I1729" s="2">
        <f t="array" ref="I1729">SUMPRODUCT(B1713:B1732, (ROW(B1713:B1732)-ROW(B1713)+1)) / (20*21/2)</f>
        <v>105.4811</v>
      </c>
      <c r="J1729" s="2">
        <f t="shared" si="210"/>
        <v>105.37821853753591</v>
      </c>
      <c r="K1729" s="2">
        <f t="shared" si="212"/>
        <v>104.80810394875508</v>
      </c>
    </row>
    <row r="1730" spans="1:11" ht="13.5" x14ac:dyDescent="0.25">
      <c r="A1730" s="3">
        <f>TITRES_STAT!B1733</f>
        <v>44533</v>
      </c>
      <c r="B1730" s="6">
        <f>TITRES_STAT!D1733</f>
        <v>105.4811</v>
      </c>
      <c r="C1730" s="2">
        <f t="shared" si="205"/>
        <v>0</v>
      </c>
      <c r="D1730" s="2">
        <f t="shared" si="206"/>
        <v>105.4811</v>
      </c>
      <c r="E1730" s="2">
        <f t="shared" si="208"/>
        <v>105.4811</v>
      </c>
      <c r="F1730" s="2">
        <f t="shared" si="209"/>
        <v>105.35297999999997</v>
      </c>
      <c r="G1730" s="2">
        <f t="shared" si="211"/>
        <v>104.69496600000002</v>
      </c>
      <c r="H1730" s="2">
        <f t="shared" si="207"/>
        <v>102.09911150000025</v>
      </c>
      <c r="I1730" s="2">
        <f t="array" ref="I1730">SUMPRODUCT(B1714:B1733, (ROW(B1714:B1733)-ROW(B1714)+1)) / (20*21/2)</f>
        <v>105.4811</v>
      </c>
      <c r="J1730" s="2">
        <f t="shared" si="210"/>
        <v>105.3880167720563</v>
      </c>
      <c r="K1730" s="2">
        <f t="shared" si="212"/>
        <v>104.83449595076468</v>
      </c>
    </row>
    <row r="1731" spans="1:11" ht="13.5" x14ac:dyDescent="0.25">
      <c r="A1731" s="3">
        <f>TITRES_STAT!B1734</f>
        <v>44536</v>
      </c>
      <c r="B1731" s="6">
        <f>TITRES_STAT!D1734</f>
        <v>105.4811</v>
      </c>
      <c r="C1731" s="2">
        <f t="shared" si="205"/>
        <v>0</v>
      </c>
      <c r="D1731" s="2">
        <f t="shared" si="206"/>
        <v>105.4811</v>
      </c>
      <c r="E1731" s="2">
        <f t="shared" si="208"/>
        <v>105.4811</v>
      </c>
      <c r="F1731" s="2">
        <f t="shared" si="209"/>
        <v>105.41703999999997</v>
      </c>
      <c r="G1731" s="2">
        <f t="shared" si="211"/>
        <v>104.75475400000001</v>
      </c>
      <c r="H1731" s="2">
        <f t="shared" si="207"/>
        <v>102.16747350000023</v>
      </c>
      <c r="I1731" s="2">
        <f t="array" ref="I1731">SUMPRODUCT(B1715:B1734, (ROW(B1715:B1734)-ROW(B1715)+1)) / (20*21/2)</f>
        <v>105.4811</v>
      </c>
      <c r="J1731" s="2">
        <f t="shared" si="210"/>
        <v>105.39688184138427</v>
      </c>
      <c r="K1731" s="2">
        <f t="shared" si="212"/>
        <v>104.85985297230332</v>
      </c>
    </row>
    <row r="1732" spans="1:11" ht="13.5" x14ac:dyDescent="0.25">
      <c r="A1732" s="3">
        <f>TITRES_STAT!B1735</f>
        <v>44537</v>
      </c>
      <c r="B1732" s="6">
        <f>TITRES_STAT!D1735</f>
        <v>105.4811</v>
      </c>
      <c r="C1732" s="2">
        <f t="shared" ref="C1732:C1795" si="213">B1732-B1731</f>
        <v>0</v>
      </c>
      <c r="D1732" s="2">
        <f t="shared" si="206"/>
        <v>105.4811</v>
      </c>
      <c r="E1732" s="2">
        <f t="shared" si="208"/>
        <v>105.4811</v>
      </c>
      <c r="F1732" s="2">
        <f t="shared" si="209"/>
        <v>105.4811</v>
      </c>
      <c r="G1732" s="2">
        <f t="shared" si="211"/>
        <v>104.814542</v>
      </c>
      <c r="H1732" s="2">
        <f t="shared" si="207"/>
        <v>102.23583550000023</v>
      </c>
      <c r="I1732" s="2">
        <f t="array" ref="I1732">SUMPRODUCT(B1716:B1735, (ROW(B1716:B1735)-ROW(B1716)+1)) / (20*21/2)</f>
        <v>105.19639523809523</v>
      </c>
      <c r="J1732" s="2">
        <f t="shared" si="210"/>
        <v>105.4049026183953</v>
      </c>
      <c r="K1732" s="2">
        <f t="shared" si="212"/>
        <v>104.88421560084043</v>
      </c>
    </row>
    <row r="1733" spans="1:11" ht="13.5" x14ac:dyDescent="0.25">
      <c r="A1733" s="3">
        <f>TITRES_STAT!B1736</f>
        <v>44538</v>
      </c>
      <c r="B1733" s="6">
        <f>TITRES_STAT!D1736</f>
        <v>105.4811</v>
      </c>
      <c r="C1733" s="2">
        <f t="shared" si="213"/>
        <v>0</v>
      </c>
      <c r="D1733" s="2">
        <f t="shared" si="206"/>
        <v>105.4811</v>
      </c>
      <c r="E1733" s="2">
        <f t="shared" si="208"/>
        <v>105.4811</v>
      </c>
      <c r="F1733" s="2">
        <f t="shared" si="209"/>
        <v>105.4811</v>
      </c>
      <c r="G1733" s="2">
        <f t="shared" si="211"/>
        <v>104.96657200000001</v>
      </c>
      <c r="H1733" s="2">
        <f t="shared" si="207"/>
        <v>102.30415600000022</v>
      </c>
      <c r="I1733" s="2">
        <f t="array" ref="I1733">SUMPRODUCT(B1717:B1736, (ROW(B1717:B1736)-ROW(B1717)+1)) / (20*21/2)</f>
        <v>105.16995428571428</v>
      </c>
      <c r="J1733" s="2">
        <f t="shared" si="210"/>
        <v>105.41215951188146</v>
      </c>
      <c r="K1733" s="2">
        <f t="shared" si="212"/>
        <v>104.90762283218002</v>
      </c>
    </row>
    <row r="1734" spans="1:11" ht="13.5" x14ac:dyDescent="0.25">
      <c r="A1734" s="3">
        <f>TITRES_STAT!B1737</f>
        <v>44539</v>
      </c>
      <c r="B1734" s="6">
        <f>TITRES_STAT!D1737</f>
        <v>105.4811</v>
      </c>
      <c r="C1734" s="2">
        <f t="shared" si="213"/>
        <v>0</v>
      </c>
      <c r="D1734" s="2">
        <f t="shared" ref="D1734:D1797" si="214">AVERAGE(B1730:B1734)</f>
        <v>105.4811</v>
      </c>
      <c r="E1734" s="2">
        <f t="shared" si="208"/>
        <v>105.4811</v>
      </c>
      <c r="F1734" s="2">
        <f t="shared" si="209"/>
        <v>105.4811</v>
      </c>
      <c r="G1734" s="2">
        <f t="shared" si="211"/>
        <v>105.111768</v>
      </c>
      <c r="H1734" s="2">
        <f t="shared" si="207"/>
        <v>102.36838650000021</v>
      </c>
      <c r="I1734" s="2">
        <f t="array" ref="I1734">SUMPRODUCT(B1718:B1737, (ROW(B1718:B1737)-ROW(B1718)+1)) / (20*21/2)</f>
        <v>105.14554714285717</v>
      </c>
      <c r="J1734" s="2">
        <f t="shared" si="210"/>
        <v>105.41872527265465</v>
      </c>
      <c r="K1734" s="2">
        <f t="shared" si="212"/>
        <v>104.93011213287885</v>
      </c>
    </row>
    <row r="1735" spans="1:11" ht="13.5" x14ac:dyDescent="0.25">
      <c r="A1735" s="3">
        <f>TITRES_STAT!B1738</f>
        <v>44540</v>
      </c>
      <c r="B1735" s="6">
        <f>TITRES_STAT!D1738</f>
        <v>102.49169999999999</v>
      </c>
      <c r="C1735" s="2">
        <f t="shared" si="213"/>
        <v>-2.9894000000000034</v>
      </c>
      <c r="D1735" s="2">
        <f t="shared" si="214"/>
        <v>104.88322000000001</v>
      </c>
      <c r="E1735" s="2">
        <f t="shared" si="208"/>
        <v>105.18215999999998</v>
      </c>
      <c r="F1735" s="2">
        <f t="shared" si="209"/>
        <v>105.33162999999998</v>
      </c>
      <c r="G1735" s="2">
        <f t="shared" si="211"/>
        <v>105.19717599999998</v>
      </c>
      <c r="H1735" s="2">
        <f t="shared" si="207"/>
        <v>102.4218015000002</v>
      </c>
      <c r="I1735" s="2">
        <f t="array" ref="I1735">SUMPRODUCT(B1719:B1738, (ROW(B1719:B1738)-ROW(B1719)+1)) / (20*21/2)</f>
        <v>105.12317380952383</v>
      </c>
      <c r="J1735" s="2">
        <f t="shared" si="210"/>
        <v>105.13996096097326</v>
      </c>
      <c r="K1735" s="2">
        <f t="shared" si="212"/>
        <v>104.83448812766791</v>
      </c>
    </row>
    <row r="1736" spans="1:11" ht="13.5" x14ac:dyDescent="0.25">
      <c r="A1736" s="3">
        <f>TITRES_STAT!B1739</f>
        <v>44543</v>
      </c>
      <c r="B1736" s="6">
        <f>TITRES_STAT!D1739</f>
        <v>105.054</v>
      </c>
      <c r="C1736" s="2">
        <f t="shared" si="213"/>
        <v>2.5623000000000076</v>
      </c>
      <c r="D1736" s="2">
        <f t="shared" si="214"/>
        <v>104.79780000000001</v>
      </c>
      <c r="E1736" s="2">
        <f t="shared" si="208"/>
        <v>105.13944999999998</v>
      </c>
      <c r="F1736" s="2">
        <f t="shared" si="209"/>
        <v>105.31027499999998</v>
      </c>
      <c r="G1736" s="2">
        <f t="shared" si="211"/>
        <v>105.33382999999999</v>
      </c>
      <c r="H1736" s="2">
        <f t="shared" si="207"/>
        <v>102.48802800000021</v>
      </c>
      <c r="I1736" s="2">
        <f t="array" ref="I1736">SUMPRODUCT(B1720:B1739, (ROW(B1720:B1739)-ROW(B1720)+1)) / (20*21/2)</f>
        <v>105.10283428571431</v>
      </c>
      <c r="J1736" s="2">
        <f t="shared" si="210"/>
        <v>105.13177420278532</v>
      </c>
      <c r="K1736" s="2">
        <f t="shared" si="212"/>
        <v>104.84309643638682</v>
      </c>
    </row>
    <row r="1737" spans="1:11" ht="13.5" x14ac:dyDescent="0.25">
      <c r="A1737" s="3">
        <f>TITRES_STAT!B1740</f>
        <v>44544</v>
      </c>
      <c r="B1737" s="6">
        <f>TITRES_STAT!D1740</f>
        <v>105.054</v>
      </c>
      <c r="C1737" s="2">
        <f t="shared" si="213"/>
        <v>0</v>
      </c>
      <c r="D1737" s="2">
        <f t="shared" si="214"/>
        <v>104.71237999999998</v>
      </c>
      <c r="E1737" s="2">
        <f t="shared" si="208"/>
        <v>105.09674</v>
      </c>
      <c r="F1737" s="2">
        <f t="shared" si="209"/>
        <v>105.28891999999999</v>
      </c>
      <c r="G1737" s="2">
        <f t="shared" si="211"/>
        <v>105.38507599999998</v>
      </c>
      <c r="H1737" s="2">
        <f t="shared" si="207"/>
        <v>102.5417350000002</v>
      </c>
      <c r="I1737" s="2">
        <f t="array" ref="I1737">SUMPRODUCT(B1721:B1740, (ROW(B1721:B1740)-ROW(B1721)+1)) / (20*21/2)</f>
        <v>105.08452857142859</v>
      </c>
      <c r="J1737" s="2">
        <f t="shared" si="210"/>
        <v>105.12436713585339</v>
      </c>
      <c r="K1737" s="2">
        <f t="shared" si="212"/>
        <v>104.85136716437164</v>
      </c>
    </row>
    <row r="1738" spans="1:11" ht="13.5" x14ac:dyDescent="0.25">
      <c r="A1738" s="3">
        <f>TITRES_STAT!B1741</f>
        <v>44545</v>
      </c>
      <c r="B1738" s="6">
        <f>TITRES_STAT!D1741</f>
        <v>105.054</v>
      </c>
      <c r="C1738" s="2">
        <f t="shared" si="213"/>
        <v>0</v>
      </c>
      <c r="D1738" s="2">
        <f t="shared" si="214"/>
        <v>104.62695999999998</v>
      </c>
      <c r="E1738" s="2">
        <f t="shared" si="208"/>
        <v>105.05402999999998</v>
      </c>
      <c r="F1738" s="2">
        <f t="shared" si="209"/>
        <v>105.26756499999999</v>
      </c>
      <c r="G1738" s="2">
        <f t="shared" si="211"/>
        <v>105.436322</v>
      </c>
      <c r="H1738" s="2">
        <f t="shared" ref="H1738:H1801" si="215">AVERAGE(B1539:B1738)</f>
        <v>102.6079615000002</v>
      </c>
      <c r="I1738" s="2">
        <f t="array" ref="I1738">SUMPRODUCT(B1722:B1741, (ROW(B1722:B1741)-ROW(B1722)+1)) / (20*21/2)</f>
        <v>105.06825666666666</v>
      </c>
      <c r="J1738" s="2">
        <f t="shared" si="210"/>
        <v>105.11766550386736</v>
      </c>
      <c r="K1738" s="2">
        <f t="shared" si="212"/>
        <v>104.85931355008255</v>
      </c>
    </row>
    <row r="1739" spans="1:11" ht="13.5" x14ac:dyDescent="0.25">
      <c r="A1739" s="3">
        <f>TITRES_STAT!B1742</f>
        <v>44546</v>
      </c>
      <c r="B1739" s="6">
        <f>TITRES_STAT!D1742</f>
        <v>105.054</v>
      </c>
      <c r="C1739" s="2">
        <f t="shared" si="213"/>
        <v>0</v>
      </c>
      <c r="D1739" s="2">
        <f t="shared" si="214"/>
        <v>104.54153999999998</v>
      </c>
      <c r="E1739" s="2">
        <f t="shared" si="208"/>
        <v>105.01132</v>
      </c>
      <c r="F1739" s="2">
        <f t="shared" si="209"/>
        <v>105.24620999999999</v>
      </c>
      <c r="G1739" s="2">
        <f t="shared" si="211"/>
        <v>105.487568</v>
      </c>
      <c r="H1739" s="2">
        <f t="shared" si="215"/>
        <v>102.67418800000017</v>
      </c>
      <c r="I1739" s="2">
        <f t="array" ref="I1739">SUMPRODUCT(B1723:B1742, (ROW(B1723:B1742)-ROW(B1723)+1)) / (20*21/2)</f>
        <v>105.05401857142857</v>
      </c>
      <c r="J1739" s="2">
        <f t="shared" si="210"/>
        <v>105.11160212254666</v>
      </c>
      <c r="K1739" s="2">
        <f t="shared" si="212"/>
        <v>104.86694831282441</v>
      </c>
    </row>
    <row r="1740" spans="1:11" ht="13.5" x14ac:dyDescent="0.25">
      <c r="A1740" s="3">
        <f>TITRES_STAT!B1743</f>
        <v>44550</v>
      </c>
      <c r="B1740" s="6">
        <f>TITRES_STAT!D1743</f>
        <v>105.054</v>
      </c>
      <c r="C1740" s="2">
        <f t="shared" si="213"/>
        <v>0</v>
      </c>
      <c r="D1740" s="2">
        <f t="shared" si="214"/>
        <v>105.054</v>
      </c>
      <c r="E1740" s="2">
        <f t="shared" ref="E1740:E1803" si="216">AVERAGE(B1731:B1740)</f>
        <v>104.96860999999998</v>
      </c>
      <c r="F1740" s="2">
        <f t="shared" si="209"/>
        <v>105.22485500000001</v>
      </c>
      <c r="G1740" s="2">
        <f t="shared" si="211"/>
        <v>105.45340399999999</v>
      </c>
      <c r="H1740" s="2">
        <f t="shared" si="215"/>
        <v>102.74458750000016</v>
      </c>
      <c r="I1740" s="2">
        <f t="array" ref="I1740">SUMPRODUCT(B1724:B1743, (ROW(B1724:B1743)-ROW(B1724)+1)) / (20*21/2)</f>
        <v>105.04019523809524</v>
      </c>
      <c r="J1740" s="2">
        <f t="shared" si="210"/>
        <v>105.10611620611364</v>
      </c>
      <c r="K1740" s="2">
        <f t="shared" si="212"/>
        <v>104.87428367310579</v>
      </c>
    </row>
    <row r="1741" spans="1:11" ht="13.5" x14ac:dyDescent="0.25">
      <c r="A1741" s="3">
        <f>TITRES_STAT!B1744</f>
        <v>44551</v>
      </c>
      <c r="B1741" s="6">
        <f>TITRES_STAT!D1744</f>
        <v>105.054</v>
      </c>
      <c r="C1741" s="2">
        <f t="shared" si="213"/>
        <v>0</v>
      </c>
      <c r="D1741" s="2">
        <f t="shared" si="214"/>
        <v>105.054</v>
      </c>
      <c r="E1741" s="2">
        <f t="shared" si="216"/>
        <v>104.9259</v>
      </c>
      <c r="F1741" s="2">
        <f t="shared" si="209"/>
        <v>105.20350000000001</v>
      </c>
      <c r="G1741" s="2">
        <f t="shared" si="211"/>
        <v>105.41923999999999</v>
      </c>
      <c r="H1741" s="2">
        <f t="shared" si="215"/>
        <v>102.80134100000015</v>
      </c>
      <c r="I1741" s="2">
        <f t="array" ref="I1741">SUMPRODUCT(B1725:B1744, (ROW(B1725:B1744)-ROW(B1725)+1)) / (20*21/2)</f>
        <v>105.02603904761905</v>
      </c>
      <c r="J1741" s="2">
        <f t="shared" si="210"/>
        <v>105.10115275791235</v>
      </c>
      <c r="K1741" s="2">
        <f t="shared" si="212"/>
        <v>104.88133137219968</v>
      </c>
    </row>
    <row r="1742" spans="1:11" ht="13.5" x14ac:dyDescent="0.25">
      <c r="A1742" s="3">
        <f>TITRES_STAT!B1745</f>
        <v>44552</v>
      </c>
      <c r="B1742" s="6">
        <f>TITRES_STAT!D1745</f>
        <v>105.054</v>
      </c>
      <c r="C1742" s="2">
        <f t="shared" si="213"/>
        <v>0</v>
      </c>
      <c r="D1742" s="2">
        <f t="shared" si="214"/>
        <v>105.054</v>
      </c>
      <c r="E1742" s="2">
        <f t="shared" si="216"/>
        <v>104.88318999999998</v>
      </c>
      <c r="F1742" s="2">
        <f t="shared" si="209"/>
        <v>105.18214500000002</v>
      </c>
      <c r="G1742" s="2">
        <f t="shared" si="211"/>
        <v>105.38507600000001</v>
      </c>
      <c r="H1742" s="2">
        <f t="shared" si="215"/>
        <v>102.85509000000013</v>
      </c>
      <c r="I1742" s="2">
        <f t="array" ref="I1742">SUMPRODUCT(B1726:B1745, (ROW(B1726:B1745)-ROW(B1726)+1)) / (20*21/2)</f>
        <v>105.34355809523808</v>
      </c>
      <c r="J1742" s="2">
        <f t="shared" si="210"/>
        <v>105.09666201906356</v>
      </c>
      <c r="K1742" s="2">
        <f t="shared" si="212"/>
        <v>104.88810269093695</v>
      </c>
    </row>
    <row r="1743" spans="1:11" ht="13.5" x14ac:dyDescent="0.25">
      <c r="A1743" s="3">
        <f>TITRES_STAT!B1746</f>
        <v>44553</v>
      </c>
      <c r="B1743" s="6">
        <f>TITRES_STAT!D1746</f>
        <v>105.03700000000001</v>
      </c>
      <c r="C1743" s="2">
        <f t="shared" si="213"/>
        <v>-1.6999999999995907E-2</v>
      </c>
      <c r="D1743" s="2">
        <f t="shared" si="214"/>
        <v>105.0506</v>
      </c>
      <c r="E1743" s="2">
        <f t="shared" si="216"/>
        <v>104.83877999999997</v>
      </c>
      <c r="F1743" s="2">
        <f t="shared" si="209"/>
        <v>105.15994000000003</v>
      </c>
      <c r="G1743" s="2">
        <f t="shared" si="211"/>
        <v>105.35057200000001</v>
      </c>
      <c r="H1743" s="2">
        <f t="shared" si="215"/>
        <v>102.90871200000012</v>
      </c>
      <c r="I1743" s="2">
        <f t="array" ref="I1743">SUMPRODUCT(B1727:B1746, (ROW(B1727:B1746)-ROW(B1727)+1)) / (20*21/2)</f>
        <v>105.64684238095238</v>
      </c>
      <c r="J1743" s="2">
        <f t="shared" si="210"/>
        <v>105.09097992200989</v>
      </c>
      <c r="K1743" s="2">
        <f t="shared" si="212"/>
        <v>104.89394180109629</v>
      </c>
    </row>
    <row r="1744" spans="1:11" ht="13.5" x14ac:dyDescent="0.25">
      <c r="A1744" s="3">
        <f>TITRES_STAT!B1747</f>
        <v>44554</v>
      </c>
      <c r="B1744" s="6">
        <f>TITRES_STAT!D1747</f>
        <v>105.01130000000001</v>
      </c>
      <c r="C1744" s="2">
        <f t="shared" si="213"/>
        <v>-2.57000000000005E-2</v>
      </c>
      <c r="D1744" s="2">
        <f t="shared" si="214"/>
        <v>105.04206000000002</v>
      </c>
      <c r="E1744" s="2">
        <f t="shared" si="216"/>
        <v>104.79179999999999</v>
      </c>
      <c r="F1744" s="2">
        <f t="shared" si="209"/>
        <v>105.13645000000004</v>
      </c>
      <c r="G1744" s="2">
        <f t="shared" si="211"/>
        <v>105.41155400000001</v>
      </c>
      <c r="H1744" s="2">
        <f t="shared" si="215"/>
        <v>102.95385950000011</v>
      </c>
      <c r="I1744" s="2">
        <f t="array" ref="I1744">SUMPRODUCT(B1728:B1747, (ROW(B1728:B1747)-ROW(B1728)+1)) / (20*21/2)</f>
        <v>105.54138714285713</v>
      </c>
      <c r="J1744" s="2">
        <f t="shared" si="210"/>
        <v>105.08339135800895</v>
      </c>
      <c r="K1744" s="2">
        <f t="shared" si="212"/>
        <v>104.89854408340624</v>
      </c>
    </row>
    <row r="1745" spans="1:11" ht="13.5" x14ac:dyDescent="0.25">
      <c r="A1745" s="3">
        <f>TITRES_STAT!B1748</f>
        <v>44557</v>
      </c>
      <c r="B1745" s="6">
        <f>TITRES_STAT!D1748</f>
        <v>108.4704</v>
      </c>
      <c r="C1745" s="2">
        <f t="shared" si="213"/>
        <v>3.4590999999999923</v>
      </c>
      <c r="D1745" s="2">
        <f t="shared" si="214"/>
        <v>105.72534</v>
      </c>
      <c r="E1745" s="2">
        <f t="shared" si="216"/>
        <v>105.38967</v>
      </c>
      <c r="F1745" s="2">
        <f t="shared" si="209"/>
        <v>105.28591500000002</v>
      </c>
      <c r="G1745" s="2">
        <f t="shared" si="211"/>
        <v>105.455966</v>
      </c>
      <c r="H1745" s="2">
        <f t="shared" si="215"/>
        <v>103.0037830000001</v>
      </c>
      <c r="I1745" s="2">
        <f t="array" ref="I1745">SUMPRODUCT(B1729:B1748, (ROW(B1729:B1748)-ROW(B1729)+1)) / (20*21/2)</f>
        <v>105.88799380952381</v>
      </c>
      <c r="J1745" s="2">
        <f t="shared" si="210"/>
        <v>105.40596360962715</v>
      </c>
      <c r="K1745" s="2">
        <f t="shared" si="212"/>
        <v>105.03861686444912</v>
      </c>
    </row>
    <row r="1746" spans="1:11" ht="13.5" x14ac:dyDescent="0.25">
      <c r="A1746" s="3">
        <f>TITRES_STAT!B1749</f>
        <v>44558</v>
      </c>
      <c r="B1746" s="6">
        <f>TITRES_STAT!D1749</f>
        <v>108.4704</v>
      </c>
      <c r="C1746" s="2">
        <f t="shared" si="213"/>
        <v>0</v>
      </c>
      <c r="D1746" s="2">
        <f t="shared" si="214"/>
        <v>106.40862</v>
      </c>
      <c r="E1746" s="2">
        <f t="shared" si="216"/>
        <v>105.73131000000001</v>
      </c>
      <c r="F1746" s="2">
        <f t="shared" si="209"/>
        <v>105.43538000000001</v>
      </c>
      <c r="G1746" s="2">
        <f t="shared" si="211"/>
        <v>105.51746000000003</v>
      </c>
      <c r="H1746" s="2">
        <f t="shared" si="215"/>
        <v>103.04536050000007</v>
      </c>
      <c r="I1746" s="2">
        <f t="array" ref="I1746">SUMPRODUCT(B1730:B1749, (ROW(B1730:B1749)-ROW(B1730)+1)) / (20*21/2)</f>
        <v>105.75817190476191</v>
      </c>
      <c r="J1746" s="2">
        <f t="shared" si="210"/>
        <v>105.69781469442457</v>
      </c>
      <c r="K1746" s="2">
        <f t="shared" si="212"/>
        <v>105.17319659525504</v>
      </c>
    </row>
    <row r="1747" spans="1:11" ht="13.5" x14ac:dyDescent="0.25">
      <c r="A1747" s="3">
        <f>TITRES_STAT!B1750</f>
        <v>44559</v>
      </c>
      <c r="B1747" s="6">
        <f>TITRES_STAT!D1750</f>
        <v>104.32810000000001</v>
      </c>
      <c r="C1747" s="2">
        <f t="shared" si="213"/>
        <v>-4.1422999999999917</v>
      </c>
      <c r="D1747" s="2">
        <f t="shared" si="214"/>
        <v>106.26343999999999</v>
      </c>
      <c r="E1747" s="2">
        <f t="shared" si="216"/>
        <v>105.65872000000002</v>
      </c>
      <c r="F1747" s="2">
        <f t="shared" si="209"/>
        <v>105.37773000000001</v>
      </c>
      <c r="G1747" s="2">
        <f t="shared" si="211"/>
        <v>105.47048600000002</v>
      </c>
      <c r="H1747" s="2">
        <f t="shared" si="215"/>
        <v>103.06622650000007</v>
      </c>
      <c r="I1747" s="2">
        <f t="array" ref="I1747">SUMPRODUCT(B1731:B1750, (ROW(B1731:B1750)-ROW(B1731)+1)) / (20*21/2)</f>
        <v>105.63449142857145</v>
      </c>
      <c r="J1747" s="2">
        <f t="shared" si="210"/>
        <v>105.56736567590795</v>
      </c>
      <c r="K1747" s="2">
        <f t="shared" si="212"/>
        <v>105.14005555230386</v>
      </c>
    </row>
    <row r="1748" spans="1:11" ht="13.5" x14ac:dyDescent="0.25">
      <c r="A1748" s="3">
        <f>TITRES_STAT!B1751</f>
        <v>44560</v>
      </c>
      <c r="B1748" s="6">
        <f>TITRES_STAT!D1751</f>
        <v>109.0171</v>
      </c>
      <c r="C1748" s="2">
        <f t="shared" si="213"/>
        <v>4.688999999999993</v>
      </c>
      <c r="D1748" s="2">
        <f t="shared" si="214"/>
        <v>107.05945999999999</v>
      </c>
      <c r="E1748" s="2">
        <f t="shared" si="216"/>
        <v>106.05503000000002</v>
      </c>
      <c r="F1748" s="2">
        <f t="shared" ref="F1748:F1811" si="217">AVERAGE(B1729:B1748)</f>
        <v>105.55453</v>
      </c>
      <c r="G1748" s="2">
        <f t="shared" si="211"/>
        <v>105.51729200000001</v>
      </c>
      <c r="H1748" s="2">
        <f t="shared" si="215"/>
        <v>103.09805950000008</v>
      </c>
      <c r="I1748" s="2">
        <f t="array" ref="I1748">SUMPRODUCT(B1732:B1751, (ROW(B1732:B1751)-ROW(B1732)+1)) / (20*21/2)</f>
        <v>105.07119047619049</v>
      </c>
      <c r="J1748" s="2">
        <f t="shared" si="210"/>
        <v>105.89591180201195</v>
      </c>
      <c r="K1748" s="2">
        <f t="shared" si="212"/>
        <v>105.29209651103704</v>
      </c>
    </row>
    <row r="1749" spans="1:11" ht="13.5" x14ac:dyDescent="0.25">
      <c r="A1749" s="3">
        <f>TITRES_STAT!B1752</f>
        <v>44561</v>
      </c>
      <c r="B1749" s="6">
        <f>TITRES_STAT!D1752</f>
        <v>104.1914</v>
      </c>
      <c r="C1749" s="2">
        <f t="shared" si="213"/>
        <v>-4.8256999999999977</v>
      </c>
      <c r="D1749" s="2">
        <f t="shared" si="214"/>
        <v>106.89548000000002</v>
      </c>
      <c r="E1749" s="2">
        <f t="shared" si="216"/>
        <v>105.96877000000002</v>
      </c>
      <c r="F1749" s="2">
        <f t="shared" si="217"/>
        <v>105.49004500000001</v>
      </c>
      <c r="G1749" s="2">
        <f t="shared" si="211"/>
        <v>105.467584</v>
      </c>
      <c r="H1749" s="2">
        <f t="shared" si="215"/>
        <v>103.12112150000006</v>
      </c>
      <c r="I1749" s="2">
        <f t="array" ref="I1749">SUMPRODUCT(B1733:B1752, (ROW(B1733:B1752)-ROW(B1733)+1)) / (20*21/2)</f>
        <v>104.82020476190476</v>
      </c>
      <c r="J1749" s="2">
        <f t="shared" ref="J1749:J1812" si="218">$J$4*B1749+J1748*(1-$J$4)</f>
        <v>105.73357734467749</v>
      </c>
      <c r="K1749" s="2">
        <f t="shared" si="212"/>
        <v>105.24893194197678</v>
      </c>
    </row>
    <row r="1750" spans="1:11" ht="13.5" x14ac:dyDescent="0.25">
      <c r="A1750" s="3">
        <f>TITRES_STAT!B1753</f>
        <v>44564</v>
      </c>
      <c r="B1750" s="6">
        <f>TITRES_STAT!D1753</f>
        <v>104.1914</v>
      </c>
      <c r="C1750" s="2">
        <f t="shared" si="213"/>
        <v>0</v>
      </c>
      <c r="D1750" s="2">
        <f t="shared" si="214"/>
        <v>106.03968</v>
      </c>
      <c r="E1750" s="2">
        <f t="shared" si="216"/>
        <v>105.88251000000002</v>
      </c>
      <c r="F1750" s="2">
        <f t="shared" si="217"/>
        <v>105.42555999999999</v>
      </c>
      <c r="G1750" s="2">
        <f t="shared" si="211"/>
        <v>105.41787599999999</v>
      </c>
      <c r="H1750" s="2">
        <f t="shared" si="215"/>
        <v>103.14130400000008</v>
      </c>
      <c r="I1750" s="2">
        <f t="array" ref="I1750">SUMPRODUCT(B1734:B1753, (ROW(B1734:B1753)-ROW(B1734)+1)) / (20*21/2)</f>
        <v>104.58345428571428</v>
      </c>
      <c r="J1750" s="2">
        <f t="shared" si="218"/>
        <v>105.58670331185105</v>
      </c>
      <c r="K1750" s="2">
        <f t="shared" si="212"/>
        <v>105.20746010111495</v>
      </c>
    </row>
    <row r="1751" spans="1:11" ht="13.5" x14ac:dyDescent="0.25">
      <c r="A1751" s="3">
        <f>TITRES_STAT!B1754</f>
        <v>44565</v>
      </c>
      <c r="B1751" s="6">
        <f>TITRES_STAT!D1754</f>
        <v>99.510900000000007</v>
      </c>
      <c r="C1751" s="2">
        <f t="shared" si="213"/>
        <v>-4.680499999999995</v>
      </c>
      <c r="D1751" s="2">
        <f t="shared" si="214"/>
        <v>104.24778000000001</v>
      </c>
      <c r="E1751" s="2">
        <f t="shared" si="216"/>
        <v>105.32820000000001</v>
      </c>
      <c r="F1751" s="2">
        <f t="shared" si="217"/>
        <v>105.12704999999998</v>
      </c>
      <c r="G1751" s="2">
        <f t="shared" si="211"/>
        <v>105.274558</v>
      </c>
      <c r="H1751" s="2">
        <f t="shared" si="215"/>
        <v>103.13850100000008</v>
      </c>
      <c r="I1751" s="2">
        <f t="array" ref="I1751">SUMPRODUCT(B1735:B1754, (ROW(B1735:B1754)-ROW(B1735)+1)) / (20*21/2)</f>
        <v>104.36093904761906</v>
      </c>
      <c r="J1751" s="2">
        <f t="shared" si="218"/>
        <v>105.00805537738904</v>
      </c>
      <c r="K1751" s="2">
        <f t="shared" si="212"/>
        <v>104.98406558734573</v>
      </c>
    </row>
    <row r="1752" spans="1:11" ht="13.5" x14ac:dyDescent="0.25">
      <c r="A1752" s="3">
        <f>TITRES_STAT!B1755</f>
        <v>44566</v>
      </c>
      <c r="B1752" s="6">
        <f>TITRES_STAT!D1755</f>
        <v>102.49169999999999</v>
      </c>
      <c r="C1752" s="2">
        <f t="shared" si="213"/>
        <v>2.9807999999999879</v>
      </c>
      <c r="D1752" s="2">
        <f t="shared" si="214"/>
        <v>103.88050000000001</v>
      </c>
      <c r="E1752" s="2">
        <f t="shared" si="216"/>
        <v>105.07197000000001</v>
      </c>
      <c r="F1752" s="2">
        <f t="shared" si="217"/>
        <v>104.97757999999999</v>
      </c>
      <c r="G1752" s="2">
        <f t="shared" si="211"/>
        <v>105.19085599999998</v>
      </c>
      <c r="H1752" s="2">
        <f t="shared" si="215"/>
        <v>103.15060200000005</v>
      </c>
      <c r="I1752" s="2">
        <f t="array" ref="I1752">SUMPRODUCT(B1736:B1755, (ROW(B1736:B1755)-ROW(B1736)+1)) / (20*21/2)</f>
        <v>104.15265904761904</v>
      </c>
      <c r="J1752" s="2">
        <f t="shared" si="218"/>
        <v>104.76840248430437</v>
      </c>
      <c r="K1752" s="2">
        <f t="shared" si="212"/>
        <v>104.88632576039099</v>
      </c>
    </row>
    <row r="1753" spans="1:11" ht="13.5" x14ac:dyDescent="0.25">
      <c r="A1753" s="3">
        <f>TITRES_STAT!B1756</f>
        <v>44567</v>
      </c>
      <c r="B1753" s="6">
        <f>TITRES_STAT!D1756</f>
        <v>102.49169999999999</v>
      </c>
      <c r="C1753" s="2">
        <f t="shared" si="213"/>
        <v>0</v>
      </c>
      <c r="D1753" s="2">
        <f t="shared" si="214"/>
        <v>102.57542000000001</v>
      </c>
      <c r="E1753" s="2">
        <f t="shared" si="216"/>
        <v>104.81744</v>
      </c>
      <c r="F1753" s="2">
        <f t="shared" si="217"/>
        <v>104.82810999999997</v>
      </c>
      <c r="G1753" s="2">
        <f t="shared" si="211"/>
        <v>105.10715399999998</v>
      </c>
      <c r="H1753" s="2">
        <f t="shared" si="215"/>
        <v>103.16645900000003</v>
      </c>
      <c r="I1753" s="2">
        <f t="array" ref="I1753">SUMPRODUCT(B1737:B1756, (ROW(B1737:B1756)-ROW(B1737)+1)) / (20*21/2)</f>
        <v>103.94437904761904</v>
      </c>
      <c r="J1753" s="2">
        <f t="shared" si="218"/>
        <v>104.55157367627538</v>
      </c>
      <c r="K1753" s="2">
        <f t="shared" si="212"/>
        <v>104.79241886782664</v>
      </c>
    </row>
    <row r="1754" spans="1:11" ht="13.5" x14ac:dyDescent="0.25">
      <c r="A1754" s="3">
        <f>TITRES_STAT!B1757</f>
        <v>44568</v>
      </c>
      <c r="B1754" s="6">
        <f>TITRES_STAT!D1757</f>
        <v>102.49169999999999</v>
      </c>
      <c r="C1754" s="2">
        <f t="shared" si="213"/>
        <v>0</v>
      </c>
      <c r="D1754" s="2">
        <f t="shared" si="214"/>
        <v>102.23548</v>
      </c>
      <c r="E1754" s="2">
        <f t="shared" si="216"/>
        <v>104.56548000000002</v>
      </c>
      <c r="F1754" s="2">
        <f t="shared" si="217"/>
        <v>104.67863999999997</v>
      </c>
      <c r="G1754" s="2">
        <f t="shared" si="211"/>
        <v>105.02345199999998</v>
      </c>
      <c r="H1754" s="2">
        <f t="shared" si="215"/>
        <v>103.18231600000003</v>
      </c>
      <c r="I1754" s="2">
        <f t="array" ref="I1754">SUMPRODUCT(B1738:B1757, (ROW(B1738:B1757)-ROW(B1738)+1)) / (20*21/2)</f>
        <v>103.74830047619048</v>
      </c>
      <c r="J1754" s="2">
        <f t="shared" si="218"/>
        <v>104.35539523091582</v>
      </c>
      <c r="K1754" s="2">
        <f t="shared" si="212"/>
        <v>104.70219459850011</v>
      </c>
    </row>
    <row r="1755" spans="1:11" ht="13.5" x14ac:dyDescent="0.25">
      <c r="A1755" s="3">
        <f>TITRES_STAT!B1758</f>
        <v>44571</v>
      </c>
      <c r="B1755" s="6">
        <f>TITRES_STAT!D1758</f>
        <v>102.49169999999999</v>
      </c>
      <c r="C1755" s="2">
        <f t="shared" si="213"/>
        <v>0</v>
      </c>
      <c r="D1755" s="2">
        <f t="shared" si="214"/>
        <v>101.89554</v>
      </c>
      <c r="E1755" s="2">
        <f t="shared" si="216"/>
        <v>103.96761000000001</v>
      </c>
      <c r="F1755" s="2">
        <f t="shared" si="217"/>
        <v>104.67864</v>
      </c>
      <c r="G1755" s="2">
        <f t="shared" si="211"/>
        <v>105.02345199999996</v>
      </c>
      <c r="H1755" s="2">
        <f t="shared" si="215"/>
        <v>103.20238800000001</v>
      </c>
      <c r="I1755" s="2">
        <f t="array" ref="I1755">SUMPRODUCT(B1739:B1758, (ROW(B1739:B1758)-ROW(B1739)+1)) / (20*21/2)</f>
        <v>103.56442333333334</v>
      </c>
      <c r="J1755" s="2">
        <f t="shared" si="218"/>
        <v>104.17790044701907</v>
      </c>
      <c r="K1755" s="2">
        <f t="shared" si="212"/>
        <v>104.61550853581383</v>
      </c>
    </row>
    <row r="1756" spans="1:11" ht="13.5" x14ac:dyDescent="0.25">
      <c r="A1756" s="3">
        <f>TITRES_STAT!B1759</f>
        <v>44572</v>
      </c>
      <c r="B1756" s="6">
        <f>TITRES_STAT!D1759</f>
        <v>102.49169999999999</v>
      </c>
      <c r="C1756" s="2">
        <f t="shared" si="213"/>
        <v>0</v>
      </c>
      <c r="D1756" s="2">
        <f t="shared" si="214"/>
        <v>102.49169999999999</v>
      </c>
      <c r="E1756" s="2">
        <f t="shared" si="216"/>
        <v>103.36974000000002</v>
      </c>
      <c r="F1756" s="2">
        <f t="shared" si="217"/>
        <v>104.55052499999999</v>
      </c>
      <c r="G1756" s="2">
        <f t="shared" si="211"/>
        <v>104.95512399999994</v>
      </c>
      <c r="H1756" s="2">
        <f t="shared" si="215"/>
        <v>103.235355</v>
      </c>
      <c r="I1756" s="2">
        <f t="array" ref="I1756">SUMPRODUCT(B1740:B1759, (ROW(B1740:B1759)-ROW(B1740)+1)) / (20*21/2)</f>
        <v>103.39274761904761</v>
      </c>
      <c r="J1756" s="2">
        <f t="shared" si="218"/>
        <v>104.01730992825534</v>
      </c>
      <c r="K1756" s="2">
        <f t="shared" si="212"/>
        <v>104.53222192656624</v>
      </c>
    </row>
    <row r="1757" spans="1:11" ht="13.5" x14ac:dyDescent="0.25">
      <c r="A1757" s="3">
        <f>TITRES_STAT!B1760</f>
        <v>44573</v>
      </c>
      <c r="B1757" s="6">
        <f>TITRES_STAT!D1760</f>
        <v>102.49169999999999</v>
      </c>
      <c r="C1757" s="2">
        <f t="shared" si="213"/>
        <v>0</v>
      </c>
      <c r="D1757" s="2">
        <f t="shared" si="214"/>
        <v>102.49169999999999</v>
      </c>
      <c r="E1757" s="2">
        <f t="shared" si="216"/>
        <v>103.18610000000001</v>
      </c>
      <c r="F1757" s="2">
        <f t="shared" si="217"/>
        <v>104.42241000000001</v>
      </c>
      <c r="G1757" s="2">
        <f t="shared" si="211"/>
        <v>104.88679599999995</v>
      </c>
      <c r="H1757" s="2">
        <f t="shared" si="215"/>
        <v>103.26790449999999</v>
      </c>
      <c r="I1757" s="2">
        <f t="array" ref="I1757">SUMPRODUCT(B1741:B1760, (ROW(B1741:B1760)-ROW(B1741)+1)) / (20*21/2)</f>
        <v>103.15193047619047</v>
      </c>
      <c r="J1757" s="2">
        <f t="shared" si="218"/>
        <v>103.87201374461198</v>
      </c>
      <c r="K1757" s="2">
        <f t="shared" si="212"/>
        <v>104.45220145885776</v>
      </c>
    </row>
    <row r="1758" spans="1:11" ht="13.5" x14ac:dyDescent="0.25">
      <c r="A1758" s="3">
        <f>TITRES_STAT!B1761</f>
        <v>44574</v>
      </c>
      <c r="B1758" s="6">
        <f>TITRES_STAT!D1761</f>
        <v>102.49169999999999</v>
      </c>
      <c r="C1758" s="2">
        <f t="shared" si="213"/>
        <v>0</v>
      </c>
      <c r="D1758" s="2">
        <f t="shared" si="214"/>
        <v>102.49169999999999</v>
      </c>
      <c r="E1758" s="2">
        <f t="shared" si="216"/>
        <v>102.53356000000001</v>
      </c>
      <c r="F1758" s="2">
        <f t="shared" si="217"/>
        <v>104.29429500000001</v>
      </c>
      <c r="G1758" s="2">
        <f t="shared" si="211"/>
        <v>104.81846799999994</v>
      </c>
      <c r="H1758" s="2">
        <f t="shared" si="215"/>
        <v>103.30049549999998</v>
      </c>
      <c r="I1758" s="2">
        <f t="array" ref="I1758">SUMPRODUCT(B1742:B1761, (ROW(B1742:B1761)-ROW(B1742)+1)) / (20*21/2)</f>
        <v>102.9273819047619</v>
      </c>
      <c r="J1758" s="2">
        <f t="shared" si="218"/>
        <v>103.74055529274418</v>
      </c>
      <c r="K1758" s="2">
        <f t="shared" si="212"/>
        <v>104.37531904870647</v>
      </c>
    </row>
    <row r="1759" spans="1:11" ht="13.5" x14ac:dyDescent="0.25">
      <c r="A1759" s="3">
        <f>TITRES_STAT!B1762</f>
        <v>44575</v>
      </c>
      <c r="B1759" s="6">
        <f>TITRES_STAT!D1762</f>
        <v>102.49169999999999</v>
      </c>
      <c r="C1759" s="2">
        <f t="shared" si="213"/>
        <v>0</v>
      </c>
      <c r="D1759" s="2">
        <f t="shared" si="214"/>
        <v>102.49169999999999</v>
      </c>
      <c r="E1759" s="2">
        <f t="shared" si="216"/>
        <v>102.36359000000002</v>
      </c>
      <c r="F1759" s="2">
        <f t="shared" si="217"/>
        <v>104.16618000000001</v>
      </c>
      <c r="G1759" s="2">
        <f t="shared" si="211"/>
        <v>104.78430399999993</v>
      </c>
      <c r="H1759" s="2">
        <f t="shared" si="215"/>
        <v>103.33308649999998</v>
      </c>
      <c r="I1759" s="2">
        <f t="array" ref="I1759">SUMPRODUCT(B1743:B1762, (ROW(B1743:B1762)-ROW(B1743)+1)) / (20*21/2)</f>
        <v>102.71910190476189</v>
      </c>
      <c r="J1759" s="2">
        <f t="shared" si="218"/>
        <v>103.6216166934352</v>
      </c>
      <c r="K1759" s="2">
        <f t="shared" si="212"/>
        <v>104.30145163503171</v>
      </c>
    </row>
    <row r="1760" spans="1:11" ht="13.5" x14ac:dyDescent="0.25">
      <c r="A1760" s="3">
        <f>TITRES_STAT!B1763</f>
        <v>44578</v>
      </c>
      <c r="B1760" s="6">
        <f>TITRES_STAT!D1763</f>
        <v>101.63760000000001</v>
      </c>
      <c r="C1760" s="2">
        <f t="shared" si="213"/>
        <v>-0.85409999999998831</v>
      </c>
      <c r="D1760" s="2">
        <f t="shared" si="214"/>
        <v>102.32088</v>
      </c>
      <c r="E1760" s="2">
        <f t="shared" si="216"/>
        <v>102.10821000000001</v>
      </c>
      <c r="F1760" s="2">
        <f t="shared" si="217"/>
        <v>103.99536000000003</v>
      </c>
      <c r="G1760" s="2">
        <f t="shared" si="211"/>
        <v>104.73305799999994</v>
      </c>
      <c r="H1760" s="2">
        <f t="shared" si="215"/>
        <v>103.36144899999995</v>
      </c>
      <c r="I1760" s="2">
        <f t="array" ref="I1760">SUMPRODUCT(B1744:B1763, (ROW(B1744:B1763)-ROW(B1744)+1)) / (20*21/2)</f>
        <v>102.52709047619047</v>
      </c>
      <c r="J1760" s="2">
        <f t="shared" si="218"/>
        <v>103.43266272263185</v>
      </c>
      <c r="K1760" s="2">
        <f t="shared" si="212"/>
        <v>104.19698686503048</v>
      </c>
    </row>
    <row r="1761" spans="1:11" ht="13.5" x14ac:dyDescent="0.25">
      <c r="A1761" s="3">
        <f>TITRES_STAT!B1764</f>
        <v>44579</v>
      </c>
      <c r="B1761" s="6">
        <f>TITRES_STAT!D1764</f>
        <v>101.63760000000001</v>
      </c>
      <c r="C1761" s="2">
        <f t="shared" si="213"/>
        <v>0</v>
      </c>
      <c r="D1761" s="2">
        <f t="shared" si="214"/>
        <v>102.15006000000001</v>
      </c>
      <c r="E1761" s="2">
        <f t="shared" si="216"/>
        <v>102.32088000000002</v>
      </c>
      <c r="F1761" s="2">
        <f t="shared" si="217"/>
        <v>103.82454000000003</v>
      </c>
      <c r="G1761" s="2">
        <f t="shared" si="211"/>
        <v>104.68181199999995</v>
      </c>
      <c r="H1761" s="2">
        <f t="shared" si="215"/>
        <v>103.38981149999994</v>
      </c>
      <c r="I1761" s="2">
        <f t="array" ref="I1761">SUMPRODUCT(B1745:B1764, (ROW(B1745:B1764)-ROW(B1745)+1)) / (20*21/2)</f>
        <v>102.35126666666666</v>
      </c>
      <c r="J1761" s="2">
        <f t="shared" si="218"/>
        <v>103.26170436809548</v>
      </c>
      <c r="K1761" s="2">
        <f t="shared" si="212"/>
        <v>104.09661875267635</v>
      </c>
    </row>
    <row r="1762" spans="1:11" ht="13.5" x14ac:dyDescent="0.25">
      <c r="A1762" s="3">
        <f>TITRES_STAT!B1765</f>
        <v>44580</v>
      </c>
      <c r="B1762" s="6">
        <f>TITRES_STAT!D1765</f>
        <v>101.63760000000001</v>
      </c>
      <c r="C1762" s="2">
        <f t="shared" si="213"/>
        <v>0</v>
      </c>
      <c r="D1762" s="2">
        <f t="shared" si="214"/>
        <v>101.97924</v>
      </c>
      <c r="E1762" s="2">
        <f t="shared" si="216"/>
        <v>102.23547000000001</v>
      </c>
      <c r="F1762" s="2">
        <f t="shared" si="217"/>
        <v>103.65372000000002</v>
      </c>
      <c r="G1762" s="2">
        <f t="shared" si="211"/>
        <v>104.63056599999996</v>
      </c>
      <c r="H1762" s="2">
        <f t="shared" si="215"/>
        <v>103.41817399999992</v>
      </c>
      <c r="I1762" s="2">
        <f t="array" ref="I1762">SUMPRODUCT(B1746:B1765, (ROW(B1746:B1765)-ROW(B1746)+1)) / (20*21/2)</f>
        <v>102.19150809523811</v>
      </c>
      <c r="J1762" s="2">
        <f t="shared" si="218"/>
        <v>103.1070277616102</v>
      </c>
      <c r="K1762" s="2">
        <f t="shared" si="212"/>
        <v>104.00018664472826</v>
      </c>
    </row>
    <row r="1763" spans="1:11" ht="13.5" x14ac:dyDescent="0.25">
      <c r="A1763" s="3">
        <f>TITRES_STAT!B1766</f>
        <v>44581</v>
      </c>
      <c r="B1763" s="6">
        <f>TITRES_STAT!D1766</f>
        <v>101.63760000000001</v>
      </c>
      <c r="C1763" s="2">
        <f t="shared" si="213"/>
        <v>0</v>
      </c>
      <c r="D1763" s="2">
        <f t="shared" si="214"/>
        <v>101.80842000000001</v>
      </c>
      <c r="E1763" s="2">
        <f t="shared" si="216"/>
        <v>102.15006000000001</v>
      </c>
      <c r="F1763" s="2">
        <f t="shared" si="217"/>
        <v>103.48375000000001</v>
      </c>
      <c r="G1763" s="2">
        <f t="shared" si="211"/>
        <v>104.55369599999996</v>
      </c>
      <c r="H1763" s="2">
        <f t="shared" si="215"/>
        <v>103.44653649999991</v>
      </c>
      <c r="I1763" s="2">
        <f t="array" ref="I1763">SUMPRODUCT(B1747:B1766, (ROW(B1747:B1766)-ROW(B1747)+1)) / (20*21/2)</f>
        <v>102.06428666666667</v>
      </c>
      <c r="J1763" s="2">
        <f t="shared" si="218"/>
        <v>102.96708226050447</v>
      </c>
      <c r="K1763" s="2">
        <f t="shared" si="212"/>
        <v>103.90753618807226</v>
      </c>
    </row>
    <row r="1764" spans="1:11" ht="13.5" x14ac:dyDescent="0.25">
      <c r="A1764" s="3">
        <f>TITRES_STAT!B1767</f>
        <v>44582</v>
      </c>
      <c r="B1764" s="6">
        <f>TITRES_STAT!D1767</f>
        <v>101.63760000000001</v>
      </c>
      <c r="C1764" s="2">
        <f t="shared" si="213"/>
        <v>0</v>
      </c>
      <c r="D1764" s="2">
        <f t="shared" si="214"/>
        <v>101.63760000000001</v>
      </c>
      <c r="E1764" s="2">
        <f t="shared" si="216"/>
        <v>102.06465</v>
      </c>
      <c r="F1764" s="2">
        <f t="shared" si="217"/>
        <v>103.31506500000003</v>
      </c>
      <c r="G1764" s="2">
        <f t="shared" si="211"/>
        <v>104.47682599999999</v>
      </c>
      <c r="H1764" s="2">
        <f t="shared" si="215"/>
        <v>103.47489899999991</v>
      </c>
      <c r="I1764" s="2">
        <f t="array" ref="I1764">SUMPRODUCT(B1748:B1767, (ROW(B1748:B1767)-ROW(B1748)+1)) / (20*21/2)</f>
        <v>101.96960238095238</v>
      </c>
      <c r="J1764" s="2">
        <f t="shared" si="218"/>
        <v>102.84046490236119</v>
      </c>
      <c r="K1764" s="2">
        <f t="shared" si="212"/>
        <v>103.81851908265767</v>
      </c>
    </row>
    <row r="1765" spans="1:11" ht="13.5" x14ac:dyDescent="0.25">
      <c r="A1765" s="3">
        <f>TITRES_STAT!B1768</f>
        <v>44585</v>
      </c>
      <c r="B1765" s="6">
        <f>TITRES_STAT!D1768</f>
        <v>101.63760000000001</v>
      </c>
      <c r="C1765" s="2">
        <f t="shared" si="213"/>
        <v>0</v>
      </c>
      <c r="D1765" s="2">
        <f t="shared" si="214"/>
        <v>101.63760000000001</v>
      </c>
      <c r="E1765" s="2">
        <f t="shared" si="216"/>
        <v>101.97924</v>
      </c>
      <c r="F1765" s="2">
        <f t="shared" si="217"/>
        <v>102.97342500000002</v>
      </c>
      <c r="G1765" s="2">
        <f t="shared" si="211"/>
        <v>104.39995599999999</v>
      </c>
      <c r="H1765" s="2">
        <f t="shared" si="215"/>
        <v>103.48231249999989</v>
      </c>
      <c r="I1765" s="2">
        <f t="array" ref="I1765">SUMPRODUCT(B1749:B1768, (ROW(B1749:B1768)-ROW(B1749)+1)) / (20*21/2)</f>
        <v>101.56317761904762</v>
      </c>
      <c r="J1765" s="2">
        <f t="shared" si="218"/>
        <v>102.72590634023156</v>
      </c>
      <c r="K1765" s="2">
        <f t="shared" si="212"/>
        <v>103.73299284412208</v>
      </c>
    </row>
    <row r="1766" spans="1:11" ht="13.5" x14ac:dyDescent="0.25">
      <c r="A1766" s="3">
        <f>TITRES_STAT!B1769</f>
        <v>44586</v>
      </c>
      <c r="B1766" s="6">
        <f>TITRES_STAT!D1769</f>
        <v>101.63760000000001</v>
      </c>
      <c r="C1766" s="2">
        <f t="shared" si="213"/>
        <v>0</v>
      </c>
      <c r="D1766" s="2">
        <f t="shared" si="214"/>
        <v>101.63760000000001</v>
      </c>
      <c r="E1766" s="2">
        <f t="shared" si="216"/>
        <v>101.89383000000001</v>
      </c>
      <c r="F1766" s="2">
        <f t="shared" si="217"/>
        <v>102.63178500000001</v>
      </c>
      <c r="G1766" s="2">
        <f t="shared" si="211"/>
        <v>104.323086</v>
      </c>
      <c r="H1766" s="2">
        <f t="shared" si="215"/>
        <v>103.48137949999989</v>
      </c>
      <c r="I1766" s="2">
        <f t="array" ref="I1766">SUMPRODUCT(B1750:B1769, (ROW(B1750:B1769)-ROW(B1750)+1)) / (20*21/2)</f>
        <v>101.20731142857143</v>
      </c>
      <c r="J1766" s="2">
        <f t="shared" si="218"/>
        <v>102.62225811735236</v>
      </c>
      <c r="K1766" s="2">
        <f t="shared" si="212"/>
        <v>103.65082057572515</v>
      </c>
    </row>
    <row r="1767" spans="1:11" ht="13.5" x14ac:dyDescent="0.25">
      <c r="A1767" s="3">
        <f>TITRES_STAT!B1770</f>
        <v>44587</v>
      </c>
      <c r="B1767" s="6">
        <f>TITRES_STAT!D1770</f>
        <v>101.63760000000001</v>
      </c>
      <c r="C1767" s="2">
        <f t="shared" si="213"/>
        <v>0</v>
      </c>
      <c r="D1767" s="2">
        <f t="shared" si="214"/>
        <v>101.63760000000001</v>
      </c>
      <c r="E1767" s="2">
        <f t="shared" si="216"/>
        <v>101.80842000000001</v>
      </c>
      <c r="F1767" s="2">
        <f t="shared" si="217"/>
        <v>102.49726000000001</v>
      </c>
      <c r="G1767" s="2">
        <f t="shared" si="211"/>
        <v>104.246216</v>
      </c>
      <c r="H1767" s="2">
        <f t="shared" si="215"/>
        <v>103.48044649999989</v>
      </c>
      <c r="I1767" s="2">
        <f t="array" ref="I1767">SUMPRODUCT(B1751:B1770, (ROW(B1751:B1770)-ROW(B1751)+1)) / (20*21/2)</f>
        <v>101.12389333333333</v>
      </c>
      <c r="J1767" s="2">
        <f t="shared" si="218"/>
        <v>102.52848115379498</v>
      </c>
      <c r="K1767" s="2">
        <f t="shared" si="212"/>
        <v>103.57187074922614</v>
      </c>
    </row>
    <row r="1768" spans="1:11" ht="13.5" x14ac:dyDescent="0.25">
      <c r="A1768" s="3">
        <f>TITRES_STAT!B1771</f>
        <v>44588</v>
      </c>
      <c r="B1768" s="6">
        <f>TITRES_STAT!D1771</f>
        <v>98.229799999999997</v>
      </c>
      <c r="C1768" s="2">
        <f t="shared" si="213"/>
        <v>-3.4078000000000088</v>
      </c>
      <c r="D1768" s="2">
        <f t="shared" si="214"/>
        <v>100.95604</v>
      </c>
      <c r="E1768" s="2">
        <f t="shared" si="216"/>
        <v>101.38223000000001</v>
      </c>
      <c r="F1768" s="2">
        <f t="shared" si="217"/>
        <v>101.95789500000002</v>
      </c>
      <c r="G1768" s="2">
        <f t="shared" si="211"/>
        <v>104.10119000000003</v>
      </c>
      <c r="H1768" s="2">
        <f t="shared" si="215"/>
        <v>103.4616399999999</v>
      </c>
      <c r="I1768" s="2">
        <f t="array" ref="I1768">SUMPRODUCT(B1752:B1771, (ROW(B1752:B1771)-ROW(B1752)+1)) / (20*21/2)</f>
        <v>101.05670333333335</v>
      </c>
      <c r="J1768" s="2">
        <f t="shared" si="218"/>
        <v>102.11908294867165</v>
      </c>
      <c r="K1768" s="2">
        <f t="shared" si="212"/>
        <v>103.36237777866825</v>
      </c>
    </row>
    <row r="1769" spans="1:11" ht="13.5" x14ac:dyDescent="0.25">
      <c r="A1769" s="3">
        <f>TITRES_STAT!B1772</f>
        <v>44589</v>
      </c>
      <c r="B1769" s="6">
        <f>TITRES_STAT!D1772</f>
        <v>98.221299999999999</v>
      </c>
      <c r="C1769" s="2">
        <f t="shared" si="213"/>
        <v>-8.4999999999979536E-3</v>
      </c>
      <c r="D1769" s="2">
        <f t="shared" si="214"/>
        <v>100.27278</v>
      </c>
      <c r="E1769" s="2">
        <f t="shared" si="216"/>
        <v>100.95519</v>
      </c>
      <c r="F1769" s="2">
        <f t="shared" si="217"/>
        <v>101.65939</v>
      </c>
      <c r="G1769" s="2">
        <f t="shared" si="211"/>
        <v>103.95599400000003</v>
      </c>
      <c r="H1769" s="2">
        <f t="shared" si="215"/>
        <v>103.44362549999988</v>
      </c>
      <c r="I1769" s="2">
        <f t="array" ref="I1769">SUMPRODUCT(B1753:B1772, (ROW(B1753:B1772)-ROW(B1753)+1)) / (20*21/2)</f>
        <v>100.98345333333334</v>
      </c>
      <c r="J1769" s="2">
        <f t="shared" si="218"/>
        <v>101.74786552498863</v>
      </c>
      <c r="K1769" s="2">
        <f t="shared" si="212"/>
        <v>103.16076688538713</v>
      </c>
    </row>
    <row r="1770" spans="1:11" ht="13.5" x14ac:dyDescent="0.25">
      <c r="A1770" s="3">
        <f>TITRES_STAT!B1773</f>
        <v>44592</v>
      </c>
      <c r="B1770" s="6">
        <f>TITRES_STAT!D1773</f>
        <v>100.7835</v>
      </c>
      <c r="C1770" s="2">
        <f t="shared" si="213"/>
        <v>2.5622000000000043</v>
      </c>
      <c r="D1770" s="2">
        <f t="shared" si="214"/>
        <v>100.10195999999999</v>
      </c>
      <c r="E1770" s="2">
        <f t="shared" si="216"/>
        <v>100.86978000000001</v>
      </c>
      <c r="F1770" s="2">
        <f t="shared" si="217"/>
        <v>101.48899500000002</v>
      </c>
      <c r="G1770" s="2">
        <f t="shared" si="211"/>
        <v>103.86204200000003</v>
      </c>
      <c r="H1770" s="2">
        <f t="shared" si="215"/>
        <v>103.4384219999999</v>
      </c>
      <c r="I1770" s="2">
        <f t="array" ref="I1770">SUMPRODUCT(B1754:B1773, (ROW(B1754:B1773)-ROW(B1754)+1)) / (20*21/2)</f>
        <v>100.91833761904765</v>
      </c>
      <c r="J1770" s="2">
        <f t="shared" si="218"/>
        <v>101.65602118927542</v>
      </c>
      <c r="K1770" s="2">
        <f t="shared" si="212"/>
        <v>103.06754073301902</v>
      </c>
    </row>
    <row r="1771" spans="1:11" ht="13.5" x14ac:dyDescent="0.25">
      <c r="A1771" s="3">
        <f>TITRES_STAT!B1774</f>
        <v>44593</v>
      </c>
      <c r="B1771" s="6">
        <f>TITRES_STAT!D1774</f>
        <v>100.7835</v>
      </c>
      <c r="C1771" s="2">
        <f t="shared" si="213"/>
        <v>0</v>
      </c>
      <c r="D1771" s="2">
        <f t="shared" si="214"/>
        <v>99.931139999999999</v>
      </c>
      <c r="E1771" s="2">
        <f t="shared" si="216"/>
        <v>100.78437</v>
      </c>
      <c r="F1771" s="2">
        <f t="shared" si="217"/>
        <v>101.55262500000001</v>
      </c>
      <c r="G1771" s="2">
        <f t="shared" si="211"/>
        <v>103.76809000000002</v>
      </c>
      <c r="H1771" s="2">
        <f t="shared" si="215"/>
        <v>103.4378089999999</v>
      </c>
      <c r="I1771" s="2">
        <f t="array" ref="I1771">SUMPRODUCT(B1755:B1774, (ROW(B1755:B1774)-ROW(B1755)+1)) / (20*21/2)</f>
        <v>100.86135619047619</v>
      </c>
      <c r="J1771" s="2">
        <f t="shared" si="218"/>
        <v>101.57292393315396</v>
      </c>
      <c r="K1771" s="2">
        <f t="shared" si="212"/>
        <v>102.97797050819474</v>
      </c>
    </row>
    <row r="1772" spans="1:11" ht="13.5" x14ac:dyDescent="0.25">
      <c r="A1772" s="3">
        <f>TITRES_STAT!B1775</f>
        <v>44594</v>
      </c>
      <c r="B1772" s="6">
        <f>TITRES_STAT!D1775</f>
        <v>100.7835</v>
      </c>
      <c r="C1772" s="2">
        <f t="shared" si="213"/>
        <v>0</v>
      </c>
      <c r="D1772" s="2">
        <f t="shared" si="214"/>
        <v>99.760320000000007</v>
      </c>
      <c r="E1772" s="2">
        <f t="shared" si="216"/>
        <v>100.69896000000001</v>
      </c>
      <c r="F1772" s="2">
        <f t="shared" si="217"/>
        <v>101.46721500000001</v>
      </c>
      <c r="G1772" s="2">
        <f t="shared" si="211"/>
        <v>103.67413800000003</v>
      </c>
      <c r="H1772" s="2">
        <f t="shared" si="215"/>
        <v>103.43686199999991</v>
      </c>
      <c r="I1772" s="2">
        <f t="array" ref="I1772">SUMPRODUCT(B1756:B1775, (ROW(B1756:B1775)-ROW(B1756)+1)) / (20*21/2)</f>
        <v>100.81250904761906</v>
      </c>
      <c r="J1772" s="2">
        <f t="shared" si="218"/>
        <v>101.49774070142502</v>
      </c>
      <c r="K1772" s="2">
        <f t="shared" si="212"/>
        <v>102.89191284120672</v>
      </c>
    </row>
    <row r="1773" spans="1:11" ht="13.5" x14ac:dyDescent="0.25">
      <c r="A1773" s="3">
        <f>TITRES_STAT!B1776</f>
        <v>44595</v>
      </c>
      <c r="B1773" s="6">
        <f>TITRES_STAT!D1776</f>
        <v>100.7835</v>
      </c>
      <c r="C1773" s="2">
        <f t="shared" si="213"/>
        <v>0</v>
      </c>
      <c r="D1773" s="2">
        <f t="shared" si="214"/>
        <v>100.27106000000001</v>
      </c>
      <c r="E1773" s="2">
        <f t="shared" si="216"/>
        <v>100.61355</v>
      </c>
      <c r="F1773" s="2">
        <f t="shared" si="217"/>
        <v>101.38180500000001</v>
      </c>
      <c r="G1773" s="2">
        <f t="shared" si="211"/>
        <v>103.58018600000003</v>
      </c>
      <c r="H1773" s="2">
        <f t="shared" si="215"/>
        <v>103.43207599999991</v>
      </c>
      <c r="I1773" s="2">
        <f t="array" ref="I1773">SUMPRODUCT(B1757:B1776, (ROW(B1757:B1776)-ROW(B1757)+1)) / (20*21/2)</f>
        <v>100.77179619047619</v>
      </c>
      <c r="J1773" s="2">
        <f t="shared" si="218"/>
        <v>101.42971777747978</v>
      </c>
      <c r="K1773" s="2">
        <f t="shared" si="212"/>
        <v>102.80922998468881</v>
      </c>
    </row>
    <row r="1774" spans="1:11" ht="13.5" x14ac:dyDescent="0.25">
      <c r="A1774" s="3">
        <f>TITRES_STAT!B1777</f>
        <v>44596</v>
      </c>
      <c r="B1774" s="6">
        <f>TITRES_STAT!D1777</f>
        <v>100.7835</v>
      </c>
      <c r="C1774" s="2">
        <f t="shared" si="213"/>
        <v>0</v>
      </c>
      <c r="D1774" s="2">
        <f t="shared" si="214"/>
        <v>100.7835</v>
      </c>
      <c r="E1774" s="2">
        <f t="shared" si="216"/>
        <v>100.52814000000001</v>
      </c>
      <c r="F1774" s="2">
        <f t="shared" si="217"/>
        <v>101.296395</v>
      </c>
      <c r="G1774" s="2">
        <f t="shared" si="211"/>
        <v>103.48623400000001</v>
      </c>
      <c r="H1774" s="2">
        <f t="shared" si="215"/>
        <v>103.43104549999991</v>
      </c>
      <c r="I1774" s="2">
        <f t="array" ref="I1774">SUMPRODUCT(B1758:B1777, (ROW(B1758:B1777)-ROW(B1758)+1)) / (20*21/2)</f>
        <v>100.73921761904761</v>
      </c>
      <c r="J1774" s="2">
        <f t="shared" si="218"/>
        <v>101.36817322724362</v>
      </c>
      <c r="K1774" s="2">
        <f t="shared" si="212"/>
        <v>102.72978959313239</v>
      </c>
    </row>
    <row r="1775" spans="1:11" ht="13.5" x14ac:dyDescent="0.25">
      <c r="A1775" s="3">
        <f>TITRES_STAT!B1778</f>
        <v>44599</v>
      </c>
      <c r="B1775" s="6">
        <f>TITRES_STAT!D1778</f>
        <v>100.7835</v>
      </c>
      <c r="C1775" s="2">
        <f t="shared" si="213"/>
        <v>0</v>
      </c>
      <c r="D1775" s="2">
        <f t="shared" si="214"/>
        <v>100.7835</v>
      </c>
      <c r="E1775" s="2">
        <f t="shared" si="216"/>
        <v>100.44273000000001</v>
      </c>
      <c r="F1775" s="2">
        <f t="shared" si="217"/>
        <v>101.21098500000001</v>
      </c>
      <c r="G1775" s="2">
        <f t="shared" si="211"/>
        <v>103.39228199999998</v>
      </c>
      <c r="H1775" s="2">
        <f t="shared" si="215"/>
        <v>103.4258419999999</v>
      </c>
      <c r="I1775" s="2">
        <f t="array" ref="I1775">SUMPRODUCT(B1759:B1778, (ROW(B1759:B1778)-ROW(B1759)+1)) / (20*21/2)</f>
        <v>100.71477333333335</v>
      </c>
      <c r="J1775" s="2">
        <f t="shared" si="218"/>
        <v>101.31249006274422</v>
      </c>
      <c r="K1775" s="2">
        <f t="shared" si="212"/>
        <v>102.65346451104877</v>
      </c>
    </row>
    <row r="1776" spans="1:11" ht="13.5" x14ac:dyDescent="0.25">
      <c r="A1776" s="3">
        <f>TITRES_STAT!B1779</f>
        <v>44600</v>
      </c>
      <c r="B1776" s="6">
        <f>TITRES_STAT!D1779</f>
        <v>100.7835</v>
      </c>
      <c r="C1776" s="2">
        <f t="shared" si="213"/>
        <v>0</v>
      </c>
      <c r="D1776" s="2">
        <f t="shared" si="214"/>
        <v>100.7835</v>
      </c>
      <c r="E1776" s="2">
        <f t="shared" si="216"/>
        <v>100.35732</v>
      </c>
      <c r="F1776" s="2">
        <f t="shared" si="217"/>
        <v>101.125575</v>
      </c>
      <c r="G1776" s="2">
        <f t="shared" si="211"/>
        <v>103.29832999999999</v>
      </c>
      <c r="H1776" s="2">
        <f t="shared" si="215"/>
        <v>103.42063849999991</v>
      </c>
      <c r="I1776" s="2">
        <f t="array" ref="I1776">SUMPRODUCT(B1760:B1779, (ROW(B1760:B1779)-ROW(B1760)+1)) / (20*21/2)</f>
        <v>100.69846333333335</v>
      </c>
      <c r="J1776" s="2">
        <f t="shared" si="218"/>
        <v>101.26211005676858</v>
      </c>
      <c r="K1776" s="2">
        <f t="shared" si="212"/>
        <v>102.58013256943902</v>
      </c>
    </row>
    <row r="1777" spans="1:11" ht="13.5" x14ac:dyDescent="0.25">
      <c r="A1777" s="3">
        <f>TITRES_STAT!B1780</f>
        <v>44601</v>
      </c>
      <c r="B1777" s="6">
        <f>TITRES_STAT!D1780</f>
        <v>100.7835</v>
      </c>
      <c r="C1777" s="2">
        <f t="shared" si="213"/>
        <v>0</v>
      </c>
      <c r="D1777" s="2">
        <f t="shared" si="214"/>
        <v>100.7835</v>
      </c>
      <c r="E1777" s="2">
        <f t="shared" si="216"/>
        <v>100.27191000000001</v>
      </c>
      <c r="F1777" s="2">
        <f t="shared" si="217"/>
        <v>101.040165</v>
      </c>
      <c r="G1777" s="2">
        <f t="shared" si="211"/>
        <v>103.20437799999996</v>
      </c>
      <c r="H1777" s="2">
        <f t="shared" si="215"/>
        <v>103.42378149999992</v>
      </c>
      <c r="I1777" s="2">
        <f t="array" ref="I1777">SUMPRODUCT(B1761:B1780, (ROW(B1761:B1780)-ROW(B1761)+1)) / (20*21/2)</f>
        <v>100.6902876190476</v>
      </c>
      <c r="J1777" s="2">
        <f t="shared" si="218"/>
        <v>101.21652814660014</v>
      </c>
      <c r="K1777" s="2">
        <f t="shared" si="212"/>
        <v>102.50967639024533</v>
      </c>
    </row>
    <row r="1778" spans="1:11" ht="13.5" x14ac:dyDescent="0.25">
      <c r="A1778" s="3">
        <f>TITRES_STAT!B1781</f>
        <v>44602</v>
      </c>
      <c r="B1778" s="6">
        <f>TITRES_STAT!D1781</f>
        <v>100.7835</v>
      </c>
      <c r="C1778" s="2">
        <f t="shared" si="213"/>
        <v>0</v>
      </c>
      <c r="D1778" s="2">
        <f t="shared" si="214"/>
        <v>100.7835</v>
      </c>
      <c r="E1778" s="2">
        <f t="shared" si="216"/>
        <v>100.52727999999999</v>
      </c>
      <c r="F1778" s="2">
        <f t="shared" si="217"/>
        <v>100.95475500000001</v>
      </c>
      <c r="G1778" s="2">
        <f t="shared" ref="G1778:G1841" si="219">AVERAGE(B1729:B1778)</f>
        <v>103.11042599999993</v>
      </c>
      <c r="H1778" s="2">
        <f t="shared" si="215"/>
        <v>103.42692449999993</v>
      </c>
      <c r="I1778" s="2">
        <f t="array" ref="I1778">SUMPRODUCT(B1762:B1781, (ROW(B1762:B1781)-ROW(B1762)+1)) / (20*21/2)</f>
        <v>100.68617904761905</v>
      </c>
      <c r="J1778" s="2">
        <f t="shared" si="218"/>
        <v>101.17528737073346</v>
      </c>
      <c r="K1778" s="2">
        <f t="shared" si="212"/>
        <v>102.44198319847101</v>
      </c>
    </row>
    <row r="1779" spans="1:11" ht="13.5" x14ac:dyDescent="0.25">
      <c r="A1779" s="3">
        <f>TITRES_STAT!B1782</f>
        <v>44603</v>
      </c>
      <c r="B1779" s="6">
        <f>TITRES_STAT!D1782</f>
        <v>100.7835</v>
      </c>
      <c r="C1779" s="2">
        <f t="shared" si="213"/>
        <v>0</v>
      </c>
      <c r="D1779" s="2">
        <f t="shared" si="214"/>
        <v>100.7835</v>
      </c>
      <c r="E1779" s="2">
        <f t="shared" si="216"/>
        <v>100.7835</v>
      </c>
      <c r="F1779" s="2">
        <f t="shared" si="217"/>
        <v>100.869345</v>
      </c>
      <c r="G1779" s="2">
        <f t="shared" si="219"/>
        <v>103.01647399999995</v>
      </c>
      <c r="H1779" s="2">
        <f t="shared" si="215"/>
        <v>103.43006749999994</v>
      </c>
      <c r="I1779" s="2">
        <f t="array" ref="I1779">SUMPRODUCT(B1763:B1782, (ROW(B1763:B1782)-ROW(B1763)+1)) / (20*21/2)</f>
        <v>100.68613761904763</v>
      </c>
      <c r="J1779" s="2">
        <f t="shared" si="218"/>
        <v>101.13797428780646</v>
      </c>
      <c r="K1779" s="2">
        <f t="shared" ref="K1779:K1842" si="220">$K$4*B1779+(1-$K$4)*K1778</f>
        <v>102.37694464166822</v>
      </c>
    </row>
    <row r="1780" spans="1:11" ht="13.5" x14ac:dyDescent="0.25">
      <c r="A1780" s="3">
        <f>TITRES_STAT!B1783</f>
        <v>44606</v>
      </c>
      <c r="B1780" s="6">
        <f>TITRES_STAT!D1783</f>
        <v>100.7835</v>
      </c>
      <c r="C1780" s="2">
        <f t="shared" si="213"/>
        <v>0</v>
      </c>
      <c r="D1780" s="2">
        <f t="shared" si="214"/>
        <v>100.7835</v>
      </c>
      <c r="E1780" s="2">
        <f t="shared" si="216"/>
        <v>100.7835</v>
      </c>
      <c r="F1780" s="2">
        <f t="shared" si="217"/>
        <v>100.82664</v>
      </c>
      <c r="G1780" s="2">
        <f t="shared" si="219"/>
        <v>102.92252199999992</v>
      </c>
      <c r="H1780" s="2">
        <f t="shared" si="215"/>
        <v>103.42486399999993</v>
      </c>
      <c r="I1780" s="2">
        <f t="array" ref="I1780">SUMPRODUCT(B1764:B1783, (ROW(B1764:B1783)-ROW(B1764)+1)) / (20*21/2)</f>
        <v>100.69016333333333</v>
      </c>
      <c r="J1780" s="2">
        <f t="shared" si="218"/>
        <v>101.10421483182489</v>
      </c>
      <c r="K1780" s="2">
        <f t="shared" si="220"/>
        <v>102.31445661650476</v>
      </c>
    </row>
    <row r="1781" spans="1:11" ht="13.5" x14ac:dyDescent="0.25">
      <c r="A1781" s="3">
        <f>TITRES_STAT!B1784</f>
        <v>44607</v>
      </c>
      <c r="B1781" s="6">
        <f>TITRES_STAT!D1784</f>
        <v>100.7835</v>
      </c>
      <c r="C1781" s="2">
        <f t="shared" si="213"/>
        <v>0</v>
      </c>
      <c r="D1781" s="2">
        <f t="shared" si="214"/>
        <v>100.7835</v>
      </c>
      <c r="E1781" s="2">
        <f t="shared" si="216"/>
        <v>100.7835</v>
      </c>
      <c r="F1781" s="2">
        <f t="shared" si="217"/>
        <v>100.783935</v>
      </c>
      <c r="G1781" s="2">
        <f t="shared" si="219"/>
        <v>102.82856999999993</v>
      </c>
      <c r="H1781" s="2">
        <f t="shared" si="215"/>
        <v>103.41966049999994</v>
      </c>
      <c r="I1781" s="2">
        <f t="array" ref="I1781">SUMPRODUCT(B1765:B1784, (ROW(B1765:B1784)-ROW(B1765)+1)) / (20*21/2)</f>
        <v>100.69825619047617</v>
      </c>
      <c r="J1781" s="2">
        <f t="shared" si="218"/>
        <v>101.07367056212728</v>
      </c>
      <c r="K1781" s="2">
        <f t="shared" si="220"/>
        <v>102.25441910213202</v>
      </c>
    </row>
    <row r="1782" spans="1:11" ht="13.5" x14ac:dyDescent="0.25">
      <c r="A1782" s="3">
        <f>TITRES_STAT!B1785</f>
        <v>44608</v>
      </c>
      <c r="B1782" s="6">
        <f>TITRES_STAT!D1785</f>
        <v>100.7835</v>
      </c>
      <c r="C1782" s="2">
        <f t="shared" si="213"/>
        <v>0</v>
      </c>
      <c r="D1782" s="2">
        <f t="shared" si="214"/>
        <v>100.7835</v>
      </c>
      <c r="E1782" s="2">
        <f t="shared" si="216"/>
        <v>100.7835</v>
      </c>
      <c r="F1782" s="2">
        <f t="shared" si="217"/>
        <v>100.74123</v>
      </c>
      <c r="G1782" s="2">
        <f t="shared" si="219"/>
        <v>102.73461799999994</v>
      </c>
      <c r="H1782" s="2">
        <f t="shared" si="215"/>
        <v>103.41449899999994</v>
      </c>
      <c r="I1782" s="2">
        <f t="array" ref="I1782">SUMPRODUCT(B1766:B1785, (ROW(B1766:B1785)-ROW(B1766)+1)) / (20*21/2)</f>
        <v>100.54774</v>
      </c>
      <c r="J1782" s="2">
        <f t="shared" si="218"/>
        <v>101.04603527049611</v>
      </c>
      <c r="K1782" s="2">
        <f t="shared" si="220"/>
        <v>102.19673600008763</v>
      </c>
    </row>
    <row r="1783" spans="1:11" ht="13.5" x14ac:dyDescent="0.25">
      <c r="A1783" s="3">
        <f>TITRES_STAT!B1786</f>
        <v>44609</v>
      </c>
      <c r="B1783" s="6">
        <f>TITRES_STAT!D1786</f>
        <v>100.7835</v>
      </c>
      <c r="C1783" s="2">
        <f t="shared" si="213"/>
        <v>0</v>
      </c>
      <c r="D1783" s="2">
        <f t="shared" si="214"/>
        <v>100.7835</v>
      </c>
      <c r="E1783" s="2">
        <f t="shared" si="216"/>
        <v>100.7835</v>
      </c>
      <c r="F1783" s="2">
        <f t="shared" si="217"/>
        <v>100.698525</v>
      </c>
      <c r="G1783" s="2">
        <f t="shared" si="219"/>
        <v>102.64066599999991</v>
      </c>
      <c r="H1783" s="2">
        <f t="shared" si="215"/>
        <v>103.40933749999995</v>
      </c>
      <c r="I1783" s="2">
        <f t="array" ref="I1783">SUMPRODUCT(B1767:B1786, (ROW(B1767:B1786)-ROW(B1767)+1)) / (20*21/2)</f>
        <v>100.13285333333333</v>
      </c>
      <c r="J1783" s="2">
        <f t="shared" si="218"/>
        <v>101.02103191140124</v>
      </c>
      <c r="K1783" s="2">
        <f t="shared" si="220"/>
        <v>102.14131498047635</v>
      </c>
    </row>
    <row r="1784" spans="1:11" ht="13.5" x14ac:dyDescent="0.25">
      <c r="A1784" s="3">
        <f>TITRES_STAT!B1787</f>
        <v>44610</v>
      </c>
      <c r="B1784" s="6">
        <f>TITRES_STAT!D1787</f>
        <v>100.7835</v>
      </c>
      <c r="C1784" s="2">
        <f t="shared" si="213"/>
        <v>0</v>
      </c>
      <c r="D1784" s="2">
        <f t="shared" si="214"/>
        <v>100.7835</v>
      </c>
      <c r="E1784" s="2">
        <f t="shared" si="216"/>
        <v>100.7835</v>
      </c>
      <c r="F1784" s="2">
        <f t="shared" si="217"/>
        <v>100.65582000000001</v>
      </c>
      <c r="G1784" s="2">
        <f t="shared" si="219"/>
        <v>102.54671399999992</v>
      </c>
      <c r="H1784" s="2">
        <f t="shared" si="215"/>
        <v>103.40417599999995</v>
      </c>
      <c r="I1784" s="2">
        <f t="array" ref="I1784">SUMPRODUCT(B1768:B1787, (ROW(B1768:B1787)-ROW(B1768)+1)) / (20*21/2)</f>
        <v>99.743996190476196</v>
      </c>
      <c r="J1784" s="2">
        <f t="shared" si="218"/>
        <v>100.99840982460113</v>
      </c>
      <c r="K1784" s="2">
        <f t="shared" si="220"/>
        <v>102.08806733418317</v>
      </c>
    </row>
    <row r="1785" spans="1:11" ht="13.5" x14ac:dyDescent="0.25">
      <c r="A1785" s="3">
        <f>TITRES_STAT!B1788</f>
        <v>44613</v>
      </c>
      <c r="B1785" s="6">
        <f>TITRES_STAT!D1788</f>
        <v>99.075400000000002</v>
      </c>
      <c r="C1785" s="2">
        <f t="shared" si="213"/>
        <v>-1.7081000000000017</v>
      </c>
      <c r="D1785" s="2">
        <f t="shared" si="214"/>
        <v>100.44188</v>
      </c>
      <c r="E1785" s="2">
        <f t="shared" si="216"/>
        <v>100.61269</v>
      </c>
      <c r="F1785" s="2">
        <f t="shared" si="217"/>
        <v>100.52771</v>
      </c>
      <c r="G1785" s="2">
        <f t="shared" si="219"/>
        <v>102.47838799999994</v>
      </c>
      <c r="H1785" s="2">
        <f t="shared" si="215"/>
        <v>103.39047399999995</v>
      </c>
      <c r="I1785" s="2">
        <f t="array" ref="I1785">SUMPRODUCT(B1769:B1788, (ROW(B1769:B1788)-ROW(B1769)+1)) / (20*21/2)</f>
        <v>99.373035238095255</v>
      </c>
      <c r="J1785" s="2">
        <f t="shared" si="218"/>
        <v>100.81526603178197</v>
      </c>
      <c r="K1785" s="2">
        <f t="shared" si="220"/>
        <v>101.96992351715637</v>
      </c>
    </row>
    <row r="1786" spans="1:11" ht="13.5" x14ac:dyDescent="0.25">
      <c r="A1786" s="3">
        <f>TITRES_STAT!B1789</f>
        <v>44614</v>
      </c>
      <c r="B1786" s="6">
        <f>TITRES_STAT!D1789</f>
        <v>96.171400000000006</v>
      </c>
      <c r="C1786" s="2">
        <f t="shared" si="213"/>
        <v>-2.9039999999999964</v>
      </c>
      <c r="D1786" s="2">
        <f t="shared" si="214"/>
        <v>99.519460000000009</v>
      </c>
      <c r="E1786" s="2">
        <f t="shared" si="216"/>
        <v>100.15147999999999</v>
      </c>
      <c r="F1786" s="2">
        <f t="shared" si="217"/>
        <v>100.2544</v>
      </c>
      <c r="G1786" s="2">
        <f t="shared" si="219"/>
        <v>102.30073599999994</v>
      </c>
      <c r="H1786" s="2">
        <f t="shared" si="215"/>
        <v>103.36225199999996</v>
      </c>
      <c r="I1786" s="2">
        <f t="array" ref="I1786">SUMPRODUCT(B1770:B1789, (ROW(B1770:B1789)-ROW(B1770)+1)) / (20*21/2)</f>
        <v>99.012282857142864</v>
      </c>
      <c r="J1786" s="2">
        <f t="shared" si="218"/>
        <v>100.37299307637417</v>
      </c>
      <c r="K1786" s="2">
        <f t="shared" si="220"/>
        <v>101.74253043805221</v>
      </c>
    </row>
    <row r="1787" spans="1:11" ht="13.5" x14ac:dyDescent="0.25">
      <c r="A1787" s="3">
        <f>TITRES_STAT!B1790</f>
        <v>44615</v>
      </c>
      <c r="B1787" s="6">
        <f>TITRES_STAT!D1790</f>
        <v>96.171400000000006</v>
      </c>
      <c r="C1787" s="2">
        <f t="shared" si="213"/>
        <v>0</v>
      </c>
      <c r="D1787" s="2">
        <f t="shared" si="214"/>
        <v>98.597040000000007</v>
      </c>
      <c r="E1787" s="2">
        <f t="shared" si="216"/>
        <v>99.690269999999984</v>
      </c>
      <c r="F1787" s="2">
        <f t="shared" si="217"/>
        <v>99.981089999999995</v>
      </c>
      <c r="G1787" s="2">
        <f t="shared" si="219"/>
        <v>102.12308399999995</v>
      </c>
      <c r="H1787" s="2">
        <f t="shared" si="215"/>
        <v>103.33407149999995</v>
      </c>
      <c r="I1787" s="2">
        <f t="array" ref="I1787">SUMPRODUCT(B1771:B1790, (ROW(B1771:B1790)-ROW(B1771)+1)) / (20*21/2)</f>
        <v>98.621031904761907</v>
      </c>
      <c r="J1787" s="2">
        <f t="shared" si="218"/>
        <v>99.972841354814719</v>
      </c>
      <c r="K1787" s="2">
        <f t="shared" si="220"/>
        <v>101.52405473459919</v>
      </c>
    </row>
    <row r="1788" spans="1:11" ht="13.5" x14ac:dyDescent="0.25">
      <c r="A1788" s="3">
        <f>TITRES_STAT!B1791</f>
        <v>44616</v>
      </c>
      <c r="B1788" s="6">
        <f>TITRES_STAT!D1791</f>
        <v>96.085999999999999</v>
      </c>
      <c r="C1788" s="2">
        <f t="shared" si="213"/>
        <v>-8.5400000000007026E-2</v>
      </c>
      <c r="D1788" s="2">
        <f t="shared" si="214"/>
        <v>97.657540000000012</v>
      </c>
      <c r="E1788" s="2">
        <f t="shared" si="216"/>
        <v>99.220519999999993</v>
      </c>
      <c r="F1788" s="2">
        <f t="shared" si="217"/>
        <v>99.873899999999992</v>
      </c>
      <c r="G1788" s="2">
        <f t="shared" si="219"/>
        <v>101.94372399999999</v>
      </c>
      <c r="H1788" s="2">
        <f t="shared" si="215"/>
        <v>103.30546399999997</v>
      </c>
      <c r="I1788" s="2">
        <f t="array" ref="I1788">SUMPRODUCT(B1772:B1791, (ROW(B1772:B1791)-ROW(B1772)+1)) / (20*21/2)</f>
        <v>98.25418333333333</v>
      </c>
      <c r="J1788" s="2">
        <f t="shared" si="218"/>
        <v>99.602665987689505</v>
      </c>
      <c r="K1788" s="2">
        <f t="shared" si="220"/>
        <v>101.31079768618353</v>
      </c>
    </row>
    <row r="1789" spans="1:11" ht="13.5" x14ac:dyDescent="0.25">
      <c r="A1789" s="3">
        <f>TITRES_STAT!B1792</f>
        <v>44617</v>
      </c>
      <c r="B1789" s="6">
        <f>TITRES_STAT!D1792</f>
        <v>96.085999999999999</v>
      </c>
      <c r="C1789" s="2">
        <f t="shared" si="213"/>
        <v>0</v>
      </c>
      <c r="D1789" s="2">
        <f t="shared" si="214"/>
        <v>96.718040000000002</v>
      </c>
      <c r="E1789" s="2">
        <f t="shared" si="216"/>
        <v>98.750769999999989</v>
      </c>
      <c r="F1789" s="2">
        <f t="shared" si="217"/>
        <v>99.767134999999996</v>
      </c>
      <c r="G1789" s="2">
        <f t="shared" si="219"/>
        <v>101.76436399999999</v>
      </c>
      <c r="H1789" s="2">
        <f t="shared" si="215"/>
        <v>103.26425349999998</v>
      </c>
      <c r="I1789" s="2">
        <f t="array" ref="I1789">SUMPRODUCT(B1773:B1792, (ROW(B1773:B1792)-ROW(B1773)+1)) / (20*21/2)</f>
        <v>97.911737142857149</v>
      </c>
      <c r="J1789" s="2">
        <f t="shared" si="218"/>
        <v>99.26774541743336</v>
      </c>
      <c r="K1789" s="2">
        <f t="shared" si="220"/>
        <v>101.10590365927438</v>
      </c>
    </row>
    <row r="1790" spans="1:11" ht="13.5" x14ac:dyDescent="0.25">
      <c r="A1790" s="3">
        <f>TITRES_STAT!B1793</f>
        <v>44620</v>
      </c>
      <c r="B1790" s="6">
        <f>TITRES_STAT!D1793</f>
        <v>95.659000000000006</v>
      </c>
      <c r="C1790" s="2">
        <f t="shared" si="213"/>
        <v>-0.4269999999999925</v>
      </c>
      <c r="D1790" s="2">
        <f t="shared" si="214"/>
        <v>96.034760000000006</v>
      </c>
      <c r="E1790" s="2">
        <f t="shared" si="216"/>
        <v>98.238320000000016</v>
      </c>
      <c r="F1790" s="2">
        <f t="shared" si="217"/>
        <v>99.510909999999996</v>
      </c>
      <c r="G1790" s="2">
        <f t="shared" si="219"/>
        <v>101.57646399999997</v>
      </c>
      <c r="H1790" s="2">
        <f t="shared" si="215"/>
        <v>103.22090799999998</v>
      </c>
      <c r="I1790" s="2">
        <f t="array" ref="I1790">SUMPRODUCT(B1774:B1793, (ROW(B1774:B1793)-ROW(B1774)+1)) / (20*21/2)</f>
        <v>97.195112380952366</v>
      </c>
      <c r="J1790" s="2">
        <f t="shared" si="218"/>
        <v>98.924055377677803</v>
      </c>
      <c r="K1790" s="2">
        <f t="shared" si="220"/>
        <v>100.8922995942048</v>
      </c>
    </row>
    <row r="1791" spans="1:11" ht="13.5" x14ac:dyDescent="0.25">
      <c r="A1791" s="3">
        <f>TITRES_STAT!B1794</f>
        <v>44621</v>
      </c>
      <c r="B1791" s="6">
        <f>TITRES_STAT!D1794</f>
        <v>95.659000000000006</v>
      </c>
      <c r="C1791" s="2">
        <f t="shared" si="213"/>
        <v>0</v>
      </c>
      <c r="D1791" s="2">
        <f t="shared" si="214"/>
        <v>95.932280000000006</v>
      </c>
      <c r="E1791" s="2">
        <f t="shared" si="216"/>
        <v>97.725870000000015</v>
      </c>
      <c r="F1791" s="2">
        <f t="shared" si="217"/>
        <v>99.254685000000009</v>
      </c>
      <c r="G1791" s="2">
        <f t="shared" si="219"/>
        <v>101.388564</v>
      </c>
      <c r="H1791" s="2">
        <f t="shared" si="215"/>
        <v>103.17756249999998</v>
      </c>
      <c r="I1791" s="2">
        <f t="array" ref="I1791">SUMPRODUCT(B1775:B1794, (ROW(B1775:B1794)-ROW(B1775)+1)) / (20*21/2)</f>
        <v>96.530952380952385</v>
      </c>
      <c r="J1791" s="2">
        <f t="shared" si="218"/>
        <v>98.613097722660868</v>
      </c>
      <c r="K1791" s="2">
        <f t="shared" si="220"/>
        <v>100.68707215913795</v>
      </c>
    </row>
    <row r="1792" spans="1:11" ht="13.5" x14ac:dyDescent="0.25">
      <c r="A1792" s="3">
        <f>TITRES_STAT!B1795</f>
        <v>44622</v>
      </c>
      <c r="B1792" s="6">
        <f>TITRES_STAT!D1795</f>
        <v>95.659000000000006</v>
      </c>
      <c r="C1792" s="2">
        <f t="shared" si="213"/>
        <v>0</v>
      </c>
      <c r="D1792" s="2">
        <f t="shared" si="214"/>
        <v>95.829800000000006</v>
      </c>
      <c r="E1792" s="2">
        <f t="shared" si="216"/>
        <v>97.213419999999999</v>
      </c>
      <c r="F1792" s="2">
        <f t="shared" si="217"/>
        <v>98.998460000000009</v>
      </c>
      <c r="G1792" s="2">
        <f t="shared" si="219"/>
        <v>101.200664</v>
      </c>
      <c r="H1792" s="2">
        <f t="shared" si="215"/>
        <v>103.12418149999999</v>
      </c>
      <c r="I1792" s="2">
        <f t="array" ref="I1792">SUMPRODUCT(B1776:B1795, (ROW(B1776:B1795)-ROW(B1776)+1)) / (20*21/2)</f>
        <v>95.910717142857152</v>
      </c>
      <c r="J1792" s="2">
        <f t="shared" si="218"/>
        <v>98.331755082407454</v>
      </c>
      <c r="K1792" s="2">
        <f t="shared" si="220"/>
        <v>100.48989285877961</v>
      </c>
    </row>
    <row r="1793" spans="1:11" ht="13.5" x14ac:dyDescent="0.25">
      <c r="A1793" s="3">
        <f>TITRES_STAT!B1796</f>
        <v>44623</v>
      </c>
      <c r="B1793" s="6">
        <f>TITRES_STAT!D1796</f>
        <v>91.4739</v>
      </c>
      <c r="C1793" s="2">
        <f t="shared" si="213"/>
        <v>-4.1851000000000056</v>
      </c>
      <c r="D1793" s="2">
        <f t="shared" si="214"/>
        <v>94.907380000000003</v>
      </c>
      <c r="E1793" s="2">
        <f t="shared" si="216"/>
        <v>96.282459999999986</v>
      </c>
      <c r="F1793" s="2">
        <f t="shared" si="217"/>
        <v>98.532980000000009</v>
      </c>
      <c r="G1793" s="2">
        <f t="shared" si="219"/>
        <v>100.929402</v>
      </c>
      <c r="H1793" s="2">
        <f t="shared" si="215"/>
        <v>103.04987499999999</v>
      </c>
      <c r="I1793" s="2">
        <f t="array" ref="I1793">SUMPRODUCT(B1777:B1796, (ROW(B1777:B1796)-ROW(B1777)+1)) / (20*21/2)</f>
        <v>95.334406666666681</v>
      </c>
      <c r="J1793" s="2">
        <f t="shared" si="218"/>
        <v>97.67862602694008</v>
      </c>
      <c r="K1793" s="2">
        <f t="shared" si="220"/>
        <v>100.1363245113765</v>
      </c>
    </row>
    <row r="1794" spans="1:11" ht="13.5" x14ac:dyDescent="0.25">
      <c r="A1794" s="3">
        <f>TITRES_STAT!B1797</f>
        <v>44624</v>
      </c>
      <c r="B1794" s="6">
        <f>TITRES_STAT!D1797</f>
        <v>91.559299999999993</v>
      </c>
      <c r="C1794" s="2">
        <f t="shared" si="213"/>
        <v>8.5399999999992815E-2</v>
      </c>
      <c r="D1794" s="2">
        <f t="shared" si="214"/>
        <v>94.002040000000008</v>
      </c>
      <c r="E1794" s="2">
        <f t="shared" si="216"/>
        <v>95.360039999999998</v>
      </c>
      <c r="F1794" s="2">
        <f t="shared" si="217"/>
        <v>98.071770000000001</v>
      </c>
      <c r="G1794" s="2">
        <f t="shared" si="219"/>
        <v>100.66036200000001</v>
      </c>
      <c r="H1794" s="2">
        <f t="shared" si="215"/>
        <v>102.97386049999999</v>
      </c>
      <c r="I1794" s="2">
        <f t="array" ref="I1794">SUMPRODUCT(B1778:B1797, (ROW(B1778:B1797)-ROW(B1778)+1)) / (20*21/2)</f>
        <v>94.802020952380957</v>
      </c>
      <c r="J1794" s="2">
        <f t="shared" si="218"/>
        <v>97.095833071993397</v>
      </c>
      <c r="K1794" s="2">
        <f t="shared" si="220"/>
        <v>99.799970608969574</v>
      </c>
    </row>
    <row r="1795" spans="1:11" ht="13.5" x14ac:dyDescent="0.25">
      <c r="A1795" s="3">
        <f>TITRES_STAT!B1798</f>
        <v>44627</v>
      </c>
      <c r="B1795" s="6">
        <f>TITRES_STAT!D1798</f>
        <v>91.559299999999993</v>
      </c>
      <c r="C1795" s="2">
        <f t="shared" si="213"/>
        <v>0</v>
      </c>
      <c r="D1795" s="2">
        <f t="shared" si="214"/>
        <v>93.182100000000005</v>
      </c>
      <c r="E1795" s="2">
        <f t="shared" si="216"/>
        <v>94.608429999999998</v>
      </c>
      <c r="F1795" s="2">
        <f t="shared" si="217"/>
        <v>97.610559999999992</v>
      </c>
      <c r="G1795" s="2">
        <f t="shared" si="219"/>
        <v>100.32214</v>
      </c>
      <c r="H1795" s="2">
        <f t="shared" si="215"/>
        <v>102.89784600000003</v>
      </c>
      <c r="I1795" s="2">
        <f t="array" ref="I1795">SUMPRODUCT(B1779:B1798, (ROW(B1779:B1798)-ROW(B1779)+1)) / (20*21/2)</f>
        <v>94.31356000000001</v>
      </c>
      <c r="J1795" s="2">
        <f t="shared" si="218"/>
        <v>96.568544207994023</v>
      </c>
      <c r="K1795" s="2">
        <f t="shared" si="220"/>
        <v>99.476807055676645</v>
      </c>
    </row>
    <row r="1796" spans="1:11" ht="13.5" x14ac:dyDescent="0.25">
      <c r="A1796" s="3">
        <f>TITRES_STAT!B1799</f>
        <v>44628</v>
      </c>
      <c r="B1796" s="6">
        <f>TITRES_STAT!D1799</f>
        <v>91.559299999999993</v>
      </c>
      <c r="C1796" s="2">
        <f t="shared" ref="C1796:C1859" si="221">B1796-B1795</f>
        <v>0</v>
      </c>
      <c r="D1796" s="2">
        <f t="shared" si="214"/>
        <v>92.362160000000003</v>
      </c>
      <c r="E1796" s="2">
        <f t="shared" si="216"/>
        <v>94.147220000000004</v>
      </c>
      <c r="F1796" s="2">
        <f t="shared" si="217"/>
        <v>97.149349999999998</v>
      </c>
      <c r="G1796" s="2">
        <f t="shared" si="219"/>
        <v>99.983917999999989</v>
      </c>
      <c r="H1796" s="2">
        <f t="shared" si="215"/>
        <v>102.82183150000004</v>
      </c>
      <c r="I1796" s="2">
        <f t="array" ref="I1796">SUMPRODUCT(B1780:B1799, (ROW(B1780:B1799)-ROW(B1780)+1)) / (20*21/2)</f>
        <v>93.86902380952381</v>
      </c>
      <c r="J1796" s="2">
        <f t="shared" si="218"/>
        <v>96.091473331042209</v>
      </c>
      <c r="K1796" s="2">
        <f t="shared" si="220"/>
        <v>99.166316582905012</v>
      </c>
    </row>
    <row r="1797" spans="1:11" ht="13.5" x14ac:dyDescent="0.25">
      <c r="A1797" s="3">
        <f>TITRES_STAT!B1800</f>
        <v>44629</v>
      </c>
      <c r="B1797" s="6">
        <f>TITRES_STAT!D1800</f>
        <v>91.559299999999993</v>
      </c>
      <c r="C1797" s="2">
        <f t="shared" si="221"/>
        <v>0</v>
      </c>
      <c r="D1797" s="2">
        <f t="shared" si="214"/>
        <v>91.54222</v>
      </c>
      <c r="E1797" s="2">
        <f t="shared" si="216"/>
        <v>93.686009999999996</v>
      </c>
      <c r="F1797" s="2">
        <f t="shared" si="217"/>
        <v>96.68813999999999</v>
      </c>
      <c r="G1797" s="2">
        <f t="shared" si="219"/>
        <v>99.728542000000004</v>
      </c>
      <c r="H1797" s="2">
        <f t="shared" si="215"/>
        <v>102.74581700000006</v>
      </c>
      <c r="I1797" s="2">
        <f t="array" ref="I1797">SUMPRODUCT(B1781:B1800, (ROW(B1781:B1800)-ROW(B1781)+1)) / (20*21/2)</f>
        <v>93.452955238095228</v>
      </c>
      <c r="J1797" s="2">
        <f t="shared" si="218"/>
        <v>95.659837775704858</v>
      </c>
      <c r="K1797" s="2">
        <f t="shared" si="220"/>
        <v>98.868002207104809</v>
      </c>
    </row>
    <row r="1798" spans="1:11" ht="13.5" x14ac:dyDescent="0.25">
      <c r="A1798" s="3">
        <f>TITRES_STAT!B1801</f>
        <v>44630</v>
      </c>
      <c r="B1798" s="6">
        <f>TITRES_STAT!D1801</f>
        <v>91.559299999999993</v>
      </c>
      <c r="C1798" s="2">
        <f t="shared" si="221"/>
        <v>0</v>
      </c>
      <c r="D1798" s="2">
        <f t="shared" ref="D1798:D1861" si="222">AVERAGE(B1794:B1798)</f>
        <v>91.559299999999993</v>
      </c>
      <c r="E1798" s="2">
        <f t="shared" si="216"/>
        <v>93.233339999999998</v>
      </c>
      <c r="F1798" s="2">
        <f t="shared" si="217"/>
        <v>96.226929999999982</v>
      </c>
      <c r="G1798" s="2">
        <f t="shared" si="219"/>
        <v>99.379385999999982</v>
      </c>
      <c r="H1798" s="2">
        <f t="shared" si="215"/>
        <v>102.66980250000007</v>
      </c>
      <c r="I1798" s="2">
        <f t="array" ref="I1798">SUMPRODUCT(B1782:B1801, (ROW(B1782:B1801)-ROW(B1782)+1)) / (20*21/2)</f>
        <v>93.080774761904763</v>
      </c>
      <c r="J1798" s="2">
        <f t="shared" si="218"/>
        <v>95.269310368494871</v>
      </c>
      <c r="K1798" s="2">
        <f t="shared" si="220"/>
        <v>98.581386434277164</v>
      </c>
    </row>
    <row r="1799" spans="1:11" ht="13.5" x14ac:dyDescent="0.25">
      <c r="A1799" s="3">
        <f>TITRES_STAT!B1802</f>
        <v>44631</v>
      </c>
      <c r="B1799" s="6">
        <f>TITRES_STAT!D1802</f>
        <v>91.559299999999993</v>
      </c>
      <c r="C1799" s="2">
        <f t="shared" si="221"/>
        <v>0</v>
      </c>
      <c r="D1799" s="2">
        <f t="shared" si="222"/>
        <v>91.559299999999993</v>
      </c>
      <c r="E1799" s="2">
        <f t="shared" si="216"/>
        <v>92.780670000000015</v>
      </c>
      <c r="F1799" s="2">
        <f t="shared" si="217"/>
        <v>95.765719999999973</v>
      </c>
      <c r="G1799" s="2">
        <f t="shared" si="219"/>
        <v>99.126743999999974</v>
      </c>
      <c r="H1799" s="2">
        <f t="shared" si="215"/>
        <v>102.59378800000009</v>
      </c>
      <c r="I1799" s="2">
        <f t="array" ref="I1799">SUMPRODUCT(B1783:B1802, (ROW(B1783:B1802)-ROW(B1783)+1)) / (20*21/2)</f>
        <v>93.143770476190483</v>
      </c>
      <c r="J1799" s="2">
        <f t="shared" si="218"/>
        <v>94.915976047685831</v>
      </c>
      <c r="K1799" s="2">
        <f t="shared" si="220"/>
        <v>98.306010495678066</v>
      </c>
    </row>
    <row r="1800" spans="1:11" ht="13.5" x14ac:dyDescent="0.25">
      <c r="A1800" s="3">
        <f>TITRES_STAT!B1803</f>
        <v>44634</v>
      </c>
      <c r="B1800" s="6">
        <f>TITRES_STAT!D1803</f>
        <v>91.397000000000006</v>
      </c>
      <c r="C1800" s="2">
        <f t="shared" si="221"/>
        <v>-0.16229999999998768</v>
      </c>
      <c r="D1800" s="2">
        <f t="shared" si="222"/>
        <v>91.526839999999993</v>
      </c>
      <c r="E1800" s="2">
        <f t="shared" si="216"/>
        <v>92.354470000000006</v>
      </c>
      <c r="F1800" s="2">
        <f t="shared" si="217"/>
        <v>95.296394999999976</v>
      </c>
      <c r="G1800" s="2">
        <f t="shared" si="219"/>
        <v>98.870855999999989</v>
      </c>
      <c r="H1800" s="2">
        <f t="shared" si="215"/>
        <v>102.51696200000011</v>
      </c>
      <c r="I1800" s="2">
        <f t="array" ref="I1800">SUMPRODUCT(B1784:B1803, (ROW(B1784:B1803)-ROW(B1784)+1)) / (20*21/2)</f>
        <v>93.641144285714276</v>
      </c>
      <c r="J1800" s="2">
        <f t="shared" si="218"/>
        <v>94.580835471715744</v>
      </c>
      <c r="K1800" s="2">
        <f t="shared" si="220"/>
        <v>98.035068907612271</v>
      </c>
    </row>
    <row r="1801" spans="1:11" ht="13.5" x14ac:dyDescent="0.25">
      <c r="A1801" s="3">
        <f>TITRES_STAT!B1804</f>
        <v>44635</v>
      </c>
      <c r="B1801" s="6">
        <f>TITRES_STAT!D1804</f>
        <v>91.388499999999993</v>
      </c>
      <c r="C1801" s="2">
        <f t="shared" si="221"/>
        <v>-8.5000000000121645E-3</v>
      </c>
      <c r="D1801" s="2">
        <f t="shared" si="222"/>
        <v>91.492679999999993</v>
      </c>
      <c r="E1801" s="2">
        <f t="shared" si="216"/>
        <v>91.927420000000012</v>
      </c>
      <c r="F1801" s="2">
        <f t="shared" si="217"/>
        <v>94.826644999999971</v>
      </c>
      <c r="G1801" s="2">
        <f t="shared" si="219"/>
        <v>98.708408000000006</v>
      </c>
      <c r="H1801" s="2">
        <f t="shared" si="215"/>
        <v>102.45076950000012</v>
      </c>
      <c r="I1801" s="2">
        <f t="array" ref="I1801">SUMPRODUCT(B1785:B1804, (ROW(B1785:B1804)-ROW(B1785)+1)) / (20*21/2)</f>
        <v>94.143276190476186</v>
      </c>
      <c r="J1801" s="2">
        <f t="shared" si="218"/>
        <v>94.27680352202853</v>
      </c>
      <c r="K1801" s="2">
        <f t="shared" si="220"/>
        <v>97.774419146529439</v>
      </c>
    </row>
    <row r="1802" spans="1:11" ht="13.5" x14ac:dyDescent="0.25">
      <c r="A1802" s="3">
        <f>TITRES_STAT!B1805</f>
        <v>44636</v>
      </c>
      <c r="B1802" s="6">
        <f>TITRES_STAT!D1805</f>
        <v>95.488100000000003</v>
      </c>
      <c r="C1802" s="2">
        <f t="shared" si="221"/>
        <v>4.0996000000000095</v>
      </c>
      <c r="D1802" s="2">
        <f t="shared" si="222"/>
        <v>92.278440000000003</v>
      </c>
      <c r="E1802" s="2">
        <f t="shared" si="216"/>
        <v>91.910330000000016</v>
      </c>
      <c r="F1802" s="2">
        <f t="shared" si="217"/>
        <v>94.561874999999958</v>
      </c>
      <c r="G1802" s="2">
        <f t="shared" si="219"/>
        <v>98.568336000000002</v>
      </c>
      <c r="H1802" s="2">
        <f t="shared" ref="H1802:H1865" si="223">AVERAGE(B1603:B1802)</f>
        <v>102.40507500000011</v>
      </c>
      <c r="I1802" s="2">
        <f t="array" ref="I1802">SUMPRODUCT(B1786:B1805, (ROW(B1786:B1805)-ROW(B1786)+1)) / (20*21/2)</f>
        <v>94.650166190476185</v>
      </c>
      <c r="J1802" s="2">
        <f t="shared" si="218"/>
        <v>94.392165091359146</v>
      </c>
      <c r="K1802" s="2">
        <f t="shared" si="220"/>
        <v>97.684759572155741</v>
      </c>
    </row>
    <row r="1803" spans="1:11" ht="13.5" x14ac:dyDescent="0.25">
      <c r="A1803" s="3">
        <f>TITRES_STAT!B1806</f>
        <v>44637</v>
      </c>
      <c r="B1803" s="6">
        <f>TITRES_STAT!D1806</f>
        <v>99.784300000000002</v>
      </c>
      <c r="C1803" s="2">
        <f t="shared" si="221"/>
        <v>4.2961999999999989</v>
      </c>
      <c r="D1803" s="2">
        <f t="shared" si="222"/>
        <v>93.923439999999999</v>
      </c>
      <c r="E1803" s="2">
        <f t="shared" si="216"/>
        <v>92.741370000000003</v>
      </c>
      <c r="F1803" s="2">
        <f t="shared" si="217"/>
        <v>94.511914999999959</v>
      </c>
      <c r="G1803" s="2">
        <f t="shared" si="219"/>
        <v>98.51418799999999</v>
      </c>
      <c r="H1803" s="2">
        <f t="shared" si="223"/>
        <v>102.38299700000012</v>
      </c>
      <c r="I1803" s="2">
        <f t="array" ref="I1803">SUMPRODUCT(B1787:B1806, (ROW(B1787:B1806)-ROW(B1787)+1)) / (20*21/2)</f>
        <v>95.153680476190473</v>
      </c>
      <c r="J1803" s="2">
        <f t="shared" si="218"/>
        <v>94.905701749324933</v>
      </c>
      <c r="K1803" s="2">
        <f t="shared" si="220"/>
        <v>97.767094490894735</v>
      </c>
    </row>
    <row r="1804" spans="1:11" ht="13.5" x14ac:dyDescent="0.25">
      <c r="A1804" s="3">
        <f>TITRES_STAT!B1807</f>
        <v>44638</v>
      </c>
      <c r="B1804" s="6">
        <f>TITRES_STAT!D1807</f>
        <v>99.784300000000002</v>
      </c>
      <c r="C1804" s="2">
        <f t="shared" si="221"/>
        <v>0</v>
      </c>
      <c r="D1804" s="2">
        <f t="shared" si="222"/>
        <v>95.56844000000001</v>
      </c>
      <c r="E1804" s="2">
        <f t="shared" ref="E1804:E1867" si="224">AVERAGE(B1795:B1804)</f>
        <v>93.563870000000009</v>
      </c>
      <c r="F1804" s="2">
        <f t="shared" si="217"/>
        <v>94.461954999999975</v>
      </c>
      <c r="G1804" s="2">
        <f t="shared" si="219"/>
        <v>98.460040000000006</v>
      </c>
      <c r="H1804" s="2">
        <f t="shared" si="223"/>
        <v>102.36091900000012</v>
      </c>
      <c r="I1804" s="2">
        <f t="array" ref="I1804">SUMPRODUCT(B1788:B1807, (ROW(B1788:B1807)-ROW(B1788)+1)) / (20*21/2)</f>
        <v>95.639990476190476</v>
      </c>
      <c r="J1804" s="2">
        <f t="shared" si="218"/>
        <v>95.370330154151119</v>
      </c>
      <c r="K1804" s="2">
        <f t="shared" si="220"/>
        <v>97.84620058929103</v>
      </c>
    </row>
    <row r="1805" spans="1:11" ht="13.5" x14ac:dyDescent="0.25">
      <c r="A1805" s="3">
        <f>TITRES_STAT!B1808</f>
        <v>44641</v>
      </c>
      <c r="B1805" s="6">
        <f>TITRES_STAT!D1808</f>
        <v>99.784300000000002</v>
      </c>
      <c r="C1805" s="2">
        <f t="shared" si="221"/>
        <v>0</v>
      </c>
      <c r="D1805" s="2">
        <f t="shared" si="222"/>
        <v>97.245900000000006</v>
      </c>
      <c r="E1805" s="2">
        <f t="shared" si="224"/>
        <v>94.386370000000014</v>
      </c>
      <c r="F1805" s="2">
        <f t="shared" si="217"/>
        <v>94.497399999999985</v>
      </c>
      <c r="G1805" s="2">
        <f t="shared" si="219"/>
        <v>98.405892000000009</v>
      </c>
      <c r="H1805" s="2">
        <f t="shared" si="223"/>
        <v>102.33884100000014</v>
      </c>
      <c r="I1805" s="2">
        <f t="array" ref="I1805">SUMPRODUCT(B1789:B1808, (ROW(B1789:B1808)-ROW(B1789)+1)) / (20*21/2)</f>
        <v>96.10909619047618</v>
      </c>
      <c r="J1805" s="2">
        <f t="shared" si="218"/>
        <v>95.790708234708148</v>
      </c>
      <c r="K1805" s="2">
        <f t="shared" si="220"/>
        <v>97.922204487750207</v>
      </c>
    </row>
    <row r="1806" spans="1:11" ht="13.5" x14ac:dyDescent="0.25">
      <c r="A1806" s="3">
        <f>TITRES_STAT!B1809</f>
        <v>44642</v>
      </c>
      <c r="B1806" s="6">
        <f>TITRES_STAT!D1809</f>
        <v>99.784300000000002</v>
      </c>
      <c r="C1806" s="2">
        <f t="shared" si="221"/>
        <v>0</v>
      </c>
      <c r="D1806" s="2">
        <f t="shared" si="222"/>
        <v>98.925060000000002</v>
      </c>
      <c r="E1806" s="2">
        <f t="shared" si="224"/>
        <v>95.208870000000019</v>
      </c>
      <c r="F1806" s="2">
        <f t="shared" si="217"/>
        <v>94.678044999999997</v>
      </c>
      <c r="G1806" s="2">
        <f t="shared" si="219"/>
        <v>98.351744000000011</v>
      </c>
      <c r="H1806" s="2">
        <f t="shared" si="223"/>
        <v>102.32530400000016</v>
      </c>
      <c r="I1806" s="2">
        <f t="array" ref="I1806">SUMPRODUCT(B1790:B1809, (ROW(B1790:B1809)-ROW(B1790)+1)) / (20*21/2)</f>
        <v>96.560590952380949</v>
      </c>
      <c r="J1806" s="2">
        <f t="shared" si="218"/>
        <v>96.171050307593077</v>
      </c>
      <c r="K1806" s="2">
        <f t="shared" si="220"/>
        <v>97.995227841171769</v>
      </c>
    </row>
    <row r="1807" spans="1:11" ht="13.5" x14ac:dyDescent="0.25">
      <c r="A1807" s="3">
        <f>TITRES_STAT!B1810</f>
        <v>44643</v>
      </c>
      <c r="B1807" s="6">
        <f>TITRES_STAT!D1810</f>
        <v>99.784300000000002</v>
      </c>
      <c r="C1807" s="2">
        <f t="shared" si="221"/>
        <v>0</v>
      </c>
      <c r="D1807" s="2">
        <f t="shared" si="222"/>
        <v>99.784300000000002</v>
      </c>
      <c r="E1807" s="2">
        <f t="shared" si="224"/>
        <v>96.03137000000001</v>
      </c>
      <c r="F1807" s="2">
        <f t="shared" si="217"/>
        <v>94.858689999999996</v>
      </c>
      <c r="G1807" s="2">
        <f t="shared" si="219"/>
        <v>98.297596000000013</v>
      </c>
      <c r="H1807" s="2">
        <f t="shared" si="223"/>
        <v>102.30322600000017</v>
      </c>
      <c r="I1807" s="2">
        <f t="array" ref="I1807">SUMPRODUCT(B1791:B1810, (ROW(B1791:B1810)-ROW(B1791)+1)) / (20*21/2)</f>
        <v>96.994474761904769</v>
      </c>
      <c r="J1807" s="2">
        <f t="shared" si="218"/>
        <v>96.51516932591754</v>
      </c>
      <c r="K1807" s="2">
        <f t="shared" si="220"/>
        <v>98.065387533674837</v>
      </c>
    </row>
    <row r="1808" spans="1:11" ht="13.5" x14ac:dyDescent="0.25">
      <c r="A1808" s="3">
        <f>TITRES_STAT!B1811</f>
        <v>44644</v>
      </c>
      <c r="B1808" s="6">
        <f>TITRES_STAT!D1811</f>
        <v>99.784300000000002</v>
      </c>
      <c r="C1808" s="2">
        <f t="shared" si="221"/>
        <v>0</v>
      </c>
      <c r="D1808" s="2">
        <f t="shared" si="222"/>
        <v>99.784300000000002</v>
      </c>
      <c r="E1808" s="2">
        <f t="shared" si="224"/>
        <v>96.853870000000015</v>
      </c>
      <c r="F1808" s="2">
        <f t="shared" si="217"/>
        <v>95.043605000000014</v>
      </c>
      <c r="G1808" s="2">
        <f t="shared" si="219"/>
        <v>98.243448000000029</v>
      </c>
      <c r="H1808" s="2">
        <f t="shared" si="223"/>
        <v>102.28114800000016</v>
      </c>
      <c r="I1808" s="2">
        <f t="array" ref="I1808">SUMPRODUCT(B1792:B1811, (ROW(B1792:B1811)-ROW(B1792)+1)) / (20*21/2)</f>
        <v>97.408714285714296</v>
      </c>
      <c r="J1808" s="2">
        <f t="shared" si="218"/>
        <v>96.826515104401579</v>
      </c>
      <c r="K1808" s="2">
        <f t="shared" si="220"/>
        <v>98.132795865687598</v>
      </c>
    </row>
    <row r="1809" spans="1:11" ht="13.5" x14ac:dyDescent="0.25">
      <c r="A1809" s="3">
        <f>TITRES_STAT!B1812</f>
        <v>44645</v>
      </c>
      <c r="B1809" s="6">
        <f>TITRES_STAT!D1812</f>
        <v>99.784300000000002</v>
      </c>
      <c r="C1809" s="2">
        <f t="shared" si="221"/>
        <v>0</v>
      </c>
      <c r="D1809" s="2">
        <f t="shared" si="222"/>
        <v>99.784300000000002</v>
      </c>
      <c r="E1809" s="2">
        <f t="shared" si="224"/>
        <v>97.67637000000002</v>
      </c>
      <c r="F1809" s="2">
        <f t="shared" si="217"/>
        <v>95.228520000000017</v>
      </c>
      <c r="G1809" s="2">
        <f t="shared" si="219"/>
        <v>98.189300000000017</v>
      </c>
      <c r="H1809" s="2">
        <f t="shared" si="223"/>
        <v>102.25907000000015</v>
      </c>
      <c r="I1809" s="2">
        <f t="array" ref="I1809">SUMPRODUCT(B1793:B1812, (ROW(B1793:B1812)-ROW(B1793)+1)) / (20*21/2)</f>
        <v>97.410423809523806</v>
      </c>
      <c r="J1809" s="2">
        <f t="shared" si="218"/>
        <v>97.108208903982373</v>
      </c>
      <c r="K1809" s="2">
        <f t="shared" si="220"/>
        <v>98.197560733699859</v>
      </c>
    </row>
    <row r="1810" spans="1:11" ht="13.5" x14ac:dyDescent="0.25">
      <c r="A1810" s="3">
        <f>TITRES_STAT!B1813</f>
        <v>44648</v>
      </c>
      <c r="B1810" s="6">
        <f>TITRES_STAT!D1813</f>
        <v>99.784300000000002</v>
      </c>
      <c r="C1810" s="2">
        <f t="shared" si="221"/>
        <v>0</v>
      </c>
      <c r="D1810" s="2">
        <f t="shared" si="222"/>
        <v>99.784300000000002</v>
      </c>
      <c r="E1810" s="2">
        <f t="shared" si="224"/>
        <v>98.515100000000018</v>
      </c>
      <c r="F1810" s="2">
        <f t="shared" si="217"/>
        <v>95.434785000000005</v>
      </c>
      <c r="G1810" s="2">
        <f t="shared" si="219"/>
        <v>98.152234000000021</v>
      </c>
      <c r="H1810" s="2">
        <f t="shared" si="223"/>
        <v>102.23699200000016</v>
      </c>
      <c r="I1810" s="2">
        <f t="array" ref="I1810">SUMPRODUCT(B1794:B1813, (ROW(B1794:B1813)-ROW(B1794)+1)) / (20*21/2)</f>
        <v>97.41213333333333</v>
      </c>
      <c r="J1810" s="2">
        <f t="shared" si="218"/>
        <v>97.363074722650708</v>
      </c>
      <c r="K1810" s="2">
        <f t="shared" si="220"/>
        <v>98.259785802966533</v>
      </c>
    </row>
    <row r="1811" spans="1:11" ht="13.5" x14ac:dyDescent="0.25">
      <c r="A1811" s="3">
        <f>TITRES_STAT!B1814</f>
        <v>44649</v>
      </c>
      <c r="B1811" s="6">
        <f>TITRES_STAT!D1814</f>
        <v>99.784300000000002</v>
      </c>
      <c r="C1811" s="2">
        <f t="shared" si="221"/>
        <v>0</v>
      </c>
      <c r="D1811" s="2">
        <f t="shared" si="222"/>
        <v>99.784300000000002</v>
      </c>
      <c r="E1811" s="2">
        <f t="shared" si="224"/>
        <v>99.354680000000016</v>
      </c>
      <c r="F1811" s="2">
        <f t="shared" si="217"/>
        <v>95.641050000000021</v>
      </c>
      <c r="G1811" s="2">
        <f t="shared" si="219"/>
        <v>98.115168000000025</v>
      </c>
      <c r="H1811" s="2">
        <f t="shared" si="223"/>
        <v>102.21491400000015</v>
      </c>
      <c r="I1811" s="2">
        <f t="array" ref="I1811">SUMPRODUCT(B1795:B1814, (ROW(B1795:B1814)-ROW(B1795)+1)) / (20*21/2)</f>
        <v>97.393913809523809</v>
      </c>
      <c r="J1811" s="2">
        <f t="shared" si="218"/>
        <v>97.593667606207774</v>
      </c>
      <c r="K1811" s="2">
        <f t="shared" si="220"/>
        <v>98.319570673438434</v>
      </c>
    </row>
    <row r="1812" spans="1:11" ht="13.5" x14ac:dyDescent="0.25">
      <c r="A1812" s="3">
        <f>TITRES_STAT!B1815</f>
        <v>44650</v>
      </c>
      <c r="B1812" s="6">
        <f>TITRES_STAT!D1815</f>
        <v>95.659000000000006</v>
      </c>
      <c r="C1812" s="2">
        <f t="shared" si="221"/>
        <v>-4.1252999999999957</v>
      </c>
      <c r="D1812" s="2">
        <f t="shared" si="222"/>
        <v>98.959239999999994</v>
      </c>
      <c r="E1812" s="2">
        <f t="shared" si="224"/>
        <v>99.371770000000012</v>
      </c>
      <c r="F1812" s="2">
        <f t="shared" ref="F1812:F1875" si="225">AVERAGE(B1793:B1812)</f>
        <v>95.641050000000021</v>
      </c>
      <c r="G1812" s="2">
        <f t="shared" si="219"/>
        <v>97.99559600000002</v>
      </c>
      <c r="H1812" s="2">
        <f t="shared" si="223"/>
        <v>102.17220950000014</v>
      </c>
      <c r="I1812" s="2">
        <f t="array" ref="I1812">SUMPRODUCT(B1796:B1815, (ROW(B1796:B1815)-ROW(B1796)+1)) / (20*21/2)</f>
        <v>97.396838571428574</v>
      </c>
      <c r="J1812" s="2">
        <f t="shared" si="218"/>
        <v>97.409413548473694</v>
      </c>
      <c r="K1812" s="2">
        <f t="shared" si="220"/>
        <v>98.215234568597722</v>
      </c>
    </row>
    <row r="1813" spans="1:11" ht="13.5" x14ac:dyDescent="0.25">
      <c r="A1813" s="3">
        <f>TITRES_STAT!B1816</f>
        <v>44651</v>
      </c>
      <c r="B1813" s="6">
        <f>TITRES_STAT!D1816</f>
        <v>95.659000000000006</v>
      </c>
      <c r="C1813" s="2">
        <f t="shared" si="221"/>
        <v>0</v>
      </c>
      <c r="D1813" s="2">
        <f t="shared" si="222"/>
        <v>98.134179999999986</v>
      </c>
      <c r="E1813" s="2">
        <f t="shared" si="224"/>
        <v>98.959240000000008</v>
      </c>
      <c r="F1813" s="2">
        <f t="shared" si="225"/>
        <v>95.85030500000002</v>
      </c>
      <c r="G1813" s="2">
        <f t="shared" si="219"/>
        <v>97.876024000000001</v>
      </c>
      <c r="H1813" s="2">
        <f t="shared" si="223"/>
        <v>102.14231650000015</v>
      </c>
      <c r="I1813" s="2">
        <f t="array" ref="I1813">SUMPRODUCT(B1797:B1816, (ROW(B1797:B1816)-ROW(B1797)+1)) / (20*21/2)</f>
        <v>97.378207619047629</v>
      </c>
      <c r="J1813" s="2">
        <f t="shared" ref="J1813:J1876" si="226">$J$4*B1813+J1812*(1-$J$4)</f>
        <v>97.242707496238097</v>
      </c>
      <c r="K1813" s="2">
        <f t="shared" si="220"/>
        <v>98.114990075711546</v>
      </c>
    </row>
    <row r="1814" spans="1:11" ht="13.5" x14ac:dyDescent="0.25">
      <c r="A1814" s="3">
        <f>TITRES_STAT!B1817</f>
        <v>44652</v>
      </c>
      <c r="B1814" s="6">
        <f>TITRES_STAT!D1817</f>
        <v>95.659000000000006</v>
      </c>
      <c r="C1814" s="2">
        <f t="shared" si="221"/>
        <v>0</v>
      </c>
      <c r="D1814" s="2">
        <f t="shared" si="222"/>
        <v>97.309119999999993</v>
      </c>
      <c r="E1814" s="2">
        <f t="shared" si="224"/>
        <v>98.546710000000004</v>
      </c>
      <c r="F1814" s="2">
        <f t="shared" si="225"/>
        <v>96.055290000000028</v>
      </c>
      <c r="G1814" s="2">
        <f t="shared" si="219"/>
        <v>97.756451999999996</v>
      </c>
      <c r="H1814" s="2">
        <f t="shared" si="223"/>
        <v>102.11242350000013</v>
      </c>
      <c r="I1814" s="2">
        <f t="array" ref="I1814">SUMPRODUCT(B1798:B1817, (ROW(B1798:B1817)-ROW(B1798)+1)) / (20*21/2)</f>
        <v>97.342087619047618</v>
      </c>
      <c r="J1814" s="2">
        <f t="shared" si="226"/>
        <v>97.091878210882086</v>
      </c>
      <c r="K1814" s="2">
        <f t="shared" si="220"/>
        <v>98.018676739409131</v>
      </c>
    </row>
    <row r="1815" spans="1:11" ht="13.5" x14ac:dyDescent="0.25">
      <c r="A1815" s="3">
        <f>TITRES_STAT!B1818</f>
        <v>44655</v>
      </c>
      <c r="B1815" s="6">
        <f>TITRES_STAT!D1818</f>
        <v>96.085999999999999</v>
      </c>
      <c r="C1815" s="2">
        <f t="shared" si="221"/>
        <v>0.4269999999999925</v>
      </c>
      <c r="D1815" s="2">
        <f t="shared" si="222"/>
        <v>96.569460000000007</v>
      </c>
      <c r="E1815" s="2">
        <f t="shared" si="224"/>
        <v>98.176880000000011</v>
      </c>
      <c r="F1815" s="2">
        <f t="shared" si="225"/>
        <v>96.281625000000034</v>
      </c>
      <c r="G1815" s="2">
        <f t="shared" si="219"/>
        <v>97.645419999999973</v>
      </c>
      <c r="H1815" s="2">
        <f t="shared" si="223"/>
        <v>102.08466550000011</v>
      </c>
      <c r="I1815" s="2">
        <f t="array" ref="I1815">SUMPRODUCT(B1799:B1818, (ROW(B1799:B1818)-ROW(B1799)+1)) / (20*21/2)</f>
        <v>97.632360952380964</v>
      </c>
      <c r="J1815" s="2">
        <f t="shared" si="226"/>
        <v>96.996080286036175</v>
      </c>
      <c r="K1815" s="2">
        <f t="shared" si="220"/>
        <v>97.942885494726411</v>
      </c>
    </row>
    <row r="1816" spans="1:11" ht="13.5" x14ac:dyDescent="0.25">
      <c r="A1816" s="3">
        <f>TITRES_STAT!B1819</f>
        <v>44656</v>
      </c>
      <c r="B1816" s="6">
        <f>TITRES_STAT!D1819</f>
        <v>96.085999999999999</v>
      </c>
      <c r="C1816" s="2">
        <f t="shared" si="221"/>
        <v>0</v>
      </c>
      <c r="D1816" s="2">
        <f t="shared" si="222"/>
        <v>95.829800000000006</v>
      </c>
      <c r="E1816" s="2">
        <f t="shared" si="224"/>
        <v>97.807050000000004</v>
      </c>
      <c r="F1816" s="2">
        <f t="shared" si="225"/>
        <v>96.507960000000026</v>
      </c>
      <c r="G1816" s="2">
        <f t="shared" si="219"/>
        <v>97.534387999999964</v>
      </c>
      <c r="H1816" s="2">
        <f t="shared" si="223"/>
        <v>102.05690750000011</v>
      </c>
      <c r="I1816" s="2">
        <f t="array" ref="I1816">SUMPRODUCT(B1800:B1819, (ROW(B1800:B1819)-ROW(B1800)+1)) / (20*21/2)</f>
        <v>97.883467619047622</v>
      </c>
      <c r="J1816" s="2">
        <f t="shared" si="226"/>
        <v>96.909405973080354</v>
      </c>
      <c r="K1816" s="2">
        <f t="shared" si="220"/>
        <v>97.870066455717534</v>
      </c>
    </row>
    <row r="1817" spans="1:11" ht="13.5" x14ac:dyDescent="0.25">
      <c r="A1817" s="3">
        <f>TITRES_STAT!B1820</f>
        <v>44657</v>
      </c>
      <c r="B1817" s="6">
        <f>TITRES_STAT!D1820</f>
        <v>96.128699999999995</v>
      </c>
      <c r="C1817" s="2">
        <f t="shared" si="221"/>
        <v>4.2699999999996407E-2</v>
      </c>
      <c r="D1817" s="2">
        <f t="shared" si="222"/>
        <v>95.923739999999995</v>
      </c>
      <c r="E1817" s="2">
        <f t="shared" si="224"/>
        <v>97.441490000000002</v>
      </c>
      <c r="F1817" s="2">
        <f t="shared" si="225"/>
        <v>96.736430000000027</v>
      </c>
      <c r="G1817" s="2">
        <f t="shared" si="219"/>
        <v>97.42420999999996</v>
      </c>
      <c r="H1817" s="2">
        <f t="shared" si="223"/>
        <v>102.0293630000001</v>
      </c>
      <c r="I1817" s="2">
        <f t="array" ref="I1817">SUMPRODUCT(B1801:B1820, (ROW(B1801:B1820)-ROW(B1801)+1)) / (20*21/2)</f>
        <v>98.068559999999991</v>
      </c>
      <c r="J1817" s="2">
        <f t="shared" si="226"/>
        <v>96.835053023263185</v>
      </c>
      <c r="K1817" s="2">
        <f t="shared" si="220"/>
        <v>97.80177757510117</v>
      </c>
    </row>
    <row r="1818" spans="1:11" ht="13.5" x14ac:dyDescent="0.25">
      <c r="A1818" s="3">
        <f>TITRES_STAT!B1821</f>
        <v>44658</v>
      </c>
      <c r="B1818" s="6">
        <f>TITRES_STAT!D1821</f>
        <v>99.784300000000002</v>
      </c>
      <c r="C1818" s="2">
        <f t="shared" si="221"/>
        <v>3.6556000000000068</v>
      </c>
      <c r="D1818" s="2">
        <f t="shared" si="222"/>
        <v>96.748800000000003</v>
      </c>
      <c r="E1818" s="2">
        <f t="shared" si="224"/>
        <v>97.441490000000002</v>
      </c>
      <c r="F1818" s="2">
        <f t="shared" si="225"/>
        <v>97.147680000000022</v>
      </c>
      <c r="G1818" s="2">
        <f t="shared" si="219"/>
        <v>97.455299999999966</v>
      </c>
      <c r="H1818" s="2">
        <f t="shared" si="223"/>
        <v>102.01625300000011</v>
      </c>
      <c r="I1818" s="2">
        <f t="array" ref="I1818">SUMPRODUCT(B1802:B1821, (ROW(B1802:B1821)-ROW(B1802)+1)) / (20*21/2)</f>
        <v>98.215055238095232</v>
      </c>
      <c r="J1818" s="2">
        <f t="shared" si="226"/>
        <v>97.115933687714303</v>
      </c>
      <c r="K1818" s="2">
        <f t="shared" si="220"/>
        <v>97.879523552548193</v>
      </c>
    </row>
    <row r="1819" spans="1:11" ht="13.5" x14ac:dyDescent="0.25">
      <c r="A1819" s="3">
        <f>TITRES_STAT!B1822</f>
        <v>44659</v>
      </c>
      <c r="B1819" s="6">
        <f>TITRES_STAT!D1822</f>
        <v>99.784300000000002</v>
      </c>
      <c r="C1819" s="2">
        <f t="shared" si="221"/>
        <v>0</v>
      </c>
      <c r="D1819" s="2">
        <f t="shared" si="222"/>
        <v>97.57386000000001</v>
      </c>
      <c r="E1819" s="2">
        <f t="shared" si="224"/>
        <v>97.441490000000002</v>
      </c>
      <c r="F1819" s="2">
        <f t="shared" si="225"/>
        <v>97.558930000000032</v>
      </c>
      <c r="G1819" s="2">
        <f t="shared" si="219"/>
        <v>97.486559999999955</v>
      </c>
      <c r="H1819" s="2">
        <f t="shared" si="223"/>
        <v>102.00314300000009</v>
      </c>
      <c r="I1819" s="2">
        <f t="array" ref="I1819">SUMPRODUCT(B1803:B1822, (ROW(B1803:B1822)-ROW(B1803)+1)) / (20*21/2)</f>
        <v>98.322912857142853</v>
      </c>
      <c r="J1819" s="2">
        <f t="shared" si="226"/>
        <v>97.370063812693886</v>
      </c>
      <c r="K1819" s="2">
        <f t="shared" si="220"/>
        <v>97.954220668134539</v>
      </c>
    </row>
    <row r="1820" spans="1:11" ht="13.5" x14ac:dyDescent="0.25">
      <c r="A1820" s="3">
        <f>TITRES_STAT!B1823</f>
        <v>44662</v>
      </c>
      <c r="B1820" s="6">
        <f>TITRES_STAT!D1823</f>
        <v>99.502399999999994</v>
      </c>
      <c r="C1820" s="2">
        <f t="shared" si="221"/>
        <v>-0.28190000000000737</v>
      </c>
      <c r="D1820" s="2">
        <f t="shared" si="222"/>
        <v>98.257140000000007</v>
      </c>
      <c r="E1820" s="2">
        <f t="shared" si="224"/>
        <v>97.413300000000007</v>
      </c>
      <c r="F1820" s="2">
        <f t="shared" si="225"/>
        <v>97.964200000000034</v>
      </c>
      <c r="G1820" s="2">
        <f t="shared" si="219"/>
        <v>97.46093799999997</v>
      </c>
      <c r="H1820" s="2">
        <f t="shared" si="223"/>
        <v>101.98862350000009</v>
      </c>
      <c r="I1820" s="2">
        <f t="array" ref="I1820">SUMPRODUCT(B1804:B1823, (ROW(B1804:B1823)-ROW(B1804)+1)) / (20*21/2)</f>
        <v>98.411654761904757</v>
      </c>
      <c r="J1820" s="2">
        <f t="shared" si="226"/>
        <v>97.573143449580186</v>
      </c>
      <c r="K1820" s="2">
        <f t="shared" si="220"/>
        <v>98.014933583109652</v>
      </c>
    </row>
    <row r="1821" spans="1:11" ht="13.5" x14ac:dyDescent="0.25">
      <c r="A1821" s="3">
        <f>TITRES_STAT!B1824</f>
        <v>44663</v>
      </c>
      <c r="B1821" s="6">
        <f>TITRES_STAT!D1824</f>
        <v>99.502399999999994</v>
      </c>
      <c r="C1821" s="2">
        <f t="shared" si="221"/>
        <v>0</v>
      </c>
      <c r="D1821" s="2">
        <f t="shared" si="222"/>
        <v>98.940419999999989</v>
      </c>
      <c r="E1821" s="2">
        <f t="shared" si="224"/>
        <v>97.385110000000012</v>
      </c>
      <c r="F1821" s="2">
        <f t="shared" si="225"/>
        <v>98.369895000000028</v>
      </c>
      <c r="G1821" s="2">
        <f t="shared" si="219"/>
        <v>97.435315999999986</v>
      </c>
      <c r="H1821" s="2">
        <f t="shared" si="223"/>
        <v>101.9741040000001</v>
      </c>
      <c r="I1821" s="2">
        <f t="array" ref="I1821">SUMPRODUCT(B1805:B1824, (ROW(B1805:B1824)-ROW(B1805)+1)) / (20*21/2)</f>
        <v>98.501739047619054</v>
      </c>
      <c r="J1821" s="2">
        <f t="shared" si="226"/>
        <v>97.756882168667786</v>
      </c>
      <c r="K1821" s="2">
        <f t="shared" si="220"/>
        <v>98.073265599458296</v>
      </c>
    </row>
    <row r="1822" spans="1:11" ht="13.5" x14ac:dyDescent="0.25">
      <c r="A1822" s="3">
        <f>TITRES_STAT!B1825</f>
        <v>44664</v>
      </c>
      <c r="B1822" s="6">
        <f>TITRES_STAT!D1825</f>
        <v>99.502399999999994</v>
      </c>
      <c r="C1822" s="2">
        <f t="shared" si="221"/>
        <v>0</v>
      </c>
      <c r="D1822" s="2">
        <f t="shared" si="222"/>
        <v>99.615159999999989</v>
      </c>
      <c r="E1822" s="2">
        <f t="shared" si="224"/>
        <v>97.769449999999992</v>
      </c>
      <c r="F1822" s="2">
        <f t="shared" si="225"/>
        <v>98.57061000000003</v>
      </c>
      <c r="G1822" s="2">
        <f t="shared" si="219"/>
        <v>97.409694000000002</v>
      </c>
      <c r="H1822" s="2">
        <f t="shared" si="223"/>
        <v>101.95915750000009</v>
      </c>
      <c r="I1822" s="2">
        <f t="array" ref="I1822">SUMPRODUCT(B1806:B1825, (ROW(B1806:B1825)-ROW(B1806)+1)) / (20*21/2)</f>
        <v>98.593165714285718</v>
      </c>
      <c r="J1822" s="2">
        <f t="shared" si="226"/>
        <v>97.923121962127993</v>
      </c>
      <c r="K1822" s="2">
        <f t="shared" si="220"/>
        <v>98.129310085754042</v>
      </c>
    </row>
    <row r="1823" spans="1:11" ht="13.5" x14ac:dyDescent="0.25">
      <c r="A1823" s="3">
        <f>TITRES_STAT!B1826</f>
        <v>44665</v>
      </c>
      <c r="B1823" s="6">
        <f>TITRES_STAT!D1826</f>
        <v>99.502399999999994</v>
      </c>
      <c r="C1823" s="2">
        <f t="shared" si="221"/>
        <v>0</v>
      </c>
      <c r="D1823" s="2">
        <f t="shared" si="222"/>
        <v>99.558779999999985</v>
      </c>
      <c r="E1823" s="2">
        <f t="shared" si="224"/>
        <v>98.153789999999987</v>
      </c>
      <c r="F1823" s="2">
        <f t="shared" si="225"/>
        <v>98.556515000000019</v>
      </c>
      <c r="G1823" s="2">
        <f t="shared" si="219"/>
        <v>97.384072000000003</v>
      </c>
      <c r="H1823" s="2">
        <f t="shared" si="223"/>
        <v>101.94421100000011</v>
      </c>
      <c r="I1823" s="2">
        <f t="array" ref="I1823">SUMPRODUCT(B1807:B1826, (ROW(B1807:B1826)-ROW(B1807)+1)) / (20*21/2)</f>
        <v>98.685934761904775</v>
      </c>
      <c r="J1823" s="2">
        <f t="shared" si="226"/>
        <v>98.073529394306277</v>
      </c>
      <c r="K1823" s="2">
        <f t="shared" si="220"/>
        <v>98.183156749057801</v>
      </c>
    </row>
    <row r="1824" spans="1:11" ht="13.5" x14ac:dyDescent="0.25">
      <c r="A1824" s="3">
        <f>TITRES_STAT!B1827</f>
        <v>44666</v>
      </c>
      <c r="B1824" s="6">
        <f>TITRES_STAT!D1827</f>
        <v>99.502399999999994</v>
      </c>
      <c r="C1824" s="2">
        <f t="shared" si="221"/>
        <v>0</v>
      </c>
      <c r="D1824" s="2">
        <f t="shared" si="222"/>
        <v>99.502399999999994</v>
      </c>
      <c r="E1824" s="2">
        <f t="shared" si="224"/>
        <v>98.538129999999995</v>
      </c>
      <c r="F1824" s="2">
        <f t="shared" si="225"/>
        <v>98.542420000000021</v>
      </c>
      <c r="G1824" s="2">
        <f t="shared" si="219"/>
        <v>97.358449999999991</v>
      </c>
      <c r="H1824" s="2">
        <f t="shared" si="223"/>
        <v>101.9292645000001</v>
      </c>
      <c r="I1824" s="2">
        <f t="array" ref="I1824">SUMPRODUCT(B1808:B1827, (ROW(B1808:B1827)-ROW(B1808)+1)) / (20*21/2)</f>
        <v>98.780046190476199</v>
      </c>
      <c r="J1824" s="2">
        <f t="shared" si="226"/>
        <v>98.209612309134243</v>
      </c>
      <c r="K1824" s="2">
        <f t="shared" si="220"/>
        <v>98.234891778506508</v>
      </c>
    </row>
    <row r="1825" spans="1:11" ht="13.5" x14ac:dyDescent="0.25">
      <c r="A1825" s="3">
        <f>TITRES_STAT!B1828</f>
        <v>44669</v>
      </c>
      <c r="B1825" s="6">
        <f>TITRES_STAT!D1828</f>
        <v>99.502399999999994</v>
      </c>
      <c r="C1825" s="2">
        <f t="shared" si="221"/>
        <v>0</v>
      </c>
      <c r="D1825" s="2">
        <f t="shared" si="222"/>
        <v>99.502399999999994</v>
      </c>
      <c r="E1825" s="2">
        <f t="shared" si="224"/>
        <v>98.879769999999979</v>
      </c>
      <c r="F1825" s="2">
        <f t="shared" si="225"/>
        <v>98.528325000000024</v>
      </c>
      <c r="G1825" s="2">
        <f t="shared" si="219"/>
        <v>97.332828000000006</v>
      </c>
      <c r="H1825" s="2">
        <f t="shared" si="223"/>
        <v>101.91431800000009</v>
      </c>
      <c r="I1825" s="2">
        <f t="array" ref="I1825">SUMPRODUCT(B1809:B1828, (ROW(B1809:B1828)-ROW(B1809)+1)) / (20*21/2)</f>
        <v>98.83483333333335</v>
      </c>
      <c r="J1825" s="2">
        <f t="shared" si="226"/>
        <v>98.332734946359551</v>
      </c>
      <c r="K1825" s="2">
        <f t="shared" si="220"/>
        <v>98.284597983270956</v>
      </c>
    </row>
    <row r="1826" spans="1:11" ht="13.5" x14ac:dyDescent="0.25">
      <c r="A1826" s="3">
        <f>TITRES_STAT!B1829</f>
        <v>44670</v>
      </c>
      <c r="B1826" s="6">
        <f>TITRES_STAT!D1829</f>
        <v>99.502399999999994</v>
      </c>
      <c r="C1826" s="2">
        <f t="shared" si="221"/>
        <v>0</v>
      </c>
      <c r="D1826" s="2">
        <f t="shared" si="222"/>
        <v>99.502399999999994</v>
      </c>
      <c r="E1826" s="2">
        <f t="shared" si="224"/>
        <v>99.221409999999977</v>
      </c>
      <c r="F1826" s="2">
        <f t="shared" si="225"/>
        <v>98.514230000000026</v>
      </c>
      <c r="G1826" s="2">
        <f t="shared" si="219"/>
        <v>97.307206000000008</v>
      </c>
      <c r="H1826" s="2">
        <f t="shared" si="223"/>
        <v>101.89937150000009</v>
      </c>
      <c r="I1826" s="2">
        <f t="array" ref="I1826">SUMPRODUCT(B1810:B1829, (ROW(B1810:B1829)-ROW(B1810)+1)) / (20*21/2)</f>
        <v>98.892996190476197</v>
      </c>
      <c r="J1826" s="2">
        <f t="shared" si="226"/>
        <v>98.444131618134833</v>
      </c>
      <c r="K1826" s="2">
        <f t="shared" si="220"/>
        <v>98.332354925103473</v>
      </c>
    </row>
    <row r="1827" spans="1:11" ht="13.5" x14ac:dyDescent="0.25">
      <c r="A1827" s="3">
        <f>TITRES_STAT!B1830</f>
        <v>44671</v>
      </c>
      <c r="B1827" s="6">
        <f>TITRES_STAT!D1830</f>
        <v>99.502399999999994</v>
      </c>
      <c r="C1827" s="2">
        <f t="shared" si="221"/>
        <v>0</v>
      </c>
      <c r="D1827" s="2">
        <f t="shared" si="222"/>
        <v>99.502399999999994</v>
      </c>
      <c r="E1827" s="2">
        <f t="shared" si="224"/>
        <v>99.558779999999985</v>
      </c>
      <c r="F1827" s="2">
        <f t="shared" si="225"/>
        <v>98.500135000000029</v>
      </c>
      <c r="G1827" s="2">
        <f t="shared" si="219"/>
        <v>97.281584000000009</v>
      </c>
      <c r="H1827" s="2">
        <f t="shared" si="223"/>
        <v>101.88442500000008</v>
      </c>
      <c r="I1827" s="2">
        <f t="array" ref="I1827">SUMPRODUCT(B1811:B1830, (ROW(B1811:B1830)-ROW(B1811)+1)) / (20*21/2)</f>
        <v>99.279896666666659</v>
      </c>
      <c r="J1827" s="2">
        <f t="shared" si="226"/>
        <v>98.544919083074376</v>
      </c>
      <c r="K1827" s="2">
        <f t="shared" si="220"/>
        <v>98.37823904568765</v>
      </c>
    </row>
    <row r="1828" spans="1:11" ht="13.5" x14ac:dyDescent="0.25">
      <c r="A1828" s="3">
        <f>TITRES_STAT!B1831</f>
        <v>44672</v>
      </c>
      <c r="B1828" s="6">
        <f>TITRES_STAT!D1831</f>
        <v>99.075400000000002</v>
      </c>
      <c r="C1828" s="2">
        <f t="shared" si="221"/>
        <v>-0.4269999999999925</v>
      </c>
      <c r="D1828" s="2">
        <f t="shared" si="222"/>
        <v>99.417000000000002</v>
      </c>
      <c r="E1828" s="2">
        <f t="shared" si="224"/>
        <v>99.487889999999965</v>
      </c>
      <c r="F1828" s="2">
        <f t="shared" si="225"/>
        <v>98.464690000000033</v>
      </c>
      <c r="G1828" s="2">
        <f t="shared" si="219"/>
        <v>97.247421999999986</v>
      </c>
      <c r="H1828" s="2">
        <f t="shared" si="223"/>
        <v>101.8673435000001</v>
      </c>
      <c r="I1828" s="2">
        <f t="array" ref="I1828">SUMPRODUCT(B1812:B1831, (ROW(B1812:B1831)-ROW(B1812)+1)) / (20*21/2)</f>
        <v>99.653904761904755</v>
      </c>
      <c r="J1828" s="2">
        <f t="shared" si="226"/>
        <v>98.595441075162526</v>
      </c>
      <c r="K1828" s="2">
        <f t="shared" si="220"/>
        <v>98.405578690954812</v>
      </c>
    </row>
    <row r="1829" spans="1:11" ht="13.5" x14ac:dyDescent="0.25">
      <c r="A1829" s="3">
        <f>TITRES_STAT!B1832</f>
        <v>44673</v>
      </c>
      <c r="B1829" s="6">
        <f>TITRES_STAT!D1832</f>
        <v>99.075400000000002</v>
      </c>
      <c r="C1829" s="2">
        <f t="shared" si="221"/>
        <v>0</v>
      </c>
      <c r="D1829" s="2">
        <f t="shared" si="222"/>
        <v>99.331600000000009</v>
      </c>
      <c r="E1829" s="2">
        <f t="shared" si="224"/>
        <v>99.416999999999987</v>
      </c>
      <c r="F1829" s="2">
        <f t="shared" si="225"/>
        <v>98.429245000000023</v>
      </c>
      <c r="G1829" s="2">
        <f t="shared" si="219"/>
        <v>97.213259999999948</v>
      </c>
      <c r="H1829" s="2">
        <f t="shared" si="223"/>
        <v>101.8502620000001</v>
      </c>
      <c r="I1829" s="2">
        <f t="array" ref="I1829">SUMPRODUCT(B1813:B1832, (ROW(B1813:B1832)-ROW(B1813)+1)) / (20*21/2)</f>
        <v>100.01502047619049</v>
      </c>
      <c r="J1829" s="2">
        <f t="shared" si="226"/>
        <v>98.641151448956577</v>
      </c>
      <c r="K1829" s="2">
        <f t="shared" si="220"/>
        <v>98.431846193270317</v>
      </c>
    </row>
    <row r="1830" spans="1:11" ht="13.5" x14ac:dyDescent="0.25">
      <c r="A1830" s="3">
        <f>TITRES_STAT!B1833</f>
        <v>44676</v>
      </c>
      <c r="B1830" s="6">
        <f>TITRES_STAT!D1833</f>
        <v>102.49169999999999</v>
      </c>
      <c r="C1830" s="2">
        <f t="shared" si="221"/>
        <v>3.4162999999999926</v>
      </c>
      <c r="D1830" s="2">
        <f t="shared" si="222"/>
        <v>99.929459999999992</v>
      </c>
      <c r="E1830" s="2">
        <f t="shared" si="224"/>
        <v>99.715929999999986</v>
      </c>
      <c r="F1830" s="2">
        <f t="shared" si="225"/>
        <v>98.564615000000032</v>
      </c>
      <c r="G1830" s="2">
        <f t="shared" si="219"/>
        <v>97.247423999999938</v>
      </c>
      <c r="H1830" s="2">
        <f t="shared" si="223"/>
        <v>101.8502620000001</v>
      </c>
      <c r="I1830" s="2">
        <f t="array" ref="I1830">SUMPRODUCT(B1814:B1833, (ROW(B1814:B1833)-ROW(B1814)+1)) / (20*21/2)</f>
        <v>100.34359952380953</v>
      </c>
      <c r="J1830" s="2">
        <f t="shared" si="226"/>
        <v>99.007870358579765</v>
      </c>
      <c r="K1830" s="2">
        <f t="shared" si="220"/>
        <v>98.59105614647541</v>
      </c>
    </row>
    <row r="1831" spans="1:11" ht="13.5" x14ac:dyDescent="0.25">
      <c r="A1831" s="3">
        <f>TITRES_STAT!B1834</f>
        <v>44677</v>
      </c>
      <c r="B1831" s="6">
        <f>TITRES_STAT!D1834</f>
        <v>102.49169999999999</v>
      </c>
      <c r="C1831" s="2">
        <f t="shared" si="221"/>
        <v>0</v>
      </c>
      <c r="D1831" s="2">
        <f t="shared" si="222"/>
        <v>100.52731999999999</v>
      </c>
      <c r="E1831" s="2">
        <f t="shared" si="224"/>
        <v>100.01486</v>
      </c>
      <c r="F1831" s="2">
        <f t="shared" si="225"/>
        <v>98.699985000000027</v>
      </c>
      <c r="G1831" s="2">
        <f t="shared" si="219"/>
        <v>97.281587999999942</v>
      </c>
      <c r="H1831" s="2">
        <f t="shared" si="223"/>
        <v>101.85026200000007</v>
      </c>
      <c r="I1831" s="2">
        <f t="array" ref="I1831">SUMPRODUCT(B1815:B1834, (ROW(B1815:B1834)-ROW(B1815)+1)) / (20*21/2)</f>
        <v>100.6396419047619</v>
      </c>
      <c r="J1831" s="2">
        <f t="shared" si="226"/>
        <v>99.339663657762642</v>
      </c>
      <c r="K1831" s="2">
        <f t="shared" si="220"/>
        <v>98.74402257210383</v>
      </c>
    </row>
    <row r="1832" spans="1:11" ht="13.5" x14ac:dyDescent="0.25">
      <c r="A1832" s="3">
        <f>TITRES_STAT!B1835</f>
        <v>44678</v>
      </c>
      <c r="B1832" s="6">
        <f>TITRES_STAT!D1835</f>
        <v>102.49169999999999</v>
      </c>
      <c r="C1832" s="2">
        <f t="shared" si="221"/>
        <v>0</v>
      </c>
      <c r="D1832" s="2">
        <f t="shared" si="222"/>
        <v>101.12517999999999</v>
      </c>
      <c r="E1832" s="2">
        <f t="shared" si="224"/>
        <v>100.31379</v>
      </c>
      <c r="F1832" s="2">
        <f t="shared" si="225"/>
        <v>99.041620000000009</v>
      </c>
      <c r="G1832" s="2">
        <f t="shared" si="219"/>
        <v>97.315751999999918</v>
      </c>
      <c r="H1832" s="2">
        <f t="shared" si="223"/>
        <v>101.85026200000007</v>
      </c>
      <c r="I1832" s="2">
        <f t="array" ref="I1832">SUMPRODUCT(B1816:B1835, (ROW(B1816:B1835)-ROW(B1816)+1)) / (20*21/2)</f>
        <v>100.9031476190476</v>
      </c>
      <c r="J1832" s="2">
        <f t="shared" si="226"/>
        <v>99.639857595118585</v>
      </c>
      <c r="K1832" s="2">
        <f t="shared" si="220"/>
        <v>98.890990314374264</v>
      </c>
    </row>
    <row r="1833" spans="1:11" ht="13.5" x14ac:dyDescent="0.25">
      <c r="A1833" s="3">
        <f>TITRES_STAT!B1836</f>
        <v>44679</v>
      </c>
      <c r="B1833" s="6">
        <f>TITRES_STAT!D1836</f>
        <v>102.49169999999999</v>
      </c>
      <c r="C1833" s="2">
        <f t="shared" si="221"/>
        <v>0</v>
      </c>
      <c r="D1833" s="2">
        <f t="shared" si="222"/>
        <v>101.80843999999999</v>
      </c>
      <c r="E1833" s="2">
        <f t="shared" si="224"/>
        <v>100.61272000000001</v>
      </c>
      <c r="F1833" s="2">
        <f t="shared" si="225"/>
        <v>99.383255000000005</v>
      </c>
      <c r="G1833" s="2">
        <f t="shared" si="219"/>
        <v>97.349915999999908</v>
      </c>
      <c r="H1833" s="2">
        <f t="shared" si="223"/>
        <v>101.85026200000004</v>
      </c>
      <c r="I1833" s="2">
        <f t="array" ref="I1833">SUMPRODUCT(B1817:B1836, (ROW(B1817:B1836)-ROW(B1817)+1)) / (20*21/2)</f>
        <v>101.13614999999999</v>
      </c>
      <c r="J1833" s="2">
        <f t="shared" si="226"/>
        <v>99.911461633678726</v>
      </c>
      <c r="K1833" s="2">
        <f t="shared" si="220"/>
        <v>99.03219461577136</v>
      </c>
    </row>
    <row r="1834" spans="1:11" ht="13.5" x14ac:dyDescent="0.25">
      <c r="A1834" s="3">
        <f>TITRES_STAT!B1837</f>
        <v>44680</v>
      </c>
      <c r="B1834" s="6">
        <f>TITRES_STAT!D1837</f>
        <v>102.49169999999999</v>
      </c>
      <c r="C1834" s="2">
        <f t="shared" si="221"/>
        <v>0</v>
      </c>
      <c r="D1834" s="2">
        <f t="shared" si="222"/>
        <v>102.49169999999999</v>
      </c>
      <c r="E1834" s="2">
        <f t="shared" si="224"/>
        <v>100.91165000000002</v>
      </c>
      <c r="F1834" s="2">
        <f t="shared" si="225"/>
        <v>99.724890000000002</v>
      </c>
      <c r="G1834" s="2">
        <f t="shared" si="219"/>
        <v>97.384079999999884</v>
      </c>
      <c r="H1834" s="2">
        <f t="shared" si="223"/>
        <v>101.85026200000004</v>
      </c>
      <c r="I1834" s="2">
        <f t="array" ref="I1834">SUMPRODUCT(B1818:B1837, (ROW(B1818:B1837)-ROW(B1818)+1)) / (20*21/2)</f>
        <v>101.33864904761904</v>
      </c>
      <c r="J1834" s="2">
        <f t="shared" si="226"/>
        <v>100.15719862094743</v>
      </c>
      <c r="K1834" s="2">
        <f t="shared" si="220"/>
        <v>99.167861493584255</v>
      </c>
    </row>
    <row r="1835" spans="1:11" ht="13.5" x14ac:dyDescent="0.25">
      <c r="A1835" s="3">
        <f>TITRES_STAT!B1838</f>
        <v>44685</v>
      </c>
      <c r="B1835" s="6">
        <f>TITRES_STAT!D1838</f>
        <v>102.49169999999999</v>
      </c>
      <c r="C1835" s="2">
        <f t="shared" si="221"/>
        <v>0</v>
      </c>
      <c r="D1835" s="2">
        <f t="shared" si="222"/>
        <v>102.49169999999999</v>
      </c>
      <c r="E1835" s="2">
        <f t="shared" si="224"/>
        <v>101.21058000000002</v>
      </c>
      <c r="F1835" s="2">
        <f t="shared" si="225"/>
        <v>100.045175</v>
      </c>
      <c r="G1835" s="2">
        <f t="shared" si="219"/>
        <v>97.452405999999883</v>
      </c>
      <c r="H1835" s="2">
        <f t="shared" si="223"/>
        <v>101.85026200000001</v>
      </c>
      <c r="I1835" s="2">
        <f t="array" ref="I1835">SUMPRODUCT(B1819:B1838, (ROW(B1819:B1838)-ROW(B1819)+1)) / (20*21/2)</f>
        <v>101.51084809523809</v>
      </c>
      <c r="J1835" s="2">
        <f t="shared" si="226"/>
        <v>100.3795320856191</v>
      </c>
      <c r="K1835" s="2">
        <f t="shared" si="220"/>
        <v>99.298208101678995</v>
      </c>
    </row>
    <row r="1836" spans="1:11" ht="13.5" x14ac:dyDescent="0.25">
      <c r="A1836" s="3">
        <f>TITRES_STAT!B1839</f>
        <v>44686</v>
      </c>
      <c r="B1836" s="6">
        <f>TITRES_STAT!D1839</f>
        <v>102.49169999999999</v>
      </c>
      <c r="C1836" s="2">
        <f t="shared" si="221"/>
        <v>0</v>
      </c>
      <c r="D1836" s="2">
        <f t="shared" si="222"/>
        <v>102.49169999999999</v>
      </c>
      <c r="E1836" s="2">
        <f t="shared" si="224"/>
        <v>101.50951000000001</v>
      </c>
      <c r="F1836" s="2">
        <f t="shared" si="225"/>
        <v>100.36546</v>
      </c>
      <c r="G1836" s="2">
        <f t="shared" si="219"/>
        <v>97.578811999999914</v>
      </c>
      <c r="H1836" s="2">
        <f t="shared" si="223"/>
        <v>101.85026200000001</v>
      </c>
      <c r="I1836" s="2">
        <f t="array" ref="I1836">SUMPRODUCT(B1820:B1839, (ROW(B1820:B1839)-ROW(B1820)+1)) / (20*21/2)</f>
        <v>101.67015476190475</v>
      </c>
      <c r="J1836" s="2">
        <f t="shared" si="226"/>
        <v>100.58069093460776</v>
      </c>
      <c r="K1836" s="2">
        <f t="shared" si="220"/>
        <v>99.423443078083736</v>
      </c>
    </row>
    <row r="1837" spans="1:11" ht="13.5" x14ac:dyDescent="0.25">
      <c r="A1837" s="3">
        <f>TITRES_STAT!B1840</f>
        <v>44687</v>
      </c>
      <c r="B1837" s="6">
        <f>TITRES_STAT!D1840</f>
        <v>102.49169999999999</v>
      </c>
      <c r="C1837" s="2">
        <f t="shared" si="221"/>
        <v>0</v>
      </c>
      <c r="D1837" s="2">
        <f t="shared" si="222"/>
        <v>102.49169999999999</v>
      </c>
      <c r="E1837" s="2">
        <f t="shared" si="224"/>
        <v>101.80844</v>
      </c>
      <c r="F1837" s="2">
        <f t="shared" si="225"/>
        <v>100.68361</v>
      </c>
      <c r="G1837" s="2">
        <f t="shared" si="219"/>
        <v>97.705217999999917</v>
      </c>
      <c r="H1837" s="2">
        <f t="shared" si="223"/>
        <v>101.850262</v>
      </c>
      <c r="I1837" s="2">
        <f t="array" ref="I1837">SUMPRODUCT(B1821:B1840, (ROW(B1821:B1840)-ROW(B1821)+1)) / (20*21/2)</f>
        <v>101.81656904761904</v>
      </c>
      <c r="J1837" s="2">
        <f t="shared" si="226"/>
        <v>100.76269179797845</v>
      </c>
      <c r="K1837" s="2">
        <f t="shared" si="220"/>
        <v>99.543766878943202</v>
      </c>
    </row>
    <row r="1838" spans="1:11" ht="13.5" x14ac:dyDescent="0.25">
      <c r="A1838" s="3">
        <f>TITRES_STAT!B1841</f>
        <v>44690</v>
      </c>
      <c r="B1838" s="6">
        <f>TITRES_STAT!D1841</f>
        <v>102.49169999999999</v>
      </c>
      <c r="C1838" s="2">
        <f t="shared" si="221"/>
        <v>0</v>
      </c>
      <c r="D1838" s="2">
        <f t="shared" si="222"/>
        <v>102.49169999999999</v>
      </c>
      <c r="E1838" s="2">
        <f t="shared" si="224"/>
        <v>102.15007</v>
      </c>
      <c r="F1838" s="2">
        <f t="shared" si="225"/>
        <v>100.81898</v>
      </c>
      <c r="G1838" s="2">
        <f t="shared" si="219"/>
        <v>97.833331999999913</v>
      </c>
      <c r="H1838" s="2">
        <f t="shared" si="223"/>
        <v>101.850262</v>
      </c>
      <c r="I1838" s="2">
        <f t="array" ref="I1838">SUMPRODUCT(B1822:B1841, (ROW(B1822:B1841)-ROW(B1822)+1)) / (20*21/2)</f>
        <v>101.94874857142857</v>
      </c>
      <c r="J1838" s="2">
        <f t="shared" si="226"/>
        <v>100.92735924579003</v>
      </c>
      <c r="K1838" s="2">
        <f t="shared" si="220"/>
        <v>99.65937209937681</v>
      </c>
    </row>
    <row r="1839" spans="1:11" ht="13.5" x14ac:dyDescent="0.25">
      <c r="A1839" s="3">
        <f>TITRES_STAT!B1842</f>
        <v>44691</v>
      </c>
      <c r="B1839" s="6">
        <f>TITRES_STAT!D1842</f>
        <v>102.49169999999999</v>
      </c>
      <c r="C1839" s="2">
        <f t="shared" si="221"/>
        <v>0</v>
      </c>
      <c r="D1839" s="2">
        <f t="shared" si="222"/>
        <v>102.49169999999999</v>
      </c>
      <c r="E1839" s="2">
        <f t="shared" si="224"/>
        <v>102.49170000000001</v>
      </c>
      <c r="F1839" s="2">
        <f t="shared" si="225"/>
        <v>100.95435000000001</v>
      </c>
      <c r="G1839" s="2">
        <f t="shared" si="219"/>
        <v>97.961445999999924</v>
      </c>
      <c r="H1839" s="2">
        <f t="shared" si="223"/>
        <v>101.85068899999999</v>
      </c>
      <c r="I1839" s="2">
        <f t="array" ref="I1839">SUMPRODUCT(B1823:B1842, (ROW(B1823:B1842)-ROW(B1823)+1)) / (20*21/2)</f>
        <v>102.39206476190478</v>
      </c>
      <c r="J1839" s="2">
        <f t="shared" si="226"/>
        <v>101.07634407952432</v>
      </c>
      <c r="K1839" s="2">
        <f t="shared" si="220"/>
        <v>99.770443781754196</v>
      </c>
    </row>
    <row r="1840" spans="1:11" ht="13.5" x14ac:dyDescent="0.25">
      <c r="A1840" s="3">
        <f>TITRES_STAT!B1843</f>
        <v>44692</v>
      </c>
      <c r="B1840" s="6">
        <f>TITRES_STAT!D1843</f>
        <v>102.49169999999999</v>
      </c>
      <c r="C1840" s="2">
        <f t="shared" si="221"/>
        <v>0</v>
      </c>
      <c r="D1840" s="2">
        <f t="shared" si="222"/>
        <v>102.49169999999999</v>
      </c>
      <c r="E1840" s="2">
        <f t="shared" si="224"/>
        <v>102.49170000000001</v>
      </c>
      <c r="F1840" s="2">
        <f t="shared" si="225"/>
        <v>101.10381500000001</v>
      </c>
      <c r="G1840" s="2">
        <f t="shared" si="219"/>
        <v>98.098099999999917</v>
      </c>
      <c r="H1840" s="2">
        <f t="shared" si="223"/>
        <v>101.85111599999999</v>
      </c>
      <c r="I1840" s="2">
        <f t="array" ref="I1840">SUMPRODUCT(B1824:B1843, (ROW(B1824:B1843)-ROW(B1824)+1)) / (20*21/2)</f>
        <v>102.80487761904763</v>
      </c>
      <c r="J1840" s="2">
        <f t="shared" si="226"/>
        <v>101.21113988147438</v>
      </c>
      <c r="K1840" s="2">
        <f t="shared" si="220"/>
        <v>99.87715971188149</v>
      </c>
    </row>
    <row r="1841" spans="1:11" ht="13.5" x14ac:dyDescent="0.25">
      <c r="A1841" s="3">
        <f>TITRES_STAT!B1844</f>
        <v>44693</v>
      </c>
      <c r="B1841" s="6">
        <f>TITRES_STAT!D1844</f>
        <v>102.49169999999999</v>
      </c>
      <c r="C1841" s="2">
        <f t="shared" si="221"/>
        <v>0</v>
      </c>
      <c r="D1841" s="2">
        <f t="shared" si="222"/>
        <v>102.49169999999999</v>
      </c>
      <c r="E1841" s="2">
        <f t="shared" si="224"/>
        <v>102.49170000000001</v>
      </c>
      <c r="F1841" s="2">
        <f t="shared" si="225"/>
        <v>101.25328000000002</v>
      </c>
      <c r="G1841" s="2">
        <f t="shared" si="219"/>
        <v>98.234753999999924</v>
      </c>
      <c r="H1841" s="2">
        <f t="shared" si="223"/>
        <v>101.85154299999996</v>
      </c>
      <c r="I1841" s="2">
        <f t="array" ref="I1841">SUMPRODUCT(B1825:B1844, (ROW(B1825:B1844)-ROW(B1825)+1)) / (20*21/2)</f>
        <v>103.18718714285714</v>
      </c>
      <c r="J1841" s="2">
        <f t="shared" si="226"/>
        <v>101.33309798800063</v>
      </c>
      <c r="K1841" s="2">
        <f t="shared" si="220"/>
        <v>99.979690703572416</v>
      </c>
    </row>
    <row r="1842" spans="1:11" ht="13.5" x14ac:dyDescent="0.25">
      <c r="A1842" s="3">
        <f>TITRES_STAT!B1845</f>
        <v>44694</v>
      </c>
      <c r="B1842" s="6">
        <f>TITRES_STAT!D1845</f>
        <v>105.9081</v>
      </c>
      <c r="C1842" s="2">
        <f t="shared" si="221"/>
        <v>3.4164000000000101</v>
      </c>
      <c r="D1842" s="2">
        <f t="shared" si="222"/>
        <v>103.17498000000001</v>
      </c>
      <c r="E1842" s="2">
        <f t="shared" si="224"/>
        <v>102.83334000000002</v>
      </c>
      <c r="F1842" s="2">
        <f t="shared" si="225"/>
        <v>101.57356500000002</v>
      </c>
      <c r="G1842" s="2">
        <f t="shared" ref="G1842:G1905" si="227">AVERAGE(B1793:B1842)</f>
        <v>98.439735999999925</v>
      </c>
      <c r="H1842" s="2">
        <f t="shared" si="223"/>
        <v>101.86905199999997</v>
      </c>
      <c r="I1842" s="2">
        <f t="array" ref="I1842">SUMPRODUCT(B1826:B1845, (ROW(B1826:B1845)-ROW(B1826)+1)) / (20*21/2)</f>
        <v>103.53899333333334</v>
      </c>
      <c r="J1842" s="2">
        <f t="shared" si="226"/>
        <v>101.76881246533391</v>
      </c>
      <c r="K1842" s="2">
        <f t="shared" si="220"/>
        <v>100.212177342648</v>
      </c>
    </row>
    <row r="1843" spans="1:11" ht="13.5" x14ac:dyDescent="0.25">
      <c r="A1843" s="3">
        <f>TITRES_STAT!B1846</f>
        <v>44697</v>
      </c>
      <c r="B1843" s="6">
        <f>TITRES_STAT!D1846</f>
        <v>105.9081</v>
      </c>
      <c r="C1843" s="2">
        <f t="shared" si="221"/>
        <v>0</v>
      </c>
      <c r="D1843" s="2">
        <f t="shared" si="222"/>
        <v>103.85826</v>
      </c>
      <c r="E1843" s="2">
        <f t="shared" si="224"/>
        <v>103.17498000000001</v>
      </c>
      <c r="F1843" s="2">
        <f t="shared" si="225"/>
        <v>101.89385000000003</v>
      </c>
      <c r="G1843" s="2">
        <f t="shared" si="227"/>
        <v>98.728419999999915</v>
      </c>
      <c r="H1843" s="2">
        <f t="shared" si="223"/>
        <v>101.88656099999999</v>
      </c>
      <c r="I1843" s="2">
        <f t="array" ref="I1843">SUMPRODUCT(B1827:B1846, (ROW(B1827:B1846)-ROW(B1827)+1)) / (20*21/2)</f>
        <v>103.86029619047621</v>
      </c>
      <c r="J1843" s="2">
        <f t="shared" si="226"/>
        <v>102.16303032577829</v>
      </c>
      <c r="K1843" s="2">
        <f t="shared" ref="K1843:K1906" si="228">$K$4*B1843+(1-$K$4)*K1842</f>
        <v>100.4355468586226</v>
      </c>
    </row>
    <row r="1844" spans="1:11" ht="13.5" x14ac:dyDescent="0.25">
      <c r="A1844" s="3">
        <f>TITRES_STAT!B1847</f>
        <v>44698</v>
      </c>
      <c r="B1844" s="6">
        <f>TITRES_STAT!D1847</f>
        <v>105.9081</v>
      </c>
      <c r="C1844" s="2">
        <f t="shared" si="221"/>
        <v>0</v>
      </c>
      <c r="D1844" s="2">
        <f t="shared" si="222"/>
        <v>104.54154000000001</v>
      </c>
      <c r="E1844" s="2">
        <f t="shared" si="224"/>
        <v>103.51662000000002</v>
      </c>
      <c r="F1844" s="2">
        <f t="shared" si="225"/>
        <v>102.21413500000003</v>
      </c>
      <c r="G1844" s="2">
        <f t="shared" si="227"/>
        <v>99.015395999999924</v>
      </c>
      <c r="H1844" s="2">
        <f t="shared" si="223"/>
        <v>101.91940099999998</v>
      </c>
      <c r="I1844" s="2">
        <f t="array" ref="I1844">SUMPRODUCT(B1828:B1847, (ROW(B1828:B1847)-ROW(B1828)+1)) / (20*21/2)</f>
        <v>104.15109571428572</v>
      </c>
      <c r="J1844" s="2">
        <f t="shared" si="226"/>
        <v>102.51970362808513</v>
      </c>
      <c r="K1844" s="2">
        <f t="shared" si="228"/>
        <v>100.65015678573545</v>
      </c>
    </row>
    <row r="1845" spans="1:11" ht="13.5" x14ac:dyDescent="0.25">
      <c r="A1845" s="3">
        <f>TITRES_STAT!B1848</f>
        <v>44699</v>
      </c>
      <c r="B1845" s="6">
        <f>TITRES_STAT!D1848</f>
        <v>105.9081</v>
      </c>
      <c r="C1845" s="2">
        <f t="shared" si="221"/>
        <v>0</v>
      </c>
      <c r="D1845" s="2">
        <f t="shared" si="222"/>
        <v>105.22481999999999</v>
      </c>
      <c r="E1845" s="2">
        <f t="shared" si="224"/>
        <v>103.85826</v>
      </c>
      <c r="F1845" s="2">
        <f t="shared" si="225"/>
        <v>102.53442000000003</v>
      </c>
      <c r="G1845" s="2">
        <f t="shared" si="227"/>
        <v>99.30237199999992</v>
      </c>
      <c r="H1845" s="2">
        <f t="shared" si="223"/>
        <v>101.93695249999999</v>
      </c>
      <c r="I1845" s="2">
        <f t="array" ref="I1845">SUMPRODUCT(B1829:B1848, (ROW(B1829:B1848)-ROW(B1829)+1)) / (20*21/2)</f>
        <v>104.4113919047619</v>
      </c>
      <c r="J1845" s="2">
        <f t="shared" si="226"/>
        <v>102.84240804445797</v>
      </c>
      <c r="K1845" s="2">
        <f t="shared" si="228"/>
        <v>100.85635063727524</v>
      </c>
    </row>
    <row r="1846" spans="1:11" ht="13.5" x14ac:dyDescent="0.25">
      <c r="A1846" s="3">
        <f>TITRES_STAT!B1849</f>
        <v>44700</v>
      </c>
      <c r="B1846" s="6">
        <f>TITRES_STAT!D1849</f>
        <v>105.9081</v>
      </c>
      <c r="C1846" s="2">
        <f t="shared" si="221"/>
        <v>0</v>
      </c>
      <c r="D1846" s="2">
        <f t="shared" si="222"/>
        <v>105.90810000000002</v>
      </c>
      <c r="E1846" s="2">
        <f t="shared" si="224"/>
        <v>104.1999</v>
      </c>
      <c r="F1846" s="2">
        <f t="shared" si="225"/>
        <v>102.85470500000004</v>
      </c>
      <c r="G1846" s="2">
        <f t="shared" si="227"/>
        <v>99.58934799999993</v>
      </c>
      <c r="H1846" s="2">
        <f t="shared" si="223"/>
        <v>101.95450399999999</v>
      </c>
      <c r="I1846" s="2">
        <f t="array" ref="I1846">SUMPRODUCT(B1830:B1849, (ROW(B1830:B1849)-ROW(B1830)+1)) / (20*21/2)</f>
        <v>104.63915142857142</v>
      </c>
      <c r="J1846" s="2">
        <f t="shared" si="226"/>
        <v>103.13437870689054</v>
      </c>
      <c r="K1846" s="2">
        <f t="shared" si="228"/>
        <v>101.05445845542131</v>
      </c>
    </row>
    <row r="1847" spans="1:11" ht="13.5" x14ac:dyDescent="0.25">
      <c r="A1847" s="3">
        <f>TITRES_STAT!B1850</f>
        <v>44701</v>
      </c>
      <c r="B1847" s="6">
        <f>TITRES_STAT!D1850</f>
        <v>105.9081</v>
      </c>
      <c r="C1847" s="2">
        <f t="shared" si="221"/>
        <v>0</v>
      </c>
      <c r="D1847" s="2">
        <f t="shared" si="222"/>
        <v>105.90810000000002</v>
      </c>
      <c r="E1847" s="2">
        <f t="shared" si="224"/>
        <v>104.54154000000001</v>
      </c>
      <c r="F1847" s="2">
        <f t="shared" si="225"/>
        <v>103.17499000000002</v>
      </c>
      <c r="G1847" s="2">
        <f t="shared" si="227"/>
        <v>99.876323999999926</v>
      </c>
      <c r="H1847" s="2">
        <f t="shared" si="223"/>
        <v>101.97205549999998</v>
      </c>
      <c r="I1847" s="2">
        <f t="array" ref="I1847">SUMPRODUCT(B1831:B1850, (ROW(B1831:B1850)-ROW(B1831)+1)) / (20*21/2)</f>
        <v>104.83437428571429</v>
      </c>
      <c r="J1847" s="2">
        <f t="shared" si="226"/>
        <v>103.39854263956764</v>
      </c>
      <c r="K1847" s="2">
        <f t="shared" si="228"/>
        <v>101.24479733952244</v>
      </c>
    </row>
    <row r="1848" spans="1:11" ht="13.5" x14ac:dyDescent="0.25">
      <c r="A1848" s="3">
        <f>TITRES_STAT!B1851</f>
        <v>44704</v>
      </c>
      <c r="B1848" s="6">
        <f>TITRES_STAT!D1851</f>
        <v>105.9081</v>
      </c>
      <c r="C1848" s="2">
        <f t="shared" si="221"/>
        <v>0</v>
      </c>
      <c r="D1848" s="2">
        <f t="shared" si="222"/>
        <v>105.90810000000002</v>
      </c>
      <c r="E1848" s="2">
        <f t="shared" si="224"/>
        <v>104.88318</v>
      </c>
      <c r="F1848" s="2">
        <f t="shared" si="225"/>
        <v>103.51662500000005</v>
      </c>
      <c r="G1848" s="2">
        <f t="shared" si="227"/>
        <v>100.16329999999995</v>
      </c>
      <c r="H1848" s="2">
        <f t="shared" si="223"/>
        <v>101.98960699999998</v>
      </c>
      <c r="I1848" s="2">
        <f t="array" ref="I1848">SUMPRODUCT(B1832:B1851, (ROW(B1832:B1851)-ROW(B1832)+1)) / (20*21/2)</f>
        <v>105.01332857142857</v>
      </c>
      <c r="J1848" s="2">
        <f t="shared" si="226"/>
        <v>103.63754810246596</v>
      </c>
      <c r="K1848" s="2">
        <f t="shared" si="228"/>
        <v>101.42767195365882</v>
      </c>
    </row>
    <row r="1849" spans="1:11" ht="13.5" x14ac:dyDescent="0.25">
      <c r="A1849" s="3">
        <f>TITRES_STAT!B1852</f>
        <v>44705</v>
      </c>
      <c r="B1849" s="6">
        <f>TITRES_STAT!D1852</f>
        <v>105.9081</v>
      </c>
      <c r="C1849" s="2">
        <f t="shared" si="221"/>
        <v>0</v>
      </c>
      <c r="D1849" s="2">
        <f t="shared" si="222"/>
        <v>105.90810000000002</v>
      </c>
      <c r="E1849" s="2">
        <f t="shared" si="224"/>
        <v>105.22481999999999</v>
      </c>
      <c r="F1849" s="2">
        <f t="shared" si="225"/>
        <v>103.85826000000004</v>
      </c>
      <c r="G1849" s="2">
        <f t="shared" si="227"/>
        <v>100.45027599999995</v>
      </c>
      <c r="H1849" s="2">
        <f t="shared" si="223"/>
        <v>102.00715849999999</v>
      </c>
      <c r="I1849" s="2">
        <f t="array" ref="I1849">SUMPRODUCT(B1833:B1852, (ROW(B1833:B1852)-ROW(B1833)+1)) / (20*21/2)</f>
        <v>104.85064285714284</v>
      </c>
      <c r="J1849" s="2">
        <f t="shared" si="226"/>
        <v>103.85379114032634</v>
      </c>
      <c r="K1849" s="2">
        <f t="shared" si="228"/>
        <v>101.60337501429964</v>
      </c>
    </row>
    <row r="1850" spans="1:11" ht="13.5" x14ac:dyDescent="0.25">
      <c r="A1850" s="3">
        <f>TITRES_STAT!B1853</f>
        <v>44706</v>
      </c>
      <c r="B1850" s="6">
        <f>TITRES_STAT!D1853</f>
        <v>105.9081</v>
      </c>
      <c r="C1850" s="2">
        <f t="shared" si="221"/>
        <v>0</v>
      </c>
      <c r="D1850" s="2">
        <f t="shared" si="222"/>
        <v>105.90810000000002</v>
      </c>
      <c r="E1850" s="2">
        <f t="shared" si="224"/>
        <v>105.56646000000001</v>
      </c>
      <c r="F1850" s="2">
        <f t="shared" si="225"/>
        <v>104.02908000000005</v>
      </c>
      <c r="G1850" s="2">
        <f t="shared" si="227"/>
        <v>100.74049799999995</v>
      </c>
      <c r="H1850" s="2">
        <f t="shared" si="223"/>
        <v>102.02470999999997</v>
      </c>
      <c r="I1850" s="2">
        <f t="array" ref="I1850">SUMPRODUCT(B1834:B1853, (ROW(B1834:B1853)-ROW(B1834)+1)) / (20*21/2)</f>
        <v>104.24870952380952</v>
      </c>
      <c r="J1850" s="2">
        <f t="shared" si="226"/>
        <v>104.04943960315241</v>
      </c>
      <c r="K1850" s="2">
        <f t="shared" si="228"/>
        <v>101.77218775883692</v>
      </c>
    </row>
    <row r="1851" spans="1:11" ht="13.5" x14ac:dyDescent="0.25">
      <c r="A1851" s="3">
        <f>TITRES_STAT!B1854</f>
        <v>44707</v>
      </c>
      <c r="B1851" s="6">
        <f>TITRES_STAT!D1854</f>
        <v>105.9081</v>
      </c>
      <c r="C1851" s="2">
        <f t="shared" si="221"/>
        <v>0</v>
      </c>
      <c r="D1851" s="2">
        <f t="shared" si="222"/>
        <v>105.90810000000002</v>
      </c>
      <c r="E1851" s="2">
        <f t="shared" si="224"/>
        <v>105.90810000000002</v>
      </c>
      <c r="F1851" s="2">
        <f t="shared" si="225"/>
        <v>104.19990000000004</v>
      </c>
      <c r="G1851" s="2">
        <f t="shared" si="227"/>
        <v>101.03088999999994</v>
      </c>
      <c r="H1851" s="2">
        <f t="shared" si="223"/>
        <v>102.04226149999998</v>
      </c>
      <c r="I1851" s="2">
        <f t="array" ref="I1851">SUMPRODUCT(B1835:B1854, (ROW(B1835:B1854)-ROW(B1835)+1)) / (20*21/2)</f>
        <v>104.08765285714286</v>
      </c>
      <c r="J1851" s="2">
        <f t="shared" si="226"/>
        <v>104.22645487904265</v>
      </c>
      <c r="K1851" s="2">
        <f t="shared" si="228"/>
        <v>101.93438039574528</v>
      </c>
    </row>
    <row r="1852" spans="1:11" ht="13.5" x14ac:dyDescent="0.25">
      <c r="A1852" s="3">
        <f>TITRES_STAT!B1855</f>
        <v>44708</v>
      </c>
      <c r="B1852" s="6">
        <f>TITRES_STAT!D1855</f>
        <v>102.49169999999999</v>
      </c>
      <c r="C1852" s="2">
        <f t="shared" si="221"/>
        <v>-3.4164000000000101</v>
      </c>
      <c r="D1852" s="2">
        <f t="shared" si="222"/>
        <v>105.22481999999999</v>
      </c>
      <c r="E1852" s="2">
        <f t="shared" si="224"/>
        <v>105.56646000000001</v>
      </c>
      <c r="F1852" s="2">
        <f t="shared" si="225"/>
        <v>104.19990000000004</v>
      </c>
      <c r="G1852" s="2">
        <f t="shared" si="227"/>
        <v>101.17096199999995</v>
      </c>
      <c r="H1852" s="2">
        <f t="shared" si="223"/>
        <v>102.04273099999996</v>
      </c>
      <c r="I1852" s="2">
        <f t="array" ref="I1852">SUMPRODUCT(B1836:B1855, (ROW(B1836:B1855)-ROW(B1836)+1)) / (20*21/2)</f>
        <v>104.26959380952381</v>
      </c>
      <c r="J1852" s="2">
        <f t="shared" si="226"/>
        <v>104.06124012865763</v>
      </c>
      <c r="K1852" s="2">
        <f t="shared" si="228"/>
        <v>101.95623606650037</v>
      </c>
    </row>
    <row r="1853" spans="1:11" ht="13.5" x14ac:dyDescent="0.25">
      <c r="A1853" s="3">
        <f>TITRES_STAT!B1856</f>
        <v>44711</v>
      </c>
      <c r="B1853" s="6">
        <f>TITRES_STAT!D1856</f>
        <v>97.879599999999996</v>
      </c>
      <c r="C1853" s="2">
        <f t="shared" si="221"/>
        <v>-4.6120999999999981</v>
      </c>
      <c r="D1853" s="2">
        <f t="shared" si="222"/>
        <v>103.61912</v>
      </c>
      <c r="E1853" s="2">
        <f t="shared" si="224"/>
        <v>104.76361000000001</v>
      </c>
      <c r="F1853" s="2">
        <f t="shared" si="225"/>
        <v>103.96929500000006</v>
      </c>
      <c r="G1853" s="2">
        <f t="shared" si="227"/>
        <v>101.13286799999996</v>
      </c>
      <c r="H1853" s="2">
        <f t="shared" si="223"/>
        <v>102.02013999999996</v>
      </c>
      <c r="I1853" s="2">
        <f t="array" ref="I1853">SUMPRODUCT(B1837:B1856, (ROW(B1837:B1856)-ROW(B1837)+1)) / (20*21/2)</f>
        <v>104.43545238095238</v>
      </c>
      <c r="J1853" s="2">
        <f t="shared" si="226"/>
        <v>103.4725124973569</v>
      </c>
      <c r="K1853" s="2">
        <f t="shared" si="228"/>
        <v>101.79636798546115</v>
      </c>
    </row>
    <row r="1854" spans="1:11" ht="13.5" x14ac:dyDescent="0.25">
      <c r="A1854" s="3">
        <f>TITRES_STAT!B1857</f>
        <v>44712</v>
      </c>
      <c r="B1854" s="6">
        <f>TITRES_STAT!D1857</f>
        <v>102.2782</v>
      </c>
      <c r="C1854" s="2">
        <f t="shared" si="221"/>
        <v>4.3986000000000018</v>
      </c>
      <c r="D1854" s="2">
        <f t="shared" si="222"/>
        <v>102.89313999999999</v>
      </c>
      <c r="E1854" s="2">
        <f t="shared" si="224"/>
        <v>104.40062</v>
      </c>
      <c r="F1854" s="2">
        <f t="shared" si="225"/>
        <v>103.95862000000004</v>
      </c>
      <c r="G1854" s="2">
        <f t="shared" si="227"/>
        <v>101.18274599999997</v>
      </c>
      <c r="H1854" s="2">
        <f t="shared" si="223"/>
        <v>102.01954199999996</v>
      </c>
      <c r="I1854" s="2">
        <f t="array" ref="I1854">SUMPRODUCT(B1838:B1857, (ROW(B1838:B1857)-ROW(B1838)+1)) / (20*21/2)</f>
        <v>104.58522857142857</v>
      </c>
      <c r="J1854" s="2">
        <f t="shared" si="226"/>
        <v>103.35876844998958</v>
      </c>
      <c r="K1854" s="2">
        <f t="shared" si="228"/>
        <v>101.81526335858031</v>
      </c>
    </row>
    <row r="1855" spans="1:11" ht="13.5" x14ac:dyDescent="0.25">
      <c r="A1855" s="3">
        <f>TITRES_STAT!B1858</f>
        <v>44713</v>
      </c>
      <c r="B1855" s="6">
        <f>TITRES_STAT!D1858</f>
        <v>105.869</v>
      </c>
      <c r="C1855" s="2">
        <f t="shared" si="221"/>
        <v>3.5908000000000015</v>
      </c>
      <c r="D1855" s="2">
        <f t="shared" si="222"/>
        <v>102.88532000000001</v>
      </c>
      <c r="E1855" s="2">
        <f t="shared" si="224"/>
        <v>104.39671000000001</v>
      </c>
      <c r="F1855" s="2">
        <f t="shared" si="225"/>
        <v>104.12748500000002</v>
      </c>
      <c r="G1855" s="2">
        <f t="shared" si="227"/>
        <v>101.30443999999997</v>
      </c>
      <c r="H1855" s="2">
        <f t="shared" si="223"/>
        <v>102.03689799999997</v>
      </c>
      <c r="I1855" s="2">
        <f t="array" ref="I1855">SUMPRODUCT(B1839:B1858, (ROW(B1839:B1858)-ROW(B1839)+1)) / (20*21/2)</f>
        <v>104.71892238095238</v>
      </c>
      <c r="J1855" s="2">
        <f t="shared" si="226"/>
        <v>103.59783812141916</v>
      </c>
      <c r="K1855" s="2">
        <f t="shared" si="228"/>
        <v>101.97423342294971</v>
      </c>
    </row>
    <row r="1856" spans="1:11" ht="13.5" x14ac:dyDescent="0.25">
      <c r="A1856" s="3">
        <f>TITRES_STAT!B1859</f>
        <v>44714</v>
      </c>
      <c r="B1856" s="6">
        <f>TITRES_STAT!D1859</f>
        <v>105.869</v>
      </c>
      <c r="C1856" s="2">
        <f t="shared" si="221"/>
        <v>0</v>
      </c>
      <c r="D1856" s="2">
        <f t="shared" si="222"/>
        <v>102.87750000000001</v>
      </c>
      <c r="E1856" s="2">
        <f t="shared" si="224"/>
        <v>104.39280000000001</v>
      </c>
      <c r="F1856" s="2">
        <f t="shared" si="225"/>
        <v>104.29635000000003</v>
      </c>
      <c r="G1856" s="2">
        <f t="shared" si="227"/>
        <v>101.42613399999999</v>
      </c>
      <c r="H1856" s="2">
        <f t="shared" si="223"/>
        <v>102.05506549999993</v>
      </c>
      <c r="I1856" s="2">
        <f t="array" ref="I1856">SUMPRODUCT(B1840:B1859, (ROW(B1840:B1859)-ROW(B1840)+1)) / (20*21/2)</f>
        <v>104.66848619047619</v>
      </c>
      <c r="J1856" s="2">
        <f t="shared" si="226"/>
        <v>103.81413925271258</v>
      </c>
      <c r="K1856" s="2">
        <f t="shared" si="228"/>
        <v>102.12696936714775</v>
      </c>
    </row>
    <row r="1857" spans="1:11" ht="13.5" x14ac:dyDescent="0.25">
      <c r="A1857" s="3">
        <f>TITRES_STAT!B1860</f>
        <v>44715</v>
      </c>
      <c r="B1857" s="6">
        <f>TITRES_STAT!D1860</f>
        <v>105.869</v>
      </c>
      <c r="C1857" s="2">
        <f t="shared" si="221"/>
        <v>0</v>
      </c>
      <c r="D1857" s="2">
        <f t="shared" si="222"/>
        <v>103.55296000000001</v>
      </c>
      <c r="E1857" s="2">
        <f t="shared" si="224"/>
        <v>104.38888999999999</v>
      </c>
      <c r="F1857" s="2">
        <f t="shared" si="225"/>
        <v>104.46521500000001</v>
      </c>
      <c r="G1857" s="2">
        <f t="shared" si="227"/>
        <v>101.547828</v>
      </c>
      <c r="H1857" s="2">
        <f t="shared" si="223"/>
        <v>102.07323299999993</v>
      </c>
      <c r="I1857" s="2">
        <f t="array" ref="I1857">SUMPRODUCT(B1841:B1860, (ROW(B1841:B1860)-ROW(B1841)+1)) / (20*21/2)</f>
        <v>104.61037</v>
      </c>
      <c r="J1857" s="2">
        <f t="shared" si="226"/>
        <v>104.00984027626377</v>
      </c>
      <c r="K1857" s="2">
        <f t="shared" si="228"/>
        <v>102.27371566647528</v>
      </c>
    </row>
    <row r="1858" spans="1:11" ht="13.5" x14ac:dyDescent="0.25">
      <c r="A1858" s="3">
        <f>TITRES_STAT!B1861</f>
        <v>44718</v>
      </c>
      <c r="B1858" s="6">
        <f>TITRES_STAT!D1861</f>
        <v>105.869</v>
      </c>
      <c r="C1858" s="2">
        <f t="shared" si="221"/>
        <v>0</v>
      </c>
      <c r="D1858" s="2">
        <f t="shared" si="222"/>
        <v>105.15084000000002</v>
      </c>
      <c r="E1858" s="2">
        <f t="shared" si="224"/>
        <v>104.38498</v>
      </c>
      <c r="F1858" s="2">
        <f t="shared" si="225"/>
        <v>104.63408</v>
      </c>
      <c r="G1858" s="2">
        <f t="shared" si="227"/>
        <v>101.66952199999997</v>
      </c>
      <c r="H1858" s="2">
        <f t="shared" si="223"/>
        <v>102.09140049999992</v>
      </c>
      <c r="I1858" s="2">
        <f t="array" ref="I1858">SUMPRODUCT(B1842:B1861, (ROW(B1842:B1861)-ROW(B1842)+1)) / (20*21/2)</f>
        <v>104.5445738095238</v>
      </c>
      <c r="J1858" s="2">
        <f t="shared" si="226"/>
        <v>104.1869031070958</v>
      </c>
      <c r="K1858" s="2">
        <f t="shared" si="228"/>
        <v>102.41470720896646</v>
      </c>
    </row>
    <row r="1859" spans="1:11" ht="13.5" x14ac:dyDescent="0.25">
      <c r="A1859" s="3">
        <f>TITRES_STAT!B1862</f>
        <v>44719</v>
      </c>
      <c r="B1859" s="6">
        <f>TITRES_STAT!D1862</f>
        <v>104.1045</v>
      </c>
      <c r="C1859" s="2">
        <f t="shared" si="221"/>
        <v>-1.7644999999999982</v>
      </c>
      <c r="D1859" s="2">
        <f t="shared" si="222"/>
        <v>105.51610000000001</v>
      </c>
      <c r="E1859" s="2">
        <f t="shared" si="224"/>
        <v>104.20462000000001</v>
      </c>
      <c r="F1859" s="2">
        <f t="shared" si="225"/>
        <v>104.71471999999999</v>
      </c>
      <c r="G1859" s="2">
        <f t="shared" si="227"/>
        <v>101.755926</v>
      </c>
      <c r="H1859" s="2">
        <f t="shared" si="223"/>
        <v>102.10074549999992</v>
      </c>
      <c r="I1859" s="2">
        <f t="array" ref="I1859">SUMPRODUCT(B1843:B1862, (ROW(B1843:B1862)-ROW(B1843)+1)) / (20*21/2)</f>
        <v>104.47109761904761</v>
      </c>
      <c r="J1859" s="2">
        <f t="shared" si="226"/>
        <v>104.1790551921343</v>
      </c>
      <c r="K1859" s="2">
        <f t="shared" si="228"/>
        <v>102.48097359292856</v>
      </c>
    </row>
    <row r="1860" spans="1:11" ht="13.5" x14ac:dyDescent="0.25">
      <c r="A1860" s="3">
        <f>TITRES_STAT!B1863</f>
        <v>44720</v>
      </c>
      <c r="B1860" s="6">
        <f>TITRES_STAT!D1863</f>
        <v>104.1045</v>
      </c>
      <c r="C1860" s="2">
        <f t="shared" ref="C1860:C1923" si="229">B1860-B1859</f>
        <v>0</v>
      </c>
      <c r="D1860" s="2">
        <f t="shared" si="222"/>
        <v>105.1632</v>
      </c>
      <c r="E1860" s="2">
        <f t="shared" si="224"/>
        <v>104.02426</v>
      </c>
      <c r="F1860" s="2">
        <f t="shared" si="225"/>
        <v>104.79535999999999</v>
      </c>
      <c r="G1860" s="2">
        <f t="shared" si="227"/>
        <v>101.84233000000002</v>
      </c>
      <c r="H1860" s="2">
        <f t="shared" si="223"/>
        <v>102.11009049999991</v>
      </c>
      <c r="I1860" s="2">
        <f t="array" ref="I1860">SUMPRODUCT(B1844:B1863, (ROW(B1844:B1863)-ROW(B1844)+1)) / (20*21/2)</f>
        <v>104.23816238095236</v>
      </c>
      <c r="J1860" s="2">
        <f t="shared" si="226"/>
        <v>104.17195469764532</v>
      </c>
      <c r="K1860" s="2">
        <f t="shared" si="228"/>
        <v>102.54464129516667</v>
      </c>
    </row>
    <row r="1861" spans="1:11" ht="13.5" x14ac:dyDescent="0.25">
      <c r="A1861" s="3">
        <f>TITRES_STAT!B1864</f>
        <v>44721</v>
      </c>
      <c r="B1861" s="6">
        <f>TITRES_STAT!D1864</f>
        <v>104.1045</v>
      </c>
      <c r="C1861" s="2">
        <f t="shared" si="229"/>
        <v>0</v>
      </c>
      <c r="D1861" s="2">
        <f t="shared" si="222"/>
        <v>104.81030000000001</v>
      </c>
      <c r="E1861" s="2">
        <f t="shared" si="224"/>
        <v>103.8439</v>
      </c>
      <c r="F1861" s="2">
        <f t="shared" si="225"/>
        <v>104.87599999999998</v>
      </c>
      <c r="G1861" s="2">
        <f t="shared" si="227"/>
        <v>101.92873400000002</v>
      </c>
      <c r="H1861" s="2">
        <f t="shared" si="223"/>
        <v>102.12028949999991</v>
      </c>
      <c r="I1861" s="2">
        <f t="array" ref="I1861">SUMPRODUCT(B1845:B1864, (ROW(B1845:B1864)-ROW(B1845)+1)) / (20*21/2)</f>
        <v>104.02221809523809</v>
      </c>
      <c r="J1861" s="2">
        <f t="shared" si="226"/>
        <v>104.16553044072671</v>
      </c>
      <c r="K1861" s="2">
        <f t="shared" si="228"/>
        <v>102.60581222476799</v>
      </c>
    </row>
    <row r="1862" spans="1:11" ht="13.5" x14ac:dyDescent="0.25">
      <c r="A1862" s="3">
        <f>TITRES_STAT!B1865</f>
        <v>44722</v>
      </c>
      <c r="B1862" s="6">
        <f>TITRES_STAT!D1865</f>
        <v>104.1045</v>
      </c>
      <c r="C1862" s="2">
        <f t="shared" si="229"/>
        <v>0</v>
      </c>
      <c r="D1862" s="2">
        <f t="shared" ref="D1862:D1925" si="230">AVERAGE(B1858:B1862)</f>
        <v>104.45740000000001</v>
      </c>
      <c r="E1862" s="2">
        <f t="shared" si="224"/>
        <v>104.00518000000002</v>
      </c>
      <c r="F1862" s="2">
        <f t="shared" si="225"/>
        <v>104.78581999999997</v>
      </c>
      <c r="G1862" s="2">
        <f t="shared" si="227"/>
        <v>102.09764400000003</v>
      </c>
      <c r="H1862" s="2">
        <f t="shared" si="223"/>
        <v>102.1304884999999</v>
      </c>
      <c r="I1862" s="2">
        <f t="array" ref="I1862">SUMPRODUCT(B1846:B1865, (ROW(B1846:B1865)-ROW(B1846)+1)) / (20*21/2)</f>
        <v>103.82326476190475</v>
      </c>
      <c r="J1862" s="2">
        <f t="shared" si="226"/>
        <v>104.15971801780036</v>
      </c>
      <c r="K1862" s="2">
        <f t="shared" si="228"/>
        <v>102.66458429438494</v>
      </c>
    </row>
    <row r="1863" spans="1:11" ht="13.5" x14ac:dyDescent="0.25">
      <c r="A1863" s="3">
        <f>TITRES_STAT!B1866</f>
        <v>44725</v>
      </c>
      <c r="B1863" s="6">
        <f>TITRES_STAT!D1866</f>
        <v>102.34</v>
      </c>
      <c r="C1863" s="2">
        <f t="shared" si="229"/>
        <v>-1.7644999999999982</v>
      </c>
      <c r="D1863" s="2">
        <f t="shared" si="230"/>
        <v>103.75160000000001</v>
      </c>
      <c r="E1863" s="2">
        <f t="shared" si="224"/>
        <v>104.45122000000001</v>
      </c>
      <c r="F1863" s="2">
        <f t="shared" si="225"/>
        <v>104.60741499999997</v>
      </c>
      <c r="G1863" s="2">
        <f t="shared" si="227"/>
        <v>102.23126400000005</v>
      </c>
      <c r="H1863" s="2">
        <f t="shared" si="223"/>
        <v>102.13186499999991</v>
      </c>
      <c r="I1863" s="2">
        <f t="array" ref="I1863">SUMPRODUCT(B1847:B1866, (ROW(B1847:B1866)-ROW(B1847)+1)) / (20*21/2)</f>
        <v>103.64130238095237</v>
      </c>
      <c r="J1863" s="2">
        <f t="shared" si="226"/>
        <v>103.98641153991461</v>
      </c>
      <c r="K1863" s="2">
        <f t="shared" si="228"/>
        <v>102.65185549852671</v>
      </c>
    </row>
    <row r="1864" spans="1:11" ht="13.5" x14ac:dyDescent="0.25">
      <c r="A1864" s="3">
        <f>TITRES_STAT!B1867</f>
        <v>44726</v>
      </c>
      <c r="B1864" s="6">
        <f>TITRES_STAT!D1867</f>
        <v>102.34</v>
      </c>
      <c r="C1864" s="2">
        <f t="shared" si="229"/>
        <v>0</v>
      </c>
      <c r="D1864" s="2">
        <f t="shared" si="230"/>
        <v>103.39870000000001</v>
      </c>
      <c r="E1864" s="2">
        <f t="shared" si="224"/>
        <v>104.45740000000001</v>
      </c>
      <c r="F1864" s="2">
        <f t="shared" si="225"/>
        <v>104.42900999999998</v>
      </c>
      <c r="G1864" s="2">
        <f t="shared" si="227"/>
        <v>102.36488400000006</v>
      </c>
      <c r="H1864" s="2">
        <f t="shared" si="223"/>
        <v>102.1332414999999</v>
      </c>
      <c r="I1864" s="2">
        <f t="array" ref="I1864">SUMPRODUCT(B1848:B1867, (ROW(B1848:B1867)-ROW(B1848)+1)) / (20*21/2)</f>
        <v>103.47633095238095</v>
      </c>
      <c r="J1864" s="2">
        <f t="shared" si="226"/>
        <v>103.82961044087513</v>
      </c>
      <c r="K1864" s="2">
        <f t="shared" si="228"/>
        <v>102.63962587113352</v>
      </c>
    </row>
    <row r="1865" spans="1:11" ht="13.5" x14ac:dyDescent="0.25">
      <c r="A1865" s="3">
        <f>TITRES_STAT!B1868</f>
        <v>44727</v>
      </c>
      <c r="B1865" s="6">
        <f>TITRES_STAT!D1868</f>
        <v>102.34</v>
      </c>
      <c r="C1865" s="2">
        <f t="shared" si="229"/>
        <v>0</v>
      </c>
      <c r="D1865" s="2">
        <f t="shared" si="230"/>
        <v>103.04580000000001</v>
      </c>
      <c r="E1865" s="2">
        <f t="shared" si="224"/>
        <v>104.1045</v>
      </c>
      <c r="F1865" s="2">
        <f t="shared" si="225"/>
        <v>104.25060499999998</v>
      </c>
      <c r="G1865" s="2">
        <f t="shared" si="227"/>
        <v>102.48996400000006</v>
      </c>
      <c r="H1865" s="2">
        <f t="shared" si="223"/>
        <v>102.13461799999988</v>
      </c>
      <c r="I1865" s="2">
        <f t="array" ref="I1865">SUMPRODUCT(B1849:B1868, (ROW(B1849:B1868)-ROW(B1849)+1)) / (20*21/2)</f>
        <v>103.6644457142857</v>
      </c>
      <c r="J1865" s="2">
        <f t="shared" si="226"/>
        <v>103.68774277983941</v>
      </c>
      <c r="K1865" s="2">
        <f t="shared" si="228"/>
        <v>102.62787583697143</v>
      </c>
    </row>
    <row r="1866" spans="1:11" ht="13.5" x14ac:dyDescent="0.25">
      <c r="A1866" s="3">
        <f>TITRES_STAT!B1869</f>
        <v>44728</v>
      </c>
      <c r="B1866" s="6">
        <f>TITRES_STAT!D1869</f>
        <v>102.34</v>
      </c>
      <c r="C1866" s="2">
        <f t="shared" si="229"/>
        <v>0</v>
      </c>
      <c r="D1866" s="2">
        <f t="shared" si="230"/>
        <v>102.69290000000001</v>
      </c>
      <c r="E1866" s="2">
        <f t="shared" si="224"/>
        <v>103.75160000000001</v>
      </c>
      <c r="F1866" s="2">
        <f t="shared" si="225"/>
        <v>104.07219999999998</v>
      </c>
      <c r="G1866" s="2">
        <f t="shared" si="227"/>
        <v>102.61504400000007</v>
      </c>
      <c r="H1866" s="2">
        <f t="shared" ref="H1866:H1929" si="231">AVERAGE(B1667:B1866)</f>
        <v>102.13599449999987</v>
      </c>
      <c r="I1866" s="2">
        <f t="array" ref="I1866">SUMPRODUCT(B1850:B1869, (ROW(B1850:B1869)-ROW(B1850)+1)) / (20*21/2)</f>
        <v>103.85274666666666</v>
      </c>
      <c r="J1866" s="2">
        <f t="shared" si="226"/>
        <v>103.55938632461661</v>
      </c>
      <c r="K1866" s="2">
        <f t="shared" si="228"/>
        <v>102.61658658846275</v>
      </c>
    </row>
    <row r="1867" spans="1:11" ht="13.5" x14ac:dyDescent="0.25">
      <c r="A1867" s="3">
        <f>TITRES_STAT!B1870</f>
        <v>44729</v>
      </c>
      <c r="B1867" s="6">
        <f>TITRES_STAT!D1870</f>
        <v>102.34</v>
      </c>
      <c r="C1867" s="2">
        <f t="shared" si="229"/>
        <v>0</v>
      </c>
      <c r="D1867" s="2">
        <f t="shared" si="230"/>
        <v>102.34</v>
      </c>
      <c r="E1867" s="2">
        <f t="shared" si="224"/>
        <v>103.39870000000001</v>
      </c>
      <c r="F1867" s="2">
        <f t="shared" si="225"/>
        <v>103.89379499999995</v>
      </c>
      <c r="G1867" s="2">
        <f t="shared" si="227"/>
        <v>102.73927000000008</v>
      </c>
      <c r="H1867" s="2">
        <f t="shared" si="231"/>
        <v>102.13737099999987</v>
      </c>
      <c r="I1867" s="2">
        <f t="array" ref="I1867">SUMPRODUCT(B1851:B1870, (ROW(B1851:B1870)-ROW(B1851)+1)) / (20*21/2)</f>
        <v>104.04123380952382</v>
      </c>
      <c r="J1867" s="2">
        <f t="shared" si="226"/>
        <v>103.44325429370075</v>
      </c>
      <c r="K1867" s="2">
        <f t="shared" si="228"/>
        <v>102.60574005558186</v>
      </c>
    </row>
    <row r="1868" spans="1:11" ht="13.5" x14ac:dyDescent="0.25">
      <c r="A1868" s="3">
        <f>TITRES_STAT!B1871</f>
        <v>44732</v>
      </c>
      <c r="B1868" s="6">
        <f>TITRES_STAT!D1871</f>
        <v>105.869</v>
      </c>
      <c r="C1868" s="2">
        <f t="shared" si="229"/>
        <v>3.5289999999999964</v>
      </c>
      <c r="D1868" s="2">
        <f t="shared" si="230"/>
        <v>103.04580000000001</v>
      </c>
      <c r="E1868" s="2">
        <f t="shared" ref="E1868:E1931" si="232">AVERAGE(B1859:B1868)</f>
        <v>103.39870000000001</v>
      </c>
      <c r="F1868" s="2">
        <f t="shared" si="225"/>
        <v>103.89183999999996</v>
      </c>
      <c r="G1868" s="2">
        <f t="shared" si="227"/>
        <v>102.86096400000008</v>
      </c>
      <c r="H1868" s="2">
        <f t="shared" si="231"/>
        <v>102.13717549999984</v>
      </c>
      <c r="I1868" s="2">
        <f t="array" ref="I1868">SUMPRODUCT(B1852:B1871, (ROW(B1852:B1871)-ROW(B1852)+1)) / (20*21/2)</f>
        <v>103.8938119047619</v>
      </c>
      <c r="J1868" s="2">
        <f t="shared" si="226"/>
        <v>103.67427769430068</v>
      </c>
      <c r="K1868" s="2">
        <f t="shared" si="228"/>
        <v>102.73371103379435</v>
      </c>
    </row>
    <row r="1869" spans="1:11" ht="13.5" x14ac:dyDescent="0.25">
      <c r="A1869" s="3">
        <f>TITRES_STAT!B1872</f>
        <v>44733</v>
      </c>
      <c r="B1869" s="6">
        <f>TITRES_STAT!D1872</f>
        <v>105.869</v>
      </c>
      <c r="C1869" s="2">
        <f t="shared" si="229"/>
        <v>0</v>
      </c>
      <c r="D1869" s="2">
        <f t="shared" si="230"/>
        <v>103.75160000000001</v>
      </c>
      <c r="E1869" s="2">
        <f t="shared" si="232"/>
        <v>103.57515000000001</v>
      </c>
      <c r="F1869" s="2">
        <f t="shared" si="225"/>
        <v>103.88988499999996</v>
      </c>
      <c r="G1869" s="2">
        <f t="shared" si="227"/>
        <v>102.98265800000007</v>
      </c>
      <c r="H1869" s="2">
        <f t="shared" si="231"/>
        <v>102.14979149999986</v>
      </c>
      <c r="I1869" s="2">
        <f t="array" ref="I1869">SUMPRODUCT(B1853:B1872, (ROW(B1853:B1872)-ROW(B1853)+1)) / (20*21/2)</f>
        <v>104.09947619047618</v>
      </c>
      <c r="J1869" s="2">
        <f t="shared" si="226"/>
        <v>103.88329886627206</v>
      </c>
      <c r="K1869" s="2">
        <f t="shared" si="228"/>
        <v>102.856663542273</v>
      </c>
    </row>
    <row r="1870" spans="1:11" ht="13.5" x14ac:dyDescent="0.25">
      <c r="A1870" s="3">
        <f>TITRES_STAT!B1873</f>
        <v>44734</v>
      </c>
      <c r="B1870" s="6">
        <f>TITRES_STAT!D1873</f>
        <v>105.869</v>
      </c>
      <c r="C1870" s="2">
        <f t="shared" si="229"/>
        <v>0</v>
      </c>
      <c r="D1870" s="2">
        <f t="shared" si="230"/>
        <v>104.45740000000001</v>
      </c>
      <c r="E1870" s="2">
        <f t="shared" si="232"/>
        <v>103.75160000000001</v>
      </c>
      <c r="F1870" s="2">
        <f t="shared" si="225"/>
        <v>103.88792999999995</v>
      </c>
      <c r="G1870" s="2">
        <f t="shared" si="227"/>
        <v>103.10999000000005</v>
      </c>
      <c r="H1870" s="2">
        <f t="shared" si="231"/>
        <v>102.16240749999986</v>
      </c>
      <c r="I1870" s="2">
        <f t="array" ref="I1870">SUMPRODUCT(B1854:B1873, (ROW(B1854:B1873)-ROW(B1854)+1)) / (20*21/2)</f>
        <v>104.28905809523809</v>
      </c>
      <c r="J1870" s="2">
        <f t="shared" si="226"/>
        <v>104.07241325996044</v>
      </c>
      <c r="K1870" s="2">
        <f t="shared" si="228"/>
        <v>102.97479438375248</v>
      </c>
    </row>
    <row r="1871" spans="1:11" ht="13.5" x14ac:dyDescent="0.25">
      <c r="A1871" s="3">
        <f>TITRES_STAT!B1874</f>
        <v>44735</v>
      </c>
      <c r="B1871" s="6">
        <f>TITRES_STAT!D1874</f>
        <v>102.34</v>
      </c>
      <c r="C1871" s="2">
        <f t="shared" si="229"/>
        <v>-3.5289999999999964</v>
      </c>
      <c r="D1871" s="2">
        <f t="shared" si="230"/>
        <v>104.45740000000001</v>
      </c>
      <c r="E1871" s="2">
        <f t="shared" si="232"/>
        <v>103.57515000000001</v>
      </c>
      <c r="F1871" s="2">
        <f t="shared" si="225"/>
        <v>103.70952499999996</v>
      </c>
      <c r="G1871" s="2">
        <f t="shared" si="227"/>
        <v>103.16674200000006</v>
      </c>
      <c r="H1871" s="2">
        <f t="shared" si="231"/>
        <v>102.15737849999988</v>
      </c>
      <c r="I1871" s="2">
        <f t="array" ref="I1871">SUMPRODUCT(B1855:B1874, (ROW(B1855:B1874)-ROW(B1855)+1)) / (20*21/2)</f>
        <v>104.44059523809524</v>
      </c>
      <c r="J1871" s="2">
        <f t="shared" si="226"/>
        <v>103.9074215209166</v>
      </c>
      <c r="K1871" s="2">
        <f t="shared" si="228"/>
        <v>102.94990048635043</v>
      </c>
    </row>
    <row r="1872" spans="1:11" ht="13.5" x14ac:dyDescent="0.25">
      <c r="A1872" s="3">
        <f>TITRES_STAT!B1875</f>
        <v>44736</v>
      </c>
      <c r="B1872" s="6">
        <f>TITRES_STAT!D1875</f>
        <v>105.869</v>
      </c>
      <c r="C1872" s="2">
        <f t="shared" si="229"/>
        <v>3.5289999999999964</v>
      </c>
      <c r="D1872" s="2">
        <f t="shared" si="230"/>
        <v>105.1632</v>
      </c>
      <c r="E1872" s="2">
        <f t="shared" si="232"/>
        <v>103.75160000000001</v>
      </c>
      <c r="F1872" s="2">
        <f t="shared" si="225"/>
        <v>103.87838999999997</v>
      </c>
      <c r="G1872" s="2">
        <f t="shared" si="227"/>
        <v>103.29407400000004</v>
      </c>
      <c r="H1872" s="2">
        <f t="shared" si="231"/>
        <v>102.16999449999989</v>
      </c>
      <c r="I1872" s="2">
        <f t="array" ref="I1872">SUMPRODUCT(B1856:B1875, (ROW(B1856:B1875)-ROW(B1856)+1)) / (20*21/2)</f>
        <v>104.57503333333334</v>
      </c>
      <c r="J1872" s="2">
        <f t="shared" si="226"/>
        <v>104.09423851892454</v>
      </c>
      <c r="K1872" s="2">
        <f t="shared" si="228"/>
        <v>103.0643749770818</v>
      </c>
    </row>
    <row r="1873" spans="1:11" ht="13.5" x14ac:dyDescent="0.25">
      <c r="A1873" s="3">
        <f>TITRES_STAT!B1876</f>
        <v>44739</v>
      </c>
      <c r="B1873" s="6">
        <f>TITRES_STAT!D1876</f>
        <v>105.869</v>
      </c>
      <c r="C1873" s="2">
        <f t="shared" si="229"/>
        <v>0</v>
      </c>
      <c r="D1873" s="2">
        <f t="shared" si="230"/>
        <v>105.1632</v>
      </c>
      <c r="E1873" s="2">
        <f t="shared" si="232"/>
        <v>104.1045</v>
      </c>
      <c r="F1873" s="2">
        <f t="shared" si="225"/>
        <v>104.27785999999996</v>
      </c>
      <c r="G1873" s="2">
        <f t="shared" si="227"/>
        <v>103.42140600000002</v>
      </c>
      <c r="H1873" s="2">
        <f t="shared" si="231"/>
        <v>102.18261049999988</v>
      </c>
      <c r="I1873" s="2">
        <f t="array" ref="I1873">SUMPRODUCT(B1857:B1876, (ROW(B1857:B1876)-ROW(B1857)+1)) / (20*21/2)</f>
        <v>104.70862380952381</v>
      </c>
      <c r="J1873" s="2">
        <f t="shared" si="226"/>
        <v>104.26326342188412</v>
      </c>
      <c r="K1873" s="2">
        <f t="shared" si="228"/>
        <v>103.1743602720982</v>
      </c>
    </row>
    <row r="1874" spans="1:11" ht="13.5" x14ac:dyDescent="0.25">
      <c r="A1874" s="3">
        <f>TITRES_STAT!B1877</f>
        <v>44740</v>
      </c>
      <c r="B1874" s="6">
        <f>TITRES_STAT!D1877</f>
        <v>105.869</v>
      </c>
      <c r="C1874" s="2">
        <f t="shared" si="229"/>
        <v>0</v>
      </c>
      <c r="D1874" s="2">
        <f t="shared" si="230"/>
        <v>105.1632</v>
      </c>
      <c r="E1874" s="2">
        <f t="shared" si="232"/>
        <v>104.45740000000001</v>
      </c>
      <c r="F1874" s="2">
        <f t="shared" si="225"/>
        <v>104.45739999999996</v>
      </c>
      <c r="G1874" s="2">
        <f t="shared" si="227"/>
        <v>103.54873800000001</v>
      </c>
      <c r="H1874" s="2">
        <f t="shared" si="231"/>
        <v>102.1952264999999</v>
      </c>
      <c r="I1874" s="2">
        <f t="array" ref="I1874">SUMPRODUCT(B1858:B1877, (ROW(B1858:B1877)-ROW(B1858)+1)) / (20*21/2)</f>
        <v>104.84225666666667</v>
      </c>
      <c r="J1874" s="2">
        <f t="shared" si="226"/>
        <v>104.41619071503801</v>
      </c>
      <c r="K1874" s="2">
        <f t="shared" si="228"/>
        <v>103.28003241829043</v>
      </c>
    </row>
    <row r="1875" spans="1:11" ht="13.5" x14ac:dyDescent="0.25">
      <c r="A1875" s="3">
        <f>TITRES_STAT!B1878</f>
        <v>44741</v>
      </c>
      <c r="B1875" s="6">
        <f>TITRES_STAT!D1878</f>
        <v>105.869</v>
      </c>
      <c r="C1875" s="2">
        <f t="shared" si="229"/>
        <v>0</v>
      </c>
      <c r="D1875" s="2">
        <f t="shared" si="230"/>
        <v>105.1632</v>
      </c>
      <c r="E1875" s="2">
        <f t="shared" si="232"/>
        <v>104.81030000000001</v>
      </c>
      <c r="F1875" s="2">
        <f t="shared" si="225"/>
        <v>104.45739999999996</v>
      </c>
      <c r="G1875" s="2">
        <f t="shared" si="227"/>
        <v>103.67607</v>
      </c>
      <c r="H1875" s="2">
        <f t="shared" si="231"/>
        <v>102.2078424999999</v>
      </c>
      <c r="I1875" s="2">
        <f t="array" ref="I1875">SUMPRODUCT(B1859:B1878, (ROW(B1859:B1878)-ROW(B1859)+1)) / (20*21/2)</f>
        <v>104.64068428571427</v>
      </c>
      <c r="J1875" s="2">
        <f t="shared" si="226"/>
        <v>104.55455350408202</v>
      </c>
      <c r="K1875" s="2">
        <f t="shared" si="228"/>
        <v>103.38156055874964</v>
      </c>
    </row>
    <row r="1876" spans="1:11" ht="13.5" x14ac:dyDescent="0.25">
      <c r="A1876" s="3">
        <f>TITRES_STAT!B1879</f>
        <v>44742</v>
      </c>
      <c r="B1876" s="6">
        <f>TITRES_STAT!D1879</f>
        <v>105.8601</v>
      </c>
      <c r="C1876" s="2">
        <f t="shared" si="229"/>
        <v>-8.8999999999970214E-3</v>
      </c>
      <c r="D1876" s="2">
        <f t="shared" si="230"/>
        <v>105.86722</v>
      </c>
      <c r="E1876" s="2">
        <f t="shared" si="232"/>
        <v>105.16231000000002</v>
      </c>
      <c r="F1876" s="2">
        <f t="shared" ref="F1876:F1939" si="233">AVERAGE(B1857:B1876)</f>
        <v>104.45695499999997</v>
      </c>
      <c r="G1876" s="2">
        <f t="shared" si="227"/>
        <v>103.80322400000001</v>
      </c>
      <c r="H1876" s="2">
        <f t="shared" si="231"/>
        <v>102.22041399999991</v>
      </c>
      <c r="I1876" s="2">
        <f t="array" ref="I1876">SUMPRODUCT(B1860:B1879, (ROW(B1860:B1879)-ROW(B1860)+1)) / (20*21/2)</f>
        <v>104.45591666666665</v>
      </c>
      <c r="J1876" s="2">
        <f t="shared" si="226"/>
        <v>104.67889126559803</v>
      </c>
      <c r="K1876" s="2">
        <f t="shared" si="228"/>
        <v>103.47875818389672</v>
      </c>
    </row>
    <row r="1877" spans="1:11" ht="13.5" x14ac:dyDescent="0.25">
      <c r="A1877" s="3">
        <f>TITRES_STAT!B1880</f>
        <v>44743</v>
      </c>
      <c r="B1877" s="6">
        <f>TITRES_STAT!D1880</f>
        <v>105.8601</v>
      </c>
      <c r="C1877" s="2">
        <f t="shared" si="229"/>
        <v>0</v>
      </c>
      <c r="D1877" s="2">
        <f t="shared" si="230"/>
        <v>105.86543999999999</v>
      </c>
      <c r="E1877" s="2">
        <f t="shared" si="232"/>
        <v>105.51432000000003</v>
      </c>
      <c r="F1877" s="2">
        <f t="shared" si="233"/>
        <v>104.45650999999998</v>
      </c>
      <c r="G1877" s="2">
        <f t="shared" si="227"/>
        <v>103.930378</v>
      </c>
      <c r="H1877" s="2">
        <f t="shared" si="231"/>
        <v>102.23298549999993</v>
      </c>
      <c r="I1877" s="2">
        <f t="array" ref="I1877">SUMPRODUCT(B1861:B1880, (ROW(B1861:B1880)-ROW(B1861)+1)) / (20*21/2)</f>
        <v>104.36357047619046</v>
      </c>
      <c r="J1877" s="2">
        <f t="shared" ref="J1877:J1940" si="234">$J$4*B1877+J1876*(1-$J$4)</f>
        <v>104.79138733554107</v>
      </c>
      <c r="K1877" s="2">
        <f t="shared" si="228"/>
        <v>103.57214413746939</v>
      </c>
    </row>
    <row r="1878" spans="1:11" ht="13.5" x14ac:dyDescent="0.25">
      <c r="A1878" s="3">
        <f>TITRES_STAT!B1881</f>
        <v>44746</v>
      </c>
      <c r="B1878" s="6">
        <f>TITRES_STAT!D1881</f>
        <v>102.34</v>
      </c>
      <c r="C1878" s="2">
        <f t="shared" si="229"/>
        <v>-3.5200999999999993</v>
      </c>
      <c r="D1878" s="2">
        <f t="shared" si="230"/>
        <v>105.15964</v>
      </c>
      <c r="E1878" s="2">
        <f t="shared" si="232"/>
        <v>105.16141999999999</v>
      </c>
      <c r="F1878" s="2">
        <f t="shared" si="233"/>
        <v>104.28005999999998</v>
      </c>
      <c r="G1878" s="2">
        <f t="shared" si="227"/>
        <v>103.99567</v>
      </c>
      <c r="H1878" s="2">
        <f t="shared" si="231"/>
        <v>102.23222699999991</v>
      </c>
      <c r="I1878" s="2">
        <f t="array" ref="I1878">SUMPRODUCT(B1862:B1881, (ROW(B1862:B1881)-ROW(B1862)+1)) / (20*21/2)</f>
        <v>104.2754257142857</v>
      </c>
      <c r="J1878" s="2">
        <f t="shared" si="234"/>
        <v>104.55792187501336</v>
      </c>
      <c r="K1878" s="2">
        <f t="shared" si="228"/>
        <v>103.52382475952942</v>
      </c>
    </row>
    <row r="1879" spans="1:11" ht="13.5" x14ac:dyDescent="0.25">
      <c r="A1879" s="3">
        <f>TITRES_STAT!B1882</f>
        <v>44747</v>
      </c>
      <c r="B1879" s="6">
        <f>TITRES_STAT!D1882</f>
        <v>102.34</v>
      </c>
      <c r="C1879" s="2">
        <f t="shared" si="229"/>
        <v>0</v>
      </c>
      <c r="D1879" s="2">
        <f t="shared" si="230"/>
        <v>104.45384000000001</v>
      </c>
      <c r="E1879" s="2">
        <f t="shared" si="232"/>
        <v>104.80852</v>
      </c>
      <c r="F1879" s="2">
        <f t="shared" si="233"/>
        <v>104.191835</v>
      </c>
      <c r="G1879" s="2">
        <f t="shared" si="227"/>
        <v>104.06096200000002</v>
      </c>
      <c r="H1879" s="2">
        <f t="shared" si="231"/>
        <v>102.23146849999992</v>
      </c>
      <c r="I1879" s="2">
        <f t="array" ref="I1879">SUMPRODUCT(B1863:B1882, (ROW(B1863:B1882)-ROW(B1863)+1)) / (20*21/2)</f>
        <v>104.44355857142857</v>
      </c>
      <c r="J1879" s="2">
        <f t="shared" si="234"/>
        <v>104.34669122025019</v>
      </c>
      <c r="K1879" s="2">
        <f t="shared" si="228"/>
        <v>103.47740025915571</v>
      </c>
    </row>
    <row r="1880" spans="1:11" ht="13.5" x14ac:dyDescent="0.25">
      <c r="A1880" s="3">
        <f>TITRES_STAT!B1883</f>
        <v>44748</v>
      </c>
      <c r="B1880" s="6">
        <f>TITRES_STAT!D1883</f>
        <v>103.2222</v>
      </c>
      <c r="C1880" s="2">
        <f t="shared" si="229"/>
        <v>0.88219999999999743</v>
      </c>
      <c r="D1880" s="2">
        <f t="shared" si="230"/>
        <v>103.92448000000002</v>
      </c>
      <c r="E1880" s="2">
        <f t="shared" si="232"/>
        <v>104.54384</v>
      </c>
      <c r="F1880" s="2">
        <f t="shared" si="233"/>
        <v>104.14771999999998</v>
      </c>
      <c r="G1880" s="2">
        <f t="shared" si="227"/>
        <v>104.07557200000002</v>
      </c>
      <c r="H1880" s="2">
        <f t="shared" si="231"/>
        <v>102.23512099999991</v>
      </c>
      <c r="I1880" s="2">
        <f t="array" ref="I1880">SUMPRODUCT(B1864:B1883, (ROW(B1864:B1883)-ROW(B1864)+1)) / (20*21/2)</f>
        <v>104.60328904761904</v>
      </c>
      <c r="J1880" s="2">
        <f t="shared" si="234"/>
        <v>104.23959681832162</v>
      </c>
      <c r="K1880" s="2">
        <f t="shared" si="228"/>
        <v>103.46739240585549</v>
      </c>
    </row>
    <row r="1881" spans="1:11" ht="13.5" x14ac:dyDescent="0.25">
      <c r="A1881" s="3">
        <f>TITRES_STAT!B1884</f>
        <v>44749</v>
      </c>
      <c r="B1881" s="6">
        <f>TITRES_STAT!D1884</f>
        <v>103.2222</v>
      </c>
      <c r="C1881" s="2">
        <f t="shared" si="229"/>
        <v>0</v>
      </c>
      <c r="D1881" s="2">
        <f t="shared" si="230"/>
        <v>103.3969</v>
      </c>
      <c r="E1881" s="2">
        <f t="shared" si="232"/>
        <v>104.63206</v>
      </c>
      <c r="F1881" s="2">
        <f t="shared" si="233"/>
        <v>104.10360499999999</v>
      </c>
      <c r="G1881" s="2">
        <f t="shared" si="227"/>
        <v>104.09018200000004</v>
      </c>
      <c r="H1881" s="2">
        <f t="shared" si="231"/>
        <v>102.23877349999992</v>
      </c>
      <c r="I1881" s="2">
        <f t="array" ref="I1881">SUMPRODUCT(B1865:B1884, (ROW(B1865:B1884)-ROW(B1865)+1)) / (20*21/2)</f>
        <v>104.74621476190475</v>
      </c>
      <c r="J1881" s="2">
        <f t="shared" si="234"/>
        <v>104.14270188324338</v>
      </c>
      <c r="K1881" s="2">
        <f t="shared" si="228"/>
        <v>103.45777701739058</v>
      </c>
    </row>
    <row r="1882" spans="1:11" ht="13.5" x14ac:dyDescent="0.25">
      <c r="A1882" s="3">
        <f>TITRES_STAT!B1885</f>
        <v>44750</v>
      </c>
      <c r="B1882" s="6">
        <f>TITRES_STAT!D1885</f>
        <v>105.869</v>
      </c>
      <c r="C1882" s="2">
        <f t="shared" si="229"/>
        <v>2.6467999999999989</v>
      </c>
      <c r="D1882" s="2">
        <f t="shared" si="230"/>
        <v>103.39867999999998</v>
      </c>
      <c r="E1882" s="2">
        <f t="shared" si="232"/>
        <v>104.63206</v>
      </c>
      <c r="F1882" s="2">
        <f t="shared" si="233"/>
        <v>104.19182999999998</v>
      </c>
      <c r="G1882" s="2">
        <f t="shared" si="227"/>
        <v>104.15772800000005</v>
      </c>
      <c r="H1882" s="2">
        <f t="shared" si="231"/>
        <v>102.25565999999989</v>
      </c>
      <c r="I1882" s="2">
        <f t="array" ref="I1882">SUMPRODUCT(B1866:B1885, (ROW(B1866:B1885)-ROW(B1866)+1)) / (20*21/2)</f>
        <v>104.70345</v>
      </c>
      <c r="J1882" s="2">
        <f t="shared" si="234"/>
        <v>104.3071112276964</v>
      </c>
      <c r="K1882" s="2">
        <f t="shared" si="228"/>
        <v>103.55233478141449</v>
      </c>
    </row>
    <row r="1883" spans="1:11" ht="13.5" x14ac:dyDescent="0.25">
      <c r="A1883" s="3">
        <f>TITRES_STAT!B1886</f>
        <v>44753</v>
      </c>
      <c r="B1883" s="6">
        <f>TITRES_STAT!D1886</f>
        <v>105.869</v>
      </c>
      <c r="C1883" s="2">
        <f t="shared" si="229"/>
        <v>0</v>
      </c>
      <c r="D1883" s="2">
        <f t="shared" si="230"/>
        <v>104.10448000000001</v>
      </c>
      <c r="E1883" s="2">
        <f t="shared" si="232"/>
        <v>104.63206</v>
      </c>
      <c r="F1883" s="2">
        <f t="shared" si="233"/>
        <v>104.36827999999998</v>
      </c>
      <c r="G1883" s="2">
        <f t="shared" si="227"/>
        <v>104.22527400000004</v>
      </c>
      <c r="H1883" s="2">
        <f t="shared" si="231"/>
        <v>102.29560699999989</v>
      </c>
      <c r="I1883" s="2">
        <f t="array" ref="I1883">SUMPRODUCT(B1867:B1886, (ROW(B1867:B1886)-ROW(B1867)+1)) / (20*21/2)</f>
        <v>104.65316285714286</v>
      </c>
      <c r="J1883" s="2">
        <f t="shared" si="234"/>
        <v>104.45586253934437</v>
      </c>
      <c r="K1883" s="2">
        <f t="shared" si="228"/>
        <v>103.6431843978296</v>
      </c>
    </row>
    <row r="1884" spans="1:11" ht="13.5" x14ac:dyDescent="0.25">
      <c r="A1884" s="3">
        <f>TITRES_STAT!B1887</f>
        <v>44754</v>
      </c>
      <c r="B1884" s="6">
        <f>TITRES_STAT!D1887</f>
        <v>105.869</v>
      </c>
      <c r="C1884" s="2">
        <f t="shared" si="229"/>
        <v>0</v>
      </c>
      <c r="D1884" s="2">
        <f t="shared" si="230"/>
        <v>104.81028000000001</v>
      </c>
      <c r="E1884" s="2">
        <f t="shared" si="232"/>
        <v>104.63206000000002</v>
      </c>
      <c r="F1884" s="2">
        <f t="shared" si="233"/>
        <v>104.54472999999999</v>
      </c>
      <c r="G1884" s="2">
        <f t="shared" si="227"/>
        <v>104.29282000000003</v>
      </c>
      <c r="H1884" s="2">
        <f t="shared" si="231"/>
        <v>102.33384549999988</v>
      </c>
      <c r="I1884" s="2">
        <f t="array" ref="I1884">SUMPRODUCT(B1868:B1887, (ROW(B1868:B1887)-ROW(B1868)+1)) / (20*21/2)</f>
        <v>104.93055904761904</v>
      </c>
      <c r="J1884" s="2">
        <f t="shared" si="234"/>
        <v>104.59044705940681</v>
      </c>
      <c r="K1884" s="2">
        <f t="shared" si="228"/>
        <v>103.73047128418924</v>
      </c>
    </row>
    <row r="1885" spans="1:11" ht="13.5" x14ac:dyDescent="0.25">
      <c r="A1885" s="3">
        <f>TITRES_STAT!B1888</f>
        <v>44755</v>
      </c>
      <c r="B1885" s="6">
        <f>TITRES_STAT!D1888</f>
        <v>104.09569999999999</v>
      </c>
      <c r="C1885" s="2">
        <f t="shared" si="229"/>
        <v>-1.7733000000000061</v>
      </c>
      <c r="D1885" s="2">
        <f t="shared" si="230"/>
        <v>104.98497999999999</v>
      </c>
      <c r="E1885" s="2">
        <f t="shared" si="232"/>
        <v>104.45473000000001</v>
      </c>
      <c r="F1885" s="2">
        <f t="shared" si="233"/>
        <v>104.63251499999998</v>
      </c>
      <c r="G1885" s="2">
        <f t="shared" si="227"/>
        <v>104.32490000000003</v>
      </c>
      <c r="H1885" s="2">
        <f t="shared" si="231"/>
        <v>102.36321749999991</v>
      </c>
      <c r="I1885" s="2">
        <f t="array" ref="I1885">SUMPRODUCT(B1869:B1888, (ROW(B1869:B1888)-ROW(B1869)+1)) / (20*21/2)</f>
        <v>105.18274857142855</v>
      </c>
      <c r="J1885" s="2">
        <f t="shared" si="234"/>
        <v>104.54332829184426</v>
      </c>
      <c r="K1885" s="2">
        <f t="shared" si="228"/>
        <v>103.74479397892692</v>
      </c>
    </row>
    <row r="1886" spans="1:11" ht="13.5" x14ac:dyDescent="0.25">
      <c r="A1886" s="3">
        <f>TITRES_STAT!B1889</f>
        <v>44756</v>
      </c>
      <c r="B1886" s="6">
        <f>TITRES_STAT!D1889</f>
        <v>104.1045</v>
      </c>
      <c r="C1886" s="2">
        <f t="shared" si="229"/>
        <v>8.8000000000079126E-3</v>
      </c>
      <c r="D1886" s="2">
        <f t="shared" si="230"/>
        <v>105.16144</v>
      </c>
      <c r="E1886" s="2">
        <f t="shared" si="232"/>
        <v>104.27916999999999</v>
      </c>
      <c r="F1886" s="2">
        <f t="shared" si="233"/>
        <v>104.72074000000001</v>
      </c>
      <c r="G1886" s="2">
        <f t="shared" si="227"/>
        <v>104.35715600000005</v>
      </c>
      <c r="H1886" s="2">
        <f t="shared" si="231"/>
        <v>102.3926334999999</v>
      </c>
      <c r="I1886" s="2">
        <f t="array" ref="I1886">SUMPRODUCT(B1870:B1889, (ROW(B1870:B1889)-ROW(B1870)+1)) / (20*21/2)</f>
        <v>105.42653619047618</v>
      </c>
      <c r="J1886" s="2">
        <f t="shared" si="234"/>
        <v>104.50153512119242</v>
      </c>
      <c r="K1886" s="2">
        <f t="shared" si="228"/>
        <v>103.75890009740039</v>
      </c>
    </row>
    <row r="1887" spans="1:11" ht="13.5" x14ac:dyDescent="0.25">
      <c r="A1887" s="3">
        <f>TITRES_STAT!B1890</f>
        <v>44757</v>
      </c>
      <c r="B1887" s="6">
        <f>TITRES_STAT!D1890</f>
        <v>107.63339999999999</v>
      </c>
      <c r="C1887" s="2">
        <f t="shared" si="229"/>
        <v>3.528899999999993</v>
      </c>
      <c r="D1887" s="2">
        <f t="shared" si="230"/>
        <v>105.51432</v>
      </c>
      <c r="E1887" s="2">
        <f t="shared" si="232"/>
        <v>104.45650000000001</v>
      </c>
      <c r="F1887" s="2">
        <f t="shared" si="233"/>
        <v>104.98540999999997</v>
      </c>
      <c r="G1887" s="2">
        <f t="shared" si="227"/>
        <v>104.45999000000003</v>
      </c>
      <c r="H1887" s="2">
        <f t="shared" si="231"/>
        <v>102.4183419999999</v>
      </c>
      <c r="I1887" s="2">
        <f t="array" ref="I1887">SUMPRODUCT(B1871:B1890, (ROW(B1871:B1890)-ROW(B1871)+1)) / (20*21/2)</f>
        <v>105.49388380952381</v>
      </c>
      <c r="J1887" s="2">
        <f t="shared" si="234"/>
        <v>104.79980796679314</v>
      </c>
      <c r="K1887" s="2">
        <f t="shared" si="228"/>
        <v>103.91084127005135</v>
      </c>
    </row>
    <row r="1888" spans="1:11" ht="13.5" x14ac:dyDescent="0.25">
      <c r="A1888" s="3">
        <f>TITRES_STAT!B1891</f>
        <v>44760</v>
      </c>
      <c r="B1888" s="6">
        <f>TITRES_STAT!D1891</f>
        <v>107.63339999999999</v>
      </c>
      <c r="C1888" s="2">
        <f t="shared" si="229"/>
        <v>0</v>
      </c>
      <c r="D1888" s="2">
        <f t="shared" si="230"/>
        <v>105.8672</v>
      </c>
      <c r="E1888" s="2">
        <f t="shared" si="232"/>
        <v>104.98584000000001</v>
      </c>
      <c r="F1888" s="2">
        <f t="shared" si="233"/>
        <v>105.07362999999998</v>
      </c>
      <c r="G1888" s="2">
        <f t="shared" si="227"/>
        <v>104.56282400000001</v>
      </c>
      <c r="H1888" s="2">
        <f t="shared" si="231"/>
        <v>102.44405049999989</v>
      </c>
      <c r="I1888" s="2">
        <f t="array" ref="I1888">SUMPRODUCT(B1872:B1891, (ROW(B1872:B1891)-ROW(B1872)+1)) / (20*21/2)</f>
        <v>105.5612314285714</v>
      </c>
      <c r="J1888" s="2">
        <f t="shared" si="234"/>
        <v>105.06967387471759</v>
      </c>
      <c r="K1888" s="2">
        <f t="shared" si="228"/>
        <v>104.05682396534345</v>
      </c>
    </row>
    <row r="1889" spans="1:11" ht="13.5" x14ac:dyDescent="0.25">
      <c r="A1889" s="3">
        <f>TITRES_STAT!B1892</f>
        <v>44761</v>
      </c>
      <c r="B1889" s="6">
        <f>TITRES_STAT!D1892</f>
        <v>107.63339999999999</v>
      </c>
      <c r="C1889" s="2">
        <f t="shared" si="229"/>
        <v>0</v>
      </c>
      <c r="D1889" s="2">
        <f t="shared" si="230"/>
        <v>106.22008000000001</v>
      </c>
      <c r="E1889" s="2">
        <f t="shared" si="232"/>
        <v>105.51517999999999</v>
      </c>
      <c r="F1889" s="2">
        <f t="shared" si="233"/>
        <v>105.16184999999999</v>
      </c>
      <c r="G1889" s="2">
        <f t="shared" si="227"/>
        <v>104.66565800000001</v>
      </c>
      <c r="H1889" s="2">
        <f t="shared" si="231"/>
        <v>102.46975899999988</v>
      </c>
      <c r="I1889" s="2">
        <f t="array" ref="I1889">SUMPRODUCT(B1873:B1892, (ROW(B1873:B1892)-ROW(B1873)+1)) / (20*21/2)</f>
        <v>105.61177428571429</v>
      </c>
      <c r="J1889" s="2">
        <f t="shared" si="234"/>
        <v>105.31383826760162</v>
      </c>
      <c r="K1889" s="2">
        <f t="shared" si="228"/>
        <v>104.19708184905548</v>
      </c>
    </row>
    <row r="1890" spans="1:11" ht="13.5" x14ac:dyDescent="0.25">
      <c r="A1890" s="3">
        <f>TITRES_STAT!B1893</f>
        <v>44762</v>
      </c>
      <c r="B1890" s="6">
        <f>TITRES_STAT!D1893</f>
        <v>105.869</v>
      </c>
      <c r="C1890" s="2">
        <f t="shared" si="229"/>
        <v>-1.7643999999999949</v>
      </c>
      <c r="D1890" s="2">
        <f t="shared" si="230"/>
        <v>106.57473999999999</v>
      </c>
      <c r="E1890" s="2">
        <f t="shared" si="232"/>
        <v>105.77985999999999</v>
      </c>
      <c r="F1890" s="2">
        <f t="shared" si="233"/>
        <v>105.16184999999999</v>
      </c>
      <c r="G1890" s="2">
        <f t="shared" si="227"/>
        <v>104.73320399999999</v>
      </c>
      <c r="H1890" s="2">
        <f t="shared" si="231"/>
        <v>102.46529299999989</v>
      </c>
      <c r="I1890" s="2">
        <f t="array" ref="I1890">SUMPRODUCT(B1874:B1893, (ROW(B1874:B1893)-ROW(B1874)+1)) / (20*21/2)</f>
        <v>105.66231714285713</v>
      </c>
      <c r="J1890" s="2">
        <f t="shared" si="234"/>
        <v>105.36671081354433</v>
      </c>
      <c r="K1890" s="2">
        <f t="shared" si="228"/>
        <v>104.26264726673958</v>
      </c>
    </row>
    <row r="1891" spans="1:11" ht="13.5" x14ac:dyDescent="0.25">
      <c r="A1891" s="3">
        <f>TITRES_STAT!B1894</f>
        <v>44763</v>
      </c>
      <c r="B1891" s="6">
        <f>TITRES_STAT!D1894</f>
        <v>105.869</v>
      </c>
      <c r="C1891" s="2">
        <f t="shared" si="229"/>
        <v>0</v>
      </c>
      <c r="D1891" s="2">
        <f t="shared" si="230"/>
        <v>106.92764</v>
      </c>
      <c r="E1891" s="2">
        <f t="shared" si="232"/>
        <v>106.04453999999998</v>
      </c>
      <c r="F1891" s="2">
        <f t="shared" si="233"/>
        <v>105.33829999999998</v>
      </c>
      <c r="G1891" s="2">
        <f t="shared" si="227"/>
        <v>104.80074999999999</v>
      </c>
      <c r="H1891" s="2">
        <f t="shared" si="231"/>
        <v>102.4608269999999</v>
      </c>
      <c r="I1891" s="2">
        <f t="array" ref="I1891">SUMPRODUCT(B1875:B1894, (ROW(B1875:B1894)-ROW(B1875)+1)) / (20*21/2)</f>
        <v>105.71286000000001</v>
      </c>
      <c r="J1891" s="2">
        <f t="shared" si="234"/>
        <v>105.41454787892107</v>
      </c>
      <c r="K1891" s="2">
        <f t="shared" si="228"/>
        <v>104.32564149157332</v>
      </c>
    </row>
    <row r="1892" spans="1:11" ht="13.5" x14ac:dyDescent="0.25">
      <c r="A1892" s="3">
        <f>TITRES_STAT!B1895</f>
        <v>44764</v>
      </c>
      <c r="B1892" s="6">
        <f>TITRES_STAT!D1895</f>
        <v>105.869</v>
      </c>
      <c r="C1892" s="2">
        <f t="shared" si="229"/>
        <v>0</v>
      </c>
      <c r="D1892" s="2">
        <f t="shared" si="230"/>
        <v>106.57476000000001</v>
      </c>
      <c r="E1892" s="2">
        <f t="shared" si="232"/>
        <v>106.04453999999998</v>
      </c>
      <c r="F1892" s="2">
        <f t="shared" si="233"/>
        <v>105.33829999999998</v>
      </c>
      <c r="G1892" s="2">
        <f t="shared" si="227"/>
        <v>104.79996799999999</v>
      </c>
      <c r="H1892" s="2">
        <f t="shared" si="231"/>
        <v>102.45636099999989</v>
      </c>
      <c r="I1892" s="2">
        <f t="array" ref="I1892">SUMPRODUCT(B1876:B1895, (ROW(B1876:B1895)-ROW(B1876)+1)) / (20*21/2)</f>
        <v>105.76340285714286</v>
      </c>
      <c r="J1892" s="2">
        <f t="shared" si="234"/>
        <v>105.45782903330955</v>
      </c>
      <c r="K1892" s="2">
        <f t="shared" si="228"/>
        <v>104.38616535464888</v>
      </c>
    </row>
    <row r="1893" spans="1:11" ht="13.5" x14ac:dyDescent="0.25">
      <c r="A1893" s="3">
        <f>TITRES_STAT!B1896</f>
        <v>44768</v>
      </c>
      <c r="B1893" s="6">
        <f>TITRES_STAT!D1896</f>
        <v>105.869</v>
      </c>
      <c r="C1893" s="2">
        <f t="shared" si="229"/>
        <v>0</v>
      </c>
      <c r="D1893" s="2">
        <f t="shared" si="230"/>
        <v>106.22188000000001</v>
      </c>
      <c r="E1893" s="2">
        <f t="shared" si="232"/>
        <v>106.04454000000001</v>
      </c>
      <c r="F1893" s="2">
        <f t="shared" si="233"/>
        <v>105.33829999999998</v>
      </c>
      <c r="G1893" s="2">
        <f t="shared" si="227"/>
        <v>104.79918599999999</v>
      </c>
      <c r="H1893" s="2">
        <f t="shared" si="231"/>
        <v>102.45189499999988</v>
      </c>
      <c r="I1893" s="2">
        <f t="array" ref="I1893">SUMPRODUCT(B1877:B1896, (ROW(B1877:B1896)-ROW(B1877)+1)) / (20*21/2)</f>
        <v>105.81394571428571</v>
      </c>
      <c r="J1893" s="2">
        <f t="shared" si="234"/>
        <v>105.49698817299436</v>
      </c>
      <c r="K1893" s="2">
        <f t="shared" si="228"/>
        <v>104.44431573289793</v>
      </c>
    </row>
    <row r="1894" spans="1:11" ht="13.5" x14ac:dyDescent="0.25">
      <c r="A1894" s="3">
        <f>TITRES_STAT!B1897</f>
        <v>44769</v>
      </c>
      <c r="B1894" s="6">
        <f>TITRES_STAT!D1897</f>
        <v>105.869</v>
      </c>
      <c r="C1894" s="2">
        <f t="shared" si="229"/>
        <v>0</v>
      </c>
      <c r="D1894" s="2">
        <f t="shared" si="230"/>
        <v>105.869</v>
      </c>
      <c r="E1894" s="2">
        <f t="shared" si="232"/>
        <v>106.04454000000001</v>
      </c>
      <c r="F1894" s="2">
        <f t="shared" si="233"/>
        <v>105.33829999999998</v>
      </c>
      <c r="G1894" s="2">
        <f t="shared" si="227"/>
        <v>104.79840399999999</v>
      </c>
      <c r="H1894" s="2">
        <f t="shared" si="231"/>
        <v>102.47142899999989</v>
      </c>
      <c r="I1894" s="2">
        <f t="array" ref="I1894">SUMPRODUCT(B1878:B1897, (ROW(B1878:B1897)-ROW(B1878)+1)) / (20*21/2)</f>
        <v>106.19969380952381</v>
      </c>
      <c r="J1894" s="2">
        <f t="shared" si="234"/>
        <v>105.53241787080442</v>
      </c>
      <c r="K1894" s="2">
        <f t="shared" si="228"/>
        <v>104.50018570415685</v>
      </c>
    </row>
    <row r="1895" spans="1:11" ht="13.5" x14ac:dyDescent="0.25">
      <c r="A1895" s="3">
        <f>TITRES_STAT!B1898</f>
        <v>44770</v>
      </c>
      <c r="B1895" s="6">
        <f>TITRES_STAT!D1898</f>
        <v>105.869</v>
      </c>
      <c r="C1895" s="2">
        <f t="shared" si="229"/>
        <v>0</v>
      </c>
      <c r="D1895" s="2">
        <f t="shared" si="230"/>
        <v>105.869</v>
      </c>
      <c r="E1895" s="2">
        <f t="shared" si="232"/>
        <v>106.22187000000001</v>
      </c>
      <c r="F1895" s="2">
        <f t="shared" si="233"/>
        <v>105.33829999999998</v>
      </c>
      <c r="G1895" s="2">
        <f t="shared" si="227"/>
        <v>104.79762199999999</v>
      </c>
      <c r="H1895" s="2">
        <f t="shared" si="231"/>
        <v>102.46952499999989</v>
      </c>
      <c r="I1895" s="2">
        <f t="array" ref="I1895">SUMPRODUCT(B1879:B1898, (ROW(B1879:B1898)-ROW(B1879)+1)) / (20*21/2)</f>
        <v>106.56863714285714</v>
      </c>
      <c r="J1895" s="2">
        <f t="shared" si="234"/>
        <v>105.5644733116802</v>
      </c>
      <c r="K1895" s="2">
        <f t="shared" si="228"/>
        <v>104.5538646961507</v>
      </c>
    </row>
    <row r="1896" spans="1:11" ht="13.5" x14ac:dyDescent="0.25">
      <c r="A1896" s="3">
        <f>TITRES_STAT!B1899</f>
        <v>44771</v>
      </c>
      <c r="B1896" s="6">
        <f>TITRES_STAT!D1899</f>
        <v>105.869</v>
      </c>
      <c r="C1896" s="2">
        <f t="shared" si="229"/>
        <v>0</v>
      </c>
      <c r="D1896" s="2">
        <f t="shared" si="230"/>
        <v>105.869</v>
      </c>
      <c r="E1896" s="2">
        <f t="shared" si="232"/>
        <v>106.39832000000001</v>
      </c>
      <c r="F1896" s="2">
        <f t="shared" si="233"/>
        <v>105.33874499999997</v>
      </c>
      <c r="G1896" s="2">
        <f t="shared" si="227"/>
        <v>104.79683999999997</v>
      </c>
      <c r="H1896" s="2">
        <f t="shared" si="231"/>
        <v>102.4718914999999</v>
      </c>
      <c r="I1896" s="2">
        <f t="array" ref="I1896">SUMPRODUCT(B1880:B1899, (ROW(B1880:B1899)-ROW(B1880)+1)) / (20*21/2)</f>
        <v>106.90401333333331</v>
      </c>
      <c r="J1896" s="2">
        <f t="shared" si="234"/>
        <v>105.59347585342495</v>
      </c>
      <c r="K1896" s="2">
        <f t="shared" si="228"/>
        <v>104.60543862963499</v>
      </c>
    </row>
    <row r="1897" spans="1:11" ht="13.5" x14ac:dyDescent="0.25">
      <c r="A1897" s="3">
        <f>TITRES_STAT!B1900</f>
        <v>44774</v>
      </c>
      <c r="B1897" s="6">
        <f>TITRES_STAT!D1900</f>
        <v>109.3891</v>
      </c>
      <c r="C1897" s="2">
        <f t="shared" si="229"/>
        <v>3.5200999999999993</v>
      </c>
      <c r="D1897" s="2">
        <f t="shared" si="230"/>
        <v>106.57302</v>
      </c>
      <c r="E1897" s="2">
        <f t="shared" si="232"/>
        <v>106.57389000000003</v>
      </c>
      <c r="F1897" s="2">
        <f t="shared" si="233"/>
        <v>105.51519499999998</v>
      </c>
      <c r="G1897" s="2">
        <f t="shared" si="227"/>
        <v>104.86645999999998</v>
      </c>
      <c r="H1897" s="2">
        <f t="shared" si="231"/>
        <v>102.48545299999991</v>
      </c>
      <c r="I1897" s="2">
        <f t="array" ref="I1897">SUMPRODUCT(B1881:B1900, (ROW(B1881:B1900)-ROW(B1881)+1)) / (20*21/2)</f>
        <v>107.20582238095236</v>
      </c>
      <c r="J1897" s="2">
        <f t="shared" si="234"/>
        <v>105.95496386738446</v>
      </c>
      <c r="K1897" s="2">
        <f t="shared" si="228"/>
        <v>104.79303319317872</v>
      </c>
    </row>
    <row r="1898" spans="1:11" ht="13.5" x14ac:dyDescent="0.25">
      <c r="A1898" s="3">
        <f>TITRES_STAT!B1901</f>
        <v>44775</v>
      </c>
      <c r="B1898" s="6">
        <f>TITRES_STAT!D1901</f>
        <v>109.3891</v>
      </c>
      <c r="C1898" s="2">
        <f t="shared" si="229"/>
        <v>0</v>
      </c>
      <c r="D1898" s="2">
        <f t="shared" si="230"/>
        <v>107.27703999999999</v>
      </c>
      <c r="E1898" s="2">
        <f t="shared" si="232"/>
        <v>106.74946000000003</v>
      </c>
      <c r="F1898" s="2">
        <f t="shared" si="233"/>
        <v>105.86764999999998</v>
      </c>
      <c r="G1898" s="2">
        <f t="shared" si="227"/>
        <v>104.93607999999999</v>
      </c>
      <c r="H1898" s="2">
        <f t="shared" si="231"/>
        <v>102.4990144999999</v>
      </c>
      <c r="I1898" s="2">
        <f t="array" ref="I1898">SUMPRODUCT(B1882:B1901, (ROW(B1882:B1901)-ROW(B1882)+1)) / (20*21/2)</f>
        <v>107.47826523809523</v>
      </c>
      <c r="J1898" s="2">
        <f t="shared" si="234"/>
        <v>106.28202445144308</v>
      </c>
      <c r="K1898" s="2">
        <f t="shared" si="228"/>
        <v>104.97327110717171</v>
      </c>
    </row>
    <row r="1899" spans="1:11" ht="13.5" x14ac:dyDescent="0.25">
      <c r="A1899" s="3">
        <f>TITRES_STAT!B1902</f>
        <v>44776</v>
      </c>
      <c r="B1899" s="6">
        <f>TITRES_STAT!D1902</f>
        <v>109.3891</v>
      </c>
      <c r="C1899" s="2">
        <f t="shared" si="229"/>
        <v>0</v>
      </c>
      <c r="D1899" s="2">
        <f t="shared" si="230"/>
        <v>107.98106</v>
      </c>
      <c r="E1899" s="2">
        <f t="shared" si="232"/>
        <v>106.92503000000002</v>
      </c>
      <c r="F1899" s="2">
        <f t="shared" si="233"/>
        <v>106.22010499999996</v>
      </c>
      <c r="G1899" s="2">
        <f t="shared" si="227"/>
        <v>105.00569999999999</v>
      </c>
      <c r="H1899" s="2">
        <f t="shared" si="231"/>
        <v>102.5125759999999</v>
      </c>
      <c r="I1899" s="2">
        <f t="array" ref="I1899">SUMPRODUCT(B1883:B1902, (ROW(B1883:B1902)-ROW(B1883)+1)) / (20*21/2)</f>
        <v>107.72134190476187</v>
      </c>
      <c r="J1899" s="2">
        <f t="shared" si="234"/>
        <v>106.57793640844849</v>
      </c>
      <c r="K1899" s="2">
        <f t="shared" si="228"/>
        <v>105.14644086767478</v>
      </c>
    </row>
    <row r="1900" spans="1:11" ht="13.5" x14ac:dyDescent="0.25">
      <c r="A1900" s="3">
        <f>TITRES_STAT!B1903</f>
        <v>44777</v>
      </c>
      <c r="B1900" s="6">
        <f>TITRES_STAT!D1903</f>
        <v>109.3891</v>
      </c>
      <c r="C1900" s="2">
        <f t="shared" si="229"/>
        <v>0</v>
      </c>
      <c r="D1900" s="2">
        <f t="shared" si="230"/>
        <v>108.68508</v>
      </c>
      <c r="E1900" s="2">
        <f t="shared" si="232"/>
        <v>107.27704000000001</v>
      </c>
      <c r="F1900" s="2">
        <f t="shared" si="233"/>
        <v>106.52844999999998</v>
      </c>
      <c r="G1900" s="2">
        <f t="shared" si="227"/>
        <v>105.07532</v>
      </c>
      <c r="H1900" s="2">
        <f t="shared" si="231"/>
        <v>102.52613749999989</v>
      </c>
      <c r="I1900" s="2">
        <f t="array" ref="I1900">SUMPRODUCT(B1884:B1903, (ROW(B1884:B1903)-ROW(B1884)+1)) / (20*21/2)</f>
        <v>107.94765619047615</v>
      </c>
      <c r="J1900" s="2">
        <f t="shared" si="234"/>
        <v>106.84566627431053</v>
      </c>
      <c r="K1900" s="2">
        <f t="shared" si="228"/>
        <v>105.31281965717774</v>
      </c>
    </row>
    <row r="1901" spans="1:11" ht="13.5" x14ac:dyDescent="0.25">
      <c r="A1901" s="3">
        <f>TITRES_STAT!B1904</f>
        <v>44778</v>
      </c>
      <c r="B1901" s="6">
        <f>TITRES_STAT!D1904</f>
        <v>109.3891</v>
      </c>
      <c r="C1901" s="2">
        <f t="shared" si="229"/>
        <v>0</v>
      </c>
      <c r="D1901" s="2">
        <f t="shared" si="230"/>
        <v>109.38910000000001</v>
      </c>
      <c r="E1901" s="2">
        <f t="shared" si="232"/>
        <v>107.62905000000001</v>
      </c>
      <c r="F1901" s="2">
        <f t="shared" si="233"/>
        <v>106.83679499999998</v>
      </c>
      <c r="G1901" s="2">
        <f t="shared" si="227"/>
        <v>105.14494000000002</v>
      </c>
      <c r="H1901" s="2">
        <f t="shared" si="231"/>
        <v>102.53969899999987</v>
      </c>
      <c r="I1901" s="2">
        <f t="array" ref="I1901">SUMPRODUCT(B1885:B1904, (ROW(B1885:B1904)-ROW(B1885)+1)) / (20*21/2)</f>
        <v>108.15720809523808</v>
      </c>
      <c r="J1901" s="2">
        <f t="shared" si="234"/>
        <v>107.08789805770954</v>
      </c>
      <c r="K1901" s="2">
        <f t="shared" si="228"/>
        <v>105.47267378826882</v>
      </c>
    </row>
    <row r="1902" spans="1:11" ht="13.5" x14ac:dyDescent="0.25">
      <c r="A1902" s="3">
        <f>TITRES_STAT!B1905</f>
        <v>44781</v>
      </c>
      <c r="B1902" s="6">
        <f>TITRES_STAT!D1905</f>
        <v>109.3891</v>
      </c>
      <c r="C1902" s="2">
        <f t="shared" si="229"/>
        <v>0</v>
      </c>
      <c r="D1902" s="2">
        <f t="shared" si="230"/>
        <v>109.38910000000001</v>
      </c>
      <c r="E1902" s="2">
        <f t="shared" si="232"/>
        <v>107.98106</v>
      </c>
      <c r="F1902" s="2">
        <f t="shared" si="233"/>
        <v>107.0128</v>
      </c>
      <c r="G1902" s="2">
        <f t="shared" si="227"/>
        <v>105.28288800000004</v>
      </c>
      <c r="H1902" s="2">
        <f t="shared" si="231"/>
        <v>102.55326049999987</v>
      </c>
      <c r="I1902" s="2">
        <f t="array" ref="I1902">SUMPRODUCT(B1886:B1905, (ROW(B1886:B1905)-ROW(B1886)+1)) / (20*21/2)</f>
        <v>107.93072142857143</v>
      </c>
      <c r="J1902" s="2">
        <f t="shared" si="234"/>
        <v>107.30706014745149</v>
      </c>
      <c r="K1902" s="2">
        <f t="shared" si="228"/>
        <v>105.62625912990535</v>
      </c>
    </row>
    <row r="1903" spans="1:11" ht="13.5" x14ac:dyDescent="0.25">
      <c r="A1903" s="3">
        <f>TITRES_STAT!B1906</f>
        <v>44782</v>
      </c>
      <c r="B1903" s="6">
        <f>TITRES_STAT!D1906</f>
        <v>109.3891</v>
      </c>
      <c r="C1903" s="2">
        <f t="shared" si="229"/>
        <v>0</v>
      </c>
      <c r="D1903" s="2">
        <f t="shared" si="230"/>
        <v>109.38910000000001</v>
      </c>
      <c r="E1903" s="2">
        <f t="shared" si="232"/>
        <v>108.33306999999999</v>
      </c>
      <c r="F1903" s="2">
        <f t="shared" si="233"/>
        <v>107.18880500000003</v>
      </c>
      <c r="G1903" s="2">
        <f t="shared" si="227"/>
        <v>105.51307800000004</v>
      </c>
      <c r="H1903" s="2">
        <f t="shared" si="231"/>
        <v>102.56682199999986</v>
      </c>
      <c r="I1903" s="2">
        <f t="array" ref="I1903">SUMPRODUCT(B1887:B1906, (ROW(B1887:B1906)-ROW(B1887)+1)) / (20*21/2)</f>
        <v>108.11926809523808</v>
      </c>
      <c r="J1903" s="2">
        <f t="shared" si="234"/>
        <v>107.50534965721801</v>
      </c>
      <c r="K1903" s="2">
        <f t="shared" si="228"/>
        <v>105.77382151696789</v>
      </c>
    </row>
    <row r="1904" spans="1:11" ht="13.5" x14ac:dyDescent="0.25">
      <c r="A1904" s="3">
        <f>TITRES_STAT!B1907</f>
        <v>44783</v>
      </c>
      <c r="B1904" s="6">
        <f>TITRES_STAT!D1907</f>
        <v>109.3891</v>
      </c>
      <c r="C1904" s="2">
        <f t="shared" si="229"/>
        <v>0</v>
      </c>
      <c r="D1904" s="2">
        <f t="shared" si="230"/>
        <v>109.38910000000001</v>
      </c>
      <c r="E1904" s="2">
        <f t="shared" si="232"/>
        <v>108.68508</v>
      </c>
      <c r="F1904" s="2">
        <f t="shared" si="233"/>
        <v>107.36481000000003</v>
      </c>
      <c r="G1904" s="2">
        <f t="shared" si="227"/>
        <v>105.65529600000005</v>
      </c>
      <c r="H1904" s="2">
        <f t="shared" si="231"/>
        <v>102.58038349999988</v>
      </c>
      <c r="I1904" s="2">
        <f t="array" ref="I1904">SUMPRODUCT(B1888:B1907, (ROW(B1888:B1907)-ROW(B1888)+1)) / (20*21/2)</f>
        <v>108.28265</v>
      </c>
      <c r="J1904" s="2">
        <f t="shared" si="234"/>
        <v>107.68475445176867</v>
      </c>
      <c r="K1904" s="2">
        <f t="shared" si="228"/>
        <v>105.91559714375346</v>
      </c>
    </row>
    <row r="1905" spans="1:11" ht="13.5" x14ac:dyDescent="0.25">
      <c r="A1905" s="3">
        <f>TITRES_STAT!B1908</f>
        <v>44784</v>
      </c>
      <c r="B1905" s="6">
        <f>TITRES_STAT!D1908</f>
        <v>104.9867</v>
      </c>
      <c r="C1905" s="2">
        <f t="shared" si="229"/>
        <v>-4.4024000000000001</v>
      </c>
      <c r="D1905" s="2">
        <f t="shared" si="230"/>
        <v>108.50861999999999</v>
      </c>
      <c r="E1905" s="2">
        <f t="shared" si="232"/>
        <v>108.59684999999999</v>
      </c>
      <c r="F1905" s="2">
        <f t="shared" si="233"/>
        <v>107.40936000000004</v>
      </c>
      <c r="G1905" s="2">
        <f t="shared" si="227"/>
        <v>105.63765000000006</v>
      </c>
      <c r="H1905" s="2">
        <f t="shared" si="231"/>
        <v>102.59285849999988</v>
      </c>
      <c r="I1905" s="2">
        <f t="array" ref="I1905">SUMPRODUCT(B1889:B1908, (ROW(B1889:B1908)-ROW(B1889)+1)) / (20*21/2)</f>
        <v>108.43767142857141</v>
      </c>
      <c r="J1905" s="2">
        <f t="shared" si="234"/>
        <v>107.42779688493356</v>
      </c>
      <c r="K1905" s="2">
        <f t="shared" si="228"/>
        <v>105.87916980478273</v>
      </c>
    </row>
    <row r="1906" spans="1:11" ht="13.5" x14ac:dyDescent="0.25">
      <c r="A1906" s="3">
        <f>TITRES_STAT!B1909</f>
        <v>44785</v>
      </c>
      <c r="B1906" s="6">
        <f>TITRES_STAT!D1909</f>
        <v>109.3891</v>
      </c>
      <c r="C1906" s="2">
        <f t="shared" si="229"/>
        <v>4.4024000000000001</v>
      </c>
      <c r="D1906" s="2">
        <f t="shared" si="230"/>
        <v>108.50861999999999</v>
      </c>
      <c r="E1906" s="2">
        <f t="shared" si="232"/>
        <v>108.94886000000001</v>
      </c>
      <c r="F1906" s="2">
        <f t="shared" si="233"/>
        <v>107.67359000000003</v>
      </c>
      <c r="G1906" s="2">
        <f t="shared" ref="G1906:G1969" si="235">AVERAGE(B1857:B1906)</f>
        <v>105.70805200000009</v>
      </c>
      <c r="H1906" s="2">
        <f t="shared" si="231"/>
        <v>102.61026349999989</v>
      </c>
      <c r="I1906" s="2">
        <f t="array" ref="I1906">SUMPRODUCT(B1890:B1909, (ROW(B1890:B1909)-ROW(B1890)+1)) / (20*21/2)</f>
        <v>108.58433238095236</v>
      </c>
      <c r="J1906" s="2">
        <f t="shared" si="234"/>
        <v>107.61458765779702</v>
      </c>
      <c r="K1906" s="2">
        <f t="shared" si="228"/>
        <v>106.01681412616381</v>
      </c>
    </row>
    <row r="1907" spans="1:11" ht="13.5" x14ac:dyDescent="0.25">
      <c r="A1907" s="3">
        <f>TITRES_STAT!B1910</f>
        <v>44788</v>
      </c>
      <c r="B1907" s="6">
        <f>TITRES_STAT!D1910</f>
        <v>109.3891</v>
      </c>
      <c r="C1907" s="2">
        <f t="shared" si="229"/>
        <v>0</v>
      </c>
      <c r="D1907" s="2">
        <f t="shared" si="230"/>
        <v>108.50861999999999</v>
      </c>
      <c r="E1907" s="2">
        <f t="shared" si="232"/>
        <v>108.94886000000001</v>
      </c>
      <c r="F1907" s="2">
        <f t="shared" si="233"/>
        <v>107.76137500000004</v>
      </c>
      <c r="G1907" s="2">
        <f t="shared" si="235"/>
        <v>105.77845400000011</v>
      </c>
      <c r="H1907" s="2">
        <f t="shared" si="231"/>
        <v>102.62766849999991</v>
      </c>
      <c r="I1907" s="2">
        <f t="array" ref="I1907">SUMPRODUCT(B1891:B1910, (ROW(B1891:B1910)-ROW(B1891)+1)) / (20*21/2)</f>
        <v>108.72263285714286</v>
      </c>
      <c r="J1907" s="2">
        <f t="shared" si="234"/>
        <v>107.78358883324492</v>
      </c>
      <c r="K1907" s="2">
        <f t="shared" ref="K1907:K1970" si="236">$K$4*B1907+(1-$K$4)*K1906</f>
        <v>106.14906063102013</v>
      </c>
    </row>
    <row r="1908" spans="1:11" ht="13.5" x14ac:dyDescent="0.25">
      <c r="A1908" s="3">
        <f>TITRES_STAT!B1911</f>
        <v>44789</v>
      </c>
      <c r="B1908" s="6">
        <f>TITRES_STAT!D1911</f>
        <v>109.3891</v>
      </c>
      <c r="C1908" s="2">
        <f t="shared" si="229"/>
        <v>0</v>
      </c>
      <c r="D1908" s="2">
        <f t="shared" si="230"/>
        <v>108.50861999999999</v>
      </c>
      <c r="E1908" s="2">
        <f t="shared" si="232"/>
        <v>108.94886000000001</v>
      </c>
      <c r="F1908" s="2">
        <f t="shared" si="233"/>
        <v>107.84916000000005</v>
      </c>
      <c r="G1908" s="2">
        <f t="shared" si="235"/>
        <v>105.84885600000011</v>
      </c>
      <c r="H1908" s="2">
        <f t="shared" si="231"/>
        <v>102.64507349999992</v>
      </c>
      <c r="I1908" s="2">
        <f t="array" ref="I1908">SUMPRODUCT(B1892:B1911, (ROW(B1892:B1911)-ROW(B1892)+1)) / (20*21/2)</f>
        <v>108.84417095238094</v>
      </c>
      <c r="J1908" s="2">
        <f t="shared" si="234"/>
        <v>107.93649465865016</v>
      </c>
      <c r="K1908" s="2">
        <f t="shared" si="236"/>
        <v>106.27612099843111</v>
      </c>
    </row>
    <row r="1909" spans="1:11" ht="13.5" x14ac:dyDescent="0.25">
      <c r="A1909" s="3">
        <f>TITRES_STAT!B1912</f>
        <v>44790</v>
      </c>
      <c r="B1909" s="6">
        <f>TITRES_STAT!D1912</f>
        <v>109.3891</v>
      </c>
      <c r="C1909" s="2">
        <f t="shared" si="229"/>
        <v>0</v>
      </c>
      <c r="D1909" s="2">
        <f t="shared" si="230"/>
        <v>108.50861999999999</v>
      </c>
      <c r="E1909" s="2">
        <f t="shared" si="232"/>
        <v>108.94886000000001</v>
      </c>
      <c r="F1909" s="2">
        <f t="shared" si="233"/>
        <v>107.93694500000004</v>
      </c>
      <c r="G1909" s="2">
        <f t="shared" si="235"/>
        <v>105.9545480000001</v>
      </c>
      <c r="H1909" s="2">
        <f t="shared" si="231"/>
        <v>102.67101949999993</v>
      </c>
      <c r="I1909" s="2">
        <f t="array" ref="I1909">SUMPRODUCT(B1893:B1912, (ROW(B1893:B1912)-ROW(B1893)+1)) / (20*21/2)</f>
        <v>108.94894666666667</v>
      </c>
      <c r="J1909" s="2">
        <f t="shared" si="234"/>
        <v>108.074838024493</v>
      </c>
      <c r="K1909" s="2">
        <f t="shared" si="236"/>
        <v>106.39819860633578</v>
      </c>
    </row>
    <row r="1910" spans="1:11" ht="13.5" x14ac:dyDescent="0.25">
      <c r="A1910" s="3">
        <f>TITRES_STAT!B1913</f>
        <v>44791</v>
      </c>
      <c r="B1910" s="6">
        <f>TITRES_STAT!D1913</f>
        <v>109.3891</v>
      </c>
      <c r="C1910" s="2">
        <f t="shared" si="229"/>
        <v>0</v>
      </c>
      <c r="D1910" s="2">
        <f t="shared" si="230"/>
        <v>109.38910000000001</v>
      </c>
      <c r="E1910" s="2">
        <f t="shared" si="232"/>
        <v>108.94886</v>
      </c>
      <c r="F1910" s="2">
        <f t="shared" si="233"/>
        <v>108.11295000000003</v>
      </c>
      <c r="G1910" s="2">
        <f t="shared" si="235"/>
        <v>106.06024000000011</v>
      </c>
      <c r="H1910" s="2">
        <f t="shared" si="231"/>
        <v>102.69696549999995</v>
      </c>
      <c r="I1910" s="2">
        <f t="array" ref="I1910">SUMPRODUCT(B1894:B1913, (ROW(B1894:B1913)-ROW(B1894)+1)) / (20*21/2)</f>
        <v>109.03695999999999</v>
      </c>
      <c r="J1910" s="2">
        <f t="shared" si="234"/>
        <v>108.20000583168414</v>
      </c>
      <c r="K1910" s="2">
        <f t="shared" si="236"/>
        <v>106.51548885706772</v>
      </c>
    </row>
    <row r="1911" spans="1:11" ht="13.5" x14ac:dyDescent="0.25">
      <c r="A1911" s="3">
        <f>TITRES_STAT!B1914</f>
        <v>44792</v>
      </c>
      <c r="B1911" s="6">
        <f>TITRES_STAT!D1914</f>
        <v>109.3891</v>
      </c>
      <c r="C1911" s="2">
        <f t="shared" si="229"/>
        <v>0</v>
      </c>
      <c r="D1911" s="2">
        <f t="shared" si="230"/>
        <v>109.38910000000001</v>
      </c>
      <c r="E1911" s="2">
        <f t="shared" si="232"/>
        <v>108.94886</v>
      </c>
      <c r="F1911" s="2">
        <f t="shared" si="233"/>
        <v>108.28895500000003</v>
      </c>
      <c r="G1911" s="2">
        <f t="shared" si="235"/>
        <v>106.1659320000001</v>
      </c>
      <c r="H1911" s="2">
        <f t="shared" si="231"/>
        <v>102.72291149999995</v>
      </c>
      <c r="I1911" s="2">
        <f t="array" ref="I1911">SUMPRODUCT(B1895:B1914, (ROW(B1895:B1914)-ROW(B1895)+1)) / (20*21/2)</f>
        <v>109.10821095238093</v>
      </c>
      <c r="J1911" s="2">
        <f t="shared" si="234"/>
        <v>108.31325289533328</v>
      </c>
      <c r="K1911" s="2">
        <f t="shared" si="236"/>
        <v>106.6281794901239</v>
      </c>
    </row>
    <row r="1912" spans="1:11" ht="13.5" x14ac:dyDescent="0.25">
      <c r="A1912" s="3">
        <f>TITRES_STAT!B1915</f>
        <v>44795</v>
      </c>
      <c r="B1912" s="6">
        <f>TITRES_STAT!D1915</f>
        <v>109.3891</v>
      </c>
      <c r="C1912" s="2">
        <f t="shared" si="229"/>
        <v>0</v>
      </c>
      <c r="D1912" s="2">
        <f t="shared" si="230"/>
        <v>109.38910000000001</v>
      </c>
      <c r="E1912" s="2">
        <f t="shared" si="232"/>
        <v>108.94886</v>
      </c>
      <c r="F1912" s="2">
        <f t="shared" si="233"/>
        <v>108.46496000000002</v>
      </c>
      <c r="G1912" s="2">
        <f t="shared" si="235"/>
        <v>106.27162400000009</v>
      </c>
      <c r="H1912" s="2">
        <f t="shared" si="231"/>
        <v>102.74885749999997</v>
      </c>
      <c r="I1912" s="2">
        <f t="array" ref="I1912">SUMPRODUCT(B1896:B1915, (ROW(B1896:B1915)-ROW(B1896)+1)) / (20*21/2)</f>
        <v>109.16269952380951</v>
      </c>
      <c r="J1912" s="2">
        <f t="shared" si="234"/>
        <v>108.41571452434917</v>
      </c>
      <c r="K1912" s="2">
        <f t="shared" si="236"/>
        <v>106.73645088266807</v>
      </c>
    </row>
    <row r="1913" spans="1:11" ht="13.5" x14ac:dyDescent="0.25">
      <c r="A1913" s="3">
        <f>TITRES_STAT!B1916</f>
        <v>44796</v>
      </c>
      <c r="B1913" s="6">
        <f>TITRES_STAT!D1916</f>
        <v>109.3891</v>
      </c>
      <c r="C1913" s="2">
        <f t="shared" si="229"/>
        <v>0</v>
      </c>
      <c r="D1913" s="2">
        <f t="shared" si="230"/>
        <v>109.38910000000001</v>
      </c>
      <c r="E1913" s="2">
        <f t="shared" si="232"/>
        <v>108.94886</v>
      </c>
      <c r="F1913" s="2">
        <f t="shared" si="233"/>
        <v>108.64096500000002</v>
      </c>
      <c r="G1913" s="2">
        <f t="shared" si="235"/>
        <v>106.41260600000008</v>
      </c>
      <c r="H1913" s="2">
        <f t="shared" si="231"/>
        <v>102.76839749999999</v>
      </c>
      <c r="I1913" s="2">
        <f t="array" ref="I1913">SUMPRODUCT(B1897:B1916, (ROW(B1897:B1916)-ROW(B1897)+1)) / (20*21/2)</f>
        <v>109.03321619047617</v>
      </c>
      <c r="J1913" s="2">
        <f t="shared" si="234"/>
        <v>108.50841790298259</v>
      </c>
      <c r="K1913" s="2">
        <f t="shared" si="236"/>
        <v>106.84047633824972</v>
      </c>
    </row>
    <row r="1914" spans="1:11" ht="13.5" x14ac:dyDescent="0.25">
      <c r="A1914" s="3">
        <f>TITRES_STAT!B1917</f>
        <v>44797</v>
      </c>
      <c r="B1914" s="6">
        <f>TITRES_STAT!D1917</f>
        <v>109.3891</v>
      </c>
      <c r="C1914" s="2">
        <f t="shared" si="229"/>
        <v>0</v>
      </c>
      <c r="D1914" s="2">
        <f t="shared" si="230"/>
        <v>109.38910000000001</v>
      </c>
      <c r="E1914" s="2">
        <f t="shared" si="232"/>
        <v>108.94886</v>
      </c>
      <c r="F1914" s="2">
        <f t="shared" si="233"/>
        <v>108.81697000000001</v>
      </c>
      <c r="G1914" s="2">
        <f t="shared" si="235"/>
        <v>106.55358800000008</v>
      </c>
      <c r="H1914" s="2">
        <f t="shared" si="231"/>
        <v>102.78793749999998</v>
      </c>
      <c r="I1914" s="2">
        <f t="array" ref="I1914">SUMPRODUCT(B1898:B1917, (ROW(B1898:B1917)-ROW(B1898)+1)) / (20*21/2)</f>
        <v>108.89533095238093</v>
      </c>
      <c r="J1914" s="2">
        <f t="shared" si="234"/>
        <v>108.59229238841283</v>
      </c>
      <c r="K1914" s="2">
        <f t="shared" si="236"/>
        <v>106.94042236420071</v>
      </c>
    </row>
    <row r="1915" spans="1:11" ht="13.5" x14ac:dyDescent="0.25">
      <c r="A1915" s="3">
        <f>TITRES_STAT!B1918</f>
        <v>44798</v>
      </c>
      <c r="B1915" s="6">
        <f>TITRES_STAT!D1918</f>
        <v>109.3891</v>
      </c>
      <c r="C1915" s="2">
        <f t="shared" si="229"/>
        <v>0</v>
      </c>
      <c r="D1915" s="2">
        <f t="shared" si="230"/>
        <v>109.38910000000001</v>
      </c>
      <c r="E1915" s="2">
        <f t="shared" si="232"/>
        <v>109.38910000000001</v>
      </c>
      <c r="F1915" s="2">
        <f t="shared" si="233"/>
        <v>108.99297500000003</v>
      </c>
      <c r="G1915" s="2">
        <f t="shared" si="235"/>
        <v>106.69457000000007</v>
      </c>
      <c r="H1915" s="2">
        <f t="shared" si="231"/>
        <v>102.80747749999996</v>
      </c>
      <c r="I1915" s="2">
        <f t="array" ref="I1915">SUMPRODUCT(B1899:B1918, (ROW(B1899:B1918)-ROW(B1899)+1)) / (20*21/2)</f>
        <v>108.51373952380952</v>
      </c>
      <c r="J1915" s="2">
        <f t="shared" si="234"/>
        <v>108.6681788276116</v>
      </c>
      <c r="K1915" s="2">
        <f t="shared" si="236"/>
        <v>107.03644893815363</v>
      </c>
    </row>
    <row r="1916" spans="1:11" ht="13.5" x14ac:dyDescent="0.25">
      <c r="A1916" s="3">
        <f>TITRES_STAT!B1919</f>
        <v>44799</v>
      </c>
      <c r="B1916" s="6">
        <f>TITRES_STAT!D1919</f>
        <v>107.63339999999999</v>
      </c>
      <c r="C1916" s="2">
        <f t="shared" si="229"/>
        <v>-1.7557000000000045</v>
      </c>
      <c r="D1916" s="2">
        <f t="shared" si="230"/>
        <v>109.03796</v>
      </c>
      <c r="E1916" s="2">
        <f t="shared" si="232"/>
        <v>109.21352999999999</v>
      </c>
      <c r="F1916" s="2">
        <f t="shared" si="233"/>
        <v>109.08119500000005</v>
      </c>
      <c r="G1916" s="2">
        <f t="shared" si="235"/>
        <v>106.80043800000007</v>
      </c>
      <c r="H1916" s="2">
        <f t="shared" si="231"/>
        <v>102.81823899999996</v>
      </c>
      <c r="I1916" s="2">
        <f t="array" ref="I1916">SUMPRODUCT(B1900:B1919, (ROW(B1900:B1919)-ROW(B1900)+1)) / (20*21/2)</f>
        <v>108.32115952380953</v>
      </c>
      <c r="J1916" s="2">
        <f t="shared" si="234"/>
        <v>108.56962846307717</v>
      </c>
      <c r="K1916" s="2">
        <f t="shared" si="236"/>
        <v>107.05985878371624</v>
      </c>
    </row>
    <row r="1917" spans="1:11" ht="13.5" x14ac:dyDescent="0.25">
      <c r="A1917" s="3">
        <f>TITRES_STAT!B1920</f>
        <v>44802</v>
      </c>
      <c r="B1917" s="6">
        <f>TITRES_STAT!D1920</f>
        <v>107.63339999999999</v>
      </c>
      <c r="C1917" s="2">
        <f t="shared" si="229"/>
        <v>0</v>
      </c>
      <c r="D1917" s="2">
        <f t="shared" si="230"/>
        <v>108.68681999999998</v>
      </c>
      <c r="E1917" s="2">
        <f t="shared" si="232"/>
        <v>109.03796</v>
      </c>
      <c r="F1917" s="2">
        <f t="shared" si="233"/>
        <v>108.99341000000007</v>
      </c>
      <c r="G1917" s="2">
        <f t="shared" si="235"/>
        <v>106.90630600000004</v>
      </c>
      <c r="H1917" s="2">
        <f t="shared" si="231"/>
        <v>102.82900049999995</v>
      </c>
      <c r="I1917" s="2">
        <f t="array" ref="I1917">SUMPRODUCT(B1901:B1920, (ROW(B1901:B1920)-ROW(B1901)+1)) / (20*21/2)</f>
        <v>108.18315047619051</v>
      </c>
      <c r="J1917" s="2">
        <f t="shared" si="234"/>
        <v>108.48046384754601</v>
      </c>
      <c r="K1917" s="2">
        <f t="shared" si="236"/>
        <v>107.08235059611953</v>
      </c>
    </row>
    <row r="1918" spans="1:11" ht="13.5" x14ac:dyDescent="0.25">
      <c r="A1918" s="3">
        <f>TITRES_STAT!B1921</f>
        <v>44803</v>
      </c>
      <c r="B1918" s="6">
        <f>TITRES_STAT!D1921</f>
        <v>104.9867</v>
      </c>
      <c r="C1918" s="2">
        <f t="shared" si="229"/>
        <v>-2.6466999999999956</v>
      </c>
      <c r="D1918" s="2">
        <f t="shared" si="230"/>
        <v>107.80634000000001</v>
      </c>
      <c r="E1918" s="2">
        <f t="shared" si="232"/>
        <v>108.59771999999998</v>
      </c>
      <c r="F1918" s="2">
        <f t="shared" si="233"/>
        <v>108.77329000000005</v>
      </c>
      <c r="G1918" s="2">
        <f t="shared" si="235"/>
        <v>106.88866000000003</v>
      </c>
      <c r="H1918" s="2">
        <f t="shared" si="231"/>
        <v>102.82652849999995</v>
      </c>
      <c r="I1918" s="2">
        <f t="array" ref="I1918">SUMPRODUCT(B1902:B1921, (ROW(B1902:B1921)-ROW(B1902)+1)) / (20*21/2)</f>
        <v>108.05560238095239</v>
      </c>
      <c r="J1918" s="2">
        <f t="shared" si="234"/>
        <v>108.14772443349401</v>
      </c>
      <c r="K1918" s="2">
        <f t="shared" si="236"/>
        <v>107.00016821980111</v>
      </c>
    </row>
    <row r="1919" spans="1:11" ht="13.5" x14ac:dyDescent="0.25">
      <c r="A1919" s="3">
        <f>TITRES_STAT!B1922</f>
        <v>44804</v>
      </c>
      <c r="B1919" s="6">
        <f>TITRES_STAT!D1922</f>
        <v>106.7512</v>
      </c>
      <c r="C1919" s="2">
        <f t="shared" si="229"/>
        <v>1.7644999999999982</v>
      </c>
      <c r="D1919" s="2">
        <f t="shared" si="230"/>
        <v>107.27875999999999</v>
      </c>
      <c r="E1919" s="2">
        <f t="shared" si="232"/>
        <v>108.33393000000001</v>
      </c>
      <c r="F1919" s="2">
        <f t="shared" si="233"/>
        <v>108.64139500000003</v>
      </c>
      <c r="G1919" s="2">
        <f t="shared" si="235"/>
        <v>106.90630400000002</v>
      </c>
      <c r="H1919" s="2">
        <f t="shared" si="231"/>
        <v>102.83287899999993</v>
      </c>
      <c r="I1919" s="2">
        <f t="array" ref="I1919">SUMPRODUCT(B1903:B1922, (ROW(B1903:B1922)-ROW(B1903)+1)) / (20*21/2)</f>
        <v>107.93851523809525</v>
      </c>
      <c r="J1919" s="2">
        <f t="shared" si="234"/>
        <v>108.01472210649457</v>
      </c>
      <c r="K1919" s="2">
        <f t="shared" si="236"/>
        <v>106.99040476020107</v>
      </c>
    </row>
    <row r="1920" spans="1:11" ht="13.5" x14ac:dyDescent="0.25">
      <c r="A1920" s="3">
        <f>TITRES_STAT!B1923</f>
        <v>44805</v>
      </c>
      <c r="B1920" s="6">
        <f>TITRES_STAT!D1923</f>
        <v>107.1923</v>
      </c>
      <c r="C1920" s="2">
        <f t="shared" si="229"/>
        <v>0.44110000000000582</v>
      </c>
      <c r="D1920" s="2">
        <f t="shared" si="230"/>
        <v>106.8394</v>
      </c>
      <c r="E1920" s="2">
        <f t="shared" si="232"/>
        <v>108.11425</v>
      </c>
      <c r="F1920" s="2">
        <f t="shared" si="233"/>
        <v>108.53155500000003</v>
      </c>
      <c r="G1920" s="2">
        <f t="shared" si="235"/>
        <v>106.93277</v>
      </c>
      <c r="H1920" s="2">
        <f t="shared" si="231"/>
        <v>102.84143499999995</v>
      </c>
      <c r="I1920" s="2">
        <f t="array" ref="I1920">SUMPRODUCT(B1904:B1923, (ROW(B1904:B1923)-ROW(B1904)+1)) / (20*21/2)</f>
        <v>107.83188904761904</v>
      </c>
      <c r="J1920" s="2">
        <f t="shared" si="234"/>
        <v>107.93639619159032</v>
      </c>
      <c r="K1920" s="2">
        <f t="shared" si="236"/>
        <v>106.99832222058535</v>
      </c>
    </row>
    <row r="1921" spans="1:11" ht="13.5" x14ac:dyDescent="0.25">
      <c r="A1921" s="3">
        <f>TITRES_STAT!B1924</f>
        <v>44806</v>
      </c>
      <c r="B1921" s="6">
        <f>TITRES_STAT!D1924</f>
        <v>107.1923</v>
      </c>
      <c r="C1921" s="2">
        <f t="shared" si="229"/>
        <v>0</v>
      </c>
      <c r="D1921" s="2">
        <f t="shared" si="230"/>
        <v>106.75118000000001</v>
      </c>
      <c r="E1921" s="2">
        <f t="shared" si="232"/>
        <v>107.89457000000002</v>
      </c>
      <c r="F1921" s="2">
        <f t="shared" si="233"/>
        <v>108.42171500000002</v>
      </c>
      <c r="G1921" s="2">
        <f t="shared" si="235"/>
        <v>107.029816</v>
      </c>
      <c r="H1921" s="2">
        <f t="shared" si="231"/>
        <v>102.84999099999993</v>
      </c>
      <c r="I1921" s="2">
        <f t="array" ref="I1921">SUMPRODUCT(B1905:B1924, (ROW(B1905:B1924)-ROW(B1905)+1)) / (20*21/2)</f>
        <v>107.7357238095238</v>
      </c>
      <c r="J1921" s="2">
        <f t="shared" si="234"/>
        <v>107.86552988762934</v>
      </c>
      <c r="K1921" s="2">
        <f t="shared" si="236"/>
        <v>107.0059291923271</v>
      </c>
    </row>
    <row r="1922" spans="1:11" ht="13.5" x14ac:dyDescent="0.25">
      <c r="A1922" s="3">
        <f>TITRES_STAT!B1925</f>
        <v>44809</v>
      </c>
      <c r="B1922" s="6">
        <f>TITRES_STAT!D1925</f>
        <v>107.1923</v>
      </c>
      <c r="C1922" s="2">
        <f t="shared" si="229"/>
        <v>0</v>
      </c>
      <c r="D1922" s="2">
        <f t="shared" si="230"/>
        <v>106.66296</v>
      </c>
      <c r="E1922" s="2">
        <f t="shared" si="232"/>
        <v>107.67489</v>
      </c>
      <c r="F1922" s="2">
        <f t="shared" si="233"/>
        <v>108.31187500000001</v>
      </c>
      <c r="G1922" s="2">
        <f t="shared" si="235"/>
        <v>107.05628199999997</v>
      </c>
      <c r="H1922" s="2">
        <f t="shared" si="231"/>
        <v>102.85854699999996</v>
      </c>
      <c r="I1922" s="2">
        <f t="array" ref="I1922">SUMPRODUCT(B1906:B1925, (ROW(B1906:B1925)-ROW(B1906)+1)) / (20*21/2)</f>
        <v>107.19125761904763</v>
      </c>
      <c r="J1922" s="2">
        <f t="shared" si="234"/>
        <v>107.80141275547416</v>
      </c>
      <c r="K1922" s="2">
        <f t="shared" si="236"/>
        <v>107.01323785145154</v>
      </c>
    </row>
    <row r="1923" spans="1:11" ht="13.5" x14ac:dyDescent="0.25">
      <c r="A1923" s="3">
        <f>TITRES_STAT!B1926</f>
        <v>44810</v>
      </c>
      <c r="B1923" s="6">
        <f>TITRES_STAT!D1926</f>
        <v>107.1923</v>
      </c>
      <c r="C1923" s="2">
        <f t="shared" si="229"/>
        <v>0</v>
      </c>
      <c r="D1923" s="2">
        <f t="shared" si="230"/>
        <v>107.10408</v>
      </c>
      <c r="E1923" s="2">
        <f t="shared" si="232"/>
        <v>107.45521000000001</v>
      </c>
      <c r="F1923" s="2">
        <f t="shared" si="233"/>
        <v>108.202035</v>
      </c>
      <c r="G1923" s="2">
        <f t="shared" si="235"/>
        <v>107.08274799999995</v>
      </c>
      <c r="H1923" s="2">
        <f t="shared" si="231"/>
        <v>102.86710299999996</v>
      </c>
      <c r="I1923" s="2">
        <f t="array" ref="I1923">SUMPRODUCT(B1907:B1926, (ROW(B1907:B1926)-ROW(B1907)+1)) / (20*21/2)</f>
        <v>107.09782666666669</v>
      </c>
      <c r="J1923" s="2">
        <f t="shared" si="234"/>
        <v>107.74340201685757</v>
      </c>
      <c r="K1923" s="2">
        <f t="shared" si="236"/>
        <v>107.02025989649266</v>
      </c>
    </row>
    <row r="1924" spans="1:11" ht="13.5" x14ac:dyDescent="0.25">
      <c r="A1924" s="3">
        <f>TITRES_STAT!B1927</f>
        <v>44811</v>
      </c>
      <c r="B1924" s="6">
        <f>TITRES_STAT!D1927</f>
        <v>107.1923</v>
      </c>
      <c r="C1924" s="2">
        <f t="shared" ref="C1924:C1987" si="237">B1924-B1923</f>
        <v>0</v>
      </c>
      <c r="D1924" s="2">
        <f t="shared" si="230"/>
        <v>107.1923</v>
      </c>
      <c r="E1924" s="2">
        <f t="shared" si="232"/>
        <v>107.23553000000001</v>
      </c>
      <c r="F1924" s="2">
        <f t="shared" si="233"/>
        <v>108.09219499999999</v>
      </c>
      <c r="G1924" s="2">
        <f t="shared" si="235"/>
        <v>107.10921399999994</v>
      </c>
      <c r="H1924" s="2">
        <f t="shared" si="231"/>
        <v>102.87565899999994</v>
      </c>
      <c r="I1924" s="2">
        <f t="array" ref="I1924">SUMPRODUCT(B1908:B1927, (ROW(B1908:B1927)-ROW(B1908)+1)) / (20*21/2)</f>
        <v>106.90999809523808</v>
      </c>
      <c r="J1924" s="2">
        <f t="shared" si="234"/>
        <v>107.69091611049018</v>
      </c>
      <c r="K1924" s="2">
        <f t="shared" si="236"/>
        <v>107.02700656721844</v>
      </c>
    </row>
    <row r="1925" spans="1:11" ht="13.5" x14ac:dyDescent="0.25">
      <c r="A1925" s="3">
        <f>TITRES_STAT!B1928</f>
        <v>44812</v>
      </c>
      <c r="B1925" s="6">
        <f>TITRES_STAT!D1928</f>
        <v>102.3753</v>
      </c>
      <c r="C1925" s="2">
        <f t="shared" si="237"/>
        <v>-4.8170000000000073</v>
      </c>
      <c r="D1925" s="2">
        <f t="shared" si="230"/>
        <v>106.2289</v>
      </c>
      <c r="E1925" s="2">
        <f t="shared" si="232"/>
        <v>106.53415000000003</v>
      </c>
      <c r="F1925" s="2">
        <f t="shared" si="233"/>
        <v>107.96162499999998</v>
      </c>
      <c r="G1925" s="2">
        <f t="shared" si="235"/>
        <v>107.03933999999992</v>
      </c>
      <c r="H1925" s="2">
        <f t="shared" si="231"/>
        <v>102.86012999999994</v>
      </c>
      <c r="I1925" s="2">
        <f t="array" ref="I1925">SUMPRODUCT(B1909:B1928, (ROW(B1909:B1928)-ROW(B1909)+1)) / (20*21/2)</f>
        <v>106.82295095238095</v>
      </c>
      <c r="J1925" s="2">
        <f t="shared" si="234"/>
        <v>107.18466695711017</v>
      </c>
      <c r="K1925" s="2">
        <f t="shared" si="236"/>
        <v>106.84458670183733</v>
      </c>
    </row>
    <row r="1926" spans="1:11" ht="13.5" x14ac:dyDescent="0.25">
      <c r="A1926" s="3">
        <f>TITRES_STAT!B1929</f>
        <v>44813</v>
      </c>
      <c r="B1926" s="6">
        <f>TITRES_STAT!D1929</f>
        <v>106.9806</v>
      </c>
      <c r="C1926" s="2">
        <f t="shared" si="237"/>
        <v>4.6052999999999997</v>
      </c>
      <c r="D1926" s="2">
        <f t="shared" ref="D1926:D1989" si="238">AVERAGE(B1922:B1926)</f>
        <v>106.18656000000001</v>
      </c>
      <c r="E1926" s="2">
        <f t="shared" si="232"/>
        <v>106.46887000000001</v>
      </c>
      <c r="F1926" s="2">
        <f t="shared" si="233"/>
        <v>107.84119999999996</v>
      </c>
      <c r="G1926" s="2">
        <f t="shared" si="235"/>
        <v>107.0617499999999</v>
      </c>
      <c r="H1926" s="2">
        <f t="shared" si="231"/>
        <v>102.86762749999997</v>
      </c>
      <c r="I1926" s="2">
        <f t="array" ref="I1926">SUMPRODUCT(B1910:B1929, (ROW(B1910:B1929)-ROW(B1910)+1)) / (20*21/2)</f>
        <v>106.74846523809525</v>
      </c>
      <c r="J1926" s="2">
        <f t="shared" si="234"/>
        <v>107.16523200881396</v>
      </c>
      <c r="K1926" s="2">
        <f t="shared" si="236"/>
        <v>106.84992055666724</v>
      </c>
    </row>
    <row r="1927" spans="1:11" ht="13.5" x14ac:dyDescent="0.25">
      <c r="A1927" s="3">
        <f>TITRES_STAT!B1930</f>
        <v>44816</v>
      </c>
      <c r="B1927" s="6">
        <f>TITRES_STAT!D1930</f>
        <v>105.869</v>
      </c>
      <c r="C1927" s="2">
        <f t="shared" si="237"/>
        <v>-1.1115999999999957</v>
      </c>
      <c r="D1927" s="2">
        <f t="shared" si="238"/>
        <v>105.92190000000001</v>
      </c>
      <c r="E1927" s="2">
        <f t="shared" si="232"/>
        <v>106.29243000000001</v>
      </c>
      <c r="F1927" s="2">
        <f t="shared" si="233"/>
        <v>107.66519499999997</v>
      </c>
      <c r="G1927" s="2">
        <f t="shared" si="235"/>
        <v>107.0619279999999</v>
      </c>
      <c r="H1927" s="2">
        <f t="shared" si="231"/>
        <v>102.86956699999995</v>
      </c>
      <c r="I1927" s="2">
        <f t="array" ref="I1927">SUMPRODUCT(B1911:B1930, (ROW(B1911:B1930)-ROW(B1911)+1)) / (20*21/2)</f>
        <v>106.68654095238094</v>
      </c>
      <c r="J1927" s="2">
        <f t="shared" si="234"/>
        <v>107.04178134130787</v>
      </c>
      <c r="K1927" s="2">
        <f t="shared" si="236"/>
        <v>106.81145308385678</v>
      </c>
    </row>
    <row r="1928" spans="1:11" ht="13.5" x14ac:dyDescent="0.25">
      <c r="A1928" s="3">
        <f>TITRES_STAT!B1931</f>
        <v>44817</v>
      </c>
      <c r="B1928" s="6">
        <f>TITRES_STAT!D1931</f>
        <v>106.7512</v>
      </c>
      <c r="C1928" s="2">
        <f t="shared" si="237"/>
        <v>0.88219999999999743</v>
      </c>
      <c r="D1928" s="2">
        <f t="shared" si="238"/>
        <v>105.83368</v>
      </c>
      <c r="E1928" s="2">
        <f t="shared" si="232"/>
        <v>106.46888000000001</v>
      </c>
      <c r="F1928" s="2">
        <f t="shared" si="233"/>
        <v>107.53329999999997</v>
      </c>
      <c r="G1928" s="2">
        <f t="shared" si="235"/>
        <v>107.15015199999991</v>
      </c>
      <c r="H1928" s="2">
        <f t="shared" si="231"/>
        <v>102.87591749999996</v>
      </c>
      <c r="I1928" s="2">
        <f t="array" ref="I1928">SUMPRODUCT(B1912:B1931, (ROW(B1912:B1931)-ROW(B1912)+1)) / (20*21/2)</f>
        <v>106.6371780952381</v>
      </c>
      <c r="J1928" s="2">
        <f t="shared" si="234"/>
        <v>107.01410692784997</v>
      </c>
      <c r="K1928" s="2">
        <f t="shared" si="236"/>
        <v>106.80909021782318</v>
      </c>
    </row>
    <row r="1929" spans="1:11" ht="13.5" x14ac:dyDescent="0.25">
      <c r="A1929" s="3">
        <f>TITRES_STAT!B1932</f>
        <v>44818</v>
      </c>
      <c r="B1929" s="6">
        <f>TITRES_STAT!D1932</f>
        <v>106.7512</v>
      </c>
      <c r="C1929" s="2">
        <f t="shared" si="237"/>
        <v>0</v>
      </c>
      <c r="D1929" s="2">
        <f t="shared" si="238"/>
        <v>105.74546000000001</v>
      </c>
      <c r="E1929" s="2">
        <f t="shared" si="232"/>
        <v>106.46888000000001</v>
      </c>
      <c r="F1929" s="2">
        <f t="shared" si="233"/>
        <v>107.40140499999998</v>
      </c>
      <c r="G1929" s="2">
        <f t="shared" si="235"/>
        <v>107.2383759999999</v>
      </c>
      <c r="H1929" s="2">
        <f t="shared" si="231"/>
        <v>102.88226799999997</v>
      </c>
      <c r="I1929" s="2">
        <f t="array" ref="I1929">SUMPRODUCT(B1913:B1932, (ROW(B1913:B1932)-ROW(B1913)+1)) / (20*21/2)</f>
        <v>106.85160523809522</v>
      </c>
      <c r="J1929" s="2">
        <f t="shared" si="234"/>
        <v>106.98906817281663</v>
      </c>
      <c r="K1929" s="2">
        <f t="shared" si="236"/>
        <v>106.80682001320267</v>
      </c>
    </row>
    <row r="1930" spans="1:11" ht="13.5" x14ac:dyDescent="0.25">
      <c r="A1930" s="3">
        <f>TITRES_STAT!B1933</f>
        <v>44819</v>
      </c>
      <c r="B1930" s="6">
        <f>TITRES_STAT!D1933</f>
        <v>106.7512</v>
      </c>
      <c r="C1930" s="2">
        <f t="shared" si="237"/>
        <v>0</v>
      </c>
      <c r="D1930" s="2">
        <f t="shared" si="238"/>
        <v>106.62064000000001</v>
      </c>
      <c r="E1930" s="2">
        <f t="shared" si="232"/>
        <v>106.42477000000001</v>
      </c>
      <c r="F1930" s="2">
        <f t="shared" si="233"/>
        <v>107.26950999999997</v>
      </c>
      <c r="G1930" s="2">
        <f t="shared" si="235"/>
        <v>107.3089559999999</v>
      </c>
      <c r="H1930" s="2">
        <f t="shared" ref="H1930:H1993" si="239">AVERAGE(B1731:B1930)</f>
        <v>102.88861849999998</v>
      </c>
      <c r="I1930" s="2">
        <f t="array" ref="I1930">SUMPRODUCT(B1914:B1933, (ROW(B1914:B1933)-ROW(B1914)+1)) / (20*21/2)</f>
        <v>107.06603238095236</v>
      </c>
      <c r="J1930" s="2">
        <f t="shared" si="234"/>
        <v>106.96641406111981</v>
      </c>
      <c r="K1930" s="2">
        <f t="shared" si="236"/>
        <v>106.80463883621432</v>
      </c>
    </row>
    <row r="1931" spans="1:11" ht="13.5" x14ac:dyDescent="0.25">
      <c r="A1931" s="3">
        <f>TITRES_STAT!B1934</f>
        <v>44820</v>
      </c>
      <c r="B1931" s="6">
        <f>TITRES_STAT!D1934</f>
        <v>106.7512</v>
      </c>
      <c r="C1931" s="2">
        <f t="shared" si="237"/>
        <v>0</v>
      </c>
      <c r="D1931" s="2">
        <f t="shared" si="238"/>
        <v>106.57476</v>
      </c>
      <c r="E1931" s="2">
        <f t="shared" si="232"/>
        <v>106.38066000000001</v>
      </c>
      <c r="F1931" s="2">
        <f t="shared" si="233"/>
        <v>107.13761499999998</v>
      </c>
      <c r="G1931" s="2">
        <f t="shared" si="235"/>
        <v>107.3795359999999</v>
      </c>
      <c r="H1931" s="2">
        <f t="shared" si="239"/>
        <v>102.89496899999999</v>
      </c>
      <c r="I1931" s="2">
        <f t="array" ref="I1931">SUMPRODUCT(B1915:B1934, (ROW(B1915:B1934)-ROW(B1915)+1)) / (20*21/2)</f>
        <v>107.2796214285714</v>
      </c>
      <c r="J1931" s="2">
        <f t="shared" si="234"/>
        <v>106.94591748387029</v>
      </c>
      <c r="K1931" s="2">
        <f t="shared" si="236"/>
        <v>106.80254319557847</v>
      </c>
    </row>
    <row r="1932" spans="1:11" ht="13.5" x14ac:dyDescent="0.25">
      <c r="A1932" s="3">
        <f>TITRES_STAT!B1935</f>
        <v>44823</v>
      </c>
      <c r="B1932" s="6">
        <f>TITRES_STAT!D1935</f>
        <v>109.3891</v>
      </c>
      <c r="C1932" s="2">
        <f t="shared" si="237"/>
        <v>2.6379000000000019</v>
      </c>
      <c r="D1932" s="2">
        <f t="shared" si="238"/>
        <v>107.27878000000001</v>
      </c>
      <c r="E1932" s="2">
        <f t="shared" ref="E1932:E1995" si="240">AVERAGE(B1923:B1932)</f>
        <v>106.60034000000003</v>
      </c>
      <c r="F1932" s="2">
        <f t="shared" si="233"/>
        <v>107.13761499999998</v>
      </c>
      <c r="G1932" s="2">
        <f t="shared" si="235"/>
        <v>107.44993799999993</v>
      </c>
      <c r="H1932" s="2">
        <f t="shared" si="239"/>
        <v>102.914509</v>
      </c>
      <c r="I1932" s="2">
        <f t="array" ref="I1932">SUMPRODUCT(B1916:B1935, (ROW(B1916:B1935)-ROW(B1916)+1)) / (20*21/2)</f>
        <v>107.49492857142856</v>
      </c>
      <c r="J1932" s="2">
        <f t="shared" si="234"/>
        <v>107.1786015330255</v>
      </c>
      <c r="K1932" s="2">
        <f t="shared" si="236"/>
        <v>106.90397679575186</v>
      </c>
    </row>
    <row r="1933" spans="1:11" ht="13.5" x14ac:dyDescent="0.25">
      <c r="A1933" s="3">
        <f>TITRES_STAT!B1936</f>
        <v>44824</v>
      </c>
      <c r="B1933" s="6">
        <f>TITRES_STAT!D1936</f>
        <v>109.3891</v>
      </c>
      <c r="C1933" s="2">
        <f t="shared" si="237"/>
        <v>0</v>
      </c>
      <c r="D1933" s="2">
        <f t="shared" si="238"/>
        <v>107.80636</v>
      </c>
      <c r="E1933" s="2">
        <f t="shared" si="240"/>
        <v>106.82002000000003</v>
      </c>
      <c r="F1933" s="2">
        <f t="shared" si="233"/>
        <v>107.13761499999998</v>
      </c>
      <c r="G1933" s="2">
        <f t="shared" si="235"/>
        <v>107.52033999999996</v>
      </c>
      <c r="H1933" s="2">
        <f t="shared" si="239"/>
        <v>102.93404900000002</v>
      </c>
      <c r="I1933" s="2">
        <f t="array" ref="I1933">SUMPRODUCT(B1917:B1936, (ROW(B1917:B1936)-ROW(B1917)+1)) / (20*21/2)</f>
        <v>107.45812714285715</v>
      </c>
      <c r="J1933" s="2">
        <f t="shared" si="234"/>
        <v>107.38912519654687</v>
      </c>
      <c r="K1933" s="2">
        <f t="shared" si="236"/>
        <v>107.00143260768317</v>
      </c>
    </row>
    <row r="1934" spans="1:11" ht="13.5" x14ac:dyDescent="0.25">
      <c r="A1934" s="3">
        <f>TITRES_STAT!B1937</f>
        <v>44825</v>
      </c>
      <c r="B1934" s="6">
        <f>TITRES_STAT!D1937</f>
        <v>109.38030000000001</v>
      </c>
      <c r="C1934" s="2">
        <f t="shared" si="237"/>
        <v>-8.7999999999937017E-3</v>
      </c>
      <c r="D1934" s="2">
        <f t="shared" si="238"/>
        <v>108.33217999999999</v>
      </c>
      <c r="E1934" s="2">
        <f t="shared" si="240"/>
        <v>107.03882000000002</v>
      </c>
      <c r="F1934" s="2">
        <f t="shared" si="233"/>
        <v>107.137175</v>
      </c>
      <c r="G1934" s="2">
        <f t="shared" si="235"/>
        <v>107.59056599999997</v>
      </c>
      <c r="H1934" s="2">
        <f t="shared" si="239"/>
        <v>102.95354500000003</v>
      </c>
      <c r="I1934" s="2">
        <f t="array" ref="I1934">SUMPRODUCT(B1918:B1937, (ROW(B1918:B1937)-ROW(B1918)+1)) / (20*21/2)</f>
        <v>107.42552666666666</v>
      </c>
      <c r="J1934" s="2">
        <f t="shared" si="234"/>
        <v>107.57876089211385</v>
      </c>
      <c r="K1934" s="2">
        <f t="shared" si="236"/>
        <v>107.09472152502893</v>
      </c>
    </row>
    <row r="1935" spans="1:11" ht="13.5" x14ac:dyDescent="0.25">
      <c r="A1935" s="3">
        <f>TITRES_STAT!B1938</f>
        <v>44826</v>
      </c>
      <c r="B1935" s="6">
        <f>TITRES_STAT!D1938</f>
        <v>109.39790000000001</v>
      </c>
      <c r="C1935" s="2">
        <f t="shared" si="237"/>
        <v>1.7600000000001614E-2</v>
      </c>
      <c r="D1935" s="2">
        <f t="shared" si="238"/>
        <v>108.86152000000001</v>
      </c>
      <c r="E1935" s="2">
        <f t="shared" si="240"/>
        <v>107.74108000000001</v>
      </c>
      <c r="F1935" s="2">
        <f t="shared" si="233"/>
        <v>107.13761500000001</v>
      </c>
      <c r="G1935" s="2">
        <f t="shared" si="235"/>
        <v>107.69660999999996</v>
      </c>
      <c r="H1935" s="2">
        <f t="shared" si="239"/>
        <v>102.98807600000004</v>
      </c>
      <c r="I1935" s="2">
        <f t="array" ref="I1935">SUMPRODUCT(B1919:B1938, (ROW(B1919:B1938)-ROW(B1919)+1)) / (20*21/2)</f>
        <v>107.39880333333333</v>
      </c>
      <c r="J1935" s="2">
        <f t="shared" si="234"/>
        <v>107.75201223572206</v>
      </c>
      <c r="K1935" s="2">
        <f t="shared" si="236"/>
        <v>107.1850422495376</v>
      </c>
    </row>
    <row r="1936" spans="1:11" ht="13.5" x14ac:dyDescent="0.25">
      <c r="A1936" s="3">
        <f>TITRES_STAT!B1939</f>
        <v>44827</v>
      </c>
      <c r="B1936" s="6">
        <f>TITRES_STAT!D1939</f>
        <v>106.7512</v>
      </c>
      <c r="C1936" s="2">
        <f t="shared" si="237"/>
        <v>-2.6467000000000098</v>
      </c>
      <c r="D1936" s="2">
        <f t="shared" si="238"/>
        <v>108.86152</v>
      </c>
      <c r="E1936" s="2">
        <f t="shared" si="240"/>
        <v>107.71813999999999</v>
      </c>
      <c r="F1936" s="2">
        <f t="shared" si="233"/>
        <v>107.09350500000001</v>
      </c>
      <c r="G1936" s="2">
        <f t="shared" si="235"/>
        <v>107.74954399999997</v>
      </c>
      <c r="H1936" s="2">
        <f t="shared" si="239"/>
        <v>102.99656200000005</v>
      </c>
      <c r="I1936" s="2">
        <f t="array" ref="I1936">SUMPRODUCT(B1920:B1939, (ROW(B1920:B1939)-ROW(B1920)+1)) / (20*21/2)</f>
        <v>107.53164142857143</v>
      </c>
      <c r="J1936" s="2">
        <f t="shared" si="234"/>
        <v>107.65669678470091</v>
      </c>
      <c r="K1936" s="2">
        <f t="shared" si="236"/>
        <v>107.16802882798711</v>
      </c>
    </row>
    <row r="1937" spans="1:11" ht="13.5" x14ac:dyDescent="0.25">
      <c r="A1937" s="3">
        <f>TITRES_STAT!B1940</f>
        <v>44830</v>
      </c>
      <c r="B1937" s="6">
        <f>TITRES_STAT!D1940</f>
        <v>106.7512</v>
      </c>
      <c r="C1937" s="2">
        <f t="shared" si="237"/>
        <v>0</v>
      </c>
      <c r="D1937" s="2">
        <f t="shared" si="238"/>
        <v>108.33394000000001</v>
      </c>
      <c r="E1937" s="2">
        <f t="shared" si="240"/>
        <v>107.80636000000001</v>
      </c>
      <c r="F1937" s="2">
        <f t="shared" si="233"/>
        <v>107.049395</v>
      </c>
      <c r="G1937" s="2">
        <f t="shared" si="235"/>
        <v>107.73189999999998</v>
      </c>
      <c r="H1937" s="2">
        <f t="shared" si="239"/>
        <v>103.00504800000004</v>
      </c>
      <c r="I1937" s="2">
        <f t="array" ref="I1937">SUMPRODUCT(B1921:B1940, (ROW(B1921:B1940)-ROW(B1921)+1)) / (20*21/2)</f>
        <v>107.82236476190478</v>
      </c>
      <c r="J1937" s="2">
        <f t="shared" si="234"/>
        <v>107.57045899568178</v>
      </c>
      <c r="K1937" s="2">
        <f t="shared" si="236"/>
        <v>107.1516825994386</v>
      </c>
    </row>
    <row r="1938" spans="1:11" ht="13.5" x14ac:dyDescent="0.25">
      <c r="A1938" s="3">
        <f>TITRES_STAT!B1941</f>
        <v>44831</v>
      </c>
      <c r="B1938" s="6">
        <f>TITRES_STAT!D1941</f>
        <v>106.7688</v>
      </c>
      <c r="C1938" s="2">
        <f t="shared" si="237"/>
        <v>1.7600000000001614E-2</v>
      </c>
      <c r="D1938" s="2">
        <f t="shared" si="238"/>
        <v>107.80987999999999</v>
      </c>
      <c r="E1938" s="2">
        <f t="shared" si="240"/>
        <v>107.80812</v>
      </c>
      <c r="F1938" s="2">
        <f t="shared" si="233"/>
        <v>107.13849999999999</v>
      </c>
      <c r="G1938" s="2">
        <f t="shared" si="235"/>
        <v>107.71460799999998</v>
      </c>
      <c r="H1938" s="2">
        <f t="shared" si="239"/>
        <v>103.01362200000007</v>
      </c>
      <c r="I1938" s="2">
        <f t="array" ref="I1938">SUMPRODUCT(B1922:B1941, (ROW(B1922:B1941)-ROW(B1922)+1)) / (20*21/2)</f>
        <v>108.0983838095238</v>
      </c>
      <c r="J1938" s="2">
        <f t="shared" si="234"/>
        <v>107.49411051990255</v>
      </c>
      <c r="K1938" s="2">
        <f t="shared" si="236"/>
        <v>107.13666759553905</v>
      </c>
    </row>
    <row r="1939" spans="1:11" ht="13.5" x14ac:dyDescent="0.25">
      <c r="A1939" s="3">
        <f>TITRES_STAT!B1942</f>
        <v>44832</v>
      </c>
      <c r="B1939" s="6">
        <f>TITRES_STAT!D1942</f>
        <v>108.5333</v>
      </c>
      <c r="C1939" s="2">
        <f t="shared" si="237"/>
        <v>1.7644999999999982</v>
      </c>
      <c r="D1939" s="2">
        <f t="shared" si="238"/>
        <v>107.64048</v>
      </c>
      <c r="E1939" s="2">
        <f t="shared" si="240"/>
        <v>107.98633000000002</v>
      </c>
      <c r="F1939" s="2">
        <f t="shared" si="233"/>
        <v>107.227605</v>
      </c>
      <c r="G1939" s="2">
        <f t="shared" si="235"/>
        <v>107.73260599999999</v>
      </c>
      <c r="H1939" s="2">
        <f t="shared" si="239"/>
        <v>103.03101850000006</v>
      </c>
      <c r="I1939" s="2">
        <f t="array" ref="I1939">SUMPRODUCT(B1923:B1942, (ROW(B1923:B1942)-ROW(B1923)+1)) / (20*21/2)</f>
        <v>108.4437176190476</v>
      </c>
      <c r="J1939" s="2">
        <f t="shared" si="234"/>
        <v>107.5930809465785</v>
      </c>
      <c r="K1939" s="2">
        <f t="shared" si="236"/>
        <v>107.19143749375321</v>
      </c>
    </row>
    <row r="1940" spans="1:11" ht="13.5" x14ac:dyDescent="0.25">
      <c r="A1940" s="3">
        <f>TITRES_STAT!B1943</f>
        <v>44833</v>
      </c>
      <c r="B1940" s="6">
        <f>TITRES_STAT!D1943</f>
        <v>110.28019999999999</v>
      </c>
      <c r="C1940" s="2">
        <f t="shared" si="237"/>
        <v>1.7468999999999966</v>
      </c>
      <c r="D1940" s="2">
        <f t="shared" si="238"/>
        <v>107.81694</v>
      </c>
      <c r="E1940" s="2">
        <f t="shared" si="240"/>
        <v>108.33923000000001</v>
      </c>
      <c r="F1940" s="2">
        <f t="shared" ref="F1940:F2003" si="241">AVERAGE(B1921:B1940)</f>
        <v>107.38200000000002</v>
      </c>
      <c r="G1940" s="2">
        <f t="shared" si="235"/>
        <v>107.82083</v>
      </c>
      <c r="H1940" s="2">
        <f t="shared" si="239"/>
        <v>103.05714950000007</v>
      </c>
      <c r="I1940" s="2">
        <f t="array" ref="I1940">SUMPRODUCT(B1924:B1943, (ROW(B1924:B1943)-ROW(B1924)+1)) / (20*21/2)</f>
        <v>108.77098428571428</v>
      </c>
      <c r="J1940" s="2">
        <f t="shared" si="234"/>
        <v>107.84899704690434</v>
      </c>
      <c r="K1940" s="2">
        <f t="shared" si="236"/>
        <v>107.31256543517466</v>
      </c>
    </row>
    <row r="1941" spans="1:11" ht="13.5" x14ac:dyDescent="0.25">
      <c r="A1941" s="3">
        <f>TITRES_STAT!B1944</f>
        <v>44834</v>
      </c>
      <c r="B1941" s="6">
        <f>TITRES_STAT!D1944</f>
        <v>110.28019999999999</v>
      </c>
      <c r="C1941" s="2">
        <f t="shared" si="237"/>
        <v>0</v>
      </c>
      <c r="D1941" s="2">
        <f t="shared" si="238"/>
        <v>108.52274</v>
      </c>
      <c r="E1941" s="2">
        <f t="shared" si="240"/>
        <v>108.69213000000002</v>
      </c>
      <c r="F1941" s="2">
        <f t="shared" si="241"/>
        <v>107.53639500000001</v>
      </c>
      <c r="G1941" s="2">
        <f t="shared" si="235"/>
        <v>107.90905400000003</v>
      </c>
      <c r="H1941" s="2">
        <f t="shared" si="239"/>
        <v>103.08328050000009</v>
      </c>
      <c r="I1941" s="2">
        <f t="array" ref="I1941">SUMPRODUCT(B1925:B1944, (ROW(B1925:B1944)-ROW(B1925)+1)) / (20*21/2)</f>
        <v>109.07930380952381</v>
      </c>
      <c r="J1941" s="2">
        <f t="shared" ref="J1941:J2004" si="242">$J$4*B1941+J1940*(1-$J$4)</f>
        <v>108.08054018529441</v>
      </c>
      <c r="K1941" s="2">
        <f t="shared" si="236"/>
        <v>107.42894326124625</v>
      </c>
    </row>
    <row r="1942" spans="1:11" ht="13.5" x14ac:dyDescent="0.25">
      <c r="A1942" s="3">
        <f>TITRES_STAT!B1945</f>
        <v>44837</v>
      </c>
      <c r="B1942" s="6">
        <f>TITRES_STAT!D1945</f>
        <v>111.16240000000001</v>
      </c>
      <c r="C1942" s="2">
        <f t="shared" si="237"/>
        <v>0.88220000000001164</v>
      </c>
      <c r="D1942" s="2">
        <f t="shared" si="238"/>
        <v>109.40497999999999</v>
      </c>
      <c r="E1942" s="2">
        <f t="shared" si="240"/>
        <v>108.86946</v>
      </c>
      <c r="F1942" s="2">
        <f t="shared" si="241"/>
        <v>107.73490000000001</v>
      </c>
      <c r="G1942" s="2">
        <f t="shared" si="235"/>
        <v>108.01492200000004</v>
      </c>
      <c r="H1942" s="2">
        <f t="shared" si="239"/>
        <v>103.1138225000001</v>
      </c>
      <c r="I1942" s="2">
        <f t="array" ref="I1942">SUMPRODUCT(B1926:B1945, (ROW(B1926:B1945)-ROW(B1926)+1)) / (20*21/2)</f>
        <v>108.94772380952381</v>
      </c>
      <c r="J1942" s="2">
        <f t="shared" si="242"/>
        <v>108.3740506438378</v>
      </c>
      <c r="K1942" s="2">
        <f t="shared" si="236"/>
        <v>107.57535332943266</v>
      </c>
    </row>
    <row r="1943" spans="1:11" ht="13.5" x14ac:dyDescent="0.25">
      <c r="A1943" s="3">
        <f>TITRES_STAT!B1946</f>
        <v>44838</v>
      </c>
      <c r="B1943" s="6">
        <f>TITRES_STAT!D1946</f>
        <v>111.1712</v>
      </c>
      <c r="C1943" s="2">
        <f t="shared" si="237"/>
        <v>8.7999999999937017E-3</v>
      </c>
      <c r="D1943" s="2">
        <f t="shared" si="238"/>
        <v>110.28545999999999</v>
      </c>
      <c r="E1943" s="2">
        <f t="shared" si="240"/>
        <v>109.04767000000001</v>
      </c>
      <c r="F1943" s="2">
        <f t="shared" si="241"/>
        <v>107.93384499999999</v>
      </c>
      <c r="G1943" s="2">
        <f t="shared" si="235"/>
        <v>108.12096600000004</v>
      </c>
      <c r="H1943" s="2">
        <f t="shared" si="239"/>
        <v>103.1444935000001</v>
      </c>
      <c r="I1943" s="2">
        <f t="array" ref="I1943">SUMPRODUCT(B1927:B1946, (ROW(B1927:B1946)-ROW(B1927)+1)) / (20*21/2)</f>
        <v>108.71128714285716</v>
      </c>
      <c r="J1943" s="2">
        <f t="shared" si="242"/>
        <v>108.64044582061516</v>
      </c>
      <c r="K1943" s="2">
        <f t="shared" si="236"/>
        <v>107.71636692435686</v>
      </c>
    </row>
    <row r="1944" spans="1:11" ht="13.5" x14ac:dyDescent="0.25">
      <c r="A1944" s="3">
        <f>TITRES_STAT!B1947</f>
        <v>44839</v>
      </c>
      <c r="B1944" s="6">
        <f>TITRES_STAT!D1947</f>
        <v>111.1712</v>
      </c>
      <c r="C1944" s="2">
        <f t="shared" si="237"/>
        <v>0</v>
      </c>
      <c r="D1944" s="2">
        <f t="shared" si="238"/>
        <v>110.81304</v>
      </c>
      <c r="E1944" s="2">
        <f t="shared" si="240"/>
        <v>109.22676000000001</v>
      </c>
      <c r="F1944" s="2">
        <f t="shared" si="241"/>
        <v>108.13278999999997</v>
      </c>
      <c r="G1944" s="2">
        <f t="shared" si="235"/>
        <v>108.22701000000002</v>
      </c>
      <c r="H1944" s="2">
        <f t="shared" si="239"/>
        <v>103.17529300000011</v>
      </c>
      <c r="I1944" s="2">
        <f t="array" ref="I1944">SUMPRODUCT(B1928:B1947, (ROW(B1928:B1947)-ROW(B1928)+1)) / (20*21/2)</f>
        <v>108.9338676190476</v>
      </c>
      <c r="J1944" s="2">
        <f t="shared" si="242"/>
        <v>108.88147002817561</v>
      </c>
      <c r="K1944" s="2">
        <f t="shared" si="236"/>
        <v>107.85185057438208</v>
      </c>
    </row>
    <row r="1945" spans="1:11" ht="13.5" x14ac:dyDescent="0.25">
      <c r="A1945" s="3">
        <f>TITRES_STAT!B1948</f>
        <v>44840</v>
      </c>
      <c r="B1945" s="6">
        <f>TITRES_STAT!D1948</f>
        <v>106.7512</v>
      </c>
      <c r="C1945" s="2">
        <f t="shared" si="237"/>
        <v>-4.4200000000000017</v>
      </c>
      <c r="D1945" s="2">
        <f t="shared" si="238"/>
        <v>110.10724</v>
      </c>
      <c r="E1945" s="2">
        <f t="shared" si="240"/>
        <v>108.96209000000002</v>
      </c>
      <c r="F1945" s="2">
        <f t="shared" si="241"/>
        <v>108.351585</v>
      </c>
      <c r="G1945" s="2">
        <f t="shared" si="235"/>
        <v>108.24465400000003</v>
      </c>
      <c r="H1945" s="2">
        <f t="shared" si="239"/>
        <v>103.16669700000011</v>
      </c>
      <c r="I1945" s="2">
        <f t="array" ref="I1945">SUMPRODUCT(B1929:B1948, (ROW(B1929:B1948)-ROW(B1929)+1)) / (20*21/2)</f>
        <v>109.18500952380951</v>
      </c>
      <c r="J1945" s="2">
        <f t="shared" si="242"/>
        <v>108.67858716834935</v>
      </c>
      <c r="K1945" s="2">
        <f t="shared" si="236"/>
        <v>107.80868780675925</v>
      </c>
    </row>
    <row r="1946" spans="1:11" ht="13.5" x14ac:dyDescent="0.25">
      <c r="A1946" s="3">
        <f>TITRES_STAT!B1949</f>
        <v>44841</v>
      </c>
      <c r="B1946" s="6">
        <f>TITRES_STAT!D1949</f>
        <v>105.869</v>
      </c>
      <c r="C1946" s="2">
        <f t="shared" si="237"/>
        <v>-0.88219999999999743</v>
      </c>
      <c r="D1946" s="2">
        <f t="shared" si="238"/>
        <v>109.22499999999999</v>
      </c>
      <c r="E1946" s="2">
        <f t="shared" si="240"/>
        <v>108.87387000000001</v>
      </c>
      <c r="F1946" s="2">
        <f t="shared" si="241"/>
        <v>108.29600499999999</v>
      </c>
      <c r="G1946" s="2">
        <f t="shared" si="235"/>
        <v>108.24465400000003</v>
      </c>
      <c r="H1946" s="2">
        <f t="shared" si="239"/>
        <v>103.1536900000001</v>
      </c>
      <c r="I1946" s="2">
        <f t="array" ref="I1946">SUMPRODUCT(B1930:B1949, (ROW(B1930:B1949)-ROW(B1930)+1)) / (20*21/2)</f>
        <v>109.4151038095238</v>
      </c>
      <c r="J1946" s="2">
        <f t="shared" si="242"/>
        <v>108.41100743803037</v>
      </c>
      <c r="K1946" s="2">
        <f t="shared" si="236"/>
        <v>107.73262161825889</v>
      </c>
    </row>
    <row r="1947" spans="1:11" ht="13.5" x14ac:dyDescent="0.25">
      <c r="A1947" s="3">
        <f>TITRES_STAT!B1950</f>
        <v>44844</v>
      </c>
      <c r="B1947" s="6">
        <f>TITRES_STAT!D1950</f>
        <v>110.6331</v>
      </c>
      <c r="C1947" s="2">
        <f t="shared" si="237"/>
        <v>4.7640999999999991</v>
      </c>
      <c r="D1947" s="2">
        <f t="shared" si="238"/>
        <v>109.11913999999999</v>
      </c>
      <c r="E1947" s="2">
        <f t="shared" si="240"/>
        <v>109.26205999999999</v>
      </c>
      <c r="F1947" s="2">
        <f t="shared" si="241"/>
        <v>108.53421</v>
      </c>
      <c r="G1947" s="2">
        <f t="shared" si="235"/>
        <v>108.26953400000002</v>
      </c>
      <c r="H1947" s="2">
        <f t="shared" si="239"/>
        <v>103.1852150000001</v>
      </c>
      <c r="I1947" s="2">
        <f t="array" ref="I1947">SUMPRODUCT(B1931:B1950, (ROW(B1931:B1950)-ROW(B1931)+1)) / (20*21/2)</f>
        <v>109.79219809523812</v>
      </c>
      <c r="J1947" s="2">
        <f t="shared" si="242"/>
        <v>108.62263530107509</v>
      </c>
      <c r="K1947" s="2">
        <f t="shared" si="236"/>
        <v>107.84636586852325</v>
      </c>
    </row>
    <row r="1948" spans="1:11" ht="13.5" x14ac:dyDescent="0.25">
      <c r="A1948" s="3">
        <f>TITRES_STAT!B1951</f>
        <v>44845</v>
      </c>
      <c r="B1948" s="6">
        <f>TITRES_STAT!D1951</f>
        <v>111.1712</v>
      </c>
      <c r="C1948" s="2">
        <f t="shared" si="237"/>
        <v>0.53810000000000002</v>
      </c>
      <c r="D1948" s="2">
        <f t="shared" si="238"/>
        <v>109.11913999999999</v>
      </c>
      <c r="E1948" s="2">
        <f t="shared" si="240"/>
        <v>109.70230000000001</v>
      </c>
      <c r="F1948" s="2">
        <f t="shared" si="241"/>
        <v>108.75520999999999</v>
      </c>
      <c r="G1948" s="2">
        <f t="shared" si="235"/>
        <v>108.30517600000002</v>
      </c>
      <c r="H1948" s="2">
        <f t="shared" si="239"/>
        <v>103.19598550000008</v>
      </c>
      <c r="I1948" s="2">
        <f t="array" ref="I1948">SUMPRODUCT(B1932:B1951, (ROW(B1932:B1951)-ROW(B1932)+1)) / (20*21/2)</f>
        <v>110.13984238095239</v>
      </c>
      <c r="J1948" s="2">
        <f t="shared" si="242"/>
        <v>108.86535574859175</v>
      </c>
      <c r="K1948" s="2">
        <f t="shared" si="236"/>
        <v>107.97675152073802</v>
      </c>
    </row>
    <row r="1949" spans="1:11" ht="13.5" x14ac:dyDescent="0.25">
      <c r="A1949" s="3">
        <f>TITRES_STAT!B1952</f>
        <v>44846</v>
      </c>
      <c r="B1949" s="6">
        <f>TITRES_STAT!D1952</f>
        <v>111.1712</v>
      </c>
      <c r="C1949" s="2">
        <f t="shared" si="237"/>
        <v>0</v>
      </c>
      <c r="D1949" s="2">
        <f t="shared" si="238"/>
        <v>109.11914000000002</v>
      </c>
      <c r="E1949" s="2">
        <f t="shared" si="240"/>
        <v>109.96609000000001</v>
      </c>
      <c r="F1949" s="2">
        <f t="shared" si="241"/>
        <v>108.97620999999999</v>
      </c>
      <c r="G1949" s="2">
        <f t="shared" si="235"/>
        <v>108.34081800000001</v>
      </c>
      <c r="H1949" s="2">
        <f t="shared" si="239"/>
        <v>103.23088450000009</v>
      </c>
      <c r="I1949" s="2">
        <f t="array" ref="I1949">SUMPRODUCT(B1933:B1952, (ROW(B1933:B1952)-ROW(B1933)+1)) / (20*21/2)</f>
        <v>110.45803666666664</v>
      </c>
      <c r="J1949" s="2">
        <f t="shared" si="242"/>
        <v>109.08495996301158</v>
      </c>
      <c r="K1949" s="2">
        <f t="shared" si="236"/>
        <v>108.10202401012084</v>
      </c>
    </row>
    <row r="1950" spans="1:11" ht="13.5" x14ac:dyDescent="0.25">
      <c r="A1950" s="3">
        <f>TITRES_STAT!B1953</f>
        <v>44847</v>
      </c>
      <c r="B1950" s="6">
        <f>TITRES_STAT!D1953</f>
        <v>112.9357</v>
      </c>
      <c r="C1950" s="2">
        <f t="shared" si="237"/>
        <v>1.7644999999999982</v>
      </c>
      <c r="D1950" s="2">
        <f t="shared" si="238"/>
        <v>110.35603999999998</v>
      </c>
      <c r="E1950" s="2">
        <f t="shared" si="240"/>
        <v>110.23164000000001</v>
      </c>
      <c r="F1950" s="2">
        <f t="shared" si="241"/>
        <v>109.28543500000001</v>
      </c>
      <c r="G1950" s="2">
        <f t="shared" si="235"/>
        <v>108.41175000000001</v>
      </c>
      <c r="H1950" s="2">
        <f t="shared" si="239"/>
        <v>103.27460600000009</v>
      </c>
      <c r="I1950" s="2">
        <f t="array" ref="I1950">SUMPRODUCT(B1934:B1953, (ROW(B1934:B1953)-ROW(B1934)+1)) / (20*21/2)</f>
        <v>110.75934238095239</v>
      </c>
      <c r="J1950" s="2">
        <f t="shared" si="242"/>
        <v>109.45169710939143</v>
      </c>
      <c r="K1950" s="2">
        <f t="shared" si="236"/>
        <v>108.29157993129257</v>
      </c>
    </row>
    <row r="1951" spans="1:11" ht="13.5" x14ac:dyDescent="0.25">
      <c r="A1951" s="3">
        <f>TITRES_STAT!B1954</f>
        <v>44848</v>
      </c>
      <c r="B1951" s="6">
        <f>TITRES_STAT!D1954</f>
        <v>112.9357</v>
      </c>
      <c r="C1951" s="2">
        <f t="shared" si="237"/>
        <v>0</v>
      </c>
      <c r="D1951" s="2">
        <f t="shared" si="238"/>
        <v>111.76938</v>
      </c>
      <c r="E1951" s="2">
        <f t="shared" si="240"/>
        <v>110.49719</v>
      </c>
      <c r="F1951" s="2">
        <f t="shared" si="241"/>
        <v>109.59466</v>
      </c>
      <c r="G1951" s="2">
        <f t="shared" si="235"/>
        <v>108.48268200000001</v>
      </c>
      <c r="H1951" s="2">
        <f t="shared" si="239"/>
        <v>103.3417300000001</v>
      </c>
      <c r="I1951" s="2">
        <f t="array" ref="I1951">SUMPRODUCT(B1935:B1954, (ROW(B1935:B1954)-ROW(B1935)+1)) / (20*21/2)</f>
        <v>110.62280714285714</v>
      </c>
      <c r="J1951" s="2">
        <f t="shared" si="242"/>
        <v>109.783506908497</v>
      </c>
      <c r="K1951" s="2">
        <f t="shared" si="236"/>
        <v>108.47370228692816</v>
      </c>
    </row>
    <row r="1952" spans="1:11" ht="13.5" x14ac:dyDescent="0.25">
      <c r="A1952" s="3">
        <f>TITRES_STAT!B1955</f>
        <v>44851</v>
      </c>
      <c r="B1952" s="6">
        <f>TITRES_STAT!D1955</f>
        <v>112.9357</v>
      </c>
      <c r="C1952" s="2">
        <f t="shared" si="237"/>
        <v>0</v>
      </c>
      <c r="D1952" s="2">
        <f t="shared" si="238"/>
        <v>112.2299</v>
      </c>
      <c r="E1952" s="2">
        <f t="shared" si="240"/>
        <v>110.67451999999999</v>
      </c>
      <c r="F1952" s="2">
        <f t="shared" si="241"/>
        <v>109.77199</v>
      </c>
      <c r="G1952" s="2">
        <f t="shared" si="235"/>
        <v>108.553614</v>
      </c>
      <c r="H1952" s="2">
        <f t="shared" si="239"/>
        <v>103.39395000000012</v>
      </c>
      <c r="I1952" s="2">
        <f t="array" ref="I1952">SUMPRODUCT(B1936:B1955, (ROW(B1936:B1955)-ROW(B1936)+1)) / (20*21/2)</f>
        <v>110.95167476190475</v>
      </c>
      <c r="J1952" s="2">
        <f t="shared" si="242"/>
        <v>110.08371577435443</v>
      </c>
      <c r="K1952" s="2">
        <f t="shared" si="236"/>
        <v>108.64868258940156</v>
      </c>
    </row>
    <row r="1953" spans="1:11" ht="13.5" x14ac:dyDescent="0.25">
      <c r="A1953" s="3">
        <f>TITRES_STAT!B1956</f>
        <v>44852</v>
      </c>
      <c r="B1953" s="6">
        <f>TITRES_STAT!D1956</f>
        <v>112.9357</v>
      </c>
      <c r="C1953" s="2">
        <f t="shared" si="237"/>
        <v>0</v>
      </c>
      <c r="D1953" s="2">
        <f t="shared" si="238"/>
        <v>112.58279999999999</v>
      </c>
      <c r="E1953" s="2">
        <f t="shared" si="240"/>
        <v>110.85097</v>
      </c>
      <c r="F1953" s="2">
        <f t="shared" si="241"/>
        <v>109.94931999999999</v>
      </c>
      <c r="G1953" s="2">
        <f t="shared" si="235"/>
        <v>108.624546</v>
      </c>
      <c r="H1953" s="2">
        <f t="shared" si="239"/>
        <v>103.44617000000009</v>
      </c>
      <c r="I1953" s="2">
        <f t="array" ref="I1953">SUMPRODUCT(B1937:B1956, (ROW(B1937:B1956)-ROW(B1937)+1)) / (20*21/2)</f>
        <v>110.7760219047619</v>
      </c>
      <c r="J1953" s="2">
        <f t="shared" si="242"/>
        <v>110.35533331965401</v>
      </c>
      <c r="K1953" s="2">
        <f t="shared" si="236"/>
        <v>108.81680091922895</v>
      </c>
    </row>
    <row r="1954" spans="1:11" ht="13.5" x14ac:dyDescent="0.25">
      <c r="A1954" s="3">
        <f>TITRES_STAT!B1957</f>
        <v>44853</v>
      </c>
      <c r="B1954" s="6">
        <f>TITRES_STAT!D1957</f>
        <v>108.5157</v>
      </c>
      <c r="C1954" s="2">
        <f t="shared" si="237"/>
        <v>-4.4200000000000017</v>
      </c>
      <c r="D1954" s="2">
        <f t="shared" si="238"/>
        <v>112.05170000000001</v>
      </c>
      <c r="E1954" s="2">
        <f t="shared" si="240"/>
        <v>110.58542</v>
      </c>
      <c r="F1954" s="2">
        <f t="shared" si="241"/>
        <v>109.90608999999999</v>
      </c>
      <c r="G1954" s="2">
        <f t="shared" si="235"/>
        <v>108.60707799999999</v>
      </c>
      <c r="H1954" s="2">
        <f t="shared" si="239"/>
        <v>103.47629000000011</v>
      </c>
      <c r="I1954" s="2">
        <f t="array" ref="I1954">SUMPRODUCT(B1938:B1957, (ROW(B1938:B1957)-ROW(B1938)+1)) / (20*21/2)</f>
        <v>110.86962333333332</v>
      </c>
      <c r="J1954" s="2">
        <f t="shared" si="242"/>
        <v>110.18013014635363</v>
      </c>
      <c r="K1954" s="2">
        <f t="shared" si="236"/>
        <v>108.80499304004351</v>
      </c>
    </row>
    <row r="1955" spans="1:11" ht="13.5" x14ac:dyDescent="0.25">
      <c r="A1955" s="3">
        <f>TITRES_STAT!B1958</f>
        <v>44854</v>
      </c>
      <c r="B1955" s="6">
        <f>TITRES_STAT!D1958</f>
        <v>113.3592</v>
      </c>
      <c r="C1955" s="2">
        <f t="shared" si="237"/>
        <v>4.8435000000000059</v>
      </c>
      <c r="D1955" s="2">
        <f t="shared" si="238"/>
        <v>112.13640000000001</v>
      </c>
      <c r="E1955" s="2">
        <f t="shared" si="240"/>
        <v>111.24621999999999</v>
      </c>
      <c r="F1955" s="2">
        <f t="shared" si="241"/>
        <v>110.10415499999999</v>
      </c>
      <c r="G1955" s="2">
        <f t="shared" si="235"/>
        <v>108.77452799999998</v>
      </c>
      <c r="H1955" s="2">
        <f t="shared" si="239"/>
        <v>103.53062750000009</v>
      </c>
      <c r="I1955" s="2">
        <f t="array" ref="I1955">SUMPRODUCT(B1939:B1958, (ROW(B1939:B1958)-ROW(B1939)+1)) / (20*21/2)</f>
        <v>110.94221904761903</v>
      </c>
      <c r="J1955" s="2">
        <f t="shared" si="242"/>
        <v>110.48289870384376</v>
      </c>
      <c r="K1955" s="2">
        <f t="shared" si="236"/>
        <v>108.98358939141436</v>
      </c>
    </row>
    <row r="1956" spans="1:11" ht="13.5" x14ac:dyDescent="0.25">
      <c r="A1956" s="3">
        <f>TITRES_STAT!B1959</f>
        <v>44855</v>
      </c>
      <c r="B1956" s="6">
        <f>TITRES_STAT!D1959</f>
        <v>108.2598</v>
      </c>
      <c r="C1956" s="2">
        <f t="shared" si="237"/>
        <v>-5.0994000000000028</v>
      </c>
      <c r="D1956" s="2">
        <f t="shared" si="238"/>
        <v>111.20121999999999</v>
      </c>
      <c r="E1956" s="2">
        <f t="shared" si="240"/>
        <v>111.48530000000001</v>
      </c>
      <c r="F1956" s="2">
        <f t="shared" si="241"/>
        <v>110.179585</v>
      </c>
      <c r="G1956" s="2">
        <f t="shared" si="235"/>
        <v>108.75194199999996</v>
      </c>
      <c r="H1956" s="2">
        <f t="shared" si="239"/>
        <v>103.55946800000011</v>
      </c>
      <c r="I1956" s="2">
        <f t="array" ref="I1956">SUMPRODUCT(B1940:B1959, (ROW(B1940:B1959)-ROW(B1940)+1)) / (20*21/2)</f>
        <v>111.20395000000001</v>
      </c>
      <c r="J1956" s="2">
        <f t="shared" si="242"/>
        <v>110.27117501776341</v>
      </c>
      <c r="K1956" s="2">
        <f t="shared" si="236"/>
        <v>108.95520549371184</v>
      </c>
    </row>
    <row r="1957" spans="1:11" ht="13.5" x14ac:dyDescent="0.25">
      <c r="A1957" s="3">
        <f>TITRES_STAT!B1960</f>
        <v>44858</v>
      </c>
      <c r="B1957" s="6">
        <f>TITRES_STAT!D1960</f>
        <v>111.16240000000001</v>
      </c>
      <c r="C1957" s="2">
        <f t="shared" si="237"/>
        <v>2.9026000000000067</v>
      </c>
      <c r="D1957" s="2">
        <f t="shared" si="238"/>
        <v>110.84656</v>
      </c>
      <c r="E1957" s="2">
        <f t="shared" si="240"/>
        <v>111.53823</v>
      </c>
      <c r="F1957" s="2">
        <f t="shared" si="241"/>
        <v>110.40014499999999</v>
      </c>
      <c r="G1957" s="2">
        <f t="shared" si="235"/>
        <v>108.78740799999997</v>
      </c>
      <c r="H1957" s="2">
        <f t="shared" si="239"/>
        <v>103.60282150000008</v>
      </c>
      <c r="I1957" s="2">
        <f t="array" ref="I1957">SUMPRODUCT(B1941:B1960, (ROW(B1941:B1960)-ROW(B1941)+1)) / (20*21/2)</f>
        <v>111.44265857142857</v>
      </c>
      <c r="J1957" s="2">
        <f t="shared" si="242"/>
        <v>110.35605358750023</v>
      </c>
      <c r="K1957" s="2">
        <f t="shared" si="236"/>
        <v>109.04176214101727</v>
      </c>
    </row>
    <row r="1958" spans="1:11" ht="13.5" x14ac:dyDescent="0.25">
      <c r="A1958" s="3">
        <f>TITRES_STAT!B1961</f>
        <v>44859</v>
      </c>
      <c r="B1958" s="6">
        <f>TITRES_STAT!D1961</f>
        <v>111.16240000000001</v>
      </c>
      <c r="C1958" s="2">
        <f t="shared" si="237"/>
        <v>0</v>
      </c>
      <c r="D1958" s="2">
        <f t="shared" si="238"/>
        <v>110.49190000000002</v>
      </c>
      <c r="E1958" s="2">
        <f t="shared" si="240"/>
        <v>111.53735000000002</v>
      </c>
      <c r="F1958" s="2">
        <f t="shared" si="241"/>
        <v>110.61982500000002</v>
      </c>
      <c r="G1958" s="2">
        <f t="shared" si="235"/>
        <v>108.822874</v>
      </c>
      <c r="H1958" s="2">
        <f t="shared" si="239"/>
        <v>103.6461750000001</v>
      </c>
      <c r="I1958" s="2">
        <f t="array" ref="I1958">SUMPRODUCT(B1942:B1961, (ROW(B1942:B1961)-ROW(B1942)+1)) / (20*21/2)</f>
        <v>111.79270142857143</v>
      </c>
      <c r="J1958" s="2">
        <f t="shared" si="242"/>
        <v>110.43284848392878</v>
      </c>
      <c r="K1958" s="2">
        <f t="shared" si="236"/>
        <v>109.12492440999699</v>
      </c>
    </row>
    <row r="1959" spans="1:11" ht="13.5" x14ac:dyDescent="0.25">
      <c r="A1959" s="3">
        <f>TITRES_STAT!B1962</f>
        <v>44860</v>
      </c>
      <c r="B1959" s="6">
        <f>TITRES_STAT!D1962</f>
        <v>113.36799999999999</v>
      </c>
      <c r="C1959" s="2">
        <f t="shared" si="237"/>
        <v>2.2055999999999898</v>
      </c>
      <c r="D1959" s="2">
        <f t="shared" si="238"/>
        <v>111.46235999999999</v>
      </c>
      <c r="E1959" s="2">
        <f t="shared" si="240"/>
        <v>111.75703000000001</v>
      </c>
      <c r="F1959" s="2">
        <f t="shared" si="241"/>
        <v>110.86156000000001</v>
      </c>
      <c r="G1959" s="2">
        <f t="shared" si="235"/>
        <v>108.902452</v>
      </c>
      <c r="H1959" s="2">
        <f t="shared" si="239"/>
        <v>103.70055650000009</v>
      </c>
      <c r="I1959" s="2">
        <f t="array" ref="I1959">SUMPRODUCT(B1943:B1962, (ROW(B1943:B1962)-ROW(B1943)+1)) / (20*21/2)</f>
        <v>112.54185285714284</v>
      </c>
      <c r="J1959" s="2">
        <f t="shared" si="242"/>
        <v>110.7123867235546</v>
      </c>
      <c r="K1959" s="2">
        <f t="shared" si="236"/>
        <v>109.29131953117358</v>
      </c>
    </row>
    <row r="1960" spans="1:11" ht="13.5" x14ac:dyDescent="0.25">
      <c r="A1960" s="3">
        <f>TITRES_STAT!B1963</f>
        <v>44861</v>
      </c>
      <c r="B1960" s="6">
        <f>TITRES_STAT!D1963</f>
        <v>113.36799999999999</v>
      </c>
      <c r="C1960" s="2">
        <f t="shared" si="237"/>
        <v>0</v>
      </c>
      <c r="D1960" s="2">
        <f t="shared" si="238"/>
        <v>111.46412000000001</v>
      </c>
      <c r="E1960" s="2">
        <f t="shared" si="240"/>
        <v>111.80026000000001</v>
      </c>
      <c r="F1960" s="2">
        <f t="shared" si="241"/>
        <v>111.01595</v>
      </c>
      <c r="G1960" s="2">
        <f t="shared" si="235"/>
        <v>108.98202999999999</v>
      </c>
      <c r="H1960" s="2">
        <f t="shared" si="239"/>
        <v>103.75920850000007</v>
      </c>
      <c r="I1960" s="2">
        <f t="array" ref="I1960">SUMPRODUCT(B1944:B1963, (ROW(B1944:B1963)-ROW(B1944)+1)) / (20*21/2)</f>
        <v>113.76321285714286</v>
      </c>
      <c r="J1960" s="2">
        <f t="shared" si="242"/>
        <v>110.96530227369226</v>
      </c>
      <c r="K1960" s="2">
        <f t="shared" si="236"/>
        <v>109.4511893534805</v>
      </c>
    </row>
    <row r="1961" spans="1:11" ht="13.5" x14ac:dyDescent="0.25">
      <c r="A1961" s="3">
        <f>TITRES_STAT!B1964</f>
        <v>44862</v>
      </c>
      <c r="B1961" s="6">
        <f>TITRES_STAT!D1964</f>
        <v>114.6914</v>
      </c>
      <c r="C1961" s="2">
        <f t="shared" si="237"/>
        <v>1.3234000000000066</v>
      </c>
      <c r="D1961" s="2">
        <f t="shared" si="238"/>
        <v>112.75044</v>
      </c>
      <c r="E1961" s="2">
        <f t="shared" si="240"/>
        <v>111.97583</v>
      </c>
      <c r="F1961" s="2">
        <f t="shared" si="241"/>
        <v>111.23651</v>
      </c>
      <c r="G1961" s="2">
        <f t="shared" si="235"/>
        <v>109.088076</v>
      </c>
      <c r="H1961" s="2">
        <f t="shared" si="239"/>
        <v>103.8244775000001</v>
      </c>
      <c r="I1961" s="2">
        <f t="array" ref="I1961">SUMPRODUCT(B1945:B1964, (ROW(B1945:B1964)-ROW(B1945)+1)) / (20*21/2)</f>
        <v>115.25151285714284</v>
      </c>
      <c r="J1961" s="2">
        <f t="shared" si="242"/>
        <v>111.32016872381681</v>
      </c>
      <c r="K1961" s="2">
        <f t="shared" si="236"/>
        <v>109.65668781020676</v>
      </c>
    </row>
    <row r="1962" spans="1:11" ht="13.5" x14ac:dyDescent="0.25">
      <c r="A1962" s="3">
        <f>TITRES_STAT!B1965</f>
        <v>44865</v>
      </c>
      <c r="B1962" s="6">
        <f>TITRES_STAT!D1965</f>
        <v>119.1026</v>
      </c>
      <c r="C1962" s="2">
        <f t="shared" si="237"/>
        <v>4.4111999999999938</v>
      </c>
      <c r="D1962" s="2">
        <f t="shared" si="238"/>
        <v>114.33847999999998</v>
      </c>
      <c r="E1962" s="2">
        <f t="shared" si="240"/>
        <v>112.59252000000001</v>
      </c>
      <c r="F1962" s="2">
        <f t="shared" si="241"/>
        <v>111.63352</v>
      </c>
      <c r="G1962" s="2">
        <f t="shared" si="235"/>
        <v>109.282346</v>
      </c>
      <c r="H1962" s="2">
        <f t="shared" si="239"/>
        <v>103.91180250000008</v>
      </c>
      <c r="I1962" s="2">
        <f t="array" ref="I1962">SUMPRODUCT(B1946:B1965, (ROW(B1946:B1965)-ROW(B1946)+1)) / (20*21/2)</f>
        <v>116.66003285714285</v>
      </c>
      <c r="J1962" s="2">
        <f t="shared" si="242"/>
        <v>112.06135265488187</v>
      </c>
      <c r="K1962" s="2">
        <f t="shared" si="236"/>
        <v>110.02711573921826</v>
      </c>
    </row>
    <row r="1963" spans="1:11" ht="13.5" x14ac:dyDescent="0.25">
      <c r="A1963" s="3">
        <f>TITRES_STAT!B1966</f>
        <v>44866</v>
      </c>
      <c r="B1963" s="6">
        <f>TITRES_STAT!D1966</f>
        <v>124.45780000000001</v>
      </c>
      <c r="C1963" s="2">
        <f t="shared" si="237"/>
        <v>5.3552000000000106</v>
      </c>
      <c r="D1963" s="2">
        <f t="shared" si="238"/>
        <v>116.99755999999999</v>
      </c>
      <c r="E1963" s="2">
        <f t="shared" si="240"/>
        <v>113.74473</v>
      </c>
      <c r="F1963" s="2">
        <f t="shared" si="241"/>
        <v>112.29785</v>
      </c>
      <c r="G1963" s="2">
        <f t="shared" si="235"/>
        <v>109.58372000000001</v>
      </c>
      <c r="H1963" s="2">
        <f t="shared" si="239"/>
        <v>104.02590350000008</v>
      </c>
      <c r="I1963" s="2">
        <f t="array" ref="I1963">SUMPRODUCT(B1947:B1966, (ROW(B1947:B1966)-ROW(B1947)+1)) / (20*21/2)</f>
        <v>118.21979190476192</v>
      </c>
      <c r="J1963" s="2">
        <f t="shared" si="242"/>
        <v>113.24196668775026</v>
      </c>
      <c r="K1963" s="2">
        <f t="shared" si="236"/>
        <v>110.59302492591559</v>
      </c>
    </row>
    <row r="1964" spans="1:11" ht="13.5" x14ac:dyDescent="0.25">
      <c r="A1964" s="3">
        <f>TITRES_STAT!B1967</f>
        <v>44867</v>
      </c>
      <c r="B1964" s="6">
        <f>TITRES_STAT!D1967</f>
        <v>127.925</v>
      </c>
      <c r="C1964" s="2">
        <f t="shared" si="237"/>
        <v>3.4671999999999912</v>
      </c>
      <c r="D1964" s="2">
        <f t="shared" si="238"/>
        <v>119.90896000000001</v>
      </c>
      <c r="E1964" s="2">
        <f t="shared" si="240"/>
        <v>115.68565999999998</v>
      </c>
      <c r="F1964" s="2">
        <f t="shared" si="241"/>
        <v>113.13553999999999</v>
      </c>
      <c r="G1964" s="2">
        <f t="shared" si="235"/>
        <v>109.95443800000002</v>
      </c>
      <c r="H1964" s="2">
        <f t="shared" si="239"/>
        <v>104.1573405000001</v>
      </c>
      <c r="I1964" s="2">
        <f t="array" ref="I1964">SUMPRODUCT(B1948:B1967, (ROW(B1948:B1967)-ROW(B1948)+1)) / (20*21/2)</f>
        <v>119.82996666666665</v>
      </c>
      <c r="J1964" s="2">
        <f t="shared" si="242"/>
        <v>114.64035081272644</v>
      </c>
      <c r="K1964" s="2">
        <f t="shared" si="236"/>
        <v>111.2727102229385</v>
      </c>
    </row>
    <row r="1965" spans="1:11" ht="13.5" x14ac:dyDescent="0.25">
      <c r="A1965" s="3">
        <f>TITRES_STAT!B1968</f>
        <v>44868</v>
      </c>
      <c r="B1965" s="6">
        <f>TITRES_STAT!D1968</f>
        <v>127.925</v>
      </c>
      <c r="C1965" s="2">
        <f t="shared" si="237"/>
        <v>0</v>
      </c>
      <c r="D1965" s="2">
        <f t="shared" si="238"/>
        <v>122.82036000000001</v>
      </c>
      <c r="E1965" s="2">
        <f t="shared" si="240"/>
        <v>117.14224000000002</v>
      </c>
      <c r="F1965" s="2">
        <f t="shared" si="241"/>
        <v>114.19422999999999</v>
      </c>
      <c r="G1965" s="2">
        <f t="shared" si="235"/>
        <v>110.32515600000002</v>
      </c>
      <c r="H1965" s="2">
        <f t="shared" si="239"/>
        <v>104.28877750000009</v>
      </c>
      <c r="I1965" s="2">
        <f t="array" ref="I1965">SUMPRODUCT(B1949:B1968, (ROW(B1949:B1968)-ROW(B1949)+1)) / (20*21/2)</f>
        <v>121.42081238095237</v>
      </c>
      <c r="J1965" s="2">
        <f t="shared" si="242"/>
        <v>115.90555549722869</v>
      </c>
      <c r="K1965" s="2">
        <f t="shared" si="236"/>
        <v>111.92574119458797</v>
      </c>
    </row>
    <row r="1966" spans="1:11" ht="13.5" x14ac:dyDescent="0.25">
      <c r="A1966" s="3">
        <f>TITRES_STAT!B1969</f>
        <v>44869</v>
      </c>
      <c r="B1966" s="6">
        <f>TITRES_STAT!D1969</f>
        <v>130.57169999999999</v>
      </c>
      <c r="C1966" s="2">
        <f t="shared" si="237"/>
        <v>2.6466999999999956</v>
      </c>
      <c r="D1966" s="2">
        <f t="shared" si="238"/>
        <v>125.99642000000001</v>
      </c>
      <c r="E1966" s="2">
        <f t="shared" si="240"/>
        <v>119.37343000000001</v>
      </c>
      <c r="F1966" s="2">
        <f t="shared" si="241"/>
        <v>115.42936499999999</v>
      </c>
      <c r="G1966" s="2">
        <f t="shared" si="235"/>
        <v>110.78392200000003</v>
      </c>
      <c r="H1966" s="2">
        <f t="shared" si="239"/>
        <v>104.43344800000008</v>
      </c>
      <c r="I1966" s="2">
        <f t="array" ref="I1966">SUMPRODUCT(B1950:B1969, (ROW(B1950:B1969)-ROW(B1950)+1)) / (20*21/2)</f>
        <v>122.99909999999998</v>
      </c>
      <c r="J1966" s="2">
        <f t="shared" si="242"/>
        <v>117.3023311641593</v>
      </c>
      <c r="K1966" s="2">
        <f t="shared" si="236"/>
        <v>112.65695526538843</v>
      </c>
    </row>
    <row r="1967" spans="1:11" ht="13.5" x14ac:dyDescent="0.25">
      <c r="A1967" s="3">
        <f>TITRES_STAT!B1970</f>
        <v>44872</v>
      </c>
      <c r="B1967" s="6">
        <f>TITRES_STAT!D1970</f>
        <v>132.33619999999999</v>
      </c>
      <c r="C1967" s="2">
        <f t="shared" si="237"/>
        <v>1.7644999999999982</v>
      </c>
      <c r="D1967" s="2">
        <f t="shared" si="238"/>
        <v>128.64313999999999</v>
      </c>
      <c r="E1967" s="2">
        <f t="shared" si="240"/>
        <v>121.49080999999998</v>
      </c>
      <c r="F1967" s="2">
        <f t="shared" si="241"/>
        <v>116.51451999999999</v>
      </c>
      <c r="G1967" s="2">
        <f t="shared" si="235"/>
        <v>111.27797800000002</v>
      </c>
      <c r="H1967" s="2">
        <f t="shared" si="239"/>
        <v>104.58694100000008</v>
      </c>
      <c r="I1967" s="2">
        <f t="array" ref="I1967">SUMPRODUCT(B1951:B1970, (ROW(B1951:B1970)-ROW(B1951)+1)) / (20*21/2)</f>
        <v>124.87949380952382</v>
      </c>
      <c r="J1967" s="2">
        <f t="shared" si="242"/>
        <v>118.73412819614413</v>
      </c>
      <c r="K1967" s="2">
        <f t="shared" si="236"/>
        <v>113.42869035302026</v>
      </c>
    </row>
    <row r="1968" spans="1:11" ht="13.5" x14ac:dyDescent="0.25">
      <c r="A1968" s="3">
        <f>TITRES_STAT!B1971</f>
        <v>44873</v>
      </c>
      <c r="B1968" s="6">
        <f>TITRES_STAT!D1971</f>
        <v>133.2184</v>
      </c>
      <c r="C1968" s="2">
        <f t="shared" si="237"/>
        <v>0.88220000000001164</v>
      </c>
      <c r="D1968" s="2">
        <f t="shared" si="238"/>
        <v>130.39525999999998</v>
      </c>
      <c r="E1968" s="2">
        <f t="shared" si="240"/>
        <v>123.69640999999999</v>
      </c>
      <c r="F1968" s="2">
        <f t="shared" si="241"/>
        <v>117.61688000000001</v>
      </c>
      <c r="G1968" s="2">
        <f t="shared" si="235"/>
        <v>111.84261200000003</v>
      </c>
      <c r="H1968" s="2">
        <f t="shared" si="239"/>
        <v>104.76188400000008</v>
      </c>
      <c r="I1968" s="2">
        <f t="array" ref="I1968">SUMPRODUCT(B1952:B1971, (ROW(B1952:B1971)-ROW(B1952)+1)) / (20*21/2)</f>
        <v>127.2312961904762</v>
      </c>
      <c r="J1968" s="2">
        <f t="shared" si="242"/>
        <v>120.11358265365421</v>
      </c>
      <c r="K1968" s="2">
        <f t="shared" si="236"/>
        <v>114.20475739799986</v>
      </c>
    </row>
    <row r="1969" spans="1:11" ht="13.5" x14ac:dyDescent="0.25">
      <c r="A1969" s="3">
        <f>TITRES_STAT!B1972</f>
        <v>44874</v>
      </c>
      <c r="B1969" s="6">
        <f>TITRES_STAT!D1972</f>
        <v>134.18889999999999</v>
      </c>
      <c r="C1969" s="2">
        <f t="shared" si="237"/>
        <v>0.97049999999998704</v>
      </c>
      <c r="D1969" s="2">
        <f t="shared" si="238"/>
        <v>131.64803999999998</v>
      </c>
      <c r="E1969" s="2">
        <f t="shared" si="240"/>
        <v>125.77849999999998</v>
      </c>
      <c r="F1969" s="2">
        <f t="shared" si="241"/>
        <v>118.76776500000001</v>
      </c>
      <c r="G1969" s="2">
        <f t="shared" si="235"/>
        <v>112.39136600000002</v>
      </c>
      <c r="H1969" s="2">
        <f t="shared" si="239"/>
        <v>104.9417220000001</v>
      </c>
      <c r="I1969" s="2">
        <f t="array" ref="I1969">SUMPRODUCT(B1953:B1972, (ROW(B1953:B1972)-ROW(B1953)+1)) / (20*21/2)</f>
        <v>129.25856142857143</v>
      </c>
      <c r="J1969" s="2">
        <f t="shared" si="242"/>
        <v>121.45408906759189</v>
      </c>
      <c r="K1969" s="2">
        <f t="shared" si="236"/>
        <v>114.98844926474496</v>
      </c>
    </row>
    <row r="1970" spans="1:11" ht="13.5" x14ac:dyDescent="0.25">
      <c r="A1970" s="3">
        <f>TITRES_STAT!B1973</f>
        <v>44875</v>
      </c>
      <c r="B1970" s="6">
        <f>TITRES_STAT!D1973</f>
        <v>138.5119</v>
      </c>
      <c r="C1970" s="2">
        <f t="shared" si="237"/>
        <v>4.3230000000000075</v>
      </c>
      <c r="D1970" s="2">
        <f t="shared" si="238"/>
        <v>133.76542000000001</v>
      </c>
      <c r="E1970" s="2">
        <f t="shared" si="240"/>
        <v>128.29289</v>
      </c>
      <c r="F1970" s="2">
        <f t="shared" si="241"/>
        <v>120.04657499999999</v>
      </c>
      <c r="G1970" s="2">
        <f t="shared" ref="G1970:G2033" si="243">AVERAGE(B1921:B1970)</f>
        <v>113.01775800000003</v>
      </c>
      <c r="H1970" s="2">
        <f t="shared" si="239"/>
        <v>105.13036400000011</v>
      </c>
      <c r="I1970" s="2">
        <f t="array" ref="I1970">SUMPRODUCT(B1954:B1973, (ROW(B1954:B1973)-ROW(B1954)+1)) / (20*21/2)</f>
        <v>130.89096285714285</v>
      </c>
      <c r="J1970" s="2">
        <f t="shared" si="242"/>
        <v>123.07864248972599</v>
      </c>
      <c r="K1970" s="2">
        <f t="shared" si="236"/>
        <v>115.91093752887261</v>
      </c>
    </row>
    <row r="1971" spans="1:11" ht="13.5" x14ac:dyDescent="0.25">
      <c r="A1971" s="3">
        <f>TITRES_STAT!B1974</f>
        <v>44876</v>
      </c>
      <c r="B1971" s="6">
        <f>TITRES_STAT!D1974</f>
        <v>144.7405</v>
      </c>
      <c r="C1971" s="2">
        <f t="shared" si="237"/>
        <v>6.2286000000000001</v>
      </c>
      <c r="D1971" s="2">
        <f t="shared" si="238"/>
        <v>136.59917999999999</v>
      </c>
      <c r="E1971" s="2">
        <f t="shared" si="240"/>
        <v>131.2978</v>
      </c>
      <c r="F1971" s="2">
        <f t="shared" si="241"/>
        <v>121.63681499999998</v>
      </c>
      <c r="G1971" s="2">
        <f t="shared" si="243"/>
        <v>113.76872200000004</v>
      </c>
      <c r="H1971" s="2">
        <f t="shared" si="239"/>
        <v>105.35014900000013</v>
      </c>
      <c r="I1971" s="2">
        <f t="array" ref="I1971">SUMPRODUCT(B1955:B1974, (ROW(B1955:B1974)-ROW(B1955)+1)) / (20*21/2)</f>
        <v>132.22512285714288</v>
      </c>
      <c r="J1971" s="2">
        <f t="shared" si="242"/>
        <v>125.14167653832352</v>
      </c>
      <c r="K1971" s="2">
        <f t="shared" ref="K1971:K2034" si="244">$K$4*B1971+(1-$K$4)*K1970</f>
        <v>117.04150860617173</v>
      </c>
    </row>
    <row r="1972" spans="1:11" ht="13.5" x14ac:dyDescent="0.25">
      <c r="A1972" s="3">
        <f>TITRES_STAT!B1975</f>
        <v>44879</v>
      </c>
      <c r="B1972" s="6">
        <f>TITRES_STAT!D1975</f>
        <v>142.92310000000001</v>
      </c>
      <c r="C1972" s="2">
        <f t="shared" si="237"/>
        <v>-1.8173999999999921</v>
      </c>
      <c r="D1972" s="2">
        <f t="shared" si="238"/>
        <v>138.71655999999999</v>
      </c>
      <c r="E1972" s="2">
        <f t="shared" si="240"/>
        <v>133.67984999999999</v>
      </c>
      <c r="F1972" s="2">
        <f t="shared" si="241"/>
        <v>123.13618499999998</v>
      </c>
      <c r="G1972" s="2">
        <f t="shared" si="243"/>
        <v>114.483338</v>
      </c>
      <c r="H1972" s="2">
        <f t="shared" si="239"/>
        <v>105.56084700000014</v>
      </c>
      <c r="I1972" s="2">
        <f t="array" ref="I1972">SUMPRODUCT(B1956:B1975, (ROW(B1956:B1975)-ROW(B1956)+1)) / (20*21/2)</f>
        <v>133.4164438095238</v>
      </c>
      <c r="J1972" s="2">
        <f t="shared" si="242"/>
        <v>126.83514543943556</v>
      </c>
      <c r="K1972" s="2">
        <f t="shared" si="244"/>
        <v>118.05647297455717</v>
      </c>
    </row>
    <row r="1973" spans="1:11" ht="13.5" x14ac:dyDescent="0.25">
      <c r="A1973" s="3">
        <f>TITRES_STAT!B1976</f>
        <v>44880</v>
      </c>
      <c r="B1973" s="6">
        <f>TITRES_STAT!D1976</f>
        <v>140.2764</v>
      </c>
      <c r="C1973" s="2">
        <f t="shared" si="237"/>
        <v>-2.6467000000000098</v>
      </c>
      <c r="D1973" s="2">
        <f t="shared" si="238"/>
        <v>140.12815999999998</v>
      </c>
      <c r="E1973" s="2">
        <f t="shared" si="240"/>
        <v>135.26170999999997</v>
      </c>
      <c r="F1973" s="2">
        <f t="shared" si="241"/>
        <v>124.50321999999998</v>
      </c>
      <c r="G1973" s="2">
        <f t="shared" si="243"/>
        <v>115.14502</v>
      </c>
      <c r="H1973" s="2">
        <f t="shared" si="239"/>
        <v>105.7583115000001</v>
      </c>
      <c r="I1973" s="2">
        <f t="array" ref="I1973">SUMPRODUCT(B1957:B1976, (ROW(B1957:B1976)-ROW(B1957)+1)) / (20*21/2)</f>
        <v>134.65603761904759</v>
      </c>
      <c r="J1973" s="2">
        <f t="shared" si="242"/>
        <v>128.11526492139407</v>
      </c>
      <c r="K1973" s="2">
        <f t="shared" si="244"/>
        <v>118.92784266182943</v>
      </c>
    </row>
    <row r="1974" spans="1:11" ht="13.5" x14ac:dyDescent="0.25">
      <c r="A1974" s="3">
        <f>TITRES_STAT!B1977</f>
        <v>44881</v>
      </c>
      <c r="B1974" s="6">
        <f>TITRES_STAT!D1977</f>
        <v>138.5119</v>
      </c>
      <c r="C1974" s="2">
        <f t="shared" si="237"/>
        <v>-1.7644999999999982</v>
      </c>
      <c r="D1974" s="2">
        <f t="shared" si="238"/>
        <v>140.99275999999998</v>
      </c>
      <c r="E1974" s="2">
        <f t="shared" si="240"/>
        <v>136.32040000000001</v>
      </c>
      <c r="F1974" s="2">
        <f t="shared" si="241"/>
        <v>126.00303</v>
      </c>
      <c r="G1974" s="2">
        <f t="shared" si="243"/>
        <v>115.771412</v>
      </c>
      <c r="H1974" s="2">
        <f t="shared" si="239"/>
        <v>105.94695350000012</v>
      </c>
      <c r="I1974" s="2">
        <f t="array" ref="I1974">SUMPRODUCT(B1958:B1977, (ROW(B1958:B1977)-ROW(B1958)+1)) / (20*21/2)</f>
        <v>135.73477142857143</v>
      </c>
      <c r="J1974" s="2">
        <f t="shared" si="242"/>
        <v>129.10542064316607</v>
      </c>
      <c r="K1974" s="2">
        <f t="shared" si="244"/>
        <v>119.69584491038515</v>
      </c>
    </row>
    <row r="1975" spans="1:11" ht="13.5" x14ac:dyDescent="0.25">
      <c r="A1975" s="3">
        <f>TITRES_STAT!B1978</f>
        <v>44882</v>
      </c>
      <c r="B1975" s="6">
        <f>TITRES_STAT!D1978</f>
        <v>138.5119</v>
      </c>
      <c r="C1975" s="2">
        <f t="shared" si="237"/>
        <v>0</v>
      </c>
      <c r="D1975" s="2">
        <f t="shared" si="238"/>
        <v>140.99275999999998</v>
      </c>
      <c r="E1975" s="2">
        <f t="shared" si="240"/>
        <v>137.37908999999999</v>
      </c>
      <c r="F1975" s="2">
        <f t="shared" si="241"/>
        <v>127.26066499999999</v>
      </c>
      <c r="G1975" s="2">
        <f t="shared" si="243"/>
        <v>116.49414400000002</v>
      </c>
      <c r="H1975" s="2">
        <f t="shared" si="239"/>
        <v>106.13559550000011</v>
      </c>
      <c r="I1975" s="2">
        <f t="array" ref="I1975">SUMPRODUCT(B1959:B1978, (ROW(B1959:B1978)-ROW(B1959)+1)) / (20*21/2)</f>
        <v>136.26357285714286</v>
      </c>
      <c r="J1975" s="2">
        <f t="shared" si="242"/>
        <v>130.00127582000741</v>
      </c>
      <c r="K1975" s="2">
        <f t="shared" si="244"/>
        <v>120.43372942370337</v>
      </c>
    </row>
    <row r="1976" spans="1:11" ht="13.5" x14ac:dyDescent="0.25">
      <c r="A1976" s="3">
        <f>TITRES_STAT!B1979</f>
        <v>44883</v>
      </c>
      <c r="B1976" s="6">
        <f>TITRES_STAT!D1979</f>
        <v>140.2764</v>
      </c>
      <c r="C1976" s="2">
        <f t="shared" si="237"/>
        <v>1.7644999999999982</v>
      </c>
      <c r="D1976" s="2">
        <f t="shared" si="238"/>
        <v>140.09994</v>
      </c>
      <c r="E1976" s="2">
        <f t="shared" si="240"/>
        <v>138.34956</v>
      </c>
      <c r="F1976" s="2">
        <f t="shared" si="241"/>
        <v>128.86149500000002</v>
      </c>
      <c r="G1976" s="2">
        <f t="shared" si="243"/>
        <v>117.16006000000002</v>
      </c>
      <c r="H1976" s="2">
        <f t="shared" si="239"/>
        <v>106.33306000000012</v>
      </c>
      <c r="I1976" s="2">
        <f t="array" ref="I1976">SUMPRODUCT(B1960:B1979, (ROW(B1960:B1979)-ROW(B1960)+1)) / (20*21/2)</f>
        <v>136.6747419047619</v>
      </c>
      <c r="J1976" s="2">
        <f t="shared" si="242"/>
        <v>130.9798590752448</v>
      </c>
      <c r="K1976" s="2">
        <f t="shared" si="244"/>
        <v>121.21187336787186</v>
      </c>
    </row>
    <row r="1977" spans="1:11" ht="13.5" x14ac:dyDescent="0.25">
      <c r="A1977" s="3">
        <f>TITRES_STAT!B1980</f>
        <v>44886</v>
      </c>
      <c r="B1977" s="6">
        <f>TITRES_STAT!D1980</f>
        <v>140.18819999999999</v>
      </c>
      <c r="C1977" s="2">
        <f t="shared" si="237"/>
        <v>-8.82000000000005E-2</v>
      </c>
      <c r="D1977" s="2">
        <f t="shared" si="238"/>
        <v>139.55295999999998</v>
      </c>
      <c r="E1977" s="2">
        <f t="shared" si="240"/>
        <v>139.13475999999997</v>
      </c>
      <c r="F1977" s="2">
        <f t="shared" si="241"/>
        <v>130.31278500000002</v>
      </c>
      <c r="G1977" s="2">
        <f t="shared" si="243"/>
        <v>117.84644400000001</v>
      </c>
      <c r="H1977" s="2">
        <f t="shared" si="239"/>
        <v>106.53008350000013</v>
      </c>
      <c r="I1977" s="2">
        <f t="array" ref="I1977">SUMPRODUCT(B1961:B1980, (ROW(B1961:B1980)-ROW(B1961)+1)) / (20*21/2)</f>
        <v>136.97878142857144</v>
      </c>
      <c r="J1977" s="2">
        <f t="shared" si="242"/>
        <v>131.85684392522148</v>
      </c>
      <c r="K1977" s="2">
        <f t="shared" si="244"/>
        <v>121.95604303972002</v>
      </c>
    </row>
    <row r="1978" spans="1:11" ht="13.5" x14ac:dyDescent="0.25">
      <c r="A1978" s="3">
        <f>TITRES_STAT!B1981</f>
        <v>44887</v>
      </c>
      <c r="B1978" s="6">
        <f>TITRES_STAT!D1981</f>
        <v>135.86519999999999</v>
      </c>
      <c r="C1978" s="2">
        <f t="shared" si="237"/>
        <v>-4.3230000000000075</v>
      </c>
      <c r="D1978" s="2">
        <f t="shared" si="238"/>
        <v>138.67071999999999</v>
      </c>
      <c r="E1978" s="2">
        <f t="shared" si="240"/>
        <v>139.39943999999997</v>
      </c>
      <c r="F1978" s="2">
        <f t="shared" si="241"/>
        <v>131.54792500000002</v>
      </c>
      <c r="G1978" s="2">
        <f t="shared" si="243"/>
        <v>118.428724</v>
      </c>
      <c r="H1978" s="2">
        <f t="shared" si="239"/>
        <v>106.70549200000013</v>
      </c>
      <c r="I1978" s="2">
        <f t="array" ref="I1978">SUMPRODUCT(B1962:B1981, (ROW(B1962:B1981)-ROW(B1962)+1)) / (20*21/2)</f>
        <v>137.17569142857144</v>
      </c>
      <c r="J1978" s="2">
        <f t="shared" si="242"/>
        <v>132.23859212281945</v>
      </c>
      <c r="K1978" s="2">
        <f t="shared" si="244"/>
        <v>122.50150017541728</v>
      </c>
    </row>
    <row r="1979" spans="1:11" ht="13.5" x14ac:dyDescent="0.25">
      <c r="A1979" s="3">
        <f>TITRES_STAT!B1982</f>
        <v>44888</v>
      </c>
      <c r="B1979" s="6">
        <f>TITRES_STAT!D1982</f>
        <v>135.86519999999999</v>
      </c>
      <c r="C1979" s="2">
        <f t="shared" si="237"/>
        <v>0</v>
      </c>
      <c r="D1979" s="2">
        <f t="shared" si="238"/>
        <v>138.14137999999997</v>
      </c>
      <c r="E1979" s="2">
        <f t="shared" si="240"/>
        <v>139.56706999999997</v>
      </c>
      <c r="F1979" s="2">
        <f t="shared" si="241"/>
        <v>132.67278500000003</v>
      </c>
      <c r="G1979" s="2">
        <f t="shared" si="243"/>
        <v>119.01100400000001</v>
      </c>
      <c r="H1979" s="2">
        <f t="shared" si="239"/>
        <v>106.88090050000011</v>
      </c>
      <c r="I1979" s="2">
        <f t="array" ref="I1979">SUMPRODUCT(B1963:B1982, (ROW(B1963:B1982)-ROW(B1963)+1)) / (20*21/2)</f>
        <v>137.27177380952378</v>
      </c>
      <c r="J1979" s="2">
        <f t="shared" si="242"/>
        <v>132.58398334921762</v>
      </c>
      <c r="K1979" s="2">
        <f t="shared" si="244"/>
        <v>123.02556683520484</v>
      </c>
    </row>
    <row r="1980" spans="1:11" ht="13.5" x14ac:dyDescent="0.25">
      <c r="A1980" s="3">
        <f>TITRES_STAT!B1983</f>
        <v>44889</v>
      </c>
      <c r="B1980" s="6">
        <f>TITRES_STAT!D1983</f>
        <v>135.86519999999999</v>
      </c>
      <c r="C1980" s="2">
        <f t="shared" si="237"/>
        <v>0</v>
      </c>
      <c r="D1980" s="2">
        <f t="shared" si="238"/>
        <v>137.61203999999998</v>
      </c>
      <c r="E1980" s="2">
        <f t="shared" si="240"/>
        <v>139.30239999999998</v>
      </c>
      <c r="F1980" s="2">
        <f t="shared" si="241"/>
        <v>133.79764500000002</v>
      </c>
      <c r="G1980" s="2">
        <f t="shared" si="243"/>
        <v>119.59328400000003</v>
      </c>
      <c r="H1980" s="2">
        <f t="shared" si="239"/>
        <v>107.05630900000013</v>
      </c>
      <c r="I1980" s="2">
        <f t="array" ref="I1980">SUMPRODUCT(B1964:B1983, (ROW(B1964:B1983)-ROW(B1964)+1)) / (20*21/2)</f>
        <v>137.28803428571428</v>
      </c>
      <c r="J1980" s="2">
        <f t="shared" si="242"/>
        <v>132.89648017310165</v>
      </c>
      <c r="K1980" s="2">
        <f t="shared" si="244"/>
        <v>123.52908186127524</v>
      </c>
    </row>
    <row r="1981" spans="1:11" ht="13.5" x14ac:dyDescent="0.25">
      <c r="A1981" s="3">
        <f>TITRES_STAT!B1984</f>
        <v>44890</v>
      </c>
      <c r="B1981" s="6">
        <f>TITRES_STAT!D1984</f>
        <v>135.86519999999999</v>
      </c>
      <c r="C1981" s="2">
        <f t="shared" si="237"/>
        <v>0</v>
      </c>
      <c r="D1981" s="2">
        <f t="shared" si="238"/>
        <v>136.72979999999998</v>
      </c>
      <c r="E1981" s="2">
        <f t="shared" si="240"/>
        <v>138.41486999999998</v>
      </c>
      <c r="F1981" s="2">
        <f t="shared" si="241"/>
        <v>134.85633500000003</v>
      </c>
      <c r="G1981" s="2">
        <f t="shared" si="243"/>
        <v>120.17556400000004</v>
      </c>
      <c r="H1981" s="2">
        <f t="shared" si="239"/>
        <v>107.23171750000014</v>
      </c>
      <c r="I1981" s="2">
        <f t="array" ref="I1981">SUMPRODUCT(B1965:B1984, (ROW(B1965:B1984)-ROW(B1965)+1)) / (20*21/2)</f>
        <v>137.24997380952379</v>
      </c>
      <c r="J1981" s="2">
        <f t="shared" si="242"/>
        <v>133.17921539471101</v>
      </c>
      <c r="K1981" s="2">
        <f t="shared" si="244"/>
        <v>124.01285120004877</v>
      </c>
    </row>
    <row r="1982" spans="1:11" ht="13.5" x14ac:dyDescent="0.25">
      <c r="A1982" s="3">
        <f>TITRES_STAT!B1985</f>
        <v>44893</v>
      </c>
      <c r="B1982" s="6">
        <f>TITRES_STAT!D1985</f>
        <v>135.86519999999999</v>
      </c>
      <c r="C1982" s="2">
        <f t="shared" si="237"/>
        <v>0</v>
      </c>
      <c r="D1982" s="2">
        <f t="shared" si="238"/>
        <v>135.86519999999999</v>
      </c>
      <c r="E1982" s="2">
        <f t="shared" si="240"/>
        <v>137.70907999999997</v>
      </c>
      <c r="F1982" s="2">
        <f t="shared" si="241"/>
        <v>135.69446500000004</v>
      </c>
      <c r="G1982" s="2">
        <f t="shared" si="243"/>
        <v>120.70508600000005</v>
      </c>
      <c r="H1982" s="2">
        <f t="shared" si="239"/>
        <v>107.40712600000012</v>
      </c>
      <c r="I1982" s="2">
        <f t="array" ref="I1982">SUMPRODUCT(B1966:B1985, (ROW(B1966:B1985)-ROW(B1966)+1)) / (20*21/2)</f>
        <v>137.17410285714286</v>
      </c>
      <c r="J1982" s="2">
        <f t="shared" si="242"/>
        <v>133.43502345235757</v>
      </c>
      <c r="K1982" s="2">
        <f t="shared" si="244"/>
        <v>124.47764919220373</v>
      </c>
    </row>
    <row r="1983" spans="1:11" ht="13.5" x14ac:dyDescent="0.25">
      <c r="A1983" s="3">
        <f>TITRES_STAT!B1986</f>
        <v>44894</v>
      </c>
      <c r="B1983" s="6">
        <f>TITRES_STAT!D1986</f>
        <v>135.86519999999999</v>
      </c>
      <c r="C1983" s="2">
        <f t="shared" si="237"/>
        <v>0</v>
      </c>
      <c r="D1983" s="2">
        <f t="shared" si="238"/>
        <v>135.86519999999999</v>
      </c>
      <c r="E1983" s="2">
        <f t="shared" si="240"/>
        <v>137.26795999999996</v>
      </c>
      <c r="F1983" s="2">
        <f t="shared" si="241"/>
        <v>136.26483500000001</v>
      </c>
      <c r="G1983" s="2">
        <f t="shared" si="243"/>
        <v>121.23460800000004</v>
      </c>
      <c r="H1983" s="2">
        <f t="shared" si="239"/>
        <v>107.58253450000009</v>
      </c>
      <c r="I1983" s="2">
        <f t="array" ref="I1983">SUMPRODUCT(B1967:B1986, (ROW(B1967:B1986)-ROW(B1967)+1)) / (20*21/2)</f>
        <v>137.0604214285714</v>
      </c>
      <c r="J1983" s="2">
        <f t="shared" si="242"/>
        <v>133.66646883784733</v>
      </c>
      <c r="K1983" s="2">
        <f t="shared" si="244"/>
        <v>124.92421981211731</v>
      </c>
    </row>
    <row r="1984" spans="1:11" ht="13.5" x14ac:dyDescent="0.25">
      <c r="A1984" s="3">
        <f>TITRES_STAT!B1987</f>
        <v>44895</v>
      </c>
      <c r="B1984" s="6">
        <f>TITRES_STAT!D1987</f>
        <v>135.86519999999999</v>
      </c>
      <c r="C1984" s="2">
        <f t="shared" si="237"/>
        <v>0</v>
      </c>
      <c r="D1984" s="2">
        <f t="shared" si="238"/>
        <v>135.86519999999999</v>
      </c>
      <c r="E1984" s="2">
        <f t="shared" si="240"/>
        <v>137.00328999999996</v>
      </c>
      <c r="F1984" s="2">
        <f t="shared" si="241"/>
        <v>136.66184500000003</v>
      </c>
      <c r="G1984" s="2">
        <f t="shared" si="243"/>
        <v>121.76430600000005</v>
      </c>
      <c r="H1984" s="2">
        <f t="shared" si="239"/>
        <v>107.75794300000011</v>
      </c>
      <c r="I1984" s="2">
        <f t="array" ref="I1984">SUMPRODUCT(B1968:B1987, (ROW(B1968:B1987)-ROW(B1968)+1)) / (20*21/2)</f>
        <v>137.08958047619049</v>
      </c>
      <c r="J1984" s="2">
        <f t="shared" si="242"/>
        <v>133.87587180567141</v>
      </c>
      <c r="K1984" s="2">
        <f t="shared" si="244"/>
        <v>125.35327785870095</v>
      </c>
    </row>
    <row r="1985" spans="1:11" ht="13.5" x14ac:dyDescent="0.25">
      <c r="A1985" s="3">
        <f>TITRES_STAT!B1988</f>
        <v>44896</v>
      </c>
      <c r="B1985" s="6">
        <f>TITRES_STAT!D1988</f>
        <v>135.86519999999999</v>
      </c>
      <c r="C1985" s="2">
        <f t="shared" si="237"/>
        <v>0</v>
      </c>
      <c r="D1985" s="2">
        <f t="shared" si="238"/>
        <v>135.86519999999999</v>
      </c>
      <c r="E1985" s="2">
        <f t="shared" si="240"/>
        <v>136.73861999999997</v>
      </c>
      <c r="F1985" s="2">
        <f t="shared" si="241"/>
        <v>137.05885500000005</v>
      </c>
      <c r="G1985" s="2">
        <f t="shared" si="243"/>
        <v>122.29365200000005</v>
      </c>
      <c r="H1985" s="2">
        <f t="shared" si="239"/>
        <v>107.9418920000001</v>
      </c>
      <c r="I1985" s="2">
        <f t="array" ref="I1985">SUMPRODUCT(B1969:B1988, (ROW(B1969:B1988)-ROW(B1969)+1)) / (20*21/2)</f>
        <v>137.26157047619046</v>
      </c>
      <c r="J1985" s="2">
        <f t="shared" si="242"/>
        <v>134.0653316337027</v>
      </c>
      <c r="K1985" s="2">
        <f t="shared" si="244"/>
        <v>125.76551009953621</v>
      </c>
    </row>
    <row r="1986" spans="1:11" ht="13.5" x14ac:dyDescent="0.25">
      <c r="A1986" s="3">
        <f>TITRES_STAT!B1989</f>
        <v>44897</v>
      </c>
      <c r="B1986" s="6">
        <f>TITRES_STAT!D1989</f>
        <v>135.86519999999999</v>
      </c>
      <c r="C1986" s="2">
        <f t="shared" si="237"/>
        <v>0</v>
      </c>
      <c r="D1986" s="2">
        <f t="shared" si="238"/>
        <v>135.86519999999999</v>
      </c>
      <c r="E1986" s="2">
        <f t="shared" si="240"/>
        <v>136.29749999999996</v>
      </c>
      <c r="F1986" s="2">
        <f t="shared" si="241"/>
        <v>137.32353000000006</v>
      </c>
      <c r="G1986" s="2">
        <f t="shared" si="243"/>
        <v>122.87593200000006</v>
      </c>
      <c r="H1986" s="2">
        <f t="shared" si="239"/>
        <v>108.1403610000001</v>
      </c>
      <c r="I1986" s="2">
        <f t="array" ref="I1986">SUMPRODUCT(B1970:B1989, (ROW(B1970:B1989)-ROW(B1970)+1)) / (20*21/2)</f>
        <v>137.36214285714286</v>
      </c>
      <c r="J1986" s="2">
        <f t="shared" si="242"/>
        <v>134.23674766858815</v>
      </c>
      <c r="K1986" s="2">
        <f t="shared" si="244"/>
        <v>126.16157637014264</v>
      </c>
    </row>
    <row r="1987" spans="1:11" ht="13.5" x14ac:dyDescent="0.25">
      <c r="A1987" s="3">
        <f>TITRES_STAT!B1990</f>
        <v>44900</v>
      </c>
      <c r="B1987" s="6">
        <f>TITRES_STAT!D1990</f>
        <v>137.62970000000001</v>
      </c>
      <c r="C1987" s="2">
        <f t="shared" si="237"/>
        <v>1.7645000000000266</v>
      </c>
      <c r="D1987" s="2">
        <f t="shared" si="238"/>
        <v>136.21809999999999</v>
      </c>
      <c r="E1987" s="2">
        <f t="shared" si="240"/>
        <v>136.04164999999998</v>
      </c>
      <c r="F1987" s="2">
        <f t="shared" si="241"/>
        <v>137.58820500000002</v>
      </c>
      <c r="G1987" s="2">
        <f t="shared" si="243"/>
        <v>123.49350200000006</v>
      </c>
      <c r="H1987" s="2">
        <f t="shared" si="239"/>
        <v>108.34765250000011</v>
      </c>
      <c r="I1987" s="2">
        <f t="array" ref="I1987">SUMPRODUCT(B1971:B1990, (ROW(B1971:B1990)-ROW(B1971)+1)) / (20*21/2)</f>
        <v>137.31400047619047</v>
      </c>
      <c r="J1987" s="2">
        <f t="shared" si="242"/>
        <v>134.55988598586546</v>
      </c>
      <c r="K1987" s="2">
        <f t="shared" si="244"/>
        <v>126.61130670856842</v>
      </c>
    </row>
    <row r="1988" spans="1:11" ht="13.5" x14ac:dyDescent="0.25">
      <c r="A1988" s="3">
        <f>TITRES_STAT!B1991</f>
        <v>44901</v>
      </c>
      <c r="B1988" s="6">
        <f>TITRES_STAT!D1991</f>
        <v>139.39410000000001</v>
      </c>
      <c r="C1988" s="2">
        <f t="shared" ref="C1988:C2051" si="245">B1988-B1987</f>
        <v>1.7643999999999949</v>
      </c>
      <c r="D1988" s="2">
        <f t="shared" si="238"/>
        <v>136.92388</v>
      </c>
      <c r="E1988" s="2">
        <f t="shared" si="240"/>
        <v>136.39453999999998</v>
      </c>
      <c r="F1988" s="2">
        <f t="shared" si="241"/>
        <v>137.89699000000002</v>
      </c>
      <c r="G1988" s="2">
        <f t="shared" si="243"/>
        <v>124.14600800000008</v>
      </c>
      <c r="H1988" s="2">
        <f t="shared" si="239"/>
        <v>108.56419300000015</v>
      </c>
      <c r="I1988" s="2">
        <f t="array" ref="I1988">SUMPRODUCT(B1972:B1991, (ROW(B1972:B1991)-ROW(B1972)+1)) / (20*21/2)</f>
        <v>137.27005904761904</v>
      </c>
      <c r="J1988" s="2">
        <f t="shared" si="242"/>
        <v>135.02028732054495</v>
      </c>
      <c r="K1988" s="2">
        <f t="shared" si="244"/>
        <v>127.11259271999711</v>
      </c>
    </row>
    <row r="1989" spans="1:11" ht="13.5" x14ac:dyDescent="0.25">
      <c r="A1989" s="3">
        <f>TITRES_STAT!B1992</f>
        <v>44902</v>
      </c>
      <c r="B1989" s="6">
        <f>TITRES_STAT!D1992</f>
        <v>138.953</v>
      </c>
      <c r="C1989" s="2">
        <f t="shared" si="245"/>
        <v>-0.44110000000000582</v>
      </c>
      <c r="D1989" s="2">
        <f t="shared" si="238"/>
        <v>137.54143999999999</v>
      </c>
      <c r="E1989" s="2">
        <f t="shared" si="240"/>
        <v>136.70331999999999</v>
      </c>
      <c r="F1989" s="2">
        <f t="shared" si="241"/>
        <v>138.13519500000001</v>
      </c>
      <c r="G1989" s="2">
        <f t="shared" si="243"/>
        <v>124.75440200000008</v>
      </c>
      <c r="H1989" s="2">
        <f t="shared" si="239"/>
        <v>108.77852800000014</v>
      </c>
      <c r="I1989" s="2">
        <f t="array" ref="I1989">SUMPRODUCT(B1973:B1992, (ROW(B1973:B1992)-ROW(B1973)+1)) / (20*21/2)</f>
        <v>137.2599785714286</v>
      </c>
      <c r="J1989" s="2">
        <f t="shared" si="242"/>
        <v>135.39483138525497</v>
      </c>
      <c r="K1989" s="2">
        <f t="shared" si="244"/>
        <v>127.57692241725212</v>
      </c>
    </row>
    <row r="1990" spans="1:11" ht="13.5" x14ac:dyDescent="0.25">
      <c r="A1990" s="3">
        <f>TITRES_STAT!B1993</f>
        <v>44903</v>
      </c>
      <c r="B1990" s="6">
        <f>TITRES_STAT!D1993</f>
        <v>137.62970000000001</v>
      </c>
      <c r="C1990" s="2">
        <f t="shared" si="245"/>
        <v>-1.323299999999989</v>
      </c>
      <c r="D1990" s="2">
        <f t="shared" ref="D1990:D2053" si="246">AVERAGE(B1986:B1990)</f>
        <v>137.89434</v>
      </c>
      <c r="E1990" s="2">
        <f t="shared" si="240"/>
        <v>136.87976999999998</v>
      </c>
      <c r="F1990" s="2">
        <f t="shared" si="241"/>
        <v>138.09108499999996</v>
      </c>
      <c r="G1990" s="2">
        <f t="shared" si="243"/>
        <v>125.30139200000009</v>
      </c>
      <c r="H1990" s="2">
        <f t="shared" si="239"/>
        <v>108.98838150000014</v>
      </c>
      <c r="I1990" s="2">
        <f t="array" ref="I1990">SUMPRODUCT(B1974:B1993, (ROW(B1974:B1993)-ROW(B1974)+1)) / (20*21/2)</f>
        <v>137.27510476190477</v>
      </c>
      <c r="J1990" s="2">
        <f t="shared" si="242"/>
        <v>135.60767601523068</v>
      </c>
      <c r="K1990" s="2">
        <f t="shared" si="244"/>
        <v>127.97114898912459</v>
      </c>
    </row>
    <row r="1991" spans="1:11" ht="13.5" x14ac:dyDescent="0.25">
      <c r="A1991" s="3">
        <f>TITRES_STAT!B1994</f>
        <v>44904</v>
      </c>
      <c r="B1991" s="6">
        <f>TITRES_STAT!D1994</f>
        <v>137.62970000000001</v>
      </c>
      <c r="C1991" s="2">
        <f t="shared" si="245"/>
        <v>0</v>
      </c>
      <c r="D1991" s="2">
        <f t="shared" si="246"/>
        <v>138.24724000000001</v>
      </c>
      <c r="E1991" s="2">
        <f t="shared" si="240"/>
        <v>137.05622</v>
      </c>
      <c r="F1991" s="2">
        <f t="shared" si="241"/>
        <v>137.73554499999997</v>
      </c>
      <c r="G1991" s="2">
        <f t="shared" si="243"/>
        <v>125.84838200000009</v>
      </c>
      <c r="H1991" s="2">
        <f t="shared" si="239"/>
        <v>109.19823500000015</v>
      </c>
      <c r="I1991" s="2">
        <f t="array" ref="I1991">SUMPRODUCT(B1975:B1994, (ROW(B1975:B1994)-ROW(B1975)+1)) / (20*21/2)</f>
        <v>137.21880571428571</v>
      </c>
      <c r="J1991" s="2">
        <f t="shared" si="242"/>
        <v>135.80024972806586</v>
      </c>
      <c r="K1991" s="2">
        <f t="shared" si="244"/>
        <v>128.34991569543342</v>
      </c>
    </row>
    <row r="1992" spans="1:11" ht="13.5" x14ac:dyDescent="0.25">
      <c r="A1992" s="3">
        <f>TITRES_STAT!B1995</f>
        <v>44907</v>
      </c>
      <c r="B1992" s="6">
        <f>TITRES_STAT!D1995</f>
        <v>137.62970000000001</v>
      </c>
      <c r="C1992" s="2">
        <f t="shared" si="245"/>
        <v>0</v>
      </c>
      <c r="D1992" s="2">
        <f t="shared" si="246"/>
        <v>138.24724000000001</v>
      </c>
      <c r="E1992" s="2">
        <f t="shared" si="240"/>
        <v>137.23266999999998</v>
      </c>
      <c r="F1992" s="2">
        <f t="shared" si="241"/>
        <v>137.47087499999998</v>
      </c>
      <c r="G1992" s="2">
        <f t="shared" si="243"/>
        <v>126.3777280000001</v>
      </c>
      <c r="H1992" s="2">
        <f t="shared" si="239"/>
        <v>109.40808850000016</v>
      </c>
      <c r="I1992" s="2">
        <f t="array" ref="I1992">SUMPRODUCT(B1976:B1995, (ROW(B1976:B1995)-ROW(B1976)+1)) / (20*21/2)</f>
        <v>137.17090904761903</v>
      </c>
      <c r="J1992" s="2">
        <f t="shared" si="242"/>
        <v>135.9744830872977</v>
      </c>
      <c r="K1992" s="2">
        <f t="shared" si="244"/>
        <v>128.71382880541643</v>
      </c>
    </row>
    <row r="1993" spans="1:11" ht="13.5" x14ac:dyDescent="0.25">
      <c r="A1993" s="3">
        <f>TITRES_STAT!B1996</f>
        <v>44908</v>
      </c>
      <c r="B1993" s="6">
        <f>TITRES_STAT!D1996</f>
        <v>137.62970000000001</v>
      </c>
      <c r="C1993" s="2">
        <f t="shared" si="245"/>
        <v>0</v>
      </c>
      <c r="D1993" s="2">
        <f t="shared" si="246"/>
        <v>137.89436000000001</v>
      </c>
      <c r="E1993" s="2">
        <f t="shared" si="240"/>
        <v>137.40911999999997</v>
      </c>
      <c r="F1993" s="2">
        <f t="shared" si="241"/>
        <v>137.33853999999997</v>
      </c>
      <c r="G1993" s="2">
        <f t="shared" si="243"/>
        <v>126.90689800000011</v>
      </c>
      <c r="H1993" s="2">
        <f t="shared" si="239"/>
        <v>109.63886750000015</v>
      </c>
      <c r="I1993" s="2">
        <f t="array" ref="I1993">SUMPRODUCT(B1977:B1996, (ROW(B1977:B1996)-ROW(B1977)+1)) / (20*21/2)</f>
        <v>137.13141476190478</v>
      </c>
      <c r="J1993" s="2">
        <f t="shared" si="242"/>
        <v>136.13212279326933</v>
      </c>
      <c r="K1993" s="2">
        <f t="shared" si="244"/>
        <v>129.06347081304716</v>
      </c>
    </row>
    <row r="1994" spans="1:11" ht="13.5" x14ac:dyDescent="0.25">
      <c r="A1994" s="3">
        <f>TITRES_STAT!B1997</f>
        <v>44909</v>
      </c>
      <c r="B1994" s="6">
        <f>TITRES_STAT!D1997</f>
        <v>136.7474</v>
      </c>
      <c r="C1994" s="2">
        <f t="shared" si="245"/>
        <v>-0.88230000000001496</v>
      </c>
      <c r="D1994" s="2">
        <f t="shared" si="246"/>
        <v>137.45323999999999</v>
      </c>
      <c r="E1994" s="2">
        <f t="shared" si="240"/>
        <v>137.49733999999998</v>
      </c>
      <c r="F1994" s="2">
        <f t="shared" si="241"/>
        <v>137.25031499999997</v>
      </c>
      <c r="G1994" s="2">
        <f t="shared" si="243"/>
        <v>127.41842200000011</v>
      </c>
      <c r="H1994" s="2">
        <f t="shared" ref="H1994:H2057" si="247">AVERAGE(B1795:B1994)</f>
        <v>109.86480800000014</v>
      </c>
      <c r="I1994" s="2">
        <f t="array" ref="I1994">SUMPRODUCT(B1978:B1997, (ROW(B1978:B1997)-ROW(B1978)+1)) / (20*21/2)</f>
        <v>137.10872523809525</v>
      </c>
      <c r="J1994" s="2">
        <f t="shared" si="242"/>
        <v>136.19072062248176</v>
      </c>
      <c r="K1994" s="2">
        <f t="shared" si="244"/>
        <v>129.36480136939826</v>
      </c>
    </row>
    <row r="1995" spans="1:11" ht="13.5" x14ac:dyDescent="0.25">
      <c r="A1995" s="3">
        <f>TITRES_STAT!B1998</f>
        <v>44910</v>
      </c>
      <c r="B1995" s="6">
        <f>TITRES_STAT!D1998</f>
        <v>136.7474</v>
      </c>
      <c r="C1995" s="2">
        <f t="shared" si="245"/>
        <v>0</v>
      </c>
      <c r="D1995" s="2">
        <f t="shared" si="246"/>
        <v>137.27678</v>
      </c>
      <c r="E1995" s="2">
        <f t="shared" si="240"/>
        <v>137.58555999999999</v>
      </c>
      <c r="F1995" s="2">
        <f t="shared" si="241"/>
        <v>137.16208999999998</v>
      </c>
      <c r="G1995" s="2">
        <f t="shared" si="243"/>
        <v>128.01834600000012</v>
      </c>
      <c r="H1995" s="2">
        <f t="shared" si="247"/>
        <v>110.09074850000013</v>
      </c>
      <c r="I1995" s="2">
        <f t="array" ref="I1995">SUMPRODUCT(B1979:B1998, (ROW(B1979:B1998)-ROW(B1979)+1)) / (20*21/2)</f>
        <v>137.10242047619047</v>
      </c>
      <c r="J1995" s="2">
        <f t="shared" si="242"/>
        <v>136.24373770605493</v>
      </c>
      <c r="K1995" s="2">
        <f t="shared" si="244"/>
        <v>129.65431504118658</v>
      </c>
    </row>
    <row r="1996" spans="1:11" ht="13.5" x14ac:dyDescent="0.25">
      <c r="A1996" s="3">
        <f>TITRES_STAT!B1999</f>
        <v>44911</v>
      </c>
      <c r="B1996" s="6">
        <f>TITRES_STAT!D1999</f>
        <v>136.7474</v>
      </c>
      <c r="C1996" s="2">
        <f t="shared" si="245"/>
        <v>0</v>
      </c>
      <c r="D1996" s="2">
        <f t="shared" si="246"/>
        <v>137.10031999999998</v>
      </c>
      <c r="E1996" s="2">
        <f t="shared" ref="E1996:E2059" si="248">AVERAGE(B1987:B1996)</f>
        <v>137.67377999999999</v>
      </c>
      <c r="F1996" s="2">
        <f t="shared" si="241"/>
        <v>136.98564000000002</v>
      </c>
      <c r="G1996" s="2">
        <f t="shared" si="243"/>
        <v>128.6359140000001</v>
      </c>
      <c r="H1996" s="2">
        <f t="shared" si="247"/>
        <v>110.31668900000015</v>
      </c>
      <c r="I1996" s="2">
        <f t="array" ref="I1996">SUMPRODUCT(B1980:B1999, (ROW(B1980:B1999)-ROW(B1980)+1)) / (20*21/2)</f>
        <v>137.16753380952383</v>
      </c>
      <c r="J1996" s="2">
        <f t="shared" si="242"/>
        <v>136.2917055435735</v>
      </c>
      <c r="K1996" s="2">
        <f t="shared" si="244"/>
        <v>129.93247523564986</v>
      </c>
    </row>
    <row r="1997" spans="1:11" ht="13.5" x14ac:dyDescent="0.25">
      <c r="A1997" s="3">
        <f>TITRES_STAT!B2000</f>
        <v>44914</v>
      </c>
      <c r="B1997" s="6">
        <f>TITRES_STAT!D2000</f>
        <v>136.7474</v>
      </c>
      <c r="C1997" s="2">
        <f t="shared" si="245"/>
        <v>0</v>
      </c>
      <c r="D1997" s="2">
        <f t="shared" si="246"/>
        <v>136.92385999999999</v>
      </c>
      <c r="E1997" s="2">
        <f t="shared" si="248"/>
        <v>137.58554999999998</v>
      </c>
      <c r="F1997" s="2">
        <f t="shared" si="241"/>
        <v>136.81360000000001</v>
      </c>
      <c r="G1997" s="2">
        <f t="shared" si="243"/>
        <v>129.15820000000011</v>
      </c>
      <c r="H1997" s="2">
        <f t="shared" si="247"/>
        <v>110.54262950000015</v>
      </c>
      <c r="I1997" s="2">
        <f t="array" ref="I1997">SUMPRODUCT(B1981:B2000, (ROW(B1981:B2000)-ROW(B1981)+1)) / (20*21/2)</f>
        <v>137.14904619047618</v>
      </c>
      <c r="J1997" s="2">
        <f t="shared" si="242"/>
        <v>136.33510501561412</v>
      </c>
      <c r="K1997" s="2">
        <f t="shared" si="244"/>
        <v>130.19972718719299</v>
      </c>
    </row>
    <row r="1998" spans="1:11" ht="13.5" x14ac:dyDescent="0.25">
      <c r="A1998" s="3">
        <f>TITRES_STAT!B2001</f>
        <v>44915</v>
      </c>
      <c r="B1998" s="6">
        <f>TITRES_STAT!D2001</f>
        <v>136.7474</v>
      </c>
      <c r="C1998" s="2">
        <f t="shared" si="245"/>
        <v>0</v>
      </c>
      <c r="D1998" s="2">
        <f t="shared" si="246"/>
        <v>136.7474</v>
      </c>
      <c r="E1998" s="2">
        <f t="shared" si="248"/>
        <v>137.32087999999999</v>
      </c>
      <c r="F1998" s="2">
        <f t="shared" si="241"/>
        <v>136.85771000000005</v>
      </c>
      <c r="G1998" s="2">
        <f t="shared" si="243"/>
        <v>129.66972400000012</v>
      </c>
      <c r="H1998" s="2">
        <f t="shared" si="247"/>
        <v>110.76857000000017</v>
      </c>
      <c r="I1998" s="2">
        <f t="array" ref="I1998">SUMPRODUCT(B1982:B2001, (ROW(B1982:B2001)-ROW(B1982)+1)) / (20*21/2)</f>
        <v>137.04233857142859</v>
      </c>
      <c r="J1998" s="2">
        <f t="shared" si="242"/>
        <v>136.37437120460325</v>
      </c>
      <c r="K1998" s="2">
        <f t="shared" si="244"/>
        <v>130.45649867004818</v>
      </c>
    </row>
    <row r="1999" spans="1:11" ht="13.5" x14ac:dyDescent="0.25">
      <c r="A1999" s="3">
        <f>TITRES_STAT!B2002</f>
        <v>44916</v>
      </c>
      <c r="B1999" s="6">
        <f>TITRES_STAT!D2002</f>
        <v>137.54140000000001</v>
      </c>
      <c r="C1999" s="2">
        <f t="shared" si="245"/>
        <v>0.79400000000001114</v>
      </c>
      <c r="D1999" s="2">
        <f t="shared" si="246"/>
        <v>136.90619999999998</v>
      </c>
      <c r="E1999" s="2">
        <f t="shared" si="248"/>
        <v>137.17972</v>
      </c>
      <c r="F1999" s="2">
        <f t="shared" si="241"/>
        <v>136.94152000000003</v>
      </c>
      <c r="G1999" s="2">
        <f t="shared" si="243"/>
        <v>130.19712800000013</v>
      </c>
      <c r="H1999" s="2">
        <f t="shared" si="247"/>
        <v>110.99848050000016</v>
      </c>
      <c r="I1999" s="2">
        <f t="array" ref="I1999">SUMPRODUCT(B1983:B2002, (ROW(B1983:B2002)-ROW(B1983)+1)) / (20*21/2)</f>
        <v>136.93563095238093</v>
      </c>
      <c r="J1999" s="2">
        <f t="shared" si="242"/>
        <v>136.48551680416486</v>
      </c>
      <c r="K1999" s="2">
        <f t="shared" si="244"/>
        <v>130.73433793788942</v>
      </c>
    </row>
    <row r="2000" spans="1:11" ht="13.5" x14ac:dyDescent="0.25">
      <c r="A2000" s="3">
        <f>TITRES_STAT!B2003</f>
        <v>44917</v>
      </c>
      <c r="B2000" s="6">
        <f>TITRES_STAT!D2003</f>
        <v>136.7474</v>
      </c>
      <c r="C2000" s="2">
        <f t="shared" si="245"/>
        <v>-0.79400000000001114</v>
      </c>
      <c r="D2000" s="2">
        <f t="shared" si="246"/>
        <v>136.90619999999998</v>
      </c>
      <c r="E2000" s="2">
        <f t="shared" si="248"/>
        <v>137.09148999999999</v>
      </c>
      <c r="F2000" s="2">
        <f t="shared" si="241"/>
        <v>136.98563000000004</v>
      </c>
      <c r="G2000" s="2">
        <f t="shared" si="243"/>
        <v>130.67336200000011</v>
      </c>
      <c r="H2000" s="2">
        <f t="shared" si="247"/>
        <v>111.22523250000015</v>
      </c>
      <c r="I2000" s="2">
        <f t="array" ref="I2000">SUMPRODUCT(B1984:B2003, (ROW(B1984:B2003)-ROW(B1984)+1)) / (20*21/2)</f>
        <v>136.82892333333334</v>
      </c>
      <c r="J2000" s="2">
        <f t="shared" si="242"/>
        <v>136.51045806091105</v>
      </c>
      <c r="K2000" s="2">
        <f t="shared" si="244"/>
        <v>130.97014429326632</v>
      </c>
    </row>
    <row r="2001" spans="1:11" ht="13.5" x14ac:dyDescent="0.25">
      <c r="A2001" s="3">
        <f>TITRES_STAT!B2004</f>
        <v>44918</v>
      </c>
      <c r="B2001" s="6">
        <f>TITRES_STAT!D2004</f>
        <v>135.86519999999999</v>
      </c>
      <c r="C2001" s="2">
        <f t="shared" si="245"/>
        <v>-0.88220000000001164</v>
      </c>
      <c r="D2001" s="2">
        <f t="shared" si="246"/>
        <v>136.72976</v>
      </c>
      <c r="E2001" s="2">
        <f t="shared" si="248"/>
        <v>136.91503999999998</v>
      </c>
      <c r="F2001" s="2">
        <f t="shared" si="241"/>
        <v>136.98563000000004</v>
      </c>
      <c r="G2001" s="2">
        <f t="shared" si="243"/>
        <v>131.1319520000001</v>
      </c>
      <c r="H2001" s="2">
        <f t="shared" si="247"/>
        <v>111.44761600000017</v>
      </c>
      <c r="I2001" s="2">
        <f t="array" ref="I2001">SUMPRODUCT(B1985:B2004, (ROW(B1985:B2004)-ROW(B1985)+1)) / (20*21/2)</f>
        <v>136.84824428571429</v>
      </c>
      <c r="J2001" s="2">
        <f t="shared" si="242"/>
        <v>136.44900491225286</v>
      </c>
      <c r="K2001" s="2">
        <f t="shared" si="244"/>
        <v>131.16210726215783</v>
      </c>
    </row>
    <row r="2002" spans="1:11" ht="13.5" x14ac:dyDescent="0.25">
      <c r="A2002" s="3">
        <f>TITRES_STAT!B2005</f>
        <v>44921</v>
      </c>
      <c r="B2002" s="6">
        <f>TITRES_STAT!D2005</f>
        <v>135.86519999999999</v>
      </c>
      <c r="C2002" s="2">
        <f t="shared" si="245"/>
        <v>0</v>
      </c>
      <c r="D2002" s="2">
        <f t="shared" si="246"/>
        <v>136.55331999999999</v>
      </c>
      <c r="E2002" s="2">
        <f t="shared" si="248"/>
        <v>136.73858999999999</v>
      </c>
      <c r="F2002" s="2">
        <f t="shared" si="241"/>
        <v>136.98563000000004</v>
      </c>
      <c r="G2002" s="2">
        <f t="shared" si="243"/>
        <v>131.59054200000011</v>
      </c>
      <c r="H2002" s="2">
        <f t="shared" si="247"/>
        <v>111.64950150000016</v>
      </c>
      <c r="I2002" s="2">
        <f t="array" ref="I2002">SUMPRODUCT(B1986:B2005, (ROW(B1986:B2005)-ROW(B1986)+1)) / (20*21/2)</f>
        <v>137.23936857142857</v>
      </c>
      <c r="J2002" s="2">
        <f t="shared" si="242"/>
        <v>136.39340444441925</v>
      </c>
      <c r="K2002" s="2">
        <f t="shared" si="244"/>
        <v>131.34654227148496</v>
      </c>
    </row>
    <row r="2003" spans="1:11" ht="13.5" x14ac:dyDescent="0.25">
      <c r="A2003" s="3">
        <f>TITRES_STAT!B2006</f>
        <v>44922</v>
      </c>
      <c r="B2003" s="6">
        <f>TITRES_STAT!D2006</f>
        <v>135.86519999999999</v>
      </c>
      <c r="C2003" s="2">
        <f t="shared" si="245"/>
        <v>0</v>
      </c>
      <c r="D2003" s="2">
        <f t="shared" si="246"/>
        <v>136.37687999999997</v>
      </c>
      <c r="E2003" s="2">
        <f t="shared" si="248"/>
        <v>136.56213999999997</v>
      </c>
      <c r="F2003" s="2">
        <f t="shared" si="241"/>
        <v>136.98563000000004</v>
      </c>
      <c r="G2003" s="2">
        <f t="shared" si="243"/>
        <v>132.04913200000013</v>
      </c>
      <c r="H2003" s="2">
        <f t="shared" si="247"/>
        <v>111.82990600000014</v>
      </c>
      <c r="I2003" s="2">
        <f t="array" ref="I2003">SUMPRODUCT(B1987:B2006, (ROW(B1987:B2006)-ROW(B1987)+1)) / (20*21/2)</f>
        <v>137.10115285714286</v>
      </c>
      <c r="J2003" s="2">
        <f t="shared" si="242"/>
        <v>136.34309925923645</v>
      </c>
      <c r="K2003" s="2">
        <f t="shared" si="244"/>
        <v>131.5237445353483</v>
      </c>
    </row>
    <row r="2004" spans="1:11" ht="13.5" x14ac:dyDescent="0.25">
      <c r="A2004" s="3">
        <f>TITRES_STAT!B2007</f>
        <v>44923</v>
      </c>
      <c r="B2004" s="6">
        <f>TITRES_STAT!D2007</f>
        <v>137.1885</v>
      </c>
      <c r="C2004" s="2">
        <f t="shared" si="245"/>
        <v>1.3233000000000175</v>
      </c>
      <c r="D2004" s="2">
        <f t="shared" si="246"/>
        <v>136.30629999999999</v>
      </c>
      <c r="E2004" s="2">
        <f t="shared" si="248"/>
        <v>136.60624999999999</v>
      </c>
      <c r="F2004" s="2">
        <f t="shared" ref="F2004:F2067" si="249">AVERAGE(B1985:B2004)</f>
        <v>137.05179500000003</v>
      </c>
      <c r="G2004" s="2">
        <f t="shared" si="243"/>
        <v>132.62258800000012</v>
      </c>
      <c r="H2004" s="2">
        <f t="shared" si="247"/>
        <v>112.01692700000017</v>
      </c>
      <c r="I2004" s="2">
        <f t="array" ref="I2004">SUMPRODUCT(B1988:B2007, (ROW(B1988:B2007)-ROW(B1988)+1)) / (20*21/2)</f>
        <v>136.96293714285716</v>
      </c>
      <c r="J2004" s="2">
        <f t="shared" si="242"/>
        <v>136.42361361549965</v>
      </c>
      <c r="K2004" s="2">
        <f t="shared" si="244"/>
        <v>131.7458918084719</v>
      </c>
    </row>
    <row r="2005" spans="1:11" ht="13.5" x14ac:dyDescent="0.25">
      <c r="A2005" s="3">
        <f>TITRES_STAT!B2008</f>
        <v>44924</v>
      </c>
      <c r="B2005" s="6">
        <f>TITRES_STAT!D2008</f>
        <v>141.15860000000001</v>
      </c>
      <c r="C2005" s="2">
        <f t="shared" si="245"/>
        <v>3.9701000000000022</v>
      </c>
      <c r="D2005" s="2">
        <f t="shared" si="246"/>
        <v>137.18853999999999</v>
      </c>
      <c r="E2005" s="2">
        <f t="shared" si="248"/>
        <v>137.04736999999997</v>
      </c>
      <c r="F2005" s="2">
        <f t="shared" si="249"/>
        <v>137.31646500000005</v>
      </c>
      <c r="G2005" s="2">
        <f t="shared" si="243"/>
        <v>133.17857600000013</v>
      </c>
      <c r="H2005" s="2">
        <f t="shared" si="247"/>
        <v>112.22379850000016</v>
      </c>
      <c r="I2005" s="2">
        <f t="array" ref="I2005">SUMPRODUCT(B1989:B2008, (ROW(B1989:B2008)-ROW(B1989)+1)) / (20*21/2)</f>
        <v>136.74909523809524</v>
      </c>
      <c r="J2005" s="2">
        <f t="shared" ref="J2005:J2068" si="250">$J$4*B2005+J2004*(1-$J$4)</f>
        <v>136.87456469973779</v>
      </c>
      <c r="K2005" s="2">
        <f t="shared" si="244"/>
        <v>132.11501761990439</v>
      </c>
    </row>
    <row r="2006" spans="1:11" ht="13.5" x14ac:dyDescent="0.25">
      <c r="A2006" s="3">
        <f>TITRES_STAT!B2009</f>
        <v>44925</v>
      </c>
      <c r="B2006" s="6">
        <f>TITRES_STAT!D2009</f>
        <v>135.86519999999999</v>
      </c>
      <c r="C2006" s="2">
        <f t="shared" si="245"/>
        <v>-5.2934000000000196</v>
      </c>
      <c r="D2006" s="2">
        <f t="shared" si="246"/>
        <v>137.18853999999999</v>
      </c>
      <c r="E2006" s="2">
        <f t="shared" si="248"/>
        <v>136.95914999999997</v>
      </c>
      <c r="F2006" s="2">
        <f t="shared" si="249"/>
        <v>137.31646500000005</v>
      </c>
      <c r="G2006" s="2">
        <f t="shared" si="243"/>
        <v>133.73068400000014</v>
      </c>
      <c r="H2006" s="2">
        <f t="shared" si="247"/>
        <v>112.40420300000017</v>
      </c>
      <c r="I2006" s="2">
        <f t="array" ref="I2006">SUMPRODUCT(B1990:B2009, (ROW(B1990:B2009)-ROW(B1990)+1)) / (20*21/2)</f>
        <v>136.55625904761905</v>
      </c>
      <c r="J2006" s="2">
        <f t="shared" si="250"/>
        <v>136.77843472833419</v>
      </c>
      <c r="K2006" s="2">
        <f t="shared" si="244"/>
        <v>132.26208359559442</v>
      </c>
    </row>
    <row r="2007" spans="1:11" ht="13.5" x14ac:dyDescent="0.25">
      <c r="A2007" s="3">
        <f>TITRES_STAT!B2010</f>
        <v>44928</v>
      </c>
      <c r="B2007" s="6">
        <f>TITRES_STAT!D2010</f>
        <v>135.86519999999999</v>
      </c>
      <c r="C2007" s="2">
        <f t="shared" si="245"/>
        <v>0</v>
      </c>
      <c r="D2007" s="2">
        <f t="shared" si="246"/>
        <v>137.18853999999999</v>
      </c>
      <c r="E2007" s="2">
        <f t="shared" si="248"/>
        <v>136.87092999999999</v>
      </c>
      <c r="F2007" s="2">
        <f t="shared" si="249"/>
        <v>137.22824000000006</v>
      </c>
      <c r="G2007" s="2">
        <f t="shared" si="243"/>
        <v>134.22474000000014</v>
      </c>
      <c r="H2007" s="2">
        <f t="shared" si="247"/>
        <v>112.58460750000016</v>
      </c>
      <c r="I2007" s="2">
        <f t="array" ref="I2007">SUMPRODUCT(B1991:B2010, (ROW(B1991:B2010)-ROW(B1991)+1)) / (20*21/2)</f>
        <v>136.63440428571431</v>
      </c>
      <c r="J2007" s="2">
        <f t="shared" si="250"/>
        <v>136.69145999230236</v>
      </c>
      <c r="K2007" s="2">
        <f t="shared" si="244"/>
        <v>132.40338227812015</v>
      </c>
    </row>
    <row r="2008" spans="1:11" ht="13.5" x14ac:dyDescent="0.25">
      <c r="A2008" s="3">
        <f>TITRES_STAT!B2011</f>
        <v>44929</v>
      </c>
      <c r="B2008" s="6">
        <f>TITRES_STAT!D2011</f>
        <v>134.9829</v>
      </c>
      <c r="C2008" s="2">
        <f t="shared" si="245"/>
        <v>-0.88229999999998654</v>
      </c>
      <c r="D2008" s="2">
        <f t="shared" si="246"/>
        <v>137.01208</v>
      </c>
      <c r="E2008" s="2">
        <f t="shared" si="248"/>
        <v>136.69447999999997</v>
      </c>
      <c r="F2008" s="2">
        <f t="shared" si="249"/>
        <v>137.00768000000002</v>
      </c>
      <c r="G2008" s="2">
        <f t="shared" si="243"/>
        <v>134.7011500000001</v>
      </c>
      <c r="H2008" s="2">
        <f t="shared" si="247"/>
        <v>112.76060050000017</v>
      </c>
      <c r="I2008" s="2">
        <f t="array" ref="I2008">SUMPRODUCT(B1992:B2011, (ROW(B1992:B2011)-ROW(B1992)+1)) / (20*21/2)</f>
        <v>136.71254952380954</v>
      </c>
      <c r="J2008" s="2">
        <f t="shared" si="250"/>
        <v>136.52873999303546</v>
      </c>
      <c r="K2008" s="2">
        <f t="shared" si="244"/>
        <v>132.50453983584092</v>
      </c>
    </row>
    <row r="2009" spans="1:11" ht="13.5" x14ac:dyDescent="0.25">
      <c r="A2009" s="3">
        <f>TITRES_STAT!B2012</f>
        <v>44930</v>
      </c>
      <c r="B2009" s="6">
        <f>TITRES_STAT!D2012</f>
        <v>134.9829</v>
      </c>
      <c r="C2009" s="2">
        <f t="shared" si="245"/>
        <v>0</v>
      </c>
      <c r="D2009" s="2">
        <f t="shared" si="246"/>
        <v>136.57095999999999</v>
      </c>
      <c r="E2009" s="2">
        <f t="shared" si="248"/>
        <v>136.43862999999999</v>
      </c>
      <c r="F2009" s="2">
        <f t="shared" si="249"/>
        <v>136.80917500000004</v>
      </c>
      <c r="G2009" s="2">
        <f t="shared" si="243"/>
        <v>135.1334480000001</v>
      </c>
      <c r="H2009" s="2">
        <f t="shared" si="247"/>
        <v>112.93659350000016</v>
      </c>
      <c r="I2009" s="2">
        <f t="array" ref="I2009">SUMPRODUCT(B1993:B2012, (ROW(B1993:B2012)-ROW(B1993)+1)) / (20*21/2)</f>
        <v>136.79069476190477</v>
      </c>
      <c r="J2009" s="2">
        <f t="shared" si="250"/>
        <v>136.38151713655589</v>
      </c>
      <c r="K2009" s="2">
        <f t="shared" si="244"/>
        <v>132.60173043051381</v>
      </c>
    </row>
    <row r="2010" spans="1:11" ht="13.5" x14ac:dyDescent="0.25">
      <c r="A2010" s="3">
        <f>TITRES_STAT!B2013</f>
        <v>44931</v>
      </c>
      <c r="B2010" s="6">
        <f>TITRES_STAT!D2013</f>
        <v>137.62970000000001</v>
      </c>
      <c r="C2010" s="2">
        <f t="shared" si="245"/>
        <v>2.6468000000000131</v>
      </c>
      <c r="D2010" s="2">
        <f t="shared" si="246"/>
        <v>135.86518000000001</v>
      </c>
      <c r="E2010" s="2">
        <f t="shared" si="248"/>
        <v>136.52686</v>
      </c>
      <c r="F2010" s="2">
        <f t="shared" si="249"/>
        <v>136.80917500000001</v>
      </c>
      <c r="G2010" s="2">
        <f t="shared" si="243"/>
        <v>135.61868200000009</v>
      </c>
      <c r="H2010" s="2">
        <f t="shared" si="247"/>
        <v>113.12582050000017</v>
      </c>
      <c r="I2010" s="2">
        <f t="array" ref="I2010">SUMPRODUCT(B1994:B2013, (ROW(B1994:B2013)-ROW(B1994)+1)) / (20*21/2)</f>
        <v>136.86884000000001</v>
      </c>
      <c r="J2010" s="2">
        <f t="shared" si="250"/>
        <v>136.50039169497913</v>
      </c>
      <c r="K2010" s="2">
        <f t="shared" si="244"/>
        <v>132.79890570774856</v>
      </c>
    </row>
    <row r="2011" spans="1:11" ht="13.5" x14ac:dyDescent="0.25">
      <c r="A2011" s="3">
        <f>TITRES_STAT!B2014</f>
        <v>44932</v>
      </c>
      <c r="B2011" s="6">
        <f>TITRES_STAT!D2014</f>
        <v>137.62970000000001</v>
      </c>
      <c r="C2011" s="2">
        <f t="shared" si="245"/>
        <v>0</v>
      </c>
      <c r="D2011" s="2">
        <f t="shared" si="246"/>
        <v>136.21808000000001</v>
      </c>
      <c r="E2011" s="2">
        <f t="shared" si="248"/>
        <v>136.70330999999999</v>
      </c>
      <c r="F2011" s="2">
        <f t="shared" si="249"/>
        <v>136.80917499999998</v>
      </c>
      <c r="G2011" s="2">
        <f t="shared" si="243"/>
        <v>136.07744800000009</v>
      </c>
      <c r="H2011" s="2">
        <f t="shared" si="247"/>
        <v>113.31504750000016</v>
      </c>
      <c r="I2011" s="2">
        <f t="array" ref="I2011">SUMPRODUCT(B1995:B2014, (ROW(B1995:B2014)-ROW(B1995)+1)) / (20*21/2)</f>
        <v>136.94698523809527</v>
      </c>
      <c r="J2011" s="2">
        <f t="shared" si="250"/>
        <v>136.60794486688587</v>
      </c>
      <c r="K2011" s="2">
        <f t="shared" si="244"/>
        <v>132.98834862117019</v>
      </c>
    </row>
    <row r="2012" spans="1:11" ht="13.5" x14ac:dyDescent="0.25">
      <c r="A2012" s="3">
        <f>TITRES_STAT!B2015</f>
        <v>44935</v>
      </c>
      <c r="B2012" s="6">
        <f>TITRES_STAT!D2015</f>
        <v>137.62970000000001</v>
      </c>
      <c r="C2012" s="2">
        <f t="shared" si="245"/>
        <v>0</v>
      </c>
      <c r="D2012" s="2">
        <f t="shared" si="246"/>
        <v>136.57098000000002</v>
      </c>
      <c r="E2012" s="2">
        <f t="shared" si="248"/>
        <v>136.87975999999998</v>
      </c>
      <c r="F2012" s="2">
        <f t="shared" si="249"/>
        <v>136.80917499999998</v>
      </c>
      <c r="G2012" s="2">
        <f t="shared" si="243"/>
        <v>136.44799000000009</v>
      </c>
      <c r="H2012" s="2">
        <f t="shared" si="247"/>
        <v>113.52490100000017</v>
      </c>
      <c r="I2012" s="2">
        <f t="array" ref="I2012">SUMPRODUCT(B1996:B2015, (ROW(B1996:B2015)-ROW(B1996)+1)) / (20*21/2)</f>
        <v>137.02092904761906</v>
      </c>
      <c r="J2012" s="2">
        <f t="shared" si="250"/>
        <v>136.7052548795634</v>
      </c>
      <c r="K2012" s="2">
        <f t="shared" si="244"/>
        <v>133.17036240073213</v>
      </c>
    </row>
    <row r="2013" spans="1:11" ht="13.5" x14ac:dyDescent="0.25">
      <c r="A2013" s="3">
        <f>TITRES_STAT!B2016</f>
        <v>44936</v>
      </c>
      <c r="B2013" s="6">
        <f>TITRES_STAT!D2016</f>
        <v>137.62970000000001</v>
      </c>
      <c r="C2013" s="2">
        <f t="shared" si="245"/>
        <v>0</v>
      </c>
      <c r="D2013" s="2">
        <f t="shared" si="246"/>
        <v>137.10034000000002</v>
      </c>
      <c r="E2013" s="2">
        <f t="shared" si="248"/>
        <v>137.05620999999999</v>
      </c>
      <c r="F2013" s="2">
        <f t="shared" si="249"/>
        <v>136.80917499999998</v>
      </c>
      <c r="G2013" s="2">
        <f t="shared" si="243"/>
        <v>136.7114280000001</v>
      </c>
      <c r="H2013" s="2">
        <f t="shared" si="247"/>
        <v>113.73475450000016</v>
      </c>
      <c r="I2013" s="2">
        <f t="array" ref="I2013">SUMPRODUCT(B1997:B2016, (ROW(B1997:B2016)-ROW(B1997)+1)) / (20*21/2)</f>
        <v>137.09067142857143</v>
      </c>
      <c r="J2013" s="2">
        <f t="shared" si="250"/>
        <v>136.79329727198592</v>
      </c>
      <c r="K2013" s="2">
        <f t="shared" si="244"/>
        <v>133.34523838501715</v>
      </c>
    </row>
    <row r="2014" spans="1:11" ht="13.5" x14ac:dyDescent="0.25">
      <c r="A2014" s="3">
        <f>TITRES_STAT!B2017</f>
        <v>44937</v>
      </c>
      <c r="B2014" s="6">
        <f>TITRES_STAT!D2017</f>
        <v>137.62970000000001</v>
      </c>
      <c r="C2014" s="2">
        <f t="shared" si="245"/>
        <v>0</v>
      </c>
      <c r="D2014" s="2">
        <f t="shared" si="246"/>
        <v>137.62970000000001</v>
      </c>
      <c r="E2014" s="2">
        <f t="shared" si="248"/>
        <v>137.10032999999999</v>
      </c>
      <c r="F2014" s="2">
        <f t="shared" si="249"/>
        <v>136.85328999999996</v>
      </c>
      <c r="G2014" s="2">
        <f t="shared" si="243"/>
        <v>136.9055220000001</v>
      </c>
      <c r="H2014" s="2">
        <f t="shared" si="247"/>
        <v>113.94460800000017</v>
      </c>
      <c r="I2014" s="2">
        <f t="array" ref="I2014">SUMPRODUCT(B1998:B2017, (ROW(B1998:B2017)-ROW(B1998)+1)) / (20*21/2)</f>
        <v>137.15621238095238</v>
      </c>
      <c r="J2014" s="2">
        <f t="shared" si="250"/>
        <v>136.87295467465393</v>
      </c>
      <c r="K2014" s="2">
        <f t="shared" si="244"/>
        <v>133.51325648756549</v>
      </c>
    </row>
    <row r="2015" spans="1:11" ht="13.5" x14ac:dyDescent="0.25">
      <c r="A2015" s="3">
        <f>TITRES_STAT!B2018</f>
        <v>44938</v>
      </c>
      <c r="B2015" s="6">
        <f>TITRES_STAT!D2018</f>
        <v>137.62970000000001</v>
      </c>
      <c r="C2015" s="2">
        <f t="shared" si="245"/>
        <v>0</v>
      </c>
      <c r="D2015" s="2">
        <f t="shared" si="246"/>
        <v>137.62970000000001</v>
      </c>
      <c r="E2015" s="2">
        <f t="shared" si="248"/>
        <v>136.74743999999998</v>
      </c>
      <c r="F2015" s="2">
        <f t="shared" si="249"/>
        <v>136.89740499999999</v>
      </c>
      <c r="G2015" s="2">
        <f t="shared" si="243"/>
        <v>137.09961600000008</v>
      </c>
      <c r="H2015" s="2">
        <f t="shared" si="247"/>
        <v>114.15232650000016</v>
      </c>
      <c r="I2015" s="2">
        <f t="array" ref="I2015">SUMPRODUCT(B1999:B2018, (ROW(B1999:B2018)-ROW(B1999)+1)) / (20*21/2)</f>
        <v>137.2259519047619</v>
      </c>
      <c r="J2015" s="2">
        <f t="shared" si="250"/>
        <v>136.94502565802023</v>
      </c>
      <c r="K2015" s="2">
        <f t="shared" si="244"/>
        <v>133.67468564491585</v>
      </c>
    </row>
    <row r="2016" spans="1:11" ht="13.5" x14ac:dyDescent="0.25">
      <c r="A2016" s="3">
        <f>TITRES_STAT!B2019</f>
        <v>44939</v>
      </c>
      <c r="B2016" s="6">
        <f>TITRES_STAT!D2019</f>
        <v>137.62970000000001</v>
      </c>
      <c r="C2016" s="2">
        <f t="shared" si="245"/>
        <v>0</v>
      </c>
      <c r="D2016" s="2">
        <f t="shared" si="246"/>
        <v>137.62970000000001</v>
      </c>
      <c r="E2016" s="2">
        <f t="shared" si="248"/>
        <v>136.92388999999997</v>
      </c>
      <c r="F2016" s="2">
        <f t="shared" si="249"/>
        <v>136.94151999999997</v>
      </c>
      <c r="G2016" s="2">
        <f t="shared" si="243"/>
        <v>137.24077600000012</v>
      </c>
      <c r="H2016" s="2">
        <f t="shared" si="247"/>
        <v>114.36004500000016</v>
      </c>
      <c r="I2016" s="2">
        <f t="array" ref="I2016">SUMPRODUCT(B2000:B2019, (ROW(B2000:B2019)-ROW(B2000)+1)) / (20*21/2)</f>
        <v>137.28267000000002</v>
      </c>
      <c r="J2016" s="2">
        <f t="shared" si="250"/>
        <v>137.01023273820877</v>
      </c>
      <c r="K2016" s="2">
        <f t="shared" si="244"/>
        <v>133.82978424707602</v>
      </c>
    </row>
    <row r="2017" spans="1:11" ht="13.5" x14ac:dyDescent="0.25">
      <c r="A2017" s="3">
        <f>TITRES_STAT!B2020</f>
        <v>44942</v>
      </c>
      <c r="B2017" s="6">
        <f>TITRES_STAT!D2020</f>
        <v>137.62970000000001</v>
      </c>
      <c r="C2017" s="2">
        <f t="shared" si="245"/>
        <v>0</v>
      </c>
      <c r="D2017" s="2">
        <f t="shared" si="246"/>
        <v>137.62970000000001</v>
      </c>
      <c r="E2017" s="2">
        <f t="shared" si="248"/>
        <v>137.10033999999999</v>
      </c>
      <c r="F2017" s="2">
        <f t="shared" si="249"/>
        <v>136.98563499999997</v>
      </c>
      <c r="G2017" s="2">
        <f t="shared" si="243"/>
        <v>137.34664600000011</v>
      </c>
      <c r="H2017" s="2">
        <f t="shared" si="247"/>
        <v>114.56755000000015</v>
      </c>
      <c r="I2017" s="2">
        <f t="array" ref="I2017">SUMPRODUCT(B2001:B2020, (ROW(B2001:B2020)-ROW(B2001)+1)) / (20*21/2)</f>
        <v>137.25493904761905</v>
      </c>
      <c r="J2017" s="2">
        <f t="shared" si="250"/>
        <v>137.06922962028412</v>
      </c>
      <c r="K2017" s="2">
        <f t="shared" si="244"/>
        <v>133.97880055111224</v>
      </c>
    </row>
    <row r="2018" spans="1:11" ht="13.5" x14ac:dyDescent="0.25">
      <c r="A2018" s="3">
        <f>TITRES_STAT!B2021</f>
        <v>44943</v>
      </c>
      <c r="B2018" s="6">
        <f>TITRES_STAT!D2021</f>
        <v>137.71789999999999</v>
      </c>
      <c r="C2018" s="2">
        <f t="shared" si="245"/>
        <v>8.8199999999972079E-2</v>
      </c>
      <c r="D2018" s="2">
        <f t="shared" si="246"/>
        <v>137.64734000000001</v>
      </c>
      <c r="E2018" s="2">
        <f t="shared" si="248"/>
        <v>137.37383999999997</v>
      </c>
      <c r="F2018" s="2">
        <f t="shared" si="249"/>
        <v>137.03415999999999</v>
      </c>
      <c r="G2018" s="2">
        <f t="shared" si="243"/>
        <v>137.43663600000008</v>
      </c>
      <c r="H2018" s="2">
        <f t="shared" si="247"/>
        <v>114.75721800000015</v>
      </c>
      <c r="I2018" s="2">
        <f t="array" ref="I2018">SUMPRODUCT(B2002:B2021, (ROW(B2002:B2021)-ROW(B2002)+1)) / (20*21/2)</f>
        <v>137.2272080952381</v>
      </c>
      <c r="J2018" s="2">
        <f t="shared" si="250"/>
        <v>137.13100775168562</v>
      </c>
      <c r="K2018" s="2">
        <f t="shared" si="244"/>
        <v>134.12543190204903</v>
      </c>
    </row>
    <row r="2019" spans="1:11" ht="13.5" x14ac:dyDescent="0.25">
      <c r="A2019" s="3">
        <f>TITRES_STAT!B2022</f>
        <v>44944</v>
      </c>
      <c r="B2019" s="6">
        <f>TITRES_STAT!D2022</f>
        <v>137.62970000000001</v>
      </c>
      <c r="C2019" s="2">
        <f t="shared" si="245"/>
        <v>-8.8199999999972079E-2</v>
      </c>
      <c r="D2019" s="2">
        <f t="shared" si="246"/>
        <v>137.64733999999999</v>
      </c>
      <c r="E2019" s="2">
        <f t="shared" si="248"/>
        <v>137.63851999999997</v>
      </c>
      <c r="F2019" s="2">
        <f t="shared" si="249"/>
        <v>137.03857499999998</v>
      </c>
      <c r="G2019" s="2">
        <f t="shared" si="243"/>
        <v>137.5054520000001</v>
      </c>
      <c r="H2019" s="2">
        <f t="shared" si="247"/>
        <v>114.94644500000017</v>
      </c>
      <c r="I2019" s="2">
        <f t="array" ref="I2019">SUMPRODUCT(B2003:B2022, (ROW(B2003:B2022)-ROW(B2003)+1)) / (20*21/2)</f>
        <v>136.77516190476192</v>
      </c>
      <c r="J2019" s="2">
        <f t="shared" si="250"/>
        <v>137.17850225152509</v>
      </c>
      <c r="K2019" s="2">
        <f t="shared" si="244"/>
        <v>134.26285418040004</v>
      </c>
    </row>
    <row r="2020" spans="1:11" ht="13.5" x14ac:dyDescent="0.25">
      <c r="A2020" s="3">
        <f>TITRES_STAT!B2023</f>
        <v>44945</v>
      </c>
      <c r="B2020" s="6">
        <f>TITRES_STAT!D2023</f>
        <v>136.7474</v>
      </c>
      <c r="C2020" s="2">
        <f t="shared" si="245"/>
        <v>-0.88230000000001496</v>
      </c>
      <c r="D2020" s="2">
        <f t="shared" si="246"/>
        <v>137.47087999999999</v>
      </c>
      <c r="E2020" s="2">
        <f t="shared" si="248"/>
        <v>137.55028999999996</v>
      </c>
      <c r="F2020" s="2">
        <f t="shared" si="249"/>
        <v>137.03857499999998</v>
      </c>
      <c r="G2020" s="2">
        <f t="shared" si="243"/>
        <v>137.4701620000001</v>
      </c>
      <c r="H2020" s="2">
        <f t="shared" si="247"/>
        <v>115.13267000000016</v>
      </c>
      <c r="I2020" s="2">
        <f t="array" ref="I2020">SUMPRODUCT(B2004:B2023, (ROW(B2004:B2023)-ROW(B2004)+1)) / (20*21/2)</f>
        <v>136.76003476190476</v>
      </c>
      <c r="J2020" s="2">
        <f t="shared" si="250"/>
        <v>137.13744489423698</v>
      </c>
      <c r="K2020" s="2">
        <f t="shared" si="244"/>
        <v>134.36028734979612</v>
      </c>
    </row>
    <row r="2021" spans="1:11" ht="13.5" x14ac:dyDescent="0.25">
      <c r="A2021" s="3">
        <f>TITRES_STAT!B2024</f>
        <v>44946</v>
      </c>
      <c r="B2021" s="6">
        <f>TITRES_STAT!D2024</f>
        <v>136.7474</v>
      </c>
      <c r="C2021" s="2">
        <f t="shared" si="245"/>
        <v>0</v>
      </c>
      <c r="D2021" s="2">
        <f t="shared" si="246"/>
        <v>137.29442</v>
      </c>
      <c r="E2021" s="2">
        <f t="shared" si="248"/>
        <v>137.46206000000001</v>
      </c>
      <c r="F2021" s="2">
        <f t="shared" si="249"/>
        <v>137.08268500000003</v>
      </c>
      <c r="G2021" s="2">
        <f t="shared" si="243"/>
        <v>137.3103000000001</v>
      </c>
      <c r="H2021" s="2">
        <f t="shared" si="247"/>
        <v>115.31889500000015</v>
      </c>
      <c r="I2021" s="2">
        <f t="array" ref="I2021">SUMPRODUCT(B2005:B2024, (ROW(B2005:B2024)-ROW(B2005)+1)) / (20*21/2)</f>
        <v>136.74070666666665</v>
      </c>
      <c r="J2021" s="2">
        <f t="shared" si="250"/>
        <v>137.10029776145251</v>
      </c>
      <c r="K2021" s="2">
        <f t="shared" si="244"/>
        <v>134.45389961058845</v>
      </c>
    </row>
    <row r="2022" spans="1:11" ht="13.5" x14ac:dyDescent="0.25">
      <c r="A2022" s="3">
        <f>TITRES_STAT!B2025</f>
        <v>44949</v>
      </c>
      <c r="B2022" s="6">
        <f>TITRES_STAT!D2025</f>
        <v>132.33619999999999</v>
      </c>
      <c r="C2022" s="2">
        <f t="shared" si="245"/>
        <v>-4.411200000000008</v>
      </c>
      <c r="D2022" s="2">
        <f t="shared" si="246"/>
        <v>136.23571999999999</v>
      </c>
      <c r="E2022" s="2">
        <f t="shared" si="248"/>
        <v>136.93270999999999</v>
      </c>
      <c r="F2022" s="2">
        <f t="shared" si="249"/>
        <v>136.90623500000001</v>
      </c>
      <c r="G2022" s="2">
        <f t="shared" si="243"/>
        <v>137.0985620000001</v>
      </c>
      <c r="H2022" s="2">
        <f t="shared" si="247"/>
        <v>115.48306400000016</v>
      </c>
      <c r="I2022" s="2">
        <f t="array" ref="I2022">SUMPRODUCT(B2006:B2025, (ROW(B2006:B2025)-ROW(B2006)+1)) / (20*21/2)</f>
        <v>136.72347904761904</v>
      </c>
      <c r="J2022" s="2">
        <f t="shared" si="250"/>
        <v>136.6465741651237</v>
      </c>
      <c r="K2022" s="2">
        <f t="shared" si="244"/>
        <v>134.37085256703597</v>
      </c>
    </row>
    <row r="2023" spans="1:11" ht="13.5" x14ac:dyDescent="0.25">
      <c r="A2023" s="3">
        <f>TITRES_STAT!B2026</f>
        <v>44950</v>
      </c>
      <c r="B2023" s="6">
        <f>TITRES_STAT!D2026</f>
        <v>136.7474</v>
      </c>
      <c r="C2023" s="2">
        <f t="shared" si="245"/>
        <v>4.411200000000008</v>
      </c>
      <c r="D2023" s="2">
        <f t="shared" si="246"/>
        <v>136.04161999999999</v>
      </c>
      <c r="E2023" s="2">
        <f t="shared" si="248"/>
        <v>136.84448</v>
      </c>
      <c r="F2023" s="2">
        <f t="shared" si="249"/>
        <v>136.95034500000003</v>
      </c>
      <c r="G2023" s="2">
        <f t="shared" si="243"/>
        <v>137.02798200000009</v>
      </c>
      <c r="H2023" s="2">
        <f t="shared" si="247"/>
        <v>115.66928900000018</v>
      </c>
      <c r="I2023" s="2">
        <f t="array" ref="I2023">SUMPRODUCT(B2007:B2026, (ROW(B2007:B2026)-ROW(B2007)+1)) / (20*21/2)</f>
        <v>136.72725714285713</v>
      </c>
      <c r="J2023" s="2">
        <f t="shared" si="250"/>
        <v>136.6561766255881</v>
      </c>
      <c r="K2023" s="2">
        <f t="shared" si="244"/>
        <v>134.46405050558357</v>
      </c>
    </row>
    <row r="2024" spans="1:11" ht="13.5" x14ac:dyDescent="0.25">
      <c r="A2024" s="3">
        <f>TITRES_STAT!B2027</f>
        <v>44951</v>
      </c>
      <c r="B2024" s="6">
        <f>TITRES_STAT!D2027</f>
        <v>136.7474</v>
      </c>
      <c r="C2024" s="2">
        <f t="shared" si="245"/>
        <v>0</v>
      </c>
      <c r="D2024" s="2">
        <f t="shared" si="246"/>
        <v>135.86516</v>
      </c>
      <c r="E2024" s="2">
        <f t="shared" si="248"/>
        <v>136.75624999999997</v>
      </c>
      <c r="F2024" s="2">
        <f t="shared" si="249"/>
        <v>136.92829000000003</v>
      </c>
      <c r="G2024" s="2">
        <f t="shared" si="243"/>
        <v>136.99269200000009</v>
      </c>
      <c r="H2024" s="2">
        <f t="shared" si="247"/>
        <v>115.85551400000014</v>
      </c>
      <c r="I2024" s="2">
        <f t="array" ref="I2024">SUMPRODUCT(B2008:B2027, (ROW(B2008:B2027)-ROW(B2008)+1)) / (20*21/2)</f>
        <v>136.72683428571429</v>
      </c>
      <c r="J2024" s="2">
        <f t="shared" si="250"/>
        <v>136.66486456600828</v>
      </c>
      <c r="K2024" s="2">
        <f t="shared" si="244"/>
        <v>134.55359362301166</v>
      </c>
    </row>
    <row r="2025" spans="1:11" ht="13.5" x14ac:dyDescent="0.25">
      <c r="A2025" s="3">
        <f>TITRES_STAT!B2028</f>
        <v>44952</v>
      </c>
      <c r="B2025" s="6">
        <f>TITRES_STAT!D2028</f>
        <v>136.7474</v>
      </c>
      <c r="C2025" s="2">
        <f t="shared" si="245"/>
        <v>0</v>
      </c>
      <c r="D2025" s="2">
        <f t="shared" si="246"/>
        <v>135.86516</v>
      </c>
      <c r="E2025" s="2">
        <f t="shared" si="248"/>
        <v>136.66801999999998</v>
      </c>
      <c r="F2025" s="2">
        <f t="shared" si="249"/>
        <v>136.70773000000003</v>
      </c>
      <c r="G2025" s="2">
        <f t="shared" si="243"/>
        <v>136.95740200000012</v>
      </c>
      <c r="H2025" s="2">
        <f t="shared" si="247"/>
        <v>116.04173900000016</v>
      </c>
      <c r="I2025" s="2">
        <f t="array" ref="I2025">SUMPRODUCT(B2009:B2028, (ROW(B2009:B2028)-ROW(B2009)+1)) / (20*21/2)</f>
        <v>136.7138104761905</v>
      </c>
      <c r="J2025" s="2">
        <f t="shared" si="250"/>
        <v>136.6727250835313</v>
      </c>
      <c r="K2025" s="2">
        <f t="shared" si="244"/>
        <v>134.63962524563865</v>
      </c>
    </row>
    <row r="2026" spans="1:11" ht="13.5" x14ac:dyDescent="0.25">
      <c r="A2026" s="3">
        <f>TITRES_STAT!B2029</f>
        <v>44953</v>
      </c>
      <c r="B2026" s="6">
        <f>TITRES_STAT!D2029</f>
        <v>136.7474</v>
      </c>
      <c r="C2026" s="2">
        <f t="shared" si="245"/>
        <v>0</v>
      </c>
      <c r="D2026" s="2">
        <f t="shared" si="246"/>
        <v>135.86516</v>
      </c>
      <c r="E2026" s="2">
        <f t="shared" si="248"/>
        <v>136.57978999999997</v>
      </c>
      <c r="F2026" s="2">
        <f t="shared" si="249"/>
        <v>136.75184000000004</v>
      </c>
      <c r="G2026" s="2">
        <f t="shared" si="243"/>
        <v>136.88682200000011</v>
      </c>
      <c r="H2026" s="2">
        <f t="shared" si="247"/>
        <v>116.22796400000016</v>
      </c>
      <c r="I2026" s="2">
        <f t="array" ref="I2026">SUMPRODUCT(B2010:B2029, (ROW(B2010:B2029)-ROW(B2010)+1)) / (20*21/2)</f>
        <v>136.69280428571429</v>
      </c>
      <c r="J2026" s="2">
        <f t="shared" si="250"/>
        <v>136.67983698033785</v>
      </c>
      <c r="K2026" s="2">
        <f t="shared" si="244"/>
        <v>134.72228307914304</v>
      </c>
    </row>
    <row r="2027" spans="1:11" ht="13.5" x14ac:dyDescent="0.25">
      <c r="A2027" s="3">
        <f>TITRES_STAT!B2030</f>
        <v>44956</v>
      </c>
      <c r="B2027" s="6">
        <f>TITRES_STAT!D2030</f>
        <v>136.7474</v>
      </c>
      <c r="C2027" s="2">
        <f t="shared" si="245"/>
        <v>0</v>
      </c>
      <c r="D2027" s="2">
        <f t="shared" si="246"/>
        <v>136.7474</v>
      </c>
      <c r="E2027" s="2">
        <f t="shared" si="248"/>
        <v>136.49155999999999</v>
      </c>
      <c r="F2027" s="2">
        <f t="shared" si="249"/>
        <v>136.79595000000003</v>
      </c>
      <c r="G2027" s="2">
        <f t="shared" si="243"/>
        <v>136.81800600000014</v>
      </c>
      <c r="H2027" s="2">
        <f t="shared" si="247"/>
        <v>116.41418900000016</v>
      </c>
      <c r="I2027" s="2">
        <f t="array" ref="I2027">SUMPRODUCT(B2011:B2030, (ROW(B2011:B2030)-ROW(B2011)+1)) / (20*21/2)</f>
        <v>136.66381571428573</v>
      </c>
      <c r="J2027" s="2">
        <f t="shared" si="250"/>
        <v>136.68627155363902</v>
      </c>
      <c r="K2027" s="2">
        <f t="shared" si="244"/>
        <v>134.80169942898058</v>
      </c>
    </row>
    <row r="2028" spans="1:11" ht="13.5" x14ac:dyDescent="0.25">
      <c r="A2028" s="3">
        <f>TITRES_STAT!B2031</f>
        <v>44957</v>
      </c>
      <c r="B2028" s="6">
        <f>TITRES_STAT!D2031</f>
        <v>136.6592</v>
      </c>
      <c r="C2028" s="2">
        <f t="shared" si="245"/>
        <v>-8.82000000000005E-2</v>
      </c>
      <c r="D2028" s="2">
        <f t="shared" si="246"/>
        <v>136.72976</v>
      </c>
      <c r="E2028" s="2">
        <f t="shared" si="248"/>
        <v>136.38569000000001</v>
      </c>
      <c r="F2028" s="2">
        <f t="shared" si="249"/>
        <v>136.87976500000002</v>
      </c>
      <c r="G2028" s="2">
        <f t="shared" si="243"/>
        <v>136.83388600000015</v>
      </c>
      <c r="H2028" s="2">
        <f t="shared" si="247"/>
        <v>116.60210800000016</v>
      </c>
      <c r="I2028" s="2">
        <f t="array" ref="I2028">SUMPRODUCT(B2012:B2031, (ROW(B2012:B2031)-ROW(B2012)+1)) / (20*21/2)</f>
        <v>136.63944857142857</v>
      </c>
      <c r="J2028" s="2">
        <f t="shared" si="250"/>
        <v>136.6836933104353</v>
      </c>
      <c r="K2028" s="2">
        <f t="shared" si="244"/>
        <v>134.8745425886284</v>
      </c>
    </row>
    <row r="2029" spans="1:11" ht="13.5" x14ac:dyDescent="0.25">
      <c r="A2029" s="3">
        <f>TITRES_STAT!B2032</f>
        <v>44958</v>
      </c>
      <c r="B2029" s="6">
        <f>TITRES_STAT!D2032</f>
        <v>136.6592</v>
      </c>
      <c r="C2029" s="2">
        <f t="shared" si="245"/>
        <v>0</v>
      </c>
      <c r="D2029" s="2">
        <f t="shared" si="246"/>
        <v>136.71212</v>
      </c>
      <c r="E2029" s="2">
        <f t="shared" si="248"/>
        <v>136.28864000000002</v>
      </c>
      <c r="F2029" s="2">
        <f t="shared" si="249"/>
        <v>136.96358000000004</v>
      </c>
      <c r="G2029" s="2">
        <f t="shared" si="243"/>
        <v>136.84976600000016</v>
      </c>
      <c r="H2029" s="2">
        <f t="shared" si="247"/>
        <v>116.79002700000015</v>
      </c>
      <c r="I2029" s="2">
        <f t="array" ref="I2029">SUMPRODUCT(B2013:B2032, (ROW(B2013:B2032)-ROW(B2013)+1)) / (20*21/2)</f>
        <v>136.61970285714287</v>
      </c>
      <c r="J2029" s="2">
        <f t="shared" si="250"/>
        <v>136.68136061420336</v>
      </c>
      <c r="K2029" s="2">
        <f t="shared" si="244"/>
        <v>134.94452915378022</v>
      </c>
    </row>
    <row r="2030" spans="1:11" ht="13.5" x14ac:dyDescent="0.25">
      <c r="A2030" s="3">
        <f>TITRES_STAT!B2033</f>
        <v>44959</v>
      </c>
      <c r="B2030" s="6">
        <f>TITRES_STAT!D2033</f>
        <v>136.6592</v>
      </c>
      <c r="C2030" s="2">
        <f t="shared" si="245"/>
        <v>0</v>
      </c>
      <c r="D2030" s="2">
        <f t="shared" si="246"/>
        <v>136.69448000000003</v>
      </c>
      <c r="E2030" s="2">
        <f t="shared" si="248"/>
        <v>136.27982</v>
      </c>
      <c r="F2030" s="2">
        <f t="shared" si="249"/>
        <v>136.915055</v>
      </c>
      <c r="G2030" s="2">
        <f t="shared" si="243"/>
        <v>136.86564600000011</v>
      </c>
      <c r="H2030" s="2">
        <f t="shared" si="247"/>
        <v>116.96086450000013</v>
      </c>
      <c r="I2030" s="2">
        <f t="array" ref="I2030">SUMPRODUCT(B2014:B2033, (ROW(B2014:B2033)-ROW(B2014)+1)) / (20*21/2)</f>
        <v>136.60457857142859</v>
      </c>
      <c r="J2030" s="2">
        <f t="shared" si="250"/>
        <v>136.67925007951732</v>
      </c>
      <c r="K2030" s="2">
        <f t="shared" si="244"/>
        <v>135.01177114774961</v>
      </c>
    </row>
    <row r="2031" spans="1:11" ht="13.5" x14ac:dyDescent="0.25">
      <c r="A2031" s="3">
        <f>TITRES_STAT!B2034</f>
        <v>44960</v>
      </c>
      <c r="B2031" s="6">
        <f>TITRES_STAT!D2034</f>
        <v>136.6592</v>
      </c>
      <c r="C2031" s="2">
        <f t="shared" si="245"/>
        <v>0</v>
      </c>
      <c r="D2031" s="2">
        <f t="shared" si="246"/>
        <v>136.67684</v>
      </c>
      <c r="E2031" s="2">
        <f t="shared" si="248"/>
        <v>136.27100000000002</v>
      </c>
      <c r="F2031" s="2">
        <f t="shared" si="249"/>
        <v>136.86653000000001</v>
      </c>
      <c r="G2031" s="2">
        <f t="shared" si="243"/>
        <v>136.88152600000012</v>
      </c>
      <c r="H2031" s="2">
        <f t="shared" si="247"/>
        <v>117.13170200000013</v>
      </c>
      <c r="I2031" s="2">
        <f t="array" ref="I2031">SUMPRODUCT(B2015:B2034, (ROW(B2015:B2034)-ROW(B2015)+1)) / (20*21/2)</f>
        <v>136.59407571428574</v>
      </c>
      <c r="J2031" s="2">
        <f t="shared" si="250"/>
        <v>136.67734054813471</v>
      </c>
      <c r="K2031" s="2">
        <f t="shared" si="244"/>
        <v>135.07637620077904</v>
      </c>
    </row>
    <row r="2032" spans="1:11" ht="13.5" x14ac:dyDescent="0.25">
      <c r="A2032" s="3">
        <f>TITRES_STAT!B2035</f>
        <v>44963</v>
      </c>
      <c r="B2032" s="6">
        <f>TITRES_STAT!D2035</f>
        <v>136.6592</v>
      </c>
      <c r="C2032" s="2">
        <f t="shared" si="245"/>
        <v>0</v>
      </c>
      <c r="D2032" s="2">
        <f t="shared" si="246"/>
        <v>136.6592</v>
      </c>
      <c r="E2032" s="2">
        <f t="shared" si="248"/>
        <v>136.70330000000001</v>
      </c>
      <c r="F2032" s="2">
        <f t="shared" si="249"/>
        <v>136.81800500000003</v>
      </c>
      <c r="G2032" s="2">
        <f t="shared" si="243"/>
        <v>136.8974060000001</v>
      </c>
      <c r="H2032" s="2">
        <f t="shared" si="247"/>
        <v>117.30253950000014</v>
      </c>
      <c r="I2032" s="2">
        <f t="array" ref="I2032">SUMPRODUCT(B2016:B2035, (ROW(B2016:B2035)-ROW(B2016)+1)) / (20*21/2)</f>
        <v>136.58819428571431</v>
      </c>
      <c r="J2032" s="2">
        <f t="shared" si="250"/>
        <v>136.67561287688378</v>
      </c>
      <c r="K2032" s="2">
        <f t="shared" si="244"/>
        <v>135.1384477223171</v>
      </c>
    </row>
    <row r="2033" spans="1:11" ht="13.5" x14ac:dyDescent="0.25">
      <c r="A2033" s="3">
        <f>TITRES_STAT!B2036</f>
        <v>44964</v>
      </c>
      <c r="B2033" s="6">
        <f>TITRES_STAT!D2036</f>
        <v>136.6592</v>
      </c>
      <c r="C2033" s="2">
        <f t="shared" si="245"/>
        <v>0</v>
      </c>
      <c r="D2033" s="2">
        <f t="shared" si="246"/>
        <v>136.6592</v>
      </c>
      <c r="E2033" s="2">
        <f t="shared" si="248"/>
        <v>136.69448000000003</v>
      </c>
      <c r="F2033" s="2">
        <f t="shared" si="249"/>
        <v>136.76947999999999</v>
      </c>
      <c r="G2033" s="2">
        <f t="shared" si="243"/>
        <v>136.91328600000008</v>
      </c>
      <c r="H2033" s="2">
        <f t="shared" si="247"/>
        <v>117.47337700000013</v>
      </c>
      <c r="I2033" s="2">
        <f t="array" ref="I2033">SUMPRODUCT(B2017:B2036, (ROW(B2017:B2036)-ROW(B2017)+1)) / (20*21/2)</f>
        <v>136.58693428571431</v>
      </c>
      <c r="J2033" s="2">
        <f t="shared" si="250"/>
        <v>136.674049745752</v>
      </c>
      <c r="K2033" s="2">
        <f t="shared" si="244"/>
        <v>135.19808506653996</v>
      </c>
    </row>
    <row r="2034" spans="1:11" ht="13.5" x14ac:dyDescent="0.25">
      <c r="A2034" s="3">
        <f>TITRES_STAT!B2037</f>
        <v>44965</v>
      </c>
      <c r="B2034" s="6">
        <f>TITRES_STAT!D2037</f>
        <v>136.6592</v>
      </c>
      <c r="C2034" s="2">
        <f t="shared" si="245"/>
        <v>0</v>
      </c>
      <c r="D2034" s="2">
        <f t="shared" si="246"/>
        <v>136.6592</v>
      </c>
      <c r="E2034" s="2">
        <f t="shared" si="248"/>
        <v>136.68566000000004</v>
      </c>
      <c r="F2034" s="2">
        <f t="shared" si="249"/>
        <v>136.720955</v>
      </c>
      <c r="G2034" s="2">
        <f t="shared" ref="G2034:G2097" si="251">AVERAGE(B1985:B2034)</f>
        <v>136.92916600000007</v>
      </c>
      <c r="H2034" s="2">
        <f t="shared" si="247"/>
        <v>117.6442145000001</v>
      </c>
      <c r="I2034" s="2">
        <f t="array" ref="I2034">SUMPRODUCT(B2018:B2037, (ROW(B2018:B2037)-ROW(B2018)+1)) / (20*21/2)</f>
        <v>136.51382904761905</v>
      </c>
      <c r="J2034" s="2">
        <f t="shared" si="250"/>
        <v>136.6726354842518</v>
      </c>
      <c r="K2034" s="2">
        <f t="shared" si="244"/>
        <v>135.25538369138152</v>
      </c>
    </row>
    <row r="2035" spans="1:11" ht="13.5" x14ac:dyDescent="0.25">
      <c r="A2035" s="3">
        <f>TITRES_STAT!B2038</f>
        <v>44966</v>
      </c>
      <c r="B2035" s="6">
        <f>TITRES_STAT!D2038</f>
        <v>136.6592</v>
      </c>
      <c r="C2035" s="2">
        <f t="shared" si="245"/>
        <v>0</v>
      </c>
      <c r="D2035" s="2">
        <f t="shared" si="246"/>
        <v>136.6592</v>
      </c>
      <c r="E2035" s="2">
        <f t="shared" si="248"/>
        <v>136.67684000000003</v>
      </c>
      <c r="F2035" s="2">
        <f t="shared" si="249"/>
        <v>136.67243000000002</v>
      </c>
      <c r="G2035" s="2">
        <f t="shared" si="251"/>
        <v>136.94504600000008</v>
      </c>
      <c r="H2035" s="2">
        <f t="shared" si="247"/>
        <v>117.81505200000011</v>
      </c>
      <c r="I2035" s="2">
        <f t="array" ref="I2035">SUMPRODUCT(B2019:B2038, (ROW(B2019:B2038)-ROW(B2019)+1)) / (20*21/2)</f>
        <v>136.44916857142857</v>
      </c>
      <c r="J2035" s="2">
        <f t="shared" si="250"/>
        <v>136.67135591432304</v>
      </c>
      <c r="K2035" s="2">
        <f t="shared" ref="K2035:K2098" si="252">$K$4*B2035+(1-$K$4)*K2034</f>
        <v>135.31043531132735</v>
      </c>
    </row>
    <row r="2036" spans="1:11" ht="13.5" x14ac:dyDescent="0.25">
      <c r="A2036" s="3">
        <f>TITRES_STAT!B2039</f>
        <v>44967</v>
      </c>
      <c r="B2036" s="6">
        <f>TITRES_STAT!D2039</f>
        <v>136.6592</v>
      </c>
      <c r="C2036" s="2">
        <f t="shared" si="245"/>
        <v>0</v>
      </c>
      <c r="D2036" s="2">
        <f t="shared" si="246"/>
        <v>136.6592</v>
      </c>
      <c r="E2036" s="2">
        <f t="shared" si="248"/>
        <v>136.66802000000001</v>
      </c>
      <c r="F2036" s="2">
        <f t="shared" si="249"/>
        <v>136.62390500000001</v>
      </c>
      <c r="G2036" s="2">
        <f t="shared" si="251"/>
        <v>136.96092600000006</v>
      </c>
      <c r="H2036" s="2">
        <f t="shared" si="247"/>
        <v>117.9858895000001</v>
      </c>
      <c r="I2036" s="2">
        <f t="array" ref="I2036">SUMPRODUCT(B2020:B2039, (ROW(B2020:B2039)-ROW(B2020)+1)) / (20*21/2)</f>
        <v>136.39337285714288</v>
      </c>
      <c r="J2036" s="2">
        <f t="shared" si="250"/>
        <v>136.67019820819704</v>
      </c>
      <c r="K2036" s="2">
        <f t="shared" si="252"/>
        <v>135.36332804421647</v>
      </c>
    </row>
    <row r="2037" spans="1:11" ht="13.5" x14ac:dyDescent="0.25">
      <c r="A2037" s="3">
        <f>TITRES_STAT!B2040</f>
        <v>44970</v>
      </c>
      <c r="B2037" s="6">
        <f>TITRES_STAT!D2040</f>
        <v>135.8563</v>
      </c>
      <c r="C2037" s="2">
        <f t="shared" si="245"/>
        <v>-0.80289999999999395</v>
      </c>
      <c r="D2037" s="2">
        <f t="shared" si="246"/>
        <v>136.49862000000002</v>
      </c>
      <c r="E2037" s="2">
        <f t="shared" si="248"/>
        <v>136.57891000000001</v>
      </c>
      <c r="F2037" s="2">
        <f t="shared" si="249"/>
        <v>136.535235</v>
      </c>
      <c r="G2037" s="2">
        <f t="shared" si="251"/>
        <v>136.92545800000005</v>
      </c>
      <c r="H2037" s="2">
        <f t="shared" si="247"/>
        <v>118.15271250000009</v>
      </c>
      <c r="I2037" s="2">
        <f t="array" ref="I2037">SUMPRODUCT(B2021:B2040, (ROW(B2021:B2040)-ROW(B2021)+1)) / (20*21/2)</f>
        <v>136.3048504761905</v>
      </c>
      <c r="J2037" s="2">
        <f t="shared" si="250"/>
        <v>136.59268409313066</v>
      </c>
      <c r="K2037" s="2">
        <f t="shared" si="252"/>
        <v>135.38266027777661</v>
      </c>
    </row>
    <row r="2038" spans="1:11" ht="13.5" x14ac:dyDescent="0.25">
      <c r="A2038" s="3">
        <f>TITRES_STAT!B2041</f>
        <v>44971</v>
      </c>
      <c r="B2038" s="6">
        <f>TITRES_STAT!D2041</f>
        <v>135.8563</v>
      </c>
      <c r="C2038" s="2">
        <f t="shared" si="245"/>
        <v>0</v>
      </c>
      <c r="D2038" s="2">
        <f t="shared" si="246"/>
        <v>136.33804000000001</v>
      </c>
      <c r="E2038" s="2">
        <f t="shared" si="248"/>
        <v>136.49862000000002</v>
      </c>
      <c r="F2038" s="2">
        <f t="shared" si="249"/>
        <v>136.44215500000001</v>
      </c>
      <c r="G2038" s="2">
        <f t="shared" si="251"/>
        <v>136.85470200000006</v>
      </c>
      <c r="H2038" s="2">
        <f t="shared" si="247"/>
        <v>118.31953550000007</v>
      </c>
      <c r="I2038" s="2">
        <f t="array" ref="I2038">SUMPRODUCT(B2022:B2041, (ROW(B2022:B2041)-ROW(B2022)+1)) / (20*21/2)</f>
        <v>136.22263000000001</v>
      </c>
      <c r="J2038" s="2">
        <f t="shared" si="250"/>
        <v>136.52255227473728</v>
      </c>
      <c r="K2038" s="2">
        <f t="shared" si="252"/>
        <v>135.40123438453045</v>
      </c>
    </row>
    <row r="2039" spans="1:11" ht="13.5" x14ac:dyDescent="0.25">
      <c r="A2039" s="3">
        <f>TITRES_STAT!B2042</f>
        <v>44972</v>
      </c>
      <c r="B2039" s="6">
        <f>TITRES_STAT!D2042</f>
        <v>135.8563</v>
      </c>
      <c r="C2039" s="2">
        <f t="shared" si="245"/>
        <v>0</v>
      </c>
      <c r="D2039" s="2">
        <f t="shared" si="246"/>
        <v>136.17746000000002</v>
      </c>
      <c r="E2039" s="2">
        <f t="shared" si="248"/>
        <v>136.41833</v>
      </c>
      <c r="F2039" s="2">
        <f t="shared" si="249"/>
        <v>136.35348500000001</v>
      </c>
      <c r="G2039" s="2">
        <f t="shared" si="251"/>
        <v>136.79276800000008</v>
      </c>
      <c r="H2039" s="2">
        <f t="shared" si="247"/>
        <v>118.48635850000008</v>
      </c>
      <c r="I2039" s="2">
        <f t="array" ref="I2039">SUMPRODUCT(B2023:B2042, (ROW(B2023:B2042)-ROW(B2023)+1)) / (20*21/2)</f>
        <v>136.14671142857145</v>
      </c>
      <c r="J2039" s="2">
        <f t="shared" si="250"/>
        <v>136.45909967714326</v>
      </c>
      <c r="K2039" s="2">
        <f t="shared" si="252"/>
        <v>135.41908009494102</v>
      </c>
    </row>
    <row r="2040" spans="1:11" ht="13.5" x14ac:dyDescent="0.25">
      <c r="A2040" s="3">
        <f>TITRES_STAT!B2043</f>
        <v>44973</v>
      </c>
      <c r="B2040" s="6">
        <f>TITRES_STAT!D2043</f>
        <v>135.42400000000001</v>
      </c>
      <c r="C2040" s="2">
        <f t="shared" si="245"/>
        <v>-0.43229999999999791</v>
      </c>
      <c r="D2040" s="2">
        <f t="shared" si="246"/>
        <v>135.93042</v>
      </c>
      <c r="E2040" s="2">
        <f t="shared" si="248"/>
        <v>136.29481000000001</v>
      </c>
      <c r="F2040" s="2">
        <f t="shared" si="249"/>
        <v>136.28731499999998</v>
      </c>
      <c r="G2040" s="2">
        <f t="shared" si="251"/>
        <v>136.74865400000004</v>
      </c>
      <c r="H2040" s="2">
        <f t="shared" si="247"/>
        <v>118.65102000000006</v>
      </c>
      <c r="I2040" s="2">
        <f t="array" ref="I2040">SUMPRODUCT(B2024:B2043, (ROW(B2024:B2043)-ROW(B2024)+1)) / (20*21/2)</f>
        <v>136.05608904761905</v>
      </c>
      <c r="J2040" s="2">
        <f t="shared" si="250"/>
        <v>136.36051875551055</v>
      </c>
      <c r="K2040" s="2">
        <f t="shared" si="252"/>
        <v>135.4192730323943</v>
      </c>
    </row>
    <row r="2041" spans="1:11" ht="13.5" x14ac:dyDescent="0.25">
      <c r="A2041" s="3">
        <f>TITRES_STAT!B2044</f>
        <v>44974</v>
      </c>
      <c r="B2041" s="6">
        <f>TITRES_STAT!D2044</f>
        <v>135.42400000000001</v>
      </c>
      <c r="C2041" s="2">
        <f t="shared" si="245"/>
        <v>0</v>
      </c>
      <c r="D2041" s="2">
        <f t="shared" si="246"/>
        <v>135.68338</v>
      </c>
      <c r="E2041" s="2">
        <f t="shared" si="248"/>
        <v>136.17129</v>
      </c>
      <c r="F2041" s="2">
        <f t="shared" si="249"/>
        <v>136.22114500000001</v>
      </c>
      <c r="G2041" s="2">
        <f t="shared" si="251"/>
        <v>136.70454000000004</v>
      </c>
      <c r="H2041" s="2">
        <f t="shared" si="247"/>
        <v>118.81568150000007</v>
      </c>
      <c r="I2041" s="2">
        <f t="array" ref="I2041">SUMPRODUCT(B2025:B2044, (ROW(B2025:B2044)-ROW(B2025)+1)) / (20*21/2)</f>
        <v>135.97176857142858</v>
      </c>
      <c r="J2041" s="2">
        <f t="shared" si="250"/>
        <v>136.27132649308098</v>
      </c>
      <c r="K2041" s="2">
        <f t="shared" si="252"/>
        <v>135.41945840367296</v>
      </c>
    </row>
    <row r="2042" spans="1:11" ht="13.5" x14ac:dyDescent="0.25">
      <c r="A2042" s="3">
        <f>TITRES_STAT!B2045</f>
        <v>44977</v>
      </c>
      <c r="B2042" s="6">
        <f>TITRES_STAT!D2045</f>
        <v>135.42400000000001</v>
      </c>
      <c r="C2042" s="2">
        <f t="shared" si="245"/>
        <v>0</v>
      </c>
      <c r="D2042" s="2">
        <f t="shared" si="246"/>
        <v>135.59692000000001</v>
      </c>
      <c r="E2042" s="2">
        <f t="shared" si="248"/>
        <v>136.04777000000001</v>
      </c>
      <c r="F2042" s="2">
        <f t="shared" si="249"/>
        <v>136.37553500000001</v>
      </c>
      <c r="G2042" s="2">
        <f t="shared" si="251"/>
        <v>136.66042600000003</v>
      </c>
      <c r="H2042" s="2">
        <f t="shared" si="247"/>
        <v>118.96326100000006</v>
      </c>
      <c r="I2042" s="2">
        <f t="array" ref="I2042">SUMPRODUCT(B2026:B2045, (ROW(B2026:B2045)-ROW(B2026)+1)) / (20*21/2)</f>
        <v>135.76772142857143</v>
      </c>
      <c r="J2042" s="2">
        <f t="shared" si="250"/>
        <v>136.19062873183518</v>
      </c>
      <c r="K2042" s="2">
        <f t="shared" si="252"/>
        <v>135.41963650548971</v>
      </c>
    </row>
    <row r="2043" spans="1:11" ht="13.5" x14ac:dyDescent="0.25">
      <c r="A2043" s="3">
        <f>TITRES_STAT!B2046</f>
        <v>44978</v>
      </c>
      <c r="B2043" s="6">
        <f>TITRES_STAT!D2046</f>
        <v>135.42400000000001</v>
      </c>
      <c r="C2043" s="2">
        <f t="shared" si="245"/>
        <v>0</v>
      </c>
      <c r="D2043" s="2">
        <f t="shared" si="246"/>
        <v>135.51045999999999</v>
      </c>
      <c r="E2043" s="2">
        <f t="shared" si="248"/>
        <v>135.92425</v>
      </c>
      <c r="F2043" s="2">
        <f t="shared" si="249"/>
        <v>136.30936500000001</v>
      </c>
      <c r="G2043" s="2">
        <f t="shared" si="251"/>
        <v>136.61631200000005</v>
      </c>
      <c r="H2043" s="2">
        <f t="shared" si="247"/>
        <v>119.11084050000004</v>
      </c>
      <c r="I2043" s="2">
        <f t="array" ref="I2043">SUMPRODUCT(B2027:B2046, (ROW(B2027:B2046)-ROW(B2027)+1)) / (20*21/2)</f>
        <v>135.57627761904763</v>
      </c>
      <c r="J2043" s="2">
        <f t="shared" si="250"/>
        <v>136.1176164716604</v>
      </c>
      <c r="K2043" s="2">
        <f t="shared" si="252"/>
        <v>135.41980762292147</v>
      </c>
    </row>
    <row r="2044" spans="1:11" ht="13.5" x14ac:dyDescent="0.25">
      <c r="A2044" s="3">
        <f>TITRES_STAT!B2047</f>
        <v>44979</v>
      </c>
      <c r="B2044" s="6">
        <f>TITRES_STAT!D2047</f>
        <v>135.42400000000001</v>
      </c>
      <c r="C2044" s="2">
        <f t="shared" si="245"/>
        <v>0</v>
      </c>
      <c r="D2044" s="2">
        <f t="shared" si="246"/>
        <v>135.42400000000001</v>
      </c>
      <c r="E2044" s="2">
        <f t="shared" si="248"/>
        <v>135.80072999999999</v>
      </c>
      <c r="F2044" s="2">
        <f t="shared" si="249"/>
        <v>136.24319500000001</v>
      </c>
      <c r="G2044" s="2">
        <f t="shared" si="251"/>
        <v>136.58984400000006</v>
      </c>
      <c r="H2044" s="2">
        <f t="shared" si="247"/>
        <v>119.25842000000003</v>
      </c>
      <c r="I2044" s="2">
        <f t="array" ref="I2044">SUMPRODUCT(B2028:B2047, (ROW(B2028:B2047)-ROW(B2028)+1)) / (20*21/2)</f>
        <v>135.39743714285714</v>
      </c>
      <c r="J2044" s="2">
        <f t="shared" si="250"/>
        <v>136.05155776007371</v>
      </c>
      <c r="K2044" s="2">
        <f t="shared" si="252"/>
        <v>135.4199720298657</v>
      </c>
    </row>
    <row r="2045" spans="1:11" ht="13.5" x14ac:dyDescent="0.25">
      <c r="A2045" s="3">
        <f>TITRES_STAT!B2048</f>
        <v>44980</v>
      </c>
      <c r="B2045" s="6">
        <f>TITRES_STAT!D2048</f>
        <v>134.10069999999999</v>
      </c>
      <c r="C2045" s="2">
        <f t="shared" si="245"/>
        <v>-1.3233000000000175</v>
      </c>
      <c r="D2045" s="2">
        <f t="shared" si="246"/>
        <v>135.15933999999999</v>
      </c>
      <c r="E2045" s="2">
        <f t="shared" si="248"/>
        <v>135.54487999999998</v>
      </c>
      <c r="F2045" s="2">
        <f t="shared" si="249"/>
        <v>136.11086</v>
      </c>
      <c r="G2045" s="2">
        <f t="shared" si="251"/>
        <v>136.53691000000003</v>
      </c>
      <c r="H2045" s="2">
        <f t="shared" si="247"/>
        <v>119.399383</v>
      </c>
      <c r="I2045" s="2">
        <f t="array" ref="I2045">SUMPRODUCT(B2029:B2048, (ROW(B2029:B2048)-ROW(B2029)+1)) / (20*21/2)</f>
        <v>135.2312</v>
      </c>
      <c r="J2045" s="2">
        <f t="shared" si="250"/>
        <v>135.86576178292381</v>
      </c>
      <c r="K2045" s="2">
        <f t="shared" si="252"/>
        <v>135.36823587183176</v>
      </c>
    </row>
    <row r="2046" spans="1:11" ht="13.5" x14ac:dyDescent="0.25">
      <c r="A2046" s="3">
        <f>TITRES_STAT!B2049</f>
        <v>44981</v>
      </c>
      <c r="B2046" s="6">
        <f>TITRES_STAT!D2049</f>
        <v>134.10069999999999</v>
      </c>
      <c r="C2046" s="2">
        <f t="shared" si="245"/>
        <v>0</v>
      </c>
      <c r="D2046" s="2">
        <f t="shared" si="246"/>
        <v>134.89467999999999</v>
      </c>
      <c r="E2046" s="2">
        <f t="shared" si="248"/>
        <v>135.28902999999997</v>
      </c>
      <c r="F2046" s="2">
        <f t="shared" si="249"/>
        <v>135.97852499999999</v>
      </c>
      <c r="G2046" s="2">
        <f t="shared" si="251"/>
        <v>136.48397600000004</v>
      </c>
      <c r="H2046" s="2">
        <f t="shared" si="247"/>
        <v>119.54034599999999</v>
      </c>
      <c r="I2046" s="2">
        <f t="array" ref="I2046">SUMPRODUCT(B2030:B2049, (ROW(B2030:B2049)-ROW(B2030)+1)) / (20*21/2)</f>
        <v>135.01412714285715</v>
      </c>
      <c r="J2046" s="2">
        <f t="shared" si="250"/>
        <v>135.69766066074058</v>
      </c>
      <c r="K2046" s="2">
        <f t="shared" si="252"/>
        <v>135.31852858274033</v>
      </c>
    </row>
    <row r="2047" spans="1:11" ht="13.5" x14ac:dyDescent="0.25">
      <c r="A2047" s="3">
        <f>TITRES_STAT!B2050</f>
        <v>44984</v>
      </c>
      <c r="B2047" s="6">
        <f>TITRES_STAT!D2050</f>
        <v>134.10069999999999</v>
      </c>
      <c r="C2047" s="2">
        <f t="shared" si="245"/>
        <v>0</v>
      </c>
      <c r="D2047" s="2">
        <f t="shared" si="246"/>
        <v>134.63002</v>
      </c>
      <c r="E2047" s="2">
        <f t="shared" si="248"/>
        <v>135.11346999999998</v>
      </c>
      <c r="F2047" s="2">
        <f t="shared" si="249"/>
        <v>135.84619000000001</v>
      </c>
      <c r="G2047" s="2">
        <f t="shared" si="251"/>
        <v>136.43104200000005</v>
      </c>
      <c r="H2047" s="2">
        <f t="shared" si="247"/>
        <v>119.68130899999997</v>
      </c>
      <c r="I2047" s="2">
        <f t="array" ref="I2047">SUMPRODUCT(B2031:B2050, (ROW(B2031:B2050)-ROW(B2031)+1)) / (20*21/2)</f>
        <v>134.97623619047619</v>
      </c>
      <c r="J2047" s="2">
        <f t="shared" si="250"/>
        <v>135.54556916924147</v>
      </c>
      <c r="K2047" s="2">
        <f t="shared" si="252"/>
        <v>135.27077059910346</v>
      </c>
    </row>
    <row r="2048" spans="1:11" ht="13.5" x14ac:dyDescent="0.25">
      <c r="A2048" s="3">
        <f>TITRES_STAT!B2051</f>
        <v>44985</v>
      </c>
      <c r="B2048" s="6">
        <f>TITRES_STAT!D2051</f>
        <v>134.10069999999999</v>
      </c>
      <c r="C2048" s="2">
        <f t="shared" si="245"/>
        <v>0</v>
      </c>
      <c r="D2048" s="2">
        <f t="shared" si="246"/>
        <v>134.36535999999998</v>
      </c>
      <c r="E2048" s="2">
        <f t="shared" si="248"/>
        <v>134.93790999999999</v>
      </c>
      <c r="F2048" s="2">
        <f t="shared" si="249"/>
        <v>135.718265</v>
      </c>
      <c r="G2048" s="2">
        <f t="shared" si="251"/>
        <v>136.37810800000005</v>
      </c>
      <c r="H2048" s="2">
        <f t="shared" si="247"/>
        <v>119.82227199999996</v>
      </c>
      <c r="I2048" s="2">
        <f t="array" ref="I2048">SUMPRODUCT(B2032:B2051, (ROW(B2032:B2051)-ROW(B2032)+1)) / (20*21/2)</f>
        <v>134.94548714285713</v>
      </c>
      <c r="J2048" s="2">
        <f t="shared" si="250"/>
        <v>135.40796258169468</v>
      </c>
      <c r="K2048" s="2">
        <f t="shared" si="252"/>
        <v>135.22488547757001</v>
      </c>
    </row>
    <row r="2049" spans="1:11" ht="13.5" x14ac:dyDescent="0.25">
      <c r="A2049" s="3">
        <f>TITRES_STAT!B2052</f>
        <v>44986</v>
      </c>
      <c r="B2049" s="6">
        <f>TITRES_STAT!D2052</f>
        <v>133.43899999999999</v>
      </c>
      <c r="C2049" s="2">
        <f t="shared" si="245"/>
        <v>-0.66169999999999618</v>
      </c>
      <c r="D2049" s="2">
        <f t="shared" si="246"/>
        <v>133.96835999999999</v>
      </c>
      <c r="E2049" s="2">
        <f t="shared" si="248"/>
        <v>134.69618</v>
      </c>
      <c r="F2049" s="2">
        <f t="shared" si="249"/>
        <v>135.557255</v>
      </c>
      <c r="G2049" s="2">
        <f t="shared" si="251"/>
        <v>136.29606000000004</v>
      </c>
      <c r="H2049" s="2">
        <f t="shared" si="247"/>
        <v>119.95992649999992</v>
      </c>
      <c r="I2049" s="2">
        <f t="array" ref="I2049">SUMPRODUCT(B2033:B2052, (ROW(B2033:B2052)-ROW(B2033)+1)) / (20*21/2)</f>
        <v>134.92187999999999</v>
      </c>
      <c r="J2049" s="2">
        <f t="shared" si="250"/>
        <v>135.22044233581897</v>
      </c>
      <c r="K2049" s="2">
        <f t="shared" si="252"/>
        <v>135.15485075295942</v>
      </c>
    </row>
    <row r="2050" spans="1:11" ht="13.5" x14ac:dyDescent="0.25">
      <c r="A2050" s="3">
        <f>TITRES_STAT!B2053</f>
        <v>44987</v>
      </c>
      <c r="B2050" s="6">
        <f>TITRES_STAT!D2053</f>
        <v>135.15940000000001</v>
      </c>
      <c r="C2050" s="2">
        <f t="shared" si="245"/>
        <v>1.7204000000000121</v>
      </c>
      <c r="D2050" s="2">
        <f t="shared" si="246"/>
        <v>134.18009999999998</v>
      </c>
      <c r="E2050" s="2">
        <f t="shared" si="248"/>
        <v>134.66972000000001</v>
      </c>
      <c r="F2050" s="2">
        <f t="shared" si="249"/>
        <v>135.48226499999998</v>
      </c>
      <c r="G2050" s="2">
        <f t="shared" si="251"/>
        <v>136.26430000000005</v>
      </c>
      <c r="H2050" s="2">
        <f t="shared" si="247"/>
        <v>120.10618299999993</v>
      </c>
      <c r="I2050" s="2">
        <f t="array" ref="I2050">SUMPRODUCT(B2034:B2053, (ROW(B2034:B2053)-ROW(B2034)+1)) / (20*21/2)</f>
        <v>134.80458619047619</v>
      </c>
      <c r="J2050" s="2">
        <f t="shared" si="250"/>
        <v>135.21462878002669</v>
      </c>
      <c r="K2050" s="2">
        <f t="shared" si="252"/>
        <v>135.15502915480414</v>
      </c>
    </row>
    <row r="2051" spans="1:11" ht="13.5" x14ac:dyDescent="0.25">
      <c r="A2051" s="3">
        <f>TITRES_STAT!B2054</f>
        <v>44988</v>
      </c>
      <c r="B2051" s="6">
        <f>TITRES_STAT!D2054</f>
        <v>135.15940000000001</v>
      </c>
      <c r="C2051" s="2">
        <f t="shared" si="245"/>
        <v>0</v>
      </c>
      <c r="D2051" s="2">
        <f t="shared" si="246"/>
        <v>134.39184</v>
      </c>
      <c r="E2051" s="2">
        <f t="shared" si="248"/>
        <v>134.64326</v>
      </c>
      <c r="F2051" s="2">
        <f t="shared" si="249"/>
        <v>135.40727499999997</v>
      </c>
      <c r="G2051" s="2">
        <f t="shared" si="251"/>
        <v>136.25018400000008</v>
      </c>
      <c r="H2051" s="2">
        <f t="shared" si="247"/>
        <v>120.25243949999992</v>
      </c>
      <c r="I2051" s="2">
        <f t="array" ref="I2051">SUMPRODUCT(B2035:B2054, (ROW(B2035:B2054)-ROW(B2035)+1)) / (20*21/2)</f>
        <v>134.8003042857143</v>
      </c>
      <c r="J2051" s="2">
        <f t="shared" si="250"/>
        <v>135.20936889621461</v>
      </c>
      <c r="K2051" s="2">
        <f t="shared" si="252"/>
        <v>135.15520056049809</v>
      </c>
    </row>
    <row r="2052" spans="1:11" ht="13.5" x14ac:dyDescent="0.25">
      <c r="A2052" s="3">
        <f>TITRES_STAT!B2055</f>
        <v>44991</v>
      </c>
      <c r="B2052" s="6">
        <f>TITRES_STAT!D2055</f>
        <v>135.15940000000001</v>
      </c>
      <c r="C2052" s="2">
        <f t="shared" ref="C2052:C2115" si="253">B2052-B2051</f>
        <v>0</v>
      </c>
      <c r="D2052" s="2">
        <f t="shared" si="246"/>
        <v>134.60358000000002</v>
      </c>
      <c r="E2052" s="2">
        <f t="shared" si="248"/>
        <v>134.61679999999998</v>
      </c>
      <c r="F2052" s="2">
        <f t="shared" si="249"/>
        <v>135.33228500000001</v>
      </c>
      <c r="G2052" s="2">
        <f t="shared" si="251"/>
        <v>136.23606800000007</v>
      </c>
      <c r="H2052" s="2">
        <f t="shared" si="247"/>
        <v>120.41577799999993</v>
      </c>
      <c r="I2052" s="2">
        <f t="array" ref="I2052">SUMPRODUCT(B2036:B2055, (ROW(B2036:B2055)-ROW(B2036)+1)) / (20*21/2)</f>
        <v>134.80316428571427</v>
      </c>
      <c r="J2052" s="2">
        <f t="shared" si="250"/>
        <v>135.20460995371798</v>
      </c>
      <c r="K2052" s="2">
        <f t="shared" si="252"/>
        <v>135.15536524440012</v>
      </c>
    </row>
    <row r="2053" spans="1:11" ht="13.5" x14ac:dyDescent="0.25">
      <c r="A2053" s="3">
        <f>TITRES_STAT!B2056</f>
        <v>44992</v>
      </c>
      <c r="B2053" s="6">
        <f>TITRES_STAT!D2056</f>
        <v>134.10069999999999</v>
      </c>
      <c r="C2053" s="2">
        <f t="shared" si="253"/>
        <v>-1.058700000000016</v>
      </c>
      <c r="D2053" s="2">
        <f t="shared" si="246"/>
        <v>134.60357999999999</v>
      </c>
      <c r="E2053" s="2">
        <f t="shared" si="248"/>
        <v>134.48446999999999</v>
      </c>
      <c r="F2053" s="2">
        <f t="shared" si="249"/>
        <v>135.20436000000001</v>
      </c>
      <c r="G2053" s="2">
        <f t="shared" si="251"/>
        <v>136.20077800000007</v>
      </c>
      <c r="H2053" s="2">
        <f t="shared" si="247"/>
        <v>120.59688349999993</v>
      </c>
      <c r="I2053" s="2">
        <f t="array" ref="I2053">SUMPRODUCT(B2037:B2056, (ROW(B2037:B2056)-ROW(B2037)+1)) / (20*21/2)</f>
        <v>134.81316619047621</v>
      </c>
      <c r="J2053" s="2">
        <f t="shared" si="250"/>
        <v>135.0994756724115</v>
      </c>
      <c r="K2053" s="2">
        <f t="shared" si="252"/>
        <v>135.11400582305112</v>
      </c>
    </row>
    <row r="2054" spans="1:11" ht="13.5" x14ac:dyDescent="0.25">
      <c r="A2054" s="3">
        <f>TITRES_STAT!B2057</f>
        <v>44993</v>
      </c>
      <c r="B2054" s="6">
        <f>TITRES_STAT!D2057</f>
        <v>135.15940000000001</v>
      </c>
      <c r="C2054" s="2">
        <f t="shared" si="253"/>
        <v>1.058700000000016</v>
      </c>
      <c r="D2054" s="2">
        <f t="shared" ref="D2054:D2117" si="254">AVERAGE(B2050:B2054)</f>
        <v>134.94765999999998</v>
      </c>
      <c r="E2054" s="2">
        <f t="shared" si="248"/>
        <v>134.45801</v>
      </c>
      <c r="F2054" s="2">
        <f t="shared" si="249"/>
        <v>135.12936999999999</v>
      </c>
      <c r="G2054" s="2">
        <f t="shared" si="251"/>
        <v>136.16019600000007</v>
      </c>
      <c r="H2054" s="2">
        <f t="shared" si="247"/>
        <v>120.76128949999993</v>
      </c>
      <c r="I2054" s="2">
        <f t="array" ref="I2054">SUMPRODUCT(B2038:B2057, (ROW(B2038:B2057)-ROW(B2038)+1)) / (20*21/2)</f>
        <v>134.85551000000001</v>
      </c>
      <c r="J2054" s="2">
        <f t="shared" si="250"/>
        <v>135.10518275122945</v>
      </c>
      <c r="K2054" s="2">
        <f t="shared" si="252"/>
        <v>135.11578598685304</v>
      </c>
    </row>
    <row r="2055" spans="1:11" ht="13.5" x14ac:dyDescent="0.25">
      <c r="A2055" s="3">
        <f>TITRES_STAT!B2058</f>
        <v>44994</v>
      </c>
      <c r="B2055" s="6">
        <f>TITRES_STAT!D2058</f>
        <v>135.15940000000001</v>
      </c>
      <c r="C2055" s="2">
        <f t="shared" si="253"/>
        <v>0</v>
      </c>
      <c r="D2055" s="2">
        <f t="shared" si="254"/>
        <v>134.94765999999998</v>
      </c>
      <c r="E2055" s="2">
        <f t="shared" si="248"/>
        <v>134.56387999999998</v>
      </c>
      <c r="F2055" s="2">
        <f t="shared" si="249"/>
        <v>135.05437999999998</v>
      </c>
      <c r="G2055" s="2">
        <f t="shared" si="251"/>
        <v>136.04021200000005</v>
      </c>
      <c r="H2055" s="2">
        <f t="shared" si="247"/>
        <v>120.90774149999991</v>
      </c>
      <c r="I2055" s="2">
        <f t="array" ref="I2055">SUMPRODUCT(B2039:B2058, (ROW(B2039:B2058)-ROW(B2039)+1)) / (20*21/2)</f>
        <v>134.8999123809524</v>
      </c>
      <c r="J2055" s="2">
        <f t="shared" si="250"/>
        <v>135.1103462987314</v>
      </c>
      <c r="K2055" s="2">
        <f t="shared" si="252"/>
        <v>135.1174963403098</v>
      </c>
    </row>
    <row r="2056" spans="1:11" ht="13.5" x14ac:dyDescent="0.25">
      <c r="A2056" s="3">
        <f>TITRES_STAT!B2059</f>
        <v>44995</v>
      </c>
      <c r="B2056" s="6">
        <f>TITRES_STAT!D2059</f>
        <v>135.15940000000001</v>
      </c>
      <c r="C2056" s="2">
        <f t="shared" si="253"/>
        <v>0</v>
      </c>
      <c r="D2056" s="2">
        <f t="shared" si="254"/>
        <v>134.94765999999998</v>
      </c>
      <c r="E2056" s="2">
        <f t="shared" si="248"/>
        <v>134.66974999999999</v>
      </c>
      <c r="F2056" s="2">
        <f t="shared" si="249"/>
        <v>134.97939</v>
      </c>
      <c r="G2056" s="2">
        <f t="shared" si="251"/>
        <v>136.02609600000008</v>
      </c>
      <c r="H2056" s="2">
        <f t="shared" si="247"/>
        <v>121.05419349999994</v>
      </c>
      <c r="I2056" s="2">
        <f t="array" ref="I2056">SUMPRODUCT(B2040:B2059, (ROW(B2040:B2059)-ROW(B2040)+1)) / (20*21/2)</f>
        <v>134.9883923809524</v>
      </c>
      <c r="J2056" s="2">
        <f t="shared" si="250"/>
        <v>135.1150180798046</v>
      </c>
      <c r="K2056" s="2">
        <f t="shared" si="252"/>
        <v>135.11913962108196</v>
      </c>
    </row>
    <row r="2057" spans="1:11" ht="13.5" x14ac:dyDescent="0.25">
      <c r="A2057" s="3">
        <f>TITRES_STAT!B2060</f>
        <v>44998</v>
      </c>
      <c r="B2057" s="6">
        <f>TITRES_STAT!D2060</f>
        <v>135.42400000000001</v>
      </c>
      <c r="C2057" s="2">
        <f t="shared" si="253"/>
        <v>0.2646000000000015</v>
      </c>
      <c r="D2057" s="2">
        <f t="shared" si="254"/>
        <v>135.00057999999999</v>
      </c>
      <c r="E2057" s="2">
        <f t="shared" si="248"/>
        <v>134.80207999999999</v>
      </c>
      <c r="F2057" s="2">
        <f t="shared" si="249"/>
        <v>134.957775</v>
      </c>
      <c r="G2057" s="2">
        <f t="shared" si="251"/>
        <v>136.01727200000008</v>
      </c>
      <c r="H2057" s="2">
        <f t="shared" si="247"/>
        <v>121.20196849999995</v>
      </c>
      <c r="I2057" s="2">
        <f t="array" ref="I2057">SUMPRODUCT(B2041:B2060, (ROW(B2041:B2060)-ROW(B2041)+1)) / (20*21/2)</f>
        <v>135.16084904761905</v>
      </c>
      <c r="J2057" s="2">
        <f t="shared" si="250"/>
        <v>135.14444492934703</v>
      </c>
      <c r="K2057" s="2">
        <f t="shared" si="252"/>
        <v>135.13109493005913</v>
      </c>
    </row>
    <row r="2058" spans="1:11" ht="13.5" x14ac:dyDescent="0.25">
      <c r="A2058" s="3">
        <f>TITRES_STAT!B2061</f>
        <v>44999</v>
      </c>
      <c r="B2058" s="6">
        <f>TITRES_STAT!D2061</f>
        <v>135.42400000000001</v>
      </c>
      <c r="C2058" s="2">
        <f t="shared" si="253"/>
        <v>0</v>
      </c>
      <c r="D2058" s="2">
        <f t="shared" si="254"/>
        <v>135.26524000000001</v>
      </c>
      <c r="E2058" s="2">
        <f t="shared" si="248"/>
        <v>134.93440999999999</v>
      </c>
      <c r="F2058" s="2">
        <f t="shared" si="249"/>
        <v>134.93616</v>
      </c>
      <c r="G2058" s="2">
        <f t="shared" si="251"/>
        <v>136.02609400000006</v>
      </c>
      <c r="H2058" s="2">
        <f t="shared" ref="H2058:H2121" si="255">AVERAGE(B1859:B2058)</f>
        <v>121.34974349999993</v>
      </c>
      <c r="I2058" s="2">
        <f t="array" ref="I2058">SUMPRODUCT(B2042:B2061, (ROW(B2042:B2061)-ROW(B2042)+1)) / (20*21/2)</f>
        <v>135.3270038095238</v>
      </c>
      <c r="J2058" s="2">
        <f t="shared" si="250"/>
        <v>135.17106922179016</v>
      </c>
      <c r="K2058" s="2">
        <f t="shared" si="252"/>
        <v>135.14258140339015</v>
      </c>
    </row>
    <row r="2059" spans="1:11" ht="13.5" x14ac:dyDescent="0.25">
      <c r="A2059" s="3">
        <f>TITRES_STAT!B2062</f>
        <v>45000</v>
      </c>
      <c r="B2059" s="6">
        <f>TITRES_STAT!D2062</f>
        <v>135.86519999999999</v>
      </c>
      <c r="C2059" s="2">
        <f t="shared" si="253"/>
        <v>0.44119999999998072</v>
      </c>
      <c r="D2059" s="2">
        <f t="shared" si="254"/>
        <v>135.40639999999999</v>
      </c>
      <c r="E2059" s="2">
        <f t="shared" si="248"/>
        <v>135.17703</v>
      </c>
      <c r="F2059" s="2">
        <f t="shared" si="249"/>
        <v>134.93660500000001</v>
      </c>
      <c r="G2059" s="2">
        <f t="shared" si="251"/>
        <v>136.04374000000004</v>
      </c>
      <c r="H2059" s="2">
        <f t="shared" si="255"/>
        <v>121.50854699999992</v>
      </c>
      <c r="I2059" s="2">
        <f t="array" ref="I2059">SUMPRODUCT(B2043:B2062, (ROW(B2043:B2062)-ROW(B2043)+1)) / (20*21/2)</f>
        <v>135.48685666666668</v>
      </c>
      <c r="J2059" s="2">
        <f t="shared" si="250"/>
        <v>135.23717691495301</v>
      </c>
      <c r="K2059" s="2">
        <f t="shared" si="252"/>
        <v>135.17091938757093</v>
      </c>
    </row>
    <row r="2060" spans="1:11" ht="13.5" x14ac:dyDescent="0.25">
      <c r="A2060" s="3">
        <f>TITRES_STAT!B2063</f>
        <v>45001</v>
      </c>
      <c r="B2060" s="6">
        <f>TITRES_STAT!D2063</f>
        <v>136.7474</v>
      </c>
      <c r="C2060" s="2">
        <f t="shared" si="253"/>
        <v>0.88220000000001164</v>
      </c>
      <c r="D2060" s="2">
        <f t="shared" si="254"/>
        <v>135.72399999999999</v>
      </c>
      <c r="E2060" s="2">
        <f t="shared" ref="E2060:E2123" si="256">AVERAGE(B2051:B2060)</f>
        <v>135.33582999999999</v>
      </c>
      <c r="F2060" s="2">
        <f t="shared" si="249"/>
        <v>135.00277500000001</v>
      </c>
      <c r="G2060" s="2">
        <f t="shared" si="251"/>
        <v>136.02609400000006</v>
      </c>
      <c r="H2060" s="2">
        <f t="shared" si="255"/>
        <v>121.67176149999992</v>
      </c>
      <c r="I2060" s="2">
        <f t="array" ref="I2060">SUMPRODUCT(B2044:B2063, (ROW(B2044:B2063)-ROW(B2044)+1)) / (20*21/2)</f>
        <v>135.64040761904761</v>
      </c>
      <c r="J2060" s="2">
        <f t="shared" si="250"/>
        <v>135.38100768495747</v>
      </c>
      <c r="K2060" s="2">
        <f t="shared" si="252"/>
        <v>135.23274215668582</v>
      </c>
    </row>
    <row r="2061" spans="1:11" ht="13.5" x14ac:dyDescent="0.25">
      <c r="A2061" s="3">
        <f>TITRES_STAT!B2064</f>
        <v>45002</v>
      </c>
      <c r="B2061" s="6">
        <f>TITRES_STAT!D2064</f>
        <v>136.7474</v>
      </c>
      <c r="C2061" s="2">
        <f t="shared" si="253"/>
        <v>0</v>
      </c>
      <c r="D2061" s="2">
        <f t="shared" si="254"/>
        <v>136.04159999999999</v>
      </c>
      <c r="E2061" s="2">
        <f t="shared" si="256"/>
        <v>135.49462999999997</v>
      </c>
      <c r="F2061" s="2">
        <f t="shared" si="249"/>
        <v>135.06894500000004</v>
      </c>
      <c r="G2061" s="2">
        <f t="shared" si="251"/>
        <v>136.00844800000007</v>
      </c>
      <c r="H2061" s="2">
        <f t="shared" si="255"/>
        <v>121.83497599999991</v>
      </c>
      <c r="I2061" s="2">
        <f t="array" ref="I2061">SUMPRODUCT(B2045:B2064, (ROW(B2045:B2064)-ROW(B2045)+1)) / (20*21/2)</f>
        <v>135.78765666666666</v>
      </c>
      <c r="J2061" s="2">
        <f t="shared" si="250"/>
        <v>135.51114028639009</v>
      </c>
      <c r="K2061" s="2">
        <f t="shared" si="252"/>
        <v>135.29214050348247</v>
      </c>
    </row>
    <row r="2062" spans="1:11" ht="13.5" x14ac:dyDescent="0.25">
      <c r="A2062" s="3">
        <f>TITRES_STAT!B2065</f>
        <v>45006</v>
      </c>
      <c r="B2062" s="6">
        <f>TITRES_STAT!D2065</f>
        <v>136.7474</v>
      </c>
      <c r="C2062" s="2">
        <f t="shared" si="253"/>
        <v>0</v>
      </c>
      <c r="D2062" s="2">
        <f t="shared" si="254"/>
        <v>136.30627999999999</v>
      </c>
      <c r="E2062" s="2">
        <f t="shared" si="256"/>
        <v>135.65342999999999</v>
      </c>
      <c r="F2062" s="2">
        <f t="shared" si="249"/>
        <v>135.13511500000004</v>
      </c>
      <c r="G2062" s="2">
        <f t="shared" si="251"/>
        <v>135.99080200000003</v>
      </c>
      <c r="H2062" s="2">
        <f t="shared" si="255"/>
        <v>121.99819049999991</v>
      </c>
      <c r="I2062" s="2">
        <f t="array" ref="I2062">SUMPRODUCT(B2046:B2065, (ROW(B2046:B2065)-ROW(B2046)+1)) / (20*21/2)</f>
        <v>136.26469904761905</v>
      </c>
      <c r="J2062" s="2">
        <f t="shared" si="250"/>
        <v>135.62887930673389</v>
      </c>
      <c r="K2062" s="2">
        <f t="shared" si="252"/>
        <v>135.34920950334592</v>
      </c>
    </row>
    <row r="2063" spans="1:11" ht="13.5" x14ac:dyDescent="0.25">
      <c r="A2063" s="3">
        <f>TITRES_STAT!B2066</f>
        <v>45007</v>
      </c>
      <c r="B2063" s="6">
        <f>TITRES_STAT!D2066</f>
        <v>136.7474</v>
      </c>
      <c r="C2063" s="2">
        <f t="shared" si="253"/>
        <v>0</v>
      </c>
      <c r="D2063" s="2">
        <f t="shared" si="254"/>
        <v>136.57095999999999</v>
      </c>
      <c r="E2063" s="2">
        <f t="shared" si="256"/>
        <v>135.91809999999998</v>
      </c>
      <c r="F2063" s="2">
        <f t="shared" si="249"/>
        <v>135.20128500000004</v>
      </c>
      <c r="G2063" s="2">
        <f t="shared" si="251"/>
        <v>135.97315600000005</v>
      </c>
      <c r="H2063" s="2">
        <f t="shared" si="255"/>
        <v>122.17022749999992</v>
      </c>
      <c r="I2063" s="2">
        <f t="array" ref="I2063">SUMPRODUCT(B2047:B2066, (ROW(B2047:B2066)-ROW(B2047)+1)) / (20*21/2)</f>
        <v>136.79635238095236</v>
      </c>
      <c r="J2063" s="2">
        <f t="shared" si="250"/>
        <v>135.73540508704494</v>
      </c>
      <c r="K2063" s="2">
        <f t="shared" si="252"/>
        <v>135.4040405032147</v>
      </c>
    </row>
    <row r="2064" spans="1:11" ht="13.5" x14ac:dyDescent="0.25">
      <c r="A2064" s="3">
        <f>TITRES_STAT!B2067</f>
        <v>45008</v>
      </c>
      <c r="B2064" s="6">
        <f>TITRES_STAT!D2067</f>
        <v>136.7474</v>
      </c>
      <c r="C2064" s="2">
        <f t="shared" si="253"/>
        <v>0</v>
      </c>
      <c r="D2064" s="2">
        <f t="shared" si="254"/>
        <v>136.7474</v>
      </c>
      <c r="E2064" s="2">
        <f t="shared" si="256"/>
        <v>136.07689999999997</v>
      </c>
      <c r="F2064" s="2">
        <f t="shared" si="249"/>
        <v>135.26745500000004</v>
      </c>
      <c r="G2064" s="2">
        <f t="shared" si="251"/>
        <v>135.95551000000006</v>
      </c>
      <c r="H2064" s="2">
        <f t="shared" si="255"/>
        <v>122.34226449999993</v>
      </c>
      <c r="I2064" s="2">
        <f t="array" ref="I2064">SUMPRODUCT(B2048:B2067, (ROW(B2048:B2067)-ROW(B2048)+1)) / (20*21/2)</f>
        <v>137.42043476190477</v>
      </c>
      <c r="J2064" s="2">
        <f t="shared" si="250"/>
        <v>135.83178555494541</v>
      </c>
      <c r="K2064" s="2">
        <f t="shared" si="252"/>
        <v>135.45672126779453</v>
      </c>
    </row>
    <row r="2065" spans="1:11" ht="13.5" x14ac:dyDescent="0.25">
      <c r="A2065" s="3">
        <f>TITRES_STAT!B2068</f>
        <v>45009</v>
      </c>
      <c r="B2065" s="6">
        <f>TITRES_STAT!D2068</f>
        <v>140.2764</v>
      </c>
      <c r="C2065" s="2">
        <f t="shared" si="253"/>
        <v>3.5289999999999964</v>
      </c>
      <c r="D2065" s="2">
        <f t="shared" si="254"/>
        <v>137.45319999999998</v>
      </c>
      <c r="E2065" s="2">
        <f t="shared" si="256"/>
        <v>136.58859999999999</v>
      </c>
      <c r="F2065" s="2">
        <f t="shared" si="249"/>
        <v>135.57624000000004</v>
      </c>
      <c r="G2065" s="2">
        <f t="shared" si="251"/>
        <v>136.00844400000003</v>
      </c>
      <c r="H2065" s="2">
        <f t="shared" si="255"/>
        <v>122.53194649999992</v>
      </c>
      <c r="I2065" s="2">
        <f t="array" ref="I2065">SUMPRODUCT(B2049:B2068, (ROW(B2049:B2068)-ROW(B2049)+1)) / (20*21/2)</f>
        <v>138.00460619047618</v>
      </c>
      <c r="J2065" s="2">
        <f t="shared" si="250"/>
        <v>136.25508216876014</v>
      </c>
      <c r="K2065" s="2">
        <f t="shared" si="252"/>
        <v>135.64572827690066</v>
      </c>
    </row>
    <row r="2066" spans="1:11" ht="13.5" x14ac:dyDescent="0.25">
      <c r="A2066" s="3">
        <f>TITRES_STAT!B2069</f>
        <v>45012</v>
      </c>
      <c r="B2066" s="6">
        <f>TITRES_STAT!D2069</f>
        <v>141.15860000000001</v>
      </c>
      <c r="C2066" s="2">
        <f t="shared" si="253"/>
        <v>0.88220000000001164</v>
      </c>
      <c r="D2066" s="2">
        <f t="shared" si="254"/>
        <v>138.33544000000001</v>
      </c>
      <c r="E2066" s="2">
        <f t="shared" si="256"/>
        <v>137.18851999999998</v>
      </c>
      <c r="F2066" s="2">
        <f t="shared" si="249"/>
        <v>135.92913500000003</v>
      </c>
      <c r="G2066" s="2">
        <f t="shared" si="251"/>
        <v>136.07902200000004</v>
      </c>
      <c r="H2066" s="2">
        <f t="shared" si="255"/>
        <v>122.72603949999991</v>
      </c>
      <c r="I2066" s="2">
        <f t="array" ref="I2066">SUMPRODUCT(B2050:B2069, (ROW(B2050:B2069)-ROW(B2050)+1)) / (20*21/2)</f>
        <v>138.54886666666667</v>
      </c>
      <c r="J2066" s="2">
        <f t="shared" si="250"/>
        <v>136.72208386697346</v>
      </c>
      <c r="K2066" s="2">
        <f t="shared" si="252"/>
        <v>135.86191932486531</v>
      </c>
    </row>
    <row r="2067" spans="1:11" ht="13.5" x14ac:dyDescent="0.25">
      <c r="A2067" s="3">
        <f>TITRES_STAT!B2070</f>
        <v>45013</v>
      </c>
      <c r="B2067" s="6">
        <f>TITRES_STAT!D2070</f>
        <v>142.482</v>
      </c>
      <c r="C2067" s="2">
        <f t="shared" si="253"/>
        <v>1.3233999999999924</v>
      </c>
      <c r="D2067" s="2">
        <f t="shared" si="254"/>
        <v>139.48236</v>
      </c>
      <c r="E2067" s="2">
        <f t="shared" si="256"/>
        <v>137.89431999999999</v>
      </c>
      <c r="F2067" s="2">
        <f t="shared" si="249"/>
        <v>136.34820000000002</v>
      </c>
      <c r="G2067" s="2">
        <f t="shared" si="251"/>
        <v>136.17606800000004</v>
      </c>
      <c r="H2067" s="2">
        <f t="shared" si="255"/>
        <v>122.92674949999991</v>
      </c>
      <c r="I2067" s="2">
        <f t="array" ref="I2067">SUMPRODUCT(B2051:B2070, (ROW(B2051:B2070)-ROW(B2051)+1)) / (20*21/2)</f>
        <v>139.09207476190477</v>
      </c>
      <c r="J2067" s="2">
        <f t="shared" si="250"/>
        <v>137.27064730821408</v>
      </c>
      <c r="K2067" s="2">
        <f t="shared" si="252"/>
        <v>136.12153033173334</v>
      </c>
    </row>
    <row r="2068" spans="1:11" ht="13.5" x14ac:dyDescent="0.25">
      <c r="A2068" s="3">
        <f>TITRES_STAT!B2071</f>
        <v>45014</v>
      </c>
      <c r="B2068" s="6">
        <f>TITRES_STAT!D2071</f>
        <v>142.482</v>
      </c>
      <c r="C2068" s="2">
        <f t="shared" si="253"/>
        <v>0</v>
      </c>
      <c r="D2068" s="2">
        <f t="shared" si="254"/>
        <v>140.62927999999999</v>
      </c>
      <c r="E2068" s="2">
        <f t="shared" si="256"/>
        <v>138.60012</v>
      </c>
      <c r="F2068" s="2">
        <f t="shared" ref="F2068:F2131" si="257">AVERAGE(B2049:B2068)</f>
        <v>136.76726500000001</v>
      </c>
      <c r="G2068" s="2">
        <f t="shared" si="251"/>
        <v>136.27135000000001</v>
      </c>
      <c r="H2068" s="2">
        <f t="shared" si="255"/>
        <v>123.10981449999991</v>
      </c>
      <c r="I2068" s="2">
        <f t="array" ref="I2068">SUMPRODUCT(B2052:B2071, (ROW(B2052:B2071)-ROW(B2052)+1)) / (20*21/2)</f>
        <v>139.59831285714284</v>
      </c>
      <c r="J2068" s="2">
        <f t="shared" si="250"/>
        <v>137.7669666121937</v>
      </c>
      <c r="K2068" s="2">
        <f t="shared" si="252"/>
        <v>136.37096051480262</v>
      </c>
    </row>
    <row r="2069" spans="1:11" ht="13.5" x14ac:dyDescent="0.25">
      <c r="A2069" s="3">
        <f>TITRES_STAT!B2072</f>
        <v>45015</v>
      </c>
      <c r="B2069" s="6">
        <f>TITRES_STAT!D2072</f>
        <v>142.482</v>
      </c>
      <c r="C2069" s="2">
        <f t="shared" si="253"/>
        <v>0</v>
      </c>
      <c r="D2069" s="2">
        <f t="shared" si="254"/>
        <v>141.77619999999999</v>
      </c>
      <c r="E2069" s="2">
        <f t="shared" si="256"/>
        <v>139.26179999999999</v>
      </c>
      <c r="F2069" s="2">
        <f t="shared" si="257"/>
        <v>137.219415</v>
      </c>
      <c r="G2069" s="2">
        <f t="shared" si="251"/>
        <v>136.36839600000002</v>
      </c>
      <c r="H2069" s="2">
        <f t="shared" si="255"/>
        <v>123.29287949999991</v>
      </c>
      <c r="I2069" s="2">
        <f t="array" ref="I2069">SUMPRODUCT(B2053:B2072, (ROW(B2053:B2072)-ROW(B2053)+1)) / (20*21/2)</f>
        <v>140.06758095238095</v>
      </c>
      <c r="J2069" s="2">
        <f t="shared" ref="J2069:J2132" si="258">$J$4*B2069+J2068*(1-$J$4)</f>
        <v>138.2160174110324</v>
      </c>
      <c r="K2069" s="2">
        <f t="shared" si="252"/>
        <v>136.61060912206526</v>
      </c>
    </row>
    <row r="2070" spans="1:11" ht="13.5" x14ac:dyDescent="0.25">
      <c r="A2070" s="3">
        <f>TITRES_STAT!B2073</f>
        <v>45016</v>
      </c>
      <c r="B2070" s="6">
        <f>TITRES_STAT!D2073</f>
        <v>142.92310000000001</v>
      </c>
      <c r="C2070" s="2">
        <f t="shared" si="253"/>
        <v>0.44110000000000582</v>
      </c>
      <c r="D2070" s="2">
        <f t="shared" si="254"/>
        <v>142.30554000000001</v>
      </c>
      <c r="E2070" s="2">
        <f t="shared" si="256"/>
        <v>139.87936999999999</v>
      </c>
      <c r="F2070" s="2">
        <f t="shared" si="257"/>
        <v>137.60759999999999</v>
      </c>
      <c r="G2070" s="2">
        <f t="shared" si="251"/>
        <v>136.49191000000002</v>
      </c>
      <c r="H2070" s="2">
        <f t="shared" si="255"/>
        <v>123.47814999999991</v>
      </c>
      <c r="I2070" s="2">
        <f t="array" ref="I2070">SUMPRODUCT(B2054:B2073, (ROW(B2054:B2073)-ROW(B2054)+1)) / (20*21/2)</f>
        <v>140.41585999999998</v>
      </c>
      <c r="J2070" s="2">
        <f t="shared" si="258"/>
        <v>138.66431099093407</v>
      </c>
      <c r="K2070" s="2">
        <f t="shared" si="252"/>
        <v>136.85815778394505</v>
      </c>
    </row>
    <row r="2071" spans="1:11" ht="13.5" x14ac:dyDescent="0.25">
      <c r="A2071" s="3">
        <f>TITRES_STAT!B2074</f>
        <v>45019</v>
      </c>
      <c r="B2071" s="6">
        <f>TITRES_STAT!D2074</f>
        <v>142.92310000000001</v>
      </c>
      <c r="C2071" s="2">
        <f t="shared" si="253"/>
        <v>0</v>
      </c>
      <c r="D2071" s="2">
        <f t="shared" si="254"/>
        <v>142.65843999999998</v>
      </c>
      <c r="E2071" s="2">
        <f t="shared" si="256"/>
        <v>140.49694</v>
      </c>
      <c r="F2071" s="2">
        <f t="shared" si="257"/>
        <v>137.99578499999998</v>
      </c>
      <c r="G2071" s="2">
        <f t="shared" si="251"/>
        <v>136.61542400000002</v>
      </c>
      <c r="H2071" s="2">
        <f t="shared" si="255"/>
        <v>123.68106549999992</v>
      </c>
      <c r="I2071" s="2">
        <f t="array" ref="I2071">SUMPRODUCT(B2055:B2074, (ROW(B2055:B2074)-ROW(B2055)+1)) / (20*21/2)</f>
        <v>140.72632857142855</v>
      </c>
      <c r="J2071" s="2">
        <f t="shared" si="258"/>
        <v>139.06990994417845</v>
      </c>
      <c r="K2071" s="2">
        <f t="shared" si="252"/>
        <v>137.0959986551629</v>
      </c>
    </row>
    <row r="2072" spans="1:11" ht="13.5" x14ac:dyDescent="0.25">
      <c r="A2072" s="3">
        <f>TITRES_STAT!B2075</f>
        <v>45020</v>
      </c>
      <c r="B2072" s="6">
        <f>TITRES_STAT!D2075</f>
        <v>142.92310000000001</v>
      </c>
      <c r="C2072" s="2">
        <f t="shared" si="253"/>
        <v>0</v>
      </c>
      <c r="D2072" s="2">
        <f t="shared" si="254"/>
        <v>142.74665999999999</v>
      </c>
      <c r="E2072" s="2">
        <f t="shared" si="256"/>
        <v>141.11451</v>
      </c>
      <c r="F2072" s="2">
        <f t="shared" si="257"/>
        <v>138.38396999999998</v>
      </c>
      <c r="G2072" s="2">
        <f t="shared" si="251"/>
        <v>136.82716200000002</v>
      </c>
      <c r="H2072" s="2">
        <f t="shared" si="255"/>
        <v>123.8663359999999</v>
      </c>
      <c r="I2072" s="2">
        <f t="array" ref="I2072">SUMPRODUCT(B2056:B2075, (ROW(B2056:B2075)-ROW(B2056)+1)) / (20*21/2)</f>
        <v>140.91999952380951</v>
      </c>
      <c r="J2072" s="2">
        <f t="shared" si="258"/>
        <v>139.43688042568527</v>
      </c>
      <c r="K2072" s="2">
        <f t="shared" si="252"/>
        <v>137.32451243339182</v>
      </c>
    </row>
    <row r="2073" spans="1:11" ht="13.5" x14ac:dyDescent="0.25">
      <c r="A2073" s="3">
        <f>TITRES_STAT!B2076</f>
        <v>45021</v>
      </c>
      <c r="B2073" s="6">
        <f>TITRES_STAT!D2076</f>
        <v>142.04089999999999</v>
      </c>
      <c r="C2073" s="2">
        <f t="shared" si="253"/>
        <v>-0.88220000000001164</v>
      </c>
      <c r="D2073" s="2">
        <f t="shared" si="254"/>
        <v>142.65843999999998</v>
      </c>
      <c r="E2073" s="2">
        <f t="shared" si="256"/>
        <v>141.64385999999999</v>
      </c>
      <c r="F2073" s="2">
        <f t="shared" si="257"/>
        <v>138.78097999999997</v>
      </c>
      <c r="G2073" s="2">
        <f t="shared" si="251"/>
        <v>136.93303200000003</v>
      </c>
      <c r="H2073" s="2">
        <f t="shared" si="255"/>
        <v>124.04719549999989</v>
      </c>
      <c r="I2073" s="2">
        <f t="array" ref="I2073">SUMPRODUCT(B2057:B2076, (ROW(B2057:B2076)-ROW(B2057)+1)) / (20*21/2)</f>
        <v>141.01788380952382</v>
      </c>
      <c r="J2073" s="2">
        <f t="shared" si="258"/>
        <v>139.68488228990572</v>
      </c>
      <c r="K2073" s="2">
        <f t="shared" si="252"/>
        <v>137.50946880855292</v>
      </c>
    </row>
    <row r="2074" spans="1:11" ht="13.5" x14ac:dyDescent="0.25">
      <c r="A2074" s="3">
        <f>TITRES_STAT!B2077</f>
        <v>45022</v>
      </c>
      <c r="B2074" s="6">
        <f>TITRES_STAT!D2077</f>
        <v>142.04089999999999</v>
      </c>
      <c r="C2074" s="2">
        <f t="shared" si="253"/>
        <v>0</v>
      </c>
      <c r="D2074" s="2">
        <f t="shared" si="254"/>
        <v>142.57022000000001</v>
      </c>
      <c r="E2074" s="2">
        <f t="shared" si="256"/>
        <v>142.17320999999998</v>
      </c>
      <c r="F2074" s="2">
        <f t="shared" si="257"/>
        <v>139.12505499999997</v>
      </c>
      <c r="G2074" s="2">
        <f t="shared" si="251"/>
        <v>137.03890200000001</v>
      </c>
      <c r="H2074" s="2">
        <f t="shared" si="255"/>
        <v>124.22805499999987</v>
      </c>
      <c r="I2074" s="2">
        <f t="array" ref="I2074">SUMPRODUCT(B2058:B2077, (ROW(B2058:B2077)-ROW(B2058)+1)) / (20*21/2)</f>
        <v>141.09056142857145</v>
      </c>
      <c r="J2074" s="2">
        <f t="shared" si="258"/>
        <v>139.90926492896233</v>
      </c>
      <c r="K2074" s="2">
        <f t="shared" si="252"/>
        <v>137.68717199253123</v>
      </c>
    </row>
    <row r="2075" spans="1:11" ht="13.5" x14ac:dyDescent="0.25">
      <c r="A2075" s="3">
        <f>TITRES_STAT!B2078</f>
        <v>45023</v>
      </c>
      <c r="B2075" s="6">
        <f>TITRES_STAT!D2078</f>
        <v>141.15860000000001</v>
      </c>
      <c r="C2075" s="2">
        <f t="shared" si="253"/>
        <v>-0.88229999999998654</v>
      </c>
      <c r="D2075" s="2">
        <f t="shared" si="254"/>
        <v>142.21732</v>
      </c>
      <c r="E2075" s="2">
        <f t="shared" si="256"/>
        <v>142.26142999999999</v>
      </c>
      <c r="F2075" s="2">
        <f t="shared" si="257"/>
        <v>139.42501499999997</v>
      </c>
      <c r="G2075" s="2">
        <f t="shared" si="251"/>
        <v>137.127126</v>
      </c>
      <c r="H2075" s="2">
        <f t="shared" si="255"/>
        <v>124.40450299999986</v>
      </c>
      <c r="I2075" s="2">
        <f t="array" ref="I2075">SUMPRODUCT(B2059:B2078, (ROW(B2059:B2078)-ROW(B2059)+1)) / (20*21/2)</f>
        <v>141.20651142857142</v>
      </c>
      <c r="J2075" s="2">
        <f t="shared" si="258"/>
        <v>140.02824922144211</v>
      </c>
      <c r="K2075" s="2">
        <f t="shared" si="252"/>
        <v>137.82330642419669</v>
      </c>
    </row>
    <row r="2076" spans="1:11" ht="13.5" x14ac:dyDescent="0.25">
      <c r="A2076" s="3">
        <f>TITRES_STAT!B2079</f>
        <v>45026</v>
      </c>
      <c r="B2076" s="6">
        <f>TITRES_STAT!D2079</f>
        <v>140.4528</v>
      </c>
      <c r="C2076" s="2">
        <f t="shared" si="253"/>
        <v>-0.70580000000001064</v>
      </c>
      <c r="D2076" s="2">
        <f t="shared" si="254"/>
        <v>141.72326000000001</v>
      </c>
      <c r="E2076" s="2">
        <f t="shared" si="256"/>
        <v>142.19085000000001</v>
      </c>
      <c r="F2076" s="2">
        <f t="shared" si="257"/>
        <v>139.689685</v>
      </c>
      <c r="G2076" s="2">
        <f t="shared" si="251"/>
        <v>137.201234</v>
      </c>
      <c r="H2076" s="2">
        <f t="shared" si="255"/>
        <v>124.57746649999984</v>
      </c>
      <c r="I2076" s="2">
        <f t="array" ref="I2076">SUMPRODUCT(B2060:B2079, (ROW(B2060:B2079)-ROW(B2060)+1)) / (20*21/2)</f>
        <v>141.29515380952378</v>
      </c>
      <c r="J2076" s="2">
        <f t="shared" si="258"/>
        <v>140.06868262892382</v>
      </c>
      <c r="K2076" s="2">
        <f t="shared" si="252"/>
        <v>137.92642381932626</v>
      </c>
    </row>
    <row r="2077" spans="1:11" ht="13.5" x14ac:dyDescent="0.25">
      <c r="A2077" s="3">
        <f>TITRES_STAT!B2080</f>
        <v>45027</v>
      </c>
      <c r="B2077" s="6">
        <f>TITRES_STAT!D2080</f>
        <v>140.4528</v>
      </c>
      <c r="C2077" s="2">
        <f t="shared" si="253"/>
        <v>0</v>
      </c>
      <c r="D2077" s="2">
        <f t="shared" si="254"/>
        <v>141.22920000000002</v>
      </c>
      <c r="E2077" s="2">
        <f t="shared" si="256"/>
        <v>141.98793000000001</v>
      </c>
      <c r="F2077" s="2">
        <f t="shared" si="257"/>
        <v>139.941125</v>
      </c>
      <c r="G2077" s="2">
        <f t="shared" si="251"/>
        <v>137.27534199999999</v>
      </c>
      <c r="H2077" s="2">
        <f t="shared" si="255"/>
        <v>124.75042999999984</v>
      </c>
      <c r="I2077" s="2">
        <f t="array" ref="I2077">SUMPRODUCT(B2061:B2080, (ROW(B2061:B2080)-ROW(B2061)+1)) / (20*21/2)</f>
        <v>141.35858952380951</v>
      </c>
      <c r="J2077" s="2">
        <f t="shared" si="258"/>
        <v>140.105265235693</v>
      </c>
      <c r="K2077" s="2">
        <f t="shared" si="252"/>
        <v>138.02549739503897</v>
      </c>
    </row>
    <row r="2078" spans="1:11" ht="13.5" x14ac:dyDescent="0.25">
      <c r="A2078" s="3">
        <f>TITRES_STAT!B2081</f>
        <v>45028</v>
      </c>
      <c r="B2078" s="6">
        <f>TITRES_STAT!D2081</f>
        <v>141.15860000000001</v>
      </c>
      <c r="C2078" s="2">
        <f t="shared" si="253"/>
        <v>0.70580000000001064</v>
      </c>
      <c r="D2078" s="2">
        <f t="shared" si="254"/>
        <v>141.05274</v>
      </c>
      <c r="E2078" s="2">
        <f t="shared" si="256"/>
        <v>141.85558999999998</v>
      </c>
      <c r="F2078" s="2">
        <f t="shared" si="257"/>
        <v>140.22785500000003</v>
      </c>
      <c r="G2078" s="2">
        <f t="shared" si="251"/>
        <v>137.36533</v>
      </c>
      <c r="H2078" s="2">
        <f t="shared" si="255"/>
        <v>124.94452299999983</v>
      </c>
      <c r="I2078" s="2">
        <f t="array" ref="I2078">SUMPRODUCT(B2062:B2081, (ROW(B2062:B2081)-ROW(B2062)+1)) / (20*21/2)</f>
        <v>141.3422004761905</v>
      </c>
      <c r="J2078" s="2">
        <f t="shared" si="258"/>
        <v>140.20558283229366</v>
      </c>
      <c r="K2078" s="2">
        <f t="shared" si="252"/>
        <v>138.14836416386095</v>
      </c>
    </row>
    <row r="2079" spans="1:11" ht="13.5" x14ac:dyDescent="0.25">
      <c r="A2079" s="3">
        <f>TITRES_STAT!B2082</f>
        <v>45029</v>
      </c>
      <c r="B2079" s="6">
        <f>TITRES_STAT!D2082</f>
        <v>141.15860000000001</v>
      </c>
      <c r="C2079" s="2">
        <f t="shared" si="253"/>
        <v>0</v>
      </c>
      <c r="D2079" s="2">
        <f t="shared" si="254"/>
        <v>140.87628000000001</v>
      </c>
      <c r="E2079" s="2">
        <f t="shared" si="256"/>
        <v>141.72324999999998</v>
      </c>
      <c r="F2079" s="2">
        <f t="shared" si="257"/>
        <v>140.49252500000003</v>
      </c>
      <c r="G2079" s="2">
        <f t="shared" si="251"/>
        <v>137.45531799999998</v>
      </c>
      <c r="H2079" s="2">
        <f t="shared" si="255"/>
        <v>125.1386159999998</v>
      </c>
      <c r="I2079" s="2">
        <f t="array" ref="I2079">SUMPRODUCT(B2063:B2082, (ROW(B2063:B2082)-ROW(B2063)+1)) / (20*21/2)</f>
        <v>141.30774666666667</v>
      </c>
      <c r="J2079" s="2">
        <f t="shared" si="258"/>
        <v>140.29634637207522</v>
      </c>
      <c r="K2079" s="2">
        <f t="shared" si="252"/>
        <v>138.26641262802326</v>
      </c>
    </row>
    <row r="2080" spans="1:11" ht="13.5" x14ac:dyDescent="0.25">
      <c r="A2080" s="3">
        <f>TITRES_STAT!B2083</f>
        <v>45030</v>
      </c>
      <c r="B2080" s="6">
        <f>TITRES_STAT!D2083</f>
        <v>141.15860000000001</v>
      </c>
      <c r="C2080" s="2">
        <f t="shared" si="253"/>
        <v>0</v>
      </c>
      <c r="D2080" s="2">
        <f t="shared" si="254"/>
        <v>140.87628000000001</v>
      </c>
      <c r="E2080" s="2">
        <f t="shared" si="256"/>
        <v>141.54680000000002</v>
      </c>
      <c r="F2080" s="2">
        <f t="shared" si="257"/>
        <v>140.71308500000004</v>
      </c>
      <c r="G2080" s="2">
        <f t="shared" si="251"/>
        <v>137.54530599999998</v>
      </c>
      <c r="H2080" s="2">
        <f t="shared" si="255"/>
        <v>125.32829799999979</v>
      </c>
      <c r="I2080" s="2">
        <f t="array" ref="I2080">SUMPRODUCT(B2064:B2083, (ROW(B2064:B2083)-ROW(B2064)+1)) / (20*21/2)</f>
        <v>141.2552280952381</v>
      </c>
      <c r="J2080" s="2">
        <f t="shared" si="258"/>
        <v>140.3784657652109</v>
      </c>
      <c r="K2080" s="2">
        <f t="shared" si="252"/>
        <v>138.37983174064982</v>
      </c>
    </row>
    <row r="2081" spans="1:11" ht="13.5" x14ac:dyDescent="0.25">
      <c r="A2081" s="3">
        <f>TITRES_STAT!B2084</f>
        <v>45033</v>
      </c>
      <c r="B2081" s="6">
        <f>TITRES_STAT!D2084</f>
        <v>140.541</v>
      </c>
      <c r="C2081" s="2">
        <f t="shared" si="253"/>
        <v>-0.61760000000001014</v>
      </c>
      <c r="D2081" s="2">
        <f t="shared" si="254"/>
        <v>140.89391999999998</v>
      </c>
      <c r="E2081" s="2">
        <f t="shared" si="256"/>
        <v>141.30859000000001</v>
      </c>
      <c r="F2081" s="2">
        <f t="shared" si="257"/>
        <v>140.90276500000002</v>
      </c>
      <c r="G2081" s="2">
        <f t="shared" si="251"/>
        <v>137.62294199999999</v>
      </c>
      <c r="H2081" s="2">
        <f t="shared" si="255"/>
        <v>125.5148919999998</v>
      </c>
      <c r="I2081" s="2">
        <f t="array" ref="I2081">SUMPRODUCT(B2065:B2084, (ROW(B2065:B2084)-ROW(B2065)+1)) / (20*21/2)</f>
        <v>141.18464476190476</v>
      </c>
      <c r="J2081" s="2">
        <f t="shared" si="258"/>
        <v>140.39394521614318</v>
      </c>
      <c r="K2081" s="2">
        <f t="shared" si="252"/>
        <v>138.46458343709492</v>
      </c>
    </row>
    <row r="2082" spans="1:11" ht="13.5" x14ac:dyDescent="0.25">
      <c r="A2082" s="3">
        <f>TITRES_STAT!B2085</f>
        <v>45034</v>
      </c>
      <c r="B2082" s="6">
        <f>TITRES_STAT!D2085</f>
        <v>140.541</v>
      </c>
      <c r="C2082" s="2">
        <f t="shared" si="253"/>
        <v>0</v>
      </c>
      <c r="D2082" s="2">
        <f t="shared" si="254"/>
        <v>140.91156000000001</v>
      </c>
      <c r="E2082" s="2">
        <f t="shared" si="256"/>
        <v>141.07038</v>
      </c>
      <c r="F2082" s="2">
        <f t="shared" si="257"/>
        <v>141.09244500000005</v>
      </c>
      <c r="G2082" s="2">
        <f t="shared" si="251"/>
        <v>137.70057799999998</v>
      </c>
      <c r="H2082" s="2">
        <f t="shared" si="255"/>
        <v>125.68825199999981</v>
      </c>
      <c r="I2082" s="2">
        <f t="array" ref="I2082">SUMPRODUCT(B2066:B2085, (ROW(B2066:B2085)-ROW(B2066)+1)) / (20*21/2)</f>
        <v>140.98676809523809</v>
      </c>
      <c r="J2082" s="2">
        <f t="shared" si="258"/>
        <v>140.40795043365335</v>
      </c>
      <c r="K2082" s="2">
        <f t="shared" si="252"/>
        <v>138.546011537601</v>
      </c>
    </row>
    <row r="2083" spans="1:11" ht="13.5" x14ac:dyDescent="0.25">
      <c r="A2083" s="3">
        <f>TITRES_STAT!B2086</f>
        <v>45035</v>
      </c>
      <c r="B2083" s="6">
        <f>TITRES_STAT!D2086</f>
        <v>140.541</v>
      </c>
      <c r="C2083" s="2">
        <f t="shared" si="253"/>
        <v>0</v>
      </c>
      <c r="D2083" s="2">
        <f t="shared" si="254"/>
        <v>140.78804</v>
      </c>
      <c r="E2083" s="2">
        <f t="shared" si="256"/>
        <v>140.92038999999997</v>
      </c>
      <c r="F2083" s="2">
        <f t="shared" si="257"/>
        <v>141.28212500000004</v>
      </c>
      <c r="G2083" s="2">
        <f t="shared" si="251"/>
        <v>137.77821399999999</v>
      </c>
      <c r="H2083" s="2">
        <f t="shared" si="255"/>
        <v>125.86161199999981</v>
      </c>
      <c r="I2083" s="2">
        <f t="array" ref="I2083">SUMPRODUCT(B2067:B2086, (ROW(B2067:B2086)-ROW(B2067)+1)) / (20*21/2)</f>
        <v>140.79309285714285</v>
      </c>
      <c r="J2083" s="2">
        <f t="shared" si="258"/>
        <v>140.42062182092445</v>
      </c>
      <c r="K2083" s="2">
        <f t="shared" si="252"/>
        <v>138.62424637926372</v>
      </c>
    </row>
    <row r="2084" spans="1:11" ht="13.5" x14ac:dyDescent="0.25">
      <c r="A2084" s="3">
        <f>TITRES_STAT!B2087</f>
        <v>45036</v>
      </c>
      <c r="B2084" s="6">
        <f>TITRES_STAT!D2087</f>
        <v>140.541</v>
      </c>
      <c r="C2084" s="2">
        <f t="shared" si="253"/>
        <v>0</v>
      </c>
      <c r="D2084" s="2">
        <f t="shared" si="254"/>
        <v>140.66451999999998</v>
      </c>
      <c r="E2084" s="2">
        <f t="shared" si="256"/>
        <v>140.77039999999997</v>
      </c>
      <c r="F2084" s="2">
        <f t="shared" si="257"/>
        <v>141.47180500000005</v>
      </c>
      <c r="G2084" s="2">
        <f t="shared" si="251"/>
        <v>137.85585</v>
      </c>
      <c r="H2084" s="2">
        <f t="shared" si="255"/>
        <v>126.03497199999981</v>
      </c>
      <c r="I2084" s="2">
        <f t="array" ref="I2084">SUMPRODUCT(B2068:B2087, (ROW(B2068:B2087)-ROW(B2068)+1)) / (20*21/2)</f>
        <v>140.71704857142856</v>
      </c>
      <c r="J2084" s="2">
        <f t="shared" si="258"/>
        <v>140.43208640940784</v>
      </c>
      <c r="K2084" s="2">
        <f t="shared" si="252"/>
        <v>138.69941318792004</v>
      </c>
    </row>
    <row r="2085" spans="1:11" ht="13.5" x14ac:dyDescent="0.25">
      <c r="A2085" s="3">
        <f>TITRES_STAT!B2088</f>
        <v>45040</v>
      </c>
      <c r="B2085" s="6">
        <f>TITRES_STAT!D2088</f>
        <v>139.39410000000001</v>
      </c>
      <c r="C2085" s="2">
        <f t="shared" si="253"/>
        <v>-1.146899999999988</v>
      </c>
      <c r="D2085" s="2">
        <f t="shared" si="254"/>
        <v>140.31162</v>
      </c>
      <c r="E2085" s="2">
        <f t="shared" si="256"/>
        <v>140.59394999999998</v>
      </c>
      <c r="F2085" s="2">
        <f t="shared" si="257"/>
        <v>141.42769000000004</v>
      </c>
      <c r="G2085" s="2">
        <f t="shared" si="251"/>
        <v>137.91054800000001</v>
      </c>
      <c r="H2085" s="2">
        <f t="shared" si="255"/>
        <v>126.21146399999984</v>
      </c>
      <c r="I2085" s="2">
        <f t="array" ref="I2085">SUMPRODUCT(B2069:B2088, (ROW(B2069:B2088)-ROW(B2069)+1)) / (20*21/2)</f>
        <v>140.70906619047616</v>
      </c>
      <c r="J2085" s="2">
        <f t="shared" si="258"/>
        <v>140.33323056089282</v>
      </c>
      <c r="K2085" s="2">
        <f t="shared" si="252"/>
        <v>138.72665580800162</v>
      </c>
    </row>
    <row r="2086" spans="1:11" ht="13.5" x14ac:dyDescent="0.25">
      <c r="A2086" s="3">
        <f>TITRES_STAT!B2089</f>
        <v>45041</v>
      </c>
      <c r="B2086" s="6">
        <f>TITRES_STAT!D2089</f>
        <v>139.39410000000001</v>
      </c>
      <c r="C2086" s="2">
        <f t="shared" si="253"/>
        <v>0</v>
      </c>
      <c r="D2086" s="2">
        <f t="shared" si="254"/>
        <v>140.08224000000001</v>
      </c>
      <c r="E2086" s="2">
        <f t="shared" si="256"/>
        <v>140.48807999999997</v>
      </c>
      <c r="F2086" s="2">
        <f t="shared" si="257"/>
        <v>141.33946500000002</v>
      </c>
      <c r="G2086" s="2">
        <f t="shared" si="251"/>
        <v>137.96524600000004</v>
      </c>
      <c r="H2086" s="2">
        <f t="shared" si="255"/>
        <v>126.38791199999983</v>
      </c>
      <c r="I2086" s="2">
        <f t="array" ref="I2086">SUMPRODUCT(B2070:B2089, (ROW(B2070:B2089)-ROW(B2070)+1)) / (20*21/2)</f>
        <v>140.70738571428572</v>
      </c>
      <c r="J2086" s="2">
        <f t="shared" si="258"/>
        <v>140.24378955509351</v>
      </c>
      <c r="K2086" s="2">
        <f t="shared" si="252"/>
        <v>138.75283009004079</v>
      </c>
    </row>
    <row r="2087" spans="1:11" ht="13.5" x14ac:dyDescent="0.25">
      <c r="A2087" s="3">
        <f>TITRES_STAT!B2090</f>
        <v>45042</v>
      </c>
      <c r="B2087" s="6">
        <f>TITRES_STAT!D2090</f>
        <v>140.541</v>
      </c>
      <c r="C2087" s="2">
        <f t="shared" si="253"/>
        <v>1.146899999999988</v>
      </c>
      <c r="D2087" s="2">
        <f t="shared" si="254"/>
        <v>140.08224000000001</v>
      </c>
      <c r="E2087" s="2">
        <f t="shared" si="256"/>
        <v>140.49689999999998</v>
      </c>
      <c r="F2087" s="2">
        <f t="shared" si="257"/>
        <v>141.24241500000002</v>
      </c>
      <c r="G2087" s="2">
        <f t="shared" si="251"/>
        <v>138.05894000000004</v>
      </c>
      <c r="H2087" s="2">
        <f t="shared" si="255"/>
        <v>126.55244999999985</v>
      </c>
      <c r="I2087" s="2">
        <f t="array" ref="I2087">SUMPRODUCT(B2071:B2090, (ROW(B2071:B2090)-ROW(B2071)+1)) / (20*21/2)</f>
        <v>140.71200714285715</v>
      </c>
      <c r="J2087" s="2">
        <f t="shared" si="258"/>
        <v>140.27209531175126</v>
      </c>
      <c r="K2087" s="2">
        <f t="shared" si="252"/>
        <v>138.82295440023526</v>
      </c>
    </row>
    <row r="2088" spans="1:11" ht="13.5" x14ac:dyDescent="0.25">
      <c r="A2088" s="3">
        <f>TITRES_STAT!B2091</f>
        <v>45043</v>
      </c>
      <c r="B2088" s="6">
        <f>TITRES_STAT!D2091</f>
        <v>141.15860000000001</v>
      </c>
      <c r="C2088" s="2">
        <f t="shared" si="253"/>
        <v>0.61760000000001014</v>
      </c>
      <c r="D2088" s="2">
        <f t="shared" si="254"/>
        <v>140.20576</v>
      </c>
      <c r="E2088" s="2">
        <f t="shared" si="256"/>
        <v>140.49689999999998</v>
      </c>
      <c r="F2088" s="2">
        <f t="shared" si="257"/>
        <v>141.17624500000002</v>
      </c>
      <c r="G2088" s="2">
        <f t="shared" si="251"/>
        <v>138.16498600000006</v>
      </c>
      <c r="H2088" s="2">
        <f t="shared" si="255"/>
        <v>126.72007599999985</v>
      </c>
      <c r="I2088" s="2">
        <f t="array" ref="I2088">SUMPRODUCT(B2072:B2091, (ROW(B2072:B2091)-ROW(B2072)+1)) / (20*21/2)</f>
        <v>140.71663095238097</v>
      </c>
      <c r="J2088" s="2">
        <f t="shared" si="258"/>
        <v>140.3565243296797</v>
      </c>
      <c r="K2088" s="2">
        <f t="shared" si="252"/>
        <v>138.91454834532408</v>
      </c>
    </row>
    <row r="2089" spans="1:11" ht="13.5" x14ac:dyDescent="0.25">
      <c r="A2089" s="3">
        <f>TITRES_STAT!B2092</f>
        <v>45044</v>
      </c>
      <c r="B2089" s="6">
        <f>TITRES_STAT!D2092</f>
        <v>141.15860000000001</v>
      </c>
      <c r="C2089" s="2">
        <f t="shared" si="253"/>
        <v>0</v>
      </c>
      <c r="D2089" s="2">
        <f t="shared" si="254"/>
        <v>140.32927999999998</v>
      </c>
      <c r="E2089" s="2">
        <f t="shared" si="256"/>
        <v>140.49689999999998</v>
      </c>
      <c r="F2089" s="2">
        <f t="shared" si="257"/>
        <v>141.11007499999999</v>
      </c>
      <c r="G2089" s="2">
        <f t="shared" si="251"/>
        <v>138.27103200000002</v>
      </c>
      <c r="H2089" s="2">
        <f t="shared" si="255"/>
        <v>126.88770199999982</v>
      </c>
      <c r="I2089" s="2">
        <f t="array" ref="I2089">SUMPRODUCT(B2073:B2092, (ROW(B2073:B2092)-ROW(B2073)+1)) / (20*21/2)</f>
        <v>140.73007714285717</v>
      </c>
      <c r="J2089" s="2">
        <f t="shared" si="258"/>
        <v>140.43291248875784</v>
      </c>
      <c r="K2089" s="2">
        <f t="shared" si="252"/>
        <v>139.00255037099765</v>
      </c>
    </row>
    <row r="2090" spans="1:11" ht="13.5" x14ac:dyDescent="0.25">
      <c r="A2090" s="3">
        <f>TITRES_STAT!B2093</f>
        <v>45048</v>
      </c>
      <c r="B2090" s="6">
        <f>TITRES_STAT!D2093</f>
        <v>141.15860000000001</v>
      </c>
      <c r="C2090" s="2">
        <f t="shared" si="253"/>
        <v>0</v>
      </c>
      <c r="D2090" s="2">
        <f t="shared" si="254"/>
        <v>140.68217999999999</v>
      </c>
      <c r="E2090" s="2">
        <f t="shared" si="256"/>
        <v>140.49689999999998</v>
      </c>
      <c r="F2090" s="2">
        <f t="shared" si="257"/>
        <v>141.02185000000003</v>
      </c>
      <c r="G2090" s="2">
        <f t="shared" si="251"/>
        <v>138.38572400000004</v>
      </c>
      <c r="H2090" s="2">
        <f t="shared" si="255"/>
        <v>127.06414999999983</v>
      </c>
      <c r="I2090" s="2">
        <f t="array" ref="I2090">SUMPRODUCT(B2074:B2093, (ROW(B2074:B2093)-ROW(B2074)+1)) / (20*21/2)</f>
        <v>140.74309809523811</v>
      </c>
      <c r="J2090" s="2">
        <f t="shared" si="258"/>
        <v>140.5020255850666</v>
      </c>
      <c r="K2090" s="2">
        <f t="shared" si="252"/>
        <v>139.08710133684087</v>
      </c>
    </row>
    <row r="2091" spans="1:11" ht="13.5" x14ac:dyDescent="0.25">
      <c r="A2091" s="3">
        <f>TITRES_STAT!B2094</f>
        <v>45049</v>
      </c>
      <c r="B2091" s="6">
        <f>TITRES_STAT!D2094</f>
        <v>141.07040000000001</v>
      </c>
      <c r="C2091" s="2">
        <f t="shared" si="253"/>
        <v>-8.82000000000005E-2</v>
      </c>
      <c r="D2091" s="2">
        <f t="shared" si="254"/>
        <v>141.01743999999999</v>
      </c>
      <c r="E2091" s="2">
        <f t="shared" si="256"/>
        <v>140.54983999999999</v>
      </c>
      <c r="F2091" s="2">
        <f t="shared" si="257"/>
        <v>140.92921500000006</v>
      </c>
      <c r="G2091" s="2">
        <f t="shared" si="251"/>
        <v>138.49865200000002</v>
      </c>
      <c r="H2091" s="2">
        <f t="shared" si="255"/>
        <v>127.24015699999984</v>
      </c>
      <c r="I2091" s="2">
        <f t="array" ref="I2091">SUMPRODUCT(B2075:B2094, (ROW(B2075:B2094)-ROW(B2075)+1)) / (20*21/2)</f>
        <v>140.77885047619048</v>
      </c>
      <c r="J2091" s="2">
        <f t="shared" si="258"/>
        <v>140.55615648172693</v>
      </c>
      <c r="K2091" s="2">
        <f t="shared" si="252"/>
        <v>139.16487775500397</v>
      </c>
    </row>
    <row r="2092" spans="1:11" ht="13.5" x14ac:dyDescent="0.25">
      <c r="A2092" s="3">
        <f>TITRES_STAT!B2095</f>
        <v>45050</v>
      </c>
      <c r="B2092" s="6">
        <f>TITRES_STAT!D2095</f>
        <v>141.07040000000001</v>
      </c>
      <c r="C2092" s="2">
        <f t="shared" si="253"/>
        <v>0</v>
      </c>
      <c r="D2092" s="2">
        <f t="shared" si="254"/>
        <v>141.12332000000001</v>
      </c>
      <c r="E2092" s="2">
        <f t="shared" si="256"/>
        <v>140.60278</v>
      </c>
      <c r="F2092" s="2">
        <f t="shared" si="257"/>
        <v>140.83658000000003</v>
      </c>
      <c r="G2092" s="2">
        <f t="shared" si="251"/>
        <v>138.61158</v>
      </c>
      <c r="H2092" s="2">
        <f t="shared" si="255"/>
        <v>127.41616399999984</v>
      </c>
      <c r="I2092" s="2">
        <f t="array" ref="I2092">SUMPRODUCT(B2076:B2095, (ROW(B2076:B2095)-ROW(B2076)+1)) / (20*21/2)</f>
        <v>140.81880428571429</v>
      </c>
      <c r="J2092" s="2">
        <f t="shared" si="258"/>
        <v>140.60513205489579</v>
      </c>
      <c r="K2092" s="2">
        <f t="shared" si="252"/>
        <v>139.23960411755283</v>
      </c>
    </row>
    <row r="2093" spans="1:11" ht="13.5" x14ac:dyDescent="0.25">
      <c r="A2093" s="3">
        <f>TITRES_STAT!B2096</f>
        <v>45051</v>
      </c>
      <c r="B2093" s="6">
        <f>TITRES_STAT!D2096</f>
        <v>140.97329999999999</v>
      </c>
      <c r="C2093" s="2">
        <f t="shared" si="253"/>
        <v>-9.7100000000011732E-2</v>
      </c>
      <c r="D2093" s="2">
        <f t="shared" si="254"/>
        <v>141.08626000000001</v>
      </c>
      <c r="E2093" s="2">
        <f t="shared" si="256"/>
        <v>140.64601000000002</v>
      </c>
      <c r="F2093" s="2">
        <f t="shared" si="257"/>
        <v>140.78320000000002</v>
      </c>
      <c r="G2093" s="2">
        <f t="shared" si="251"/>
        <v>138.722566</v>
      </c>
      <c r="H2093" s="2">
        <f t="shared" si="255"/>
        <v>127.59168549999985</v>
      </c>
      <c r="I2093" s="2">
        <f t="array" ref="I2093">SUMPRODUCT(B2077:B2096, (ROW(B2077:B2096)-ROW(B2077)+1)) / (20*21/2)</f>
        <v>140.8587580952381</v>
      </c>
      <c r="J2093" s="2">
        <f t="shared" si="258"/>
        <v>140.64019566871522</v>
      </c>
      <c r="K2093" s="2">
        <f t="shared" si="252"/>
        <v>139.30759219137428</v>
      </c>
    </row>
    <row r="2094" spans="1:11" ht="13.5" x14ac:dyDescent="0.25">
      <c r="A2094" s="3">
        <f>TITRES_STAT!B2097</f>
        <v>45054</v>
      </c>
      <c r="B2094" s="6">
        <f>TITRES_STAT!D2097</f>
        <v>141.15860000000001</v>
      </c>
      <c r="C2094" s="2">
        <f t="shared" si="253"/>
        <v>0.18530000000001223</v>
      </c>
      <c r="D2094" s="2">
        <f t="shared" si="254"/>
        <v>141.08625999999998</v>
      </c>
      <c r="E2094" s="2">
        <f t="shared" si="256"/>
        <v>140.70777000000001</v>
      </c>
      <c r="F2094" s="2">
        <f t="shared" si="257"/>
        <v>140.73908500000002</v>
      </c>
      <c r="G2094" s="2">
        <f t="shared" si="251"/>
        <v>138.83725799999999</v>
      </c>
      <c r="H2094" s="2">
        <f t="shared" si="255"/>
        <v>127.76813349999986</v>
      </c>
      <c r="I2094" s="2">
        <f t="array" ref="I2094">SUMPRODUCT(B2078:B2097, (ROW(B2078:B2097)-ROW(B2078)+1)) / (20*21/2)</f>
        <v>140.85417952380953</v>
      </c>
      <c r="J2094" s="2">
        <f t="shared" si="258"/>
        <v>140.68956750978995</v>
      </c>
      <c r="K2094" s="2">
        <f t="shared" si="252"/>
        <v>139.38018073288902</v>
      </c>
    </row>
    <row r="2095" spans="1:11" ht="13.5" x14ac:dyDescent="0.25">
      <c r="A2095" s="3">
        <f>TITRES_STAT!B2098</f>
        <v>45055</v>
      </c>
      <c r="B2095" s="6">
        <f>TITRES_STAT!D2098</f>
        <v>141.15860000000001</v>
      </c>
      <c r="C2095" s="2">
        <f t="shared" si="253"/>
        <v>0</v>
      </c>
      <c r="D2095" s="2">
        <f t="shared" si="254"/>
        <v>141.08625999999998</v>
      </c>
      <c r="E2095" s="2">
        <f t="shared" si="256"/>
        <v>140.88422</v>
      </c>
      <c r="F2095" s="2">
        <f t="shared" si="257"/>
        <v>140.73908500000002</v>
      </c>
      <c r="G2095" s="2">
        <f t="shared" si="251"/>
        <v>138.97841599999998</v>
      </c>
      <c r="H2095" s="2">
        <f t="shared" si="255"/>
        <v>127.94458149999986</v>
      </c>
      <c r="I2095" s="2">
        <f t="array" ref="I2095">SUMPRODUCT(B2079:B2098, (ROW(B2079:B2098)-ROW(B2079)+1)) / (20*21/2)</f>
        <v>140.88947000000002</v>
      </c>
      <c r="J2095" s="2">
        <f t="shared" si="258"/>
        <v>140.73423727076235</v>
      </c>
      <c r="K2095" s="2">
        <f t="shared" si="252"/>
        <v>139.44992266493261</v>
      </c>
    </row>
    <row r="2096" spans="1:11" ht="13.5" x14ac:dyDescent="0.25">
      <c r="A2096" s="3">
        <f>TITRES_STAT!B2099</f>
        <v>45056</v>
      </c>
      <c r="B2096" s="6">
        <f>TITRES_STAT!D2099</f>
        <v>141.15860000000001</v>
      </c>
      <c r="C2096" s="2">
        <f t="shared" si="253"/>
        <v>0</v>
      </c>
      <c r="D2096" s="2">
        <f t="shared" si="254"/>
        <v>141.10390000000001</v>
      </c>
      <c r="E2096" s="2">
        <f t="shared" si="256"/>
        <v>141.06067000000002</v>
      </c>
      <c r="F2096" s="2">
        <f t="shared" si="257"/>
        <v>140.77437500000002</v>
      </c>
      <c r="G2096" s="2">
        <f t="shared" si="251"/>
        <v>139.11957399999997</v>
      </c>
      <c r="H2096" s="2">
        <f t="shared" si="255"/>
        <v>128.12102949999988</v>
      </c>
      <c r="I2096" s="2">
        <f t="array" ref="I2096">SUMPRODUCT(B2080:B2099, (ROW(B2080:B2099)-ROW(B2080)+1)) / (20*21/2)</f>
        <v>140.88275095238095</v>
      </c>
      <c r="J2096" s="2">
        <f t="shared" si="258"/>
        <v>140.77465276878499</v>
      </c>
      <c r="K2096" s="2">
        <f t="shared" si="252"/>
        <v>139.51692961924897</v>
      </c>
    </row>
    <row r="2097" spans="1:11" ht="13.5" x14ac:dyDescent="0.25">
      <c r="A2097" s="3">
        <f>TITRES_STAT!B2100</f>
        <v>45057</v>
      </c>
      <c r="B2097" s="6">
        <f>TITRES_STAT!D2100</f>
        <v>140.72630000000001</v>
      </c>
      <c r="C2097" s="2">
        <f t="shared" si="253"/>
        <v>-0.43229999999999791</v>
      </c>
      <c r="D2097" s="2">
        <f t="shared" si="254"/>
        <v>141.03507999999999</v>
      </c>
      <c r="E2097" s="2">
        <f t="shared" si="256"/>
        <v>141.07920000000001</v>
      </c>
      <c r="F2097" s="2">
        <f t="shared" si="257"/>
        <v>140.78805000000003</v>
      </c>
      <c r="G2097" s="2">
        <f t="shared" si="251"/>
        <v>139.25208599999999</v>
      </c>
      <c r="H2097" s="2">
        <f t="shared" si="255"/>
        <v>128.27771549999986</v>
      </c>
      <c r="I2097" s="2">
        <f t="array" ref="I2097">SUMPRODUCT(B2081:B2100, (ROW(B2081:B2100)-ROW(B2081)+1)) / (20*21/2)</f>
        <v>140.92014190476189</v>
      </c>
      <c r="J2097" s="2">
        <f t="shared" si="258"/>
        <v>140.77004774318641</v>
      </c>
      <c r="K2097" s="2">
        <f t="shared" si="252"/>
        <v>139.56435590869017</v>
      </c>
    </row>
    <row r="2098" spans="1:11" ht="13.5" x14ac:dyDescent="0.25">
      <c r="A2098" s="3">
        <f>TITRES_STAT!B2101</f>
        <v>45058</v>
      </c>
      <c r="B2098" s="6">
        <f>TITRES_STAT!D2101</f>
        <v>141.15860000000001</v>
      </c>
      <c r="C2098" s="2">
        <f t="shared" si="253"/>
        <v>0.43229999999999791</v>
      </c>
      <c r="D2098" s="2">
        <f t="shared" si="254"/>
        <v>141.07214000000002</v>
      </c>
      <c r="E2098" s="2">
        <f t="shared" si="256"/>
        <v>141.07920000000001</v>
      </c>
      <c r="F2098" s="2">
        <f t="shared" si="257"/>
        <v>140.78805000000003</v>
      </c>
      <c r="G2098" s="2">
        <f t="shared" ref="G2098:G2161" si="259">AVERAGE(B2049:B2098)</f>
        <v>139.39324399999998</v>
      </c>
      <c r="H2098" s="2">
        <f t="shared" si="255"/>
        <v>128.43656299999986</v>
      </c>
      <c r="I2098" s="2">
        <f t="array" ref="I2098">SUMPRODUCT(B2082:B2101, (ROW(B2082:B2101)-ROW(B2082)+1)) / (20*21/2)</f>
        <v>140.95753285714287</v>
      </c>
      <c r="J2098" s="2">
        <f t="shared" si="258"/>
        <v>140.80705272002581</v>
      </c>
      <c r="K2098" s="2">
        <f t="shared" si="252"/>
        <v>139.62687528481996</v>
      </c>
    </row>
    <row r="2099" spans="1:11" ht="13.5" x14ac:dyDescent="0.25">
      <c r="A2099" s="3">
        <f>TITRES_STAT!B2102</f>
        <v>45061</v>
      </c>
      <c r="B2099" s="6">
        <f>TITRES_STAT!D2102</f>
        <v>140.7175</v>
      </c>
      <c r="C2099" s="2">
        <f t="shared" si="253"/>
        <v>-0.44110000000000582</v>
      </c>
      <c r="D2099" s="2">
        <f t="shared" si="254"/>
        <v>140.98391999999998</v>
      </c>
      <c r="E2099" s="2">
        <f t="shared" si="256"/>
        <v>141.03509</v>
      </c>
      <c r="F2099" s="2">
        <f t="shared" si="257"/>
        <v>140.76599500000003</v>
      </c>
      <c r="G2099" s="2">
        <f t="shared" si="259"/>
        <v>139.53881399999997</v>
      </c>
      <c r="H2099" s="2">
        <f t="shared" si="255"/>
        <v>128.59320499999987</v>
      </c>
      <c r="I2099" s="2">
        <f t="array" ref="I2099">SUMPRODUCT(B2083:B2102, (ROW(B2083:B2102)-ROW(B2083)+1)) / (20*21/2)</f>
        <v>140.99198285714286</v>
      </c>
      <c r="J2099" s="2">
        <f t="shared" si="258"/>
        <v>140.79852388954717</v>
      </c>
      <c r="K2099" s="2">
        <f t="shared" ref="K2099:K2162" si="260">$K$4*B2099+(1-$K$4)*K2098</f>
        <v>139.6696448814937</v>
      </c>
    </row>
    <row r="2100" spans="1:11" ht="13.5" x14ac:dyDescent="0.25">
      <c r="A2100" s="3">
        <f>TITRES_STAT!B2103</f>
        <v>45062</v>
      </c>
      <c r="B2100" s="6">
        <f>TITRES_STAT!D2103</f>
        <v>141.15860000000001</v>
      </c>
      <c r="C2100" s="2">
        <f t="shared" si="253"/>
        <v>0.44110000000000582</v>
      </c>
      <c r="D2100" s="2">
        <f t="shared" si="254"/>
        <v>140.98391999999998</v>
      </c>
      <c r="E2100" s="2">
        <f t="shared" si="256"/>
        <v>141.03509</v>
      </c>
      <c r="F2100" s="2">
        <f t="shared" si="257"/>
        <v>140.76599500000003</v>
      </c>
      <c r="G2100" s="2">
        <f t="shared" si="259"/>
        <v>139.65879799999996</v>
      </c>
      <c r="H2100" s="2">
        <f t="shared" si="255"/>
        <v>128.75205249999988</v>
      </c>
      <c r="I2100" s="2">
        <f t="array" ref="I2100">SUMPRODUCT(B2084:B2103, (ROW(B2084:B2103)-ROW(B2084)+1)) / (20*21/2)</f>
        <v>141.0234919047619</v>
      </c>
      <c r="J2100" s="2">
        <f t="shared" si="258"/>
        <v>140.83281685244745</v>
      </c>
      <c r="K2100" s="2">
        <f t="shared" si="260"/>
        <v>139.72803527829785</v>
      </c>
    </row>
    <row r="2101" spans="1:11" ht="13.5" x14ac:dyDescent="0.25">
      <c r="A2101" s="3">
        <f>TITRES_STAT!B2104</f>
        <v>45063</v>
      </c>
      <c r="B2101" s="6">
        <f>TITRES_STAT!D2104</f>
        <v>141.15860000000001</v>
      </c>
      <c r="C2101" s="2">
        <f t="shared" si="253"/>
        <v>0</v>
      </c>
      <c r="D2101" s="2">
        <f t="shared" si="254"/>
        <v>140.98391999999998</v>
      </c>
      <c r="E2101" s="2">
        <f t="shared" si="256"/>
        <v>141.04391000000001</v>
      </c>
      <c r="F2101" s="2">
        <f t="shared" si="257"/>
        <v>140.79687500000006</v>
      </c>
      <c r="G2101" s="2">
        <f t="shared" si="259"/>
        <v>139.77878199999998</v>
      </c>
      <c r="H2101" s="2">
        <f t="shared" si="255"/>
        <v>128.91089999999988</v>
      </c>
      <c r="I2101" s="2">
        <f t="array" ref="I2101">SUMPRODUCT(B2085:B2104, (ROW(B2085:B2104)-ROW(B2085)+1)) / (20*21/2)</f>
        <v>141.05206000000001</v>
      </c>
      <c r="J2101" s="2">
        <f t="shared" si="258"/>
        <v>140.86384381888104</v>
      </c>
      <c r="K2101" s="2">
        <f t="shared" si="260"/>
        <v>139.78413585561952</v>
      </c>
    </row>
    <row r="2102" spans="1:11" ht="13.5" x14ac:dyDescent="0.25">
      <c r="A2102" s="3">
        <f>TITRES_STAT!B2105</f>
        <v>45064</v>
      </c>
      <c r="B2102" s="6">
        <f>TITRES_STAT!D2105</f>
        <v>141.15860000000001</v>
      </c>
      <c r="C2102" s="2">
        <f t="shared" si="253"/>
        <v>0</v>
      </c>
      <c r="D2102" s="2">
        <f t="shared" si="254"/>
        <v>141.07038</v>
      </c>
      <c r="E2102" s="2">
        <f t="shared" si="256"/>
        <v>141.05273</v>
      </c>
      <c r="F2102" s="2">
        <f t="shared" si="257"/>
        <v>140.82775500000005</v>
      </c>
      <c r="G2102" s="2">
        <f t="shared" si="259"/>
        <v>139.89876599999997</v>
      </c>
      <c r="H2102" s="2">
        <f t="shared" si="255"/>
        <v>129.06974749999986</v>
      </c>
      <c r="I2102" s="2">
        <f t="array" ref="I2102">SUMPRODUCT(B2086:B2105, (ROW(B2086:B2105)-ROW(B2086)+1)) / (20*21/2)</f>
        <v>141.49780142857142</v>
      </c>
      <c r="J2102" s="2">
        <f t="shared" si="258"/>
        <v>140.89191583613047</v>
      </c>
      <c r="K2102" s="2">
        <f t="shared" si="260"/>
        <v>139.83803641030113</v>
      </c>
    </row>
    <row r="2103" spans="1:11" ht="13.5" x14ac:dyDescent="0.25">
      <c r="A2103" s="3">
        <f>TITRES_STAT!B2106</f>
        <v>45065</v>
      </c>
      <c r="B2103" s="6">
        <f>TITRES_STAT!D2106</f>
        <v>141.15860000000001</v>
      </c>
      <c r="C2103" s="2">
        <f t="shared" si="253"/>
        <v>0</v>
      </c>
      <c r="D2103" s="2">
        <f t="shared" si="254"/>
        <v>141.07038</v>
      </c>
      <c r="E2103" s="2">
        <f t="shared" si="256"/>
        <v>141.07126</v>
      </c>
      <c r="F2103" s="2">
        <f t="shared" si="257"/>
        <v>140.85863500000008</v>
      </c>
      <c r="G2103" s="2">
        <f t="shared" si="259"/>
        <v>140.03992399999996</v>
      </c>
      <c r="H2103" s="2">
        <f t="shared" si="255"/>
        <v>129.22859499999987</v>
      </c>
      <c r="I2103" s="2">
        <f t="array" ref="I2103">SUMPRODUCT(B2087:B2106, (ROW(B2087:B2106)-ROW(B2087)+1)) / (20*21/2)</f>
        <v>141.91413476190479</v>
      </c>
      <c r="J2103" s="2">
        <f t="shared" si="258"/>
        <v>140.91731432792756</v>
      </c>
      <c r="K2103" s="2">
        <f t="shared" si="260"/>
        <v>139.88982321774029</v>
      </c>
    </row>
    <row r="2104" spans="1:11" ht="13.5" x14ac:dyDescent="0.25">
      <c r="A2104" s="3">
        <f>TITRES_STAT!B2107</f>
        <v>45068</v>
      </c>
      <c r="B2104" s="6">
        <f>TITRES_STAT!D2107</f>
        <v>141.15860000000001</v>
      </c>
      <c r="C2104" s="2">
        <f t="shared" si="253"/>
        <v>0</v>
      </c>
      <c r="D2104" s="2">
        <f t="shared" si="254"/>
        <v>141.15860000000001</v>
      </c>
      <c r="E2104" s="2">
        <f t="shared" si="256"/>
        <v>141.07126</v>
      </c>
      <c r="F2104" s="2">
        <f t="shared" si="257"/>
        <v>140.88951500000005</v>
      </c>
      <c r="G2104" s="2">
        <f t="shared" si="259"/>
        <v>140.15990799999997</v>
      </c>
      <c r="H2104" s="2">
        <f t="shared" si="255"/>
        <v>129.38744249999988</v>
      </c>
      <c r="I2104" s="2">
        <f t="array" ref="I2104">SUMPRODUCT(B2088:B2107, (ROW(B2088:B2107)-ROW(B2088)+1)) / (20*21/2)</f>
        <v>142.55397428571428</v>
      </c>
      <c r="J2104" s="2">
        <f t="shared" si="258"/>
        <v>140.94029391574398</v>
      </c>
      <c r="K2104" s="2">
        <f t="shared" si="260"/>
        <v>139.93957916998579</v>
      </c>
    </row>
    <row r="2105" spans="1:11" ht="13.5" x14ac:dyDescent="0.25">
      <c r="A2105" s="3">
        <f>TITRES_STAT!B2108</f>
        <v>45069</v>
      </c>
      <c r="B2105" s="6">
        <f>TITRES_STAT!D2108</f>
        <v>145.56979999999999</v>
      </c>
      <c r="C2105" s="2">
        <f t="shared" si="253"/>
        <v>4.4111999999999796</v>
      </c>
      <c r="D2105" s="2">
        <f t="shared" si="254"/>
        <v>142.04084</v>
      </c>
      <c r="E2105" s="2">
        <f t="shared" si="256"/>
        <v>141.51237999999998</v>
      </c>
      <c r="F2105" s="2">
        <f t="shared" si="257"/>
        <v>141.19830000000007</v>
      </c>
      <c r="G2105" s="2">
        <f t="shared" si="259"/>
        <v>140.36811599999996</v>
      </c>
      <c r="H2105" s="2">
        <f t="shared" si="255"/>
        <v>129.5903579999999</v>
      </c>
      <c r="I2105" s="2">
        <f t="array" ref="I2105">SUMPRODUCT(B2089:B2108, (ROW(B2089:B2108)-ROW(B2089)+1)) / (20*21/2)</f>
        <v>143.32442142857141</v>
      </c>
      <c r="J2105" s="2">
        <f t="shared" si="258"/>
        <v>141.38119925710168</v>
      </c>
      <c r="K2105" s="2">
        <f t="shared" si="260"/>
        <v>140.16037214371184</v>
      </c>
    </row>
    <row r="2106" spans="1:11" ht="13.5" x14ac:dyDescent="0.25">
      <c r="A2106" s="3">
        <f>TITRES_STAT!B2109</f>
        <v>45070</v>
      </c>
      <c r="B2106" s="6">
        <f>TITRES_STAT!D2109</f>
        <v>145.56979999999999</v>
      </c>
      <c r="C2106" s="2">
        <f t="shared" si="253"/>
        <v>0</v>
      </c>
      <c r="D2106" s="2">
        <f t="shared" si="254"/>
        <v>142.92308</v>
      </c>
      <c r="E2106" s="2">
        <f t="shared" si="256"/>
        <v>141.95349999999999</v>
      </c>
      <c r="F2106" s="2">
        <f t="shared" si="257"/>
        <v>141.50708500000005</v>
      </c>
      <c r="G2106" s="2">
        <f t="shared" si="259"/>
        <v>140.57632399999997</v>
      </c>
      <c r="H2106" s="2">
        <f t="shared" si="255"/>
        <v>129.77126149999989</v>
      </c>
      <c r="I2106" s="2">
        <f t="array" ref="I2106">SUMPRODUCT(B2090:B2109, (ROW(B2090:B2109)-ROW(B2090)+1)) / (20*21/2)</f>
        <v>143.71677142857143</v>
      </c>
      <c r="J2106" s="2">
        <f t="shared" si="258"/>
        <v>141.78011361356818</v>
      </c>
      <c r="K2106" s="2">
        <f t="shared" si="260"/>
        <v>140.37250656944863</v>
      </c>
    </row>
    <row r="2107" spans="1:11" ht="13.5" x14ac:dyDescent="0.25">
      <c r="A2107" s="3">
        <f>TITRES_STAT!B2110</f>
        <v>45071</v>
      </c>
      <c r="B2107" s="6">
        <f>TITRES_STAT!D2110</f>
        <v>148.22540000000001</v>
      </c>
      <c r="C2107" s="2">
        <f t="shared" si="253"/>
        <v>2.6556000000000211</v>
      </c>
      <c r="D2107" s="2">
        <f t="shared" si="254"/>
        <v>144.33643999999998</v>
      </c>
      <c r="E2107" s="2">
        <f t="shared" si="256"/>
        <v>142.70340999999999</v>
      </c>
      <c r="F2107" s="2">
        <f t="shared" si="257"/>
        <v>141.89130500000005</v>
      </c>
      <c r="G2107" s="2">
        <f t="shared" si="259"/>
        <v>140.83235199999996</v>
      </c>
      <c r="H2107" s="2">
        <f t="shared" si="255"/>
        <v>129.96544299999988</v>
      </c>
      <c r="I2107" s="2">
        <f t="array" ref="I2107">SUMPRODUCT(B2091:B2110, (ROW(B2091:B2110)-ROW(B2091)+1)) / (20*21/2)</f>
        <v>144.08391428571429</v>
      </c>
      <c r="J2107" s="2">
        <f t="shared" si="258"/>
        <v>142.39395041227598</v>
      </c>
      <c r="K2107" s="2">
        <f t="shared" si="260"/>
        <v>140.6804631745683</v>
      </c>
    </row>
    <row r="2108" spans="1:11" ht="13.5" x14ac:dyDescent="0.25">
      <c r="A2108" s="3">
        <f>TITRES_STAT!B2111</f>
        <v>45072</v>
      </c>
      <c r="B2108" s="6">
        <f>TITRES_STAT!D2111</f>
        <v>149.98099999999999</v>
      </c>
      <c r="C2108" s="2">
        <f t="shared" si="253"/>
        <v>1.7555999999999869</v>
      </c>
      <c r="D2108" s="2">
        <f t="shared" si="254"/>
        <v>146.10092</v>
      </c>
      <c r="E2108" s="2">
        <f t="shared" si="256"/>
        <v>143.58564999999999</v>
      </c>
      <c r="F2108" s="2">
        <f t="shared" si="257"/>
        <v>142.332425</v>
      </c>
      <c r="G2108" s="2">
        <f t="shared" si="259"/>
        <v>141.12349199999997</v>
      </c>
      <c r="H2108" s="2">
        <f t="shared" si="255"/>
        <v>130.16840249999987</v>
      </c>
      <c r="I2108" s="2">
        <f t="array" ref="I2108">SUMPRODUCT(B2092:B2111, (ROW(B2092:B2111)-ROW(B2092)+1)) / (20*21/2)</f>
        <v>144.42585</v>
      </c>
      <c r="J2108" s="2">
        <f t="shared" si="258"/>
        <v>143.11652656348778</v>
      </c>
      <c r="K2108" s="2">
        <f t="shared" si="260"/>
        <v>141.04519010889896</v>
      </c>
    </row>
    <row r="2109" spans="1:11" ht="13.5" x14ac:dyDescent="0.25">
      <c r="A2109" s="3">
        <f>TITRES_STAT!B2112</f>
        <v>45075</v>
      </c>
      <c r="B2109" s="6">
        <f>TITRES_STAT!D2112</f>
        <v>146.4521</v>
      </c>
      <c r="C2109" s="2">
        <f t="shared" si="253"/>
        <v>-3.528899999999993</v>
      </c>
      <c r="D2109" s="2">
        <f t="shared" si="254"/>
        <v>147.15961999999999</v>
      </c>
      <c r="E2109" s="2">
        <f t="shared" si="256"/>
        <v>144.15911</v>
      </c>
      <c r="F2109" s="2">
        <f t="shared" si="257"/>
        <v>142.59710000000001</v>
      </c>
      <c r="G2109" s="2">
        <f t="shared" si="259"/>
        <v>141.33522999999997</v>
      </c>
      <c r="H2109" s="2">
        <f t="shared" si="255"/>
        <v>130.35371749999987</v>
      </c>
      <c r="I2109" s="2">
        <f t="array" ref="I2109">SUMPRODUCT(B2093:B2112, (ROW(B2093:B2112)-ROW(B2093)+1)) / (20*21/2)</f>
        <v>144.97237761904759</v>
      </c>
      <c r="J2109" s="2">
        <f t="shared" si="258"/>
        <v>143.434200224108</v>
      </c>
      <c r="K2109" s="2">
        <f t="shared" si="260"/>
        <v>141.25722579090294</v>
      </c>
    </row>
    <row r="2110" spans="1:11" ht="13.5" x14ac:dyDescent="0.25">
      <c r="A2110" s="3">
        <f>TITRES_STAT!B2113</f>
        <v>45076</v>
      </c>
      <c r="B2110" s="6">
        <f>TITRES_STAT!D2113</f>
        <v>146.4521</v>
      </c>
      <c r="C2110" s="2">
        <f t="shared" si="253"/>
        <v>0</v>
      </c>
      <c r="D2110" s="2">
        <f t="shared" si="254"/>
        <v>147.33607999999998</v>
      </c>
      <c r="E2110" s="2">
        <f t="shared" si="256"/>
        <v>144.68845999999999</v>
      </c>
      <c r="F2110" s="2">
        <f t="shared" si="257"/>
        <v>142.86177499999999</v>
      </c>
      <c r="G2110" s="2">
        <f t="shared" si="259"/>
        <v>141.529324</v>
      </c>
      <c r="H2110" s="2">
        <f t="shared" si="255"/>
        <v>130.53903249999988</v>
      </c>
      <c r="I2110" s="2">
        <f t="array" ref="I2110">SUMPRODUCT(B2094:B2113, (ROW(B2094:B2113)-ROW(B2094)+1)) / (20*21/2)</f>
        <v>145.48176714285714</v>
      </c>
      <c r="J2110" s="2">
        <f t="shared" si="258"/>
        <v>143.72161925038344</v>
      </c>
      <c r="K2110" s="2">
        <f t="shared" si="260"/>
        <v>141.46094634812243</v>
      </c>
    </row>
    <row r="2111" spans="1:11" ht="13.5" x14ac:dyDescent="0.25">
      <c r="A2111" s="3">
        <f>TITRES_STAT!B2114</f>
        <v>45077</v>
      </c>
      <c r="B2111" s="6">
        <f>TITRES_STAT!D2114</f>
        <v>146.4521</v>
      </c>
      <c r="C2111" s="2">
        <f t="shared" si="253"/>
        <v>0</v>
      </c>
      <c r="D2111" s="2">
        <f t="shared" si="254"/>
        <v>147.51254</v>
      </c>
      <c r="E2111" s="2">
        <f t="shared" si="256"/>
        <v>145.21781000000001</v>
      </c>
      <c r="F2111" s="2">
        <f t="shared" si="257"/>
        <v>143.13086000000001</v>
      </c>
      <c r="G2111" s="2">
        <f t="shared" si="259"/>
        <v>141.72341800000001</v>
      </c>
      <c r="H2111" s="2">
        <f t="shared" si="255"/>
        <v>130.72434749999988</v>
      </c>
      <c r="I2111" s="2">
        <f t="array" ref="I2111">SUMPRODUCT(B2095:B2114, (ROW(B2095:B2114)-ROW(B2095)+1)) / (20*21/2)</f>
        <v>145.95355619047618</v>
      </c>
      <c r="J2111" s="2">
        <f t="shared" si="258"/>
        <v>143.9816650360612</v>
      </c>
      <c r="K2111" s="2">
        <f t="shared" si="260"/>
        <v>141.65667786388235</v>
      </c>
    </row>
    <row r="2112" spans="1:11" ht="13.5" x14ac:dyDescent="0.25">
      <c r="A2112" s="3">
        <f>TITRES_STAT!B2115</f>
        <v>45078</v>
      </c>
      <c r="B2112" s="6">
        <f>TITRES_STAT!D2115</f>
        <v>148.86940000000001</v>
      </c>
      <c r="C2112" s="2">
        <f t="shared" si="253"/>
        <v>2.4173000000000116</v>
      </c>
      <c r="D2112" s="2">
        <f t="shared" si="254"/>
        <v>147.64133999999999</v>
      </c>
      <c r="E2112" s="2">
        <f t="shared" si="256"/>
        <v>145.98889</v>
      </c>
      <c r="F2112" s="2">
        <f t="shared" si="257"/>
        <v>143.52080999999998</v>
      </c>
      <c r="G2112" s="2">
        <f t="shared" si="259"/>
        <v>141.965858</v>
      </c>
      <c r="H2112" s="2">
        <f t="shared" si="255"/>
        <v>130.92174899999989</v>
      </c>
      <c r="I2112" s="2">
        <f t="array" ref="I2112">SUMPRODUCT(B2096:B2115, (ROW(B2096:B2115)-ROW(B2096)+1)) / (20*21/2)</f>
        <v>146.38862714285713</v>
      </c>
      <c r="J2112" s="2">
        <f t="shared" si="258"/>
        <v>144.44716360405536</v>
      </c>
      <c r="K2112" s="2">
        <f t="shared" si="260"/>
        <v>141.93952971235754</v>
      </c>
    </row>
    <row r="2113" spans="1:11" ht="13.5" x14ac:dyDescent="0.25">
      <c r="A2113" s="3">
        <f>TITRES_STAT!B2116</f>
        <v>45079</v>
      </c>
      <c r="B2113" s="6">
        <f>TITRES_STAT!D2116</f>
        <v>148.86940000000001</v>
      </c>
      <c r="C2113" s="2">
        <f t="shared" si="253"/>
        <v>0</v>
      </c>
      <c r="D2113" s="2">
        <f t="shared" si="254"/>
        <v>147.41902000000002</v>
      </c>
      <c r="E2113" s="2">
        <f t="shared" si="256"/>
        <v>146.75997000000001</v>
      </c>
      <c r="F2113" s="2">
        <f t="shared" si="257"/>
        <v>143.915615</v>
      </c>
      <c r="G2113" s="2">
        <f t="shared" si="259"/>
        <v>142.20829800000001</v>
      </c>
      <c r="H2113" s="2">
        <f t="shared" si="255"/>
        <v>131.11915049999988</v>
      </c>
      <c r="I2113" s="2">
        <f t="array" ref="I2113">SUMPRODUCT(B2097:B2116, (ROW(B2097:B2116)-ROW(B2097)+1)) / (20*21/2)</f>
        <v>146.55676095238096</v>
      </c>
      <c r="J2113" s="2">
        <f t="shared" si="258"/>
        <v>144.86832897509771</v>
      </c>
      <c r="K2113" s="2">
        <f t="shared" si="260"/>
        <v>142.21128933148077</v>
      </c>
    </row>
    <row r="2114" spans="1:11" ht="13.5" x14ac:dyDescent="0.25">
      <c r="A2114" s="3">
        <f>TITRES_STAT!B2117</f>
        <v>45082</v>
      </c>
      <c r="B2114" s="6">
        <f>TITRES_STAT!D2117</f>
        <v>148.86940000000001</v>
      </c>
      <c r="C2114" s="2">
        <f t="shared" si="253"/>
        <v>0</v>
      </c>
      <c r="D2114" s="2">
        <f t="shared" si="254"/>
        <v>147.90248000000003</v>
      </c>
      <c r="E2114" s="2">
        <f t="shared" si="256"/>
        <v>147.53104999999999</v>
      </c>
      <c r="F2114" s="2">
        <f t="shared" si="257"/>
        <v>144.30115499999999</v>
      </c>
      <c r="G2114" s="2">
        <f t="shared" si="259"/>
        <v>142.450738</v>
      </c>
      <c r="H2114" s="2">
        <f t="shared" si="255"/>
        <v>131.31655199999989</v>
      </c>
      <c r="I2114" s="2">
        <f t="array" ref="I2114">SUMPRODUCT(B2098:B2117, (ROW(B2098:B2117)-ROW(B2098)+1)) / (20*21/2)</f>
        <v>146.70052571428573</v>
      </c>
      <c r="J2114" s="2">
        <f t="shared" si="258"/>
        <v>145.24938335842174</v>
      </c>
      <c r="K2114" s="2">
        <f t="shared" si="260"/>
        <v>142.47239171063839</v>
      </c>
    </row>
    <row r="2115" spans="1:11" ht="13.5" x14ac:dyDescent="0.25">
      <c r="A2115" s="3">
        <f>TITRES_STAT!B2118</f>
        <v>45083</v>
      </c>
      <c r="B2115" s="6">
        <f>TITRES_STAT!D2118</f>
        <v>148.86940000000001</v>
      </c>
      <c r="C2115" s="2">
        <f t="shared" si="253"/>
        <v>0</v>
      </c>
      <c r="D2115" s="2">
        <f t="shared" si="254"/>
        <v>148.38594000000003</v>
      </c>
      <c r="E2115" s="2">
        <f t="shared" si="256"/>
        <v>147.86101000000002</v>
      </c>
      <c r="F2115" s="2">
        <f t="shared" si="257"/>
        <v>144.68669500000001</v>
      </c>
      <c r="G2115" s="2">
        <f t="shared" si="259"/>
        <v>142.62259800000001</v>
      </c>
      <c r="H2115" s="2">
        <f t="shared" si="255"/>
        <v>131.5139534999999</v>
      </c>
      <c r="I2115" s="2">
        <f t="array" ref="I2115">SUMPRODUCT(B2099:B2118, (ROW(B2099:B2118)-ROW(B2099)+1)) / (20*21/2)</f>
        <v>146.83578285714285</v>
      </c>
      <c r="J2115" s="2">
        <f t="shared" si="258"/>
        <v>145.59414684809585</v>
      </c>
      <c r="K2115" s="2">
        <f t="shared" si="260"/>
        <v>142.72325478080944</v>
      </c>
    </row>
    <row r="2116" spans="1:11" ht="13.5" x14ac:dyDescent="0.25">
      <c r="A2116" s="3">
        <f>TITRES_STAT!B2119</f>
        <v>45084</v>
      </c>
      <c r="B2116" s="6">
        <f>TITRES_STAT!D2119</f>
        <v>146.4521</v>
      </c>
      <c r="C2116" s="2">
        <f t="shared" ref="C2116:C2179" si="261">B2116-B2115</f>
        <v>-2.4173000000000116</v>
      </c>
      <c r="D2116" s="2">
        <f t="shared" si="254"/>
        <v>148.38594000000001</v>
      </c>
      <c r="E2116" s="2">
        <f t="shared" si="256"/>
        <v>147.94924</v>
      </c>
      <c r="F2116" s="2">
        <f t="shared" si="257"/>
        <v>144.95137</v>
      </c>
      <c r="G2116" s="2">
        <f t="shared" si="259"/>
        <v>142.72846800000002</v>
      </c>
      <c r="H2116" s="2">
        <f t="shared" si="255"/>
        <v>131.70804699999991</v>
      </c>
      <c r="I2116" s="2">
        <f t="array" ref="I2116">SUMPRODUCT(B2100:B2119, (ROW(B2100:B2119)-ROW(B2100)+1)) / (20*21/2)</f>
        <v>147.15436523809524</v>
      </c>
      <c r="J2116" s="2">
        <f t="shared" si="258"/>
        <v>145.67585667208672</v>
      </c>
      <c r="K2116" s="2">
        <f t="shared" si="260"/>
        <v>142.86948400509144</v>
      </c>
    </row>
    <row r="2117" spans="1:11" ht="13.5" x14ac:dyDescent="0.25">
      <c r="A2117" s="3">
        <f>TITRES_STAT!B2120</f>
        <v>45085</v>
      </c>
      <c r="B2117" s="6">
        <f>TITRES_STAT!D2120</f>
        <v>146.46090000000001</v>
      </c>
      <c r="C2117" s="2">
        <f t="shared" si="261"/>
        <v>8.8000000000079126E-3</v>
      </c>
      <c r="D2117" s="2">
        <f t="shared" si="254"/>
        <v>147.90424000000002</v>
      </c>
      <c r="E2117" s="2">
        <f t="shared" si="256"/>
        <v>147.77279000000001</v>
      </c>
      <c r="F2117" s="2">
        <f t="shared" si="257"/>
        <v>145.23809999999997</v>
      </c>
      <c r="G2117" s="2">
        <f t="shared" si="259"/>
        <v>142.80804600000002</v>
      </c>
      <c r="H2117" s="2">
        <f t="shared" si="255"/>
        <v>131.90218449999992</v>
      </c>
      <c r="I2117" s="2">
        <f t="array" ref="I2117">SUMPRODUCT(B2101:B2120, (ROW(B2101:B2120)-ROW(B2101)+1)) / (20*21/2)</f>
        <v>147.43418238095236</v>
      </c>
      <c r="J2117" s="2">
        <f t="shared" si="258"/>
        <v>145.75062270331657</v>
      </c>
      <c r="K2117" s="2">
        <f t="shared" si="260"/>
        <v>143.01032384802903</v>
      </c>
    </row>
    <row r="2118" spans="1:11" ht="13.5" x14ac:dyDescent="0.25">
      <c r="A2118" s="3">
        <f>TITRES_STAT!B2121</f>
        <v>45086</v>
      </c>
      <c r="B2118" s="6">
        <f>TITRES_STAT!D2121</f>
        <v>146.6583</v>
      </c>
      <c r="C2118" s="2">
        <f t="shared" si="261"/>
        <v>0.19739999999998759</v>
      </c>
      <c r="D2118" s="2">
        <f t="shared" ref="D2118:D2181" si="262">AVERAGE(B2114:B2118)</f>
        <v>147.46202000000002</v>
      </c>
      <c r="E2118" s="2">
        <f t="shared" si="256"/>
        <v>147.44052000000002</v>
      </c>
      <c r="F2118" s="2">
        <f t="shared" si="257"/>
        <v>145.51308499999999</v>
      </c>
      <c r="G2118" s="2">
        <f t="shared" si="259"/>
        <v>142.89157200000002</v>
      </c>
      <c r="H2118" s="2">
        <f t="shared" si="255"/>
        <v>132.11054249999989</v>
      </c>
      <c r="I2118" s="2">
        <f t="array" ref="I2118">SUMPRODUCT(B2102:B2121, (ROW(B2102:B2121)-ROW(B2102)+1)) / (20*21/2)</f>
        <v>147.67733476190477</v>
      </c>
      <c r="J2118" s="2">
        <f t="shared" si="258"/>
        <v>145.83706816014356</v>
      </c>
      <c r="K2118" s="2">
        <f t="shared" si="260"/>
        <v>143.15338173634163</v>
      </c>
    </row>
    <row r="2119" spans="1:11" ht="13.5" x14ac:dyDescent="0.25">
      <c r="A2119" s="3">
        <f>TITRES_STAT!B2122</f>
        <v>45089</v>
      </c>
      <c r="B2119" s="6">
        <f>TITRES_STAT!D2122</f>
        <v>148.85820000000001</v>
      </c>
      <c r="C2119" s="2">
        <f t="shared" si="261"/>
        <v>2.1999000000000137</v>
      </c>
      <c r="D2119" s="2">
        <f t="shared" si="262"/>
        <v>147.45978000000002</v>
      </c>
      <c r="E2119" s="2">
        <f t="shared" si="256"/>
        <v>147.68113000000002</v>
      </c>
      <c r="F2119" s="2">
        <f t="shared" si="257"/>
        <v>145.92012</v>
      </c>
      <c r="G2119" s="2">
        <f t="shared" si="259"/>
        <v>143.01909600000002</v>
      </c>
      <c r="H2119" s="2">
        <f t="shared" si="255"/>
        <v>132.32107749999992</v>
      </c>
      <c r="I2119" s="2">
        <f t="array" ref="I2119">SUMPRODUCT(B2103:B2122, (ROW(B2103:B2122)-ROW(B2103)+1)) / (20*21/2)</f>
        <v>147.88382238095241</v>
      </c>
      <c r="J2119" s="2">
        <f t="shared" si="258"/>
        <v>146.12479500203463</v>
      </c>
      <c r="K2119" s="2">
        <f t="shared" si="260"/>
        <v>143.37710009962234</v>
      </c>
    </row>
    <row r="2120" spans="1:11" ht="13.5" x14ac:dyDescent="0.25">
      <c r="A2120" s="3">
        <f>TITRES_STAT!B2123</f>
        <v>45090</v>
      </c>
      <c r="B2120" s="6">
        <f>TITRES_STAT!D2123</f>
        <v>148.85820000000001</v>
      </c>
      <c r="C2120" s="2">
        <f t="shared" si="261"/>
        <v>0</v>
      </c>
      <c r="D2120" s="2">
        <f t="shared" si="262"/>
        <v>147.45753999999999</v>
      </c>
      <c r="E2120" s="2">
        <f t="shared" si="256"/>
        <v>147.92174000000006</v>
      </c>
      <c r="F2120" s="2">
        <f t="shared" si="257"/>
        <v>146.30510000000001</v>
      </c>
      <c r="G2120" s="2">
        <f t="shared" si="259"/>
        <v>143.13779800000003</v>
      </c>
      <c r="H2120" s="2">
        <f t="shared" si="255"/>
        <v>132.52940699999991</v>
      </c>
      <c r="I2120" s="2">
        <f t="array" ref="I2120">SUMPRODUCT(B2104:B2123, (ROW(B2104:B2123)-ROW(B2104)+1)) / (20*21/2)</f>
        <v>148.05364523809527</v>
      </c>
      <c r="J2120" s="2">
        <f t="shared" si="258"/>
        <v>146.38511928755514</v>
      </c>
      <c r="K2120" s="2">
        <f t="shared" si="260"/>
        <v>143.59204519375479</v>
      </c>
    </row>
    <row r="2121" spans="1:11" ht="13.5" x14ac:dyDescent="0.25">
      <c r="A2121" s="3">
        <f>TITRES_STAT!B2124</f>
        <v>45091</v>
      </c>
      <c r="B2121" s="6">
        <f>TITRES_STAT!D2124</f>
        <v>148.85820000000001</v>
      </c>
      <c r="C2121" s="2">
        <f t="shared" si="261"/>
        <v>0</v>
      </c>
      <c r="D2121" s="2">
        <f t="shared" si="262"/>
        <v>147.93876</v>
      </c>
      <c r="E2121" s="2">
        <f t="shared" si="256"/>
        <v>148.16235</v>
      </c>
      <c r="F2121" s="2">
        <f t="shared" si="257"/>
        <v>146.69008000000002</v>
      </c>
      <c r="G2121" s="2">
        <f t="shared" si="259"/>
        <v>143.25650000000002</v>
      </c>
      <c r="H2121" s="2">
        <f t="shared" si="255"/>
        <v>132.73773649999993</v>
      </c>
      <c r="I2121" s="2">
        <f t="array" ref="I2121">SUMPRODUCT(B2105:B2124, (ROW(B2105:B2124)-ROW(B2105)+1)) / (20*21/2)</f>
        <v>148.18680333333336</v>
      </c>
      <c r="J2121" s="2">
        <f t="shared" si="258"/>
        <v>146.62065078397845</v>
      </c>
      <c r="K2121" s="2">
        <f t="shared" si="260"/>
        <v>143.79856106850951</v>
      </c>
    </row>
    <row r="2122" spans="1:11" ht="13.5" x14ac:dyDescent="0.25">
      <c r="A2122" s="3">
        <f>TITRES_STAT!B2125</f>
        <v>45092</v>
      </c>
      <c r="B2122" s="6">
        <f>TITRES_STAT!D2125</f>
        <v>148.85820000000001</v>
      </c>
      <c r="C2122" s="2">
        <f t="shared" si="261"/>
        <v>0</v>
      </c>
      <c r="D2122" s="2">
        <f t="shared" si="262"/>
        <v>148.41821999999999</v>
      </c>
      <c r="E2122" s="2">
        <f t="shared" si="256"/>
        <v>148.16123000000002</v>
      </c>
      <c r="F2122" s="2">
        <f t="shared" si="257"/>
        <v>147.07506000000004</v>
      </c>
      <c r="G2122" s="2">
        <f t="shared" si="259"/>
        <v>143.375202</v>
      </c>
      <c r="H2122" s="2">
        <f t="shared" ref="H2122:H2185" si="263">AVERAGE(B1923:B2122)</f>
        <v>132.94606599999989</v>
      </c>
      <c r="I2122" s="2">
        <f t="array" ref="I2122">SUMPRODUCT(B2106:B2125, (ROW(B2106:B2125)-ROW(B2106)+1)) / (20*21/2)</f>
        <v>148.28242047619048</v>
      </c>
      <c r="J2122" s="2">
        <f t="shared" si="258"/>
        <v>146.83375070931382</v>
      </c>
      <c r="K2122" s="2">
        <f t="shared" si="260"/>
        <v>143.99697828150914</v>
      </c>
    </row>
    <row r="2123" spans="1:11" ht="13.5" x14ac:dyDescent="0.25">
      <c r="A2123" s="3">
        <f>TITRES_STAT!B2126</f>
        <v>45093</v>
      </c>
      <c r="B2123" s="6">
        <f>TITRES_STAT!D2126</f>
        <v>148.85820000000001</v>
      </c>
      <c r="C2123" s="2">
        <f t="shared" si="261"/>
        <v>0</v>
      </c>
      <c r="D2123" s="2">
        <f t="shared" si="262"/>
        <v>148.85820000000001</v>
      </c>
      <c r="E2123" s="2">
        <f t="shared" si="256"/>
        <v>148.16011000000003</v>
      </c>
      <c r="F2123" s="2">
        <f t="shared" si="257"/>
        <v>147.46004000000002</v>
      </c>
      <c r="G2123" s="2">
        <f t="shared" si="259"/>
        <v>143.511548</v>
      </c>
      <c r="H2123" s="2">
        <f t="shared" si="263"/>
        <v>133.15439549999991</v>
      </c>
      <c r="I2123" s="2">
        <f t="array" ref="I2123">SUMPRODUCT(B2107:B2126, (ROW(B2107:B2126)-ROW(B2107)+1)) / (20*21/2)</f>
        <v>148.37115571428572</v>
      </c>
      <c r="J2123" s="2">
        <f t="shared" si="258"/>
        <v>147.02655540366487</v>
      </c>
      <c r="K2123" s="2">
        <f t="shared" si="260"/>
        <v>144.18761442733231</v>
      </c>
    </row>
    <row r="2124" spans="1:11" ht="13.5" x14ac:dyDescent="0.25">
      <c r="A2124" s="3">
        <f>TITRES_STAT!B2127</f>
        <v>45096</v>
      </c>
      <c r="B2124" s="6">
        <f>TITRES_STAT!D2127</f>
        <v>148.85820000000001</v>
      </c>
      <c r="C2124" s="2">
        <f t="shared" si="261"/>
        <v>0</v>
      </c>
      <c r="D2124" s="2">
        <f t="shared" si="262"/>
        <v>148.85820000000001</v>
      </c>
      <c r="E2124" s="2">
        <f t="shared" ref="E2124:E2187" si="264">AVERAGE(B2115:B2124)</f>
        <v>148.15899000000005</v>
      </c>
      <c r="F2124" s="2">
        <f t="shared" si="257"/>
        <v>147.84502000000003</v>
      </c>
      <c r="G2124" s="2">
        <f t="shared" si="259"/>
        <v>143.64789400000001</v>
      </c>
      <c r="H2124" s="2">
        <f t="shared" si="263"/>
        <v>133.3627249999999</v>
      </c>
      <c r="I2124" s="2">
        <f t="array" ref="I2124">SUMPRODUCT(B2108:B2127, (ROW(B2108:B2127)-ROW(B2108)+1)) / (20*21/2)</f>
        <v>148.44383904761904</v>
      </c>
      <c r="J2124" s="2">
        <f t="shared" si="258"/>
        <v>147.20099774617296</v>
      </c>
      <c r="K2124" s="2">
        <f t="shared" si="260"/>
        <v>144.37077464586829</v>
      </c>
    </row>
    <row r="2125" spans="1:11" ht="13.5" x14ac:dyDescent="0.25">
      <c r="A2125" s="3">
        <f>TITRES_STAT!B2128</f>
        <v>45097</v>
      </c>
      <c r="B2125" s="6">
        <f>TITRES_STAT!D2128</f>
        <v>148.84899999999999</v>
      </c>
      <c r="C2125" s="2">
        <f t="shared" si="261"/>
        <v>-9.2000000000211912E-3</v>
      </c>
      <c r="D2125" s="2">
        <f t="shared" si="262"/>
        <v>148.85636</v>
      </c>
      <c r="E2125" s="2">
        <f t="shared" si="264"/>
        <v>148.15695000000002</v>
      </c>
      <c r="F2125" s="2">
        <f t="shared" si="257"/>
        <v>148.00898000000004</v>
      </c>
      <c r="G2125" s="2">
        <f t="shared" si="259"/>
        <v>143.80170200000001</v>
      </c>
      <c r="H2125" s="2">
        <f t="shared" si="263"/>
        <v>133.5950934999999</v>
      </c>
      <c r="I2125" s="2">
        <f t="array" ref="I2125">SUMPRODUCT(B2109:B2128, (ROW(B2109:B2128)-ROW(B2109)+1)) / (20*21/2)</f>
        <v>148.73135428571427</v>
      </c>
      <c r="J2125" s="2">
        <f t="shared" si="258"/>
        <v>147.35795034177553</v>
      </c>
      <c r="K2125" s="2">
        <f t="shared" si="260"/>
        <v>144.54639132642248</v>
      </c>
    </row>
    <row r="2126" spans="1:11" ht="13.5" x14ac:dyDescent="0.25">
      <c r="A2126" s="3">
        <f>TITRES_STAT!B2129</f>
        <v>45098</v>
      </c>
      <c r="B2126" s="6">
        <f>TITRES_STAT!D2129</f>
        <v>148.94069999999999</v>
      </c>
      <c r="C2126" s="2">
        <f t="shared" si="261"/>
        <v>9.1700000000003001E-2</v>
      </c>
      <c r="D2126" s="2">
        <f t="shared" si="262"/>
        <v>148.87286</v>
      </c>
      <c r="E2126" s="2">
        <f t="shared" si="264"/>
        <v>148.40580999999997</v>
      </c>
      <c r="F2126" s="2">
        <f t="shared" si="257"/>
        <v>148.17752500000006</v>
      </c>
      <c r="G2126" s="2">
        <f t="shared" si="259"/>
        <v>143.97146000000001</v>
      </c>
      <c r="H2126" s="2">
        <f t="shared" si="263"/>
        <v>133.8048939999999</v>
      </c>
      <c r="I2126" s="2">
        <f t="array" ref="I2126">SUMPRODUCT(B2110:B2129, (ROW(B2110:B2129)-ROW(B2110)+1)) / (20*21/2)</f>
        <v>148.99633047619048</v>
      </c>
      <c r="J2126" s="2">
        <f t="shared" si="258"/>
        <v>147.50868840446358</v>
      </c>
      <c r="K2126" s="2">
        <f t="shared" si="260"/>
        <v>144.71871715675886</v>
      </c>
    </row>
    <row r="2127" spans="1:11" ht="13.5" x14ac:dyDescent="0.25">
      <c r="A2127" s="3">
        <f>TITRES_STAT!B2130</f>
        <v>45099</v>
      </c>
      <c r="B2127" s="6">
        <f>TITRES_STAT!D2130</f>
        <v>148.94069999999999</v>
      </c>
      <c r="C2127" s="2">
        <f t="shared" si="261"/>
        <v>0</v>
      </c>
      <c r="D2127" s="2">
        <f t="shared" si="262"/>
        <v>148.88936000000001</v>
      </c>
      <c r="E2127" s="2">
        <f t="shared" si="264"/>
        <v>148.65378999999999</v>
      </c>
      <c r="F2127" s="2">
        <f t="shared" si="257"/>
        <v>148.21329000000006</v>
      </c>
      <c r="G2127" s="2">
        <f t="shared" si="259"/>
        <v>144.14121800000001</v>
      </c>
      <c r="H2127" s="2">
        <f t="shared" si="263"/>
        <v>134.02025249999988</v>
      </c>
      <c r="I2127" s="2">
        <f t="array" ref="I2127">SUMPRODUCT(B2111:B2130, (ROW(B2111:B2130)-ROW(B2111)+1)) / (20*21/2)</f>
        <v>149.23937333333333</v>
      </c>
      <c r="J2127" s="2">
        <f t="shared" si="258"/>
        <v>147.64507046118135</v>
      </c>
      <c r="K2127" s="2">
        <f t="shared" si="260"/>
        <v>144.88428511139577</v>
      </c>
    </row>
    <row r="2128" spans="1:11" ht="13.5" x14ac:dyDescent="0.25">
      <c r="A2128" s="3">
        <f>TITRES_STAT!B2131</f>
        <v>45100</v>
      </c>
      <c r="B2128" s="6">
        <f>TITRES_STAT!D2131</f>
        <v>151.23220000000001</v>
      </c>
      <c r="C2128" s="2">
        <f t="shared" si="261"/>
        <v>2.2915000000000134</v>
      </c>
      <c r="D2128" s="2">
        <f t="shared" si="262"/>
        <v>149.36416000000003</v>
      </c>
      <c r="E2128" s="2">
        <f t="shared" si="264"/>
        <v>149.11118000000002</v>
      </c>
      <c r="F2128" s="2">
        <f t="shared" si="257"/>
        <v>148.27585000000005</v>
      </c>
      <c r="G2128" s="2">
        <f t="shared" si="259"/>
        <v>144.34269000000003</v>
      </c>
      <c r="H2128" s="2">
        <f t="shared" si="263"/>
        <v>134.24265749999989</v>
      </c>
      <c r="I2128" s="2">
        <f t="array" ref="I2128">SUMPRODUCT(B2112:B2131, (ROW(B2112:B2131)-ROW(B2112)+1)) / (20*21/2)</f>
        <v>149.46048285714286</v>
      </c>
      <c r="J2128" s="2">
        <f t="shared" si="258"/>
        <v>147.98670184583074</v>
      </c>
      <c r="K2128" s="2">
        <f t="shared" si="260"/>
        <v>145.13322295016457</v>
      </c>
    </row>
    <row r="2129" spans="1:11" ht="13.5" x14ac:dyDescent="0.25">
      <c r="A2129" s="3">
        <f>TITRES_STAT!B2132</f>
        <v>45103</v>
      </c>
      <c r="B2129" s="6">
        <f>TITRES_STAT!D2132</f>
        <v>151.0581</v>
      </c>
      <c r="C2129" s="2">
        <f t="shared" si="261"/>
        <v>-0.17410000000000991</v>
      </c>
      <c r="D2129" s="2">
        <f t="shared" si="262"/>
        <v>149.80413999999999</v>
      </c>
      <c r="E2129" s="2">
        <f t="shared" si="264"/>
        <v>149.33116999999999</v>
      </c>
      <c r="F2129" s="2">
        <f t="shared" si="257"/>
        <v>148.50615000000008</v>
      </c>
      <c r="G2129" s="2">
        <f t="shared" si="259"/>
        <v>144.54068000000004</v>
      </c>
      <c r="H2129" s="2">
        <f t="shared" si="263"/>
        <v>134.46419199999988</v>
      </c>
      <c r="I2129" s="2">
        <f t="array" ref="I2129">SUMPRODUCT(B2113:B2132, (ROW(B2113:B2132)-ROW(B2113)+1)) / (20*21/2)</f>
        <v>149.65965904761904</v>
      </c>
      <c r="J2129" s="2">
        <f t="shared" si="258"/>
        <v>148.27921595575162</v>
      </c>
      <c r="K2129" s="2">
        <f t="shared" si="260"/>
        <v>145.36557106976596</v>
      </c>
    </row>
    <row r="2130" spans="1:11" ht="13.5" x14ac:dyDescent="0.25">
      <c r="A2130" s="3">
        <f>TITRES_STAT!B2133</f>
        <v>45104</v>
      </c>
      <c r="B2130" s="6">
        <f>TITRES_STAT!D2133</f>
        <v>151.0581</v>
      </c>
      <c r="C2130" s="2">
        <f t="shared" si="261"/>
        <v>0</v>
      </c>
      <c r="D2130" s="2">
        <f t="shared" si="262"/>
        <v>150.24596</v>
      </c>
      <c r="E2130" s="2">
        <f t="shared" si="264"/>
        <v>149.55115999999998</v>
      </c>
      <c r="F2130" s="2">
        <f t="shared" si="257"/>
        <v>148.73645000000008</v>
      </c>
      <c r="G2130" s="2">
        <f t="shared" si="259"/>
        <v>144.73867000000001</v>
      </c>
      <c r="H2130" s="2">
        <f t="shared" si="263"/>
        <v>134.6857264999999</v>
      </c>
      <c r="I2130" s="2">
        <f t="array" ref="I2130">SUMPRODUCT(B2114:B2133, (ROW(B2114:B2133)-ROW(B2114)+1)) / (20*21/2)</f>
        <v>149.84841285714288</v>
      </c>
      <c r="J2130" s="2">
        <f t="shared" si="258"/>
        <v>148.5438715790134</v>
      </c>
      <c r="K2130" s="2">
        <f t="shared" si="260"/>
        <v>145.58880749840259</v>
      </c>
    </row>
    <row r="2131" spans="1:11" ht="13.5" x14ac:dyDescent="0.25">
      <c r="A2131" s="3">
        <f>TITRES_STAT!B2134</f>
        <v>45107</v>
      </c>
      <c r="B2131" s="6">
        <f>TITRES_STAT!D2134</f>
        <v>151.0581</v>
      </c>
      <c r="C2131" s="2">
        <f t="shared" si="261"/>
        <v>0</v>
      </c>
      <c r="D2131" s="2">
        <f t="shared" si="262"/>
        <v>150.66943999999998</v>
      </c>
      <c r="E2131" s="2">
        <f t="shared" si="264"/>
        <v>149.77114999999998</v>
      </c>
      <c r="F2131" s="2">
        <f t="shared" si="257"/>
        <v>148.96675000000008</v>
      </c>
      <c r="G2131" s="2">
        <f t="shared" si="259"/>
        <v>144.94901200000001</v>
      </c>
      <c r="H2131" s="2">
        <f t="shared" si="263"/>
        <v>134.90726099999989</v>
      </c>
      <c r="I2131" s="2">
        <f t="array" ref="I2131">SUMPRODUCT(B2115:B2134, (ROW(B2115:B2134)-ROW(B2115)+1)) / (20*21/2)</f>
        <v>150.30608714285717</v>
      </c>
      <c r="J2131" s="2">
        <f t="shared" si="258"/>
        <v>148.78332190482166</v>
      </c>
      <c r="K2131" s="2">
        <f t="shared" si="260"/>
        <v>145.80328955728876</v>
      </c>
    </row>
    <row r="2132" spans="1:11" ht="13.5" x14ac:dyDescent="0.25">
      <c r="A2132" s="3">
        <f>TITRES_STAT!B2135</f>
        <v>45110</v>
      </c>
      <c r="B2132" s="6">
        <f>TITRES_STAT!D2135</f>
        <v>151.0581</v>
      </c>
      <c r="C2132" s="2">
        <f t="shared" si="261"/>
        <v>0</v>
      </c>
      <c r="D2132" s="2">
        <f t="shared" si="262"/>
        <v>151.09291999999999</v>
      </c>
      <c r="E2132" s="2">
        <f t="shared" si="264"/>
        <v>149.99114</v>
      </c>
      <c r="F2132" s="2">
        <f t="shared" ref="F2132:F2195" si="265">AVERAGE(B2113:B2132)</f>
        <v>149.07618500000007</v>
      </c>
      <c r="G2132" s="2">
        <f t="shared" si="259"/>
        <v>145.15935400000001</v>
      </c>
      <c r="H2132" s="2">
        <f t="shared" si="263"/>
        <v>135.11560599999987</v>
      </c>
      <c r="I2132" s="2">
        <f t="array" ref="I2132">SUMPRODUCT(B2116:B2135, (ROW(B2116:B2135)-ROW(B2116)+1)) / (20*21/2)</f>
        <v>150.73937190476192</v>
      </c>
      <c r="J2132" s="2">
        <f t="shared" si="258"/>
        <v>148.9999674376958</v>
      </c>
      <c r="K2132" s="2">
        <f t="shared" si="260"/>
        <v>146.00936055504215</v>
      </c>
    </row>
    <row r="2133" spans="1:11" ht="13.5" x14ac:dyDescent="0.25">
      <c r="A2133" s="3">
        <f>TITRES_STAT!B2136</f>
        <v>45111</v>
      </c>
      <c r="B2133" s="6">
        <f>TITRES_STAT!D2136</f>
        <v>151.0581</v>
      </c>
      <c r="C2133" s="2">
        <f t="shared" si="261"/>
        <v>0</v>
      </c>
      <c r="D2133" s="2">
        <f t="shared" si="262"/>
        <v>151.0581</v>
      </c>
      <c r="E2133" s="2">
        <f t="shared" si="264"/>
        <v>150.21113</v>
      </c>
      <c r="F2133" s="2">
        <f t="shared" si="265"/>
        <v>149.18562000000006</v>
      </c>
      <c r="G2133" s="2">
        <f t="shared" si="259"/>
        <v>145.36969600000003</v>
      </c>
      <c r="H2133" s="2">
        <f t="shared" si="263"/>
        <v>135.32395099999988</v>
      </c>
      <c r="I2133" s="2">
        <f t="array" ref="I2133">SUMPRODUCT(B2117:B2136, (ROW(B2117:B2136)-ROW(B2117)+1)) / (20*21/2)</f>
        <v>151.14826714285715</v>
      </c>
      <c r="J2133" s="2">
        <f t="shared" ref="J2133:J2196" si="266">$J$4*B2133+J2132*(1-$J$4)</f>
        <v>149.19598006267717</v>
      </c>
      <c r="K2133" s="2">
        <f t="shared" si="260"/>
        <v>146.20735033719737</v>
      </c>
    </row>
    <row r="2134" spans="1:11" ht="13.5" x14ac:dyDescent="0.25">
      <c r="A2134" s="3">
        <f>TITRES_STAT!B2137</f>
        <v>45112</v>
      </c>
      <c r="B2134" s="6">
        <f>TITRES_STAT!D2137</f>
        <v>153.99119999999999</v>
      </c>
      <c r="C2134" s="2">
        <f t="shared" si="261"/>
        <v>2.933099999999996</v>
      </c>
      <c r="D2134" s="2">
        <f t="shared" si="262"/>
        <v>151.64472000000001</v>
      </c>
      <c r="E2134" s="2">
        <f t="shared" si="264"/>
        <v>150.72442999999998</v>
      </c>
      <c r="F2134" s="2">
        <f t="shared" si="265"/>
        <v>149.44171000000006</v>
      </c>
      <c r="G2134" s="2">
        <f t="shared" si="259"/>
        <v>145.6387</v>
      </c>
      <c r="H2134" s="2">
        <f t="shared" si="263"/>
        <v>135.5470054999999</v>
      </c>
      <c r="I2134" s="2">
        <f t="array" ref="I2134">SUMPRODUCT(B2118:B2137, (ROW(B2118:B2137)-ROW(B2118)+1)) / (20*21/2)</f>
        <v>151.5212619047619</v>
      </c>
      <c r="J2134" s="2">
        <f t="shared" si="266"/>
        <v>149.65266767575551</v>
      </c>
      <c r="K2134" s="2">
        <f t="shared" si="260"/>
        <v>146.51259934358177</v>
      </c>
    </row>
    <row r="2135" spans="1:11" ht="13.5" x14ac:dyDescent="0.25">
      <c r="A2135" s="3">
        <f>TITRES_STAT!B2138</f>
        <v>45113</v>
      </c>
      <c r="B2135" s="6">
        <f>TITRES_STAT!D2138</f>
        <v>153.99119999999999</v>
      </c>
      <c r="C2135" s="2">
        <f t="shared" si="261"/>
        <v>0</v>
      </c>
      <c r="D2135" s="2">
        <f t="shared" si="262"/>
        <v>152.23133999999999</v>
      </c>
      <c r="E2135" s="2">
        <f t="shared" si="264"/>
        <v>151.23864999999998</v>
      </c>
      <c r="F2135" s="2">
        <f t="shared" si="265"/>
        <v>149.69780000000006</v>
      </c>
      <c r="G2135" s="2">
        <f t="shared" si="259"/>
        <v>145.93064200000003</v>
      </c>
      <c r="H2135" s="2">
        <f t="shared" si="263"/>
        <v>135.76997199999988</v>
      </c>
      <c r="I2135" s="2">
        <f t="array" ref="I2135">SUMPRODUCT(B2119:B2138, (ROW(B2119:B2138)-ROW(B2119)+1)) / (20*21/2)</f>
        <v>151.8583980952381</v>
      </c>
      <c r="J2135" s="2">
        <f t="shared" si="266"/>
        <v>150.06586123044545</v>
      </c>
      <c r="K2135" s="2">
        <f t="shared" si="260"/>
        <v>146.80587780069621</v>
      </c>
    </row>
    <row r="2136" spans="1:11" ht="13.5" x14ac:dyDescent="0.25">
      <c r="A2136" s="3">
        <f>TITRES_STAT!B2139</f>
        <v>45114</v>
      </c>
      <c r="B2136" s="6">
        <f>TITRES_STAT!D2139</f>
        <v>153.99119999999999</v>
      </c>
      <c r="C2136" s="2">
        <f t="shared" si="261"/>
        <v>0</v>
      </c>
      <c r="D2136" s="2">
        <f t="shared" si="262"/>
        <v>152.81796</v>
      </c>
      <c r="E2136" s="2">
        <f t="shared" si="264"/>
        <v>151.74369999999996</v>
      </c>
      <c r="F2136" s="2">
        <f t="shared" si="265"/>
        <v>150.07475500000001</v>
      </c>
      <c r="G2136" s="2">
        <f t="shared" si="259"/>
        <v>146.22258400000004</v>
      </c>
      <c r="H2136" s="2">
        <f t="shared" si="263"/>
        <v>136.00617199999988</v>
      </c>
      <c r="I2136" s="2">
        <f t="array" ref="I2136">SUMPRODUCT(B2120:B2139, (ROW(B2120:B2139)-ROW(B2120)+1)) / (20*21/2)</f>
        <v>151.98602523809524</v>
      </c>
      <c r="J2136" s="2">
        <f t="shared" si="266"/>
        <v>150.43970301802207</v>
      </c>
      <c r="K2136" s="2">
        <f t="shared" si="260"/>
        <v>147.08765514184537</v>
      </c>
    </row>
    <row r="2137" spans="1:11" ht="13.5" x14ac:dyDescent="0.25">
      <c r="A2137" s="3">
        <f>TITRES_STAT!B2140</f>
        <v>45117</v>
      </c>
      <c r="B2137" s="6">
        <f>TITRES_STAT!D2140</f>
        <v>153.99119999999999</v>
      </c>
      <c r="C2137" s="2">
        <f t="shared" si="261"/>
        <v>0</v>
      </c>
      <c r="D2137" s="2">
        <f t="shared" si="262"/>
        <v>153.40457999999998</v>
      </c>
      <c r="E2137" s="2">
        <f t="shared" si="264"/>
        <v>152.24874999999997</v>
      </c>
      <c r="F2137" s="2">
        <f t="shared" si="265"/>
        <v>150.45126999999999</v>
      </c>
      <c r="G2137" s="2">
        <f t="shared" si="259"/>
        <v>146.49158800000004</v>
      </c>
      <c r="H2137" s="2">
        <f t="shared" si="263"/>
        <v>136.24237199999988</v>
      </c>
      <c r="I2137" s="2">
        <f t="array" ref="I2137">SUMPRODUCT(B2121:B2140, (ROW(B2121:B2140)-ROW(B2121)+1)) / (20*21/2)</f>
        <v>152.09793904761904</v>
      </c>
      <c r="J2137" s="2">
        <f t="shared" si="266"/>
        <v>150.77794082582949</v>
      </c>
      <c r="K2137" s="2">
        <f t="shared" si="260"/>
        <v>147.35838239118476</v>
      </c>
    </row>
    <row r="2138" spans="1:11" ht="13.5" x14ac:dyDescent="0.25">
      <c r="A2138" s="3">
        <f>TITRES_STAT!B2141</f>
        <v>45118</v>
      </c>
      <c r="B2138" s="6">
        <f>TITRES_STAT!D2141</f>
        <v>153.99119999999999</v>
      </c>
      <c r="C2138" s="2">
        <f t="shared" si="261"/>
        <v>0</v>
      </c>
      <c r="D2138" s="2">
        <f t="shared" si="262"/>
        <v>153.99119999999999</v>
      </c>
      <c r="E2138" s="2">
        <f t="shared" si="264"/>
        <v>152.52464999999998</v>
      </c>
      <c r="F2138" s="2">
        <f t="shared" si="265"/>
        <v>150.817915</v>
      </c>
      <c r="G2138" s="2">
        <f t="shared" si="259"/>
        <v>146.74824000000004</v>
      </c>
      <c r="H2138" s="2">
        <f t="shared" si="263"/>
        <v>136.47848399999987</v>
      </c>
      <c r="I2138" s="2">
        <f t="array" ref="I2138">SUMPRODUCT(B2122:B2141, (ROW(B2122:B2141)-ROW(B2122)+1)) / (20*21/2)</f>
        <v>152.19413952380953</v>
      </c>
      <c r="J2138" s="2">
        <f t="shared" si="266"/>
        <v>151.08396550908381</v>
      </c>
      <c r="K2138" s="2">
        <f t="shared" si="260"/>
        <v>147.6184928856481</v>
      </c>
    </row>
    <row r="2139" spans="1:11" ht="13.5" x14ac:dyDescent="0.25">
      <c r="A2139" s="3">
        <f>TITRES_STAT!B2142</f>
        <v>45119</v>
      </c>
      <c r="B2139" s="6">
        <f>TITRES_STAT!D2142</f>
        <v>152.15799999999999</v>
      </c>
      <c r="C2139" s="2">
        <f t="shared" si="261"/>
        <v>-1.833200000000005</v>
      </c>
      <c r="D2139" s="2">
        <f t="shared" si="262"/>
        <v>153.62456</v>
      </c>
      <c r="E2139" s="2">
        <f t="shared" si="264"/>
        <v>152.63463999999996</v>
      </c>
      <c r="F2139" s="2">
        <f t="shared" si="265"/>
        <v>150.98290499999999</v>
      </c>
      <c r="G2139" s="2">
        <f t="shared" si="259"/>
        <v>146.96822800000007</v>
      </c>
      <c r="H2139" s="2">
        <f t="shared" si="263"/>
        <v>136.69660749999989</v>
      </c>
      <c r="I2139" s="2">
        <f t="array" ref="I2139">SUMPRODUCT(B2123:B2142, (ROW(B2123:B2142)-ROW(B2123)+1)) / (20*21/2)</f>
        <v>152.23097904761906</v>
      </c>
      <c r="J2139" s="2">
        <f t="shared" si="266"/>
        <v>151.18625450821867</v>
      </c>
      <c r="K2139" s="2">
        <f t="shared" si="260"/>
        <v>147.79651277248544</v>
      </c>
    </row>
    <row r="2140" spans="1:11" ht="13.5" x14ac:dyDescent="0.25">
      <c r="A2140" s="3">
        <f>TITRES_STAT!B2143</f>
        <v>45120</v>
      </c>
      <c r="B2140" s="6">
        <f>TITRES_STAT!D2143</f>
        <v>152.15799999999999</v>
      </c>
      <c r="C2140" s="2">
        <f t="shared" si="261"/>
        <v>0</v>
      </c>
      <c r="D2140" s="2">
        <f t="shared" si="262"/>
        <v>153.25791999999998</v>
      </c>
      <c r="E2140" s="2">
        <f t="shared" si="264"/>
        <v>152.74462999999997</v>
      </c>
      <c r="F2140" s="2">
        <f t="shared" si="265"/>
        <v>151.14789499999998</v>
      </c>
      <c r="G2140" s="2">
        <f t="shared" si="259"/>
        <v>147.18821600000004</v>
      </c>
      <c r="H2140" s="2">
        <f t="shared" si="263"/>
        <v>136.9059964999999</v>
      </c>
      <c r="I2140" s="2">
        <f t="array" ref="I2140">SUMPRODUCT(B2124:B2143, (ROW(B2124:B2143)-ROW(B2124)+1)) / (20*21/2)</f>
        <v>152.29793523809522</v>
      </c>
      <c r="J2140" s="2">
        <f t="shared" si="266"/>
        <v>151.27880169791212</v>
      </c>
      <c r="K2140" s="2">
        <f t="shared" si="260"/>
        <v>147.96755148728994</v>
      </c>
    </row>
    <row r="2141" spans="1:11" ht="13.5" x14ac:dyDescent="0.25">
      <c r="A2141" s="3">
        <f>TITRES_STAT!B2144</f>
        <v>45121</v>
      </c>
      <c r="B2141" s="6">
        <f>TITRES_STAT!D2144</f>
        <v>152.15799999999999</v>
      </c>
      <c r="C2141" s="2">
        <f t="shared" si="261"/>
        <v>0</v>
      </c>
      <c r="D2141" s="2">
        <f t="shared" si="262"/>
        <v>152.89127999999999</v>
      </c>
      <c r="E2141" s="2">
        <f t="shared" si="264"/>
        <v>152.85461999999995</v>
      </c>
      <c r="F2141" s="2">
        <f t="shared" si="265"/>
        <v>151.31288499999997</v>
      </c>
      <c r="G2141" s="2">
        <f t="shared" si="259"/>
        <v>147.40996800000008</v>
      </c>
      <c r="H2141" s="2">
        <f t="shared" si="263"/>
        <v>137.11538549999989</v>
      </c>
      <c r="I2141" s="2">
        <f t="array" ref="I2141">SUMPRODUCT(B2125:B2144, (ROW(B2125:B2144)-ROW(B2125)+1)) / (20*21/2)</f>
        <v>152.34917809523807</v>
      </c>
      <c r="J2141" s="2">
        <f t="shared" si="266"/>
        <v>151.36253486953953</v>
      </c>
      <c r="K2141" s="2">
        <f t="shared" si="260"/>
        <v>148.13188280151388</v>
      </c>
    </row>
    <row r="2142" spans="1:11" ht="13.5" x14ac:dyDescent="0.25">
      <c r="A2142" s="3">
        <f>TITRES_STAT!B2145</f>
        <v>45124</v>
      </c>
      <c r="B2142" s="6">
        <f>TITRES_STAT!D2145</f>
        <v>151.69970000000001</v>
      </c>
      <c r="C2142" s="2">
        <f t="shared" si="261"/>
        <v>-0.45829999999997995</v>
      </c>
      <c r="D2142" s="2">
        <f t="shared" si="262"/>
        <v>152.43297999999999</v>
      </c>
      <c r="E2142" s="2">
        <f t="shared" si="264"/>
        <v>152.91877999999997</v>
      </c>
      <c r="F2142" s="2">
        <f t="shared" si="265"/>
        <v>151.45495999999997</v>
      </c>
      <c r="G2142" s="2">
        <f t="shared" si="259"/>
        <v>147.62255400000006</v>
      </c>
      <c r="H2142" s="2">
        <f t="shared" si="263"/>
        <v>137.31807199999992</v>
      </c>
      <c r="I2142" s="2">
        <f t="array" ref="I2142">SUMPRODUCT(B2126:B2145, (ROW(B2126:B2145)-ROW(B2126)+1)) / (20*21/2)</f>
        <v>152.38470761904759</v>
      </c>
      <c r="J2142" s="2">
        <f t="shared" si="266"/>
        <v>151.39464583434528</v>
      </c>
      <c r="K2142" s="2">
        <f t="shared" si="260"/>
        <v>148.27179720145452</v>
      </c>
    </row>
    <row r="2143" spans="1:11" ht="13.5" x14ac:dyDescent="0.25">
      <c r="A2143" s="3">
        <f>TITRES_STAT!B2146</f>
        <v>45125</v>
      </c>
      <c r="B2143" s="6">
        <f>TITRES_STAT!D2146</f>
        <v>152.15799999999999</v>
      </c>
      <c r="C2143" s="2">
        <f t="shared" si="261"/>
        <v>0.45829999999997995</v>
      </c>
      <c r="D2143" s="2">
        <f t="shared" si="262"/>
        <v>152.06634</v>
      </c>
      <c r="E2143" s="2">
        <f t="shared" si="264"/>
        <v>153.02876999999998</v>
      </c>
      <c r="F2143" s="2">
        <f t="shared" si="265"/>
        <v>151.61994999999996</v>
      </c>
      <c r="G2143" s="2">
        <f t="shared" si="259"/>
        <v>147.84624800000012</v>
      </c>
      <c r="H2143" s="2">
        <f t="shared" si="263"/>
        <v>137.5230059999999</v>
      </c>
      <c r="I2143" s="2">
        <f t="array" ref="I2143">SUMPRODUCT(B2127:B2146, (ROW(B2127:B2146)-ROW(B2127)+1)) / (20*21/2)</f>
        <v>152.40448000000001</v>
      </c>
      <c r="J2143" s="2">
        <f t="shared" si="266"/>
        <v>151.46734623107429</v>
      </c>
      <c r="K2143" s="2">
        <f t="shared" si="260"/>
        <v>148.42419731120143</v>
      </c>
    </row>
    <row r="2144" spans="1:11" ht="13.5" x14ac:dyDescent="0.25">
      <c r="A2144" s="3">
        <f>TITRES_STAT!B2147</f>
        <v>45127</v>
      </c>
      <c r="B2144" s="6">
        <f>TITRES_STAT!D2147</f>
        <v>152.15799999999999</v>
      </c>
      <c r="C2144" s="2">
        <f t="shared" si="261"/>
        <v>0</v>
      </c>
      <c r="D2144" s="2">
        <f t="shared" si="262"/>
        <v>152.06634</v>
      </c>
      <c r="E2144" s="2">
        <f t="shared" si="264"/>
        <v>152.84544999999997</v>
      </c>
      <c r="F2144" s="2">
        <f t="shared" si="265"/>
        <v>151.78493999999995</v>
      </c>
      <c r="G2144" s="2">
        <f t="shared" si="259"/>
        <v>148.06623600000012</v>
      </c>
      <c r="H2144" s="2">
        <f t="shared" si="263"/>
        <v>137.72793999999988</v>
      </c>
      <c r="I2144" s="2">
        <f t="array" ref="I2144">SUMPRODUCT(B2128:B2147, (ROW(B2128:B2147)-ROW(B2128)+1)) / (20*21/2)</f>
        <v>152.40893190476189</v>
      </c>
      <c r="J2144" s="2">
        <f t="shared" si="266"/>
        <v>151.53312278049577</v>
      </c>
      <c r="K2144" s="2">
        <f t="shared" si="260"/>
        <v>148.57062094605629</v>
      </c>
    </row>
    <row r="2145" spans="1:11" ht="13.5" x14ac:dyDescent="0.25">
      <c r="A2145" s="3">
        <f>TITRES_STAT!B2148</f>
        <v>45128</v>
      </c>
      <c r="B2145" s="6">
        <f>TITRES_STAT!D2148</f>
        <v>152.15799999999999</v>
      </c>
      <c r="C2145" s="2">
        <f t="shared" si="261"/>
        <v>0</v>
      </c>
      <c r="D2145" s="2">
        <f t="shared" si="262"/>
        <v>152.06634000000003</v>
      </c>
      <c r="E2145" s="2">
        <f t="shared" si="264"/>
        <v>152.66212999999999</v>
      </c>
      <c r="F2145" s="2">
        <f t="shared" si="265"/>
        <v>151.95038999999997</v>
      </c>
      <c r="G2145" s="2">
        <f t="shared" si="259"/>
        <v>148.28622400000012</v>
      </c>
      <c r="H2145" s="2">
        <f t="shared" si="263"/>
        <v>137.95497399999988</v>
      </c>
      <c r="I2145" s="2">
        <f t="array" ref="I2145">SUMPRODUCT(B2129:B2148, (ROW(B2129:B2148)-ROW(B2129)+1)) / (20*21/2)</f>
        <v>152.39806333333334</v>
      </c>
      <c r="J2145" s="2">
        <f t="shared" si="266"/>
        <v>151.59263489663903</v>
      </c>
      <c r="K2145" s="2">
        <f t="shared" si="260"/>
        <v>148.7113024775835</v>
      </c>
    </row>
    <row r="2146" spans="1:11" ht="13.5" x14ac:dyDescent="0.25">
      <c r="A2146" s="3">
        <f>TITRES_STAT!B2149</f>
        <v>45131</v>
      </c>
      <c r="B2146" s="6">
        <f>TITRES_STAT!D2149</f>
        <v>152.15799999999999</v>
      </c>
      <c r="C2146" s="2">
        <f t="shared" si="261"/>
        <v>0</v>
      </c>
      <c r="D2146" s="2">
        <f t="shared" si="262"/>
        <v>152.06634000000003</v>
      </c>
      <c r="E2146" s="2">
        <f t="shared" si="264"/>
        <v>152.47880999999998</v>
      </c>
      <c r="F2146" s="2">
        <f t="shared" si="265"/>
        <v>152.11125499999997</v>
      </c>
      <c r="G2146" s="2">
        <f t="shared" si="259"/>
        <v>148.50621200000015</v>
      </c>
      <c r="H2146" s="2">
        <f t="shared" si="263"/>
        <v>138.18641899999989</v>
      </c>
      <c r="I2146" s="2">
        <f t="array" ref="I2146">SUMPRODUCT(B2130:B2149, (ROW(B2130:B2149)-ROW(B2130)+1)) / (20*21/2)</f>
        <v>152.3827861904762</v>
      </c>
      <c r="J2146" s="2">
        <f t="shared" si="266"/>
        <v>151.64647919219721</v>
      </c>
      <c r="K2146" s="2">
        <f t="shared" si="260"/>
        <v>148.84646708630572</v>
      </c>
    </row>
    <row r="2147" spans="1:11" ht="13.5" x14ac:dyDescent="0.25">
      <c r="A2147" s="3">
        <f>TITRES_STAT!B2150</f>
        <v>45133</v>
      </c>
      <c r="B2147" s="6">
        <f>TITRES_STAT!D2150</f>
        <v>152.15799999999999</v>
      </c>
      <c r="C2147" s="2">
        <f t="shared" si="261"/>
        <v>0</v>
      </c>
      <c r="D2147" s="2">
        <f t="shared" si="262"/>
        <v>152.15799999999999</v>
      </c>
      <c r="E2147" s="2">
        <f t="shared" si="264"/>
        <v>152.29548999999997</v>
      </c>
      <c r="F2147" s="2">
        <f t="shared" si="265"/>
        <v>152.27211999999994</v>
      </c>
      <c r="G2147" s="2">
        <f t="shared" si="259"/>
        <v>148.73484600000015</v>
      </c>
      <c r="H2147" s="2">
        <f t="shared" si="263"/>
        <v>138.39404349999987</v>
      </c>
      <c r="I2147" s="2">
        <f t="array" ref="I2147">SUMPRODUCT(B2131:B2150, (ROW(B2131:B2150)-ROW(B2131)+1)) / (20*21/2)</f>
        <v>152.3622714285714</v>
      </c>
      <c r="J2147" s="2">
        <f t="shared" si="266"/>
        <v>151.69519545960699</v>
      </c>
      <c r="K2147" s="2">
        <f t="shared" si="260"/>
        <v>148.97633112213688</v>
      </c>
    </row>
    <row r="2148" spans="1:11" ht="13.5" x14ac:dyDescent="0.25">
      <c r="A2148" s="3">
        <f>TITRES_STAT!B2151</f>
        <v>45134</v>
      </c>
      <c r="B2148" s="6">
        <f>TITRES_STAT!D2151</f>
        <v>152.15799999999999</v>
      </c>
      <c r="C2148" s="2">
        <f t="shared" si="261"/>
        <v>0</v>
      </c>
      <c r="D2148" s="2">
        <f t="shared" si="262"/>
        <v>152.15799999999999</v>
      </c>
      <c r="E2148" s="2">
        <f t="shared" si="264"/>
        <v>152.11216999999996</v>
      </c>
      <c r="F2148" s="2">
        <f t="shared" si="265"/>
        <v>152.31840999999994</v>
      </c>
      <c r="G2148" s="2">
        <f t="shared" si="259"/>
        <v>148.95483400000015</v>
      </c>
      <c r="H2148" s="2">
        <f t="shared" si="263"/>
        <v>138.5989774999999</v>
      </c>
      <c r="I2148" s="2">
        <f t="array" ref="I2148">SUMPRODUCT(B2132:B2151, (ROW(B2132:B2151)-ROW(B2132)+1)) / (20*21/2)</f>
        <v>151.81273809523807</v>
      </c>
      <c r="J2148" s="2">
        <f t="shared" si="266"/>
        <v>151.73927208250157</v>
      </c>
      <c r="K2148" s="2">
        <f t="shared" si="260"/>
        <v>149.10110245068054</v>
      </c>
    </row>
    <row r="2149" spans="1:11" ht="13.5" x14ac:dyDescent="0.25">
      <c r="A2149" s="3">
        <f>TITRES_STAT!B2152</f>
        <v>45135</v>
      </c>
      <c r="B2149" s="6">
        <f>TITRES_STAT!D2152</f>
        <v>152.15799999999999</v>
      </c>
      <c r="C2149" s="2">
        <f t="shared" si="261"/>
        <v>0</v>
      </c>
      <c r="D2149" s="2">
        <f t="shared" si="262"/>
        <v>152.15799999999999</v>
      </c>
      <c r="E2149" s="2">
        <f t="shared" si="264"/>
        <v>152.11216999999996</v>
      </c>
      <c r="F2149" s="2">
        <f t="shared" si="265"/>
        <v>152.37340499999993</v>
      </c>
      <c r="G2149" s="2">
        <f t="shared" si="259"/>
        <v>149.18364400000016</v>
      </c>
      <c r="H2149" s="2">
        <f t="shared" si="263"/>
        <v>138.80391149999988</v>
      </c>
      <c r="I2149" s="2">
        <f t="array" ref="I2149">SUMPRODUCT(B2133:B2152, (ROW(B2133:B2152)-ROW(B2133)+1)) / (20*21/2)</f>
        <v>151.28415619047618</v>
      </c>
      <c r="J2149" s="2">
        <f t="shared" si="266"/>
        <v>151.77915093178714</v>
      </c>
      <c r="K2149" s="2">
        <f t="shared" si="260"/>
        <v>149.22098078594797</v>
      </c>
    </row>
    <row r="2150" spans="1:11" ht="13.5" x14ac:dyDescent="0.25">
      <c r="A2150" s="3">
        <f>TITRES_STAT!B2153</f>
        <v>45138</v>
      </c>
      <c r="B2150" s="6">
        <f>TITRES_STAT!D2153</f>
        <v>152.15799999999999</v>
      </c>
      <c r="C2150" s="2">
        <f t="shared" si="261"/>
        <v>0</v>
      </c>
      <c r="D2150" s="2">
        <f t="shared" si="262"/>
        <v>152.15799999999999</v>
      </c>
      <c r="E2150" s="2">
        <f t="shared" si="264"/>
        <v>152.11216999999996</v>
      </c>
      <c r="F2150" s="2">
        <f t="shared" si="265"/>
        <v>152.42839999999995</v>
      </c>
      <c r="G2150" s="2">
        <f t="shared" si="259"/>
        <v>149.40363200000016</v>
      </c>
      <c r="H2150" s="2">
        <f t="shared" si="263"/>
        <v>139.00002299999989</v>
      </c>
      <c r="I2150" s="2">
        <f t="array" ref="I2150">SUMPRODUCT(B2134:B2153, (ROW(B2134:B2153)-ROW(B2134)+1)) / (20*21/2)</f>
        <v>150.77652571428573</v>
      </c>
      <c r="J2150" s="2">
        <f t="shared" si="266"/>
        <v>151.81523179542646</v>
      </c>
      <c r="K2150" s="2">
        <f t="shared" si="260"/>
        <v>149.33615801002847</v>
      </c>
    </row>
    <row r="2151" spans="1:11" ht="13.5" x14ac:dyDescent="0.25">
      <c r="A2151" s="3">
        <f>TITRES_STAT!B2154</f>
        <v>45139</v>
      </c>
      <c r="B2151" s="6">
        <f>TITRES_STAT!D2154</f>
        <v>146.6583</v>
      </c>
      <c r="C2151" s="2">
        <f t="shared" si="261"/>
        <v>-5.49969999999999</v>
      </c>
      <c r="D2151" s="2">
        <f t="shared" si="262"/>
        <v>151.05805999999998</v>
      </c>
      <c r="E2151" s="2">
        <f t="shared" si="264"/>
        <v>151.56219999999999</v>
      </c>
      <c r="F2151" s="2">
        <f t="shared" si="265"/>
        <v>152.20840999999993</v>
      </c>
      <c r="G2151" s="2">
        <f t="shared" si="259"/>
        <v>149.51362600000016</v>
      </c>
      <c r="H2151" s="2">
        <f t="shared" si="263"/>
        <v>139.16863599999988</v>
      </c>
      <c r="I2151" s="2">
        <f t="array" ref="I2151">SUMPRODUCT(B2135:B2154, (ROW(B2135:B2154)-ROW(B2135)+1)) / (20*21/2)</f>
        <v>150.28984666666665</v>
      </c>
      <c r="J2151" s="2">
        <f t="shared" si="266"/>
        <v>151.32409543395727</v>
      </c>
      <c r="K2151" s="2">
        <f t="shared" si="260"/>
        <v>149.23114397041951</v>
      </c>
    </row>
    <row r="2152" spans="1:11" ht="13.5" x14ac:dyDescent="0.25">
      <c r="A2152" s="3">
        <f>TITRES_STAT!B2155</f>
        <v>45140</v>
      </c>
      <c r="B2152" s="6">
        <f>TITRES_STAT!D2155</f>
        <v>146.6583</v>
      </c>
      <c r="C2152" s="2">
        <f t="shared" si="261"/>
        <v>0</v>
      </c>
      <c r="D2152" s="2">
        <f t="shared" si="262"/>
        <v>149.95812000000001</v>
      </c>
      <c r="E2152" s="2">
        <f t="shared" si="264"/>
        <v>151.05806000000001</v>
      </c>
      <c r="F2152" s="2">
        <f t="shared" si="265"/>
        <v>151.98841999999996</v>
      </c>
      <c r="G2152" s="2">
        <f t="shared" si="259"/>
        <v>149.62362000000016</v>
      </c>
      <c r="H2152" s="2">
        <f t="shared" si="263"/>
        <v>139.33724899999987</v>
      </c>
      <c r="I2152" s="2">
        <f t="array" ref="I2152">SUMPRODUCT(B2136:B2155, (ROW(B2136:B2155)-ROW(B2136)+1)) / (20*21/2)</f>
        <v>150.2745719047619</v>
      </c>
      <c r="J2152" s="2">
        <f t="shared" si="266"/>
        <v>150.87973396405658</v>
      </c>
      <c r="K2152" s="2">
        <f t="shared" si="260"/>
        <v>149.13024812844228</v>
      </c>
    </row>
    <row r="2153" spans="1:11" ht="13.5" x14ac:dyDescent="0.25">
      <c r="A2153" s="3">
        <f>TITRES_STAT!B2156</f>
        <v>45141</v>
      </c>
      <c r="B2153" s="6">
        <f>TITRES_STAT!D2156</f>
        <v>146.6583</v>
      </c>
      <c r="C2153" s="2">
        <f t="shared" si="261"/>
        <v>0</v>
      </c>
      <c r="D2153" s="2">
        <f t="shared" si="262"/>
        <v>148.85818</v>
      </c>
      <c r="E2153" s="2">
        <f t="shared" si="264"/>
        <v>150.50809000000001</v>
      </c>
      <c r="F2153" s="2">
        <f t="shared" si="265"/>
        <v>151.76842999999997</v>
      </c>
      <c r="G2153" s="2">
        <f t="shared" si="259"/>
        <v>149.73361400000016</v>
      </c>
      <c r="H2153" s="2">
        <f t="shared" si="263"/>
        <v>139.50586199999989</v>
      </c>
      <c r="I2153" s="2">
        <f t="array" ref="I2153">SUMPRODUCT(B2137:B2156, (ROW(B2137:B2156)-ROW(B2137)+1)) / (20*21/2)</f>
        <v>150.27239142857144</v>
      </c>
      <c r="J2153" s="2">
        <f t="shared" si="266"/>
        <v>150.47769263414642</v>
      </c>
      <c r="K2153" s="2">
        <f t="shared" si="260"/>
        <v>149.03330898615042</v>
      </c>
    </row>
    <row r="2154" spans="1:11" ht="13.5" x14ac:dyDescent="0.25">
      <c r="A2154" s="3">
        <f>TITRES_STAT!B2157</f>
        <v>45142</v>
      </c>
      <c r="B2154" s="6">
        <f>TITRES_STAT!D2157</f>
        <v>146.6583</v>
      </c>
      <c r="C2154" s="2">
        <f t="shared" si="261"/>
        <v>0</v>
      </c>
      <c r="D2154" s="2">
        <f t="shared" si="262"/>
        <v>147.75823999999997</v>
      </c>
      <c r="E2154" s="2">
        <f t="shared" si="264"/>
        <v>149.95812000000001</v>
      </c>
      <c r="F2154" s="2">
        <f t="shared" si="265"/>
        <v>151.40178499999996</v>
      </c>
      <c r="G2154" s="2">
        <f t="shared" si="259"/>
        <v>149.84360800000016</v>
      </c>
      <c r="H2154" s="2">
        <f t="shared" si="263"/>
        <v>139.69657499999988</v>
      </c>
      <c r="I2154" s="2">
        <f t="array" ref="I2154">SUMPRODUCT(B2138:B2157, (ROW(B2138:B2157)-ROW(B2138)+1)) / (20*21/2)</f>
        <v>150.28330523809524</v>
      </c>
      <c r="J2154" s="2">
        <f t="shared" si="266"/>
        <v>150.11394095470391</v>
      </c>
      <c r="K2154" s="2">
        <f t="shared" si="260"/>
        <v>148.94017137885041</v>
      </c>
    </row>
    <row r="2155" spans="1:11" ht="13.5" x14ac:dyDescent="0.25">
      <c r="A2155" s="3">
        <f>TITRES_STAT!B2158</f>
        <v>45145</v>
      </c>
      <c r="B2155" s="6">
        <f>TITRES_STAT!D2158</f>
        <v>151.2414</v>
      </c>
      <c r="C2155" s="2">
        <f t="shared" si="261"/>
        <v>4.5831000000000017</v>
      </c>
      <c r="D2155" s="2">
        <f t="shared" si="262"/>
        <v>147.57491999999999</v>
      </c>
      <c r="E2155" s="2">
        <f t="shared" si="264"/>
        <v>149.86646000000002</v>
      </c>
      <c r="F2155" s="2">
        <f t="shared" si="265"/>
        <v>151.26429499999998</v>
      </c>
      <c r="G2155" s="2">
        <f t="shared" si="259"/>
        <v>149.95704000000015</v>
      </c>
      <c r="H2155" s="2">
        <f t="shared" si="263"/>
        <v>139.88598599999989</v>
      </c>
      <c r="I2155" s="2">
        <f t="array" ref="I2155">SUMPRODUCT(B2139:B2158, (ROW(B2139:B2158)-ROW(B2139)+1)) / (20*21/2)</f>
        <v>150.30731333333335</v>
      </c>
      <c r="J2155" s="2">
        <f t="shared" si="266"/>
        <v>150.22131800663686</v>
      </c>
      <c r="K2155" s="2">
        <f t="shared" si="260"/>
        <v>149.03041563850331</v>
      </c>
    </row>
    <row r="2156" spans="1:11" ht="13.5" x14ac:dyDescent="0.25">
      <c r="A2156" s="3">
        <f>TITRES_STAT!B2159</f>
        <v>45146</v>
      </c>
      <c r="B2156" s="6">
        <f>TITRES_STAT!D2159</f>
        <v>151.2414</v>
      </c>
      <c r="C2156" s="2">
        <f t="shared" si="261"/>
        <v>0</v>
      </c>
      <c r="D2156" s="2">
        <f t="shared" si="262"/>
        <v>148.49154000000001</v>
      </c>
      <c r="E2156" s="2">
        <f t="shared" si="264"/>
        <v>149.7748</v>
      </c>
      <c r="F2156" s="2">
        <f t="shared" si="265"/>
        <v>151.12680499999996</v>
      </c>
      <c r="G2156" s="2">
        <f t="shared" si="259"/>
        <v>150.07047200000017</v>
      </c>
      <c r="H2156" s="2">
        <f t="shared" si="263"/>
        <v>140.10089399999987</v>
      </c>
      <c r="I2156" s="2">
        <f t="array" ref="I2156">SUMPRODUCT(B2140:B2159, (ROW(B2140:B2159)-ROW(B2140)+1)) / (20*21/2)</f>
        <v>150.34441571428573</v>
      </c>
      <c r="J2156" s="2">
        <f t="shared" si="266"/>
        <v>150.31846867267146</v>
      </c>
      <c r="K2156" s="2">
        <f t="shared" si="260"/>
        <v>149.11712090758161</v>
      </c>
    </row>
    <row r="2157" spans="1:11" ht="13.5" x14ac:dyDescent="0.25">
      <c r="A2157" s="3">
        <f>TITRES_STAT!B2160</f>
        <v>45147</v>
      </c>
      <c r="B2157" s="6">
        <f>TITRES_STAT!D2160</f>
        <v>151.2414</v>
      </c>
      <c r="C2157" s="2">
        <f t="shared" si="261"/>
        <v>0</v>
      </c>
      <c r="D2157" s="2">
        <f t="shared" si="262"/>
        <v>149.40816000000001</v>
      </c>
      <c r="E2157" s="2">
        <f t="shared" si="264"/>
        <v>149.68314000000001</v>
      </c>
      <c r="F2157" s="2">
        <f t="shared" si="265"/>
        <v>150.98931499999998</v>
      </c>
      <c r="G2157" s="2">
        <f t="shared" si="259"/>
        <v>150.13079200000016</v>
      </c>
      <c r="H2157" s="2">
        <f t="shared" si="263"/>
        <v>140.30128899999988</v>
      </c>
      <c r="I2157" s="2">
        <f t="array" ref="I2157">SUMPRODUCT(B2141:B2160, (ROW(B2141:B2160)-ROW(B2141)+1)) / (20*21/2)</f>
        <v>150.38588285714283</v>
      </c>
      <c r="J2157" s="2">
        <f t="shared" si="266"/>
        <v>150.40636689432179</v>
      </c>
      <c r="K2157" s="2">
        <f t="shared" si="260"/>
        <v>149.20042597002939</v>
      </c>
    </row>
    <row r="2158" spans="1:11" ht="13.5" x14ac:dyDescent="0.25">
      <c r="A2158" s="3">
        <f>TITRES_STAT!B2161</f>
        <v>45148</v>
      </c>
      <c r="B2158" s="6">
        <f>TITRES_STAT!D2161</f>
        <v>151.2414</v>
      </c>
      <c r="C2158" s="2">
        <f t="shared" si="261"/>
        <v>0</v>
      </c>
      <c r="D2158" s="2">
        <f t="shared" si="262"/>
        <v>150.32477999999998</v>
      </c>
      <c r="E2158" s="2">
        <f t="shared" si="264"/>
        <v>149.59147999999996</v>
      </c>
      <c r="F2158" s="2">
        <f t="shared" si="265"/>
        <v>150.85182499999996</v>
      </c>
      <c r="G2158" s="2">
        <f t="shared" si="259"/>
        <v>150.15600000000012</v>
      </c>
      <c r="H2158" s="2">
        <f t="shared" si="263"/>
        <v>140.50168399999987</v>
      </c>
      <c r="I2158" s="2">
        <f t="array" ref="I2158">SUMPRODUCT(B2142:B2161, (ROW(B2142:B2161)-ROW(B2142)+1)) / (20*21/2)</f>
        <v>150.43171476190474</v>
      </c>
      <c r="J2158" s="2">
        <f t="shared" si="266"/>
        <v>150.48589385676732</v>
      </c>
      <c r="K2158" s="2">
        <f t="shared" si="260"/>
        <v>149.28046416728313</v>
      </c>
    </row>
    <row r="2159" spans="1:11" ht="13.5" x14ac:dyDescent="0.25">
      <c r="A2159" s="3">
        <f>TITRES_STAT!B2162</f>
        <v>45149</v>
      </c>
      <c r="B2159" s="6">
        <f>TITRES_STAT!D2162</f>
        <v>151.2414</v>
      </c>
      <c r="C2159" s="2">
        <f t="shared" si="261"/>
        <v>0</v>
      </c>
      <c r="D2159" s="2">
        <f t="shared" si="262"/>
        <v>151.2414</v>
      </c>
      <c r="E2159" s="2">
        <f t="shared" si="264"/>
        <v>149.49981999999994</v>
      </c>
      <c r="F2159" s="2">
        <f t="shared" si="265"/>
        <v>150.80599499999997</v>
      </c>
      <c r="G2159" s="2">
        <f t="shared" si="259"/>
        <v>150.25178600000012</v>
      </c>
      <c r="H2159" s="2">
        <f t="shared" si="263"/>
        <v>140.69105099999987</v>
      </c>
      <c r="I2159" s="2">
        <f t="array" ref="I2159">SUMPRODUCT(B2143:B2162, (ROW(B2143:B2162)-ROW(B2143)+1)) / (20*21/2)</f>
        <v>150.48191142857144</v>
      </c>
      <c r="J2159" s="2">
        <f t="shared" si="266"/>
        <v>150.55784682278949</v>
      </c>
      <c r="K2159" s="2">
        <f t="shared" si="260"/>
        <v>149.35736361170339</v>
      </c>
    </row>
    <row r="2160" spans="1:11" ht="13.5" x14ac:dyDescent="0.25">
      <c r="A2160" s="3">
        <f>TITRES_STAT!B2163</f>
        <v>45152</v>
      </c>
      <c r="B2160" s="6">
        <f>TITRES_STAT!D2163</f>
        <v>151.2414</v>
      </c>
      <c r="C2160" s="2">
        <f t="shared" si="261"/>
        <v>0</v>
      </c>
      <c r="D2160" s="2">
        <f t="shared" si="262"/>
        <v>151.2414</v>
      </c>
      <c r="E2160" s="2">
        <f t="shared" si="264"/>
        <v>149.40815999999995</v>
      </c>
      <c r="F2160" s="2">
        <f t="shared" si="265"/>
        <v>150.76016499999997</v>
      </c>
      <c r="G2160" s="2">
        <f t="shared" si="259"/>
        <v>150.3475720000001</v>
      </c>
      <c r="H2160" s="2">
        <f t="shared" si="263"/>
        <v>140.88041799999988</v>
      </c>
      <c r="I2160" s="2">
        <f t="array" ref="I2160">SUMPRODUCT(B2144:B2163, (ROW(B2144:B2163)-ROW(B2144)+1)) / (20*21/2)</f>
        <v>150.53429047619045</v>
      </c>
      <c r="J2160" s="2">
        <f t="shared" si="266"/>
        <v>150.62294712538096</v>
      </c>
      <c r="K2160" s="2">
        <f t="shared" si="260"/>
        <v>149.43124739163659</v>
      </c>
    </row>
    <row r="2161" spans="1:11" ht="13.5" x14ac:dyDescent="0.25">
      <c r="A2161" s="3">
        <f>TITRES_STAT!B2164</f>
        <v>45153</v>
      </c>
      <c r="B2161" s="6">
        <f>TITRES_STAT!D2164</f>
        <v>151.2414</v>
      </c>
      <c r="C2161" s="2">
        <f t="shared" si="261"/>
        <v>0</v>
      </c>
      <c r="D2161" s="2">
        <f t="shared" si="262"/>
        <v>151.2414</v>
      </c>
      <c r="E2161" s="2">
        <f t="shared" si="264"/>
        <v>149.86646999999999</v>
      </c>
      <c r="F2161" s="2">
        <f t="shared" si="265"/>
        <v>150.71433499999995</v>
      </c>
      <c r="G2161" s="2">
        <f t="shared" si="259"/>
        <v>150.4433580000001</v>
      </c>
      <c r="H2161" s="2">
        <f t="shared" si="263"/>
        <v>141.06316799999988</v>
      </c>
      <c r="I2161" s="2">
        <f t="array" ref="I2161">SUMPRODUCT(B2145:B2164, (ROW(B2145:B2164)-ROW(B2145)+1)) / (20*21/2)</f>
        <v>150.59103428571427</v>
      </c>
      <c r="J2161" s="2">
        <f t="shared" si="266"/>
        <v>150.68184739915421</v>
      </c>
      <c r="K2161" s="2">
        <f t="shared" si="260"/>
        <v>149.50223376843513</v>
      </c>
    </row>
    <row r="2162" spans="1:11" ht="13.5" x14ac:dyDescent="0.25">
      <c r="A2162" s="3">
        <f>TITRES_STAT!B2165</f>
        <v>45154</v>
      </c>
      <c r="B2162" s="6">
        <f>TITRES_STAT!D2165</f>
        <v>151.2414</v>
      </c>
      <c r="C2162" s="2">
        <f t="shared" si="261"/>
        <v>0</v>
      </c>
      <c r="D2162" s="2">
        <f t="shared" si="262"/>
        <v>151.2414</v>
      </c>
      <c r="E2162" s="2">
        <f t="shared" si="264"/>
        <v>150.32477999999998</v>
      </c>
      <c r="F2162" s="2">
        <f t="shared" si="265"/>
        <v>150.69141999999997</v>
      </c>
      <c r="G2162" s="2">
        <f t="shared" ref="G2162:G2225" si="267">AVERAGE(B2113:B2162)</f>
        <v>150.49079800000007</v>
      </c>
      <c r="H2162" s="2">
        <f t="shared" si="263"/>
        <v>141.22386199999985</v>
      </c>
      <c r="I2162" s="2">
        <f t="array" ref="I2162">SUMPRODUCT(B2146:B2165, (ROW(B2146:B2165)-ROW(B2146)+1)) / (20*21/2)</f>
        <v>150.65214285714285</v>
      </c>
      <c r="J2162" s="2">
        <f t="shared" si="266"/>
        <v>150.73513812304427</v>
      </c>
      <c r="K2162" s="2">
        <f t="shared" si="260"/>
        <v>149.57043636575139</v>
      </c>
    </row>
    <row r="2163" spans="1:11" ht="13.5" x14ac:dyDescent="0.25">
      <c r="A2163" s="3">
        <f>TITRES_STAT!B2166</f>
        <v>45155</v>
      </c>
      <c r="B2163" s="6">
        <f>TITRES_STAT!D2166</f>
        <v>151.2414</v>
      </c>
      <c r="C2163" s="2">
        <f t="shared" si="261"/>
        <v>0</v>
      </c>
      <c r="D2163" s="2">
        <f t="shared" si="262"/>
        <v>151.2414</v>
      </c>
      <c r="E2163" s="2">
        <f t="shared" si="264"/>
        <v>150.78308999999996</v>
      </c>
      <c r="F2163" s="2">
        <f t="shared" si="265"/>
        <v>150.64558999999997</v>
      </c>
      <c r="G2163" s="2">
        <f t="shared" si="267"/>
        <v>150.53823800000006</v>
      </c>
      <c r="H2163" s="2">
        <f t="shared" si="263"/>
        <v>141.35777999999985</v>
      </c>
      <c r="I2163" s="2">
        <f t="array" ref="I2163">SUMPRODUCT(B2147:B2166, (ROW(B2147:B2166)-ROW(B2147)+1)) / (20*21/2)</f>
        <v>150.71761619047621</v>
      </c>
      <c r="J2163" s="2">
        <f t="shared" si="266"/>
        <v>150.78335353989718</v>
      </c>
      <c r="K2163" s="2">
        <f t="shared" ref="K2163:K2226" si="268">$K$4*B2163+(1-$K$4)*K2162</f>
        <v>149.63596435140821</v>
      </c>
    </row>
    <row r="2164" spans="1:11" ht="13.5" x14ac:dyDescent="0.25">
      <c r="A2164" s="3">
        <f>TITRES_STAT!B2167</f>
        <v>45156</v>
      </c>
      <c r="B2164" s="6">
        <f>TITRES_STAT!D2167</f>
        <v>151.2414</v>
      </c>
      <c r="C2164" s="2">
        <f t="shared" si="261"/>
        <v>0</v>
      </c>
      <c r="D2164" s="2">
        <f t="shared" si="262"/>
        <v>151.2414</v>
      </c>
      <c r="E2164" s="2">
        <f t="shared" si="264"/>
        <v>151.24139999999997</v>
      </c>
      <c r="F2164" s="2">
        <f t="shared" si="265"/>
        <v>150.59975999999995</v>
      </c>
      <c r="G2164" s="2">
        <f t="shared" si="267"/>
        <v>150.58567800000003</v>
      </c>
      <c r="H2164" s="2">
        <f t="shared" si="263"/>
        <v>141.47436199999981</v>
      </c>
      <c r="I2164" s="2">
        <f t="array" ref="I2164">SUMPRODUCT(B2148:B2167, (ROW(B2148:B2167)-ROW(B2148)+1)) / (20*21/2)</f>
        <v>150.78745428571429</v>
      </c>
      <c r="J2164" s="2">
        <f t="shared" si="266"/>
        <v>150.82697701228793</v>
      </c>
      <c r="K2164" s="2">
        <f t="shared" si="268"/>
        <v>149.6989226121373</v>
      </c>
    </row>
    <row r="2165" spans="1:11" ht="13.5" x14ac:dyDescent="0.25">
      <c r="A2165" s="3">
        <f>TITRES_STAT!B2168</f>
        <v>45159</v>
      </c>
      <c r="B2165" s="6">
        <f>TITRES_STAT!D2168</f>
        <v>151.2414</v>
      </c>
      <c r="C2165" s="2">
        <f t="shared" si="261"/>
        <v>0</v>
      </c>
      <c r="D2165" s="2">
        <f t="shared" si="262"/>
        <v>151.2414</v>
      </c>
      <c r="E2165" s="2">
        <f t="shared" si="264"/>
        <v>151.24139999999997</v>
      </c>
      <c r="F2165" s="2">
        <f t="shared" si="265"/>
        <v>150.55392999999995</v>
      </c>
      <c r="G2165" s="2">
        <f t="shared" si="267"/>
        <v>150.63311800000005</v>
      </c>
      <c r="H2165" s="2">
        <f t="shared" si="263"/>
        <v>141.59094399999981</v>
      </c>
      <c r="I2165" s="2">
        <f t="array" ref="I2165">SUMPRODUCT(B2149:B2168, (ROW(B2149:B2168)-ROW(B2149)+1)) / (20*21/2)</f>
        <v>150.86165714285715</v>
      </c>
      <c r="J2165" s="2">
        <f t="shared" si="266"/>
        <v>150.86644586826051</v>
      </c>
      <c r="K2165" s="2">
        <f t="shared" si="268"/>
        <v>149.75941192146524</v>
      </c>
    </row>
    <row r="2166" spans="1:11" ht="13.5" x14ac:dyDescent="0.25">
      <c r="A2166" s="3">
        <f>TITRES_STAT!B2169</f>
        <v>45160</v>
      </c>
      <c r="B2166" s="6">
        <f>TITRES_STAT!D2169</f>
        <v>151.2414</v>
      </c>
      <c r="C2166" s="2">
        <f t="shared" si="261"/>
        <v>0</v>
      </c>
      <c r="D2166" s="2">
        <f t="shared" si="262"/>
        <v>151.2414</v>
      </c>
      <c r="E2166" s="2">
        <f t="shared" si="264"/>
        <v>151.24139999999997</v>
      </c>
      <c r="F2166" s="2">
        <f t="shared" si="265"/>
        <v>150.50809999999996</v>
      </c>
      <c r="G2166" s="2">
        <f t="shared" si="267"/>
        <v>150.72890400000003</v>
      </c>
      <c r="H2166" s="2">
        <f t="shared" si="263"/>
        <v>141.69429249999979</v>
      </c>
      <c r="I2166" s="2">
        <f t="array" ref="I2166">SUMPRODUCT(B2150:B2169, (ROW(B2150:B2169)-ROW(B2150)+1)) / (20*21/2)</f>
        <v>151.02751999999998</v>
      </c>
      <c r="J2166" s="2">
        <f t="shared" si="266"/>
        <v>150.90215578556902</v>
      </c>
      <c r="K2166" s="2">
        <f t="shared" si="268"/>
        <v>149.81752910101562</v>
      </c>
    </row>
    <row r="2167" spans="1:11" ht="13.5" x14ac:dyDescent="0.25">
      <c r="A2167" s="3">
        <f>TITRES_STAT!B2170</f>
        <v>45161</v>
      </c>
      <c r="B2167" s="6">
        <f>TITRES_STAT!D2170</f>
        <v>151.2414</v>
      </c>
      <c r="C2167" s="2">
        <f t="shared" si="261"/>
        <v>0</v>
      </c>
      <c r="D2167" s="2">
        <f t="shared" si="262"/>
        <v>151.2414</v>
      </c>
      <c r="E2167" s="2">
        <f t="shared" si="264"/>
        <v>151.24139999999997</v>
      </c>
      <c r="F2167" s="2">
        <f t="shared" si="265"/>
        <v>150.46226999999993</v>
      </c>
      <c r="G2167" s="2">
        <f t="shared" si="267"/>
        <v>150.82451399999999</v>
      </c>
      <c r="H2167" s="2">
        <f t="shared" si="263"/>
        <v>141.78881849999979</v>
      </c>
      <c r="I2167" s="2">
        <f t="array" ref="I2167">SUMPRODUCT(B2151:B2170, (ROW(B2151:B2170)-ROW(B2151)+1)) / (20*21/2)</f>
        <v>151.19338285714286</v>
      </c>
      <c r="J2167" s="2">
        <f t="shared" si="266"/>
        <v>150.93446475837197</v>
      </c>
      <c r="K2167" s="2">
        <f t="shared" si="268"/>
        <v>149.87336717548558</v>
      </c>
    </row>
    <row r="2168" spans="1:11" ht="13.5" x14ac:dyDescent="0.25">
      <c r="A2168" s="3">
        <f>TITRES_STAT!B2171</f>
        <v>45162</v>
      </c>
      <c r="B2168" s="6">
        <f>TITRES_STAT!D2171</f>
        <v>151.2414</v>
      </c>
      <c r="C2168" s="2">
        <f t="shared" si="261"/>
        <v>0</v>
      </c>
      <c r="D2168" s="2">
        <f t="shared" si="262"/>
        <v>151.2414</v>
      </c>
      <c r="E2168" s="2">
        <f t="shared" si="264"/>
        <v>151.24139999999997</v>
      </c>
      <c r="F2168" s="2">
        <f t="shared" si="265"/>
        <v>150.41643999999991</v>
      </c>
      <c r="G2168" s="2">
        <f t="shared" si="267"/>
        <v>150.91617600000001</v>
      </c>
      <c r="H2168" s="2">
        <f t="shared" si="263"/>
        <v>141.87893349999976</v>
      </c>
      <c r="I2168" s="2">
        <f t="array" ref="I2168">SUMPRODUCT(B2152:B2171, (ROW(B2152:B2171)-ROW(B2152)+1)) / (20*21/2)</f>
        <v>151.35924571428572</v>
      </c>
      <c r="J2168" s="2">
        <f t="shared" si="266"/>
        <v>150.96369668614608</v>
      </c>
      <c r="K2168" s="2">
        <f t="shared" si="268"/>
        <v>149.92701552154497</v>
      </c>
    </row>
    <row r="2169" spans="1:11" ht="13.5" x14ac:dyDescent="0.25">
      <c r="A2169" s="3">
        <f>TITRES_STAT!B2172</f>
        <v>45163</v>
      </c>
      <c r="B2169" s="6">
        <f>TITRES_STAT!D2172</f>
        <v>152.15799999999999</v>
      </c>
      <c r="C2169" s="2">
        <f t="shared" si="261"/>
        <v>0.91659999999998831</v>
      </c>
      <c r="D2169" s="2">
        <f t="shared" si="262"/>
        <v>151.42472000000001</v>
      </c>
      <c r="E2169" s="2">
        <f t="shared" si="264"/>
        <v>151.33305999999999</v>
      </c>
      <c r="F2169" s="2">
        <f t="shared" si="265"/>
        <v>150.41643999999991</v>
      </c>
      <c r="G2169" s="2">
        <f t="shared" si="267"/>
        <v>150.98217199999999</v>
      </c>
      <c r="H2169" s="2">
        <f t="shared" si="263"/>
        <v>141.96877899999978</v>
      </c>
      <c r="I2169" s="2">
        <f t="array" ref="I2169">SUMPRODUCT(B2153:B2172, (ROW(B2153:B2172)-ROW(B2153)+1)) / (20*21/2)</f>
        <v>152.1510242857143</v>
      </c>
      <c r="J2169" s="2">
        <f t="shared" si="266"/>
        <v>151.07743985889405</v>
      </c>
      <c r="K2169" s="2">
        <f t="shared" si="268"/>
        <v>150.01450510893537</v>
      </c>
    </row>
    <row r="2170" spans="1:11" ht="13.5" x14ac:dyDescent="0.25">
      <c r="A2170" s="3">
        <f>TITRES_STAT!B2173</f>
        <v>45166</v>
      </c>
      <c r="B2170" s="6">
        <f>TITRES_STAT!D2173</f>
        <v>152.15799999999999</v>
      </c>
      <c r="C2170" s="2">
        <f t="shared" si="261"/>
        <v>0</v>
      </c>
      <c r="D2170" s="2">
        <f t="shared" si="262"/>
        <v>151.60804000000002</v>
      </c>
      <c r="E2170" s="2">
        <f t="shared" si="264"/>
        <v>151.42471999999998</v>
      </c>
      <c r="F2170" s="2">
        <f t="shared" si="265"/>
        <v>150.41643999999991</v>
      </c>
      <c r="G2170" s="2">
        <f t="shared" si="267"/>
        <v>151.04816799999998</v>
      </c>
      <c r="H2170" s="2">
        <f t="shared" si="263"/>
        <v>142.03700949999978</v>
      </c>
      <c r="I2170" s="2">
        <f t="array" ref="I2170">SUMPRODUCT(B2154:B2173, (ROW(B2154:B2173)-ROW(B2154)+1)) / (20*21/2)</f>
        <v>153.00884666666667</v>
      </c>
      <c r="J2170" s="2">
        <f t="shared" si="266"/>
        <v>151.18035034852318</v>
      </c>
      <c r="K2170" s="2">
        <f t="shared" si="268"/>
        <v>150.09856373211437</v>
      </c>
    </row>
    <row r="2171" spans="1:11" ht="13.5" x14ac:dyDescent="0.25">
      <c r="A2171" s="3">
        <f>TITRES_STAT!B2174</f>
        <v>45167</v>
      </c>
      <c r="B2171" s="6">
        <f>TITRES_STAT!D2174</f>
        <v>152.15799999999999</v>
      </c>
      <c r="C2171" s="2">
        <f t="shared" si="261"/>
        <v>0</v>
      </c>
      <c r="D2171" s="2">
        <f t="shared" si="262"/>
        <v>151.79136</v>
      </c>
      <c r="E2171" s="2">
        <f t="shared" si="264"/>
        <v>151.51637999999997</v>
      </c>
      <c r="F2171" s="2">
        <f t="shared" si="265"/>
        <v>150.69142499999992</v>
      </c>
      <c r="G2171" s="2">
        <f t="shared" si="267"/>
        <v>151.11416399999999</v>
      </c>
      <c r="H2171" s="2">
        <f t="shared" si="263"/>
        <v>142.0740969999998</v>
      </c>
      <c r="I2171" s="2">
        <f t="array" ref="I2171">SUMPRODUCT(B2155:B2174, (ROW(B2155:B2174)-ROW(B2155)+1)) / (20*21/2)</f>
        <v>153.80163285714286</v>
      </c>
      <c r="J2171" s="2">
        <f t="shared" si="266"/>
        <v>151.27345983914</v>
      </c>
      <c r="K2171" s="2">
        <f t="shared" si="268"/>
        <v>150.17932593869813</v>
      </c>
    </row>
    <row r="2172" spans="1:11" ht="13.5" x14ac:dyDescent="0.25">
      <c r="A2172" s="3">
        <f>TITRES_STAT!B2175</f>
        <v>45168</v>
      </c>
      <c r="B2172" s="6">
        <f>TITRES_STAT!D2175</f>
        <v>159.0051</v>
      </c>
      <c r="C2172" s="2">
        <f t="shared" si="261"/>
        <v>6.8471000000000117</v>
      </c>
      <c r="D2172" s="2">
        <f t="shared" si="262"/>
        <v>153.3441</v>
      </c>
      <c r="E2172" s="2">
        <f t="shared" si="264"/>
        <v>152.29274999999998</v>
      </c>
      <c r="F2172" s="2">
        <f t="shared" si="265"/>
        <v>151.30876499999994</v>
      </c>
      <c r="G2172" s="2">
        <f t="shared" si="267"/>
        <v>151.31710199999998</v>
      </c>
      <c r="H2172" s="2">
        <f t="shared" si="263"/>
        <v>142.15450699999977</v>
      </c>
      <c r="I2172" s="2">
        <f t="array" ref="I2172">SUMPRODUCT(B2156:B2175, (ROW(B2156:B2175)-ROW(B2156)+1)) / (20*21/2)</f>
        <v>154.52938285714285</v>
      </c>
      <c r="J2172" s="2">
        <f t="shared" si="266"/>
        <v>152.00980652112668</v>
      </c>
      <c r="K2172" s="2">
        <f t="shared" si="268"/>
        <v>150.52543472541583</v>
      </c>
    </row>
    <row r="2173" spans="1:11" ht="13.5" x14ac:dyDescent="0.25">
      <c r="A2173" s="3">
        <f>TITRES_STAT!B2176</f>
        <v>45169</v>
      </c>
      <c r="B2173" s="6">
        <f>TITRES_STAT!D2176</f>
        <v>160.3159</v>
      </c>
      <c r="C2173" s="2">
        <f t="shared" si="261"/>
        <v>1.3108000000000004</v>
      </c>
      <c r="D2173" s="2">
        <f t="shared" si="262"/>
        <v>155.15899999999996</v>
      </c>
      <c r="E2173" s="2">
        <f t="shared" si="264"/>
        <v>153.2002</v>
      </c>
      <c r="F2173" s="2">
        <f t="shared" si="265"/>
        <v>151.99164499999992</v>
      </c>
      <c r="G2173" s="2">
        <f t="shared" si="267"/>
        <v>151.54625599999997</v>
      </c>
      <c r="H2173" s="2">
        <f t="shared" si="263"/>
        <v>142.25470449999978</v>
      </c>
      <c r="I2173" s="2">
        <f t="array" ref="I2173">SUMPRODUCT(B2157:B2176, (ROW(B2157:B2176)-ROW(B2157)+1)) / (20*21/2)</f>
        <v>155.21392095238096</v>
      </c>
      <c r="J2173" s="2">
        <f t="shared" si="266"/>
        <v>152.80086304292414</v>
      </c>
      <c r="K2173" s="2">
        <f t="shared" si="268"/>
        <v>150.9093745401054</v>
      </c>
    </row>
    <row r="2174" spans="1:11" ht="13.5" x14ac:dyDescent="0.25">
      <c r="A2174" s="3">
        <f>TITRES_STAT!B2177</f>
        <v>45170</v>
      </c>
      <c r="B2174" s="6">
        <f>TITRES_STAT!D2177</f>
        <v>160.3159</v>
      </c>
      <c r="C2174" s="2">
        <f t="shared" si="261"/>
        <v>0</v>
      </c>
      <c r="D2174" s="2">
        <f t="shared" si="262"/>
        <v>156.79058000000001</v>
      </c>
      <c r="E2174" s="2">
        <f t="shared" si="264"/>
        <v>154.10765000000001</v>
      </c>
      <c r="F2174" s="2">
        <f t="shared" si="265"/>
        <v>152.67452499999996</v>
      </c>
      <c r="G2174" s="2">
        <f t="shared" si="267"/>
        <v>151.77540999999997</v>
      </c>
      <c r="H2174" s="2">
        <f t="shared" si="263"/>
        <v>142.36372449999979</v>
      </c>
      <c r="I2174" s="2">
        <f t="array" ref="I2174">SUMPRODUCT(B2158:B2177, (ROW(B2158:B2177)-ROW(B2158)+1)) / (20*21/2)</f>
        <v>155.85524714285714</v>
      </c>
      <c r="J2174" s="2">
        <f t="shared" si="266"/>
        <v>153.51658084835995</v>
      </c>
      <c r="K2174" s="2">
        <f t="shared" si="268"/>
        <v>151.27825789147383</v>
      </c>
    </row>
    <row r="2175" spans="1:11" ht="13.5" x14ac:dyDescent="0.25">
      <c r="A2175" s="3">
        <f>TITRES_STAT!B2178</f>
        <v>45173</v>
      </c>
      <c r="B2175" s="6">
        <f>TITRES_STAT!D2178</f>
        <v>160.3159</v>
      </c>
      <c r="C2175" s="2">
        <f t="shared" si="261"/>
        <v>0</v>
      </c>
      <c r="D2175" s="2">
        <f t="shared" si="262"/>
        <v>158.42215999999999</v>
      </c>
      <c r="E2175" s="2">
        <f t="shared" si="264"/>
        <v>155.01510000000002</v>
      </c>
      <c r="F2175" s="2">
        <f t="shared" si="265"/>
        <v>153.12824999999995</v>
      </c>
      <c r="G2175" s="2">
        <f t="shared" si="267"/>
        <v>152.00474799999995</v>
      </c>
      <c r="H2175" s="2">
        <f t="shared" si="263"/>
        <v>142.47274449999981</v>
      </c>
      <c r="I2175" s="2">
        <f t="array" ref="I2175">SUMPRODUCT(B2159:B2178, (ROW(B2159:B2178)-ROW(B2159)+1)) / (20*21/2)</f>
        <v>156.45336142857144</v>
      </c>
      <c r="J2175" s="2">
        <f t="shared" si="266"/>
        <v>154.16413505327805</v>
      </c>
      <c r="K2175" s="2">
        <f t="shared" si="268"/>
        <v>151.6326752290631</v>
      </c>
    </row>
    <row r="2176" spans="1:11" ht="13.5" x14ac:dyDescent="0.25">
      <c r="A2176" s="3">
        <f>TITRES_STAT!B2179</f>
        <v>45174</v>
      </c>
      <c r="B2176" s="6">
        <f>TITRES_STAT!D2179</f>
        <v>160.3159</v>
      </c>
      <c r="C2176" s="2">
        <f t="shared" si="261"/>
        <v>0</v>
      </c>
      <c r="D2176" s="2">
        <f t="shared" si="262"/>
        <v>160.05374</v>
      </c>
      <c r="E2176" s="2">
        <f t="shared" si="264"/>
        <v>155.92255000000003</v>
      </c>
      <c r="F2176" s="2">
        <f t="shared" si="265"/>
        <v>153.58197499999997</v>
      </c>
      <c r="G2176" s="2">
        <f t="shared" si="267"/>
        <v>152.23225199999993</v>
      </c>
      <c r="H2176" s="2">
        <f t="shared" si="263"/>
        <v>142.57294199999981</v>
      </c>
      <c r="I2176" s="2">
        <f t="array" ref="I2176">SUMPRODUCT(B2160:B2179, (ROW(B2160:B2179)-ROW(B2160)+1)) / (20*21/2)</f>
        <v>157.00826380952381</v>
      </c>
      <c r="J2176" s="2">
        <f t="shared" si="266"/>
        <v>154.75001742915634</v>
      </c>
      <c r="K2176" s="2">
        <f t="shared" si="268"/>
        <v>151.97319384753121</v>
      </c>
    </row>
    <row r="2177" spans="1:11" ht="13.5" x14ac:dyDescent="0.25">
      <c r="A2177" s="3">
        <f>TITRES_STAT!B2180</f>
        <v>45175</v>
      </c>
      <c r="B2177" s="6">
        <f>TITRES_STAT!D2180</f>
        <v>160.3159</v>
      </c>
      <c r="C2177" s="2">
        <f t="shared" si="261"/>
        <v>0</v>
      </c>
      <c r="D2177" s="2">
        <f t="shared" si="262"/>
        <v>160.3159</v>
      </c>
      <c r="E2177" s="2">
        <f t="shared" si="264"/>
        <v>156.83000000000001</v>
      </c>
      <c r="F2177" s="2">
        <f t="shared" si="265"/>
        <v>154.03569999999996</v>
      </c>
      <c r="G2177" s="2">
        <f t="shared" si="267"/>
        <v>152.45975599999994</v>
      </c>
      <c r="H2177" s="2">
        <f t="shared" si="263"/>
        <v>142.67358049999984</v>
      </c>
      <c r="I2177" s="2">
        <f t="array" ref="I2177">SUMPRODUCT(B2161:B2180, (ROW(B2161:B2180)-ROW(B2161)+1)) / (20*21/2)</f>
        <v>157.51995428571428</v>
      </c>
      <c r="J2177" s="2">
        <f t="shared" si="266"/>
        <v>155.2801014835224</v>
      </c>
      <c r="K2177" s="2">
        <f t="shared" si="268"/>
        <v>152.30035879468684</v>
      </c>
    </row>
    <row r="2178" spans="1:11" ht="13.5" x14ac:dyDescent="0.25">
      <c r="A2178" s="3">
        <f>TITRES_STAT!B2181</f>
        <v>45176</v>
      </c>
      <c r="B2178" s="6">
        <f>TITRES_STAT!D2181</f>
        <v>160.3159</v>
      </c>
      <c r="C2178" s="2">
        <f t="shared" si="261"/>
        <v>0</v>
      </c>
      <c r="D2178" s="2">
        <f t="shared" si="262"/>
        <v>160.3159</v>
      </c>
      <c r="E2178" s="2">
        <f t="shared" si="264"/>
        <v>157.73745000000002</v>
      </c>
      <c r="F2178" s="2">
        <f t="shared" si="265"/>
        <v>154.48942499999998</v>
      </c>
      <c r="G2178" s="2">
        <f t="shared" si="267"/>
        <v>152.64142999999993</v>
      </c>
      <c r="H2178" s="2">
        <f t="shared" si="263"/>
        <v>142.79583399999984</v>
      </c>
      <c r="I2178" s="2">
        <f t="array" ref="I2178">SUMPRODUCT(B2162:B2181, (ROW(B2162:B2181)-ROW(B2162)+1)) / (20*21/2)</f>
        <v>157.9884328571429</v>
      </c>
      <c r="J2178" s="2">
        <f t="shared" si="266"/>
        <v>155.75970134223456</v>
      </c>
      <c r="K2178" s="2">
        <f t="shared" si="268"/>
        <v>152.61469374391481</v>
      </c>
    </row>
    <row r="2179" spans="1:11" ht="13.5" x14ac:dyDescent="0.25">
      <c r="A2179" s="3">
        <f>TITRES_STAT!B2182</f>
        <v>45177</v>
      </c>
      <c r="B2179" s="6">
        <f>TITRES_STAT!D2182</f>
        <v>160.3159</v>
      </c>
      <c r="C2179" s="2">
        <f t="shared" si="261"/>
        <v>0</v>
      </c>
      <c r="D2179" s="2">
        <f t="shared" si="262"/>
        <v>160.3159</v>
      </c>
      <c r="E2179" s="2">
        <f t="shared" si="264"/>
        <v>158.55324000000002</v>
      </c>
      <c r="F2179" s="2">
        <f t="shared" si="265"/>
        <v>154.94315</v>
      </c>
      <c r="G2179" s="2">
        <f t="shared" si="267"/>
        <v>152.82658599999991</v>
      </c>
      <c r="H2179" s="2">
        <f t="shared" si="263"/>
        <v>142.91808749999987</v>
      </c>
      <c r="I2179" s="2">
        <f t="array" ref="I2179">SUMPRODUCT(B2163:B2182, (ROW(B2163:B2182)-ROW(B2163)+1)) / (20*21/2)</f>
        <v>158.41369952380953</v>
      </c>
      <c r="J2179" s="2">
        <f t="shared" si="266"/>
        <v>156.19362502392653</v>
      </c>
      <c r="K2179" s="2">
        <f t="shared" si="268"/>
        <v>152.91670183238875</v>
      </c>
    </row>
    <row r="2180" spans="1:11" ht="13.5" x14ac:dyDescent="0.25">
      <c r="A2180" s="3">
        <f>TITRES_STAT!B2183</f>
        <v>45180</v>
      </c>
      <c r="B2180" s="6">
        <f>TITRES_STAT!D2183</f>
        <v>160.3159</v>
      </c>
      <c r="C2180" s="2">
        <f t="shared" ref="C2180:C2243" si="269">B2180-B2179</f>
        <v>0</v>
      </c>
      <c r="D2180" s="2">
        <f t="shared" si="262"/>
        <v>160.3159</v>
      </c>
      <c r="E2180" s="2">
        <f t="shared" si="264"/>
        <v>159.36903000000001</v>
      </c>
      <c r="F2180" s="2">
        <f t="shared" si="265"/>
        <v>155.39687499999999</v>
      </c>
      <c r="G2180" s="2">
        <f t="shared" si="267"/>
        <v>153.01174199999991</v>
      </c>
      <c r="H2180" s="2">
        <f t="shared" si="263"/>
        <v>143.04034099999987</v>
      </c>
      <c r="I2180" s="2">
        <f t="array" ref="I2180">SUMPRODUCT(B2164:B2183, (ROW(B2164:B2183)-ROW(B2164)+1)) / (20*21/2)</f>
        <v>158.1087257142857</v>
      </c>
      <c r="J2180" s="2">
        <f t="shared" si="266"/>
        <v>156.58622264069544</v>
      </c>
      <c r="K2180" s="2">
        <f t="shared" si="268"/>
        <v>153.20686646641272</v>
      </c>
    </row>
    <row r="2181" spans="1:11" ht="13.5" x14ac:dyDescent="0.25">
      <c r="A2181" s="3">
        <f>TITRES_STAT!B2184</f>
        <v>45181</v>
      </c>
      <c r="B2181" s="6">
        <f>TITRES_STAT!D2184</f>
        <v>160.3159</v>
      </c>
      <c r="C2181" s="2">
        <f t="shared" si="269"/>
        <v>0</v>
      </c>
      <c r="D2181" s="2">
        <f t="shared" si="262"/>
        <v>160.3159</v>
      </c>
      <c r="E2181" s="2">
        <f t="shared" si="264"/>
        <v>160.18482000000003</v>
      </c>
      <c r="F2181" s="2">
        <f t="shared" si="265"/>
        <v>155.85060000000001</v>
      </c>
      <c r="G2181" s="2">
        <f t="shared" si="267"/>
        <v>153.19689799999992</v>
      </c>
      <c r="H2181" s="2">
        <f t="shared" si="263"/>
        <v>143.1625944999999</v>
      </c>
      <c r="I2181" s="2">
        <f t="array" ref="I2181">SUMPRODUCT(B2165:B2184, (ROW(B2165:B2184)-ROW(B2165)+1)) / (20*21/2)</f>
        <v>157.18119619047619</v>
      </c>
      <c r="J2181" s="2">
        <f t="shared" si="266"/>
        <v>156.94143000824826</v>
      </c>
      <c r="K2181" s="2">
        <f t="shared" si="268"/>
        <v>153.48565209518085</v>
      </c>
    </row>
    <row r="2182" spans="1:11" ht="13.5" x14ac:dyDescent="0.25">
      <c r="A2182" s="3">
        <f>TITRES_STAT!B2185</f>
        <v>45182</v>
      </c>
      <c r="B2182" s="6">
        <f>TITRES_STAT!D2185</f>
        <v>160.3159</v>
      </c>
      <c r="C2182" s="2">
        <f t="shared" si="269"/>
        <v>0</v>
      </c>
      <c r="D2182" s="2">
        <f t="shared" ref="D2182:D2245" si="270">AVERAGE(B2178:B2182)</f>
        <v>160.3159</v>
      </c>
      <c r="E2182" s="2">
        <f t="shared" si="264"/>
        <v>160.31590000000003</v>
      </c>
      <c r="F2182" s="2">
        <f t="shared" si="265"/>
        <v>156.30432500000001</v>
      </c>
      <c r="G2182" s="2">
        <f t="shared" si="267"/>
        <v>153.3820539999999</v>
      </c>
      <c r="H2182" s="2">
        <f t="shared" si="263"/>
        <v>143.2848479999999</v>
      </c>
      <c r="I2182" s="2">
        <f t="array" ref="I2182">SUMPRODUCT(B2166:B2185, (ROW(B2166:B2185)-ROW(B2166)+1)) / (20*21/2)</f>
        <v>156.27549095238092</v>
      </c>
      <c r="J2182" s="2">
        <f t="shared" si="266"/>
        <v>157.2628081027008</v>
      </c>
      <c r="K2182" s="2">
        <f t="shared" si="268"/>
        <v>153.75350495419337</v>
      </c>
    </row>
    <row r="2183" spans="1:11" ht="13.5" x14ac:dyDescent="0.25">
      <c r="A2183" s="3">
        <f>TITRES_STAT!B2186</f>
        <v>45183</v>
      </c>
      <c r="B2183" s="6">
        <f>TITRES_STAT!D2186</f>
        <v>153.10210000000001</v>
      </c>
      <c r="C2183" s="2">
        <f t="shared" si="269"/>
        <v>-7.213799999999992</v>
      </c>
      <c r="D2183" s="2">
        <f t="shared" si="270"/>
        <v>158.87314000000001</v>
      </c>
      <c r="E2183" s="2">
        <f t="shared" si="264"/>
        <v>159.59452000000005</v>
      </c>
      <c r="F2183" s="2">
        <f t="shared" si="265"/>
        <v>156.39736000000002</v>
      </c>
      <c r="G2183" s="2">
        <f t="shared" si="267"/>
        <v>153.42293399999991</v>
      </c>
      <c r="H2183" s="2">
        <f t="shared" si="263"/>
        <v>143.3710324999999</v>
      </c>
      <c r="I2183" s="2">
        <f t="array" ref="I2183">SUMPRODUCT(B2167:B2186, (ROW(B2167:B2186)-ROW(B2167)+1)) / (20*21/2)</f>
        <v>155.39160999999999</v>
      </c>
      <c r="J2183" s="2">
        <f t="shared" si="266"/>
        <v>156.86655018815787</v>
      </c>
      <c r="K2183" s="2">
        <f t="shared" si="268"/>
        <v>153.72795966187206</v>
      </c>
    </row>
    <row r="2184" spans="1:11" ht="13.5" x14ac:dyDescent="0.25">
      <c r="A2184" s="3">
        <f>TITRES_STAT!B2187</f>
        <v>45184</v>
      </c>
      <c r="B2184" s="6">
        <f>TITRES_STAT!D2187</f>
        <v>146.6583</v>
      </c>
      <c r="C2184" s="2">
        <f t="shared" si="269"/>
        <v>-6.4438000000000102</v>
      </c>
      <c r="D2184" s="2">
        <f t="shared" si="270"/>
        <v>156.14162000000002</v>
      </c>
      <c r="E2184" s="2">
        <f t="shared" si="264"/>
        <v>158.22876000000002</v>
      </c>
      <c r="F2184" s="2">
        <f t="shared" si="265"/>
        <v>156.16820500000003</v>
      </c>
      <c r="G2184" s="2">
        <f t="shared" si="267"/>
        <v>153.27627599999991</v>
      </c>
      <c r="H2184" s="2">
        <f t="shared" si="263"/>
        <v>143.4249979999999</v>
      </c>
      <c r="I2184" s="2">
        <f t="array" ref="I2184">SUMPRODUCT(B2168:B2187, (ROW(B2168:B2187)-ROW(B2168)+1)) / (20*21/2)</f>
        <v>154.52955333333333</v>
      </c>
      <c r="J2184" s="2">
        <f t="shared" si="266"/>
        <v>155.8943358845238</v>
      </c>
      <c r="K2184" s="2">
        <f t="shared" si="268"/>
        <v>153.45071810650452</v>
      </c>
    </row>
    <row r="2185" spans="1:11" ht="13.5" x14ac:dyDescent="0.25">
      <c r="A2185" s="3">
        <f>TITRES_STAT!B2188</f>
        <v>45187</v>
      </c>
      <c r="B2185" s="6">
        <f>TITRES_STAT!D2188</f>
        <v>146.6583</v>
      </c>
      <c r="C2185" s="2">
        <f t="shared" si="269"/>
        <v>0</v>
      </c>
      <c r="D2185" s="2">
        <f t="shared" si="270"/>
        <v>153.4101</v>
      </c>
      <c r="E2185" s="2">
        <f t="shared" si="264"/>
        <v>156.86300000000003</v>
      </c>
      <c r="F2185" s="2">
        <f t="shared" si="265"/>
        <v>155.93905000000004</v>
      </c>
      <c r="G2185" s="2">
        <f t="shared" si="267"/>
        <v>153.12961799999991</v>
      </c>
      <c r="H2185" s="2">
        <f t="shared" si="263"/>
        <v>143.47896349999991</v>
      </c>
      <c r="I2185" s="2">
        <f t="array" ref="I2185">SUMPRODUCT(B2169:B2188, (ROW(B2169:B2188)-ROW(B2169)+1)) / (20*21/2)</f>
        <v>153.68932095238097</v>
      </c>
      <c r="J2185" s="2">
        <f t="shared" si="266"/>
        <v>155.01471341933106</v>
      </c>
      <c r="K2185" s="2">
        <f t="shared" si="268"/>
        <v>153.18434876899454</v>
      </c>
    </row>
    <row r="2186" spans="1:11" ht="13.5" x14ac:dyDescent="0.25">
      <c r="A2186" s="3">
        <f>TITRES_STAT!B2189</f>
        <v>45188</v>
      </c>
      <c r="B2186" s="6">
        <f>TITRES_STAT!D2189</f>
        <v>146.6583</v>
      </c>
      <c r="C2186" s="2">
        <f t="shared" si="269"/>
        <v>0</v>
      </c>
      <c r="D2186" s="2">
        <f t="shared" si="270"/>
        <v>150.67858000000001</v>
      </c>
      <c r="E2186" s="2">
        <f t="shared" si="264"/>
        <v>155.49724000000003</v>
      </c>
      <c r="F2186" s="2">
        <f t="shared" si="265"/>
        <v>155.70989500000002</v>
      </c>
      <c r="G2186" s="2">
        <f t="shared" si="267"/>
        <v>152.98295999999991</v>
      </c>
      <c r="H2186" s="2">
        <f t="shared" ref="H2186:H2249" si="271">AVERAGE(B1987:B2186)</f>
        <v>143.53292899999988</v>
      </c>
      <c r="I2186" s="2">
        <f t="array" ref="I2186">SUMPRODUCT(B2170:B2189, (ROW(B2170:B2189)-ROW(B2170)+1)) / (20*21/2)</f>
        <v>152.87091285714283</v>
      </c>
      <c r="J2186" s="2">
        <f t="shared" si="266"/>
        <v>154.21886452225192</v>
      </c>
      <c r="K2186" s="2">
        <f t="shared" si="268"/>
        <v>152.92842528785749</v>
      </c>
    </row>
    <row r="2187" spans="1:11" ht="13.5" x14ac:dyDescent="0.25">
      <c r="A2187" s="3">
        <f>TITRES_STAT!B2190</f>
        <v>45189</v>
      </c>
      <c r="B2187" s="6">
        <f>TITRES_STAT!D2190</f>
        <v>146.6583</v>
      </c>
      <c r="C2187" s="2">
        <f t="shared" si="269"/>
        <v>0</v>
      </c>
      <c r="D2187" s="2">
        <f t="shared" si="270"/>
        <v>147.94706000000002</v>
      </c>
      <c r="E2187" s="2">
        <f t="shared" si="264"/>
        <v>154.13148000000004</v>
      </c>
      <c r="F2187" s="2">
        <f t="shared" si="265"/>
        <v>155.48074000000003</v>
      </c>
      <c r="G2187" s="2">
        <f t="shared" si="267"/>
        <v>152.83630199999993</v>
      </c>
      <c r="H2187" s="2">
        <f t="shared" si="271"/>
        <v>143.57807199999988</v>
      </c>
      <c r="I2187" s="2">
        <f t="array" ref="I2187">SUMPRODUCT(B2171:B2190, (ROW(B2171:B2190)-ROW(B2171)+1)) / (20*21/2)</f>
        <v>152.07869380952383</v>
      </c>
      <c r="J2187" s="2">
        <f t="shared" si="266"/>
        <v>153.49881075822793</v>
      </c>
      <c r="K2187" s="2">
        <f t="shared" si="268"/>
        <v>152.682538021667</v>
      </c>
    </row>
    <row r="2188" spans="1:11" ht="13.5" x14ac:dyDescent="0.25">
      <c r="A2188" s="3">
        <f>TITRES_STAT!B2191</f>
        <v>45190</v>
      </c>
      <c r="B2188" s="6">
        <f>TITRES_STAT!D2191</f>
        <v>146.6583</v>
      </c>
      <c r="C2188" s="2">
        <f t="shared" si="269"/>
        <v>0</v>
      </c>
      <c r="D2188" s="2">
        <f t="shared" si="270"/>
        <v>146.6583</v>
      </c>
      <c r="E2188" s="2">
        <f t="shared" ref="E2188:E2251" si="272">AVERAGE(B2179:B2188)</f>
        <v>152.76572000000004</v>
      </c>
      <c r="F2188" s="2">
        <f t="shared" si="265"/>
        <v>155.25158500000003</v>
      </c>
      <c r="G2188" s="2">
        <f t="shared" si="267"/>
        <v>152.68964399999993</v>
      </c>
      <c r="H2188" s="2">
        <f t="shared" si="271"/>
        <v>143.61439299999986</v>
      </c>
      <c r="I2188" s="2">
        <f t="array" ref="I2188">SUMPRODUCT(B2172:B2191, (ROW(B2172:B2191)-ROW(B2172)+1)) / (20*21/2)</f>
        <v>151.39995904761903</v>
      </c>
      <c r="J2188" s="2">
        <f t="shared" si="266"/>
        <v>152.84733354315861</v>
      </c>
      <c r="K2188" s="2">
        <f t="shared" si="268"/>
        <v>152.44629339336635</v>
      </c>
    </row>
    <row r="2189" spans="1:11" ht="13.5" x14ac:dyDescent="0.25">
      <c r="A2189" s="3">
        <f>TITRES_STAT!B2192</f>
        <v>45191</v>
      </c>
      <c r="B2189" s="6">
        <f>TITRES_STAT!D2192</f>
        <v>146.6583</v>
      </c>
      <c r="C2189" s="2">
        <f t="shared" si="269"/>
        <v>0</v>
      </c>
      <c r="D2189" s="2">
        <f t="shared" si="270"/>
        <v>146.6583</v>
      </c>
      <c r="E2189" s="2">
        <f t="shared" si="272"/>
        <v>151.39996000000002</v>
      </c>
      <c r="F2189" s="2">
        <f t="shared" si="265"/>
        <v>154.97660000000002</v>
      </c>
      <c r="G2189" s="2">
        <f t="shared" si="267"/>
        <v>152.57964999999993</v>
      </c>
      <c r="H2189" s="2">
        <f t="shared" si="271"/>
        <v>143.65291949999985</v>
      </c>
      <c r="I2189" s="2">
        <f t="array" ref="I2189">SUMPRODUCT(B2173:B2192, (ROW(B2173:B2192)-ROW(B2173)+1)) / (20*21/2)</f>
        <v>150.74304857142857</v>
      </c>
      <c r="J2189" s="2">
        <f t="shared" si="266"/>
        <v>152.2579017771435</v>
      </c>
      <c r="K2189" s="2">
        <f t="shared" si="268"/>
        <v>152.21931326029315</v>
      </c>
    </row>
    <row r="2190" spans="1:11" ht="13.5" x14ac:dyDescent="0.25">
      <c r="A2190" s="3">
        <f>TITRES_STAT!B2193</f>
        <v>45194</v>
      </c>
      <c r="B2190" s="6">
        <f>TITRES_STAT!D2193</f>
        <v>146.6583</v>
      </c>
      <c r="C2190" s="2">
        <f t="shared" si="269"/>
        <v>0</v>
      </c>
      <c r="D2190" s="2">
        <f t="shared" si="270"/>
        <v>146.6583</v>
      </c>
      <c r="E2190" s="2">
        <f t="shared" si="272"/>
        <v>150.03420000000003</v>
      </c>
      <c r="F2190" s="2">
        <f t="shared" si="265"/>
        <v>154.70161500000003</v>
      </c>
      <c r="G2190" s="2">
        <f t="shared" si="267"/>
        <v>152.46965599999993</v>
      </c>
      <c r="H2190" s="2">
        <f t="shared" si="271"/>
        <v>143.69806249999982</v>
      </c>
      <c r="I2190" s="2">
        <f t="array" ref="I2190">SUMPRODUCT(B2174:B2193, (ROW(B2174:B2193)-ROW(B2174)+1)) / (20*21/2)</f>
        <v>150.1405676190476</v>
      </c>
      <c r="J2190" s="2">
        <f t="shared" si="266"/>
        <v>151.7246063697965</v>
      </c>
      <c r="K2190" s="2">
        <f t="shared" si="268"/>
        <v>152.00123430890909</v>
      </c>
    </row>
    <row r="2191" spans="1:11" ht="13.5" x14ac:dyDescent="0.25">
      <c r="A2191" s="3">
        <f>TITRES_STAT!B2194</f>
        <v>45195</v>
      </c>
      <c r="B2191" s="6">
        <f>TITRES_STAT!D2194</f>
        <v>147.57490000000001</v>
      </c>
      <c r="C2191" s="2">
        <f t="shared" si="269"/>
        <v>0.91660000000001673</v>
      </c>
      <c r="D2191" s="2">
        <f t="shared" si="270"/>
        <v>146.84162000000001</v>
      </c>
      <c r="E2191" s="2">
        <f t="shared" si="272"/>
        <v>148.76010000000002</v>
      </c>
      <c r="F2191" s="2">
        <f t="shared" si="265"/>
        <v>154.47246000000004</v>
      </c>
      <c r="G2191" s="2">
        <f t="shared" si="267"/>
        <v>152.37799399999992</v>
      </c>
      <c r="H2191" s="2">
        <f t="shared" si="271"/>
        <v>143.74778849999984</v>
      </c>
      <c r="I2191" s="2">
        <f t="array" ref="I2191">SUMPRODUCT(B2175:B2194, (ROW(B2175:B2194)-ROW(B2175)+1)) / (20*21/2)</f>
        <v>149.77334857142858</v>
      </c>
      <c r="J2191" s="2">
        <f t="shared" si="266"/>
        <v>151.3293962393397</v>
      </c>
      <c r="K2191" s="2">
        <f t="shared" si="268"/>
        <v>151.82765257130481</v>
      </c>
    </row>
    <row r="2192" spans="1:11" ht="13.5" x14ac:dyDescent="0.25">
      <c r="A2192" s="3">
        <f>TITRES_STAT!B2195</f>
        <v>45197</v>
      </c>
      <c r="B2192" s="6">
        <f>TITRES_STAT!D2195</f>
        <v>147.57490000000001</v>
      </c>
      <c r="C2192" s="2">
        <f t="shared" si="269"/>
        <v>0</v>
      </c>
      <c r="D2192" s="2">
        <f t="shared" si="270"/>
        <v>147.02494000000002</v>
      </c>
      <c r="E2192" s="2">
        <f t="shared" si="272"/>
        <v>147.48600000000005</v>
      </c>
      <c r="F2192" s="2">
        <f t="shared" si="265"/>
        <v>153.90095000000002</v>
      </c>
      <c r="G2192" s="2">
        <f t="shared" si="267"/>
        <v>152.2954979999999</v>
      </c>
      <c r="H2192" s="2">
        <f t="shared" si="271"/>
        <v>143.79751449999986</v>
      </c>
      <c r="I2192" s="2">
        <f t="array" ref="I2192">SUMPRODUCT(B2176:B2195, (ROW(B2176:B2195)-ROW(B2176)+1)) / (20*21/2)</f>
        <v>149.45807142857143</v>
      </c>
      <c r="J2192" s="2">
        <f t="shared" si="266"/>
        <v>150.97182516892639</v>
      </c>
      <c r="K2192" s="2">
        <f t="shared" si="268"/>
        <v>151.6608779606654</v>
      </c>
    </row>
    <row r="2193" spans="1:11" ht="13.5" x14ac:dyDescent="0.25">
      <c r="A2193" s="3">
        <f>TITRES_STAT!B2196</f>
        <v>45198</v>
      </c>
      <c r="B2193" s="6">
        <f>TITRES_STAT!D2196</f>
        <v>147.57490000000001</v>
      </c>
      <c r="C2193" s="2">
        <f t="shared" si="269"/>
        <v>0</v>
      </c>
      <c r="D2193" s="2">
        <f t="shared" si="270"/>
        <v>147.20826000000002</v>
      </c>
      <c r="E2193" s="2">
        <f t="shared" si="272"/>
        <v>146.93328000000002</v>
      </c>
      <c r="F2193" s="2">
        <f t="shared" si="265"/>
        <v>153.26390000000004</v>
      </c>
      <c r="G2193" s="2">
        <f t="shared" si="267"/>
        <v>152.20383599999988</v>
      </c>
      <c r="H2193" s="2">
        <f t="shared" si="271"/>
        <v>143.84724049999986</v>
      </c>
      <c r="I2193" s="2">
        <f t="array" ref="I2193">SUMPRODUCT(B2177:B2196, (ROW(B2177:B2196)-ROW(B2177)+1)) / (20*21/2)</f>
        <v>149.19473619047619</v>
      </c>
      <c r="J2193" s="2">
        <f t="shared" si="266"/>
        <v>150.64830848617149</v>
      </c>
      <c r="K2193" s="2">
        <f t="shared" si="268"/>
        <v>151.50064353083539</v>
      </c>
    </row>
    <row r="2194" spans="1:11" ht="13.5" x14ac:dyDescent="0.25">
      <c r="A2194" s="3">
        <f>TITRES_STAT!B2197</f>
        <v>45201</v>
      </c>
      <c r="B2194" s="6">
        <f>TITRES_STAT!D2197</f>
        <v>149.40809999999999</v>
      </c>
      <c r="C2194" s="2">
        <f t="shared" si="269"/>
        <v>1.8331999999999766</v>
      </c>
      <c r="D2194" s="2">
        <f t="shared" si="270"/>
        <v>147.75821999999999</v>
      </c>
      <c r="E2194" s="2">
        <f t="shared" si="272"/>
        <v>147.20826000000002</v>
      </c>
      <c r="F2194" s="2">
        <f t="shared" si="265"/>
        <v>152.71851000000004</v>
      </c>
      <c r="G2194" s="2">
        <f t="shared" si="267"/>
        <v>152.14883799999987</v>
      </c>
      <c r="H2194" s="2">
        <f t="shared" si="271"/>
        <v>143.91054399999987</v>
      </c>
      <c r="I2194" s="2">
        <f t="array" ref="I2194">SUMPRODUCT(B2178:B2197, (ROW(B2178:B2197)-ROW(B2178)+1)) / (20*21/2)</f>
        <v>148.98334285714287</v>
      </c>
      <c r="J2194" s="2">
        <f t="shared" si="266"/>
        <v>150.5301933922504</v>
      </c>
      <c r="K2194" s="2">
        <f t="shared" si="268"/>
        <v>151.4185830002144</v>
      </c>
    </row>
    <row r="2195" spans="1:11" ht="13.5" x14ac:dyDescent="0.25">
      <c r="A2195" s="3">
        <f>TITRES_STAT!B2198</f>
        <v>45202</v>
      </c>
      <c r="B2195" s="6">
        <f>TITRES_STAT!D2198</f>
        <v>149.40809999999999</v>
      </c>
      <c r="C2195" s="2">
        <f t="shared" si="269"/>
        <v>0</v>
      </c>
      <c r="D2195" s="2">
        <f t="shared" si="270"/>
        <v>148.30818000000002</v>
      </c>
      <c r="E2195" s="2">
        <f t="shared" si="272"/>
        <v>147.48324000000002</v>
      </c>
      <c r="F2195" s="2">
        <f t="shared" si="265"/>
        <v>152.17312000000004</v>
      </c>
      <c r="G2195" s="2">
        <f t="shared" si="267"/>
        <v>152.09383999999986</v>
      </c>
      <c r="H2195" s="2">
        <f t="shared" si="271"/>
        <v>143.97384749999986</v>
      </c>
      <c r="I2195" s="2">
        <f t="array" ref="I2195">SUMPRODUCT(B2179:B2198, (ROW(B2179:B2198)-ROW(B2179)+1)) / (20*21/2)</f>
        <v>148.82389142857144</v>
      </c>
      <c r="J2195" s="2">
        <f t="shared" si="266"/>
        <v>150.42332735489322</v>
      </c>
      <c r="K2195" s="2">
        <f t="shared" si="268"/>
        <v>151.33974052961776</v>
      </c>
    </row>
    <row r="2196" spans="1:11" ht="13.5" x14ac:dyDescent="0.25">
      <c r="A2196" s="3">
        <f>TITRES_STAT!B2199</f>
        <v>45203</v>
      </c>
      <c r="B2196" s="6">
        <f>TITRES_STAT!D2199</f>
        <v>149.40809999999999</v>
      </c>
      <c r="C2196" s="2">
        <f t="shared" si="269"/>
        <v>0</v>
      </c>
      <c r="D2196" s="2">
        <f t="shared" si="270"/>
        <v>148.67482000000001</v>
      </c>
      <c r="E2196" s="2">
        <f t="shared" si="272"/>
        <v>147.75822000000002</v>
      </c>
      <c r="F2196" s="2">
        <f t="shared" ref="F2196:F2259" si="273">AVERAGE(B2177:B2196)</f>
        <v>151.62773000000004</v>
      </c>
      <c r="G2196" s="2">
        <f t="shared" si="267"/>
        <v>152.03884199999985</v>
      </c>
      <c r="H2196" s="2">
        <f t="shared" si="271"/>
        <v>144.03715099999988</v>
      </c>
      <c r="I2196" s="2">
        <f t="array" ref="I2196">SUMPRODUCT(B2180:B2199, (ROW(B2180:B2199)-ROW(B2180)+1)) / (20*21/2)</f>
        <v>148.7163819047619</v>
      </c>
      <c r="J2196" s="2">
        <f t="shared" si="266"/>
        <v>150.32663903537957</v>
      </c>
      <c r="K2196" s="2">
        <f t="shared" si="268"/>
        <v>151.26398992061314</v>
      </c>
    </row>
    <row r="2197" spans="1:11" ht="13.5" x14ac:dyDescent="0.25">
      <c r="A2197" s="3">
        <f>TITRES_STAT!B2200</f>
        <v>45204</v>
      </c>
      <c r="B2197" s="6">
        <f>TITRES_STAT!D2200</f>
        <v>149.40809999999999</v>
      </c>
      <c r="C2197" s="2">
        <f t="shared" si="269"/>
        <v>0</v>
      </c>
      <c r="D2197" s="2">
        <f t="shared" si="270"/>
        <v>149.04145999999997</v>
      </c>
      <c r="E2197" s="2">
        <f t="shared" si="272"/>
        <v>148.03320000000002</v>
      </c>
      <c r="F2197" s="2">
        <f t="shared" si="273"/>
        <v>151.08234000000004</v>
      </c>
      <c r="G2197" s="2">
        <f t="shared" si="267"/>
        <v>151.98384399999986</v>
      </c>
      <c r="H2197" s="2">
        <f t="shared" si="271"/>
        <v>144.10045449999984</v>
      </c>
      <c r="I2197" s="2">
        <f t="array" ref="I2197">SUMPRODUCT(B2181:B2200, (ROW(B2181:B2200)-ROW(B2181)+1)) / (20*21/2)</f>
        <v>148.66081428571428</v>
      </c>
      <c r="J2197" s="2">
        <f t="shared" ref="J2197:J2260" si="274">$J$4*B2197+J2196*(1-$J$4)</f>
        <v>150.23915912724817</v>
      </c>
      <c r="K2197" s="2">
        <f t="shared" si="268"/>
        <v>151.19120992372635</v>
      </c>
    </row>
    <row r="2198" spans="1:11" ht="13.5" x14ac:dyDescent="0.25">
      <c r="A2198" s="3">
        <f>TITRES_STAT!B2201</f>
        <v>45205</v>
      </c>
      <c r="B2198" s="6">
        <f>TITRES_STAT!D2201</f>
        <v>149.40809999999999</v>
      </c>
      <c r="C2198" s="2">
        <f t="shared" si="269"/>
        <v>0</v>
      </c>
      <c r="D2198" s="2">
        <f t="shared" si="270"/>
        <v>149.40809999999999</v>
      </c>
      <c r="E2198" s="2">
        <f t="shared" si="272"/>
        <v>148.30818000000005</v>
      </c>
      <c r="F2198" s="2">
        <f t="shared" si="273"/>
        <v>150.53695000000005</v>
      </c>
      <c r="G2198" s="2">
        <f t="shared" si="267"/>
        <v>151.92884599999985</v>
      </c>
      <c r="H2198" s="2">
        <f t="shared" si="271"/>
        <v>144.16375799999986</v>
      </c>
      <c r="I2198" s="2">
        <f t="array" ref="I2198">SUMPRODUCT(B2182:B2201, (ROW(B2182:B2201)-ROW(B2182)+1)) / (20*21/2)</f>
        <v>148.65718857142855</v>
      </c>
      <c r="J2198" s="2">
        <f t="shared" si="274"/>
        <v>150.16001063893881</v>
      </c>
      <c r="K2198" s="2">
        <f t="shared" si="268"/>
        <v>151.12128404436453</v>
      </c>
    </row>
    <row r="2199" spans="1:11" ht="13.5" x14ac:dyDescent="0.25">
      <c r="A2199" s="3">
        <f>TITRES_STAT!B2202</f>
        <v>45208</v>
      </c>
      <c r="B2199" s="6">
        <f>TITRES_STAT!D2202</f>
        <v>149.40809999999999</v>
      </c>
      <c r="C2199" s="2">
        <f t="shared" si="269"/>
        <v>0</v>
      </c>
      <c r="D2199" s="2">
        <f t="shared" si="270"/>
        <v>149.40809999999999</v>
      </c>
      <c r="E2199" s="2">
        <f t="shared" si="272"/>
        <v>148.58316000000005</v>
      </c>
      <c r="F2199" s="2">
        <f t="shared" si="273"/>
        <v>149.99156000000005</v>
      </c>
      <c r="G2199" s="2">
        <f t="shared" si="267"/>
        <v>151.87384799999984</v>
      </c>
      <c r="H2199" s="2">
        <f t="shared" si="271"/>
        <v>144.22309149999987</v>
      </c>
      <c r="I2199" s="2">
        <f t="array" ref="I2199">SUMPRODUCT(B2183:B2202, (ROW(B2183:B2202)-ROW(B2183)+1)) / (20*21/2)</f>
        <v>148.70550476190473</v>
      </c>
      <c r="J2199" s="2">
        <f t="shared" si="274"/>
        <v>150.08840010189701</v>
      </c>
      <c r="K2199" s="2">
        <f t="shared" si="268"/>
        <v>151.05410035635023</v>
      </c>
    </row>
    <row r="2200" spans="1:11" ht="13.5" x14ac:dyDescent="0.25">
      <c r="A2200" s="3">
        <f>TITRES_STAT!B2203</f>
        <v>45209</v>
      </c>
      <c r="B2200" s="6">
        <f>TITRES_STAT!D2203</f>
        <v>149.40809999999999</v>
      </c>
      <c r="C2200" s="2">
        <f t="shared" si="269"/>
        <v>0</v>
      </c>
      <c r="D2200" s="2">
        <f t="shared" si="270"/>
        <v>149.40809999999999</v>
      </c>
      <c r="E2200" s="2">
        <f t="shared" si="272"/>
        <v>148.85814000000005</v>
      </c>
      <c r="F2200" s="2">
        <f t="shared" si="273"/>
        <v>149.44617000000005</v>
      </c>
      <c r="G2200" s="2">
        <f t="shared" si="267"/>
        <v>151.81884999999986</v>
      </c>
      <c r="H2200" s="2">
        <f t="shared" si="271"/>
        <v>144.28639499999989</v>
      </c>
      <c r="I2200" s="2">
        <f t="array" ref="I2200">SUMPRODUCT(B2184:B2203, (ROW(B2184:B2203)-ROW(B2184)+1)) / (20*21/2)</f>
        <v>148.80576285714287</v>
      </c>
      <c r="J2200" s="2">
        <f t="shared" si="274"/>
        <v>150.02360961600206</v>
      </c>
      <c r="K2200" s="2">
        <f t="shared" si="268"/>
        <v>150.98955132276788</v>
      </c>
    </row>
    <row r="2201" spans="1:11" ht="13.5" x14ac:dyDescent="0.25">
      <c r="A2201" s="3">
        <f>TITRES_STAT!B2204</f>
        <v>45210</v>
      </c>
      <c r="B2201" s="6">
        <f>TITRES_STAT!D2204</f>
        <v>149.40809999999999</v>
      </c>
      <c r="C2201" s="2">
        <f t="shared" si="269"/>
        <v>0</v>
      </c>
      <c r="D2201" s="2">
        <f t="shared" si="270"/>
        <v>149.40809999999999</v>
      </c>
      <c r="E2201" s="2">
        <f t="shared" si="272"/>
        <v>149.04146</v>
      </c>
      <c r="F2201" s="2">
        <f t="shared" si="273"/>
        <v>148.90078000000005</v>
      </c>
      <c r="G2201" s="2">
        <f t="shared" si="267"/>
        <v>151.87384599999987</v>
      </c>
      <c r="H2201" s="2">
        <f t="shared" si="271"/>
        <v>144.35410949999988</v>
      </c>
      <c r="I2201" s="2">
        <f t="array" ref="I2201">SUMPRODUCT(B2185:B2204, (ROW(B2185:B2204)-ROW(B2185)+1)) / (20*21/2)</f>
        <v>148.92361142857141</v>
      </c>
      <c r="J2201" s="2">
        <f t="shared" si="274"/>
        <v>149.96498965257328</v>
      </c>
      <c r="K2201" s="2">
        <f t="shared" si="268"/>
        <v>150.92753362383581</v>
      </c>
    </row>
    <row r="2202" spans="1:11" ht="13.5" x14ac:dyDescent="0.25">
      <c r="A2202" s="3">
        <f>TITRES_STAT!B2205</f>
        <v>45211</v>
      </c>
      <c r="B2202" s="6">
        <f>TITRES_STAT!D2205</f>
        <v>149.40809999999999</v>
      </c>
      <c r="C2202" s="2">
        <f t="shared" si="269"/>
        <v>0</v>
      </c>
      <c r="D2202" s="2">
        <f t="shared" si="270"/>
        <v>149.40809999999999</v>
      </c>
      <c r="E2202" s="2">
        <f t="shared" si="272"/>
        <v>149.22478000000001</v>
      </c>
      <c r="F2202" s="2">
        <f t="shared" si="273"/>
        <v>148.35539000000006</v>
      </c>
      <c r="G2202" s="2">
        <f t="shared" si="267"/>
        <v>151.92884199999989</v>
      </c>
      <c r="H2202" s="2">
        <f t="shared" si="271"/>
        <v>144.4218239999999</v>
      </c>
      <c r="I2202" s="2">
        <f t="array" ref="I2202">SUMPRODUCT(B2186:B2205, (ROW(B2186:B2205)-ROW(B2186)+1)) / (20*21/2)</f>
        <v>149.02836571428571</v>
      </c>
      <c r="J2202" s="2">
        <f t="shared" si="274"/>
        <v>149.91195254280439</v>
      </c>
      <c r="K2202" s="2">
        <f t="shared" si="268"/>
        <v>150.86794799152852</v>
      </c>
    </row>
    <row r="2203" spans="1:11" ht="13.5" x14ac:dyDescent="0.25">
      <c r="A2203" s="3">
        <f>TITRES_STAT!B2206</f>
        <v>45212</v>
      </c>
      <c r="B2203" s="6">
        <f>TITRES_STAT!D2206</f>
        <v>149.40809999999999</v>
      </c>
      <c r="C2203" s="2">
        <f t="shared" si="269"/>
        <v>0</v>
      </c>
      <c r="D2203" s="2">
        <f t="shared" si="270"/>
        <v>149.40809999999999</v>
      </c>
      <c r="E2203" s="2">
        <f t="shared" si="272"/>
        <v>149.40810000000002</v>
      </c>
      <c r="F2203" s="2">
        <f t="shared" si="273"/>
        <v>148.17069000000006</v>
      </c>
      <c r="G2203" s="2">
        <f t="shared" si="267"/>
        <v>151.98383799999988</v>
      </c>
      <c r="H2203" s="2">
        <f t="shared" si="271"/>
        <v>144.4895384999999</v>
      </c>
      <c r="I2203" s="2">
        <f t="array" ref="I2203">SUMPRODUCT(B2187:B2206, (ROW(B2187:B2206)-ROW(B2187)+1)) / (20*21/2)</f>
        <v>149.1200257142857</v>
      </c>
      <c r="J2203" s="2">
        <f t="shared" si="274"/>
        <v>149.86396658634683</v>
      </c>
      <c r="K2203" s="2">
        <f t="shared" si="268"/>
        <v>150.81069905068426</v>
      </c>
    </row>
    <row r="2204" spans="1:11" ht="13.5" x14ac:dyDescent="0.25">
      <c r="A2204" s="3">
        <f>TITRES_STAT!B2207</f>
        <v>45215</v>
      </c>
      <c r="B2204" s="6">
        <f>TITRES_STAT!D2207</f>
        <v>149.40809999999999</v>
      </c>
      <c r="C2204" s="2">
        <f t="shared" si="269"/>
        <v>0</v>
      </c>
      <c r="D2204" s="2">
        <f t="shared" si="270"/>
        <v>149.40809999999999</v>
      </c>
      <c r="E2204" s="2">
        <f t="shared" si="272"/>
        <v>149.40810000000002</v>
      </c>
      <c r="F2204" s="2">
        <f t="shared" si="273"/>
        <v>148.30818000000005</v>
      </c>
      <c r="G2204" s="2">
        <f t="shared" si="267"/>
        <v>152.03883399999987</v>
      </c>
      <c r="H2204" s="2">
        <f t="shared" si="271"/>
        <v>144.55063649999994</v>
      </c>
      <c r="I2204" s="2">
        <f t="array" ref="I2204">SUMPRODUCT(B2188:B2207, (ROW(B2188:B2207)-ROW(B2188)+1)) / (20*21/2)</f>
        <v>148.84941047619046</v>
      </c>
      <c r="J2204" s="2">
        <f t="shared" si="274"/>
        <v>149.82055072098046</v>
      </c>
      <c r="K2204" s="2">
        <f t="shared" si="268"/>
        <v>150.75569516634371</v>
      </c>
    </row>
    <row r="2205" spans="1:11" ht="13.5" x14ac:dyDescent="0.25">
      <c r="A2205" s="3">
        <f>TITRES_STAT!B2208</f>
        <v>45216</v>
      </c>
      <c r="B2205" s="6">
        <f>TITRES_STAT!D2208</f>
        <v>149.40809999999999</v>
      </c>
      <c r="C2205" s="2">
        <f t="shared" si="269"/>
        <v>0</v>
      </c>
      <c r="D2205" s="2">
        <f t="shared" si="270"/>
        <v>149.40809999999999</v>
      </c>
      <c r="E2205" s="2">
        <f t="shared" si="272"/>
        <v>149.40810000000002</v>
      </c>
      <c r="F2205" s="2">
        <f t="shared" si="273"/>
        <v>148.44567000000006</v>
      </c>
      <c r="G2205" s="2">
        <f t="shared" si="267"/>
        <v>152.0021679999999</v>
      </c>
      <c r="H2205" s="2">
        <f t="shared" si="271"/>
        <v>144.59188399999991</v>
      </c>
      <c r="I2205" s="2">
        <f t="array" ref="I2205">SUMPRODUCT(B2189:B2208, (ROW(B2189:B2208)-ROW(B2189)+1)) / (20*21/2)</f>
        <v>148.58315999999999</v>
      </c>
      <c r="J2205" s="2">
        <f t="shared" si="274"/>
        <v>149.78126969993471</v>
      </c>
      <c r="K2205" s="2">
        <f t="shared" si="268"/>
        <v>150.70284829707535</v>
      </c>
    </row>
    <row r="2206" spans="1:11" ht="13.5" x14ac:dyDescent="0.25">
      <c r="A2206" s="3">
        <f>TITRES_STAT!B2209</f>
        <v>45217</v>
      </c>
      <c r="B2206" s="6">
        <f>TITRES_STAT!D2209</f>
        <v>149.40809999999999</v>
      </c>
      <c r="C2206" s="2">
        <f t="shared" si="269"/>
        <v>0</v>
      </c>
      <c r="D2206" s="2">
        <f t="shared" si="270"/>
        <v>149.40809999999999</v>
      </c>
      <c r="E2206" s="2">
        <f t="shared" si="272"/>
        <v>149.40810000000002</v>
      </c>
      <c r="F2206" s="2">
        <f t="shared" si="273"/>
        <v>148.58316000000008</v>
      </c>
      <c r="G2206" s="2">
        <f t="shared" si="267"/>
        <v>151.9655019999999</v>
      </c>
      <c r="H2206" s="2">
        <f t="shared" si="271"/>
        <v>144.65959849999993</v>
      </c>
      <c r="I2206" s="2">
        <f t="array" ref="I2206">SUMPRODUCT(B2190:B2209, (ROW(B2190:B2209)-ROW(B2190)+1)) / (20*21/2)</f>
        <v>148.32127428571431</v>
      </c>
      <c r="J2206" s="2">
        <f t="shared" si="274"/>
        <v>149.74572972851234</v>
      </c>
      <c r="K2206" s="2">
        <f t="shared" si="268"/>
        <v>150.65207385405279</v>
      </c>
    </row>
    <row r="2207" spans="1:11" ht="13.5" x14ac:dyDescent="0.25">
      <c r="A2207" s="3">
        <f>TITRES_STAT!B2210</f>
        <v>45218</v>
      </c>
      <c r="B2207" s="6">
        <f>TITRES_STAT!D2210</f>
        <v>145.74170000000001</v>
      </c>
      <c r="C2207" s="2">
        <f t="shared" si="269"/>
        <v>-3.6663999999999817</v>
      </c>
      <c r="D2207" s="2">
        <f t="shared" si="270"/>
        <v>148.67482000000001</v>
      </c>
      <c r="E2207" s="2">
        <f t="shared" si="272"/>
        <v>149.04146</v>
      </c>
      <c r="F2207" s="2">
        <f t="shared" si="273"/>
        <v>148.53733000000005</v>
      </c>
      <c r="G2207" s="2">
        <f t="shared" si="267"/>
        <v>151.85550799999987</v>
      </c>
      <c r="H2207" s="2">
        <f t="shared" si="271"/>
        <v>144.70898099999994</v>
      </c>
      <c r="I2207" s="2">
        <f t="array" ref="I2207">SUMPRODUCT(B2191:B2210, (ROW(B2191:B2210)-ROW(B2191)+1)) / (20*21/2)</f>
        <v>148.06375333333332</v>
      </c>
      <c r="J2207" s="2">
        <f t="shared" si="274"/>
        <v>149.36439356389212</v>
      </c>
      <c r="K2207" s="2">
        <f t="shared" si="268"/>
        <v>150.45951017350171</v>
      </c>
    </row>
    <row r="2208" spans="1:11" ht="13.5" x14ac:dyDescent="0.25">
      <c r="A2208" s="3">
        <f>TITRES_STAT!B2211</f>
        <v>45219</v>
      </c>
      <c r="B2208" s="6">
        <f>TITRES_STAT!D2211</f>
        <v>145.74170000000001</v>
      </c>
      <c r="C2208" s="2">
        <f t="shared" si="269"/>
        <v>0</v>
      </c>
      <c r="D2208" s="2">
        <f t="shared" si="270"/>
        <v>147.94154</v>
      </c>
      <c r="E2208" s="2">
        <f t="shared" si="272"/>
        <v>148.67482000000001</v>
      </c>
      <c r="F2208" s="2">
        <f t="shared" si="273"/>
        <v>148.49150000000006</v>
      </c>
      <c r="G2208" s="2">
        <f t="shared" si="267"/>
        <v>151.74551399999987</v>
      </c>
      <c r="H2208" s="2">
        <f t="shared" si="271"/>
        <v>144.76277499999992</v>
      </c>
      <c r="I2208" s="2">
        <f t="array" ref="I2208">SUMPRODUCT(B2192:B2211, (ROW(B2192:B2211)-ROW(B2192)+1)) / (20*21/2)</f>
        <v>147.81059714285715</v>
      </c>
      <c r="J2208" s="2">
        <f t="shared" si="274"/>
        <v>149.01937512923573</v>
      </c>
      <c r="K2208" s="2">
        <f t="shared" si="268"/>
        <v>150.27449800983499</v>
      </c>
    </row>
    <row r="2209" spans="1:11" ht="13.5" x14ac:dyDescent="0.25">
      <c r="A2209" s="3">
        <f>TITRES_STAT!B2212</f>
        <v>45222</v>
      </c>
      <c r="B2209" s="6">
        <f>TITRES_STAT!D2212</f>
        <v>145.74170000000001</v>
      </c>
      <c r="C2209" s="2">
        <f t="shared" si="269"/>
        <v>0</v>
      </c>
      <c r="D2209" s="2">
        <f t="shared" si="270"/>
        <v>147.20826000000002</v>
      </c>
      <c r="E2209" s="2">
        <f t="shared" si="272"/>
        <v>148.30817999999999</v>
      </c>
      <c r="F2209" s="2">
        <f t="shared" si="273"/>
        <v>148.44567000000006</v>
      </c>
      <c r="G2209" s="2">
        <f t="shared" si="267"/>
        <v>151.63551999999987</v>
      </c>
      <c r="H2209" s="2">
        <f t="shared" si="271"/>
        <v>144.81656899999993</v>
      </c>
      <c r="I2209" s="2">
        <f t="array" ref="I2209">SUMPRODUCT(B2193:B2212, (ROW(B2193:B2212)-ROW(B2193)+1)) / (20*21/2)</f>
        <v>147.56617047619048</v>
      </c>
      <c r="J2209" s="2">
        <f t="shared" si="274"/>
        <v>148.70721559311804</v>
      </c>
      <c r="K2209" s="2">
        <f t="shared" si="268"/>
        <v>150.09674122513559</v>
      </c>
    </row>
    <row r="2210" spans="1:11" ht="13.5" x14ac:dyDescent="0.25">
      <c r="A2210" s="3">
        <f>TITRES_STAT!B2213</f>
        <v>45223</v>
      </c>
      <c r="B2210" s="6">
        <f>TITRES_STAT!D2213</f>
        <v>145.74170000000001</v>
      </c>
      <c r="C2210" s="2">
        <f t="shared" si="269"/>
        <v>0</v>
      </c>
      <c r="D2210" s="2">
        <f t="shared" si="270"/>
        <v>146.47498000000002</v>
      </c>
      <c r="E2210" s="2">
        <f t="shared" si="272"/>
        <v>147.94154</v>
      </c>
      <c r="F2210" s="2">
        <f t="shared" si="273"/>
        <v>148.39984000000007</v>
      </c>
      <c r="G2210" s="2">
        <f t="shared" si="267"/>
        <v>151.52552599999987</v>
      </c>
      <c r="H2210" s="2">
        <f t="shared" si="271"/>
        <v>144.8571289999999</v>
      </c>
      <c r="I2210" s="2">
        <f t="array" ref="I2210">SUMPRODUCT(B2194:B2213, (ROW(B2194:B2213)-ROW(B2194)+1)) / (20*21/2)</f>
        <v>146.98128285714287</v>
      </c>
      <c r="J2210" s="2">
        <f t="shared" si="274"/>
        <v>148.42478553663059</v>
      </c>
      <c r="K2210" s="2">
        <f t="shared" si="268"/>
        <v>149.92595529473812</v>
      </c>
    </row>
    <row r="2211" spans="1:11" ht="13.5" x14ac:dyDescent="0.25">
      <c r="A2211" s="3">
        <f>TITRES_STAT!B2214</f>
        <v>45224</v>
      </c>
      <c r="B2211" s="6">
        <f>TITRES_STAT!D2214</f>
        <v>145.74170000000001</v>
      </c>
      <c r="C2211" s="2">
        <f t="shared" si="269"/>
        <v>0</v>
      </c>
      <c r="D2211" s="2">
        <f t="shared" si="270"/>
        <v>145.74170000000001</v>
      </c>
      <c r="E2211" s="2">
        <f t="shared" si="272"/>
        <v>147.57490000000001</v>
      </c>
      <c r="F2211" s="2">
        <f t="shared" si="273"/>
        <v>148.30818000000005</v>
      </c>
      <c r="G2211" s="2">
        <f t="shared" si="267"/>
        <v>151.41553199999987</v>
      </c>
      <c r="H2211" s="2">
        <f t="shared" si="271"/>
        <v>144.89768899999993</v>
      </c>
      <c r="I2211" s="2">
        <f t="array" ref="I2211">SUMPRODUCT(B2195:B2214, (ROW(B2195:B2214)-ROW(B2195)+1)) / (20*21/2)</f>
        <v>146.42258428571429</v>
      </c>
      <c r="J2211" s="2">
        <f t="shared" si="274"/>
        <v>148.16925358076102</v>
      </c>
      <c r="K2211" s="2">
        <f t="shared" si="268"/>
        <v>149.76186685180721</v>
      </c>
    </row>
    <row r="2212" spans="1:11" ht="13.5" x14ac:dyDescent="0.25">
      <c r="A2212" s="3">
        <f>TITRES_STAT!B2215</f>
        <v>45225</v>
      </c>
      <c r="B2212" s="6">
        <f>TITRES_STAT!D2215</f>
        <v>145.74170000000001</v>
      </c>
      <c r="C2212" s="2">
        <f t="shared" si="269"/>
        <v>0</v>
      </c>
      <c r="D2212" s="2">
        <f t="shared" si="270"/>
        <v>145.74170000000001</v>
      </c>
      <c r="E2212" s="2">
        <f t="shared" si="272"/>
        <v>147.20826000000002</v>
      </c>
      <c r="F2212" s="2">
        <f t="shared" si="273"/>
        <v>148.21652000000003</v>
      </c>
      <c r="G2212" s="2">
        <f t="shared" si="267"/>
        <v>151.30553799999984</v>
      </c>
      <c r="H2212" s="2">
        <f t="shared" si="271"/>
        <v>144.9382489999999</v>
      </c>
      <c r="I2212" s="2">
        <f t="array" ref="I2212">SUMPRODUCT(B2196:B2215, (ROW(B2196:B2215)-ROW(B2196)+1)) / (20*21/2)</f>
        <v>145.46232809523809</v>
      </c>
      <c r="J2212" s="2">
        <f t="shared" si="274"/>
        <v>147.93805800164094</v>
      </c>
      <c r="K2212" s="2">
        <f t="shared" si="268"/>
        <v>149.60421324977557</v>
      </c>
    </row>
    <row r="2213" spans="1:11" ht="13.5" x14ac:dyDescent="0.25">
      <c r="A2213" s="3">
        <f>TITRES_STAT!B2216</f>
        <v>45226</v>
      </c>
      <c r="B2213" s="6">
        <f>TITRES_STAT!D2216</f>
        <v>142.0752</v>
      </c>
      <c r="C2213" s="2">
        <f t="shared" si="269"/>
        <v>-3.6665000000000134</v>
      </c>
      <c r="D2213" s="2">
        <f t="shared" si="270"/>
        <v>145.00839999999999</v>
      </c>
      <c r="E2213" s="2">
        <f t="shared" si="272"/>
        <v>146.47497000000001</v>
      </c>
      <c r="F2213" s="2">
        <f t="shared" si="273"/>
        <v>147.94153500000002</v>
      </c>
      <c r="G2213" s="2">
        <f t="shared" si="267"/>
        <v>151.12221399999987</v>
      </c>
      <c r="H2213" s="2">
        <f t="shared" si="271"/>
        <v>144.96047649999991</v>
      </c>
      <c r="I2213" s="2">
        <f t="array" ref="I2213">SUMPRODUCT(B2197:B2216, (ROW(B2197:B2216)-ROW(B2197)+1)) / (20*21/2)</f>
        <v>144.55881428571431</v>
      </c>
      <c r="J2213" s="2">
        <f t="shared" si="274"/>
        <v>147.37969057291323</v>
      </c>
      <c r="K2213" s="2">
        <f t="shared" si="268"/>
        <v>149.30895782821574</v>
      </c>
    </row>
    <row r="2214" spans="1:11" ht="13.5" x14ac:dyDescent="0.25">
      <c r="A2214" s="3">
        <f>TITRES_STAT!B2217</f>
        <v>45229</v>
      </c>
      <c r="B2214" s="6">
        <f>TITRES_STAT!D2217</f>
        <v>142.0752</v>
      </c>
      <c r="C2214" s="2">
        <f t="shared" si="269"/>
        <v>0</v>
      </c>
      <c r="D2214" s="2">
        <f t="shared" si="270"/>
        <v>144.27510000000001</v>
      </c>
      <c r="E2214" s="2">
        <f t="shared" si="272"/>
        <v>145.74168000000003</v>
      </c>
      <c r="F2214" s="2">
        <f t="shared" si="273"/>
        <v>147.57489000000004</v>
      </c>
      <c r="G2214" s="2">
        <f t="shared" si="267"/>
        <v>150.93888999999987</v>
      </c>
      <c r="H2214" s="2">
        <f t="shared" si="271"/>
        <v>144.98270399999993</v>
      </c>
      <c r="I2214" s="2">
        <f t="array" ref="I2214">SUMPRODUCT(B2198:B2217, (ROW(B2198:B2217)-ROW(B2198)+1)) / (20*21/2)</f>
        <v>143.71204285714285</v>
      </c>
      <c r="J2214" s="2">
        <f t="shared" si="274"/>
        <v>146.87450099454054</v>
      </c>
      <c r="K2214" s="2">
        <f t="shared" si="268"/>
        <v>149.02528105063865</v>
      </c>
    </row>
    <row r="2215" spans="1:11" ht="13.5" x14ac:dyDescent="0.25">
      <c r="A2215" s="3">
        <f>TITRES_STAT!B2218</f>
        <v>45230</v>
      </c>
      <c r="B2215" s="6">
        <f>TITRES_STAT!D2218</f>
        <v>137.4922</v>
      </c>
      <c r="C2215" s="2">
        <f t="shared" si="269"/>
        <v>-4.5829999999999984</v>
      </c>
      <c r="D2215" s="2">
        <f t="shared" si="270"/>
        <v>142.62520000000001</v>
      </c>
      <c r="E2215" s="2">
        <f t="shared" si="272"/>
        <v>144.55009000000001</v>
      </c>
      <c r="F2215" s="2">
        <f t="shared" si="273"/>
        <v>146.97909500000003</v>
      </c>
      <c r="G2215" s="2">
        <f t="shared" si="267"/>
        <v>150.66390599999988</v>
      </c>
      <c r="H2215" s="2">
        <f t="shared" si="271"/>
        <v>144.98201649999993</v>
      </c>
      <c r="I2215" s="2">
        <f t="array" ref="I2215">SUMPRODUCT(B2199:B2218, (ROW(B2199:B2218)-ROW(B2199)+1)) / (20*21/2)</f>
        <v>143.35849000000002</v>
      </c>
      <c r="J2215" s="2">
        <f t="shared" si="274"/>
        <v>145.98094851887004</v>
      </c>
      <c r="K2215" s="2">
        <f t="shared" si="268"/>
        <v>148.5730033623783</v>
      </c>
    </row>
    <row r="2216" spans="1:11" ht="13.5" x14ac:dyDescent="0.25">
      <c r="A2216" s="3">
        <f>TITRES_STAT!B2219</f>
        <v>45231</v>
      </c>
      <c r="B2216" s="6">
        <f>TITRES_STAT!D2219</f>
        <v>137.4922</v>
      </c>
      <c r="C2216" s="2">
        <f t="shared" si="269"/>
        <v>0</v>
      </c>
      <c r="D2216" s="2">
        <f t="shared" si="270"/>
        <v>140.9753</v>
      </c>
      <c r="E2216" s="2">
        <f t="shared" si="272"/>
        <v>143.35849999999999</v>
      </c>
      <c r="F2216" s="2">
        <f t="shared" si="273"/>
        <v>146.38330000000005</v>
      </c>
      <c r="G2216" s="2">
        <f t="shared" si="267"/>
        <v>150.38892199999987</v>
      </c>
      <c r="H2216" s="2">
        <f t="shared" si="271"/>
        <v>144.98132899999996</v>
      </c>
      <c r="I2216" s="2">
        <f t="array" ref="I2216">SUMPRODUCT(B2200:B2219, (ROW(B2200:B2219)-ROW(B2200)+1)) / (20*21/2)</f>
        <v>143.38904619047617</v>
      </c>
      <c r="J2216" s="2">
        <f t="shared" si="274"/>
        <v>145.17249627897766</v>
      </c>
      <c r="K2216" s="2">
        <f t="shared" si="268"/>
        <v>148.13846205404974</v>
      </c>
    </row>
    <row r="2217" spans="1:11" ht="13.5" x14ac:dyDescent="0.25">
      <c r="A2217" s="3">
        <f>TITRES_STAT!B2220</f>
        <v>45232</v>
      </c>
      <c r="B2217" s="6">
        <f>TITRES_STAT!D2220</f>
        <v>137.4922</v>
      </c>
      <c r="C2217" s="2">
        <f t="shared" si="269"/>
        <v>0</v>
      </c>
      <c r="D2217" s="2">
        <f t="shared" si="270"/>
        <v>139.3254</v>
      </c>
      <c r="E2217" s="2">
        <f t="shared" si="272"/>
        <v>142.53354999999999</v>
      </c>
      <c r="F2217" s="2">
        <f t="shared" si="273"/>
        <v>145.78750500000004</v>
      </c>
      <c r="G2217" s="2">
        <f t="shared" si="267"/>
        <v>150.11393799999988</v>
      </c>
      <c r="H2217" s="2">
        <f t="shared" si="271"/>
        <v>144.98064149999993</v>
      </c>
      <c r="I2217" s="2">
        <f t="array" ref="I2217">SUMPRODUCT(B2201:B2220, (ROW(B2201:B2220)-ROW(B2201)+1)) / (20*21/2)</f>
        <v>143.43706142857141</v>
      </c>
      <c r="J2217" s="2">
        <f t="shared" si="274"/>
        <v>144.44103949050361</v>
      </c>
      <c r="K2217" s="2">
        <f t="shared" si="268"/>
        <v>147.7209615813419</v>
      </c>
    </row>
    <row r="2218" spans="1:11" ht="13.5" x14ac:dyDescent="0.25">
      <c r="A2218" s="3">
        <f>TITRES_STAT!B2221</f>
        <v>45233</v>
      </c>
      <c r="B2218" s="6">
        <f>TITRES_STAT!D2221</f>
        <v>142.0752</v>
      </c>
      <c r="C2218" s="2">
        <f t="shared" si="269"/>
        <v>4.5829999999999984</v>
      </c>
      <c r="D2218" s="2">
        <f t="shared" si="270"/>
        <v>139.3254</v>
      </c>
      <c r="E2218" s="2">
        <f t="shared" si="272"/>
        <v>142.1669</v>
      </c>
      <c r="F2218" s="2">
        <f t="shared" si="273"/>
        <v>145.42086000000003</v>
      </c>
      <c r="G2218" s="2">
        <f t="shared" si="267"/>
        <v>149.93061399999988</v>
      </c>
      <c r="H2218" s="2">
        <f t="shared" si="271"/>
        <v>145.00242799999995</v>
      </c>
      <c r="I2218" s="2">
        <f t="array" ref="I2218">SUMPRODUCT(B2202:B2221, (ROW(B2202:B2221)-ROW(B2202)+1)) / (20*21/2)</f>
        <v>143.5025357142857</v>
      </c>
      <c r="J2218" s="2">
        <f t="shared" si="274"/>
        <v>144.21572144378899</v>
      </c>
      <c r="K2218" s="2">
        <f t="shared" si="268"/>
        <v>147.49955916638731</v>
      </c>
    </row>
    <row r="2219" spans="1:11" ht="13.5" x14ac:dyDescent="0.25">
      <c r="A2219" s="3">
        <f>TITRES_STAT!B2222</f>
        <v>45236</v>
      </c>
      <c r="B2219" s="6">
        <f>TITRES_STAT!D2222</f>
        <v>145.74170000000001</v>
      </c>
      <c r="C2219" s="2">
        <f t="shared" si="269"/>
        <v>3.6665000000000134</v>
      </c>
      <c r="D2219" s="2">
        <f t="shared" si="270"/>
        <v>140.05869999999999</v>
      </c>
      <c r="E2219" s="2">
        <f t="shared" si="272"/>
        <v>142.1669</v>
      </c>
      <c r="F2219" s="2">
        <f t="shared" si="273"/>
        <v>145.23754000000002</v>
      </c>
      <c r="G2219" s="2">
        <f t="shared" si="267"/>
        <v>149.80228799999989</v>
      </c>
      <c r="H2219" s="2">
        <f t="shared" si="271"/>
        <v>145.04298799999992</v>
      </c>
      <c r="I2219" s="2">
        <f t="array" ref="I2219">SUMPRODUCT(B2203:B2222, (ROW(B2203:B2222)-ROW(B2203)+1)) / (20*21/2)</f>
        <v>143.23627857142858</v>
      </c>
      <c r="J2219" s="2">
        <f t="shared" si="274"/>
        <v>144.36105273485671</v>
      </c>
      <c r="K2219" s="2">
        <f t="shared" si="268"/>
        <v>147.43062351280352</v>
      </c>
    </row>
    <row r="2220" spans="1:11" ht="13.5" x14ac:dyDescent="0.25">
      <c r="A2220" s="3">
        <f>TITRES_STAT!B2223</f>
        <v>45237</v>
      </c>
      <c r="B2220" s="6">
        <f>TITRES_STAT!D2223</f>
        <v>145.74170000000001</v>
      </c>
      <c r="C2220" s="2">
        <f t="shared" si="269"/>
        <v>0</v>
      </c>
      <c r="D2220" s="2">
        <f t="shared" si="270"/>
        <v>141.70859999999999</v>
      </c>
      <c r="E2220" s="2">
        <f t="shared" si="272"/>
        <v>142.16690000000003</v>
      </c>
      <c r="F2220" s="2">
        <f t="shared" si="273"/>
        <v>145.05422000000004</v>
      </c>
      <c r="G2220" s="2">
        <f t="shared" si="267"/>
        <v>149.67396199999988</v>
      </c>
      <c r="H2220" s="2">
        <f t="shared" si="271"/>
        <v>145.08795949999993</v>
      </c>
      <c r="I2220" s="2">
        <f t="array" ref="I2220">SUMPRODUCT(B2204:B2223, (ROW(B2204:B2223)-ROW(B2204)+1)) / (20*21/2)</f>
        <v>143.44142571428571</v>
      </c>
      <c r="J2220" s="2">
        <f t="shared" si="274"/>
        <v>144.49254295058464</v>
      </c>
      <c r="K2220" s="2">
        <f t="shared" si="268"/>
        <v>147.36439121818378</v>
      </c>
    </row>
    <row r="2221" spans="1:11" ht="13.5" x14ac:dyDescent="0.25">
      <c r="A2221" s="3">
        <f>TITRES_STAT!B2224</f>
        <v>45238</v>
      </c>
      <c r="B2221" s="6">
        <f>TITRES_STAT!D2224</f>
        <v>145.74170000000001</v>
      </c>
      <c r="C2221" s="2">
        <f t="shared" si="269"/>
        <v>0</v>
      </c>
      <c r="D2221" s="2">
        <f t="shared" si="270"/>
        <v>143.35850000000002</v>
      </c>
      <c r="E2221" s="2">
        <f t="shared" si="272"/>
        <v>142.1669</v>
      </c>
      <c r="F2221" s="2">
        <f t="shared" si="273"/>
        <v>144.87090000000001</v>
      </c>
      <c r="G2221" s="2">
        <f t="shared" si="267"/>
        <v>149.54563599999989</v>
      </c>
      <c r="H2221" s="2">
        <f t="shared" si="271"/>
        <v>145.13293099999993</v>
      </c>
      <c r="I2221" s="2">
        <f t="array" ref="I2221">SUMPRODUCT(B2205:B2224, (ROW(B2205:B2224)-ROW(B2205)+1)) / (20*21/2)</f>
        <v>143.65966714285713</v>
      </c>
      <c r="J2221" s="2">
        <f t="shared" si="274"/>
        <v>144.6115102886242</v>
      </c>
      <c r="K2221" s="2">
        <f t="shared" si="268"/>
        <v>147.3007562684511</v>
      </c>
    </row>
    <row r="2222" spans="1:11" ht="13.5" x14ac:dyDescent="0.25">
      <c r="A2222" s="3">
        <f>TITRES_STAT!B2225</f>
        <v>45239</v>
      </c>
      <c r="B2222" s="6">
        <f>TITRES_STAT!D2225</f>
        <v>142.0752</v>
      </c>
      <c r="C2222" s="2">
        <f t="shared" si="269"/>
        <v>-3.6665000000000134</v>
      </c>
      <c r="D2222" s="2">
        <f t="shared" si="270"/>
        <v>144.27510000000001</v>
      </c>
      <c r="E2222" s="2">
        <f t="shared" si="272"/>
        <v>141.80025000000001</v>
      </c>
      <c r="F2222" s="2">
        <f t="shared" si="273"/>
        <v>144.504255</v>
      </c>
      <c r="G2222" s="2">
        <f t="shared" si="267"/>
        <v>149.2070379999999</v>
      </c>
      <c r="H2222" s="2">
        <f t="shared" si="271"/>
        <v>145.18162599999994</v>
      </c>
      <c r="I2222" s="2">
        <f t="array" ref="I2222">SUMPRODUCT(B2206:B2225, (ROW(B2206:B2225)-ROW(B2206)+1)) / (20*21/2)</f>
        <v>143.89100285714284</v>
      </c>
      <c r="J2222" s="2">
        <f t="shared" si="274"/>
        <v>144.36995692780286</v>
      </c>
      <c r="K2222" s="2">
        <f t="shared" si="268"/>
        <v>147.09583249321773</v>
      </c>
    </row>
    <row r="2223" spans="1:11" ht="13.5" x14ac:dyDescent="0.25">
      <c r="A2223" s="3">
        <f>TITRES_STAT!B2226</f>
        <v>45240</v>
      </c>
      <c r="B2223" s="6">
        <f>TITRES_STAT!D2226</f>
        <v>146.6583</v>
      </c>
      <c r="C2223" s="2">
        <f t="shared" si="269"/>
        <v>4.5831000000000017</v>
      </c>
      <c r="D2223" s="2">
        <f t="shared" si="270"/>
        <v>145.19171999999998</v>
      </c>
      <c r="E2223" s="2">
        <f t="shared" si="272"/>
        <v>142.25856000000002</v>
      </c>
      <c r="F2223" s="2">
        <f t="shared" si="273"/>
        <v>144.36676499999999</v>
      </c>
      <c r="G2223" s="2">
        <f t="shared" si="267"/>
        <v>148.93388599999992</v>
      </c>
      <c r="H2223" s="2">
        <f t="shared" si="271"/>
        <v>145.23118049999991</v>
      </c>
      <c r="I2223" s="2">
        <f t="array" ref="I2223">SUMPRODUCT(B2207:B2226, (ROW(B2207:B2226)-ROW(B2207)+1)) / (20*21/2)</f>
        <v>144.13543285714289</v>
      </c>
      <c r="J2223" s="2">
        <f t="shared" si="274"/>
        <v>144.5878943632502</v>
      </c>
      <c r="K2223" s="2">
        <f t="shared" si="268"/>
        <v>147.07867435622879</v>
      </c>
    </row>
    <row r="2224" spans="1:11" ht="13.5" x14ac:dyDescent="0.25">
      <c r="A2224" s="3">
        <f>TITRES_STAT!B2227</f>
        <v>45243</v>
      </c>
      <c r="B2224" s="6">
        <f>TITRES_STAT!D2227</f>
        <v>146.6583</v>
      </c>
      <c r="C2224" s="2">
        <f t="shared" si="269"/>
        <v>0</v>
      </c>
      <c r="D2224" s="2">
        <f t="shared" si="270"/>
        <v>145.37503999999998</v>
      </c>
      <c r="E2224" s="2">
        <f t="shared" si="272"/>
        <v>142.71687000000003</v>
      </c>
      <c r="F2224" s="2">
        <f t="shared" si="273"/>
        <v>144.229275</v>
      </c>
      <c r="G2224" s="2">
        <f t="shared" si="267"/>
        <v>148.66073399999993</v>
      </c>
      <c r="H2224" s="2">
        <f t="shared" si="271"/>
        <v>145.28073499999994</v>
      </c>
      <c r="I2224" s="2">
        <f t="array" ref="I2224">SUMPRODUCT(B2208:B2227, (ROW(B2208:B2227)-ROW(B2208)+1)) / (20*21/2)</f>
        <v>144.39295714285717</v>
      </c>
      <c r="J2224" s="2">
        <f t="shared" si="274"/>
        <v>144.78507585246447</v>
      </c>
      <c r="K2224" s="2">
        <f t="shared" si="268"/>
        <v>147.06218908735707</v>
      </c>
    </row>
    <row r="2225" spans="1:11" ht="13.5" x14ac:dyDescent="0.25">
      <c r="A2225" s="3">
        <f>TITRES_STAT!B2228</f>
        <v>45244</v>
      </c>
      <c r="B2225" s="6">
        <f>TITRES_STAT!D2228</f>
        <v>146.6583</v>
      </c>
      <c r="C2225" s="2">
        <f t="shared" si="269"/>
        <v>0</v>
      </c>
      <c r="D2225" s="2">
        <f t="shared" si="270"/>
        <v>145.55835999999999</v>
      </c>
      <c r="E2225" s="2">
        <f t="shared" si="272"/>
        <v>143.63348000000002</v>
      </c>
      <c r="F2225" s="2">
        <f t="shared" si="273"/>
        <v>144.09178499999999</v>
      </c>
      <c r="G2225" s="2">
        <f t="shared" si="267"/>
        <v>148.38758199999992</v>
      </c>
      <c r="H2225" s="2">
        <f t="shared" si="271"/>
        <v>145.33028949999994</v>
      </c>
      <c r="I2225" s="2">
        <f t="array" ref="I2225">SUMPRODUCT(B2209:B2228, (ROW(B2209:B2228)-ROW(B2209)+1)) / (20*21/2)</f>
        <v>144.64611666666667</v>
      </c>
      <c r="J2225" s="2">
        <f t="shared" si="274"/>
        <v>144.96347815222975</v>
      </c>
      <c r="K2225" s="2">
        <f t="shared" si="268"/>
        <v>147.04635029961759</v>
      </c>
    </row>
    <row r="2226" spans="1:11" ht="13.5" x14ac:dyDescent="0.25">
      <c r="A2226" s="3">
        <f>TITRES_STAT!B2229</f>
        <v>45245</v>
      </c>
      <c r="B2226" s="6">
        <f>TITRES_STAT!D2229</f>
        <v>146.6583</v>
      </c>
      <c r="C2226" s="2">
        <f t="shared" si="269"/>
        <v>0</v>
      </c>
      <c r="D2226" s="2">
        <f t="shared" si="270"/>
        <v>145.74168</v>
      </c>
      <c r="E2226" s="2">
        <f t="shared" si="272"/>
        <v>144.55009000000001</v>
      </c>
      <c r="F2226" s="2">
        <f t="shared" si="273"/>
        <v>143.954295</v>
      </c>
      <c r="G2226" s="2">
        <f t="shared" ref="G2226:G2289" si="275">AVERAGE(B2177:B2226)</f>
        <v>148.11442999999994</v>
      </c>
      <c r="H2226" s="2">
        <f t="shared" si="271"/>
        <v>145.37984399999993</v>
      </c>
      <c r="I2226" s="2">
        <f t="array" ref="I2226">SUMPRODUCT(B2210:B2229, (ROW(B2210:B2229)-ROW(B2210)+1)) / (20*21/2)</f>
        <v>144.89491142857142</v>
      </c>
      <c r="J2226" s="2">
        <f t="shared" si="274"/>
        <v>145.12488975677931</v>
      </c>
      <c r="K2226" s="2">
        <f t="shared" si="268"/>
        <v>147.03113264080906</v>
      </c>
    </row>
    <row r="2227" spans="1:11" ht="13.5" x14ac:dyDescent="0.25">
      <c r="A2227" s="3">
        <f>TITRES_STAT!B2230</f>
        <v>45246</v>
      </c>
      <c r="B2227" s="6">
        <f>TITRES_STAT!D2230</f>
        <v>146.6583</v>
      </c>
      <c r="C2227" s="2">
        <f t="shared" si="269"/>
        <v>0</v>
      </c>
      <c r="D2227" s="2">
        <f t="shared" si="270"/>
        <v>146.6583</v>
      </c>
      <c r="E2227" s="2">
        <f t="shared" si="272"/>
        <v>145.46670000000003</v>
      </c>
      <c r="F2227" s="2">
        <f t="shared" si="273"/>
        <v>144.00012500000003</v>
      </c>
      <c r="G2227" s="2">
        <f t="shared" si="275"/>
        <v>147.84127799999996</v>
      </c>
      <c r="H2227" s="2">
        <f t="shared" si="271"/>
        <v>145.42939849999991</v>
      </c>
      <c r="I2227" s="2">
        <f t="array" ref="I2227">SUMPRODUCT(B2211:B2230, (ROW(B2211:B2230)-ROW(B2211)+1)) / (20*21/2)</f>
        <v>145.13934142857141</v>
      </c>
      <c r="J2227" s="2">
        <f t="shared" si="274"/>
        <v>145.27092882756224</v>
      </c>
      <c r="K2227" s="2">
        <f t="shared" ref="K2227:K2290" si="276">$K$4*B2227+(1-$K$4)*K2226</f>
        <v>147.01651175293421</v>
      </c>
    </row>
    <row r="2228" spans="1:11" ht="13.5" x14ac:dyDescent="0.25">
      <c r="A2228" s="3">
        <f>TITRES_STAT!B2231</f>
        <v>45247</v>
      </c>
      <c r="B2228" s="6">
        <f>TITRES_STAT!D2231</f>
        <v>146.6583</v>
      </c>
      <c r="C2228" s="2">
        <f t="shared" si="269"/>
        <v>0</v>
      </c>
      <c r="D2228" s="2">
        <f t="shared" si="270"/>
        <v>146.6583</v>
      </c>
      <c r="E2228" s="2">
        <f t="shared" si="272"/>
        <v>145.92501000000001</v>
      </c>
      <c r="F2228" s="2">
        <f t="shared" si="273"/>
        <v>144.04595499999999</v>
      </c>
      <c r="G2228" s="2">
        <f t="shared" si="275"/>
        <v>147.56812599999995</v>
      </c>
      <c r="H2228" s="2">
        <f t="shared" si="271"/>
        <v>145.4793939999999</v>
      </c>
      <c r="I2228" s="2">
        <f t="array" ref="I2228">SUMPRODUCT(B2212:B2231, (ROW(B2212:B2231)-ROW(B2212)+1)) / (20*21/2)</f>
        <v>145.37940666666665</v>
      </c>
      <c r="J2228" s="2">
        <f t="shared" si="274"/>
        <v>145.40305941541345</v>
      </c>
      <c r="K2228" s="2">
        <f t="shared" si="276"/>
        <v>147.0024642332113</v>
      </c>
    </row>
    <row r="2229" spans="1:11" ht="13.5" x14ac:dyDescent="0.25">
      <c r="A2229" s="3">
        <f>TITRES_STAT!B2232</f>
        <v>45250</v>
      </c>
      <c r="B2229" s="6">
        <f>TITRES_STAT!D2232</f>
        <v>146.6583</v>
      </c>
      <c r="C2229" s="2">
        <f t="shared" si="269"/>
        <v>0</v>
      </c>
      <c r="D2229" s="2">
        <f t="shared" si="270"/>
        <v>146.6583</v>
      </c>
      <c r="E2229" s="2">
        <f t="shared" si="272"/>
        <v>146.01667000000003</v>
      </c>
      <c r="F2229" s="2">
        <f t="shared" si="273"/>
        <v>144.09178500000002</v>
      </c>
      <c r="G2229" s="2">
        <f t="shared" si="275"/>
        <v>147.29497399999997</v>
      </c>
      <c r="H2229" s="2">
        <f t="shared" si="271"/>
        <v>145.52938949999989</v>
      </c>
      <c r="I2229" s="2">
        <f t="array" ref="I2229">SUMPRODUCT(B2213:B2232, (ROW(B2213:B2232)-ROW(B2213)+1)) / (20*21/2)</f>
        <v>145.61510714285714</v>
      </c>
      <c r="J2229" s="2">
        <f t="shared" si="274"/>
        <v>145.52260613775502</v>
      </c>
      <c r="K2229" s="2">
        <f t="shared" si="276"/>
        <v>146.98896759661477</v>
      </c>
    </row>
    <row r="2230" spans="1:11" ht="13.5" x14ac:dyDescent="0.25">
      <c r="A2230" s="3">
        <f>TITRES_STAT!B2233</f>
        <v>45251</v>
      </c>
      <c r="B2230" s="6">
        <f>TITRES_STAT!D2233</f>
        <v>146.6583</v>
      </c>
      <c r="C2230" s="2">
        <f t="shared" si="269"/>
        <v>0</v>
      </c>
      <c r="D2230" s="2">
        <f t="shared" si="270"/>
        <v>146.6583</v>
      </c>
      <c r="E2230" s="2">
        <f t="shared" si="272"/>
        <v>146.10833000000002</v>
      </c>
      <c r="F2230" s="2">
        <f t="shared" si="273"/>
        <v>144.13761500000004</v>
      </c>
      <c r="G2230" s="2">
        <f t="shared" si="275"/>
        <v>147.02182199999999</v>
      </c>
      <c r="H2230" s="2">
        <f t="shared" si="271"/>
        <v>145.57938499999989</v>
      </c>
      <c r="I2230" s="2">
        <f t="array" ref="I2230">SUMPRODUCT(B2214:B2233, (ROW(B2214:B2233)-ROW(B2214)+1)) / (20*21/2)</f>
        <v>145.84644285714285</v>
      </c>
      <c r="J2230" s="2">
        <f t="shared" si="274"/>
        <v>145.63076745796883</v>
      </c>
      <c r="K2230" s="2">
        <f t="shared" si="276"/>
        <v>146.97600023988477</v>
      </c>
    </row>
    <row r="2231" spans="1:11" ht="13.5" x14ac:dyDescent="0.25">
      <c r="A2231" s="3">
        <f>TITRES_STAT!B2234</f>
        <v>45252</v>
      </c>
      <c r="B2231" s="6">
        <f>TITRES_STAT!D2234</f>
        <v>146.6583</v>
      </c>
      <c r="C2231" s="2">
        <f t="shared" si="269"/>
        <v>0</v>
      </c>
      <c r="D2231" s="2">
        <f t="shared" si="270"/>
        <v>146.6583</v>
      </c>
      <c r="E2231" s="2">
        <f t="shared" si="272"/>
        <v>146.19999000000001</v>
      </c>
      <c r="F2231" s="2">
        <f t="shared" si="273"/>
        <v>144.18344500000003</v>
      </c>
      <c r="G2231" s="2">
        <f t="shared" si="275"/>
        <v>146.74866999999998</v>
      </c>
      <c r="H2231" s="2">
        <f t="shared" si="271"/>
        <v>145.62938049999988</v>
      </c>
      <c r="I2231" s="2">
        <f t="array" ref="I2231">SUMPRODUCT(B2215:B2234, (ROW(B2215:B2234)-ROW(B2215)+1)) / (20*21/2)</f>
        <v>146.05595428571428</v>
      </c>
      <c r="J2231" s="2">
        <f t="shared" si="274"/>
        <v>145.72862770006705</v>
      </c>
      <c r="K2231" s="2">
        <f t="shared" si="276"/>
        <v>146.96354140694811</v>
      </c>
    </row>
    <row r="2232" spans="1:11" ht="13.5" x14ac:dyDescent="0.25">
      <c r="A2232" s="3">
        <f>TITRES_STAT!B2235</f>
        <v>45253</v>
      </c>
      <c r="B2232" s="6">
        <f>TITRES_STAT!D2235</f>
        <v>146.6583</v>
      </c>
      <c r="C2232" s="2">
        <f t="shared" si="269"/>
        <v>0</v>
      </c>
      <c r="D2232" s="2">
        <f t="shared" si="270"/>
        <v>146.6583</v>
      </c>
      <c r="E2232" s="2">
        <f t="shared" si="272"/>
        <v>146.65830000000003</v>
      </c>
      <c r="F2232" s="2">
        <f t="shared" si="273"/>
        <v>144.22927500000003</v>
      </c>
      <c r="G2232" s="2">
        <f t="shared" si="275"/>
        <v>146.47551799999999</v>
      </c>
      <c r="H2232" s="2">
        <f t="shared" si="271"/>
        <v>145.67937599999988</v>
      </c>
      <c r="I2232" s="2">
        <f t="array" ref="I2232">SUMPRODUCT(B2216:B2235, (ROW(B2216:B2235)-ROW(B2216)+1)) / (20*21/2)</f>
        <v>146.24364142857141</v>
      </c>
      <c r="J2232" s="2">
        <f t="shared" si="274"/>
        <v>145.81716791910827</v>
      </c>
      <c r="K2232" s="2">
        <f t="shared" si="276"/>
        <v>146.95157115569523</v>
      </c>
    </row>
    <row r="2233" spans="1:11" ht="13.5" x14ac:dyDescent="0.25">
      <c r="A2233" s="3">
        <f>TITRES_STAT!B2236</f>
        <v>45254</v>
      </c>
      <c r="B2233" s="6">
        <f>TITRES_STAT!D2236</f>
        <v>146.6583</v>
      </c>
      <c r="C2233" s="2">
        <f t="shared" si="269"/>
        <v>0</v>
      </c>
      <c r="D2233" s="2">
        <f t="shared" si="270"/>
        <v>146.6583</v>
      </c>
      <c r="E2233" s="2">
        <f t="shared" si="272"/>
        <v>146.65830000000003</v>
      </c>
      <c r="F2233" s="2">
        <f t="shared" si="273"/>
        <v>144.45843000000002</v>
      </c>
      <c r="G2233" s="2">
        <f t="shared" si="275"/>
        <v>146.346642</v>
      </c>
      <c r="H2233" s="2">
        <f t="shared" si="271"/>
        <v>145.72937149999987</v>
      </c>
      <c r="I2233" s="2">
        <f t="array" ref="I2233">SUMPRODUCT(B2217:B2236, (ROW(B2217:B2236)-ROW(B2217)+1)) / (20*21/2)</f>
        <v>146.38768047619047</v>
      </c>
      <c r="J2233" s="2">
        <f t="shared" si="274"/>
        <v>145.89727573633607</v>
      </c>
      <c r="K2233" s="2">
        <f t="shared" si="276"/>
        <v>146.94007032606012</v>
      </c>
    </row>
    <row r="2234" spans="1:11" ht="13.5" x14ac:dyDescent="0.25">
      <c r="A2234" s="3">
        <f>TITRES_STAT!B2237</f>
        <v>45257</v>
      </c>
      <c r="B2234" s="6">
        <f>TITRES_STAT!D2237</f>
        <v>146.6583</v>
      </c>
      <c r="C2234" s="2">
        <f t="shared" si="269"/>
        <v>0</v>
      </c>
      <c r="D2234" s="2">
        <f t="shared" si="270"/>
        <v>146.6583</v>
      </c>
      <c r="E2234" s="2">
        <f t="shared" si="272"/>
        <v>146.65830000000003</v>
      </c>
      <c r="F2234" s="2">
        <f t="shared" si="273"/>
        <v>144.68758500000004</v>
      </c>
      <c r="G2234" s="2">
        <f t="shared" si="275"/>
        <v>146.346642</v>
      </c>
      <c r="H2234" s="2">
        <f t="shared" si="271"/>
        <v>145.77936699999987</v>
      </c>
      <c r="I2234" s="2">
        <f t="array" ref="I2234">SUMPRODUCT(B2218:B2237, (ROW(B2218:B2237)-ROW(B2218)+1)) / (20*21/2)</f>
        <v>146.48807142857143</v>
      </c>
      <c r="J2234" s="2">
        <f t="shared" si="274"/>
        <v>145.9697542376374</v>
      </c>
      <c r="K2234" s="2">
        <f t="shared" si="276"/>
        <v>146.92902050935189</v>
      </c>
    </row>
    <row r="2235" spans="1:11" ht="13.5" x14ac:dyDescent="0.25">
      <c r="A2235" s="3">
        <f>TITRES_STAT!B2238</f>
        <v>45258</v>
      </c>
      <c r="B2235" s="6">
        <f>TITRES_STAT!D2238</f>
        <v>146.6583</v>
      </c>
      <c r="C2235" s="2">
        <f t="shared" si="269"/>
        <v>0</v>
      </c>
      <c r="D2235" s="2">
        <f t="shared" si="270"/>
        <v>146.6583</v>
      </c>
      <c r="E2235" s="2">
        <f t="shared" si="272"/>
        <v>146.65830000000003</v>
      </c>
      <c r="F2235" s="2">
        <f t="shared" si="273"/>
        <v>145.14589000000004</v>
      </c>
      <c r="G2235" s="2">
        <f t="shared" si="275"/>
        <v>146.346642</v>
      </c>
      <c r="H2235" s="2">
        <f t="shared" si="271"/>
        <v>145.82936249999986</v>
      </c>
      <c r="I2235" s="2">
        <f t="array" ref="I2235">SUMPRODUCT(B2219:B2238, (ROW(B2219:B2238)-ROW(B2219)+1)) / (20*21/2)</f>
        <v>146.54481428571427</v>
      </c>
      <c r="J2235" s="2">
        <f t="shared" si="274"/>
        <v>146.03533002452909</v>
      </c>
      <c r="K2235" s="2">
        <f t="shared" si="276"/>
        <v>146.91840401878906</v>
      </c>
    </row>
    <row r="2236" spans="1:11" ht="13.5" x14ac:dyDescent="0.25">
      <c r="A2236" s="3">
        <f>TITRES_STAT!B2239</f>
        <v>45259</v>
      </c>
      <c r="B2236" s="6">
        <f>TITRES_STAT!D2239</f>
        <v>146.6583</v>
      </c>
      <c r="C2236" s="2">
        <f t="shared" si="269"/>
        <v>0</v>
      </c>
      <c r="D2236" s="2">
        <f t="shared" si="270"/>
        <v>146.6583</v>
      </c>
      <c r="E2236" s="2">
        <f t="shared" si="272"/>
        <v>146.65830000000003</v>
      </c>
      <c r="F2236" s="2">
        <f t="shared" si="273"/>
        <v>145.60419500000003</v>
      </c>
      <c r="G2236" s="2">
        <f t="shared" si="275"/>
        <v>146.346642</v>
      </c>
      <c r="H2236" s="2">
        <f t="shared" si="271"/>
        <v>145.87935799999985</v>
      </c>
      <c r="I2236" s="2">
        <f t="array" ref="I2236">SUMPRODUCT(B2220:B2239, (ROW(B2220:B2239)-ROW(B2220)+1)) / (20*21/2)</f>
        <v>146.57973285714286</v>
      </c>
      <c r="J2236" s="2">
        <f t="shared" si="274"/>
        <v>146.09466049838346</v>
      </c>
      <c r="K2236" s="2">
        <f t="shared" si="276"/>
        <v>146.90820386118949</v>
      </c>
    </row>
    <row r="2237" spans="1:11" ht="13.5" x14ac:dyDescent="0.25">
      <c r="A2237" s="3">
        <f>TITRES_STAT!B2240</f>
        <v>45260</v>
      </c>
      <c r="B2237" s="6">
        <f>TITRES_STAT!D2240</f>
        <v>146.6583</v>
      </c>
      <c r="C2237" s="2">
        <f t="shared" si="269"/>
        <v>0</v>
      </c>
      <c r="D2237" s="2">
        <f t="shared" si="270"/>
        <v>146.6583</v>
      </c>
      <c r="E2237" s="2">
        <f t="shared" si="272"/>
        <v>146.65830000000003</v>
      </c>
      <c r="F2237" s="2">
        <f t="shared" si="273"/>
        <v>146.06250000000006</v>
      </c>
      <c r="G2237" s="2">
        <f t="shared" si="275"/>
        <v>146.346642</v>
      </c>
      <c r="H2237" s="2">
        <f t="shared" si="271"/>
        <v>145.93336799999986</v>
      </c>
      <c r="I2237" s="2">
        <f t="array" ref="I2237">SUMPRODUCT(B2221:B2240, (ROW(B2221:B2240)-ROW(B2221)+1)) / (20*21/2)</f>
        <v>146.61028666666667</v>
      </c>
      <c r="J2237" s="2">
        <f t="shared" si="274"/>
        <v>146.14834045091837</v>
      </c>
      <c r="K2237" s="2">
        <f t="shared" si="276"/>
        <v>146.89840370977029</v>
      </c>
    </row>
    <row r="2238" spans="1:11" ht="13.5" x14ac:dyDescent="0.25">
      <c r="A2238" s="3">
        <f>TITRES_STAT!B2241</f>
        <v>45261</v>
      </c>
      <c r="B2238" s="6">
        <f>TITRES_STAT!D2241</f>
        <v>146.6583</v>
      </c>
      <c r="C2238" s="2">
        <f t="shared" si="269"/>
        <v>0</v>
      </c>
      <c r="D2238" s="2">
        <f t="shared" si="270"/>
        <v>146.6583</v>
      </c>
      <c r="E2238" s="2">
        <f t="shared" si="272"/>
        <v>146.65830000000003</v>
      </c>
      <c r="F2238" s="2">
        <f t="shared" si="273"/>
        <v>146.29165500000005</v>
      </c>
      <c r="G2238" s="2">
        <f t="shared" si="275"/>
        <v>146.34664200000003</v>
      </c>
      <c r="H2238" s="2">
        <f t="shared" si="271"/>
        <v>145.98737799999984</v>
      </c>
      <c r="I2238" s="2">
        <f t="array" ref="I2238">SUMPRODUCT(B2222:B2241, (ROW(B2222:B2241)-ROW(B2222)+1)) / (20*21/2)</f>
        <v>146.63647571428572</v>
      </c>
      <c r="J2238" s="2">
        <f t="shared" si="274"/>
        <v>146.19690802702138</v>
      </c>
      <c r="K2238" s="2">
        <f t="shared" si="276"/>
        <v>146.8889878780146</v>
      </c>
    </row>
    <row r="2239" spans="1:11" ht="13.5" x14ac:dyDescent="0.25">
      <c r="A2239" s="3">
        <f>TITRES_STAT!B2242</f>
        <v>45264</v>
      </c>
      <c r="B2239" s="6">
        <f>TITRES_STAT!D2242</f>
        <v>146.6583</v>
      </c>
      <c r="C2239" s="2">
        <f t="shared" si="269"/>
        <v>0</v>
      </c>
      <c r="D2239" s="2">
        <f t="shared" si="270"/>
        <v>146.6583</v>
      </c>
      <c r="E2239" s="2">
        <f t="shared" si="272"/>
        <v>146.65830000000003</v>
      </c>
      <c r="F2239" s="2">
        <f t="shared" si="273"/>
        <v>146.33748500000004</v>
      </c>
      <c r="G2239" s="2">
        <f t="shared" si="275"/>
        <v>146.34664200000003</v>
      </c>
      <c r="H2239" s="2">
        <f t="shared" si="271"/>
        <v>146.04138799999981</v>
      </c>
      <c r="I2239" s="2">
        <f t="array" ref="I2239">SUMPRODUCT(B2223:B2242, (ROW(B2223:B2242)-ROW(B2223)+1)) / (20*21/2)</f>
        <v>146.6583</v>
      </c>
      <c r="J2239" s="2">
        <f t="shared" si="274"/>
        <v>146.240850119686</v>
      </c>
      <c r="K2239" s="2">
        <f t="shared" si="276"/>
        <v>146.87994129456305</v>
      </c>
    </row>
    <row r="2240" spans="1:11" ht="13.5" x14ac:dyDescent="0.25">
      <c r="A2240" s="3">
        <f>TITRES_STAT!B2243</f>
        <v>45265</v>
      </c>
      <c r="B2240" s="6">
        <f>TITRES_STAT!D2243</f>
        <v>146.6583</v>
      </c>
      <c r="C2240" s="2">
        <f t="shared" si="269"/>
        <v>0</v>
      </c>
      <c r="D2240" s="2">
        <f t="shared" si="270"/>
        <v>146.6583</v>
      </c>
      <c r="E2240" s="2">
        <f t="shared" si="272"/>
        <v>146.65830000000003</v>
      </c>
      <c r="F2240" s="2">
        <f t="shared" si="273"/>
        <v>146.38331500000004</v>
      </c>
      <c r="G2240" s="2">
        <f t="shared" si="275"/>
        <v>146.34664200000003</v>
      </c>
      <c r="H2240" s="2">
        <f t="shared" si="271"/>
        <v>146.09755949999982</v>
      </c>
      <c r="I2240" s="2">
        <f t="array" ref="I2240">SUMPRODUCT(B2224:B2243, (ROW(B2224:B2243)-ROW(B2224)+1)) / (20*21/2)</f>
        <v>146.6583</v>
      </c>
      <c r="J2240" s="2">
        <f t="shared" si="274"/>
        <v>146.28060725114449</v>
      </c>
      <c r="K2240" s="2">
        <f t="shared" si="276"/>
        <v>146.87124947908998</v>
      </c>
    </row>
    <row r="2241" spans="1:11" ht="13.5" x14ac:dyDescent="0.25">
      <c r="A2241" s="3">
        <f>TITRES_STAT!B2244</f>
        <v>45266</v>
      </c>
      <c r="B2241" s="6">
        <f>TITRES_STAT!D2244</f>
        <v>146.6583</v>
      </c>
      <c r="C2241" s="2">
        <f t="shared" si="269"/>
        <v>0</v>
      </c>
      <c r="D2241" s="2">
        <f t="shared" si="270"/>
        <v>146.6583</v>
      </c>
      <c r="E2241" s="2">
        <f t="shared" si="272"/>
        <v>146.65830000000003</v>
      </c>
      <c r="F2241" s="2">
        <f t="shared" si="273"/>
        <v>146.42914500000003</v>
      </c>
      <c r="G2241" s="2">
        <f t="shared" si="275"/>
        <v>146.32831000000002</v>
      </c>
      <c r="H2241" s="2">
        <f t="shared" si="271"/>
        <v>146.15373099999979</v>
      </c>
      <c r="I2241" s="2">
        <f t="array" ref="I2241">SUMPRODUCT(B2225:B2244, (ROW(B2225:B2244)-ROW(B2225)+1)) / (20*21/2)</f>
        <v>146.6583</v>
      </c>
      <c r="J2241" s="2">
        <f t="shared" si="274"/>
        <v>146.31657798913074</v>
      </c>
      <c r="K2241" s="2">
        <f t="shared" si="276"/>
        <v>146.86289851912568</v>
      </c>
    </row>
    <row r="2242" spans="1:11" ht="13.5" x14ac:dyDescent="0.25">
      <c r="A2242" s="3">
        <f>TITRES_STAT!B2245</f>
        <v>45267</v>
      </c>
      <c r="B2242" s="6">
        <f>TITRES_STAT!D2245</f>
        <v>146.6583</v>
      </c>
      <c r="C2242" s="2">
        <f t="shared" si="269"/>
        <v>0</v>
      </c>
      <c r="D2242" s="2">
        <f t="shared" si="270"/>
        <v>146.6583</v>
      </c>
      <c r="E2242" s="2">
        <f t="shared" si="272"/>
        <v>146.65830000000003</v>
      </c>
      <c r="F2242" s="2">
        <f t="shared" si="273"/>
        <v>146.65830000000003</v>
      </c>
      <c r="G2242" s="2">
        <f t="shared" si="275"/>
        <v>146.30997800000006</v>
      </c>
      <c r="H2242" s="2">
        <f t="shared" si="271"/>
        <v>146.2099024999998</v>
      </c>
      <c r="I2242" s="2">
        <f t="array" ref="I2242">SUMPRODUCT(B2226:B2245, (ROW(B2226:B2245)-ROW(B2226)+1)) / (20*21/2)</f>
        <v>146.6583</v>
      </c>
      <c r="J2242" s="2">
        <f t="shared" si="274"/>
        <v>146.34912294254687</v>
      </c>
      <c r="K2242" s="2">
        <f t="shared" si="276"/>
        <v>146.85487504778743</v>
      </c>
    </row>
    <row r="2243" spans="1:11" ht="13.5" x14ac:dyDescent="0.25">
      <c r="A2243" s="3">
        <f>TITRES_STAT!B2246</f>
        <v>45268</v>
      </c>
      <c r="B2243" s="6">
        <f>TITRES_STAT!D2246</f>
        <v>146.6583</v>
      </c>
      <c r="C2243" s="2">
        <f t="shared" si="269"/>
        <v>0</v>
      </c>
      <c r="D2243" s="2">
        <f t="shared" si="270"/>
        <v>146.6583</v>
      </c>
      <c r="E2243" s="2">
        <f t="shared" si="272"/>
        <v>146.65830000000003</v>
      </c>
      <c r="F2243" s="2">
        <f t="shared" si="273"/>
        <v>146.65830000000003</v>
      </c>
      <c r="G2243" s="2">
        <f t="shared" si="275"/>
        <v>146.29164600000004</v>
      </c>
      <c r="H2243" s="2">
        <f t="shared" si="271"/>
        <v>146.2660739999998</v>
      </c>
      <c r="I2243" s="2">
        <f t="array" ref="I2243">SUMPRODUCT(B2227:B2246, (ROW(B2227:B2246)-ROW(B2227)+1)) / (20*21/2)</f>
        <v>146.6583</v>
      </c>
      <c r="J2243" s="2">
        <f t="shared" si="274"/>
        <v>146.37856837659004</v>
      </c>
      <c r="K2243" s="2">
        <f t="shared" si="276"/>
        <v>146.847166222384</v>
      </c>
    </row>
    <row r="2244" spans="1:11" ht="13.5" x14ac:dyDescent="0.25">
      <c r="A2244" s="3">
        <f>TITRES_STAT!B2247</f>
        <v>45271</v>
      </c>
      <c r="B2244" s="6">
        <f>TITRES_STAT!D2247</f>
        <v>146.6583</v>
      </c>
      <c r="C2244" s="2">
        <f t="shared" ref="C2244:C2307" si="277">B2244-B2243</f>
        <v>0</v>
      </c>
      <c r="D2244" s="2">
        <f t="shared" si="270"/>
        <v>146.6583</v>
      </c>
      <c r="E2244" s="2">
        <f t="shared" si="272"/>
        <v>146.65830000000003</v>
      </c>
      <c r="F2244" s="2">
        <f t="shared" si="273"/>
        <v>146.65830000000003</v>
      </c>
      <c r="G2244" s="2">
        <f t="shared" si="275"/>
        <v>146.23665000000005</v>
      </c>
      <c r="H2244" s="2">
        <f t="shared" si="271"/>
        <v>146.32224549999981</v>
      </c>
      <c r="I2244" s="2">
        <f t="array" ref="I2244">SUMPRODUCT(B2228:B2247, (ROW(B2228:B2247)-ROW(B2228)+1)) / (20*21/2)</f>
        <v>146.6583</v>
      </c>
      <c r="J2244" s="2">
        <f t="shared" si="274"/>
        <v>146.40520948358147</v>
      </c>
      <c r="K2244" s="2">
        <f t="shared" si="276"/>
        <v>146.83975970385913</v>
      </c>
    </row>
    <row r="2245" spans="1:11" ht="13.5" x14ac:dyDescent="0.25">
      <c r="A2245" s="3">
        <f>TITRES_STAT!B2248</f>
        <v>45272</v>
      </c>
      <c r="B2245" s="6">
        <f>TITRES_STAT!D2248</f>
        <v>146.6583</v>
      </c>
      <c r="C2245" s="2">
        <f t="shared" si="277"/>
        <v>0</v>
      </c>
      <c r="D2245" s="2">
        <f t="shared" si="270"/>
        <v>146.6583</v>
      </c>
      <c r="E2245" s="2">
        <f t="shared" si="272"/>
        <v>146.65830000000003</v>
      </c>
      <c r="F2245" s="2">
        <f t="shared" si="273"/>
        <v>146.65830000000003</v>
      </c>
      <c r="G2245" s="2">
        <f t="shared" si="275"/>
        <v>146.18165400000004</v>
      </c>
      <c r="H2245" s="2">
        <f t="shared" si="271"/>
        <v>146.38503349999982</v>
      </c>
      <c r="I2245" s="2">
        <f t="array" ref="I2245">SUMPRODUCT(B2229:B2248, (ROW(B2229:B2248)-ROW(B2229)+1)) / (20*21/2)</f>
        <v>147.00749047619047</v>
      </c>
      <c r="J2245" s="2">
        <f t="shared" si="274"/>
        <v>146.429313342288</v>
      </c>
      <c r="K2245" s="2">
        <f t="shared" si="276"/>
        <v>146.83264363704112</v>
      </c>
    </row>
    <row r="2246" spans="1:11" ht="13.5" x14ac:dyDescent="0.25">
      <c r="A2246" s="3">
        <f>TITRES_STAT!B2249</f>
        <v>45273</v>
      </c>
      <c r="B2246" s="6">
        <f>TITRES_STAT!D2249</f>
        <v>146.6583</v>
      </c>
      <c r="C2246" s="2">
        <f t="shared" si="277"/>
        <v>0</v>
      </c>
      <c r="D2246" s="2">
        <f t="shared" ref="D2246:D2309" si="278">AVERAGE(B2242:B2246)</f>
        <v>146.6583</v>
      </c>
      <c r="E2246" s="2">
        <f t="shared" si="272"/>
        <v>146.65830000000003</v>
      </c>
      <c r="F2246" s="2">
        <f t="shared" si="273"/>
        <v>146.65830000000003</v>
      </c>
      <c r="G2246" s="2">
        <f t="shared" si="275"/>
        <v>146.12665800000005</v>
      </c>
      <c r="H2246" s="2">
        <f t="shared" si="271"/>
        <v>146.4478214999998</v>
      </c>
      <c r="I2246" s="2">
        <f t="array" ref="I2246">SUMPRODUCT(B2230:B2249, (ROW(B2230:B2249)-ROW(B2230)+1)) / (20*21/2)</f>
        <v>147.33922142857142</v>
      </c>
      <c r="J2246" s="2">
        <f t="shared" si="274"/>
        <v>146.45112159540344</v>
      </c>
      <c r="K2246" s="2">
        <f t="shared" si="276"/>
        <v>146.82580663166695</v>
      </c>
    </row>
    <row r="2247" spans="1:11" ht="13.5" x14ac:dyDescent="0.25">
      <c r="A2247" s="3">
        <f>TITRES_STAT!B2250</f>
        <v>45274</v>
      </c>
      <c r="B2247" s="6">
        <f>TITRES_STAT!D2250</f>
        <v>146.6583</v>
      </c>
      <c r="C2247" s="2">
        <f t="shared" si="277"/>
        <v>0</v>
      </c>
      <c r="D2247" s="2">
        <f t="shared" si="278"/>
        <v>146.6583</v>
      </c>
      <c r="E2247" s="2">
        <f t="shared" si="272"/>
        <v>146.65830000000003</v>
      </c>
      <c r="F2247" s="2">
        <f t="shared" si="273"/>
        <v>146.65830000000003</v>
      </c>
      <c r="G2247" s="2">
        <f t="shared" si="275"/>
        <v>146.07166200000003</v>
      </c>
      <c r="H2247" s="2">
        <f t="shared" si="271"/>
        <v>146.51060949999982</v>
      </c>
      <c r="I2247" s="2">
        <f t="array" ref="I2247">SUMPRODUCT(B2231:B2250, (ROW(B2231:B2250)-ROW(B2231)+1)) / (20*21/2)</f>
        <v>147.65349285714285</v>
      </c>
      <c r="J2247" s="2">
        <f t="shared" si="274"/>
        <v>146.47085287203168</v>
      </c>
      <c r="K2247" s="2">
        <f t="shared" si="276"/>
        <v>146.8192377441506</v>
      </c>
    </row>
    <row r="2248" spans="1:11" ht="13.5" x14ac:dyDescent="0.25">
      <c r="A2248" s="3">
        <f>TITRES_STAT!B2251</f>
        <v>45275</v>
      </c>
      <c r="B2248" s="6">
        <f>TITRES_STAT!D2251</f>
        <v>150.32480000000001</v>
      </c>
      <c r="C2248" s="2">
        <f t="shared" si="277"/>
        <v>3.6665000000000134</v>
      </c>
      <c r="D2248" s="2">
        <f t="shared" si="278"/>
        <v>147.39159999999998</v>
      </c>
      <c r="E2248" s="2">
        <f t="shared" si="272"/>
        <v>147.02495000000005</v>
      </c>
      <c r="F2248" s="2">
        <f t="shared" si="273"/>
        <v>146.84162500000002</v>
      </c>
      <c r="G2248" s="2">
        <f t="shared" si="275"/>
        <v>146.08999600000004</v>
      </c>
      <c r="H2248" s="2">
        <f t="shared" si="271"/>
        <v>146.59172999999981</v>
      </c>
      <c r="I2248" s="2">
        <f t="array" ref="I2248">SUMPRODUCT(B2232:B2251, (ROW(B2232:B2251)-ROW(B2232)+1)) / (20*21/2)</f>
        <v>147.95030476190476</v>
      </c>
      <c r="J2248" s="2">
        <f t="shared" si="274"/>
        <v>146.83789545564773</v>
      </c>
      <c r="K2248" s="2">
        <f t="shared" si="276"/>
        <v>146.95671077379174</v>
      </c>
    </row>
    <row r="2249" spans="1:11" ht="13.5" x14ac:dyDescent="0.25">
      <c r="A2249" s="3">
        <f>TITRES_STAT!B2252</f>
        <v>45278</v>
      </c>
      <c r="B2249" s="6">
        <f>TITRES_STAT!D2252</f>
        <v>150.32480000000001</v>
      </c>
      <c r="C2249" s="2">
        <f t="shared" si="277"/>
        <v>0</v>
      </c>
      <c r="D2249" s="2">
        <f t="shared" si="278"/>
        <v>148.1249</v>
      </c>
      <c r="E2249" s="2">
        <f t="shared" si="272"/>
        <v>147.39160000000004</v>
      </c>
      <c r="F2249" s="2">
        <f t="shared" si="273"/>
        <v>147.02495000000002</v>
      </c>
      <c r="G2249" s="2">
        <f t="shared" si="275"/>
        <v>146.10833000000005</v>
      </c>
      <c r="H2249" s="2">
        <f t="shared" si="271"/>
        <v>146.67615899999981</v>
      </c>
      <c r="I2249" s="2">
        <f t="array" ref="I2249">SUMPRODUCT(B2233:B2252, (ROW(B2233:B2252)-ROW(B2233)+1)) / (20*21/2)</f>
        <v>148.22965714285715</v>
      </c>
      <c r="J2249" s="2">
        <f t="shared" si="274"/>
        <v>147.16998160272888</v>
      </c>
      <c r="K2249" s="2">
        <f t="shared" si="276"/>
        <v>147.08879270423128</v>
      </c>
    </row>
    <row r="2250" spans="1:11" ht="13.5" x14ac:dyDescent="0.25">
      <c r="A2250" s="3">
        <f>TITRES_STAT!B2253</f>
        <v>45279</v>
      </c>
      <c r="B2250" s="6">
        <f>TITRES_STAT!D2253</f>
        <v>150.32480000000001</v>
      </c>
      <c r="C2250" s="2">
        <f t="shared" si="277"/>
        <v>0</v>
      </c>
      <c r="D2250" s="2">
        <f t="shared" si="278"/>
        <v>148.85819999999998</v>
      </c>
      <c r="E2250" s="2">
        <f t="shared" si="272"/>
        <v>147.75825000000003</v>
      </c>
      <c r="F2250" s="2">
        <f t="shared" si="273"/>
        <v>147.20827500000001</v>
      </c>
      <c r="G2250" s="2">
        <f t="shared" si="275"/>
        <v>146.12666400000006</v>
      </c>
      <c r="H2250" s="2">
        <f t="shared" ref="H2250:H2313" si="279">AVERAGE(B2051:B2250)</f>
        <v>146.75198599999985</v>
      </c>
      <c r="I2250" s="2">
        <f t="array" ref="I2250">SUMPRODUCT(B2234:B2253, (ROW(B2234:B2253)-ROW(B2234)+1)) / (20*21/2)</f>
        <v>149.01532142857147</v>
      </c>
      <c r="J2250" s="2">
        <f t="shared" si="274"/>
        <v>147.47044049770707</v>
      </c>
      <c r="K2250" s="2">
        <f t="shared" si="276"/>
        <v>147.21569495112416</v>
      </c>
    </row>
    <row r="2251" spans="1:11" ht="13.5" x14ac:dyDescent="0.25">
      <c r="A2251" s="3">
        <f>TITRES_STAT!B2254</f>
        <v>45280</v>
      </c>
      <c r="B2251" s="6">
        <f>TITRES_STAT!D2254</f>
        <v>150.32480000000001</v>
      </c>
      <c r="C2251" s="2">
        <f t="shared" si="277"/>
        <v>0</v>
      </c>
      <c r="D2251" s="2">
        <f t="shared" si="278"/>
        <v>149.5915</v>
      </c>
      <c r="E2251" s="2">
        <f t="shared" si="272"/>
        <v>148.12490000000005</v>
      </c>
      <c r="F2251" s="2">
        <f t="shared" si="273"/>
        <v>147.39159999999998</v>
      </c>
      <c r="G2251" s="2">
        <f t="shared" si="275"/>
        <v>146.14499800000004</v>
      </c>
      <c r="H2251" s="2">
        <f t="shared" si="279"/>
        <v>146.82781299999982</v>
      </c>
      <c r="I2251" s="2">
        <f t="array" ref="I2251">SUMPRODUCT(B2235:B2254, (ROW(B2235:B2254)-ROW(B2235)+1)) / (20*21/2)</f>
        <v>149.75733761904763</v>
      </c>
      <c r="J2251" s="2">
        <f t="shared" si="274"/>
        <v>147.7422842598302</v>
      </c>
      <c r="K2251" s="2">
        <f t="shared" si="276"/>
        <v>147.33762063931536</v>
      </c>
    </row>
    <row r="2252" spans="1:11" ht="13.5" x14ac:dyDescent="0.25">
      <c r="A2252" s="3">
        <f>TITRES_STAT!B2255</f>
        <v>45281</v>
      </c>
      <c r="B2252" s="6">
        <f>TITRES_STAT!D2255</f>
        <v>150.32480000000001</v>
      </c>
      <c r="C2252" s="2">
        <f t="shared" si="277"/>
        <v>0</v>
      </c>
      <c r="D2252" s="2">
        <f t="shared" si="278"/>
        <v>150.32480000000001</v>
      </c>
      <c r="E2252" s="2">
        <f t="shared" ref="E2252:E2315" si="280">AVERAGE(B2243:B2252)</f>
        <v>148.49155000000002</v>
      </c>
      <c r="F2252" s="2">
        <f t="shared" si="273"/>
        <v>147.57492499999998</v>
      </c>
      <c r="G2252" s="2">
        <f t="shared" si="275"/>
        <v>146.16333200000005</v>
      </c>
      <c r="H2252" s="2">
        <f t="shared" si="279"/>
        <v>146.90363999999983</v>
      </c>
      <c r="I2252" s="2">
        <f t="array" ref="I2252">SUMPRODUCT(B2236:B2255, (ROW(B2236:B2255)-ROW(B2236)+1)) / (20*21/2)</f>
        <v>150.89219142857144</v>
      </c>
      <c r="J2252" s="2">
        <f t="shared" si="274"/>
        <v>147.98823813984637</v>
      </c>
      <c r="K2252" s="2">
        <f t="shared" si="276"/>
        <v>147.45476492796965</v>
      </c>
    </row>
    <row r="2253" spans="1:11" ht="13.5" x14ac:dyDescent="0.25">
      <c r="A2253" s="3">
        <f>TITRES_STAT!B2256</f>
        <v>45282</v>
      </c>
      <c r="B2253" s="6">
        <f>TITRES_STAT!D2256</f>
        <v>155.8244</v>
      </c>
      <c r="C2253" s="2">
        <f t="shared" si="277"/>
        <v>5.4995999999999867</v>
      </c>
      <c r="D2253" s="2">
        <f t="shared" si="278"/>
        <v>151.42472000000001</v>
      </c>
      <c r="E2253" s="2">
        <f t="shared" si="280"/>
        <v>149.40816000000001</v>
      </c>
      <c r="F2253" s="2">
        <f t="shared" si="273"/>
        <v>148.03322999999997</v>
      </c>
      <c r="G2253" s="2">
        <f t="shared" si="275"/>
        <v>146.29165800000007</v>
      </c>
      <c r="H2253" s="2">
        <f t="shared" si="279"/>
        <v>147.01225849999983</v>
      </c>
      <c r="I2253" s="2">
        <f t="array" ref="I2253">SUMPRODUCT(B2237:B2256, (ROW(B2237:B2256)-ROW(B2237)+1)) / (20*21/2)</f>
        <v>152.57264904761905</v>
      </c>
      <c r="J2253" s="2">
        <f t="shared" si="274"/>
        <v>148.73453926938481</v>
      </c>
      <c r="K2253" s="2">
        <f t="shared" si="276"/>
        <v>147.78298591118653</v>
      </c>
    </row>
    <row r="2254" spans="1:11" ht="13.5" x14ac:dyDescent="0.25">
      <c r="A2254" s="3">
        <f>TITRES_STAT!B2257</f>
        <v>45285</v>
      </c>
      <c r="B2254" s="6">
        <f>TITRES_STAT!D2257</f>
        <v>155.8244</v>
      </c>
      <c r="C2254" s="2">
        <f t="shared" si="277"/>
        <v>0</v>
      </c>
      <c r="D2254" s="2">
        <f t="shared" si="278"/>
        <v>152.52464000000001</v>
      </c>
      <c r="E2254" s="2">
        <f t="shared" si="280"/>
        <v>150.32477</v>
      </c>
      <c r="F2254" s="2">
        <f t="shared" si="273"/>
        <v>148.491535</v>
      </c>
      <c r="G2254" s="2">
        <f t="shared" si="275"/>
        <v>146.41998400000008</v>
      </c>
      <c r="H2254" s="2">
        <f t="shared" si="279"/>
        <v>147.11558349999987</v>
      </c>
      <c r="I2254" s="2">
        <f t="array" ref="I2254">SUMPRODUCT(B2238:B2257, (ROW(B2238:B2257)-ROW(B2238)+1)) / (20*21/2)</f>
        <v>154.41897571428572</v>
      </c>
      <c r="J2254" s="2">
        <f t="shared" si="274"/>
        <v>149.40976410087197</v>
      </c>
      <c r="K2254" s="2">
        <f t="shared" si="276"/>
        <v>148.09833548329686</v>
      </c>
    </row>
    <row r="2255" spans="1:11" ht="13.5" x14ac:dyDescent="0.25">
      <c r="A2255" s="3">
        <f>TITRES_STAT!B2258</f>
        <v>45286</v>
      </c>
      <c r="B2255" s="6">
        <f>TITRES_STAT!D2258</f>
        <v>160.4075</v>
      </c>
      <c r="C2255" s="2">
        <f t="shared" si="277"/>
        <v>4.5831000000000017</v>
      </c>
      <c r="D2255" s="2">
        <f t="shared" si="278"/>
        <v>154.54118</v>
      </c>
      <c r="E2255" s="2">
        <f t="shared" si="280"/>
        <v>151.69968999999998</v>
      </c>
      <c r="F2255" s="2">
        <f t="shared" si="273"/>
        <v>149.17899499999999</v>
      </c>
      <c r="G2255" s="2">
        <f t="shared" si="275"/>
        <v>146.63997200000006</v>
      </c>
      <c r="H2255" s="2">
        <f t="shared" si="279"/>
        <v>147.24182399999989</v>
      </c>
      <c r="I2255" s="2">
        <f t="array" ref="I2255">SUMPRODUCT(B2239:B2258, (ROW(B2239:B2258)-ROW(B2239)+1)) / (20*21/2)</f>
        <v>155.4316195238095</v>
      </c>
      <c r="J2255" s="2">
        <f t="shared" si="274"/>
        <v>150.45716751983656</v>
      </c>
      <c r="K2255" s="2">
        <f t="shared" si="276"/>
        <v>148.58104781728522</v>
      </c>
    </row>
    <row r="2256" spans="1:11" ht="13.5" x14ac:dyDescent="0.25">
      <c r="A2256" s="3">
        <f>TITRES_STAT!B2259</f>
        <v>45287</v>
      </c>
      <c r="B2256" s="6">
        <f>TITRES_STAT!D2259</f>
        <v>166.82380000000001</v>
      </c>
      <c r="C2256" s="2">
        <f t="shared" si="277"/>
        <v>6.4163000000000068</v>
      </c>
      <c r="D2256" s="2">
        <f t="shared" si="278"/>
        <v>157.84098</v>
      </c>
      <c r="E2256" s="2">
        <f t="shared" si="280"/>
        <v>153.71624000000003</v>
      </c>
      <c r="F2256" s="2">
        <f t="shared" si="273"/>
        <v>150.18727000000001</v>
      </c>
      <c r="G2256" s="2">
        <f t="shared" si="275"/>
        <v>146.98828600000007</v>
      </c>
      <c r="H2256" s="2">
        <f t="shared" si="279"/>
        <v>147.40014599999986</v>
      </c>
      <c r="I2256" s="2">
        <f t="array" ref="I2256">SUMPRODUCT(B2240:B2259, (ROW(B2240:B2259)-ROW(B2240)+1)) / (20*21/2)</f>
        <v>155.67736095238098</v>
      </c>
      <c r="J2256" s="2">
        <f t="shared" si="274"/>
        <v>152.01589442270927</v>
      </c>
      <c r="K2256" s="2">
        <f t="shared" si="276"/>
        <v>149.2964498636662</v>
      </c>
    </row>
    <row r="2257" spans="1:11" ht="13.5" x14ac:dyDescent="0.25">
      <c r="A2257" s="3">
        <f>TITRES_STAT!B2260</f>
        <v>45288</v>
      </c>
      <c r="B2257" s="6">
        <f>TITRES_STAT!D2260</f>
        <v>169.5737</v>
      </c>
      <c r="C2257" s="2">
        <f t="shared" si="277"/>
        <v>2.7498999999999967</v>
      </c>
      <c r="D2257" s="2">
        <f t="shared" si="278"/>
        <v>161.69076000000001</v>
      </c>
      <c r="E2257" s="2">
        <f t="shared" si="280"/>
        <v>156.00778</v>
      </c>
      <c r="F2257" s="2">
        <f t="shared" si="273"/>
        <v>151.33304000000001</v>
      </c>
      <c r="G2257" s="2">
        <f t="shared" si="275"/>
        <v>147.46492600000008</v>
      </c>
      <c r="H2257" s="2">
        <f t="shared" si="279"/>
        <v>147.57089449999989</v>
      </c>
      <c r="I2257" s="2">
        <f t="array" ref="I2257">SUMPRODUCT(B2241:B2260, (ROW(B2241:B2260)-ROW(B2241)+1)) / (20*21/2)</f>
        <v>155.22232904761904</v>
      </c>
      <c r="J2257" s="2">
        <f t="shared" si="274"/>
        <v>153.68806638245124</v>
      </c>
      <c r="K2257" s="2">
        <f t="shared" si="276"/>
        <v>150.09163614352244</v>
      </c>
    </row>
    <row r="2258" spans="1:11" ht="13.5" x14ac:dyDescent="0.25">
      <c r="A2258" s="3">
        <f>TITRES_STAT!B2261</f>
        <v>45289</v>
      </c>
      <c r="B2258" s="6">
        <f>TITRES_STAT!D2261</f>
        <v>161.9658</v>
      </c>
      <c r="C2258" s="2">
        <f t="shared" si="277"/>
        <v>-7.6079000000000008</v>
      </c>
      <c r="D2258" s="2">
        <f t="shared" si="278"/>
        <v>162.91904</v>
      </c>
      <c r="E2258" s="2">
        <f t="shared" si="280"/>
        <v>157.17187999999996</v>
      </c>
      <c r="F2258" s="2">
        <f t="shared" si="273"/>
        <v>152.09841500000002</v>
      </c>
      <c r="G2258" s="2">
        <f t="shared" si="275"/>
        <v>147.78940800000007</v>
      </c>
      <c r="H2258" s="2">
        <f t="shared" si="279"/>
        <v>147.7036034999999</v>
      </c>
      <c r="I2258" s="2">
        <f t="array" ref="I2258">SUMPRODUCT(B2242:B2261, (ROW(B2242:B2261)-ROW(B2242)+1)) / (20*21/2)</f>
        <v>154.76223380952382</v>
      </c>
      <c r="J2258" s="2">
        <f t="shared" si="274"/>
        <v>154.47642196507493</v>
      </c>
      <c r="K2258" s="2">
        <f t="shared" si="276"/>
        <v>150.55728962809019</v>
      </c>
    </row>
    <row r="2259" spans="1:11" ht="13.5" x14ac:dyDescent="0.25">
      <c r="A2259" s="3">
        <f>TITRES_STAT!B2262</f>
        <v>45293</v>
      </c>
      <c r="B2259" s="6">
        <f>TITRES_STAT!D2262</f>
        <v>154.67869999999999</v>
      </c>
      <c r="C2259" s="2">
        <f t="shared" si="277"/>
        <v>-7.2871000000000095</v>
      </c>
      <c r="D2259" s="2">
        <f t="shared" si="278"/>
        <v>162.68989999999999</v>
      </c>
      <c r="E2259" s="2">
        <f t="shared" si="280"/>
        <v>157.60726999999997</v>
      </c>
      <c r="F2259" s="2">
        <f t="shared" si="273"/>
        <v>152.49943500000001</v>
      </c>
      <c r="G2259" s="2">
        <f t="shared" si="275"/>
        <v>147.9681480000001</v>
      </c>
      <c r="H2259" s="2">
        <f t="shared" si="279"/>
        <v>147.79767099999989</v>
      </c>
      <c r="I2259" s="2">
        <f t="array" ref="I2259">SUMPRODUCT(B2243:B2262, (ROW(B2243:B2262)-ROW(B2243)+1)) / (20*21/2)</f>
        <v>154.29707523809523</v>
      </c>
      <c r="J2259" s="2">
        <f t="shared" si="274"/>
        <v>154.49568653982971</v>
      </c>
      <c r="K2259" s="2">
        <f t="shared" si="276"/>
        <v>150.71891356424351</v>
      </c>
    </row>
    <row r="2260" spans="1:11" ht="13.5" x14ac:dyDescent="0.25">
      <c r="A2260" s="3">
        <f>TITRES_STAT!B2263</f>
        <v>45294</v>
      </c>
      <c r="B2260" s="6">
        <f>TITRES_STAT!D2263</f>
        <v>147.7216</v>
      </c>
      <c r="C2260" s="2">
        <f t="shared" si="277"/>
        <v>-6.957099999999997</v>
      </c>
      <c r="D2260" s="2">
        <f t="shared" si="278"/>
        <v>160.15271999999999</v>
      </c>
      <c r="E2260" s="2">
        <f t="shared" si="280"/>
        <v>157.34694999999999</v>
      </c>
      <c r="F2260" s="2">
        <f t="shared" ref="F2260:F2323" si="281">AVERAGE(B2241:B2260)</f>
        <v>152.55260000000001</v>
      </c>
      <c r="G2260" s="2">
        <f t="shared" si="275"/>
        <v>148.00774600000008</v>
      </c>
      <c r="H2260" s="2">
        <f t="shared" si="279"/>
        <v>147.85254199999991</v>
      </c>
      <c r="I2260" s="2">
        <f t="array" ref="I2260">SUMPRODUCT(B2244:B2263, (ROW(B2244:B2263)-ROW(B2244)+1)) / (20*21/2)</f>
        <v>153.72471047619047</v>
      </c>
      <c r="J2260" s="2">
        <f t="shared" si="274"/>
        <v>153.85053544079832</v>
      </c>
      <c r="K2260" s="2">
        <f t="shared" si="276"/>
        <v>150.60137185584182</v>
      </c>
    </row>
    <row r="2261" spans="1:11" ht="13.5" x14ac:dyDescent="0.25">
      <c r="A2261" s="3">
        <f>TITRES_STAT!B2264</f>
        <v>45295</v>
      </c>
      <c r="B2261" s="6">
        <f>TITRES_STAT!D2264</f>
        <v>147.7216</v>
      </c>
      <c r="C2261" s="2">
        <f t="shared" si="277"/>
        <v>0</v>
      </c>
      <c r="D2261" s="2">
        <f t="shared" si="278"/>
        <v>156.33228</v>
      </c>
      <c r="E2261" s="2">
        <f t="shared" si="280"/>
        <v>157.08663000000001</v>
      </c>
      <c r="F2261" s="2">
        <f t="shared" si="281"/>
        <v>152.60576499999999</v>
      </c>
      <c r="G2261" s="2">
        <f t="shared" si="275"/>
        <v>148.04734400000009</v>
      </c>
      <c r="H2261" s="2">
        <f t="shared" si="279"/>
        <v>147.90741299999991</v>
      </c>
      <c r="I2261" s="2">
        <f t="array" ref="I2261">SUMPRODUCT(B2245:B2264, (ROW(B2245:B2264)-ROW(B2245)+1)) / (20*21/2)</f>
        <v>152.52473238095237</v>
      </c>
      <c r="J2261" s="2">
        <f t="shared" ref="J2261:J2324" si="282">$J$4*B2261+J2260*(1-$J$4)</f>
        <v>153.26682730357945</v>
      </c>
      <c r="K2261" s="2">
        <f t="shared" si="276"/>
        <v>150.48843962620097</v>
      </c>
    </row>
    <row r="2262" spans="1:11" ht="13.5" x14ac:dyDescent="0.25">
      <c r="A2262" s="3">
        <f>TITRES_STAT!B2265</f>
        <v>45296</v>
      </c>
      <c r="B2262" s="6">
        <f>TITRES_STAT!D2265</f>
        <v>147.7216</v>
      </c>
      <c r="C2262" s="2">
        <f t="shared" si="277"/>
        <v>0</v>
      </c>
      <c r="D2262" s="2">
        <f t="shared" si="278"/>
        <v>151.96185999999997</v>
      </c>
      <c r="E2262" s="2">
        <f t="shared" si="280"/>
        <v>156.82631000000001</v>
      </c>
      <c r="F2262" s="2">
        <f t="shared" si="281"/>
        <v>152.65893</v>
      </c>
      <c r="G2262" s="2">
        <f t="shared" si="275"/>
        <v>148.08694200000008</v>
      </c>
      <c r="H2262" s="2">
        <f t="shared" si="279"/>
        <v>147.9622839999999</v>
      </c>
      <c r="I2262" s="2">
        <f t="array" ref="I2262">SUMPRODUCT(B2246:B2265, (ROW(B2246:B2265)-ROW(B2246)+1)) / (20*21/2)</f>
        <v>150.75644761904761</v>
      </c>
      <c r="J2262" s="2">
        <f t="shared" si="282"/>
        <v>152.73871041752426</v>
      </c>
      <c r="K2262" s="2">
        <f t="shared" si="276"/>
        <v>150.37993611144802</v>
      </c>
    </row>
    <row r="2263" spans="1:11" ht="13.5" x14ac:dyDescent="0.25">
      <c r="A2263" s="3">
        <f>TITRES_STAT!B2266</f>
        <v>45299</v>
      </c>
      <c r="B2263" s="6">
        <f>TITRES_STAT!D2266</f>
        <v>146.6491</v>
      </c>
      <c r="C2263" s="2">
        <f t="shared" si="277"/>
        <v>-1.0724999999999909</v>
      </c>
      <c r="D2263" s="2">
        <f t="shared" si="278"/>
        <v>148.89851999999999</v>
      </c>
      <c r="E2263" s="2">
        <f t="shared" si="280"/>
        <v>155.90878000000004</v>
      </c>
      <c r="F2263" s="2">
        <f t="shared" si="281"/>
        <v>152.65846999999999</v>
      </c>
      <c r="G2263" s="2">
        <f t="shared" si="275"/>
        <v>148.17842000000007</v>
      </c>
      <c r="H2263" s="2">
        <f t="shared" si="279"/>
        <v>148.01179249999987</v>
      </c>
      <c r="I2263" s="2">
        <f t="array" ref="I2263">SUMPRODUCT(B2247:B2266, (ROW(B2247:B2266)-ROW(B2247)+1)) / (20*21/2)</f>
        <v>149.62224285714282</v>
      </c>
      <c r="J2263" s="2">
        <f t="shared" si="282"/>
        <v>152.1587475206172</v>
      </c>
      <c r="K2263" s="2">
        <f t="shared" si="276"/>
        <v>150.23362881295986</v>
      </c>
    </row>
    <row r="2264" spans="1:11" ht="13.5" x14ac:dyDescent="0.25">
      <c r="A2264" s="3">
        <f>TITRES_STAT!B2267</f>
        <v>45300</v>
      </c>
      <c r="B2264" s="6">
        <f>TITRES_STAT!D2267</f>
        <v>140.05869999999999</v>
      </c>
      <c r="C2264" s="2">
        <f t="shared" si="277"/>
        <v>-6.5904000000000167</v>
      </c>
      <c r="D2264" s="2">
        <f t="shared" si="278"/>
        <v>145.97451999999998</v>
      </c>
      <c r="E2264" s="2">
        <f t="shared" si="280"/>
        <v>154.33221</v>
      </c>
      <c r="F2264" s="2">
        <f t="shared" si="281"/>
        <v>152.32848999999999</v>
      </c>
      <c r="G2264" s="2">
        <f t="shared" si="275"/>
        <v>148.13809000000006</v>
      </c>
      <c r="H2264" s="2">
        <f t="shared" si="279"/>
        <v>148.02834899999988</v>
      </c>
      <c r="I2264" s="2">
        <f t="array" ref="I2264">SUMPRODUCT(B2248:B2267, (ROW(B2248:B2267)-ROW(B2248)+1)) / (20*21/2)</f>
        <v>149.08912285714283</v>
      </c>
      <c r="J2264" s="2">
        <f t="shared" si="282"/>
        <v>151.00636204246317</v>
      </c>
      <c r="K2264" s="2">
        <f t="shared" si="276"/>
        <v>149.83461199676537</v>
      </c>
    </row>
    <row r="2265" spans="1:11" ht="13.5" x14ac:dyDescent="0.25">
      <c r="A2265" s="3">
        <f>TITRES_STAT!B2268</f>
        <v>45301</v>
      </c>
      <c r="B2265" s="6">
        <f>TITRES_STAT!D2268</f>
        <v>133.76150000000001</v>
      </c>
      <c r="C2265" s="2">
        <f t="shared" si="277"/>
        <v>-6.2971999999999753</v>
      </c>
      <c r="D2265" s="2">
        <f t="shared" si="278"/>
        <v>143.18250000000003</v>
      </c>
      <c r="E2265" s="2">
        <f t="shared" si="280"/>
        <v>151.66761000000002</v>
      </c>
      <c r="F2265" s="2">
        <f t="shared" si="281"/>
        <v>151.68364999999997</v>
      </c>
      <c r="G2265" s="2">
        <f t="shared" si="275"/>
        <v>148.06347600000004</v>
      </c>
      <c r="H2265" s="2">
        <f t="shared" si="279"/>
        <v>147.99577449999987</v>
      </c>
      <c r="I2265" s="2">
        <f t="array" ref="I2265">SUMPRODUCT(B2249:B2268, (ROW(B2249:B2268)-ROW(B2249)+1)) / (20*21/2)</f>
        <v>148.99685333333332</v>
      </c>
      <c r="J2265" s="2">
        <f t="shared" si="282"/>
        <v>149.36399422889525</v>
      </c>
      <c r="K2265" s="2">
        <f t="shared" si="276"/>
        <v>149.20429387924517</v>
      </c>
    </row>
    <row r="2266" spans="1:11" ht="13.5" x14ac:dyDescent="0.25">
      <c r="A2266" s="3">
        <f>TITRES_STAT!B2269</f>
        <v>45302</v>
      </c>
      <c r="B2266" s="6">
        <f>TITRES_STAT!D2269</f>
        <v>139.77449999999999</v>
      </c>
      <c r="C2266" s="2">
        <f t="shared" si="277"/>
        <v>6.0129999999999768</v>
      </c>
      <c r="D2266" s="2">
        <f t="shared" si="278"/>
        <v>141.59308000000001</v>
      </c>
      <c r="E2266" s="2">
        <f t="shared" si="280"/>
        <v>148.96268000000001</v>
      </c>
      <c r="F2266" s="2">
        <f t="shared" si="281"/>
        <v>151.33945999999997</v>
      </c>
      <c r="G2266" s="2">
        <f t="shared" si="275"/>
        <v>148.10912200000007</v>
      </c>
      <c r="H2266" s="2">
        <f t="shared" si="279"/>
        <v>147.98885399999986</v>
      </c>
      <c r="I2266" s="2">
        <f t="array" ref="I2266">SUMPRODUCT(B2250:B2269, (ROW(B2250:B2269)-ROW(B2250)+1)) / (20*21/2)</f>
        <v>148.90458380952381</v>
      </c>
      <c r="J2266" s="2">
        <f t="shared" si="282"/>
        <v>148.45070906423857</v>
      </c>
      <c r="K2266" s="2">
        <f t="shared" si="276"/>
        <v>148.83449804084341</v>
      </c>
    </row>
    <row r="2267" spans="1:11" ht="13.5" x14ac:dyDescent="0.25">
      <c r="A2267" s="3">
        <f>TITRES_STAT!B2270</f>
        <v>45303</v>
      </c>
      <c r="B2267" s="6">
        <f>TITRES_STAT!D2270</f>
        <v>145.74170000000001</v>
      </c>
      <c r="C2267" s="2">
        <f t="shared" si="277"/>
        <v>5.9672000000000196</v>
      </c>
      <c r="D2267" s="2">
        <f t="shared" si="278"/>
        <v>141.19710000000001</v>
      </c>
      <c r="E2267" s="2">
        <f t="shared" si="280"/>
        <v>146.57947999999999</v>
      </c>
      <c r="F2267" s="2">
        <f t="shared" si="281"/>
        <v>151.29363000000001</v>
      </c>
      <c r="G2267" s="2">
        <f t="shared" si="275"/>
        <v>148.27411200000003</v>
      </c>
      <c r="H2267" s="2">
        <f t="shared" si="279"/>
        <v>148.00515249999984</v>
      </c>
      <c r="I2267" s="2">
        <f t="array" ref="I2267">SUMPRODUCT(B2251:B2270, (ROW(B2251:B2270)-ROW(B2251)+1)) / (20*21/2)</f>
        <v>148.89960952380954</v>
      </c>
      <c r="J2267" s="2">
        <f t="shared" si="282"/>
        <v>148.19270820097776</v>
      </c>
      <c r="K2267" s="2">
        <f t="shared" si="276"/>
        <v>148.71321184316329</v>
      </c>
    </row>
    <row r="2268" spans="1:11" ht="13.5" x14ac:dyDescent="0.25">
      <c r="A2268" s="3">
        <f>TITRES_STAT!B2271</f>
        <v>45306</v>
      </c>
      <c r="B2268" s="6">
        <f>TITRES_STAT!D2271</f>
        <v>150.32480000000001</v>
      </c>
      <c r="C2268" s="2">
        <f t="shared" si="277"/>
        <v>4.5831000000000017</v>
      </c>
      <c r="D2268" s="2">
        <f t="shared" si="278"/>
        <v>141.93224000000001</v>
      </c>
      <c r="E2268" s="2">
        <f t="shared" si="280"/>
        <v>145.41538</v>
      </c>
      <c r="F2268" s="2">
        <f t="shared" si="281"/>
        <v>151.29362999999998</v>
      </c>
      <c r="G2268" s="2">
        <f t="shared" si="275"/>
        <v>148.43910400000007</v>
      </c>
      <c r="H2268" s="2">
        <f t="shared" si="279"/>
        <v>148.04436649999982</v>
      </c>
      <c r="I2268" s="2">
        <f t="array" ref="I2268">SUMPRODUCT(B2252:B2271, (ROW(B2252:B2271)-ROW(B2252)+1)) / (20*21/2)</f>
        <v>148.89027047619049</v>
      </c>
      <c r="J2268" s="2">
        <f t="shared" si="282"/>
        <v>148.3957645627894</v>
      </c>
      <c r="K2268" s="2">
        <f t="shared" si="276"/>
        <v>148.77641137872553</v>
      </c>
    </row>
    <row r="2269" spans="1:11" ht="13.5" x14ac:dyDescent="0.25">
      <c r="A2269" s="3">
        <f>TITRES_STAT!B2272</f>
        <v>45307</v>
      </c>
      <c r="B2269" s="6">
        <f>TITRES_STAT!D2272</f>
        <v>150.32480000000001</v>
      </c>
      <c r="C2269" s="2">
        <f t="shared" si="277"/>
        <v>0</v>
      </c>
      <c r="D2269" s="2">
        <f t="shared" si="278"/>
        <v>143.98545999999999</v>
      </c>
      <c r="E2269" s="2">
        <f t="shared" si="280"/>
        <v>144.97999000000002</v>
      </c>
      <c r="F2269" s="2">
        <f t="shared" si="281"/>
        <v>151.29362999999998</v>
      </c>
      <c r="G2269" s="2">
        <f t="shared" si="275"/>
        <v>148.53076600000006</v>
      </c>
      <c r="H2269" s="2">
        <f t="shared" si="279"/>
        <v>148.08358049999981</v>
      </c>
      <c r="I2269" s="2">
        <f t="array" ref="I2269">SUMPRODUCT(B2253:B2272, (ROW(B2253:B2272)-ROW(B2253)+1)) / (20*21/2)</f>
        <v>148.44008095238095</v>
      </c>
      <c r="J2269" s="2">
        <f t="shared" si="282"/>
        <v>148.57948222347611</v>
      </c>
      <c r="K2269" s="2">
        <f t="shared" si="276"/>
        <v>148.83713250112845</v>
      </c>
    </row>
    <row r="2270" spans="1:11" ht="13.5" x14ac:dyDescent="0.25">
      <c r="A2270" s="3">
        <f>TITRES_STAT!B2273</f>
        <v>45308</v>
      </c>
      <c r="B2270" s="6">
        <f>TITRES_STAT!D2273</f>
        <v>151.2414</v>
      </c>
      <c r="C2270" s="2">
        <f t="shared" si="277"/>
        <v>0.91659999999998831</v>
      </c>
      <c r="D2270" s="2">
        <f t="shared" si="278"/>
        <v>147.48143999999999</v>
      </c>
      <c r="E2270" s="2">
        <f t="shared" si="280"/>
        <v>145.33197000000004</v>
      </c>
      <c r="F2270" s="2">
        <f t="shared" si="281"/>
        <v>151.33945999999997</v>
      </c>
      <c r="G2270" s="2">
        <f t="shared" si="275"/>
        <v>148.64076000000006</v>
      </c>
      <c r="H2270" s="2">
        <f t="shared" si="279"/>
        <v>148.12517199999979</v>
      </c>
      <c r="I2270" s="2">
        <f t="array" ref="I2270">SUMPRODUCT(B2254:B2273, (ROW(B2254:B2273)-ROW(B2254)+1)) / (20*21/2)</f>
        <v>148.61842714285714</v>
      </c>
      <c r="J2270" s="2">
        <f t="shared" si="282"/>
        <v>148.83299820219267</v>
      </c>
      <c r="K2270" s="2">
        <f t="shared" si="276"/>
        <v>148.93141750108418</v>
      </c>
    </row>
    <row r="2271" spans="1:11" ht="13.5" x14ac:dyDescent="0.25">
      <c r="A2271" s="3">
        <f>TITRES_STAT!B2274</f>
        <v>45309</v>
      </c>
      <c r="B2271" s="6">
        <f>TITRES_STAT!D2274</f>
        <v>151.2414</v>
      </c>
      <c r="C2271" s="2">
        <f t="shared" si="277"/>
        <v>0</v>
      </c>
      <c r="D2271" s="2">
        <f t="shared" si="278"/>
        <v>149.77482000000001</v>
      </c>
      <c r="E2271" s="2">
        <f t="shared" si="280"/>
        <v>145.68395000000001</v>
      </c>
      <c r="F2271" s="2">
        <f t="shared" si="281"/>
        <v>151.38529</v>
      </c>
      <c r="G2271" s="2">
        <f t="shared" si="275"/>
        <v>148.75075400000003</v>
      </c>
      <c r="H2271" s="2">
        <f t="shared" si="279"/>
        <v>148.1667634999998</v>
      </c>
      <c r="I2271" s="2">
        <f t="array" ref="I2271">SUMPRODUCT(B2255:B2274, (ROW(B2255:B2274)-ROW(B2255)+1)) / (20*21/2)</f>
        <v>148.15426761904763</v>
      </c>
      <c r="J2271" s="2">
        <f t="shared" si="282"/>
        <v>149.06236980198383</v>
      </c>
      <c r="K2271" s="2">
        <f t="shared" si="276"/>
        <v>149.02200505006127</v>
      </c>
    </row>
    <row r="2272" spans="1:11" ht="13.5" x14ac:dyDescent="0.25">
      <c r="A2272" s="3">
        <f>TITRES_STAT!B2275</f>
        <v>45310</v>
      </c>
      <c r="B2272" s="6">
        <f>TITRES_STAT!D2275</f>
        <v>146.6583</v>
      </c>
      <c r="C2272" s="2">
        <f t="shared" si="277"/>
        <v>-4.5831000000000017</v>
      </c>
      <c r="D2272" s="2">
        <f t="shared" si="278"/>
        <v>149.95814000000001</v>
      </c>
      <c r="E2272" s="2">
        <f t="shared" si="280"/>
        <v>145.57761999999997</v>
      </c>
      <c r="F2272" s="2">
        <f t="shared" si="281"/>
        <v>151.201965</v>
      </c>
      <c r="G2272" s="2">
        <f t="shared" si="275"/>
        <v>148.84241600000001</v>
      </c>
      <c r="H2272" s="2">
        <f t="shared" si="279"/>
        <v>148.18543949999977</v>
      </c>
      <c r="I2272" s="2">
        <f t="array" ref="I2272">SUMPRODUCT(B2256:B2275, (ROW(B2256:B2275)-ROW(B2256)+1)) / (20*21/2)</f>
        <v>148.2169919047619</v>
      </c>
      <c r="J2272" s="2">
        <f t="shared" si="282"/>
        <v>148.83341077322348</v>
      </c>
      <c r="K2272" s="2">
        <f t="shared" si="276"/>
        <v>148.92931073437259</v>
      </c>
    </row>
    <row r="2273" spans="1:11" ht="13.5" x14ac:dyDescent="0.25">
      <c r="A2273" s="3">
        <f>TITRES_STAT!B2276</f>
        <v>45313</v>
      </c>
      <c r="B2273" s="6">
        <f>TITRES_STAT!D2276</f>
        <v>153.0746</v>
      </c>
      <c r="C2273" s="2">
        <f t="shared" si="277"/>
        <v>6.4163000000000068</v>
      </c>
      <c r="D2273" s="2">
        <f t="shared" si="278"/>
        <v>150.50809999999998</v>
      </c>
      <c r="E2273" s="2">
        <f t="shared" si="280"/>
        <v>146.22017</v>
      </c>
      <c r="F2273" s="2">
        <f t="shared" si="281"/>
        <v>151.06447499999999</v>
      </c>
      <c r="G2273" s="2">
        <f t="shared" si="275"/>
        <v>148.97074200000003</v>
      </c>
      <c r="H2273" s="2">
        <f t="shared" si="279"/>
        <v>148.24060799999978</v>
      </c>
      <c r="I2273" s="2">
        <f t="array" ref="I2273">SUMPRODUCT(B2257:B2276, (ROW(B2257:B2276)-ROW(B2257)+1)) / (20*21/2)</f>
        <v>148.36701190476191</v>
      </c>
      <c r="J2273" s="2">
        <f t="shared" si="282"/>
        <v>149.23733355672599</v>
      </c>
      <c r="K2273" s="2">
        <f t="shared" si="276"/>
        <v>149.09187109773055</v>
      </c>
    </row>
    <row r="2274" spans="1:11" ht="13.5" x14ac:dyDescent="0.25">
      <c r="A2274" s="3">
        <f>TITRES_STAT!B2277</f>
        <v>45314</v>
      </c>
      <c r="B2274" s="6">
        <f>TITRES_STAT!D2277</f>
        <v>146.1908</v>
      </c>
      <c r="C2274" s="2">
        <f t="shared" si="277"/>
        <v>-6.8838000000000079</v>
      </c>
      <c r="D2274" s="2">
        <f t="shared" si="278"/>
        <v>149.68129999999999</v>
      </c>
      <c r="E2274" s="2">
        <f t="shared" si="280"/>
        <v>146.83337999999998</v>
      </c>
      <c r="F2274" s="2">
        <f t="shared" si="281"/>
        <v>150.58279499999998</v>
      </c>
      <c r="G2274" s="2">
        <f t="shared" si="275"/>
        <v>148.96139200000002</v>
      </c>
      <c r="H2274" s="2">
        <f t="shared" si="279"/>
        <v>148.2613574999998</v>
      </c>
      <c r="I2274" s="2">
        <f t="array" ref="I2274">SUMPRODUCT(B2258:B2277, (ROW(B2258:B2277)-ROW(B2258)+1)) / (20*21/2)</f>
        <v>148.58905142857145</v>
      </c>
      <c r="J2274" s="2">
        <f t="shared" si="282"/>
        <v>148.94718750370447</v>
      </c>
      <c r="K2274" s="2">
        <f t="shared" si="276"/>
        <v>148.97810360370192</v>
      </c>
    </row>
    <row r="2275" spans="1:11" ht="13.5" x14ac:dyDescent="0.25">
      <c r="A2275" s="3">
        <f>TITRES_STAT!B2278</f>
        <v>45315</v>
      </c>
      <c r="B2275" s="6">
        <f>TITRES_STAT!D2278</f>
        <v>151.2414</v>
      </c>
      <c r="C2275" s="2">
        <f t="shared" si="277"/>
        <v>5.0506000000000029</v>
      </c>
      <c r="D2275" s="2">
        <f t="shared" si="278"/>
        <v>149.68129999999999</v>
      </c>
      <c r="E2275" s="2">
        <f t="shared" si="280"/>
        <v>148.58137000000002</v>
      </c>
      <c r="F2275" s="2">
        <f t="shared" si="281"/>
        <v>150.12448999999998</v>
      </c>
      <c r="G2275" s="2">
        <f t="shared" si="275"/>
        <v>149.053054</v>
      </c>
      <c r="H2275" s="2">
        <f t="shared" si="279"/>
        <v>148.31177149999979</v>
      </c>
      <c r="I2275" s="2">
        <f t="array" ref="I2275">SUMPRODUCT(B2259:B2278, (ROW(B2259:B2278)-ROW(B2259)+1)) / (20*21/2)</f>
        <v>148.89620523809526</v>
      </c>
      <c r="J2275" s="2">
        <f t="shared" si="282"/>
        <v>149.1656839319231</v>
      </c>
      <c r="K2275" s="2">
        <f t="shared" si="276"/>
        <v>149.06686032512536</v>
      </c>
    </row>
    <row r="2276" spans="1:11" ht="13.5" x14ac:dyDescent="0.25">
      <c r="A2276" s="3">
        <f>TITRES_STAT!B2279</f>
        <v>45316</v>
      </c>
      <c r="B2276" s="6">
        <f>TITRES_STAT!D2279</f>
        <v>151.69970000000001</v>
      </c>
      <c r="C2276" s="2">
        <f t="shared" si="277"/>
        <v>0.45830000000000837</v>
      </c>
      <c r="D2276" s="2">
        <f t="shared" si="278"/>
        <v>149.77295999999998</v>
      </c>
      <c r="E2276" s="2">
        <f t="shared" si="280"/>
        <v>149.77389000000002</v>
      </c>
      <c r="F2276" s="2">
        <f t="shared" si="281"/>
        <v>149.36828499999999</v>
      </c>
      <c r="G2276" s="2">
        <f t="shared" si="275"/>
        <v>149.15388199999998</v>
      </c>
      <c r="H2276" s="2">
        <f t="shared" si="279"/>
        <v>148.36800599999978</v>
      </c>
      <c r="I2276" s="2">
        <f t="array" ref="I2276">SUMPRODUCT(B2260:B2279, (ROW(B2260:B2279)-ROW(B2260)+1)) / (20*21/2)</f>
        <v>148.77211190476194</v>
      </c>
      <c r="J2276" s="2">
        <f t="shared" si="282"/>
        <v>149.40701879554948</v>
      </c>
      <c r="K2276" s="2">
        <f t="shared" si="276"/>
        <v>149.17010893982632</v>
      </c>
    </row>
    <row r="2277" spans="1:11" ht="13.5" x14ac:dyDescent="0.25">
      <c r="A2277" s="3">
        <f>TITRES_STAT!B2280</f>
        <v>45317</v>
      </c>
      <c r="B2277" s="6">
        <f>TITRES_STAT!D2280</f>
        <v>151.69970000000001</v>
      </c>
      <c r="C2277" s="2">
        <f t="shared" si="277"/>
        <v>0</v>
      </c>
      <c r="D2277" s="2">
        <f t="shared" si="278"/>
        <v>150.78124</v>
      </c>
      <c r="E2277" s="2">
        <f t="shared" si="280"/>
        <v>150.36969000000005</v>
      </c>
      <c r="F2277" s="2">
        <f t="shared" si="281"/>
        <v>148.47458499999999</v>
      </c>
      <c r="G2277" s="2">
        <f t="shared" si="275"/>
        <v>149.25470999999999</v>
      </c>
      <c r="H2277" s="2">
        <f t="shared" si="279"/>
        <v>148.4242404999998</v>
      </c>
      <c r="I2277" s="2">
        <f t="array" ref="I2277">SUMPRODUCT(B2261:B2280, (ROW(B2261:B2280)-ROW(B2261)+1)) / (20*21/2)</f>
        <v>148.68621095238097</v>
      </c>
      <c r="J2277" s="2">
        <f t="shared" si="282"/>
        <v>149.62536938644953</v>
      </c>
      <c r="K2277" s="2">
        <f t="shared" si="276"/>
        <v>149.2693085892449</v>
      </c>
    </row>
    <row r="2278" spans="1:11" ht="13.5" x14ac:dyDescent="0.25">
      <c r="A2278" s="3">
        <f>TITRES_STAT!B2281</f>
        <v>45320</v>
      </c>
      <c r="B2278" s="6">
        <f>TITRES_STAT!D2281</f>
        <v>151.69970000000001</v>
      </c>
      <c r="C2278" s="2">
        <f t="shared" si="277"/>
        <v>0</v>
      </c>
      <c r="D2278" s="2">
        <f t="shared" si="278"/>
        <v>150.50626</v>
      </c>
      <c r="E2278" s="2">
        <f t="shared" si="280"/>
        <v>150.50718000000001</v>
      </c>
      <c r="F2278" s="2">
        <f t="shared" si="281"/>
        <v>147.96128000000002</v>
      </c>
      <c r="G2278" s="2">
        <f t="shared" si="275"/>
        <v>149.35553799999997</v>
      </c>
      <c r="H2278" s="2">
        <f t="shared" si="279"/>
        <v>148.4769459999998</v>
      </c>
      <c r="I2278" s="2">
        <f t="array" ref="I2278">SUMPRODUCT(B2262:B2281, (ROW(B2262:B2281)-ROW(B2262)+1)) / (20*21/2)</f>
        <v>148.60537333333335</v>
      </c>
      <c r="J2278" s="2">
        <f t="shared" si="282"/>
        <v>149.82292468297814</v>
      </c>
      <c r="K2278" s="2">
        <f t="shared" si="276"/>
        <v>149.36461805633334</v>
      </c>
    </row>
    <row r="2279" spans="1:11" ht="13.5" x14ac:dyDescent="0.25">
      <c r="A2279" s="3">
        <f>TITRES_STAT!B2282</f>
        <v>45321</v>
      </c>
      <c r="B2279" s="6">
        <f>TITRES_STAT!D2282</f>
        <v>146.6583</v>
      </c>
      <c r="C2279" s="2">
        <f t="shared" si="277"/>
        <v>-5.0414000000000101</v>
      </c>
      <c r="D2279" s="2">
        <f t="shared" si="278"/>
        <v>150.59976</v>
      </c>
      <c r="E2279" s="2">
        <f t="shared" si="280"/>
        <v>150.14053000000004</v>
      </c>
      <c r="F2279" s="2">
        <f t="shared" si="281"/>
        <v>147.56026000000003</v>
      </c>
      <c r="G2279" s="2">
        <f t="shared" si="275"/>
        <v>149.355538</v>
      </c>
      <c r="H2279" s="2">
        <f t="shared" si="279"/>
        <v>148.50444449999981</v>
      </c>
      <c r="I2279" s="2">
        <f t="array" ref="I2279">SUMPRODUCT(B2263:B2282, (ROW(B2263:B2282)-ROW(B2263)+1)) / (20*21/2)</f>
        <v>148.52959904761903</v>
      </c>
      <c r="J2279" s="2">
        <f t="shared" si="282"/>
        <v>149.52153185602785</v>
      </c>
      <c r="K2279" s="2">
        <f t="shared" si="276"/>
        <v>149.25848793647714</v>
      </c>
    </row>
    <row r="2280" spans="1:11" ht="13.5" x14ac:dyDescent="0.25">
      <c r="A2280" s="3">
        <f>TITRES_STAT!B2283</f>
        <v>45322</v>
      </c>
      <c r="B2280" s="6">
        <f>TITRES_STAT!D2283</f>
        <v>146.6583</v>
      </c>
      <c r="C2280" s="2">
        <f t="shared" si="277"/>
        <v>0</v>
      </c>
      <c r="D2280" s="2">
        <f t="shared" si="278"/>
        <v>149.68314000000001</v>
      </c>
      <c r="E2280" s="2">
        <f t="shared" si="280"/>
        <v>149.68222</v>
      </c>
      <c r="F2280" s="2">
        <f t="shared" si="281"/>
        <v>147.50709500000002</v>
      </c>
      <c r="G2280" s="2">
        <f t="shared" si="275"/>
        <v>149.35553799999997</v>
      </c>
      <c r="H2280" s="2">
        <f t="shared" si="279"/>
        <v>148.53194299999979</v>
      </c>
      <c r="I2280" s="2">
        <f t="array" ref="I2280">SUMPRODUCT(B2264:B2283, (ROW(B2264:B2283)-ROW(B2264)+1)) / (20*21/2)</f>
        <v>148.45888809523811</v>
      </c>
      <c r="J2280" s="2">
        <f t="shared" si="282"/>
        <v>149.24884310783472</v>
      </c>
      <c r="K2280" s="2">
        <f t="shared" si="276"/>
        <v>149.15651978210548</v>
      </c>
    </row>
    <row r="2281" spans="1:11" ht="13.5" x14ac:dyDescent="0.25">
      <c r="A2281" s="3">
        <f>TITRES_STAT!B2284</f>
        <v>45323</v>
      </c>
      <c r="B2281" s="6">
        <f>TITRES_STAT!D2284</f>
        <v>146.6583</v>
      </c>
      <c r="C2281" s="2">
        <f t="shared" si="277"/>
        <v>0</v>
      </c>
      <c r="D2281" s="2">
        <f t="shared" si="278"/>
        <v>148.67486</v>
      </c>
      <c r="E2281" s="2">
        <f t="shared" si="280"/>
        <v>149.22391000000002</v>
      </c>
      <c r="F2281" s="2">
        <f t="shared" si="281"/>
        <v>147.45393000000004</v>
      </c>
      <c r="G2281" s="2">
        <f t="shared" si="275"/>
        <v>149.35553799999997</v>
      </c>
      <c r="H2281" s="2">
        <f t="shared" si="279"/>
        <v>148.56252949999978</v>
      </c>
      <c r="I2281" s="2">
        <f t="array" ref="I2281">SUMPRODUCT(B2265:B2284, (ROW(B2265:B2284)-ROW(B2265)+1)) / (20*21/2)</f>
        <v>148.38813333333331</v>
      </c>
      <c r="J2281" s="2">
        <f t="shared" si="282"/>
        <v>149.00212471661237</v>
      </c>
      <c r="K2281" s="2">
        <f t="shared" si="276"/>
        <v>149.05855037888566</v>
      </c>
    </row>
    <row r="2282" spans="1:11" ht="13.5" x14ac:dyDescent="0.25">
      <c r="A2282" s="3">
        <f>TITRES_STAT!B2285</f>
        <v>45324</v>
      </c>
      <c r="B2282" s="6">
        <f>TITRES_STAT!D2285</f>
        <v>146.6583</v>
      </c>
      <c r="C2282" s="2">
        <f t="shared" si="277"/>
        <v>0</v>
      </c>
      <c r="D2282" s="2">
        <f t="shared" si="278"/>
        <v>147.66658000000001</v>
      </c>
      <c r="E2282" s="2">
        <f t="shared" si="280"/>
        <v>149.22391000000002</v>
      </c>
      <c r="F2282" s="2">
        <f t="shared" si="281"/>
        <v>147.40076500000004</v>
      </c>
      <c r="G2282" s="2">
        <f t="shared" si="275"/>
        <v>149.35553799999997</v>
      </c>
      <c r="H2282" s="2">
        <f t="shared" si="279"/>
        <v>148.59311599999978</v>
      </c>
      <c r="I2282" s="2">
        <f t="array" ref="I2282">SUMPRODUCT(B2266:B2285, (ROW(B2266:B2285)-ROW(B2266)+1)) / (20*21/2)</f>
        <v>148.2859519047619</v>
      </c>
      <c r="J2282" s="2">
        <f t="shared" si="282"/>
        <v>148.77890331503025</v>
      </c>
      <c r="K2282" s="2">
        <f t="shared" si="276"/>
        <v>148.964422913047</v>
      </c>
    </row>
    <row r="2283" spans="1:11" ht="13.5" x14ac:dyDescent="0.25">
      <c r="A2283" s="3">
        <f>TITRES_STAT!B2286</f>
        <v>45327</v>
      </c>
      <c r="B2283" s="6">
        <f>TITRES_STAT!D2286</f>
        <v>146.6583</v>
      </c>
      <c r="C2283" s="2">
        <f t="shared" si="277"/>
        <v>0</v>
      </c>
      <c r="D2283" s="2">
        <f t="shared" si="278"/>
        <v>146.6583</v>
      </c>
      <c r="E2283" s="2">
        <f t="shared" si="280"/>
        <v>148.58228000000003</v>
      </c>
      <c r="F2283" s="2">
        <f t="shared" si="281"/>
        <v>147.40122500000004</v>
      </c>
      <c r="G2283" s="2">
        <f t="shared" si="275"/>
        <v>149.35553799999997</v>
      </c>
      <c r="H2283" s="2">
        <f t="shared" si="279"/>
        <v>148.62370249999978</v>
      </c>
      <c r="I2283" s="2">
        <f t="array" ref="I2283">SUMPRODUCT(B2267:B2286, (ROW(B2267:B2286)-ROW(B2267)+1)) / (20*21/2)</f>
        <v>148.12235714285711</v>
      </c>
      <c r="J2283" s="2">
        <f t="shared" si="282"/>
        <v>148.57694109455119</v>
      </c>
      <c r="K2283" s="2">
        <f t="shared" si="276"/>
        <v>148.8739867203785</v>
      </c>
    </row>
    <row r="2284" spans="1:11" ht="13.5" x14ac:dyDescent="0.25">
      <c r="A2284" s="3">
        <f>TITRES_STAT!B2287</f>
        <v>45328</v>
      </c>
      <c r="B2284" s="6">
        <f>TITRES_STAT!D2287</f>
        <v>146.6583</v>
      </c>
      <c r="C2284" s="2">
        <f t="shared" si="277"/>
        <v>0</v>
      </c>
      <c r="D2284" s="2">
        <f t="shared" si="278"/>
        <v>146.6583</v>
      </c>
      <c r="E2284" s="2">
        <f t="shared" si="280"/>
        <v>148.62903000000003</v>
      </c>
      <c r="F2284" s="2">
        <f t="shared" si="281"/>
        <v>147.73120500000002</v>
      </c>
      <c r="G2284" s="2">
        <f t="shared" si="275"/>
        <v>149.35553799999997</v>
      </c>
      <c r="H2284" s="2">
        <f t="shared" si="279"/>
        <v>148.65428899999978</v>
      </c>
      <c r="I2284" s="2">
        <f t="array" ref="I2284">SUMPRODUCT(B2268:B2287, (ROW(B2268:B2287)-ROW(B2268)+1)) / (20*21/2)</f>
        <v>147.92598238095238</v>
      </c>
      <c r="J2284" s="2">
        <f t="shared" si="282"/>
        <v>148.39421337126061</v>
      </c>
      <c r="K2284" s="2">
        <f t="shared" si="276"/>
        <v>148.78709704506954</v>
      </c>
    </row>
    <row r="2285" spans="1:11" ht="13.5" x14ac:dyDescent="0.25">
      <c r="A2285" s="3">
        <f>TITRES_STAT!B2288</f>
        <v>45329</v>
      </c>
      <c r="B2285" s="6">
        <f>TITRES_STAT!D2288</f>
        <v>146.6583</v>
      </c>
      <c r="C2285" s="2">
        <f t="shared" si="277"/>
        <v>0</v>
      </c>
      <c r="D2285" s="2">
        <f t="shared" si="278"/>
        <v>146.6583</v>
      </c>
      <c r="E2285" s="2">
        <f t="shared" si="280"/>
        <v>148.17072000000002</v>
      </c>
      <c r="F2285" s="2">
        <f t="shared" si="281"/>
        <v>148.37604500000003</v>
      </c>
      <c r="G2285" s="2">
        <f t="shared" si="275"/>
        <v>149.355538</v>
      </c>
      <c r="H2285" s="2">
        <f t="shared" si="279"/>
        <v>148.69060999999977</v>
      </c>
      <c r="I2285" s="2">
        <f t="array" ref="I2285">SUMPRODUCT(B2269:B2288, (ROW(B2269:B2288)-ROW(B2269)+1)) / (20*21/2)</f>
        <v>147.72524285714286</v>
      </c>
      <c r="J2285" s="2">
        <f t="shared" si="282"/>
        <v>148.2288882882834</v>
      </c>
      <c r="K2285" s="2">
        <f t="shared" si="276"/>
        <v>148.70361480800798</v>
      </c>
    </row>
    <row r="2286" spans="1:11" ht="13.5" x14ac:dyDescent="0.25">
      <c r="A2286" s="3">
        <f>TITRES_STAT!B2289</f>
        <v>45330</v>
      </c>
      <c r="B2286" s="6">
        <f>TITRES_STAT!D2289</f>
        <v>146.6583</v>
      </c>
      <c r="C2286" s="2">
        <f t="shared" si="277"/>
        <v>0</v>
      </c>
      <c r="D2286" s="2">
        <f t="shared" si="278"/>
        <v>146.6583</v>
      </c>
      <c r="E2286" s="2">
        <f t="shared" si="280"/>
        <v>147.66658000000001</v>
      </c>
      <c r="F2286" s="2">
        <f t="shared" si="281"/>
        <v>148.72023500000006</v>
      </c>
      <c r="G2286" s="2">
        <f t="shared" si="275"/>
        <v>149.35553800000002</v>
      </c>
      <c r="H2286" s="2">
        <f t="shared" si="279"/>
        <v>148.72693099999978</v>
      </c>
      <c r="I2286" s="2">
        <f t="array" ref="I2286">SUMPRODUCT(B2270:B2289, (ROW(B2270:B2289)-ROW(B2270)+1)) / (20*21/2)</f>
        <v>146.9134295238095</v>
      </c>
      <c r="J2286" s="2">
        <f t="shared" si="282"/>
        <v>148.07930845130403</v>
      </c>
      <c r="K2286" s="2">
        <f t="shared" si="276"/>
        <v>148.62340638416453</v>
      </c>
    </row>
    <row r="2287" spans="1:11" ht="13.5" x14ac:dyDescent="0.25">
      <c r="A2287" s="3">
        <f>TITRES_STAT!B2290</f>
        <v>45331</v>
      </c>
      <c r="B2287" s="6">
        <f>TITRES_STAT!D2290</f>
        <v>146.6583</v>
      </c>
      <c r="C2287" s="2">
        <f t="shared" si="277"/>
        <v>0</v>
      </c>
      <c r="D2287" s="2">
        <f t="shared" si="278"/>
        <v>146.6583</v>
      </c>
      <c r="E2287" s="2">
        <f t="shared" si="280"/>
        <v>147.16244000000003</v>
      </c>
      <c r="F2287" s="2">
        <f t="shared" si="281"/>
        <v>148.76606500000005</v>
      </c>
      <c r="G2287" s="2">
        <f t="shared" si="275"/>
        <v>149.355538</v>
      </c>
      <c r="H2287" s="2">
        <f t="shared" si="279"/>
        <v>148.75751749999978</v>
      </c>
      <c r="I2287" s="2">
        <f t="array" ref="I2287">SUMPRODUCT(B2271:B2290, (ROW(B2271:B2290)-ROW(B2271)+1)) / (20*21/2)</f>
        <v>146.15050238095236</v>
      </c>
      <c r="J2287" s="2">
        <f t="shared" si="282"/>
        <v>147.9439743130846</v>
      </c>
      <c r="K2287" s="2">
        <f t="shared" si="276"/>
        <v>148.5463433887071</v>
      </c>
    </row>
    <row r="2288" spans="1:11" ht="13.5" x14ac:dyDescent="0.25">
      <c r="A2288" s="3">
        <f>TITRES_STAT!B2291</f>
        <v>45334</v>
      </c>
      <c r="B2288" s="6">
        <f>TITRES_STAT!D2291</f>
        <v>146.6583</v>
      </c>
      <c r="C2288" s="2">
        <f t="shared" si="277"/>
        <v>0</v>
      </c>
      <c r="D2288" s="2">
        <f t="shared" si="278"/>
        <v>146.6583</v>
      </c>
      <c r="E2288" s="2">
        <f t="shared" si="280"/>
        <v>146.65830000000003</v>
      </c>
      <c r="F2288" s="2">
        <f t="shared" si="281"/>
        <v>148.58274000000003</v>
      </c>
      <c r="G2288" s="2">
        <f t="shared" si="275"/>
        <v>149.35553800000002</v>
      </c>
      <c r="H2288" s="2">
        <f t="shared" si="279"/>
        <v>148.78501599999979</v>
      </c>
      <c r="I2288" s="2">
        <f t="array" ref="I2288">SUMPRODUCT(B2272:B2291, (ROW(B2272:B2291)-ROW(B2272)+1)) / (20*21/2)</f>
        <v>145.4408261904762</v>
      </c>
      <c r="J2288" s="2">
        <f t="shared" si="282"/>
        <v>147.82152914040987</v>
      </c>
      <c r="K2288" s="2">
        <f t="shared" si="276"/>
        <v>148.4723024715029</v>
      </c>
    </row>
    <row r="2289" spans="1:11" ht="13.5" x14ac:dyDescent="0.25">
      <c r="A2289" s="3">
        <f>TITRES_STAT!B2292</f>
        <v>45335</v>
      </c>
      <c r="B2289" s="6">
        <f>TITRES_STAT!D2292</f>
        <v>140.05869999999999</v>
      </c>
      <c r="C2289" s="2">
        <f t="shared" si="277"/>
        <v>-6.5996000000000095</v>
      </c>
      <c r="D2289" s="2">
        <f t="shared" si="278"/>
        <v>145.33838</v>
      </c>
      <c r="E2289" s="2">
        <f t="shared" si="280"/>
        <v>145.99834000000004</v>
      </c>
      <c r="F2289" s="2">
        <f t="shared" si="281"/>
        <v>148.06943500000006</v>
      </c>
      <c r="G2289" s="2">
        <f t="shared" si="275"/>
        <v>149.22354600000003</v>
      </c>
      <c r="H2289" s="2">
        <f t="shared" si="279"/>
        <v>148.7795164999998</v>
      </c>
      <c r="I2289" s="2">
        <f t="array" ref="I2289">SUMPRODUCT(B2273:B2292, (ROW(B2273:B2292)-ROW(B2273)+1)) / (20*21/2)</f>
        <v>144.78440095238096</v>
      </c>
      <c r="J2289" s="2">
        <f t="shared" si="282"/>
        <v>147.08221207941844</v>
      </c>
      <c r="K2289" s="2">
        <f t="shared" si="276"/>
        <v>148.14235727654201</v>
      </c>
    </row>
    <row r="2290" spans="1:11" ht="13.5" x14ac:dyDescent="0.25">
      <c r="A2290" s="3">
        <f>TITRES_STAT!B2293</f>
        <v>45336</v>
      </c>
      <c r="B2290" s="6">
        <f>TITRES_STAT!D2293</f>
        <v>140.05869999999999</v>
      </c>
      <c r="C2290" s="2">
        <f t="shared" si="277"/>
        <v>0</v>
      </c>
      <c r="D2290" s="2">
        <f t="shared" si="278"/>
        <v>144.01846</v>
      </c>
      <c r="E2290" s="2">
        <f t="shared" si="280"/>
        <v>145.33838000000003</v>
      </c>
      <c r="F2290" s="2">
        <f t="shared" si="281"/>
        <v>147.51030000000003</v>
      </c>
      <c r="G2290" s="2">
        <f t="shared" ref="G2290:G2353" si="283">AVERAGE(B2241:B2290)</f>
        <v>149.091554</v>
      </c>
      <c r="H2290" s="2">
        <f t="shared" si="279"/>
        <v>148.77401699999979</v>
      </c>
      <c r="I2290" s="2">
        <f t="array" ref="I2290">SUMPRODUCT(B2274:B2293, (ROW(B2274:B2293)-ROW(B2274)+1)) / (20*21/2)</f>
        <v>144.15940238095237</v>
      </c>
      <c r="J2290" s="2">
        <f t="shared" si="282"/>
        <v>146.41330616709288</v>
      </c>
      <c r="K2290" s="2">
        <f t="shared" si="276"/>
        <v>147.8253511088345</v>
      </c>
    </row>
    <row r="2291" spans="1:11" ht="13.5" x14ac:dyDescent="0.25">
      <c r="A2291" s="3">
        <f>TITRES_STAT!B2294</f>
        <v>45337</v>
      </c>
      <c r="B2291" s="6">
        <f>TITRES_STAT!D2294</f>
        <v>140.05869999999999</v>
      </c>
      <c r="C2291" s="2">
        <f t="shared" si="277"/>
        <v>0</v>
      </c>
      <c r="D2291" s="2">
        <f t="shared" si="278"/>
        <v>142.69854000000001</v>
      </c>
      <c r="E2291" s="2">
        <f t="shared" si="280"/>
        <v>144.67842000000002</v>
      </c>
      <c r="F2291" s="2">
        <f t="shared" si="281"/>
        <v>146.95116500000003</v>
      </c>
      <c r="G2291" s="2">
        <f t="shared" si="283"/>
        <v>148.95956199999998</v>
      </c>
      <c r="H2291" s="2">
        <f t="shared" si="279"/>
        <v>148.7689584999998</v>
      </c>
      <c r="I2291" s="2">
        <f t="array" ref="I2291">SUMPRODUCT(B2275:B2294, (ROW(B2275:B2294)-ROW(B2275)+1)) / (20*21/2)</f>
        <v>143.78843190476189</v>
      </c>
      <c r="J2291" s="2">
        <f t="shared" si="282"/>
        <v>145.8081055797507</v>
      </c>
      <c r="K2291" s="2">
        <f t="shared" ref="K2291:K2354" si="284">$K$4*B2291+(1-$K$4)*K2290</f>
        <v>147.52077655554689</v>
      </c>
    </row>
    <row r="2292" spans="1:11" ht="13.5" x14ac:dyDescent="0.25">
      <c r="A2292" s="3">
        <f>TITRES_STAT!B2295</f>
        <v>45338</v>
      </c>
      <c r="B2292" s="6">
        <f>TITRES_STAT!D2295</f>
        <v>140.05869999999999</v>
      </c>
      <c r="C2292" s="2">
        <f t="shared" si="277"/>
        <v>0</v>
      </c>
      <c r="D2292" s="2">
        <f t="shared" si="278"/>
        <v>141.37862000000001</v>
      </c>
      <c r="E2292" s="2">
        <f t="shared" si="280"/>
        <v>144.01846000000003</v>
      </c>
      <c r="F2292" s="2">
        <f t="shared" si="281"/>
        <v>146.62118500000003</v>
      </c>
      <c r="G2292" s="2">
        <f t="shared" si="283"/>
        <v>148.82756999999998</v>
      </c>
      <c r="H2292" s="2">
        <f t="shared" si="279"/>
        <v>148.76389999999981</v>
      </c>
      <c r="I2292" s="2">
        <f t="array" ref="I2292">SUMPRODUCT(B2276:B2295, (ROW(B2276:B2295)-ROW(B2276)+1)) / (20*21/2)</f>
        <v>143.43705952380952</v>
      </c>
      <c r="J2292" s="2">
        <f t="shared" si="282"/>
        <v>145.26054314358396</v>
      </c>
      <c r="K2292" s="2">
        <f t="shared" si="284"/>
        <v>147.22814610238819</v>
      </c>
    </row>
    <row r="2293" spans="1:11" ht="13.5" x14ac:dyDescent="0.25">
      <c r="A2293" s="3">
        <f>TITRES_STAT!B2296</f>
        <v>45341</v>
      </c>
      <c r="B2293" s="6">
        <f>TITRES_STAT!D2296</f>
        <v>140.05869999999999</v>
      </c>
      <c r="C2293" s="2">
        <f t="shared" si="277"/>
        <v>0</v>
      </c>
      <c r="D2293" s="2">
        <f t="shared" si="278"/>
        <v>140.05869999999999</v>
      </c>
      <c r="E2293" s="2">
        <f t="shared" si="280"/>
        <v>143.35850000000002</v>
      </c>
      <c r="F2293" s="2">
        <f t="shared" si="281"/>
        <v>145.97039000000001</v>
      </c>
      <c r="G2293" s="2">
        <f t="shared" si="283"/>
        <v>148.69557799999995</v>
      </c>
      <c r="H2293" s="2">
        <f t="shared" si="279"/>
        <v>148.75932699999984</v>
      </c>
      <c r="I2293" s="2">
        <f t="array" ref="I2293">SUMPRODUCT(B2277:B2296, (ROW(B2277:B2296)-ROW(B2277)+1)) / (20*21/2)</f>
        <v>143.1293357142857</v>
      </c>
      <c r="J2293" s="2">
        <f t="shared" si="282"/>
        <v>144.76512951086167</v>
      </c>
      <c r="K2293" s="2">
        <f t="shared" si="284"/>
        <v>146.94699135327494</v>
      </c>
    </row>
    <row r="2294" spans="1:11" ht="13.5" x14ac:dyDescent="0.25">
      <c r="A2294" s="3">
        <f>TITRES_STAT!B2297</f>
        <v>45342</v>
      </c>
      <c r="B2294" s="6">
        <f>TITRES_STAT!D2297</f>
        <v>142.0752</v>
      </c>
      <c r="C2294" s="2">
        <f t="shared" si="277"/>
        <v>2.0165000000000077</v>
      </c>
      <c r="D2294" s="2">
        <f t="shared" si="278"/>
        <v>140.46199999999999</v>
      </c>
      <c r="E2294" s="2">
        <f t="shared" si="280"/>
        <v>142.90019000000001</v>
      </c>
      <c r="F2294" s="2">
        <f t="shared" si="281"/>
        <v>145.76461000000003</v>
      </c>
      <c r="G2294" s="2">
        <f t="shared" si="283"/>
        <v>148.60391599999997</v>
      </c>
      <c r="H2294" s="2">
        <f t="shared" si="279"/>
        <v>148.76390999999984</v>
      </c>
      <c r="I2294" s="2">
        <f t="array" ref="I2294">SUMPRODUCT(B2278:B2297, (ROW(B2278:B2297)-ROW(B2278)+1)) / (20*21/2)</f>
        <v>143.30392857142857</v>
      </c>
      <c r="J2294" s="2">
        <f t="shared" si="282"/>
        <v>144.50894574792247</v>
      </c>
      <c r="K2294" s="2">
        <f t="shared" si="284"/>
        <v>146.75594071197006</v>
      </c>
    </row>
    <row r="2295" spans="1:11" ht="13.5" x14ac:dyDescent="0.25">
      <c r="A2295" s="3">
        <f>TITRES_STAT!B2298</f>
        <v>45343</v>
      </c>
      <c r="B2295" s="6">
        <f>TITRES_STAT!D2298</f>
        <v>142.0752</v>
      </c>
      <c r="C2295" s="2">
        <f t="shared" si="277"/>
        <v>0</v>
      </c>
      <c r="D2295" s="2">
        <f t="shared" si="278"/>
        <v>140.86529999999999</v>
      </c>
      <c r="E2295" s="2">
        <f t="shared" si="280"/>
        <v>142.44188000000003</v>
      </c>
      <c r="F2295" s="2">
        <f t="shared" si="281"/>
        <v>145.30630000000005</v>
      </c>
      <c r="G2295" s="2">
        <f t="shared" si="283"/>
        <v>148.51225399999998</v>
      </c>
      <c r="H2295" s="2">
        <f t="shared" si="279"/>
        <v>148.76849299999984</v>
      </c>
      <c r="I2295" s="2">
        <f t="array" ref="I2295">SUMPRODUCT(B2279:B2298, (ROW(B2279:B2298)-ROW(B2279)+1)) / (20*21/2)</f>
        <v>143.50252809523809</v>
      </c>
      <c r="J2295" s="2">
        <f t="shared" si="282"/>
        <v>144.27716043859652</v>
      </c>
      <c r="K2295" s="2">
        <f t="shared" si="284"/>
        <v>146.57238225267713</v>
      </c>
    </row>
    <row r="2296" spans="1:11" ht="13.5" x14ac:dyDescent="0.25">
      <c r="A2296" s="3">
        <f>TITRES_STAT!B2299</f>
        <v>45344</v>
      </c>
      <c r="B2296" s="6">
        <f>TITRES_STAT!D2299</f>
        <v>142.0752</v>
      </c>
      <c r="C2296" s="2">
        <f t="shared" si="277"/>
        <v>0</v>
      </c>
      <c r="D2296" s="2">
        <f t="shared" si="278"/>
        <v>141.26859999999999</v>
      </c>
      <c r="E2296" s="2">
        <f t="shared" si="280"/>
        <v>141.98357000000001</v>
      </c>
      <c r="F2296" s="2">
        <f t="shared" si="281"/>
        <v>144.82507500000006</v>
      </c>
      <c r="G2296" s="2">
        <f t="shared" si="283"/>
        <v>148.42059199999997</v>
      </c>
      <c r="H2296" s="2">
        <f t="shared" si="279"/>
        <v>148.77307599999983</v>
      </c>
      <c r="I2296" s="2">
        <f t="array" ref="I2296">SUMPRODUCT(B2280:B2299, (ROW(B2280:B2299)-ROW(B2280)+1)) / (20*21/2)</f>
        <v>143.72513428571426</v>
      </c>
      <c r="J2296" s="2">
        <f t="shared" si="282"/>
        <v>144.06744992063497</v>
      </c>
      <c r="K2296" s="2">
        <f t="shared" si="284"/>
        <v>146.39602216433687</v>
      </c>
    </row>
    <row r="2297" spans="1:11" ht="13.5" x14ac:dyDescent="0.25">
      <c r="A2297" s="3">
        <f>TITRES_STAT!B2300</f>
        <v>45345</v>
      </c>
      <c r="B2297" s="6">
        <f>TITRES_STAT!D2300</f>
        <v>146.6583</v>
      </c>
      <c r="C2297" s="2">
        <f t="shared" si="277"/>
        <v>4.5831000000000017</v>
      </c>
      <c r="D2297" s="2">
        <f t="shared" si="278"/>
        <v>142.58852000000002</v>
      </c>
      <c r="E2297" s="2">
        <f t="shared" si="280"/>
        <v>141.98357000000001</v>
      </c>
      <c r="F2297" s="2">
        <f t="shared" si="281"/>
        <v>144.57300500000005</v>
      </c>
      <c r="G2297" s="2">
        <f t="shared" si="283"/>
        <v>148.42059199999997</v>
      </c>
      <c r="H2297" s="2">
        <f t="shared" si="279"/>
        <v>148.80273599999987</v>
      </c>
      <c r="I2297" s="2">
        <f t="array" ref="I2297">SUMPRODUCT(B2281:B2300, (ROW(B2281:B2300)-ROW(B2281)+1)) / (20*21/2)</f>
        <v>143.94774047619046</v>
      </c>
      <c r="J2297" s="2">
        <f t="shared" si="282"/>
        <v>144.31419754724118</v>
      </c>
      <c r="K2297" s="2">
        <f t="shared" si="284"/>
        <v>146.406307569657</v>
      </c>
    </row>
    <row r="2298" spans="1:11" ht="13.5" x14ac:dyDescent="0.25">
      <c r="A2298" s="3">
        <f>TITRES_STAT!B2301</f>
        <v>45348</v>
      </c>
      <c r="B2298" s="6">
        <f>TITRES_STAT!D2301</f>
        <v>146.6583</v>
      </c>
      <c r="C2298" s="2">
        <f t="shared" si="277"/>
        <v>0</v>
      </c>
      <c r="D2298" s="2">
        <f t="shared" si="278"/>
        <v>143.90844000000001</v>
      </c>
      <c r="E2298" s="2">
        <f t="shared" si="280"/>
        <v>141.98357000000001</v>
      </c>
      <c r="F2298" s="2">
        <f t="shared" si="281"/>
        <v>144.32093500000005</v>
      </c>
      <c r="G2298" s="2">
        <f t="shared" si="283"/>
        <v>148.34726199999997</v>
      </c>
      <c r="H2298" s="2">
        <f t="shared" si="279"/>
        <v>148.83023449999985</v>
      </c>
      <c r="I2298" s="2">
        <f t="array" ref="I2298">SUMPRODUCT(B2282:B2301, (ROW(B2282:B2301)-ROW(B2282)+1)) / (20*21/2)</f>
        <v>143.54181333333332</v>
      </c>
      <c r="J2298" s="2">
        <f t="shared" si="282"/>
        <v>144.53744539988489</v>
      </c>
      <c r="K2298" s="2">
        <f t="shared" si="284"/>
        <v>146.4161896257489</v>
      </c>
    </row>
    <row r="2299" spans="1:11" ht="13.5" x14ac:dyDescent="0.25">
      <c r="A2299" s="3">
        <f>TITRES_STAT!B2302</f>
        <v>45349</v>
      </c>
      <c r="B2299" s="6">
        <f>TITRES_STAT!D2302</f>
        <v>146.6583</v>
      </c>
      <c r="C2299" s="2">
        <f t="shared" si="277"/>
        <v>0</v>
      </c>
      <c r="D2299" s="2">
        <f t="shared" si="278"/>
        <v>144.82505999999998</v>
      </c>
      <c r="E2299" s="2">
        <f t="shared" si="280"/>
        <v>142.64353</v>
      </c>
      <c r="F2299" s="2">
        <f t="shared" si="281"/>
        <v>144.32093500000005</v>
      </c>
      <c r="G2299" s="2">
        <f t="shared" si="283"/>
        <v>148.27393199999997</v>
      </c>
      <c r="H2299" s="2">
        <f t="shared" si="279"/>
        <v>148.85993849999986</v>
      </c>
      <c r="I2299" s="2">
        <f t="array" ref="I2299">SUMPRODUCT(B2283:B2302, (ROW(B2283:B2302)-ROW(B2283)+1)) / (20*21/2)</f>
        <v>143.70855095238096</v>
      </c>
      <c r="J2299" s="2">
        <f t="shared" si="282"/>
        <v>144.73943155227681</v>
      </c>
      <c r="K2299" s="2">
        <f t="shared" si="284"/>
        <v>146.42568415022933</v>
      </c>
    </row>
    <row r="2300" spans="1:11" ht="13.5" x14ac:dyDescent="0.25">
      <c r="A2300" s="3">
        <f>TITRES_STAT!B2303</f>
        <v>45350</v>
      </c>
      <c r="B2300" s="6">
        <f>TITRES_STAT!D2303</f>
        <v>146.6583</v>
      </c>
      <c r="C2300" s="2">
        <f t="shared" si="277"/>
        <v>0</v>
      </c>
      <c r="D2300" s="2">
        <f t="shared" si="278"/>
        <v>145.74168</v>
      </c>
      <c r="E2300" s="2">
        <f t="shared" si="280"/>
        <v>143.30349000000001</v>
      </c>
      <c r="F2300" s="2">
        <f t="shared" si="281"/>
        <v>144.32093500000005</v>
      </c>
      <c r="G2300" s="2">
        <f t="shared" si="283"/>
        <v>148.20060199999998</v>
      </c>
      <c r="H2300" s="2">
        <f t="shared" si="279"/>
        <v>148.88743699999986</v>
      </c>
      <c r="I2300" s="2">
        <f t="array" ref="I2300">SUMPRODUCT(B2284:B2303, (ROW(B2284:B2303)-ROW(B2284)+1)) / (20*21/2)</f>
        <v>143.95821523809525</v>
      </c>
      <c r="J2300" s="2">
        <f t="shared" si="282"/>
        <v>144.92218092825044</v>
      </c>
      <c r="K2300" s="2">
        <f t="shared" si="284"/>
        <v>146.43480634041643</v>
      </c>
    </row>
    <row r="2301" spans="1:11" ht="13.5" x14ac:dyDescent="0.25">
      <c r="A2301" s="3">
        <f>TITRES_STAT!B2304</f>
        <v>45351</v>
      </c>
      <c r="B2301" s="6">
        <f>TITRES_STAT!D2304</f>
        <v>140.05869999999999</v>
      </c>
      <c r="C2301" s="2">
        <f t="shared" si="277"/>
        <v>-6.5996000000000095</v>
      </c>
      <c r="D2301" s="2">
        <f t="shared" si="278"/>
        <v>145.33838</v>
      </c>
      <c r="E2301" s="2">
        <f t="shared" si="280"/>
        <v>143.30349000000001</v>
      </c>
      <c r="F2301" s="2">
        <f t="shared" si="281"/>
        <v>143.99095500000004</v>
      </c>
      <c r="G2301" s="2">
        <f t="shared" si="283"/>
        <v>147.99527999999998</v>
      </c>
      <c r="H2301" s="2">
        <f t="shared" si="279"/>
        <v>148.88193749999988</v>
      </c>
      <c r="I2301" s="2">
        <f t="array" ref="I2301">SUMPRODUCT(B2285:B2304, (ROW(B2285:B2304)-ROW(B2285)+1)) / (20*21/2)</f>
        <v>143.58065904761904</v>
      </c>
      <c r="J2301" s="2">
        <f t="shared" si="282"/>
        <v>144.45899226841706</v>
      </c>
      <c r="K2301" s="2">
        <f t="shared" si="284"/>
        <v>146.18476295451777</v>
      </c>
    </row>
    <row r="2302" spans="1:11" ht="13.5" x14ac:dyDescent="0.25">
      <c r="A2302" s="3">
        <f>TITRES_STAT!B2305</f>
        <v>45352</v>
      </c>
      <c r="B2302" s="6">
        <f>TITRES_STAT!D2305</f>
        <v>145.74170000000001</v>
      </c>
      <c r="C2302" s="2">
        <f t="shared" si="277"/>
        <v>5.6830000000000211</v>
      </c>
      <c r="D2302" s="2">
        <f t="shared" si="278"/>
        <v>145.15505999999999</v>
      </c>
      <c r="E2302" s="2">
        <f t="shared" si="280"/>
        <v>143.87179000000003</v>
      </c>
      <c r="F2302" s="2">
        <f t="shared" si="281"/>
        <v>143.94512500000002</v>
      </c>
      <c r="G2302" s="2">
        <f t="shared" si="283"/>
        <v>147.90361799999997</v>
      </c>
      <c r="H2302" s="2">
        <f t="shared" si="279"/>
        <v>148.90485299999989</v>
      </c>
      <c r="I2302" s="2">
        <f t="array" ref="I2302">SUMPRODUCT(B2286:B2305, (ROW(B2286:B2305)-ROW(B2286)+1)) / (20*21/2)</f>
        <v>143.23492238095238</v>
      </c>
      <c r="J2302" s="2">
        <f t="shared" si="282"/>
        <v>144.58115490952019</v>
      </c>
      <c r="K2302" s="2">
        <f t="shared" si="284"/>
        <v>146.16738793669356</v>
      </c>
    </row>
    <row r="2303" spans="1:11" ht="13.5" x14ac:dyDescent="0.25">
      <c r="A2303" s="3">
        <f>TITRES_STAT!B2306</f>
        <v>45355</v>
      </c>
      <c r="B2303" s="6">
        <f>TITRES_STAT!D2306</f>
        <v>146.56659999999999</v>
      </c>
      <c r="C2303" s="2">
        <f t="shared" si="277"/>
        <v>0.82489999999998531</v>
      </c>
      <c r="D2303" s="2">
        <f t="shared" si="278"/>
        <v>145.13672</v>
      </c>
      <c r="E2303" s="2">
        <f t="shared" si="280"/>
        <v>144.52258</v>
      </c>
      <c r="F2303" s="2">
        <f t="shared" si="281"/>
        <v>143.94054000000003</v>
      </c>
      <c r="G2303" s="2">
        <f t="shared" si="283"/>
        <v>147.71846199999996</v>
      </c>
      <c r="H2303" s="2">
        <f t="shared" si="279"/>
        <v>148.93189299999986</v>
      </c>
      <c r="I2303" s="2">
        <f t="array" ref="I2303">SUMPRODUCT(B2287:B2306, (ROW(B2287:B2306)-ROW(B2287)+1)) / (20*21/2)</f>
        <v>143.12091000000001</v>
      </c>
      <c r="J2303" s="2">
        <f t="shared" si="282"/>
        <v>144.77024491813731</v>
      </c>
      <c r="K2303" s="2">
        <f t="shared" si="284"/>
        <v>146.18304331172519</v>
      </c>
    </row>
    <row r="2304" spans="1:11" ht="13.5" x14ac:dyDescent="0.25">
      <c r="A2304" s="3">
        <f>TITRES_STAT!B2307</f>
        <v>45356</v>
      </c>
      <c r="B2304" s="6">
        <f>TITRES_STAT!D2307</f>
        <v>139.97620000000001</v>
      </c>
      <c r="C2304" s="2">
        <f t="shared" si="277"/>
        <v>-6.5903999999999883</v>
      </c>
      <c r="D2304" s="2">
        <f t="shared" si="278"/>
        <v>143.80030000000002</v>
      </c>
      <c r="E2304" s="2">
        <f t="shared" si="280"/>
        <v>144.31268</v>
      </c>
      <c r="F2304" s="2">
        <f t="shared" si="281"/>
        <v>143.60643500000003</v>
      </c>
      <c r="G2304" s="2">
        <f t="shared" si="283"/>
        <v>147.40149799999998</v>
      </c>
      <c r="H2304" s="2">
        <f t="shared" si="279"/>
        <v>148.92598099999989</v>
      </c>
      <c r="I2304" s="2">
        <f t="array" ref="I2304">SUMPRODUCT(B2288:B2307, (ROW(B2288:B2307)-ROW(B2288)+1)) / (20*21/2)</f>
        <v>143.02872190476188</v>
      </c>
      <c r="J2304" s="2">
        <f t="shared" si="282"/>
        <v>144.31366921164803</v>
      </c>
      <c r="K2304" s="2">
        <f t="shared" si="284"/>
        <v>145.93963769165754</v>
      </c>
    </row>
    <row r="2305" spans="1:11" ht="13.5" x14ac:dyDescent="0.25">
      <c r="A2305" s="3">
        <f>TITRES_STAT!B2308</f>
        <v>45357</v>
      </c>
      <c r="B2305" s="6">
        <f>TITRES_STAT!D2308</f>
        <v>139.97620000000001</v>
      </c>
      <c r="C2305" s="2">
        <f t="shared" si="277"/>
        <v>0</v>
      </c>
      <c r="D2305" s="2">
        <f t="shared" si="278"/>
        <v>142.46388000000002</v>
      </c>
      <c r="E2305" s="2">
        <f t="shared" si="280"/>
        <v>144.10278000000002</v>
      </c>
      <c r="F2305" s="2">
        <f t="shared" si="281"/>
        <v>143.27233000000004</v>
      </c>
      <c r="G2305" s="2">
        <f t="shared" si="283"/>
        <v>146.99287199999998</v>
      </c>
      <c r="H2305" s="2">
        <f t="shared" si="279"/>
        <v>148.89801299999988</v>
      </c>
      <c r="I2305" s="2">
        <f t="array" ref="I2305">SUMPRODUCT(B2289:B2308, (ROW(B2289:B2308)-ROW(B2289)+1)) / (20*21/2)</f>
        <v>142.95835809523808</v>
      </c>
      <c r="J2305" s="2">
        <f t="shared" si="282"/>
        <v>143.90057690577677</v>
      </c>
      <c r="K2305" s="2">
        <f t="shared" si="284"/>
        <v>145.70577739002391</v>
      </c>
    </row>
    <row r="2306" spans="1:11" ht="13.5" x14ac:dyDescent="0.25">
      <c r="A2306" s="3">
        <f>TITRES_STAT!B2309</f>
        <v>45358</v>
      </c>
      <c r="B2306" s="6">
        <f>TITRES_STAT!D2309</f>
        <v>142.0752</v>
      </c>
      <c r="C2306" s="2">
        <f t="shared" si="277"/>
        <v>2.0989999999999895</v>
      </c>
      <c r="D2306" s="2">
        <f t="shared" si="278"/>
        <v>142.86718000000002</v>
      </c>
      <c r="E2306" s="2">
        <f t="shared" si="280"/>
        <v>144.10278</v>
      </c>
      <c r="F2306" s="2">
        <f t="shared" si="281"/>
        <v>143.04317500000002</v>
      </c>
      <c r="G2306" s="2">
        <f t="shared" si="283"/>
        <v>146.49789999999996</v>
      </c>
      <c r="H2306" s="2">
        <f t="shared" si="279"/>
        <v>148.88053999999985</v>
      </c>
      <c r="I2306" s="2">
        <f t="array" ref="I2306">SUMPRODUCT(B2290:B2309, (ROW(B2290:B2309)-ROW(B2290)+1)) / (20*21/2)</f>
        <v>142.90981857142859</v>
      </c>
      <c r="J2306" s="2">
        <f t="shared" si="282"/>
        <v>143.72673148617901</v>
      </c>
      <c r="K2306" s="2">
        <f t="shared" si="284"/>
        <v>145.56340180610141</v>
      </c>
    </row>
    <row r="2307" spans="1:11" ht="13.5" x14ac:dyDescent="0.25">
      <c r="A2307" s="3">
        <f>TITRES_STAT!B2310</f>
        <v>45359</v>
      </c>
      <c r="B2307" s="6">
        <f>TITRES_STAT!D2310</f>
        <v>142.0752</v>
      </c>
      <c r="C2307" s="2">
        <f t="shared" si="277"/>
        <v>0</v>
      </c>
      <c r="D2307" s="2">
        <f t="shared" si="278"/>
        <v>142.13388</v>
      </c>
      <c r="E2307" s="2">
        <f t="shared" si="280"/>
        <v>143.64447000000001</v>
      </c>
      <c r="F2307" s="2">
        <f t="shared" si="281"/>
        <v>142.81402000000003</v>
      </c>
      <c r="G2307" s="2">
        <f t="shared" si="283"/>
        <v>145.94792999999999</v>
      </c>
      <c r="H2307" s="2">
        <f t="shared" si="279"/>
        <v>148.84978899999984</v>
      </c>
      <c r="I2307" s="2">
        <f t="array" ref="I2307">SUMPRODUCT(B2291:B2310, (ROW(B2291:B2310)-ROW(B2291)+1)) / (20*21/2)</f>
        <v>142.85167666666666</v>
      </c>
      <c r="J2307" s="2">
        <f t="shared" si="282"/>
        <v>143.56944277320957</v>
      </c>
      <c r="K2307" s="2">
        <f t="shared" si="284"/>
        <v>145.42660957841116</v>
      </c>
    </row>
    <row r="2308" spans="1:11" ht="13.5" x14ac:dyDescent="0.25">
      <c r="A2308" s="3">
        <f>TITRES_STAT!B2311</f>
        <v>45362</v>
      </c>
      <c r="B2308" s="6">
        <f>TITRES_STAT!D2311</f>
        <v>142.0752</v>
      </c>
      <c r="C2308" s="2">
        <f t="shared" ref="C2308:C2371" si="285">B2308-B2307</f>
        <v>0</v>
      </c>
      <c r="D2308" s="2">
        <f t="shared" si="278"/>
        <v>141.23560000000001</v>
      </c>
      <c r="E2308" s="2">
        <f t="shared" si="280"/>
        <v>143.18616</v>
      </c>
      <c r="F2308" s="2">
        <f t="shared" si="281"/>
        <v>142.58486500000004</v>
      </c>
      <c r="G2308" s="2">
        <f t="shared" si="283"/>
        <v>145.550118</v>
      </c>
      <c r="H2308" s="2">
        <f t="shared" si="279"/>
        <v>148.81025999999986</v>
      </c>
      <c r="I2308" s="2">
        <f t="array" ref="I2308">SUMPRODUCT(B2292:B2311, (ROW(B2292:B2311)-ROW(B2292)+1)) / (20*21/2)</f>
        <v>142.78393238095236</v>
      </c>
      <c r="J2308" s="2">
        <f t="shared" si="282"/>
        <v>143.42713393766581</v>
      </c>
      <c r="K2308" s="2">
        <f t="shared" si="284"/>
        <v>145.29518175180681</v>
      </c>
    </row>
    <row r="2309" spans="1:11" ht="13.5" x14ac:dyDescent="0.25">
      <c r="A2309" s="3">
        <f>TITRES_STAT!B2312</f>
        <v>45363</v>
      </c>
      <c r="B2309" s="6">
        <f>TITRES_STAT!D2312</f>
        <v>142.0752</v>
      </c>
      <c r="C2309" s="2">
        <f t="shared" si="285"/>
        <v>0</v>
      </c>
      <c r="D2309" s="2">
        <f t="shared" si="278"/>
        <v>141.65540000000001</v>
      </c>
      <c r="E2309" s="2">
        <f t="shared" si="280"/>
        <v>142.72785000000002</v>
      </c>
      <c r="F2309" s="2">
        <f t="shared" si="281"/>
        <v>142.68569000000008</v>
      </c>
      <c r="G2309" s="2">
        <f t="shared" si="283"/>
        <v>145.29804799999999</v>
      </c>
      <c r="H2309" s="2">
        <f t="shared" si="279"/>
        <v>148.78837549999983</v>
      </c>
      <c r="I2309" s="2">
        <f t="array" ref="I2309">SUMPRODUCT(B2293:B2312, (ROW(B2293:B2312)-ROW(B2293)+1)) / (20*21/2)</f>
        <v>142.09812857142856</v>
      </c>
      <c r="J2309" s="2">
        <f t="shared" si="282"/>
        <v>143.29837832455479</v>
      </c>
      <c r="K2309" s="2">
        <f t="shared" si="284"/>
        <v>145.1689079576183</v>
      </c>
    </row>
    <row r="2310" spans="1:11" ht="13.5" x14ac:dyDescent="0.25">
      <c r="A2310" s="3">
        <f>TITRES_STAT!B2313</f>
        <v>45364</v>
      </c>
      <c r="B2310" s="6">
        <f>TITRES_STAT!D2313</f>
        <v>142.0752</v>
      </c>
      <c r="C2310" s="2">
        <f t="shared" si="285"/>
        <v>0</v>
      </c>
      <c r="D2310" s="2">
        <f t="shared" ref="D2310:D2373" si="286">AVERAGE(B2306:B2310)</f>
        <v>142.0752</v>
      </c>
      <c r="E2310" s="2">
        <f t="shared" si="280"/>
        <v>142.26954000000001</v>
      </c>
      <c r="F2310" s="2">
        <f t="shared" si="281"/>
        <v>142.78651500000007</v>
      </c>
      <c r="G2310" s="2">
        <f t="shared" si="283"/>
        <v>145.18512000000001</v>
      </c>
      <c r="H2310" s="2">
        <f t="shared" si="279"/>
        <v>148.76649099999983</v>
      </c>
      <c r="I2310" s="2">
        <f t="array" ref="I2310">SUMPRODUCT(B2294:B2313, (ROW(B2294:B2313)-ROW(B2294)+1)) / (20*21/2)</f>
        <v>141.43314523809522</v>
      </c>
      <c r="J2310" s="2">
        <f t="shared" si="282"/>
        <v>143.18188515078768</v>
      </c>
      <c r="K2310" s="2">
        <f t="shared" si="284"/>
        <v>145.04758607692739</v>
      </c>
    </row>
    <row r="2311" spans="1:11" ht="13.5" x14ac:dyDescent="0.25">
      <c r="A2311" s="3">
        <f>TITRES_STAT!B2314</f>
        <v>45365</v>
      </c>
      <c r="B2311" s="6">
        <f>TITRES_STAT!D2314</f>
        <v>142.0752</v>
      </c>
      <c r="C2311" s="2">
        <f t="shared" si="285"/>
        <v>0</v>
      </c>
      <c r="D2311" s="2">
        <f t="shared" si="286"/>
        <v>142.0752</v>
      </c>
      <c r="E2311" s="2">
        <f t="shared" si="280"/>
        <v>142.47119000000001</v>
      </c>
      <c r="F2311" s="2">
        <f t="shared" si="281"/>
        <v>142.88734000000008</v>
      </c>
      <c r="G2311" s="2">
        <f t="shared" si="283"/>
        <v>145.072192</v>
      </c>
      <c r="H2311" s="2">
        <f t="shared" si="279"/>
        <v>148.74460649999983</v>
      </c>
      <c r="I2311" s="2">
        <f t="array" ref="I2311">SUMPRODUCT(B2295:B2314, (ROW(B2295:B2314)-ROW(B2295)+1)) / (20*21/2)</f>
        <v>140.78898238095238</v>
      </c>
      <c r="J2311" s="2">
        <f t="shared" si="282"/>
        <v>143.07648656499839</v>
      </c>
      <c r="K2311" s="2">
        <f t="shared" si="284"/>
        <v>144.9310219170479</v>
      </c>
    </row>
    <row r="2312" spans="1:11" ht="13.5" x14ac:dyDescent="0.25">
      <c r="A2312" s="3">
        <f>TITRES_STAT!B2315</f>
        <v>45366</v>
      </c>
      <c r="B2312" s="6">
        <f>TITRES_STAT!D2315</f>
        <v>135.68639999999999</v>
      </c>
      <c r="C2312" s="2">
        <f t="shared" si="285"/>
        <v>-6.3888000000000034</v>
      </c>
      <c r="D2312" s="2">
        <f t="shared" si="286"/>
        <v>140.79743999999999</v>
      </c>
      <c r="E2312" s="2">
        <f t="shared" si="280"/>
        <v>141.46566000000001</v>
      </c>
      <c r="F2312" s="2">
        <f t="shared" si="281"/>
        <v>142.66872500000005</v>
      </c>
      <c r="G2312" s="2">
        <f t="shared" si="283"/>
        <v>144.83148800000001</v>
      </c>
      <c r="H2312" s="2">
        <f t="shared" si="279"/>
        <v>148.67869149999981</v>
      </c>
      <c r="I2312" s="2">
        <f t="array" ref="I2312">SUMPRODUCT(B2296:B2315, (ROW(B2296:B2315)-ROW(B2296)+1)) / (20*21/2)</f>
        <v>140.1752423809524</v>
      </c>
      <c r="J2312" s="2">
        <f t="shared" si="282"/>
        <v>142.3726687969033</v>
      </c>
      <c r="K2312" s="2">
        <f t="shared" si="284"/>
        <v>144.56848772422251</v>
      </c>
    </row>
    <row r="2313" spans="1:11" ht="13.5" x14ac:dyDescent="0.25">
      <c r="A2313" s="3">
        <f>TITRES_STAT!B2316</f>
        <v>45369</v>
      </c>
      <c r="B2313" s="6">
        <f>TITRES_STAT!D2316</f>
        <v>135.68639999999999</v>
      </c>
      <c r="C2313" s="2">
        <f t="shared" si="285"/>
        <v>0</v>
      </c>
      <c r="D2313" s="2">
        <f t="shared" si="286"/>
        <v>139.51968000000002</v>
      </c>
      <c r="E2313" s="2">
        <f t="shared" si="280"/>
        <v>140.37764000000001</v>
      </c>
      <c r="F2313" s="2">
        <f t="shared" si="281"/>
        <v>142.45011000000005</v>
      </c>
      <c r="G2313" s="2">
        <f t="shared" si="283"/>
        <v>144.61223400000003</v>
      </c>
      <c r="H2313" s="2">
        <f t="shared" si="279"/>
        <v>148.61277649999982</v>
      </c>
      <c r="I2313" s="2">
        <f t="array" ref="I2313">SUMPRODUCT(B2297:B2316, (ROW(B2297:B2316)-ROW(B2297)+1)) / (20*21/2)</f>
        <v>140.11222047619052</v>
      </c>
      <c r="J2313" s="2">
        <f t="shared" si="282"/>
        <v>141.73588129243632</v>
      </c>
      <c r="K2313" s="2">
        <f t="shared" si="284"/>
        <v>144.22017055856674</v>
      </c>
    </row>
    <row r="2314" spans="1:11" ht="13.5" x14ac:dyDescent="0.25">
      <c r="A2314" s="3">
        <f>TITRES_STAT!B2317</f>
        <v>45370</v>
      </c>
      <c r="B2314" s="6">
        <f>TITRES_STAT!D2317</f>
        <v>135.68639999999999</v>
      </c>
      <c r="C2314" s="2">
        <f t="shared" si="285"/>
        <v>0</v>
      </c>
      <c r="D2314" s="2">
        <f t="shared" si="286"/>
        <v>138.24191999999999</v>
      </c>
      <c r="E2314" s="2">
        <f t="shared" si="280"/>
        <v>139.94866000000002</v>
      </c>
      <c r="F2314" s="2">
        <f t="shared" si="281"/>
        <v>142.13067000000004</v>
      </c>
      <c r="G2314" s="2">
        <f t="shared" si="283"/>
        <v>144.524788</v>
      </c>
      <c r="H2314" s="2">
        <f t="shared" ref="H2314:H2377" si="287">AVERAGE(B2115:B2314)</f>
        <v>148.54686149999981</v>
      </c>
      <c r="I2314" s="2">
        <f t="array" ref="I2314">SUMPRODUCT(B2298:B2317, (ROW(B2298:B2317)-ROW(B2298)+1)) / (20*21/2)</f>
        <v>140.05360666666664</v>
      </c>
      <c r="J2314" s="2">
        <f t="shared" si="282"/>
        <v>141.15974021696618</v>
      </c>
      <c r="K2314" s="2">
        <f t="shared" si="284"/>
        <v>143.88551288960335</v>
      </c>
    </row>
    <row r="2315" spans="1:11" ht="13.5" x14ac:dyDescent="0.25">
      <c r="A2315" s="3">
        <f>TITRES_STAT!B2318</f>
        <v>45372</v>
      </c>
      <c r="B2315" s="6">
        <f>TITRES_STAT!D2318</f>
        <v>135.68639999999999</v>
      </c>
      <c r="C2315" s="2">
        <f t="shared" si="285"/>
        <v>0</v>
      </c>
      <c r="D2315" s="2">
        <f t="shared" si="286"/>
        <v>136.96415999999999</v>
      </c>
      <c r="E2315" s="2">
        <f t="shared" si="280"/>
        <v>139.51968000000002</v>
      </c>
      <c r="F2315" s="2">
        <f t="shared" si="281"/>
        <v>141.81123000000002</v>
      </c>
      <c r="G2315" s="2">
        <f t="shared" si="283"/>
        <v>144.56328600000003</v>
      </c>
      <c r="H2315" s="2">
        <f t="shared" si="287"/>
        <v>148.48094649999982</v>
      </c>
      <c r="I2315" s="2">
        <f t="array" ref="I2315">SUMPRODUCT(B2299:B2318, (ROW(B2299:B2318)-ROW(B2299)+1)) / (20*21/2)</f>
        <v>140.02122523809521</v>
      </c>
      <c r="J2315" s="2">
        <f t="shared" si="282"/>
        <v>140.63846972011225</v>
      </c>
      <c r="K2315" s="2">
        <f t="shared" si="284"/>
        <v>143.56397905079538</v>
      </c>
    </row>
    <row r="2316" spans="1:11" ht="13.5" x14ac:dyDescent="0.25">
      <c r="A2316" s="3">
        <f>TITRES_STAT!B2319</f>
        <v>45373</v>
      </c>
      <c r="B2316" s="6">
        <f>TITRES_STAT!D2319</f>
        <v>141.14949999999999</v>
      </c>
      <c r="C2316" s="2">
        <f t="shared" si="285"/>
        <v>5.4630999999999972</v>
      </c>
      <c r="D2316" s="2">
        <f t="shared" si="286"/>
        <v>136.77902</v>
      </c>
      <c r="E2316" s="2">
        <f t="shared" ref="E2316:E2379" si="288">AVERAGE(B2307:B2316)</f>
        <v>139.42711000000003</v>
      </c>
      <c r="F2316" s="2">
        <f t="shared" si="281"/>
        <v>141.76494500000001</v>
      </c>
      <c r="G2316" s="2">
        <f t="shared" si="283"/>
        <v>144.59078600000001</v>
      </c>
      <c r="H2316" s="2">
        <f t="shared" si="287"/>
        <v>148.45443349999979</v>
      </c>
      <c r="I2316" s="2">
        <f t="array" ref="I2316">SUMPRODUCT(B2300:B2319, (ROW(B2300:B2319)-ROW(B2300)+1)) / (20*21/2)</f>
        <v>139.97229523809523</v>
      </c>
      <c r="J2316" s="2">
        <f t="shared" si="282"/>
        <v>140.68713927057775</v>
      </c>
      <c r="K2316" s="2">
        <f t="shared" si="284"/>
        <v>143.469293597823</v>
      </c>
    </row>
    <row r="2317" spans="1:11" ht="13.5" x14ac:dyDescent="0.25">
      <c r="A2317" s="3">
        <f>TITRES_STAT!B2320</f>
        <v>45376</v>
      </c>
      <c r="B2317" s="6">
        <f>TITRES_STAT!D2320</f>
        <v>141.14949999999999</v>
      </c>
      <c r="C2317" s="2">
        <f t="shared" si="285"/>
        <v>0</v>
      </c>
      <c r="D2317" s="2">
        <f t="shared" si="286"/>
        <v>137.87163999999999</v>
      </c>
      <c r="E2317" s="2">
        <f t="shared" si="288"/>
        <v>139.33454</v>
      </c>
      <c r="F2317" s="2">
        <f t="shared" si="281"/>
        <v>141.48950500000001</v>
      </c>
      <c r="G2317" s="2">
        <f t="shared" si="283"/>
        <v>144.49894200000003</v>
      </c>
      <c r="H2317" s="2">
        <f t="shared" si="287"/>
        <v>148.4278764999998</v>
      </c>
      <c r="I2317" s="2">
        <f t="array" ref="I2317">SUMPRODUCT(B2301:B2320, (ROW(B2301:B2320)-ROW(B2301)+1)) / (20*21/2)</f>
        <v>139.98666047619045</v>
      </c>
      <c r="J2317" s="2">
        <f t="shared" si="282"/>
        <v>140.73117362576082</v>
      </c>
      <c r="K2317" s="2">
        <f t="shared" si="284"/>
        <v>143.37832129986916</v>
      </c>
    </row>
    <row r="2318" spans="1:11" ht="13.5" x14ac:dyDescent="0.25">
      <c r="A2318" s="3">
        <f>TITRES_STAT!B2321</f>
        <v>45377</v>
      </c>
      <c r="B2318" s="6">
        <f>TITRES_STAT!D2321</f>
        <v>141.14949999999999</v>
      </c>
      <c r="C2318" s="2">
        <f t="shared" si="285"/>
        <v>0</v>
      </c>
      <c r="D2318" s="2">
        <f t="shared" si="286"/>
        <v>138.96426</v>
      </c>
      <c r="E2318" s="2">
        <f t="shared" si="288"/>
        <v>139.24197000000001</v>
      </c>
      <c r="F2318" s="2">
        <f t="shared" si="281"/>
        <v>141.21406500000001</v>
      </c>
      <c r="G2318" s="2">
        <f t="shared" si="283"/>
        <v>144.31543600000001</v>
      </c>
      <c r="H2318" s="2">
        <f t="shared" si="287"/>
        <v>148.40033249999979</v>
      </c>
      <c r="I2318" s="2">
        <f t="array" ref="I2318">SUMPRODUCT(B2302:B2321, (ROW(B2302:B2321)-ROW(B2302)+1)) / (20*21/2)</f>
        <v>139.98399380952381</v>
      </c>
      <c r="J2318" s="2">
        <f t="shared" si="282"/>
        <v>140.77101423283122</v>
      </c>
      <c r="K2318" s="2">
        <f t="shared" si="284"/>
        <v>143.29091654301155</v>
      </c>
    </row>
    <row r="2319" spans="1:11" ht="13.5" x14ac:dyDescent="0.25">
      <c r="A2319" s="3">
        <f>TITRES_STAT!B2322</f>
        <v>45378</v>
      </c>
      <c r="B2319" s="6">
        <f>TITRES_STAT!D2322</f>
        <v>140.7003</v>
      </c>
      <c r="C2319" s="2">
        <f t="shared" si="285"/>
        <v>-0.4491999999999905</v>
      </c>
      <c r="D2319" s="2">
        <f t="shared" si="286"/>
        <v>139.96704</v>
      </c>
      <c r="E2319" s="2">
        <f t="shared" si="288"/>
        <v>139.10448</v>
      </c>
      <c r="F2319" s="2">
        <f t="shared" si="281"/>
        <v>140.91616500000001</v>
      </c>
      <c r="G2319" s="2">
        <f t="shared" si="283"/>
        <v>144.12294600000001</v>
      </c>
      <c r="H2319" s="2">
        <f t="shared" si="287"/>
        <v>148.3595429999998</v>
      </c>
      <c r="I2319" s="2">
        <f t="array" ref="I2319">SUMPRODUCT(B2303:B2322, (ROW(B2303:B2322)-ROW(B2303)+1)) / (20*21/2)</f>
        <v>139.97870857142857</v>
      </c>
      <c r="J2319" s="2">
        <f t="shared" si="282"/>
        <v>140.76427954399014</v>
      </c>
      <c r="K2319" s="2">
        <f t="shared" si="284"/>
        <v>143.18932373740327</v>
      </c>
    </row>
    <row r="2320" spans="1:11" ht="13.5" x14ac:dyDescent="0.25">
      <c r="A2320" s="3">
        <f>TITRES_STAT!B2323</f>
        <v>45379</v>
      </c>
      <c r="B2320" s="6">
        <f>TITRES_STAT!D2323</f>
        <v>141.06700000000001</v>
      </c>
      <c r="C2320" s="2">
        <f t="shared" si="285"/>
        <v>0.36670000000000869</v>
      </c>
      <c r="D2320" s="2">
        <f t="shared" si="286"/>
        <v>141.04316</v>
      </c>
      <c r="E2320" s="2">
        <f t="shared" si="288"/>
        <v>139.00366</v>
      </c>
      <c r="F2320" s="2">
        <f t="shared" si="281"/>
        <v>140.63659999999999</v>
      </c>
      <c r="G2320" s="2">
        <f t="shared" si="283"/>
        <v>143.91945799999999</v>
      </c>
      <c r="H2320" s="2">
        <f t="shared" si="287"/>
        <v>148.32058699999979</v>
      </c>
      <c r="I2320" s="2">
        <f t="array" ref="I2320">SUMPRODUCT(B2304:B2323, (ROW(B2304:B2323)-ROW(B2304)+1)) / (20*21/2)</f>
        <v>139.99786666666665</v>
      </c>
      <c r="J2320" s="2">
        <f t="shared" si="282"/>
        <v>140.79311006361013</v>
      </c>
      <c r="K2320" s="2">
        <f t="shared" si="284"/>
        <v>143.10609535554431</v>
      </c>
    </row>
    <row r="2321" spans="1:11" ht="13.5" x14ac:dyDescent="0.25">
      <c r="A2321" s="3">
        <f>TITRES_STAT!B2324</f>
        <v>45380</v>
      </c>
      <c r="B2321" s="6">
        <f>TITRES_STAT!D2324</f>
        <v>140.6086</v>
      </c>
      <c r="C2321" s="2">
        <f t="shared" si="285"/>
        <v>-0.45840000000001169</v>
      </c>
      <c r="D2321" s="2">
        <f t="shared" si="286"/>
        <v>140.93498</v>
      </c>
      <c r="E2321" s="2">
        <f t="shared" si="288"/>
        <v>138.857</v>
      </c>
      <c r="F2321" s="2">
        <f t="shared" si="281"/>
        <v>140.664095</v>
      </c>
      <c r="G2321" s="2">
        <f t="shared" si="283"/>
        <v>143.70680200000001</v>
      </c>
      <c r="H2321" s="2">
        <f t="shared" si="287"/>
        <v>148.27933899999979</v>
      </c>
      <c r="I2321" s="2">
        <f t="array" ref="I2321">SUMPRODUCT(B2305:B2324, (ROW(B2305:B2324)-ROW(B2305)+1)) / (20*21/2)</f>
        <v>140.04539619047617</v>
      </c>
      <c r="J2321" s="2">
        <f t="shared" si="282"/>
        <v>140.77553767659964</v>
      </c>
      <c r="K2321" s="2">
        <f t="shared" si="284"/>
        <v>143.00815436120925</v>
      </c>
    </row>
    <row r="2322" spans="1:11" ht="13.5" x14ac:dyDescent="0.25">
      <c r="A2322" s="3">
        <f>TITRES_STAT!B2325</f>
        <v>45383</v>
      </c>
      <c r="B2322" s="6">
        <f>TITRES_STAT!D2325</f>
        <v>140.6086</v>
      </c>
      <c r="C2322" s="2">
        <f t="shared" si="285"/>
        <v>0</v>
      </c>
      <c r="D2322" s="2">
        <f t="shared" si="286"/>
        <v>140.82679999999999</v>
      </c>
      <c r="E2322" s="2">
        <f t="shared" si="288"/>
        <v>139.34922</v>
      </c>
      <c r="F2322" s="2">
        <f t="shared" si="281"/>
        <v>140.40744000000001</v>
      </c>
      <c r="G2322" s="2">
        <f t="shared" si="283"/>
        <v>143.58580799999999</v>
      </c>
      <c r="H2322" s="2">
        <f t="shared" si="287"/>
        <v>148.23809099999977</v>
      </c>
      <c r="I2322" s="2">
        <f t="array" ref="I2322">SUMPRODUCT(B2306:B2325, (ROW(B2306:B2325)-ROW(B2306)+1)) / (20*21/2)</f>
        <v>140.05500000000001</v>
      </c>
      <c r="J2322" s="2">
        <f t="shared" si="282"/>
        <v>140.75963885025681</v>
      </c>
      <c r="K2322" s="2">
        <f t="shared" si="284"/>
        <v>142.91405419018145</v>
      </c>
    </row>
    <row r="2323" spans="1:11" ht="13.5" x14ac:dyDescent="0.25">
      <c r="A2323" s="3">
        <f>TITRES_STAT!B2326</f>
        <v>45384</v>
      </c>
      <c r="B2323" s="6">
        <f>TITRES_STAT!D2326</f>
        <v>140.6086</v>
      </c>
      <c r="C2323" s="2">
        <f t="shared" si="285"/>
        <v>0</v>
      </c>
      <c r="D2323" s="2">
        <f t="shared" si="286"/>
        <v>140.71862000000002</v>
      </c>
      <c r="E2323" s="2">
        <f t="shared" si="288"/>
        <v>139.84143999999998</v>
      </c>
      <c r="F2323" s="2">
        <f t="shared" si="281"/>
        <v>140.10954000000001</v>
      </c>
      <c r="G2323" s="2">
        <f t="shared" si="283"/>
        <v>143.33648799999997</v>
      </c>
      <c r="H2323" s="2">
        <f t="shared" si="287"/>
        <v>148.19684299999977</v>
      </c>
      <c r="I2323" s="2">
        <f t="array" ref="I2323">SUMPRODUCT(B2307:B2326, (ROW(B2307:B2326)-ROW(B2307)+1)) / (20*21/2)</f>
        <v>140.06333809523807</v>
      </c>
      <c r="J2323" s="2">
        <f t="shared" si="282"/>
        <v>140.74525419785138</v>
      </c>
      <c r="K2323" s="2">
        <f t="shared" si="284"/>
        <v>142.82364422193905</v>
      </c>
    </row>
    <row r="2324" spans="1:11" ht="13.5" x14ac:dyDescent="0.25">
      <c r="A2324" s="3">
        <f>TITRES_STAT!B2327</f>
        <v>45385</v>
      </c>
      <c r="B2324" s="6">
        <f>TITRES_STAT!D2327</f>
        <v>140.6086</v>
      </c>
      <c r="C2324" s="2">
        <f t="shared" si="285"/>
        <v>0</v>
      </c>
      <c r="D2324" s="2">
        <f t="shared" si="286"/>
        <v>140.70028000000002</v>
      </c>
      <c r="E2324" s="2">
        <f t="shared" si="288"/>
        <v>140.33366000000001</v>
      </c>
      <c r="F2324" s="2">
        <f t="shared" ref="F2324:F2387" si="289">AVERAGE(B2305:B2324)</f>
        <v>140.14116000000001</v>
      </c>
      <c r="G2324" s="2">
        <f t="shared" si="283"/>
        <v>143.22484399999999</v>
      </c>
      <c r="H2324" s="2">
        <f t="shared" si="287"/>
        <v>148.15559499999978</v>
      </c>
      <c r="I2324" s="2">
        <f t="array" ref="I2324">SUMPRODUCT(B2308:B2327, (ROW(B2308:B2327)-ROW(B2308)+1)) / (20*21/2)</f>
        <v>140.08040571428572</v>
      </c>
      <c r="J2324" s="2">
        <f t="shared" si="282"/>
        <v>140.73223951234172</v>
      </c>
      <c r="K2324" s="2">
        <f t="shared" si="284"/>
        <v>142.73677974264734</v>
      </c>
    </row>
    <row r="2325" spans="1:11" ht="13.5" x14ac:dyDescent="0.25">
      <c r="A2325" s="3">
        <f>TITRES_STAT!B2328</f>
        <v>45386</v>
      </c>
      <c r="B2325" s="6">
        <f>TITRES_STAT!D2328</f>
        <v>140.24199999999999</v>
      </c>
      <c r="C2325" s="2">
        <f t="shared" si="285"/>
        <v>-0.36660000000000537</v>
      </c>
      <c r="D2325" s="2">
        <f t="shared" si="286"/>
        <v>140.53528</v>
      </c>
      <c r="E2325" s="2">
        <f t="shared" si="288"/>
        <v>140.78922</v>
      </c>
      <c r="F2325" s="2">
        <f t="shared" si="289"/>
        <v>140.15445000000003</v>
      </c>
      <c r="G2325" s="2">
        <f t="shared" si="283"/>
        <v>143.00485599999999</v>
      </c>
      <c r="H2325" s="2">
        <f t="shared" si="287"/>
        <v>148.11255999999975</v>
      </c>
      <c r="I2325" s="2">
        <f t="array" ref="I2325">SUMPRODUCT(B2309:B2328, (ROW(B2309:B2328)-ROW(B2309)+1)) / (20*21/2)</f>
        <v>140.10620285714285</v>
      </c>
      <c r="J2325" s="2">
        <f t="shared" ref="J2325:J2388" si="290">$J$4*B2325+J2324*(1-$J$4)</f>
        <v>140.68555003497585</v>
      </c>
      <c r="K2325" s="2">
        <f t="shared" si="284"/>
        <v>142.63894524293568</v>
      </c>
    </row>
    <row r="2326" spans="1:11" ht="13.5" x14ac:dyDescent="0.25">
      <c r="A2326" s="3">
        <f>TITRES_STAT!B2329</f>
        <v>45387</v>
      </c>
      <c r="B2326" s="6">
        <f>TITRES_STAT!D2329</f>
        <v>140.24199999999999</v>
      </c>
      <c r="C2326" s="2">
        <f t="shared" si="285"/>
        <v>0</v>
      </c>
      <c r="D2326" s="2">
        <f t="shared" si="286"/>
        <v>140.46195999999998</v>
      </c>
      <c r="E2326" s="2">
        <f t="shared" si="288"/>
        <v>140.69846999999999</v>
      </c>
      <c r="F2326" s="2">
        <f t="shared" si="289"/>
        <v>140.06279000000001</v>
      </c>
      <c r="G2326" s="2">
        <f t="shared" si="283"/>
        <v>142.775702</v>
      </c>
      <c r="H2326" s="2">
        <f t="shared" si="287"/>
        <v>148.06906649999976</v>
      </c>
      <c r="I2326" s="2">
        <f t="array" ref="I2326">SUMPRODUCT(B2310:B2329, (ROW(B2310:B2329)-ROW(B2310)+1)) / (20*21/2)</f>
        <v>140.1363676190476</v>
      </c>
      <c r="J2326" s="2">
        <f t="shared" si="290"/>
        <v>140.64330717450196</v>
      </c>
      <c r="K2326" s="2">
        <f t="shared" si="284"/>
        <v>142.54494739027152</v>
      </c>
    </row>
    <row r="2327" spans="1:11" ht="13.5" x14ac:dyDescent="0.25">
      <c r="A2327" s="3">
        <f>TITRES_STAT!B2330</f>
        <v>45390</v>
      </c>
      <c r="B2327" s="6">
        <f>TITRES_STAT!D2330</f>
        <v>140.24199999999999</v>
      </c>
      <c r="C2327" s="2">
        <f t="shared" si="285"/>
        <v>0</v>
      </c>
      <c r="D2327" s="2">
        <f t="shared" si="286"/>
        <v>140.38863999999998</v>
      </c>
      <c r="E2327" s="2">
        <f t="shared" si="288"/>
        <v>140.60772</v>
      </c>
      <c r="F2327" s="2">
        <f t="shared" si="289"/>
        <v>139.97113000000004</v>
      </c>
      <c r="G2327" s="2">
        <f t="shared" si="283"/>
        <v>142.54654799999997</v>
      </c>
      <c r="H2327" s="2">
        <f t="shared" si="287"/>
        <v>148.02557299999975</v>
      </c>
      <c r="I2327" s="2">
        <f t="array" ref="I2327">SUMPRODUCT(B2311:B2330, (ROW(B2311:B2330)-ROW(B2311)+1)) / (20*21/2)</f>
        <v>140.17110857142859</v>
      </c>
      <c r="J2327" s="2">
        <f t="shared" si="290"/>
        <v>140.605087443597</v>
      </c>
      <c r="K2327" s="2">
        <f t="shared" si="284"/>
        <v>142.45463572790791</v>
      </c>
    </row>
    <row r="2328" spans="1:11" ht="13.5" x14ac:dyDescent="0.25">
      <c r="A2328" s="3">
        <f>TITRES_STAT!B2331</f>
        <v>45394</v>
      </c>
      <c r="B2328" s="6">
        <f>TITRES_STAT!D2331</f>
        <v>140.24199999999999</v>
      </c>
      <c r="C2328" s="2">
        <f t="shared" si="285"/>
        <v>0</v>
      </c>
      <c r="D2328" s="2">
        <f t="shared" si="286"/>
        <v>140.31531999999999</v>
      </c>
      <c r="E2328" s="2">
        <f t="shared" si="288"/>
        <v>140.51696999999999</v>
      </c>
      <c r="F2328" s="2">
        <f t="shared" si="289"/>
        <v>139.87947000000003</v>
      </c>
      <c r="G2328" s="2">
        <f t="shared" si="283"/>
        <v>142.31739400000001</v>
      </c>
      <c r="H2328" s="2">
        <f t="shared" si="287"/>
        <v>147.97062199999974</v>
      </c>
      <c r="I2328" s="2">
        <f t="array" ref="I2328">SUMPRODUCT(B2312:B2331, (ROW(B2312:B2331)-ROW(B2312)+1)) / (20*21/2)</f>
        <v>140.21501571428573</v>
      </c>
      <c r="J2328" s="2">
        <f t="shared" si="290"/>
        <v>140.57050768706395</v>
      </c>
      <c r="K2328" s="2">
        <f t="shared" si="284"/>
        <v>142.36786569936251</v>
      </c>
    </row>
    <row r="2329" spans="1:11" ht="13.5" x14ac:dyDescent="0.25">
      <c r="A2329" s="3">
        <f>TITRES_STAT!B2332</f>
        <v>45397</v>
      </c>
      <c r="B2329" s="6">
        <f>TITRES_STAT!D2332</f>
        <v>140.1962</v>
      </c>
      <c r="C2329" s="2">
        <f t="shared" si="285"/>
        <v>-4.579999999998563E-2</v>
      </c>
      <c r="D2329" s="2">
        <f t="shared" si="286"/>
        <v>140.23283999999998</v>
      </c>
      <c r="E2329" s="2">
        <f t="shared" si="288"/>
        <v>140.46656000000002</v>
      </c>
      <c r="F2329" s="2">
        <f t="shared" si="289"/>
        <v>139.78552000000002</v>
      </c>
      <c r="G2329" s="2">
        <f t="shared" si="283"/>
        <v>142.188152</v>
      </c>
      <c r="H2329" s="2">
        <f t="shared" si="287"/>
        <v>147.91631249999972</v>
      </c>
      <c r="I2329" s="2">
        <f t="array" ref="I2329">SUMPRODUCT(B2313:B2332, (ROW(B2313:B2332)-ROW(B2313)+1)) / (20*21/2)</f>
        <v>140.26808904761907</v>
      </c>
      <c r="J2329" s="2">
        <f t="shared" si="290"/>
        <v>140.534859335915</v>
      </c>
      <c r="K2329" s="2">
        <f t="shared" si="284"/>
        <v>142.2827023386032</v>
      </c>
    </row>
    <row r="2330" spans="1:11" ht="13.5" x14ac:dyDescent="0.25">
      <c r="A2330" s="3">
        <f>TITRES_STAT!B2333</f>
        <v>45398</v>
      </c>
      <c r="B2330" s="6">
        <f>TITRES_STAT!D2333</f>
        <v>140.15029999999999</v>
      </c>
      <c r="C2330" s="2">
        <f t="shared" si="285"/>
        <v>-4.5900000000017371E-2</v>
      </c>
      <c r="D2330" s="2">
        <f t="shared" si="286"/>
        <v>140.21449999999999</v>
      </c>
      <c r="E2330" s="2">
        <f t="shared" si="288"/>
        <v>140.37488999999999</v>
      </c>
      <c r="F2330" s="2">
        <f t="shared" si="289"/>
        <v>139.68927500000001</v>
      </c>
      <c r="G2330" s="2">
        <f t="shared" si="283"/>
        <v>142.05799200000001</v>
      </c>
      <c r="H2330" s="2">
        <f t="shared" si="287"/>
        <v>147.86177349999974</v>
      </c>
      <c r="I2330" s="2">
        <f t="array" ref="I2330">SUMPRODUCT(B2314:B2333, (ROW(B2314:B2333)-ROW(B2314)+1)) / (20*21/2)</f>
        <v>140.29990571428573</v>
      </c>
      <c r="J2330" s="2">
        <f t="shared" si="290"/>
        <v>140.49823463725642</v>
      </c>
      <c r="K2330" s="2">
        <f t="shared" si="284"/>
        <v>142.19907871748151</v>
      </c>
    </row>
    <row r="2331" spans="1:11" ht="13.5" x14ac:dyDescent="0.25">
      <c r="A2331" s="3">
        <f>TITRES_STAT!B2334</f>
        <v>45399</v>
      </c>
      <c r="B2331" s="6">
        <f>TITRES_STAT!D2334</f>
        <v>140.15029999999999</v>
      </c>
      <c r="C2331" s="2">
        <f t="shared" si="285"/>
        <v>0</v>
      </c>
      <c r="D2331" s="2">
        <f t="shared" si="286"/>
        <v>140.19616000000002</v>
      </c>
      <c r="E2331" s="2">
        <f t="shared" si="288"/>
        <v>140.32905999999997</v>
      </c>
      <c r="F2331" s="2">
        <f t="shared" si="289"/>
        <v>139.59303</v>
      </c>
      <c r="G2331" s="2">
        <f t="shared" si="283"/>
        <v>141.927832</v>
      </c>
      <c r="H2331" s="2">
        <f t="shared" si="287"/>
        <v>147.80723449999974</v>
      </c>
      <c r="I2331" s="2">
        <f t="array" ref="I2331">SUMPRODUCT(B2315:B2334, (ROW(B2315:B2334)-ROW(B2315)+1)) / (20*21/2)</f>
        <v>140.31046571428573</v>
      </c>
      <c r="J2331" s="2">
        <f t="shared" si="290"/>
        <v>140.46509800513675</v>
      </c>
      <c r="K2331" s="2">
        <f t="shared" si="284"/>
        <v>142.11873445405087</v>
      </c>
    </row>
    <row r="2332" spans="1:11" ht="13.5" x14ac:dyDescent="0.25">
      <c r="A2332" s="3">
        <f>TITRES_STAT!B2335</f>
        <v>45400</v>
      </c>
      <c r="B2332" s="6">
        <f>TITRES_STAT!D2335</f>
        <v>140.15029999999999</v>
      </c>
      <c r="C2332" s="2">
        <f t="shared" si="285"/>
        <v>0</v>
      </c>
      <c r="D2332" s="2">
        <f t="shared" si="286"/>
        <v>140.17782</v>
      </c>
      <c r="E2332" s="2">
        <f t="shared" si="288"/>
        <v>140.28322999999997</v>
      </c>
      <c r="F2332" s="2">
        <f t="shared" si="289"/>
        <v>139.81622499999997</v>
      </c>
      <c r="G2332" s="2">
        <f t="shared" si="283"/>
        <v>141.79767199999998</v>
      </c>
      <c r="H2332" s="2">
        <f t="shared" si="287"/>
        <v>147.75269549999976</v>
      </c>
      <c r="I2332" s="2">
        <f t="array" ref="I2332">SUMPRODUCT(B2316:B2335, (ROW(B2316:B2335)-ROW(B2316)+1)) / (20*21/2)</f>
        <v>140.29976904761907</v>
      </c>
      <c r="J2332" s="2">
        <f t="shared" si="290"/>
        <v>140.43511724274276</v>
      </c>
      <c r="K2332" s="2">
        <f t="shared" si="284"/>
        <v>142.04154094604888</v>
      </c>
    </row>
    <row r="2333" spans="1:11" ht="13.5" x14ac:dyDescent="0.25">
      <c r="A2333" s="3">
        <f>TITRES_STAT!B2336</f>
        <v>45401</v>
      </c>
      <c r="B2333" s="6">
        <f>TITRES_STAT!D2336</f>
        <v>140.15029999999999</v>
      </c>
      <c r="C2333" s="2">
        <f t="shared" si="285"/>
        <v>0</v>
      </c>
      <c r="D2333" s="2">
        <f t="shared" si="286"/>
        <v>140.15948</v>
      </c>
      <c r="E2333" s="2">
        <f t="shared" si="288"/>
        <v>140.23739999999998</v>
      </c>
      <c r="F2333" s="2">
        <f t="shared" si="289"/>
        <v>140.03941999999995</v>
      </c>
      <c r="G2333" s="2">
        <f t="shared" si="283"/>
        <v>141.66751200000002</v>
      </c>
      <c r="H2333" s="2">
        <f t="shared" si="287"/>
        <v>147.69815649999975</v>
      </c>
      <c r="I2333" s="2">
        <f t="array" ref="I2333">SUMPRODUCT(B2317:B2336, (ROW(B2317:B2336)-ROW(B2317)+1)) / (20*21/2)</f>
        <v>140.2241680952381</v>
      </c>
      <c r="J2333" s="2">
        <f t="shared" si="290"/>
        <v>140.40799179105298</v>
      </c>
      <c r="K2333" s="2">
        <f t="shared" si="284"/>
        <v>141.96737463443912</v>
      </c>
    </row>
    <row r="2334" spans="1:11" ht="13.5" x14ac:dyDescent="0.25">
      <c r="A2334" s="3">
        <f>TITRES_STAT!B2337</f>
        <v>45404</v>
      </c>
      <c r="B2334" s="6">
        <f>TITRES_STAT!D2337</f>
        <v>140.15029999999999</v>
      </c>
      <c r="C2334" s="2">
        <f t="shared" si="285"/>
        <v>0</v>
      </c>
      <c r="D2334" s="2">
        <f t="shared" si="286"/>
        <v>140.15029999999999</v>
      </c>
      <c r="E2334" s="2">
        <f t="shared" si="288"/>
        <v>140.19157000000001</v>
      </c>
      <c r="F2334" s="2">
        <f t="shared" si="289"/>
        <v>140.26261499999993</v>
      </c>
      <c r="G2334" s="2">
        <f t="shared" si="283"/>
        <v>141.53735200000003</v>
      </c>
      <c r="H2334" s="2">
        <f t="shared" si="287"/>
        <v>147.62895199999977</v>
      </c>
      <c r="I2334" s="2">
        <f t="array" ref="I2334">SUMPRODUCT(B2318:B2337, (ROW(B2318:B2337)-ROW(B2318)+1)) / (20*21/2)</f>
        <v>139.94600285714284</v>
      </c>
      <c r="J2334" s="2">
        <f t="shared" si="290"/>
        <v>140.38344971571459</v>
      </c>
      <c r="K2334" s="2">
        <f t="shared" si="284"/>
        <v>141.8961168056376</v>
      </c>
    </row>
    <row r="2335" spans="1:11" ht="13.5" x14ac:dyDescent="0.25">
      <c r="A2335" s="3">
        <f>TITRES_STAT!B2338</f>
        <v>45405</v>
      </c>
      <c r="B2335" s="6">
        <f>TITRES_STAT!D2338</f>
        <v>140.15029999999999</v>
      </c>
      <c r="C2335" s="2">
        <f t="shared" si="285"/>
        <v>0</v>
      </c>
      <c r="D2335" s="2">
        <f t="shared" si="286"/>
        <v>140.15029999999999</v>
      </c>
      <c r="E2335" s="2">
        <f t="shared" si="288"/>
        <v>140.1824</v>
      </c>
      <c r="F2335" s="2">
        <f t="shared" si="289"/>
        <v>140.48580999999996</v>
      </c>
      <c r="G2335" s="2">
        <f t="shared" si="283"/>
        <v>141.40719200000001</v>
      </c>
      <c r="H2335" s="2">
        <f t="shared" si="287"/>
        <v>147.55974749999979</v>
      </c>
      <c r="I2335" s="2">
        <f t="array" ref="I2335">SUMPRODUCT(B2319:B2338, (ROW(B2319:B2338)-ROW(B2319)+1)) / (20*21/2)</f>
        <v>139.8598438095238</v>
      </c>
      <c r="J2335" s="2">
        <f t="shared" si="290"/>
        <v>140.36124498088463</v>
      </c>
      <c r="K2335" s="2">
        <f t="shared" si="284"/>
        <v>141.82765340149496</v>
      </c>
    </row>
    <row r="2336" spans="1:11" ht="13.5" x14ac:dyDescent="0.25">
      <c r="A2336" s="3">
        <f>TITRES_STAT!B2339</f>
        <v>45406</v>
      </c>
      <c r="B2336" s="6">
        <f>TITRES_STAT!D2339</f>
        <v>139.69200000000001</v>
      </c>
      <c r="C2336" s="2">
        <f t="shared" si="285"/>
        <v>-0.45829999999997995</v>
      </c>
      <c r="D2336" s="2">
        <f t="shared" si="286"/>
        <v>140.05864</v>
      </c>
      <c r="E2336" s="2">
        <f t="shared" si="288"/>
        <v>140.12740000000002</v>
      </c>
      <c r="F2336" s="2">
        <f t="shared" si="289"/>
        <v>140.41293499999995</v>
      </c>
      <c r="G2336" s="2">
        <f t="shared" si="283"/>
        <v>141.26786600000003</v>
      </c>
      <c r="H2336" s="2">
        <f t="shared" si="287"/>
        <v>147.48825149999979</v>
      </c>
      <c r="I2336" s="2">
        <f t="array" ref="I2336">SUMPRODUCT(B2320:B2339, (ROW(B2320:B2339)-ROW(B2320)+1)) / (20*21/2)</f>
        <v>139.78237095238094</v>
      </c>
      <c r="J2336" s="2">
        <f t="shared" si="290"/>
        <v>140.29750736365753</v>
      </c>
      <c r="K2336" s="2">
        <f t="shared" si="284"/>
        <v>141.74390228771085</v>
      </c>
    </row>
    <row r="2337" spans="1:11" ht="13.5" x14ac:dyDescent="0.25">
      <c r="A2337" s="3">
        <f>TITRES_STAT!B2340</f>
        <v>45407</v>
      </c>
      <c r="B2337" s="6">
        <f>TITRES_STAT!D2340</f>
        <v>137.4922</v>
      </c>
      <c r="C2337" s="2">
        <f t="shared" si="285"/>
        <v>-2.1998000000000104</v>
      </c>
      <c r="D2337" s="2">
        <f t="shared" si="286"/>
        <v>139.52701999999999</v>
      </c>
      <c r="E2337" s="2">
        <f t="shared" si="288"/>
        <v>139.85242</v>
      </c>
      <c r="F2337" s="2">
        <f t="shared" si="289"/>
        <v>140.23006999999998</v>
      </c>
      <c r="G2337" s="2">
        <f t="shared" si="283"/>
        <v>141.08454400000005</v>
      </c>
      <c r="H2337" s="2">
        <f t="shared" si="287"/>
        <v>147.4057564999998</v>
      </c>
      <c r="I2337" s="2">
        <f t="array" ref="I2337">SUMPRODUCT(B2321:B2340, (ROW(B2321:B2340)-ROW(B2321)+1)) / (20*21/2)</f>
        <v>139.71144523809525</v>
      </c>
      <c r="J2337" s="2">
        <f t="shared" si="290"/>
        <v>140.03033523378539</v>
      </c>
      <c r="K2337" s="2">
        <f t="shared" si="284"/>
        <v>141.57716886466338</v>
      </c>
    </row>
    <row r="2338" spans="1:11" ht="13.5" x14ac:dyDescent="0.25">
      <c r="A2338" s="3">
        <f>TITRES_STAT!B2341</f>
        <v>45408</v>
      </c>
      <c r="B2338" s="6">
        <f>TITRES_STAT!D2341</f>
        <v>139.3254</v>
      </c>
      <c r="C2338" s="2">
        <f t="shared" si="285"/>
        <v>1.833200000000005</v>
      </c>
      <c r="D2338" s="2">
        <f t="shared" si="286"/>
        <v>139.36203999999998</v>
      </c>
      <c r="E2338" s="2">
        <f t="shared" si="288"/>
        <v>139.76075999999998</v>
      </c>
      <c r="F2338" s="2">
        <f t="shared" si="289"/>
        <v>140.13886499999998</v>
      </c>
      <c r="G2338" s="2">
        <f t="shared" si="283"/>
        <v>140.93788600000005</v>
      </c>
      <c r="H2338" s="2">
        <f t="shared" si="287"/>
        <v>147.33242749999982</v>
      </c>
      <c r="I2338" s="2">
        <f t="array" ref="I2338">SUMPRODUCT(B2322:B2341, (ROW(B2322:B2341)-ROW(B2322)+1)) / (20*21/2)</f>
        <v>139.64881285714284</v>
      </c>
      <c r="J2338" s="2">
        <f t="shared" si="290"/>
        <v>139.96319854485344</v>
      </c>
      <c r="K2338" s="2">
        <f t="shared" si="284"/>
        <v>141.48886420330405</v>
      </c>
    </row>
    <row r="2339" spans="1:11" ht="13.5" x14ac:dyDescent="0.25">
      <c r="A2339" s="3">
        <f>TITRES_STAT!B2342</f>
        <v>45411</v>
      </c>
      <c r="B2339" s="6">
        <f>TITRES_STAT!D2342</f>
        <v>139.3254</v>
      </c>
      <c r="C2339" s="2">
        <f t="shared" si="285"/>
        <v>0</v>
      </c>
      <c r="D2339" s="2">
        <f t="shared" si="286"/>
        <v>139.19706000000002</v>
      </c>
      <c r="E2339" s="2">
        <f t="shared" si="288"/>
        <v>139.67367999999999</v>
      </c>
      <c r="F2339" s="2">
        <f t="shared" si="289"/>
        <v>140.07012000000003</v>
      </c>
      <c r="G2339" s="2">
        <f t="shared" si="283"/>
        <v>140.92322000000004</v>
      </c>
      <c r="H2339" s="2">
        <f t="shared" si="287"/>
        <v>147.26826449999982</v>
      </c>
      <c r="I2339" s="2">
        <f t="array" ref="I2339">SUMPRODUCT(B2323:B2342, (ROW(B2323:B2342)-ROW(B2323)+1)) / (20*21/2)</f>
        <v>139.59229095238095</v>
      </c>
      <c r="J2339" s="2">
        <f t="shared" si="290"/>
        <v>139.90245582629598</v>
      </c>
      <c r="K2339" s="2">
        <f t="shared" si="284"/>
        <v>141.40402246984115</v>
      </c>
    </row>
    <row r="2340" spans="1:11" ht="13.5" x14ac:dyDescent="0.25">
      <c r="A2340" s="3">
        <f>TITRES_STAT!B2343</f>
        <v>45412</v>
      </c>
      <c r="B2340" s="6">
        <f>TITRES_STAT!D2343</f>
        <v>139.3254</v>
      </c>
      <c r="C2340" s="2">
        <f t="shared" si="285"/>
        <v>0</v>
      </c>
      <c r="D2340" s="2">
        <f t="shared" si="286"/>
        <v>139.03208000000001</v>
      </c>
      <c r="E2340" s="2">
        <f t="shared" si="288"/>
        <v>139.59118999999998</v>
      </c>
      <c r="F2340" s="2">
        <f t="shared" si="289"/>
        <v>139.98304000000002</v>
      </c>
      <c r="G2340" s="2">
        <f t="shared" si="283"/>
        <v>140.90855400000001</v>
      </c>
      <c r="H2340" s="2">
        <f t="shared" si="287"/>
        <v>147.20410149999984</v>
      </c>
      <c r="I2340" s="2">
        <f t="array" ref="I2340">SUMPRODUCT(B2324:B2343, (ROW(B2324:B2343)-ROW(B2324)+1)) / (20*21/2)</f>
        <v>139.54187952380948</v>
      </c>
      <c r="J2340" s="2">
        <f t="shared" si="290"/>
        <v>139.8474981285535</v>
      </c>
      <c r="K2340" s="2">
        <f t="shared" si="284"/>
        <v>141.32250786318073</v>
      </c>
    </row>
    <row r="2341" spans="1:11" ht="13.5" x14ac:dyDescent="0.25">
      <c r="A2341" s="3">
        <f>TITRES_STAT!B2344</f>
        <v>45414</v>
      </c>
      <c r="B2341" s="6">
        <f>TITRES_STAT!D2344</f>
        <v>139.3254</v>
      </c>
      <c r="C2341" s="2">
        <f t="shared" si="285"/>
        <v>0</v>
      </c>
      <c r="D2341" s="2">
        <f t="shared" si="286"/>
        <v>138.95875999999998</v>
      </c>
      <c r="E2341" s="2">
        <f t="shared" si="288"/>
        <v>139.50869999999998</v>
      </c>
      <c r="F2341" s="2">
        <f t="shared" si="289"/>
        <v>139.91888000000003</v>
      </c>
      <c r="G2341" s="2">
        <f t="shared" si="283"/>
        <v>140.89388800000003</v>
      </c>
      <c r="H2341" s="2">
        <f t="shared" si="287"/>
        <v>147.13993849999986</v>
      </c>
      <c r="I2341" s="2">
        <f t="array" ref="I2341">SUMPRODUCT(B2325:B2344, (ROW(B2325:B2344)-ROW(B2325)+1)) / (20*21/2)</f>
        <v>139.49757857142856</v>
      </c>
      <c r="J2341" s="2">
        <f t="shared" si="290"/>
        <v>139.79777449726268</v>
      </c>
      <c r="K2341" s="2">
        <f t="shared" si="284"/>
        <v>141.24418990776189</v>
      </c>
    </row>
    <row r="2342" spans="1:11" ht="13.5" x14ac:dyDescent="0.25">
      <c r="A2342" s="3">
        <f>TITRES_STAT!B2345</f>
        <v>45415</v>
      </c>
      <c r="B2342" s="6">
        <f>TITRES_STAT!D2345</f>
        <v>139.3254</v>
      </c>
      <c r="C2342" s="2">
        <f t="shared" si="285"/>
        <v>0</v>
      </c>
      <c r="D2342" s="2">
        <f t="shared" si="286"/>
        <v>139.3254</v>
      </c>
      <c r="E2342" s="2">
        <f t="shared" si="288"/>
        <v>139.42620999999997</v>
      </c>
      <c r="F2342" s="2">
        <f t="shared" si="289"/>
        <v>139.85472000000004</v>
      </c>
      <c r="G2342" s="2">
        <f t="shared" si="283"/>
        <v>140.879222</v>
      </c>
      <c r="H2342" s="2">
        <f t="shared" si="287"/>
        <v>147.07806699999986</v>
      </c>
      <c r="I2342" s="2">
        <f t="array" ref="I2342">SUMPRODUCT(B2326:B2345, (ROW(B2326:B2345)-ROW(B2326)+1)) / (20*21/2)</f>
        <v>139.4593880952381</v>
      </c>
      <c r="J2342" s="2">
        <f t="shared" si="290"/>
        <v>139.75278644990433</v>
      </c>
      <c r="K2342" s="2">
        <f t="shared" si="284"/>
        <v>141.16894324471241</v>
      </c>
    </row>
    <row r="2343" spans="1:11" ht="13.5" x14ac:dyDescent="0.25">
      <c r="A2343" s="3">
        <f>TITRES_STAT!B2346</f>
        <v>45418</v>
      </c>
      <c r="B2343" s="6">
        <f>TITRES_STAT!D2346</f>
        <v>139.3254</v>
      </c>
      <c r="C2343" s="2">
        <f t="shared" si="285"/>
        <v>0</v>
      </c>
      <c r="D2343" s="2">
        <f t="shared" si="286"/>
        <v>139.3254</v>
      </c>
      <c r="E2343" s="2">
        <f t="shared" si="288"/>
        <v>139.34371999999996</v>
      </c>
      <c r="F2343" s="2">
        <f t="shared" si="289"/>
        <v>139.79056000000003</v>
      </c>
      <c r="G2343" s="2">
        <f t="shared" si="283"/>
        <v>140.86455600000002</v>
      </c>
      <c r="H2343" s="2">
        <f t="shared" si="287"/>
        <v>147.01390399999985</v>
      </c>
      <c r="I2343" s="2">
        <f t="array" ref="I2343">SUMPRODUCT(B2327:B2346, (ROW(B2327:B2346)-ROW(B2327)+1)) / (20*21/2)</f>
        <v>139.42556238095239</v>
      </c>
      <c r="J2343" s="2">
        <f t="shared" si="290"/>
        <v>139.71208297848489</v>
      </c>
      <c r="K2343" s="2">
        <f t="shared" si="284"/>
        <v>141.09664743119427</v>
      </c>
    </row>
    <row r="2344" spans="1:11" ht="13.5" x14ac:dyDescent="0.25">
      <c r="A2344" s="3">
        <f>TITRES_STAT!B2347</f>
        <v>45419</v>
      </c>
      <c r="B2344" s="6">
        <f>TITRES_STAT!D2347</f>
        <v>139.3254</v>
      </c>
      <c r="C2344" s="2">
        <f t="shared" si="285"/>
        <v>0</v>
      </c>
      <c r="D2344" s="2">
        <f t="shared" si="286"/>
        <v>139.3254</v>
      </c>
      <c r="E2344" s="2">
        <f t="shared" si="288"/>
        <v>139.26122999999998</v>
      </c>
      <c r="F2344" s="2">
        <f t="shared" si="289"/>
        <v>139.72640000000004</v>
      </c>
      <c r="G2344" s="2">
        <f t="shared" si="283"/>
        <v>140.80956</v>
      </c>
      <c r="H2344" s="2">
        <f t="shared" si="287"/>
        <v>146.94974099999985</v>
      </c>
      <c r="I2344" s="2">
        <f t="array" ref="I2344">SUMPRODUCT(B2328:B2347, (ROW(B2328:B2347)-ROW(B2328)+1)) / (20*21/2)</f>
        <v>139.3961014285714</v>
      </c>
      <c r="J2344" s="2">
        <f t="shared" si="290"/>
        <v>139.675256028153</v>
      </c>
      <c r="K2344" s="2">
        <f t="shared" si="284"/>
        <v>141.02718674761803</v>
      </c>
    </row>
    <row r="2345" spans="1:11" ht="13.5" x14ac:dyDescent="0.25">
      <c r="A2345" s="3">
        <f>TITRES_STAT!B2348</f>
        <v>45420</v>
      </c>
      <c r="B2345" s="6">
        <f>TITRES_STAT!D2348</f>
        <v>139.3254</v>
      </c>
      <c r="C2345" s="2">
        <f t="shared" si="285"/>
        <v>0</v>
      </c>
      <c r="D2345" s="2">
        <f t="shared" si="286"/>
        <v>139.3254</v>
      </c>
      <c r="E2345" s="2">
        <f t="shared" si="288"/>
        <v>139.17873999999998</v>
      </c>
      <c r="F2345" s="2">
        <f t="shared" si="289"/>
        <v>139.68057000000005</v>
      </c>
      <c r="G2345" s="2">
        <f t="shared" si="283"/>
        <v>140.75456400000002</v>
      </c>
      <c r="H2345" s="2">
        <f t="shared" si="287"/>
        <v>146.88557799999984</v>
      </c>
      <c r="I2345" s="2">
        <f t="array" ref="I2345">SUMPRODUCT(B2329:B2348, (ROW(B2329:B2348)-ROW(B2329)+1)) / (20*21/2)</f>
        <v>139.19641476190478</v>
      </c>
      <c r="J2345" s="2">
        <f t="shared" si="290"/>
        <v>139.64193640642415</v>
      </c>
      <c r="K2345" s="2">
        <f t="shared" si="284"/>
        <v>140.96045001241734</v>
      </c>
    </row>
    <row r="2346" spans="1:11" ht="13.5" x14ac:dyDescent="0.25">
      <c r="A2346" s="3">
        <f>TITRES_STAT!B2349</f>
        <v>45421</v>
      </c>
      <c r="B2346" s="6">
        <f>TITRES_STAT!D2349</f>
        <v>139.3254</v>
      </c>
      <c r="C2346" s="2">
        <f t="shared" si="285"/>
        <v>0</v>
      </c>
      <c r="D2346" s="2">
        <f t="shared" si="286"/>
        <v>139.3254</v>
      </c>
      <c r="E2346" s="2">
        <f t="shared" si="288"/>
        <v>139.14207999999996</v>
      </c>
      <c r="F2346" s="2">
        <f t="shared" si="289"/>
        <v>139.63474000000002</v>
      </c>
      <c r="G2346" s="2">
        <f t="shared" si="283"/>
        <v>140.699568</v>
      </c>
      <c r="H2346" s="2">
        <f t="shared" si="287"/>
        <v>146.82141499999986</v>
      </c>
      <c r="I2346" s="2">
        <f t="array" ref="I2346">SUMPRODUCT(B2330:B2349, (ROW(B2330:B2349)-ROW(B2330)+1)) / (20*21/2)</f>
        <v>139.00982238095239</v>
      </c>
      <c r="J2346" s="2">
        <f t="shared" si="290"/>
        <v>139.61179008200281</v>
      </c>
      <c r="K2346" s="2">
        <f t="shared" si="284"/>
        <v>140.89633040408725</v>
      </c>
    </row>
    <row r="2347" spans="1:11" ht="13.5" x14ac:dyDescent="0.25">
      <c r="A2347" s="3">
        <f>TITRES_STAT!B2350</f>
        <v>45422</v>
      </c>
      <c r="B2347" s="6">
        <f>TITRES_STAT!D2350</f>
        <v>139.3254</v>
      </c>
      <c r="C2347" s="2">
        <f t="shared" si="285"/>
        <v>0</v>
      </c>
      <c r="D2347" s="2">
        <f t="shared" si="286"/>
        <v>139.3254</v>
      </c>
      <c r="E2347" s="2">
        <f t="shared" si="288"/>
        <v>139.32539999999997</v>
      </c>
      <c r="F2347" s="2">
        <f t="shared" si="289"/>
        <v>139.58891000000003</v>
      </c>
      <c r="G2347" s="2">
        <f t="shared" si="283"/>
        <v>140.55291</v>
      </c>
      <c r="H2347" s="2">
        <f t="shared" si="287"/>
        <v>146.75725199999985</v>
      </c>
      <c r="I2347" s="2">
        <f t="array" ref="I2347">SUMPRODUCT(B2331:B2350, (ROW(B2331:B2350)-ROW(B2331)+1)) / (20*21/2)</f>
        <v>138.83610619047619</v>
      </c>
      <c r="J2347" s="2">
        <f t="shared" si="290"/>
        <v>139.58451483609778</v>
      </c>
      <c r="K2347" s="2">
        <f t="shared" si="284"/>
        <v>140.83472529020148</v>
      </c>
    </row>
    <row r="2348" spans="1:11" ht="13.5" x14ac:dyDescent="0.25">
      <c r="A2348" s="3">
        <f>TITRES_STAT!B2351</f>
        <v>45425</v>
      </c>
      <c r="B2348" s="6">
        <f>TITRES_STAT!D2351</f>
        <v>137.4922</v>
      </c>
      <c r="C2348" s="2">
        <f t="shared" si="285"/>
        <v>-1.833200000000005</v>
      </c>
      <c r="D2348" s="2">
        <f t="shared" si="286"/>
        <v>138.95876000000001</v>
      </c>
      <c r="E2348" s="2">
        <f t="shared" si="288"/>
        <v>139.14207999999996</v>
      </c>
      <c r="F2348" s="2">
        <f t="shared" si="289"/>
        <v>139.45142000000004</v>
      </c>
      <c r="G2348" s="2">
        <f t="shared" si="283"/>
        <v>140.36958799999999</v>
      </c>
      <c r="H2348" s="2">
        <f t="shared" si="287"/>
        <v>146.68392299999985</v>
      </c>
      <c r="I2348" s="2">
        <f t="array" ref="I2348">SUMPRODUCT(B2332:B2351, (ROW(B2332:B2351)-ROW(B2332)+1)) / (20*21/2)</f>
        <v>138.6750476190476</v>
      </c>
      <c r="J2348" s="2">
        <f t="shared" si="290"/>
        <v>139.38524675646943</v>
      </c>
      <c r="K2348" s="2">
        <f t="shared" si="284"/>
        <v>140.70364586705631</v>
      </c>
    </row>
    <row r="2349" spans="1:11" ht="13.5" x14ac:dyDescent="0.25">
      <c r="A2349" s="3">
        <f>TITRES_STAT!B2352</f>
        <v>45426</v>
      </c>
      <c r="B2349" s="6">
        <f>TITRES_STAT!D2352</f>
        <v>137.4922</v>
      </c>
      <c r="C2349" s="2">
        <f t="shared" si="285"/>
        <v>0</v>
      </c>
      <c r="D2349" s="2">
        <f t="shared" si="286"/>
        <v>138.59211999999999</v>
      </c>
      <c r="E2349" s="2">
        <f t="shared" si="288"/>
        <v>138.95875999999996</v>
      </c>
      <c r="F2349" s="2">
        <f t="shared" si="289"/>
        <v>139.31622000000002</v>
      </c>
      <c r="G2349" s="2">
        <f t="shared" si="283"/>
        <v>140.18626599999999</v>
      </c>
      <c r="H2349" s="2">
        <f t="shared" si="287"/>
        <v>146.61059399999985</v>
      </c>
      <c r="I2349" s="2">
        <f t="array" ref="I2349">SUMPRODUCT(B2333:B2352, (ROW(B2333:B2352)-ROW(B2333)+1)) / (20*21/2)</f>
        <v>138.4393419047619</v>
      </c>
      <c r="J2349" s="2">
        <f t="shared" si="290"/>
        <v>139.20495658918662</v>
      </c>
      <c r="K2349" s="2">
        <f t="shared" si="284"/>
        <v>140.57770681344624</v>
      </c>
    </row>
    <row r="2350" spans="1:11" ht="13.5" x14ac:dyDescent="0.25">
      <c r="A2350" s="3">
        <f>TITRES_STAT!B2353</f>
        <v>45427</v>
      </c>
      <c r="B2350" s="6">
        <f>TITRES_STAT!D2353</f>
        <v>137.4922</v>
      </c>
      <c r="C2350" s="2">
        <f t="shared" si="285"/>
        <v>0</v>
      </c>
      <c r="D2350" s="2">
        <f t="shared" si="286"/>
        <v>138.22548</v>
      </c>
      <c r="E2350" s="2">
        <f t="shared" si="288"/>
        <v>138.77543999999995</v>
      </c>
      <c r="F2350" s="2">
        <f t="shared" si="289"/>
        <v>139.18331500000002</v>
      </c>
      <c r="G2350" s="2">
        <f t="shared" si="283"/>
        <v>140.00294399999996</v>
      </c>
      <c r="H2350" s="2">
        <f t="shared" si="287"/>
        <v>146.53726499999985</v>
      </c>
      <c r="I2350" s="2">
        <f t="array" ref="I2350">SUMPRODUCT(B2334:B2353, (ROW(B2334:B2353)-ROW(B2334)+1)) / (20*21/2)</f>
        <v>138.22065904761905</v>
      </c>
      <c r="J2350" s="2">
        <f t="shared" si="290"/>
        <v>139.04183691402599</v>
      </c>
      <c r="K2350" s="2">
        <f t="shared" si="284"/>
        <v>140.45670654625226</v>
      </c>
    </row>
    <row r="2351" spans="1:11" ht="13.5" x14ac:dyDescent="0.25">
      <c r="A2351" s="3">
        <f>TITRES_STAT!B2354</f>
        <v>45428</v>
      </c>
      <c r="B2351" s="6">
        <f>TITRES_STAT!D2354</f>
        <v>137.4922</v>
      </c>
      <c r="C2351" s="2">
        <f t="shared" si="285"/>
        <v>0</v>
      </c>
      <c r="D2351" s="2">
        <f t="shared" si="286"/>
        <v>137.85884000000001</v>
      </c>
      <c r="E2351" s="2">
        <f t="shared" si="288"/>
        <v>138.59211999999997</v>
      </c>
      <c r="F2351" s="2">
        <f t="shared" si="289"/>
        <v>139.05041</v>
      </c>
      <c r="G2351" s="2">
        <f t="shared" si="283"/>
        <v>139.95161399999995</v>
      </c>
      <c r="H2351" s="2">
        <f t="shared" si="287"/>
        <v>146.49143449999985</v>
      </c>
      <c r="I2351" s="2">
        <f t="array" ref="I2351">SUMPRODUCT(B2335:B2354, (ROW(B2335:B2354)-ROW(B2335)+1)) / (20*21/2)</f>
        <v>138.01899904761902</v>
      </c>
      <c r="J2351" s="2">
        <f t="shared" si="290"/>
        <v>138.89425244602353</v>
      </c>
      <c r="K2351" s="2">
        <f t="shared" si="284"/>
        <v>140.34045138757571</v>
      </c>
    </row>
    <row r="2352" spans="1:11" ht="13.5" x14ac:dyDescent="0.25">
      <c r="A2352" s="3">
        <f>TITRES_STAT!B2355</f>
        <v>45429</v>
      </c>
      <c r="B2352" s="6">
        <f>TITRES_STAT!D2355</f>
        <v>136.57550000000001</v>
      </c>
      <c r="C2352" s="2">
        <f t="shared" si="285"/>
        <v>-0.91669999999999163</v>
      </c>
      <c r="D2352" s="2">
        <f t="shared" si="286"/>
        <v>137.30886000000001</v>
      </c>
      <c r="E2352" s="2">
        <f t="shared" si="288"/>
        <v>138.31712999999996</v>
      </c>
      <c r="F2352" s="2">
        <f t="shared" si="289"/>
        <v>138.87166999999999</v>
      </c>
      <c r="G2352" s="2">
        <f t="shared" si="283"/>
        <v>139.76828999999992</v>
      </c>
      <c r="H2352" s="2">
        <f t="shared" si="287"/>
        <v>146.44102049999984</v>
      </c>
      <c r="I2352" s="2">
        <f t="array" ref="I2352">SUMPRODUCT(B2336:B2355, (ROW(B2336:B2355)-ROW(B2336)+1)) / (20*21/2)</f>
        <v>137.92896190476191</v>
      </c>
      <c r="J2352" s="2">
        <f t="shared" si="290"/>
        <v>138.67341887973558</v>
      </c>
      <c r="K2352" s="2">
        <f t="shared" si="284"/>
        <v>140.19280623512176</v>
      </c>
    </row>
    <row r="2353" spans="1:11" ht="13.5" x14ac:dyDescent="0.25">
      <c r="A2353" s="3">
        <f>TITRES_STAT!B2356</f>
        <v>45432</v>
      </c>
      <c r="B2353" s="6">
        <f>TITRES_STAT!D2356</f>
        <v>136.57550000000001</v>
      </c>
      <c r="C2353" s="2">
        <f t="shared" si="285"/>
        <v>0</v>
      </c>
      <c r="D2353" s="2">
        <f t="shared" si="286"/>
        <v>137.12551999999999</v>
      </c>
      <c r="E2353" s="2">
        <f t="shared" si="288"/>
        <v>138.04213999999999</v>
      </c>
      <c r="F2353" s="2">
        <f t="shared" si="289"/>
        <v>138.69292999999999</v>
      </c>
      <c r="G2353" s="2">
        <f t="shared" si="283"/>
        <v>139.56846799999991</v>
      </c>
      <c r="H2353" s="2">
        <f t="shared" si="287"/>
        <v>146.39060649999985</v>
      </c>
      <c r="I2353" s="2">
        <f t="array" ref="I2353">SUMPRODUCT(B2337:B2356, (ROW(B2337:B2356)-ROW(B2337)+1)) / (20*21/2)</f>
        <v>137.85121761904762</v>
      </c>
      <c r="J2353" s="2">
        <f t="shared" si="290"/>
        <v>138.47361708166554</v>
      </c>
      <c r="K2353" s="2">
        <f t="shared" si="284"/>
        <v>140.0509510886464</v>
      </c>
    </row>
    <row r="2354" spans="1:11" ht="13.5" x14ac:dyDescent="0.25">
      <c r="A2354" s="3">
        <f>TITRES_STAT!B2357</f>
        <v>45433</v>
      </c>
      <c r="B2354" s="6">
        <f>TITRES_STAT!D2357</f>
        <v>136.57550000000001</v>
      </c>
      <c r="C2354" s="2">
        <f t="shared" si="285"/>
        <v>0</v>
      </c>
      <c r="D2354" s="2">
        <f t="shared" si="286"/>
        <v>136.94218000000001</v>
      </c>
      <c r="E2354" s="2">
        <f t="shared" si="288"/>
        <v>137.76714999999999</v>
      </c>
      <c r="F2354" s="2">
        <f t="shared" si="289"/>
        <v>138.51418999999999</v>
      </c>
      <c r="G2354" s="2">
        <f t="shared" ref="G2354:G2417" si="291">AVERAGE(B2305:B2354)</f>
        <v>139.50045399999991</v>
      </c>
      <c r="H2354" s="2">
        <f t="shared" si="287"/>
        <v>146.34019249999983</v>
      </c>
      <c r="I2354" s="2">
        <f t="array" ref="I2354">SUMPRODUCT(B2338:B2357, (ROW(B2338:B2357)-ROW(B2338)+1)) / (20*21/2)</f>
        <v>138.00255523809525</v>
      </c>
      <c r="J2354" s="2">
        <f t="shared" si="290"/>
        <v>138.29284402626882</v>
      </c>
      <c r="K2354" s="2">
        <f t="shared" si="284"/>
        <v>139.91465888909164</v>
      </c>
    </row>
    <row r="2355" spans="1:11" ht="13.5" x14ac:dyDescent="0.25">
      <c r="A2355" s="3">
        <f>TITRES_STAT!B2358</f>
        <v>45434</v>
      </c>
      <c r="B2355" s="6">
        <f>TITRES_STAT!D2358</f>
        <v>137.56880000000001</v>
      </c>
      <c r="C2355" s="2">
        <f t="shared" si="285"/>
        <v>0.99330000000000496</v>
      </c>
      <c r="D2355" s="2">
        <f t="shared" si="286"/>
        <v>136.95750000000001</v>
      </c>
      <c r="E2355" s="2">
        <f t="shared" si="288"/>
        <v>137.59148999999999</v>
      </c>
      <c r="F2355" s="2">
        <f t="shared" si="289"/>
        <v>138.38511499999998</v>
      </c>
      <c r="G2355" s="2">
        <f t="shared" si="291"/>
        <v>139.45230599999991</v>
      </c>
      <c r="H2355" s="2">
        <f t="shared" si="287"/>
        <v>146.27182949999982</v>
      </c>
      <c r="I2355" s="2">
        <f t="array" ref="I2355">SUMPRODUCT(B2339:B2358, (ROW(B2339:B2358)-ROW(B2339)+1)) / (20*21/2)</f>
        <v>138.50753190476192</v>
      </c>
      <c r="J2355" s="2">
        <f t="shared" si="290"/>
        <v>138.22388745233846</v>
      </c>
      <c r="K2355" s="2">
        <f t="shared" ref="K2355:K2418" si="292">$K$4*B2355+(1-$K$4)*K2354</f>
        <v>139.82266442285277</v>
      </c>
    </row>
    <row r="2356" spans="1:11" ht="13.5" x14ac:dyDescent="0.25">
      <c r="A2356" s="3">
        <f>TITRES_STAT!B2359</f>
        <v>45435</v>
      </c>
      <c r="B2356" s="6">
        <f>TITRES_STAT!D2359</f>
        <v>137.56880000000001</v>
      </c>
      <c r="C2356" s="2">
        <f t="shared" si="285"/>
        <v>0</v>
      </c>
      <c r="D2356" s="2">
        <f t="shared" si="286"/>
        <v>136.97282000000001</v>
      </c>
      <c r="E2356" s="2">
        <f t="shared" si="288"/>
        <v>137.41583</v>
      </c>
      <c r="F2356" s="2">
        <f t="shared" si="289"/>
        <v>138.27895499999994</v>
      </c>
      <c r="G2356" s="2">
        <f t="shared" si="291"/>
        <v>139.36217799999989</v>
      </c>
      <c r="H2356" s="2">
        <f t="shared" si="287"/>
        <v>146.20346649999982</v>
      </c>
      <c r="I2356" s="2">
        <f t="array" ref="I2356">SUMPRODUCT(B2340:B2359, (ROW(B2340:B2359)-ROW(B2340)+1)) / (20*21/2)</f>
        <v>139.17415333333335</v>
      </c>
      <c r="J2356" s="2">
        <f t="shared" si="290"/>
        <v>138.16149817116337</v>
      </c>
      <c r="K2356" s="2">
        <f t="shared" si="292"/>
        <v>139.7342775827409</v>
      </c>
    </row>
    <row r="2357" spans="1:11" ht="13.5" x14ac:dyDescent="0.25">
      <c r="A2357" s="3">
        <f>TITRES_STAT!B2360</f>
        <v>45436</v>
      </c>
      <c r="B2357" s="6">
        <f>TITRES_STAT!D2360</f>
        <v>139.86799999999999</v>
      </c>
      <c r="C2357" s="2">
        <f t="shared" si="285"/>
        <v>2.2991999999999848</v>
      </c>
      <c r="D2357" s="2">
        <f t="shared" si="286"/>
        <v>137.63132000000002</v>
      </c>
      <c r="E2357" s="2">
        <f t="shared" si="288"/>
        <v>137.47009</v>
      </c>
      <c r="F2357" s="2">
        <f t="shared" si="289"/>
        <v>138.39774499999996</v>
      </c>
      <c r="G2357" s="2">
        <f t="shared" si="291"/>
        <v>139.31803399999993</v>
      </c>
      <c r="H2357" s="2">
        <f t="shared" si="287"/>
        <v>146.14659949999984</v>
      </c>
      <c r="I2357" s="2">
        <f t="array" ref="I2357">SUMPRODUCT(B2341:B2360, (ROW(B2341:B2360)-ROW(B2341)+1)) / (20*21/2)</f>
        <v>139.90205761904764</v>
      </c>
      <c r="J2357" s="2">
        <f t="shared" si="290"/>
        <v>138.32402215486209</v>
      </c>
      <c r="K2357" s="2">
        <f t="shared" si="292"/>
        <v>139.73952159910399</v>
      </c>
    </row>
    <row r="2358" spans="1:11" ht="13.5" x14ac:dyDescent="0.25">
      <c r="A2358" s="3">
        <f>TITRES_STAT!B2361</f>
        <v>45439</v>
      </c>
      <c r="B2358" s="6">
        <f>TITRES_STAT!D2361</f>
        <v>143.69999999999999</v>
      </c>
      <c r="C2358" s="2">
        <f t="shared" si="285"/>
        <v>3.8319999999999936</v>
      </c>
      <c r="D2358" s="2">
        <f t="shared" si="286"/>
        <v>139.05622000000002</v>
      </c>
      <c r="E2358" s="2">
        <f t="shared" si="288"/>
        <v>138.09087000000002</v>
      </c>
      <c r="F2358" s="2">
        <f t="shared" si="289"/>
        <v>138.61647499999995</v>
      </c>
      <c r="G2358" s="2">
        <f t="shared" si="291"/>
        <v>139.35052999999991</v>
      </c>
      <c r="H2358" s="2">
        <f t="shared" si="287"/>
        <v>146.10889249999983</v>
      </c>
      <c r="I2358" s="2">
        <f t="array" ref="I2358">SUMPRODUCT(B2342:B2361, (ROW(B2342:B2361)-ROW(B2342)+1)) / (20*21/2)</f>
        <v>140.68668285714284</v>
      </c>
      <c r="J2358" s="2">
        <f t="shared" si="290"/>
        <v>138.83602004487523</v>
      </c>
      <c r="K2358" s="2">
        <f t="shared" si="292"/>
        <v>139.8948344775705</v>
      </c>
    </row>
    <row r="2359" spans="1:11" ht="13.5" x14ac:dyDescent="0.25">
      <c r="A2359" s="3">
        <f>TITRES_STAT!B2362</f>
        <v>45440</v>
      </c>
      <c r="B2359" s="6">
        <f>TITRES_STAT!D2362</f>
        <v>145.61600000000001</v>
      </c>
      <c r="C2359" s="2">
        <f t="shared" si="285"/>
        <v>1.9160000000000252</v>
      </c>
      <c r="D2359" s="2">
        <f t="shared" si="286"/>
        <v>140.86431999999999</v>
      </c>
      <c r="E2359" s="2">
        <f t="shared" si="288"/>
        <v>138.90325000000001</v>
      </c>
      <c r="F2359" s="2">
        <f t="shared" si="289"/>
        <v>138.93100499999997</v>
      </c>
      <c r="G2359" s="2">
        <f t="shared" si="291"/>
        <v>139.42134599999991</v>
      </c>
      <c r="H2359" s="2">
        <f t="shared" si="287"/>
        <v>146.08076549999987</v>
      </c>
      <c r="I2359" s="2">
        <f t="array" ref="I2359">SUMPRODUCT(B2343:B2362, (ROW(B2343:B2362)-ROW(B2343)+1)) / (20*21/2)</f>
        <v>141.52346714285716</v>
      </c>
      <c r="J2359" s="2">
        <f t="shared" si="290"/>
        <v>139.48173242155377</v>
      </c>
      <c r="K2359" s="2">
        <f t="shared" si="292"/>
        <v>140.11919390982263</v>
      </c>
    </row>
    <row r="2360" spans="1:11" ht="13.5" x14ac:dyDescent="0.25">
      <c r="A2360" s="3">
        <f>TITRES_STAT!B2363</f>
        <v>45441</v>
      </c>
      <c r="B2360" s="6">
        <f>TITRES_STAT!D2363</f>
        <v>146.57400000000001</v>
      </c>
      <c r="C2360" s="2">
        <f t="shared" si="285"/>
        <v>0.95799999999999841</v>
      </c>
      <c r="D2360" s="2">
        <f t="shared" si="286"/>
        <v>142.66536000000002</v>
      </c>
      <c r="E2360" s="2">
        <f t="shared" si="288"/>
        <v>139.81143000000003</v>
      </c>
      <c r="F2360" s="2">
        <f t="shared" si="289"/>
        <v>139.29343499999996</v>
      </c>
      <c r="G2360" s="2">
        <f t="shared" si="291"/>
        <v>139.51132199999992</v>
      </c>
      <c r="H2360" s="2">
        <f t="shared" si="287"/>
        <v>146.05742849999987</v>
      </c>
      <c r="I2360" s="2">
        <f t="array" ref="I2360">SUMPRODUCT(B2344:B2363, (ROW(B2344:B2363)-ROW(B2344)+1)) / (20*21/2)</f>
        <v>142.4990866666667</v>
      </c>
      <c r="J2360" s="2">
        <f t="shared" si="290"/>
        <v>140.15718647664389</v>
      </c>
      <c r="K2360" s="2">
        <f t="shared" si="292"/>
        <v>140.37232356041781</v>
      </c>
    </row>
    <row r="2361" spans="1:11" ht="13.5" x14ac:dyDescent="0.25">
      <c r="A2361" s="3">
        <f>TITRES_STAT!B2364</f>
        <v>45442</v>
      </c>
      <c r="B2361" s="6">
        <f>TITRES_STAT!D2364</f>
        <v>147.53200000000001</v>
      </c>
      <c r="C2361" s="2">
        <f t="shared" si="285"/>
        <v>0.95799999999999841</v>
      </c>
      <c r="D2361" s="2">
        <f t="shared" si="286"/>
        <v>144.65800000000002</v>
      </c>
      <c r="E2361" s="2">
        <f t="shared" si="288"/>
        <v>140.81540999999999</v>
      </c>
      <c r="F2361" s="2">
        <f t="shared" si="289"/>
        <v>139.70376499999998</v>
      </c>
      <c r="G2361" s="2">
        <f t="shared" si="291"/>
        <v>139.62045799999993</v>
      </c>
      <c r="H2361" s="2">
        <f t="shared" si="287"/>
        <v>146.03888149999989</v>
      </c>
      <c r="I2361" s="2">
        <f t="array" ref="I2361">SUMPRODUCT(B2345:B2364, (ROW(B2345:B2364)-ROW(B2345)+1)) / (20*21/2)</f>
        <v>143.43106523809524</v>
      </c>
      <c r="J2361" s="2">
        <f t="shared" si="290"/>
        <v>140.85954966934446</v>
      </c>
      <c r="K2361" s="2">
        <f t="shared" si="292"/>
        <v>140.65309518549947</v>
      </c>
    </row>
    <row r="2362" spans="1:11" ht="13.5" x14ac:dyDescent="0.25">
      <c r="A2362" s="3">
        <f>TITRES_STAT!B2365</f>
        <v>45443</v>
      </c>
      <c r="B2362" s="6">
        <f>TITRES_STAT!D2365</f>
        <v>148.49</v>
      </c>
      <c r="C2362" s="2">
        <f t="shared" si="285"/>
        <v>0.95799999999999841</v>
      </c>
      <c r="D2362" s="2">
        <f t="shared" si="286"/>
        <v>146.38240000000002</v>
      </c>
      <c r="E2362" s="2">
        <f t="shared" si="288"/>
        <v>142.00686000000002</v>
      </c>
      <c r="F2362" s="2">
        <f t="shared" si="289"/>
        <v>140.16199499999999</v>
      </c>
      <c r="G2362" s="2">
        <f t="shared" si="291"/>
        <v>139.87652999999992</v>
      </c>
      <c r="H2362" s="2">
        <f t="shared" si="287"/>
        <v>146.02512449999989</v>
      </c>
      <c r="I2362" s="2">
        <f t="array" ref="I2362">SUMPRODUCT(B2346:B2365, (ROW(B2346:B2365)-ROW(B2346)+1)) / (20*21/2)</f>
        <v>144.39193714285713</v>
      </c>
      <c r="J2362" s="2">
        <f t="shared" si="290"/>
        <v>141.58625922464498</v>
      </c>
      <c r="K2362" s="2">
        <f t="shared" si="292"/>
        <v>140.9604247860681</v>
      </c>
    </row>
    <row r="2363" spans="1:11" ht="13.5" x14ac:dyDescent="0.25">
      <c r="A2363" s="3">
        <f>TITRES_STAT!B2366</f>
        <v>45446</v>
      </c>
      <c r="B2363" s="6">
        <f>TITRES_STAT!D2366</f>
        <v>150.40600000000001</v>
      </c>
      <c r="C2363" s="2">
        <f t="shared" si="285"/>
        <v>1.9159999999999968</v>
      </c>
      <c r="D2363" s="2">
        <f t="shared" si="286"/>
        <v>147.72360000000003</v>
      </c>
      <c r="E2363" s="2">
        <f t="shared" si="288"/>
        <v>143.38991000000001</v>
      </c>
      <c r="F2363" s="2">
        <f t="shared" si="289"/>
        <v>140.716025</v>
      </c>
      <c r="G2363" s="2">
        <f t="shared" si="291"/>
        <v>140.17092199999993</v>
      </c>
      <c r="H2363" s="2">
        <f t="shared" si="287"/>
        <v>146.02094749999989</v>
      </c>
      <c r="I2363" s="2">
        <f t="array" ref="I2363">SUMPRODUCT(B2347:B2366, (ROW(B2347:B2366)-ROW(B2347)+1)) / (20*21/2)</f>
        <v>145.34110142857142</v>
      </c>
      <c r="J2363" s="2">
        <f t="shared" si="290"/>
        <v>142.42623453658354</v>
      </c>
      <c r="K2363" s="2">
        <f t="shared" si="292"/>
        <v>141.33083950033995</v>
      </c>
    </row>
    <row r="2364" spans="1:11" ht="13.5" x14ac:dyDescent="0.25">
      <c r="A2364" s="3">
        <f>TITRES_STAT!B2367</f>
        <v>45447</v>
      </c>
      <c r="B2364" s="6">
        <f>TITRES_STAT!D2367</f>
        <v>150.5018</v>
      </c>
      <c r="C2364" s="2">
        <f t="shared" si="285"/>
        <v>9.5799999999996999E-2</v>
      </c>
      <c r="D2364" s="2">
        <f t="shared" si="286"/>
        <v>148.70076</v>
      </c>
      <c r="E2364" s="2">
        <f t="shared" si="288"/>
        <v>144.78254000000001</v>
      </c>
      <c r="F2364" s="2">
        <f t="shared" si="289"/>
        <v>141.274845</v>
      </c>
      <c r="G2364" s="2">
        <f t="shared" si="291"/>
        <v>140.46722999999994</v>
      </c>
      <c r="H2364" s="2">
        <f t="shared" si="287"/>
        <v>146.01724949999988</v>
      </c>
      <c r="I2364" s="2">
        <f t="array" ref="I2364">SUMPRODUCT(B2348:B2367, (ROW(B2348:B2367)-ROW(B2348)+1)) / (20*21/2)</f>
        <v>146.3218961904762</v>
      </c>
      <c r="J2364" s="2">
        <f t="shared" si="290"/>
        <v>143.19533600928986</v>
      </c>
      <c r="K2364" s="2">
        <f t="shared" si="292"/>
        <v>141.69048501013054</v>
      </c>
    </row>
    <row r="2365" spans="1:11" ht="13.5" x14ac:dyDescent="0.25">
      <c r="A2365" s="3">
        <f>TITRES_STAT!B2368</f>
        <v>45448</v>
      </c>
      <c r="B2365" s="6">
        <f>TITRES_STAT!D2368</f>
        <v>151.364</v>
      </c>
      <c r="C2365" s="2">
        <f t="shared" si="285"/>
        <v>0.86220000000000141</v>
      </c>
      <c r="D2365" s="2">
        <f t="shared" si="286"/>
        <v>149.65876000000003</v>
      </c>
      <c r="E2365" s="2">
        <f t="shared" si="288"/>
        <v>146.16206000000003</v>
      </c>
      <c r="F2365" s="2">
        <f t="shared" si="289"/>
        <v>141.87677500000001</v>
      </c>
      <c r="G2365" s="2">
        <f t="shared" si="291"/>
        <v>140.78078199999993</v>
      </c>
      <c r="H2365" s="2">
        <f t="shared" si="287"/>
        <v>146.01786249999989</v>
      </c>
      <c r="I2365" s="2">
        <f t="array" ref="I2365">SUMPRODUCT(B2349:B2368, (ROW(B2349:B2368)-ROW(B2349)+1)) / (20*21/2)</f>
        <v>147.28414047619049</v>
      </c>
      <c r="J2365" s="2">
        <f t="shared" si="290"/>
        <v>143.97330400840514</v>
      </c>
      <c r="K2365" s="2">
        <f t="shared" si="292"/>
        <v>142.06983853914502</v>
      </c>
    </row>
    <row r="2366" spans="1:11" ht="13.5" x14ac:dyDescent="0.25">
      <c r="A2366" s="3">
        <f>TITRES_STAT!B2369</f>
        <v>45449</v>
      </c>
      <c r="B2366" s="6">
        <f>TITRES_STAT!D2369</f>
        <v>151.84299999999999</v>
      </c>
      <c r="C2366" s="2">
        <f t="shared" si="285"/>
        <v>0.47899999999998499</v>
      </c>
      <c r="D2366" s="2">
        <f t="shared" si="286"/>
        <v>150.52096</v>
      </c>
      <c r="E2366" s="2">
        <f t="shared" si="288"/>
        <v>147.58948000000004</v>
      </c>
      <c r="F2366" s="2">
        <f t="shared" si="289"/>
        <v>142.50265499999998</v>
      </c>
      <c r="G2366" s="2">
        <f t="shared" si="291"/>
        <v>140.99465199999995</v>
      </c>
      <c r="H2366" s="2">
        <f t="shared" si="287"/>
        <v>146.02087049999992</v>
      </c>
      <c r="I2366" s="2">
        <f t="array" ref="I2366">SUMPRODUCT(B2350:B2369, (ROW(B2350:B2369)-ROW(B2350)+1)) / (20*21/2)</f>
        <v>148.17120476190473</v>
      </c>
      <c r="J2366" s="2">
        <f t="shared" si="290"/>
        <v>144.72279886474749</v>
      </c>
      <c r="K2366" s="2">
        <f t="shared" si="292"/>
        <v>142.45309977290404</v>
      </c>
    </row>
    <row r="2367" spans="1:11" ht="13.5" x14ac:dyDescent="0.25">
      <c r="A2367" s="3">
        <f>TITRES_STAT!B2370</f>
        <v>45450</v>
      </c>
      <c r="B2367" s="6">
        <f>TITRES_STAT!D2370</f>
        <v>152.80099999999999</v>
      </c>
      <c r="C2367" s="2">
        <f t="shared" si="285"/>
        <v>0.95799999999999841</v>
      </c>
      <c r="D2367" s="2">
        <f t="shared" si="286"/>
        <v>151.38316</v>
      </c>
      <c r="E2367" s="2">
        <f t="shared" si="288"/>
        <v>148.88278</v>
      </c>
      <c r="F2367" s="2">
        <f t="shared" si="289"/>
        <v>143.176435</v>
      </c>
      <c r="G2367" s="2">
        <f t="shared" si="291"/>
        <v>141.22768199999999</v>
      </c>
      <c r="H2367" s="2">
        <f t="shared" si="287"/>
        <v>146.02866849999987</v>
      </c>
      <c r="I2367" s="2">
        <f t="array" ref="I2367">SUMPRODUCT(B2351:B2370, (ROW(B2351:B2370)-ROW(B2351)+1)) / (20*21/2)</f>
        <v>148.98308904761905</v>
      </c>
      <c r="J2367" s="2">
        <f t="shared" si="290"/>
        <v>145.49215135381917</v>
      </c>
      <c r="K2367" s="2">
        <f t="shared" si="292"/>
        <v>142.85889978180975</v>
      </c>
    </row>
    <row r="2368" spans="1:11" ht="13.5" x14ac:dyDescent="0.25">
      <c r="A2368" s="3">
        <f>TITRES_STAT!B2371</f>
        <v>45453</v>
      </c>
      <c r="B2368" s="6">
        <f>TITRES_STAT!D2371</f>
        <v>153.28</v>
      </c>
      <c r="C2368" s="2">
        <f t="shared" si="285"/>
        <v>0.47900000000001342</v>
      </c>
      <c r="D2368" s="2">
        <f t="shared" si="286"/>
        <v>151.95796000000001</v>
      </c>
      <c r="E2368" s="2">
        <f t="shared" si="288"/>
        <v>149.84078000000002</v>
      </c>
      <c r="F2368" s="2">
        <f t="shared" si="289"/>
        <v>143.96582500000002</v>
      </c>
      <c r="G2368" s="2">
        <f t="shared" si="291"/>
        <v>141.470292</v>
      </c>
      <c r="H2368" s="2">
        <f t="shared" si="287"/>
        <v>146.03886149999988</v>
      </c>
      <c r="I2368" s="2">
        <f t="array" ref="I2368">SUMPRODUCT(B2352:B2371, (ROW(B2352:B2371)-ROW(B2352)+1)) / (20*21/2)</f>
        <v>149.71979333333331</v>
      </c>
      <c r="J2368" s="2">
        <f t="shared" si="290"/>
        <v>146.23385122488401</v>
      </c>
      <c r="K2368" s="2">
        <f t="shared" si="292"/>
        <v>143.26757037860153</v>
      </c>
    </row>
    <row r="2369" spans="1:11" ht="13.5" x14ac:dyDescent="0.25">
      <c r="A2369" s="3">
        <f>TITRES_STAT!B2372</f>
        <v>45454</v>
      </c>
      <c r="B2369" s="6">
        <f>TITRES_STAT!D2372</f>
        <v>153.28</v>
      </c>
      <c r="C2369" s="2">
        <f t="shared" si="285"/>
        <v>0</v>
      </c>
      <c r="D2369" s="2">
        <f t="shared" si="286"/>
        <v>152.5136</v>
      </c>
      <c r="E2369" s="2">
        <f t="shared" si="288"/>
        <v>150.60718</v>
      </c>
      <c r="F2369" s="2">
        <f t="shared" si="289"/>
        <v>144.75521499999999</v>
      </c>
      <c r="G2369" s="2">
        <f t="shared" si="291"/>
        <v>141.72188599999998</v>
      </c>
      <c r="H2369" s="2">
        <f t="shared" si="287"/>
        <v>146.0444714999999</v>
      </c>
      <c r="I2369" s="2">
        <f t="array" ref="I2369">SUMPRODUCT(B2353:B2372, (ROW(B2353:B2372)-ROW(B2353)+1)) / (20*21/2)</f>
        <v>150.38131761904762</v>
      </c>
      <c r="J2369" s="2">
        <f t="shared" si="290"/>
        <v>146.90491301299028</v>
      </c>
      <c r="K2369" s="2">
        <f t="shared" si="292"/>
        <v>143.6602146774799</v>
      </c>
    </row>
    <row r="2370" spans="1:11" ht="13.5" x14ac:dyDescent="0.25">
      <c r="A2370" s="3">
        <f>TITRES_STAT!B2373</f>
        <v>45455</v>
      </c>
      <c r="B2370" s="6">
        <f>TITRES_STAT!D2373</f>
        <v>153.28</v>
      </c>
      <c r="C2370" s="2">
        <f t="shared" si="285"/>
        <v>0</v>
      </c>
      <c r="D2370" s="2">
        <f t="shared" si="286"/>
        <v>152.89679999999998</v>
      </c>
      <c r="E2370" s="2">
        <f t="shared" si="288"/>
        <v>151.27778000000001</v>
      </c>
      <c r="F2370" s="2">
        <f t="shared" si="289"/>
        <v>145.54460500000002</v>
      </c>
      <c r="G2370" s="2">
        <f t="shared" si="291"/>
        <v>141.96614600000001</v>
      </c>
      <c r="H2370" s="2">
        <f t="shared" si="287"/>
        <v>146.05008149999986</v>
      </c>
      <c r="I2370" s="2">
        <f t="array" ref="I2370">SUMPRODUCT(B2354:B2373, (ROW(B2354:B2373)-ROW(B2354)+1)) / (20*21/2)</f>
        <v>150.96329666666668</v>
      </c>
      <c r="J2370" s="2">
        <f t="shared" si="290"/>
        <v>147.51206415461024</v>
      </c>
      <c r="K2370" s="2">
        <f t="shared" si="292"/>
        <v>144.03746116071596</v>
      </c>
    </row>
    <row r="2371" spans="1:11" ht="13.5" x14ac:dyDescent="0.25">
      <c r="A2371" s="3">
        <f>TITRES_STAT!B2374</f>
        <v>45456</v>
      </c>
      <c r="B2371" s="6">
        <f>TITRES_STAT!D2374</f>
        <v>153.28</v>
      </c>
      <c r="C2371" s="2">
        <f t="shared" si="285"/>
        <v>0</v>
      </c>
      <c r="D2371" s="2">
        <f t="shared" si="286"/>
        <v>153.18419999999998</v>
      </c>
      <c r="E2371" s="2">
        <f t="shared" si="288"/>
        <v>151.85257999999999</v>
      </c>
      <c r="F2371" s="2">
        <f t="shared" si="289"/>
        <v>146.33399500000002</v>
      </c>
      <c r="G2371" s="2">
        <f t="shared" si="291"/>
        <v>142.21957400000002</v>
      </c>
      <c r="H2371" s="2">
        <f t="shared" si="287"/>
        <v>146.05569149999988</v>
      </c>
      <c r="I2371" s="2">
        <f t="array" ref="I2371">SUMPRODUCT(B2355:B2374, (ROW(B2355:B2374)-ROW(B2355)+1)) / (20*21/2)</f>
        <v>151.46573047619046</v>
      </c>
      <c r="J2371" s="2">
        <f t="shared" si="290"/>
        <v>148.0613913779807</v>
      </c>
      <c r="K2371" s="2">
        <f t="shared" si="292"/>
        <v>144.39991366421728</v>
      </c>
    </row>
    <row r="2372" spans="1:11" ht="13.5" x14ac:dyDescent="0.25">
      <c r="A2372" s="3">
        <f>TITRES_STAT!B2375</f>
        <v>45457</v>
      </c>
      <c r="B2372" s="6">
        <f>TITRES_STAT!D2375</f>
        <v>153.28</v>
      </c>
      <c r="C2372" s="2">
        <f t="shared" ref="C2372:C2435" si="293">B2372-B2371</f>
        <v>0</v>
      </c>
      <c r="D2372" s="2">
        <f t="shared" si="286"/>
        <v>153.28</v>
      </c>
      <c r="E2372" s="2">
        <f t="shared" si="288"/>
        <v>152.33157999999997</v>
      </c>
      <c r="F2372" s="2">
        <f t="shared" si="289"/>
        <v>147.16922000000005</v>
      </c>
      <c r="G2372" s="2">
        <f t="shared" si="291"/>
        <v>142.47300200000001</v>
      </c>
      <c r="H2372" s="2">
        <f t="shared" si="287"/>
        <v>146.02706599999988</v>
      </c>
      <c r="I2372" s="2">
        <f t="array" ref="I2372">SUMPRODUCT(B2356:B2375, (ROW(B2356:B2375)-ROW(B2356)+1)) / (20*21/2)</f>
        <v>151.88861904761904</v>
      </c>
      <c r="J2372" s="2">
        <f t="shared" si="290"/>
        <v>148.55840172293492</v>
      </c>
      <c r="K2372" s="2">
        <f t="shared" si="292"/>
        <v>144.7481523440519</v>
      </c>
    </row>
    <row r="2373" spans="1:11" ht="13.5" x14ac:dyDescent="0.25">
      <c r="A2373" s="3">
        <f>TITRES_STAT!B2376</f>
        <v>45461</v>
      </c>
      <c r="B2373" s="6">
        <f>TITRES_STAT!D2376</f>
        <v>153.28</v>
      </c>
      <c r="C2373" s="2">
        <f t="shared" si="293"/>
        <v>0</v>
      </c>
      <c r="D2373" s="2">
        <f t="shared" si="286"/>
        <v>153.28</v>
      </c>
      <c r="E2373" s="2">
        <f t="shared" si="288"/>
        <v>152.61897999999999</v>
      </c>
      <c r="F2373" s="2">
        <f t="shared" si="289"/>
        <v>148.00444500000006</v>
      </c>
      <c r="G2373" s="2">
        <f t="shared" si="291"/>
        <v>142.72642999999999</v>
      </c>
      <c r="H2373" s="2">
        <f t="shared" si="287"/>
        <v>145.99188649999988</v>
      </c>
      <c r="I2373" s="2">
        <f t="array" ref="I2373">SUMPRODUCT(B2357:B2376, (ROW(B2357:B2376)-ROW(B2357)+1)) / (20*21/2)</f>
        <v>152.23669238095238</v>
      </c>
      <c r="J2373" s="2">
        <f t="shared" si="290"/>
        <v>149.00807774932207</v>
      </c>
      <c r="K2373" s="2">
        <f t="shared" si="292"/>
        <v>145.08273460506948</v>
      </c>
    </row>
    <row r="2374" spans="1:11" ht="13.5" x14ac:dyDescent="0.25">
      <c r="A2374" s="3">
        <f>TITRES_STAT!B2377</f>
        <v>45462</v>
      </c>
      <c r="B2374" s="6">
        <f>TITRES_STAT!D2377</f>
        <v>153.28</v>
      </c>
      <c r="C2374" s="2">
        <f t="shared" si="293"/>
        <v>0</v>
      </c>
      <c r="D2374" s="2">
        <f t="shared" ref="D2374:D2437" si="294">AVERAGE(B2370:B2374)</f>
        <v>153.28</v>
      </c>
      <c r="E2374" s="2">
        <f t="shared" si="288"/>
        <v>152.89679999999998</v>
      </c>
      <c r="F2374" s="2">
        <f t="shared" si="289"/>
        <v>148.83967000000007</v>
      </c>
      <c r="G2374" s="2">
        <f t="shared" si="291"/>
        <v>142.97985799999998</v>
      </c>
      <c r="H2374" s="2">
        <f t="shared" si="287"/>
        <v>145.95670699999988</v>
      </c>
      <c r="I2374" s="2">
        <f t="array" ref="I2374">SUMPRODUCT(B2358:B2377, (ROW(B2358:B2377)-ROW(B2358)+1)) / (20*21/2)</f>
        <v>152.50995047619048</v>
      </c>
      <c r="J2374" s="2">
        <f t="shared" si="290"/>
        <v>149.41492748748186</v>
      </c>
      <c r="K2374" s="2">
        <f t="shared" si="292"/>
        <v>145.40419599310596</v>
      </c>
    </row>
    <row r="2375" spans="1:11" ht="13.5" x14ac:dyDescent="0.25">
      <c r="A2375" s="3">
        <f>TITRES_STAT!B2378</f>
        <v>45463</v>
      </c>
      <c r="B2375" s="6">
        <f>TITRES_STAT!D2378</f>
        <v>153.28</v>
      </c>
      <c r="C2375" s="2">
        <f t="shared" si="293"/>
        <v>0</v>
      </c>
      <c r="D2375" s="2">
        <f t="shared" si="294"/>
        <v>153.28</v>
      </c>
      <c r="E2375" s="2">
        <f t="shared" si="288"/>
        <v>153.08839999999998</v>
      </c>
      <c r="F2375" s="2">
        <f t="shared" si="289"/>
        <v>149.62523000000007</v>
      </c>
      <c r="G2375" s="2">
        <f t="shared" si="291"/>
        <v>143.24061799999998</v>
      </c>
      <c r="H2375" s="2">
        <f t="shared" si="287"/>
        <v>145.92152749999991</v>
      </c>
      <c r="I2375" s="2">
        <f t="array" ref="I2375">SUMPRODUCT(B2359:B2378, (ROW(B2359:B2378)-ROW(B2359)+1)) / (20*21/2)</f>
        <v>152.70109428571428</v>
      </c>
      <c r="J2375" s="2">
        <f t="shared" si="290"/>
        <v>149.78302963153121</v>
      </c>
      <c r="K2375" s="2">
        <f t="shared" si="292"/>
        <v>145.71305105219983</v>
      </c>
    </row>
    <row r="2376" spans="1:11" ht="13.5" x14ac:dyDescent="0.25">
      <c r="A2376" s="3">
        <f>TITRES_STAT!B2379</f>
        <v>45464</v>
      </c>
      <c r="B2376" s="6">
        <f>TITRES_STAT!D2379</f>
        <v>153.28</v>
      </c>
      <c r="C2376" s="2">
        <f t="shared" si="293"/>
        <v>0</v>
      </c>
      <c r="D2376" s="2">
        <f t="shared" si="294"/>
        <v>153.28</v>
      </c>
      <c r="E2376" s="2">
        <f t="shared" si="288"/>
        <v>153.2321</v>
      </c>
      <c r="F2376" s="2">
        <f t="shared" si="289"/>
        <v>150.41079000000008</v>
      </c>
      <c r="G2376" s="2">
        <f t="shared" si="291"/>
        <v>143.50137799999996</v>
      </c>
      <c r="H2376" s="2">
        <f t="shared" si="287"/>
        <v>145.88634799999988</v>
      </c>
      <c r="I2376" s="2">
        <f t="array" ref="I2376">SUMPRODUCT(B2360:B2379, (ROW(B2360:B2379)-ROW(B2360)+1)) / (20*21/2)</f>
        <v>152.86577904761904</v>
      </c>
      <c r="J2376" s="2">
        <f t="shared" si="290"/>
        <v>150.11607442852824</v>
      </c>
      <c r="K2376" s="2">
        <f t="shared" si="292"/>
        <v>146.00979414819199</v>
      </c>
    </row>
    <row r="2377" spans="1:11" ht="13.5" x14ac:dyDescent="0.25">
      <c r="A2377" s="3">
        <f>TITRES_STAT!B2380</f>
        <v>45467</v>
      </c>
      <c r="B2377" s="6">
        <f>TITRES_STAT!D2380</f>
        <v>153.28</v>
      </c>
      <c r="C2377" s="2">
        <f t="shared" si="293"/>
        <v>0</v>
      </c>
      <c r="D2377" s="2">
        <f t="shared" si="294"/>
        <v>153.28</v>
      </c>
      <c r="E2377" s="2">
        <f t="shared" si="288"/>
        <v>153.28</v>
      </c>
      <c r="F2377" s="2">
        <f t="shared" si="289"/>
        <v>151.08139000000006</v>
      </c>
      <c r="G2377" s="2">
        <f t="shared" si="291"/>
        <v>143.76213799999996</v>
      </c>
      <c r="H2377" s="2">
        <f t="shared" si="287"/>
        <v>145.85116849999989</v>
      </c>
      <c r="I2377" s="2">
        <f t="array" ref="I2377">SUMPRODUCT(B2361:B2380, (ROW(B2361:B2380)-ROW(B2361)+1)) / (20*21/2)</f>
        <v>152.99305428571427</v>
      </c>
      <c r="J2377" s="2">
        <f t="shared" si="290"/>
        <v>150.41740067343031</v>
      </c>
      <c r="K2377" s="2">
        <f t="shared" si="292"/>
        <v>146.29490026002759</v>
      </c>
    </row>
    <row r="2378" spans="1:11" ht="13.5" x14ac:dyDescent="0.25">
      <c r="A2378" s="3">
        <f>TITRES_STAT!B2381</f>
        <v>45468</v>
      </c>
      <c r="B2378" s="6">
        <f>TITRES_STAT!D2381</f>
        <v>153.08840000000001</v>
      </c>
      <c r="C2378" s="2">
        <f t="shared" si="293"/>
        <v>-0.191599999999994</v>
      </c>
      <c r="D2378" s="2">
        <f t="shared" si="294"/>
        <v>153.24168</v>
      </c>
      <c r="E2378" s="2">
        <f t="shared" si="288"/>
        <v>153.26084</v>
      </c>
      <c r="F2378" s="2">
        <f t="shared" si="289"/>
        <v>151.55081000000007</v>
      </c>
      <c r="G2378" s="2">
        <f t="shared" si="291"/>
        <v>144.01906599999995</v>
      </c>
      <c r="H2378" s="2">
        <f t="shared" ref="H2378:H2441" si="295">AVERAGE(B2179:B2378)</f>
        <v>145.81503099999986</v>
      </c>
      <c r="I2378" s="2">
        <f t="array" ref="I2378">SUMPRODUCT(B2362:B2381, (ROW(B2362:B2381)-ROW(B2362)+1)) / (20*21/2)</f>
        <v>153.08935619047617</v>
      </c>
      <c r="J2378" s="2">
        <f t="shared" si="290"/>
        <v>150.67178156167506</v>
      </c>
      <c r="K2378" s="2">
        <f t="shared" si="292"/>
        <v>146.56131201453633</v>
      </c>
    </row>
    <row r="2379" spans="1:11" ht="13.5" x14ac:dyDescent="0.25">
      <c r="A2379" s="3">
        <f>TITRES_STAT!B2382</f>
        <v>45469</v>
      </c>
      <c r="B2379" s="6">
        <f>TITRES_STAT!D2382</f>
        <v>153.28</v>
      </c>
      <c r="C2379" s="2">
        <f t="shared" si="293"/>
        <v>0.191599999999994</v>
      </c>
      <c r="D2379" s="2">
        <f t="shared" si="294"/>
        <v>153.24168</v>
      </c>
      <c r="E2379" s="2">
        <f t="shared" si="288"/>
        <v>153.26084</v>
      </c>
      <c r="F2379" s="2">
        <f t="shared" si="289"/>
        <v>151.93401000000006</v>
      </c>
      <c r="G2379" s="2">
        <f t="shared" si="291"/>
        <v>144.28074199999995</v>
      </c>
      <c r="H2379" s="2">
        <f t="shared" si="295"/>
        <v>145.77985149999989</v>
      </c>
      <c r="I2379" s="2">
        <f t="array" ref="I2379">SUMPRODUCT(B2363:B2382, (ROW(B2363:B2382)-ROW(B2363)+1)) / (20*21/2)</f>
        <v>153.15828666666667</v>
      </c>
      <c r="J2379" s="2">
        <f t="shared" si="290"/>
        <v>150.92018331770601</v>
      </c>
      <c r="K2379" s="2">
        <f t="shared" si="292"/>
        <v>146.82478997475059</v>
      </c>
    </row>
    <row r="2380" spans="1:11" ht="13.5" x14ac:dyDescent="0.25">
      <c r="A2380" s="3">
        <f>TITRES_STAT!B2383</f>
        <v>45470</v>
      </c>
      <c r="B2380" s="6">
        <f>TITRES_STAT!D2383</f>
        <v>153.2704</v>
      </c>
      <c r="C2380" s="2">
        <f t="shared" si="293"/>
        <v>-9.6000000000060481E-3</v>
      </c>
      <c r="D2380" s="2">
        <f t="shared" si="294"/>
        <v>153.23975999999999</v>
      </c>
      <c r="E2380" s="2">
        <f t="shared" ref="E2380:E2443" si="296">AVERAGE(B2371:B2380)</f>
        <v>153.25988000000001</v>
      </c>
      <c r="F2380" s="2">
        <f t="shared" si="289"/>
        <v>152.26883000000004</v>
      </c>
      <c r="G2380" s="2">
        <f t="shared" si="291"/>
        <v>144.54314399999993</v>
      </c>
      <c r="H2380" s="2">
        <f t="shared" si="295"/>
        <v>145.7446239999999</v>
      </c>
      <c r="I2380" s="2">
        <f t="array" ref="I2380">SUMPRODUCT(B2364:B2383, (ROW(B2364:B2383)-ROW(B2364)+1)) / (20*21/2)</f>
        <v>153.15878857142857</v>
      </c>
      <c r="J2380" s="2">
        <f t="shared" si="290"/>
        <v>151.14401347792446</v>
      </c>
      <c r="K2380" s="2">
        <f t="shared" si="292"/>
        <v>147.0775589953486</v>
      </c>
    </row>
    <row r="2381" spans="1:11" ht="13.5" x14ac:dyDescent="0.25">
      <c r="A2381" s="3">
        <f>TITRES_STAT!B2384</f>
        <v>45471</v>
      </c>
      <c r="B2381" s="6">
        <f>TITRES_STAT!D2384</f>
        <v>153.28</v>
      </c>
      <c r="C2381" s="2">
        <f t="shared" si="293"/>
        <v>9.6000000000060481E-3</v>
      </c>
      <c r="D2381" s="2">
        <f t="shared" si="294"/>
        <v>153.23975999999999</v>
      </c>
      <c r="E2381" s="2">
        <f t="shared" si="296"/>
        <v>153.25988000000001</v>
      </c>
      <c r="F2381" s="2">
        <f t="shared" si="289"/>
        <v>152.55623000000003</v>
      </c>
      <c r="G2381" s="2">
        <f t="shared" si="291"/>
        <v>144.80573799999993</v>
      </c>
      <c r="H2381" s="2">
        <f t="shared" si="295"/>
        <v>145.70944449999988</v>
      </c>
      <c r="I2381" s="2">
        <f t="array" ref="I2381">SUMPRODUCT(B2365:B2384, (ROW(B2365:B2384)-ROW(B2365)+1)) / (20*21/2)</f>
        <v>153.14788571428574</v>
      </c>
      <c r="J2381" s="2">
        <f t="shared" si="290"/>
        <v>151.34744076574117</v>
      </c>
      <c r="K2381" s="2">
        <f t="shared" si="292"/>
        <v>147.32079197592316</v>
      </c>
    </row>
    <row r="2382" spans="1:11" ht="13.5" x14ac:dyDescent="0.25">
      <c r="A2382" s="3">
        <f>TITRES_STAT!B2385</f>
        <v>45474</v>
      </c>
      <c r="B2382" s="6">
        <f>TITRES_STAT!D2385</f>
        <v>153.28</v>
      </c>
      <c r="C2382" s="2">
        <f t="shared" si="293"/>
        <v>0</v>
      </c>
      <c r="D2382" s="2">
        <f t="shared" si="294"/>
        <v>153.23975999999999</v>
      </c>
      <c r="E2382" s="2">
        <f t="shared" si="296"/>
        <v>153.25987999999998</v>
      </c>
      <c r="F2382" s="2">
        <f t="shared" si="289"/>
        <v>152.79573000000002</v>
      </c>
      <c r="G2382" s="2">
        <f t="shared" si="291"/>
        <v>145.06833199999991</v>
      </c>
      <c r="H2382" s="2">
        <f t="shared" si="295"/>
        <v>145.67426499999988</v>
      </c>
      <c r="I2382" s="2">
        <f t="array" ref="I2382">SUMPRODUCT(B2366:B2385, (ROW(B2366:B2385)-ROW(B2366)+1)) / (20*21/2)</f>
        <v>153.17165333333332</v>
      </c>
      <c r="J2382" s="2">
        <f t="shared" si="290"/>
        <v>151.53149402614676</v>
      </c>
      <c r="K2382" s="2">
        <f t="shared" si="292"/>
        <v>147.55448640823988</v>
      </c>
    </row>
    <row r="2383" spans="1:11" ht="13.5" x14ac:dyDescent="0.25">
      <c r="A2383" s="3">
        <f>TITRES_STAT!B2386</f>
        <v>45475</v>
      </c>
      <c r="B2383" s="6">
        <f>TITRES_STAT!D2386</f>
        <v>152.80099999999999</v>
      </c>
      <c r="C2383" s="2">
        <f t="shared" si="293"/>
        <v>-0.47900000000001342</v>
      </c>
      <c r="D2383" s="2">
        <f t="shared" si="294"/>
        <v>153.18227999999999</v>
      </c>
      <c r="E2383" s="2">
        <f t="shared" si="296"/>
        <v>153.21197999999998</v>
      </c>
      <c r="F2383" s="2">
        <f t="shared" si="289"/>
        <v>152.91548000000003</v>
      </c>
      <c r="G2383" s="2">
        <f t="shared" si="291"/>
        <v>145.32134599999992</v>
      </c>
      <c r="H2383" s="2">
        <f t="shared" si="295"/>
        <v>145.67275949999987</v>
      </c>
      <c r="I2383" s="2">
        <f t="array" ref="I2383">SUMPRODUCT(B2367:B2386, (ROW(B2367:B2386)-ROW(B2367)+1)) / (20*21/2)</f>
        <v>153.55124952380947</v>
      </c>
      <c r="J2383" s="2">
        <f t="shared" si="290"/>
        <v>151.65239935698995</v>
      </c>
      <c r="K2383" s="2">
        <f t="shared" si="292"/>
        <v>147.76023203928929</v>
      </c>
    </row>
    <row r="2384" spans="1:11" ht="13.5" x14ac:dyDescent="0.25">
      <c r="A2384" s="3">
        <f>TITRES_STAT!B2387</f>
        <v>45476</v>
      </c>
      <c r="B2384" s="6">
        <f>TITRES_STAT!D2387</f>
        <v>152.80099999999999</v>
      </c>
      <c r="C2384" s="2">
        <f t="shared" si="293"/>
        <v>0</v>
      </c>
      <c r="D2384" s="2">
        <f t="shared" si="294"/>
        <v>153.08647999999999</v>
      </c>
      <c r="E2384" s="2">
        <f t="shared" si="296"/>
        <v>153.16407999999998</v>
      </c>
      <c r="F2384" s="2">
        <f t="shared" si="289"/>
        <v>153.03044</v>
      </c>
      <c r="G2384" s="2">
        <f t="shared" si="291"/>
        <v>145.57435999999996</v>
      </c>
      <c r="H2384" s="2">
        <f t="shared" si="295"/>
        <v>145.70347299999986</v>
      </c>
      <c r="I2384" s="2">
        <f t="array" ref="I2384">SUMPRODUCT(B2368:B2387, (ROW(B2368:B2387)-ROW(B2368)+1)) / (20*21/2)</f>
        <v>153.99699333333334</v>
      </c>
      <c r="J2384" s="2">
        <f t="shared" si="290"/>
        <v>151.76178989441948</v>
      </c>
      <c r="K2384" s="2">
        <f t="shared" si="292"/>
        <v>147.95790921421911</v>
      </c>
    </row>
    <row r="2385" spans="1:11" ht="13.5" x14ac:dyDescent="0.25">
      <c r="A2385" s="3">
        <f>TITRES_STAT!B2388</f>
        <v>45477</v>
      </c>
      <c r="B2385" s="6">
        <f>TITRES_STAT!D2388</f>
        <v>153.28</v>
      </c>
      <c r="C2385" s="2">
        <f t="shared" si="293"/>
        <v>0.47900000000001342</v>
      </c>
      <c r="D2385" s="2">
        <f t="shared" si="294"/>
        <v>153.08840000000001</v>
      </c>
      <c r="E2385" s="2">
        <f t="shared" si="296"/>
        <v>153.16407999999998</v>
      </c>
      <c r="F2385" s="2">
        <f t="shared" si="289"/>
        <v>153.12624</v>
      </c>
      <c r="G2385" s="2">
        <f t="shared" si="291"/>
        <v>145.83695399999993</v>
      </c>
      <c r="H2385" s="2">
        <f t="shared" si="295"/>
        <v>145.73658149999989</v>
      </c>
      <c r="I2385" s="2">
        <f t="array" ref="I2385">SUMPRODUCT(B2369:B2388, (ROW(B2369:B2388)-ROW(B2369)+1)) / (20*21/2)</f>
        <v>154.41764666666666</v>
      </c>
      <c r="J2385" s="2">
        <f t="shared" si="290"/>
        <v>151.9063813330462</v>
      </c>
      <c r="K2385" s="2">
        <f t="shared" si="292"/>
        <v>148.16661865679876</v>
      </c>
    </row>
    <row r="2386" spans="1:11" ht="13.5" x14ac:dyDescent="0.25">
      <c r="A2386" s="3">
        <f>TITRES_STAT!B2389</f>
        <v>45478</v>
      </c>
      <c r="B2386" s="6">
        <f>TITRES_STAT!D2389</f>
        <v>157.11199999999999</v>
      </c>
      <c r="C2386" s="2">
        <f t="shared" si="293"/>
        <v>3.8319999999999936</v>
      </c>
      <c r="D2386" s="2">
        <f t="shared" si="294"/>
        <v>153.85480000000001</v>
      </c>
      <c r="E2386" s="2">
        <f t="shared" si="296"/>
        <v>153.54728</v>
      </c>
      <c r="F2386" s="2">
        <f t="shared" si="289"/>
        <v>153.38969000000003</v>
      </c>
      <c r="G2386" s="2">
        <f t="shared" si="291"/>
        <v>146.18535399999993</v>
      </c>
      <c r="H2386" s="2">
        <f t="shared" si="295"/>
        <v>145.78884999999988</v>
      </c>
      <c r="I2386" s="2">
        <f t="array" ref="I2386">SUMPRODUCT(B2370:B2389, (ROW(B2370:B2389)-ROW(B2370)+1)) / (20*21/2)</f>
        <v>154.81549047619046</v>
      </c>
      <c r="J2386" s="2">
        <f t="shared" si="290"/>
        <v>152.40215453942275</v>
      </c>
      <c r="K2386" s="2">
        <f t="shared" si="292"/>
        <v>148.51741792515958</v>
      </c>
    </row>
    <row r="2387" spans="1:11" ht="13.5" x14ac:dyDescent="0.25">
      <c r="A2387" s="3">
        <f>TITRES_STAT!B2390</f>
        <v>45481</v>
      </c>
      <c r="B2387" s="6">
        <f>TITRES_STAT!D2390</f>
        <v>158.07</v>
      </c>
      <c r="C2387" s="2">
        <f t="shared" si="293"/>
        <v>0.95799999999999841</v>
      </c>
      <c r="D2387" s="2">
        <f t="shared" si="294"/>
        <v>154.81279999999998</v>
      </c>
      <c r="E2387" s="2">
        <f t="shared" si="296"/>
        <v>154.02627999999999</v>
      </c>
      <c r="F2387" s="2">
        <f t="shared" si="289"/>
        <v>153.65314000000004</v>
      </c>
      <c r="G2387" s="2">
        <f t="shared" si="291"/>
        <v>146.59690999999992</v>
      </c>
      <c r="H2387" s="2">
        <f t="shared" si="295"/>
        <v>145.84590849999989</v>
      </c>
      <c r="I2387" s="2">
        <f t="array" ref="I2387">SUMPRODUCT(B2371:B2390, (ROW(B2371:B2390)-ROW(B2371)+1)) / (20*21/2)</f>
        <v>155.37300095238095</v>
      </c>
      <c r="J2387" s="2">
        <f t="shared" si="290"/>
        <v>152.94194934519203</v>
      </c>
      <c r="K2387" s="2">
        <f t="shared" si="292"/>
        <v>148.89202898691801</v>
      </c>
    </row>
    <row r="2388" spans="1:11" ht="13.5" x14ac:dyDescent="0.25">
      <c r="A2388" s="3">
        <f>TITRES_STAT!B2391</f>
        <v>45482</v>
      </c>
      <c r="B2388" s="6">
        <f>TITRES_STAT!D2391</f>
        <v>158.07</v>
      </c>
      <c r="C2388" s="2">
        <f t="shared" si="293"/>
        <v>0</v>
      </c>
      <c r="D2388" s="2">
        <f t="shared" si="294"/>
        <v>155.86659999999998</v>
      </c>
      <c r="E2388" s="2">
        <f t="shared" si="296"/>
        <v>154.52443999999997</v>
      </c>
      <c r="F2388" s="2">
        <f t="shared" ref="F2388:F2451" si="297">AVERAGE(B2369:B2388)</f>
        <v>153.89264000000003</v>
      </c>
      <c r="G2388" s="2">
        <f t="shared" si="291"/>
        <v>146.97180199999991</v>
      </c>
      <c r="H2388" s="2">
        <f t="shared" si="295"/>
        <v>145.90296699999988</v>
      </c>
      <c r="I2388" s="2">
        <f t="array" ref="I2388">SUMPRODUCT(B2372:B2391, (ROW(B2372:B2391)-ROW(B2372)+1)) / (20*21/2)</f>
        <v>155.98981619047618</v>
      </c>
      <c r="J2388" s="2">
        <f t="shared" si="290"/>
        <v>153.43033512184041</v>
      </c>
      <c r="K2388" s="2">
        <f t="shared" si="292"/>
        <v>149.25194941880358</v>
      </c>
    </row>
    <row r="2389" spans="1:11" ht="13.5" x14ac:dyDescent="0.25">
      <c r="A2389" s="3">
        <f>TITRES_STAT!B2392</f>
        <v>45483</v>
      </c>
      <c r="B2389" s="6">
        <f>TITRES_STAT!D2392</f>
        <v>158.07</v>
      </c>
      <c r="C2389" s="2">
        <f t="shared" si="293"/>
        <v>0</v>
      </c>
      <c r="D2389" s="2">
        <f t="shared" si="294"/>
        <v>156.92039999999997</v>
      </c>
      <c r="E2389" s="2">
        <f t="shared" si="296"/>
        <v>155.00343999999998</v>
      </c>
      <c r="F2389" s="2">
        <f t="shared" si="297"/>
        <v>154.13214000000002</v>
      </c>
      <c r="G2389" s="2">
        <f t="shared" si="291"/>
        <v>147.34669399999993</v>
      </c>
      <c r="H2389" s="2">
        <f t="shared" si="295"/>
        <v>145.96002549999992</v>
      </c>
      <c r="I2389" s="2">
        <f t="array" ref="I2389">SUMPRODUCT(B2373:B2392, (ROW(B2373:B2392)-ROW(B2373)+1)) / (20*21/2)</f>
        <v>156.57013619047618</v>
      </c>
      <c r="J2389" s="2">
        <f t="shared" ref="J2389:J2452" si="298">$J$4*B2389+J2388*(1-$J$4)</f>
        <v>153.87220796737944</v>
      </c>
      <c r="K2389" s="2">
        <f t="shared" si="292"/>
        <v>149.59775532394852</v>
      </c>
    </row>
    <row r="2390" spans="1:11" ht="13.5" x14ac:dyDescent="0.25">
      <c r="A2390" s="3">
        <f>TITRES_STAT!B2393</f>
        <v>45484</v>
      </c>
      <c r="B2390" s="6">
        <f>TITRES_STAT!D2393</f>
        <v>159.98599999999999</v>
      </c>
      <c r="C2390" s="2">
        <f t="shared" si="293"/>
        <v>1.9159999999999968</v>
      </c>
      <c r="D2390" s="2">
        <f t="shared" si="294"/>
        <v>158.26159999999999</v>
      </c>
      <c r="E2390" s="2">
        <f t="shared" si="296"/>
        <v>155.67500000000001</v>
      </c>
      <c r="F2390" s="2">
        <f t="shared" si="297"/>
        <v>154.46744000000004</v>
      </c>
      <c r="G2390" s="2">
        <f t="shared" si="291"/>
        <v>147.75990599999992</v>
      </c>
      <c r="H2390" s="2">
        <f t="shared" si="295"/>
        <v>146.0266639999999</v>
      </c>
      <c r="I2390" s="2">
        <f t="array" ref="I2390">SUMPRODUCT(B2374:B2393, (ROW(B2374:B2393)-ROW(B2374)+1)) / (20*21/2)</f>
        <v>157.11396095238092</v>
      </c>
      <c r="J2390" s="2">
        <f t="shared" si="298"/>
        <v>154.45447387524806</v>
      </c>
      <c r="K2390" s="2">
        <f t="shared" si="292"/>
        <v>150.00513746810739</v>
      </c>
    </row>
    <row r="2391" spans="1:11" ht="13.5" x14ac:dyDescent="0.25">
      <c r="A2391" s="3">
        <f>TITRES_STAT!B2394</f>
        <v>45485</v>
      </c>
      <c r="B2391" s="6">
        <f>TITRES_STAT!D2394</f>
        <v>160.94399999999999</v>
      </c>
      <c r="C2391" s="2">
        <f t="shared" si="293"/>
        <v>0.95799999999999841</v>
      </c>
      <c r="D2391" s="2">
        <f t="shared" si="294"/>
        <v>159.02799999999996</v>
      </c>
      <c r="E2391" s="2">
        <f t="shared" si="296"/>
        <v>156.44139999999999</v>
      </c>
      <c r="F2391" s="2">
        <f t="shared" si="297"/>
        <v>154.85064000000003</v>
      </c>
      <c r="G2391" s="2">
        <f t="shared" si="291"/>
        <v>148.19227799999993</v>
      </c>
      <c r="H2391" s="2">
        <f t="shared" si="295"/>
        <v>146.0935094999999</v>
      </c>
      <c r="I2391" s="2">
        <f t="array" ref="I2391">SUMPRODUCT(B2375:B2394, (ROW(B2375:B2394)-ROW(B2375)+1)) / (20*21/2)</f>
        <v>157.25633809523805</v>
      </c>
      <c r="J2391" s="2">
        <f t="shared" si="298"/>
        <v>155.0725239823673</v>
      </c>
      <c r="K2391" s="2">
        <f t="shared" si="292"/>
        <v>150.43411246935807</v>
      </c>
    </row>
    <row r="2392" spans="1:11" ht="13.5" x14ac:dyDescent="0.25">
      <c r="A2392" s="3">
        <f>TITRES_STAT!B2395</f>
        <v>45488</v>
      </c>
      <c r="B2392" s="6">
        <f>TITRES_STAT!D2395</f>
        <v>160.94399999999999</v>
      </c>
      <c r="C2392" s="2">
        <f t="shared" si="293"/>
        <v>0</v>
      </c>
      <c r="D2392" s="2">
        <f t="shared" si="294"/>
        <v>159.60279999999997</v>
      </c>
      <c r="E2392" s="2">
        <f t="shared" si="296"/>
        <v>157.20779999999996</v>
      </c>
      <c r="F2392" s="2">
        <f t="shared" si="297"/>
        <v>155.23383999999999</v>
      </c>
      <c r="G2392" s="2">
        <f t="shared" si="291"/>
        <v>148.62464999999997</v>
      </c>
      <c r="H2392" s="2">
        <f t="shared" si="295"/>
        <v>146.1603549999999</v>
      </c>
      <c r="I2392" s="2">
        <f t="array" ref="I2392">SUMPRODUCT(B2376:B2395, (ROW(B2376:B2395)-ROW(B2376)+1)) / (20*21/2)</f>
        <v>157.47170571428572</v>
      </c>
      <c r="J2392" s="2">
        <f t="shared" si="298"/>
        <v>155.63171217452279</v>
      </c>
      <c r="K2392" s="2">
        <f t="shared" si="292"/>
        <v>150.8462649215401</v>
      </c>
    </row>
    <row r="2393" spans="1:11" ht="13.5" x14ac:dyDescent="0.25">
      <c r="A2393" s="3">
        <f>TITRES_STAT!B2396</f>
        <v>45489</v>
      </c>
      <c r="B2393" s="6">
        <f>TITRES_STAT!D2396</f>
        <v>160.94399999999999</v>
      </c>
      <c r="C2393" s="2">
        <f t="shared" si="293"/>
        <v>0</v>
      </c>
      <c r="D2393" s="2">
        <f t="shared" si="294"/>
        <v>160.17759999999998</v>
      </c>
      <c r="E2393" s="2">
        <f t="shared" si="296"/>
        <v>158.02209999999997</v>
      </c>
      <c r="F2393" s="2">
        <f t="shared" si="297"/>
        <v>155.61704</v>
      </c>
      <c r="G2393" s="2">
        <f t="shared" si="291"/>
        <v>149.05702199999999</v>
      </c>
      <c r="H2393" s="2">
        <f t="shared" si="295"/>
        <v>146.2272004999999</v>
      </c>
      <c r="I2393" s="2">
        <f t="array" ref="I2393">SUMPRODUCT(B2377:B2396, (ROW(B2377:B2396)-ROW(B2377)+1)) / (20*21/2)</f>
        <v>157.83761619047615</v>
      </c>
      <c r="J2393" s="2">
        <f t="shared" si="298"/>
        <v>156.13764434837776</v>
      </c>
      <c r="K2393" s="2">
        <f t="shared" si="292"/>
        <v>151.24225453246009</v>
      </c>
    </row>
    <row r="2394" spans="1:11" ht="13.5" x14ac:dyDescent="0.25">
      <c r="A2394" s="3">
        <f>TITRES_STAT!B2397</f>
        <v>45490</v>
      </c>
      <c r="B2394" s="6">
        <f>TITRES_STAT!D2397</f>
        <v>157.11199999999999</v>
      </c>
      <c r="C2394" s="2">
        <f t="shared" si="293"/>
        <v>-3.8319999999999936</v>
      </c>
      <c r="D2394" s="2">
        <f t="shared" si="294"/>
        <v>159.98599999999996</v>
      </c>
      <c r="E2394" s="2">
        <f t="shared" si="296"/>
        <v>158.45319999999998</v>
      </c>
      <c r="F2394" s="2">
        <f t="shared" si="297"/>
        <v>155.80864</v>
      </c>
      <c r="G2394" s="2">
        <f t="shared" si="291"/>
        <v>149.41275400000001</v>
      </c>
      <c r="H2394" s="2">
        <f t="shared" si="295"/>
        <v>146.2657199999999</v>
      </c>
      <c r="I2394" s="2">
        <f t="array" ref="I2394">SUMPRODUCT(B2378:B2397, (ROW(B2378:B2397)-ROW(B2378)+1)) / (20*21/2)</f>
        <v>158.45488761904758</v>
      </c>
      <c r="J2394" s="2">
        <f t="shared" si="298"/>
        <v>156.23044012472275</v>
      </c>
      <c r="K2394" s="2">
        <f t="shared" si="292"/>
        <v>151.47244062922636</v>
      </c>
    </row>
    <row r="2395" spans="1:11" ht="13.5" x14ac:dyDescent="0.25">
      <c r="A2395" s="3">
        <f>TITRES_STAT!B2398</f>
        <v>45491</v>
      </c>
      <c r="B2395" s="6">
        <f>TITRES_STAT!D2398</f>
        <v>158.07</v>
      </c>
      <c r="C2395" s="2">
        <f t="shared" si="293"/>
        <v>0.95799999999999841</v>
      </c>
      <c r="D2395" s="2">
        <f t="shared" si="294"/>
        <v>159.60279999999997</v>
      </c>
      <c r="E2395" s="2">
        <f t="shared" si="296"/>
        <v>158.93219999999999</v>
      </c>
      <c r="F2395" s="2">
        <f t="shared" si="297"/>
        <v>156.04813999999999</v>
      </c>
      <c r="G2395" s="2">
        <f t="shared" si="291"/>
        <v>149.787646</v>
      </c>
      <c r="H2395" s="2">
        <f t="shared" si="295"/>
        <v>146.30902949999989</v>
      </c>
      <c r="I2395" s="2">
        <f t="array" ref="I2395">SUMPRODUCT(B2379:B2398, (ROW(B2379:B2398)-ROW(B2379)+1)) / (20*21/2)</f>
        <v>159.02654000000001</v>
      </c>
      <c r="J2395" s="2">
        <f t="shared" si="298"/>
        <v>156.40563630332059</v>
      </c>
      <c r="K2395" s="2">
        <f t="shared" si="292"/>
        <v>151.73116844768805</v>
      </c>
    </row>
    <row r="2396" spans="1:11" ht="13.5" x14ac:dyDescent="0.25">
      <c r="A2396" s="3">
        <f>TITRES_STAT!B2399</f>
        <v>45492</v>
      </c>
      <c r="B2396" s="6">
        <f>TITRES_STAT!D2399</f>
        <v>159.89019999999999</v>
      </c>
      <c r="C2396" s="2">
        <f t="shared" si="293"/>
        <v>1.8201999999999998</v>
      </c>
      <c r="D2396" s="2">
        <f t="shared" si="294"/>
        <v>159.39204000000001</v>
      </c>
      <c r="E2396" s="2">
        <f t="shared" si="296"/>
        <v>159.21001999999999</v>
      </c>
      <c r="F2396" s="2">
        <f t="shared" si="297"/>
        <v>156.37864999999999</v>
      </c>
      <c r="G2396" s="2">
        <f t="shared" si="291"/>
        <v>150.19894200000002</v>
      </c>
      <c r="H2396" s="2">
        <f t="shared" si="295"/>
        <v>146.3614399999999</v>
      </c>
      <c r="I2396" s="2">
        <f t="array" ref="I2396">SUMPRODUCT(B2380:B2399, (ROW(B2380:B2399)-ROW(B2380)+1)) / (20*21/2)</f>
        <v>159.64289904761904</v>
      </c>
      <c r="J2396" s="2">
        <f t="shared" si="298"/>
        <v>156.73749951252816</v>
      </c>
      <c r="K2396" s="2">
        <f t="shared" si="292"/>
        <v>152.05113046934733</v>
      </c>
    </row>
    <row r="2397" spans="1:11" ht="13.5" x14ac:dyDescent="0.25">
      <c r="A2397" s="3">
        <f>TITRES_STAT!B2400</f>
        <v>45495</v>
      </c>
      <c r="B2397" s="6">
        <f>TITRES_STAT!D2400</f>
        <v>162.86000000000001</v>
      </c>
      <c r="C2397" s="2">
        <f t="shared" si="293"/>
        <v>2.9698000000000206</v>
      </c>
      <c r="D2397" s="2">
        <f t="shared" si="294"/>
        <v>159.77524</v>
      </c>
      <c r="E2397" s="2">
        <f t="shared" si="296"/>
        <v>159.68901999999997</v>
      </c>
      <c r="F2397" s="2">
        <f t="shared" si="297"/>
        <v>156.85764999999998</v>
      </c>
      <c r="G2397" s="2">
        <f t="shared" si="291"/>
        <v>150.669634</v>
      </c>
      <c r="H2397" s="2">
        <f t="shared" si="295"/>
        <v>146.42869949999988</v>
      </c>
      <c r="I2397" s="2">
        <f t="array" ref="I2397">SUMPRODUCT(B2381:B2400, (ROW(B2381:B2400)-ROW(B2381)+1)) / (20*21/2)</f>
        <v>160.20907714285713</v>
      </c>
      <c r="J2397" s="2">
        <f t="shared" si="298"/>
        <v>157.3205947970493</v>
      </c>
      <c r="K2397" s="2">
        <f t="shared" si="292"/>
        <v>152.4750077058435</v>
      </c>
    </row>
    <row r="2398" spans="1:11" ht="13.5" x14ac:dyDescent="0.25">
      <c r="A2398" s="3">
        <f>TITRES_STAT!B2401</f>
        <v>45496</v>
      </c>
      <c r="B2398" s="6">
        <f>TITRES_STAT!D2401</f>
        <v>162.86000000000001</v>
      </c>
      <c r="C2398" s="2">
        <f t="shared" si="293"/>
        <v>0</v>
      </c>
      <c r="D2398" s="2">
        <f t="shared" si="294"/>
        <v>160.15843999999998</v>
      </c>
      <c r="E2398" s="2">
        <f t="shared" si="296"/>
        <v>160.16802000000001</v>
      </c>
      <c r="F2398" s="2">
        <f t="shared" si="297"/>
        <v>157.34622999999999</v>
      </c>
      <c r="G2398" s="2">
        <f t="shared" si="291"/>
        <v>151.17699000000002</v>
      </c>
      <c r="H2398" s="2">
        <f t="shared" si="295"/>
        <v>146.49595899999994</v>
      </c>
      <c r="I2398" s="2">
        <f t="array" ref="I2398">SUMPRODUCT(B2382:B2401, (ROW(B2382:B2401)-ROW(B2382)+1)) / (20*21/2)</f>
        <v>160.0863619047619</v>
      </c>
      <c r="J2398" s="2">
        <f t="shared" si="298"/>
        <v>157.84815719733032</v>
      </c>
      <c r="K2398" s="2">
        <f t="shared" si="292"/>
        <v>152.88226230561432</v>
      </c>
    </row>
    <row r="2399" spans="1:11" ht="13.5" x14ac:dyDescent="0.25">
      <c r="A2399" s="3">
        <f>TITRES_STAT!B2402</f>
        <v>45497</v>
      </c>
      <c r="B2399" s="6">
        <f>TITRES_STAT!D2402</f>
        <v>163.81800000000001</v>
      </c>
      <c r="C2399" s="2">
        <f t="shared" si="293"/>
        <v>0.95799999999999841</v>
      </c>
      <c r="D2399" s="2">
        <f t="shared" si="294"/>
        <v>161.49964</v>
      </c>
      <c r="E2399" s="2">
        <f t="shared" si="296"/>
        <v>160.74281999999999</v>
      </c>
      <c r="F2399" s="2">
        <f t="shared" si="297"/>
        <v>157.87313</v>
      </c>
      <c r="G2399" s="2">
        <f t="shared" si="291"/>
        <v>151.703506</v>
      </c>
      <c r="H2399" s="2">
        <f t="shared" si="295"/>
        <v>146.56800849999993</v>
      </c>
      <c r="I2399" s="2">
        <f t="array" ref="I2399">SUMPRODUCT(B2383:B2402, (ROW(B2383:B2402)-ROW(B2383)+1)) / (20*21/2)</f>
        <v>159.94539904761908</v>
      </c>
      <c r="J2399" s="2">
        <f t="shared" si="298"/>
        <v>158.41671365472743</v>
      </c>
      <c r="K2399" s="2">
        <f t="shared" si="292"/>
        <v>153.31111476421768</v>
      </c>
    </row>
    <row r="2400" spans="1:11" ht="13.5" x14ac:dyDescent="0.25">
      <c r="A2400" s="3">
        <f>TITRES_STAT!B2403</f>
        <v>45499</v>
      </c>
      <c r="B2400" s="6">
        <f>TITRES_STAT!D2403</f>
        <v>163.81800000000001</v>
      </c>
      <c r="C2400" s="2">
        <f t="shared" si="293"/>
        <v>0</v>
      </c>
      <c r="D2400" s="2">
        <f t="shared" si="294"/>
        <v>162.64924000000002</v>
      </c>
      <c r="E2400" s="2">
        <f t="shared" si="296"/>
        <v>161.12602000000001</v>
      </c>
      <c r="F2400" s="2">
        <f t="shared" si="297"/>
        <v>158.40051000000003</v>
      </c>
      <c r="G2400" s="2">
        <f t="shared" si="291"/>
        <v>152.23002200000002</v>
      </c>
      <c r="H2400" s="2">
        <f t="shared" si="295"/>
        <v>146.64005799999993</v>
      </c>
      <c r="I2400" s="2">
        <f t="array" ref="I2400">SUMPRODUCT(B2384:B2403, (ROW(B2384:B2403)-ROW(B2384)+1)) / (20*21/2)</f>
        <v>160.05990285714284</v>
      </c>
      <c r="J2400" s="2">
        <f t="shared" si="298"/>
        <v>158.93112187808671</v>
      </c>
      <c r="K2400" s="2">
        <f t="shared" si="292"/>
        <v>153.7231494793464</v>
      </c>
    </row>
    <row r="2401" spans="1:11" ht="13.5" x14ac:dyDescent="0.25">
      <c r="A2401" s="3">
        <f>TITRES_STAT!B2404</f>
        <v>45502</v>
      </c>
      <c r="B2401" s="6">
        <f>TITRES_STAT!D2404</f>
        <v>157.11199999999999</v>
      </c>
      <c r="C2401" s="2">
        <f t="shared" si="293"/>
        <v>-6.7060000000000173</v>
      </c>
      <c r="D2401" s="2">
        <f t="shared" si="294"/>
        <v>162.09359999999998</v>
      </c>
      <c r="E2401" s="2">
        <f t="shared" si="296"/>
        <v>160.74281999999999</v>
      </c>
      <c r="F2401" s="2">
        <f t="shared" si="297"/>
        <v>158.59211000000002</v>
      </c>
      <c r="G2401" s="2">
        <f t="shared" si="291"/>
        <v>152.62241800000004</v>
      </c>
      <c r="H2401" s="2">
        <f t="shared" si="295"/>
        <v>146.67857749999993</v>
      </c>
      <c r="I2401" s="2">
        <f t="array" ref="I2401">SUMPRODUCT(B2385:B2404, (ROW(B2385:B2404)-ROW(B2385)+1)) / (20*21/2)</f>
        <v>160.14019238095239</v>
      </c>
      <c r="J2401" s="2">
        <f t="shared" si="298"/>
        <v>158.75787217541179</v>
      </c>
      <c r="K2401" s="2">
        <f t="shared" si="292"/>
        <v>153.85604557819556</v>
      </c>
    </row>
    <row r="2402" spans="1:11" ht="13.5" x14ac:dyDescent="0.25">
      <c r="A2402" s="3">
        <f>TITRES_STAT!B2405</f>
        <v>45503</v>
      </c>
      <c r="B2402" s="6">
        <f>TITRES_STAT!D2405</f>
        <v>157.11199999999999</v>
      </c>
      <c r="C2402" s="2">
        <f t="shared" si="293"/>
        <v>0</v>
      </c>
      <c r="D2402" s="2">
        <f t="shared" si="294"/>
        <v>160.94399999999999</v>
      </c>
      <c r="E2402" s="2">
        <f t="shared" si="296"/>
        <v>160.35962000000001</v>
      </c>
      <c r="F2402" s="2">
        <f t="shared" si="297"/>
        <v>158.78371000000001</v>
      </c>
      <c r="G2402" s="2">
        <f t="shared" si="291"/>
        <v>153.03314800000007</v>
      </c>
      <c r="H2402" s="2">
        <f t="shared" si="295"/>
        <v>146.71709699999997</v>
      </c>
      <c r="I2402" s="2">
        <f t="array" ref="I2402">SUMPRODUCT(B2386:B2405, (ROW(B2386:B2405)-ROW(B2386)+1)) / (20*21/2)</f>
        <v>160.18626761904761</v>
      </c>
      <c r="J2402" s="2">
        <f t="shared" si="298"/>
        <v>158.60112244442018</v>
      </c>
      <c r="K2402" s="2">
        <f t="shared" si="292"/>
        <v>153.98373006532515</v>
      </c>
    </row>
    <row r="2403" spans="1:11" ht="13.5" x14ac:dyDescent="0.25">
      <c r="A2403" s="3">
        <f>TITRES_STAT!B2406</f>
        <v>45504</v>
      </c>
      <c r="B2403" s="6">
        <f>TITRES_STAT!D2406</f>
        <v>159.98599999999999</v>
      </c>
      <c r="C2403" s="2">
        <f t="shared" si="293"/>
        <v>2.8739999999999952</v>
      </c>
      <c r="D2403" s="2">
        <f t="shared" si="294"/>
        <v>160.36920000000001</v>
      </c>
      <c r="E2403" s="2">
        <f t="shared" si="296"/>
        <v>160.26382000000004</v>
      </c>
      <c r="F2403" s="2">
        <f t="shared" si="297"/>
        <v>159.14296000000002</v>
      </c>
      <c r="G2403" s="2">
        <f t="shared" si="291"/>
        <v>153.50135800000004</v>
      </c>
      <c r="H2403" s="2">
        <f t="shared" si="295"/>
        <v>146.76998649999996</v>
      </c>
      <c r="I2403" s="2">
        <f t="array" ref="I2403">SUMPRODUCT(B2387:B2406, (ROW(B2387:B2406)-ROW(B2387)+1)) / (20*21/2)</f>
        <v>160.4741238095238</v>
      </c>
      <c r="J2403" s="2">
        <f t="shared" si="298"/>
        <v>158.73301554495157</v>
      </c>
      <c r="K2403" s="2">
        <f t="shared" si="292"/>
        <v>154.21911320001828</v>
      </c>
    </row>
    <row r="2404" spans="1:11" ht="13.5" x14ac:dyDescent="0.25">
      <c r="A2404" s="3">
        <f>TITRES_STAT!B2407</f>
        <v>45505</v>
      </c>
      <c r="B2404" s="6">
        <f>TITRES_STAT!D2407</f>
        <v>159.98599999999999</v>
      </c>
      <c r="C2404" s="2">
        <f t="shared" si="293"/>
        <v>0</v>
      </c>
      <c r="D2404" s="2">
        <f t="shared" si="294"/>
        <v>159.6028</v>
      </c>
      <c r="E2404" s="2">
        <f t="shared" si="296"/>
        <v>160.55122</v>
      </c>
      <c r="F2404" s="2">
        <f t="shared" si="297"/>
        <v>159.50221000000002</v>
      </c>
      <c r="G2404" s="2">
        <f t="shared" si="291"/>
        <v>153.96956800000007</v>
      </c>
      <c r="H2404" s="2">
        <f t="shared" si="295"/>
        <v>146.82287599999995</v>
      </c>
      <c r="I2404" s="2">
        <f t="array" ref="I2404">SUMPRODUCT(B2388:B2407, (ROW(B2388:B2407)-ROW(B2388)+1)) / (20*21/2)</f>
        <v>160.73460857142854</v>
      </c>
      <c r="J2404" s="2">
        <f t="shared" si="298"/>
        <v>158.8523473978133</v>
      </c>
      <c r="K2404" s="2">
        <f t="shared" si="292"/>
        <v>154.44526562354699</v>
      </c>
    </row>
    <row r="2405" spans="1:11" ht="13.5" x14ac:dyDescent="0.25">
      <c r="A2405" s="3">
        <f>TITRES_STAT!B2408</f>
        <v>45506</v>
      </c>
      <c r="B2405" s="6">
        <f>TITRES_STAT!D2408</f>
        <v>159.98599999999999</v>
      </c>
      <c r="C2405" s="2">
        <f t="shared" si="293"/>
        <v>0</v>
      </c>
      <c r="D2405" s="2">
        <f t="shared" si="294"/>
        <v>158.83639999999997</v>
      </c>
      <c r="E2405" s="2">
        <f t="shared" si="296"/>
        <v>160.74281999999999</v>
      </c>
      <c r="F2405" s="2">
        <f t="shared" si="297"/>
        <v>159.83751000000001</v>
      </c>
      <c r="G2405" s="2">
        <f t="shared" si="291"/>
        <v>154.41791200000006</v>
      </c>
      <c r="H2405" s="2">
        <f t="shared" si="295"/>
        <v>146.87576549999997</v>
      </c>
      <c r="I2405" s="2">
        <f t="array" ref="I2405">SUMPRODUCT(B2389:B2408, (ROW(B2389:B2408)-ROW(B2389)+1)) / (20*21/2)</f>
        <v>160.97228380952382</v>
      </c>
      <c r="J2405" s="2">
        <f t="shared" si="298"/>
        <v>158.96031431230728</v>
      </c>
      <c r="K2405" s="2">
        <f t="shared" si="292"/>
        <v>154.66254932458435</v>
      </c>
    </row>
    <row r="2406" spans="1:11" ht="13.5" x14ac:dyDescent="0.25">
      <c r="A2406" s="3">
        <f>TITRES_STAT!B2409</f>
        <v>45509</v>
      </c>
      <c r="B2406" s="6">
        <f>TITRES_STAT!D2409</f>
        <v>162.86000000000001</v>
      </c>
      <c r="C2406" s="2">
        <f t="shared" si="293"/>
        <v>2.8740000000000236</v>
      </c>
      <c r="D2406" s="2">
        <f t="shared" si="294"/>
        <v>159.98599999999999</v>
      </c>
      <c r="E2406" s="2">
        <f t="shared" si="296"/>
        <v>161.03979999999996</v>
      </c>
      <c r="F2406" s="2">
        <f t="shared" si="297"/>
        <v>160.12491000000003</v>
      </c>
      <c r="G2406" s="2">
        <f t="shared" si="291"/>
        <v>154.92373600000002</v>
      </c>
      <c r="H2406" s="2">
        <f t="shared" si="295"/>
        <v>146.94302499999995</v>
      </c>
      <c r="I2406" s="2">
        <f t="array" ref="I2406">SUMPRODUCT(B2390:B2409, (ROW(B2390:B2409)-ROW(B2390)+1)) / (20*21/2)</f>
        <v>161.1871495238095</v>
      </c>
      <c r="J2406" s="2">
        <f t="shared" si="298"/>
        <v>159.33171294923039</v>
      </c>
      <c r="K2406" s="2">
        <f t="shared" si="292"/>
        <v>154.98401797852222</v>
      </c>
    </row>
    <row r="2407" spans="1:11" ht="13.5" x14ac:dyDescent="0.25">
      <c r="A2407" s="3">
        <f>TITRES_STAT!B2410</f>
        <v>45510</v>
      </c>
      <c r="B2407" s="6">
        <f>TITRES_STAT!D2410</f>
        <v>162.86000000000001</v>
      </c>
      <c r="C2407" s="2">
        <f t="shared" si="293"/>
        <v>0</v>
      </c>
      <c r="D2407" s="2">
        <f t="shared" si="294"/>
        <v>161.13560000000001</v>
      </c>
      <c r="E2407" s="2">
        <f t="shared" si="296"/>
        <v>161.03980000000001</v>
      </c>
      <c r="F2407" s="2">
        <f t="shared" si="297"/>
        <v>160.36440999999999</v>
      </c>
      <c r="G2407" s="2">
        <f t="shared" si="291"/>
        <v>155.38357600000001</v>
      </c>
      <c r="H2407" s="2">
        <f t="shared" si="295"/>
        <v>147.02861649999997</v>
      </c>
      <c r="I2407" s="2">
        <f t="array" ref="I2407">SUMPRODUCT(B2391:B2410, (ROW(B2391:B2410)-ROW(B2391)+1)) / (20*21/2)</f>
        <v>161.37920571428569</v>
      </c>
      <c r="J2407" s="2">
        <f t="shared" si="298"/>
        <v>159.66774028739894</v>
      </c>
      <c r="K2407" s="2">
        <f t="shared" si="292"/>
        <v>155.29288001858018</v>
      </c>
    </row>
    <row r="2408" spans="1:11" ht="13.5" x14ac:dyDescent="0.25">
      <c r="A2408" s="3">
        <f>TITRES_STAT!B2411</f>
        <v>45511</v>
      </c>
      <c r="B2408" s="6">
        <f>TITRES_STAT!D2411</f>
        <v>162.86000000000001</v>
      </c>
      <c r="C2408" s="2">
        <f t="shared" si="293"/>
        <v>0</v>
      </c>
      <c r="D2408" s="2">
        <f t="shared" si="294"/>
        <v>161.71039999999999</v>
      </c>
      <c r="E2408" s="2">
        <f t="shared" si="296"/>
        <v>161.03980000000001</v>
      </c>
      <c r="F2408" s="2">
        <f t="shared" si="297"/>
        <v>160.60391000000001</v>
      </c>
      <c r="G2408" s="2">
        <f t="shared" si="291"/>
        <v>155.76677600000002</v>
      </c>
      <c r="H2408" s="2">
        <f t="shared" si="295"/>
        <v>147.11420799999993</v>
      </c>
      <c r="I2408" s="2">
        <f t="array" ref="I2408">SUMPRODUCT(B2392:B2411, (ROW(B2392:B2411)-ROW(B2392)+1)) / (20*21/2)</f>
        <v>161.5575761904762</v>
      </c>
      <c r="J2408" s="2">
        <f t="shared" si="298"/>
        <v>159.97176502193238</v>
      </c>
      <c r="K2408" s="2">
        <f t="shared" si="292"/>
        <v>155.58962982177312</v>
      </c>
    </row>
    <row r="2409" spans="1:11" ht="13.5" x14ac:dyDescent="0.25">
      <c r="A2409" s="3">
        <f>TITRES_STAT!B2412</f>
        <v>45512</v>
      </c>
      <c r="B2409" s="6">
        <f>TITRES_STAT!D2412</f>
        <v>162.86000000000001</v>
      </c>
      <c r="C2409" s="2">
        <f t="shared" si="293"/>
        <v>0</v>
      </c>
      <c r="D2409" s="2">
        <f t="shared" si="294"/>
        <v>162.2852</v>
      </c>
      <c r="E2409" s="2">
        <f t="shared" si="296"/>
        <v>160.94400000000005</v>
      </c>
      <c r="F2409" s="2">
        <f t="shared" si="297"/>
        <v>160.84341000000001</v>
      </c>
      <c r="G2409" s="2">
        <f t="shared" si="291"/>
        <v>156.11165599999998</v>
      </c>
      <c r="H2409" s="2">
        <f t="shared" si="295"/>
        <v>147.19979949999995</v>
      </c>
      <c r="I2409" s="2">
        <f t="array" ref="I2409">SUMPRODUCT(B2393:B2412, (ROW(B2393:B2412)-ROW(B2393)+1)) / (20*21/2)</f>
        <v>161.72682285714285</v>
      </c>
      <c r="J2409" s="2">
        <f t="shared" si="298"/>
        <v>160.24683501984359</v>
      </c>
      <c r="K2409" s="2">
        <f t="shared" si="292"/>
        <v>155.87474237778201</v>
      </c>
    </row>
    <row r="2410" spans="1:11" ht="13.5" x14ac:dyDescent="0.25">
      <c r="A2410" s="3">
        <f>TITRES_STAT!B2413</f>
        <v>45513</v>
      </c>
      <c r="B2410" s="6">
        <f>TITRES_STAT!D2413</f>
        <v>162.86000000000001</v>
      </c>
      <c r="C2410" s="2">
        <f t="shared" si="293"/>
        <v>0</v>
      </c>
      <c r="D2410" s="2">
        <f t="shared" si="294"/>
        <v>162.86000000000001</v>
      </c>
      <c r="E2410" s="2">
        <f t="shared" si="296"/>
        <v>160.84820000000005</v>
      </c>
      <c r="F2410" s="2">
        <f t="shared" si="297"/>
        <v>160.98711000000003</v>
      </c>
      <c r="G2410" s="2">
        <f t="shared" si="291"/>
        <v>156.43737599999997</v>
      </c>
      <c r="H2410" s="2">
        <f t="shared" si="295"/>
        <v>147.28539099999998</v>
      </c>
      <c r="I2410" s="2">
        <f t="array" ref="I2410">SUMPRODUCT(B2394:B2413, (ROW(B2394:B2413)-ROW(B2394)+1)) / (20*21/2)</f>
        <v>161.88694571428573</v>
      </c>
      <c r="J2410" s="2">
        <f t="shared" si="298"/>
        <v>160.4957078750966</v>
      </c>
      <c r="K2410" s="2">
        <f t="shared" si="292"/>
        <v>156.14867404924155</v>
      </c>
    </row>
    <row r="2411" spans="1:11" ht="13.5" x14ac:dyDescent="0.25">
      <c r="A2411" s="3">
        <f>TITRES_STAT!B2414</f>
        <v>45516</v>
      </c>
      <c r="B2411" s="6">
        <f>TITRES_STAT!D2414</f>
        <v>162.86000000000001</v>
      </c>
      <c r="C2411" s="2">
        <f t="shared" si="293"/>
        <v>0</v>
      </c>
      <c r="D2411" s="2">
        <f t="shared" si="294"/>
        <v>162.86000000000001</v>
      </c>
      <c r="E2411" s="2">
        <f t="shared" si="296"/>
        <v>161.42300000000006</v>
      </c>
      <c r="F2411" s="2">
        <f t="shared" si="297"/>
        <v>161.08291000000003</v>
      </c>
      <c r="G2411" s="2">
        <f t="shared" si="291"/>
        <v>156.74393599999996</v>
      </c>
      <c r="H2411" s="2">
        <f t="shared" si="295"/>
        <v>147.37098249999997</v>
      </c>
      <c r="I2411" s="2">
        <f t="array" ref="I2411">SUMPRODUCT(B2395:B2414, (ROW(B2395:B2414)-ROW(B2395)+1)) / (20*21/2)</f>
        <v>161.94670666666664</v>
      </c>
      <c r="J2411" s="2">
        <f t="shared" si="298"/>
        <v>160.72087855365885</v>
      </c>
      <c r="K2411" s="2">
        <f t="shared" si="292"/>
        <v>156.41186330221245</v>
      </c>
    </row>
    <row r="2412" spans="1:11" ht="13.5" x14ac:dyDescent="0.25">
      <c r="A2412" s="3">
        <f>TITRES_STAT!B2415</f>
        <v>45518</v>
      </c>
      <c r="B2412" s="6">
        <f>TITRES_STAT!D2415</f>
        <v>162.86000000000001</v>
      </c>
      <c r="C2412" s="2">
        <f t="shared" si="293"/>
        <v>0</v>
      </c>
      <c r="D2412" s="2">
        <f t="shared" si="294"/>
        <v>162.86000000000001</v>
      </c>
      <c r="E2412" s="2">
        <f t="shared" si="296"/>
        <v>161.99780000000004</v>
      </c>
      <c r="F2412" s="2">
        <f t="shared" si="297"/>
        <v>161.17871000000005</v>
      </c>
      <c r="G2412" s="2">
        <f t="shared" si="291"/>
        <v>157.03133599999998</v>
      </c>
      <c r="H2412" s="2">
        <f t="shared" si="295"/>
        <v>147.45657399999993</v>
      </c>
      <c r="I2412" s="2">
        <f t="array" ref="I2412">SUMPRODUCT(B2396:B2415, (ROW(B2396:B2415)-ROW(B2396)+1)) / (20*21/2)</f>
        <v>161.9836580952381</v>
      </c>
      <c r="J2412" s="2">
        <f t="shared" si="298"/>
        <v>160.92460440569135</v>
      </c>
      <c r="K2412" s="2">
        <f t="shared" si="292"/>
        <v>156.66473140800804</v>
      </c>
    </row>
    <row r="2413" spans="1:11" ht="13.5" x14ac:dyDescent="0.25">
      <c r="A2413" s="3">
        <f>TITRES_STAT!B2416</f>
        <v>45519</v>
      </c>
      <c r="B2413" s="6">
        <f>TITRES_STAT!D2416</f>
        <v>162.86000000000001</v>
      </c>
      <c r="C2413" s="2">
        <f t="shared" si="293"/>
        <v>0</v>
      </c>
      <c r="D2413" s="2">
        <f t="shared" si="294"/>
        <v>162.86000000000001</v>
      </c>
      <c r="E2413" s="2">
        <f t="shared" si="296"/>
        <v>162.28520000000003</v>
      </c>
      <c r="F2413" s="2">
        <f t="shared" si="297"/>
        <v>161.27451000000005</v>
      </c>
      <c r="G2413" s="2">
        <f t="shared" si="291"/>
        <v>157.28041599999997</v>
      </c>
      <c r="H2413" s="2">
        <f t="shared" si="295"/>
        <v>147.560498</v>
      </c>
      <c r="I2413" s="2">
        <f t="array" ref="I2413">SUMPRODUCT(B2397:B2416, (ROW(B2397:B2416)-ROW(B2397)+1)) / (20*21/2)</f>
        <v>162.0023619047619</v>
      </c>
      <c r="J2413" s="2">
        <f t="shared" si="298"/>
        <v>161.10892779562553</v>
      </c>
      <c r="K2413" s="2">
        <f t="shared" si="292"/>
        <v>156.90768311749792</v>
      </c>
    </row>
    <row r="2414" spans="1:11" ht="13.5" x14ac:dyDescent="0.25">
      <c r="A2414" s="3">
        <f>TITRES_STAT!B2417</f>
        <v>45520</v>
      </c>
      <c r="B2414" s="6">
        <f>TITRES_STAT!D2417</f>
        <v>161.90199999999999</v>
      </c>
      <c r="C2414" s="2">
        <f t="shared" si="293"/>
        <v>-0.95800000000002683</v>
      </c>
      <c r="D2414" s="2">
        <f t="shared" si="294"/>
        <v>162.66840000000002</v>
      </c>
      <c r="E2414" s="2">
        <f t="shared" si="296"/>
        <v>162.47680000000005</v>
      </c>
      <c r="F2414" s="2">
        <f t="shared" si="297"/>
        <v>161.51401000000004</v>
      </c>
      <c r="G2414" s="2">
        <f t="shared" si="291"/>
        <v>157.50841999999997</v>
      </c>
      <c r="H2414" s="2">
        <f t="shared" si="295"/>
        <v>147.65963199999999</v>
      </c>
      <c r="I2414" s="2">
        <f t="array" ref="I2414">SUMPRODUCT(B2398:B2417, (ROW(B2398:B2417)-ROW(B2398)+1)) / (20*21/2)</f>
        <v>162.01148571428573</v>
      </c>
      <c r="J2414" s="2">
        <f t="shared" si="298"/>
        <v>161.18445848175642</v>
      </c>
      <c r="K2414" s="2">
        <f t="shared" si="292"/>
        <v>157.10353868151762</v>
      </c>
    </row>
    <row r="2415" spans="1:11" ht="13.5" x14ac:dyDescent="0.25">
      <c r="A2415" s="3">
        <f>TITRES_STAT!B2418</f>
        <v>45523</v>
      </c>
      <c r="B2415" s="6">
        <f>TITRES_STAT!D2418</f>
        <v>161.90199999999999</v>
      </c>
      <c r="C2415" s="2">
        <f t="shared" si="293"/>
        <v>0</v>
      </c>
      <c r="D2415" s="2">
        <f t="shared" si="294"/>
        <v>162.4768</v>
      </c>
      <c r="E2415" s="2">
        <f t="shared" si="296"/>
        <v>162.66840000000002</v>
      </c>
      <c r="F2415" s="2">
        <f t="shared" si="297"/>
        <v>161.70561000000004</v>
      </c>
      <c r="G2415" s="2">
        <f t="shared" si="291"/>
        <v>157.71917999999997</v>
      </c>
      <c r="H2415" s="2">
        <f t="shared" si="295"/>
        <v>147.78168099999996</v>
      </c>
      <c r="I2415" s="2">
        <f t="array" ref="I2415">SUMPRODUCT(B2399:B2418, (ROW(B2399:B2418)-ROW(B2399)+1)) / (20*21/2)</f>
        <v>162.02517142857144</v>
      </c>
      <c r="J2415" s="2">
        <f t="shared" si="298"/>
        <v>161.25279576920818</v>
      </c>
      <c r="K2415" s="2">
        <f t="shared" si="292"/>
        <v>157.29171363518358</v>
      </c>
    </row>
    <row r="2416" spans="1:11" ht="13.5" x14ac:dyDescent="0.25">
      <c r="A2416" s="3">
        <f>TITRES_STAT!B2419</f>
        <v>45524</v>
      </c>
      <c r="B2416" s="6">
        <f>TITRES_STAT!D2419</f>
        <v>161.90199999999999</v>
      </c>
      <c r="C2416" s="2">
        <f t="shared" si="293"/>
        <v>0</v>
      </c>
      <c r="D2416" s="2">
        <f t="shared" si="294"/>
        <v>162.28519999999997</v>
      </c>
      <c r="E2416" s="2">
        <f t="shared" si="296"/>
        <v>162.57260000000002</v>
      </c>
      <c r="F2416" s="2">
        <f t="shared" si="297"/>
        <v>161.80620000000005</v>
      </c>
      <c r="G2416" s="2">
        <f t="shared" si="291"/>
        <v>157.92035999999996</v>
      </c>
      <c r="H2416" s="2">
        <f t="shared" si="295"/>
        <v>147.90372999999997</v>
      </c>
      <c r="I2416" s="2">
        <f t="array" ref="I2416">SUMPRODUCT(B2400:B2419, (ROW(B2400:B2419)-ROW(B2400)+1)) / (20*21/2)</f>
        <v>162.04341904761907</v>
      </c>
      <c r="J2416" s="2">
        <f t="shared" si="298"/>
        <v>161.31462474356928</v>
      </c>
      <c r="K2416" s="2">
        <f t="shared" si="292"/>
        <v>157.47250917890187</v>
      </c>
    </row>
    <row r="2417" spans="1:11" ht="13.5" x14ac:dyDescent="0.25">
      <c r="A2417" s="3">
        <f>TITRES_STAT!B2420</f>
        <v>45525</v>
      </c>
      <c r="B2417" s="6">
        <f>TITRES_STAT!D2420</f>
        <v>161.90199999999999</v>
      </c>
      <c r="C2417" s="2">
        <f t="shared" si="293"/>
        <v>0</v>
      </c>
      <c r="D2417" s="2">
        <f t="shared" si="294"/>
        <v>162.09360000000001</v>
      </c>
      <c r="E2417" s="2">
        <f t="shared" si="296"/>
        <v>162.47680000000003</v>
      </c>
      <c r="F2417" s="2">
        <f t="shared" si="297"/>
        <v>161.75830000000005</v>
      </c>
      <c r="G2417" s="2">
        <f t="shared" si="291"/>
        <v>158.10237999999993</v>
      </c>
      <c r="H2417" s="2">
        <f t="shared" si="295"/>
        <v>148.02577899999994</v>
      </c>
      <c r="I2417" s="2">
        <f t="array" ref="I2417">SUMPRODUCT(B2401:B2420, (ROW(B2401:B2420)-ROW(B2401)+1)) / (20*21/2)</f>
        <v>162.0707904761905</v>
      </c>
      <c r="J2417" s="2">
        <f t="shared" si="298"/>
        <v>161.37056524418173</v>
      </c>
      <c r="K2417" s="2">
        <f t="shared" si="292"/>
        <v>157.64621470129788</v>
      </c>
    </row>
    <row r="2418" spans="1:11" ht="13.5" x14ac:dyDescent="0.25">
      <c r="A2418" s="3">
        <f>TITRES_STAT!B2421</f>
        <v>45526</v>
      </c>
      <c r="B2418" s="6">
        <f>TITRES_STAT!D2421</f>
        <v>161.90199999999999</v>
      </c>
      <c r="C2418" s="2">
        <f t="shared" si="293"/>
        <v>0</v>
      </c>
      <c r="D2418" s="2">
        <f t="shared" si="294"/>
        <v>161.90199999999999</v>
      </c>
      <c r="E2418" s="2">
        <f t="shared" si="296"/>
        <v>162.38100000000003</v>
      </c>
      <c r="F2418" s="2">
        <f t="shared" si="297"/>
        <v>161.71040000000005</v>
      </c>
      <c r="G2418" s="2">
        <f t="shared" ref="G2418:G2481" si="299">AVERAGE(B2369:B2418)</f>
        <v>158.27481999999995</v>
      </c>
      <c r="H2418" s="2">
        <f t="shared" si="295"/>
        <v>148.12491299999994</v>
      </c>
      <c r="I2418" s="2">
        <f t="array" ref="I2418">SUMPRODUCT(B2402:B2421, (ROW(B2402:B2421)-ROW(B2402)+1)) / (20*21/2)</f>
        <v>162.10728571428569</v>
      </c>
      <c r="J2418" s="2">
        <f t="shared" si="298"/>
        <v>161.42117807806918</v>
      </c>
      <c r="K2418" s="2">
        <f t="shared" si="292"/>
        <v>157.81310824242345</v>
      </c>
    </row>
    <row r="2419" spans="1:11" ht="13.5" x14ac:dyDescent="0.25">
      <c r="A2419" s="3">
        <f>TITRES_STAT!B2422</f>
        <v>45527</v>
      </c>
      <c r="B2419" s="6">
        <f>TITRES_STAT!D2422</f>
        <v>161.90199999999999</v>
      </c>
      <c r="C2419" s="2">
        <f t="shared" si="293"/>
        <v>0</v>
      </c>
      <c r="D2419" s="2">
        <f t="shared" si="294"/>
        <v>161.90199999999999</v>
      </c>
      <c r="E2419" s="2">
        <f t="shared" si="296"/>
        <v>162.28520000000003</v>
      </c>
      <c r="F2419" s="2">
        <f t="shared" si="297"/>
        <v>161.61460000000005</v>
      </c>
      <c r="G2419" s="2">
        <f t="shared" si="299"/>
        <v>158.44725999999994</v>
      </c>
      <c r="H2419" s="2">
        <f t="shared" si="295"/>
        <v>148.20571449999994</v>
      </c>
      <c r="I2419" s="2">
        <f t="array" ref="I2419">SUMPRODUCT(B2403:B2422, (ROW(B2403:B2422)-ROW(B2403)+1)) / (20*21/2)</f>
        <v>162.12097142857141</v>
      </c>
      <c r="J2419" s="2">
        <f t="shared" si="298"/>
        <v>161.46697064206259</v>
      </c>
      <c r="K2419" s="2">
        <f t="shared" ref="K2419:K2482" si="300">$K$4*B2419+(1-$K$4)*K2418</f>
        <v>157.97345693879899</v>
      </c>
    </row>
    <row r="2420" spans="1:11" ht="13.5" x14ac:dyDescent="0.25">
      <c r="A2420" s="3">
        <f>TITRES_STAT!B2423</f>
        <v>45530</v>
      </c>
      <c r="B2420" s="6">
        <f>TITRES_STAT!D2423</f>
        <v>161.90199999999999</v>
      </c>
      <c r="C2420" s="2">
        <f t="shared" si="293"/>
        <v>0</v>
      </c>
      <c r="D2420" s="2">
        <f t="shared" si="294"/>
        <v>161.90199999999999</v>
      </c>
      <c r="E2420" s="2">
        <f t="shared" si="296"/>
        <v>162.18940000000003</v>
      </c>
      <c r="F2420" s="2">
        <f t="shared" si="297"/>
        <v>161.51880000000006</v>
      </c>
      <c r="G2420" s="2">
        <f t="shared" si="299"/>
        <v>158.61969999999997</v>
      </c>
      <c r="H2420" s="2">
        <f t="shared" si="295"/>
        <v>148.28651599999989</v>
      </c>
      <c r="I2420" s="2">
        <f t="array" ref="I2420">SUMPRODUCT(B2404:B2423, (ROW(B2404:B2423)-ROW(B2404)+1)) / (20*21/2)</f>
        <v>162.11184761904761</v>
      </c>
      <c r="J2420" s="2">
        <f t="shared" si="298"/>
        <v>161.5084020094852</v>
      </c>
      <c r="K2420" s="2">
        <f t="shared" si="300"/>
        <v>158.12751745100294</v>
      </c>
    </row>
    <row r="2421" spans="1:11" ht="13.5" x14ac:dyDescent="0.25">
      <c r="A2421" s="3">
        <f>TITRES_STAT!B2424</f>
        <v>45531</v>
      </c>
      <c r="B2421" s="6">
        <f>TITRES_STAT!D2424</f>
        <v>161.90199999999999</v>
      </c>
      <c r="C2421" s="2">
        <f t="shared" si="293"/>
        <v>0</v>
      </c>
      <c r="D2421" s="2">
        <f t="shared" si="294"/>
        <v>161.90199999999999</v>
      </c>
      <c r="E2421" s="2">
        <f t="shared" si="296"/>
        <v>162.09360000000001</v>
      </c>
      <c r="F2421" s="2">
        <f t="shared" si="297"/>
        <v>161.75830000000005</v>
      </c>
      <c r="G2421" s="2">
        <f t="shared" si="299"/>
        <v>158.79213999999996</v>
      </c>
      <c r="H2421" s="2">
        <f t="shared" si="295"/>
        <v>148.3673174999999</v>
      </c>
      <c r="I2421" s="2">
        <f t="array" ref="I2421">SUMPRODUCT(B2405:B2424, (ROW(B2405:B2424)-ROW(B2405)+1)) / (20*21/2)</f>
        <v>162.09360000000001</v>
      </c>
      <c r="J2421" s="2">
        <f t="shared" si="298"/>
        <v>161.54588753239136</v>
      </c>
      <c r="K2421" s="2">
        <f t="shared" si="300"/>
        <v>158.27553637449302</v>
      </c>
    </row>
    <row r="2422" spans="1:11" ht="13.5" x14ac:dyDescent="0.25">
      <c r="A2422" s="3">
        <f>TITRES_STAT!B2425</f>
        <v>45532</v>
      </c>
      <c r="B2422" s="6">
        <f>TITRES_STAT!D2425</f>
        <v>161.90199999999999</v>
      </c>
      <c r="C2422" s="2">
        <f t="shared" si="293"/>
        <v>0</v>
      </c>
      <c r="D2422" s="2">
        <f t="shared" si="294"/>
        <v>161.90199999999999</v>
      </c>
      <c r="E2422" s="2">
        <f t="shared" si="296"/>
        <v>161.99780000000004</v>
      </c>
      <c r="F2422" s="2">
        <f t="shared" si="297"/>
        <v>161.99780000000004</v>
      </c>
      <c r="G2422" s="2">
        <f t="shared" si="299"/>
        <v>158.96457999999996</v>
      </c>
      <c r="H2422" s="2">
        <f t="shared" si="295"/>
        <v>148.46645149999986</v>
      </c>
      <c r="I2422" s="2">
        <f t="array" ref="I2422">SUMPRODUCT(B2406:B2425, (ROW(B2406:B2425)-ROW(B2406)+1)) / (20*21/2)</f>
        <v>162.06622857142855</v>
      </c>
      <c r="J2422" s="2">
        <f t="shared" si="298"/>
        <v>161.57980300549693</v>
      </c>
      <c r="K2422" s="2">
        <f t="shared" si="300"/>
        <v>158.4177506343168</v>
      </c>
    </row>
    <row r="2423" spans="1:11" ht="13.5" x14ac:dyDescent="0.25">
      <c r="A2423" s="3">
        <f>TITRES_STAT!B2426</f>
        <v>45533</v>
      </c>
      <c r="B2423" s="6">
        <f>TITRES_STAT!D2426</f>
        <v>161.90199999999999</v>
      </c>
      <c r="C2423" s="2">
        <f t="shared" si="293"/>
        <v>0</v>
      </c>
      <c r="D2423" s="2">
        <f t="shared" si="294"/>
        <v>161.90199999999999</v>
      </c>
      <c r="E2423" s="2">
        <f t="shared" si="296"/>
        <v>161.90200000000002</v>
      </c>
      <c r="F2423" s="2">
        <f t="shared" si="297"/>
        <v>162.09360000000004</v>
      </c>
      <c r="G2423" s="2">
        <f t="shared" si="299"/>
        <v>159.13701999999995</v>
      </c>
      <c r="H2423" s="2">
        <f t="shared" si="295"/>
        <v>148.54266999999987</v>
      </c>
      <c r="I2423" s="2">
        <f t="array" ref="I2423">SUMPRODUCT(B2407:B2426, (ROW(B2407:B2426)-ROW(B2407)+1)) / (20*21/2)</f>
        <v>162.02973333333333</v>
      </c>
      <c r="J2423" s="2">
        <f t="shared" si="298"/>
        <v>161.61048843354484</v>
      </c>
      <c r="K2423" s="2">
        <f t="shared" si="300"/>
        <v>158.5543878643436</v>
      </c>
    </row>
    <row r="2424" spans="1:11" ht="13.5" x14ac:dyDescent="0.25">
      <c r="A2424" s="3">
        <f>TITRES_STAT!B2427</f>
        <v>45534</v>
      </c>
      <c r="B2424" s="6">
        <f>TITRES_STAT!D2427</f>
        <v>161.90199999999999</v>
      </c>
      <c r="C2424" s="2">
        <f t="shared" si="293"/>
        <v>0</v>
      </c>
      <c r="D2424" s="2">
        <f t="shared" si="294"/>
        <v>161.90199999999999</v>
      </c>
      <c r="E2424" s="2">
        <f t="shared" si="296"/>
        <v>161.90200000000002</v>
      </c>
      <c r="F2424" s="2">
        <f t="shared" si="297"/>
        <v>162.18940000000003</v>
      </c>
      <c r="G2424" s="2">
        <f t="shared" si="299"/>
        <v>159.30945999999997</v>
      </c>
      <c r="H2424" s="2">
        <f t="shared" si="295"/>
        <v>148.61888849999985</v>
      </c>
      <c r="I2424" s="2">
        <f t="array" ref="I2424">SUMPRODUCT(B2408:B2427, (ROW(B2408:B2427)-ROW(B2408)+1)) / (20*21/2)</f>
        <v>161.99780000000001</v>
      </c>
      <c r="J2424" s="2">
        <f t="shared" si="298"/>
        <v>161.6382514398739</v>
      </c>
      <c r="K2424" s="2">
        <f t="shared" si="300"/>
        <v>158.68566677162423</v>
      </c>
    </row>
    <row r="2425" spans="1:11" ht="13.5" x14ac:dyDescent="0.25">
      <c r="A2425" s="3">
        <f>TITRES_STAT!B2428</f>
        <v>45537</v>
      </c>
      <c r="B2425" s="6">
        <f>TITRES_STAT!D2428</f>
        <v>161.90199999999999</v>
      </c>
      <c r="C2425" s="2">
        <f t="shared" si="293"/>
        <v>0</v>
      </c>
      <c r="D2425" s="2">
        <f t="shared" si="294"/>
        <v>161.90199999999999</v>
      </c>
      <c r="E2425" s="2">
        <f t="shared" si="296"/>
        <v>161.90200000000002</v>
      </c>
      <c r="F2425" s="2">
        <f t="shared" si="297"/>
        <v>162.28520000000003</v>
      </c>
      <c r="G2425" s="2">
        <f t="shared" si="299"/>
        <v>159.48189999999994</v>
      </c>
      <c r="H2425" s="2">
        <f t="shared" si="295"/>
        <v>148.69510699999987</v>
      </c>
      <c r="I2425" s="2">
        <f t="array" ref="I2425">SUMPRODUCT(B2409:B2428, (ROW(B2409:B2428)-ROW(B2409)+1)) / (20*21/2)</f>
        <v>161.97042857142858</v>
      </c>
      <c r="J2425" s="2">
        <f t="shared" si="298"/>
        <v>161.6633703503621</v>
      </c>
      <c r="K2425" s="2">
        <f t="shared" si="300"/>
        <v>158.8117974864625</v>
      </c>
    </row>
    <row r="2426" spans="1:11" ht="13.5" x14ac:dyDescent="0.25">
      <c r="A2426" s="3">
        <f>TITRES_STAT!B2429</f>
        <v>45538</v>
      </c>
      <c r="B2426" s="6">
        <f>TITRES_STAT!D2429</f>
        <v>161.90199999999999</v>
      </c>
      <c r="C2426" s="2">
        <f t="shared" si="293"/>
        <v>0</v>
      </c>
      <c r="D2426" s="2">
        <f t="shared" si="294"/>
        <v>161.90199999999999</v>
      </c>
      <c r="E2426" s="2">
        <f t="shared" si="296"/>
        <v>161.90200000000002</v>
      </c>
      <c r="F2426" s="2">
        <f t="shared" si="297"/>
        <v>162.23730000000003</v>
      </c>
      <c r="G2426" s="2">
        <f t="shared" si="299"/>
        <v>159.65433999999996</v>
      </c>
      <c r="H2426" s="2">
        <f t="shared" si="295"/>
        <v>148.77132549999985</v>
      </c>
      <c r="I2426" s="2">
        <f t="array" ref="I2426">SUMPRODUCT(B2410:B2429, (ROW(B2410:B2429)-ROW(B2410)+1)) / (20*21/2)</f>
        <v>161.94761904761904</v>
      </c>
      <c r="J2426" s="2">
        <f t="shared" si="298"/>
        <v>161.68609698366095</v>
      </c>
      <c r="K2426" s="2">
        <f t="shared" si="300"/>
        <v>158.93298189875807</v>
      </c>
    </row>
    <row r="2427" spans="1:11" ht="13.5" x14ac:dyDescent="0.25">
      <c r="A2427" s="3">
        <f>TITRES_STAT!B2430</f>
        <v>45539</v>
      </c>
      <c r="B2427" s="6">
        <f>TITRES_STAT!D2430</f>
        <v>161.90199999999999</v>
      </c>
      <c r="C2427" s="2">
        <f t="shared" si="293"/>
        <v>0</v>
      </c>
      <c r="D2427" s="2">
        <f t="shared" si="294"/>
        <v>161.90199999999999</v>
      </c>
      <c r="E2427" s="2">
        <f t="shared" si="296"/>
        <v>161.90200000000002</v>
      </c>
      <c r="F2427" s="2">
        <f t="shared" si="297"/>
        <v>162.18940000000003</v>
      </c>
      <c r="G2427" s="2">
        <f t="shared" si="299"/>
        <v>159.82677999999996</v>
      </c>
      <c r="H2427" s="2">
        <f t="shared" si="295"/>
        <v>148.84754399999983</v>
      </c>
      <c r="I2427" s="2">
        <f t="array" ref="I2427">SUMPRODUCT(B2411:B2430, (ROW(B2411:B2430)-ROW(B2411)+1)) / (20*21/2)</f>
        <v>161.29070476190478</v>
      </c>
      <c r="J2427" s="2">
        <f t="shared" si="298"/>
        <v>161.70665917569323</v>
      </c>
      <c r="K2427" s="2">
        <f t="shared" si="300"/>
        <v>159.04941398115972</v>
      </c>
    </row>
    <row r="2428" spans="1:11" ht="13.5" x14ac:dyDescent="0.25">
      <c r="A2428" s="3">
        <f>TITRES_STAT!B2431</f>
        <v>45540</v>
      </c>
      <c r="B2428" s="6">
        <f>TITRES_STAT!D2431</f>
        <v>161.90199999999999</v>
      </c>
      <c r="C2428" s="2">
        <f t="shared" si="293"/>
        <v>0</v>
      </c>
      <c r="D2428" s="2">
        <f t="shared" si="294"/>
        <v>161.90199999999999</v>
      </c>
      <c r="E2428" s="2">
        <f t="shared" si="296"/>
        <v>161.90200000000002</v>
      </c>
      <c r="F2428" s="2">
        <f t="shared" si="297"/>
        <v>162.14150000000001</v>
      </c>
      <c r="G2428" s="2">
        <f t="shared" si="299"/>
        <v>160.00305199999997</v>
      </c>
      <c r="H2428" s="2">
        <f t="shared" si="295"/>
        <v>148.92376249999978</v>
      </c>
      <c r="I2428" s="2">
        <f t="array" ref="I2428">SUMPRODUCT(B2412:B2431, (ROW(B2412:B2431)-ROW(B2412)+1)) / (20*21/2)</f>
        <v>160.76152380952382</v>
      </c>
      <c r="J2428" s="2">
        <f t="shared" si="298"/>
        <v>161.72526306372245</v>
      </c>
      <c r="K2428" s="2">
        <f t="shared" si="300"/>
        <v>159.16128009954559</v>
      </c>
    </row>
    <row r="2429" spans="1:11" ht="13.5" x14ac:dyDescent="0.25">
      <c r="A2429" s="3">
        <f>TITRES_STAT!B2432</f>
        <v>45541</v>
      </c>
      <c r="B2429" s="6">
        <f>TITRES_STAT!D2432</f>
        <v>161.90199999999999</v>
      </c>
      <c r="C2429" s="2">
        <f t="shared" si="293"/>
        <v>0</v>
      </c>
      <c r="D2429" s="2">
        <f t="shared" si="294"/>
        <v>161.90199999999999</v>
      </c>
      <c r="E2429" s="2">
        <f t="shared" si="296"/>
        <v>161.90200000000002</v>
      </c>
      <c r="F2429" s="2">
        <f t="shared" si="297"/>
        <v>162.09360000000004</v>
      </c>
      <c r="G2429" s="2">
        <f t="shared" si="299"/>
        <v>160.17549199999996</v>
      </c>
      <c r="H2429" s="2">
        <f t="shared" si="295"/>
        <v>148.99998099999982</v>
      </c>
      <c r="I2429" s="2">
        <f t="array" ref="I2429">SUMPRODUCT(B2413:B2432, (ROW(B2413:B2432)-ROW(B2413)+1)) / (20*21/2)</f>
        <v>160.26427619047618</v>
      </c>
      <c r="J2429" s="2">
        <f t="shared" si="298"/>
        <v>161.74209515289172</v>
      </c>
      <c r="K2429" s="2">
        <f t="shared" si="300"/>
        <v>159.26875931132813</v>
      </c>
    </row>
    <row r="2430" spans="1:11" ht="13.5" x14ac:dyDescent="0.25">
      <c r="A2430" s="3">
        <f>TITRES_STAT!B2433</f>
        <v>45544</v>
      </c>
      <c r="B2430" s="6">
        <f>TITRES_STAT!D2433</f>
        <v>155.196</v>
      </c>
      <c r="C2430" s="2">
        <f t="shared" si="293"/>
        <v>-6.7059999999999889</v>
      </c>
      <c r="D2430" s="2">
        <f t="shared" si="294"/>
        <v>160.5608</v>
      </c>
      <c r="E2430" s="2">
        <f t="shared" si="296"/>
        <v>161.23140000000001</v>
      </c>
      <c r="F2430" s="2">
        <f t="shared" si="297"/>
        <v>161.71040000000002</v>
      </c>
      <c r="G2430" s="2">
        <f t="shared" si="299"/>
        <v>160.21400399999996</v>
      </c>
      <c r="H2430" s="2">
        <f t="shared" si="295"/>
        <v>149.04266949999979</v>
      </c>
      <c r="I2430" s="2">
        <f t="array" ref="I2430">SUMPRODUCT(B2414:B2433, (ROW(B2414:B2433)-ROW(B2414)+1)) / (20*21/2)</f>
        <v>159.89020000000002</v>
      </c>
      <c r="J2430" s="2">
        <f t="shared" si="298"/>
        <v>161.11865751928298</v>
      </c>
      <c r="K2430" s="2">
        <f t="shared" si="300"/>
        <v>159.1090432599035</v>
      </c>
    </row>
    <row r="2431" spans="1:11" ht="13.5" x14ac:dyDescent="0.25">
      <c r="A2431" s="3">
        <f>TITRES_STAT!B2434</f>
        <v>45545</v>
      </c>
      <c r="B2431" s="6">
        <f>TITRES_STAT!D2434</f>
        <v>156.154</v>
      </c>
      <c r="C2431" s="2">
        <f t="shared" si="293"/>
        <v>0.95799999999999841</v>
      </c>
      <c r="D2431" s="2">
        <f t="shared" si="294"/>
        <v>159.41119999999998</v>
      </c>
      <c r="E2431" s="2">
        <f t="shared" si="296"/>
        <v>160.6566</v>
      </c>
      <c r="F2431" s="2">
        <f t="shared" si="297"/>
        <v>161.37510000000003</v>
      </c>
      <c r="G2431" s="2">
        <f t="shared" si="299"/>
        <v>160.27148399999999</v>
      </c>
      <c r="H2431" s="2">
        <f t="shared" si="295"/>
        <v>149.09014799999977</v>
      </c>
      <c r="I2431" s="2">
        <f t="array" ref="I2431">SUMPRODUCT(B2415:B2434, (ROW(B2415:B2434)-ROW(B2415)+1)) / (20*21/2)</f>
        <v>159.54349523809523</v>
      </c>
      <c r="J2431" s="2">
        <f t="shared" si="298"/>
        <v>160.64583299363699</v>
      </c>
      <c r="K2431" s="2">
        <f t="shared" si="300"/>
        <v>158.99315921049552</v>
      </c>
    </row>
    <row r="2432" spans="1:11" ht="13.5" x14ac:dyDescent="0.25">
      <c r="A2432" s="3">
        <f>TITRES_STAT!B2435</f>
        <v>45546</v>
      </c>
      <c r="B2432" s="6">
        <f>TITRES_STAT!D2435</f>
        <v>156.154</v>
      </c>
      <c r="C2432" s="2">
        <f t="shared" si="293"/>
        <v>0</v>
      </c>
      <c r="D2432" s="2">
        <f t="shared" si="294"/>
        <v>158.26159999999999</v>
      </c>
      <c r="E2432" s="2">
        <f t="shared" si="296"/>
        <v>160.08179999999999</v>
      </c>
      <c r="F2432" s="2">
        <f t="shared" si="297"/>
        <v>161.03980000000001</v>
      </c>
      <c r="G2432" s="2">
        <f t="shared" si="299"/>
        <v>160.32896399999998</v>
      </c>
      <c r="H2432" s="2">
        <f t="shared" si="295"/>
        <v>149.13762649999975</v>
      </c>
      <c r="I2432" s="2">
        <f t="array" ref="I2432">SUMPRODUCT(B2416:B2435, (ROW(B2416:B2435)-ROW(B2416)+1)) / (20*21/2)</f>
        <v>159.04168571428571</v>
      </c>
      <c r="J2432" s="2">
        <f t="shared" si="298"/>
        <v>160.21803937519539</v>
      </c>
      <c r="K2432" s="2">
        <f t="shared" si="300"/>
        <v>158.88181963361333</v>
      </c>
    </row>
    <row r="2433" spans="1:11" ht="13.5" x14ac:dyDescent="0.25">
      <c r="A2433" s="3">
        <f>TITRES_STAT!B2436</f>
        <v>45547</v>
      </c>
      <c r="B2433" s="6">
        <f>TITRES_STAT!D2436</f>
        <v>157.11199999999999</v>
      </c>
      <c r="C2433" s="2">
        <f t="shared" si="293"/>
        <v>0.95799999999999841</v>
      </c>
      <c r="D2433" s="2">
        <f t="shared" si="294"/>
        <v>157.30359999999999</v>
      </c>
      <c r="E2433" s="2">
        <f t="shared" si="296"/>
        <v>159.6028</v>
      </c>
      <c r="F2433" s="2">
        <f t="shared" si="297"/>
        <v>160.75240000000002</v>
      </c>
      <c r="G2433" s="2">
        <f t="shared" si="299"/>
        <v>160.41518399999998</v>
      </c>
      <c r="H2433" s="2">
        <f t="shared" si="295"/>
        <v>149.18989499999975</v>
      </c>
      <c r="I2433" s="2">
        <f t="array" ref="I2433">SUMPRODUCT(B2417:B2436, (ROW(B2417:B2436)-ROW(B2417)+1)) / (20*21/2)</f>
        <v>158.57158142857142</v>
      </c>
      <c r="J2433" s="2">
        <f t="shared" si="298"/>
        <v>159.92222610136724</v>
      </c>
      <c r="K2433" s="2">
        <f t="shared" si="300"/>
        <v>158.81241494209908</v>
      </c>
    </row>
    <row r="2434" spans="1:11" ht="13.5" x14ac:dyDescent="0.25">
      <c r="A2434" s="3">
        <f>TITRES_STAT!B2437</f>
        <v>45548</v>
      </c>
      <c r="B2434" s="6">
        <f>TITRES_STAT!D2437</f>
        <v>157.11199999999999</v>
      </c>
      <c r="C2434" s="2">
        <f t="shared" si="293"/>
        <v>0</v>
      </c>
      <c r="D2434" s="2">
        <f t="shared" si="294"/>
        <v>156.34559999999999</v>
      </c>
      <c r="E2434" s="2">
        <f t="shared" si="296"/>
        <v>159.12380000000002</v>
      </c>
      <c r="F2434" s="2">
        <f t="shared" si="297"/>
        <v>160.5129</v>
      </c>
      <c r="G2434" s="2">
        <f t="shared" si="299"/>
        <v>160.50140400000001</v>
      </c>
      <c r="H2434" s="2">
        <f t="shared" si="295"/>
        <v>149.24216349999978</v>
      </c>
      <c r="I2434" s="2">
        <f t="array" ref="I2434">SUMPRODUCT(B2418:B2437, (ROW(B2418:B2437)-ROW(B2418)+1)) / (20*21/2)</f>
        <v>158.12862047619049</v>
      </c>
      <c r="J2434" s="2">
        <f t="shared" si="298"/>
        <v>159.65458552028466</v>
      </c>
      <c r="K2434" s="2">
        <f t="shared" si="300"/>
        <v>158.74573200319324</v>
      </c>
    </row>
    <row r="2435" spans="1:11" ht="13.5" x14ac:dyDescent="0.25">
      <c r="A2435" s="3">
        <f>TITRES_STAT!B2438</f>
        <v>45551</v>
      </c>
      <c r="B2435" s="6">
        <f>TITRES_STAT!D2438</f>
        <v>155.2439</v>
      </c>
      <c r="C2435" s="2">
        <f t="shared" si="293"/>
        <v>-1.8680999999999983</v>
      </c>
      <c r="D2435" s="2">
        <f t="shared" si="294"/>
        <v>156.35517999999996</v>
      </c>
      <c r="E2435" s="2">
        <f t="shared" si="296"/>
        <v>158.45799000000002</v>
      </c>
      <c r="F2435" s="2">
        <f t="shared" si="297"/>
        <v>160.17999500000002</v>
      </c>
      <c r="G2435" s="2">
        <f t="shared" si="299"/>
        <v>160.54068200000003</v>
      </c>
      <c r="H2435" s="2">
        <f t="shared" si="295"/>
        <v>149.28509149999977</v>
      </c>
      <c r="I2435" s="2">
        <f t="array" ref="I2435">SUMPRODUCT(B2419:B2438, (ROW(B2419:B2438)-ROW(B2419)+1)) / (20*21/2)</f>
        <v>158.08254523809526</v>
      </c>
      <c r="J2435" s="2">
        <f t="shared" si="298"/>
        <v>159.23452023263849</v>
      </c>
      <c r="K2435" s="2">
        <f t="shared" si="300"/>
        <v>158.60840525796996</v>
      </c>
    </row>
    <row r="2436" spans="1:11" ht="13.5" x14ac:dyDescent="0.25">
      <c r="A2436" s="3">
        <f>TITRES_STAT!B2439</f>
        <v>45552</v>
      </c>
      <c r="B2436" s="6">
        <f>TITRES_STAT!D2439</f>
        <v>155.2439</v>
      </c>
      <c r="C2436" s="2">
        <f t="shared" ref="C2436:C2499" si="301">B2436-B2435</f>
        <v>0</v>
      </c>
      <c r="D2436" s="2">
        <f t="shared" si="294"/>
        <v>156.17315999999997</v>
      </c>
      <c r="E2436" s="2">
        <f t="shared" si="296"/>
        <v>157.79217999999997</v>
      </c>
      <c r="F2436" s="2">
        <f t="shared" si="297"/>
        <v>159.84709000000001</v>
      </c>
      <c r="G2436" s="2">
        <f t="shared" si="299"/>
        <v>160.50332000000006</v>
      </c>
      <c r="H2436" s="2">
        <f t="shared" si="295"/>
        <v>149.32801949999978</v>
      </c>
      <c r="I2436" s="2">
        <f t="array" ref="I2436">SUMPRODUCT(B2420:B2439, (ROW(B2420:B2439)-ROW(B2420)+1)) / (20*21/2)</f>
        <v>158.05015571428569</v>
      </c>
      <c r="J2436" s="2">
        <f t="shared" si="298"/>
        <v>158.8544611628634</v>
      </c>
      <c r="K2436" s="2">
        <f t="shared" si="300"/>
        <v>158.47646387530446</v>
      </c>
    </row>
    <row r="2437" spans="1:11" ht="13.5" x14ac:dyDescent="0.25">
      <c r="A2437" s="3">
        <f>TITRES_STAT!B2440</f>
        <v>45553</v>
      </c>
      <c r="B2437" s="6">
        <f>TITRES_STAT!D2440</f>
        <v>155.196</v>
      </c>
      <c r="C2437" s="2">
        <f t="shared" si="301"/>
        <v>-4.7899999999998499E-2</v>
      </c>
      <c r="D2437" s="2">
        <f t="shared" si="294"/>
        <v>155.98156</v>
      </c>
      <c r="E2437" s="2">
        <f t="shared" si="296"/>
        <v>157.12157999999997</v>
      </c>
      <c r="F2437" s="2">
        <f t="shared" si="297"/>
        <v>159.51179000000002</v>
      </c>
      <c r="G2437" s="2">
        <f t="shared" si="299"/>
        <v>160.44584000000006</v>
      </c>
      <c r="H2437" s="2">
        <f t="shared" si="295"/>
        <v>149.37070799999978</v>
      </c>
      <c r="I2437" s="2">
        <f t="array" ref="I2437">SUMPRODUCT(B2421:B2440, (ROW(B2421:B2440)-ROW(B2421)+1)) / (20*21/2)</f>
        <v>158.03145190476189</v>
      </c>
      <c r="J2437" s="2">
        <f t="shared" si="298"/>
        <v>158.50603629020975</v>
      </c>
      <c r="K2437" s="2">
        <f t="shared" si="300"/>
        <v>158.34781823313565</v>
      </c>
    </row>
    <row r="2438" spans="1:11" ht="13.5" x14ac:dyDescent="0.25">
      <c r="A2438" s="3">
        <f>TITRES_STAT!B2441</f>
        <v>45554</v>
      </c>
      <c r="B2438" s="6">
        <f>TITRES_STAT!D2441</f>
        <v>159.02799999999999</v>
      </c>
      <c r="C2438" s="2">
        <f t="shared" si="301"/>
        <v>3.8319999999999936</v>
      </c>
      <c r="D2438" s="2">
        <f t="shared" ref="D2438:D2501" si="302">AVERAGE(B2434:B2438)</f>
        <v>156.36475999999999</v>
      </c>
      <c r="E2438" s="2">
        <f t="shared" si="296"/>
        <v>156.83417999999998</v>
      </c>
      <c r="F2438" s="2">
        <f t="shared" si="297"/>
        <v>159.36809</v>
      </c>
      <c r="G2438" s="2">
        <f t="shared" si="299"/>
        <v>160.46500000000006</v>
      </c>
      <c r="H2438" s="2">
        <f t="shared" si="295"/>
        <v>149.43255649999975</v>
      </c>
      <c r="I2438" s="2">
        <f t="array" ref="I2438">SUMPRODUCT(B2422:B2441, (ROW(B2422:B2441)-ROW(B2422)+1)) / (20*21/2)</f>
        <v>157.66148142857142</v>
      </c>
      <c r="J2438" s="2">
        <f t="shared" si="298"/>
        <v>158.55574711971357</v>
      </c>
      <c r="K2438" s="2">
        <f t="shared" si="300"/>
        <v>158.37449202791464</v>
      </c>
    </row>
    <row r="2439" spans="1:11" ht="13.5" x14ac:dyDescent="0.25">
      <c r="A2439" s="3">
        <f>TITRES_STAT!B2442</f>
        <v>45555</v>
      </c>
      <c r="B2439" s="6">
        <f>TITRES_STAT!D2442</f>
        <v>159.02799999999999</v>
      </c>
      <c r="C2439" s="2">
        <f t="shared" si="301"/>
        <v>0</v>
      </c>
      <c r="D2439" s="2">
        <f t="shared" si="302"/>
        <v>156.74796000000001</v>
      </c>
      <c r="E2439" s="2">
        <f t="shared" si="296"/>
        <v>156.54677999999998</v>
      </c>
      <c r="F2439" s="2">
        <f t="shared" si="297"/>
        <v>159.22439</v>
      </c>
      <c r="G2439" s="2">
        <f t="shared" si="299"/>
        <v>160.48416000000006</v>
      </c>
      <c r="H2439" s="2">
        <f t="shared" si="295"/>
        <v>149.4944049999998</v>
      </c>
      <c r="I2439" s="2">
        <f t="array" ref="I2439">SUMPRODUCT(B2423:B2442, (ROW(B2423:B2442)-ROW(B2423)+1)) / (20*21/2)</f>
        <v>157.68839666666665</v>
      </c>
      <c r="J2439" s="2">
        <f t="shared" si="298"/>
        <v>158.60072358450276</v>
      </c>
      <c r="K2439" s="2">
        <f t="shared" si="300"/>
        <v>158.40011979152584</v>
      </c>
    </row>
    <row r="2440" spans="1:11" ht="13.5" x14ac:dyDescent="0.25">
      <c r="A2440" s="3">
        <f>TITRES_STAT!B2443</f>
        <v>45558</v>
      </c>
      <c r="B2440" s="6">
        <f>TITRES_STAT!D2443</f>
        <v>159.02799999999999</v>
      </c>
      <c r="C2440" s="2">
        <f t="shared" si="301"/>
        <v>0</v>
      </c>
      <c r="D2440" s="2">
        <f t="shared" si="302"/>
        <v>157.50478000000001</v>
      </c>
      <c r="E2440" s="2">
        <f t="shared" si="296"/>
        <v>156.92997999999997</v>
      </c>
      <c r="F2440" s="2">
        <f t="shared" si="297"/>
        <v>159.08068999999995</v>
      </c>
      <c r="G2440" s="2">
        <f t="shared" si="299"/>
        <v>160.46500000000006</v>
      </c>
      <c r="H2440" s="2">
        <f t="shared" si="295"/>
        <v>149.5562534999998</v>
      </c>
      <c r="I2440" s="2">
        <f t="array" ref="I2440">SUMPRODUCT(B2424:B2443, (ROW(B2424:B2443)-ROW(B2424)+1)) / (20*21/2)</f>
        <v>157.72899761904759</v>
      </c>
      <c r="J2440" s="2">
        <f t="shared" si="298"/>
        <v>158.64141657645487</v>
      </c>
      <c r="K2440" s="2">
        <f t="shared" si="300"/>
        <v>158.42474254479933</v>
      </c>
    </row>
    <row r="2441" spans="1:11" ht="13.5" x14ac:dyDescent="0.25">
      <c r="A2441" s="3">
        <f>TITRES_STAT!B2444</f>
        <v>45559</v>
      </c>
      <c r="B2441" s="6">
        <f>TITRES_STAT!D2444</f>
        <v>155.196</v>
      </c>
      <c r="C2441" s="2">
        <f t="shared" si="301"/>
        <v>-3.8319999999999936</v>
      </c>
      <c r="D2441" s="2">
        <f t="shared" si="302"/>
        <v>157.49520000000001</v>
      </c>
      <c r="E2441" s="2">
        <f t="shared" si="296"/>
        <v>156.83417999999998</v>
      </c>
      <c r="F2441" s="2">
        <f t="shared" si="297"/>
        <v>158.74538999999996</v>
      </c>
      <c r="G2441" s="2">
        <f t="shared" si="299"/>
        <v>160.35004000000009</v>
      </c>
      <c r="H2441" s="2">
        <f t="shared" si="295"/>
        <v>149.59894199999977</v>
      </c>
      <c r="I2441" s="2">
        <f t="array" ref="I2441">SUMPRODUCT(B2425:B2444, (ROW(B2425:B2444)-ROW(B2425)+1)) / (20*21/2)</f>
        <v>157.69204619047619</v>
      </c>
      <c r="J2441" s="2">
        <f t="shared" si="298"/>
        <v>158.31328166441153</v>
      </c>
      <c r="K2441" s="2">
        <f t="shared" si="300"/>
        <v>158.2981251901013</v>
      </c>
    </row>
    <row r="2442" spans="1:11" ht="13.5" x14ac:dyDescent="0.25">
      <c r="A2442" s="3">
        <f>TITRES_STAT!B2445</f>
        <v>45560</v>
      </c>
      <c r="B2442" s="6">
        <f>TITRES_STAT!D2445</f>
        <v>159.02799999999999</v>
      </c>
      <c r="C2442" s="2">
        <f t="shared" si="301"/>
        <v>3.8319999999999936</v>
      </c>
      <c r="D2442" s="2">
        <f t="shared" si="302"/>
        <v>158.26159999999999</v>
      </c>
      <c r="E2442" s="2">
        <f t="shared" si="296"/>
        <v>157.12157999999999</v>
      </c>
      <c r="F2442" s="2">
        <f t="shared" si="297"/>
        <v>158.60168999999996</v>
      </c>
      <c r="G2442" s="2">
        <f t="shared" si="299"/>
        <v>160.31172000000007</v>
      </c>
      <c r="H2442" s="2">
        <f t="shared" ref="H2442:H2505" si="303">AVERAGE(B2243:B2442)</f>
        <v>149.66079049999979</v>
      </c>
      <c r="I2442" s="2">
        <f t="array" ref="I2442">SUMPRODUCT(B2426:B2445, (ROW(B2426:B2445)-ROW(B2426)+1)) / (20*21/2)</f>
        <v>157.67334238095236</v>
      </c>
      <c r="J2442" s="2">
        <f t="shared" si="298"/>
        <v>158.38135007732473</v>
      </c>
      <c r="K2442" s="2">
        <f t="shared" si="300"/>
        <v>158.32674773166596</v>
      </c>
    </row>
    <row r="2443" spans="1:11" ht="13.5" x14ac:dyDescent="0.25">
      <c r="A2443" s="3">
        <f>TITRES_STAT!B2446</f>
        <v>45561</v>
      </c>
      <c r="B2443" s="6">
        <f>TITRES_STAT!D2446</f>
        <v>159.02799999999999</v>
      </c>
      <c r="C2443" s="2">
        <f t="shared" si="301"/>
        <v>0</v>
      </c>
      <c r="D2443" s="2">
        <f t="shared" si="302"/>
        <v>158.26159999999999</v>
      </c>
      <c r="E2443" s="2">
        <f t="shared" si="296"/>
        <v>157.31317999999999</v>
      </c>
      <c r="F2443" s="2">
        <f t="shared" si="297"/>
        <v>158.45798999999994</v>
      </c>
      <c r="G2443" s="2">
        <f t="shared" si="299"/>
        <v>160.27340000000007</v>
      </c>
      <c r="H2443" s="2">
        <f t="shared" si="303"/>
        <v>149.72263899999976</v>
      </c>
      <c r="I2443" s="2">
        <f t="array" ref="I2443">SUMPRODUCT(B2427:B2446, (ROW(B2427:B2446)-ROW(B2427)+1)) / (20*21/2)</f>
        <v>157.67288619047616</v>
      </c>
      <c r="J2443" s="2">
        <f t="shared" si="298"/>
        <v>158.44293578424617</v>
      </c>
      <c r="K2443" s="2">
        <f t="shared" si="300"/>
        <v>158.35424782062023</v>
      </c>
    </row>
    <row r="2444" spans="1:11" ht="13.5" x14ac:dyDescent="0.25">
      <c r="A2444" s="3">
        <f>TITRES_STAT!B2447</f>
        <v>45562</v>
      </c>
      <c r="B2444" s="6">
        <f>TITRES_STAT!D2447</f>
        <v>158.07</v>
      </c>
      <c r="C2444" s="2">
        <f t="shared" si="301"/>
        <v>-0.95799999999999841</v>
      </c>
      <c r="D2444" s="2">
        <f t="shared" si="302"/>
        <v>158.07</v>
      </c>
      <c r="E2444" s="2">
        <f t="shared" ref="E2444:E2507" si="304">AVERAGE(B2435:B2444)</f>
        <v>157.40897999999999</v>
      </c>
      <c r="F2444" s="2">
        <f t="shared" si="297"/>
        <v>158.26638999999994</v>
      </c>
      <c r="G2444" s="2">
        <f t="shared" si="299"/>
        <v>160.29256000000009</v>
      </c>
      <c r="H2444" s="2">
        <f t="shared" si="303"/>
        <v>149.77969749999977</v>
      </c>
      <c r="I2444" s="2">
        <f t="array" ref="I2444">SUMPRODUCT(B2428:B2447, (ROW(B2428:B2447)-ROW(B2428)+1)) / (20*21/2)</f>
        <v>157.78191571428567</v>
      </c>
      <c r="J2444" s="2">
        <f t="shared" si="298"/>
        <v>158.40741809050846</v>
      </c>
      <c r="K2444" s="2">
        <f t="shared" si="300"/>
        <v>158.34310084726258</v>
      </c>
    </row>
    <row r="2445" spans="1:11" ht="13.5" x14ac:dyDescent="0.25">
      <c r="A2445" s="3">
        <f>TITRES_STAT!B2448</f>
        <v>45565</v>
      </c>
      <c r="B2445" s="6">
        <f>TITRES_STAT!D2448</f>
        <v>158.07</v>
      </c>
      <c r="C2445" s="2">
        <f t="shared" si="301"/>
        <v>0</v>
      </c>
      <c r="D2445" s="2">
        <f t="shared" si="302"/>
        <v>157.87839999999997</v>
      </c>
      <c r="E2445" s="2">
        <f t="shared" si="304"/>
        <v>157.69158999999999</v>
      </c>
      <c r="F2445" s="2">
        <f t="shared" si="297"/>
        <v>158.07478999999995</v>
      </c>
      <c r="G2445" s="2">
        <f t="shared" si="299"/>
        <v>160.29256000000004</v>
      </c>
      <c r="H2445" s="2">
        <f t="shared" si="303"/>
        <v>149.83675599999978</v>
      </c>
      <c r="I2445" s="2">
        <f t="array" ref="I2445">SUMPRODUCT(B2429:B2448, (ROW(B2429:B2448)-ROW(B2429)+1)) / (20*21/2)</f>
        <v>157.99586904761901</v>
      </c>
      <c r="J2445" s="2">
        <f t="shared" si="298"/>
        <v>158.37528303426956</v>
      </c>
      <c r="K2445" s="2">
        <f t="shared" si="300"/>
        <v>158.33239101011503</v>
      </c>
    </row>
    <row r="2446" spans="1:11" ht="13.5" x14ac:dyDescent="0.25">
      <c r="A2446" s="3">
        <f>TITRES_STAT!B2449</f>
        <v>45566</v>
      </c>
      <c r="B2446" s="6">
        <f>TITRES_STAT!D2449</f>
        <v>158.07</v>
      </c>
      <c r="C2446" s="2">
        <f t="shared" si="301"/>
        <v>0</v>
      </c>
      <c r="D2446" s="2">
        <f t="shared" si="302"/>
        <v>158.45319999999998</v>
      </c>
      <c r="E2446" s="2">
        <f t="shared" si="304"/>
        <v>157.97419999999997</v>
      </c>
      <c r="F2446" s="2">
        <f t="shared" si="297"/>
        <v>157.88318999999996</v>
      </c>
      <c r="G2446" s="2">
        <f t="shared" si="299"/>
        <v>160.25615600000003</v>
      </c>
      <c r="H2446" s="2">
        <f t="shared" si="303"/>
        <v>149.89381449999979</v>
      </c>
      <c r="I2446" s="2">
        <f t="array" ref="I2446">SUMPRODUCT(B2430:B2449, (ROW(B2430:B2449)-ROW(B2430)+1)) / (20*21/2)</f>
        <v>158.2189461904762</v>
      </c>
      <c r="J2446" s="2">
        <f t="shared" si="298"/>
        <v>158.34620845957724</v>
      </c>
      <c r="K2446" s="2">
        <f t="shared" si="300"/>
        <v>158.32210116658109</v>
      </c>
    </row>
    <row r="2447" spans="1:11" ht="13.5" x14ac:dyDescent="0.25">
      <c r="A2447" s="3">
        <f>TITRES_STAT!B2450</f>
        <v>45567</v>
      </c>
      <c r="B2447" s="6">
        <f>TITRES_STAT!D2450</f>
        <v>159.02799999999999</v>
      </c>
      <c r="C2447" s="2">
        <f t="shared" si="301"/>
        <v>0.95799999999999841</v>
      </c>
      <c r="D2447" s="2">
        <f t="shared" si="302"/>
        <v>158.45319999999998</v>
      </c>
      <c r="E2447" s="2">
        <f t="shared" si="304"/>
        <v>158.35739999999998</v>
      </c>
      <c r="F2447" s="2">
        <f t="shared" si="297"/>
        <v>157.73948999999999</v>
      </c>
      <c r="G2447" s="2">
        <f t="shared" si="299"/>
        <v>160.17951600000006</v>
      </c>
      <c r="H2447" s="2">
        <f t="shared" si="303"/>
        <v>149.95566299999976</v>
      </c>
      <c r="I2447" s="2">
        <f t="array" ref="I2447">SUMPRODUCT(B2431:B2450, (ROW(B2431:B2450)-ROW(B2431)+1)) / (20*21/2)</f>
        <v>158.45114714285714</v>
      </c>
      <c r="J2447" s="2">
        <f t="shared" si="298"/>
        <v>158.41114098723656</v>
      </c>
      <c r="K2447" s="2">
        <f t="shared" si="300"/>
        <v>158.34978347377398</v>
      </c>
    </row>
    <row r="2448" spans="1:11" ht="13.5" x14ac:dyDescent="0.25">
      <c r="A2448" s="3">
        <f>TITRES_STAT!B2451</f>
        <v>45568</v>
      </c>
      <c r="B2448" s="6">
        <f>TITRES_STAT!D2451</f>
        <v>159.98599999999999</v>
      </c>
      <c r="C2448" s="2">
        <f t="shared" si="301"/>
        <v>0.95799999999999841</v>
      </c>
      <c r="D2448" s="2">
        <f t="shared" si="302"/>
        <v>158.64479999999998</v>
      </c>
      <c r="E2448" s="2">
        <f t="shared" si="304"/>
        <v>158.45319999999998</v>
      </c>
      <c r="F2448" s="2">
        <f t="shared" si="297"/>
        <v>157.64368999999996</v>
      </c>
      <c r="G2448" s="2">
        <f t="shared" si="299"/>
        <v>160.12203600000007</v>
      </c>
      <c r="H2448" s="2">
        <f t="shared" si="303"/>
        <v>150.00396899999976</v>
      </c>
      <c r="I2448" s="2">
        <f t="array" ref="I2448">SUMPRODUCT(B2432:B2451, (ROW(B2432:B2451)-ROW(B2432)+1)) / (20*21/2)</f>
        <v>158.66053857142859</v>
      </c>
      <c r="J2448" s="2">
        <f t="shared" si="298"/>
        <v>158.5611275598807</v>
      </c>
      <c r="K2448" s="2">
        <f t="shared" si="300"/>
        <v>158.41394882774361</v>
      </c>
    </row>
    <row r="2449" spans="1:11" ht="13.5" x14ac:dyDescent="0.25">
      <c r="A2449" s="3">
        <f>TITRES_STAT!B2452</f>
        <v>45569</v>
      </c>
      <c r="B2449" s="6">
        <f>TITRES_STAT!D2452</f>
        <v>159.98599999999999</v>
      </c>
      <c r="C2449" s="2">
        <f t="shared" si="301"/>
        <v>0</v>
      </c>
      <c r="D2449" s="2">
        <f t="shared" si="302"/>
        <v>159.02799999999999</v>
      </c>
      <c r="E2449" s="2">
        <f t="shared" si="304"/>
        <v>158.54899999999998</v>
      </c>
      <c r="F2449" s="2">
        <f t="shared" si="297"/>
        <v>157.54789</v>
      </c>
      <c r="G2449" s="2">
        <f t="shared" si="299"/>
        <v>160.04539600000007</v>
      </c>
      <c r="H2449" s="2">
        <f t="shared" si="303"/>
        <v>150.05227499999978</v>
      </c>
      <c r="I2449" s="2">
        <f t="array" ref="I2449">SUMPRODUCT(B2433:B2452, (ROW(B2433:B2452)-ROW(B2433)+1)) / (20*21/2)</f>
        <v>158.85168238095235</v>
      </c>
      <c r="J2449" s="2">
        <f t="shared" si="298"/>
        <v>158.6968296970349</v>
      </c>
      <c r="K2449" s="2">
        <f t="shared" si="300"/>
        <v>158.47559789332229</v>
      </c>
    </row>
    <row r="2450" spans="1:11" ht="13.5" x14ac:dyDescent="0.25">
      <c r="A2450" s="3">
        <f>TITRES_STAT!B2453</f>
        <v>45572</v>
      </c>
      <c r="B2450" s="6">
        <f>TITRES_STAT!D2453</f>
        <v>159.98599999999999</v>
      </c>
      <c r="C2450" s="2">
        <f t="shared" si="301"/>
        <v>0</v>
      </c>
      <c r="D2450" s="2">
        <f t="shared" si="302"/>
        <v>159.41119999999998</v>
      </c>
      <c r="E2450" s="2">
        <f t="shared" si="304"/>
        <v>158.64479999999995</v>
      </c>
      <c r="F2450" s="2">
        <f t="shared" si="297"/>
        <v>157.78738999999999</v>
      </c>
      <c r="G2450" s="2">
        <f t="shared" si="299"/>
        <v>159.96875600000004</v>
      </c>
      <c r="H2450" s="2">
        <f t="shared" si="303"/>
        <v>150.10058099999978</v>
      </c>
      <c r="I2450" s="2">
        <f t="array" ref="I2450">SUMPRODUCT(B2434:B2453, (ROW(B2434:B2453)-ROW(B2434)+1)) / (20*21/2)</f>
        <v>159.11581666666666</v>
      </c>
      <c r="J2450" s="2">
        <f t="shared" si="298"/>
        <v>158.81960782112679</v>
      </c>
      <c r="K2450" s="2">
        <f t="shared" si="300"/>
        <v>158.53482934848611</v>
      </c>
    </row>
    <row r="2451" spans="1:11" ht="13.5" x14ac:dyDescent="0.25">
      <c r="A2451" s="3">
        <f>TITRES_STAT!B2454</f>
        <v>45573</v>
      </c>
      <c r="B2451" s="6">
        <f>TITRES_STAT!D2454</f>
        <v>159.98599999999999</v>
      </c>
      <c r="C2451" s="2">
        <f t="shared" si="301"/>
        <v>0</v>
      </c>
      <c r="D2451" s="2">
        <f t="shared" si="302"/>
        <v>159.7944</v>
      </c>
      <c r="E2451" s="2">
        <f t="shared" si="304"/>
        <v>159.12379999999993</v>
      </c>
      <c r="F2451" s="2">
        <f t="shared" si="297"/>
        <v>157.97898999999995</v>
      </c>
      <c r="G2451" s="2">
        <f t="shared" si="299"/>
        <v>160.02623600000007</v>
      </c>
      <c r="H2451" s="2">
        <f t="shared" si="303"/>
        <v>150.1488869999998</v>
      </c>
      <c r="I2451" s="2">
        <f t="array" ref="I2451">SUMPRODUCT(B2435:B2454, (ROW(B2435:B2454)-ROW(B2435)+1)) / (20*21/2)</f>
        <v>159.36170333333328</v>
      </c>
      <c r="J2451" s="2">
        <f t="shared" si="298"/>
        <v>158.93069279054328</v>
      </c>
      <c r="K2451" s="2">
        <f t="shared" si="300"/>
        <v>158.59173800148665</v>
      </c>
    </row>
    <row r="2452" spans="1:11" ht="13.5" x14ac:dyDescent="0.25">
      <c r="A2452" s="3">
        <f>TITRES_STAT!B2455</f>
        <v>45574</v>
      </c>
      <c r="B2452" s="6">
        <f>TITRES_STAT!D2455</f>
        <v>159.98599999999999</v>
      </c>
      <c r="C2452" s="2">
        <f t="shared" si="301"/>
        <v>0</v>
      </c>
      <c r="D2452" s="2">
        <f t="shared" si="302"/>
        <v>159.98599999999999</v>
      </c>
      <c r="E2452" s="2">
        <f t="shared" si="304"/>
        <v>159.21959999999996</v>
      </c>
      <c r="F2452" s="2">
        <f t="shared" ref="F2452:F2515" si="305">AVERAGE(B2433:B2452)</f>
        <v>158.17058999999995</v>
      </c>
      <c r="G2452" s="2">
        <f t="shared" si="299"/>
        <v>160.08371600000004</v>
      </c>
      <c r="H2452" s="2">
        <f t="shared" si="303"/>
        <v>150.1971929999998</v>
      </c>
      <c r="I2452" s="2">
        <f t="array" ref="I2452">SUMPRODUCT(B2436:B2455, (ROW(B2436:B2455)-ROW(B2436)+1)) / (20*21/2)</f>
        <v>159.58934238095233</v>
      </c>
      <c r="J2452" s="2">
        <f t="shared" si="298"/>
        <v>159.03119823906295</v>
      </c>
      <c r="K2452" s="2">
        <f t="shared" si="300"/>
        <v>158.64641494260482</v>
      </c>
    </row>
    <row r="2453" spans="1:11" ht="13.5" x14ac:dyDescent="0.25">
      <c r="A2453" s="3">
        <f>TITRES_STAT!B2456</f>
        <v>45575</v>
      </c>
      <c r="B2453" s="6">
        <f>TITRES_STAT!D2456</f>
        <v>160.94399999999999</v>
      </c>
      <c r="C2453" s="2">
        <f t="shared" si="301"/>
        <v>0.95799999999999841</v>
      </c>
      <c r="D2453" s="2">
        <f t="shared" si="302"/>
        <v>160.17759999999998</v>
      </c>
      <c r="E2453" s="2">
        <f t="shared" si="304"/>
        <v>159.41119999999995</v>
      </c>
      <c r="F2453" s="2">
        <f t="shared" si="305"/>
        <v>158.36218999999994</v>
      </c>
      <c r="G2453" s="2">
        <f t="shared" si="299"/>
        <v>160.10287600000004</v>
      </c>
      <c r="H2453" s="2">
        <f t="shared" si="303"/>
        <v>150.2227909999998</v>
      </c>
      <c r="I2453" s="2">
        <f t="array" ref="I2453">SUMPRODUCT(B2437:B2456, (ROW(B2437:B2456)-ROW(B2437)+1)) / (20*21/2)</f>
        <v>159.78983809523803</v>
      </c>
      <c r="J2453" s="2">
        <f t="shared" ref="J2453:J2516" si="306">$J$4*B2453+J2452*(1-$J$4)</f>
        <v>159.21336983534266</v>
      </c>
      <c r="K2453" s="2">
        <f t="shared" si="300"/>
        <v>158.73651631740464</v>
      </c>
    </row>
    <row r="2454" spans="1:11" ht="13.5" x14ac:dyDescent="0.25">
      <c r="A2454" s="3">
        <f>TITRES_STAT!B2457</f>
        <v>45576</v>
      </c>
      <c r="B2454" s="6">
        <f>TITRES_STAT!D2457</f>
        <v>160.94399999999999</v>
      </c>
      <c r="C2454" s="2">
        <f t="shared" si="301"/>
        <v>0</v>
      </c>
      <c r="D2454" s="2">
        <f t="shared" si="302"/>
        <v>160.36919999999998</v>
      </c>
      <c r="E2454" s="2">
        <f t="shared" si="304"/>
        <v>159.6986</v>
      </c>
      <c r="F2454" s="2">
        <f t="shared" si="305"/>
        <v>158.55378999999996</v>
      </c>
      <c r="G2454" s="2">
        <f t="shared" si="299"/>
        <v>160.12203600000007</v>
      </c>
      <c r="H2454" s="2">
        <f t="shared" si="303"/>
        <v>150.2483889999998</v>
      </c>
      <c r="I2454" s="2">
        <f t="array" ref="I2454">SUMPRODUCT(B2438:B2457, (ROW(B2438:B2457)-ROW(B2438)+1)) / (20*21/2)</f>
        <v>159.96319047619042</v>
      </c>
      <c r="J2454" s="2">
        <f t="shared" si="306"/>
        <v>159.37819175578622</v>
      </c>
      <c r="K2454" s="2">
        <f t="shared" si="300"/>
        <v>158.82308430495738</v>
      </c>
    </row>
    <row r="2455" spans="1:11" ht="13.5" x14ac:dyDescent="0.25">
      <c r="A2455" s="3">
        <f>TITRES_STAT!B2458</f>
        <v>45579</v>
      </c>
      <c r="B2455" s="6">
        <f>TITRES_STAT!D2458</f>
        <v>160.94399999999999</v>
      </c>
      <c r="C2455" s="2">
        <f t="shared" si="301"/>
        <v>0</v>
      </c>
      <c r="D2455" s="2">
        <f t="shared" si="302"/>
        <v>160.56079999999997</v>
      </c>
      <c r="E2455" s="2">
        <f t="shared" si="304"/>
        <v>159.98599999999996</v>
      </c>
      <c r="F2455" s="2">
        <f t="shared" si="305"/>
        <v>158.83879499999995</v>
      </c>
      <c r="G2455" s="2">
        <f t="shared" si="299"/>
        <v>160.14119600000006</v>
      </c>
      <c r="H2455" s="2">
        <f t="shared" si="303"/>
        <v>150.25107149999982</v>
      </c>
      <c r="I2455" s="2">
        <f t="array" ref="I2455">SUMPRODUCT(B2439:B2458, (ROW(B2439:B2458)-ROW(B2439)+1)) / (20*21/2)</f>
        <v>160.10917142857139</v>
      </c>
      <c r="J2455" s="2">
        <f t="shared" si="306"/>
        <v>159.52731635047326</v>
      </c>
      <c r="K2455" s="2">
        <f t="shared" si="300"/>
        <v>158.90625746946884</v>
      </c>
    </row>
    <row r="2456" spans="1:11" ht="13.5" x14ac:dyDescent="0.25">
      <c r="A2456" s="3">
        <f>TITRES_STAT!B2459</f>
        <v>45581</v>
      </c>
      <c r="B2456" s="6">
        <f>TITRES_STAT!D2459</f>
        <v>160.94399999999999</v>
      </c>
      <c r="C2456" s="2">
        <f t="shared" si="301"/>
        <v>0</v>
      </c>
      <c r="D2456" s="2">
        <f t="shared" si="302"/>
        <v>160.75239999999997</v>
      </c>
      <c r="E2456" s="2">
        <f t="shared" si="304"/>
        <v>160.27339999999998</v>
      </c>
      <c r="F2456" s="2">
        <f t="shared" si="305"/>
        <v>159.12379999999996</v>
      </c>
      <c r="G2456" s="2">
        <f t="shared" si="299"/>
        <v>160.10287600000004</v>
      </c>
      <c r="H2456" s="2">
        <f t="shared" si="303"/>
        <v>150.22167249999984</v>
      </c>
      <c r="I2456" s="2">
        <f t="array" ref="I2456">SUMPRODUCT(B2440:B2459, (ROW(B2440:B2459)-ROW(B2440)+1)) / (20*21/2)</f>
        <v>160.24602857142852</v>
      </c>
      <c r="J2456" s="2">
        <f t="shared" si="306"/>
        <v>159.66223860280914</v>
      </c>
      <c r="K2456" s="2">
        <f t="shared" si="300"/>
        <v>158.98616894125436</v>
      </c>
    </row>
    <row r="2457" spans="1:11" ht="13.5" x14ac:dyDescent="0.25">
      <c r="A2457" s="3">
        <f>TITRES_STAT!B2460</f>
        <v>45582</v>
      </c>
      <c r="B2457" s="6">
        <f>TITRES_STAT!D2460</f>
        <v>160.94399999999999</v>
      </c>
      <c r="C2457" s="2">
        <f t="shared" si="301"/>
        <v>0</v>
      </c>
      <c r="D2457" s="2">
        <f t="shared" si="302"/>
        <v>160.94399999999999</v>
      </c>
      <c r="E2457" s="2">
        <f t="shared" si="304"/>
        <v>160.46499999999997</v>
      </c>
      <c r="F2457" s="2">
        <f t="shared" si="305"/>
        <v>159.41119999999995</v>
      </c>
      <c r="G2457" s="2">
        <f t="shared" si="299"/>
        <v>160.06455600000007</v>
      </c>
      <c r="H2457" s="2">
        <f t="shared" si="303"/>
        <v>150.17852399999984</v>
      </c>
      <c r="I2457" s="2">
        <f t="array" ref="I2457">SUMPRODUCT(B2441:B2460, (ROW(B2441:B2460)-ROW(B2441)+1)) / (20*21/2)</f>
        <v>160.37376190476186</v>
      </c>
      <c r="J2457" s="2">
        <f t="shared" si="306"/>
        <v>159.78431111682733</v>
      </c>
      <c r="K2457" s="2">
        <f t="shared" si="300"/>
        <v>159.06294662983262</v>
      </c>
    </row>
    <row r="2458" spans="1:11" ht="13.5" x14ac:dyDescent="0.25">
      <c r="A2458" s="3">
        <f>TITRES_STAT!B2461</f>
        <v>45583</v>
      </c>
      <c r="B2458" s="6">
        <f>TITRES_STAT!D2461</f>
        <v>160.94399999999999</v>
      </c>
      <c r="C2458" s="2">
        <f t="shared" si="301"/>
        <v>0</v>
      </c>
      <c r="D2458" s="2">
        <f t="shared" si="302"/>
        <v>160.94399999999999</v>
      </c>
      <c r="E2458" s="2">
        <f t="shared" si="304"/>
        <v>160.56079999999997</v>
      </c>
      <c r="F2458" s="2">
        <f t="shared" si="305"/>
        <v>159.50699999999995</v>
      </c>
      <c r="G2458" s="2">
        <f t="shared" si="299"/>
        <v>160.02623600000007</v>
      </c>
      <c r="H2458" s="2">
        <f t="shared" si="303"/>
        <v>150.17341499999984</v>
      </c>
      <c r="I2458" s="2">
        <f t="array" ref="I2458">SUMPRODUCT(B2442:B2461, (ROW(B2442:B2461)-ROW(B2442)+1)) / (20*21/2)</f>
        <v>160.4923714285714</v>
      </c>
      <c r="J2458" s="2">
        <f t="shared" si="306"/>
        <v>159.89475767712949</v>
      </c>
      <c r="K2458" s="2">
        <f t="shared" si="300"/>
        <v>159.13671342866272</v>
      </c>
    </row>
    <row r="2459" spans="1:11" ht="13.5" x14ac:dyDescent="0.25">
      <c r="A2459" s="3">
        <f>TITRES_STAT!B2462</f>
        <v>45586</v>
      </c>
      <c r="B2459" s="6">
        <f>TITRES_STAT!D2462</f>
        <v>160.94399999999999</v>
      </c>
      <c r="C2459" s="2">
        <f t="shared" si="301"/>
        <v>0</v>
      </c>
      <c r="D2459" s="2">
        <f t="shared" si="302"/>
        <v>160.94399999999999</v>
      </c>
      <c r="E2459" s="2">
        <f t="shared" si="304"/>
        <v>160.65659999999997</v>
      </c>
      <c r="F2459" s="2">
        <f t="shared" si="305"/>
        <v>159.60279999999995</v>
      </c>
      <c r="G2459" s="2">
        <f t="shared" si="299"/>
        <v>159.98791600000007</v>
      </c>
      <c r="H2459" s="2">
        <f t="shared" si="303"/>
        <v>150.20474149999984</v>
      </c>
      <c r="I2459" s="2">
        <f t="array" ref="I2459">SUMPRODUCT(B2443:B2462, (ROW(B2443:B2462)-ROW(B2443)+1)) / (20*21/2)</f>
        <v>160.58360952380949</v>
      </c>
      <c r="J2459" s="2">
        <f t="shared" si="306"/>
        <v>159.99468551740287</v>
      </c>
      <c r="K2459" s="2">
        <f t="shared" si="300"/>
        <v>159.20758741185242</v>
      </c>
    </row>
    <row r="2460" spans="1:11" ht="13.5" x14ac:dyDescent="0.25">
      <c r="A2460" s="3">
        <f>TITRES_STAT!B2463</f>
        <v>45587</v>
      </c>
      <c r="B2460" s="6">
        <f>TITRES_STAT!D2463</f>
        <v>160.94399999999999</v>
      </c>
      <c r="C2460" s="2">
        <f t="shared" si="301"/>
        <v>0</v>
      </c>
      <c r="D2460" s="2">
        <f t="shared" si="302"/>
        <v>160.94399999999999</v>
      </c>
      <c r="E2460" s="2">
        <f t="shared" si="304"/>
        <v>160.75239999999997</v>
      </c>
      <c r="F2460" s="2">
        <f t="shared" si="305"/>
        <v>159.69859999999994</v>
      </c>
      <c r="G2460" s="2">
        <f t="shared" si="299"/>
        <v>159.94959600000007</v>
      </c>
      <c r="H2460" s="2">
        <f t="shared" si="303"/>
        <v>150.27085349999984</v>
      </c>
      <c r="I2460" s="2">
        <f t="array" ref="I2460">SUMPRODUCT(B2444:B2463, (ROW(B2444:B2463)-ROW(B2444)+1)) / (20*21/2)</f>
        <v>160.6657238095238</v>
      </c>
      <c r="J2460" s="2">
        <f t="shared" si="306"/>
        <v>160.08509642050737</v>
      </c>
      <c r="K2460" s="2">
        <f t="shared" si="300"/>
        <v>159.27568202315231</v>
      </c>
    </row>
    <row r="2461" spans="1:11" ht="13.5" x14ac:dyDescent="0.25">
      <c r="A2461" s="3">
        <f>TITRES_STAT!B2464</f>
        <v>45588</v>
      </c>
      <c r="B2461" s="6">
        <f>TITRES_STAT!D2464</f>
        <v>160.94399999999999</v>
      </c>
      <c r="C2461" s="2">
        <f t="shared" si="301"/>
        <v>0</v>
      </c>
      <c r="D2461" s="2">
        <f t="shared" si="302"/>
        <v>160.94399999999999</v>
      </c>
      <c r="E2461" s="2">
        <f t="shared" si="304"/>
        <v>160.84819999999996</v>
      </c>
      <c r="F2461" s="2">
        <f t="shared" si="305"/>
        <v>159.98599999999993</v>
      </c>
      <c r="G2461" s="2">
        <f t="shared" si="299"/>
        <v>159.9112760000001</v>
      </c>
      <c r="H2461" s="2">
        <f t="shared" si="303"/>
        <v>150.33696549999985</v>
      </c>
      <c r="I2461" s="2">
        <f t="array" ref="I2461">SUMPRODUCT(B2445:B2464, (ROW(B2445:B2464)-ROW(B2445)+1)) / (20*21/2)</f>
        <v>160.92119047619042</v>
      </c>
      <c r="J2461" s="2">
        <f t="shared" si="306"/>
        <v>160.16689676141144</v>
      </c>
      <c r="K2461" s="2">
        <f t="shared" si="300"/>
        <v>159.34110625753848</v>
      </c>
    </row>
    <row r="2462" spans="1:11" ht="13.5" x14ac:dyDescent="0.25">
      <c r="A2462" s="3">
        <f>TITRES_STAT!B2465</f>
        <v>45589</v>
      </c>
      <c r="B2462" s="6">
        <f>TITRES_STAT!D2465</f>
        <v>160.94399999999999</v>
      </c>
      <c r="C2462" s="2">
        <f t="shared" si="301"/>
        <v>0</v>
      </c>
      <c r="D2462" s="2">
        <f t="shared" si="302"/>
        <v>160.94399999999999</v>
      </c>
      <c r="E2462" s="2">
        <f t="shared" si="304"/>
        <v>160.94399999999999</v>
      </c>
      <c r="F2462" s="2">
        <f t="shared" si="305"/>
        <v>160.08179999999996</v>
      </c>
      <c r="G2462" s="2">
        <f t="shared" si="299"/>
        <v>159.87295600000007</v>
      </c>
      <c r="H2462" s="2">
        <f t="shared" si="303"/>
        <v>150.40307749999988</v>
      </c>
      <c r="I2462" s="2">
        <f t="array" ref="I2462">SUMPRODUCT(B2446:B2465, (ROW(B2446:B2465)-ROW(B2446)+1)) / (20*21/2)</f>
        <v>161.51879999999997</v>
      </c>
      <c r="J2462" s="2">
        <f t="shared" si="306"/>
        <v>160.24090659365797</v>
      </c>
      <c r="K2462" s="2">
        <f t="shared" si="300"/>
        <v>159.40396483567423</v>
      </c>
    </row>
    <row r="2463" spans="1:11" ht="13.5" x14ac:dyDescent="0.25">
      <c r="A2463" s="3">
        <f>TITRES_STAT!B2466</f>
        <v>45590</v>
      </c>
      <c r="B2463" s="6">
        <f>TITRES_STAT!D2466</f>
        <v>160.94399999999999</v>
      </c>
      <c r="C2463" s="2">
        <f t="shared" si="301"/>
        <v>0</v>
      </c>
      <c r="D2463" s="2">
        <f t="shared" si="302"/>
        <v>160.94399999999999</v>
      </c>
      <c r="E2463" s="2">
        <f t="shared" si="304"/>
        <v>160.94399999999999</v>
      </c>
      <c r="F2463" s="2">
        <f t="shared" si="305"/>
        <v>160.17759999999996</v>
      </c>
      <c r="G2463" s="2">
        <f t="shared" si="299"/>
        <v>159.83463600000007</v>
      </c>
      <c r="H2463" s="2">
        <f t="shared" si="303"/>
        <v>150.47455199999987</v>
      </c>
      <c r="I2463" s="2">
        <f t="array" ref="I2463">SUMPRODUCT(B2447:B2466, (ROW(B2447:B2466)-ROW(B2447)+1)) / (20*21/2)</f>
        <v>162.07535238095235</v>
      </c>
      <c r="J2463" s="2">
        <f t="shared" si="306"/>
        <v>160.30786787045244</v>
      </c>
      <c r="K2463" s="2">
        <f t="shared" si="300"/>
        <v>159.46435837153012</v>
      </c>
    </row>
    <row r="2464" spans="1:11" ht="13.5" x14ac:dyDescent="0.25">
      <c r="A2464" s="3">
        <f>TITRES_STAT!B2467</f>
        <v>45593</v>
      </c>
      <c r="B2464" s="6">
        <f>TITRES_STAT!D2467</f>
        <v>162.86000000000001</v>
      </c>
      <c r="C2464" s="2">
        <f t="shared" si="301"/>
        <v>1.9160000000000252</v>
      </c>
      <c r="D2464" s="2">
        <f t="shared" si="302"/>
        <v>161.3272</v>
      </c>
      <c r="E2464" s="2">
        <f t="shared" si="304"/>
        <v>161.13559999999998</v>
      </c>
      <c r="F2464" s="2">
        <f t="shared" si="305"/>
        <v>160.41709999999998</v>
      </c>
      <c r="G2464" s="2">
        <f t="shared" si="299"/>
        <v>159.85379600000005</v>
      </c>
      <c r="H2464" s="2">
        <f t="shared" si="303"/>
        <v>150.58855849999986</v>
      </c>
      <c r="I2464" s="2">
        <f t="array" ref="I2464">SUMPRODUCT(B2448:B2467, (ROW(B2448:B2467)-ROW(B2448)+1)) / (20*21/2)</f>
        <v>162.59084761904759</v>
      </c>
      <c r="J2464" s="2">
        <f t="shared" si="306"/>
        <v>160.5509280732665</v>
      </c>
      <c r="K2464" s="2">
        <f t="shared" si="300"/>
        <v>159.59752078833287</v>
      </c>
    </row>
    <row r="2465" spans="1:11" ht="13.5" x14ac:dyDescent="0.25">
      <c r="A2465" s="3">
        <f>TITRES_STAT!B2468</f>
        <v>45594</v>
      </c>
      <c r="B2465" s="6">
        <f>TITRES_STAT!D2468</f>
        <v>166.69200000000001</v>
      </c>
      <c r="C2465" s="2">
        <f t="shared" si="301"/>
        <v>3.8319999999999936</v>
      </c>
      <c r="D2465" s="2">
        <f t="shared" si="302"/>
        <v>162.4768</v>
      </c>
      <c r="E2465" s="2">
        <f t="shared" si="304"/>
        <v>161.71039999999999</v>
      </c>
      <c r="F2465" s="2">
        <f t="shared" si="305"/>
        <v>160.84819999999996</v>
      </c>
      <c r="G2465" s="2">
        <f t="shared" si="299"/>
        <v>159.94959600000004</v>
      </c>
      <c r="H2465" s="2">
        <f t="shared" si="303"/>
        <v>150.75321099999988</v>
      </c>
      <c r="I2465" s="2">
        <f t="array" ref="I2465">SUMPRODUCT(B2449:B2468, (ROW(B2449:B2468)-ROW(B2449)+1)) / (20*21/2)</f>
        <v>162.79613333333333</v>
      </c>
      <c r="J2465" s="2">
        <f t="shared" si="306"/>
        <v>161.13579206628873</v>
      </c>
      <c r="K2465" s="2">
        <f t="shared" si="300"/>
        <v>159.87573565937865</v>
      </c>
    </row>
    <row r="2466" spans="1:11" ht="13.5" x14ac:dyDescent="0.25">
      <c r="A2466" s="3">
        <f>TITRES_STAT!B2469</f>
        <v>45595</v>
      </c>
      <c r="B2466" s="6">
        <f>TITRES_STAT!D2469</f>
        <v>166.69200000000001</v>
      </c>
      <c r="C2466" s="2">
        <f t="shared" si="301"/>
        <v>0</v>
      </c>
      <c r="D2466" s="2">
        <f t="shared" si="302"/>
        <v>163.62640000000002</v>
      </c>
      <c r="E2466" s="2">
        <f t="shared" si="304"/>
        <v>162.28519999999997</v>
      </c>
      <c r="F2466" s="2">
        <f t="shared" si="305"/>
        <v>161.27929999999998</v>
      </c>
      <c r="G2466" s="2">
        <f t="shared" si="299"/>
        <v>160.04539600000007</v>
      </c>
      <c r="H2466" s="2">
        <f t="shared" si="303"/>
        <v>150.88779849999986</v>
      </c>
      <c r="I2466" s="2">
        <f t="array" ref="I2466">SUMPRODUCT(B2450:B2469, (ROW(B2450:B2469)-ROW(B2450)+1)) / (20*21/2)</f>
        <v>163.25688571428569</v>
      </c>
      <c r="J2466" s="2">
        <f t="shared" si="306"/>
        <v>161.66495472664218</v>
      </c>
      <c r="K2466" s="2">
        <f t="shared" si="300"/>
        <v>160.14304014332458</v>
      </c>
    </row>
    <row r="2467" spans="1:11" ht="13.5" x14ac:dyDescent="0.25">
      <c r="A2467" s="3">
        <f>TITRES_STAT!B2470</f>
        <v>45596</v>
      </c>
      <c r="B2467" s="6">
        <f>TITRES_STAT!D2470</f>
        <v>166.69200000000001</v>
      </c>
      <c r="C2467" s="2">
        <f t="shared" si="301"/>
        <v>0</v>
      </c>
      <c r="D2467" s="2">
        <f t="shared" si="302"/>
        <v>164.77600000000001</v>
      </c>
      <c r="E2467" s="2">
        <f t="shared" si="304"/>
        <v>162.85999999999999</v>
      </c>
      <c r="F2467" s="2">
        <f t="shared" si="305"/>
        <v>161.66249999999999</v>
      </c>
      <c r="G2467" s="2">
        <f t="shared" si="299"/>
        <v>160.14119600000006</v>
      </c>
      <c r="H2467" s="2">
        <f t="shared" si="303"/>
        <v>150.99254999999985</v>
      </c>
      <c r="I2467" s="2">
        <f t="array" ref="I2467">SUMPRODUCT(B2451:B2470, (ROW(B2451:B2470)-ROW(B2451)+1)) / (20*21/2)</f>
        <v>163.68570476190479</v>
      </c>
      <c r="J2467" s="2">
        <f t="shared" si="306"/>
        <v>162.14372094315246</v>
      </c>
      <c r="K2467" s="2">
        <f t="shared" si="300"/>
        <v>160.39986209848831</v>
      </c>
    </row>
    <row r="2468" spans="1:11" ht="13.5" x14ac:dyDescent="0.25">
      <c r="A2468" s="3">
        <f>TITRES_STAT!B2471</f>
        <v>45597</v>
      </c>
      <c r="B2468" s="6">
        <f>TITRES_STAT!D2471</f>
        <v>163.81800000000001</v>
      </c>
      <c r="C2468" s="2">
        <f t="shared" si="301"/>
        <v>-2.8739999999999952</v>
      </c>
      <c r="D2468" s="2">
        <f t="shared" si="302"/>
        <v>165.35079999999999</v>
      </c>
      <c r="E2468" s="2">
        <f t="shared" si="304"/>
        <v>163.1474</v>
      </c>
      <c r="F2468" s="2">
        <f t="shared" si="305"/>
        <v>161.85409999999999</v>
      </c>
      <c r="G2468" s="2">
        <f t="shared" si="299"/>
        <v>160.17951600000004</v>
      </c>
      <c r="H2468" s="2">
        <f t="shared" si="303"/>
        <v>151.06001599999988</v>
      </c>
      <c r="I2468" s="2">
        <f t="array" ref="I2468">SUMPRODUCT(B2452:B2471, (ROW(B2452:B2471)-ROW(B2452)+1)) / (20*21/2)</f>
        <v>164.08259047619046</v>
      </c>
      <c r="J2468" s="2">
        <f t="shared" si="306"/>
        <v>162.30317609142364</v>
      </c>
      <c r="K2468" s="2">
        <f t="shared" si="300"/>
        <v>160.53390672207701</v>
      </c>
    </row>
    <row r="2469" spans="1:11" ht="13.5" x14ac:dyDescent="0.25">
      <c r="A2469" s="3">
        <f>TITRES_STAT!B2472</f>
        <v>45600</v>
      </c>
      <c r="B2469" s="6">
        <f>TITRES_STAT!D2472</f>
        <v>166.69200000000001</v>
      </c>
      <c r="C2469" s="2">
        <f t="shared" si="301"/>
        <v>2.8739999999999952</v>
      </c>
      <c r="D2469" s="2">
        <f t="shared" si="302"/>
        <v>166.1172</v>
      </c>
      <c r="E2469" s="2">
        <f t="shared" si="304"/>
        <v>163.72219999999999</v>
      </c>
      <c r="F2469" s="2">
        <f t="shared" si="305"/>
        <v>162.18940000000001</v>
      </c>
      <c r="G2469" s="2">
        <f t="shared" si="299"/>
        <v>160.27531600000006</v>
      </c>
      <c r="H2469" s="2">
        <f t="shared" si="303"/>
        <v>151.14185199999986</v>
      </c>
      <c r="I2469" s="2">
        <f t="array" ref="I2469">SUMPRODUCT(B2453:B2472, (ROW(B2453:B2472)-ROW(B2453)+1)) / (20*21/2)</f>
        <v>164.44754285714285</v>
      </c>
      <c r="J2469" s="2">
        <f t="shared" si="306"/>
        <v>162.72115932081186</v>
      </c>
      <c r="K2469" s="2">
        <f t="shared" si="300"/>
        <v>160.77540057611319</v>
      </c>
    </row>
    <row r="2470" spans="1:11" ht="13.5" x14ac:dyDescent="0.25">
      <c r="A2470" s="3">
        <f>TITRES_STAT!B2473</f>
        <v>45601</v>
      </c>
      <c r="B2470" s="6">
        <f>TITRES_STAT!D2473</f>
        <v>166.69200000000001</v>
      </c>
      <c r="C2470" s="2">
        <f t="shared" si="301"/>
        <v>0</v>
      </c>
      <c r="D2470" s="2">
        <f t="shared" si="302"/>
        <v>166.1172</v>
      </c>
      <c r="E2470" s="2">
        <f t="shared" si="304"/>
        <v>164.297</v>
      </c>
      <c r="F2470" s="2">
        <f t="shared" si="305"/>
        <v>162.5247</v>
      </c>
      <c r="G2470" s="2">
        <f t="shared" si="299"/>
        <v>160.37111600000006</v>
      </c>
      <c r="H2470" s="2">
        <f t="shared" si="303"/>
        <v>151.21910499999984</v>
      </c>
      <c r="I2470" s="2">
        <f t="array" ref="I2470">SUMPRODUCT(B2454:B2473, (ROW(B2454:B2473)-ROW(B2454)+1)) / (20*21/2)</f>
        <v>164.78056190476192</v>
      </c>
      <c r="J2470" s="2">
        <f t="shared" si="306"/>
        <v>163.09933462359169</v>
      </c>
      <c r="K2470" s="2">
        <f t="shared" si="300"/>
        <v>161.00742408293226</v>
      </c>
    </row>
    <row r="2471" spans="1:11" ht="13.5" x14ac:dyDescent="0.25">
      <c r="A2471" s="3">
        <f>TITRES_STAT!B2474</f>
        <v>45602</v>
      </c>
      <c r="B2471" s="6">
        <f>TITRES_STAT!D2474</f>
        <v>166.69200000000001</v>
      </c>
      <c r="C2471" s="2">
        <f t="shared" si="301"/>
        <v>0</v>
      </c>
      <c r="D2471" s="2">
        <f t="shared" si="302"/>
        <v>166.1172</v>
      </c>
      <c r="E2471" s="2">
        <f t="shared" si="304"/>
        <v>164.87180000000001</v>
      </c>
      <c r="F2471" s="2">
        <f t="shared" si="305"/>
        <v>162.85999999999999</v>
      </c>
      <c r="G2471" s="2">
        <f t="shared" si="299"/>
        <v>160.46691600000005</v>
      </c>
      <c r="H2471" s="2">
        <f t="shared" si="303"/>
        <v>151.29635799999986</v>
      </c>
      <c r="I2471" s="2">
        <f t="array" ref="I2471">SUMPRODUCT(B2455:B2474, (ROW(B2455:B2474)-ROW(B2455)+1)) / (20*21/2)</f>
        <v>165.08620952380954</v>
      </c>
      <c r="J2471" s="2">
        <f t="shared" si="306"/>
        <v>163.44149323086867</v>
      </c>
      <c r="K2471" s="2">
        <f t="shared" si="300"/>
        <v>161.23034862869963</v>
      </c>
    </row>
    <row r="2472" spans="1:11" ht="13.5" x14ac:dyDescent="0.25">
      <c r="A2472" s="3">
        <f>TITRES_STAT!B2475</f>
        <v>45603</v>
      </c>
      <c r="B2472" s="6">
        <f>TITRES_STAT!D2475</f>
        <v>166.69200000000001</v>
      </c>
      <c r="C2472" s="2">
        <f t="shared" si="301"/>
        <v>0</v>
      </c>
      <c r="D2472" s="2">
        <f t="shared" si="302"/>
        <v>166.1172</v>
      </c>
      <c r="E2472" s="2">
        <f t="shared" si="304"/>
        <v>165.44659999999999</v>
      </c>
      <c r="F2472" s="2">
        <f t="shared" si="305"/>
        <v>163.1953</v>
      </c>
      <c r="G2472" s="2">
        <f t="shared" si="299"/>
        <v>160.56271600000008</v>
      </c>
      <c r="H2472" s="2">
        <f t="shared" si="303"/>
        <v>151.39652649999985</v>
      </c>
      <c r="I2472" s="2">
        <f t="array" ref="I2472">SUMPRODUCT(B2456:B2475, (ROW(B2456:B2475)-ROW(B2456)+1)) / (20*21/2)</f>
        <v>165.36448571428571</v>
      </c>
      <c r="J2472" s="2">
        <f t="shared" si="306"/>
        <v>163.75106530411927</v>
      </c>
      <c r="K2472" s="2">
        <f t="shared" si="300"/>
        <v>161.4445310354173</v>
      </c>
    </row>
    <row r="2473" spans="1:11" ht="13.5" x14ac:dyDescent="0.25">
      <c r="A2473" s="3">
        <f>TITRES_STAT!B2476</f>
        <v>45604</v>
      </c>
      <c r="B2473" s="6">
        <f>TITRES_STAT!D2476</f>
        <v>166.69200000000001</v>
      </c>
      <c r="C2473" s="2">
        <f t="shared" si="301"/>
        <v>0</v>
      </c>
      <c r="D2473" s="2">
        <f t="shared" si="302"/>
        <v>166.69200000000001</v>
      </c>
      <c r="E2473" s="2">
        <f t="shared" si="304"/>
        <v>166.0214</v>
      </c>
      <c r="F2473" s="2">
        <f t="shared" si="305"/>
        <v>163.48269999999999</v>
      </c>
      <c r="G2473" s="2">
        <f t="shared" si="299"/>
        <v>160.65851600000008</v>
      </c>
      <c r="H2473" s="2">
        <f t="shared" si="303"/>
        <v>151.46461349999984</v>
      </c>
      <c r="I2473" s="2">
        <f t="array" ref="I2473">SUMPRODUCT(B2457:B2476, (ROW(B2457:B2476)-ROW(B2457)+1)) / (20*21/2)</f>
        <v>165.6153904761905</v>
      </c>
      <c r="J2473" s="2">
        <f t="shared" si="306"/>
        <v>164.03115432277457</v>
      </c>
      <c r="K2473" s="2">
        <f t="shared" si="300"/>
        <v>161.65031413206759</v>
      </c>
    </row>
    <row r="2474" spans="1:11" ht="13.5" x14ac:dyDescent="0.25">
      <c r="A2474" s="3">
        <f>TITRES_STAT!B2477</f>
        <v>45607</v>
      </c>
      <c r="B2474" s="6">
        <f>TITRES_STAT!D2477</f>
        <v>166.69200000000001</v>
      </c>
      <c r="C2474" s="2">
        <f t="shared" si="301"/>
        <v>0</v>
      </c>
      <c r="D2474" s="2">
        <f t="shared" si="302"/>
        <v>166.69200000000001</v>
      </c>
      <c r="E2474" s="2">
        <f t="shared" si="304"/>
        <v>166.40460000000002</v>
      </c>
      <c r="F2474" s="2">
        <f t="shared" si="305"/>
        <v>163.77010000000001</v>
      </c>
      <c r="G2474" s="2">
        <f t="shared" si="299"/>
        <v>160.75431600000007</v>
      </c>
      <c r="H2474" s="2">
        <f t="shared" si="303"/>
        <v>151.56711949999988</v>
      </c>
      <c r="I2474" s="2">
        <f t="array" ref="I2474">SUMPRODUCT(B2458:B2477, (ROW(B2458:B2477)-ROW(B2458)+1)) / (20*21/2)</f>
        <v>165.83892380952381</v>
      </c>
      <c r="J2474" s="2">
        <f t="shared" si="306"/>
        <v>164.28456819679604</v>
      </c>
      <c r="K2474" s="2">
        <f t="shared" si="300"/>
        <v>161.84802730335906</v>
      </c>
    </row>
    <row r="2475" spans="1:11" ht="13.5" x14ac:dyDescent="0.25">
      <c r="A2475" s="3">
        <f>TITRES_STAT!B2478</f>
        <v>45608</v>
      </c>
      <c r="B2475" s="6">
        <f>TITRES_STAT!D2478</f>
        <v>166.69200000000001</v>
      </c>
      <c r="C2475" s="2">
        <f t="shared" si="301"/>
        <v>0</v>
      </c>
      <c r="D2475" s="2">
        <f t="shared" si="302"/>
        <v>166.69200000000001</v>
      </c>
      <c r="E2475" s="2">
        <f t="shared" si="304"/>
        <v>166.40460000000002</v>
      </c>
      <c r="F2475" s="2">
        <f t="shared" si="305"/>
        <v>164.0575</v>
      </c>
      <c r="G2475" s="2">
        <f t="shared" si="299"/>
        <v>160.85011600000007</v>
      </c>
      <c r="H2475" s="2">
        <f t="shared" si="303"/>
        <v>151.64437249999986</v>
      </c>
      <c r="I2475" s="2">
        <f t="array" ref="I2475">SUMPRODUCT(B2459:B2478, (ROW(B2459:B2478)-ROW(B2459)+1)) / (20*21/2)</f>
        <v>166.03508571428571</v>
      </c>
      <c r="J2475" s="2">
        <f t="shared" si="306"/>
        <v>164.51384741614879</v>
      </c>
      <c r="K2475" s="2">
        <f t="shared" si="300"/>
        <v>162.03798701695283</v>
      </c>
    </row>
    <row r="2476" spans="1:11" ht="13.5" x14ac:dyDescent="0.25">
      <c r="A2476" s="3">
        <f>TITRES_STAT!B2479</f>
        <v>45609</v>
      </c>
      <c r="B2476" s="6">
        <f>TITRES_STAT!D2479</f>
        <v>166.69200000000001</v>
      </c>
      <c r="C2476" s="2">
        <f t="shared" si="301"/>
        <v>0</v>
      </c>
      <c r="D2476" s="2">
        <f t="shared" si="302"/>
        <v>166.69200000000001</v>
      </c>
      <c r="E2476" s="2">
        <f t="shared" si="304"/>
        <v>166.40460000000002</v>
      </c>
      <c r="F2476" s="2">
        <f t="shared" si="305"/>
        <v>164.3449</v>
      </c>
      <c r="G2476" s="2">
        <f t="shared" si="299"/>
        <v>160.94591600000007</v>
      </c>
      <c r="H2476" s="2">
        <f t="shared" si="303"/>
        <v>151.71933399999986</v>
      </c>
      <c r="I2476" s="2">
        <f t="array" ref="I2476">SUMPRODUCT(B2460:B2479, (ROW(B2460:B2479)-ROW(B2460)+1)) / (20*21/2)</f>
        <v>166.20387619047619</v>
      </c>
      <c r="J2476" s="2">
        <f t="shared" si="306"/>
        <v>164.7212905193727</v>
      </c>
      <c r="K2476" s="2">
        <f t="shared" si="300"/>
        <v>162.2204973300135</v>
      </c>
    </row>
    <row r="2477" spans="1:11" ht="13.5" x14ac:dyDescent="0.25">
      <c r="A2477" s="3">
        <f>TITRES_STAT!B2480</f>
        <v>45610</v>
      </c>
      <c r="B2477" s="6">
        <f>TITRES_STAT!D2480</f>
        <v>166.69200000000001</v>
      </c>
      <c r="C2477" s="2">
        <f t="shared" si="301"/>
        <v>0</v>
      </c>
      <c r="D2477" s="2">
        <f t="shared" si="302"/>
        <v>166.69200000000001</v>
      </c>
      <c r="E2477" s="2">
        <f t="shared" si="304"/>
        <v>166.40460000000002</v>
      </c>
      <c r="F2477" s="2">
        <f t="shared" si="305"/>
        <v>164.63229999999999</v>
      </c>
      <c r="G2477" s="2">
        <f t="shared" si="299"/>
        <v>161.04171600000006</v>
      </c>
      <c r="H2477" s="2">
        <f t="shared" si="303"/>
        <v>151.79429549999986</v>
      </c>
      <c r="I2477" s="2">
        <f t="array" ref="I2477">SUMPRODUCT(B2461:B2480, (ROW(B2461:B2480)-ROW(B2461)+1)) / (20*21/2)</f>
        <v>166.34529523809525</v>
      </c>
      <c r="J2477" s="2">
        <f t="shared" si="306"/>
        <v>164.90897713657529</v>
      </c>
      <c r="K2477" s="2">
        <f t="shared" si="300"/>
        <v>162.39585037589532</v>
      </c>
    </row>
    <row r="2478" spans="1:11" ht="13.5" x14ac:dyDescent="0.25">
      <c r="A2478" s="3">
        <f>TITRES_STAT!B2481</f>
        <v>45611</v>
      </c>
      <c r="B2478" s="6">
        <f>TITRES_STAT!D2481</f>
        <v>166.69200000000001</v>
      </c>
      <c r="C2478" s="2">
        <f t="shared" si="301"/>
        <v>0</v>
      </c>
      <c r="D2478" s="2">
        <f t="shared" si="302"/>
        <v>166.69200000000001</v>
      </c>
      <c r="E2478" s="2">
        <f t="shared" si="304"/>
        <v>166.69200000000001</v>
      </c>
      <c r="F2478" s="2">
        <f t="shared" si="305"/>
        <v>164.91970000000001</v>
      </c>
      <c r="G2478" s="2">
        <f t="shared" si="299"/>
        <v>161.13751600000006</v>
      </c>
      <c r="H2478" s="2">
        <f t="shared" si="303"/>
        <v>151.86925699999986</v>
      </c>
      <c r="I2478" s="2">
        <f t="array" ref="I2478">SUMPRODUCT(B2462:B2481, (ROW(B2462:B2481)-ROW(B2462)+1)) / (20*21/2)</f>
        <v>166.55058095238095</v>
      </c>
      <c r="J2478" s="2">
        <f t="shared" si="306"/>
        <v>165.07878883785384</v>
      </c>
      <c r="K2478" s="2">
        <f t="shared" si="300"/>
        <v>162.56432683174256</v>
      </c>
    </row>
    <row r="2479" spans="1:11" ht="13.5" x14ac:dyDescent="0.25">
      <c r="A2479" s="3">
        <f>TITRES_STAT!B2482</f>
        <v>45614</v>
      </c>
      <c r="B2479" s="6">
        <f>TITRES_STAT!D2482</f>
        <v>166.69200000000001</v>
      </c>
      <c r="C2479" s="2">
        <f t="shared" si="301"/>
        <v>0</v>
      </c>
      <c r="D2479" s="2">
        <f t="shared" si="302"/>
        <v>166.69200000000001</v>
      </c>
      <c r="E2479" s="2">
        <f t="shared" si="304"/>
        <v>166.69200000000001</v>
      </c>
      <c r="F2479" s="2">
        <f t="shared" si="305"/>
        <v>165.2071</v>
      </c>
      <c r="G2479" s="2">
        <f t="shared" si="299"/>
        <v>161.23331600000006</v>
      </c>
      <c r="H2479" s="2">
        <f t="shared" si="303"/>
        <v>151.96942549999986</v>
      </c>
      <c r="I2479" s="2">
        <f t="array" ref="I2479">SUMPRODUCT(B2463:B2482, (ROW(B2463:B2482)-ROW(B2463)+1)) / (20*21/2)</f>
        <v>166.72393333333332</v>
      </c>
      <c r="J2479" s="2">
        <f t="shared" si="306"/>
        <v>165.23242799615349</v>
      </c>
      <c r="K2479" s="2">
        <f t="shared" si="300"/>
        <v>162.72619636775266</v>
      </c>
    </row>
    <row r="2480" spans="1:11" ht="13.5" x14ac:dyDescent="0.25">
      <c r="A2480" s="3">
        <f>TITRES_STAT!B2483</f>
        <v>45615</v>
      </c>
      <c r="B2480" s="6">
        <f>TITRES_STAT!D2483</f>
        <v>166.69200000000001</v>
      </c>
      <c r="C2480" s="2">
        <f t="shared" si="301"/>
        <v>0</v>
      </c>
      <c r="D2480" s="2">
        <f t="shared" si="302"/>
        <v>166.69200000000001</v>
      </c>
      <c r="E2480" s="2">
        <f t="shared" si="304"/>
        <v>166.69200000000001</v>
      </c>
      <c r="F2480" s="2">
        <f t="shared" si="305"/>
        <v>165.49450000000002</v>
      </c>
      <c r="G2480" s="2">
        <f t="shared" si="299"/>
        <v>161.46323600000005</v>
      </c>
      <c r="H2480" s="2">
        <f t="shared" si="303"/>
        <v>152.06959399999985</v>
      </c>
      <c r="I2480" s="2">
        <f t="array" ref="I2480">SUMPRODUCT(B2464:B2483, (ROW(B2464:B2483)-ROW(B2464)+1)) / (20*21/2)</f>
        <v>166.8653523809524</v>
      </c>
      <c r="J2480" s="2">
        <f t="shared" si="306"/>
        <v>165.37143485366266</v>
      </c>
      <c r="K2480" s="2">
        <f t="shared" si="300"/>
        <v>162.88171807882119</v>
      </c>
    </row>
    <row r="2481" spans="1:11" ht="13.5" x14ac:dyDescent="0.25">
      <c r="A2481" s="3">
        <f>TITRES_STAT!B2484</f>
        <v>45616</v>
      </c>
      <c r="B2481" s="6">
        <f>TITRES_STAT!D2484</f>
        <v>167.65</v>
      </c>
      <c r="C2481" s="2">
        <f t="shared" si="301"/>
        <v>0.95799999999999841</v>
      </c>
      <c r="D2481" s="2">
        <f t="shared" si="302"/>
        <v>166.8836</v>
      </c>
      <c r="E2481" s="2">
        <f t="shared" si="304"/>
        <v>166.7878</v>
      </c>
      <c r="F2481" s="2">
        <f t="shared" si="305"/>
        <v>165.82980000000001</v>
      </c>
      <c r="G2481" s="2">
        <f t="shared" si="299"/>
        <v>161.69315600000002</v>
      </c>
      <c r="H2481" s="2">
        <f t="shared" si="303"/>
        <v>152.17455249999986</v>
      </c>
      <c r="I2481" s="2">
        <f t="array" ref="I2481">SUMPRODUCT(B2465:B2484, (ROW(B2465:B2484)-ROW(B2465)+1)) / (20*21/2)</f>
        <v>166.97483809523808</v>
      </c>
      <c r="J2481" s="2">
        <f t="shared" si="306"/>
        <v>165.58844105807574</v>
      </c>
      <c r="K2481" s="2">
        <f t="shared" si="300"/>
        <v>163.06870952671056</v>
      </c>
    </row>
    <row r="2482" spans="1:11" ht="13.5" x14ac:dyDescent="0.25">
      <c r="A2482" s="3">
        <f>TITRES_STAT!B2485</f>
        <v>45617</v>
      </c>
      <c r="B2482" s="6">
        <f>TITRES_STAT!D2485</f>
        <v>167.65</v>
      </c>
      <c r="C2482" s="2">
        <f t="shared" si="301"/>
        <v>0</v>
      </c>
      <c r="D2482" s="2">
        <f t="shared" si="302"/>
        <v>167.0752</v>
      </c>
      <c r="E2482" s="2">
        <f t="shared" si="304"/>
        <v>166.88360000000003</v>
      </c>
      <c r="F2482" s="2">
        <f t="shared" si="305"/>
        <v>166.1651</v>
      </c>
      <c r="G2482" s="2">
        <f t="shared" ref="G2482:G2545" si="307">AVERAGE(B2433:B2482)</f>
        <v>161.92307600000001</v>
      </c>
      <c r="H2482" s="2">
        <f t="shared" si="303"/>
        <v>152.27951099999984</v>
      </c>
      <c r="I2482" s="2">
        <f t="array" ref="I2482">SUMPRODUCT(B2466:B2485, (ROW(B2466:B2485)-ROW(B2466)+1)) / (20*21/2)</f>
        <v>167.15275238095239</v>
      </c>
      <c r="J2482" s="2">
        <f t="shared" si="306"/>
        <v>165.78478000492566</v>
      </c>
      <c r="K2482" s="2">
        <f t="shared" si="300"/>
        <v>163.24836797664346</v>
      </c>
    </row>
    <row r="2483" spans="1:11" ht="13.5" x14ac:dyDescent="0.25">
      <c r="A2483" s="3">
        <f>TITRES_STAT!B2486</f>
        <v>45618</v>
      </c>
      <c r="B2483" s="6">
        <f>TITRES_STAT!D2486</f>
        <v>167.65</v>
      </c>
      <c r="C2483" s="2">
        <f t="shared" si="301"/>
        <v>0</v>
      </c>
      <c r="D2483" s="2">
        <f t="shared" si="302"/>
        <v>167.26679999999999</v>
      </c>
      <c r="E2483" s="2">
        <f t="shared" si="304"/>
        <v>166.97940000000003</v>
      </c>
      <c r="F2483" s="2">
        <f t="shared" si="305"/>
        <v>166.50040000000001</v>
      </c>
      <c r="G2483" s="2">
        <f t="shared" si="307"/>
        <v>162.133836</v>
      </c>
      <c r="H2483" s="2">
        <f t="shared" si="303"/>
        <v>152.38446949999985</v>
      </c>
      <c r="I2483" s="2">
        <f t="array" ref="I2483">SUMPRODUCT(B2467:B2486, (ROW(B2467:B2486)-ROW(B2467)+1)) / (20*21/2)</f>
        <v>167.32154285714287</v>
      </c>
      <c r="J2483" s="2">
        <f t="shared" si="306"/>
        <v>165.96242000445656</v>
      </c>
      <c r="K2483" s="2">
        <f t="shared" ref="K2483:K2546" si="308">$K$4*B2483+(1-$K$4)*K2482</f>
        <v>163.42098099716725</v>
      </c>
    </row>
    <row r="2484" spans="1:11" ht="13.5" x14ac:dyDescent="0.25">
      <c r="A2484" s="3">
        <f>TITRES_STAT!B2487</f>
        <v>45621</v>
      </c>
      <c r="B2484" s="6">
        <f>TITRES_STAT!D2487</f>
        <v>167.65</v>
      </c>
      <c r="C2484" s="2">
        <f t="shared" si="301"/>
        <v>0</v>
      </c>
      <c r="D2484" s="2">
        <f t="shared" si="302"/>
        <v>167.45839999999998</v>
      </c>
      <c r="E2484" s="2">
        <f t="shared" si="304"/>
        <v>167.07520000000005</v>
      </c>
      <c r="F2484" s="2">
        <f t="shared" si="305"/>
        <v>166.73990000000003</v>
      </c>
      <c r="G2484" s="2">
        <f t="shared" si="307"/>
        <v>162.344596</v>
      </c>
      <c r="H2484" s="2">
        <f t="shared" si="303"/>
        <v>152.48942799999986</v>
      </c>
      <c r="I2484" s="2">
        <f t="array" ref="I2484">SUMPRODUCT(B2468:B2487, (ROW(B2468:B2487)-ROW(B2468)+1)) / (20*21/2)</f>
        <v>167.38997142857144</v>
      </c>
      <c r="J2484" s="2">
        <f t="shared" si="306"/>
        <v>166.12314190879403</v>
      </c>
      <c r="K2484" s="2">
        <f t="shared" si="308"/>
        <v>163.58682487963128</v>
      </c>
    </row>
    <row r="2485" spans="1:11" ht="13.5" x14ac:dyDescent="0.25">
      <c r="A2485" s="3">
        <f>TITRES_STAT!B2488</f>
        <v>45622</v>
      </c>
      <c r="B2485" s="6">
        <f>TITRES_STAT!D2488</f>
        <v>168.608</v>
      </c>
      <c r="C2485" s="2">
        <f t="shared" si="301"/>
        <v>0.95799999999999841</v>
      </c>
      <c r="D2485" s="2">
        <f t="shared" si="302"/>
        <v>167.84160000000003</v>
      </c>
      <c r="E2485" s="2">
        <f t="shared" si="304"/>
        <v>167.26680000000002</v>
      </c>
      <c r="F2485" s="2">
        <f t="shared" si="305"/>
        <v>166.83570000000003</v>
      </c>
      <c r="G2485" s="2">
        <f t="shared" si="307"/>
        <v>162.61187799999999</v>
      </c>
      <c r="H2485" s="2">
        <f t="shared" si="303"/>
        <v>152.59917649999986</v>
      </c>
      <c r="I2485" s="2">
        <f t="array" ref="I2485">SUMPRODUCT(B2469:B2488, (ROW(B2469:B2488)-ROW(B2469)+1)) / (20*21/2)</f>
        <v>167.62719047619046</v>
      </c>
      <c r="J2485" s="2">
        <f t="shared" si="306"/>
        <v>166.35979506033743</v>
      </c>
      <c r="K2485" s="2">
        <f t="shared" si="308"/>
        <v>163.78373370788103</v>
      </c>
    </row>
    <row r="2486" spans="1:11" ht="13.5" x14ac:dyDescent="0.25">
      <c r="A2486" s="3">
        <f>TITRES_STAT!B2489</f>
        <v>45623</v>
      </c>
      <c r="B2486" s="6">
        <f>TITRES_STAT!D2489</f>
        <v>168.608</v>
      </c>
      <c r="C2486" s="2">
        <f t="shared" si="301"/>
        <v>0</v>
      </c>
      <c r="D2486" s="2">
        <f t="shared" si="302"/>
        <v>168.03319999999999</v>
      </c>
      <c r="E2486" s="2">
        <f t="shared" si="304"/>
        <v>167.45840000000001</v>
      </c>
      <c r="F2486" s="2">
        <f t="shared" si="305"/>
        <v>166.93150000000006</v>
      </c>
      <c r="G2486" s="2">
        <f t="shared" si="307"/>
        <v>162.87915999999998</v>
      </c>
      <c r="H2486" s="2">
        <f t="shared" si="303"/>
        <v>152.70892499999988</v>
      </c>
      <c r="I2486" s="2">
        <f t="array" ref="I2486">SUMPRODUCT(B2470:B2489, (ROW(B2470:B2489)-ROW(B2470)+1)) / (20*21/2)</f>
        <v>167.9378561904762</v>
      </c>
      <c r="J2486" s="2">
        <f t="shared" si="306"/>
        <v>166.57390981649576</v>
      </c>
      <c r="K2486" s="2">
        <f t="shared" si="308"/>
        <v>163.97292062129745</v>
      </c>
    </row>
    <row r="2487" spans="1:11" ht="13.5" x14ac:dyDescent="0.25">
      <c r="A2487" s="3">
        <f>TITRES_STAT!B2490</f>
        <v>45624</v>
      </c>
      <c r="B2487" s="6">
        <f>TITRES_STAT!D2490</f>
        <v>167.65</v>
      </c>
      <c r="C2487" s="2">
        <f t="shared" si="301"/>
        <v>-0.95799999999999841</v>
      </c>
      <c r="D2487" s="2">
        <f t="shared" si="302"/>
        <v>168.03320000000002</v>
      </c>
      <c r="E2487" s="2">
        <f t="shared" si="304"/>
        <v>167.55419999999998</v>
      </c>
      <c r="F2487" s="2">
        <f t="shared" si="305"/>
        <v>166.97940000000006</v>
      </c>
      <c r="G2487" s="2">
        <f t="shared" si="307"/>
        <v>163.12823999999995</v>
      </c>
      <c r="H2487" s="2">
        <f t="shared" si="303"/>
        <v>152.81388349999989</v>
      </c>
      <c r="I2487" s="2">
        <f t="array" ref="I2487">SUMPRODUCT(B2471:B2490, (ROW(B2471:B2490)-ROW(B2471)+1)) / (20*21/2)</f>
        <v>168.13903619047619</v>
      </c>
      <c r="J2487" s="2">
        <f t="shared" si="306"/>
        <v>166.67639459587713</v>
      </c>
      <c r="K2487" s="2">
        <f t="shared" si="308"/>
        <v>164.11711981261911</v>
      </c>
    </row>
    <row r="2488" spans="1:11" ht="13.5" x14ac:dyDescent="0.25">
      <c r="A2488" s="3">
        <f>TITRES_STAT!B2491</f>
        <v>45625</v>
      </c>
      <c r="B2488" s="6">
        <f>TITRES_STAT!D2491</f>
        <v>169.47020000000001</v>
      </c>
      <c r="C2488" s="2">
        <f t="shared" si="301"/>
        <v>1.8201999999999998</v>
      </c>
      <c r="D2488" s="2">
        <f t="shared" si="302"/>
        <v>168.39724000000001</v>
      </c>
      <c r="E2488" s="2">
        <f t="shared" si="304"/>
        <v>167.83202</v>
      </c>
      <c r="F2488" s="2">
        <f t="shared" si="305"/>
        <v>167.26201000000006</v>
      </c>
      <c r="G2488" s="2">
        <f t="shared" si="307"/>
        <v>163.33708399999995</v>
      </c>
      <c r="H2488" s="2">
        <f t="shared" si="303"/>
        <v>152.92794299999989</v>
      </c>
      <c r="I2488" s="2">
        <f t="array" ref="I2488">SUMPRODUCT(B2472:B2491, (ROW(B2472:B2491)-ROW(B2472)+1)) / (20*21/2)</f>
        <v>168.32653047619047</v>
      </c>
      <c r="J2488" s="2">
        <f t="shared" si="306"/>
        <v>166.94247130103167</v>
      </c>
      <c r="K2488" s="2">
        <f t="shared" si="308"/>
        <v>164.32704452584974</v>
      </c>
    </row>
    <row r="2489" spans="1:11" ht="13.5" x14ac:dyDescent="0.25">
      <c r="A2489" s="3">
        <f>TITRES_STAT!B2492</f>
        <v>45628</v>
      </c>
      <c r="B2489" s="6">
        <f>TITRES_STAT!D2492</f>
        <v>170.524</v>
      </c>
      <c r="C2489" s="2">
        <f t="shared" si="301"/>
        <v>1.0537999999999954</v>
      </c>
      <c r="D2489" s="2">
        <f t="shared" si="302"/>
        <v>168.97203999999999</v>
      </c>
      <c r="E2489" s="2">
        <f t="shared" si="304"/>
        <v>168.21521999999999</v>
      </c>
      <c r="F2489" s="2">
        <f t="shared" si="305"/>
        <v>167.45361000000005</v>
      </c>
      <c r="G2489" s="2">
        <f t="shared" si="307"/>
        <v>163.56700399999997</v>
      </c>
      <c r="H2489" s="2">
        <f t="shared" si="303"/>
        <v>153.08026949999987</v>
      </c>
      <c r="I2489" s="2">
        <f t="array" ref="I2489">SUMPRODUCT(B2473:B2492, (ROW(B2473:B2492)-ROW(B2473)+1)) / (20*21/2)</f>
        <v>168.50033904761904</v>
      </c>
      <c r="J2489" s="2">
        <f t="shared" si="306"/>
        <v>167.28356927236197</v>
      </c>
      <c r="K2489" s="2">
        <f t="shared" si="308"/>
        <v>164.57006238758112</v>
      </c>
    </row>
    <row r="2490" spans="1:11" ht="13.5" x14ac:dyDescent="0.25">
      <c r="A2490" s="3">
        <f>TITRES_STAT!B2493</f>
        <v>45629</v>
      </c>
      <c r="B2490" s="6">
        <f>TITRES_STAT!D2493</f>
        <v>169.566</v>
      </c>
      <c r="C2490" s="2">
        <f t="shared" si="301"/>
        <v>-0.95799999999999841</v>
      </c>
      <c r="D2490" s="2">
        <f t="shared" si="302"/>
        <v>169.16364000000002</v>
      </c>
      <c r="E2490" s="2">
        <f t="shared" si="304"/>
        <v>168.50262000000001</v>
      </c>
      <c r="F2490" s="2">
        <f t="shared" si="305"/>
        <v>167.59731000000005</v>
      </c>
      <c r="G2490" s="2">
        <f t="shared" si="307"/>
        <v>163.77776399999996</v>
      </c>
      <c r="H2490" s="2">
        <f t="shared" si="303"/>
        <v>153.22780599999984</v>
      </c>
      <c r="I2490" s="2">
        <f t="array" ref="I2490">SUMPRODUCT(B2474:B2493, (ROW(B2474:B2493)-ROW(B2474)+1)) / (20*21/2)</f>
        <v>168.7334523809524</v>
      </c>
      <c r="J2490" s="2">
        <f t="shared" si="306"/>
        <v>167.50094362737514</v>
      </c>
      <c r="K2490" s="2">
        <f t="shared" si="308"/>
        <v>164.76598150963676</v>
      </c>
    </row>
    <row r="2491" spans="1:11" ht="13.5" x14ac:dyDescent="0.25">
      <c r="A2491" s="3">
        <f>TITRES_STAT!B2494</f>
        <v>45630</v>
      </c>
      <c r="B2491" s="6">
        <f>TITRES_STAT!D2494</f>
        <v>169.566</v>
      </c>
      <c r="C2491" s="2">
        <f t="shared" si="301"/>
        <v>0</v>
      </c>
      <c r="D2491" s="2">
        <f t="shared" si="302"/>
        <v>169.35524000000001</v>
      </c>
      <c r="E2491" s="2">
        <f t="shared" si="304"/>
        <v>168.69422</v>
      </c>
      <c r="F2491" s="2">
        <f t="shared" si="305"/>
        <v>167.74101000000002</v>
      </c>
      <c r="G2491" s="2">
        <f t="shared" si="307"/>
        <v>164.06516399999998</v>
      </c>
      <c r="H2491" s="2">
        <f t="shared" si="303"/>
        <v>153.37534249999985</v>
      </c>
      <c r="I2491" s="2">
        <f t="array" ref="I2491">SUMPRODUCT(B2475:B2494, (ROW(B2475:B2494)-ROW(B2475)+1)) / (20*21/2)</f>
        <v>168.78500190476194</v>
      </c>
      <c r="J2491" s="2">
        <f t="shared" si="306"/>
        <v>167.69761566286323</v>
      </c>
      <c r="K2491" s="2">
        <f t="shared" si="308"/>
        <v>164.95421752886668</v>
      </c>
    </row>
    <row r="2492" spans="1:11" ht="13.5" x14ac:dyDescent="0.25">
      <c r="A2492" s="3">
        <f>TITRES_STAT!B2495</f>
        <v>45631</v>
      </c>
      <c r="B2492" s="6">
        <f>TITRES_STAT!D2495</f>
        <v>169.566</v>
      </c>
      <c r="C2492" s="2">
        <f t="shared" si="301"/>
        <v>0</v>
      </c>
      <c r="D2492" s="2">
        <f t="shared" si="302"/>
        <v>169.73844000000003</v>
      </c>
      <c r="E2492" s="2">
        <f t="shared" si="304"/>
        <v>168.88582000000002</v>
      </c>
      <c r="F2492" s="2">
        <f t="shared" si="305"/>
        <v>167.88471000000001</v>
      </c>
      <c r="G2492" s="2">
        <f t="shared" si="307"/>
        <v>164.27592399999995</v>
      </c>
      <c r="H2492" s="2">
        <f t="shared" si="303"/>
        <v>153.52287899999982</v>
      </c>
      <c r="I2492" s="2">
        <f t="array" ref="I2492">SUMPRODUCT(B2476:B2495, (ROW(B2476:B2495)-ROW(B2476)+1)) / (20*21/2)</f>
        <v>169.00078000000002</v>
      </c>
      <c r="J2492" s="2">
        <f t="shared" si="306"/>
        <v>167.87555702830483</v>
      </c>
      <c r="K2492" s="2">
        <f t="shared" si="308"/>
        <v>165.13507174342092</v>
      </c>
    </row>
    <row r="2493" spans="1:11" ht="13.5" x14ac:dyDescent="0.25">
      <c r="A2493" s="3">
        <f>TITRES_STAT!B2496</f>
        <v>45632</v>
      </c>
      <c r="B2493" s="6">
        <f>TITRES_STAT!D2496</f>
        <v>170.33240000000001</v>
      </c>
      <c r="C2493" s="2">
        <f t="shared" si="301"/>
        <v>0.76640000000000441</v>
      </c>
      <c r="D2493" s="2">
        <f t="shared" si="302"/>
        <v>169.91088000000002</v>
      </c>
      <c r="E2493" s="2">
        <f t="shared" si="304"/>
        <v>169.15406000000002</v>
      </c>
      <c r="F2493" s="2">
        <f t="shared" si="305"/>
        <v>168.06673000000001</v>
      </c>
      <c r="G2493" s="2">
        <f t="shared" si="307"/>
        <v>164.50201199999995</v>
      </c>
      <c r="H2493" s="2">
        <f t="shared" si="303"/>
        <v>153.67424749999981</v>
      </c>
      <c r="I2493" s="2">
        <f t="array" ref="I2493">SUMPRODUCT(B2477:B2496, (ROW(B2477:B2496)-ROW(B2477)+1)) / (20*21/2)</f>
        <v>169.19876666666667</v>
      </c>
      <c r="J2493" s="2">
        <f t="shared" si="306"/>
        <v>168.10954207322817</v>
      </c>
      <c r="K2493" s="2">
        <f t="shared" si="308"/>
        <v>165.33888853779658</v>
      </c>
    </row>
    <row r="2494" spans="1:11" ht="13.5" x14ac:dyDescent="0.25">
      <c r="A2494" s="3">
        <f>TITRES_STAT!B2497</f>
        <v>45635</v>
      </c>
      <c r="B2494" s="6">
        <f>TITRES_STAT!D2497</f>
        <v>168.608</v>
      </c>
      <c r="C2494" s="2">
        <f t="shared" si="301"/>
        <v>-1.7244000000000028</v>
      </c>
      <c r="D2494" s="2">
        <f t="shared" si="302"/>
        <v>169.52768</v>
      </c>
      <c r="E2494" s="2">
        <f t="shared" si="304"/>
        <v>169.24985999999998</v>
      </c>
      <c r="F2494" s="2">
        <f t="shared" si="305"/>
        <v>168.16253</v>
      </c>
      <c r="G2494" s="2">
        <f t="shared" si="307"/>
        <v>164.71277199999997</v>
      </c>
      <c r="H2494" s="2">
        <f t="shared" si="303"/>
        <v>153.80691149999981</v>
      </c>
      <c r="I2494" s="2">
        <f t="array" ref="I2494">SUMPRODUCT(B2478:B2497, (ROW(B2478:B2497)-ROW(B2478)+1)) / (20*21/2)</f>
        <v>169.37896190476192</v>
      </c>
      <c r="J2494" s="2">
        <f t="shared" si="306"/>
        <v>168.15701425673024</v>
      </c>
      <c r="K2494" s="2">
        <f t="shared" si="308"/>
        <v>165.46708898729474</v>
      </c>
    </row>
    <row r="2495" spans="1:11" ht="13.5" x14ac:dyDescent="0.25">
      <c r="A2495" s="3">
        <f>TITRES_STAT!B2498</f>
        <v>45636</v>
      </c>
      <c r="B2495" s="6">
        <f>TITRES_STAT!D2498</f>
        <v>170.4282</v>
      </c>
      <c r="C2495" s="2">
        <f t="shared" si="301"/>
        <v>1.8201999999999998</v>
      </c>
      <c r="D2495" s="2">
        <f t="shared" si="302"/>
        <v>169.70012000000003</v>
      </c>
      <c r="E2495" s="2">
        <f t="shared" si="304"/>
        <v>169.43188000000001</v>
      </c>
      <c r="F2495" s="2">
        <f t="shared" si="305"/>
        <v>168.34933999999996</v>
      </c>
      <c r="G2495" s="2">
        <f t="shared" si="307"/>
        <v>164.95993599999997</v>
      </c>
      <c r="H2495" s="2">
        <f t="shared" si="303"/>
        <v>153.94867649999981</v>
      </c>
      <c r="I2495" s="2">
        <f t="array" ref="I2495">SUMPRODUCT(B2479:B2498, (ROW(B2479:B2498)-ROW(B2479)+1)) / (20*21/2)</f>
        <v>169.29502285714287</v>
      </c>
      <c r="J2495" s="2">
        <f t="shared" si="306"/>
        <v>168.37331766085117</v>
      </c>
      <c r="K2495" s="2">
        <f t="shared" si="308"/>
        <v>165.661642360342</v>
      </c>
    </row>
    <row r="2496" spans="1:11" ht="13.5" x14ac:dyDescent="0.25">
      <c r="A2496" s="3">
        <f>TITRES_STAT!B2499</f>
        <v>45637</v>
      </c>
      <c r="B2496" s="6">
        <f>TITRES_STAT!D2499</f>
        <v>170.4282</v>
      </c>
      <c r="C2496" s="2">
        <f t="shared" si="301"/>
        <v>0</v>
      </c>
      <c r="D2496" s="2">
        <f t="shared" si="302"/>
        <v>169.87256000000002</v>
      </c>
      <c r="E2496" s="2">
        <f t="shared" si="304"/>
        <v>169.6139</v>
      </c>
      <c r="F2496" s="2">
        <f t="shared" si="305"/>
        <v>168.53614999999996</v>
      </c>
      <c r="G2496" s="2">
        <f t="shared" si="307"/>
        <v>165.20709999999997</v>
      </c>
      <c r="H2496" s="2">
        <f t="shared" si="303"/>
        <v>154.0904414999998</v>
      </c>
      <c r="I2496" s="2">
        <f t="array" ref="I2496">SUMPRODUCT(B2480:B2499, (ROW(B2480:B2499)-ROW(B2480)+1)) / (20*21/2)</f>
        <v>169.27860000000001</v>
      </c>
      <c r="J2496" s="2">
        <f t="shared" si="306"/>
        <v>168.5690207407701</v>
      </c>
      <c r="K2496" s="2">
        <f t="shared" si="308"/>
        <v>165.84856618934819</v>
      </c>
    </row>
    <row r="2497" spans="1:11" ht="13.5" x14ac:dyDescent="0.25">
      <c r="A2497" s="3">
        <f>TITRES_STAT!B2500</f>
        <v>45638</v>
      </c>
      <c r="B2497" s="6">
        <f>TITRES_STAT!D2500</f>
        <v>170.4282</v>
      </c>
      <c r="C2497" s="2">
        <f t="shared" si="301"/>
        <v>0</v>
      </c>
      <c r="D2497" s="2">
        <f t="shared" si="302"/>
        <v>170.04500000000002</v>
      </c>
      <c r="E2497" s="2">
        <f t="shared" si="304"/>
        <v>169.89172000000002</v>
      </c>
      <c r="F2497" s="2">
        <f t="shared" si="305"/>
        <v>168.72295999999994</v>
      </c>
      <c r="G2497" s="2">
        <f t="shared" si="307"/>
        <v>165.435104</v>
      </c>
      <c r="H2497" s="2">
        <f t="shared" si="303"/>
        <v>154.20929099999978</v>
      </c>
      <c r="I2497" s="2">
        <f t="array" ref="I2497">SUMPRODUCT(B2481:B2500, (ROW(B2481:B2500)-ROW(B2481)+1)) / (20*21/2)</f>
        <v>169.34337714285715</v>
      </c>
      <c r="J2497" s="2">
        <f t="shared" si="306"/>
        <v>168.74608543212534</v>
      </c>
      <c r="K2497" s="2">
        <f t="shared" si="308"/>
        <v>166.02815967211885</v>
      </c>
    </row>
    <row r="2498" spans="1:11" ht="13.5" x14ac:dyDescent="0.25">
      <c r="A2498" s="3">
        <f>TITRES_STAT!B2501</f>
        <v>45639</v>
      </c>
      <c r="B2498" s="6">
        <f>TITRES_STAT!D2501</f>
        <v>167.8416</v>
      </c>
      <c r="C2498" s="2">
        <f t="shared" si="301"/>
        <v>-2.5866000000000042</v>
      </c>
      <c r="D2498" s="2">
        <f t="shared" si="302"/>
        <v>169.54684</v>
      </c>
      <c r="E2498" s="2">
        <f t="shared" si="304"/>
        <v>169.72886000000003</v>
      </c>
      <c r="F2498" s="2">
        <f t="shared" si="305"/>
        <v>168.78044</v>
      </c>
      <c r="G2498" s="2">
        <f t="shared" si="307"/>
        <v>165.59221600000001</v>
      </c>
      <c r="H2498" s="2">
        <f t="shared" si="303"/>
        <v>154.31520749999979</v>
      </c>
      <c r="I2498" s="2">
        <f t="array" ref="I2498">SUMPRODUCT(B2482:B2501, (ROW(B2482:B2501)-ROW(B2482)+1)) / (20*21/2)</f>
        <v>169.39451428571428</v>
      </c>
      <c r="J2498" s="2">
        <f t="shared" si="306"/>
        <v>168.65994396239913</v>
      </c>
      <c r="K2498" s="2">
        <f t="shared" si="308"/>
        <v>166.09927497909459</v>
      </c>
    </row>
    <row r="2499" spans="1:11" ht="13.5" x14ac:dyDescent="0.25">
      <c r="A2499" s="3">
        <f>TITRES_STAT!B2502</f>
        <v>45642</v>
      </c>
      <c r="B2499" s="6">
        <f>TITRES_STAT!D2502</f>
        <v>168.608</v>
      </c>
      <c r="C2499" s="2">
        <f t="shared" si="301"/>
        <v>0.76640000000000441</v>
      </c>
      <c r="D2499" s="2">
        <f t="shared" si="302"/>
        <v>169.54684000000003</v>
      </c>
      <c r="E2499" s="2">
        <f t="shared" si="304"/>
        <v>169.53726</v>
      </c>
      <c r="F2499" s="2">
        <f t="shared" si="305"/>
        <v>168.87624</v>
      </c>
      <c r="G2499" s="2">
        <f t="shared" si="307"/>
        <v>165.764656</v>
      </c>
      <c r="H2499" s="2">
        <f t="shared" si="303"/>
        <v>154.42495599999978</v>
      </c>
      <c r="I2499" s="2">
        <f t="array" ref="I2499">SUMPRODUCT(B2483:B2502, (ROW(B2483:B2502)-ROW(B2483)+1)) / (20*21/2)</f>
        <v>169.43565904761903</v>
      </c>
      <c r="J2499" s="2">
        <f t="shared" si="306"/>
        <v>168.65499691836109</v>
      </c>
      <c r="K2499" s="2">
        <f t="shared" si="308"/>
        <v>166.19765635246341</v>
      </c>
    </row>
    <row r="2500" spans="1:11" ht="13.5" x14ac:dyDescent="0.25">
      <c r="A2500" s="3">
        <f>TITRES_STAT!B2503</f>
        <v>45644</v>
      </c>
      <c r="B2500" s="6">
        <f>TITRES_STAT!D2503</f>
        <v>169.5564</v>
      </c>
      <c r="C2500" s="2">
        <f t="shared" ref="C2500:C2563" si="309">B2500-B2499</f>
        <v>0.94839999999999236</v>
      </c>
      <c r="D2500" s="2">
        <f t="shared" si="302"/>
        <v>169.37248</v>
      </c>
      <c r="E2500" s="2">
        <f t="shared" si="304"/>
        <v>169.53630000000001</v>
      </c>
      <c r="F2500" s="2">
        <f t="shared" si="305"/>
        <v>169.01946000000001</v>
      </c>
      <c r="G2500" s="2">
        <f t="shared" si="307"/>
        <v>165.956064</v>
      </c>
      <c r="H2500" s="2">
        <f t="shared" si="303"/>
        <v>154.53944649999977</v>
      </c>
      <c r="I2500" s="2">
        <f t="array" ref="I2500">SUMPRODUCT(B2484:B2503, (ROW(B2484:B2503)-ROW(B2484)+1)) / (20*21/2)</f>
        <v>169.30537142857142</v>
      </c>
      <c r="J2500" s="2">
        <f t="shared" si="306"/>
        <v>168.74084483089814</v>
      </c>
      <c r="K2500" s="2">
        <f t="shared" si="308"/>
        <v>166.32937178962169</v>
      </c>
    </row>
    <row r="2501" spans="1:11" ht="13.5" x14ac:dyDescent="0.25">
      <c r="A2501" s="3">
        <f>TITRES_STAT!B2504</f>
        <v>45645</v>
      </c>
      <c r="B2501" s="6">
        <f>TITRES_STAT!D2504</f>
        <v>169.5564</v>
      </c>
      <c r="C2501" s="2">
        <f t="shared" si="309"/>
        <v>0</v>
      </c>
      <c r="D2501" s="2">
        <f t="shared" si="302"/>
        <v>169.19812000000002</v>
      </c>
      <c r="E2501" s="2">
        <f t="shared" si="304"/>
        <v>169.53533999999999</v>
      </c>
      <c r="F2501" s="2">
        <f t="shared" si="305"/>
        <v>169.11478</v>
      </c>
      <c r="G2501" s="2">
        <f t="shared" si="307"/>
        <v>166.14747199999999</v>
      </c>
      <c r="H2501" s="2">
        <f t="shared" si="303"/>
        <v>154.68693499999978</v>
      </c>
      <c r="I2501" s="2">
        <f t="array" ref="I2501">SUMPRODUCT(B2485:B2504, (ROW(B2485:B2504)-ROW(B2485)+1)) / (20*21/2)</f>
        <v>169.24716190476187</v>
      </c>
      <c r="J2501" s="2">
        <f t="shared" si="306"/>
        <v>168.818516751765</v>
      </c>
      <c r="K2501" s="2">
        <f t="shared" si="308"/>
        <v>166.45592191551887</v>
      </c>
    </row>
    <row r="2502" spans="1:11" ht="13.5" x14ac:dyDescent="0.25">
      <c r="A2502" s="3">
        <f>TITRES_STAT!B2505</f>
        <v>45646</v>
      </c>
      <c r="B2502" s="6">
        <f>TITRES_STAT!D2505</f>
        <v>169.54679999999999</v>
      </c>
      <c r="C2502" s="2">
        <f t="shared" si="309"/>
        <v>-9.6000000000060481E-3</v>
      </c>
      <c r="D2502" s="2">
        <f t="shared" ref="D2502:D2565" si="310">AVERAGE(B2498:B2502)</f>
        <v>169.02184</v>
      </c>
      <c r="E2502" s="2">
        <f t="shared" si="304"/>
        <v>169.53342000000001</v>
      </c>
      <c r="F2502" s="2">
        <f t="shared" si="305"/>
        <v>169.20962</v>
      </c>
      <c r="G2502" s="2">
        <f t="shared" si="307"/>
        <v>166.33868799999999</v>
      </c>
      <c r="H2502" s="2">
        <f t="shared" si="303"/>
        <v>154.80596049999977</v>
      </c>
      <c r="I2502" s="2">
        <f t="array" ref="I2502">SUMPRODUCT(B2486:B2505, (ROW(B2486:B2505)-ROW(B2486)+1)) / (20*21/2)</f>
        <v>169.18439047619049</v>
      </c>
      <c r="J2502" s="2">
        <f t="shared" si="306"/>
        <v>168.88787706112072</v>
      </c>
      <c r="K2502" s="2">
        <f t="shared" si="308"/>
        <v>166.57713282079263</v>
      </c>
    </row>
    <row r="2503" spans="1:11" ht="13.5" x14ac:dyDescent="0.25">
      <c r="A2503" s="3">
        <f>TITRES_STAT!B2506</f>
        <v>45649</v>
      </c>
      <c r="B2503" s="6">
        <f>TITRES_STAT!D2506</f>
        <v>167.8416</v>
      </c>
      <c r="C2503" s="2">
        <f t="shared" si="309"/>
        <v>-1.7051999999999907</v>
      </c>
      <c r="D2503" s="2">
        <f t="shared" si="310"/>
        <v>169.02184</v>
      </c>
      <c r="E2503" s="2">
        <f t="shared" si="304"/>
        <v>169.28433999999999</v>
      </c>
      <c r="F2503" s="2">
        <f t="shared" si="305"/>
        <v>169.21920000000003</v>
      </c>
      <c r="G2503" s="2">
        <f t="shared" si="307"/>
        <v>166.47664</v>
      </c>
      <c r="H2503" s="2">
        <f t="shared" si="303"/>
        <v>154.91233549999978</v>
      </c>
      <c r="I2503" s="2">
        <f t="array" ref="I2503">SUMPRODUCT(B2487:B2506, (ROW(B2487:B2506)-ROW(B2487)+1)) / (20*21/2)</f>
        <v>169.12161904761905</v>
      </c>
      <c r="J2503" s="2">
        <f t="shared" si="306"/>
        <v>168.78823162672828</v>
      </c>
      <c r="K2503" s="2">
        <f t="shared" si="308"/>
        <v>166.62671976899685</v>
      </c>
    </row>
    <row r="2504" spans="1:11" ht="13.5" x14ac:dyDescent="0.25">
      <c r="A2504" s="3">
        <f>TITRES_STAT!B2507</f>
        <v>45650</v>
      </c>
      <c r="B2504" s="6">
        <f>TITRES_STAT!D2507</f>
        <v>168.608</v>
      </c>
      <c r="C2504" s="2">
        <f t="shared" si="309"/>
        <v>0.76640000000000441</v>
      </c>
      <c r="D2504" s="2">
        <f t="shared" si="310"/>
        <v>169.02183999999997</v>
      </c>
      <c r="E2504" s="2">
        <f t="shared" si="304"/>
        <v>169.28433999999999</v>
      </c>
      <c r="F2504" s="2">
        <f t="shared" si="305"/>
        <v>169.26710000000003</v>
      </c>
      <c r="G2504" s="2">
        <f t="shared" si="307"/>
        <v>166.62991999999997</v>
      </c>
      <c r="H2504" s="2">
        <f t="shared" si="303"/>
        <v>155.05549449999978</v>
      </c>
      <c r="I2504" s="2">
        <f t="array" ref="I2504">SUMPRODUCT(B2488:B2507, (ROW(B2488:B2507)-ROW(B2488)+1)) / (20*21/2)</f>
        <v>169.21851428571429</v>
      </c>
      <c r="J2504" s="2">
        <f t="shared" si="306"/>
        <v>168.77106670989701</v>
      </c>
      <c r="K2504" s="2">
        <f t="shared" si="308"/>
        <v>166.70441703295776</v>
      </c>
    </row>
    <row r="2505" spans="1:11" ht="13.5" x14ac:dyDescent="0.25">
      <c r="A2505" s="3">
        <f>TITRES_STAT!B2508</f>
        <v>45651</v>
      </c>
      <c r="B2505" s="6">
        <f>TITRES_STAT!D2508</f>
        <v>168.608</v>
      </c>
      <c r="C2505" s="2">
        <f t="shared" si="309"/>
        <v>0</v>
      </c>
      <c r="D2505" s="2">
        <f t="shared" si="310"/>
        <v>168.83215999999999</v>
      </c>
      <c r="E2505" s="2">
        <f t="shared" si="304"/>
        <v>169.10231999999999</v>
      </c>
      <c r="F2505" s="2">
        <f t="shared" si="305"/>
        <v>169.26710000000006</v>
      </c>
      <c r="G2505" s="2">
        <f t="shared" si="307"/>
        <v>166.78319999999999</v>
      </c>
      <c r="H2505" s="2">
        <f t="shared" si="303"/>
        <v>155.19865349999981</v>
      </c>
      <c r="I2505" s="2">
        <f t="array" ref="I2505">SUMPRODUCT(B2489:B2508, (ROW(B2489:B2508)-ROW(B2489)+1)) / (20*21/2)</f>
        <v>169.32567380952381</v>
      </c>
      <c r="J2505" s="2">
        <f t="shared" si="306"/>
        <v>168.75553654704967</v>
      </c>
      <c r="K2505" s="2">
        <f t="shared" si="308"/>
        <v>166.77906734539079</v>
      </c>
    </row>
    <row r="2506" spans="1:11" ht="13.5" x14ac:dyDescent="0.25">
      <c r="A2506" s="3">
        <f>TITRES_STAT!B2509</f>
        <v>45652</v>
      </c>
      <c r="B2506" s="6">
        <f>TITRES_STAT!D2509</f>
        <v>168.608</v>
      </c>
      <c r="C2506" s="2">
        <f t="shared" si="309"/>
        <v>0</v>
      </c>
      <c r="D2506" s="2">
        <f t="shared" si="310"/>
        <v>168.64247999999998</v>
      </c>
      <c r="E2506" s="2">
        <f t="shared" si="304"/>
        <v>168.9203</v>
      </c>
      <c r="F2506" s="2">
        <f t="shared" si="305"/>
        <v>169.26710000000006</v>
      </c>
      <c r="G2506" s="2">
        <f t="shared" si="307"/>
        <v>166.93648000000002</v>
      </c>
      <c r="H2506" s="2">
        <f t="shared" ref="H2506:H2569" si="311">AVERAGE(B2307:B2506)</f>
        <v>155.33131749999981</v>
      </c>
      <c r="I2506" s="2">
        <f t="array" ref="I2506">SUMPRODUCT(B2490:B2509, (ROW(B2490:B2509)-ROW(B2490)+1)) / (20*21/2)</f>
        <v>169.42781523809521</v>
      </c>
      <c r="J2506" s="2">
        <f t="shared" si="306"/>
        <v>168.74148544733066</v>
      </c>
      <c r="K2506" s="2">
        <f t="shared" si="308"/>
        <v>166.85079019459113</v>
      </c>
    </row>
    <row r="2507" spans="1:11" ht="13.5" x14ac:dyDescent="0.25">
      <c r="A2507" s="3">
        <f>TITRES_STAT!B2510</f>
        <v>45653</v>
      </c>
      <c r="B2507" s="6">
        <f>TITRES_STAT!D2510</f>
        <v>170.28450000000001</v>
      </c>
      <c r="C2507" s="2">
        <f t="shared" si="309"/>
        <v>1.6765000000000043</v>
      </c>
      <c r="D2507" s="2">
        <f t="shared" si="310"/>
        <v>168.79002</v>
      </c>
      <c r="E2507" s="2">
        <f t="shared" si="304"/>
        <v>168.90592999999998</v>
      </c>
      <c r="F2507" s="2">
        <f t="shared" si="305"/>
        <v>169.39882500000004</v>
      </c>
      <c r="G2507" s="2">
        <f t="shared" si="307"/>
        <v>167.12329000000003</v>
      </c>
      <c r="H2507" s="2">
        <f t="shared" si="311"/>
        <v>155.47236399999983</v>
      </c>
      <c r="I2507" s="2">
        <f t="array" ref="I2507">SUMPRODUCT(B2491:B2510, (ROW(B2491:B2510)-ROW(B2491)+1)) / (20*21/2)</f>
        <v>169.51991857142858</v>
      </c>
      <c r="J2507" s="2">
        <f t="shared" si="306"/>
        <v>168.88843921425155</v>
      </c>
      <c r="K2507" s="2">
        <f t="shared" si="308"/>
        <v>166.98544548107776</v>
      </c>
    </row>
    <row r="2508" spans="1:11" ht="13.5" x14ac:dyDescent="0.25">
      <c r="A2508" s="3">
        <f>TITRES_STAT!B2511</f>
        <v>45656</v>
      </c>
      <c r="B2508" s="6">
        <f>TITRES_STAT!D2511</f>
        <v>170.524</v>
      </c>
      <c r="C2508" s="2">
        <f t="shared" si="309"/>
        <v>0.2394999999999925</v>
      </c>
      <c r="D2508" s="2">
        <f t="shared" si="310"/>
        <v>169.32650000000001</v>
      </c>
      <c r="E2508" s="2">
        <f t="shared" ref="E2508:E2571" si="312">AVERAGE(B2499:B2508)</f>
        <v>169.17417</v>
      </c>
      <c r="F2508" s="2">
        <f t="shared" si="305"/>
        <v>169.45151500000006</v>
      </c>
      <c r="G2508" s="2">
        <f t="shared" si="307"/>
        <v>167.31489000000002</v>
      </c>
      <c r="H2508" s="2">
        <f t="shared" si="311"/>
        <v>155.61460799999983</v>
      </c>
      <c r="I2508" s="2">
        <f t="array" ref="I2508">SUMPRODUCT(B2492:B2511, (ROW(B2492:B2511)-ROW(B2492)+1)) / (20*21/2)</f>
        <v>169.29866666666666</v>
      </c>
      <c r="J2508" s="2">
        <f t="shared" si="306"/>
        <v>169.04420690813234</v>
      </c>
      <c r="K2508" s="2">
        <f t="shared" si="308"/>
        <v>167.12421232495706</v>
      </c>
    </row>
    <row r="2509" spans="1:11" ht="13.5" x14ac:dyDescent="0.25">
      <c r="A2509" s="3">
        <f>TITRES_STAT!B2512</f>
        <v>45657</v>
      </c>
      <c r="B2509" s="6">
        <f>TITRES_STAT!D2512</f>
        <v>170.524</v>
      </c>
      <c r="C2509" s="2">
        <f t="shared" si="309"/>
        <v>0</v>
      </c>
      <c r="D2509" s="2">
        <f t="shared" si="310"/>
        <v>169.7097</v>
      </c>
      <c r="E2509" s="2">
        <f t="shared" si="312"/>
        <v>169.36576999999997</v>
      </c>
      <c r="F2509" s="2">
        <f t="shared" si="305"/>
        <v>169.45151500000003</v>
      </c>
      <c r="G2509" s="2">
        <f t="shared" si="307"/>
        <v>167.50649000000001</v>
      </c>
      <c r="H2509" s="2">
        <f t="shared" si="311"/>
        <v>155.75685199999987</v>
      </c>
      <c r="I2509" s="2">
        <f t="array" ref="I2509">SUMPRODUCT(B2493:B2512, (ROW(B2493:B2512)-ROW(B2493)+1)) / (20*21/2)</f>
        <v>169.08881952380952</v>
      </c>
      <c r="J2509" s="2">
        <f t="shared" si="306"/>
        <v>169.18513958354831</v>
      </c>
      <c r="K2509" s="2">
        <f t="shared" si="308"/>
        <v>167.25753733182148</v>
      </c>
    </row>
    <row r="2510" spans="1:11" ht="13.5" x14ac:dyDescent="0.25">
      <c r="A2510" s="3">
        <f>TITRES_STAT!B2513</f>
        <v>45659</v>
      </c>
      <c r="B2510" s="6">
        <f>TITRES_STAT!D2513</f>
        <v>170.4186</v>
      </c>
      <c r="C2510" s="2">
        <f t="shared" si="309"/>
        <v>-0.10540000000000305</v>
      </c>
      <c r="D2510" s="2">
        <f t="shared" si="310"/>
        <v>170.07182</v>
      </c>
      <c r="E2510" s="2">
        <f t="shared" si="312"/>
        <v>169.45198999999997</v>
      </c>
      <c r="F2510" s="2">
        <f t="shared" si="305"/>
        <v>169.49414500000003</v>
      </c>
      <c r="G2510" s="2">
        <f t="shared" si="307"/>
        <v>167.69598200000007</v>
      </c>
      <c r="H2510" s="2">
        <f t="shared" si="311"/>
        <v>155.89856899999987</v>
      </c>
      <c r="I2510" s="2">
        <f t="array" ref="I2510">SUMPRODUCT(B2494:B2513, (ROW(B2494:B2513)-ROW(B2494)+1)) / (20*21/2)</f>
        <v>168.89037714285715</v>
      </c>
      <c r="J2510" s="2">
        <f t="shared" si="306"/>
        <v>169.30261200416277</v>
      </c>
      <c r="K2510" s="2">
        <f t="shared" si="308"/>
        <v>167.38150057371084</v>
      </c>
    </row>
    <row r="2511" spans="1:11" ht="13.5" x14ac:dyDescent="0.25">
      <c r="A2511" s="3">
        <f>TITRES_STAT!B2514</f>
        <v>45660</v>
      </c>
      <c r="B2511" s="6">
        <f>TITRES_STAT!D2514</f>
        <v>167.17099999999999</v>
      </c>
      <c r="C2511" s="2">
        <f t="shared" si="309"/>
        <v>-3.2476000000000056</v>
      </c>
      <c r="D2511" s="2">
        <f t="shared" si="310"/>
        <v>169.78442000000001</v>
      </c>
      <c r="E2511" s="2">
        <f t="shared" si="312"/>
        <v>169.21344999999999</v>
      </c>
      <c r="F2511" s="2">
        <f t="shared" si="305"/>
        <v>169.37439499999999</v>
      </c>
      <c r="G2511" s="2">
        <f t="shared" si="307"/>
        <v>167.82052200000007</v>
      </c>
      <c r="H2511" s="2">
        <f t="shared" si="311"/>
        <v>156.02404799999985</v>
      </c>
      <c r="I2511" s="2">
        <f t="array" ref="I2511">SUMPRODUCT(B2495:B2514, (ROW(B2495:B2514)-ROW(B2495)+1)) / (20*21/2)</f>
        <v>168.7060747619048</v>
      </c>
      <c r="J2511" s="2">
        <f t="shared" si="306"/>
        <v>169.09960133709964</v>
      </c>
      <c r="K2511" s="2">
        <f t="shared" si="308"/>
        <v>167.37324564925157</v>
      </c>
    </row>
    <row r="2512" spans="1:11" ht="13.5" x14ac:dyDescent="0.25">
      <c r="A2512" s="3">
        <f>TITRES_STAT!B2515</f>
        <v>45663</v>
      </c>
      <c r="B2512" s="6">
        <f>TITRES_STAT!D2515</f>
        <v>167.17099999999999</v>
      </c>
      <c r="C2512" s="2">
        <f t="shared" si="309"/>
        <v>0</v>
      </c>
      <c r="D2512" s="2">
        <f t="shared" si="310"/>
        <v>169.16172</v>
      </c>
      <c r="E2512" s="2">
        <f t="shared" si="312"/>
        <v>168.97587000000001</v>
      </c>
      <c r="F2512" s="2">
        <f t="shared" si="305"/>
        <v>169.25464499999998</v>
      </c>
      <c r="G2512" s="2">
        <f t="shared" si="307"/>
        <v>167.94506200000006</v>
      </c>
      <c r="H2512" s="2">
        <f t="shared" si="311"/>
        <v>156.18147099999985</v>
      </c>
      <c r="I2512" s="2">
        <f t="array" ref="I2512">SUMPRODUCT(B2496:B2515, (ROW(B2496:B2515)-ROW(B2496)+1)) / (20*21/2)</f>
        <v>168.52866095238093</v>
      </c>
      <c r="J2512" s="2">
        <f t="shared" si="306"/>
        <v>168.91592501928062</v>
      </c>
      <c r="K2512" s="2">
        <f t="shared" si="308"/>
        <v>167.36531444732015</v>
      </c>
    </row>
    <row r="2513" spans="1:11" ht="13.5" x14ac:dyDescent="0.25">
      <c r="A2513" s="3">
        <f>TITRES_STAT!B2516</f>
        <v>45664</v>
      </c>
      <c r="B2513" s="6">
        <f>TITRES_STAT!D2516</f>
        <v>167.17099999999999</v>
      </c>
      <c r="C2513" s="2">
        <f t="shared" si="309"/>
        <v>0</v>
      </c>
      <c r="D2513" s="2">
        <f t="shared" si="310"/>
        <v>168.49112</v>
      </c>
      <c r="E2513" s="2">
        <f t="shared" si="312"/>
        <v>168.90881000000002</v>
      </c>
      <c r="F2513" s="2">
        <f t="shared" si="305"/>
        <v>169.09657499999997</v>
      </c>
      <c r="G2513" s="2">
        <f t="shared" si="307"/>
        <v>168.06960200000009</v>
      </c>
      <c r="H2513" s="2">
        <f t="shared" si="311"/>
        <v>156.33889399999987</v>
      </c>
      <c r="I2513" s="2">
        <f t="array" ref="I2513">SUMPRODUCT(B2497:B2516, (ROW(B2497:B2516)-ROW(B2497)+1)) / (20*21/2)</f>
        <v>168.68705095238093</v>
      </c>
      <c r="J2513" s="2">
        <f t="shared" si="306"/>
        <v>168.74974168411103</v>
      </c>
      <c r="K2513" s="2">
        <f t="shared" si="308"/>
        <v>167.35769427291544</v>
      </c>
    </row>
    <row r="2514" spans="1:11" ht="13.5" x14ac:dyDescent="0.25">
      <c r="A2514" s="3">
        <f>TITRES_STAT!B2517</f>
        <v>45665</v>
      </c>
      <c r="B2514" s="6">
        <f>TITRES_STAT!D2517</f>
        <v>167.16139999999999</v>
      </c>
      <c r="C2514" s="2">
        <f t="shared" si="309"/>
        <v>-9.6000000000060481E-3</v>
      </c>
      <c r="D2514" s="2">
        <f t="shared" si="310"/>
        <v>167.8186</v>
      </c>
      <c r="E2514" s="2">
        <f t="shared" si="312"/>
        <v>168.76415</v>
      </c>
      <c r="F2514" s="2">
        <f t="shared" si="305"/>
        <v>169.02424499999995</v>
      </c>
      <c r="G2514" s="2">
        <f t="shared" si="307"/>
        <v>168.15563000000009</v>
      </c>
      <c r="H2514" s="2">
        <f t="shared" si="311"/>
        <v>156.49626899999987</v>
      </c>
      <c r="I2514" s="2">
        <f t="array" ref="I2514">SUMPRODUCT(B2498:B2517, (ROW(B2498:B2517)-ROW(B2498)+1)) / (20*21/2)</f>
        <v>168.84498476190478</v>
      </c>
      <c r="J2514" s="2">
        <f t="shared" si="306"/>
        <v>168.59847104752902</v>
      </c>
      <c r="K2514" s="2">
        <f t="shared" si="308"/>
        <v>167.34999645829129</v>
      </c>
    </row>
    <row r="2515" spans="1:11" ht="13.5" x14ac:dyDescent="0.25">
      <c r="A2515" s="3">
        <f>TITRES_STAT!B2518</f>
        <v>45666</v>
      </c>
      <c r="B2515" s="6">
        <f>TITRES_STAT!D2518</f>
        <v>167.16139999999999</v>
      </c>
      <c r="C2515" s="2">
        <f t="shared" si="309"/>
        <v>0</v>
      </c>
      <c r="D2515" s="2">
        <f t="shared" si="310"/>
        <v>167.16716</v>
      </c>
      <c r="E2515" s="2">
        <f t="shared" si="312"/>
        <v>168.61948999999998</v>
      </c>
      <c r="F2515" s="2">
        <f t="shared" si="305"/>
        <v>168.86090499999995</v>
      </c>
      <c r="G2515" s="2">
        <f t="shared" si="307"/>
        <v>168.16501800000012</v>
      </c>
      <c r="H2515" s="2">
        <f t="shared" si="311"/>
        <v>156.65364399999987</v>
      </c>
      <c r="I2515" s="2">
        <f t="array" ref="I2515">SUMPRODUCT(B2499:B2518, (ROW(B2499:B2518)-ROW(B2499)+1)) / (20*21/2)</f>
        <v>169.00246238095238</v>
      </c>
      <c r="J2515" s="2">
        <f t="shared" si="306"/>
        <v>168.46160713824054</v>
      </c>
      <c r="K2515" s="2">
        <f t="shared" si="308"/>
        <v>167.34260051875046</v>
      </c>
    </row>
    <row r="2516" spans="1:11" ht="13.5" x14ac:dyDescent="0.25">
      <c r="A2516" s="3">
        <f>TITRES_STAT!B2519</f>
        <v>45667</v>
      </c>
      <c r="B2516" s="6">
        <f>TITRES_STAT!D2519</f>
        <v>170.524</v>
      </c>
      <c r="C2516" s="2">
        <f t="shared" si="309"/>
        <v>3.3626000000000147</v>
      </c>
      <c r="D2516" s="2">
        <f t="shared" si="310"/>
        <v>167.83775999999997</v>
      </c>
      <c r="E2516" s="2">
        <f t="shared" si="312"/>
        <v>168.81109000000001</v>
      </c>
      <c r="F2516" s="2">
        <f t="shared" ref="F2516:F2579" si="313">AVERAGE(B2497:B2516)</f>
        <v>168.86569499999996</v>
      </c>
      <c r="G2516" s="2">
        <f t="shared" si="307"/>
        <v>168.24165800000009</v>
      </c>
      <c r="H2516" s="2">
        <f t="shared" si="311"/>
        <v>156.80051649999987</v>
      </c>
      <c r="I2516" s="2">
        <f t="array" ref="I2516">SUMPRODUCT(B2500:B2519, (ROW(B2500:B2519)-ROW(B2500)+1)) / (20*21/2)</f>
        <v>168.87253809523807</v>
      </c>
      <c r="J2516" s="2">
        <f t="shared" si="306"/>
        <v>168.65802550602714</v>
      </c>
      <c r="K2516" s="2">
        <f t="shared" si="308"/>
        <v>167.46736128272101</v>
      </c>
    </row>
    <row r="2517" spans="1:11" ht="13.5" x14ac:dyDescent="0.25">
      <c r="A2517" s="3">
        <f>TITRES_STAT!B2520</f>
        <v>45670</v>
      </c>
      <c r="B2517" s="6">
        <f>TITRES_STAT!D2520</f>
        <v>170.524</v>
      </c>
      <c r="C2517" s="2">
        <f t="shared" si="309"/>
        <v>0</v>
      </c>
      <c r="D2517" s="2">
        <f t="shared" si="310"/>
        <v>168.50835999999998</v>
      </c>
      <c r="E2517" s="2">
        <f t="shared" si="312"/>
        <v>168.83503999999999</v>
      </c>
      <c r="F2517" s="2">
        <f t="shared" si="313"/>
        <v>168.87048499999995</v>
      </c>
      <c r="G2517" s="2">
        <f t="shared" si="307"/>
        <v>168.31829800000006</v>
      </c>
      <c r="H2517" s="2">
        <f t="shared" si="311"/>
        <v>156.9473889999999</v>
      </c>
      <c r="I2517" s="2">
        <f t="array" ref="I2517">SUMPRODUCT(B2501:B2520, (ROW(B2501:B2520)-ROW(B2501)+1)) / (20*21/2)</f>
        <v>168.65598333333332</v>
      </c>
      <c r="J2517" s="2">
        <f t="shared" ref="J2517:J2580" si="314">$J$4*B2517+J2516*(1-$J$4)</f>
        <v>168.83573736259598</v>
      </c>
      <c r="K2517" s="2">
        <f t="shared" si="308"/>
        <v>167.58722946771235</v>
      </c>
    </row>
    <row r="2518" spans="1:11" ht="13.5" x14ac:dyDescent="0.25">
      <c r="A2518" s="3">
        <f>TITRES_STAT!B2521</f>
        <v>45671</v>
      </c>
      <c r="B2518" s="6">
        <f>TITRES_STAT!D2521</f>
        <v>170.524</v>
      </c>
      <c r="C2518" s="2">
        <f t="shared" si="309"/>
        <v>0</v>
      </c>
      <c r="D2518" s="2">
        <f t="shared" si="310"/>
        <v>169.17895999999999</v>
      </c>
      <c r="E2518" s="2">
        <f t="shared" si="312"/>
        <v>168.83503999999999</v>
      </c>
      <c r="F2518" s="2">
        <f t="shared" si="313"/>
        <v>169.00460499999994</v>
      </c>
      <c r="G2518" s="2">
        <f t="shared" si="307"/>
        <v>168.45241800000008</v>
      </c>
      <c r="H2518" s="2">
        <f t="shared" si="311"/>
        <v>157.09426149999993</v>
      </c>
      <c r="I2518" s="2">
        <f t="array" ref="I2518">SUMPRODUCT(B2502:B2521, (ROW(B2502:B2521)-ROW(B2502)+1)) / (20*21/2)</f>
        <v>168.45311428571426</v>
      </c>
      <c r="J2518" s="2">
        <f t="shared" si="314"/>
        <v>168.99652428044396</v>
      </c>
      <c r="K2518" s="2">
        <f t="shared" si="308"/>
        <v>167.70239693956677</v>
      </c>
    </row>
    <row r="2519" spans="1:11" ht="13.5" x14ac:dyDescent="0.25">
      <c r="A2519" s="3">
        <f>TITRES_STAT!B2522</f>
        <v>45672</v>
      </c>
      <c r="B2519" s="6">
        <f>TITRES_STAT!D2522</f>
        <v>167.6404</v>
      </c>
      <c r="C2519" s="2">
        <f t="shared" si="309"/>
        <v>-2.8836000000000013</v>
      </c>
      <c r="D2519" s="2">
        <f t="shared" si="310"/>
        <v>169.27475999999999</v>
      </c>
      <c r="E2519" s="2">
        <f t="shared" si="312"/>
        <v>168.54667999999998</v>
      </c>
      <c r="F2519" s="2">
        <f t="shared" si="313"/>
        <v>168.95622499999996</v>
      </c>
      <c r="G2519" s="2">
        <f t="shared" si="307"/>
        <v>168.47138600000008</v>
      </c>
      <c r="H2519" s="2">
        <f t="shared" si="311"/>
        <v>157.22896199999991</v>
      </c>
      <c r="I2519" s="2">
        <f t="array" ref="I2519">SUMPRODUCT(B2503:B2522, (ROW(B2503:B2522)-ROW(B2503)+1)) / (20*21/2)</f>
        <v>168.26393095238095</v>
      </c>
      <c r="J2519" s="2">
        <f t="shared" si="314"/>
        <v>168.86736958706834</v>
      </c>
      <c r="K2519" s="2">
        <f t="shared" si="308"/>
        <v>167.69996568703473</v>
      </c>
    </row>
    <row r="2520" spans="1:11" ht="13.5" x14ac:dyDescent="0.25">
      <c r="A2520" s="3">
        <f>TITRES_STAT!B2523</f>
        <v>45673</v>
      </c>
      <c r="B2520" s="6">
        <f>TITRES_STAT!D2523</f>
        <v>166.6824</v>
      </c>
      <c r="C2520" s="2">
        <f t="shared" si="309"/>
        <v>-0.95799999999999841</v>
      </c>
      <c r="D2520" s="2">
        <f t="shared" si="310"/>
        <v>169.17896000000002</v>
      </c>
      <c r="E2520" s="2">
        <f t="shared" si="312"/>
        <v>168.17305999999999</v>
      </c>
      <c r="F2520" s="2">
        <f t="shared" si="313"/>
        <v>168.81252499999999</v>
      </c>
      <c r="G2520" s="2">
        <f t="shared" si="307"/>
        <v>168.47119400000008</v>
      </c>
      <c r="H2520" s="2">
        <f t="shared" si="311"/>
        <v>157.35703899999993</v>
      </c>
      <c r="I2520" s="2">
        <f t="array" ref="I2520">SUMPRODUCT(B2504:B2523, (ROW(B2504:B2523)-ROW(B2504)+1)) / (20*21/2)</f>
        <v>168.08838761904761</v>
      </c>
      <c r="J2520" s="2">
        <f t="shared" si="314"/>
        <v>168.65927724544281</v>
      </c>
      <c r="K2520" s="2">
        <f t="shared" si="308"/>
        <v>167.66006115028827</v>
      </c>
    </row>
    <row r="2521" spans="1:11" ht="13.5" x14ac:dyDescent="0.25">
      <c r="A2521" s="3">
        <f>TITRES_STAT!B2524</f>
        <v>45674</v>
      </c>
      <c r="B2521" s="6">
        <f>TITRES_STAT!D2524</f>
        <v>166.6824</v>
      </c>
      <c r="C2521" s="2">
        <f t="shared" si="309"/>
        <v>0</v>
      </c>
      <c r="D2521" s="2">
        <f t="shared" si="310"/>
        <v>168.41064</v>
      </c>
      <c r="E2521" s="2">
        <f t="shared" si="312"/>
        <v>168.12419999999997</v>
      </c>
      <c r="F2521" s="2">
        <f t="shared" si="313"/>
        <v>168.66882500000003</v>
      </c>
      <c r="G2521" s="2">
        <f t="shared" si="307"/>
        <v>168.47100200000008</v>
      </c>
      <c r="H2521" s="2">
        <f t="shared" si="311"/>
        <v>157.48740799999996</v>
      </c>
      <c r="I2521" s="2">
        <f t="array" ref="I2521">SUMPRODUCT(B2505:B2524, (ROW(B2505:B2524)-ROW(B2505)+1)) / (20*21/2)</f>
        <v>167.91836428571426</v>
      </c>
      <c r="J2521" s="2">
        <f t="shared" si="314"/>
        <v>168.47100322206731</v>
      </c>
      <c r="K2521" s="2">
        <f t="shared" si="308"/>
        <v>167.62172149733578</v>
      </c>
    </row>
    <row r="2522" spans="1:11" ht="13.5" x14ac:dyDescent="0.25">
      <c r="A2522" s="3">
        <f>TITRES_STAT!B2525</f>
        <v>45677</v>
      </c>
      <c r="B2522" s="6">
        <f>TITRES_STAT!D2525</f>
        <v>166.6824</v>
      </c>
      <c r="C2522" s="2">
        <f t="shared" si="309"/>
        <v>0</v>
      </c>
      <c r="D2522" s="2">
        <f t="shared" si="310"/>
        <v>167.64232000000001</v>
      </c>
      <c r="E2522" s="2">
        <f t="shared" si="312"/>
        <v>168.07533999999998</v>
      </c>
      <c r="F2522" s="2">
        <f t="shared" si="313"/>
        <v>168.52560500000001</v>
      </c>
      <c r="G2522" s="2">
        <f t="shared" si="307"/>
        <v>168.47081000000006</v>
      </c>
      <c r="H2522" s="2">
        <f t="shared" si="311"/>
        <v>157.61777699999996</v>
      </c>
      <c r="I2522" s="2">
        <f t="array" ref="I2522">SUMPRODUCT(B2506:B2525, (ROW(B2506:B2525)-ROW(B2506)+1)) / (20*21/2)</f>
        <v>167.84966285714285</v>
      </c>
      <c r="J2522" s="2">
        <f t="shared" si="314"/>
        <v>168.30066005806091</v>
      </c>
      <c r="K2522" s="2">
        <f t="shared" si="308"/>
        <v>167.58488536018535</v>
      </c>
    </row>
    <row r="2523" spans="1:11" ht="13.5" x14ac:dyDescent="0.25">
      <c r="A2523" s="3">
        <f>TITRES_STAT!B2526</f>
        <v>45678</v>
      </c>
      <c r="B2523" s="6">
        <f>TITRES_STAT!D2526</f>
        <v>166.6824</v>
      </c>
      <c r="C2523" s="2">
        <f t="shared" si="309"/>
        <v>0</v>
      </c>
      <c r="D2523" s="2">
        <f t="shared" si="310"/>
        <v>166.87400000000002</v>
      </c>
      <c r="E2523" s="2">
        <f t="shared" si="312"/>
        <v>168.02647999999996</v>
      </c>
      <c r="F2523" s="2">
        <f t="shared" si="313"/>
        <v>168.46764500000003</v>
      </c>
      <c r="G2523" s="2">
        <f t="shared" si="307"/>
        <v>168.47061800000006</v>
      </c>
      <c r="H2523" s="2">
        <f t="shared" si="311"/>
        <v>157.74814599999999</v>
      </c>
      <c r="I2523" s="2">
        <f t="array" ref="I2523">SUMPRODUCT(B2507:B2526, (ROW(B2507:B2526)-ROW(B2507)+1)) / (20*21/2)</f>
        <v>167.78552333333332</v>
      </c>
      <c r="J2523" s="2">
        <f t="shared" si="314"/>
        <v>168.14654005253132</v>
      </c>
      <c r="K2523" s="2">
        <f t="shared" si="308"/>
        <v>167.54949377743299</v>
      </c>
    </row>
    <row r="2524" spans="1:11" ht="13.5" x14ac:dyDescent="0.25">
      <c r="A2524" s="3">
        <f>TITRES_STAT!B2527</f>
        <v>45679</v>
      </c>
      <c r="B2524" s="6">
        <f>TITRES_STAT!D2527</f>
        <v>166.6824</v>
      </c>
      <c r="C2524" s="2">
        <f t="shared" si="309"/>
        <v>0</v>
      </c>
      <c r="D2524" s="2">
        <f t="shared" si="310"/>
        <v>166.6824</v>
      </c>
      <c r="E2524" s="2">
        <f t="shared" si="312"/>
        <v>167.97857999999997</v>
      </c>
      <c r="F2524" s="2">
        <f t="shared" si="313"/>
        <v>168.37136500000003</v>
      </c>
      <c r="G2524" s="2">
        <f t="shared" si="307"/>
        <v>168.47042600000003</v>
      </c>
      <c r="H2524" s="2">
        <f t="shared" si="311"/>
        <v>157.87851499999999</v>
      </c>
      <c r="I2524" s="2">
        <f t="array" ref="I2524">SUMPRODUCT(B2508:B2527, (ROW(B2508:B2527)-ROW(B2508)+1)) / (20*21/2)</f>
        <v>167.7259457142857</v>
      </c>
      <c r="J2524" s="2">
        <f t="shared" si="314"/>
        <v>168.00709814276644</v>
      </c>
      <c r="K2524" s="2">
        <f t="shared" si="308"/>
        <v>167.51549009988659</v>
      </c>
    </row>
    <row r="2525" spans="1:11" ht="13.5" x14ac:dyDescent="0.25">
      <c r="A2525" s="3">
        <f>TITRES_STAT!B2528</f>
        <v>45680</v>
      </c>
      <c r="B2525" s="6">
        <f>TITRES_STAT!D2528</f>
        <v>167.65</v>
      </c>
      <c r="C2525" s="2">
        <f t="shared" si="309"/>
        <v>0.96760000000000446</v>
      </c>
      <c r="D2525" s="2">
        <f t="shared" si="310"/>
        <v>166.87592000000001</v>
      </c>
      <c r="E2525" s="2">
        <f t="shared" si="312"/>
        <v>168.02744000000001</v>
      </c>
      <c r="F2525" s="2">
        <f t="shared" si="313"/>
        <v>168.32346500000003</v>
      </c>
      <c r="G2525" s="2">
        <f t="shared" si="307"/>
        <v>168.48958600000003</v>
      </c>
      <c r="H2525" s="2">
        <f t="shared" si="311"/>
        <v>158.01555499999998</v>
      </c>
      <c r="I2525" s="2">
        <f t="array" ref="I2525">SUMPRODUCT(B2509:B2528, (ROW(B2509:B2528)-ROW(B2509)+1)) / (20*21/2)</f>
        <v>167.67891333333333</v>
      </c>
      <c r="J2525" s="2">
        <f t="shared" si="314"/>
        <v>167.9730887958363</v>
      </c>
      <c r="K2525" s="2">
        <f t="shared" si="308"/>
        <v>167.52076499793026</v>
      </c>
    </row>
    <row r="2526" spans="1:11" ht="13.5" x14ac:dyDescent="0.25">
      <c r="A2526" s="3">
        <f>TITRES_STAT!B2529</f>
        <v>45681</v>
      </c>
      <c r="B2526" s="6">
        <f>TITRES_STAT!D2529</f>
        <v>167.65</v>
      </c>
      <c r="C2526" s="2">
        <f t="shared" si="309"/>
        <v>0</v>
      </c>
      <c r="D2526" s="2">
        <f t="shared" si="310"/>
        <v>167.06943999999999</v>
      </c>
      <c r="E2526" s="2">
        <f t="shared" si="312"/>
        <v>167.74004000000002</v>
      </c>
      <c r="F2526" s="2">
        <f t="shared" si="313"/>
        <v>168.27556500000003</v>
      </c>
      <c r="G2526" s="2">
        <f t="shared" si="307"/>
        <v>168.508746</v>
      </c>
      <c r="H2526" s="2">
        <f t="shared" si="311"/>
        <v>158.15259499999999</v>
      </c>
      <c r="I2526" s="2">
        <f t="array" ref="I2526">SUMPRODUCT(B2510:B2529, (ROW(B2510:B2529)-ROW(B2510)+1)) / (20*21/2)</f>
        <v>167.6455666666667</v>
      </c>
      <c r="J2526" s="2">
        <f t="shared" si="314"/>
        <v>167.94231843432809</v>
      </c>
      <c r="K2526" s="2">
        <f t="shared" si="308"/>
        <v>167.5258330372271</v>
      </c>
    </row>
    <row r="2527" spans="1:11" ht="13.5" x14ac:dyDescent="0.25">
      <c r="A2527" s="3">
        <f>TITRES_STAT!B2530</f>
        <v>45684</v>
      </c>
      <c r="B2527" s="6">
        <f>TITRES_STAT!D2530</f>
        <v>167.65</v>
      </c>
      <c r="C2527" s="2">
        <f t="shared" si="309"/>
        <v>0</v>
      </c>
      <c r="D2527" s="2">
        <f t="shared" si="310"/>
        <v>167.26295999999999</v>
      </c>
      <c r="E2527" s="2">
        <f t="shared" si="312"/>
        <v>167.45264000000003</v>
      </c>
      <c r="F2527" s="2">
        <f t="shared" si="313"/>
        <v>168.14384000000001</v>
      </c>
      <c r="G2527" s="2">
        <f t="shared" si="307"/>
        <v>168.527906</v>
      </c>
      <c r="H2527" s="2">
        <f t="shared" si="311"/>
        <v>158.28963499999998</v>
      </c>
      <c r="I2527" s="2">
        <f t="array" ref="I2527">SUMPRODUCT(B2511:B2530, (ROW(B2511:B2530)-ROW(B2511)+1)) / (20*21/2)</f>
        <v>167.62590571428569</v>
      </c>
      <c r="J2527" s="2">
        <f t="shared" si="314"/>
        <v>167.91447858343969</v>
      </c>
      <c r="K2527" s="2">
        <f t="shared" si="308"/>
        <v>167.53070232988486</v>
      </c>
    </row>
    <row r="2528" spans="1:11" ht="13.5" x14ac:dyDescent="0.25">
      <c r="A2528" s="3">
        <f>TITRES_STAT!B2531</f>
        <v>45685</v>
      </c>
      <c r="B2528" s="6">
        <f>TITRES_STAT!D2531</f>
        <v>167.65</v>
      </c>
      <c r="C2528" s="2">
        <f t="shared" si="309"/>
        <v>0</v>
      </c>
      <c r="D2528" s="2">
        <f t="shared" si="310"/>
        <v>167.45648</v>
      </c>
      <c r="E2528" s="2">
        <f t="shared" si="312"/>
        <v>167.16524000000004</v>
      </c>
      <c r="F2528" s="2">
        <f t="shared" si="313"/>
        <v>168.00014000000004</v>
      </c>
      <c r="G2528" s="2">
        <f t="shared" si="307"/>
        <v>168.547066</v>
      </c>
      <c r="H2528" s="2">
        <f t="shared" si="311"/>
        <v>158.42667499999999</v>
      </c>
      <c r="I2528" s="2">
        <f t="array" ref="I2528">SUMPRODUCT(B2512:B2531, (ROW(B2512:B2531)-ROW(B2512)+1)) / (20*21/2)</f>
        <v>167.61942857142859</v>
      </c>
      <c r="J2528" s="2">
        <f t="shared" si="314"/>
        <v>167.88929014692164</v>
      </c>
      <c r="K2528" s="2">
        <f t="shared" si="308"/>
        <v>167.53538066988938</v>
      </c>
    </row>
    <row r="2529" spans="1:11" ht="13.5" x14ac:dyDescent="0.25">
      <c r="A2529" s="3">
        <f>TITRES_STAT!B2532</f>
        <v>45686</v>
      </c>
      <c r="B2529" s="6">
        <f>TITRES_STAT!D2532</f>
        <v>167.65</v>
      </c>
      <c r="C2529" s="2">
        <f t="shared" si="309"/>
        <v>0</v>
      </c>
      <c r="D2529" s="2">
        <f t="shared" si="310"/>
        <v>167.65</v>
      </c>
      <c r="E2529" s="2">
        <f t="shared" si="312"/>
        <v>167.16620000000003</v>
      </c>
      <c r="F2529" s="2">
        <f t="shared" si="313"/>
        <v>167.85644000000002</v>
      </c>
      <c r="G2529" s="2">
        <f t="shared" si="307"/>
        <v>168.566226</v>
      </c>
      <c r="H2529" s="2">
        <f t="shared" si="311"/>
        <v>158.56394399999999</v>
      </c>
      <c r="I2529" s="2">
        <f t="array" ref="I2529">SUMPRODUCT(B2513:B2532, (ROW(B2513:B2532)-ROW(B2513)+1)) / (20*21/2)</f>
        <v>167.42819428571428</v>
      </c>
      <c r="J2529" s="2">
        <f t="shared" si="314"/>
        <v>167.86650060911958</v>
      </c>
      <c r="K2529" s="2">
        <f t="shared" si="308"/>
        <v>167.53987554557997</v>
      </c>
    </row>
    <row r="2530" spans="1:11" ht="13.5" x14ac:dyDescent="0.25">
      <c r="A2530" s="3">
        <f>TITRES_STAT!B2533</f>
        <v>45687</v>
      </c>
      <c r="B2530" s="6">
        <f>TITRES_STAT!D2533</f>
        <v>167.65</v>
      </c>
      <c r="C2530" s="2">
        <f t="shared" si="309"/>
        <v>0</v>
      </c>
      <c r="D2530" s="2">
        <f t="shared" si="310"/>
        <v>167.65</v>
      </c>
      <c r="E2530" s="2">
        <f t="shared" si="312"/>
        <v>167.26296000000002</v>
      </c>
      <c r="F2530" s="2">
        <f t="shared" si="313"/>
        <v>167.71801000000002</v>
      </c>
      <c r="G2530" s="2">
        <f t="shared" si="307"/>
        <v>168.585386</v>
      </c>
      <c r="H2530" s="2">
        <f t="shared" si="311"/>
        <v>158.70144249999998</v>
      </c>
      <c r="I2530" s="2">
        <f t="array" ref="I2530">SUMPRODUCT(B2514:B2533, (ROW(B2514:B2533)-ROW(B2514)+1)) / (20*21/2)</f>
        <v>167.06132666666667</v>
      </c>
      <c r="J2530" s="2">
        <f t="shared" si="314"/>
        <v>167.84588150348915</v>
      </c>
      <c r="K2530" s="2">
        <f t="shared" si="308"/>
        <v>167.54419415163565</v>
      </c>
    </row>
    <row r="2531" spans="1:11" ht="13.5" x14ac:dyDescent="0.25">
      <c r="A2531" s="3">
        <f>TITRES_STAT!B2534</f>
        <v>45688</v>
      </c>
      <c r="B2531" s="6">
        <f>TITRES_STAT!D2534</f>
        <v>167.65</v>
      </c>
      <c r="C2531" s="2">
        <f t="shared" si="309"/>
        <v>0</v>
      </c>
      <c r="D2531" s="2">
        <f t="shared" si="310"/>
        <v>167.65</v>
      </c>
      <c r="E2531" s="2">
        <f t="shared" si="312"/>
        <v>167.35972000000001</v>
      </c>
      <c r="F2531" s="2">
        <f t="shared" si="313"/>
        <v>167.74196000000001</v>
      </c>
      <c r="G2531" s="2">
        <f t="shared" si="307"/>
        <v>168.585386</v>
      </c>
      <c r="H2531" s="2">
        <f t="shared" si="311"/>
        <v>158.83894100000001</v>
      </c>
      <c r="I2531" s="2">
        <f t="array" ref="I2531">SUMPRODUCT(B2515:B2534, (ROW(B2515:B2534)-ROW(B2515)+1)) / (20*21/2)</f>
        <v>166.52794952380953</v>
      </c>
      <c r="J2531" s="2">
        <f t="shared" si="314"/>
        <v>167.82722612220448</v>
      </c>
      <c r="K2531" s="2">
        <f t="shared" si="308"/>
        <v>167.54834340059111</v>
      </c>
    </row>
    <row r="2532" spans="1:11" ht="13.5" x14ac:dyDescent="0.25">
      <c r="A2532" s="3">
        <f>TITRES_STAT!B2535</f>
        <v>45691</v>
      </c>
      <c r="B2532" s="6">
        <f>TITRES_STAT!D2535</f>
        <v>165.73400000000001</v>
      </c>
      <c r="C2532" s="2">
        <f t="shared" si="309"/>
        <v>-1.9159999999999968</v>
      </c>
      <c r="D2532" s="2">
        <f t="shared" si="310"/>
        <v>167.26680000000002</v>
      </c>
      <c r="E2532" s="2">
        <f t="shared" si="312"/>
        <v>167.26488000000001</v>
      </c>
      <c r="F2532" s="2">
        <f t="shared" si="313"/>
        <v>167.67010999999999</v>
      </c>
      <c r="G2532" s="2">
        <f t="shared" si="307"/>
        <v>168.547066</v>
      </c>
      <c r="H2532" s="2">
        <f t="shared" si="311"/>
        <v>158.96685950000003</v>
      </c>
      <c r="I2532" s="2">
        <f t="array" ref="I2532">SUMPRODUCT(B2516:B2535, (ROW(B2516:B2535)-ROW(B2516)+1)) / (20*21/2)</f>
        <v>166.01961714285713</v>
      </c>
      <c r="J2532" s="2">
        <f t="shared" si="314"/>
        <v>167.62787125342311</v>
      </c>
      <c r="K2532" s="2">
        <f t="shared" si="308"/>
        <v>167.4771926789993</v>
      </c>
    </row>
    <row r="2533" spans="1:11" ht="13.5" x14ac:dyDescent="0.25">
      <c r="A2533" s="3">
        <f>TITRES_STAT!B2536</f>
        <v>45692</v>
      </c>
      <c r="B2533" s="6">
        <f>TITRES_STAT!D2536</f>
        <v>163.81800000000001</v>
      </c>
      <c r="C2533" s="2">
        <f t="shared" si="309"/>
        <v>-1.9159999999999968</v>
      </c>
      <c r="D2533" s="2">
        <f t="shared" si="310"/>
        <v>166.50040000000001</v>
      </c>
      <c r="E2533" s="2">
        <f t="shared" si="312"/>
        <v>166.97844000000001</v>
      </c>
      <c r="F2533" s="2">
        <f t="shared" si="313"/>
        <v>167.50246000000001</v>
      </c>
      <c r="G2533" s="2">
        <f t="shared" si="307"/>
        <v>168.47042599999997</v>
      </c>
      <c r="H2533" s="2">
        <f t="shared" si="311"/>
        <v>159.08519800000002</v>
      </c>
      <c r="I2533" s="2">
        <f t="array" ref="I2533">SUMPRODUCT(B2517:B2536, (ROW(B2517:B2536)-ROW(B2517)+1)) / (20*21/2)</f>
        <v>165.53632952380951</v>
      </c>
      <c r="J2533" s="2">
        <f t="shared" si="314"/>
        <v>167.26502637214472</v>
      </c>
      <c r="K2533" s="2">
        <f t="shared" si="308"/>
        <v>167.33369492688166</v>
      </c>
    </row>
    <row r="2534" spans="1:11" ht="13.5" x14ac:dyDescent="0.25">
      <c r="A2534" s="3">
        <f>TITRES_STAT!B2537</f>
        <v>45693</v>
      </c>
      <c r="B2534" s="6">
        <f>TITRES_STAT!D2537</f>
        <v>161.90199999999999</v>
      </c>
      <c r="C2534" s="2">
        <f t="shared" si="309"/>
        <v>-1.9160000000000252</v>
      </c>
      <c r="D2534" s="2">
        <f t="shared" si="310"/>
        <v>165.35079999999999</v>
      </c>
      <c r="E2534" s="2">
        <f t="shared" si="312"/>
        <v>166.50039999999998</v>
      </c>
      <c r="F2534" s="2">
        <f t="shared" si="313"/>
        <v>167.23949000000002</v>
      </c>
      <c r="G2534" s="2">
        <f t="shared" si="307"/>
        <v>168.35546599999998</v>
      </c>
      <c r="H2534" s="2">
        <f t="shared" si="311"/>
        <v>159.19395650000001</v>
      </c>
      <c r="I2534" s="2">
        <f t="array" ref="I2534">SUMPRODUCT(B2518:B2537, (ROW(B2518:B2537)-ROW(B2518)+1)) / (20*21/2)</f>
        <v>165.09409904761904</v>
      </c>
      <c r="J2534" s="2">
        <f t="shared" si="314"/>
        <v>166.75426195574997</v>
      </c>
      <c r="K2534" s="2">
        <f t="shared" si="308"/>
        <v>167.12068728269023</v>
      </c>
    </row>
    <row r="2535" spans="1:11" ht="13.5" x14ac:dyDescent="0.25">
      <c r="A2535" s="3">
        <f>TITRES_STAT!B2538</f>
        <v>45694</v>
      </c>
      <c r="B2535" s="6">
        <f>TITRES_STAT!D2538</f>
        <v>161.90199999999999</v>
      </c>
      <c r="C2535" s="2">
        <f t="shared" si="309"/>
        <v>0</v>
      </c>
      <c r="D2535" s="2">
        <f t="shared" si="310"/>
        <v>164.20120000000003</v>
      </c>
      <c r="E2535" s="2">
        <f t="shared" si="312"/>
        <v>165.9256</v>
      </c>
      <c r="F2535" s="2">
        <f t="shared" si="313"/>
        <v>166.97652000000002</v>
      </c>
      <c r="G2535" s="2">
        <f t="shared" si="307"/>
        <v>168.22134599999998</v>
      </c>
      <c r="H2535" s="2">
        <f t="shared" si="311"/>
        <v>159.30271500000001</v>
      </c>
      <c r="I2535" s="2">
        <f t="array" ref="I2535">SUMPRODUCT(B2519:B2538, (ROW(B2519:B2538)-ROW(B2519)+1)) / (20*21/2)</f>
        <v>164.69292571428571</v>
      </c>
      <c r="J2535" s="2">
        <f t="shared" si="314"/>
        <v>166.29214176948807</v>
      </c>
      <c r="K2535" s="2">
        <f t="shared" si="308"/>
        <v>166.91603287944747</v>
      </c>
    </row>
    <row r="2536" spans="1:11" ht="13.5" x14ac:dyDescent="0.25">
      <c r="A2536" s="3">
        <f>TITRES_STAT!B2539</f>
        <v>45695</v>
      </c>
      <c r="B2536" s="6">
        <f>TITRES_STAT!D2539</f>
        <v>161.90199999999999</v>
      </c>
      <c r="C2536" s="2">
        <f t="shared" si="309"/>
        <v>0</v>
      </c>
      <c r="D2536" s="2">
        <f t="shared" si="310"/>
        <v>163.05160000000001</v>
      </c>
      <c r="E2536" s="2">
        <f t="shared" si="312"/>
        <v>165.35080000000002</v>
      </c>
      <c r="F2536" s="2">
        <f t="shared" si="313"/>
        <v>166.54542000000004</v>
      </c>
      <c r="G2536" s="2">
        <f t="shared" si="307"/>
        <v>168.08722599999999</v>
      </c>
      <c r="H2536" s="2">
        <f t="shared" si="311"/>
        <v>159.41376500000001</v>
      </c>
      <c r="I2536" s="2">
        <f t="array" ref="I2536">SUMPRODUCT(B2520:B2539, (ROW(B2520:B2539)-ROW(B2520)+1)) / (20*21/2)</f>
        <v>164.33280952380952</v>
      </c>
      <c r="J2536" s="2">
        <f t="shared" si="314"/>
        <v>165.8740330295368</v>
      </c>
      <c r="K2536" s="2">
        <f t="shared" si="308"/>
        <v>166.71940413907697</v>
      </c>
    </row>
    <row r="2537" spans="1:11" ht="13.5" x14ac:dyDescent="0.25">
      <c r="A2537" s="3">
        <f>TITRES_STAT!B2540</f>
        <v>45698</v>
      </c>
      <c r="B2537" s="6">
        <f>TITRES_STAT!D2540</f>
        <v>161.90199999999999</v>
      </c>
      <c r="C2537" s="2">
        <f t="shared" si="309"/>
        <v>0</v>
      </c>
      <c r="D2537" s="2">
        <f t="shared" si="310"/>
        <v>162.28519999999997</v>
      </c>
      <c r="E2537" s="2">
        <f t="shared" si="312"/>
        <v>164.77600000000001</v>
      </c>
      <c r="F2537" s="2">
        <f t="shared" si="313"/>
        <v>166.11432000000005</v>
      </c>
      <c r="G2537" s="2">
        <f t="shared" si="307"/>
        <v>167.97226599999999</v>
      </c>
      <c r="H2537" s="2">
        <f t="shared" si="311"/>
        <v>159.53581400000002</v>
      </c>
      <c r="I2537" s="2">
        <f t="array" ref="I2537">SUMPRODUCT(B2521:B2540, (ROW(B2521:B2540)-ROW(B2521)+1)) / (20*21/2)</f>
        <v>164.00001904761902</v>
      </c>
      <c r="J2537" s="2">
        <f t="shared" si="314"/>
        <v>165.49574416958092</v>
      </c>
      <c r="K2537" s="2">
        <f t="shared" si="308"/>
        <v>166.5304863297014</v>
      </c>
    </row>
    <row r="2538" spans="1:11" ht="13.5" x14ac:dyDescent="0.25">
      <c r="A2538" s="3">
        <f>TITRES_STAT!B2541</f>
        <v>45699</v>
      </c>
      <c r="B2538" s="6">
        <f>TITRES_STAT!D2541</f>
        <v>161.90199999999999</v>
      </c>
      <c r="C2538" s="2">
        <f t="shared" si="309"/>
        <v>0</v>
      </c>
      <c r="D2538" s="2">
        <f t="shared" si="310"/>
        <v>161.90199999999999</v>
      </c>
      <c r="E2538" s="2">
        <f t="shared" si="312"/>
        <v>164.20120000000003</v>
      </c>
      <c r="F2538" s="2">
        <f t="shared" si="313"/>
        <v>165.68322000000006</v>
      </c>
      <c r="G2538" s="2">
        <f t="shared" si="307"/>
        <v>167.82090199999996</v>
      </c>
      <c r="H2538" s="2">
        <f t="shared" si="311"/>
        <v>159.648697</v>
      </c>
      <c r="I2538" s="2">
        <f t="array" ref="I2538">SUMPRODUCT(B2522:B2541, (ROW(B2522:B2541)-ROW(B2522)+1)) / (20*21/2)</f>
        <v>163.68999238095236</v>
      </c>
      <c r="J2538" s="2">
        <f t="shared" si="314"/>
        <v>165.15348282009703</v>
      </c>
      <c r="K2538" s="2">
        <f t="shared" si="308"/>
        <v>166.34897706186996</v>
      </c>
    </row>
    <row r="2539" spans="1:11" ht="13.5" x14ac:dyDescent="0.25">
      <c r="A2539" s="3">
        <f>TITRES_STAT!B2542</f>
        <v>45700</v>
      </c>
      <c r="B2539" s="6">
        <f>TITRES_STAT!D2542</f>
        <v>161.90199999999999</v>
      </c>
      <c r="C2539" s="2">
        <f t="shared" si="309"/>
        <v>0</v>
      </c>
      <c r="D2539" s="2">
        <f t="shared" si="310"/>
        <v>161.90199999999999</v>
      </c>
      <c r="E2539" s="2">
        <f t="shared" si="312"/>
        <v>163.62640000000002</v>
      </c>
      <c r="F2539" s="2">
        <f t="shared" si="313"/>
        <v>165.39630000000005</v>
      </c>
      <c r="G2539" s="2">
        <f t="shared" si="307"/>
        <v>167.64846199999997</v>
      </c>
      <c r="H2539" s="2">
        <f t="shared" si="311"/>
        <v>159.76158000000001</v>
      </c>
      <c r="I2539" s="2">
        <f t="array" ref="I2539">SUMPRODUCT(B2523:B2542, (ROW(B2523:B2542)-ROW(B2523)+1)) / (20*21/2)</f>
        <v>163.40272952380951</v>
      </c>
      <c r="J2539" s="2">
        <f t="shared" si="314"/>
        <v>164.84381778961159</v>
      </c>
      <c r="K2539" s="2">
        <f t="shared" si="308"/>
        <v>166.17458580454172</v>
      </c>
    </row>
    <row r="2540" spans="1:11" ht="13.5" x14ac:dyDescent="0.25">
      <c r="A2540" s="3">
        <f>TITRES_STAT!B2543</f>
        <v>45701</v>
      </c>
      <c r="B2540" s="6">
        <f>TITRES_STAT!D2543</f>
        <v>161.90199999999999</v>
      </c>
      <c r="C2540" s="2">
        <f t="shared" si="309"/>
        <v>0</v>
      </c>
      <c r="D2540" s="2">
        <f t="shared" si="310"/>
        <v>161.90199999999999</v>
      </c>
      <c r="E2540" s="2">
        <f t="shared" si="312"/>
        <v>163.05160000000004</v>
      </c>
      <c r="F2540" s="2">
        <f t="shared" si="313"/>
        <v>165.15728000000004</v>
      </c>
      <c r="G2540" s="2">
        <f t="shared" si="307"/>
        <v>167.49518199999994</v>
      </c>
      <c r="H2540" s="2">
        <f t="shared" si="311"/>
        <v>159.87446299999999</v>
      </c>
      <c r="I2540" s="2">
        <f t="array" ref="I2540">SUMPRODUCT(B2524:B2543, (ROW(B2524:B2543)-ROW(B2524)+1)) / (20*21/2)</f>
        <v>163.13823047619044</v>
      </c>
      <c r="J2540" s="2">
        <f t="shared" si="314"/>
        <v>164.56364466679142</v>
      </c>
      <c r="K2540" s="2">
        <f t="shared" si="308"/>
        <v>166.00703342004988</v>
      </c>
    </row>
    <row r="2541" spans="1:11" ht="13.5" x14ac:dyDescent="0.25">
      <c r="A2541" s="3">
        <f>TITRES_STAT!B2544</f>
        <v>45702</v>
      </c>
      <c r="B2541" s="6">
        <f>TITRES_STAT!D2544</f>
        <v>161.90199999999999</v>
      </c>
      <c r="C2541" s="2">
        <f t="shared" si="309"/>
        <v>0</v>
      </c>
      <c r="D2541" s="2">
        <f t="shared" si="310"/>
        <v>161.90199999999999</v>
      </c>
      <c r="E2541" s="2">
        <f t="shared" si="312"/>
        <v>162.47680000000003</v>
      </c>
      <c r="F2541" s="2">
        <f t="shared" si="313"/>
        <v>164.91826</v>
      </c>
      <c r="G2541" s="2">
        <f t="shared" si="307"/>
        <v>167.34190199999995</v>
      </c>
      <c r="H2541" s="2">
        <f t="shared" si="311"/>
        <v>159.987346</v>
      </c>
      <c r="I2541" s="2">
        <f t="array" ref="I2541">SUMPRODUCT(B2525:B2544, (ROW(B2525:B2544)-ROW(B2525)+1)) / (20*21/2)</f>
        <v>162.20308571428572</v>
      </c>
      <c r="J2541" s="2">
        <f t="shared" si="314"/>
        <v>164.31015469852557</v>
      </c>
      <c r="K2541" s="2">
        <f t="shared" si="308"/>
        <v>165.84605171730283</v>
      </c>
    </row>
    <row r="2542" spans="1:11" ht="13.5" x14ac:dyDescent="0.25">
      <c r="A2542" s="3">
        <f>TITRES_STAT!B2545</f>
        <v>45705</v>
      </c>
      <c r="B2542" s="6">
        <f>TITRES_STAT!D2545</f>
        <v>161.90199999999999</v>
      </c>
      <c r="C2542" s="2">
        <f t="shared" si="309"/>
        <v>0</v>
      </c>
      <c r="D2542" s="2">
        <f t="shared" si="310"/>
        <v>161.90199999999999</v>
      </c>
      <c r="E2542" s="2">
        <f t="shared" si="312"/>
        <v>162.09360000000001</v>
      </c>
      <c r="F2542" s="2">
        <f t="shared" si="313"/>
        <v>164.67924000000002</v>
      </c>
      <c r="G2542" s="2">
        <f t="shared" si="307"/>
        <v>167.18862199999992</v>
      </c>
      <c r="H2542" s="2">
        <f t="shared" si="311"/>
        <v>160.10022899999998</v>
      </c>
      <c r="I2542" s="2">
        <f t="array" ref="I2542">SUMPRODUCT(B2526:B2545, (ROW(B2526:B2545)-ROW(B2526)+1)) / (20*21/2)</f>
        <v>161.32537523809526</v>
      </c>
      <c r="J2542" s="2">
        <f t="shared" si="314"/>
        <v>164.08080663199931</v>
      </c>
      <c r="K2542" s="2">
        <f t="shared" si="308"/>
        <v>165.69138302250664</v>
      </c>
    </row>
    <row r="2543" spans="1:11" ht="13.5" x14ac:dyDescent="0.25">
      <c r="A2543" s="3">
        <f>TITRES_STAT!B2546</f>
        <v>45706</v>
      </c>
      <c r="B2543" s="6">
        <f>TITRES_STAT!D2546</f>
        <v>161.90199999999999</v>
      </c>
      <c r="C2543" s="2">
        <f t="shared" si="309"/>
        <v>0</v>
      </c>
      <c r="D2543" s="2">
        <f t="shared" si="310"/>
        <v>161.90199999999999</v>
      </c>
      <c r="E2543" s="2">
        <f t="shared" si="312"/>
        <v>161.90200000000002</v>
      </c>
      <c r="F2543" s="2">
        <f t="shared" si="313"/>
        <v>164.44022000000001</v>
      </c>
      <c r="G2543" s="2">
        <f t="shared" si="307"/>
        <v>167.02001399999989</v>
      </c>
      <c r="H2543" s="2">
        <f t="shared" si="311"/>
        <v>160.21311199999997</v>
      </c>
      <c r="I2543" s="2">
        <f t="array" ref="I2543">SUMPRODUCT(B2527:B2546, (ROW(B2527:B2546)-ROW(B2527)+1)) / (20*21/2)</f>
        <v>161.1118780952381</v>
      </c>
      <c r="J2543" s="2">
        <f t="shared" si="314"/>
        <v>163.87330123847556</v>
      </c>
      <c r="K2543" s="2">
        <f t="shared" si="308"/>
        <v>165.54277976672205</v>
      </c>
    </row>
    <row r="2544" spans="1:11" ht="13.5" x14ac:dyDescent="0.25">
      <c r="A2544" s="3">
        <f>TITRES_STAT!B2547</f>
        <v>45707</v>
      </c>
      <c r="B2544" s="6">
        <f>TITRES_STAT!D2547</f>
        <v>154.62119999999999</v>
      </c>
      <c r="C2544" s="2">
        <f t="shared" si="309"/>
        <v>-7.2807999999999993</v>
      </c>
      <c r="D2544" s="2">
        <f t="shared" si="310"/>
        <v>160.44584</v>
      </c>
      <c r="E2544" s="2">
        <f t="shared" si="312"/>
        <v>161.17392000000001</v>
      </c>
      <c r="F2544" s="2">
        <f t="shared" si="313"/>
        <v>163.83716000000001</v>
      </c>
      <c r="G2544" s="2">
        <f t="shared" si="307"/>
        <v>166.74027799999993</v>
      </c>
      <c r="H2544" s="2">
        <f t="shared" si="311"/>
        <v>160.28959099999997</v>
      </c>
      <c r="I2544" s="2">
        <f t="array" ref="I2544">SUMPRODUCT(B2528:B2547, (ROW(B2528:B2547)-ROW(B2528)+1)) / (20*21/2)</f>
        <v>160.74783809523808</v>
      </c>
      <c r="J2544" s="2">
        <f t="shared" si="314"/>
        <v>162.99214873957311</v>
      </c>
      <c r="K2544" s="2">
        <f t="shared" si="308"/>
        <v>165.11448252096824</v>
      </c>
    </row>
    <row r="2545" spans="1:11" ht="13.5" x14ac:dyDescent="0.25">
      <c r="A2545" s="3">
        <f>TITRES_STAT!B2548</f>
        <v>45708</v>
      </c>
      <c r="B2545" s="6">
        <f>TITRES_STAT!D2548</f>
        <v>154.62119999999999</v>
      </c>
      <c r="C2545" s="2">
        <f t="shared" si="309"/>
        <v>0</v>
      </c>
      <c r="D2545" s="2">
        <f t="shared" si="310"/>
        <v>158.98967999999999</v>
      </c>
      <c r="E2545" s="2">
        <f t="shared" si="312"/>
        <v>160.44584000000003</v>
      </c>
      <c r="F2545" s="2">
        <f t="shared" si="313"/>
        <v>163.18572</v>
      </c>
      <c r="G2545" s="2">
        <f t="shared" si="307"/>
        <v>166.42413799999991</v>
      </c>
      <c r="H2545" s="2">
        <f t="shared" si="311"/>
        <v>160.36607000000001</v>
      </c>
      <c r="I2545" s="2">
        <f t="array" ref="I2545">SUMPRODUCT(B2529:B2548, (ROW(B2529:B2548)-ROW(B2529)+1)) / (20*21/2)</f>
        <v>160.27887428571429</v>
      </c>
      <c r="J2545" s="2">
        <f t="shared" si="314"/>
        <v>162.19491552628043</v>
      </c>
      <c r="K2545" s="2">
        <f t="shared" si="308"/>
        <v>164.70298124563615</v>
      </c>
    </row>
    <row r="2546" spans="1:11" ht="13.5" x14ac:dyDescent="0.25">
      <c r="A2546" s="3">
        <f>TITRES_STAT!B2549</f>
        <v>45709</v>
      </c>
      <c r="B2546" s="6">
        <f>TITRES_STAT!D2549</f>
        <v>160.94399999999999</v>
      </c>
      <c r="C2546" s="2">
        <f t="shared" si="309"/>
        <v>6.3228000000000009</v>
      </c>
      <c r="D2546" s="2">
        <f t="shared" si="310"/>
        <v>158.79807999999997</v>
      </c>
      <c r="E2546" s="2">
        <f t="shared" si="312"/>
        <v>160.35004000000001</v>
      </c>
      <c r="F2546" s="2">
        <f t="shared" si="313"/>
        <v>162.85042000000004</v>
      </c>
      <c r="G2546" s="2">
        <f t="shared" ref="G2546:G2609" si="315">AVERAGE(B2497:B2546)</f>
        <v>166.23445399999994</v>
      </c>
      <c r="H2546" s="2">
        <f t="shared" si="311"/>
        <v>160.474163</v>
      </c>
      <c r="I2546" s="2">
        <f t="array" ref="I2546">SUMPRODUCT(B2530:B2549, (ROW(B2530:B2549)-ROW(B2530)+1)) / (20*21/2)</f>
        <v>159.76702857142857</v>
      </c>
      <c r="J2546" s="2">
        <f t="shared" si="314"/>
        <v>162.07578071425371</v>
      </c>
      <c r="K2546" s="2">
        <f t="shared" si="308"/>
        <v>164.55557021639552</v>
      </c>
    </row>
    <row r="2547" spans="1:11" ht="13.5" x14ac:dyDescent="0.25">
      <c r="A2547" s="3">
        <f>TITRES_STAT!B2550</f>
        <v>45712</v>
      </c>
      <c r="B2547" s="6">
        <f>TITRES_STAT!D2550</f>
        <v>159.02799999999999</v>
      </c>
      <c r="C2547" s="2">
        <f t="shared" si="309"/>
        <v>-1.9159999999999968</v>
      </c>
      <c r="D2547" s="2">
        <f t="shared" si="310"/>
        <v>158.22327999999999</v>
      </c>
      <c r="E2547" s="2">
        <f t="shared" si="312"/>
        <v>160.06264000000002</v>
      </c>
      <c r="F2547" s="2">
        <f t="shared" si="313"/>
        <v>162.41932000000003</v>
      </c>
      <c r="G2547" s="2">
        <f t="shared" si="315"/>
        <v>166.00644999999994</v>
      </c>
      <c r="H2547" s="2">
        <f t="shared" si="311"/>
        <v>160.572676</v>
      </c>
      <c r="I2547" s="2">
        <f t="array" ref="I2547">SUMPRODUCT(B2531:B2550, (ROW(B2531:B2550)-ROW(B2531)+1)) / (20*21/2)</f>
        <v>159.30810095238095</v>
      </c>
      <c r="J2547" s="2">
        <f t="shared" si="314"/>
        <v>161.78551588432478</v>
      </c>
      <c r="K2547" s="2">
        <f t="shared" ref="K2547:K2610" si="316">$K$4*B2547+(1-$K$4)*K2546</f>
        <v>164.33880275692903</v>
      </c>
    </row>
    <row r="2548" spans="1:11" ht="13.5" x14ac:dyDescent="0.25">
      <c r="A2548" s="3">
        <f>TITRES_STAT!B2551</f>
        <v>45713</v>
      </c>
      <c r="B2548" s="6">
        <f>TITRES_STAT!D2551</f>
        <v>157.49520000000001</v>
      </c>
      <c r="C2548" s="2">
        <f t="shared" si="309"/>
        <v>-1.5327999999999804</v>
      </c>
      <c r="D2548" s="2">
        <f t="shared" si="310"/>
        <v>157.34191999999999</v>
      </c>
      <c r="E2548" s="2">
        <f t="shared" si="312"/>
        <v>159.62196</v>
      </c>
      <c r="F2548" s="2">
        <f t="shared" si="313"/>
        <v>161.91158000000001</v>
      </c>
      <c r="G2548" s="2">
        <f t="shared" si="315"/>
        <v>165.79952199999997</v>
      </c>
      <c r="H2548" s="2">
        <f t="shared" si="311"/>
        <v>160.67269100000001</v>
      </c>
      <c r="I2548" s="2">
        <f t="array" ref="I2548">SUMPRODUCT(B2532:B2551, (ROW(B2532:B2551)-ROW(B2532)+1)) / (20*21/2)</f>
        <v>158.81814857142859</v>
      </c>
      <c r="J2548" s="2">
        <f t="shared" si="314"/>
        <v>161.37691437153197</v>
      </c>
      <c r="K2548" s="2">
        <f t="shared" si="316"/>
        <v>164.07042617822592</v>
      </c>
    </row>
    <row r="2549" spans="1:11" ht="13.5" x14ac:dyDescent="0.25">
      <c r="A2549" s="3">
        <f>TITRES_STAT!B2552</f>
        <v>45714</v>
      </c>
      <c r="B2549" s="6">
        <f>TITRES_STAT!D2552</f>
        <v>156.53720000000001</v>
      </c>
      <c r="C2549" s="2">
        <f t="shared" si="309"/>
        <v>-0.95799999999999841</v>
      </c>
      <c r="D2549" s="2">
        <f t="shared" si="310"/>
        <v>157.72512</v>
      </c>
      <c r="E2549" s="2">
        <f t="shared" si="312"/>
        <v>159.08548000000002</v>
      </c>
      <c r="F2549" s="2">
        <f t="shared" si="313"/>
        <v>161.35594</v>
      </c>
      <c r="G2549" s="2">
        <f t="shared" si="315"/>
        <v>165.55810599999998</v>
      </c>
      <c r="H2549" s="2">
        <f t="shared" si="311"/>
        <v>160.76791600000001</v>
      </c>
      <c r="I2549" s="2">
        <f t="array" ref="I2549">SUMPRODUCT(B2533:B2552, (ROW(B2533:B2552)-ROW(B2533)+1)) / (20*21/2)</f>
        <v>158.38531142857144</v>
      </c>
      <c r="J2549" s="2">
        <f t="shared" si="314"/>
        <v>160.91598919329081</v>
      </c>
      <c r="K2549" s="2">
        <f t="shared" si="316"/>
        <v>163.77500554378568</v>
      </c>
    </row>
    <row r="2550" spans="1:11" ht="13.5" x14ac:dyDescent="0.25">
      <c r="A2550" s="3">
        <f>TITRES_STAT!B2553</f>
        <v>45715</v>
      </c>
      <c r="B2550" s="6">
        <f>TITRES_STAT!D2553</f>
        <v>156.53720000000001</v>
      </c>
      <c r="C2550" s="2">
        <f t="shared" si="309"/>
        <v>0</v>
      </c>
      <c r="D2550" s="2">
        <f t="shared" si="310"/>
        <v>158.10831999999999</v>
      </c>
      <c r="E2550" s="2">
        <f t="shared" si="312"/>
        <v>158.54900000000001</v>
      </c>
      <c r="F2550" s="2">
        <f t="shared" si="313"/>
        <v>160.80030000000002</v>
      </c>
      <c r="G2550" s="2">
        <f t="shared" si="315"/>
        <v>165.29772199999999</v>
      </c>
      <c r="H2550" s="2">
        <f t="shared" si="311"/>
        <v>160.86314099999998</v>
      </c>
      <c r="I2550" s="2">
        <f t="array" ref="I2550">SUMPRODUCT(B2534:B2553, (ROW(B2534:B2553)-ROW(B2534)+1)) / (20*21/2)</f>
        <v>157.95667523809524</v>
      </c>
      <c r="J2550" s="2">
        <f t="shared" si="314"/>
        <v>160.49896165107265</v>
      </c>
      <c r="K2550" s="2">
        <f t="shared" si="316"/>
        <v>163.49117003226468</v>
      </c>
    </row>
    <row r="2551" spans="1:11" ht="13.5" x14ac:dyDescent="0.25">
      <c r="A2551" s="3">
        <f>TITRES_STAT!B2554</f>
        <v>45716</v>
      </c>
      <c r="B2551" s="6">
        <f>TITRES_STAT!D2554</f>
        <v>155.6558</v>
      </c>
      <c r="C2551" s="2">
        <f t="shared" si="309"/>
        <v>-0.88140000000001351</v>
      </c>
      <c r="D2551" s="2">
        <f t="shared" si="310"/>
        <v>157.05068</v>
      </c>
      <c r="E2551" s="2">
        <f t="shared" si="312"/>
        <v>157.92437999999999</v>
      </c>
      <c r="F2551" s="2">
        <f t="shared" si="313"/>
        <v>160.20059000000001</v>
      </c>
      <c r="G2551" s="2">
        <f t="shared" si="315"/>
        <v>165.01970999999998</v>
      </c>
      <c r="H2551" s="2">
        <f t="shared" si="311"/>
        <v>160.953959</v>
      </c>
      <c r="I2551" s="2">
        <f t="array" ref="I2551">SUMPRODUCT(B2535:B2554, (ROW(B2535:B2554)-ROW(B2535)+1)) / (20*21/2)</f>
        <v>157.56909619047619</v>
      </c>
      <c r="J2551" s="2">
        <f t="shared" si="314"/>
        <v>160.0377081604943</v>
      </c>
      <c r="K2551" s="2">
        <f t="shared" si="316"/>
        <v>163.18390061923469</v>
      </c>
    </row>
    <row r="2552" spans="1:11" ht="13.5" x14ac:dyDescent="0.25">
      <c r="A2552" s="3">
        <f>TITRES_STAT!B2555</f>
        <v>45719</v>
      </c>
      <c r="B2552" s="6">
        <f>TITRES_STAT!D2555</f>
        <v>155.6558</v>
      </c>
      <c r="C2552" s="2">
        <f t="shared" si="309"/>
        <v>0</v>
      </c>
      <c r="D2552" s="2">
        <f t="shared" si="310"/>
        <v>156.37624</v>
      </c>
      <c r="E2552" s="2">
        <f t="shared" si="312"/>
        <v>157.29975999999999</v>
      </c>
      <c r="F2552" s="2">
        <f t="shared" si="313"/>
        <v>159.69668000000001</v>
      </c>
      <c r="G2552" s="2">
        <f t="shared" si="315"/>
        <v>164.74189000000001</v>
      </c>
      <c r="H2552" s="2">
        <f t="shared" si="311"/>
        <v>161.04936050000001</v>
      </c>
      <c r="I2552" s="2">
        <f t="array" ref="I2552">SUMPRODUCT(B2536:B2555, (ROW(B2536:B2555)-ROW(B2536)+1)) / (20*21/2)</f>
        <v>157.21345047619045</v>
      </c>
      <c r="J2552" s="2">
        <f t="shared" si="314"/>
        <v>159.62038357378057</v>
      </c>
      <c r="K2552" s="2">
        <f t="shared" si="316"/>
        <v>162.88868098710785</v>
      </c>
    </row>
    <row r="2553" spans="1:11" ht="13.5" x14ac:dyDescent="0.25">
      <c r="A2553" s="3">
        <f>TITRES_STAT!B2556</f>
        <v>45720</v>
      </c>
      <c r="B2553" s="6">
        <f>TITRES_STAT!D2556</f>
        <v>155.196</v>
      </c>
      <c r="C2553" s="2">
        <f t="shared" si="309"/>
        <v>-0.45980000000000132</v>
      </c>
      <c r="D2553" s="2">
        <f t="shared" si="310"/>
        <v>155.91640000000001</v>
      </c>
      <c r="E2553" s="2">
        <f t="shared" si="312"/>
        <v>156.62915999999998</v>
      </c>
      <c r="F2553" s="2">
        <f t="shared" si="313"/>
        <v>159.26558000000003</v>
      </c>
      <c r="G2553" s="2">
        <f t="shared" si="315"/>
        <v>164.48897800000003</v>
      </c>
      <c r="H2553" s="2">
        <f t="shared" si="311"/>
        <v>161.14246299999999</v>
      </c>
      <c r="I2553" s="2">
        <f t="array" ref="I2553">SUMPRODUCT(B2537:B2556, (ROW(B2537:B2556)-ROW(B2537)+1)) / (20*21/2)</f>
        <v>156.93444285714281</v>
      </c>
      <c r="J2553" s="2">
        <f t="shared" si="314"/>
        <v>159.19901370961099</v>
      </c>
      <c r="K2553" s="2">
        <f t="shared" si="316"/>
        <v>162.58700722290754</v>
      </c>
    </row>
    <row r="2554" spans="1:11" ht="13.5" x14ac:dyDescent="0.25">
      <c r="A2554" s="3">
        <f>TITRES_STAT!B2557</f>
        <v>45721</v>
      </c>
      <c r="B2554" s="6">
        <f>TITRES_STAT!D2557</f>
        <v>155.196</v>
      </c>
      <c r="C2554" s="2">
        <f t="shared" si="309"/>
        <v>0</v>
      </c>
      <c r="D2554" s="2">
        <f t="shared" si="310"/>
        <v>155.64816000000002</v>
      </c>
      <c r="E2554" s="2">
        <f t="shared" si="312"/>
        <v>156.68663999999998</v>
      </c>
      <c r="F2554" s="2">
        <f t="shared" si="313"/>
        <v>158.93028000000001</v>
      </c>
      <c r="G2554" s="2">
        <f t="shared" si="315"/>
        <v>164.22073800000001</v>
      </c>
      <c r="H2554" s="2">
        <f t="shared" si="311"/>
        <v>161.23556550000001</v>
      </c>
      <c r="I2554" s="2">
        <f t="array" ref="I2554">SUMPRODUCT(B2538:B2557, (ROW(B2538:B2557)-ROW(B2538)+1)) / (20*21/2)</f>
        <v>157.35208571428569</v>
      </c>
      <c r="J2554" s="2">
        <f t="shared" si="314"/>
        <v>158.81777430869565</v>
      </c>
      <c r="K2554" s="2">
        <f t="shared" si="316"/>
        <v>162.29716380240137</v>
      </c>
    </row>
    <row r="2555" spans="1:11" ht="13.5" x14ac:dyDescent="0.25">
      <c r="A2555" s="3">
        <f>TITRES_STAT!B2558</f>
        <v>45722</v>
      </c>
      <c r="B2555" s="6">
        <f>TITRES_STAT!D2558</f>
        <v>155.196</v>
      </c>
      <c r="C2555" s="2">
        <f t="shared" si="309"/>
        <v>0</v>
      </c>
      <c r="D2555" s="2">
        <f t="shared" si="310"/>
        <v>155.37992000000003</v>
      </c>
      <c r="E2555" s="2">
        <f t="shared" si="312"/>
        <v>156.74411999999998</v>
      </c>
      <c r="F2555" s="2">
        <f t="shared" si="313"/>
        <v>158.59498000000002</v>
      </c>
      <c r="G2555" s="2">
        <f t="shared" si="315"/>
        <v>163.95249800000002</v>
      </c>
      <c r="H2555" s="2">
        <f t="shared" si="311"/>
        <v>161.3237015</v>
      </c>
      <c r="I2555" s="2">
        <f t="array" ref="I2555">SUMPRODUCT(B2539:B2558, (ROW(B2539:B2558)-ROW(B2539)+1)) / (20*21/2)</f>
        <v>158.46313619047621</v>
      </c>
      <c r="J2555" s="2">
        <f t="shared" si="314"/>
        <v>158.4728434221532</v>
      </c>
      <c r="K2555" s="2">
        <f t="shared" si="316"/>
        <v>162.01868679054249</v>
      </c>
    </row>
    <row r="2556" spans="1:11" ht="13.5" x14ac:dyDescent="0.25">
      <c r="A2556" s="3">
        <f>TITRES_STAT!B2559</f>
        <v>45723</v>
      </c>
      <c r="B2556" s="6">
        <f>TITRES_STAT!D2559</f>
        <v>155.66540000000001</v>
      </c>
      <c r="C2556" s="2">
        <f t="shared" si="309"/>
        <v>0.46940000000000737</v>
      </c>
      <c r="D2556" s="2">
        <f t="shared" si="310"/>
        <v>155.38184000000001</v>
      </c>
      <c r="E2556" s="2">
        <f t="shared" si="312"/>
        <v>156.21625999999998</v>
      </c>
      <c r="F2556" s="2">
        <f t="shared" si="313"/>
        <v>158.28315000000001</v>
      </c>
      <c r="G2556" s="2">
        <f t="shared" si="315"/>
        <v>163.69364600000006</v>
      </c>
      <c r="H2556" s="2">
        <f t="shared" si="311"/>
        <v>161.4141845</v>
      </c>
      <c r="I2556" s="2">
        <f t="array" ref="I2556">SUMPRODUCT(B2540:B2559, (ROW(B2540:B2559)-ROW(B2540)+1)) / (20*21/2)</f>
        <v>160.26376999999999</v>
      </c>
      <c r="J2556" s="2">
        <f t="shared" si="314"/>
        <v>158.2054678581386</v>
      </c>
      <c r="K2556" s="2">
        <f t="shared" si="316"/>
        <v>161.76953828895259</v>
      </c>
    </row>
    <row r="2557" spans="1:11" ht="13.5" x14ac:dyDescent="0.25">
      <c r="A2557" s="3">
        <f>TITRES_STAT!B2560</f>
        <v>45726</v>
      </c>
      <c r="B2557" s="6">
        <f>TITRES_STAT!D2560</f>
        <v>162.66839999999999</v>
      </c>
      <c r="C2557" s="2">
        <f t="shared" si="309"/>
        <v>7.0029999999999859</v>
      </c>
      <c r="D2557" s="2">
        <f t="shared" si="310"/>
        <v>156.78435999999999</v>
      </c>
      <c r="E2557" s="2">
        <f t="shared" si="312"/>
        <v>156.58030000000002</v>
      </c>
      <c r="F2557" s="2">
        <f t="shared" si="313"/>
        <v>158.32147000000001</v>
      </c>
      <c r="G2557" s="2">
        <f t="shared" si="315"/>
        <v>163.541324</v>
      </c>
      <c r="H2557" s="2">
        <f t="shared" si="311"/>
        <v>161.52818649999998</v>
      </c>
      <c r="I2557" s="2">
        <f t="array" ref="I2557">SUMPRODUCT(B2541:B2560, (ROW(B2541:B2560)-ROW(B2541)+1)) / (20*21/2)</f>
        <v>162.75042095238095</v>
      </c>
      <c r="J2557" s="2">
        <f t="shared" si="314"/>
        <v>158.63050901450634</v>
      </c>
      <c r="K2557" s="2">
        <f t="shared" si="316"/>
        <v>161.8047877678172</v>
      </c>
    </row>
    <row r="2558" spans="1:11" ht="13.5" x14ac:dyDescent="0.25">
      <c r="A2558" s="3">
        <f>TITRES_STAT!B2561</f>
        <v>45727</v>
      </c>
      <c r="B2558" s="6">
        <f>TITRES_STAT!D2561</f>
        <v>169.98750000000001</v>
      </c>
      <c r="C2558" s="2">
        <f t="shared" si="309"/>
        <v>7.3191000000000201</v>
      </c>
      <c r="D2558" s="2">
        <f t="shared" si="310"/>
        <v>159.74266000000003</v>
      </c>
      <c r="E2558" s="2">
        <f t="shared" si="312"/>
        <v>157.82953000000001</v>
      </c>
      <c r="F2558" s="2">
        <f t="shared" si="313"/>
        <v>158.72574500000002</v>
      </c>
      <c r="G2558" s="2">
        <f t="shared" si="315"/>
        <v>163.53059400000001</v>
      </c>
      <c r="H2558" s="2">
        <f t="shared" si="311"/>
        <v>161.65962399999998</v>
      </c>
      <c r="I2558" s="2">
        <f t="array" ref="I2558">SUMPRODUCT(B2542:B2561, (ROW(B2542:B2561)-ROW(B2542)+1)) / (20*21/2)</f>
        <v>165.91880476190477</v>
      </c>
      <c r="J2558" s="2">
        <f t="shared" si="314"/>
        <v>159.71212720360097</v>
      </c>
      <c r="K2558" s="2">
        <f t="shared" si="316"/>
        <v>162.12567844358907</v>
      </c>
    </row>
    <row r="2559" spans="1:11" ht="13.5" x14ac:dyDescent="0.25">
      <c r="A2559" s="3">
        <f>TITRES_STAT!B2562</f>
        <v>45728</v>
      </c>
      <c r="B2559" s="6">
        <f>TITRES_STAT!D2562</f>
        <v>177.63239999999999</v>
      </c>
      <c r="C2559" s="2">
        <f t="shared" si="309"/>
        <v>7.6448999999999785</v>
      </c>
      <c r="D2559" s="2">
        <f t="shared" si="310"/>
        <v>164.22994</v>
      </c>
      <c r="E2559" s="2">
        <f t="shared" si="312"/>
        <v>159.93905000000001</v>
      </c>
      <c r="F2559" s="2">
        <f t="shared" si="313"/>
        <v>159.51226499999999</v>
      </c>
      <c r="G2559" s="2">
        <f t="shared" si="315"/>
        <v>163.67276200000001</v>
      </c>
      <c r="H2559" s="2">
        <f t="shared" si="311"/>
        <v>161.81970599999994</v>
      </c>
      <c r="I2559" s="2">
        <f t="array" ref="I2559">SUMPRODUCT(B2543:B2562, (ROW(B2543:B2562)-ROW(B2543)+1)) / (20*21/2)</f>
        <v>169.76567285714287</v>
      </c>
      <c r="J2559" s="2">
        <f t="shared" si="314"/>
        <v>161.41881985087707</v>
      </c>
      <c r="K2559" s="2">
        <f t="shared" si="316"/>
        <v>162.73378517129146</v>
      </c>
    </row>
    <row r="2560" spans="1:11" ht="13.5" x14ac:dyDescent="0.25">
      <c r="A2560" s="3">
        <f>TITRES_STAT!B2563</f>
        <v>45729</v>
      </c>
      <c r="B2560" s="6">
        <f>TITRES_STAT!D2563</f>
        <v>185.62209999999999</v>
      </c>
      <c r="C2560" s="2">
        <f t="shared" si="309"/>
        <v>7.9896999999999991</v>
      </c>
      <c r="D2560" s="2">
        <f t="shared" si="310"/>
        <v>170.31516000000002</v>
      </c>
      <c r="E2560" s="2">
        <f t="shared" si="312"/>
        <v>162.84754000000001</v>
      </c>
      <c r="F2560" s="2">
        <f t="shared" si="313"/>
        <v>160.69827000000001</v>
      </c>
      <c r="G2560" s="2">
        <f t="shared" si="315"/>
        <v>163.97683200000003</v>
      </c>
      <c r="H2560" s="2">
        <f t="shared" si="311"/>
        <v>162.01494649999995</v>
      </c>
      <c r="I2560" s="2">
        <f t="array" ref="I2560">SUMPRODUCT(B2544:B2563, (ROW(B2544:B2563)-ROW(B2544)+1)) / (20*21/2)</f>
        <v>173.411</v>
      </c>
      <c r="J2560" s="2">
        <f t="shared" si="314"/>
        <v>163.72389415079354</v>
      </c>
      <c r="K2560" s="2">
        <f t="shared" si="316"/>
        <v>163.63136614496631</v>
      </c>
    </row>
    <row r="2561" spans="1:11" ht="13.5" x14ac:dyDescent="0.25">
      <c r="A2561" s="3">
        <f>TITRES_STAT!B2564</f>
        <v>45730</v>
      </c>
      <c r="B2561" s="6">
        <f>TITRES_STAT!D2564</f>
        <v>193.96629999999999</v>
      </c>
      <c r="C2561" s="2">
        <f t="shared" si="309"/>
        <v>8.3442000000000007</v>
      </c>
      <c r="D2561" s="2">
        <f t="shared" si="310"/>
        <v>177.97534000000002</v>
      </c>
      <c r="E2561" s="2">
        <f t="shared" si="312"/>
        <v>166.67859000000001</v>
      </c>
      <c r="F2561" s="2">
        <f t="shared" si="313"/>
        <v>162.30148500000001</v>
      </c>
      <c r="G2561" s="2">
        <f t="shared" si="315"/>
        <v>164.51273799999998</v>
      </c>
      <c r="H2561" s="2">
        <f t="shared" si="311"/>
        <v>162.24711799999994</v>
      </c>
      <c r="I2561" s="2">
        <f t="array" ref="I2561">SUMPRODUCT(B2545:B2564, (ROW(B2545:B2564)-ROW(B2545)+1)) / (20*21/2)</f>
        <v>176.28308428571427</v>
      </c>
      <c r="J2561" s="2">
        <f t="shared" si="314"/>
        <v>166.60412327928941</v>
      </c>
      <c r="K2561" s="2">
        <f t="shared" si="316"/>
        <v>164.82097139418332</v>
      </c>
    </row>
    <row r="2562" spans="1:11" ht="13.5" x14ac:dyDescent="0.25">
      <c r="A2562" s="3">
        <f>TITRES_STAT!B2565</f>
        <v>45733</v>
      </c>
      <c r="B2562" s="6">
        <f>TITRES_STAT!D2565</f>
        <v>202.6936</v>
      </c>
      <c r="C2562" s="2">
        <f t="shared" si="309"/>
        <v>8.7273000000000138</v>
      </c>
      <c r="D2562" s="2">
        <f t="shared" si="310"/>
        <v>185.98038000000003</v>
      </c>
      <c r="E2562" s="2">
        <f t="shared" si="312"/>
        <v>171.38237000000001</v>
      </c>
      <c r="F2562" s="2">
        <f t="shared" si="313"/>
        <v>164.34106500000001</v>
      </c>
      <c r="G2562" s="2">
        <f t="shared" si="315"/>
        <v>165.22318999999999</v>
      </c>
      <c r="H2562" s="2">
        <f t="shared" si="311"/>
        <v>162.51813599999994</v>
      </c>
      <c r="I2562" s="2">
        <f t="array" ref="I2562">SUMPRODUCT(B2546:B2565, (ROW(B2546:B2565)-ROW(B2546)+1)) / (20*21/2)</f>
        <v>179.03222333333335</v>
      </c>
      <c r="J2562" s="2">
        <f t="shared" si="314"/>
        <v>170.04121630030949</v>
      </c>
      <c r="K2562" s="2">
        <f t="shared" si="316"/>
        <v>166.30617251598005</v>
      </c>
    </row>
    <row r="2563" spans="1:11" ht="13.5" x14ac:dyDescent="0.25">
      <c r="A2563" s="3">
        <f>TITRES_STAT!B2566</f>
        <v>45734</v>
      </c>
      <c r="B2563" s="6">
        <f>TITRES_STAT!D2566</f>
        <v>202.61699999999999</v>
      </c>
      <c r="C2563" s="2">
        <f t="shared" si="309"/>
        <v>-7.6600000000013324E-2</v>
      </c>
      <c r="D2563" s="2">
        <f t="shared" si="310"/>
        <v>192.50628</v>
      </c>
      <c r="E2563" s="2">
        <f t="shared" si="312"/>
        <v>176.12447000000003</v>
      </c>
      <c r="F2563" s="2">
        <f t="shared" si="313"/>
        <v>166.37681500000002</v>
      </c>
      <c r="G2563" s="2">
        <f t="shared" si="315"/>
        <v>165.93210999999999</v>
      </c>
      <c r="H2563" s="2">
        <f t="shared" si="311"/>
        <v>162.77919099999994</v>
      </c>
      <c r="I2563" s="2">
        <f t="array" ref="I2563">SUMPRODUCT(B2547:B2566, (ROW(B2547:B2566)-ROW(B2547)+1)) / (20*21/2)</f>
        <v>181.48762333333337</v>
      </c>
      <c r="J2563" s="2">
        <f t="shared" si="314"/>
        <v>173.1436718907562</v>
      </c>
      <c r="K2563" s="2">
        <f t="shared" si="316"/>
        <v>167.73012653496122</v>
      </c>
    </row>
    <row r="2564" spans="1:11" ht="13.5" x14ac:dyDescent="0.25">
      <c r="A2564" s="3">
        <f>TITRES_STAT!B2567</f>
        <v>45735</v>
      </c>
      <c r="B2564" s="6">
        <f>TITRES_STAT!D2567</f>
        <v>196.53370000000001</v>
      </c>
      <c r="C2564" s="2">
        <f t="shared" ref="C2564:C2627" si="317">B2564-B2563</f>
        <v>-6.0832999999999799</v>
      </c>
      <c r="D2564" s="2">
        <f t="shared" si="310"/>
        <v>196.28653999999997</v>
      </c>
      <c r="E2564" s="2">
        <f t="shared" si="312"/>
        <v>180.25824</v>
      </c>
      <c r="F2564" s="2">
        <f t="shared" si="313"/>
        <v>168.47244000000001</v>
      </c>
      <c r="G2564" s="2">
        <f t="shared" si="315"/>
        <v>166.51955600000002</v>
      </c>
      <c r="H2564" s="2">
        <f t="shared" si="311"/>
        <v>163.00935049999995</v>
      </c>
      <c r="I2564" s="2">
        <f t="array" ref="I2564">SUMPRODUCT(B2548:B2567, (ROW(B2548:B2567)-ROW(B2548)+1)) / (20*21/2)</f>
        <v>183.59175666666664</v>
      </c>
      <c r="J2564" s="2">
        <f t="shared" si="314"/>
        <v>175.37129361544609</v>
      </c>
      <c r="K2564" s="2">
        <f t="shared" si="316"/>
        <v>168.85967843555099</v>
      </c>
    </row>
    <row r="2565" spans="1:11" ht="13.5" x14ac:dyDescent="0.25">
      <c r="A2565" s="3">
        <f>TITRES_STAT!B2568</f>
        <v>45737</v>
      </c>
      <c r="B2565" s="6">
        <f>TITRES_STAT!D2568</f>
        <v>197.33840000000001</v>
      </c>
      <c r="C2565" s="2">
        <f t="shared" si="317"/>
        <v>0.80469999999999686</v>
      </c>
      <c r="D2565" s="2">
        <f t="shared" si="310"/>
        <v>198.62979999999999</v>
      </c>
      <c r="E2565" s="2">
        <f t="shared" si="312"/>
        <v>184.47248000000002</v>
      </c>
      <c r="F2565" s="2">
        <f t="shared" si="313"/>
        <v>170.60830000000001</v>
      </c>
      <c r="G2565" s="2">
        <f t="shared" si="315"/>
        <v>167.123096</v>
      </c>
      <c r="H2565" s="2">
        <f t="shared" si="311"/>
        <v>163.23922249999995</v>
      </c>
      <c r="I2565" s="2">
        <f t="array" ref="I2565">SUMPRODUCT(B2549:B2568, (ROW(B2549:B2568)-ROW(B2549)+1)) / (20*21/2)</f>
        <v>185.51797571428571</v>
      </c>
      <c r="J2565" s="2">
        <f t="shared" si="314"/>
        <v>177.46339898540361</v>
      </c>
      <c r="K2565" s="2">
        <f t="shared" si="316"/>
        <v>169.97649104592153</v>
      </c>
    </row>
    <row r="2566" spans="1:11" ht="13.5" x14ac:dyDescent="0.25">
      <c r="A2566" s="3">
        <f>TITRES_STAT!B2569</f>
        <v>45740</v>
      </c>
      <c r="B2566" s="6">
        <f>TITRES_STAT!D2569</f>
        <v>196.39</v>
      </c>
      <c r="C2566" s="2">
        <f t="shared" si="317"/>
        <v>-0.94840000000002078</v>
      </c>
      <c r="D2566" s="2">
        <f t="shared" ref="D2566:D2629" si="318">AVERAGE(B2562:B2566)</f>
        <v>199.11453999999998</v>
      </c>
      <c r="E2566" s="2">
        <f t="shared" si="312"/>
        <v>188.54494</v>
      </c>
      <c r="F2566" s="2">
        <f t="shared" si="313"/>
        <v>172.38060000000002</v>
      </c>
      <c r="G2566" s="2">
        <f t="shared" si="315"/>
        <v>167.64041600000002</v>
      </c>
      <c r="H2566" s="2">
        <f t="shared" si="311"/>
        <v>163.46195749999993</v>
      </c>
      <c r="I2566" s="2">
        <f t="array" ref="I2566">SUMPRODUCT(B2550:B2569, (ROW(B2550:B2569)-ROW(B2550)+1)) / (20*21/2)</f>
        <v>187.26856142857145</v>
      </c>
      <c r="J2566" s="2">
        <f t="shared" si="314"/>
        <v>179.26593241536517</v>
      </c>
      <c r="K2566" s="2">
        <f t="shared" si="316"/>
        <v>171.01231492647364</v>
      </c>
    </row>
    <row r="2567" spans="1:11" ht="13.5" x14ac:dyDescent="0.25">
      <c r="A2567" s="3">
        <f>TITRES_STAT!B2570</f>
        <v>45741</v>
      </c>
      <c r="B2567" s="6">
        <f>TITRES_STAT!D2570</f>
        <v>194.47399999999999</v>
      </c>
      <c r="C2567" s="2">
        <f t="shared" si="317"/>
        <v>-1.9159999999999968</v>
      </c>
      <c r="D2567" s="2">
        <f t="shared" si="318"/>
        <v>197.47062</v>
      </c>
      <c r="E2567" s="2">
        <f t="shared" si="312"/>
        <v>191.72549999999998</v>
      </c>
      <c r="F2567" s="2">
        <f t="shared" si="313"/>
        <v>174.15290000000002</v>
      </c>
      <c r="G2567" s="2">
        <f t="shared" si="315"/>
        <v>168.11941600000003</v>
      </c>
      <c r="H2567" s="2">
        <f t="shared" si="311"/>
        <v>163.67032249999994</v>
      </c>
      <c r="I2567" s="2">
        <f t="array" ref="I2567">SUMPRODUCT(B2551:B2570, (ROW(B2551:B2570)-ROW(B2551)+1)) / (20*21/2)</f>
        <v>189.02142809523809</v>
      </c>
      <c r="J2567" s="2">
        <f t="shared" si="314"/>
        <v>180.71431980437802</v>
      </c>
      <c r="K2567" s="2">
        <f t="shared" si="316"/>
        <v>171.93238100778839</v>
      </c>
    </row>
    <row r="2568" spans="1:11" ht="13.5" x14ac:dyDescent="0.25">
      <c r="A2568" s="3">
        <f>TITRES_STAT!B2571</f>
        <v>45742</v>
      </c>
      <c r="B2568" s="6">
        <f>TITRES_STAT!D2571</f>
        <v>194.37819999999999</v>
      </c>
      <c r="C2568" s="2">
        <f t="shared" si="317"/>
        <v>-9.5799999999996999E-2</v>
      </c>
      <c r="D2568" s="2">
        <f t="shared" si="318"/>
        <v>195.82286000000002</v>
      </c>
      <c r="E2568" s="2">
        <f t="shared" si="312"/>
        <v>194.16457</v>
      </c>
      <c r="F2568" s="2">
        <f t="shared" si="313"/>
        <v>175.99705</v>
      </c>
      <c r="G2568" s="2">
        <f t="shared" si="315"/>
        <v>168.59649999999999</v>
      </c>
      <c r="H2568" s="2">
        <f t="shared" si="311"/>
        <v>163.87581349999994</v>
      </c>
      <c r="I2568" s="2">
        <f t="array" ref="I2568">SUMPRODUCT(B2552:B2571, (ROW(B2552:B2571)-ROW(B2552)+1)) / (20*21/2)</f>
        <v>190.49373761904761</v>
      </c>
      <c r="J2568" s="2">
        <f t="shared" si="314"/>
        <v>182.0156417277706</v>
      </c>
      <c r="K2568" s="2">
        <f t="shared" si="316"/>
        <v>172.81260920356141</v>
      </c>
    </row>
    <row r="2569" spans="1:11" ht="13.5" x14ac:dyDescent="0.25">
      <c r="A2569" s="3">
        <f>TITRES_STAT!B2572</f>
        <v>45743</v>
      </c>
      <c r="B2569" s="6">
        <f>TITRES_STAT!D2572</f>
        <v>194.37819999999999</v>
      </c>
      <c r="C2569" s="2">
        <f t="shared" si="317"/>
        <v>0</v>
      </c>
      <c r="D2569" s="2">
        <f t="shared" si="318"/>
        <v>195.39175999999998</v>
      </c>
      <c r="E2569" s="2">
        <f t="shared" si="312"/>
        <v>195.83914999999996</v>
      </c>
      <c r="F2569" s="2">
        <f t="shared" si="313"/>
        <v>177.88910000000004</v>
      </c>
      <c r="G2569" s="2">
        <f t="shared" si="315"/>
        <v>169.13125600000001</v>
      </c>
      <c r="H2569" s="2">
        <f t="shared" si="311"/>
        <v>164.08130449999993</v>
      </c>
      <c r="I2569" s="2">
        <f t="array" ref="I2569">SUMPRODUCT(B2553:B2572, (ROW(B2553:B2572)-ROW(B2553)+1)) / (20*21/2)</f>
        <v>191.69589285714287</v>
      </c>
      <c r="J2569" s="2">
        <f t="shared" si="314"/>
        <v>183.19302822988769</v>
      </c>
      <c r="K2569" s="2">
        <f t="shared" si="316"/>
        <v>173.658318646559</v>
      </c>
    </row>
    <row r="2570" spans="1:11" ht="13.5" x14ac:dyDescent="0.25">
      <c r="A2570" s="3">
        <f>TITRES_STAT!B2573</f>
        <v>45744</v>
      </c>
      <c r="B2570" s="6">
        <f>TITRES_STAT!D2573</f>
        <v>196.29419999999999</v>
      </c>
      <c r="C2570" s="2">
        <f t="shared" si="317"/>
        <v>1.9159999999999968</v>
      </c>
      <c r="D2570" s="2">
        <f t="shared" si="318"/>
        <v>195.18291999999997</v>
      </c>
      <c r="E2570" s="2">
        <f t="shared" si="312"/>
        <v>196.90636000000001</v>
      </c>
      <c r="F2570" s="2">
        <f t="shared" si="313"/>
        <v>179.87695000000002</v>
      </c>
      <c r="G2570" s="2">
        <f t="shared" si="315"/>
        <v>169.72349200000005</v>
      </c>
      <c r="H2570" s="2">
        <f t="shared" ref="H2570:H2633" si="319">AVERAGE(B2371:B2570)</f>
        <v>164.29637549999993</v>
      </c>
      <c r="I2570" s="2">
        <f t="array" ref="I2570">SUMPRODUCT(B2554:B2573, (ROW(B2554:B2573)-ROW(B2554)+1)) / (20*21/2)</f>
        <v>192.71223952380947</v>
      </c>
      <c r="J2570" s="2">
        <f t="shared" si="314"/>
        <v>184.44075887466028</v>
      </c>
      <c r="K2570" s="2">
        <f t="shared" si="316"/>
        <v>174.54600026826256</v>
      </c>
    </row>
    <row r="2571" spans="1:11" ht="13.5" x14ac:dyDescent="0.25">
      <c r="A2571" s="3">
        <f>TITRES_STAT!B2574</f>
        <v>45749</v>
      </c>
      <c r="B2571" s="6">
        <f>TITRES_STAT!D2574</f>
        <v>195.33619999999999</v>
      </c>
      <c r="C2571" s="2">
        <f t="shared" si="317"/>
        <v>-0.95799999999999841</v>
      </c>
      <c r="D2571" s="2">
        <f t="shared" si="318"/>
        <v>194.97215999999997</v>
      </c>
      <c r="E2571" s="2">
        <f t="shared" si="312"/>
        <v>197.04335</v>
      </c>
      <c r="F2571" s="2">
        <f t="shared" si="313"/>
        <v>181.86097000000001</v>
      </c>
      <c r="G2571" s="2">
        <f t="shared" si="315"/>
        <v>170.29656800000001</v>
      </c>
      <c r="H2571" s="2">
        <f t="shared" si="319"/>
        <v>164.50665649999991</v>
      </c>
      <c r="I2571" s="2">
        <f t="array" ref="I2571">SUMPRODUCT(B2555:B2574, (ROW(B2555:B2574)-ROW(B2555)+1)) / (20*21/2)</f>
        <v>193.54246238095237</v>
      </c>
      <c r="J2571" s="2">
        <f t="shared" si="314"/>
        <v>185.47841993421645</v>
      </c>
      <c r="K2571" s="2">
        <f t="shared" si="316"/>
        <v>175.36130221852676</v>
      </c>
    </row>
    <row r="2572" spans="1:11" ht="13.5" x14ac:dyDescent="0.25">
      <c r="A2572" s="3">
        <f>TITRES_STAT!B2575</f>
        <v>45750</v>
      </c>
      <c r="B2572" s="6">
        <f>TITRES_STAT!D2575</f>
        <v>194.4836</v>
      </c>
      <c r="C2572" s="2">
        <f t="shared" si="317"/>
        <v>-0.85259999999999536</v>
      </c>
      <c r="D2572" s="2">
        <f t="shared" si="318"/>
        <v>194.97408000000001</v>
      </c>
      <c r="E2572" s="2">
        <f t="shared" ref="E2572:E2635" si="320">AVERAGE(B2563:B2572)</f>
        <v>196.22235000000001</v>
      </c>
      <c r="F2572" s="2">
        <f t="shared" si="313"/>
        <v>183.80236000000002</v>
      </c>
      <c r="G2572" s="2">
        <f t="shared" si="315"/>
        <v>170.85259200000002</v>
      </c>
      <c r="H2572" s="2">
        <f t="shared" si="319"/>
        <v>164.71267449999993</v>
      </c>
      <c r="I2572" s="2">
        <f t="array" ref="I2572">SUMPRODUCT(B2556:B2575, (ROW(B2556:B2575)-ROW(B2556)+1)) / (20*21/2)</f>
        <v>194.13906809523809</v>
      </c>
      <c r="J2572" s="2">
        <f t="shared" si="314"/>
        <v>186.33605613095773</v>
      </c>
      <c r="K2572" s="2">
        <f t="shared" si="316"/>
        <v>176.11119624917276</v>
      </c>
    </row>
    <row r="2573" spans="1:11" ht="13.5" x14ac:dyDescent="0.25">
      <c r="A2573" s="3">
        <f>TITRES_STAT!B2576</f>
        <v>45751</v>
      </c>
      <c r="B2573" s="6">
        <f>TITRES_STAT!D2576</f>
        <v>194.47399999999999</v>
      </c>
      <c r="C2573" s="2">
        <f t="shared" si="317"/>
        <v>-9.6000000000060481E-3</v>
      </c>
      <c r="D2573" s="2">
        <f t="shared" si="318"/>
        <v>194.99324000000001</v>
      </c>
      <c r="E2573" s="2">
        <f t="shared" si="320"/>
        <v>195.40805</v>
      </c>
      <c r="F2573" s="2">
        <f t="shared" si="313"/>
        <v>185.76626000000005</v>
      </c>
      <c r="G2573" s="2">
        <f t="shared" si="315"/>
        <v>171.40842399999997</v>
      </c>
      <c r="H2573" s="2">
        <f t="shared" si="319"/>
        <v>164.91864449999994</v>
      </c>
      <c r="I2573" s="2">
        <f t="array" ref="I2573">SUMPRODUCT(B2557:B2576, (ROW(B2557:B2576)-ROW(B2557)+1)) / (20*21/2)</f>
        <v>194.55091666666669</v>
      </c>
      <c r="J2573" s="2">
        <f t="shared" si="314"/>
        <v>187.11109840419985</v>
      </c>
      <c r="K2573" s="2">
        <f t="shared" si="316"/>
        <v>176.83130620018559</v>
      </c>
    </row>
    <row r="2574" spans="1:11" ht="13.5" x14ac:dyDescent="0.25">
      <c r="A2574" s="3">
        <f>TITRES_STAT!B2577</f>
        <v>45754</v>
      </c>
      <c r="B2574" s="6">
        <f>TITRES_STAT!D2577</f>
        <v>194.4836</v>
      </c>
      <c r="C2574" s="2">
        <f t="shared" si="317"/>
        <v>9.6000000000060481E-3</v>
      </c>
      <c r="D2574" s="2">
        <f t="shared" si="318"/>
        <v>195.01432</v>
      </c>
      <c r="E2574" s="2">
        <f t="shared" si="320"/>
        <v>195.20303999999999</v>
      </c>
      <c r="F2574" s="2">
        <f t="shared" si="313"/>
        <v>187.73064000000005</v>
      </c>
      <c r="G2574" s="2">
        <f t="shared" si="315"/>
        <v>171.96444799999998</v>
      </c>
      <c r="H2574" s="2">
        <f t="shared" si="319"/>
        <v>165.12466249999994</v>
      </c>
      <c r="I2574" s="2">
        <f t="array" ref="I2574">SUMPRODUCT(B2558:B2577, (ROW(B2558:B2577)-ROW(B2558)+1)) / (20*21/2)</f>
        <v>194.78024333333335</v>
      </c>
      <c r="J2574" s="2">
        <f t="shared" si="314"/>
        <v>187.81324141332368</v>
      </c>
      <c r="K2574" s="2">
        <f t="shared" si="316"/>
        <v>177.52355301586459</v>
      </c>
    </row>
    <row r="2575" spans="1:11" ht="13.5" x14ac:dyDescent="0.25">
      <c r="A2575" s="3">
        <f>TITRES_STAT!B2578</f>
        <v>45755</v>
      </c>
      <c r="B2575" s="6">
        <f>TITRES_STAT!D2578</f>
        <v>193.995</v>
      </c>
      <c r="C2575" s="2">
        <f t="shared" si="317"/>
        <v>-0.48859999999999104</v>
      </c>
      <c r="D2575" s="2">
        <f t="shared" si="318"/>
        <v>194.55447999999998</v>
      </c>
      <c r="E2575" s="2">
        <f t="shared" si="320"/>
        <v>194.86869999999999</v>
      </c>
      <c r="F2575" s="2">
        <f t="shared" si="313"/>
        <v>189.67059000000003</v>
      </c>
      <c r="G2575" s="2">
        <f t="shared" si="315"/>
        <v>172.49134799999999</v>
      </c>
      <c r="H2575" s="2">
        <f t="shared" si="319"/>
        <v>165.32823749999991</v>
      </c>
      <c r="I2575" s="2">
        <f t="array" ref="I2575">SUMPRODUCT(B2559:B2578, (ROW(B2559:B2578)-ROW(B2559)+1)) / (20*21/2)</f>
        <v>194.63230047619047</v>
      </c>
      <c r="J2575" s="2">
        <f t="shared" si="314"/>
        <v>188.40198032634046</v>
      </c>
      <c r="K2575" s="2">
        <f t="shared" si="316"/>
        <v>178.16949211328165</v>
      </c>
    </row>
    <row r="2576" spans="1:11" ht="13.5" x14ac:dyDescent="0.25">
      <c r="A2576" s="3">
        <f>TITRES_STAT!B2579</f>
        <v>45757</v>
      </c>
      <c r="B2576" s="6">
        <f>TITRES_STAT!D2579</f>
        <v>193.995</v>
      </c>
      <c r="C2576" s="2">
        <f t="shared" si="317"/>
        <v>0</v>
      </c>
      <c r="D2576" s="2">
        <f t="shared" si="318"/>
        <v>194.28623999999999</v>
      </c>
      <c r="E2576" s="2">
        <f t="shared" si="320"/>
        <v>194.6292</v>
      </c>
      <c r="F2576" s="2">
        <f t="shared" si="313"/>
        <v>191.58707000000001</v>
      </c>
      <c r="G2576" s="2">
        <f t="shared" si="315"/>
        <v>173.01824800000003</v>
      </c>
      <c r="H2576" s="2">
        <f t="shared" si="319"/>
        <v>165.53181249999994</v>
      </c>
      <c r="I2576" s="2">
        <f t="array" ref="I2576">SUMPRODUCT(B2560:B2579, (ROW(B2560:B2579)-ROW(B2560)+1)) / (20*21/2)</f>
        <v>194.39147904761907</v>
      </c>
      <c r="J2576" s="2">
        <f t="shared" si="314"/>
        <v>188.93464886668897</v>
      </c>
      <c r="K2576" s="2">
        <f t="shared" si="316"/>
        <v>178.79010026570197</v>
      </c>
    </row>
    <row r="2577" spans="1:11" ht="13.5" x14ac:dyDescent="0.25">
      <c r="A2577" s="3">
        <f>TITRES_STAT!B2580</f>
        <v>45758</v>
      </c>
      <c r="B2577" s="6">
        <f>TITRES_STAT!D2580</f>
        <v>193.995</v>
      </c>
      <c r="C2577" s="2">
        <f t="shared" si="317"/>
        <v>0</v>
      </c>
      <c r="D2577" s="2">
        <f t="shared" si="318"/>
        <v>194.18851999999998</v>
      </c>
      <c r="E2577" s="2">
        <f t="shared" si="320"/>
        <v>194.58129999999997</v>
      </c>
      <c r="F2577" s="2">
        <f t="shared" si="313"/>
        <v>193.15339999999998</v>
      </c>
      <c r="G2577" s="2">
        <f t="shared" si="315"/>
        <v>173.54514800000004</v>
      </c>
      <c r="H2577" s="2">
        <f t="shared" si="319"/>
        <v>165.73538749999992</v>
      </c>
      <c r="I2577" s="2">
        <f t="array" ref="I2577">SUMPRODUCT(B2561:B2580, (ROW(B2561:B2580)-ROW(B2561)+1)) / (20*21/2)</f>
        <v>194.16484333333335</v>
      </c>
      <c r="J2577" s="2">
        <f t="shared" si="314"/>
        <v>189.41658706986144</v>
      </c>
      <c r="K2577" s="2">
        <f t="shared" si="316"/>
        <v>179.38637084351757</v>
      </c>
    </row>
    <row r="2578" spans="1:11" ht="13.5" x14ac:dyDescent="0.25">
      <c r="A2578" s="3">
        <f>TITRES_STAT!B2581</f>
        <v>45761</v>
      </c>
      <c r="B2578" s="6">
        <f>TITRES_STAT!D2581</f>
        <v>191.6</v>
      </c>
      <c r="C2578" s="2">
        <f t="shared" si="317"/>
        <v>-2.3950000000000102</v>
      </c>
      <c r="D2578" s="2">
        <f t="shared" si="318"/>
        <v>193.61372</v>
      </c>
      <c r="E2578" s="2">
        <f t="shared" si="320"/>
        <v>194.30347999999998</v>
      </c>
      <c r="F2578" s="2">
        <f t="shared" si="313"/>
        <v>194.234025</v>
      </c>
      <c r="G2578" s="2">
        <f t="shared" si="315"/>
        <v>174.02414800000003</v>
      </c>
      <c r="H2578" s="2">
        <f t="shared" si="319"/>
        <v>165.92794549999991</v>
      </c>
      <c r="I2578" s="2">
        <f t="array" ref="I2578">SUMPRODUCT(B2562:B2581, (ROW(B2562:B2581)-ROW(B2562)+1)) / (20*21/2)</f>
        <v>193.90609380952381</v>
      </c>
      <c r="J2578" s="2">
        <f t="shared" si="314"/>
        <v>189.62453115844608</v>
      </c>
      <c r="K2578" s="2">
        <f t="shared" si="316"/>
        <v>179.86533669279137</v>
      </c>
    </row>
    <row r="2579" spans="1:11" ht="13.5" x14ac:dyDescent="0.25">
      <c r="A2579" s="3">
        <f>TITRES_STAT!B2582</f>
        <v>45762</v>
      </c>
      <c r="B2579" s="6">
        <f>TITRES_STAT!D2582</f>
        <v>191.7054</v>
      </c>
      <c r="C2579" s="2">
        <f t="shared" si="317"/>
        <v>0.10540000000000305</v>
      </c>
      <c r="D2579" s="2">
        <f t="shared" si="318"/>
        <v>193.05808000000002</v>
      </c>
      <c r="E2579" s="2">
        <f t="shared" si="320"/>
        <v>194.03619999999998</v>
      </c>
      <c r="F2579" s="2">
        <f t="shared" si="313"/>
        <v>194.93767499999996</v>
      </c>
      <c r="G2579" s="2">
        <f t="shared" si="315"/>
        <v>174.505256</v>
      </c>
      <c r="H2579" s="2">
        <f t="shared" si="319"/>
        <v>166.12007249999991</v>
      </c>
      <c r="I2579" s="2">
        <f t="array" ref="I2579">SUMPRODUCT(B2563:B2582, (ROW(B2563:B2582)-ROW(B2563)+1)) / (20*21/2)</f>
        <v>193.64396666666664</v>
      </c>
      <c r="J2579" s="2">
        <f t="shared" si="314"/>
        <v>189.82270914335598</v>
      </c>
      <c r="K2579" s="2">
        <f t="shared" si="316"/>
        <v>180.32965290091721</v>
      </c>
    </row>
    <row r="2580" spans="1:11" ht="13.5" x14ac:dyDescent="0.25">
      <c r="A2580" s="3">
        <f>TITRES_STAT!B2583</f>
        <v>45763</v>
      </c>
      <c r="B2580" s="6">
        <f>TITRES_STAT!D2583</f>
        <v>192.55799999999999</v>
      </c>
      <c r="C2580" s="2">
        <f t="shared" si="317"/>
        <v>0.85259999999999536</v>
      </c>
      <c r="D2580" s="2">
        <f t="shared" si="318"/>
        <v>192.77068</v>
      </c>
      <c r="E2580" s="2">
        <f t="shared" si="320"/>
        <v>193.66257999999999</v>
      </c>
      <c r="F2580" s="2">
        <f t="shared" ref="F2580:F2643" si="321">AVERAGE(B2561:B2580)</f>
        <v>195.28447</v>
      </c>
      <c r="G2580" s="2">
        <f t="shared" si="315"/>
        <v>175.00341599999999</v>
      </c>
      <c r="H2580" s="2">
        <f t="shared" si="319"/>
        <v>166.31651049999985</v>
      </c>
      <c r="I2580" s="2">
        <f t="array" ref="I2580">SUMPRODUCT(B2564:B2583, (ROW(B2564:B2583)-ROW(B2564)+1)) / (20*21/2)</f>
        <v>193.61303666666666</v>
      </c>
      <c r="J2580" s="2">
        <f t="shared" si="314"/>
        <v>190.08321303446493</v>
      </c>
      <c r="K2580" s="2">
        <f t="shared" si="316"/>
        <v>180.80919592441066</v>
      </c>
    </row>
    <row r="2581" spans="1:11" ht="13.5" x14ac:dyDescent="0.25">
      <c r="A2581" s="3">
        <f>TITRES_STAT!B2584</f>
        <v>45764</v>
      </c>
      <c r="B2581" s="6">
        <f>TITRES_STAT!D2584</f>
        <v>192.5676</v>
      </c>
      <c r="C2581" s="2">
        <f t="shared" si="317"/>
        <v>9.6000000000060481E-3</v>
      </c>
      <c r="D2581" s="2">
        <f t="shared" si="318"/>
        <v>192.48520000000002</v>
      </c>
      <c r="E2581" s="2">
        <f t="shared" si="320"/>
        <v>193.38571999999999</v>
      </c>
      <c r="F2581" s="2">
        <f t="shared" si="321"/>
        <v>195.21453499999998</v>
      </c>
      <c r="G2581" s="2">
        <f t="shared" si="315"/>
        <v>175.50176799999997</v>
      </c>
      <c r="H2581" s="2">
        <f t="shared" si="319"/>
        <v>166.51294849999988</v>
      </c>
      <c r="I2581" s="2">
        <f t="array" ref="I2581">SUMPRODUCT(B2565:B2584, (ROW(B2565:B2584)-ROW(B2565)+1)) / (20*21/2)</f>
        <v>193.78373904761906</v>
      </c>
      <c r="J2581" s="2">
        <f t="shared" ref="J2581:J2644" si="322">$J$4*B2581+J2580*(1-$J$4)</f>
        <v>190.31982131689685</v>
      </c>
      <c r="K2581" s="2">
        <f t="shared" si="316"/>
        <v>181.27030980972788</v>
      </c>
    </row>
    <row r="2582" spans="1:11" ht="13.5" x14ac:dyDescent="0.25">
      <c r="A2582" s="3">
        <f>TITRES_STAT!B2585</f>
        <v>45765</v>
      </c>
      <c r="B2582" s="6">
        <f>TITRES_STAT!D2585</f>
        <v>192.4622</v>
      </c>
      <c r="C2582" s="2">
        <f t="shared" si="317"/>
        <v>-0.10540000000000305</v>
      </c>
      <c r="D2582" s="2">
        <f t="shared" si="318"/>
        <v>192.17864</v>
      </c>
      <c r="E2582" s="2">
        <f t="shared" si="320"/>
        <v>193.18358000000001</v>
      </c>
      <c r="F2582" s="2">
        <f t="shared" si="321"/>
        <v>194.70296499999998</v>
      </c>
      <c r="G2582" s="2">
        <f t="shared" si="315"/>
        <v>176.03633199999996</v>
      </c>
      <c r="H2582" s="2">
        <f t="shared" si="319"/>
        <v>166.7088594999999</v>
      </c>
      <c r="I2582" s="2">
        <f t="array" ref="I2582">SUMPRODUCT(B2566:B2585, (ROW(B2566:B2585)-ROW(B2566)+1)) / (20*21/2)</f>
        <v>193.95658571428572</v>
      </c>
      <c r="J2582" s="2">
        <f t="shared" si="322"/>
        <v>190.52385738195429</v>
      </c>
      <c r="K2582" s="2">
        <f t="shared" si="316"/>
        <v>181.70920746424835</v>
      </c>
    </row>
    <row r="2583" spans="1:11" ht="13.5" x14ac:dyDescent="0.25">
      <c r="A2583" s="3">
        <f>TITRES_STAT!B2586</f>
        <v>45768</v>
      </c>
      <c r="B2583" s="6">
        <f>TITRES_STAT!D2586</f>
        <v>194.37819999999999</v>
      </c>
      <c r="C2583" s="2">
        <f t="shared" si="317"/>
        <v>1.9159999999999968</v>
      </c>
      <c r="D2583" s="2">
        <f t="shared" si="318"/>
        <v>192.73428000000001</v>
      </c>
      <c r="E2583" s="2">
        <f t="shared" si="320"/>
        <v>193.17400000000004</v>
      </c>
      <c r="F2583" s="2">
        <f t="shared" si="321"/>
        <v>194.29102499999996</v>
      </c>
      <c r="G2583" s="2">
        <f t="shared" si="315"/>
        <v>176.64753599999997</v>
      </c>
      <c r="H2583" s="2">
        <f t="shared" si="319"/>
        <v>166.91674549999988</v>
      </c>
      <c r="I2583" s="2">
        <f t="array" ref="I2583">SUMPRODUCT(B2567:B2586, (ROW(B2567:B2586)-ROW(B2567)+1)) / (20*21/2)</f>
        <v>194.12355142857143</v>
      </c>
      <c r="J2583" s="2">
        <f t="shared" si="322"/>
        <v>190.89093763129199</v>
      </c>
      <c r="K2583" s="2">
        <f t="shared" si="316"/>
        <v>182.2060307009445</v>
      </c>
    </row>
    <row r="2584" spans="1:11" ht="13.5" x14ac:dyDescent="0.25">
      <c r="A2584" s="3">
        <f>TITRES_STAT!B2587</f>
        <v>45769</v>
      </c>
      <c r="B2584" s="6">
        <f>TITRES_STAT!D2587</f>
        <v>196.08340000000001</v>
      </c>
      <c r="C2584" s="2">
        <f t="shared" si="317"/>
        <v>1.7052000000000191</v>
      </c>
      <c r="D2584" s="2">
        <f t="shared" si="318"/>
        <v>193.60988</v>
      </c>
      <c r="E2584" s="2">
        <f t="shared" si="320"/>
        <v>193.33398000000003</v>
      </c>
      <c r="F2584" s="2">
        <f t="shared" si="321"/>
        <v>194.26850999999996</v>
      </c>
      <c r="G2584" s="2">
        <f t="shared" si="315"/>
        <v>177.33116399999994</v>
      </c>
      <c r="H2584" s="2">
        <f t="shared" si="319"/>
        <v>167.1331574999999</v>
      </c>
      <c r="I2584" s="2">
        <f t="array" ref="I2584">SUMPRODUCT(B2568:B2587, (ROW(B2568:B2587)-ROW(B2568)+1)) / (20*21/2)</f>
        <v>194.29257000000001</v>
      </c>
      <c r="J2584" s="2">
        <f t="shared" si="322"/>
        <v>191.38545785688322</v>
      </c>
      <c r="K2584" s="2">
        <f t="shared" si="316"/>
        <v>182.75024126169177</v>
      </c>
    </row>
    <row r="2585" spans="1:11" ht="13.5" x14ac:dyDescent="0.25">
      <c r="A2585" s="3">
        <f>TITRES_STAT!B2588</f>
        <v>45770</v>
      </c>
      <c r="B2585" s="6">
        <f>TITRES_STAT!D2588</f>
        <v>196.08340000000001</v>
      </c>
      <c r="C2585" s="2">
        <f t="shared" si="317"/>
        <v>0</v>
      </c>
      <c r="D2585" s="2">
        <f t="shared" si="318"/>
        <v>194.31495999999999</v>
      </c>
      <c r="E2585" s="2">
        <f t="shared" si="320"/>
        <v>193.54281999999998</v>
      </c>
      <c r="F2585" s="2">
        <f t="shared" si="321"/>
        <v>194.20575999999997</v>
      </c>
      <c r="G2585" s="2">
        <f t="shared" si="315"/>
        <v>178.01479199999997</v>
      </c>
      <c r="H2585" s="2">
        <f t="shared" si="319"/>
        <v>167.34717449999988</v>
      </c>
      <c r="I2585" s="2">
        <f t="array" ref="I2585">SUMPRODUCT(B2569:B2588, (ROW(B2569:B2588)-ROW(B2569)+1)) / (20*21/2)</f>
        <v>194.40342238095238</v>
      </c>
      <c r="J2585" s="2">
        <f t="shared" si="322"/>
        <v>191.83288091813245</v>
      </c>
      <c r="K2585" s="2">
        <f t="shared" si="316"/>
        <v>183.27311023182151</v>
      </c>
    </row>
    <row r="2586" spans="1:11" ht="13.5" x14ac:dyDescent="0.25">
      <c r="A2586" s="3">
        <f>TITRES_STAT!B2589</f>
        <v>45771</v>
      </c>
      <c r="B2586" s="6">
        <f>TITRES_STAT!D2589</f>
        <v>195.9589</v>
      </c>
      <c r="C2586" s="2">
        <f t="shared" si="317"/>
        <v>-0.12450000000001182</v>
      </c>
      <c r="D2586" s="2">
        <f t="shared" si="318"/>
        <v>194.99322000000001</v>
      </c>
      <c r="E2586" s="2">
        <f t="shared" si="320"/>
        <v>193.73921000000001</v>
      </c>
      <c r="F2586" s="2">
        <f t="shared" si="321"/>
        <v>194.18420499999996</v>
      </c>
      <c r="G2586" s="2">
        <f t="shared" si="315"/>
        <v>178.69592999999998</v>
      </c>
      <c r="H2586" s="2">
        <f t="shared" si="319"/>
        <v>167.5414089999999</v>
      </c>
      <c r="I2586" s="2">
        <f t="array" ref="I2586">SUMPRODUCT(B2570:B2589, (ROW(B2570:B2589)-ROW(B2570)+1)) / (20*21/2)</f>
        <v>194.32774047619048</v>
      </c>
      <c r="J2586" s="2">
        <f t="shared" si="322"/>
        <v>192.22583511640556</v>
      </c>
      <c r="K2586" s="2">
        <f t="shared" si="316"/>
        <v>183.77059218351479</v>
      </c>
    </row>
    <row r="2587" spans="1:11" ht="13.5" x14ac:dyDescent="0.25">
      <c r="A2587" s="3">
        <f>TITRES_STAT!B2590</f>
        <v>45772</v>
      </c>
      <c r="B2587" s="6">
        <f>TITRES_STAT!D2590</f>
        <v>195.9589</v>
      </c>
      <c r="C2587" s="2">
        <f t="shared" si="317"/>
        <v>0</v>
      </c>
      <c r="D2587" s="2">
        <f t="shared" si="318"/>
        <v>195.69255999999999</v>
      </c>
      <c r="E2587" s="2">
        <f t="shared" si="320"/>
        <v>193.93560000000002</v>
      </c>
      <c r="F2587" s="2">
        <f t="shared" si="321"/>
        <v>194.25844999999998</v>
      </c>
      <c r="G2587" s="2">
        <f t="shared" si="315"/>
        <v>179.37706799999995</v>
      </c>
      <c r="H2587" s="2">
        <f t="shared" si="319"/>
        <v>167.73085349999985</v>
      </c>
      <c r="I2587" s="2">
        <f t="array" ref="I2587">SUMPRODUCT(B2571:B2590, (ROW(B2571:B2590)-ROW(B2571)+1)) / (20*21/2)</f>
        <v>194.25616428571428</v>
      </c>
      <c r="J2587" s="2">
        <f t="shared" si="322"/>
        <v>192.58136510531932</v>
      </c>
      <c r="K2587" s="2">
        <f t="shared" si="316"/>
        <v>184.24856503906324</v>
      </c>
    </row>
    <row r="2588" spans="1:11" ht="13.5" x14ac:dyDescent="0.25">
      <c r="A2588" s="3">
        <f>TITRES_STAT!B2591</f>
        <v>45775</v>
      </c>
      <c r="B2588" s="6">
        <f>TITRES_STAT!D2591</f>
        <v>195.42240000000001</v>
      </c>
      <c r="C2588" s="2">
        <f t="shared" si="317"/>
        <v>-0.53649999999998954</v>
      </c>
      <c r="D2588" s="2">
        <f t="shared" si="318"/>
        <v>195.90140000000002</v>
      </c>
      <c r="E2588" s="2">
        <f t="shared" si="320"/>
        <v>194.31784000000002</v>
      </c>
      <c r="F2588" s="2">
        <f t="shared" si="321"/>
        <v>194.31065999999998</v>
      </c>
      <c r="G2588" s="2">
        <f t="shared" si="315"/>
        <v>180.04747599999996</v>
      </c>
      <c r="H2588" s="2">
        <f t="shared" si="319"/>
        <v>167.9176154999999</v>
      </c>
      <c r="I2588" s="2">
        <f t="array" ref="I2588">SUMPRODUCT(B2572:B2591, (ROW(B2572:B2591)-ROW(B2572)+1)) / (20*21/2)</f>
        <v>194.06096047619044</v>
      </c>
      <c r="J2588" s="2">
        <f t="shared" si="322"/>
        <v>192.85193985719368</v>
      </c>
      <c r="K2588" s="2">
        <f t="shared" si="316"/>
        <v>184.68675464537449</v>
      </c>
    </row>
    <row r="2589" spans="1:11" ht="13.5" x14ac:dyDescent="0.25">
      <c r="A2589" s="3">
        <f>TITRES_STAT!B2592</f>
        <v>45776</v>
      </c>
      <c r="B2589" s="6">
        <f>TITRES_STAT!D2592</f>
        <v>193.51599999999999</v>
      </c>
      <c r="C2589" s="2">
        <f t="shared" si="317"/>
        <v>-1.9064000000000192</v>
      </c>
      <c r="D2589" s="2">
        <f t="shared" si="318"/>
        <v>195.38792000000001</v>
      </c>
      <c r="E2589" s="2">
        <f t="shared" si="320"/>
        <v>194.49890000000002</v>
      </c>
      <c r="F2589" s="2">
        <f t="shared" si="321"/>
        <v>194.26755</v>
      </c>
      <c r="G2589" s="2">
        <f t="shared" si="315"/>
        <v>180.67975599999997</v>
      </c>
      <c r="H2589" s="2">
        <f t="shared" si="319"/>
        <v>168.09484549999991</v>
      </c>
      <c r="I2589" s="2">
        <f t="array" ref="I2589">SUMPRODUCT(B2573:B2592, (ROW(B2573:B2592)-ROW(B2573)+1)) / (20*21/2)</f>
        <v>193.88126714285713</v>
      </c>
      <c r="J2589" s="2">
        <f t="shared" si="322"/>
        <v>192.91518368031811</v>
      </c>
      <c r="K2589" s="2">
        <f t="shared" si="316"/>
        <v>185.03299956124215</v>
      </c>
    </row>
    <row r="2590" spans="1:11" ht="13.5" x14ac:dyDescent="0.25">
      <c r="A2590" s="3">
        <f>TITRES_STAT!B2593</f>
        <v>45777</v>
      </c>
      <c r="B2590" s="6">
        <f>TITRES_STAT!D2593</f>
        <v>193.51599999999999</v>
      </c>
      <c r="C2590" s="2">
        <f t="shared" si="317"/>
        <v>0</v>
      </c>
      <c r="D2590" s="2">
        <f t="shared" si="318"/>
        <v>194.87443999999999</v>
      </c>
      <c r="E2590" s="2">
        <f t="shared" si="320"/>
        <v>194.59470000000002</v>
      </c>
      <c r="F2590" s="2">
        <f t="shared" si="321"/>
        <v>194.12864000000002</v>
      </c>
      <c r="G2590" s="2">
        <f t="shared" si="315"/>
        <v>181.31203600000001</v>
      </c>
      <c r="H2590" s="2">
        <f t="shared" si="319"/>
        <v>168.26249549999994</v>
      </c>
      <c r="I2590" s="2">
        <f t="array" ref="I2590">SUMPRODUCT(B2574:B2593, (ROW(B2574:B2593)-ROW(B2574)+1)) / (20*21/2)</f>
        <v>193.71302428571431</v>
      </c>
      <c r="J2590" s="2">
        <f t="shared" si="322"/>
        <v>192.9724042821926</v>
      </c>
      <c r="K2590" s="2">
        <f t="shared" si="316"/>
        <v>185.36566624511499</v>
      </c>
    </row>
    <row r="2591" spans="1:11" ht="13.5" x14ac:dyDescent="0.25">
      <c r="A2591" s="3">
        <f>TITRES_STAT!B2594</f>
        <v>45779</v>
      </c>
      <c r="B2591" s="6">
        <f>TITRES_STAT!D2594</f>
        <v>192.07900000000001</v>
      </c>
      <c r="C2591" s="2">
        <f t="shared" si="317"/>
        <v>-1.4369999999999834</v>
      </c>
      <c r="D2591" s="2">
        <f t="shared" si="318"/>
        <v>194.09845999999999</v>
      </c>
      <c r="E2591" s="2">
        <f t="shared" si="320"/>
        <v>194.54584</v>
      </c>
      <c r="F2591" s="2">
        <f t="shared" si="321"/>
        <v>193.96578000000002</v>
      </c>
      <c r="G2591" s="2">
        <f t="shared" si="315"/>
        <v>181.91557599999999</v>
      </c>
      <c r="H2591" s="2">
        <f t="shared" si="319"/>
        <v>168.41817049999995</v>
      </c>
      <c r="I2591" s="2">
        <f t="array" ref="I2591">SUMPRODUCT(B2575:B2594, (ROW(B2575:B2594)-ROW(B2575)+1)) / (20*21/2)</f>
        <v>193.55435761904761</v>
      </c>
      <c r="J2591" s="2">
        <f t="shared" si="322"/>
        <v>192.88731816007902</v>
      </c>
      <c r="K2591" s="2">
        <f t="shared" si="316"/>
        <v>185.62893423550264</v>
      </c>
    </row>
    <row r="2592" spans="1:11" ht="13.5" x14ac:dyDescent="0.25">
      <c r="A2592" s="3">
        <f>TITRES_STAT!B2595</f>
        <v>45782</v>
      </c>
      <c r="B2592" s="6">
        <f>TITRES_STAT!D2595</f>
        <v>192.07900000000001</v>
      </c>
      <c r="C2592" s="2">
        <f t="shared" si="317"/>
        <v>0</v>
      </c>
      <c r="D2592" s="2">
        <f t="shared" si="318"/>
        <v>193.32247999999998</v>
      </c>
      <c r="E2592" s="2">
        <f t="shared" si="320"/>
        <v>194.50752</v>
      </c>
      <c r="F2592" s="2">
        <f t="shared" si="321"/>
        <v>193.84555000000003</v>
      </c>
      <c r="G2592" s="2">
        <f t="shared" si="315"/>
        <v>182.51911599999997</v>
      </c>
      <c r="H2592" s="2">
        <f t="shared" si="319"/>
        <v>168.57384549999992</v>
      </c>
      <c r="I2592" s="2">
        <f t="array" ref="I2592">SUMPRODUCT(B2576:B2595, (ROW(B2576:B2595)-ROW(B2576)+1)) / (20*21/2)</f>
        <v>193.40906142857142</v>
      </c>
      <c r="J2592" s="2">
        <f t="shared" si="322"/>
        <v>192.81033547816673</v>
      </c>
      <c r="K2592" s="2">
        <f t="shared" si="316"/>
        <v>185.88187799097312</v>
      </c>
    </row>
    <row r="2593" spans="1:11" ht="13.5" x14ac:dyDescent="0.25">
      <c r="A2593" s="3">
        <f>TITRES_STAT!B2596</f>
        <v>45783</v>
      </c>
      <c r="B2593" s="6">
        <f>TITRES_STAT!D2596</f>
        <v>192.07900000000001</v>
      </c>
      <c r="C2593" s="2">
        <f t="shared" si="317"/>
        <v>0</v>
      </c>
      <c r="D2593" s="2">
        <f t="shared" si="318"/>
        <v>192.65379999999999</v>
      </c>
      <c r="E2593" s="2">
        <f t="shared" si="320"/>
        <v>194.27760000000001</v>
      </c>
      <c r="F2593" s="2">
        <f t="shared" si="321"/>
        <v>193.72580000000005</v>
      </c>
      <c r="G2593" s="2">
        <f t="shared" si="315"/>
        <v>183.12265599999995</v>
      </c>
      <c r="H2593" s="2">
        <f t="shared" si="319"/>
        <v>168.72952049999989</v>
      </c>
      <c r="I2593" s="2">
        <f t="array" ref="I2593">SUMPRODUCT(B2577:B2596, (ROW(B2577:B2596)-ROW(B2577)+1)) / (20*21/2)</f>
        <v>193.27288904761906</v>
      </c>
      <c r="J2593" s="2">
        <f t="shared" si="322"/>
        <v>192.7406844802461</v>
      </c>
      <c r="K2593" s="2">
        <f t="shared" si="316"/>
        <v>186.12490238348397</v>
      </c>
    </row>
    <row r="2594" spans="1:11" ht="13.5" x14ac:dyDescent="0.25">
      <c r="A2594" s="3">
        <f>TITRES_STAT!B2597</f>
        <v>45784</v>
      </c>
      <c r="B2594" s="6">
        <f>TITRES_STAT!D2597</f>
        <v>192.0598</v>
      </c>
      <c r="C2594" s="2">
        <f t="shared" si="317"/>
        <v>-1.9200000000012096E-2</v>
      </c>
      <c r="D2594" s="2">
        <f t="shared" si="318"/>
        <v>192.36255999999997</v>
      </c>
      <c r="E2594" s="2">
        <f t="shared" si="320"/>
        <v>193.87523999999999</v>
      </c>
      <c r="F2594" s="2">
        <f t="shared" si="321"/>
        <v>193.60461000000004</v>
      </c>
      <c r="G2594" s="2">
        <f t="shared" si="315"/>
        <v>183.87142800000001</v>
      </c>
      <c r="H2594" s="2">
        <f t="shared" si="319"/>
        <v>168.90425949999994</v>
      </c>
      <c r="I2594" s="2">
        <f t="array" ref="I2594">SUMPRODUCT(B2578:B2597, (ROW(B2578:B2597)-ROW(B2578)+1)) / (20*21/2)</f>
        <v>193.14675476190473</v>
      </c>
      <c r="J2594" s="2">
        <f t="shared" si="322"/>
        <v>192.67583833927029</v>
      </c>
      <c r="K2594" s="2">
        <f t="shared" si="316"/>
        <v>186.3576434664846</v>
      </c>
    </row>
    <row r="2595" spans="1:11" ht="13.5" x14ac:dyDescent="0.25">
      <c r="A2595" s="3">
        <f>TITRES_STAT!B2598</f>
        <v>45785</v>
      </c>
      <c r="B2595" s="6">
        <f>TITRES_STAT!D2598</f>
        <v>192.07900000000001</v>
      </c>
      <c r="C2595" s="2">
        <f t="shared" si="317"/>
        <v>1.9200000000012096E-2</v>
      </c>
      <c r="D2595" s="2">
        <f t="shared" si="318"/>
        <v>192.07516000000001</v>
      </c>
      <c r="E2595" s="2">
        <f t="shared" si="320"/>
        <v>193.47479999999999</v>
      </c>
      <c r="F2595" s="2">
        <f t="shared" si="321"/>
        <v>193.50881000000004</v>
      </c>
      <c r="G2595" s="2">
        <f t="shared" si="315"/>
        <v>184.62058399999998</v>
      </c>
      <c r="H2595" s="2">
        <f t="shared" si="319"/>
        <v>169.0743044999999</v>
      </c>
      <c r="I2595" s="2">
        <f t="array" ref="I2595">SUMPRODUCT(B2579:B2598, (ROW(B2579:B2598)-ROW(B2579)+1)) / (20*21/2)</f>
        <v>192.98316523809527</v>
      </c>
      <c r="J2595" s="2">
        <f t="shared" si="322"/>
        <v>192.61899659267311</v>
      </c>
      <c r="K2595" s="2">
        <f t="shared" si="316"/>
        <v>186.58201038936755</v>
      </c>
    </row>
    <row r="2596" spans="1:11" ht="13.5" x14ac:dyDescent="0.25">
      <c r="A2596" s="3">
        <f>TITRES_STAT!B2599</f>
        <v>45786</v>
      </c>
      <c r="B2596" s="6">
        <f>TITRES_STAT!D2599</f>
        <v>192.07900000000001</v>
      </c>
      <c r="C2596" s="2">
        <f t="shared" si="317"/>
        <v>0</v>
      </c>
      <c r="D2596" s="2">
        <f t="shared" si="318"/>
        <v>192.07516000000001</v>
      </c>
      <c r="E2596" s="2">
        <f t="shared" si="320"/>
        <v>193.08680999999996</v>
      </c>
      <c r="F2596" s="2">
        <f t="shared" si="321"/>
        <v>193.41301000000004</v>
      </c>
      <c r="G2596" s="2">
        <f t="shared" si="315"/>
        <v>185.24328399999999</v>
      </c>
      <c r="H2596" s="2">
        <f t="shared" si="319"/>
        <v>169.2352484999999</v>
      </c>
      <c r="I2596" s="2">
        <f t="array" ref="I2596">SUMPRODUCT(B2580:B2599, (ROW(B2580:B2599)-ROW(B2580)+1)) / (20*21/2)</f>
        <v>193.00205190476191</v>
      </c>
      <c r="J2596" s="2">
        <f t="shared" si="322"/>
        <v>192.56756834575185</v>
      </c>
      <c r="K2596" s="2">
        <f t="shared" si="316"/>
        <v>186.79757860939236</v>
      </c>
    </row>
    <row r="2597" spans="1:11" ht="13.5" x14ac:dyDescent="0.25">
      <c r="A2597" s="3">
        <f>TITRES_STAT!B2600</f>
        <v>45789</v>
      </c>
      <c r="B2597" s="6">
        <f>TITRES_STAT!D2600</f>
        <v>192.08860000000001</v>
      </c>
      <c r="C2597" s="2">
        <f t="shared" si="317"/>
        <v>9.6000000000060481E-3</v>
      </c>
      <c r="D2597" s="2">
        <f t="shared" si="318"/>
        <v>192.07708000000002</v>
      </c>
      <c r="E2597" s="2">
        <f t="shared" si="320"/>
        <v>192.69977999999998</v>
      </c>
      <c r="F2597" s="2">
        <f t="shared" si="321"/>
        <v>193.31769000000006</v>
      </c>
      <c r="G2597" s="2">
        <f t="shared" si="315"/>
        <v>185.90449599999994</v>
      </c>
      <c r="H2597" s="2">
        <f t="shared" si="319"/>
        <v>169.38139149999992</v>
      </c>
      <c r="I2597" s="2">
        <f t="array" ref="I2597">SUMPRODUCT(B2581:B2600, (ROW(B2581:B2600)-ROW(B2581)+1)) / (20*21/2)</f>
        <v>193.15365</v>
      </c>
      <c r="J2597" s="2">
        <f t="shared" si="322"/>
        <v>192.52195231282309</v>
      </c>
      <c r="K2597" s="2">
        <f t="shared" si="316"/>
        <v>187.00506964431816</v>
      </c>
    </row>
    <row r="2598" spans="1:11" ht="13.5" x14ac:dyDescent="0.25">
      <c r="A2598" s="3">
        <f>TITRES_STAT!B2601</f>
        <v>45790</v>
      </c>
      <c r="B2598" s="6">
        <f>TITRES_STAT!D2601</f>
        <v>191.6</v>
      </c>
      <c r="C2598" s="2">
        <f t="shared" si="317"/>
        <v>-0.48860000000001946</v>
      </c>
      <c r="D2598" s="2">
        <f t="shared" si="318"/>
        <v>191.98128000000003</v>
      </c>
      <c r="E2598" s="2">
        <f t="shared" si="320"/>
        <v>192.31753999999998</v>
      </c>
      <c r="F2598" s="2">
        <f t="shared" si="321"/>
        <v>193.31769000000006</v>
      </c>
      <c r="G2598" s="2">
        <f t="shared" si="315"/>
        <v>186.586592</v>
      </c>
      <c r="H2598" s="2">
        <f t="shared" si="319"/>
        <v>169.52509149999995</v>
      </c>
      <c r="I2598" s="2">
        <f t="array" ref="I2598">SUMPRODUCT(B2582:B2601, (ROW(B2582:B2601)-ROW(B2582)+1)) / (20*21/2)</f>
        <v>193.30600047619046</v>
      </c>
      <c r="J2598" s="2">
        <f t="shared" si="322"/>
        <v>192.43414733064947</v>
      </c>
      <c r="K2598" s="2">
        <f t="shared" si="316"/>
        <v>187.18526299159979</v>
      </c>
    </row>
    <row r="2599" spans="1:11" ht="13.5" x14ac:dyDescent="0.25">
      <c r="A2599" s="3">
        <f>TITRES_STAT!B2602</f>
        <v>45791</v>
      </c>
      <c r="B2599" s="6">
        <f>TITRES_STAT!D2602</f>
        <v>193.51599999999999</v>
      </c>
      <c r="C2599" s="2">
        <f t="shared" si="317"/>
        <v>1.9159999999999968</v>
      </c>
      <c r="D2599" s="2">
        <f t="shared" si="318"/>
        <v>192.27252000000001</v>
      </c>
      <c r="E2599" s="2">
        <f t="shared" si="320"/>
        <v>192.31753999999998</v>
      </c>
      <c r="F2599" s="2">
        <f t="shared" si="321"/>
        <v>193.40822000000006</v>
      </c>
      <c r="G2599" s="2">
        <f t="shared" si="315"/>
        <v>187.326168</v>
      </c>
      <c r="H2599" s="2">
        <f t="shared" si="319"/>
        <v>169.67358149999993</v>
      </c>
      <c r="I2599" s="2">
        <f t="array" ref="I2599">SUMPRODUCT(B2583:B2602, (ROW(B2583:B2602)-ROW(B2583)+1)) / (20*21/2)</f>
        <v>193.81472047619047</v>
      </c>
      <c r="J2599" s="2">
        <f t="shared" si="322"/>
        <v>192.53718091820667</v>
      </c>
      <c r="K2599" s="2">
        <f t="shared" si="316"/>
        <v>187.43352718800762</v>
      </c>
    </row>
    <row r="2600" spans="1:11" ht="13.5" x14ac:dyDescent="0.25">
      <c r="A2600" s="3">
        <f>TITRES_STAT!B2603</f>
        <v>45792</v>
      </c>
      <c r="B2600" s="6">
        <f>TITRES_STAT!D2603</f>
        <v>195</v>
      </c>
      <c r="C2600" s="2">
        <f t="shared" si="317"/>
        <v>1.4840000000000089</v>
      </c>
      <c r="D2600" s="2">
        <f t="shared" si="318"/>
        <v>192.85672</v>
      </c>
      <c r="E2600" s="2">
        <f t="shared" si="320"/>
        <v>192.46593999999999</v>
      </c>
      <c r="F2600" s="2">
        <f t="shared" si="321"/>
        <v>193.53032000000005</v>
      </c>
      <c r="G2600" s="2">
        <f t="shared" si="315"/>
        <v>188.09542399999995</v>
      </c>
      <c r="H2600" s="2">
        <f t="shared" si="319"/>
        <v>169.82949149999993</v>
      </c>
      <c r="I2600" s="2">
        <f t="array" ref="I2600">SUMPRODUCT(B2584:B2603, (ROW(B2584:B2603)-ROW(B2584)+1)) / (20*21/2)</f>
        <v>194.2923080952381</v>
      </c>
      <c r="J2600" s="2">
        <f t="shared" si="322"/>
        <v>192.77173511647271</v>
      </c>
      <c r="K2600" s="2">
        <f t="shared" si="316"/>
        <v>187.73025161200732</v>
      </c>
    </row>
    <row r="2601" spans="1:11" ht="13.5" x14ac:dyDescent="0.25">
      <c r="A2601" s="3">
        <f>TITRES_STAT!B2604</f>
        <v>45793</v>
      </c>
      <c r="B2601" s="6">
        <f>TITRES_STAT!D2604</f>
        <v>195.13</v>
      </c>
      <c r="C2601" s="2">
        <f t="shared" si="317"/>
        <v>0.12999999999999545</v>
      </c>
      <c r="D2601" s="2">
        <f t="shared" si="318"/>
        <v>193.46692000000002</v>
      </c>
      <c r="E2601" s="2">
        <f t="shared" si="320"/>
        <v>192.77104</v>
      </c>
      <c r="F2601" s="2">
        <f t="shared" si="321"/>
        <v>193.65844000000004</v>
      </c>
      <c r="G2601" s="2">
        <f t="shared" si="315"/>
        <v>188.88490799999997</v>
      </c>
      <c r="H2601" s="2">
        <f t="shared" si="319"/>
        <v>170.0195814999999</v>
      </c>
      <c r="I2601" s="2">
        <f t="array" ref="I2601">SUMPRODUCT(B2585:B2604, (ROW(B2585:B2604)-ROW(B2585)+1)) / (20*21/2)</f>
        <v>194.46217285714289</v>
      </c>
      <c r="J2601" s="2">
        <f t="shared" si="322"/>
        <v>192.99633177204674</v>
      </c>
      <c r="K2601" s="2">
        <f t="shared" si="316"/>
        <v>188.02043782330117</v>
      </c>
    </row>
    <row r="2602" spans="1:11" ht="13.5" x14ac:dyDescent="0.25">
      <c r="A2602" s="3">
        <f>TITRES_STAT!B2605</f>
        <v>45796</v>
      </c>
      <c r="B2602" s="6">
        <f>TITRES_STAT!D2605</f>
        <v>199</v>
      </c>
      <c r="C2602" s="2">
        <f t="shared" si="317"/>
        <v>3.8700000000000045</v>
      </c>
      <c r="D2602" s="2">
        <f t="shared" si="318"/>
        <v>194.8492</v>
      </c>
      <c r="E2602" s="2">
        <f t="shared" si="320"/>
        <v>193.46314000000001</v>
      </c>
      <c r="F2602" s="2">
        <f t="shared" si="321"/>
        <v>193.98533000000003</v>
      </c>
      <c r="G2602" s="2">
        <f t="shared" si="315"/>
        <v>189.75179199999994</v>
      </c>
      <c r="H2602" s="2">
        <f t="shared" si="319"/>
        <v>170.2290214999999</v>
      </c>
      <c r="I2602" s="2">
        <f t="array" ref="I2602">SUMPRODUCT(B2586:B2605, (ROW(B2586:B2605)-ROW(B2586)+1)) / (20*21/2)</f>
        <v>194.72767285714286</v>
      </c>
      <c r="J2602" s="2">
        <f t="shared" si="322"/>
        <v>193.5681096985185</v>
      </c>
      <c r="K2602" s="2">
        <f t="shared" si="316"/>
        <v>188.45100888905407</v>
      </c>
    </row>
    <row r="2603" spans="1:11" ht="13.5" x14ac:dyDescent="0.25">
      <c r="A2603" s="3">
        <f>TITRES_STAT!B2606</f>
        <v>45797</v>
      </c>
      <c r="B2603" s="6">
        <f>TITRES_STAT!D2606</f>
        <v>199</v>
      </c>
      <c r="C2603" s="2">
        <f t="shared" si="317"/>
        <v>0</v>
      </c>
      <c r="D2603" s="2">
        <f t="shared" si="318"/>
        <v>196.32919999999999</v>
      </c>
      <c r="E2603" s="2">
        <f t="shared" si="320"/>
        <v>194.15523999999999</v>
      </c>
      <c r="F2603" s="2">
        <f t="shared" si="321"/>
        <v>194.21642000000003</v>
      </c>
      <c r="G2603" s="2">
        <f t="shared" si="315"/>
        <v>190.62787199999994</v>
      </c>
      <c r="H2603" s="2">
        <f t="shared" si="319"/>
        <v>170.42409149999992</v>
      </c>
      <c r="I2603" s="2">
        <f t="array" ref="I2603">SUMPRODUCT(B2587:B2606, (ROW(B2587:B2606)-ROW(B2587)+1)) / (20*21/2)</f>
        <v>194.89356999999998</v>
      </c>
      <c r="J2603" s="2">
        <f t="shared" si="322"/>
        <v>194.0854325843739</v>
      </c>
      <c r="K2603" s="2">
        <f t="shared" si="316"/>
        <v>188.86469481497352</v>
      </c>
    </row>
    <row r="2604" spans="1:11" ht="13.5" x14ac:dyDescent="0.25">
      <c r="A2604" s="3">
        <f>TITRES_STAT!B2607</f>
        <v>45798</v>
      </c>
      <c r="B2604" s="6">
        <f>TITRES_STAT!D2607</f>
        <v>196</v>
      </c>
      <c r="C2604" s="2">
        <f t="shared" si="317"/>
        <v>-3</v>
      </c>
      <c r="D2604" s="2">
        <f t="shared" si="318"/>
        <v>196.82599999999999</v>
      </c>
      <c r="E2604" s="2">
        <f t="shared" si="320"/>
        <v>194.54926</v>
      </c>
      <c r="F2604" s="2">
        <f t="shared" si="321"/>
        <v>194.21225000000001</v>
      </c>
      <c r="G2604" s="2">
        <f t="shared" si="315"/>
        <v>191.44395199999997</v>
      </c>
      <c r="H2604" s="2">
        <f t="shared" si="319"/>
        <v>170.60416149999995</v>
      </c>
      <c r="I2604" s="2">
        <f t="array" ref="I2604">SUMPRODUCT(B2588:B2607, (ROW(B2588:B2607)-ROW(B2588)+1)) / (20*21/2)</f>
        <v>195.15450952380954</v>
      </c>
      <c r="J2604" s="2">
        <f t="shared" si="322"/>
        <v>194.26777233824305</v>
      </c>
      <c r="K2604" s="2">
        <f t="shared" si="316"/>
        <v>189.14451070458242</v>
      </c>
    </row>
    <row r="2605" spans="1:11" ht="13.5" x14ac:dyDescent="0.25">
      <c r="A2605" s="3">
        <f>TITRES_STAT!B2608</f>
        <v>45799</v>
      </c>
      <c r="B2605" s="6">
        <f>TITRES_STAT!D2608</f>
        <v>197</v>
      </c>
      <c r="C2605" s="2">
        <f t="shared" si="317"/>
        <v>1</v>
      </c>
      <c r="D2605" s="2">
        <f t="shared" si="318"/>
        <v>197.226</v>
      </c>
      <c r="E2605" s="2">
        <f t="shared" si="320"/>
        <v>195.04136</v>
      </c>
      <c r="F2605" s="2">
        <f t="shared" si="321"/>
        <v>194.25808000000001</v>
      </c>
      <c r="G2605" s="2">
        <f t="shared" si="315"/>
        <v>192.28003199999995</v>
      </c>
      <c r="H2605" s="2">
        <f t="shared" si="319"/>
        <v>170.78923149999994</v>
      </c>
      <c r="I2605" s="2">
        <f t="array" ref="I2605">SUMPRODUCT(B2589:B2608, (ROW(B2589:B2608)-ROW(B2589)+1)) / (20*21/2)</f>
        <v>195.50572952380955</v>
      </c>
      <c r="J2605" s="2">
        <f t="shared" si="322"/>
        <v>194.52798449650561</v>
      </c>
      <c r="K2605" s="2">
        <f t="shared" si="316"/>
        <v>189.45256910832427</v>
      </c>
    </row>
    <row r="2606" spans="1:11" ht="13.5" x14ac:dyDescent="0.25">
      <c r="A2606" s="3">
        <f>TITRES_STAT!B2609</f>
        <v>45800</v>
      </c>
      <c r="B2606" s="6">
        <f>TITRES_STAT!D2609</f>
        <v>196</v>
      </c>
      <c r="C2606" s="2">
        <f t="shared" si="317"/>
        <v>-1</v>
      </c>
      <c r="D2606" s="2">
        <f t="shared" si="318"/>
        <v>197.4</v>
      </c>
      <c r="E2606" s="2">
        <f t="shared" si="320"/>
        <v>195.43346000000003</v>
      </c>
      <c r="F2606" s="2">
        <f t="shared" si="321"/>
        <v>194.26013499999999</v>
      </c>
      <c r="G2606" s="2">
        <f t="shared" si="315"/>
        <v>193.08672399999995</v>
      </c>
      <c r="H2606" s="2">
        <f t="shared" si="319"/>
        <v>170.9549314999999</v>
      </c>
      <c r="I2606" s="2">
        <f t="array" ref="I2606">SUMPRODUCT(B2590:B2609, (ROW(B2590:B2609)-ROW(B2590)+1)) / (20*21/2)</f>
        <v>195.8827704761905</v>
      </c>
      <c r="J2606" s="2">
        <f t="shared" si="322"/>
        <v>194.66817644921935</v>
      </c>
      <c r="K2606" s="2">
        <f t="shared" si="316"/>
        <v>189.70933110407626</v>
      </c>
    </row>
    <row r="2607" spans="1:11" ht="13.5" x14ac:dyDescent="0.25">
      <c r="A2607" s="3">
        <f>TITRES_STAT!B2610</f>
        <v>45803</v>
      </c>
      <c r="B2607" s="6">
        <f>TITRES_STAT!D2610</f>
        <v>197</v>
      </c>
      <c r="C2607" s="2">
        <f t="shared" si="317"/>
        <v>1</v>
      </c>
      <c r="D2607" s="2">
        <f t="shared" si="318"/>
        <v>197</v>
      </c>
      <c r="E2607" s="2">
        <f t="shared" si="320"/>
        <v>195.9246</v>
      </c>
      <c r="F2607" s="2">
        <f t="shared" si="321"/>
        <v>194.31219000000002</v>
      </c>
      <c r="G2607" s="2">
        <f t="shared" si="315"/>
        <v>193.77335599999995</v>
      </c>
      <c r="H2607" s="2">
        <f t="shared" si="319"/>
        <v>171.12563149999991</v>
      </c>
      <c r="I2607" s="2">
        <f t="array" ref="I2607">SUMPRODUCT(B2591:B2610, (ROW(B2591:B2610)-ROW(B2591)+1)) / (20*21/2)</f>
        <v>196.10322095238092</v>
      </c>
      <c r="J2607" s="2">
        <f t="shared" si="322"/>
        <v>194.89025488262703</v>
      </c>
      <c r="K2607" s="2">
        <f t="shared" si="316"/>
        <v>189.99523968823013</v>
      </c>
    </row>
    <row r="2608" spans="1:11" ht="13.5" x14ac:dyDescent="0.25">
      <c r="A2608" s="3">
        <f>TITRES_STAT!B2611</f>
        <v>45804</v>
      </c>
      <c r="B2608" s="6">
        <f>TITRES_STAT!D2611</f>
        <v>198</v>
      </c>
      <c r="C2608" s="2">
        <f t="shared" si="317"/>
        <v>1</v>
      </c>
      <c r="D2608" s="2">
        <f t="shared" si="318"/>
        <v>196.8</v>
      </c>
      <c r="E2608" s="2">
        <f t="shared" si="320"/>
        <v>196.56459999999998</v>
      </c>
      <c r="F2608" s="2">
        <f t="shared" si="321"/>
        <v>194.44107</v>
      </c>
      <c r="G2608" s="2">
        <f t="shared" si="315"/>
        <v>194.33360599999997</v>
      </c>
      <c r="H2608" s="2">
        <f t="shared" si="319"/>
        <v>171.30133149999992</v>
      </c>
      <c r="I2608" s="2">
        <f t="array" ref="I2608">SUMPRODUCT(B2592:B2611, (ROW(B2592:B2611)-ROW(B2592)+1)) / (20*21/2)</f>
        <v>196.4404142857143</v>
      </c>
      <c r="J2608" s="2">
        <f t="shared" si="322"/>
        <v>195.18642108428162</v>
      </c>
      <c r="K2608" s="2">
        <f t="shared" si="316"/>
        <v>190.30915185731914</v>
      </c>
    </row>
    <row r="2609" spans="1:11" ht="13.5" x14ac:dyDescent="0.25">
      <c r="A2609" s="3">
        <f>TITRES_STAT!B2612</f>
        <v>45805</v>
      </c>
      <c r="B2609" s="6">
        <f>TITRES_STAT!D2612</f>
        <v>198.4</v>
      </c>
      <c r="C2609" s="2">
        <f t="shared" si="317"/>
        <v>0.40000000000000568</v>
      </c>
      <c r="D2609" s="2">
        <f t="shared" si="318"/>
        <v>197.28</v>
      </c>
      <c r="E2609" s="2">
        <f t="shared" si="320"/>
        <v>197.05300000000003</v>
      </c>
      <c r="F2609" s="2">
        <f t="shared" si="321"/>
        <v>194.68527</v>
      </c>
      <c r="G2609" s="2">
        <f t="shared" si="315"/>
        <v>194.74895799999996</v>
      </c>
      <c r="H2609" s="2">
        <f t="shared" si="319"/>
        <v>171.47903149999991</v>
      </c>
      <c r="I2609" s="2">
        <f t="array" ref="I2609">SUMPRODUCT(B2593:B2612, (ROW(B2593:B2612)-ROW(B2593)+1)) / (20*21/2)</f>
        <v>196.74750761904764</v>
      </c>
      <c r="J2609" s="2">
        <f t="shared" si="322"/>
        <v>195.49247621911192</v>
      </c>
      <c r="K2609" s="2">
        <f t="shared" si="316"/>
        <v>190.62644001977722</v>
      </c>
    </row>
    <row r="2610" spans="1:11" ht="13.5" x14ac:dyDescent="0.25">
      <c r="A2610" s="3">
        <f>TITRES_STAT!B2613</f>
        <v>45806</v>
      </c>
      <c r="B2610" s="6">
        <f>TITRES_STAT!D2613</f>
        <v>197</v>
      </c>
      <c r="C2610" s="2">
        <f t="shared" si="317"/>
        <v>-1.4000000000000057</v>
      </c>
      <c r="D2610" s="2">
        <f t="shared" si="318"/>
        <v>197.28</v>
      </c>
      <c r="E2610" s="2">
        <f t="shared" si="320"/>
        <v>197.25300000000001</v>
      </c>
      <c r="F2610" s="2">
        <f t="shared" si="321"/>
        <v>194.85947000000002</v>
      </c>
      <c r="G2610" s="2">
        <f t="shared" ref="G2610:G2673" si="323">AVERAGE(B2561:B2610)</f>
        <v>194.97651599999995</v>
      </c>
      <c r="H2610" s="2">
        <f t="shared" si="319"/>
        <v>171.64973149999994</v>
      </c>
      <c r="I2610" s="2">
        <f t="array" ref="I2610">SUMPRODUCT(B2594:B2613, (ROW(B2594:B2613)-ROW(B2594)+1)) / (20*21/2)</f>
        <v>196.79592952380952</v>
      </c>
      <c r="J2610" s="2">
        <f t="shared" si="322"/>
        <v>195.63604991252984</v>
      </c>
      <c r="K2610" s="2">
        <f t="shared" si="316"/>
        <v>190.8763835484134</v>
      </c>
    </row>
    <row r="2611" spans="1:11" ht="13.5" x14ac:dyDescent="0.25">
      <c r="A2611" s="3">
        <f>TITRES_STAT!B2614</f>
        <v>45807</v>
      </c>
      <c r="B2611" s="6">
        <f>TITRES_STAT!D2614</f>
        <v>198.4</v>
      </c>
      <c r="C2611" s="2">
        <f t="shared" si="317"/>
        <v>1.4000000000000057</v>
      </c>
      <c r="D2611" s="2">
        <f t="shared" si="318"/>
        <v>197.76</v>
      </c>
      <c r="E2611" s="2">
        <f t="shared" si="320"/>
        <v>197.58</v>
      </c>
      <c r="F2611" s="2">
        <f t="shared" si="321"/>
        <v>195.17552000000001</v>
      </c>
      <c r="G2611" s="2">
        <f t="shared" si="323"/>
        <v>195.06518999999992</v>
      </c>
      <c r="H2611" s="2">
        <f t="shared" si="319"/>
        <v>171.82743149999996</v>
      </c>
      <c r="I2611" s="2">
        <f t="array" ref="I2611">SUMPRODUCT(B2595:B2614, (ROW(B2595:B2614)-ROW(B2595)+1)) / (20*21/2)</f>
        <v>197.01615619047621</v>
      </c>
      <c r="J2611" s="2">
        <f t="shared" si="322"/>
        <v>195.89928325419365</v>
      </c>
      <c r="K2611" s="2">
        <f t="shared" ref="K2611:K2674" si="324">$K$4*B2611+(1-$K$4)*K2610</f>
        <v>191.17142733082858</v>
      </c>
    </row>
    <row r="2612" spans="1:11" ht="13.5" x14ac:dyDescent="0.25">
      <c r="A2612" s="3">
        <f>TITRES_STAT!B2615</f>
        <v>45810</v>
      </c>
      <c r="B2612" s="6">
        <f>TITRES_STAT!D2615</f>
        <v>198.4</v>
      </c>
      <c r="C2612" s="2">
        <f t="shared" si="317"/>
        <v>0</v>
      </c>
      <c r="D2612" s="2">
        <f t="shared" si="318"/>
        <v>198.04</v>
      </c>
      <c r="E2612" s="2">
        <f t="shared" si="320"/>
        <v>197.52000000000004</v>
      </c>
      <c r="F2612" s="2">
        <f t="shared" si="321"/>
        <v>195.49157000000002</v>
      </c>
      <c r="G2612" s="2">
        <f t="shared" si="323"/>
        <v>194.97931799999995</v>
      </c>
      <c r="H2612" s="2">
        <f t="shared" si="319"/>
        <v>172.00513149999995</v>
      </c>
      <c r="I2612" s="2">
        <f t="array" ref="I2612">SUMPRODUCT(B2596:B2615, (ROW(B2596:B2615)-ROW(B2596)+1)) / (20*21/2)</f>
        <v>197.20714380952381</v>
      </c>
      <c r="J2612" s="2">
        <f t="shared" si="322"/>
        <v>196.13744675379425</v>
      </c>
      <c r="K2612" s="2">
        <f t="shared" si="324"/>
        <v>191.4549007688353</v>
      </c>
    </row>
    <row r="2613" spans="1:11" ht="13.5" x14ac:dyDescent="0.25">
      <c r="A2613" s="3">
        <f>TITRES_STAT!B2616</f>
        <v>45811</v>
      </c>
      <c r="B2613" s="6">
        <f>TITRES_STAT!D2616</f>
        <v>196</v>
      </c>
      <c r="C2613" s="2">
        <f t="shared" si="317"/>
        <v>-2.4000000000000057</v>
      </c>
      <c r="D2613" s="2">
        <f t="shared" si="318"/>
        <v>197.64</v>
      </c>
      <c r="E2613" s="2">
        <f t="shared" si="320"/>
        <v>197.22000000000003</v>
      </c>
      <c r="F2613" s="2">
        <f t="shared" si="321"/>
        <v>195.68762000000001</v>
      </c>
      <c r="G2613" s="2">
        <f t="shared" si="323"/>
        <v>194.84697799999992</v>
      </c>
      <c r="H2613" s="2">
        <f t="shared" si="319"/>
        <v>172.17083149999996</v>
      </c>
      <c r="I2613" s="2">
        <f t="array" ref="I2613">SUMPRODUCT(B2597:B2616, (ROW(B2597:B2616)-ROW(B2597)+1)) / (20*21/2)</f>
        <v>197.32331714285715</v>
      </c>
      <c r="J2613" s="2">
        <f t="shared" si="322"/>
        <v>196.12435658676623</v>
      </c>
      <c r="K2613" s="2">
        <f t="shared" si="324"/>
        <v>191.63313995437119</v>
      </c>
    </row>
    <row r="2614" spans="1:11" ht="13.5" x14ac:dyDescent="0.25">
      <c r="A2614" s="3">
        <f>TITRES_STAT!B2617</f>
        <v>45812</v>
      </c>
      <c r="B2614" s="6">
        <f>TITRES_STAT!D2617</f>
        <v>198</v>
      </c>
      <c r="C2614" s="2">
        <f t="shared" si="317"/>
        <v>2</v>
      </c>
      <c r="D2614" s="2">
        <f t="shared" si="318"/>
        <v>197.56</v>
      </c>
      <c r="E2614" s="2">
        <f t="shared" si="320"/>
        <v>197.42000000000002</v>
      </c>
      <c r="F2614" s="2">
        <f t="shared" si="321"/>
        <v>195.98463000000001</v>
      </c>
      <c r="G2614" s="2">
        <f t="shared" si="323"/>
        <v>194.87630399999992</v>
      </c>
      <c r="H2614" s="2">
        <f t="shared" si="319"/>
        <v>172.35132149999993</v>
      </c>
      <c r="I2614" s="2">
        <f t="array" ref="I2614">SUMPRODUCT(B2598:B2617, (ROW(B2598:B2617)-ROW(B2598)+1)) / (20*21/2)</f>
        <v>197.36605714285716</v>
      </c>
      <c r="J2614" s="2">
        <f t="shared" si="322"/>
        <v>196.30298929278848</v>
      </c>
      <c r="K2614" s="2">
        <f t="shared" si="324"/>
        <v>191.88282074047427</v>
      </c>
    </row>
    <row r="2615" spans="1:11" ht="13.5" x14ac:dyDescent="0.25">
      <c r="A2615" s="3">
        <f>TITRES_STAT!B2618</f>
        <v>45813</v>
      </c>
      <c r="B2615" s="6">
        <f>TITRES_STAT!D2618</f>
        <v>197.99</v>
      </c>
      <c r="C2615" s="2">
        <f t="shared" si="317"/>
        <v>-9.9999999999909051E-3</v>
      </c>
      <c r="D2615" s="2">
        <f t="shared" si="318"/>
        <v>197.75799999999998</v>
      </c>
      <c r="E2615" s="2">
        <f t="shared" si="320"/>
        <v>197.51900000000001</v>
      </c>
      <c r="F2615" s="2">
        <f t="shared" si="321"/>
        <v>196.28018000000003</v>
      </c>
      <c r="G2615" s="2">
        <f t="shared" si="323"/>
        <v>194.88933599999993</v>
      </c>
      <c r="H2615" s="2">
        <f t="shared" si="319"/>
        <v>172.53176149999996</v>
      </c>
      <c r="I2615" s="2">
        <f t="array" ref="I2615">SUMPRODUCT(B2599:B2618, (ROW(B2599:B2618)-ROW(B2599)+1)) / (20*21/2)</f>
        <v>197.3854095238095</v>
      </c>
      <c r="J2615" s="2">
        <f t="shared" si="322"/>
        <v>196.46365697918958</v>
      </c>
      <c r="K2615" s="2">
        <f t="shared" si="324"/>
        <v>192.12231796633802</v>
      </c>
    </row>
    <row r="2616" spans="1:11" ht="13.5" x14ac:dyDescent="0.25">
      <c r="A2616" s="3">
        <f>TITRES_STAT!B2619</f>
        <v>45817</v>
      </c>
      <c r="B2616" s="6">
        <f>TITRES_STAT!D2619</f>
        <v>197.5</v>
      </c>
      <c r="C2616" s="2">
        <f t="shared" si="317"/>
        <v>-0.49000000000000909</v>
      </c>
      <c r="D2616" s="2">
        <f t="shared" si="318"/>
        <v>197.578</v>
      </c>
      <c r="E2616" s="2">
        <f t="shared" si="320"/>
        <v>197.66900000000001</v>
      </c>
      <c r="F2616" s="2">
        <f t="shared" si="321"/>
        <v>196.55123000000003</v>
      </c>
      <c r="G2616" s="2">
        <f t="shared" si="323"/>
        <v>194.91153599999996</v>
      </c>
      <c r="H2616" s="2">
        <f t="shared" si="319"/>
        <v>172.70975149999998</v>
      </c>
      <c r="I2616" s="2">
        <f t="array" ref="I2616">SUMPRODUCT(B2600:B2619, (ROW(B2600:B2619)-ROW(B2600)+1)) / (20*21/2)</f>
        <v>197.37904761904764</v>
      </c>
      <c r="J2616" s="2">
        <f t="shared" si="322"/>
        <v>196.56235631450488</v>
      </c>
      <c r="K2616" s="2">
        <f t="shared" si="324"/>
        <v>192.33320745785417</v>
      </c>
    </row>
    <row r="2617" spans="1:11" ht="13.5" x14ac:dyDescent="0.25">
      <c r="A2617" s="3">
        <f>TITRES_STAT!B2620</f>
        <v>45818</v>
      </c>
      <c r="B2617" s="6">
        <f>TITRES_STAT!D2620</f>
        <v>197</v>
      </c>
      <c r="C2617" s="2">
        <f t="shared" si="317"/>
        <v>-0.5</v>
      </c>
      <c r="D2617" s="2">
        <f t="shared" si="318"/>
        <v>197.298</v>
      </c>
      <c r="E2617" s="2">
        <f t="shared" si="320"/>
        <v>197.66899999999998</v>
      </c>
      <c r="F2617" s="2">
        <f t="shared" si="321"/>
        <v>196.79680000000002</v>
      </c>
      <c r="G2617" s="2">
        <f t="shared" si="323"/>
        <v>194.9620559999999</v>
      </c>
      <c r="H2617" s="2">
        <f t="shared" si="319"/>
        <v>172.88524149999998</v>
      </c>
      <c r="I2617" s="2">
        <f t="array" ref="I2617">SUMPRODUCT(B2601:B2620, (ROW(B2601:B2620)-ROW(B2601)+1)) / (20*21/2)</f>
        <v>197.18466666666666</v>
      </c>
      <c r="J2617" s="2">
        <f t="shared" si="322"/>
        <v>196.60403666550442</v>
      </c>
      <c r="K2617" s="2">
        <f t="shared" si="324"/>
        <v>192.51621893009519</v>
      </c>
    </row>
    <row r="2618" spans="1:11" ht="13.5" x14ac:dyDescent="0.25">
      <c r="A2618" s="3">
        <f>TITRES_STAT!B2621</f>
        <v>45819</v>
      </c>
      <c r="B2618" s="6">
        <f>TITRES_STAT!D2621</f>
        <v>197</v>
      </c>
      <c r="C2618" s="2">
        <f t="shared" si="317"/>
        <v>0</v>
      </c>
      <c r="D2618" s="2">
        <f t="shared" si="318"/>
        <v>197.49799999999999</v>
      </c>
      <c r="E2618" s="2">
        <f t="shared" si="320"/>
        <v>197.56899999999999</v>
      </c>
      <c r="F2618" s="2">
        <f t="shared" si="321"/>
        <v>197.0668</v>
      </c>
      <c r="G2618" s="2">
        <f t="shared" si="323"/>
        <v>195.01449199999996</v>
      </c>
      <c r="H2618" s="2">
        <f t="shared" si="319"/>
        <v>173.06073149999992</v>
      </c>
      <c r="I2618" s="2">
        <f t="array" ref="I2618">SUMPRODUCT(B2602:B2621, (ROW(B2602:B2621)-ROW(B2602)+1)) / (20*21/2)</f>
        <v>196.98933333333335</v>
      </c>
      <c r="J2618" s="2">
        <f t="shared" si="322"/>
        <v>196.6417474592659</v>
      </c>
      <c r="K2618" s="2">
        <f t="shared" si="324"/>
        <v>192.69205348185616</v>
      </c>
    </row>
    <row r="2619" spans="1:11" ht="13.5" x14ac:dyDescent="0.25">
      <c r="A2619" s="3">
        <f>TITRES_STAT!B2622</f>
        <v>45820</v>
      </c>
      <c r="B2619" s="6">
        <f>TITRES_STAT!D2622</f>
        <v>197</v>
      </c>
      <c r="C2619" s="2">
        <f t="shared" si="317"/>
        <v>0</v>
      </c>
      <c r="D2619" s="2">
        <f t="shared" si="318"/>
        <v>197.298</v>
      </c>
      <c r="E2619" s="2">
        <f t="shared" si="320"/>
        <v>197.429</v>
      </c>
      <c r="F2619" s="2">
        <f t="shared" si="321"/>
        <v>197.24100000000004</v>
      </c>
      <c r="G2619" s="2">
        <f t="shared" si="323"/>
        <v>195.06692799999996</v>
      </c>
      <c r="H2619" s="2">
        <f t="shared" si="319"/>
        <v>173.23622149999991</v>
      </c>
      <c r="I2619" s="2">
        <f t="array" ref="I2619">SUMPRODUCT(B2603:B2622, (ROW(B2603:B2622)-ROW(B2603)+1)) / (20*21/2)</f>
        <v>196.7936666666667</v>
      </c>
      <c r="J2619" s="2">
        <f t="shared" si="322"/>
        <v>196.67586674885962</v>
      </c>
      <c r="K2619" s="2">
        <f t="shared" si="324"/>
        <v>192.86099256099905</v>
      </c>
    </row>
    <row r="2620" spans="1:11" ht="13.5" x14ac:dyDescent="0.25">
      <c r="A2620" s="3">
        <f>TITRES_STAT!B2623</f>
        <v>45821</v>
      </c>
      <c r="B2620" s="6">
        <f>TITRES_STAT!D2623</f>
        <v>195.2</v>
      </c>
      <c r="C2620" s="2">
        <f t="shared" si="317"/>
        <v>-1.8000000000000114</v>
      </c>
      <c r="D2620" s="2">
        <f t="shared" si="318"/>
        <v>196.74</v>
      </c>
      <c r="E2620" s="2">
        <f t="shared" si="320"/>
        <v>197.249</v>
      </c>
      <c r="F2620" s="2">
        <f t="shared" si="321"/>
        <v>197.25100000000003</v>
      </c>
      <c r="G2620" s="2">
        <f t="shared" si="323"/>
        <v>195.04504399999999</v>
      </c>
      <c r="H2620" s="2">
        <f t="shared" si="319"/>
        <v>173.40271149999992</v>
      </c>
      <c r="I2620" s="2">
        <f t="array" ref="I2620">SUMPRODUCT(B2604:B2623, (ROW(B2604:B2623)-ROW(B2604)+1)) / (20*21/2)</f>
        <v>196.61609523809523</v>
      </c>
      <c r="J2620" s="2">
        <f t="shared" si="322"/>
        <v>196.53530801087297</v>
      </c>
      <c r="K2620" s="2">
        <f t="shared" si="324"/>
        <v>192.95271834292066</v>
      </c>
    </row>
    <row r="2621" spans="1:11" ht="13.5" x14ac:dyDescent="0.25">
      <c r="A2621" s="3">
        <f>TITRES_STAT!B2624</f>
        <v>45824</v>
      </c>
      <c r="B2621" s="6">
        <f>TITRES_STAT!D2624</f>
        <v>195.2</v>
      </c>
      <c r="C2621" s="2">
        <f t="shared" si="317"/>
        <v>0</v>
      </c>
      <c r="D2621" s="2">
        <f t="shared" si="318"/>
        <v>196.28000000000003</v>
      </c>
      <c r="E2621" s="2">
        <f t="shared" si="320"/>
        <v>196.929</v>
      </c>
      <c r="F2621" s="2">
        <f t="shared" si="321"/>
        <v>197.25450000000001</v>
      </c>
      <c r="G2621" s="2">
        <f t="shared" si="323"/>
        <v>195.04231999999999</v>
      </c>
      <c r="H2621" s="2">
        <f t="shared" si="319"/>
        <v>173.56920149999991</v>
      </c>
      <c r="I2621" s="2">
        <f t="array" ref="I2621">SUMPRODUCT(B2605:B2624, (ROW(B2605:B2624)-ROW(B2605)+1)) / (20*21/2)</f>
        <v>196.45661904761906</v>
      </c>
      <c r="J2621" s="2">
        <f t="shared" si="322"/>
        <v>196.40813581936123</v>
      </c>
      <c r="K2621" s="2">
        <f t="shared" si="324"/>
        <v>193.04084703535514</v>
      </c>
    </row>
    <row r="2622" spans="1:11" ht="13.5" x14ac:dyDescent="0.25">
      <c r="A2622" s="3">
        <f>TITRES_STAT!B2625</f>
        <v>45825</v>
      </c>
      <c r="B2622" s="6">
        <f>TITRES_STAT!D2625</f>
        <v>195.2</v>
      </c>
      <c r="C2622" s="2">
        <f t="shared" si="317"/>
        <v>0</v>
      </c>
      <c r="D2622" s="2">
        <f t="shared" si="318"/>
        <v>195.92000000000002</v>
      </c>
      <c r="E2622" s="2">
        <f t="shared" si="320"/>
        <v>196.60900000000001</v>
      </c>
      <c r="F2622" s="2">
        <f t="shared" si="321"/>
        <v>197.06450000000001</v>
      </c>
      <c r="G2622" s="2">
        <f t="shared" si="323"/>
        <v>195.05664800000002</v>
      </c>
      <c r="H2622" s="2">
        <f t="shared" si="319"/>
        <v>173.73569149999989</v>
      </c>
      <c r="I2622" s="2">
        <f t="array" ref="I2622">SUMPRODUCT(B2606:B2625, (ROW(B2606:B2625)-ROW(B2606)+1)) / (20*21/2)</f>
        <v>196.30095238095237</v>
      </c>
      <c r="J2622" s="2">
        <f t="shared" si="322"/>
        <v>196.29307526513634</v>
      </c>
      <c r="K2622" s="2">
        <f t="shared" si="324"/>
        <v>193.12551970063535</v>
      </c>
    </row>
    <row r="2623" spans="1:11" ht="13.5" x14ac:dyDescent="0.25">
      <c r="A2623" s="3">
        <f>TITRES_STAT!B2626</f>
        <v>45826</v>
      </c>
      <c r="B2623" s="6">
        <f>TITRES_STAT!D2626</f>
        <v>195.2</v>
      </c>
      <c r="C2623" s="2">
        <f t="shared" si="317"/>
        <v>0</v>
      </c>
      <c r="D2623" s="2">
        <f t="shared" si="318"/>
        <v>195.56</v>
      </c>
      <c r="E2623" s="2">
        <f t="shared" si="320"/>
        <v>196.52900000000002</v>
      </c>
      <c r="F2623" s="2">
        <f t="shared" si="321"/>
        <v>196.87449999999998</v>
      </c>
      <c r="G2623" s="2">
        <f t="shared" si="323"/>
        <v>195.07116800000003</v>
      </c>
      <c r="H2623" s="2">
        <f t="shared" si="319"/>
        <v>173.9021814999999</v>
      </c>
      <c r="I2623" s="2">
        <f t="array" ref="I2623">SUMPRODUCT(B2607:B2626, (ROW(B2607:B2626)-ROW(B2607)+1)) / (20*21/2)</f>
        <v>196.15385714285716</v>
      </c>
      <c r="J2623" s="2">
        <f t="shared" si="322"/>
        <v>196.18897285893286</v>
      </c>
      <c r="K2623" s="2">
        <f t="shared" si="324"/>
        <v>193.20687186923789</v>
      </c>
    </row>
    <row r="2624" spans="1:11" ht="13.5" x14ac:dyDescent="0.25">
      <c r="A2624" s="3">
        <f>TITRES_STAT!B2627</f>
        <v>45827</v>
      </c>
      <c r="B2624" s="6">
        <f>TITRES_STAT!D2627</f>
        <v>195.2</v>
      </c>
      <c r="C2624" s="2">
        <f t="shared" si="317"/>
        <v>0</v>
      </c>
      <c r="D2624" s="2">
        <f t="shared" si="318"/>
        <v>195.2</v>
      </c>
      <c r="E2624" s="2">
        <f t="shared" si="320"/>
        <v>196.24900000000002</v>
      </c>
      <c r="F2624" s="2">
        <f t="shared" si="321"/>
        <v>196.83449999999999</v>
      </c>
      <c r="G2624" s="2">
        <f t="shared" si="323"/>
        <v>195.08549600000006</v>
      </c>
      <c r="H2624" s="2">
        <f t="shared" si="319"/>
        <v>174.06867149999988</v>
      </c>
      <c r="I2624" s="2">
        <f t="array" ref="I2624">SUMPRODUCT(B2608:B2627, (ROW(B2608:B2627)-ROW(B2608)+1)) / (20*21/2)</f>
        <v>196.08676190476191</v>
      </c>
      <c r="J2624" s="2">
        <f t="shared" si="322"/>
        <v>196.0947849676059</v>
      </c>
      <c r="K2624" s="2">
        <f t="shared" si="324"/>
        <v>193.28503375671875</v>
      </c>
    </row>
    <row r="2625" spans="1:11" ht="13.5" x14ac:dyDescent="0.25">
      <c r="A2625" s="3">
        <f>TITRES_STAT!B2628</f>
        <v>45828</v>
      </c>
      <c r="B2625" s="6">
        <f>TITRES_STAT!D2628</f>
        <v>195.2</v>
      </c>
      <c r="C2625" s="2">
        <f t="shared" si="317"/>
        <v>0</v>
      </c>
      <c r="D2625" s="2">
        <f t="shared" si="318"/>
        <v>195.2</v>
      </c>
      <c r="E2625" s="2">
        <f t="shared" si="320"/>
        <v>195.97000000000003</v>
      </c>
      <c r="F2625" s="2">
        <f t="shared" si="321"/>
        <v>196.74449999999996</v>
      </c>
      <c r="G2625" s="2">
        <f t="shared" si="323"/>
        <v>195.1095960000001</v>
      </c>
      <c r="H2625" s="2">
        <f t="shared" si="319"/>
        <v>174.23516149999986</v>
      </c>
      <c r="I2625" s="2">
        <f t="array" ref="I2625">SUMPRODUCT(B2609:B2628, (ROW(B2609:B2628)-ROW(B2609)+1)) / (20*21/2)</f>
        <v>196.11966666666666</v>
      </c>
      <c r="J2625" s="2">
        <f t="shared" si="322"/>
        <v>196.00956735164343</v>
      </c>
      <c r="K2625" s="2">
        <f t="shared" si="324"/>
        <v>193.36013047214155</v>
      </c>
    </row>
    <row r="2626" spans="1:11" ht="13.5" x14ac:dyDescent="0.25">
      <c r="A2626" s="3">
        <f>TITRES_STAT!B2629</f>
        <v>45831</v>
      </c>
      <c r="B2626" s="6">
        <f>TITRES_STAT!D2629</f>
        <v>195.2</v>
      </c>
      <c r="C2626" s="2">
        <f t="shared" si="317"/>
        <v>0</v>
      </c>
      <c r="D2626" s="2">
        <f t="shared" si="318"/>
        <v>195.2</v>
      </c>
      <c r="E2626" s="2">
        <f t="shared" si="320"/>
        <v>195.74000000000004</v>
      </c>
      <c r="F2626" s="2">
        <f t="shared" si="321"/>
        <v>196.70449999999994</v>
      </c>
      <c r="G2626" s="2">
        <f t="shared" si="323"/>
        <v>195.1336960000001</v>
      </c>
      <c r="H2626" s="2">
        <f t="shared" si="319"/>
        <v>174.40165149999982</v>
      </c>
      <c r="I2626" s="2">
        <f t="array" ref="I2626">SUMPRODUCT(B2610:B2629, (ROW(B2610:B2629)-ROW(B2610)+1)) / (20*21/2)</f>
        <v>196.15733333333333</v>
      </c>
      <c r="J2626" s="2">
        <f t="shared" si="322"/>
        <v>195.93246569910596</v>
      </c>
      <c r="K2626" s="2">
        <f t="shared" si="324"/>
        <v>193.43228221833209</v>
      </c>
    </row>
    <row r="2627" spans="1:11" ht="13.5" x14ac:dyDescent="0.25">
      <c r="A2627" s="3">
        <f>TITRES_STAT!B2630</f>
        <v>45832</v>
      </c>
      <c r="B2627" s="6">
        <f>TITRES_STAT!D2630</f>
        <v>196</v>
      </c>
      <c r="C2627" s="2">
        <f t="shared" si="317"/>
        <v>0.80000000000001137</v>
      </c>
      <c r="D2627" s="2">
        <f t="shared" si="318"/>
        <v>195.35999999999999</v>
      </c>
      <c r="E2627" s="2">
        <f t="shared" si="320"/>
        <v>195.64000000000004</v>
      </c>
      <c r="F2627" s="2">
        <f t="shared" si="321"/>
        <v>196.65449999999993</v>
      </c>
      <c r="G2627" s="2">
        <f t="shared" si="323"/>
        <v>195.17379600000007</v>
      </c>
      <c r="H2627" s="2">
        <f t="shared" si="319"/>
        <v>174.57214149999984</v>
      </c>
      <c r="I2627" s="2">
        <f t="array" ref="I2627">SUMPRODUCT(B2611:B2630, (ROW(B2611:B2630)-ROW(B2611)+1)) / (20*21/2)</f>
        <v>196.01119047619048</v>
      </c>
      <c r="J2627" s="2">
        <f t="shared" si="322"/>
        <v>195.93889753728635</v>
      </c>
      <c r="K2627" s="2">
        <f t="shared" si="324"/>
        <v>193.53297703329946</v>
      </c>
    </row>
    <row r="2628" spans="1:11" ht="13.5" x14ac:dyDescent="0.25">
      <c r="A2628" s="3">
        <f>TITRES_STAT!B2631</f>
        <v>45833</v>
      </c>
      <c r="B2628" s="6">
        <f>TITRES_STAT!D2631</f>
        <v>197</v>
      </c>
      <c r="C2628" s="2">
        <f t="shared" ref="C2628:C2691" si="325">B2628-B2627</f>
        <v>1</v>
      </c>
      <c r="D2628" s="2">
        <f t="shared" si="318"/>
        <v>195.71999999999997</v>
      </c>
      <c r="E2628" s="2">
        <f t="shared" si="320"/>
        <v>195.64000000000001</v>
      </c>
      <c r="F2628" s="2">
        <f t="shared" si="321"/>
        <v>196.60449999999992</v>
      </c>
      <c r="G2628" s="2">
        <f t="shared" si="323"/>
        <v>195.2817960000001</v>
      </c>
      <c r="H2628" s="2">
        <f t="shared" si="319"/>
        <v>174.74763149999984</v>
      </c>
      <c r="I2628" s="2">
        <f t="array" ref="I2628">SUMPRODUCT(B2612:B2631, (ROW(B2612:B2631)-ROW(B2612)+1)) / (20*21/2)</f>
        <v>195.87457142857144</v>
      </c>
      <c r="J2628" s="2">
        <f t="shared" si="322"/>
        <v>196.03995491468766</v>
      </c>
      <c r="K2628" s="2">
        <f t="shared" si="324"/>
        <v>193.66893871826809</v>
      </c>
    </row>
    <row r="2629" spans="1:11" ht="13.5" x14ac:dyDescent="0.25">
      <c r="A2629" s="3">
        <f>TITRES_STAT!B2632</f>
        <v>45835</v>
      </c>
      <c r="B2629" s="6">
        <f>TITRES_STAT!D2632</f>
        <v>197</v>
      </c>
      <c r="C2629" s="2">
        <f t="shared" si="325"/>
        <v>0</v>
      </c>
      <c r="D2629" s="2">
        <f t="shared" si="318"/>
        <v>196.07999999999998</v>
      </c>
      <c r="E2629" s="2">
        <f t="shared" si="320"/>
        <v>195.64000000000001</v>
      </c>
      <c r="F2629" s="2">
        <f t="shared" si="321"/>
        <v>196.53449999999992</v>
      </c>
      <c r="G2629" s="2">
        <f t="shared" si="323"/>
        <v>195.38768800000005</v>
      </c>
      <c r="H2629" s="2">
        <f t="shared" si="319"/>
        <v>174.92312149999984</v>
      </c>
      <c r="I2629" s="2">
        <f t="array" ref="I2629">SUMPRODUCT(B2613:B2632, (ROW(B2613:B2632)-ROW(B2613)+1)) / (20*21/2)</f>
        <v>195.65890476190475</v>
      </c>
      <c r="J2629" s="2">
        <f t="shared" si="322"/>
        <v>196.1313877799555</v>
      </c>
      <c r="K2629" s="2">
        <f t="shared" si="324"/>
        <v>193.79956857245367</v>
      </c>
    </row>
    <row r="2630" spans="1:11" ht="13.5" x14ac:dyDescent="0.25">
      <c r="A2630" s="3">
        <f>TITRES_STAT!B2633</f>
        <v>45838</v>
      </c>
      <c r="B2630" s="6">
        <f>TITRES_STAT!D2633</f>
        <v>195</v>
      </c>
      <c r="C2630" s="2">
        <f t="shared" si="325"/>
        <v>-2</v>
      </c>
      <c r="D2630" s="2">
        <f t="shared" ref="D2630:D2693" si="326">AVERAGE(B2626:B2630)</f>
        <v>196.04000000000002</v>
      </c>
      <c r="E2630" s="2">
        <f t="shared" si="320"/>
        <v>195.62</v>
      </c>
      <c r="F2630" s="2">
        <f t="shared" si="321"/>
        <v>196.43449999999996</v>
      </c>
      <c r="G2630" s="2">
        <f t="shared" si="323"/>
        <v>195.43652800000007</v>
      </c>
      <c r="H2630" s="2">
        <f t="shared" si="319"/>
        <v>175.12214149999983</v>
      </c>
      <c r="I2630" s="2">
        <f t="array" ref="I2630">SUMPRODUCT(B2614:B2633, (ROW(B2614:B2633)-ROW(B2614)+1)) / (20*21/2)</f>
        <v>195.46419047619045</v>
      </c>
      <c r="J2630" s="2">
        <f t="shared" si="322"/>
        <v>196.02363656281688</v>
      </c>
      <c r="K2630" s="2">
        <f t="shared" si="324"/>
        <v>193.8466443147104</v>
      </c>
    </row>
    <row r="2631" spans="1:11" ht="13.5" x14ac:dyDescent="0.25">
      <c r="A2631" s="3">
        <f>TITRES_STAT!B2634</f>
        <v>45839</v>
      </c>
      <c r="B2631" s="6">
        <f>TITRES_STAT!D2634</f>
        <v>195</v>
      </c>
      <c r="C2631" s="2">
        <f t="shared" si="325"/>
        <v>0</v>
      </c>
      <c r="D2631" s="2">
        <f t="shared" si="326"/>
        <v>196</v>
      </c>
      <c r="E2631" s="2">
        <f t="shared" si="320"/>
        <v>195.6</v>
      </c>
      <c r="F2631" s="2">
        <f t="shared" si="321"/>
        <v>196.26449999999994</v>
      </c>
      <c r="G2631" s="2">
        <f t="shared" si="323"/>
        <v>195.48517600000002</v>
      </c>
      <c r="H2631" s="2">
        <f t="shared" si="319"/>
        <v>175.3163714999998</v>
      </c>
      <c r="I2631" s="2">
        <f t="array" ref="I2631">SUMPRODUCT(B2615:B2634, (ROW(B2615:B2634)-ROW(B2615)+1)) / (20*21/2)</f>
        <v>195.37423809523807</v>
      </c>
      <c r="J2631" s="2">
        <f t="shared" si="322"/>
        <v>195.92614736635812</v>
      </c>
      <c r="K2631" s="2">
        <f t="shared" si="324"/>
        <v>193.89187394942766</v>
      </c>
    </row>
    <row r="2632" spans="1:11" ht="13.5" x14ac:dyDescent="0.25">
      <c r="A2632" s="3">
        <f>TITRES_STAT!B2635</f>
        <v>45840</v>
      </c>
      <c r="B2632" s="6">
        <f>TITRES_STAT!D2635</f>
        <v>194</v>
      </c>
      <c r="C2632" s="2">
        <f t="shared" si="325"/>
        <v>-1</v>
      </c>
      <c r="D2632" s="2">
        <f t="shared" si="326"/>
        <v>195.6</v>
      </c>
      <c r="E2632" s="2">
        <f t="shared" si="320"/>
        <v>195.48</v>
      </c>
      <c r="F2632" s="2">
        <f t="shared" si="321"/>
        <v>196.04449999999997</v>
      </c>
      <c r="G2632" s="2">
        <f t="shared" si="323"/>
        <v>195.51593199999999</v>
      </c>
      <c r="H2632" s="2">
        <f t="shared" si="319"/>
        <v>175.50560149999978</v>
      </c>
      <c r="I2632" s="2">
        <f t="array" ref="I2632">SUMPRODUCT(B2616:B2635, (ROW(B2616:B2635)-ROW(B2616)+1)) / (20*21/2)</f>
        <v>195.29857142857142</v>
      </c>
      <c r="J2632" s="2">
        <f t="shared" si="322"/>
        <v>195.74270476003832</v>
      </c>
      <c r="K2632" s="2">
        <f t="shared" si="324"/>
        <v>193.89611418670501</v>
      </c>
    </row>
    <row r="2633" spans="1:11" ht="13.5" x14ac:dyDescent="0.25">
      <c r="A2633" s="3">
        <f>TITRES_STAT!B2636</f>
        <v>45841</v>
      </c>
      <c r="B2633" s="6">
        <f>TITRES_STAT!D2636</f>
        <v>194</v>
      </c>
      <c r="C2633" s="2">
        <f t="shared" si="325"/>
        <v>0</v>
      </c>
      <c r="D2633" s="2">
        <f t="shared" si="326"/>
        <v>195</v>
      </c>
      <c r="E2633" s="2">
        <f t="shared" si="320"/>
        <v>195.35999999999999</v>
      </c>
      <c r="F2633" s="2">
        <f t="shared" si="321"/>
        <v>195.94450000000001</v>
      </c>
      <c r="G2633" s="2">
        <f t="shared" si="323"/>
        <v>195.50836799999996</v>
      </c>
      <c r="H2633" s="2">
        <f t="shared" si="319"/>
        <v>175.69004149999984</v>
      </c>
      <c r="I2633" s="2">
        <f t="array" ref="I2633">SUMPRODUCT(B2617:B2636, (ROW(B2617:B2636)-ROW(B2617)+1)) / (20*21/2)</f>
        <v>195.23714285714289</v>
      </c>
      <c r="J2633" s="2">
        <f t="shared" si="322"/>
        <v>195.57673287812992</v>
      </c>
      <c r="K2633" s="2">
        <f t="shared" si="324"/>
        <v>193.90018814016756</v>
      </c>
    </row>
    <row r="2634" spans="1:11" ht="13.5" x14ac:dyDescent="0.25">
      <c r="A2634" s="3">
        <f>TITRES_STAT!B2637</f>
        <v>45842</v>
      </c>
      <c r="B2634" s="6">
        <f>TITRES_STAT!D2637</f>
        <v>195</v>
      </c>
      <c r="C2634" s="2">
        <f t="shared" si="325"/>
        <v>1</v>
      </c>
      <c r="D2634" s="2">
        <f t="shared" si="326"/>
        <v>194.6</v>
      </c>
      <c r="E2634" s="2">
        <f t="shared" si="320"/>
        <v>195.34</v>
      </c>
      <c r="F2634" s="2">
        <f t="shared" si="321"/>
        <v>195.7945</v>
      </c>
      <c r="G2634" s="2">
        <f t="shared" si="323"/>
        <v>195.48669999999998</v>
      </c>
      <c r="H2634" s="2">
        <f t="shared" ref="H2634:H2693" si="327">AVERAGE(B2435:B2634)</f>
        <v>175.87948149999983</v>
      </c>
      <c r="I2634" s="2">
        <f t="array" ref="I2634">SUMPRODUCT(B2618:B2637, (ROW(B2618:B2637)-ROW(B2618)+1)) / (20*21/2)</f>
        <v>195.18761904761902</v>
      </c>
      <c r="J2634" s="2">
        <f t="shared" si="322"/>
        <v>195.52180593735562</v>
      </c>
      <c r="K2634" s="2">
        <f t="shared" si="324"/>
        <v>193.94331801702376</v>
      </c>
    </row>
    <row r="2635" spans="1:11" ht="13.5" x14ac:dyDescent="0.25">
      <c r="A2635" s="3">
        <f>TITRES_STAT!B2638</f>
        <v>45845</v>
      </c>
      <c r="B2635" s="6">
        <f>TITRES_STAT!D2638</f>
        <v>195</v>
      </c>
      <c r="C2635" s="2">
        <f t="shared" si="325"/>
        <v>0</v>
      </c>
      <c r="D2635" s="2">
        <f t="shared" si="326"/>
        <v>194.6</v>
      </c>
      <c r="E2635" s="2">
        <f t="shared" si="320"/>
        <v>195.32</v>
      </c>
      <c r="F2635" s="2">
        <f t="shared" si="321"/>
        <v>195.64500000000001</v>
      </c>
      <c r="G2635" s="2">
        <f t="shared" si="323"/>
        <v>195.46503199999992</v>
      </c>
      <c r="H2635" s="2">
        <f t="shared" si="327"/>
        <v>176.07826199999985</v>
      </c>
      <c r="I2635" s="2">
        <f t="array" ref="I2635">SUMPRODUCT(B2619:B2638, (ROW(B2619:B2638)-ROW(B2619)+1)) / (20*21/2)</f>
        <v>195.14761904761906</v>
      </c>
      <c r="J2635" s="2">
        <f t="shared" si="322"/>
        <v>195.47211013379797</v>
      </c>
      <c r="K2635" s="2">
        <f t="shared" si="324"/>
        <v>193.98475652616008</v>
      </c>
    </row>
    <row r="2636" spans="1:11" ht="13.5" x14ac:dyDescent="0.25">
      <c r="A2636" s="3">
        <f>TITRES_STAT!B2639</f>
        <v>45846</v>
      </c>
      <c r="B2636" s="6">
        <f>TITRES_STAT!D2639</f>
        <v>195</v>
      </c>
      <c r="C2636" s="2">
        <f t="shared" si="325"/>
        <v>0</v>
      </c>
      <c r="D2636" s="2">
        <f t="shared" si="326"/>
        <v>194.6</v>
      </c>
      <c r="E2636" s="2">
        <f t="shared" ref="E2636:E2693" si="328">AVERAGE(B2627:B2636)</f>
        <v>195.3</v>
      </c>
      <c r="F2636" s="2">
        <f t="shared" si="321"/>
        <v>195.52000000000004</v>
      </c>
      <c r="G2636" s="2">
        <f t="shared" si="323"/>
        <v>195.44585399999997</v>
      </c>
      <c r="H2636" s="2">
        <f t="shared" si="327"/>
        <v>176.27704249999988</v>
      </c>
      <c r="I2636" s="2">
        <f t="array" ref="I2636">SUMPRODUCT(B2620:B2639, (ROW(B2620:B2639)-ROW(B2620)+1)) / (20*21/2)</f>
        <v>195.1161904761905</v>
      </c>
      <c r="J2636" s="2">
        <f t="shared" si="322"/>
        <v>195.42714726391245</v>
      </c>
      <c r="K2636" s="2">
        <f t="shared" si="324"/>
        <v>194.02456999572246</v>
      </c>
    </row>
    <row r="2637" spans="1:11" ht="13.5" x14ac:dyDescent="0.25">
      <c r="A2637" s="3">
        <f>TITRES_STAT!B2640</f>
        <v>45847</v>
      </c>
      <c r="B2637" s="6">
        <f>TITRES_STAT!D2640</f>
        <v>195</v>
      </c>
      <c r="C2637" s="2">
        <f t="shared" si="325"/>
        <v>0</v>
      </c>
      <c r="D2637" s="2">
        <f t="shared" si="326"/>
        <v>194.8</v>
      </c>
      <c r="E2637" s="2">
        <f t="shared" si="328"/>
        <v>195.2</v>
      </c>
      <c r="F2637" s="2">
        <f t="shared" si="321"/>
        <v>195.42000000000002</v>
      </c>
      <c r="G2637" s="2">
        <f t="shared" si="323"/>
        <v>195.42667599999993</v>
      </c>
      <c r="H2637" s="2">
        <f t="shared" si="327"/>
        <v>176.4760624999999</v>
      </c>
      <c r="I2637" s="2">
        <f t="array" ref="I2637">SUMPRODUCT(B2621:B2640, (ROW(B2621:B2640)-ROW(B2621)+1)) / (20*21/2)</f>
        <v>195.00099999999995</v>
      </c>
      <c r="J2637" s="2">
        <f t="shared" si="322"/>
        <v>195.38646657211126</v>
      </c>
      <c r="K2637" s="2">
        <f t="shared" si="324"/>
        <v>194.06282215275297</v>
      </c>
    </row>
    <row r="2638" spans="1:11" ht="13.5" x14ac:dyDescent="0.25">
      <c r="A2638" s="3">
        <f>TITRES_STAT!B2641</f>
        <v>45848</v>
      </c>
      <c r="B2638" s="6">
        <f>TITRES_STAT!D2641</f>
        <v>195</v>
      </c>
      <c r="C2638" s="2">
        <f t="shared" si="325"/>
        <v>0</v>
      </c>
      <c r="D2638" s="2">
        <f t="shared" si="326"/>
        <v>195</v>
      </c>
      <c r="E2638" s="2">
        <f t="shared" si="328"/>
        <v>195</v>
      </c>
      <c r="F2638" s="2">
        <f t="shared" si="321"/>
        <v>195.32</v>
      </c>
      <c r="G2638" s="2">
        <f t="shared" si="323"/>
        <v>195.41822799999994</v>
      </c>
      <c r="H2638" s="2">
        <f t="shared" si="327"/>
        <v>176.65592249999992</v>
      </c>
      <c r="I2638" s="2">
        <f t="array" ref="I2638">SUMPRODUCT(B2622:B2641, (ROW(B2622:B2641)-ROW(B2622)+1)) / (20*21/2)</f>
        <v>194.89052380952381</v>
      </c>
      <c r="J2638" s="2">
        <f t="shared" si="322"/>
        <v>195.34966023191021</v>
      </c>
      <c r="K2638" s="2">
        <f t="shared" si="324"/>
        <v>194.09957422519403</v>
      </c>
    </row>
    <row r="2639" spans="1:11" ht="13.5" x14ac:dyDescent="0.25">
      <c r="A2639" s="3">
        <f>TITRES_STAT!B2642</f>
        <v>45849</v>
      </c>
      <c r="B2639" s="6">
        <f>TITRES_STAT!D2642</f>
        <v>194.99</v>
      </c>
      <c r="C2639" s="2">
        <f t="shared" si="325"/>
        <v>-9.9999999999909051E-3</v>
      </c>
      <c r="D2639" s="2">
        <f t="shared" si="326"/>
        <v>194.99799999999999</v>
      </c>
      <c r="E2639" s="2">
        <f t="shared" si="328"/>
        <v>194.79900000000001</v>
      </c>
      <c r="F2639" s="2">
        <f t="shared" si="321"/>
        <v>195.21950000000001</v>
      </c>
      <c r="G2639" s="2">
        <f t="shared" si="323"/>
        <v>195.44770799999995</v>
      </c>
      <c r="H2639" s="2">
        <f t="shared" si="327"/>
        <v>176.83573249999995</v>
      </c>
      <c r="I2639" s="2">
        <f t="array" ref="I2639">SUMPRODUCT(B2623:B2642, (ROW(B2623:B2642)-ROW(B2623)+1)) / (20*21/2)</f>
        <v>194.78576190476193</v>
      </c>
      <c r="J2639" s="2">
        <f t="shared" si="322"/>
        <v>195.31540687649019</v>
      </c>
      <c r="K2639" s="2">
        <f t="shared" si="324"/>
        <v>194.13449288302957</v>
      </c>
    </row>
    <row r="2640" spans="1:11" ht="13.5" x14ac:dyDescent="0.25">
      <c r="A2640" s="3">
        <f>TITRES_STAT!B2643</f>
        <v>45852</v>
      </c>
      <c r="B2640" s="6">
        <f>TITRES_STAT!D2643</f>
        <v>194.01</v>
      </c>
      <c r="C2640" s="2">
        <f t="shared" si="325"/>
        <v>-0.98000000000001819</v>
      </c>
      <c r="D2640" s="2">
        <f t="shared" si="326"/>
        <v>194.8</v>
      </c>
      <c r="E2640" s="2">
        <f t="shared" si="328"/>
        <v>194.7</v>
      </c>
      <c r="F2640" s="2">
        <f t="shared" si="321"/>
        <v>195.16</v>
      </c>
      <c r="G2640" s="2">
        <f t="shared" si="323"/>
        <v>195.45758799999996</v>
      </c>
      <c r="H2640" s="2">
        <f t="shared" si="327"/>
        <v>177.01064249999996</v>
      </c>
      <c r="I2640" s="2">
        <f t="array" ref="I2640">SUMPRODUCT(B2624:B2643, (ROW(B2624:B2643)-ROW(B2624)+1)) / (20*21/2)</f>
        <v>194.68671428571429</v>
      </c>
      <c r="J2640" s="2">
        <f t="shared" si="322"/>
        <v>195.19108241206257</v>
      </c>
      <c r="K2640" s="2">
        <f t="shared" si="324"/>
        <v>194.12961080918527</v>
      </c>
    </row>
    <row r="2641" spans="1:11" ht="13.5" x14ac:dyDescent="0.25">
      <c r="A2641" s="3">
        <f>TITRES_STAT!B2644</f>
        <v>45853</v>
      </c>
      <c r="B2641" s="6">
        <f>TITRES_STAT!D2644</f>
        <v>194</v>
      </c>
      <c r="C2641" s="2">
        <f t="shared" si="325"/>
        <v>-9.9999999999909051E-3</v>
      </c>
      <c r="D2641" s="2">
        <f t="shared" si="326"/>
        <v>194.6</v>
      </c>
      <c r="E2641" s="2">
        <f t="shared" si="328"/>
        <v>194.6</v>
      </c>
      <c r="F2641" s="2">
        <f t="shared" si="321"/>
        <v>195.1</v>
      </c>
      <c r="G2641" s="2">
        <f t="shared" si="323"/>
        <v>195.49600799999996</v>
      </c>
      <c r="H2641" s="2">
        <f t="shared" si="327"/>
        <v>177.20466249999998</v>
      </c>
      <c r="I2641" s="2">
        <f t="array" ref="I2641">SUMPRODUCT(B2625:B2644, (ROW(B2625:B2644)-ROW(B2625)+1)) / (20*21/2)</f>
        <v>194.30766666666668</v>
      </c>
      <c r="J2641" s="2">
        <f t="shared" si="322"/>
        <v>195.07764599186615</v>
      </c>
      <c r="K2641" s="2">
        <f t="shared" si="324"/>
        <v>194.12452803235448</v>
      </c>
    </row>
    <row r="2642" spans="1:11" ht="13.5" x14ac:dyDescent="0.25">
      <c r="A2642" s="3">
        <f>TITRES_STAT!B2645</f>
        <v>45854</v>
      </c>
      <c r="B2642" s="6">
        <f>TITRES_STAT!D2645</f>
        <v>194</v>
      </c>
      <c r="C2642" s="2">
        <f t="shared" si="325"/>
        <v>0</v>
      </c>
      <c r="D2642" s="2">
        <f t="shared" si="326"/>
        <v>194.4</v>
      </c>
      <c r="E2642" s="2">
        <f t="shared" si="328"/>
        <v>194.6</v>
      </c>
      <c r="F2642" s="2">
        <f t="shared" si="321"/>
        <v>195.04000000000002</v>
      </c>
      <c r="G2642" s="2">
        <f t="shared" si="323"/>
        <v>195.53442799999996</v>
      </c>
      <c r="H2642" s="2">
        <f t="shared" si="327"/>
        <v>177.37952249999995</v>
      </c>
      <c r="I2642" s="2">
        <f t="array" ref="I2642">SUMPRODUCT(B2626:B2645, (ROW(B2626:B2645)-ROW(B2626)+1)) / (20*21/2)</f>
        <v>194.23433333333332</v>
      </c>
      <c r="J2642" s="2">
        <f t="shared" si="322"/>
        <v>194.97501304025985</v>
      </c>
      <c r="K2642" s="2">
        <f t="shared" si="324"/>
        <v>194.11964458010527</v>
      </c>
    </row>
    <row r="2643" spans="1:11" ht="13.5" x14ac:dyDescent="0.25">
      <c r="A2643" s="3">
        <f>TITRES_STAT!B2646</f>
        <v>45855</v>
      </c>
      <c r="B2643" s="6">
        <f>TITRES_STAT!D2646</f>
        <v>194</v>
      </c>
      <c r="C2643" s="2">
        <f t="shared" si="325"/>
        <v>0</v>
      </c>
      <c r="D2643" s="2">
        <f t="shared" si="326"/>
        <v>194.2</v>
      </c>
      <c r="E2643" s="2">
        <f t="shared" si="328"/>
        <v>194.6</v>
      </c>
      <c r="F2643" s="2">
        <f t="shared" si="321"/>
        <v>194.98000000000002</v>
      </c>
      <c r="G2643" s="2">
        <f t="shared" si="323"/>
        <v>195.57284799999996</v>
      </c>
      <c r="H2643" s="2">
        <f t="shared" si="327"/>
        <v>177.5543825</v>
      </c>
      <c r="I2643" s="2">
        <f t="array" ref="I2643">SUMPRODUCT(B2627:B2646, (ROW(B2627:B2646)-ROW(B2627)+1)) / (20*21/2)</f>
        <v>194.16671428571425</v>
      </c>
      <c r="J2643" s="2">
        <f t="shared" si="322"/>
        <v>194.88215465547322</v>
      </c>
      <c r="K2643" s="2">
        <f t="shared" si="324"/>
        <v>194.1149526357874</v>
      </c>
    </row>
    <row r="2644" spans="1:11" ht="13.5" x14ac:dyDescent="0.25">
      <c r="A2644" s="3">
        <f>TITRES_STAT!B2647</f>
        <v>45856</v>
      </c>
      <c r="B2644" s="6">
        <f>TITRES_STAT!D2647</f>
        <v>191</v>
      </c>
      <c r="C2644" s="2">
        <f t="shared" si="325"/>
        <v>-3</v>
      </c>
      <c r="D2644" s="2">
        <f t="shared" si="326"/>
        <v>193.40199999999999</v>
      </c>
      <c r="E2644" s="2">
        <f t="shared" si="328"/>
        <v>194.2</v>
      </c>
      <c r="F2644" s="2">
        <f t="shared" ref="F2644:F2692" si="329">AVERAGE(B2625:B2644)</f>
        <v>194.77000000000004</v>
      </c>
      <c r="G2644" s="2">
        <f t="shared" si="323"/>
        <v>195.55165199999996</v>
      </c>
      <c r="H2644" s="2">
        <f t="shared" si="327"/>
        <v>177.7190325</v>
      </c>
      <c r="I2644" s="2">
        <f t="array" ref="I2644">SUMPRODUCT(B2628:B2647, (ROW(B2628:B2647)-ROW(B2628)+1)) / (20*21/2)</f>
        <v>194.19052380952382</v>
      </c>
      <c r="J2644" s="2">
        <f t="shared" si="322"/>
        <v>194.51242564066627</v>
      </c>
      <c r="K2644" s="2">
        <f t="shared" si="324"/>
        <v>193.99279763046243</v>
      </c>
    </row>
    <row r="2645" spans="1:11" ht="13.5" x14ac:dyDescent="0.25">
      <c r="A2645" s="3">
        <f>TITRES_STAT!B2648</f>
        <v>45859</v>
      </c>
      <c r="B2645" s="6">
        <f>TITRES_STAT!D2648</f>
        <v>194</v>
      </c>
      <c r="C2645" s="2">
        <f t="shared" si="325"/>
        <v>3</v>
      </c>
      <c r="D2645" s="2">
        <f t="shared" si="326"/>
        <v>193.4</v>
      </c>
      <c r="E2645" s="2">
        <f t="shared" si="328"/>
        <v>194.1</v>
      </c>
      <c r="F2645" s="2">
        <f t="shared" si="329"/>
        <v>194.70999999999998</v>
      </c>
      <c r="G2645" s="2">
        <f t="shared" si="323"/>
        <v>195.59007199999999</v>
      </c>
      <c r="H2645" s="2">
        <f t="shared" si="327"/>
        <v>177.89868250000001</v>
      </c>
      <c r="I2645" s="2">
        <f t="array" ref="I2645">SUMPRODUCT(B2629:B2648, (ROW(B2629:B2648)-ROW(B2629)+1)) / (20*21/2)</f>
        <v>194.2290952380952</v>
      </c>
      <c r="J2645" s="2">
        <f t="shared" ref="J2645:J2693" si="330">$J$4*B2645+J2644*(1-$J$4)</f>
        <v>194.46362319869806</v>
      </c>
      <c r="K2645" s="2">
        <f t="shared" si="324"/>
        <v>193.99308007632663</v>
      </c>
    </row>
    <row r="2646" spans="1:11" ht="13.5" x14ac:dyDescent="0.25">
      <c r="A2646" s="3">
        <f>TITRES_STAT!B2649</f>
        <v>45860</v>
      </c>
      <c r="B2646" s="6">
        <f>TITRES_STAT!D2649</f>
        <v>194</v>
      </c>
      <c r="C2646" s="2">
        <f t="shared" si="325"/>
        <v>0</v>
      </c>
      <c r="D2646" s="2">
        <f t="shared" si="326"/>
        <v>193.4</v>
      </c>
      <c r="E2646" s="2">
        <f t="shared" si="328"/>
        <v>194</v>
      </c>
      <c r="F2646" s="2">
        <f t="shared" si="329"/>
        <v>194.65</v>
      </c>
      <c r="G2646" s="2">
        <f t="shared" si="323"/>
        <v>195.62849199999997</v>
      </c>
      <c r="H2646" s="2">
        <f t="shared" si="327"/>
        <v>178.07833249999996</v>
      </c>
      <c r="I2646" s="2">
        <f t="array" ref="I2646">SUMPRODUCT(B2630:B2649, (ROW(B2630:B2649)-ROW(B2630)+1)) / (20*21/2)</f>
        <v>194.28671428571428</v>
      </c>
      <c r="J2646" s="2">
        <f t="shared" si="330"/>
        <v>194.41946860834588</v>
      </c>
      <c r="K2646" s="2">
        <f t="shared" si="324"/>
        <v>193.99335144588244</v>
      </c>
    </row>
    <row r="2647" spans="1:11" ht="13.5" x14ac:dyDescent="0.25">
      <c r="A2647" s="3">
        <f>TITRES_STAT!B2650</f>
        <v>45861</v>
      </c>
      <c r="B2647" s="6">
        <f>TITRES_STAT!D2650</f>
        <v>194.9</v>
      </c>
      <c r="C2647" s="2">
        <f t="shared" si="325"/>
        <v>0.90000000000000568</v>
      </c>
      <c r="D2647" s="2">
        <f t="shared" si="326"/>
        <v>193.57999999999998</v>
      </c>
      <c r="E2647" s="2">
        <f t="shared" si="328"/>
        <v>193.99</v>
      </c>
      <c r="F2647" s="2">
        <f t="shared" si="329"/>
        <v>194.595</v>
      </c>
      <c r="G2647" s="2">
        <f t="shared" si="323"/>
        <v>195.68471999999997</v>
      </c>
      <c r="H2647" s="2">
        <f t="shared" si="327"/>
        <v>178.25769250000002</v>
      </c>
      <c r="I2647" s="2">
        <f t="array" ref="I2647">SUMPRODUCT(B2631:B2650, (ROW(B2631:B2650)-ROW(B2631)+1)) / (20*21/2)</f>
        <v>194.43909523809523</v>
      </c>
      <c r="J2647" s="2">
        <f t="shared" si="330"/>
        <v>194.46523350278915</v>
      </c>
      <c r="K2647" s="2">
        <f t="shared" si="324"/>
        <v>194.02890629114196</v>
      </c>
    </row>
    <row r="2648" spans="1:11" ht="13.5" x14ac:dyDescent="0.25">
      <c r="A2648" s="3">
        <f>TITRES_STAT!B2651</f>
        <v>45862</v>
      </c>
      <c r="B2648" s="6">
        <f>TITRES_STAT!D2651</f>
        <v>195</v>
      </c>
      <c r="C2648" s="2">
        <f t="shared" si="325"/>
        <v>9.9999999999994316E-2</v>
      </c>
      <c r="D2648" s="2">
        <f t="shared" si="326"/>
        <v>193.78</v>
      </c>
      <c r="E2648" s="2">
        <f t="shared" si="328"/>
        <v>193.99</v>
      </c>
      <c r="F2648" s="2">
        <f t="shared" si="329"/>
        <v>194.495</v>
      </c>
      <c r="G2648" s="2">
        <f t="shared" si="323"/>
        <v>195.75271999999998</v>
      </c>
      <c r="H2648" s="2">
        <f t="shared" si="327"/>
        <v>178.4327625</v>
      </c>
      <c r="I2648" s="2">
        <f t="array" ref="I2648">SUMPRODUCT(B2632:B2651, (ROW(B2632:B2651)-ROW(B2632)+1)) / (20*21/2)</f>
        <v>194.68195238095242</v>
      </c>
      <c r="J2648" s="2">
        <f t="shared" si="330"/>
        <v>194.51616364538063</v>
      </c>
      <c r="K2648" s="2">
        <f t="shared" si="324"/>
        <v>194.06698839737172</v>
      </c>
    </row>
    <row r="2649" spans="1:11" ht="13.5" x14ac:dyDescent="0.25">
      <c r="A2649" s="3">
        <f>TITRES_STAT!B2652</f>
        <v>45866</v>
      </c>
      <c r="B2649" s="6">
        <f>TITRES_STAT!D2652</f>
        <v>195.1</v>
      </c>
      <c r="C2649" s="2">
        <f t="shared" si="325"/>
        <v>9.9999999999994316E-2</v>
      </c>
      <c r="D2649" s="2">
        <f t="shared" si="326"/>
        <v>194.6</v>
      </c>
      <c r="E2649" s="2">
        <f t="shared" si="328"/>
        <v>194.001</v>
      </c>
      <c r="F2649" s="2">
        <f t="shared" si="329"/>
        <v>194.4</v>
      </c>
      <c r="G2649" s="2">
        <f t="shared" si="323"/>
        <v>195.78439999999998</v>
      </c>
      <c r="H2649" s="2">
        <f t="shared" si="327"/>
        <v>178.60833249999996</v>
      </c>
      <c r="I2649" s="2">
        <f t="array" ref="I2649">SUMPRODUCT(B2633:B2652, (ROW(B2633:B2652)-ROW(B2633)+1)) / (20*21/2)</f>
        <v>194.91528571428574</v>
      </c>
      <c r="J2649" s="2">
        <f t="shared" si="330"/>
        <v>194.57176710772532</v>
      </c>
      <c r="K2649" s="2">
        <f t="shared" si="324"/>
        <v>194.10749865629833</v>
      </c>
    </row>
    <row r="2650" spans="1:11" ht="13.5" x14ac:dyDescent="0.25">
      <c r="A2650" s="3">
        <f>TITRES_STAT!B2653</f>
        <v>45867</v>
      </c>
      <c r="B2650" s="6">
        <f>TITRES_STAT!D2653</f>
        <v>196</v>
      </c>
      <c r="C2650" s="2">
        <f t="shared" si="325"/>
        <v>0.90000000000000568</v>
      </c>
      <c r="D2650" s="2">
        <f t="shared" si="326"/>
        <v>195</v>
      </c>
      <c r="E2650" s="2">
        <f t="shared" si="328"/>
        <v>194.2</v>
      </c>
      <c r="F2650" s="2">
        <f t="shared" si="329"/>
        <v>194.45</v>
      </c>
      <c r="G2650" s="2">
        <f t="shared" si="323"/>
        <v>195.80439999999999</v>
      </c>
      <c r="H2650" s="2">
        <f t="shared" si="327"/>
        <v>178.78840250000002</v>
      </c>
      <c r="I2650" s="2">
        <f t="array" ref="I2650">SUMPRODUCT(B2634:B2653, (ROW(B2634:B2653)-ROW(B2634)+1)) / (20*21/2)</f>
        <v>195.13433333333333</v>
      </c>
      <c r="J2650" s="2">
        <f t="shared" si="330"/>
        <v>194.70778928794195</v>
      </c>
      <c r="K2650" s="2">
        <f t="shared" si="324"/>
        <v>194.18171439526702</v>
      </c>
    </row>
    <row r="2651" spans="1:11" ht="13.5" x14ac:dyDescent="0.25">
      <c r="A2651" s="3">
        <f>TITRES_STAT!B2654</f>
        <v>45868</v>
      </c>
      <c r="B2651" s="6">
        <f>TITRES_STAT!D2654</f>
        <v>197</v>
      </c>
      <c r="C2651" s="2">
        <f t="shared" si="325"/>
        <v>1</v>
      </c>
      <c r="D2651" s="2">
        <f t="shared" si="326"/>
        <v>195.6</v>
      </c>
      <c r="E2651" s="2">
        <f t="shared" si="328"/>
        <v>194.5</v>
      </c>
      <c r="F2651" s="2">
        <f t="shared" si="329"/>
        <v>194.55</v>
      </c>
      <c r="G2651" s="2">
        <f t="shared" si="323"/>
        <v>195.84180000000001</v>
      </c>
      <c r="H2651" s="2">
        <f t="shared" si="327"/>
        <v>178.97347249999999</v>
      </c>
      <c r="I2651" s="2">
        <f t="array" ref="I2651">SUMPRODUCT(B2635:B2654, (ROW(B2635:B2654)-ROW(B2635)+1)) / (20*21/2)</f>
        <v>195.24385714285714</v>
      </c>
      <c r="J2651" s="2">
        <f t="shared" si="330"/>
        <v>194.92609507004272</v>
      </c>
      <c r="K2651" s="2">
        <f t="shared" si="324"/>
        <v>194.29223539937419</v>
      </c>
    </row>
    <row r="2652" spans="1:11" ht="13.5" x14ac:dyDescent="0.25">
      <c r="A2652" s="3">
        <f>TITRES_STAT!B2655</f>
        <v>45869</v>
      </c>
      <c r="B2652" s="6">
        <f>TITRES_STAT!D2655</f>
        <v>197</v>
      </c>
      <c r="C2652" s="2">
        <f t="shared" si="325"/>
        <v>0</v>
      </c>
      <c r="D2652" s="2">
        <f t="shared" si="326"/>
        <v>196.02</v>
      </c>
      <c r="E2652" s="2">
        <f t="shared" si="328"/>
        <v>194.8</v>
      </c>
      <c r="F2652" s="2">
        <f t="shared" si="329"/>
        <v>194.7</v>
      </c>
      <c r="G2652" s="2">
        <f t="shared" si="323"/>
        <v>195.80180000000001</v>
      </c>
      <c r="H2652" s="2">
        <f t="shared" si="327"/>
        <v>179.15854250000001</v>
      </c>
      <c r="I2652" s="2">
        <f t="array" ref="I2652">SUMPRODUCT(B2636:B2655, (ROW(B2636:B2655)-ROW(B2636)+1)) / (20*21/2)</f>
        <v>195.49147619047622</v>
      </c>
      <c r="J2652" s="2">
        <f t="shared" si="330"/>
        <v>195.12360982527676</v>
      </c>
      <c r="K2652" s="2">
        <f t="shared" si="324"/>
        <v>194.39842224645756</v>
      </c>
    </row>
    <row r="2653" spans="1:11" ht="13.5" x14ac:dyDescent="0.25">
      <c r="A2653" s="3">
        <f>TITRES_STAT!B2656</f>
        <v>45870</v>
      </c>
      <c r="B2653" s="6">
        <f>TITRES_STAT!D2656</f>
        <v>197</v>
      </c>
      <c r="C2653" s="2">
        <f t="shared" si="325"/>
        <v>0</v>
      </c>
      <c r="D2653" s="2">
        <f t="shared" si="326"/>
        <v>196.42000000000002</v>
      </c>
      <c r="E2653" s="2">
        <f t="shared" si="328"/>
        <v>195.1</v>
      </c>
      <c r="F2653" s="2">
        <f t="shared" si="329"/>
        <v>194.85</v>
      </c>
      <c r="G2653" s="2">
        <f t="shared" si="323"/>
        <v>195.76179999999999</v>
      </c>
      <c r="H2653" s="2">
        <f t="shared" si="327"/>
        <v>179.33882250000002</v>
      </c>
      <c r="I2653" s="2">
        <f t="array" ref="I2653">SUMPRODUCT(B2637:B2656, (ROW(B2637:B2656)-ROW(B2637)+1)) / (20*21/2)</f>
        <v>195.72719047619046</v>
      </c>
      <c r="J2653" s="2">
        <f t="shared" si="330"/>
        <v>195.30231365144087</v>
      </c>
      <c r="K2653" s="2">
        <f t="shared" si="324"/>
        <v>194.50044490345923</v>
      </c>
    </row>
    <row r="2654" spans="1:11" ht="13.5" x14ac:dyDescent="0.25">
      <c r="A2654" s="3">
        <f>TITRES_STAT!B2657</f>
        <v>45873</v>
      </c>
      <c r="B2654" s="6">
        <f>TITRES_STAT!D2657</f>
        <v>196</v>
      </c>
      <c r="C2654" s="2">
        <f t="shared" si="325"/>
        <v>-1</v>
      </c>
      <c r="D2654" s="2">
        <f t="shared" si="326"/>
        <v>196.6</v>
      </c>
      <c r="E2654" s="2">
        <f t="shared" si="328"/>
        <v>195.6</v>
      </c>
      <c r="F2654" s="2">
        <f t="shared" si="329"/>
        <v>194.9</v>
      </c>
      <c r="G2654" s="2">
        <f t="shared" si="323"/>
        <v>195.76179999999999</v>
      </c>
      <c r="H2654" s="2">
        <f t="shared" si="327"/>
        <v>179.51410250000001</v>
      </c>
      <c r="I2654" s="2">
        <f t="array" ref="I2654">SUMPRODUCT(B2638:B2657, (ROW(B2638:B2657)-ROW(B2638)+1)) / (20*21/2)</f>
        <v>195.95099999999999</v>
      </c>
      <c r="J2654" s="2">
        <f t="shared" si="330"/>
        <v>195.36875997035125</v>
      </c>
      <c r="K2654" s="2">
        <f t="shared" si="324"/>
        <v>194.55925098567653</v>
      </c>
    </row>
    <row r="2655" spans="1:11" ht="13.5" x14ac:dyDescent="0.25">
      <c r="A2655" s="3">
        <f>TITRES_STAT!B2658</f>
        <v>45874</v>
      </c>
      <c r="B2655" s="6">
        <f>TITRES_STAT!D2658</f>
        <v>197.5</v>
      </c>
      <c r="C2655" s="2">
        <f t="shared" si="325"/>
        <v>1.5</v>
      </c>
      <c r="D2655" s="2">
        <f t="shared" si="326"/>
        <v>196.9</v>
      </c>
      <c r="E2655" s="2">
        <f t="shared" si="328"/>
        <v>195.95</v>
      </c>
      <c r="F2655" s="2">
        <f t="shared" si="329"/>
        <v>195.02500000000001</v>
      </c>
      <c r="G2655" s="2">
        <f t="shared" si="323"/>
        <v>195.77180000000001</v>
      </c>
      <c r="H2655" s="2">
        <f t="shared" si="327"/>
        <v>179.69688250000002</v>
      </c>
      <c r="I2655" s="2">
        <f t="array" ref="I2655">SUMPRODUCT(B2639:B2658, (ROW(B2639:B2658)-ROW(B2639)+1)) / (20*21/2)</f>
        <v>196.16290476190477</v>
      </c>
      <c r="J2655" s="2">
        <f t="shared" si="330"/>
        <v>195.57173521127015</v>
      </c>
      <c r="K2655" s="2">
        <f t="shared" si="324"/>
        <v>194.67457447643432</v>
      </c>
    </row>
    <row r="2656" spans="1:11" ht="13.5" x14ac:dyDescent="0.25">
      <c r="A2656" s="3">
        <f>TITRES_STAT!B2659</f>
        <v>45875</v>
      </c>
      <c r="B2656" s="6">
        <f>TITRES_STAT!D2659</f>
        <v>197.5</v>
      </c>
      <c r="C2656" s="2">
        <f t="shared" si="325"/>
        <v>0</v>
      </c>
      <c r="D2656" s="2">
        <f t="shared" si="326"/>
        <v>197</v>
      </c>
      <c r="E2656" s="2">
        <f t="shared" si="328"/>
        <v>196.3</v>
      </c>
      <c r="F2656" s="2">
        <f t="shared" si="329"/>
        <v>195.15</v>
      </c>
      <c r="G2656" s="2">
        <f t="shared" si="323"/>
        <v>195.80179999999996</v>
      </c>
      <c r="H2656" s="2">
        <f t="shared" si="327"/>
        <v>179.87966250000002</v>
      </c>
      <c r="I2656" s="2">
        <f t="array" ref="I2656">SUMPRODUCT(B2640:B2659, (ROW(B2640:B2659)-ROW(B2640)+1)) / (20*21/2)</f>
        <v>196.36290476190476</v>
      </c>
      <c r="J2656" s="2">
        <f t="shared" si="330"/>
        <v>195.75537947686348</v>
      </c>
      <c r="K2656" s="2">
        <f t="shared" si="324"/>
        <v>194.78537547735846</v>
      </c>
    </row>
    <row r="2657" spans="1:11" ht="13.5" x14ac:dyDescent="0.25">
      <c r="A2657" s="3">
        <f>TITRES_STAT!B2660</f>
        <v>45876</v>
      </c>
      <c r="B2657" s="6">
        <f>TITRES_STAT!D2660</f>
        <v>197.5</v>
      </c>
      <c r="C2657" s="2">
        <f t="shared" si="325"/>
        <v>0</v>
      </c>
      <c r="D2657" s="2">
        <f t="shared" si="326"/>
        <v>197.1</v>
      </c>
      <c r="E2657" s="2">
        <f t="shared" si="328"/>
        <v>196.56</v>
      </c>
      <c r="F2657" s="2">
        <f t="shared" si="329"/>
        <v>195.27500000000001</v>
      </c>
      <c r="G2657" s="2">
        <f t="shared" si="323"/>
        <v>195.81179999999998</v>
      </c>
      <c r="H2657" s="2">
        <f t="shared" si="327"/>
        <v>180.0624425</v>
      </c>
      <c r="I2657" s="2">
        <f t="array" ref="I2657">SUMPRODUCT(B2641:B2660, (ROW(B2641:B2660)-ROW(B2641)+1)) / (20*21/2)</f>
        <v>196.55095238095237</v>
      </c>
      <c r="J2657" s="2">
        <f t="shared" si="330"/>
        <v>195.9215338124003</v>
      </c>
      <c r="K2657" s="2">
        <f t="shared" si="324"/>
        <v>194.89183134099147</v>
      </c>
    </row>
    <row r="2658" spans="1:11" ht="13.5" x14ac:dyDescent="0.25">
      <c r="A2658" s="3">
        <f>TITRES_STAT!B2661</f>
        <v>45877</v>
      </c>
      <c r="B2658" s="6">
        <f>TITRES_STAT!D2661</f>
        <v>197.5</v>
      </c>
      <c r="C2658" s="2">
        <f t="shared" si="325"/>
        <v>0</v>
      </c>
      <c r="D2658" s="2">
        <f t="shared" si="326"/>
        <v>197.2</v>
      </c>
      <c r="E2658" s="2">
        <f t="shared" si="328"/>
        <v>196.81</v>
      </c>
      <c r="F2658" s="2">
        <f t="shared" si="329"/>
        <v>195.4</v>
      </c>
      <c r="G2658" s="2">
        <f t="shared" si="323"/>
        <v>195.80179999999996</v>
      </c>
      <c r="H2658" s="2">
        <f t="shared" si="327"/>
        <v>180.24522250000001</v>
      </c>
      <c r="I2658" s="2">
        <f t="array" ref="I2658">SUMPRODUCT(B2642:B2661, (ROW(B2642:B2661)-ROW(B2642)+1)) / (20*21/2)</f>
        <v>196.72238095238095</v>
      </c>
      <c r="J2658" s="2">
        <f t="shared" si="330"/>
        <v>196.07186392550506</v>
      </c>
      <c r="K2658" s="2">
        <f t="shared" si="324"/>
        <v>194.99411246487418</v>
      </c>
    </row>
    <row r="2659" spans="1:11" ht="13.5" x14ac:dyDescent="0.25">
      <c r="A2659" s="3">
        <f>TITRES_STAT!B2662</f>
        <v>45880</v>
      </c>
      <c r="B2659" s="6">
        <f>TITRES_STAT!D2662</f>
        <v>197.5</v>
      </c>
      <c r="C2659" s="2">
        <f t="shared" si="325"/>
        <v>0</v>
      </c>
      <c r="D2659" s="2">
        <f t="shared" si="326"/>
        <v>197.5</v>
      </c>
      <c r="E2659" s="2">
        <f t="shared" si="328"/>
        <v>197.05</v>
      </c>
      <c r="F2659" s="2">
        <f t="shared" si="329"/>
        <v>195.52550000000002</v>
      </c>
      <c r="G2659" s="2">
        <f t="shared" si="323"/>
        <v>195.78379999999999</v>
      </c>
      <c r="H2659" s="2">
        <f t="shared" si="327"/>
        <v>180.42800249999999</v>
      </c>
      <c r="I2659" s="2">
        <f t="array" ref="I2659">SUMPRODUCT(B2643:B2662, (ROW(B2643:B2662)-ROW(B2643)+1)) / (20*21/2)</f>
        <v>196.85809523809522</v>
      </c>
      <c r="J2659" s="2">
        <f t="shared" si="330"/>
        <v>196.20787688498075</v>
      </c>
      <c r="K2659" s="2">
        <f t="shared" si="324"/>
        <v>195.09238256429089</v>
      </c>
    </row>
    <row r="2660" spans="1:11" ht="13.5" x14ac:dyDescent="0.25">
      <c r="A2660" s="3">
        <f>TITRES_STAT!B2663</f>
        <v>45881</v>
      </c>
      <c r="B2660" s="6">
        <f>TITRES_STAT!D2663</f>
        <v>197.5</v>
      </c>
      <c r="C2660" s="2">
        <f t="shared" si="325"/>
        <v>0</v>
      </c>
      <c r="D2660" s="2">
        <f t="shared" si="326"/>
        <v>197.5</v>
      </c>
      <c r="E2660" s="2">
        <f t="shared" si="328"/>
        <v>197.2</v>
      </c>
      <c r="F2660" s="2">
        <f t="shared" si="329"/>
        <v>195.7</v>
      </c>
      <c r="G2660" s="2">
        <f t="shared" si="323"/>
        <v>195.79379999999998</v>
      </c>
      <c r="H2660" s="2">
        <f t="shared" si="327"/>
        <v>180.61078250000003</v>
      </c>
      <c r="I2660" s="2">
        <f t="array" ref="I2660">SUMPRODUCT(B2644:B2663, (ROW(B2644:B2663)-ROW(B2644)+1)) / (20*21/2)</f>
        <v>196.75904761904758</v>
      </c>
      <c r="J2660" s="2">
        <f t="shared" si="330"/>
        <v>196.33093622926827</v>
      </c>
      <c r="K2660" s="2">
        <f t="shared" si="324"/>
        <v>195.18679893431872</v>
      </c>
    </row>
    <row r="2661" spans="1:11" ht="13.5" x14ac:dyDescent="0.25">
      <c r="A2661" s="3">
        <f>TITRES_STAT!B2664</f>
        <v>45883</v>
      </c>
      <c r="B2661" s="6">
        <f>TITRES_STAT!D2664</f>
        <v>197.5</v>
      </c>
      <c r="C2661" s="2">
        <f t="shared" si="325"/>
        <v>0</v>
      </c>
      <c r="D2661" s="2">
        <f t="shared" si="326"/>
        <v>197.5</v>
      </c>
      <c r="E2661" s="2">
        <f t="shared" si="328"/>
        <v>197.25</v>
      </c>
      <c r="F2661" s="2">
        <f t="shared" si="329"/>
        <v>195.875</v>
      </c>
      <c r="G2661" s="2">
        <f t="shared" si="323"/>
        <v>195.77579999999998</v>
      </c>
      <c r="H2661" s="2">
        <f t="shared" si="327"/>
        <v>180.79356250000004</v>
      </c>
      <c r="I2661" s="2">
        <f t="array" ref="I2661">SUMPRODUCT(B2645:B2664, (ROW(B2645:B2664)-ROW(B2645)+1)) / (20*21/2)</f>
        <v>196.83619047619047</v>
      </c>
      <c r="J2661" s="2">
        <f t="shared" si="330"/>
        <v>196.44227563600464</v>
      </c>
      <c r="K2661" s="2">
        <f t="shared" si="324"/>
        <v>195.27751270160036</v>
      </c>
    </row>
    <row r="2662" spans="1:11" ht="13.5" x14ac:dyDescent="0.25">
      <c r="A2662" s="3">
        <f>TITRES_STAT!B2665</f>
        <v>45884</v>
      </c>
      <c r="B2662" s="6">
        <f>TITRES_STAT!D2665</f>
        <v>197.3</v>
      </c>
      <c r="C2662" s="2">
        <f t="shared" si="325"/>
        <v>-0.19999999999998863</v>
      </c>
      <c r="D2662" s="2">
        <f t="shared" si="326"/>
        <v>197.45999999999998</v>
      </c>
      <c r="E2662" s="2">
        <f t="shared" si="328"/>
        <v>197.28</v>
      </c>
      <c r="F2662" s="2">
        <f t="shared" si="329"/>
        <v>196.04000000000002</v>
      </c>
      <c r="G2662" s="2">
        <f t="shared" si="323"/>
        <v>195.75379999999998</v>
      </c>
      <c r="H2662" s="2">
        <f t="shared" si="327"/>
        <v>180.97534250000004</v>
      </c>
      <c r="I2662" s="2">
        <f t="array" ref="I2662">SUMPRODUCT(B2646:B2665, (ROW(B2646:B2665)-ROW(B2646)+1)) / (20*21/2)</f>
        <v>196.70904761904762</v>
      </c>
      <c r="J2662" s="2">
        <f t="shared" si="330"/>
        <v>196.52396367067087</v>
      </c>
      <c r="K2662" s="2">
        <f t="shared" si="324"/>
        <v>195.3568259289886</v>
      </c>
    </row>
    <row r="2663" spans="1:11" ht="13.5" x14ac:dyDescent="0.25">
      <c r="A2663" s="3">
        <f>TITRES_STAT!B2666</f>
        <v>45887</v>
      </c>
      <c r="B2663" s="6">
        <f>TITRES_STAT!D2666</f>
        <v>195</v>
      </c>
      <c r="C2663" s="2">
        <f t="shared" si="325"/>
        <v>-2.3000000000000114</v>
      </c>
      <c r="D2663" s="2">
        <f t="shared" si="326"/>
        <v>196.95999999999998</v>
      </c>
      <c r="E2663" s="2">
        <f t="shared" si="328"/>
        <v>197.07999999999998</v>
      </c>
      <c r="F2663" s="2">
        <f t="shared" si="329"/>
        <v>196.09</v>
      </c>
      <c r="G2663" s="2">
        <f t="shared" si="323"/>
        <v>195.73379999999997</v>
      </c>
      <c r="H2663" s="2">
        <f t="shared" si="327"/>
        <v>181.14562250000003</v>
      </c>
      <c r="I2663" s="2">
        <f t="array" ref="I2663">SUMPRODUCT(B2647:B2666, (ROW(B2647:B2666)-ROW(B2647)+1)) / (20*21/2)</f>
        <v>196.57214285714284</v>
      </c>
      <c r="J2663" s="2">
        <f t="shared" si="330"/>
        <v>196.37882427346409</v>
      </c>
      <c r="K2663" s="2">
        <f t="shared" si="324"/>
        <v>195.34283275530279</v>
      </c>
    </row>
    <row r="2664" spans="1:11" ht="13.5" x14ac:dyDescent="0.25">
      <c r="A2664" s="3">
        <f>TITRES_STAT!B2667</f>
        <v>45888</v>
      </c>
      <c r="B2664" s="6">
        <f>TITRES_STAT!D2667</f>
        <v>196.9</v>
      </c>
      <c r="C2664" s="2">
        <f t="shared" si="325"/>
        <v>1.9000000000000057</v>
      </c>
      <c r="D2664" s="2">
        <f t="shared" si="326"/>
        <v>196.83999999999997</v>
      </c>
      <c r="E2664" s="2">
        <f t="shared" si="328"/>
        <v>197.17000000000002</v>
      </c>
      <c r="F2664" s="2">
        <f t="shared" si="329"/>
        <v>196.38500000000002</v>
      </c>
      <c r="G2664" s="2">
        <f t="shared" si="323"/>
        <v>195.71179999999995</v>
      </c>
      <c r="H2664" s="2">
        <f t="shared" si="327"/>
        <v>181.31582250000008</v>
      </c>
      <c r="I2664" s="2">
        <f t="array" ref="I2664">SUMPRODUCT(B2648:B2667, (ROW(B2648:B2667)-ROW(B2648)+1)) / (20*21/2)</f>
        <v>196.43238095238095</v>
      </c>
      <c r="J2664" s="2">
        <f t="shared" si="330"/>
        <v>196.42846005694369</v>
      </c>
      <c r="K2664" s="2">
        <f t="shared" si="324"/>
        <v>195.40389813744778</v>
      </c>
    </row>
    <row r="2665" spans="1:11" ht="13.5" x14ac:dyDescent="0.25">
      <c r="A2665" s="3">
        <f>TITRES_STAT!B2668</f>
        <v>45889</v>
      </c>
      <c r="B2665" s="6">
        <f>TITRES_STAT!D2668</f>
        <v>195.05</v>
      </c>
      <c r="C2665" s="2">
        <f t="shared" si="325"/>
        <v>-1.8499999999999943</v>
      </c>
      <c r="D2665" s="2">
        <f t="shared" si="326"/>
        <v>196.35</v>
      </c>
      <c r="E2665" s="2">
        <f t="shared" si="328"/>
        <v>196.92500000000001</v>
      </c>
      <c r="F2665" s="2">
        <f t="shared" si="329"/>
        <v>196.43750000000003</v>
      </c>
      <c r="G2665" s="2">
        <f t="shared" si="323"/>
        <v>195.65299999999996</v>
      </c>
      <c r="H2665" s="2">
        <f t="shared" si="327"/>
        <v>181.4576125000001</v>
      </c>
      <c r="I2665" s="2">
        <f t="array" ref="I2665">SUMPRODUCT(B2649:B2668, (ROW(B2649:B2668)-ROW(B2649)+1)) / (20*21/2)</f>
        <v>196.30061904761902</v>
      </c>
      <c r="J2665" s="2">
        <f t="shared" si="330"/>
        <v>196.29717814675857</v>
      </c>
      <c r="K2665" s="2">
        <f t="shared" si="324"/>
        <v>195.3900197791165</v>
      </c>
    </row>
    <row r="2666" spans="1:11" ht="13.5" x14ac:dyDescent="0.25">
      <c r="A2666" s="3">
        <f>TITRES_STAT!B2669</f>
        <v>45890</v>
      </c>
      <c r="B2666" s="6">
        <f>TITRES_STAT!D2669</f>
        <v>195</v>
      </c>
      <c r="C2666" s="2">
        <f t="shared" si="325"/>
        <v>-5.0000000000011369E-2</v>
      </c>
      <c r="D2666" s="2">
        <f t="shared" si="326"/>
        <v>195.85</v>
      </c>
      <c r="E2666" s="2">
        <f t="shared" si="328"/>
        <v>196.67500000000001</v>
      </c>
      <c r="F2666" s="2">
        <f t="shared" si="329"/>
        <v>196.48750000000001</v>
      </c>
      <c r="G2666" s="2">
        <f t="shared" si="323"/>
        <v>195.60299999999998</v>
      </c>
      <c r="H2666" s="2">
        <f t="shared" si="327"/>
        <v>181.59915250000009</v>
      </c>
      <c r="I2666" s="2">
        <f t="array" ref="I2666">SUMPRODUCT(B2650:B2669, (ROW(B2650:B2669)-ROW(B2650)+1)) / (20*21/2)</f>
        <v>196.34738095238095</v>
      </c>
      <c r="J2666" s="2">
        <f t="shared" si="330"/>
        <v>196.1736373708768</v>
      </c>
      <c r="K2666" s="2">
        <f t="shared" si="324"/>
        <v>195.37472488581784</v>
      </c>
    </row>
    <row r="2667" spans="1:11" ht="13.5" x14ac:dyDescent="0.25">
      <c r="A2667" s="3">
        <f>TITRES_STAT!B2670</f>
        <v>45891</v>
      </c>
      <c r="B2667" s="6">
        <f>TITRES_STAT!D2670</f>
        <v>195.02</v>
      </c>
      <c r="C2667" s="2">
        <f t="shared" si="325"/>
        <v>2.0000000000010232E-2</v>
      </c>
      <c r="D2667" s="2">
        <f t="shared" si="326"/>
        <v>195.39400000000001</v>
      </c>
      <c r="E2667" s="2">
        <f t="shared" si="328"/>
        <v>196.42699999999999</v>
      </c>
      <c r="F2667" s="2">
        <f t="shared" si="329"/>
        <v>196.49350000000001</v>
      </c>
      <c r="G2667" s="2">
        <f t="shared" si="323"/>
        <v>195.5634</v>
      </c>
      <c r="H2667" s="2">
        <f t="shared" si="327"/>
        <v>181.74079250000005</v>
      </c>
      <c r="I2667" s="2">
        <f t="array" ref="I2667">SUMPRODUCT(B2651:B2670, (ROW(B2651:B2670)-ROW(B2651)+1)) / (20*21/2)</f>
        <v>196.38609523809521</v>
      </c>
      <c r="J2667" s="2">
        <f t="shared" si="330"/>
        <v>196.063767145079</v>
      </c>
      <c r="K2667" s="2">
        <f t="shared" si="324"/>
        <v>195.36081410598186</v>
      </c>
    </row>
    <row r="2668" spans="1:11" ht="13.5" x14ac:dyDescent="0.25">
      <c r="A2668" s="3">
        <f>TITRES_STAT!B2671</f>
        <v>45894</v>
      </c>
      <c r="B2668" s="6">
        <f>TITRES_STAT!D2671</f>
        <v>195.11</v>
      </c>
      <c r="C2668" s="2">
        <f t="shared" si="325"/>
        <v>9.0000000000003411E-2</v>
      </c>
      <c r="D2668" s="2">
        <f t="shared" si="326"/>
        <v>195.416</v>
      </c>
      <c r="E2668" s="2">
        <f t="shared" si="328"/>
        <v>196.18800000000002</v>
      </c>
      <c r="F2668" s="2">
        <f t="shared" si="329"/>
        <v>196.49900000000002</v>
      </c>
      <c r="G2668" s="2">
        <f t="shared" si="323"/>
        <v>195.52560000000003</v>
      </c>
      <c r="H2668" s="2">
        <f t="shared" si="327"/>
        <v>181.89725250000006</v>
      </c>
      <c r="I2668" s="2">
        <f t="array" ref="I2668">SUMPRODUCT(B2652:B2671, (ROW(B2652:B2671)-ROW(B2652)+1)) / (20*21/2)</f>
        <v>196.42099999999999</v>
      </c>
      <c r="J2668" s="2">
        <f t="shared" si="330"/>
        <v>195.972932178881</v>
      </c>
      <c r="K2668" s="2">
        <f t="shared" si="324"/>
        <v>195.35097825868846</v>
      </c>
    </row>
    <row r="2669" spans="1:11" ht="13.5" x14ac:dyDescent="0.25">
      <c r="A2669" s="3">
        <f>TITRES_STAT!B2672</f>
        <v>45895</v>
      </c>
      <c r="B2669" s="6">
        <f>TITRES_STAT!D2672</f>
        <v>196.99</v>
      </c>
      <c r="C2669" s="2">
        <f t="shared" si="325"/>
        <v>1.8799999999999955</v>
      </c>
      <c r="D2669" s="2">
        <f t="shared" si="326"/>
        <v>195.43400000000003</v>
      </c>
      <c r="E2669" s="2">
        <f t="shared" si="328"/>
        <v>196.137</v>
      </c>
      <c r="F2669" s="2">
        <f t="shared" si="329"/>
        <v>196.59350000000003</v>
      </c>
      <c r="G2669" s="2">
        <f t="shared" si="323"/>
        <v>195.52540000000002</v>
      </c>
      <c r="H2669" s="2">
        <f t="shared" si="327"/>
        <v>182.04874250000003</v>
      </c>
      <c r="I2669" s="2">
        <f t="array" ref="I2669">SUMPRODUCT(B2653:B2672, (ROW(B2653:B2672)-ROW(B2653)+1)) / (20*21/2)</f>
        <v>196.55014285714287</v>
      </c>
      <c r="J2669" s="2">
        <f t="shared" si="330"/>
        <v>196.06979578089232</v>
      </c>
      <c r="K2669" s="2">
        <f t="shared" si="324"/>
        <v>195.41525362109283</v>
      </c>
    </row>
    <row r="2670" spans="1:11" ht="13.5" x14ac:dyDescent="0.25">
      <c r="A2670" s="3">
        <f>TITRES_STAT!B2673</f>
        <v>45896</v>
      </c>
      <c r="B2670" s="6">
        <f>TITRES_STAT!D2673</f>
        <v>197</v>
      </c>
      <c r="C2670" s="2">
        <f t="shared" si="325"/>
        <v>9.9999999999909051E-3</v>
      </c>
      <c r="D2670" s="2">
        <f t="shared" si="326"/>
        <v>195.82400000000001</v>
      </c>
      <c r="E2670" s="2">
        <f t="shared" si="328"/>
        <v>196.08700000000002</v>
      </c>
      <c r="F2670" s="2">
        <f t="shared" si="329"/>
        <v>196.64350000000005</v>
      </c>
      <c r="G2670" s="2">
        <f t="shared" si="323"/>
        <v>195.56139999999999</v>
      </c>
      <c r="H2670" s="2">
        <f t="shared" si="327"/>
        <v>182.20028250000007</v>
      </c>
      <c r="I2670" s="2">
        <f t="array" ref="I2670">SUMPRODUCT(B2654:B2673, (ROW(B2654:B2673)-ROW(B2654)+1)) / (20*21/2)</f>
        <v>196.76880952380955</v>
      </c>
      <c r="J2670" s="2">
        <f t="shared" si="330"/>
        <v>196.15838665890257</v>
      </c>
      <c r="K2670" s="2">
        <f t="shared" si="324"/>
        <v>195.47740053791273</v>
      </c>
    </row>
    <row r="2671" spans="1:11" ht="13.5" x14ac:dyDescent="0.25">
      <c r="A2671" s="3">
        <f>TITRES_STAT!B2674</f>
        <v>45897</v>
      </c>
      <c r="B2671" s="6">
        <f>TITRES_STAT!D2674</f>
        <v>197.01</v>
      </c>
      <c r="C2671" s="2">
        <f t="shared" si="325"/>
        <v>9.9999999999909051E-3</v>
      </c>
      <c r="D2671" s="2">
        <f t="shared" si="326"/>
        <v>196.226</v>
      </c>
      <c r="E2671" s="2">
        <f t="shared" si="328"/>
        <v>196.03800000000001</v>
      </c>
      <c r="F2671" s="2">
        <f t="shared" si="329"/>
        <v>196.64400000000006</v>
      </c>
      <c r="G2671" s="2">
        <f t="shared" si="323"/>
        <v>195.59759999999997</v>
      </c>
      <c r="H2671" s="2">
        <f t="shared" si="327"/>
        <v>182.3518725000001</v>
      </c>
      <c r="I2671" s="2">
        <f t="array" ref="I2671">SUMPRODUCT(B2655:B2674, (ROW(B2655:B2674)-ROW(B2655)+1)) / (20*21/2)</f>
        <v>196.50276190476188</v>
      </c>
      <c r="J2671" s="2">
        <f t="shared" si="330"/>
        <v>196.23949269138805</v>
      </c>
      <c r="K2671" s="2">
        <f t="shared" si="324"/>
        <v>195.53750247760243</v>
      </c>
    </row>
    <row r="2672" spans="1:11" ht="13.5" x14ac:dyDescent="0.25">
      <c r="A2672" s="3">
        <f>TITRES_STAT!B2675</f>
        <v>45898</v>
      </c>
      <c r="B2672" s="6">
        <f>TITRES_STAT!D2675</f>
        <v>198</v>
      </c>
      <c r="C2672" s="2">
        <f t="shared" si="325"/>
        <v>0.99000000000000909</v>
      </c>
      <c r="D2672" s="2">
        <f t="shared" si="326"/>
        <v>196.822</v>
      </c>
      <c r="E2672" s="2">
        <f t="shared" si="328"/>
        <v>196.108</v>
      </c>
      <c r="F2672" s="2">
        <f t="shared" si="329"/>
        <v>196.69400000000005</v>
      </c>
      <c r="G2672" s="2">
        <f t="shared" si="323"/>
        <v>195.65360000000001</v>
      </c>
      <c r="H2672" s="2">
        <f t="shared" si="327"/>
        <v>182.50841250000005</v>
      </c>
      <c r="I2672" s="2">
        <f t="array" ref="I2672">SUMPRODUCT(B2656:B2675, (ROW(B2656:B2675)-ROW(B2656)+1)) / (20*21/2)</f>
        <v>196.72147619047624</v>
      </c>
      <c r="J2672" s="2">
        <f t="shared" si="330"/>
        <v>196.40716005411301</v>
      </c>
      <c r="K2672" s="2">
        <f t="shared" si="324"/>
        <v>195.63407100789252</v>
      </c>
    </row>
    <row r="2673" spans="1:11" ht="13.5" x14ac:dyDescent="0.25">
      <c r="A2673" s="3">
        <f>TITRES_STAT!B2676</f>
        <v>45901</v>
      </c>
      <c r="B2673" s="6">
        <f>TITRES_STAT!D2676</f>
        <v>198.99</v>
      </c>
      <c r="C2673" s="2">
        <f t="shared" si="325"/>
        <v>0.99000000000000909</v>
      </c>
      <c r="D2673" s="2">
        <f t="shared" si="326"/>
        <v>197.59800000000001</v>
      </c>
      <c r="E2673" s="2">
        <f t="shared" si="328"/>
        <v>196.50700000000001</v>
      </c>
      <c r="F2673" s="2">
        <f t="shared" si="329"/>
        <v>196.79349999999999</v>
      </c>
      <c r="G2673" s="2">
        <f t="shared" si="323"/>
        <v>195.72940000000003</v>
      </c>
      <c r="H2673" s="2">
        <f t="shared" si="327"/>
        <v>182.66990250000006</v>
      </c>
      <c r="I2673" s="2">
        <f t="array" ref="I2673">SUMPRODUCT(B2657:B2676, (ROW(B2657:B2676)-ROW(B2657)+1)) / (20*21/2)</f>
        <v>196.93309523809526</v>
      </c>
      <c r="J2673" s="2">
        <f t="shared" si="330"/>
        <v>196.65314481086415</v>
      </c>
      <c r="K2673" s="2">
        <f t="shared" si="324"/>
        <v>195.76567606640654</v>
      </c>
    </row>
    <row r="2674" spans="1:11" ht="13.5" x14ac:dyDescent="0.25">
      <c r="A2674" s="3">
        <f>TITRES_STAT!B2677</f>
        <v>45902</v>
      </c>
      <c r="B2674" s="6">
        <f>TITRES_STAT!D2677</f>
        <v>194</v>
      </c>
      <c r="C2674" s="2">
        <f t="shared" si="325"/>
        <v>-4.9900000000000091</v>
      </c>
      <c r="D2674" s="2">
        <f t="shared" si="326"/>
        <v>197</v>
      </c>
      <c r="E2674" s="2">
        <f t="shared" si="328"/>
        <v>196.21700000000001</v>
      </c>
      <c r="F2674" s="2">
        <f t="shared" si="329"/>
        <v>196.6935</v>
      </c>
      <c r="G2674" s="2">
        <f t="shared" ref="G2674:G2692" si="331">AVERAGE(B2625:B2674)</f>
        <v>195.70540000000005</v>
      </c>
      <c r="H2674" s="2">
        <f t="shared" si="327"/>
        <v>182.80644250000009</v>
      </c>
      <c r="I2674" s="2">
        <f t="array" ref="I2674">SUMPRODUCT(B2658:B2677, (ROW(B2658:B2677)-ROW(B2658)+1)) / (20*21/2)</f>
        <v>197.13952380952378</v>
      </c>
      <c r="J2674" s="2">
        <f t="shared" si="330"/>
        <v>196.40046435268661</v>
      </c>
      <c r="K2674" s="2">
        <f t="shared" si="324"/>
        <v>195.69643386772393</v>
      </c>
    </row>
    <row r="2675" spans="1:11" ht="13.5" x14ac:dyDescent="0.25">
      <c r="A2675" s="3">
        <f>TITRES_STAT!B2678</f>
        <v>45903</v>
      </c>
      <c r="B2675" s="6">
        <f>TITRES_STAT!D2678</f>
        <v>198.99</v>
      </c>
      <c r="C2675" s="2">
        <f t="shared" si="325"/>
        <v>4.9900000000000091</v>
      </c>
      <c r="D2675" s="2">
        <f t="shared" si="326"/>
        <v>197.398</v>
      </c>
      <c r="E2675" s="2">
        <f t="shared" si="328"/>
        <v>196.61100000000002</v>
      </c>
      <c r="F2675" s="2">
        <f t="shared" si="329"/>
        <v>196.76799999999997</v>
      </c>
      <c r="G2675" s="2">
        <f t="shared" si="331"/>
        <v>195.78119999999998</v>
      </c>
      <c r="H2675" s="2">
        <f t="shared" si="327"/>
        <v>182.96793250000002</v>
      </c>
      <c r="I2675" s="2">
        <f t="array" ref="I2675">SUMPRODUCT(B2659:B2678, (ROW(B2659:B2678)-ROW(B2659)+1)) / (20*21/2)</f>
        <v>197.43304761904767</v>
      </c>
      <c r="J2675" s="2">
        <f t="shared" si="330"/>
        <v>196.64708679528789</v>
      </c>
      <c r="K2675" s="2">
        <f t="shared" ref="K2675:K2693" si="332">$K$4*B2675+(1-$K$4)*K2674</f>
        <v>195.82559332389164</v>
      </c>
    </row>
    <row r="2676" spans="1:11" ht="13.5" x14ac:dyDescent="0.25">
      <c r="A2676" s="3">
        <f>TITRES_STAT!B2679</f>
        <v>45905</v>
      </c>
      <c r="B2676" s="6">
        <f>TITRES_STAT!D2679</f>
        <v>198.99</v>
      </c>
      <c r="C2676" s="2">
        <f t="shared" si="325"/>
        <v>0</v>
      </c>
      <c r="D2676" s="2">
        <f t="shared" si="326"/>
        <v>197.79400000000001</v>
      </c>
      <c r="E2676" s="2">
        <f t="shared" si="328"/>
        <v>197.01000000000002</v>
      </c>
      <c r="F2676" s="2">
        <f t="shared" si="329"/>
        <v>196.84249999999997</v>
      </c>
      <c r="G2676" s="2">
        <f t="shared" si="331"/>
        <v>195.857</v>
      </c>
      <c r="H2676" s="2">
        <f t="shared" si="327"/>
        <v>183.12942250000003</v>
      </c>
      <c r="I2676" s="2">
        <f t="array" ref="I2676">SUMPRODUCT(B2660:B2679, (ROW(B2660:B2679)-ROW(B2660)+1)) / (20*21/2)</f>
        <v>197.71466666666669</v>
      </c>
      <c r="J2676" s="2">
        <f t="shared" si="330"/>
        <v>196.87022138621288</v>
      </c>
      <c r="K2676" s="2">
        <f t="shared" si="332"/>
        <v>195.94968770334688</v>
      </c>
    </row>
    <row r="2677" spans="1:11" ht="13.5" x14ac:dyDescent="0.25">
      <c r="A2677" s="3">
        <f>TITRES_STAT!B2680</f>
        <v>45908</v>
      </c>
      <c r="B2677" s="6">
        <f>TITRES_STAT!D2680</f>
        <v>199.01</v>
      </c>
      <c r="C2677" s="2">
        <f t="shared" si="325"/>
        <v>1.999999999998181E-2</v>
      </c>
      <c r="D2677" s="2">
        <f t="shared" si="326"/>
        <v>197.99600000000001</v>
      </c>
      <c r="E2677" s="2">
        <f t="shared" si="328"/>
        <v>197.40899999999999</v>
      </c>
      <c r="F2677" s="2">
        <f t="shared" si="329"/>
        <v>196.91799999999998</v>
      </c>
      <c r="G2677" s="2">
        <f t="shared" si="331"/>
        <v>195.91720000000001</v>
      </c>
      <c r="H2677" s="2">
        <f t="shared" si="327"/>
        <v>183.29101250000008</v>
      </c>
      <c r="I2677" s="2">
        <f t="array" ref="I2677">SUMPRODUCT(B2661:B2680, (ROW(B2661:B2680)-ROW(B2661)+1)) / (20*21/2)</f>
        <v>197.98438095238095</v>
      </c>
      <c r="J2677" s="2">
        <f t="shared" si="330"/>
        <v>197.07400982562115</v>
      </c>
      <c r="K2677" s="2">
        <f t="shared" si="332"/>
        <v>196.06969995027447</v>
      </c>
    </row>
    <row r="2678" spans="1:11" ht="13.5" x14ac:dyDescent="0.25">
      <c r="A2678" s="3">
        <f>TITRES_STAT!B2681</f>
        <v>45909</v>
      </c>
      <c r="B2678" s="6">
        <f>TITRES_STAT!D2681</f>
        <v>200</v>
      </c>
      <c r="C2678" s="2">
        <f t="shared" si="325"/>
        <v>0.99000000000000909</v>
      </c>
      <c r="D2678" s="2">
        <f t="shared" si="326"/>
        <v>198.19800000000001</v>
      </c>
      <c r="E2678" s="2">
        <f t="shared" si="328"/>
        <v>197.898</v>
      </c>
      <c r="F2678" s="2">
        <f t="shared" si="329"/>
        <v>197.04299999999998</v>
      </c>
      <c r="G2678" s="2">
        <f t="shared" si="331"/>
        <v>195.97719999999998</v>
      </c>
      <c r="H2678" s="2">
        <f t="shared" si="327"/>
        <v>183.45755250000005</v>
      </c>
      <c r="I2678" s="2">
        <f t="array" ref="I2678">SUMPRODUCT(B2662:B2681, (ROW(B2662:B2681)-ROW(B2662)+1)) / (20*21/2)</f>
        <v>199.09933333333333</v>
      </c>
      <c r="J2678" s="2">
        <f t="shared" si="330"/>
        <v>197.35267555651436</v>
      </c>
      <c r="K2678" s="2">
        <f t="shared" si="332"/>
        <v>196.22382936398921</v>
      </c>
    </row>
    <row r="2679" spans="1:11" ht="13.5" x14ac:dyDescent="0.25">
      <c r="A2679" s="3">
        <f>TITRES_STAT!B2682</f>
        <v>45910</v>
      </c>
      <c r="B2679" s="6">
        <f>TITRES_STAT!D2682</f>
        <v>200</v>
      </c>
      <c r="C2679" s="2">
        <f t="shared" si="325"/>
        <v>0</v>
      </c>
      <c r="D2679" s="2">
        <f t="shared" si="326"/>
        <v>199.398</v>
      </c>
      <c r="E2679" s="2">
        <f t="shared" si="328"/>
        <v>198.19900000000001</v>
      </c>
      <c r="F2679" s="2">
        <f t="shared" si="329"/>
        <v>197.16799999999998</v>
      </c>
      <c r="G2679" s="2">
        <f t="shared" si="331"/>
        <v>196.03719999999998</v>
      </c>
      <c r="H2679" s="2">
        <f t="shared" si="327"/>
        <v>183.62409250000005</v>
      </c>
      <c r="I2679" s="2">
        <f t="array" ref="I2679">SUMPRODUCT(B2663:B2682, (ROW(B2663:B2682)-ROW(B2663)+1)) / (20*21/2)</f>
        <v>201.00714285714287</v>
      </c>
      <c r="J2679" s="2">
        <f t="shared" si="330"/>
        <v>197.60480169398917</v>
      </c>
      <c r="K2679" s="2">
        <f t="shared" si="332"/>
        <v>196.37191448697004</v>
      </c>
    </row>
    <row r="2680" spans="1:11" ht="13.5" x14ac:dyDescent="0.25">
      <c r="A2680" s="3">
        <f>TITRES_STAT!B2683</f>
        <v>45911</v>
      </c>
      <c r="B2680" s="6">
        <f>TITRES_STAT!D2683</f>
        <v>200</v>
      </c>
      <c r="C2680" s="2">
        <f t="shared" si="325"/>
        <v>0</v>
      </c>
      <c r="D2680" s="2">
        <f t="shared" si="326"/>
        <v>199.6</v>
      </c>
      <c r="E2680" s="2">
        <f t="shared" si="328"/>
        <v>198.499</v>
      </c>
      <c r="F2680" s="2">
        <f t="shared" si="329"/>
        <v>197.29299999999998</v>
      </c>
      <c r="G2680" s="2">
        <f t="shared" si="331"/>
        <v>196.13720000000001</v>
      </c>
      <c r="H2680" s="2">
        <f t="shared" si="327"/>
        <v>183.79063250000007</v>
      </c>
      <c r="I2680" s="2">
        <f t="array" ref="I2680">SUMPRODUCT(B2664:B2683, (ROW(B2664:B2683)-ROW(B2664)+1)) / (20*21/2)</f>
        <v>203.75019047619048</v>
      </c>
      <c r="J2680" s="2">
        <f t="shared" si="330"/>
        <v>197.83291581837113</v>
      </c>
      <c r="K2680" s="2">
        <f t="shared" si="332"/>
        <v>196.51419235022612</v>
      </c>
    </row>
    <row r="2681" spans="1:11" ht="13.5" x14ac:dyDescent="0.25">
      <c r="A2681" s="3">
        <f>TITRES_STAT!B2684</f>
        <v>45912</v>
      </c>
      <c r="B2681" s="6">
        <f>TITRES_STAT!D2684</f>
        <v>209</v>
      </c>
      <c r="C2681" s="2">
        <f t="shared" si="325"/>
        <v>9</v>
      </c>
      <c r="D2681" s="2">
        <f t="shared" si="326"/>
        <v>201.602</v>
      </c>
      <c r="E2681" s="2">
        <f t="shared" si="328"/>
        <v>199.69800000000001</v>
      </c>
      <c r="F2681" s="2">
        <f t="shared" si="329"/>
        <v>197.86799999999999</v>
      </c>
      <c r="G2681" s="2">
        <f t="shared" si="331"/>
        <v>196.41720000000001</v>
      </c>
      <c r="H2681" s="2">
        <f t="shared" si="327"/>
        <v>183.9973825000001</v>
      </c>
      <c r="I2681" s="2">
        <f t="array" ref="I2681">SUMPRODUCT(B2665:B2684, (ROW(B2665:B2684)-ROW(B2665)+1)) / (20*21/2)</f>
        <v>207.30895238095241</v>
      </c>
      <c r="J2681" s="2">
        <f t="shared" si="330"/>
        <v>198.89644764519292</v>
      </c>
      <c r="K2681" s="2">
        <f t="shared" si="332"/>
        <v>197.00383186590352</v>
      </c>
    </row>
    <row r="2682" spans="1:11" ht="13.5" x14ac:dyDescent="0.25">
      <c r="A2682" s="3">
        <f>TITRES_STAT!B2685</f>
        <v>45915</v>
      </c>
      <c r="B2682" s="6">
        <f>TITRES_STAT!D2685</f>
        <v>217.9</v>
      </c>
      <c r="C2682" s="2">
        <f t="shared" si="325"/>
        <v>8.9000000000000057</v>
      </c>
      <c r="D2682" s="2">
        <f t="shared" si="326"/>
        <v>205.38000000000002</v>
      </c>
      <c r="E2682" s="2">
        <f t="shared" si="328"/>
        <v>201.68800000000002</v>
      </c>
      <c r="F2682" s="2">
        <f t="shared" si="329"/>
        <v>198.89799999999997</v>
      </c>
      <c r="G2682" s="2">
        <f t="shared" si="331"/>
        <v>196.89519999999996</v>
      </c>
      <c r="H2682" s="2">
        <f t="shared" si="327"/>
        <v>184.2486325000001</v>
      </c>
      <c r="I2682" s="2">
        <f t="array" ref="I2682">SUMPRODUCT(B2666:B2685, (ROW(B2666:B2685)-ROW(B2666)+1)) / (20*21/2)</f>
        <v>210.57723809523807</v>
      </c>
      <c r="J2682" s="2">
        <f t="shared" si="330"/>
        <v>200.70630977422215</v>
      </c>
      <c r="K2682" s="2">
        <f t="shared" si="332"/>
        <v>197.82328943978965</v>
      </c>
    </row>
    <row r="2683" spans="1:11" ht="13.5" x14ac:dyDescent="0.25">
      <c r="A2683" s="3">
        <f>TITRES_STAT!B2686</f>
        <v>45916</v>
      </c>
      <c r="B2683" s="6">
        <f>TITRES_STAT!D2686</f>
        <v>227.7</v>
      </c>
      <c r="C2683" s="2">
        <f t="shared" si="325"/>
        <v>9.7999999999999829</v>
      </c>
      <c r="D2683" s="2">
        <f t="shared" si="326"/>
        <v>210.92</v>
      </c>
      <c r="E2683" s="2">
        <f t="shared" si="328"/>
        <v>204.55900000000003</v>
      </c>
      <c r="F2683" s="2">
        <f t="shared" si="329"/>
        <v>200.53300000000002</v>
      </c>
      <c r="G2683" s="2">
        <f t="shared" si="331"/>
        <v>197.56920000000002</v>
      </c>
      <c r="H2683" s="2">
        <f t="shared" si="327"/>
        <v>184.54888250000008</v>
      </c>
      <c r="I2683" s="2">
        <f t="array" ref="I2683">SUMPRODUCT(B2667:B2686, (ROW(B2667:B2686)-ROW(B2667)+1)) / (20*21/2)</f>
        <v>213.6557619047619</v>
      </c>
      <c r="J2683" s="2">
        <f t="shared" si="330"/>
        <v>203.27713741477243</v>
      </c>
      <c r="K2683" s="2">
        <f t="shared" si="332"/>
        <v>198.99492514803319</v>
      </c>
    </row>
    <row r="2684" spans="1:11" ht="13.5" x14ac:dyDescent="0.25">
      <c r="A2684" s="3">
        <f>TITRES_STAT!B2687</f>
        <v>45917</v>
      </c>
      <c r="B2684" s="6">
        <f>TITRES_STAT!D2687</f>
        <v>237.9</v>
      </c>
      <c r="C2684" s="2">
        <f t="shared" si="325"/>
        <v>10.200000000000017</v>
      </c>
      <c r="D2684" s="2">
        <f t="shared" si="326"/>
        <v>218.5</v>
      </c>
      <c r="E2684" s="2">
        <f t="shared" si="328"/>
        <v>208.94900000000001</v>
      </c>
      <c r="F2684" s="2">
        <f t="shared" si="329"/>
        <v>202.583</v>
      </c>
      <c r="G2684" s="2">
        <f t="shared" si="331"/>
        <v>198.4272</v>
      </c>
      <c r="H2684" s="2">
        <f t="shared" si="327"/>
        <v>184.90013250000007</v>
      </c>
      <c r="I2684" s="2">
        <f t="array" ref="I2684">SUMPRODUCT(B2668:B2687, (ROW(B2668:B2687)-ROW(B2668)+1)) / (20*21/2)</f>
        <v>216.4295238095238</v>
      </c>
      <c r="J2684" s="2">
        <f t="shared" si="330"/>
        <v>206.57455289907981</v>
      </c>
      <c r="K2684" s="2">
        <f t="shared" si="332"/>
        <v>200.52061435791427</v>
      </c>
    </row>
    <row r="2685" spans="1:11" ht="13.5" x14ac:dyDescent="0.25">
      <c r="A2685" s="3">
        <f>TITRES_STAT!B2688</f>
        <v>45918</v>
      </c>
      <c r="B2685" s="6">
        <f>TITRES_STAT!D2688</f>
        <v>236.9</v>
      </c>
      <c r="C2685" s="2">
        <f t="shared" si="325"/>
        <v>-1</v>
      </c>
      <c r="D2685" s="2">
        <f t="shared" si="326"/>
        <v>225.87999999999997</v>
      </c>
      <c r="E2685" s="2">
        <f t="shared" si="328"/>
        <v>212.74</v>
      </c>
      <c r="F2685" s="2">
        <f t="shared" si="329"/>
        <v>204.67550000000003</v>
      </c>
      <c r="G2685" s="2">
        <f t="shared" si="331"/>
        <v>199.26519999999996</v>
      </c>
      <c r="H2685" s="2">
        <f t="shared" si="327"/>
        <v>185.24159250000008</v>
      </c>
      <c r="I2685" s="2">
        <f t="array" ref="I2685">SUMPRODUCT(B2669:B2688, (ROW(B2669:B2688)-ROW(B2669)+1)) / (20*21/2)</f>
        <v>218.82766666666666</v>
      </c>
      <c r="J2685" s="2">
        <f t="shared" si="330"/>
        <v>209.46269071821507</v>
      </c>
      <c r="K2685" s="2">
        <f t="shared" si="332"/>
        <v>201.9472569321137</v>
      </c>
    </row>
    <row r="2686" spans="1:11" ht="13.5" x14ac:dyDescent="0.25">
      <c r="A2686" s="3">
        <f>TITRES_STAT!B2689</f>
        <v>45919</v>
      </c>
      <c r="B2686" s="6">
        <f>TITRES_STAT!D2689</f>
        <v>237</v>
      </c>
      <c r="C2686" s="2">
        <f t="shared" si="325"/>
        <v>9.9999999999994316E-2</v>
      </c>
      <c r="D2686" s="2">
        <f t="shared" si="326"/>
        <v>231.48000000000002</v>
      </c>
      <c r="E2686" s="2">
        <f t="shared" si="328"/>
        <v>216.54100000000003</v>
      </c>
      <c r="F2686" s="2">
        <f t="shared" si="329"/>
        <v>206.77550000000002</v>
      </c>
      <c r="G2686" s="2">
        <f t="shared" si="331"/>
        <v>200.1052</v>
      </c>
      <c r="H2686" s="2">
        <f t="shared" si="327"/>
        <v>185.58355250000008</v>
      </c>
      <c r="I2686" s="2">
        <f t="array" ref="I2686">SUMPRODUCT(B2670:B2689, (ROW(B2670:B2689)-ROW(B2670)+1)) / (20*21/2)</f>
        <v>221.04061904761903</v>
      </c>
      <c r="J2686" s="2">
        <f t="shared" si="330"/>
        <v>212.08529160219462</v>
      </c>
      <c r="K2686" s="2">
        <f t="shared" si="332"/>
        <v>203.32187430732492</v>
      </c>
    </row>
    <row r="2687" spans="1:11" ht="13.5" x14ac:dyDescent="0.25">
      <c r="A2687" s="3">
        <f>TITRES_STAT!B2690</f>
        <v>45922</v>
      </c>
      <c r="B2687" s="6">
        <f>TITRES_STAT!D2690</f>
        <v>235.9</v>
      </c>
      <c r="C2687" s="2">
        <f t="shared" si="325"/>
        <v>-1.0999999999999943</v>
      </c>
      <c r="D2687" s="2">
        <f t="shared" si="326"/>
        <v>235.08</v>
      </c>
      <c r="E2687" s="2">
        <f t="shared" si="328"/>
        <v>220.23000000000002</v>
      </c>
      <c r="F2687" s="2">
        <f t="shared" si="329"/>
        <v>208.81950000000001</v>
      </c>
      <c r="G2687" s="2">
        <f t="shared" si="331"/>
        <v>200.92320000000001</v>
      </c>
      <c r="H2687" s="2">
        <f t="shared" si="327"/>
        <v>185.92480250000008</v>
      </c>
      <c r="I2687" s="2">
        <f t="array" ref="I2687">SUMPRODUCT(B2671:B2690, (ROW(B2671:B2690)-ROW(B2671)+1)) / (20*21/2)</f>
        <v>223.07733333333331</v>
      </c>
      <c r="J2687" s="2">
        <f t="shared" si="330"/>
        <v>214.35335906865228</v>
      </c>
      <c r="K2687" s="2">
        <f t="shared" si="332"/>
        <v>204.59944786390042</v>
      </c>
    </row>
    <row r="2688" spans="1:11" ht="13.5" x14ac:dyDescent="0.25">
      <c r="A2688" s="3">
        <f>TITRES_STAT!B2691</f>
        <v>45923</v>
      </c>
      <c r="B2688" s="6">
        <f>TITRES_STAT!D2691</f>
        <v>234</v>
      </c>
      <c r="C2688" s="2">
        <f t="shared" si="325"/>
        <v>-1.9000000000000057</v>
      </c>
      <c r="D2688" s="2">
        <f t="shared" si="326"/>
        <v>236.33999999999997</v>
      </c>
      <c r="E2688" s="2">
        <f t="shared" si="328"/>
        <v>223.63000000000002</v>
      </c>
      <c r="F2688" s="2">
        <f t="shared" si="329"/>
        <v>210.76400000000004</v>
      </c>
      <c r="G2688" s="2">
        <f t="shared" si="331"/>
        <v>201.70320000000001</v>
      </c>
      <c r="H2688" s="2">
        <f t="shared" si="327"/>
        <v>186.24745150000007</v>
      </c>
      <c r="I2688" s="2">
        <f t="array" ref="I2688">SUMPRODUCT(B2672:B2691, (ROW(B2672:B2691)-ROW(B2672)+1)) / (20*21/2)</f>
        <v>224.84261904761902</v>
      </c>
      <c r="J2688" s="2">
        <f t="shared" si="330"/>
        <v>216.22446772878064</v>
      </c>
      <c r="K2688" s="2">
        <f t="shared" si="332"/>
        <v>205.75241069276709</v>
      </c>
    </row>
    <row r="2689" spans="1:11" ht="13.5" x14ac:dyDescent="0.25">
      <c r="A2689" s="3">
        <f>TITRES_STAT!B2692</f>
        <v>45924</v>
      </c>
      <c r="B2689" s="6">
        <f>TITRES_STAT!D2692</f>
        <v>234</v>
      </c>
      <c r="C2689" s="2">
        <f t="shared" si="325"/>
        <v>0</v>
      </c>
      <c r="D2689" s="2">
        <f t="shared" si="326"/>
        <v>235.56</v>
      </c>
      <c r="E2689" s="2">
        <f t="shared" si="328"/>
        <v>227.03000000000003</v>
      </c>
      <c r="F2689" s="2">
        <f t="shared" si="329"/>
        <v>212.61449999999999</v>
      </c>
      <c r="G2689" s="2">
        <f t="shared" si="331"/>
        <v>202.48339999999996</v>
      </c>
      <c r="H2689" s="2">
        <f t="shared" si="327"/>
        <v>186.56483150000008</v>
      </c>
      <c r="I2689" s="2">
        <f t="array" ref="I2689">SUMPRODUCT(B2673:B2692, (ROW(B2673:B2692)-ROW(B2673)+1)) / (20*21/2)</f>
        <v>226.43652380952381</v>
      </c>
      <c r="J2689" s="2">
        <f t="shared" si="330"/>
        <v>217.91737556413486</v>
      </c>
      <c r="K2689" s="2">
        <f t="shared" si="332"/>
        <v>206.86015929305074</v>
      </c>
    </row>
    <row r="2690" spans="1:11" ht="13.5" x14ac:dyDescent="0.25">
      <c r="A2690" s="3">
        <f>TITRES_STAT!B2693</f>
        <v>45925</v>
      </c>
      <c r="B2690" s="6">
        <f>TITRES_STAT!D2693</f>
        <v>234</v>
      </c>
      <c r="C2690" s="2">
        <f t="shared" si="325"/>
        <v>0</v>
      </c>
      <c r="D2690" s="2">
        <f t="shared" si="326"/>
        <v>234.98000000000002</v>
      </c>
      <c r="E2690" s="2">
        <f t="shared" si="328"/>
        <v>230.43</v>
      </c>
      <c r="F2690" s="2">
        <f t="shared" si="329"/>
        <v>214.46449999999999</v>
      </c>
      <c r="G2690" s="2">
        <f t="shared" si="331"/>
        <v>203.28319999999999</v>
      </c>
      <c r="H2690" s="2">
        <f t="shared" si="327"/>
        <v>186.88700150000008</v>
      </c>
      <c r="I2690" s="2">
        <f t="array" ref="I2690">SUMPRODUCT(B2674:B2693, (ROW(B2674:B2693)-ROW(B2674)+1)) / (20*21/2)</f>
        <v>227.8637619047619</v>
      </c>
      <c r="J2690" s="2">
        <f t="shared" si="330"/>
        <v>219.44905408183629</v>
      </c>
      <c r="K2690" s="2">
        <f t="shared" si="332"/>
        <v>207.92446677175465</v>
      </c>
    </row>
    <row r="2691" spans="1:11" ht="13.5" x14ac:dyDescent="0.25">
      <c r="A2691" s="3">
        <f>TITRES_STAT!B2694</f>
        <v>45926</v>
      </c>
      <c r="B2691" s="6">
        <f>TITRES_STAT!D2694</f>
        <v>233</v>
      </c>
      <c r="C2691" s="2">
        <f t="shared" si="325"/>
        <v>-1</v>
      </c>
      <c r="D2691" s="2">
        <f t="shared" si="326"/>
        <v>234.18</v>
      </c>
      <c r="E2691" s="2">
        <f t="shared" si="328"/>
        <v>232.83</v>
      </c>
      <c r="F2691" s="2">
        <f t="shared" si="329"/>
        <v>216.26400000000004</v>
      </c>
      <c r="G2691" s="2">
        <f t="shared" si="331"/>
        <v>204.06319999999997</v>
      </c>
      <c r="H2691" s="2">
        <f t="shared" si="327"/>
        <v>187.20417150000011</v>
      </c>
      <c r="I2691" s="2">
        <f t="array" ref="I2691">SUMPRODUCT(B2675:B2694, (ROW(B2675:B2694)-ROW(B2675)+1)) / (20*21/2)</f>
        <v>229.12904761904764</v>
      </c>
      <c r="J2691" s="2">
        <f t="shared" si="330"/>
        <v>220.73962035975666</v>
      </c>
      <c r="K2691" s="2">
        <f t="shared" si="332"/>
        <v>208.90782101599956</v>
      </c>
    </row>
    <row r="2692" spans="1:11" ht="13.5" x14ac:dyDescent="0.25">
      <c r="A2692" s="3">
        <f>TITRES_STAT!B2695</f>
        <v>45929</v>
      </c>
      <c r="B2692" s="6">
        <f>TITRES_STAT!D2695</f>
        <v>233</v>
      </c>
      <c r="C2692" s="2">
        <f>B2692-B2691</f>
        <v>0</v>
      </c>
      <c r="D2692" s="2">
        <f t="shared" si="326"/>
        <v>233.6</v>
      </c>
      <c r="E2692" s="2">
        <f t="shared" si="328"/>
        <v>234.34</v>
      </c>
      <c r="F2692" s="2">
        <f t="shared" si="329"/>
        <v>218.01400000000004</v>
      </c>
      <c r="G2692" s="2">
        <f t="shared" si="331"/>
        <v>204.84319999999997</v>
      </c>
      <c r="H2692" s="2">
        <f t="shared" si="327"/>
        <v>187.52134150000006</v>
      </c>
      <c r="I2692" s="2">
        <f t="array" ref="I2692">SUMPRODUCT(B2676:B2695, (ROW(B2676:B2695)-ROW(B2676)+1)) / (20*21/2)</f>
        <v>230.20861904761904</v>
      </c>
      <c r="J2692" s="2">
        <f t="shared" si="330"/>
        <v>221.90727556358934</v>
      </c>
      <c r="K2692" s="2">
        <f t="shared" si="332"/>
        <v>209.85261234870546</v>
      </c>
    </row>
    <row r="2693" spans="1:11" ht="13.5" x14ac:dyDescent="0.25">
      <c r="A2693" s="3">
        <f>TITRES_STAT!B2696</f>
        <v>45930</v>
      </c>
      <c r="B2693" s="6">
        <f>TITRES_STAT!D2696</f>
        <v>233</v>
      </c>
      <c r="C2693" s="2">
        <f>B2693-B2692</f>
        <v>0</v>
      </c>
      <c r="D2693" s="2">
        <f t="shared" si="326"/>
        <v>233.4</v>
      </c>
      <c r="E2693" s="2">
        <f t="shared" si="328"/>
        <v>234.86999999999998</v>
      </c>
      <c r="F2693" s="2">
        <f>AVERAGE(B2674:B2693)</f>
        <v>219.71450000000004</v>
      </c>
      <c r="G2693" s="2">
        <f>AVERAGE(B2644:B2693)</f>
        <v>205.62319999999997</v>
      </c>
      <c r="H2693" s="2">
        <f t="shared" si="327"/>
        <v>187.83467950000005</v>
      </c>
      <c r="I2693" s="2">
        <f t="array" ref="I2693">SUMPRODUCT(B2677:B2696, (ROW(B2677:B2696)-ROW(B2677)+1)) / (20*21/2)</f>
        <v>230.84052380952377</v>
      </c>
      <c r="J2693" s="2">
        <f t="shared" si="330"/>
        <v>222.96372550991418</v>
      </c>
      <c r="K2693" s="2">
        <f t="shared" si="332"/>
        <v>210.76035304091309</v>
      </c>
    </row>
    <row r="2694" spans="1:11" ht="13.5" x14ac:dyDescent="0.25">
      <c r="A2694" s="3">
        <f>TITRES_STAT!B2697</f>
        <v>45931</v>
      </c>
      <c r="B2694" s="6">
        <f>TITRES_STAT!D2697</f>
        <v>233</v>
      </c>
      <c r="C2694" s="2">
        <f t="shared" ref="C2694:C2706" si="333">B2694-B2693</f>
        <v>0</v>
      </c>
      <c r="D2694" s="2">
        <f t="shared" ref="D2694:D2706" si="334">AVERAGE(B2690:B2694)</f>
        <v>233.2</v>
      </c>
      <c r="E2694" s="2">
        <f t="shared" ref="E2694:E2706" si="335">AVERAGE(B2685:B2694)</f>
        <v>234.38000000000002</v>
      </c>
      <c r="F2694" s="2">
        <f t="shared" ref="F2694:F2706" si="336">AVERAGE(B2675:B2694)</f>
        <v>221.66450000000003</v>
      </c>
      <c r="G2694" s="2">
        <f t="shared" ref="G2694:G2706" si="337">AVERAGE(B2645:B2694)</f>
        <v>206.46319999999997</v>
      </c>
      <c r="H2694" s="2">
        <f t="shared" ref="H2694:H2706" si="338">AVERAGE(B2495:B2694)</f>
        <v>188.15663950000007</v>
      </c>
      <c r="I2694" s="2">
        <f t="array" ref="I2694">SUMPRODUCT(B2678:B2697, (ROW(B2678:B2697)-ROW(B2678)+1)) / (20*21/2)</f>
        <v>230.33904761904762</v>
      </c>
      <c r="J2694" s="2">
        <f t="shared" ref="J2694:J2706" si="339">$J$4*B2694+J2693*(1-$J$4)</f>
        <v>223.91956117563666</v>
      </c>
      <c r="K2694" s="2">
        <f t="shared" ref="K2694:K2706" si="340">$K$4*B2694+(1-$K$4)*K2693</f>
        <v>211.6324960589165</v>
      </c>
    </row>
    <row r="2695" spans="1:11" ht="13.5" x14ac:dyDescent="0.25">
      <c r="A2695" s="3">
        <f>TITRES_STAT!B2698</f>
        <v>45932</v>
      </c>
      <c r="B2695" s="6">
        <f>TITRES_STAT!D2698</f>
        <v>233</v>
      </c>
      <c r="C2695" s="2">
        <f t="shared" si="333"/>
        <v>0</v>
      </c>
      <c r="D2695" s="2">
        <f t="shared" si="334"/>
        <v>233</v>
      </c>
      <c r="E2695" s="2">
        <f t="shared" si="335"/>
        <v>233.99</v>
      </c>
      <c r="F2695" s="2">
        <f t="shared" si="336"/>
        <v>223.36500000000001</v>
      </c>
      <c r="G2695" s="2">
        <f t="shared" si="337"/>
        <v>207.24319999999997</v>
      </c>
      <c r="H2695" s="2">
        <f t="shared" si="338"/>
        <v>188.46949850000007</v>
      </c>
      <c r="I2695" s="2">
        <f t="array" ref="I2695">SUMPRODUCT(B2679:B2698, (ROW(B2679:B2698)-ROW(B2679)+1)) / (20*21/2)</f>
        <v>230.62976190476189</v>
      </c>
      <c r="J2695" s="2">
        <f t="shared" si="339"/>
        <v>224.78436487319505</v>
      </c>
      <c r="K2695" s="2">
        <f t="shared" si="340"/>
        <v>212.47043738993938</v>
      </c>
    </row>
    <row r="2696" spans="1:11" ht="13.5" x14ac:dyDescent="0.25">
      <c r="A2696" s="3">
        <f>TITRES_STAT!B2699</f>
        <v>45933</v>
      </c>
      <c r="B2696" s="6">
        <f>TITRES_STAT!D2699</f>
        <v>230</v>
      </c>
      <c r="C2696" s="2">
        <f t="shared" si="333"/>
        <v>-3</v>
      </c>
      <c r="D2696" s="2">
        <f t="shared" si="334"/>
        <v>232.4</v>
      </c>
      <c r="E2696" s="2">
        <f t="shared" si="335"/>
        <v>233.29000000000002</v>
      </c>
      <c r="F2696" s="2">
        <f t="shared" si="336"/>
        <v>224.91550000000001</v>
      </c>
      <c r="G2696" s="2">
        <f t="shared" si="337"/>
        <v>207.96319999999997</v>
      </c>
      <c r="H2696" s="2">
        <f t="shared" si="338"/>
        <v>188.76735750000012</v>
      </c>
      <c r="I2696" s="2">
        <f t="array" ref="I2696">SUMPRODUCT(B2680:B2699, (ROW(B2680:B2699)-ROW(B2680)+1)) / (20*21/2)</f>
        <v>229.92523809523809</v>
      </c>
      <c r="J2696" s="2">
        <f t="shared" si="339"/>
        <v>225.28109202812885</v>
      </c>
      <c r="K2696" s="2">
        <f t="shared" si="340"/>
        <v>213.1578712177849</v>
      </c>
    </row>
    <row r="2697" spans="1:11" ht="13.5" x14ac:dyDescent="0.25">
      <c r="A2697" s="3">
        <f>TITRES_STAT!B2700</f>
        <v>45936</v>
      </c>
      <c r="B2697" s="6">
        <f>TITRES_STAT!D2700</f>
        <v>219.65</v>
      </c>
      <c r="C2697" s="2">
        <f t="shared" si="333"/>
        <v>-10.349999999999994</v>
      </c>
      <c r="D2697" s="2">
        <f t="shared" si="334"/>
        <v>229.73000000000002</v>
      </c>
      <c r="E2697" s="2">
        <f t="shared" si="335"/>
        <v>231.66500000000002</v>
      </c>
      <c r="F2697" s="2">
        <f t="shared" si="336"/>
        <v>225.94749999999999</v>
      </c>
      <c r="G2697" s="2">
        <f t="shared" si="337"/>
        <v>208.45819999999995</v>
      </c>
      <c r="H2697" s="2">
        <f t="shared" si="338"/>
        <v>189.01346650000011</v>
      </c>
      <c r="I2697" s="2">
        <f t="array" ref="I2697">SUMPRODUCT(B2681:B2700, (ROW(B2681:B2700)-ROW(B2681)+1)) / (20*21/2)</f>
        <v>229.87785714285712</v>
      </c>
      <c r="J2697" s="2">
        <f t="shared" si="339"/>
        <v>224.74479754925943</v>
      </c>
      <c r="K2697" s="2">
        <f t="shared" si="340"/>
        <v>213.41246450336197</v>
      </c>
    </row>
    <row r="2698" spans="1:11" ht="13.5" x14ac:dyDescent="0.25">
      <c r="A2698" s="3">
        <f>TITRES_STAT!B2701</f>
        <v>45937</v>
      </c>
      <c r="B2698" s="6">
        <f>TITRES_STAT!D2701</f>
        <v>229</v>
      </c>
      <c r="C2698" s="2">
        <f t="shared" si="333"/>
        <v>9.3499999999999943</v>
      </c>
      <c r="D2698" s="2">
        <f t="shared" si="334"/>
        <v>228.93</v>
      </c>
      <c r="E2698" s="2">
        <f t="shared" si="335"/>
        <v>231.16500000000002</v>
      </c>
      <c r="F2698" s="2">
        <f t="shared" si="336"/>
        <v>227.39749999999998</v>
      </c>
      <c r="G2698" s="2">
        <f t="shared" si="337"/>
        <v>209.13819999999996</v>
      </c>
      <c r="H2698" s="2">
        <f t="shared" si="338"/>
        <v>189.3192585000001</v>
      </c>
      <c r="I2698" s="2">
        <f t="array" ref="I2698">SUMPRODUCT(B2682:B2701, (ROW(B2682:B2701)-ROW(B2682)+1)) / (20*21/2)</f>
        <v>229.69857142857143</v>
      </c>
      <c r="J2698" s="2">
        <f t="shared" si="339"/>
        <v>225.15005492552044</v>
      </c>
      <c r="K2698" s="2">
        <f t="shared" si="340"/>
        <v>214.02374040519092</v>
      </c>
    </row>
    <row r="2699" spans="1:11" ht="13.5" x14ac:dyDescent="0.25">
      <c r="A2699" s="3">
        <f>TITRES_STAT!B2702</f>
        <v>45938</v>
      </c>
      <c r="B2699" s="6">
        <f>TITRES_STAT!D2702</f>
        <v>220</v>
      </c>
      <c r="C2699" s="2">
        <f t="shared" si="333"/>
        <v>-9</v>
      </c>
      <c r="D2699" s="2">
        <f t="shared" si="334"/>
        <v>226.33</v>
      </c>
      <c r="E2699" s="2">
        <f t="shared" si="335"/>
        <v>229.76500000000001</v>
      </c>
      <c r="F2699" s="2">
        <f t="shared" si="336"/>
        <v>228.39749999999998</v>
      </c>
      <c r="G2699" s="2">
        <f t="shared" si="337"/>
        <v>209.6362</v>
      </c>
      <c r="H2699" s="2">
        <f t="shared" si="338"/>
        <v>189.5762185000001</v>
      </c>
      <c r="I2699" s="2">
        <f t="array" ref="I2699">SUMPRODUCT(B2683:B2702, (ROW(B2683:B2702)-ROW(B2683)+1)) / (20*21/2)</f>
        <v>229.3425714285714</v>
      </c>
      <c r="J2699" s="2">
        <f t="shared" si="339"/>
        <v>224.6595735040423</v>
      </c>
      <c r="K2699" s="2">
        <f t="shared" si="340"/>
        <v>214.258103526556</v>
      </c>
    </row>
    <row r="2700" spans="1:11" ht="13.5" x14ac:dyDescent="0.25">
      <c r="A2700" s="3">
        <f>TITRES_STAT!B2703</f>
        <v>45939</v>
      </c>
      <c r="B2700" s="6">
        <f>TITRES_STAT!D2703</f>
        <v>227.9</v>
      </c>
      <c r="C2700" s="2">
        <f t="shared" si="333"/>
        <v>7.9000000000000057</v>
      </c>
      <c r="D2700" s="2">
        <f t="shared" si="334"/>
        <v>225.31</v>
      </c>
      <c r="E2700" s="2">
        <f t="shared" si="335"/>
        <v>229.15500000000003</v>
      </c>
      <c r="F2700" s="2">
        <f t="shared" si="336"/>
        <v>229.79250000000002</v>
      </c>
      <c r="G2700" s="2">
        <f t="shared" si="337"/>
        <v>210.27419999999998</v>
      </c>
      <c r="H2700" s="2">
        <f t="shared" si="338"/>
        <v>189.8679365000001</v>
      </c>
      <c r="I2700" s="2">
        <f t="array" ref="I2700">SUMPRODUCT(B2684:B2703, (ROW(B2684:B2703)-ROW(B2684)+1)) / (20*21/2)</f>
        <v>228.84799999999998</v>
      </c>
      <c r="J2700" s="2">
        <f t="shared" si="339"/>
        <v>224.96818555127638</v>
      </c>
      <c r="K2700" s="2">
        <f t="shared" si="340"/>
        <v>214.79307985884793</v>
      </c>
    </row>
    <row r="2701" spans="1:11" ht="13.5" x14ac:dyDescent="0.25">
      <c r="A2701" s="3">
        <f>TITRES_STAT!B2704</f>
        <v>45940</v>
      </c>
      <c r="B2701" s="6">
        <f>TITRES_STAT!D2704</f>
        <v>227.91</v>
      </c>
      <c r="C2701" s="2">
        <f t="shared" si="333"/>
        <v>9.9999999999909051E-3</v>
      </c>
      <c r="D2701" s="2">
        <f t="shared" si="334"/>
        <v>224.892</v>
      </c>
      <c r="E2701" s="2">
        <f t="shared" si="335"/>
        <v>228.64600000000002</v>
      </c>
      <c r="F2701" s="2">
        <f t="shared" si="336"/>
        <v>230.738</v>
      </c>
      <c r="G2701" s="2">
        <f t="shared" si="337"/>
        <v>210.89239999999998</v>
      </c>
      <c r="H2701" s="2">
        <f t="shared" si="338"/>
        <v>190.15970450000012</v>
      </c>
      <c r="I2701" s="2">
        <f t="array" ref="I2701">SUMPRODUCT(B2685:B2704, (ROW(B2685:B2704)-ROW(B2685)+1)) / (20*21/2)</f>
        <v>228.26628571428571</v>
      </c>
      <c r="J2701" s="2">
        <f t="shared" si="339"/>
        <v>225.24835835591674</v>
      </c>
      <c r="K2701" s="2">
        <f t="shared" si="340"/>
        <v>215.30746888399116</v>
      </c>
    </row>
    <row r="2702" spans="1:11" ht="13.5" x14ac:dyDescent="0.25">
      <c r="A2702" s="3">
        <f>TITRES_STAT!B2705</f>
        <v>45943</v>
      </c>
      <c r="B2702" s="6">
        <f>TITRES_STAT!D2705</f>
        <v>227</v>
      </c>
      <c r="C2702" s="2">
        <f t="shared" si="333"/>
        <v>-0.90999999999999659</v>
      </c>
      <c r="D2702" s="2">
        <f t="shared" si="334"/>
        <v>226.36199999999999</v>
      </c>
      <c r="E2702" s="2">
        <f t="shared" si="335"/>
        <v>228.04599999999999</v>
      </c>
      <c r="F2702" s="2">
        <f t="shared" si="336"/>
        <v>231.19299999999998</v>
      </c>
      <c r="G2702" s="2">
        <f t="shared" si="337"/>
        <v>211.49239999999998</v>
      </c>
      <c r="H2702" s="2">
        <f t="shared" si="338"/>
        <v>190.44697050000011</v>
      </c>
      <c r="I2702" s="2">
        <f t="array" ref="I2702">SUMPRODUCT(B2686:B2705, (ROW(B2686:B2705)-ROW(B2686)+1)) / (20*21/2)</f>
        <v>227.84123809523811</v>
      </c>
      <c r="J2702" s="2">
        <f t="shared" si="339"/>
        <v>225.41518136963896</v>
      </c>
      <c r="K2702" s="2">
        <f t="shared" si="340"/>
        <v>215.76599951599152</v>
      </c>
    </row>
    <row r="2703" spans="1:11" ht="13.5" x14ac:dyDescent="0.25">
      <c r="A2703" s="3">
        <f>TITRES_STAT!B2706</f>
        <v>45944</v>
      </c>
      <c r="B2703" s="6">
        <f>TITRES_STAT!D2706</f>
        <v>226</v>
      </c>
      <c r="C2703" s="2">
        <f t="shared" si="333"/>
        <v>-1</v>
      </c>
      <c r="D2703" s="2">
        <f t="shared" si="334"/>
        <v>225.762</v>
      </c>
      <c r="E2703" s="2">
        <f t="shared" si="335"/>
        <v>227.346</v>
      </c>
      <c r="F2703" s="2">
        <f t="shared" si="336"/>
        <v>231.108</v>
      </c>
      <c r="G2703" s="2">
        <f t="shared" si="337"/>
        <v>212.07239999999993</v>
      </c>
      <c r="H2703" s="2">
        <f t="shared" si="338"/>
        <v>190.73776250000009</v>
      </c>
      <c r="I2703" s="2">
        <f t="array" ref="I2703">SUMPRODUCT(B2687:B2706, (ROW(B2687:B2706)-ROW(B2687)+1)) / (20*21/2)</f>
        <v>227.46809523809526</v>
      </c>
      <c r="J2703" s="2">
        <f t="shared" si="339"/>
        <v>225.47087838205428</v>
      </c>
      <c r="K2703" s="2">
        <f t="shared" si="340"/>
        <v>216.16733286830561</v>
      </c>
    </row>
    <row r="2704" spans="1:11" ht="13.5" x14ac:dyDescent="0.25">
      <c r="A2704" s="3">
        <f>TITRES_STAT!B2707</f>
        <v>45946</v>
      </c>
      <c r="B2704" s="6">
        <f>TITRES_STAT!D2707</f>
        <v>225</v>
      </c>
      <c r="C2704" s="2">
        <f t="shared" si="333"/>
        <v>-1</v>
      </c>
      <c r="D2704" s="2">
        <f t="shared" si="334"/>
        <v>226.762</v>
      </c>
      <c r="E2704" s="2">
        <f t="shared" si="335"/>
        <v>226.54599999999999</v>
      </c>
      <c r="F2704" s="2">
        <f t="shared" si="336"/>
        <v>230.46300000000002</v>
      </c>
      <c r="G2704" s="2">
        <f t="shared" si="337"/>
        <v>212.65239999999994</v>
      </c>
      <c r="H2704" s="2">
        <f t="shared" si="338"/>
        <v>191.01972250000014</v>
      </c>
      <c r="I2704" s="2">
        <f t="array" ref="I2704">SUMPRODUCT(B2688:B2707, (ROW(B2688:B2707)-ROW(B2688)+1)) / (20*21/2)</f>
        <v>205.62352380952382</v>
      </c>
      <c r="J2704" s="2">
        <f t="shared" si="339"/>
        <v>225.42603282185863</v>
      </c>
      <c r="K2704" s="2">
        <f t="shared" si="340"/>
        <v>216.51371197150931</v>
      </c>
    </row>
    <row r="2705" spans="1:11" ht="13.5" x14ac:dyDescent="0.25">
      <c r="A2705" s="3">
        <f>TITRES_STAT!B2708</f>
        <v>45947</v>
      </c>
      <c r="B2705" s="6">
        <f>TITRES_STAT!D2708</f>
        <v>226</v>
      </c>
      <c r="C2705" s="2">
        <f t="shared" si="333"/>
        <v>1</v>
      </c>
      <c r="D2705" s="2">
        <f t="shared" si="334"/>
        <v>226.38199999999998</v>
      </c>
      <c r="E2705" s="2">
        <f t="shared" si="335"/>
        <v>225.846</v>
      </c>
      <c r="F2705" s="2">
        <f t="shared" si="336"/>
        <v>229.91800000000003</v>
      </c>
      <c r="G2705" s="2">
        <f t="shared" si="337"/>
        <v>213.22239999999994</v>
      </c>
      <c r="H2705" s="2">
        <f t="shared" si="338"/>
        <v>191.30668250000011</v>
      </c>
      <c r="I2705" s="2">
        <f t="array" ref="I2705">SUMPRODUCT(B2689:B2708, (ROW(B2689:B2708)-ROW(B2689)+1)) / (20*21/2)</f>
        <v>184.90228571428574</v>
      </c>
      <c r="J2705" s="2">
        <f t="shared" si="339"/>
        <v>225.48069636263398</v>
      </c>
      <c r="K2705" s="2">
        <f t="shared" si="340"/>
        <v>216.88572326674426</v>
      </c>
    </row>
    <row r="2706" spans="1:11" ht="13.5" x14ac:dyDescent="0.25">
      <c r="A2706" s="3">
        <f>TITRES_STAT!B2709</f>
        <v>45950</v>
      </c>
      <c r="B2706" s="6">
        <f>TITRES_STAT!D2709</f>
        <v>226</v>
      </c>
      <c r="C2706" s="2">
        <f t="shared" si="333"/>
        <v>0</v>
      </c>
      <c r="D2706" s="2">
        <f t="shared" si="334"/>
        <v>226</v>
      </c>
      <c r="E2706" s="2">
        <f t="shared" si="335"/>
        <v>225.446</v>
      </c>
      <c r="F2706" s="2">
        <f t="shared" si="336"/>
        <v>229.36800000000002</v>
      </c>
      <c r="G2706" s="2">
        <f t="shared" si="337"/>
        <v>213.79239999999993</v>
      </c>
      <c r="H2706" s="2">
        <f t="shared" si="338"/>
        <v>191.59364250000013</v>
      </c>
      <c r="I2706" s="2">
        <f t="array" ref="I2706">SUMPRODUCT(B2690:B2709, (ROW(B2690:B2709)-ROW(B2690)+1)) / (20*21/2)</f>
        <v>165.29533333333336</v>
      </c>
      <c r="J2706" s="2">
        <f t="shared" si="339"/>
        <v>225.53015385190693</v>
      </c>
      <c r="K2706" s="2">
        <f t="shared" si="340"/>
        <v>217.24314588373471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706"/>
  <sheetViews>
    <sheetView topLeftCell="A2681" workbookViewId="0">
      <selection activeCell="J2690" sqref="J2690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42006</v>
      </c>
      <c r="B2" s="6">
        <f>TITRES_STAT!D5</f>
        <v>105.105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6">
        <f>TITRES_STAT!D6</f>
        <v>105.105</v>
      </c>
      <c r="C3" s="2">
        <f t="shared" ref="C3:C66" si="0">B3-B2</f>
        <v>0</v>
      </c>
      <c r="D3" s="2">
        <f t="shared" ref="D3:D66" si="1">IF(C3&gt;0,C3,0)</f>
        <v>0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6">
        <f>TITRES_STAT!D7</f>
        <v>105.105</v>
      </c>
      <c r="C4" s="2">
        <f t="shared" si="0"/>
        <v>0</v>
      </c>
      <c r="D4" s="2">
        <f t="shared" si="1"/>
        <v>0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6">
        <f>TITRES_STAT!D8</f>
        <v>105.105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6">
        <f>TITRES_STAT!D9</f>
        <v>104.38549999999999</v>
      </c>
      <c r="C6" s="2">
        <f t="shared" si="0"/>
        <v>-0.71950000000001069</v>
      </c>
      <c r="D6" s="2">
        <f t="shared" si="1"/>
        <v>0</v>
      </c>
      <c r="E6" s="2">
        <f t="shared" si="2"/>
        <v>0.71950000000001069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6">
        <f>TITRES_STAT!D10</f>
        <v>102.2834</v>
      </c>
      <c r="C7" s="2">
        <f t="shared" si="0"/>
        <v>-2.102099999999993</v>
      </c>
      <c r="D7" s="2">
        <f t="shared" si="1"/>
        <v>0</v>
      </c>
      <c r="E7" s="2">
        <f t="shared" si="2"/>
        <v>2.102099999999993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6">
        <f>TITRES_STAT!D11</f>
        <v>105.105</v>
      </c>
      <c r="C8" s="2">
        <f t="shared" si="0"/>
        <v>2.8216000000000037</v>
      </c>
      <c r="D8" s="2">
        <f t="shared" si="1"/>
        <v>2.8216000000000037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6">
        <f>TITRES_STAT!D12</f>
        <v>105.105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6">
        <f>TITRES_STAT!D13</f>
        <v>105.105</v>
      </c>
      <c r="C10" s="2">
        <f t="shared" si="0"/>
        <v>0</v>
      </c>
      <c r="D10" s="2">
        <f t="shared" si="1"/>
        <v>0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6">
        <f>TITRES_STAT!D14</f>
        <v>102.0365</v>
      </c>
      <c r="C11" s="2">
        <f t="shared" si="0"/>
        <v>-3.0685000000000002</v>
      </c>
      <c r="D11" s="2">
        <f t="shared" si="1"/>
        <v>0</v>
      </c>
      <c r="E11" s="2">
        <f t="shared" si="2"/>
        <v>3.0685000000000002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6">
        <f>TITRES_STAT!D15</f>
        <v>102.2834</v>
      </c>
      <c r="C12" s="2">
        <f t="shared" si="0"/>
        <v>0.24689999999999657</v>
      </c>
      <c r="D12" s="2">
        <f t="shared" si="1"/>
        <v>0.24689999999999657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6">
        <f>TITRES_STAT!D16</f>
        <v>105.098</v>
      </c>
      <c r="C13" s="2">
        <f t="shared" si="0"/>
        <v>2.8145999999999987</v>
      </c>
      <c r="D13" s="2">
        <f t="shared" si="1"/>
        <v>2.8145999999999987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6">
        <f>TITRES_STAT!D17</f>
        <v>104.75230000000001</v>
      </c>
      <c r="C14" s="2">
        <f t="shared" si="0"/>
        <v>-0.34569999999999368</v>
      </c>
      <c r="D14" s="2">
        <f t="shared" si="1"/>
        <v>0</v>
      </c>
      <c r="E14" s="2">
        <f t="shared" si="2"/>
        <v>0.34569999999999368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6">
        <f>TITRES_STAT!D18</f>
        <v>104.75230000000001</v>
      </c>
      <c r="C15" s="2">
        <f t="shared" si="0"/>
        <v>0</v>
      </c>
      <c r="D15" s="2">
        <f t="shared" si="1"/>
        <v>0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6">
        <f>TITRES_STAT!D19</f>
        <v>104.39960000000001</v>
      </c>
      <c r="C16" s="2">
        <f t="shared" si="0"/>
        <v>-0.35269999999999868</v>
      </c>
      <c r="D16" s="2">
        <f t="shared" si="1"/>
        <v>0</v>
      </c>
      <c r="E16" s="2">
        <f t="shared" si="2"/>
        <v>0.35269999999999868</v>
      </c>
      <c r="F16" s="2">
        <f>(SUM(D3:D16)/14)</f>
        <v>0.42022142857142847</v>
      </c>
      <c r="G16" s="2">
        <f>SUM(E3:E16)/14</f>
        <v>0.47060714285714261</v>
      </c>
      <c r="H16" s="2">
        <f>F16/G16</f>
        <v>0.89293465887531331</v>
      </c>
      <c r="I16" s="2">
        <f>IF(G16=0,100,100-(100/(1+H16)))</f>
        <v>47.171974726578796</v>
      </c>
    </row>
    <row r="17" spans="1:9" ht="13.5" x14ac:dyDescent="0.25">
      <c r="A17" s="3">
        <f>TITRES_STAT!B20</f>
        <v>42030</v>
      </c>
      <c r="B17" s="6">
        <f>TITRES_STAT!D20</f>
        <v>104.73820000000001</v>
      </c>
      <c r="C17" s="2">
        <f t="shared" si="0"/>
        <v>0.33859999999999957</v>
      </c>
      <c r="D17" s="2">
        <f t="shared" si="1"/>
        <v>0.33859999999999957</v>
      </c>
      <c r="E17" s="2">
        <f t="shared" si="2"/>
        <v>0</v>
      </c>
      <c r="F17" s="2">
        <f>((F16*13)+D17)/14</f>
        <v>0.41439132653061211</v>
      </c>
      <c r="G17" s="2">
        <f>((G16*13)+E17)/14</f>
        <v>0.43699234693877526</v>
      </c>
      <c r="H17" s="2">
        <f t="shared" ref="H17:H80" si="3">F17/G17</f>
        <v>0.94828051208107389</v>
      </c>
      <c r="I17" s="2">
        <f t="shared" ref="I17:I80" si="4">IF(G17=0,100,100-(100/(1+H17)))</f>
        <v>48.672688876211126</v>
      </c>
    </row>
    <row r="18" spans="1:9" ht="13.5" x14ac:dyDescent="0.25">
      <c r="A18" s="3">
        <f>TITRES_STAT!B21</f>
        <v>42031</v>
      </c>
      <c r="B18" s="6">
        <f>TITRES_STAT!D21</f>
        <v>104.39960000000001</v>
      </c>
      <c r="C18" s="2">
        <f t="shared" si="0"/>
        <v>-0.33859999999999957</v>
      </c>
      <c r="D18" s="2">
        <f t="shared" si="1"/>
        <v>0</v>
      </c>
      <c r="E18" s="2">
        <f t="shared" si="2"/>
        <v>0.33859999999999957</v>
      </c>
      <c r="F18" s="2">
        <f t="shared" ref="F18:G27" si="5">((F17*13)+D18)/14</f>
        <v>0.3847919460641398</v>
      </c>
      <c r="G18" s="2">
        <f t="shared" si="5"/>
        <v>0.42996432215743413</v>
      </c>
      <c r="H18" s="2">
        <f t="shared" si="3"/>
        <v>0.89493924550150428</v>
      </c>
      <c r="I18" s="2">
        <f t="shared" si="4"/>
        <v>47.227859554128059</v>
      </c>
    </row>
    <row r="19" spans="1:9" ht="13.5" x14ac:dyDescent="0.25">
      <c r="A19" s="3">
        <f>TITRES_STAT!B22</f>
        <v>42032</v>
      </c>
      <c r="B19" s="6">
        <f>TITRES_STAT!D22</f>
        <v>102.9888</v>
      </c>
      <c r="C19" s="2">
        <f t="shared" si="0"/>
        <v>-1.4108000000000089</v>
      </c>
      <c r="D19" s="2">
        <f t="shared" si="1"/>
        <v>0</v>
      </c>
      <c r="E19" s="2">
        <f t="shared" si="2"/>
        <v>1.4108000000000089</v>
      </c>
      <c r="F19" s="2">
        <f t="shared" si="5"/>
        <v>0.35730680705955836</v>
      </c>
      <c r="G19" s="2">
        <f t="shared" si="5"/>
        <v>0.50002401343190372</v>
      </c>
      <c r="H19" s="2">
        <f t="shared" si="3"/>
        <v>0.71457929511663054</v>
      </c>
      <c r="I19" s="2">
        <f t="shared" si="4"/>
        <v>41.67665485940811</v>
      </c>
    </row>
    <row r="20" spans="1:9" ht="13.5" x14ac:dyDescent="0.25">
      <c r="A20" s="3">
        <f>TITRES_STAT!B23</f>
        <v>42033</v>
      </c>
      <c r="B20" s="6">
        <f>TITRES_STAT!D23</f>
        <v>105.8104</v>
      </c>
      <c r="C20" s="2">
        <f t="shared" si="0"/>
        <v>2.8216000000000037</v>
      </c>
      <c r="D20" s="2">
        <f t="shared" si="1"/>
        <v>2.8216000000000037</v>
      </c>
      <c r="E20" s="2">
        <f t="shared" si="2"/>
        <v>0</v>
      </c>
      <c r="F20" s="2">
        <f t="shared" si="5"/>
        <v>0.53332774941244732</v>
      </c>
      <c r="G20" s="2">
        <f t="shared" si="5"/>
        <v>0.46430801247248205</v>
      </c>
      <c r="H20" s="2">
        <f t="shared" si="3"/>
        <v>1.1486507557180177</v>
      </c>
      <c r="I20" s="2">
        <f t="shared" si="4"/>
        <v>53.459165137061632</v>
      </c>
    </row>
    <row r="21" spans="1:9" ht="13.5" x14ac:dyDescent="0.25">
      <c r="A21" s="3">
        <f>TITRES_STAT!B24</f>
        <v>42034</v>
      </c>
      <c r="B21" s="6">
        <f>TITRES_STAT!D24</f>
        <v>105.8104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5"/>
        <v>0.49523291016870108</v>
      </c>
      <c r="G21" s="2">
        <f t="shared" si="5"/>
        <v>0.43114315443873336</v>
      </c>
      <c r="H21" s="2">
        <f t="shared" si="3"/>
        <v>1.1486507557180177</v>
      </c>
      <c r="I21" s="2">
        <f t="shared" si="4"/>
        <v>53.459165137061632</v>
      </c>
    </row>
    <row r="22" spans="1:9" ht="13.5" x14ac:dyDescent="0.25">
      <c r="A22" s="3">
        <f>TITRES_STAT!B25</f>
        <v>42037</v>
      </c>
      <c r="B22" s="6">
        <f>TITRES_STAT!D25</f>
        <v>106.798</v>
      </c>
      <c r="C22" s="2">
        <f t="shared" si="0"/>
        <v>0.98760000000000048</v>
      </c>
      <c r="D22" s="2">
        <f t="shared" si="1"/>
        <v>0.98760000000000048</v>
      </c>
      <c r="E22" s="2">
        <f t="shared" si="2"/>
        <v>0</v>
      </c>
      <c r="F22" s="2">
        <f t="shared" si="5"/>
        <v>0.5304019880137939</v>
      </c>
      <c r="G22" s="2">
        <f t="shared" si="5"/>
        <v>0.40034721483596669</v>
      </c>
      <c r="H22" s="2">
        <f t="shared" si="3"/>
        <v>1.3248549468019011</v>
      </c>
      <c r="I22" s="2">
        <f t="shared" si="4"/>
        <v>56.986563769253124</v>
      </c>
    </row>
    <row r="23" spans="1:9" ht="13.5" x14ac:dyDescent="0.25">
      <c r="A23" s="3">
        <f>TITRES_STAT!B26</f>
        <v>42038</v>
      </c>
      <c r="B23" s="6">
        <f>TITRES_STAT!D26</f>
        <v>108.63200000000001</v>
      </c>
      <c r="C23" s="2">
        <f t="shared" si="0"/>
        <v>1.8340000000000032</v>
      </c>
      <c r="D23" s="2">
        <f t="shared" si="1"/>
        <v>1.8340000000000032</v>
      </c>
      <c r="E23" s="2">
        <f t="shared" si="2"/>
        <v>0</v>
      </c>
      <c r="F23" s="2">
        <f t="shared" si="5"/>
        <v>0.62351613172709464</v>
      </c>
      <c r="G23" s="2">
        <f t="shared" si="5"/>
        <v>0.37175098520482619</v>
      </c>
      <c r="H23" s="2">
        <f t="shared" si="3"/>
        <v>1.6772413700088828</v>
      </c>
      <c r="I23" s="2">
        <f t="shared" si="4"/>
        <v>62.648119396246962</v>
      </c>
    </row>
    <row r="24" spans="1:9" ht="13.5" x14ac:dyDescent="0.25">
      <c r="A24" s="3">
        <f>TITRES_STAT!B27</f>
        <v>42039</v>
      </c>
      <c r="B24" s="6">
        <f>TITRES_STAT!D27</f>
        <v>109.0553</v>
      </c>
      <c r="C24" s="2">
        <f t="shared" si="0"/>
        <v>0.42329999999999757</v>
      </c>
      <c r="D24" s="2">
        <f t="shared" si="1"/>
        <v>0.42329999999999757</v>
      </c>
      <c r="E24" s="2">
        <f t="shared" si="2"/>
        <v>0</v>
      </c>
      <c r="F24" s="2">
        <f t="shared" si="5"/>
        <v>0.60921497946087333</v>
      </c>
      <c r="G24" s="2">
        <f t="shared" si="5"/>
        <v>0.34519734340448149</v>
      </c>
      <c r="H24" s="2">
        <f t="shared" si="3"/>
        <v>1.7648310194178749</v>
      </c>
      <c r="I24" s="2">
        <f t="shared" si="4"/>
        <v>63.83142430850814</v>
      </c>
    </row>
    <row r="25" spans="1:9" ht="13.5" x14ac:dyDescent="0.25">
      <c r="A25" s="3">
        <f>TITRES_STAT!B28</f>
        <v>42040</v>
      </c>
      <c r="B25" s="6">
        <f>TITRES_STAT!D28</f>
        <v>108.63200000000001</v>
      </c>
      <c r="C25" s="2">
        <f t="shared" si="0"/>
        <v>-0.42329999999999757</v>
      </c>
      <c r="D25" s="2">
        <f t="shared" si="1"/>
        <v>0</v>
      </c>
      <c r="E25" s="2">
        <f t="shared" si="2"/>
        <v>0.42329999999999757</v>
      </c>
      <c r="F25" s="2">
        <f t="shared" si="5"/>
        <v>0.56569962378509664</v>
      </c>
      <c r="G25" s="2">
        <f t="shared" si="5"/>
        <v>0.35077610458987551</v>
      </c>
      <c r="H25" s="2">
        <f t="shared" si="3"/>
        <v>1.6127085522159723</v>
      </c>
      <c r="I25" s="2">
        <f t="shared" si="4"/>
        <v>61.725543434538508</v>
      </c>
    </row>
    <row r="26" spans="1:9" ht="13.5" x14ac:dyDescent="0.25">
      <c r="A26" s="3">
        <f>TITRES_STAT!B29</f>
        <v>42041</v>
      </c>
      <c r="B26" s="6">
        <f>TITRES_STAT!D29</f>
        <v>107.2212</v>
      </c>
      <c r="C26" s="2">
        <f t="shared" si="0"/>
        <v>-1.4108000000000089</v>
      </c>
      <c r="D26" s="2">
        <f t="shared" si="1"/>
        <v>0</v>
      </c>
      <c r="E26" s="2">
        <f t="shared" si="2"/>
        <v>1.4108000000000089</v>
      </c>
      <c r="F26" s="2">
        <f t="shared" si="5"/>
        <v>0.5252925078004469</v>
      </c>
      <c r="G26" s="2">
        <f t="shared" si="5"/>
        <v>0.42649209711917074</v>
      </c>
      <c r="H26" s="2">
        <f t="shared" si="3"/>
        <v>1.2316582448974882</v>
      </c>
      <c r="I26" s="2">
        <f t="shared" si="4"/>
        <v>55.190271526277755</v>
      </c>
    </row>
    <row r="27" spans="1:9" ht="13.5" x14ac:dyDescent="0.25">
      <c r="A27" s="3">
        <f>TITRES_STAT!B30</f>
        <v>42044</v>
      </c>
      <c r="B27" s="6">
        <f>TITRES_STAT!D30</f>
        <v>107.92659999999999</v>
      </c>
      <c r="C27" s="2">
        <f t="shared" si="0"/>
        <v>0.70539999999999736</v>
      </c>
      <c r="D27" s="2">
        <f t="shared" si="1"/>
        <v>0.70539999999999736</v>
      </c>
      <c r="E27" s="2">
        <f t="shared" si="2"/>
        <v>0</v>
      </c>
      <c r="F27" s="2">
        <f t="shared" si="5"/>
        <v>0.5381573286718434</v>
      </c>
      <c r="G27" s="2">
        <f t="shared" si="5"/>
        <v>0.39602837589637285</v>
      </c>
      <c r="H27" s="2">
        <f t="shared" si="3"/>
        <v>1.3588857804791767</v>
      </c>
      <c r="I27" s="2">
        <f t="shared" si="4"/>
        <v>57.607103816749316</v>
      </c>
    </row>
    <row r="28" spans="1:9" ht="13.5" x14ac:dyDescent="0.25">
      <c r="A28" s="3">
        <f>TITRES_STAT!B31</f>
        <v>42045</v>
      </c>
      <c r="B28" s="6">
        <f>TITRES_STAT!D31</f>
        <v>108.9847</v>
      </c>
      <c r="C28" s="2">
        <f t="shared" si="0"/>
        <v>1.0581000000000103</v>
      </c>
      <c r="D28" s="2">
        <f t="shared" si="1"/>
        <v>1.0581000000000103</v>
      </c>
      <c r="E28" s="2">
        <f t="shared" si="2"/>
        <v>0</v>
      </c>
      <c r="F28" s="2">
        <f>((F27*13)+D28)/14</f>
        <v>0.57529609090956957</v>
      </c>
      <c r="G28" s="2">
        <f>((G27*13)+E28)/14</f>
        <v>0.36774063476091762</v>
      </c>
      <c r="H28" s="2">
        <f t="shared" si="3"/>
        <v>1.564407184111138</v>
      </c>
      <c r="I28" s="2">
        <f t="shared" si="4"/>
        <v>61.004632719954927</v>
      </c>
    </row>
    <row r="29" spans="1:9" ht="13.5" x14ac:dyDescent="0.25">
      <c r="A29" s="3">
        <f>TITRES_STAT!B32</f>
        <v>42046</v>
      </c>
      <c r="B29" s="6">
        <f>TITRES_STAT!D32</f>
        <v>109.3374</v>
      </c>
      <c r="C29" s="2">
        <f t="shared" si="0"/>
        <v>0.35269999999999868</v>
      </c>
      <c r="D29" s="2">
        <f t="shared" si="1"/>
        <v>0.35269999999999868</v>
      </c>
      <c r="E29" s="2">
        <f t="shared" si="2"/>
        <v>0</v>
      </c>
      <c r="F29" s="2">
        <f t="shared" ref="F29:G44" si="6">((F28*13)+D29)/14</f>
        <v>0.55939637013031451</v>
      </c>
      <c r="G29" s="2">
        <f t="shared" si="6"/>
        <v>0.3414734465637092</v>
      </c>
      <c r="H29" s="2">
        <f t="shared" si="3"/>
        <v>1.6381840982354308</v>
      </c>
      <c r="I29" s="2">
        <f t="shared" si="4"/>
        <v>62.095139582227887</v>
      </c>
    </row>
    <row r="30" spans="1:9" ht="13.5" x14ac:dyDescent="0.25">
      <c r="A30" s="3">
        <f>TITRES_STAT!B33</f>
        <v>42047</v>
      </c>
      <c r="B30" s="6">
        <f>TITRES_STAT!D33</f>
        <v>110.3955</v>
      </c>
      <c r="C30" s="2">
        <f t="shared" si="0"/>
        <v>1.058099999999996</v>
      </c>
      <c r="D30" s="2">
        <f t="shared" si="1"/>
        <v>1.058099999999996</v>
      </c>
      <c r="E30" s="2">
        <f t="shared" si="2"/>
        <v>0</v>
      </c>
      <c r="F30" s="2">
        <f t="shared" si="6"/>
        <v>0.59501805797814888</v>
      </c>
      <c r="G30" s="2">
        <f t="shared" si="6"/>
        <v>0.31708248609487283</v>
      </c>
      <c r="H30" s="2">
        <f t="shared" si="3"/>
        <v>1.8765402823292996</v>
      </c>
      <c r="I30" s="2">
        <f t="shared" si="4"/>
        <v>65.236016121761295</v>
      </c>
    </row>
    <row r="31" spans="1:9" ht="13.5" x14ac:dyDescent="0.25">
      <c r="A31" s="3">
        <f>TITRES_STAT!B34</f>
        <v>42048</v>
      </c>
      <c r="B31" s="6">
        <f>TITRES_STAT!D34</f>
        <v>110.7482</v>
      </c>
      <c r="C31" s="2">
        <f t="shared" si="0"/>
        <v>0.35269999999999868</v>
      </c>
      <c r="D31" s="2">
        <f t="shared" si="1"/>
        <v>0.35269999999999868</v>
      </c>
      <c r="E31" s="2">
        <f t="shared" si="2"/>
        <v>0</v>
      </c>
      <c r="F31" s="2">
        <f t="shared" si="6"/>
        <v>0.57770962526542391</v>
      </c>
      <c r="G31" s="2">
        <f t="shared" si="6"/>
        <v>0.29443373708809617</v>
      </c>
      <c r="H31" s="2">
        <f t="shared" si="3"/>
        <v>1.9621040407219708</v>
      </c>
      <c r="I31" s="2">
        <f t="shared" si="4"/>
        <v>66.240213501877392</v>
      </c>
    </row>
    <row r="32" spans="1:9" ht="13.5" x14ac:dyDescent="0.25">
      <c r="A32" s="3">
        <f>TITRES_STAT!B35</f>
        <v>42051</v>
      </c>
      <c r="B32" s="6">
        <f>TITRES_STAT!D35</f>
        <v>110.7482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6"/>
        <v>0.53644465203217939</v>
      </c>
      <c r="G32" s="2">
        <f t="shared" si="6"/>
        <v>0.27340275586751789</v>
      </c>
      <c r="H32" s="2">
        <f t="shared" si="3"/>
        <v>1.962104040721971</v>
      </c>
      <c r="I32" s="2">
        <f t="shared" si="4"/>
        <v>66.240213501877392</v>
      </c>
    </row>
    <row r="33" spans="1:9" ht="13.5" x14ac:dyDescent="0.25">
      <c r="A33" s="3">
        <f>TITRES_STAT!B36</f>
        <v>42052</v>
      </c>
      <c r="B33" s="6">
        <f>TITRES_STAT!D36</f>
        <v>110.7482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0.49812717688702374</v>
      </c>
      <c r="G33" s="2">
        <f t="shared" si="6"/>
        <v>0.25387398759126661</v>
      </c>
      <c r="H33" s="2">
        <f t="shared" si="3"/>
        <v>1.962104040721971</v>
      </c>
      <c r="I33" s="2">
        <f t="shared" si="4"/>
        <v>66.240213501877392</v>
      </c>
    </row>
    <row r="34" spans="1:9" ht="13.5" x14ac:dyDescent="0.25">
      <c r="A34" s="3">
        <f>TITRES_STAT!B37</f>
        <v>42053</v>
      </c>
      <c r="B34" s="6">
        <f>TITRES_STAT!D37</f>
        <v>110.7482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6"/>
        <v>0.46254666425223634</v>
      </c>
      <c r="G34" s="2">
        <f t="shared" si="6"/>
        <v>0.23574013133474758</v>
      </c>
      <c r="H34" s="2">
        <f t="shared" si="3"/>
        <v>1.962104040721971</v>
      </c>
      <c r="I34" s="2">
        <f t="shared" si="4"/>
        <v>66.240213501877392</v>
      </c>
    </row>
    <row r="35" spans="1:9" ht="13.5" x14ac:dyDescent="0.25">
      <c r="A35" s="3">
        <f>TITRES_STAT!B38</f>
        <v>42054</v>
      </c>
      <c r="B35" s="6">
        <f>TITRES_STAT!D38</f>
        <v>108.63200000000001</v>
      </c>
      <c r="C35" s="2">
        <f t="shared" si="0"/>
        <v>-2.1161999999999921</v>
      </c>
      <c r="D35" s="2">
        <f t="shared" si="1"/>
        <v>0</v>
      </c>
      <c r="E35" s="2">
        <f t="shared" si="2"/>
        <v>2.1161999999999921</v>
      </c>
      <c r="F35" s="2">
        <f t="shared" si="6"/>
        <v>0.42950761680564803</v>
      </c>
      <c r="G35" s="2">
        <f t="shared" si="6"/>
        <v>0.37005869338226505</v>
      </c>
      <c r="H35" s="2">
        <f t="shared" si="3"/>
        <v>1.1606472824081804</v>
      </c>
      <c r="I35" s="2">
        <f t="shared" si="4"/>
        <v>53.71757305591148</v>
      </c>
    </row>
    <row r="36" spans="1:9" ht="13.5" x14ac:dyDescent="0.25">
      <c r="A36" s="3">
        <f>TITRES_STAT!B39</f>
        <v>42055</v>
      </c>
      <c r="B36" s="6">
        <f>TITRES_STAT!D39</f>
        <v>109.3374</v>
      </c>
      <c r="C36" s="2">
        <f t="shared" si="0"/>
        <v>0.70539999999999736</v>
      </c>
      <c r="D36" s="2">
        <f t="shared" si="1"/>
        <v>0.70539999999999736</v>
      </c>
      <c r="E36" s="2">
        <f t="shared" si="2"/>
        <v>0</v>
      </c>
      <c r="F36" s="2">
        <f t="shared" si="6"/>
        <v>0.44921421560524438</v>
      </c>
      <c r="G36" s="2">
        <f t="shared" si="6"/>
        <v>0.34362592956924615</v>
      </c>
      <c r="H36" s="2">
        <f t="shared" si="3"/>
        <v>1.3072768291041335</v>
      </c>
      <c r="I36" s="2">
        <f t="shared" si="4"/>
        <v>56.658863497178245</v>
      </c>
    </row>
    <row r="37" spans="1:9" ht="13.5" x14ac:dyDescent="0.25">
      <c r="A37" s="3">
        <f>TITRES_STAT!B40</f>
        <v>42058</v>
      </c>
      <c r="B37" s="6">
        <f>TITRES_STAT!D40</f>
        <v>108.63200000000001</v>
      </c>
      <c r="C37" s="2">
        <f t="shared" si="0"/>
        <v>-0.70539999999999736</v>
      </c>
      <c r="D37" s="2">
        <f t="shared" si="1"/>
        <v>0</v>
      </c>
      <c r="E37" s="2">
        <f t="shared" si="2"/>
        <v>0.70539999999999736</v>
      </c>
      <c r="F37" s="2">
        <f t="shared" si="6"/>
        <v>0.41712748591915549</v>
      </c>
      <c r="G37" s="2">
        <f t="shared" si="6"/>
        <v>0.36946693460001406</v>
      </c>
      <c r="H37" s="2">
        <f t="shared" si="3"/>
        <v>1.128998150729615</v>
      </c>
      <c r="I37" s="2">
        <f t="shared" si="4"/>
        <v>53.029550558449444</v>
      </c>
    </row>
    <row r="38" spans="1:9" ht="13.5" x14ac:dyDescent="0.25">
      <c r="A38" s="3">
        <f>TITRES_STAT!B41</f>
        <v>42059</v>
      </c>
      <c r="B38" s="6">
        <f>TITRES_STAT!D41</f>
        <v>107.92659999999999</v>
      </c>
      <c r="C38" s="2">
        <f t="shared" si="0"/>
        <v>-0.70540000000001157</v>
      </c>
      <c r="D38" s="2">
        <f t="shared" si="1"/>
        <v>0</v>
      </c>
      <c r="E38" s="2">
        <f t="shared" si="2"/>
        <v>0.70540000000001157</v>
      </c>
      <c r="F38" s="2">
        <f t="shared" si="6"/>
        <v>0.3873326654963587</v>
      </c>
      <c r="G38" s="2">
        <f t="shared" si="6"/>
        <v>0.39346215355715675</v>
      </c>
      <c r="H38" s="2">
        <f t="shared" si="3"/>
        <v>0.98442165782557878</v>
      </c>
      <c r="I38" s="2">
        <f t="shared" si="4"/>
        <v>49.607484071921206</v>
      </c>
    </row>
    <row r="39" spans="1:9" ht="13.5" x14ac:dyDescent="0.25">
      <c r="A39" s="3">
        <f>TITRES_STAT!B42</f>
        <v>42060</v>
      </c>
      <c r="B39" s="6">
        <f>TITRES_STAT!D42</f>
        <v>109.3374</v>
      </c>
      <c r="C39" s="2">
        <f t="shared" si="0"/>
        <v>1.4108000000000089</v>
      </c>
      <c r="D39" s="2">
        <f t="shared" si="1"/>
        <v>1.4108000000000089</v>
      </c>
      <c r="E39" s="2">
        <f t="shared" si="2"/>
        <v>0</v>
      </c>
      <c r="F39" s="2">
        <f t="shared" si="6"/>
        <v>0.46043747510376232</v>
      </c>
      <c r="G39" s="2">
        <f t="shared" si="6"/>
        <v>0.36535771401735984</v>
      </c>
      <c r="H39" s="2">
        <f t="shared" si="3"/>
        <v>1.2602374534286822</v>
      </c>
      <c r="I39" s="2">
        <f t="shared" si="4"/>
        <v>55.756860922597163</v>
      </c>
    </row>
    <row r="40" spans="1:9" ht="13.5" x14ac:dyDescent="0.25">
      <c r="A40" s="3">
        <f>TITRES_STAT!B43</f>
        <v>42061</v>
      </c>
      <c r="B40" s="6">
        <f>TITRES_STAT!D43</f>
        <v>109.6549</v>
      </c>
      <c r="C40" s="2">
        <f t="shared" si="0"/>
        <v>0.31749999999999545</v>
      </c>
      <c r="D40" s="2">
        <f t="shared" si="1"/>
        <v>0.31749999999999545</v>
      </c>
      <c r="E40" s="2">
        <f t="shared" si="2"/>
        <v>0</v>
      </c>
      <c r="F40" s="2">
        <f t="shared" si="6"/>
        <v>0.45022765545349325</v>
      </c>
      <c r="G40" s="2">
        <f t="shared" si="6"/>
        <v>0.33926073444469129</v>
      </c>
      <c r="H40" s="2">
        <f t="shared" si="3"/>
        <v>1.3270844802904611</v>
      </c>
      <c r="I40" s="2">
        <f t="shared" si="4"/>
        <v>57.027774089439909</v>
      </c>
    </row>
    <row r="41" spans="1:9" ht="13.5" x14ac:dyDescent="0.25">
      <c r="A41" s="3">
        <f>TITRES_STAT!B44</f>
        <v>42062</v>
      </c>
      <c r="B41" s="6">
        <f>TITRES_STAT!D44</f>
        <v>110.6777</v>
      </c>
      <c r="C41" s="2">
        <f t="shared" si="0"/>
        <v>1.0228000000000037</v>
      </c>
      <c r="D41" s="2">
        <f t="shared" si="1"/>
        <v>1.0228000000000037</v>
      </c>
      <c r="E41" s="2">
        <f t="shared" si="2"/>
        <v>0</v>
      </c>
      <c r="F41" s="2">
        <f t="shared" si="6"/>
        <v>0.49112568006395829</v>
      </c>
      <c r="G41" s="2">
        <f t="shared" si="6"/>
        <v>0.3150278248414991</v>
      </c>
      <c r="H41" s="2">
        <f t="shared" si="3"/>
        <v>1.5589914329347252</v>
      </c>
      <c r="I41" s="2">
        <f t="shared" si="4"/>
        <v>60.922104422476664</v>
      </c>
    </row>
    <row r="42" spans="1:9" ht="13.5" x14ac:dyDescent="0.25">
      <c r="A42" s="3">
        <f>TITRES_STAT!B45</f>
        <v>42065</v>
      </c>
      <c r="B42" s="6">
        <f>TITRES_STAT!D45</f>
        <v>110.74120000000001</v>
      </c>
      <c r="C42" s="2">
        <f t="shared" si="0"/>
        <v>6.3500000000004775E-2</v>
      </c>
      <c r="D42" s="2">
        <f t="shared" si="1"/>
        <v>6.3500000000004775E-2</v>
      </c>
      <c r="E42" s="2">
        <f t="shared" si="2"/>
        <v>0</v>
      </c>
      <c r="F42" s="2">
        <f t="shared" si="6"/>
        <v>0.46058098863081876</v>
      </c>
      <c r="G42" s="2">
        <f t="shared" si="6"/>
        <v>0.29252583735282062</v>
      </c>
      <c r="H42" s="2">
        <f t="shared" si="3"/>
        <v>1.5744967788103579</v>
      </c>
      <c r="I42" s="2">
        <f t="shared" si="4"/>
        <v>61.157457712489844</v>
      </c>
    </row>
    <row r="43" spans="1:9" ht="13.5" x14ac:dyDescent="0.25">
      <c r="A43" s="3">
        <f>TITRES_STAT!B46</f>
        <v>42066</v>
      </c>
      <c r="B43" s="6">
        <f>TITRES_STAT!D46</f>
        <v>110.0428</v>
      </c>
      <c r="C43" s="2">
        <f t="shared" si="0"/>
        <v>-0.69840000000000657</v>
      </c>
      <c r="D43" s="2">
        <f t="shared" si="1"/>
        <v>0</v>
      </c>
      <c r="E43" s="2">
        <f t="shared" si="2"/>
        <v>0.69840000000000657</v>
      </c>
      <c r="F43" s="2">
        <f t="shared" si="6"/>
        <v>0.42768234658576026</v>
      </c>
      <c r="G43" s="2">
        <f t="shared" si="6"/>
        <v>0.32151684897047678</v>
      </c>
      <c r="H43" s="2">
        <f t="shared" si="3"/>
        <v>1.3302019721679721</v>
      </c>
      <c r="I43" s="2">
        <f t="shared" si="4"/>
        <v>57.08526505667573</v>
      </c>
    </row>
    <row r="44" spans="1:9" ht="13.5" x14ac:dyDescent="0.25">
      <c r="A44" s="3">
        <f>TITRES_STAT!B47</f>
        <v>42067</v>
      </c>
      <c r="B44" s="6">
        <f>TITRES_STAT!D47</f>
        <v>110.3955</v>
      </c>
      <c r="C44" s="2">
        <f t="shared" si="0"/>
        <v>0.35269999999999868</v>
      </c>
      <c r="D44" s="2">
        <f t="shared" si="1"/>
        <v>0.35269999999999868</v>
      </c>
      <c r="E44" s="2">
        <f t="shared" si="2"/>
        <v>0</v>
      </c>
      <c r="F44" s="2">
        <f t="shared" si="6"/>
        <v>0.42232646468677731</v>
      </c>
      <c r="G44" s="2">
        <f t="shared" si="6"/>
        <v>0.29855135975829988</v>
      </c>
      <c r="H44" s="2">
        <f t="shared" si="3"/>
        <v>1.4145856345410144</v>
      </c>
      <c r="I44" s="2">
        <f t="shared" si="4"/>
        <v>58.585026528160853</v>
      </c>
    </row>
    <row r="45" spans="1:9" ht="13.5" x14ac:dyDescent="0.25">
      <c r="A45" s="3">
        <f>TITRES_STAT!B48</f>
        <v>42068</v>
      </c>
      <c r="B45" s="6">
        <f>TITRES_STAT!D48</f>
        <v>110.0428</v>
      </c>
      <c r="C45" s="2">
        <f t="shared" si="0"/>
        <v>-0.35269999999999868</v>
      </c>
      <c r="D45" s="2">
        <f t="shared" si="1"/>
        <v>0</v>
      </c>
      <c r="E45" s="2">
        <f t="shared" si="2"/>
        <v>0.35269999999999868</v>
      </c>
      <c r="F45" s="2">
        <f t="shared" ref="F45:G60" si="7">((F44*13)+D45)/14</f>
        <v>0.39216028863772179</v>
      </c>
      <c r="G45" s="2">
        <f t="shared" si="7"/>
        <v>0.30241911977556413</v>
      </c>
      <c r="H45" s="2">
        <f t="shared" si="3"/>
        <v>1.2967443623563144</v>
      </c>
      <c r="I45" s="2">
        <f t="shared" si="4"/>
        <v>56.460108648136035</v>
      </c>
    </row>
    <row r="46" spans="1:9" ht="13.5" x14ac:dyDescent="0.25">
      <c r="A46" s="3">
        <f>TITRES_STAT!B49</f>
        <v>42069</v>
      </c>
      <c r="B46" s="6">
        <f>TITRES_STAT!D49</f>
        <v>110.3955</v>
      </c>
      <c r="C46" s="2">
        <f t="shared" si="0"/>
        <v>0.35269999999999868</v>
      </c>
      <c r="D46" s="2">
        <f t="shared" si="1"/>
        <v>0.35269999999999868</v>
      </c>
      <c r="E46" s="2">
        <f t="shared" si="2"/>
        <v>0</v>
      </c>
      <c r="F46" s="2">
        <f t="shared" si="7"/>
        <v>0.38934169659217016</v>
      </c>
      <c r="G46" s="2">
        <f t="shared" si="7"/>
        <v>0.28081775407730952</v>
      </c>
      <c r="H46" s="2">
        <f t="shared" si="3"/>
        <v>1.3864568423440344</v>
      </c>
      <c r="I46" s="2">
        <f t="shared" si="4"/>
        <v>58.096874736784414</v>
      </c>
    </row>
    <row r="47" spans="1:9" ht="13.5" x14ac:dyDescent="0.25">
      <c r="A47" s="3">
        <f>TITRES_STAT!B50</f>
        <v>42072</v>
      </c>
      <c r="B47" s="6">
        <f>TITRES_STAT!D50</f>
        <v>110.3955</v>
      </c>
      <c r="C47" s="2">
        <f t="shared" si="0"/>
        <v>0</v>
      </c>
      <c r="D47" s="2">
        <f t="shared" si="1"/>
        <v>0</v>
      </c>
      <c r="E47" s="2">
        <f t="shared" si="2"/>
        <v>0</v>
      </c>
      <c r="F47" s="2">
        <f t="shared" si="7"/>
        <v>0.36153157540701514</v>
      </c>
      <c r="G47" s="2">
        <f t="shared" si="7"/>
        <v>0.26075934307178744</v>
      </c>
      <c r="H47" s="2">
        <f t="shared" si="3"/>
        <v>1.3864568423440342</v>
      </c>
      <c r="I47" s="2">
        <f t="shared" si="4"/>
        <v>58.096874736784414</v>
      </c>
    </row>
    <row r="48" spans="1:9" ht="13.5" x14ac:dyDescent="0.25">
      <c r="A48" s="3">
        <f>TITRES_STAT!B51</f>
        <v>42073</v>
      </c>
      <c r="B48" s="6">
        <f>TITRES_STAT!D51</f>
        <v>109.3374</v>
      </c>
      <c r="C48" s="2">
        <f t="shared" si="0"/>
        <v>-1.058099999999996</v>
      </c>
      <c r="D48" s="2">
        <f t="shared" si="1"/>
        <v>0</v>
      </c>
      <c r="E48" s="2">
        <f t="shared" si="2"/>
        <v>1.058099999999996</v>
      </c>
      <c r="F48" s="2">
        <f t="shared" si="7"/>
        <v>0.33570789144937124</v>
      </c>
      <c r="G48" s="2">
        <f t="shared" si="7"/>
        <v>0.31771224713808804</v>
      </c>
      <c r="H48" s="2">
        <f t="shared" si="3"/>
        <v>1.0566413302395035</v>
      </c>
      <c r="I48" s="2">
        <f t="shared" si="4"/>
        <v>51.377034716911652</v>
      </c>
    </row>
    <row r="49" spans="1:9" ht="13.5" x14ac:dyDescent="0.25">
      <c r="A49" s="3">
        <f>TITRES_STAT!B52</f>
        <v>42074</v>
      </c>
      <c r="B49" s="6">
        <f>TITRES_STAT!D52</f>
        <v>110.3955</v>
      </c>
      <c r="C49" s="2">
        <f t="shared" si="0"/>
        <v>1.058099999999996</v>
      </c>
      <c r="D49" s="2">
        <f t="shared" si="1"/>
        <v>1.058099999999996</v>
      </c>
      <c r="E49" s="2">
        <f t="shared" si="2"/>
        <v>0</v>
      </c>
      <c r="F49" s="2">
        <f t="shared" si="7"/>
        <v>0.3873073277744159</v>
      </c>
      <c r="G49" s="2">
        <f t="shared" si="7"/>
        <v>0.29501851519965322</v>
      </c>
      <c r="H49" s="2">
        <f t="shared" si="3"/>
        <v>1.3128237985751721</v>
      </c>
      <c r="I49" s="2">
        <f t="shared" si="4"/>
        <v>56.762810871452658</v>
      </c>
    </row>
    <row r="50" spans="1:9" ht="13.5" x14ac:dyDescent="0.25">
      <c r="A50" s="3">
        <f>TITRES_STAT!B53</f>
        <v>42075</v>
      </c>
      <c r="B50" s="6">
        <f>TITRES_STAT!D53</f>
        <v>111.1009</v>
      </c>
      <c r="C50" s="2">
        <f t="shared" si="0"/>
        <v>0.70539999999999736</v>
      </c>
      <c r="D50" s="2">
        <f t="shared" si="1"/>
        <v>0.70539999999999736</v>
      </c>
      <c r="E50" s="2">
        <f t="shared" si="2"/>
        <v>0</v>
      </c>
      <c r="F50" s="2">
        <f t="shared" si="7"/>
        <v>0.41002823293338597</v>
      </c>
      <c r="G50" s="2">
        <f t="shared" si="7"/>
        <v>0.27394576411396371</v>
      </c>
      <c r="H50" s="2">
        <f t="shared" si="3"/>
        <v>1.4967496732777033</v>
      </c>
      <c r="I50" s="2">
        <f t="shared" si="4"/>
        <v>59.947927070829977</v>
      </c>
    </row>
    <row r="51" spans="1:9" ht="13.5" x14ac:dyDescent="0.25">
      <c r="A51" s="3">
        <f>TITRES_STAT!B54</f>
        <v>42076</v>
      </c>
      <c r="B51" s="6">
        <f>TITRES_STAT!D54</f>
        <v>110.3955</v>
      </c>
      <c r="C51" s="2">
        <f t="shared" si="0"/>
        <v>-0.70539999999999736</v>
      </c>
      <c r="D51" s="2">
        <f t="shared" si="1"/>
        <v>0</v>
      </c>
      <c r="E51" s="2">
        <f t="shared" si="2"/>
        <v>0.70539999999999736</v>
      </c>
      <c r="F51" s="2">
        <f t="shared" si="7"/>
        <v>0.38074050200957271</v>
      </c>
      <c r="G51" s="2">
        <f t="shared" si="7"/>
        <v>0.30476392382010903</v>
      </c>
      <c r="H51" s="2">
        <f t="shared" si="3"/>
        <v>1.2492964955862358</v>
      </c>
      <c r="I51" s="2">
        <f t="shared" si="4"/>
        <v>55.541654825751671</v>
      </c>
    </row>
    <row r="52" spans="1:9" ht="13.5" x14ac:dyDescent="0.25">
      <c r="A52" s="3">
        <f>TITRES_STAT!B55</f>
        <v>42079</v>
      </c>
      <c r="B52" s="6">
        <f>TITRES_STAT!D55</f>
        <v>111.1009</v>
      </c>
      <c r="C52" s="2">
        <f t="shared" si="0"/>
        <v>0.70539999999999736</v>
      </c>
      <c r="D52" s="2">
        <f t="shared" si="1"/>
        <v>0.70539999999999736</v>
      </c>
      <c r="E52" s="2">
        <f t="shared" si="2"/>
        <v>0</v>
      </c>
      <c r="F52" s="2">
        <f t="shared" si="7"/>
        <v>0.40393046615174594</v>
      </c>
      <c r="G52" s="2">
        <f t="shared" si="7"/>
        <v>0.28299507211867264</v>
      </c>
      <c r="H52" s="2">
        <f t="shared" si="3"/>
        <v>1.4273409891122049</v>
      </c>
      <c r="I52" s="2">
        <f t="shared" si="4"/>
        <v>58.80265671426131</v>
      </c>
    </row>
    <row r="53" spans="1:9" ht="13.5" x14ac:dyDescent="0.25">
      <c r="A53" s="3">
        <f>TITRES_STAT!B56</f>
        <v>42080</v>
      </c>
      <c r="B53" s="6">
        <f>TITRES_STAT!D56</f>
        <v>110.7482</v>
      </c>
      <c r="C53" s="2">
        <f t="shared" si="0"/>
        <v>-0.35269999999999868</v>
      </c>
      <c r="D53" s="2">
        <f t="shared" si="1"/>
        <v>0</v>
      </c>
      <c r="E53" s="2">
        <f t="shared" si="2"/>
        <v>0.35269999999999868</v>
      </c>
      <c r="F53" s="2">
        <f t="shared" si="7"/>
        <v>0.37507828999804982</v>
      </c>
      <c r="G53" s="2">
        <f t="shared" si="7"/>
        <v>0.2879739955387674</v>
      </c>
      <c r="H53" s="2">
        <f t="shared" si="3"/>
        <v>1.3024727781281777</v>
      </c>
      <c r="I53" s="2">
        <f t="shared" si="4"/>
        <v>56.568433316594444</v>
      </c>
    </row>
    <row r="54" spans="1:9" ht="13.5" x14ac:dyDescent="0.25">
      <c r="A54" s="3">
        <f>TITRES_STAT!B57</f>
        <v>42081</v>
      </c>
      <c r="B54" s="6">
        <f>TITRES_STAT!D57</f>
        <v>107.4328</v>
      </c>
      <c r="C54" s="2">
        <f t="shared" si="0"/>
        <v>-3.3153999999999968</v>
      </c>
      <c r="D54" s="2">
        <f t="shared" si="1"/>
        <v>0</v>
      </c>
      <c r="E54" s="2">
        <f t="shared" si="2"/>
        <v>3.3153999999999968</v>
      </c>
      <c r="F54" s="2">
        <f t="shared" si="7"/>
        <v>0.34828698356961768</v>
      </c>
      <c r="G54" s="2">
        <f t="shared" si="7"/>
        <v>0.5042187101431409</v>
      </c>
      <c r="H54" s="2">
        <f t="shared" si="3"/>
        <v>0.69074585405754518</v>
      </c>
      <c r="I54" s="2">
        <f t="shared" si="4"/>
        <v>40.854505270549993</v>
      </c>
    </row>
    <row r="55" spans="1:9" ht="13.5" x14ac:dyDescent="0.25">
      <c r="A55" s="3">
        <f>TITRES_STAT!B58</f>
        <v>42082</v>
      </c>
      <c r="B55" s="6">
        <f>TITRES_STAT!D58</f>
        <v>109.6901</v>
      </c>
      <c r="C55" s="2">
        <f t="shared" si="0"/>
        <v>2.2573000000000008</v>
      </c>
      <c r="D55" s="2">
        <f t="shared" si="1"/>
        <v>2.2573000000000008</v>
      </c>
      <c r="E55" s="2">
        <f t="shared" si="2"/>
        <v>0</v>
      </c>
      <c r="F55" s="2">
        <f t="shared" si="7"/>
        <v>0.48464505617178794</v>
      </c>
      <c r="G55" s="2">
        <f t="shared" si="7"/>
        <v>0.46820308799005944</v>
      </c>
      <c r="H55" s="2">
        <f t="shared" si="3"/>
        <v>1.0351171715938738</v>
      </c>
      <c r="I55" s="2">
        <f t="shared" si="4"/>
        <v>50.862780091584867</v>
      </c>
    </row>
    <row r="56" spans="1:9" ht="13.5" x14ac:dyDescent="0.25">
      <c r="A56" s="3">
        <f>TITRES_STAT!B59</f>
        <v>42086</v>
      </c>
      <c r="B56" s="6">
        <f>TITRES_STAT!D59</f>
        <v>109.3374</v>
      </c>
      <c r="C56" s="2">
        <f t="shared" si="0"/>
        <v>-0.35269999999999868</v>
      </c>
      <c r="D56" s="2">
        <f t="shared" si="1"/>
        <v>0</v>
      </c>
      <c r="E56" s="2">
        <f t="shared" si="2"/>
        <v>0.35269999999999868</v>
      </c>
      <c r="F56" s="2">
        <f t="shared" si="7"/>
        <v>0.45002755215951734</v>
      </c>
      <c r="G56" s="2">
        <f t="shared" si="7"/>
        <v>0.45995286741934083</v>
      </c>
      <c r="H56" s="2">
        <f t="shared" si="3"/>
        <v>0.97842101666740011</v>
      </c>
      <c r="I56" s="2">
        <f t="shared" si="4"/>
        <v>49.45464127324756</v>
      </c>
    </row>
    <row r="57" spans="1:9" ht="13.5" x14ac:dyDescent="0.25">
      <c r="A57" s="3">
        <f>TITRES_STAT!B60</f>
        <v>42087</v>
      </c>
      <c r="B57" s="6">
        <f>TITRES_STAT!D60</f>
        <v>107.92659999999999</v>
      </c>
      <c r="C57" s="2">
        <f t="shared" si="0"/>
        <v>-1.4108000000000089</v>
      </c>
      <c r="D57" s="2">
        <f t="shared" si="1"/>
        <v>0</v>
      </c>
      <c r="E57" s="2">
        <f t="shared" si="2"/>
        <v>1.4108000000000089</v>
      </c>
      <c r="F57" s="2">
        <f t="shared" si="7"/>
        <v>0.41788272700526613</v>
      </c>
      <c r="G57" s="2">
        <f t="shared" si="7"/>
        <v>0.52787051974653143</v>
      </c>
      <c r="H57" s="2">
        <f t="shared" si="3"/>
        <v>0.7916386904991809</v>
      </c>
      <c r="I57" s="2">
        <f t="shared" si="4"/>
        <v>44.185174985176104</v>
      </c>
    </row>
    <row r="58" spans="1:9" ht="13.5" x14ac:dyDescent="0.25">
      <c r="A58" s="3">
        <f>TITRES_STAT!B61</f>
        <v>42088</v>
      </c>
      <c r="B58" s="6">
        <f>TITRES_STAT!D61</f>
        <v>109.3374</v>
      </c>
      <c r="C58" s="2">
        <f t="shared" si="0"/>
        <v>1.4108000000000089</v>
      </c>
      <c r="D58" s="2">
        <f t="shared" si="1"/>
        <v>1.4108000000000089</v>
      </c>
      <c r="E58" s="2">
        <f t="shared" si="2"/>
        <v>0</v>
      </c>
      <c r="F58" s="2">
        <f t="shared" si="7"/>
        <v>0.48880538936203349</v>
      </c>
      <c r="G58" s="2">
        <f t="shared" si="7"/>
        <v>0.49016548262177917</v>
      </c>
      <c r="H58" s="2">
        <f t="shared" si="3"/>
        <v>0.99722523656200579</v>
      </c>
      <c r="I58" s="2">
        <f t="shared" si="4"/>
        <v>49.930534538939369</v>
      </c>
    </row>
    <row r="59" spans="1:9" ht="13.5" x14ac:dyDescent="0.25">
      <c r="A59" s="3">
        <f>TITRES_STAT!B62</f>
        <v>42089</v>
      </c>
      <c r="B59" s="6">
        <f>TITRES_STAT!D62</f>
        <v>109.3374</v>
      </c>
      <c r="C59" s="2">
        <f t="shared" si="0"/>
        <v>0</v>
      </c>
      <c r="D59" s="2">
        <f t="shared" si="1"/>
        <v>0</v>
      </c>
      <c r="E59" s="2">
        <f t="shared" si="2"/>
        <v>0</v>
      </c>
      <c r="F59" s="2">
        <f t="shared" si="7"/>
        <v>0.45389071869331682</v>
      </c>
      <c r="G59" s="2">
        <f t="shared" si="7"/>
        <v>0.45515366243450922</v>
      </c>
      <c r="H59" s="2">
        <f t="shared" si="3"/>
        <v>0.9972252365620059</v>
      </c>
      <c r="I59" s="2">
        <f t="shared" si="4"/>
        <v>49.930534538939369</v>
      </c>
    </row>
    <row r="60" spans="1:9" ht="13.5" x14ac:dyDescent="0.25">
      <c r="A60" s="3">
        <f>TITRES_STAT!B63</f>
        <v>42090</v>
      </c>
      <c r="B60" s="6">
        <f>TITRES_STAT!D63</f>
        <v>109.3374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0.42146995307236562</v>
      </c>
      <c r="G60" s="2">
        <f t="shared" si="7"/>
        <v>0.42264268654633003</v>
      </c>
      <c r="H60" s="2">
        <f t="shared" si="3"/>
        <v>0.99722523656200579</v>
      </c>
      <c r="I60" s="2">
        <f t="shared" si="4"/>
        <v>49.930534538939369</v>
      </c>
    </row>
    <row r="61" spans="1:9" ht="13.5" x14ac:dyDescent="0.25">
      <c r="A61" s="3">
        <f>TITRES_STAT!B64</f>
        <v>42093</v>
      </c>
      <c r="B61" s="6">
        <f>TITRES_STAT!D64</f>
        <v>109.3374</v>
      </c>
      <c r="C61" s="2">
        <f t="shared" si="0"/>
        <v>0</v>
      </c>
      <c r="D61" s="2">
        <f t="shared" si="1"/>
        <v>0</v>
      </c>
      <c r="E61" s="2">
        <f t="shared" si="2"/>
        <v>0</v>
      </c>
      <c r="F61" s="2">
        <f t="shared" ref="F61:G76" si="8">((F60*13)+D61)/14</f>
        <v>0.39136495642433949</v>
      </c>
      <c r="G61" s="2">
        <f t="shared" si="8"/>
        <v>0.39245392322159217</v>
      </c>
      <c r="H61" s="2">
        <f t="shared" si="3"/>
        <v>0.99722523656200579</v>
      </c>
      <c r="I61" s="2">
        <f t="shared" si="4"/>
        <v>49.930534538939369</v>
      </c>
    </row>
    <row r="62" spans="1:9" ht="13.5" x14ac:dyDescent="0.25">
      <c r="A62" s="3">
        <f>TITRES_STAT!B65</f>
        <v>42094</v>
      </c>
      <c r="B62" s="6">
        <f>TITRES_STAT!D65</f>
        <v>109.6901</v>
      </c>
      <c r="C62" s="2">
        <f t="shared" si="0"/>
        <v>0.35269999999999868</v>
      </c>
      <c r="D62" s="2">
        <f t="shared" si="1"/>
        <v>0.35269999999999868</v>
      </c>
      <c r="E62" s="2">
        <f t="shared" si="2"/>
        <v>0</v>
      </c>
      <c r="F62" s="2">
        <f t="shared" si="8"/>
        <v>0.3886031738226009</v>
      </c>
      <c r="G62" s="2">
        <f t="shared" si="8"/>
        <v>0.36442150013433555</v>
      </c>
      <c r="H62" s="2">
        <f t="shared" si="3"/>
        <v>1.066356331005035</v>
      </c>
      <c r="I62" s="2">
        <f t="shared" si="4"/>
        <v>51.605636211174684</v>
      </c>
    </row>
    <row r="63" spans="1:9" ht="13.5" x14ac:dyDescent="0.25">
      <c r="A63" s="3">
        <f>TITRES_STAT!B66</f>
        <v>42095</v>
      </c>
      <c r="B63" s="6">
        <f>TITRES_STAT!D66</f>
        <v>110.0428</v>
      </c>
      <c r="C63" s="2">
        <f t="shared" si="0"/>
        <v>0.35269999999999868</v>
      </c>
      <c r="D63" s="2">
        <f t="shared" si="1"/>
        <v>0.35269999999999868</v>
      </c>
      <c r="E63" s="2">
        <f t="shared" si="2"/>
        <v>0</v>
      </c>
      <c r="F63" s="2">
        <f t="shared" si="8"/>
        <v>0.38603866140670073</v>
      </c>
      <c r="G63" s="2">
        <f t="shared" si="8"/>
        <v>0.33839139298188303</v>
      </c>
      <c r="H63" s="2">
        <f t="shared" si="3"/>
        <v>1.1408052019436814</v>
      </c>
      <c r="I63" s="2">
        <f t="shared" si="4"/>
        <v>53.288603788327904</v>
      </c>
    </row>
    <row r="64" spans="1:9" ht="13.5" x14ac:dyDescent="0.25">
      <c r="A64" s="3">
        <f>TITRES_STAT!B67</f>
        <v>42096</v>
      </c>
      <c r="B64" s="6">
        <f>TITRES_STAT!D67</f>
        <v>109.7042</v>
      </c>
      <c r="C64" s="2">
        <f t="shared" si="0"/>
        <v>-0.33859999999999957</v>
      </c>
      <c r="D64" s="2">
        <f t="shared" si="1"/>
        <v>0</v>
      </c>
      <c r="E64" s="2">
        <f t="shared" si="2"/>
        <v>0.33859999999999957</v>
      </c>
      <c r="F64" s="2">
        <f t="shared" si="8"/>
        <v>0.35846447130622211</v>
      </c>
      <c r="G64" s="2">
        <f t="shared" si="8"/>
        <v>0.33840629348317702</v>
      </c>
      <c r="H64" s="2">
        <f t="shared" si="3"/>
        <v>1.0592724727917693</v>
      </c>
      <c r="I64" s="2">
        <f t="shared" si="4"/>
        <v>51.439160518457598</v>
      </c>
    </row>
    <row r="65" spans="1:9" ht="13.5" x14ac:dyDescent="0.25">
      <c r="A65" s="3">
        <f>TITRES_STAT!B68</f>
        <v>42097</v>
      </c>
      <c r="B65" s="6">
        <f>TITRES_STAT!D68</f>
        <v>109.3374</v>
      </c>
      <c r="C65" s="2">
        <f t="shared" si="0"/>
        <v>-0.36679999999999779</v>
      </c>
      <c r="D65" s="2">
        <f t="shared" si="1"/>
        <v>0</v>
      </c>
      <c r="E65" s="2">
        <f t="shared" si="2"/>
        <v>0.36679999999999779</v>
      </c>
      <c r="F65" s="2">
        <f t="shared" si="8"/>
        <v>0.33285986621292052</v>
      </c>
      <c r="G65" s="2">
        <f t="shared" si="8"/>
        <v>0.34043441537723568</v>
      </c>
      <c r="H65" s="2">
        <f t="shared" si="3"/>
        <v>0.97775034243843473</v>
      </c>
      <c r="I65" s="2">
        <f t="shared" si="4"/>
        <v>49.437500854275349</v>
      </c>
    </row>
    <row r="66" spans="1:9" ht="13.5" x14ac:dyDescent="0.25">
      <c r="A66" s="3">
        <f>TITRES_STAT!B69</f>
        <v>42100</v>
      </c>
      <c r="B66" s="6">
        <f>TITRES_STAT!D69</f>
        <v>109.3374</v>
      </c>
      <c r="C66" s="2">
        <f t="shared" si="0"/>
        <v>0</v>
      </c>
      <c r="D66" s="2">
        <f t="shared" si="1"/>
        <v>0</v>
      </c>
      <c r="E66" s="2">
        <f t="shared" si="2"/>
        <v>0</v>
      </c>
      <c r="F66" s="2">
        <f t="shared" si="8"/>
        <v>0.30908416148342621</v>
      </c>
      <c r="G66" s="2">
        <f t="shared" si="8"/>
        <v>0.31611767142171887</v>
      </c>
      <c r="H66" s="2">
        <f t="shared" si="3"/>
        <v>0.97775034243843473</v>
      </c>
      <c r="I66" s="2">
        <f t="shared" si="4"/>
        <v>49.437500854275349</v>
      </c>
    </row>
    <row r="67" spans="1:9" ht="13.5" x14ac:dyDescent="0.25">
      <c r="A67" s="3">
        <f>TITRES_STAT!B70</f>
        <v>42101</v>
      </c>
      <c r="B67" s="6">
        <f>TITRES_STAT!D70</f>
        <v>109.3374</v>
      </c>
      <c r="C67" s="2">
        <f t="shared" ref="C67:C130" si="9">B67-B66</f>
        <v>0</v>
      </c>
      <c r="D67" s="2">
        <f t="shared" ref="D67:D130" si="10">IF(C67&gt;0,C67,0)</f>
        <v>0</v>
      </c>
      <c r="E67" s="2">
        <f t="shared" ref="E67:E130" si="11">IF(C67&lt;0,-C67,0)</f>
        <v>0</v>
      </c>
      <c r="F67" s="2">
        <f t="shared" si="8"/>
        <v>0.28700672137746724</v>
      </c>
      <c r="G67" s="2">
        <f t="shared" si="8"/>
        <v>0.29353783774873893</v>
      </c>
      <c r="H67" s="2">
        <f t="shared" si="3"/>
        <v>0.97775034243843495</v>
      </c>
      <c r="I67" s="2">
        <f t="shared" si="4"/>
        <v>49.437500854275349</v>
      </c>
    </row>
    <row r="68" spans="1:9" ht="13.5" x14ac:dyDescent="0.25">
      <c r="A68" s="3">
        <f>TITRES_STAT!B71</f>
        <v>42102</v>
      </c>
      <c r="B68" s="6">
        <f>TITRES_STAT!D71</f>
        <v>110.7482</v>
      </c>
      <c r="C68" s="2">
        <f t="shared" si="9"/>
        <v>1.4107999999999947</v>
      </c>
      <c r="D68" s="2">
        <f t="shared" si="10"/>
        <v>1.4107999999999947</v>
      </c>
      <c r="E68" s="2">
        <f t="shared" si="11"/>
        <v>0</v>
      </c>
      <c r="F68" s="2">
        <f t="shared" si="8"/>
        <v>0.36727766985050492</v>
      </c>
      <c r="G68" s="2">
        <f t="shared" si="8"/>
        <v>0.27257084933811471</v>
      </c>
      <c r="H68" s="2">
        <f t="shared" si="3"/>
        <v>1.3474576270440046</v>
      </c>
      <c r="I68" s="2">
        <f t="shared" si="4"/>
        <v>57.400722020306169</v>
      </c>
    </row>
    <row r="69" spans="1:9" ht="13.5" x14ac:dyDescent="0.25">
      <c r="A69" s="3">
        <f>TITRES_STAT!B72</f>
        <v>42104</v>
      </c>
      <c r="B69" s="6">
        <f>TITRES_STAT!D72</f>
        <v>111.1009</v>
      </c>
      <c r="C69" s="2">
        <f t="shared" si="9"/>
        <v>0.35269999999999868</v>
      </c>
      <c r="D69" s="2">
        <f t="shared" si="10"/>
        <v>0.35269999999999868</v>
      </c>
      <c r="E69" s="2">
        <f t="shared" si="11"/>
        <v>0</v>
      </c>
      <c r="F69" s="2">
        <f t="shared" si="8"/>
        <v>0.36623640771832594</v>
      </c>
      <c r="G69" s="2">
        <f t="shared" si="8"/>
        <v>0.25310150295682077</v>
      </c>
      <c r="H69" s="2">
        <f t="shared" si="3"/>
        <v>1.4469942036685812</v>
      </c>
      <c r="I69" s="2">
        <f t="shared" si="4"/>
        <v>59.133536217585615</v>
      </c>
    </row>
    <row r="70" spans="1:9" ht="13.5" x14ac:dyDescent="0.25">
      <c r="A70" s="3">
        <f>TITRES_STAT!B73</f>
        <v>42107</v>
      </c>
      <c r="B70" s="6">
        <f>TITRES_STAT!D73</f>
        <v>114.3035</v>
      </c>
      <c r="C70" s="2">
        <f t="shared" si="9"/>
        <v>3.2026000000000039</v>
      </c>
      <c r="D70" s="2">
        <f t="shared" si="10"/>
        <v>3.2026000000000039</v>
      </c>
      <c r="E70" s="2">
        <f t="shared" si="11"/>
        <v>0</v>
      </c>
      <c r="F70" s="2">
        <f t="shared" si="8"/>
        <v>0.56883380716701726</v>
      </c>
      <c r="G70" s="2">
        <f t="shared" si="8"/>
        <v>0.23502282417419071</v>
      </c>
      <c r="H70" s="2">
        <f t="shared" si="3"/>
        <v>2.4203343192975058</v>
      </c>
      <c r="I70" s="2">
        <f t="shared" si="4"/>
        <v>70.763091948117292</v>
      </c>
    </row>
    <row r="71" spans="1:9" ht="13.5" x14ac:dyDescent="0.25">
      <c r="A71" s="3">
        <f>TITRES_STAT!B74</f>
        <v>42108</v>
      </c>
      <c r="B71" s="6">
        <f>TITRES_STAT!D74</f>
        <v>117.1039</v>
      </c>
      <c r="C71" s="2">
        <f t="shared" si="9"/>
        <v>2.8003999999999962</v>
      </c>
      <c r="D71" s="2">
        <f t="shared" si="10"/>
        <v>2.8003999999999962</v>
      </c>
      <c r="E71" s="2">
        <f t="shared" si="11"/>
        <v>0</v>
      </c>
      <c r="F71" s="2">
        <f t="shared" si="8"/>
        <v>0.72823139236937284</v>
      </c>
      <c r="G71" s="2">
        <f t="shared" si="8"/>
        <v>0.21823547959031994</v>
      </c>
      <c r="H71" s="2">
        <f t="shared" si="3"/>
        <v>3.3369065091360803</v>
      </c>
      <c r="I71" s="2">
        <f t="shared" si="4"/>
        <v>76.942089992177358</v>
      </c>
    </row>
    <row r="72" spans="1:9" ht="13.5" x14ac:dyDescent="0.25">
      <c r="A72" s="3">
        <f>TITRES_STAT!B75</f>
        <v>42109</v>
      </c>
      <c r="B72" s="6">
        <f>TITRES_STAT!D75</f>
        <v>120.6168</v>
      </c>
      <c r="C72" s="2">
        <f t="shared" si="9"/>
        <v>3.5129000000000019</v>
      </c>
      <c r="D72" s="2">
        <f t="shared" si="10"/>
        <v>3.5129000000000019</v>
      </c>
      <c r="E72" s="2">
        <f t="shared" si="11"/>
        <v>0</v>
      </c>
      <c r="F72" s="2">
        <f t="shared" si="8"/>
        <v>0.92713629291441779</v>
      </c>
      <c r="G72" s="2">
        <f t="shared" si="8"/>
        <v>0.20264723104815421</v>
      </c>
      <c r="H72" s="2">
        <f t="shared" si="3"/>
        <v>4.575124407666376</v>
      </c>
      <c r="I72" s="2">
        <f t="shared" si="4"/>
        <v>82.063180534143839</v>
      </c>
    </row>
    <row r="73" spans="1:9" ht="13.5" x14ac:dyDescent="0.25">
      <c r="A73" s="3">
        <f>TITRES_STAT!B76</f>
        <v>42110</v>
      </c>
      <c r="B73" s="6">
        <f>TITRES_STAT!D76</f>
        <v>125.5617</v>
      </c>
      <c r="C73" s="2">
        <f t="shared" si="9"/>
        <v>4.9449000000000041</v>
      </c>
      <c r="D73" s="2">
        <f t="shared" si="10"/>
        <v>4.9449000000000041</v>
      </c>
      <c r="E73" s="2">
        <f t="shared" si="11"/>
        <v>0</v>
      </c>
      <c r="F73" s="2">
        <f t="shared" si="8"/>
        <v>1.2141194148491026</v>
      </c>
      <c r="G73" s="2">
        <f t="shared" si="8"/>
        <v>0.18817242883042892</v>
      </c>
      <c r="H73" s="2">
        <f t="shared" si="3"/>
        <v>6.4521642325359103</v>
      </c>
      <c r="I73" s="2">
        <f t="shared" si="4"/>
        <v>86.581079418056405</v>
      </c>
    </row>
    <row r="74" spans="1:9" ht="13.5" x14ac:dyDescent="0.25">
      <c r="A74" s="3">
        <f>TITRES_STAT!B77</f>
        <v>42111</v>
      </c>
      <c r="B74" s="6">
        <f>TITRES_STAT!D77</f>
        <v>124.8563</v>
      </c>
      <c r="C74" s="2">
        <f t="shared" si="9"/>
        <v>-0.70539999999999736</v>
      </c>
      <c r="D74" s="2">
        <f t="shared" si="10"/>
        <v>0</v>
      </c>
      <c r="E74" s="2">
        <f t="shared" si="11"/>
        <v>0.70539999999999736</v>
      </c>
      <c r="F74" s="2">
        <f t="shared" si="8"/>
        <v>1.127396599502738</v>
      </c>
      <c r="G74" s="2">
        <f t="shared" si="8"/>
        <v>0.22511725534254096</v>
      </c>
      <c r="H74" s="2">
        <f t="shared" si="3"/>
        <v>5.0080416882627619</v>
      </c>
      <c r="I74" s="2">
        <f t="shared" si="4"/>
        <v>83.355641457122573</v>
      </c>
    </row>
    <row r="75" spans="1:9" ht="13.5" x14ac:dyDescent="0.25">
      <c r="A75" s="3">
        <f>TITRES_STAT!B78</f>
        <v>42114</v>
      </c>
      <c r="B75" s="6">
        <f>TITRES_STAT!D78</f>
        <v>125.49120000000001</v>
      </c>
      <c r="C75" s="2">
        <f t="shared" si="9"/>
        <v>0.6349000000000018</v>
      </c>
      <c r="D75" s="2">
        <f t="shared" si="10"/>
        <v>0.6349000000000018</v>
      </c>
      <c r="E75" s="2">
        <f t="shared" si="11"/>
        <v>0</v>
      </c>
      <c r="F75" s="2">
        <f t="shared" si="8"/>
        <v>1.0922182709668282</v>
      </c>
      <c r="G75" s="2">
        <f t="shared" si="8"/>
        <v>0.20903745138950233</v>
      </c>
      <c r="H75" s="2">
        <f t="shared" si="3"/>
        <v>5.2249884587986246</v>
      </c>
      <c r="I75" s="2">
        <f t="shared" si="4"/>
        <v>83.93571318856722</v>
      </c>
    </row>
    <row r="76" spans="1:9" ht="13.5" x14ac:dyDescent="0.25">
      <c r="A76" s="3">
        <f>TITRES_STAT!B79</f>
        <v>42115</v>
      </c>
      <c r="B76" s="6">
        <f>TITRES_STAT!D79</f>
        <v>125.858</v>
      </c>
      <c r="C76" s="2">
        <f t="shared" si="9"/>
        <v>0.36679999999999779</v>
      </c>
      <c r="D76" s="2">
        <f t="shared" si="10"/>
        <v>0.36679999999999779</v>
      </c>
      <c r="E76" s="2">
        <f t="shared" si="11"/>
        <v>0</v>
      </c>
      <c r="F76" s="2">
        <f t="shared" si="8"/>
        <v>1.0404026801834831</v>
      </c>
      <c r="G76" s="2">
        <f t="shared" si="8"/>
        <v>0.19410620486168076</v>
      </c>
      <c r="H76" s="2">
        <f t="shared" si="3"/>
        <v>5.3599661119791078</v>
      </c>
      <c r="I76" s="2">
        <f t="shared" si="4"/>
        <v>84.276645780918827</v>
      </c>
    </row>
    <row r="77" spans="1:9" ht="13.5" x14ac:dyDescent="0.25">
      <c r="A77" s="3">
        <f>TITRES_STAT!B80</f>
        <v>42116</v>
      </c>
      <c r="B77" s="6">
        <f>TITRES_STAT!D80</f>
        <v>126.9725</v>
      </c>
      <c r="C77" s="2">
        <f t="shared" si="9"/>
        <v>1.1144999999999925</v>
      </c>
      <c r="D77" s="2">
        <f t="shared" si="10"/>
        <v>1.1144999999999925</v>
      </c>
      <c r="E77" s="2">
        <f t="shared" si="11"/>
        <v>0</v>
      </c>
      <c r="F77" s="2">
        <f t="shared" ref="F77:G92" si="12">((F76*13)+D77)/14</f>
        <v>1.0456953458846623</v>
      </c>
      <c r="G77" s="2">
        <f t="shared" si="12"/>
        <v>0.18024147594298928</v>
      </c>
      <c r="H77" s="2">
        <f t="shared" si="3"/>
        <v>5.8016355026709707</v>
      </c>
      <c r="I77" s="2">
        <f t="shared" si="4"/>
        <v>85.29765378330984</v>
      </c>
    </row>
    <row r="78" spans="1:9" ht="13.5" x14ac:dyDescent="0.25">
      <c r="A78" s="3">
        <f>TITRES_STAT!B81</f>
        <v>42117</v>
      </c>
      <c r="B78" s="6">
        <f>TITRES_STAT!D81</f>
        <v>126.9443</v>
      </c>
      <c r="C78" s="2">
        <f t="shared" si="9"/>
        <v>-2.8199999999998226E-2</v>
      </c>
      <c r="D78" s="2">
        <f t="shared" si="10"/>
        <v>0</v>
      </c>
      <c r="E78" s="2">
        <f t="shared" si="11"/>
        <v>2.8199999999998226E-2</v>
      </c>
      <c r="F78" s="2">
        <f t="shared" si="12"/>
        <v>0.97100282117861503</v>
      </c>
      <c r="G78" s="2">
        <f t="shared" si="12"/>
        <v>0.16938137051848992</v>
      </c>
      <c r="H78" s="2">
        <f t="shared" si="3"/>
        <v>5.7326423691477864</v>
      </c>
      <c r="I78" s="2">
        <f t="shared" si="4"/>
        <v>85.146990658786777</v>
      </c>
    </row>
    <row r="79" spans="1:9" ht="13.5" x14ac:dyDescent="0.25">
      <c r="A79" s="3">
        <f>TITRES_STAT!B82</f>
        <v>42118</v>
      </c>
      <c r="B79" s="6">
        <f>TITRES_STAT!D82</f>
        <v>126.9725</v>
      </c>
      <c r="C79" s="2">
        <f t="shared" si="9"/>
        <v>2.8199999999998226E-2</v>
      </c>
      <c r="D79" s="2">
        <f t="shared" si="10"/>
        <v>2.8199999999998226E-2</v>
      </c>
      <c r="E79" s="2">
        <f t="shared" si="11"/>
        <v>0</v>
      </c>
      <c r="F79" s="2">
        <f t="shared" si="12"/>
        <v>0.90365976252299951</v>
      </c>
      <c r="G79" s="2">
        <f t="shared" si="12"/>
        <v>0.15728270119574064</v>
      </c>
      <c r="H79" s="2">
        <f t="shared" si="3"/>
        <v>5.7454491539942563</v>
      </c>
      <c r="I79" s="2">
        <f t="shared" si="4"/>
        <v>85.175190307262795</v>
      </c>
    </row>
    <row r="80" spans="1:9" ht="13.5" x14ac:dyDescent="0.25">
      <c r="A80" s="3">
        <f>TITRES_STAT!B83</f>
        <v>42121</v>
      </c>
      <c r="B80" s="6">
        <f>TITRES_STAT!D83</f>
        <v>123.8828</v>
      </c>
      <c r="C80" s="2">
        <f t="shared" si="9"/>
        <v>-3.0896999999999935</v>
      </c>
      <c r="D80" s="2">
        <f t="shared" si="10"/>
        <v>0</v>
      </c>
      <c r="E80" s="2">
        <f t="shared" si="11"/>
        <v>3.0896999999999935</v>
      </c>
      <c r="F80" s="2">
        <f t="shared" si="12"/>
        <v>0.83911263662849955</v>
      </c>
      <c r="G80" s="2">
        <f t="shared" si="12"/>
        <v>0.36674107968175867</v>
      </c>
      <c r="H80" s="2">
        <f t="shared" si="3"/>
        <v>2.2880246667666562</v>
      </c>
      <c r="I80" s="2">
        <f t="shared" si="4"/>
        <v>69.586602858932636</v>
      </c>
    </row>
    <row r="81" spans="1:9" ht="13.5" x14ac:dyDescent="0.25">
      <c r="A81" s="3">
        <f>TITRES_STAT!B84</f>
        <v>42122</v>
      </c>
      <c r="B81" s="6">
        <f>TITRES_STAT!D84</f>
        <v>124.78570000000001</v>
      </c>
      <c r="C81" s="2">
        <f t="shared" si="9"/>
        <v>0.90290000000000248</v>
      </c>
      <c r="D81" s="2">
        <f t="shared" si="10"/>
        <v>0.90290000000000248</v>
      </c>
      <c r="E81" s="2">
        <f t="shared" si="11"/>
        <v>0</v>
      </c>
      <c r="F81" s="2">
        <f t="shared" si="12"/>
        <v>0.84366887686932124</v>
      </c>
      <c r="G81" s="2">
        <f t="shared" si="12"/>
        <v>0.34054528827591879</v>
      </c>
      <c r="H81" s="2">
        <f t="shared" ref="H81:H144" si="13">F81/G81</f>
        <v>2.4774058133077395</v>
      </c>
      <c r="I81" s="2">
        <f t="shared" ref="I81:I144" si="14">IF(G81=0,100,100-(100/(1+H81)))</f>
        <v>71.242930687782135</v>
      </c>
    </row>
    <row r="82" spans="1:9" ht="13.5" x14ac:dyDescent="0.25">
      <c r="A82" s="3">
        <f>TITRES_STAT!B85</f>
        <v>42123</v>
      </c>
      <c r="B82" s="6">
        <f>TITRES_STAT!D85</f>
        <v>124.15089999999999</v>
      </c>
      <c r="C82" s="2">
        <f t="shared" si="9"/>
        <v>-0.63480000000001269</v>
      </c>
      <c r="D82" s="2">
        <f t="shared" si="10"/>
        <v>0</v>
      </c>
      <c r="E82" s="2">
        <f t="shared" si="11"/>
        <v>0.63480000000001269</v>
      </c>
      <c r="F82" s="2">
        <f t="shared" si="12"/>
        <v>0.78340681423579828</v>
      </c>
      <c r="G82" s="2">
        <f t="shared" si="12"/>
        <v>0.36156348197049698</v>
      </c>
      <c r="H82" s="2">
        <f t="shared" si="13"/>
        <v>2.1667199628853089</v>
      </c>
      <c r="I82" s="2">
        <f t="shared" si="14"/>
        <v>68.421584108470867</v>
      </c>
    </row>
    <row r="83" spans="1:9" ht="13.5" x14ac:dyDescent="0.25">
      <c r="A83" s="3">
        <f>TITRES_STAT!B86</f>
        <v>42124</v>
      </c>
      <c r="B83" s="6">
        <f>TITRES_STAT!D86</f>
        <v>124.15089999999999</v>
      </c>
      <c r="C83" s="2">
        <f t="shared" si="9"/>
        <v>0</v>
      </c>
      <c r="D83" s="2">
        <f t="shared" si="10"/>
        <v>0</v>
      </c>
      <c r="E83" s="2">
        <f t="shared" si="11"/>
        <v>0</v>
      </c>
      <c r="F83" s="2">
        <f t="shared" si="12"/>
        <v>0.72744918464752695</v>
      </c>
      <c r="G83" s="2">
        <f t="shared" si="12"/>
        <v>0.33573751897260434</v>
      </c>
      <c r="H83" s="2">
        <f t="shared" si="13"/>
        <v>2.1667199628853089</v>
      </c>
      <c r="I83" s="2">
        <f t="shared" si="14"/>
        <v>68.421584108470867</v>
      </c>
    </row>
    <row r="84" spans="1:9" ht="13.5" x14ac:dyDescent="0.25">
      <c r="A84" s="3">
        <f>TITRES_STAT!B87</f>
        <v>42128</v>
      </c>
      <c r="B84" s="6">
        <f>TITRES_STAT!D87</f>
        <v>124.50360000000001</v>
      </c>
      <c r="C84" s="2">
        <f t="shared" si="9"/>
        <v>0.35270000000001289</v>
      </c>
      <c r="D84" s="2">
        <f t="shared" si="10"/>
        <v>0.35270000000001289</v>
      </c>
      <c r="E84" s="2">
        <f t="shared" si="11"/>
        <v>0</v>
      </c>
      <c r="F84" s="2">
        <f t="shared" si="12"/>
        <v>0.70068138574413308</v>
      </c>
      <c r="G84" s="2">
        <f t="shared" si="12"/>
        <v>0.31175626761741831</v>
      </c>
      <c r="H84" s="2">
        <f t="shared" si="13"/>
        <v>2.2475294277130513</v>
      </c>
      <c r="I84" s="2">
        <f t="shared" si="14"/>
        <v>69.207361403212531</v>
      </c>
    </row>
    <row r="85" spans="1:9" ht="13.5" x14ac:dyDescent="0.25">
      <c r="A85" s="3">
        <f>TITRES_STAT!B88</f>
        <v>42129</v>
      </c>
      <c r="B85" s="6">
        <f>TITRES_STAT!D88</f>
        <v>124.15089999999999</v>
      </c>
      <c r="C85" s="2">
        <f t="shared" si="9"/>
        <v>-0.35270000000001289</v>
      </c>
      <c r="D85" s="2">
        <f t="shared" si="10"/>
        <v>0</v>
      </c>
      <c r="E85" s="2">
        <f t="shared" si="11"/>
        <v>0.35270000000001289</v>
      </c>
      <c r="F85" s="2">
        <f t="shared" si="12"/>
        <v>0.65063271533383793</v>
      </c>
      <c r="G85" s="2">
        <f t="shared" si="12"/>
        <v>0.31468081993046082</v>
      </c>
      <c r="H85" s="2">
        <f t="shared" si="13"/>
        <v>2.067595716439333</v>
      </c>
      <c r="I85" s="2">
        <f t="shared" si="14"/>
        <v>67.40118019330346</v>
      </c>
    </row>
    <row r="86" spans="1:9" ht="13.5" x14ac:dyDescent="0.25">
      <c r="A86" s="3">
        <f>TITRES_STAT!B89</f>
        <v>42130</v>
      </c>
      <c r="B86" s="6">
        <f>TITRES_STAT!D89</f>
        <v>124.15089999999999</v>
      </c>
      <c r="C86" s="2">
        <f t="shared" si="9"/>
        <v>0</v>
      </c>
      <c r="D86" s="2">
        <f t="shared" si="10"/>
        <v>0</v>
      </c>
      <c r="E86" s="2">
        <f t="shared" si="11"/>
        <v>0</v>
      </c>
      <c r="F86" s="2">
        <f t="shared" si="12"/>
        <v>0.60415894995284958</v>
      </c>
      <c r="G86" s="2">
        <f t="shared" si="12"/>
        <v>0.2922036185068565</v>
      </c>
      <c r="H86" s="2">
        <f t="shared" si="13"/>
        <v>2.067595716439333</v>
      </c>
      <c r="I86" s="2">
        <f t="shared" si="14"/>
        <v>67.40118019330346</v>
      </c>
    </row>
    <row r="87" spans="1:9" ht="13.5" x14ac:dyDescent="0.25">
      <c r="A87" s="3">
        <f>TITRES_STAT!B90</f>
        <v>42131</v>
      </c>
      <c r="B87" s="6">
        <f>TITRES_STAT!D90</f>
        <v>125.06789999999999</v>
      </c>
      <c r="C87" s="2">
        <f t="shared" si="9"/>
        <v>0.91700000000000159</v>
      </c>
      <c r="D87" s="2">
        <f t="shared" si="10"/>
        <v>0.91700000000000159</v>
      </c>
      <c r="E87" s="2">
        <f t="shared" si="11"/>
        <v>0</v>
      </c>
      <c r="F87" s="2">
        <f t="shared" si="12"/>
        <v>0.62650473924193173</v>
      </c>
      <c r="G87" s="2">
        <f t="shared" si="12"/>
        <v>0.27133193147065249</v>
      </c>
      <c r="H87" s="2">
        <f t="shared" si="13"/>
        <v>2.3089974550588237</v>
      </c>
      <c r="I87" s="2">
        <f t="shared" si="14"/>
        <v>69.779366301077346</v>
      </c>
    </row>
    <row r="88" spans="1:9" ht="13.5" x14ac:dyDescent="0.25">
      <c r="A88" s="3">
        <f>TITRES_STAT!B91</f>
        <v>42132</v>
      </c>
      <c r="B88" s="6">
        <f>TITRES_STAT!D91</f>
        <v>125.13849999999999</v>
      </c>
      <c r="C88" s="2">
        <f t="shared" si="9"/>
        <v>7.0599999999998886E-2</v>
      </c>
      <c r="D88" s="2">
        <f t="shared" si="10"/>
        <v>7.0599999999998886E-2</v>
      </c>
      <c r="E88" s="2">
        <f t="shared" si="11"/>
        <v>0</v>
      </c>
      <c r="F88" s="2">
        <f t="shared" si="12"/>
        <v>0.58679725786750792</v>
      </c>
      <c r="G88" s="2">
        <f t="shared" si="12"/>
        <v>0.25195107922274873</v>
      </c>
      <c r="H88" s="2">
        <f t="shared" si="13"/>
        <v>2.3290126784839975</v>
      </c>
      <c r="I88" s="2">
        <f t="shared" si="14"/>
        <v>69.96106363718053</v>
      </c>
    </row>
    <row r="89" spans="1:9" ht="13.5" x14ac:dyDescent="0.25">
      <c r="A89" s="3">
        <f>TITRES_STAT!B92</f>
        <v>42135</v>
      </c>
      <c r="B89" s="6">
        <f>TITRES_STAT!D92</f>
        <v>125.0256</v>
      </c>
      <c r="C89" s="2">
        <f t="shared" si="9"/>
        <v>-0.11289999999999623</v>
      </c>
      <c r="D89" s="2">
        <f t="shared" si="10"/>
        <v>0</v>
      </c>
      <c r="E89" s="2">
        <f t="shared" si="11"/>
        <v>0.11289999999999623</v>
      </c>
      <c r="F89" s="2">
        <f t="shared" si="12"/>
        <v>0.54488316801982883</v>
      </c>
      <c r="G89" s="2">
        <f t="shared" si="12"/>
        <v>0.24201885927826641</v>
      </c>
      <c r="H89" s="2">
        <f t="shared" si="13"/>
        <v>2.2514078846778531</v>
      </c>
      <c r="I89" s="2">
        <f t="shared" si="14"/>
        <v>69.244092544879862</v>
      </c>
    </row>
    <row r="90" spans="1:9" ht="13.5" x14ac:dyDescent="0.25">
      <c r="A90" s="3">
        <f>TITRES_STAT!B93</f>
        <v>42136</v>
      </c>
      <c r="B90" s="6">
        <f>TITRES_STAT!D93</f>
        <v>128.2422</v>
      </c>
      <c r="C90" s="2">
        <f t="shared" si="9"/>
        <v>3.2165999999999997</v>
      </c>
      <c r="D90" s="2">
        <f t="shared" si="10"/>
        <v>3.2165999999999997</v>
      </c>
      <c r="E90" s="2">
        <f t="shared" si="11"/>
        <v>0</v>
      </c>
      <c r="F90" s="2">
        <f t="shared" si="12"/>
        <v>0.73572008458984095</v>
      </c>
      <c r="G90" s="2">
        <f t="shared" si="12"/>
        <v>0.22473179790124737</v>
      </c>
      <c r="H90" s="2">
        <f t="shared" si="13"/>
        <v>3.273769406290846</v>
      </c>
      <c r="I90" s="2">
        <f t="shared" si="14"/>
        <v>76.601451671022929</v>
      </c>
    </row>
    <row r="91" spans="1:9" ht="13.5" x14ac:dyDescent="0.25">
      <c r="A91" s="3">
        <f>TITRES_STAT!B94</f>
        <v>42137</v>
      </c>
      <c r="B91" s="6">
        <f>TITRES_STAT!D94</f>
        <v>128.2422</v>
      </c>
      <c r="C91" s="2">
        <f t="shared" si="9"/>
        <v>0</v>
      </c>
      <c r="D91" s="2">
        <f t="shared" si="10"/>
        <v>0</v>
      </c>
      <c r="E91" s="2">
        <f t="shared" si="11"/>
        <v>0</v>
      </c>
      <c r="F91" s="2">
        <f t="shared" si="12"/>
        <v>0.68316864997628091</v>
      </c>
      <c r="G91" s="2">
        <f t="shared" si="12"/>
        <v>0.20867952662258685</v>
      </c>
      <c r="H91" s="2">
        <f t="shared" si="13"/>
        <v>3.273769406290846</v>
      </c>
      <c r="I91" s="2">
        <f t="shared" si="14"/>
        <v>76.601451671022929</v>
      </c>
    </row>
    <row r="92" spans="1:9" ht="13.5" x14ac:dyDescent="0.25">
      <c r="A92" s="3">
        <f>TITRES_STAT!B95</f>
        <v>42138</v>
      </c>
      <c r="B92" s="6">
        <f>TITRES_STAT!D95</f>
        <v>126.9725</v>
      </c>
      <c r="C92" s="2">
        <f t="shared" si="9"/>
        <v>-1.2697000000000003</v>
      </c>
      <c r="D92" s="2">
        <f t="shared" si="10"/>
        <v>0</v>
      </c>
      <c r="E92" s="2">
        <f t="shared" si="11"/>
        <v>1.2697000000000003</v>
      </c>
      <c r="F92" s="2">
        <f t="shared" si="12"/>
        <v>0.63437088926368934</v>
      </c>
      <c r="G92" s="2">
        <f t="shared" si="12"/>
        <v>0.28446670329240209</v>
      </c>
      <c r="H92" s="2">
        <f t="shared" si="13"/>
        <v>2.2300356488879554</v>
      </c>
      <c r="I92" s="2">
        <f t="shared" si="14"/>
        <v>69.04058937107142</v>
      </c>
    </row>
    <row r="93" spans="1:9" ht="13.5" x14ac:dyDescent="0.25">
      <c r="A93" s="3">
        <f>TITRES_STAT!B96</f>
        <v>42139</v>
      </c>
      <c r="B93" s="6">
        <f>TITRES_STAT!D96</f>
        <v>127.39570000000001</v>
      </c>
      <c r="C93" s="2">
        <f t="shared" si="9"/>
        <v>0.42320000000000846</v>
      </c>
      <c r="D93" s="2">
        <f t="shared" si="10"/>
        <v>0.42320000000000846</v>
      </c>
      <c r="E93" s="2">
        <f t="shared" si="11"/>
        <v>0</v>
      </c>
      <c r="F93" s="2">
        <f t="shared" ref="F93:G108" si="15">((F92*13)+D93)/14</f>
        <v>0.61928725431628351</v>
      </c>
      <c r="G93" s="2">
        <f t="shared" si="15"/>
        <v>0.26414765305723054</v>
      </c>
      <c r="H93" s="2">
        <f t="shared" si="13"/>
        <v>2.3444738090559829</v>
      </c>
      <c r="I93" s="2">
        <f t="shared" si="14"/>
        <v>70.099930300178912</v>
      </c>
    </row>
    <row r="94" spans="1:9" ht="13.5" x14ac:dyDescent="0.25">
      <c r="A94" s="3">
        <f>TITRES_STAT!B97</f>
        <v>42142</v>
      </c>
      <c r="B94" s="6">
        <f>TITRES_STAT!D97</f>
        <v>126.2671</v>
      </c>
      <c r="C94" s="2">
        <f t="shared" si="9"/>
        <v>-1.1286000000000058</v>
      </c>
      <c r="D94" s="2">
        <f t="shared" si="10"/>
        <v>0</v>
      </c>
      <c r="E94" s="2">
        <f t="shared" si="11"/>
        <v>1.1286000000000058</v>
      </c>
      <c r="F94" s="2">
        <f t="shared" si="15"/>
        <v>0.57505245043654896</v>
      </c>
      <c r="G94" s="2">
        <f t="shared" si="15"/>
        <v>0.32589424926742877</v>
      </c>
      <c r="H94" s="2">
        <f t="shared" si="13"/>
        <v>1.7645369678329641</v>
      </c>
      <c r="I94" s="2">
        <f t="shared" si="14"/>
        <v>63.827577216886723</v>
      </c>
    </row>
    <row r="95" spans="1:9" ht="13.5" x14ac:dyDescent="0.25">
      <c r="A95" s="3">
        <f>TITRES_STAT!B98</f>
        <v>42143</v>
      </c>
      <c r="B95" s="6">
        <f>TITRES_STAT!D98</f>
        <v>125.5617</v>
      </c>
      <c r="C95" s="2">
        <f t="shared" si="9"/>
        <v>-0.70539999999999736</v>
      </c>
      <c r="D95" s="2">
        <f t="shared" si="10"/>
        <v>0</v>
      </c>
      <c r="E95" s="2">
        <f t="shared" si="11"/>
        <v>0.70539999999999736</v>
      </c>
      <c r="F95" s="2">
        <f t="shared" si="15"/>
        <v>0.53397727540536688</v>
      </c>
      <c r="G95" s="2">
        <f t="shared" si="15"/>
        <v>0.35300180289118366</v>
      </c>
      <c r="H95" s="2">
        <f t="shared" si="13"/>
        <v>1.5126757739817287</v>
      </c>
      <c r="I95" s="2">
        <f t="shared" si="14"/>
        <v>60.201789249739008</v>
      </c>
    </row>
    <row r="96" spans="1:9" ht="13.5" x14ac:dyDescent="0.25">
      <c r="A96" s="3">
        <f>TITRES_STAT!B99</f>
        <v>42144</v>
      </c>
      <c r="B96" s="6">
        <f>TITRES_STAT!D99</f>
        <v>124.15089999999999</v>
      </c>
      <c r="C96" s="2">
        <f t="shared" si="9"/>
        <v>-1.4108000000000089</v>
      </c>
      <c r="D96" s="2">
        <f t="shared" si="10"/>
        <v>0</v>
      </c>
      <c r="E96" s="2">
        <f t="shared" si="11"/>
        <v>1.4108000000000089</v>
      </c>
      <c r="F96" s="2">
        <f t="shared" si="15"/>
        <v>0.49583604144784071</v>
      </c>
      <c r="G96" s="2">
        <f t="shared" si="15"/>
        <v>0.42855881697038545</v>
      </c>
      <c r="H96" s="2">
        <f t="shared" si="13"/>
        <v>1.1569848100502487</v>
      </c>
      <c r="I96" s="2">
        <f t="shared" si="14"/>
        <v>53.63898737994802</v>
      </c>
    </row>
    <row r="97" spans="1:9" ht="13.5" x14ac:dyDescent="0.25">
      <c r="A97" s="3">
        <f>TITRES_STAT!B100</f>
        <v>42145</v>
      </c>
      <c r="B97" s="6">
        <f>TITRES_STAT!D100</f>
        <v>124.15089999999999</v>
      </c>
      <c r="C97" s="2">
        <f t="shared" si="9"/>
        <v>0</v>
      </c>
      <c r="D97" s="2">
        <f t="shared" si="10"/>
        <v>0</v>
      </c>
      <c r="E97" s="2">
        <f t="shared" si="11"/>
        <v>0</v>
      </c>
      <c r="F97" s="2">
        <f t="shared" si="15"/>
        <v>0.4604191813444235</v>
      </c>
      <c r="G97" s="2">
        <f t="shared" si="15"/>
        <v>0.39794747290107224</v>
      </c>
      <c r="H97" s="2">
        <f t="shared" si="13"/>
        <v>1.1569848100502484</v>
      </c>
      <c r="I97" s="2">
        <f t="shared" si="14"/>
        <v>53.63898737994802</v>
      </c>
    </row>
    <row r="98" spans="1:9" ht="13.5" x14ac:dyDescent="0.25">
      <c r="A98" s="3">
        <f>TITRES_STAT!B101</f>
        <v>42146</v>
      </c>
      <c r="B98" s="6">
        <f>TITRES_STAT!D101</f>
        <v>125.3853</v>
      </c>
      <c r="C98" s="2">
        <f t="shared" si="9"/>
        <v>1.2344000000000079</v>
      </c>
      <c r="D98" s="2">
        <f t="shared" si="10"/>
        <v>1.2344000000000079</v>
      </c>
      <c r="E98" s="2">
        <f t="shared" si="11"/>
        <v>0</v>
      </c>
      <c r="F98" s="2">
        <f t="shared" si="15"/>
        <v>0.51570352553410814</v>
      </c>
      <c r="G98" s="2">
        <f t="shared" si="15"/>
        <v>0.3695226534081385</v>
      </c>
      <c r="H98" s="2">
        <f t="shared" si="13"/>
        <v>1.395593804000191</v>
      </c>
      <c r="I98" s="2">
        <f t="shared" si="14"/>
        <v>58.256696175696057</v>
      </c>
    </row>
    <row r="99" spans="1:9" ht="13.5" x14ac:dyDescent="0.25">
      <c r="A99" s="3">
        <f>TITRES_STAT!B102</f>
        <v>42149</v>
      </c>
      <c r="B99" s="6">
        <f>TITRES_STAT!D102</f>
        <v>123.4455</v>
      </c>
      <c r="C99" s="2">
        <f t="shared" si="9"/>
        <v>-1.9398000000000053</v>
      </c>
      <c r="D99" s="2">
        <f t="shared" si="10"/>
        <v>0</v>
      </c>
      <c r="E99" s="2">
        <f t="shared" si="11"/>
        <v>1.9398000000000053</v>
      </c>
      <c r="F99" s="2">
        <f t="shared" si="15"/>
        <v>0.47886755942452902</v>
      </c>
      <c r="G99" s="2">
        <f t="shared" si="15"/>
        <v>0.4816853210218433</v>
      </c>
      <c r="H99" s="2">
        <f t="shared" si="13"/>
        <v>0.99415020247796482</v>
      </c>
      <c r="I99" s="2">
        <f t="shared" si="14"/>
        <v>49.853326055510614</v>
      </c>
    </row>
    <row r="100" spans="1:9" ht="13.5" x14ac:dyDescent="0.25">
      <c r="A100" s="3">
        <f>TITRES_STAT!B103</f>
        <v>42150</v>
      </c>
      <c r="B100" s="6">
        <f>TITRES_STAT!D103</f>
        <v>126.9725</v>
      </c>
      <c r="C100" s="2">
        <f t="shared" si="9"/>
        <v>3.527000000000001</v>
      </c>
      <c r="D100" s="2">
        <f t="shared" si="10"/>
        <v>3.527000000000001</v>
      </c>
      <c r="E100" s="2">
        <f t="shared" si="11"/>
        <v>0</v>
      </c>
      <c r="F100" s="2">
        <f t="shared" si="15"/>
        <v>0.69659130517991996</v>
      </c>
      <c r="G100" s="2">
        <f t="shared" si="15"/>
        <v>0.44727922666314024</v>
      </c>
      <c r="H100" s="2">
        <f t="shared" si="13"/>
        <v>1.5573969539715384</v>
      </c>
      <c r="I100" s="2">
        <f t="shared" si="14"/>
        <v>60.897740241418575</v>
      </c>
    </row>
    <row r="101" spans="1:9" ht="13.5" x14ac:dyDescent="0.25">
      <c r="A101" s="3">
        <f>TITRES_STAT!B104</f>
        <v>42151</v>
      </c>
      <c r="B101" s="6">
        <f>TITRES_STAT!D104</f>
        <v>126.9725</v>
      </c>
      <c r="C101" s="2">
        <f t="shared" si="9"/>
        <v>0</v>
      </c>
      <c r="D101" s="2">
        <f t="shared" si="10"/>
        <v>0</v>
      </c>
      <c r="E101" s="2">
        <f t="shared" si="11"/>
        <v>0</v>
      </c>
      <c r="F101" s="2">
        <f t="shared" si="15"/>
        <v>0.64683478338135425</v>
      </c>
      <c r="G101" s="2">
        <f t="shared" si="15"/>
        <v>0.41533071047291592</v>
      </c>
      <c r="H101" s="2">
        <f t="shared" si="13"/>
        <v>1.5573969539715387</v>
      </c>
      <c r="I101" s="2">
        <f t="shared" si="14"/>
        <v>60.897740241418582</v>
      </c>
    </row>
    <row r="102" spans="1:9" ht="13.5" x14ac:dyDescent="0.25">
      <c r="A102" s="3">
        <f>TITRES_STAT!B105</f>
        <v>42152</v>
      </c>
      <c r="B102" s="6">
        <f>TITRES_STAT!D105</f>
        <v>126.9725</v>
      </c>
      <c r="C102" s="2">
        <f t="shared" si="9"/>
        <v>0</v>
      </c>
      <c r="D102" s="2">
        <f t="shared" si="10"/>
        <v>0</v>
      </c>
      <c r="E102" s="2">
        <f t="shared" si="11"/>
        <v>0</v>
      </c>
      <c r="F102" s="2">
        <f t="shared" si="15"/>
        <v>0.60063229885411473</v>
      </c>
      <c r="G102" s="2">
        <f t="shared" si="15"/>
        <v>0.38566423115342191</v>
      </c>
      <c r="H102" s="2">
        <f t="shared" si="13"/>
        <v>1.5573969539715389</v>
      </c>
      <c r="I102" s="2">
        <f t="shared" si="14"/>
        <v>60.897740241418582</v>
      </c>
    </row>
    <row r="103" spans="1:9" ht="13.5" x14ac:dyDescent="0.25">
      <c r="A103" s="3">
        <f>TITRES_STAT!B106</f>
        <v>42153</v>
      </c>
      <c r="B103" s="6">
        <f>TITRES_STAT!D106</f>
        <v>126.9725</v>
      </c>
      <c r="C103" s="2">
        <f t="shared" si="9"/>
        <v>0</v>
      </c>
      <c r="D103" s="2">
        <f t="shared" si="10"/>
        <v>0</v>
      </c>
      <c r="E103" s="2">
        <f t="shared" si="11"/>
        <v>0</v>
      </c>
      <c r="F103" s="2">
        <f t="shared" si="15"/>
        <v>0.55772999179310656</v>
      </c>
      <c r="G103" s="2">
        <f t="shared" si="15"/>
        <v>0.35811678607103464</v>
      </c>
      <c r="H103" s="2">
        <f t="shared" si="13"/>
        <v>1.5573969539715389</v>
      </c>
      <c r="I103" s="2">
        <f t="shared" si="14"/>
        <v>60.897740241418582</v>
      </c>
    </row>
    <row r="104" spans="1:9" ht="13.5" x14ac:dyDescent="0.25">
      <c r="A104" s="3">
        <f>TITRES_STAT!B107</f>
        <v>42156</v>
      </c>
      <c r="B104" s="6">
        <f>TITRES_STAT!D107</f>
        <v>129.41849999999999</v>
      </c>
      <c r="C104" s="2">
        <f t="shared" si="9"/>
        <v>2.445999999999998</v>
      </c>
      <c r="D104" s="2">
        <f t="shared" si="10"/>
        <v>2.445999999999998</v>
      </c>
      <c r="E104" s="2">
        <f t="shared" si="11"/>
        <v>0</v>
      </c>
      <c r="F104" s="2">
        <f t="shared" si="15"/>
        <v>0.69260642095074165</v>
      </c>
      <c r="G104" s="2">
        <f t="shared" si="15"/>
        <v>0.33253701563738935</v>
      </c>
      <c r="H104" s="2">
        <f t="shared" si="13"/>
        <v>2.0827949623087534</v>
      </c>
      <c r="I104" s="2">
        <f t="shared" si="14"/>
        <v>67.561903654757359</v>
      </c>
    </row>
    <row r="105" spans="1:9" ht="13.5" x14ac:dyDescent="0.25">
      <c r="A105" s="3">
        <f>TITRES_STAT!B108</f>
        <v>42157</v>
      </c>
      <c r="B105" s="6">
        <f>TITRES_STAT!D108</f>
        <v>127.8152</v>
      </c>
      <c r="C105" s="2">
        <f t="shared" si="9"/>
        <v>-1.6032999999999902</v>
      </c>
      <c r="D105" s="2">
        <f t="shared" si="10"/>
        <v>0</v>
      </c>
      <c r="E105" s="2">
        <f t="shared" si="11"/>
        <v>1.6032999999999902</v>
      </c>
      <c r="F105" s="2">
        <f t="shared" si="15"/>
        <v>0.64313453373997442</v>
      </c>
      <c r="G105" s="2">
        <f t="shared" si="15"/>
        <v>0.42330580023471798</v>
      </c>
      <c r="H105" s="2">
        <f t="shared" si="13"/>
        <v>1.5193142484307185</v>
      </c>
      <c r="I105" s="2">
        <f t="shared" si="14"/>
        <v>60.306658821030354</v>
      </c>
    </row>
    <row r="106" spans="1:9" ht="13.5" x14ac:dyDescent="0.25">
      <c r="A106" s="3">
        <f>TITRES_STAT!B109</f>
        <v>42158</v>
      </c>
      <c r="B106" s="6">
        <f>TITRES_STAT!D109</f>
        <v>129.41849999999999</v>
      </c>
      <c r="C106" s="2">
        <f t="shared" si="9"/>
        <v>1.6032999999999902</v>
      </c>
      <c r="D106" s="2">
        <f t="shared" si="10"/>
        <v>1.6032999999999902</v>
      </c>
      <c r="E106" s="2">
        <f t="shared" si="11"/>
        <v>0</v>
      </c>
      <c r="F106" s="2">
        <f t="shared" si="15"/>
        <v>0.71171778132997565</v>
      </c>
      <c r="G106" s="2">
        <f t="shared" si="15"/>
        <v>0.39306967164652384</v>
      </c>
      <c r="H106" s="2">
        <f t="shared" si="13"/>
        <v>1.81066572332755</v>
      </c>
      <c r="I106" s="2">
        <f t="shared" si="14"/>
        <v>64.421240430679916</v>
      </c>
    </row>
    <row r="107" spans="1:9" ht="13.5" x14ac:dyDescent="0.25">
      <c r="A107" s="3">
        <f>TITRES_STAT!B110</f>
        <v>42159</v>
      </c>
      <c r="B107" s="6">
        <f>TITRES_STAT!D110</f>
        <v>127.2615</v>
      </c>
      <c r="C107" s="2">
        <f t="shared" si="9"/>
        <v>-2.1569999999999965</v>
      </c>
      <c r="D107" s="2">
        <f t="shared" si="10"/>
        <v>0</v>
      </c>
      <c r="E107" s="2">
        <f t="shared" si="11"/>
        <v>2.1569999999999965</v>
      </c>
      <c r="F107" s="2">
        <f t="shared" si="15"/>
        <v>0.66088079694926305</v>
      </c>
      <c r="G107" s="2">
        <f t="shared" si="15"/>
        <v>0.51906469510034337</v>
      </c>
      <c r="H107" s="2">
        <f t="shared" si="13"/>
        <v>1.2732146940209532</v>
      </c>
      <c r="I107" s="2">
        <f t="shared" si="14"/>
        <v>56.009434452882232</v>
      </c>
    </row>
    <row r="108" spans="1:9" ht="13.5" x14ac:dyDescent="0.25">
      <c r="A108" s="3">
        <f>TITRES_STAT!B111</f>
        <v>42160</v>
      </c>
      <c r="B108" s="6">
        <f>TITRES_STAT!D111</f>
        <v>127.2615</v>
      </c>
      <c r="C108" s="2">
        <f t="shared" si="9"/>
        <v>0</v>
      </c>
      <c r="D108" s="2">
        <f t="shared" si="10"/>
        <v>0</v>
      </c>
      <c r="E108" s="2">
        <f t="shared" si="11"/>
        <v>0</v>
      </c>
      <c r="F108" s="2">
        <f t="shared" si="15"/>
        <v>0.61367502573860133</v>
      </c>
      <c r="G108" s="2">
        <f t="shared" si="15"/>
        <v>0.48198864545031883</v>
      </c>
      <c r="H108" s="2">
        <f t="shared" si="13"/>
        <v>1.273214694020953</v>
      </c>
      <c r="I108" s="2">
        <f t="shared" si="14"/>
        <v>56.009434452882232</v>
      </c>
    </row>
    <row r="109" spans="1:9" ht="13.5" x14ac:dyDescent="0.25">
      <c r="A109" s="3">
        <f>TITRES_STAT!B112</f>
        <v>42163</v>
      </c>
      <c r="B109" s="6">
        <f>TITRES_STAT!D112</f>
        <v>127.2615</v>
      </c>
      <c r="C109" s="2">
        <f t="shared" si="9"/>
        <v>0</v>
      </c>
      <c r="D109" s="2">
        <f t="shared" si="10"/>
        <v>0</v>
      </c>
      <c r="E109" s="2">
        <f t="shared" si="11"/>
        <v>0</v>
      </c>
      <c r="F109" s="2">
        <f t="shared" ref="F109:G124" si="16">((F108*13)+D109)/14</f>
        <v>0.56984109532870131</v>
      </c>
      <c r="G109" s="2">
        <f t="shared" si="16"/>
        <v>0.44756088506101033</v>
      </c>
      <c r="H109" s="2">
        <f t="shared" si="13"/>
        <v>1.2732146940209532</v>
      </c>
      <c r="I109" s="2">
        <f t="shared" si="14"/>
        <v>56.009434452882232</v>
      </c>
    </row>
    <row r="110" spans="1:9" ht="13.5" x14ac:dyDescent="0.25">
      <c r="A110" s="3">
        <f>TITRES_STAT!B113</f>
        <v>42164</v>
      </c>
      <c r="B110" s="6">
        <f>TITRES_STAT!D113</f>
        <v>128.34</v>
      </c>
      <c r="C110" s="2">
        <f t="shared" si="9"/>
        <v>1.0785000000000053</v>
      </c>
      <c r="D110" s="2">
        <f t="shared" si="10"/>
        <v>1.0785000000000053</v>
      </c>
      <c r="E110" s="2">
        <f t="shared" si="11"/>
        <v>0</v>
      </c>
      <c r="F110" s="2">
        <f t="shared" si="16"/>
        <v>0.60617387423379454</v>
      </c>
      <c r="G110" s="2">
        <f t="shared" si="16"/>
        <v>0.41559225041379527</v>
      </c>
      <c r="H110" s="2">
        <f t="shared" si="13"/>
        <v>1.4585783869411466</v>
      </c>
      <c r="I110" s="2">
        <f t="shared" si="14"/>
        <v>59.326088388658</v>
      </c>
    </row>
    <row r="111" spans="1:9" ht="13.5" x14ac:dyDescent="0.25">
      <c r="A111" s="3">
        <f>TITRES_STAT!B114</f>
        <v>42165</v>
      </c>
      <c r="B111" s="6">
        <f>TITRES_STAT!D114</f>
        <v>128.34</v>
      </c>
      <c r="C111" s="2">
        <f t="shared" si="9"/>
        <v>0</v>
      </c>
      <c r="D111" s="2">
        <f t="shared" si="10"/>
        <v>0</v>
      </c>
      <c r="E111" s="2">
        <f t="shared" si="11"/>
        <v>0</v>
      </c>
      <c r="F111" s="2">
        <f t="shared" si="16"/>
        <v>0.56287574035995214</v>
      </c>
      <c r="G111" s="2">
        <f t="shared" si="16"/>
        <v>0.38590708966995274</v>
      </c>
      <c r="H111" s="2">
        <f t="shared" si="13"/>
        <v>1.4585783869411468</v>
      </c>
      <c r="I111" s="2">
        <f t="shared" si="14"/>
        <v>59.326088388658</v>
      </c>
    </row>
    <row r="112" spans="1:9" ht="13.5" x14ac:dyDescent="0.25">
      <c r="A112" s="3">
        <f>TITRES_STAT!B115</f>
        <v>42166</v>
      </c>
      <c r="B112" s="6">
        <f>TITRES_STAT!D115</f>
        <v>127.98050000000001</v>
      </c>
      <c r="C112" s="2">
        <f t="shared" si="9"/>
        <v>-0.35949999999999704</v>
      </c>
      <c r="D112" s="2">
        <f t="shared" si="10"/>
        <v>0</v>
      </c>
      <c r="E112" s="2">
        <f t="shared" si="11"/>
        <v>0.35949999999999704</v>
      </c>
      <c r="F112" s="2">
        <f t="shared" si="16"/>
        <v>0.52267033033424126</v>
      </c>
      <c r="G112" s="2">
        <f t="shared" si="16"/>
        <v>0.38402086897924159</v>
      </c>
      <c r="H112" s="2">
        <f t="shared" si="13"/>
        <v>1.3610466840605333</v>
      </c>
      <c r="I112" s="2">
        <f t="shared" si="14"/>
        <v>57.645903117841037</v>
      </c>
    </row>
    <row r="113" spans="1:9" ht="13.5" x14ac:dyDescent="0.25">
      <c r="A113" s="3">
        <f>TITRES_STAT!B116</f>
        <v>42167</v>
      </c>
      <c r="B113" s="6">
        <f>TITRES_STAT!D116</f>
        <v>129.41849999999999</v>
      </c>
      <c r="C113" s="2">
        <f t="shared" si="9"/>
        <v>1.4379999999999882</v>
      </c>
      <c r="D113" s="2">
        <f t="shared" si="10"/>
        <v>1.4379999999999882</v>
      </c>
      <c r="E113" s="2">
        <f t="shared" si="11"/>
        <v>0</v>
      </c>
      <c r="F113" s="2">
        <f t="shared" si="16"/>
        <v>0.58805102102465179</v>
      </c>
      <c r="G113" s="2">
        <f t="shared" si="16"/>
        <v>0.35659080690929573</v>
      </c>
      <c r="H113" s="2">
        <f t="shared" si="13"/>
        <v>1.6490919273031945</v>
      </c>
      <c r="I113" s="2">
        <f t="shared" si="14"/>
        <v>62.251215607379422</v>
      </c>
    </row>
    <row r="114" spans="1:9" ht="13.5" x14ac:dyDescent="0.25">
      <c r="A114" s="3">
        <f>TITRES_STAT!B117</f>
        <v>42170</v>
      </c>
      <c r="B114" s="6">
        <f>TITRES_STAT!D117</f>
        <v>127.98050000000001</v>
      </c>
      <c r="C114" s="2">
        <f t="shared" si="9"/>
        <v>-1.4379999999999882</v>
      </c>
      <c r="D114" s="2">
        <f t="shared" si="10"/>
        <v>0</v>
      </c>
      <c r="E114" s="2">
        <f t="shared" si="11"/>
        <v>1.4379999999999882</v>
      </c>
      <c r="F114" s="2">
        <f t="shared" si="16"/>
        <v>0.5460473766657481</v>
      </c>
      <c r="G114" s="2">
        <f t="shared" si="16"/>
        <v>0.43383432070148803</v>
      </c>
      <c r="H114" s="2">
        <f t="shared" si="13"/>
        <v>1.2586541695982403</v>
      </c>
      <c r="I114" s="2">
        <f t="shared" si="14"/>
        <v>55.725847123471951</v>
      </c>
    </row>
    <row r="115" spans="1:9" ht="13.5" x14ac:dyDescent="0.25">
      <c r="A115" s="3">
        <f>TITRES_STAT!B118</f>
        <v>42171</v>
      </c>
      <c r="B115" s="6">
        <f>TITRES_STAT!D118</f>
        <v>129.059</v>
      </c>
      <c r="C115" s="2">
        <f t="shared" si="9"/>
        <v>1.0784999999999911</v>
      </c>
      <c r="D115" s="2">
        <f t="shared" si="10"/>
        <v>1.0784999999999911</v>
      </c>
      <c r="E115" s="2">
        <f t="shared" si="11"/>
        <v>0</v>
      </c>
      <c r="F115" s="2">
        <f t="shared" si="16"/>
        <v>0.5840797069039082</v>
      </c>
      <c r="G115" s="2">
        <f t="shared" si="16"/>
        <v>0.40284615493709602</v>
      </c>
      <c r="H115" s="2">
        <f t="shared" si="13"/>
        <v>1.4498827896101221</v>
      </c>
      <c r="I115" s="2">
        <f t="shared" si="14"/>
        <v>59.181720683088614</v>
      </c>
    </row>
    <row r="116" spans="1:9" ht="13.5" x14ac:dyDescent="0.25">
      <c r="A116" s="3">
        <f>TITRES_STAT!B119</f>
        <v>42172</v>
      </c>
      <c r="B116" s="6">
        <f>TITRES_STAT!D119</f>
        <v>129.059</v>
      </c>
      <c r="C116" s="2">
        <f t="shared" si="9"/>
        <v>0</v>
      </c>
      <c r="D116" s="2">
        <f t="shared" si="10"/>
        <v>0</v>
      </c>
      <c r="E116" s="2">
        <f t="shared" si="11"/>
        <v>0</v>
      </c>
      <c r="F116" s="2">
        <f t="shared" si="16"/>
        <v>0.54235972783934339</v>
      </c>
      <c r="G116" s="2">
        <f t="shared" si="16"/>
        <v>0.37407142958444634</v>
      </c>
      <c r="H116" s="2">
        <f t="shared" si="13"/>
        <v>1.4498827896101221</v>
      </c>
      <c r="I116" s="2">
        <f t="shared" si="14"/>
        <v>59.181720683088614</v>
      </c>
    </row>
    <row r="117" spans="1:9" ht="13.5" x14ac:dyDescent="0.25">
      <c r="A117" s="3">
        <f>TITRES_STAT!B120</f>
        <v>42173</v>
      </c>
      <c r="B117" s="6">
        <f>TITRES_STAT!D120</f>
        <v>129.41849999999999</v>
      </c>
      <c r="C117" s="2">
        <f t="shared" si="9"/>
        <v>0.35949999999999704</v>
      </c>
      <c r="D117" s="2">
        <f t="shared" si="10"/>
        <v>0.35949999999999704</v>
      </c>
      <c r="E117" s="2">
        <f t="shared" si="11"/>
        <v>0</v>
      </c>
      <c r="F117" s="2">
        <f t="shared" si="16"/>
        <v>0.52929831870796151</v>
      </c>
      <c r="G117" s="2">
        <f t="shared" si="16"/>
        <v>0.34735204175698586</v>
      </c>
      <c r="H117" s="2">
        <f t="shared" si="13"/>
        <v>1.5238094356107708</v>
      </c>
      <c r="I117" s="2">
        <f t="shared" si="14"/>
        <v>60.377357105886382</v>
      </c>
    </row>
    <row r="118" spans="1:9" ht="13.5" x14ac:dyDescent="0.25">
      <c r="A118" s="3">
        <f>TITRES_STAT!B121</f>
        <v>42174</v>
      </c>
      <c r="B118" s="6">
        <f>TITRES_STAT!D121</f>
        <v>127.2615</v>
      </c>
      <c r="C118" s="2">
        <f t="shared" si="9"/>
        <v>-2.1569999999999965</v>
      </c>
      <c r="D118" s="2">
        <f t="shared" si="10"/>
        <v>0</v>
      </c>
      <c r="E118" s="2">
        <f t="shared" si="11"/>
        <v>2.1569999999999965</v>
      </c>
      <c r="F118" s="2">
        <f t="shared" si="16"/>
        <v>0.49149129594310714</v>
      </c>
      <c r="G118" s="2">
        <f t="shared" si="16"/>
        <v>0.47661261020291518</v>
      </c>
      <c r="H118" s="2">
        <f t="shared" si="13"/>
        <v>1.0312175662617433</v>
      </c>
      <c r="I118" s="2">
        <f t="shared" si="14"/>
        <v>50.768444670336223</v>
      </c>
    </row>
    <row r="119" spans="1:9" ht="13.5" x14ac:dyDescent="0.25">
      <c r="A119" s="3">
        <f>TITRES_STAT!B122</f>
        <v>42177</v>
      </c>
      <c r="B119" s="6">
        <f>TITRES_STAT!D122</f>
        <v>129.41849999999999</v>
      </c>
      <c r="C119" s="2">
        <f t="shared" si="9"/>
        <v>2.1569999999999965</v>
      </c>
      <c r="D119" s="2">
        <f t="shared" si="10"/>
        <v>2.1569999999999965</v>
      </c>
      <c r="E119" s="2">
        <f t="shared" si="11"/>
        <v>0</v>
      </c>
      <c r="F119" s="2">
        <f t="shared" si="16"/>
        <v>0.61045620337574213</v>
      </c>
      <c r="G119" s="2">
        <f t="shared" si="16"/>
        <v>0.44256885233127841</v>
      </c>
      <c r="H119" s="2">
        <f t="shared" si="13"/>
        <v>1.3793474171535103</v>
      </c>
      <c r="I119" s="2">
        <f t="shared" si="14"/>
        <v>57.971669341321657</v>
      </c>
    </row>
    <row r="120" spans="1:9" ht="13.5" x14ac:dyDescent="0.25">
      <c r="A120" s="3">
        <f>TITRES_STAT!B123</f>
        <v>42178</v>
      </c>
      <c r="B120" s="6">
        <f>TITRES_STAT!D123</f>
        <v>129.41849999999999</v>
      </c>
      <c r="C120" s="2">
        <f t="shared" si="9"/>
        <v>0</v>
      </c>
      <c r="D120" s="2">
        <f t="shared" si="10"/>
        <v>0</v>
      </c>
      <c r="E120" s="2">
        <f t="shared" si="11"/>
        <v>0</v>
      </c>
      <c r="F120" s="2">
        <f t="shared" si="16"/>
        <v>0.56685218884890343</v>
      </c>
      <c r="G120" s="2">
        <f t="shared" si="16"/>
        <v>0.41095679145047281</v>
      </c>
      <c r="H120" s="2">
        <f t="shared" si="13"/>
        <v>1.3793474171535103</v>
      </c>
      <c r="I120" s="2">
        <f t="shared" si="14"/>
        <v>57.971669341321657</v>
      </c>
    </row>
    <row r="121" spans="1:9" ht="13.5" x14ac:dyDescent="0.25">
      <c r="A121" s="3">
        <f>TITRES_STAT!B124</f>
        <v>42179</v>
      </c>
      <c r="B121" s="6">
        <f>TITRES_STAT!D124</f>
        <v>129.41849999999999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0.52636274678826744</v>
      </c>
      <c r="G121" s="2">
        <f t="shared" si="16"/>
        <v>0.38160273491829616</v>
      </c>
      <c r="H121" s="2">
        <f t="shared" si="13"/>
        <v>1.3793474171535103</v>
      </c>
      <c r="I121" s="2">
        <f t="shared" si="14"/>
        <v>57.971669341321657</v>
      </c>
    </row>
    <row r="122" spans="1:9" ht="13.5" x14ac:dyDescent="0.25">
      <c r="A122" s="3">
        <f>TITRES_STAT!B125</f>
        <v>42180</v>
      </c>
      <c r="B122" s="6">
        <f>TITRES_STAT!D125</f>
        <v>129.41849999999999</v>
      </c>
      <c r="C122" s="2">
        <f t="shared" si="9"/>
        <v>0</v>
      </c>
      <c r="D122" s="2">
        <f t="shared" si="10"/>
        <v>0</v>
      </c>
      <c r="E122" s="2">
        <f t="shared" si="11"/>
        <v>0</v>
      </c>
      <c r="F122" s="2">
        <f t="shared" si="16"/>
        <v>0.48876540773196264</v>
      </c>
      <c r="G122" s="2">
        <f t="shared" si="16"/>
        <v>0.35434539670984638</v>
      </c>
      <c r="H122" s="2">
        <f t="shared" si="13"/>
        <v>1.3793474171535105</v>
      </c>
      <c r="I122" s="2">
        <f t="shared" si="14"/>
        <v>57.971669341321665</v>
      </c>
    </row>
    <row r="123" spans="1:9" ht="13.5" x14ac:dyDescent="0.25">
      <c r="A123" s="3">
        <f>TITRES_STAT!B126</f>
        <v>42181</v>
      </c>
      <c r="B123" s="6">
        <f>TITRES_STAT!D126</f>
        <v>127.98050000000001</v>
      </c>
      <c r="C123" s="2">
        <f t="shared" si="9"/>
        <v>-1.4379999999999882</v>
      </c>
      <c r="D123" s="2">
        <f t="shared" si="10"/>
        <v>0</v>
      </c>
      <c r="E123" s="2">
        <f t="shared" si="11"/>
        <v>1.4379999999999882</v>
      </c>
      <c r="F123" s="2">
        <f t="shared" si="16"/>
        <v>0.45385359289396526</v>
      </c>
      <c r="G123" s="2">
        <f t="shared" si="16"/>
        <v>0.43174929694485653</v>
      </c>
      <c r="H123" s="2">
        <f t="shared" si="13"/>
        <v>1.0511970629842899</v>
      </c>
      <c r="I123" s="2">
        <f t="shared" si="14"/>
        <v>51.247980116298606</v>
      </c>
    </row>
    <row r="124" spans="1:9" ht="13.5" x14ac:dyDescent="0.25">
      <c r="A124" s="3">
        <f>TITRES_STAT!B127</f>
        <v>42184</v>
      </c>
      <c r="B124" s="6">
        <f>TITRES_STAT!D127</f>
        <v>131.57550000000001</v>
      </c>
      <c r="C124" s="2">
        <f t="shared" si="9"/>
        <v>3.5949999999999989</v>
      </c>
      <c r="D124" s="2">
        <f t="shared" si="10"/>
        <v>3.5949999999999989</v>
      </c>
      <c r="E124" s="2">
        <f t="shared" si="11"/>
        <v>0</v>
      </c>
      <c r="F124" s="2">
        <f t="shared" si="16"/>
        <v>0.67822119340153908</v>
      </c>
      <c r="G124" s="2">
        <f t="shared" si="16"/>
        <v>0.40091006144879537</v>
      </c>
      <c r="H124" s="2">
        <f t="shared" si="13"/>
        <v>1.6917040968006789</v>
      </c>
      <c r="I124" s="2">
        <f t="shared" si="14"/>
        <v>62.848813835496045</v>
      </c>
    </row>
    <row r="125" spans="1:9" ht="13.5" x14ac:dyDescent="0.25">
      <c r="A125" s="3">
        <f>TITRES_STAT!B128</f>
        <v>42185</v>
      </c>
      <c r="B125" s="6">
        <f>TITRES_STAT!D128</f>
        <v>131.21600000000001</v>
      </c>
      <c r="C125" s="2">
        <f t="shared" si="9"/>
        <v>-0.35949999999999704</v>
      </c>
      <c r="D125" s="2">
        <f t="shared" si="10"/>
        <v>0</v>
      </c>
      <c r="E125" s="2">
        <f t="shared" si="11"/>
        <v>0.35949999999999704</v>
      </c>
      <c r="F125" s="2">
        <f t="shared" ref="F125:G140" si="17">((F124*13)+D125)/14</f>
        <v>0.62977682244428634</v>
      </c>
      <c r="G125" s="2">
        <f t="shared" si="17"/>
        <v>0.39795219991673836</v>
      </c>
      <c r="H125" s="2">
        <f t="shared" si="13"/>
        <v>1.582543889884392</v>
      </c>
      <c r="I125" s="2">
        <f t="shared" si="14"/>
        <v>61.278489635087475</v>
      </c>
    </row>
    <row r="126" spans="1:9" ht="13.5" x14ac:dyDescent="0.25">
      <c r="A126" s="3">
        <f>TITRES_STAT!B129</f>
        <v>42186</v>
      </c>
      <c r="B126" s="6">
        <f>TITRES_STAT!D129</f>
        <v>129.41849999999999</v>
      </c>
      <c r="C126" s="2">
        <f t="shared" si="9"/>
        <v>-1.7975000000000136</v>
      </c>
      <c r="D126" s="2">
        <f t="shared" si="10"/>
        <v>0</v>
      </c>
      <c r="E126" s="2">
        <f t="shared" si="11"/>
        <v>1.7975000000000136</v>
      </c>
      <c r="F126" s="2">
        <f t="shared" si="17"/>
        <v>0.58479276369826583</v>
      </c>
      <c r="G126" s="2">
        <f t="shared" si="17"/>
        <v>0.49791989992268659</v>
      </c>
      <c r="H126" s="2">
        <f t="shared" si="13"/>
        <v>1.1744715641794357</v>
      </c>
      <c r="I126" s="2">
        <f t="shared" si="14"/>
        <v>54.011815262465269</v>
      </c>
    </row>
    <row r="127" spans="1:9" ht="13.5" x14ac:dyDescent="0.25">
      <c r="A127" s="3">
        <f>TITRES_STAT!B130</f>
        <v>42187</v>
      </c>
      <c r="B127" s="6">
        <f>TITRES_STAT!D130</f>
        <v>130.85650000000001</v>
      </c>
      <c r="C127" s="2">
        <f t="shared" si="9"/>
        <v>1.4380000000000166</v>
      </c>
      <c r="D127" s="2">
        <f t="shared" si="10"/>
        <v>1.4380000000000166</v>
      </c>
      <c r="E127" s="2">
        <f t="shared" si="11"/>
        <v>0</v>
      </c>
      <c r="F127" s="2">
        <f t="shared" si="17"/>
        <v>0.64573613771981953</v>
      </c>
      <c r="G127" s="2">
        <f t="shared" si="17"/>
        <v>0.46235419278535189</v>
      </c>
      <c r="H127" s="2">
        <f t="shared" si="13"/>
        <v>1.3966265425857245</v>
      </c>
      <c r="I127" s="2">
        <f t="shared" si="14"/>
        <v>58.27468392630341</v>
      </c>
    </row>
    <row r="128" spans="1:9" ht="13.5" x14ac:dyDescent="0.25">
      <c r="A128" s="3">
        <f>TITRES_STAT!B131</f>
        <v>42188</v>
      </c>
      <c r="B128" s="6">
        <f>TITRES_STAT!D131</f>
        <v>129.41849999999999</v>
      </c>
      <c r="C128" s="2">
        <f t="shared" si="9"/>
        <v>-1.4380000000000166</v>
      </c>
      <c r="D128" s="2">
        <f t="shared" si="10"/>
        <v>0</v>
      </c>
      <c r="E128" s="2">
        <f t="shared" si="11"/>
        <v>1.4380000000000166</v>
      </c>
      <c r="F128" s="2">
        <f t="shared" si="17"/>
        <v>0.59961212788268958</v>
      </c>
      <c r="G128" s="2">
        <f t="shared" si="17"/>
        <v>0.53204317901497078</v>
      </c>
      <c r="H128" s="2">
        <f t="shared" si="13"/>
        <v>1.1269989946921537</v>
      </c>
      <c r="I128" s="2">
        <f t="shared" si="14"/>
        <v>52.985403260863663</v>
      </c>
    </row>
    <row r="129" spans="1:9" ht="13.5" x14ac:dyDescent="0.25">
      <c r="A129" s="3">
        <f>TITRES_STAT!B132</f>
        <v>42191</v>
      </c>
      <c r="B129" s="6">
        <f>TITRES_STAT!D132</f>
        <v>130.8493</v>
      </c>
      <c r="C129" s="2">
        <f t="shared" si="9"/>
        <v>1.430800000000005</v>
      </c>
      <c r="D129" s="2">
        <f t="shared" si="10"/>
        <v>1.430800000000005</v>
      </c>
      <c r="E129" s="2">
        <f t="shared" si="11"/>
        <v>0</v>
      </c>
      <c r="F129" s="2">
        <f t="shared" si="17"/>
        <v>0.65898269017678346</v>
      </c>
      <c r="G129" s="2">
        <f t="shared" si="17"/>
        <v>0.49404009479961575</v>
      </c>
      <c r="H129" s="2">
        <f t="shared" si="13"/>
        <v>1.3338647958200012</v>
      </c>
      <c r="I129" s="2">
        <f t="shared" si="14"/>
        <v>57.152616475854977</v>
      </c>
    </row>
    <row r="130" spans="1:9" ht="13.5" x14ac:dyDescent="0.25">
      <c r="A130" s="3">
        <f>TITRES_STAT!B133</f>
        <v>42192</v>
      </c>
      <c r="B130" s="6">
        <f>TITRES_STAT!D133</f>
        <v>129.41849999999999</v>
      </c>
      <c r="C130" s="2">
        <f t="shared" si="9"/>
        <v>-1.430800000000005</v>
      </c>
      <c r="D130" s="2">
        <f t="shared" si="10"/>
        <v>0</v>
      </c>
      <c r="E130" s="2">
        <f t="shared" si="11"/>
        <v>1.430800000000005</v>
      </c>
      <c r="F130" s="2">
        <f t="shared" si="17"/>
        <v>0.61191249802129899</v>
      </c>
      <c r="G130" s="2">
        <f t="shared" si="17"/>
        <v>0.56095151659964348</v>
      </c>
      <c r="H130" s="2">
        <f t="shared" si="13"/>
        <v>1.0908473903958207</v>
      </c>
      <c r="I130" s="2">
        <f t="shared" si="14"/>
        <v>52.172501704646706</v>
      </c>
    </row>
    <row r="131" spans="1:9" ht="13.5" x14ac:dyDescent="0.25">
      <c r="A131" s="3">
        <f>TITRES_STAT!B134</f>
        <v>42193</v>
      </c>
      <c r="B131" s="6">
        <f>TITRES_STAT!D134</f>
        <v>130.78460000000001</v>
      </c>
      <c r="C131" s="2">
        <f t="shared" ref="C131:C194" si="18">B131-B130</f>
        <v>1.3661000000000172</v>
      </c>
      <c r="D131" s="2">
        <f t="shared" ref="D131:D194" si="19">IF(C131&gt;0,C131,0)</f>
        <v>1.3661000000000172</v>
      </c>
      <c r="E131" s="2">
        <f t="shared" ref="E131:E194" si="20">IF(C131&lt;0,-C131,0)</f>
        <v>0</v>
      </c>
      <c r="F131" s="2">
        <f t="shared" si="17"/>
        <v>0.66578303387692173</v>
      </c>
      <c r="G131" s="2">
        <f t="shared" si="17"/>
        <v>0.52088355112824036</v>
      </c>
      <c r="H131" s="2">
        <f t="shared" si="13"/>
        <v>1.2781801852541268</v>
      </c>
      <c r="I131" s="2">
        <f t="shared" si="14"/>
        <v>56.105315704497187</v>
      </c>
    </row>
    <row r="132" spans="1:9" ht="13.5" x14ac:dyDescent="0.25">
      <c r="A132" s="3">
        <f>TITRES_STAT!B135</f>
        <v>42194</v>
      </c>
      <c r="B132" s="6">
        <f>TITRES_STAT!D135</f>
        <v>129.41849999999999</v>
      </c>
      <c r="C132" s="2">
        <f t="shared" si="18"/>
        <v>-1.3661000000000172</v>
      </c>
      <c r="D132" s="2">
        <f t="shared" si="19"/>
        <v>0</v>
      </c>
      <c r="E132" s="2">
        <f t="shared" si="20"/>
        <v>1.3661000000000172</v>
      </c>
      <c r="F132" s="2">
        <f t="shared" si="17"/>
        <v>0.61822710288571303</v>
      </c>
      <c r="G132" s="2">
        <f t="shared" si="17"/>
        <v>0.58125615461908153</v>
      </c>
      <c r="H132" s="2">
        <f t="shared" si="13"/>
        <v>1.063605259011597</v>
      </c>
      <c r="I132" s="2">
        <f t="shared" si="14"/>
        <v>51.541119812857566</v>
      </c>
    </row>
    <row r="133" spans="1:9" ht="13.5" x14ac:dyDescent="0.25">
      <c r="A133" s="3">
        <f>TITRES_STAT!B136</f>
        <v>42195</v>
      </c>
      <c r="B133" s="6">
        <f>TITRES_STAT!D136</f>
        <v>129.41849999999999</v>
      </c>
      <c r="C133" s="2">
        <f t="shared" si="18"/>
        <v>0</v>
      </c>
      <c r="D133" s="2">
        <f t="shared" si="19"/>
        <v>0</v>
      </c>
      <c r="E133" s="2">
        <f t="shared" si="20"/>
        <v>0</v>
      </c>
      <c r="F133" s="2">
        <f t="shared" si="17"/>
        <v>0.57406802410816216</v>
      </c>
      <c r="G133" s="2">
        <f t="shared" si="17"/>
        <v>0.53973785786057571</v>
      </c>
      <c r="H133" s="2">
        <f t="shared" si="13"/>
        <v>1.063605259011597</v>
      </c>
      <c r="I133" s="2">
        <f t="shared" si="14"/>
        <v>51.541119812857566</v>
      </c>
    </row>
    <row r="134" spans="1:9" ht="13.5" x14ac:dyDescent="0.25">
      <c r="A134" s="3">
        <f>TITRES_STAT!B137</f>
        <v>42198</v>
      </c>
      <c r="B134" s="6">
        <f>TITRES_STAT!D137</f>
        <v>128.8433</v>
      </c>
      <c r="C134" s="2">
        <f t="shared" si="18"/>
        <v>-0.57519999999999527</v>
      </c>
      <c r="D134" s="2">
        <f t="shared" si="19"/>
        <v>0</v>
      </c>
      <c r="E134" s="2">
        <f t="shared" si="20"/>
        <v>0.57519999999999527</v>
      </c>
      <c r="F134" s="2">
        <f t="shared" si="17"/>
        <v>0.53306316524329345</v>
      </c>
      <c r="G134" s="2">
        <f t="shared" si="17"/>
        <v>0.54227086801339142</v>
      </c>
      <c r="H134" s="2">
        <f t="shared" si="13"/>
        <v>0.98302010431828957</v>
      </c>
      <c r="I134" s="2">
        <f t="shared" si="14"/>
        <v>49.571867787806731</v>
      </c>
    </row>
    <row r="135" spans="1:9" ht="13.5" x14ac:dyDescent="0.25">
      <c r="A135" s="3">
        <f>TITRES_STAT!B138</f>
        <v>42199</v>
      </c>
      <c r="B135" s="6">
        <f>TITRES_STAT!D138</f>
        <v>128.8433</v>
      </c>
      <c r="C135" s="2">
        <f t="shared" si="18"/>
        <v>0</v>
      </c>
      <c r="D135" s="2">
        <f t="shared" si="19"/>
        <v>0</v>
      </c>
      <c r="E135" s="2">
        <f t="shared" si="20"/>
        <v>0</v>
      </c>
      <c r="F135" s="2">
        <f t="shared" si="17"/>
        <v>0.4949872248687725</v>
      </c>
      <c r="G135" s="2">
        <f t="shared" si="17"/>
        <v>0.50353723458386346</v>
      </c>
      <c r="H135" s="2">
        <f t="shared" si="13"/>
        <v>0.98302010431828957</v>
      </c>
      <c r="I135" s="2">
        <f t="shared" si="14"/>
        <v>49.571867787806731</v>
      </c>
    </row>
    <row r="136" spans="1:9" ht="13.5" x14ac:dyDescent="0.25">
      <c r="A136" s="3">
        <f>TITRES_STAT!B139</f>
        <v>42200</v>
      </c>
      <c r="B136" s="6">
        <f>TITRES_STAT!D139</f>
        <v>129.41849999999999</v>
      </c>
      <c r="C136" s="2">
        <f t="shared" si="18"/>
        <v>0.57519999999999527</v>
      </c>
      <c r="D136" s="2">
        <f t="shared" si="19"/>
        <v>0.57519999999999527</v>
      </c>
      <c r="E136" s="2">
        <f t="shared" si="20"/>
        <v>0</v>
      </c>
      <c r="F136" s="2">
        <f t="shared" si="17"/>
        <v>0.50071670880671693</v>
      </c>
      <c r="G136" s="2">
        <f t="shared" si="17"/>
        <v>0.46757028925644467</v>
      </c>
      <c r="H136" s="2">
        <f t="shared" si="13"/>
        <v>1.0708907736695235</v>
      </c>
      <c r="I136" s="2">
        <f t="shared" si="14"/>
        <v>51.711600982796121</v>
      </c>
    </row>
    <row r="137" spans="1:9" ht="13.5" x14ac:dyDescent="0.25">
      <c r="A137" s="3">
        <f>TITRES_STAT!B140</f>
        <v>42201</v>
      </c>
      <c r="B137" s="6">
        <f>TITRES_STAT!D140</f>
        <v>129.41849999999999</v>
      </c>
      <c r="C137" s="2">
        <f t="shared" si="18"/>
        <v>0</v>
      </c>
      <c r="D137" s="2">
        <f t="shared" si="19"/>
        <v>0</v>
      </c>
      <c r="E137" s="2">
        <f t="shared" si="20"/>
        <v>0</v>
      </c>
      <c r="F137" s="2">
        <f t="shared" si="17"/>
        <v>0.46495122960623714</v>
      </c>
      <c r="G137" s="2">
        <f t="shared" si="17"/>
        <v>0.43417241145241292</v>
      </c>
      <c r="H137" s="2">
        <f t="shared" si="13"/>
        <v>1.0708907736695235</v>
      </c>
      <c r="I137" s="2">
        <f t="shared" si="14"/>
        <v>51.711600982796121</v>
      </c>
    </row>
    <row r="138" spans="1:9" ht="13.5" x14ac:dyDescent="0.25">
      <c r="A138" s="3">
        <f>TITRES_STAT!B141</f>
        <v>42205</v>
      </c>
      <c r="B138" s="6">
        <f>TITRES_STAT!D141</f>
        <v>129.41849999999999</v>
      </c>
      <c r="C138" s="2">
        <f t="shared" si="18"/>
        <v>0</v>
      </c>
      <c r="D138" s="2">
        <f t="shared" si="19"/>
        <v>0</v>
      </c>
      <c r="E138" s="2">
        <f t="shared" si="20"/>
        <v>0</v>
      </c>
      <c r="F138" s="2">
        <f t="shared" si="17"/>
        <v>0.43174042749150587</v>
      </c>
      <c r="G138" s="2">
        <f t="shared" si="17"/>
        <v>0.40316009634866917</v>
      </c>
      <c r="H138" s="2">
        <f t="shared" si="13"/>
        <v>1.0708907736695232</v>
      </c>
      <c r="I138" s="2">
        <f t="shared" si="14"/>
        <v>51.711600982796121</v>
      </c>
    </row>
    <row r="139" spans="1:9" ht="13.5" x14ac:dyDescent="0.25">
      <c r="A139" s="3">
        <f>TITRES_STAT!B142</f>
        <v>42206</v>
      </c>
      <c r="B139" s="6">
        <f>TITRES_STAT!D142</f>
        <v>127.98050000000001</v>
      </c>
      <c r="C139" s="2">
        <f t="shared" si="18"/>
        <v>-1.4379999999999882</v>
      </c>
      <c r="D139" s="2">
        <f t="shared" si="19"/>
        <v>0</v>
      </c>
      <c r="E139" s="2">
        <f t="shared" si="20"/>
        <v>1.4379999999999882</v>
      </c>
      <c r="F139" s="2">
        <f t="shared" si="17"/>
        <v>0.40090182552782688</v>
      </c>
      <c r="G139" s="2">
        <f t="shared" si="17"/>
        <v>0.47707723232376337</v>
      </c>
      <c r="H139" s="2">
        <f t="shared" si="13"/>
        <v>0.84032898316086302</v>
      </c>
      <c r="I139" s="2">
        <f t="shared" si="14"/>
        <v>45.661889306201829</v>
      </c>
    </row>
    <row r="140" spans="1:9" ht="13.5" x14ac:dyDescent="0.25">
      <c r="A140" s="3">
        <f>TITRES_STAT!B143</f>
        <v>42207</v>
      </c>
      <c r="B140" s="6">
        <f>TITRES_STAT!D143</f>
        <v>128.6995</v>
      </c>
      <c r="C140" s="2">
        <f t="shared" si="18"/>
        <v>0.71899999999999409</v>
      </c>
      <c r="D140" s="2">
        <f t="shared" si="19"/>
        <v>0.71899999999999409</v>
      </c>
      <c r="E140" s="2">
        <f t="shared" si="20"/>
        <v>0</v>
      </c>
      <c r="F140" s="2">
        <f t="shared" si="17"/>
        <v>0.42362312370441024</v>
      </c>
      <c r="G140" s="2">
        <f t="shared" si="17"/>
        <v>0.44300028715778028</v>
      </c>
      <c r="H140" s="2">
        <f t="shared" si="13"/>
        <v>0.95625925306348925</v>
      </c>
      <c r="I140" s="2">
        <f t="shared" si="14"/>
        <v>48.882030925399761</v>
      </c>
    </row>
    <row r="141" spans="1:9" ht="13.5" x14ac:dyDescent="0.25">
      <c r="A141" s="3">
        <f>TITRES_STAT!B144</f>
        <v>42208</v>
      </c>
      <c r="B141" s="6">
        <f>TITRES_STAT!D144</f>
        <v>127.27589999999999</v>
      </c>
      <c r="C141" s="2">
        <f t="shared" si="18"/>
        <v>-1.4236000000000075</v>
      </c>
      <c r="D141" s="2">
        <f t="shared" si="19"/>
        <v>0</v>
      </c>
      <c r="E141" s="2">
        <f t="shared" si="20"/>
        <v>1.4236000000000075</v>
      </c>
      <c r="F141" s="2">
        <f t="shared" ref="F141:G156" si="21">((F140*13)+D141)/14</f>
        <v>0.39336432915409519</v>
      </c>
      <c r="G141" s="2">
        <f t="shared" si="21"/>
        <v>0.51304312378936789</v>
      </c>
      <c r="H141" s="2">
        <f t="shared" si="13"/>
        <v>0.76672761199620454</v>
      </c>
      <c r="I141" s="2">
        <f t="shared" si="14"/>
        <v>43.398179028282016</v>
      </c>
    </row>
    <row r="142" spans="1:9" ht="13.5" x14ac:dyDescent="0.25">
      <c r="A142" s="3">
        <f>TITRES_STAT!B145</f>
        <v>42209</v>
      </c>
      <c r="B142" s="6">
        <f>TITRES_STAT!D145</f>
        <v>127.2615</v>
      </c>
      <c r="C142" s="2">
        <f t="shared" si="18"/>
        <v>-1.4399999999994861E-2</v>
      </c>
      <c r="D142" s="2">
        <f t="shared" si="19"/>
        <v>0</v>
      </c>
      <c r="E142" s="2">
        <f t="shared" si="20"/>
        <v>1.4399999999994861E-2</v>
      </c>
      <c r="F142" s="2">
        <f t="shared" si="21"/>
        <v>0.36526687707165983</v>
      </c>
      <c r="G142" s="2">
        <f t="shared" si="21"/>
        <v>0.47742575780441271</v>
      </c>
      <c r="H142" s="2">
        <f t="shared" si="13"/>
        <v>0.76507576539533695</v>
      </c>
      <c r="I142" s="2">
        <f t="shared" si="14"/>
        <v>43.345208199829159</v>
      </c>
    </row>
    <row r="143" spans="1:9" ht="13.5" x14ac:dyDescent="0.25">
      <c r="A143" s="3">
        <f>TITRES_STAT!B146</f>
        <v>42212</v>
      </c>
      <c r="B143" s="6">
        <f>TITRES_STAT!D146</f>
        <v>126.8373</v>
      </c>
      <c r="C143" s="2">
        <f t="shared" si="18"/>
        <v>-0.42419999999999902</v>
      </c>
      <c r="D143" s="2">
        <f t="shared" si="19"/>
        <v>0</v>
      </c>
      <c r="E143" s="2">
        <f t="shared" si="20"/>
        <v>0.42419999999999902</v>
      </c>
      <c r="F143" s="2">
        <f t="shared" si="21"/>
        <v>0.33917638585225557</v>
      </c>
      <c r="G143" s="2">
        <f t="shared" si="21"/>
        <v>0.47362391796124031</v>
      </c>
      <c r="H143" s="2">
        <f t="shared" si="13"/>
        <v>0.71613018893191227</v>
      </c>
      <c r="I143" s="2">
        <f t="shared" si="14"/>
        <v>41.729362582778087</v>
      </c>
    </row>
    <row r="144" spans="1:9" ht="13.5" x14ac:dyDescent="0.25">
      <c r="A144" s="3">
        <f>TITRES_STAT!B147</f>
        <v>42213</v>
      </c>
      <c r="B144" s="6">
        <f>TITRES_STAT!D147</f>
        <v>126.8373</v>
      </c>
      <c r="C144" s="2">
        <f t="shared" si="18"/>
        <v>0</v>
      </c>
      <c r="D144" s="2">
        <f t="shared" si="19"/>
        <v>0</v>
      </c>
      <c r="E144" s="2">
        <f t="shared" si="20"/>
        <v>0</v>
      </c>
      <c r="F144" s="2">
        <f t="shared" si="21"/>
        <v>0.31494950114852305</v>
      </c>
      <c r="G144" s="2">
        <f t="shared" si="21"/>
        <v>0.439793638106866</v>
      </c>
      <c r="H144" s="2">
        <f t="shared" si="13"/>
        <v>0.71613018893191238</v>
      </c>
      <c r="I144" s="2">
        <f t="shared" si="14"/>
        <v>41.729362582778094</v>
      </c>
    </row>
    <row r="145" spans="1:9" ht="13.5" x14ac:dyDescent="0.25">
      <c r="A145" s="3">
        <f>TITRES_STAT!B148</f>
        <v>42214</v>
      </c>
      <c r="B145" s="6">
        <f>TITRES_STAT!D148</f>
        <v>128.6995</v>
      </c>
      <c r="C145" s="2">
        <f t="shared" si="18"/>
        <v>1.8622000000000014</v>
      </c>
      <c r="D145" s="2">
        <f t="shared" si="19"/>
        <v>1.8622000000000014</v>
      </c>
      <c r="E145" s="2">
        <f t="shared" si="20"/>
        <v>0</v>
      </c>
      <c r="F145" s="2">
        <f t="shared" si="21"/>
        <v>0.42546739392362865</v>
      </c>
      <c r="G145" s="2">
        <f t="shared" si="21"/>
        <v>0.40837980681351843</v>
      </c>
      <c r="H145" s="2">
        <f t="shared" ref="H145:H208" si="22">F145/G145</f>
        <v>1.0418423899150162</v>
      </c>
      <c r="I145" s="2">
        <f t="shared" ref="I145:I208" si="23">IF(G145=0,100,100-(100/(1+H145)))</f>
        <v>51.024623401925695</v>
      </c>
    </row>
    <row r="146" spans="1:9" ht="13.5" x14ac:dyDescent="0.25">
      <c r="A146" s="3">
        <f>TITRES_STAT!B149</f>
        <v>42215</v>
      </c>
      <c r="B146" s="6">
        <f>TITRES_STAT!D149</f>
        <v>127.2615</v>
      </c>
      <c r="C146" s="2">
        <f t="shared" si="18"/>
        <v>-1.4380000000000024</v>
      </c>
      <c r="D146" s="2">
        <f t="shared" si="19"/>
        <v>0</v>
      </c>
      <c r="E146" s="2">
        <f t="shared" si="20"/>
        <v>1.4380000000000024</v>
      </c>
      <c r="F146" s="2">
        <f t="shared" si="21"/>
        <v>0.39507686578622664</v>
      </c>
      <c r="G146" s="2">
        <f t="shared" si="21"/>
        <v>0.48192410632683869</v>
      </c>
      <c r="H146" s="2">
        <f t="shared" si="22"/>
        <v>0.81979062802533342</v>
      </c>
      <c r="I146" s="2">
        <f t="shared" si="23"/>
        <v>45.04862347350879</v>
      </c>
    </row>
    <row r="147" spans="1:9" ht="13.5" x14ac:dyDescent="0.25">
      <c r="A147" s="3">
        <f>TITRES_STAT!B150</f>
        <v>42216</v>
      </c>
      <c r="B147" s="6">
        <f>TITRES_STAT!D150</f>
        <v>128.6995</v>
      </c>
      <c r="C147" s="2">
        <f t="shared" si="18"/>
        <v>1.4380000000000024</v>
      </c>
      <c r="D147" s="2">
        <f t="shared" si="19"/>
        <v>1.4380000000000024</v>
      </c>
      <c r="E147" s="2">
        <f t="shared" si="20"/>
        <v>0</v>
      </c>
      <c r="F147" s="2">
        <f t="shared" si="21"/>
        <v>0.46957137537292493</v>
      </c>
      <c r="G147" s="2">
        <f t="shared" si="21"/>
        <v>0.44750095587492161</v>
      </c>
      <c r="H147" s="2">
        <f t="shared" si="22"/>
        <v>1.0493192678322951</v>
      </c>
      <c r="I147" s="2">
        <f t="shared" si="23"/>
        <v>51.203308547536949</v>
      </c>
    </row>
    <row r="148" spans="1:9" ht="13.5" x14ac:dyDescent="0.25">
      <c r="A148" s="3">
        <f>TITRES_STAT!B151</f>
        <v>42219</v>
      </c>
      <c r="B148" s="6">
        <f>TITRES_STAT!D151</f>
        <v>127.2615</v>
      </c>
      <c r="C148" s="2">
        <f t="shared" si="18"/>
        <v>-1.4380000000000024</v>
      </c>
      <c r="D148" s="2">
        <f t="shared" si="19"/>
        <v>0</v>
      </c>
      <c r="E148" s="2">
        <f t="shared" si="20"/>
        <v>1.4380000000000024</v>
      </c>
      <c r="F148" s="2">
        <f t="shared" si="21"/>
        <v>0.43603056284628744</v>
      </c>
      <c r="G148" s="2">
        <f t="shared" si="21"/>
        <v>0.51825088759814164</v>
      </c>
      <c r="H148" s="2">
        <f t="shared" si="22"/>
        <v>0.84135034455433699</v>
      </c>
      <c r="I148" s="2">
        <f t="shared" si="23"/>
        <v>45.692029604391735</v>
      </c>
    </row>
    <row r="149" spans="1:9" ht="13.5" x14ac:dyDescent="0.25">
      <c r="A149" s="3">
        <f>TITRES_STAT!B152</f>
        <v>42220</v>
      </c>
      <c r="B149" s="6">
        <f>TITRES_STAT!D152</f>
        <v>127.2615</v>
      </c>
      <c r="C149" s="2">
        <f t="shared" si="18"/>
        <v>0</v>
      </c>
      <c r="D149" s="2">
        <f t="shared" si="19"/>
        <v>0</v>
      </c>
      <c r="E149" s="2">
        <f t="shared" si="20"/>
        <v>0</v>
      </c>
      <c r="F149" s="2">
        <f t="shared" si="21"/>
        <v>0.40488552264298117</v>
      </c>
      <c r="G149" s="2">
        <f t="shared" si="21"/>
        <v>0.48123296705541724</v>
      </c>
      <c r="H149" s="2">
        <f t="shared" si="22"/>
        <v>0.84135034455433688</v>
      </c>
      <c r="I149" s="2">
        <f t="shared" si="23"/>
        <v>45.692029604391735</v>
      </c>
    </row>
    <row r="150" spans="1:9" ht="13.5" x14ac:dyDescent="0.25">
      <c r="A150" s="3">
        <f>TITRES_STAT!B153</f>
        <v>42221</v>
      </c>
      <c r="B150" s="6">
        <f>TITRES_STAT!D153</f>
        <v>129.3466</v>
      </c>
      <c r="C150" s="2">
        <f t="shared" si="18"/>
        <v>2.0850999999999971</v>
      </c>
      <c r="D150" s="2">
        <f t="shared" si="19"/>
        <v>2.0850999999999971</v>
      </c>
      <c r="E150" s="2">
        <f t="shared" si="20"/>
        <v>0</v>
      </c>
      <c r="F150" s="2">
        <f t="shared" si="21"/>
        <v>0.52490084245419655</v>
      </c>
      <c r="G150" s="2">
        <f t="shared" si="21"/>
        <v>0.44685918369431604</v>
      </c>
      <c r="H150" s="2">
        <f t="shared" si="22"/>
        <v>1.1746448581736357</v>
      </c>
      <c r="I150" s="2">
        <f t="shared" si="23"/>
        <v>54.015479987852146</v>
      </c>
    </row>
    <row r="151" spans="1:9" ht="13.5" x14ac:dyDescent="0.25">
      <c r="A151" s="3">
        <f>TITRES_STAT!B154</f>
        <v>42222</v>
      </c>
      <c r="B151" s="6">
        <f>TITRES_STAT!D154</f>
        <v>129.3466</v>
      </c>
      <c r="C151" s="2">
        <f t="shared" si="18"/>
        <v>0</v>
      </c>
      <c r="D151" s="2">
        <f t="shared" si="19"/>
        <v>0</v>
      </c>
      <c r="E151" s="2">
        <f t="shared" si="20"/>
        <v>0</v>
      </c>
      <c r="F151" s="2">
        <f t="shared" si="21"/>
        <v>0.48740792513603964</v>
      </c>
      <c r="G151" s="2">
        <f t="shared" si="21"/>
        <v>0.41494067057329348</v>
      </c>
      <c r="H151" s="2">
        <f t="shared" si="22"/>
        <v>1.1746448581736357</v>
      </c>
      <c r="I151" s="2">
        <f t="shared" si="23"/>
        <v>54.015479987852146</v>
      </c>
    </row>
    <row r="152" spans="1:9" ht="13.5" x14ac:dyDescent="0.25">
      <c r="A152" s="3">
        <f>TITRES_STAT!B155</f>
        <v>42223</v>
      </c>
      <c r="B152" s="6">
        <f>TITRES_STAT!D155</f>
        <v>129.3466</v>
      </c>
      <c r="C152" s="2">
        <f t="shared" si="18"/>
        <v>0</v>
      </c>
      <c r="D152" s="2">
        <f t="shared" si="19"/>
        <v>0</v>
      </c>
      <c r="E152" s="2">
        <f t="shared" si="20"/>
        <v>0</v>
      </c>
      <c r="F152" s="2">
        <f t="shared" si="21"/>
        <v>0.45259307334060822</v>
      </c>
      <c r="G152" s="2">
        <f t="shared" si="21"/>
        <v>0.3853020512466297</v>
      </c>
      <c r="H152" s="2">
        <f t="shared" si="22"/>
        <v>1.1746448581736355</v>
      </c>
      <c r="I152" s="2">
        <f t="shared" si="23"/>
        <v>54.015479987852132</v>
      </c>
    </row>
    <row r="153" spans="1:9" ht="13.5" x14ac:dyDescent="0.25">
      <c r="A153" s="3">
        <f>TITRES_STAT!B156</f>
        <v>42226</v>
      </c>
      <c r="B153" s="6">
        <f>TITRES_STAT!D156</f>
        <v>129.3466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0.42026499667342193</v>
      </c>
      <c r="G153" s="2">
        <f t="shared" si="21"/>
        <v>0.35778047615758474</v>
      </c>
      <c r="H153" s="2">
        <f t="shared" si="22"/>
        <v>1.1746448581736355</v>
      </c>
      <c r="I153" s="2">
        <f t="shared" si="23"/>
        <v>54.015479987852132</v>
      </c>
    </row>
    <row r="154" spans="1:9" ht="13.5" x14ac:dyDescent="0.25">
      <c r="A154" s="3">
        <f>TITRES_STAT!B157</f>
        <v>42227</v>
      </c>
      <c r="B154" s="6">
        <f>TITRES_STAT!D157</f>
        <v>127.2615</v>
      </c>
      <c r="C154" s="2">
        <f t="shared" si="18"/>
        <v>-2.0850999999999971</v>
      </c>
      <c r="D154" s="2">
        <f t="shared" si="19"/>
        <v>0</v>
      </c>
      <c r="E154" s="2">
        <f t="shared" si="20"/>
        <v>2.0850999999999971</v>
      </c>
      <c r="F154" s="2">
        <f t="shared" si="21"/>
        <v>0.39024606833960612</v>
      </c>
      <c r="G154" s="2">
        <f t="shared" si="21"/>
        <v>0.48116044214632847</v>
      </c>
      <c r="H154" s="2">
        <f t="shared" si="22"/>
        <v>0.81105185330452856</v>
      </c>
      <c r="I154" s="2">
        <f t="shared" si="23"/>
        <v>44.783469442061865</v>
      </c>
    </row>
    <row r="155" spans="1:9" ht="13.5" x14ac:dyDescent="0.25">
      <c r="A155" s="3">
        <f>TITRES_STAT!B158</f>
        <v>42228</v>
      </c>
      <c r="B155" s="6">
        <f>TITRES_STAT!D158</f>
        <v>127.2615</v>
      </c>
      <c r="C155" s="2">
        <f t="shared" si="18"/>
        <v>0</v>
      </c>
      <c r="D155" s="2">
        <f t="shared" si="19"/>
        <v>0</v>
      </c>
      <c r="E155" s="2">
        <f t="shared" si="20"/>
        <v>0</v>
      </c>
      <c r="F155" s="2">
        <f t="shared" si="21"/>
        <v>0.36237134917249142</v>
      </c>
      <c r="G155" s="2">
        <f t="shared" si="21"/>
        <v>0.44679183913587645</v>
      </c>
      <c r="H155" s="2">
        <f t="shared" si="22"/>
        <v>0.81105185330452867</v>
      </c>
      <c r="I155" s="2">
        <f t="shared" si="23"/>
        <v>44.783469442061872</v>
      </c>
    </row>
    <row r="156" spans="1:9" ht="13.5" x14ac:dyDescent="0.25">
      <c r="A156" s="3">
        <f>TITRES_STAT!B159</f>
        <v>42230</v>
      </c>
      <c r="B156" s="6">
        <f>TITRES_STAT!D159</f>
        <v>127.621</v>
      </c>
      <c r="C156" s="2">
        <f t="shared" si="18"/>
        <v>0.35949999999999704</v>
      </c>
      <c r="D156" s="2">
        <f t="shared" si="19"/>
        <v>0.35949999999999704</v>
      </c>
      <c r="E156" s="2">
        <f t="shared" si="20"/>
        <v>0</v>
      </c>
      <c r="F156" s="2">
        <f t="shared" si="21"/>
        <v>0.36216625280302756</v>
      </c>
      <c r="G156" s="2">
        <f t="shared" si="21"/>
        <v>0.41487813634045667</v>
      </c>
      <c r="H156" s="2">
        <f t="shared" si="22"/>
        <v>0.87294610412014395</v>
      </c>
      <c r="I156" s="2">
        <f t="shared" si="23"/>
        <v>46.608180673208892</v>
      </c>
    </row>
    <row r="157" spans="1:9" ht="13.5" x14ac:dyDescent="0.25">
      <c r="A157" s="3">
        <f>TITRES_STAT!B160</f>
        <v>42233</v>
      </c>
      <c r="B157" s="6">
        <f>TITRES_STAT!D160</f>
        <v>129.059</v>
      </c>
      <c r="C157" s="2">
        <f t="shared" si="18"/>
        <v>1.4380000000000024</v>
      </c>
      <c r="D157" s="2">
        <f t="shared" si="19"/>
        <v>1.4380000000000024</v>
      </c>
      <c r="E157" s="2">
        <f t="shared" si="20"/>
        <v>0</v>
      </c>
      <c r="F157" s="2">
        <f t="shared" ref="F157:G172" si="24">((F156*13)+D157)/14</f>
        <v>0.43901152045995434</v>
      </c>
      <c r="G157" s="2">
        <f t="shared" si="24"/>
        <v>0.38524398374470975</v>
      </c>
      <c r="H157" s="2">
        <f t="shared" si="22"/>
        <v>1.1395674922489505</v>
      </c>
      <c r="I157" s="2">
        <f t="shared" si="23"/>
        <v>53.261581902757548</v>
      </c>
    </row>
    <row r="158" spans="1:9" ht="13.5" x14ac:dyDescent="0.25">
      <c r="A158" s="3">
        <f>TITRES_STAT!B161</f>
        <v>42234</v>
      </c>
      <c r="B158" s="6">
        <f>TITRES_STAT!D161</f>
        <v>127.2615</v>
      </c>
      <c r="C158" s="2">
        <f t="shared" si="18"/>
        <v>-1.7974999999999994</v>
      </c>
      <c r="D158" s="2">
        <f t="shared" si="19"/>
        <v>0</v>
      </c>
      <c r="E158" s="2">
        <f t="shared" si="20"/>
        <v>1.7974999999999994</v>
      </c>
      <c r="F158" s="2">
        <f t="shared" si="24"/>
        <v>0.40765355471281473</v>
      </c>
      <c r="G158" s="2">
        <f t="shared" si="24"/>
        <v>0.48611941347723048</v>
      </c>
      <c r="H158" s="2">
        <f t="shared" si="22"/>
        <v>0.83858727590583859</v>
      </c>
      <c r="I158" s="2">
        <f t="shared" si="23"/>
        <v>45.610414414114871</v>
      </c>
    </row>
    <row r="159" spans="1:9" ht="13.5" x14ac:dyDescent="0.25">
      <c r="A159" s="3">
        <f>TITRES_STAT!B162</f>
        <v>42235</v>
      </c>
      <c r="B159" s="6">
        <f>TITRES_STAT!D162</f>
        <v>127.2615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0.3785354436618994</v>
      </c>
      <c r="G159" s="2">
        <f t="shared" si="24"/>
        <v>0.45139659822885692</v>
      </c>
      <c r="H159" s="2">
        <f t="shared" si="22"/>
        <v>0.83858727590583859</v>
      </c>
      <c r="I159" s="2">
        <f t="shared" si="23"/>
        <v>45.610414414114871</v>
      </c>
    </row>
    <row r="160" spans="1:9" ht="13.5" x14ac:dyDescent="0.25">
      <c r="A160" s="3">
        <f>TITRES_STAT!B163</f>
        <v>42236</v>
      </c>
      <c r="B160" s="6">
        <f>TITRES_STAT!D163</f>
        <v>126.6863</v>
      </c>
      <c r="C160" s="2">
        <f t="shared" si="18"/>
        <v>-0.57519999999999527</v>
      </c>
      <c r="D160" s="2">
        <f t="shared" si="19"/>
        <v>0</v>
      </c>
      <c r="E160" s="2">
        <f t="shared" si="20"/>
        <v>0.57519999999999527</v>
      </c>
      <c r="F160" s="2">
        <f t="shared" si="24"/>
        <v>0.35149719768604942</v>
      </c>
      <c r="G160" s="2">
        <f t="shared" si="24"/>
        <v>0.46023969835536682</v>
      </c>
      <c r="H160" s="2">
        <f t="shared" si="22"/>
        <v>0.76372637767254581</v>
      </c>
      <c r="I160" s="2">
        <f t="shared" si="23"/>
        <v>43.301862881949795</v>
      </c>
    </row>
    <row r="161" spans="1:9" ht="13.5" x14ac:dyDescent="0.25">
      <c r="A161" s="3">
        <f>TITRES_STAT!B164</f>
        <v>42237</v>
      </c>
      <c r="B161" s="6">
        <f>TITRES_STAT!D164</f>
        <v>127.2615</v>
      </c>
      <c r="C161" s="2">
        <f t="shared" si="18"/>
        <v>0.57519999999999527</v>
      </c>
      <c r="D161" s="2">
        <f t="shared" si="19"/>
        <v>0.57519999999999527</v>
      </c>
      <c r="E161" s="2">
        <f t="shared" si="20"/>
        <v>0</v>
      </c>
      <c r="F161" s="2">
        <f t="shared" si="24"/>
        <v>0.36747596927990273</v>
      </c>
      <c r="G161" s="2">
        <f t="shared" si="24"/>
        <v>0.4273654341871263</v>
      </c>
      <c r="H161" s="2">
        <f t="shared" si="22"/>
        <v>0.85986357314756445</v>
      </c>
      <c r="I161" s="2">
        <f t="shared" si="23"/>
        <v>46.232615422020608</v>
      </c>
    </row>
    <row r="162" spans="1:9" ht="13.5" x14ac:dyDescent="0.25">
      <c r="A162" s="3">
        <f>TITRES_STAT!B165</f>
        <v>42240</v>
      </c>
      <c r="B162" s="6">
        <f>TITRES_STAT!D165</f>
        <v>129.05179999999999</v>
      </c>
      <c r="C162" s="2">
        <f t="shared" si="18"/>
        <v>1.7902999999999878</v>
      </c>
      <c r="D162" s="2">
        <f t="shared" si="19"/>
        <v>1.7902999999999878</v>
      </c>
      <c r="E162" s="2">
        <f t="shared" si="20"/>
        <v>0</v>
      </c>
      <c r="F162" s="2">
        <f t="shared" si="24"/>
        <v>0.46910625718848026</v>
      </c>
      <c r="G162" s="2">
        <f t="shared" si="24"/>
        <v>0.39683933174518871</v>
      </c>
      <c r="H162" s="2">
        <f t="shared" si="22"/>
        <v>1.1821062572741512</v>
      </c>
      <c r="I162" s="2">
        <f t="shared" si="23"/>
        <v>54.172717452852993</v>
      </c>
    </row>
    <row r="163" spans="1:9" ht="13.5" x14ac:dyDescent="0.25">
      <c r="A163" s="3">
        <f>TITRES_STAT!B166</f>
        <v>42241</v>
      </c>
      <c r="B163" s="6">
        <f>TITRES_STAT!D166</f>
        <v>129.05179999999999</v>
      </c>
      <c r="C163" s="2">
        <f t="shared" si="18"/>
        <v>0</v>
      </c>
      <c r="D163" s="2">
        <f t="shared" si="19"/>
        <v>0</v>
      </c>
      <c r="E163" s="2">
        <f t="shared" si="20"/>
        <v>0</v>
      </c>
      <c r="F163" s="2">
        <f t="shared" si="24"/>
        <v>0.43559866738930308</v>
      </c>
      <c r="G163" s="2">
        <f t="shared" si="24"/>
        <v>0.36849366519196097</v>
      </c>
      <c r="H163" s="2">
        <f t="shared" si="22"/>
        <v>1.182106257274151</v>
      </c>
      <c r="I163" s="2">
        <f t="shared" si="23"/>
        <v>54.172717452852979</v>
      </c>
    </row>
    <row r="164" spans="1:9" ht="13.5" x14ac:dyDescent="0.25">
      <c r="A164" s="3">
        <f>TITRES_STAT!B167</f>
        <v>42242</v>
      </c>
      <c r="B164" s="6">
        <f>TITRES_STAT!D167</f>
        <v>127.98050000000001</v>
      </c>
      <c r="C164" s="2">
        <f t="shared" si="18"/>
        <v>-1.0712999999999795</v>
      </c>
      <c r="D164" s="2">
        <f t="shared" si="19"/>
        <v>0</v>
      </c>
      <c r="E164" s="2">
        <f t="shared" si="20"/>
        <v>1.0712999999999795</v>
      </c>
      <c r="F164" s="2">
        <f t="shared" si="24"/>
        <v>0.40448447686149575</v>
      </c>
      <c r="G164" s="2">
        <f t="shared" si="24"/>
        <v>0.41869411767824799</v>
      </c>
      <c r="H164" s="2">
        <f t="shared" si="22"/>
        <v>0.9660620003558974</v>
      </c>
      <c r="I164" s="2">
        <f t="shared" si="23"/>
        <v>49.136904135323327</v>
      </c>
    </row>
    <row r="165" spans="1:9" ht="13.5" x14ac:dyDescent="0.25">
      <c r="A165" s="3">
        <f>TITRES_STAT!B168</f>
        <v>42243</v>
      </c>
      <c r="B165" s="6">
        <f>TITRES_STAT!D168</f>
        <v>127.98050000000001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0.37559272851424602</v>
      </c>
      <c r="G165" s="2">
        <f t="shared" si="24"/>
        <v>0.38878739498694459</v>
      </c>
      <c r="H165" s="2">
        <f t="shared" si="22"/>
        <v>0.96606200035589718</v>
      </c>
      <c r="I165" s="2">
        <f t="shared" si="23"/>
        <v>49.136904135323313</v>
      </c>
    </row>
    <row r="166" spans="1:9" ht="13.5" x14ac:dyDescent="0.25">
      <c r="A166" s="3">
        <f>TITRES_STAT!B169</f>
        <v>42244</v>
      </c>
      <c r="B166" s="6">
        <f>TITRES_STAT!D169</f>
        <v>128.6995</v>
      </c>
      <c r="C166" s="2">
        <f t="shared" si="18"/>
        <v>0.71899999999999409</v>
      </c>
      <c r="D166" s="2">
        <f t="shared" si="19"/>
        <v>0.71899999999999409</v>
      </c>
      <c r="E166" s="2">
        <f t="shared" si="20"/>
        <v>0</v>
      </c>
      <c r="F166" s="2">
        <f t="shared" si="24"/>
        <v>0.40012181933465657</v>
      </c>
      <c r="G166" s="2">
        <f t="shared" si="24"/>
        <v>0.3610168667735914</v>
      </c>
      <c r="H166" s="2">
        <f t="shared" si="22"/>
        <v>1.1083189073977242</v>
      </c>
      <c r="I166" s="2">
        <f t="shared" si="23"/>
        <v>52.568845420340629</v>
      </c>
    </row>
    <row r="167" spans="1:9" ht="13.5" x14ac:dyDescent="0.25">
      <c r="A167" s="3">
        <f>TITRES_STAT!B170</f>
        <v>42247</v>
      </c>
      <c r="B167" s="6">
        <f>TITRES_STAT!D170</f>
        <v>128.6995</v>
      </c>
      <c r="C167" s="2">
        <f t="shared" si="18"/>
        <v>0</v>
      </c>
      <c r="D167" s="2">
        <f t="shared" si="19"/>
        <v>0</v>
      </c>
      <c r="E167" s="2">
        <f t="shared" si="20"/>
        <v>0</v>
      </c>
      <c r="F167" s="2">
        <f t="shared" si="24"/>
        <v>0.37154168938218113</v>
      </c>
      <c r="G167" s="2">
        <f t="shared" si="24"/>
        <v>0.33522994771833486</v>
      </c>
      <c r="H167" s="2">
        <f t="shared" si="22"/>
        <v>1.1083189073977242</v>
      </c>
      <c r="I167" s="2">
        <f t="shared" si="23"/>
        <v>52.568845420340629</v>
      </c>
    </row>
    <row r="168" spans="1:9" ht="13.5" x14ac:dyDescent="0.25">
      <c r="A168" s="3">
        <f>TITRES_STAT!B171</f>
        <v>42248</v>
      </c>
      <c r="B168" s="6">
        <f>TITRES_STAT!D171</f>
        <v>128.6995</v>
      </c>
      <c r="C168" s="2">
        <f t="shared" si="18"/>
        <v>0</v>
      </c>
      <c r="D168" s="2">
        <f t="shared" si="19"/>
        <v>0</v>
      </c>
      <c r="E168" s="2">
        <f t="shared" si="20"/>
        <v>0</v>
      </c>
      <c r="F168" s="2">
        <f t="shared" si="24"/>
        <v>0.3450029972834539</v>
      </c>
      <c r="G168" s="2">
        <f t="shared" si="24"/>
        <v>0.31128495145273949</v>
      </c>
      <c r="H168" s="2">
        <f t="shared" si="22"/>
        <v>1.1083189073977244</v>
      </c>
      <c r="I168" s="2">
        <f t="shared" si="23"/>
        <v>52.568845420340644</v>
      </c>
    </row>
    <row r="169" spans="1:9" ht="13.5" x14ac:dyDescent="0.25">
      <c r="A169" s="3">
        <f>TITRES_STAT!B172</f>
        <v>42249</v>
      </c>
      <c r="B169" s="6">
        <f>TITRES_STAT!D172</f>
        <v>128.6995</v>
      </c>
      <c r="C169" s="2">
        <f t="shared" si="18"/>
        <v>0</v>
      </c>
      <c r="D169" s="2">
        <f t="shared" si="19"/>
        <v>0</v>
      </c>
      <c r="E169" s="2">
        <f t="shared" si="20"/>
        <v>0</v>
      </c>
      <c r="F169" s="2">
        <f t="shared" si="24"/>
        <v>0.3203599260489215</v>
      </c>
      <c r="G169" s="2">
        <f t="shared" si="24"/>
        <v>0.2890503120632581</v>
      </c>
      <c r="H169" s="2">
        <f t="shared" si="22"/>
        <v>1.1083189073977244</v>
      </c>
      <c r="I169" s="2">
        <f t="shared" si="23"/>
        <v>52.568845420340644</v>
      </c>
    </row>
    <row r="170" spans="1:9" ht="13.5" x14ac:dyDescent="0.25">
      <c r="A170" s="3">
        <f>TITRES_STAT!B173</f>
        <v>42250</v>
      </c>
      <c r="B170" s="6">
        <f>TITRES_STAT!D173</f>
        <v>127.90860000000001</v>
      </c>
      <c r="C170" s="2">
        <f t="shared" si="18"/>
        <v>-0.7908999999999935</v>
      </c>
      <c r="D170" s="2">
        <f t="shared" si="19"/>
        <v>0</v>
      </c>
      <c r="E170" s="2">
        <f t="shared" si="20"/>
        <v>0.7908999999999935</v>
      </c>
      <c r="F170" s="2">
        <f t="shared" si="24"/>
        <v>0.29747707418828423</v>
      </c>
      <c r="G170" s="2">
        <f t="shared" si="24"/>
        <v>0.32489671834445349</v>
      </c>
      <c r="H170" s="2">
        <f t="shared" si="22"/>
        <v>0.91560504428641498</v>
      </c>
      <c r="I170" s="2">
        <f t="shared" si="23"/>
        <v>47.797172335568185</v>
      </c>
    </row>
    <row r="171" spans="1:9" ht="13.5" x14ac:dyDescent="0.25">
      <c r="A171" s="3">
        <f>TITRES_STAT!B174</f>
        <v>42251</v>
      </c>
      <c r="B171" s="6">
        <f>TITRES_STAT!D174</f>
        <v>127.98050000000001</v>
      </c>
      <c r="C171" s="2">
        <f t="shared" si="18"/>
        <v>7.1899999999999409E-2</v>
      </c>
      <c r="D171" s="2">
        <f t="shared" si="19"/>
        <v>7.1899999999999409E-2</v>
      </c>
      <c r="E171" s="2">
        <f t="shared" si="20"/>
        <v>0</v>
      </c>
      <c r="F171" s="2">
        <f t="shared" si="24"/>
        <v>0.2813644260319782</v>
      </c>
      <c r="G171" s="2">
        <f t="shared" si="24"/>
        <v>0.30168980989127825</v>
      </c>
      <c r="H171" s="2">
        <f t="shared" si="22"/>
        <v>0.93262820555117576</v>
      </c>
      <c r="I171" s="2">
        <f t="shared" si="23"/>
        <v>48.256990292925742</v>
      </c>
    </row>
    <row r="172" spans="1:9" ht="13.5" x14ac:dyDescent="0.25">
      <c r="A172" s="3">
        <f>TITRES_STAT!B175</f>
        <v>42254</v>
      </c>
      <c r="B172" s="6">
        <f>TITRES_STAT!D175</f>
        <v>127.98050000000001</v>
      </c>
      <c r="C172" s="2">
        <f t="shared" si="18"/>
        <v>0</v>
      </c>
      <c r="D172" s="2">
        <f t="shared" si="19"/>
        <v>0</v>
      </c>
      <c r="E172" s="2">
        <f t="shared" si="20"/>
        <v>0</v>
      </c>
      <c r="F172" s="2">
        <f t="shared" si="24"/>
        <v>0.26126696702969404</v>
      </c>
      <c r="G172" s="2">
        <f t="shared" si="24"/>
        <v>0.28014053775618691</v>
      </c>
      <c r="H172" s="2">
        <f t="shared" si="22"/>
        <v>0.93262820555117587</v>
      </c>
      <c r="I172" s="2">
        <f t="shared" si="23"/>
        <v>48.256990292925742</v>
      </c>
    </row>
    <row r="173" spans="1:9" ht="13.5" x14ac:dyDescent="0.25">
      <c r="A173" s="3">
        <f>TITRES_STAT!B176</f>
        <v>42255</v>
      </c>
      <c r="B173" s="6">
        <f>TITRES_STAT!D176</f>
        <v>127.98050000000001</v>
      </c>
      <c r="C173" s="2">
        <f t="shared" si="18"/>
        <v>0</v>
      </c>
      <c r="D173" s="2">
        <f t="shared" si="19"/>
        <v>0</v>
      </c>
      <c r="E173" s="2">
        <f t="shared" si="20"/>
        <v>0</v>
      </c>
      <c r="F173" s="2">
        <f t="shared" ref="F173:G188" si="25">((F172*13)+D173)/14</f>
        <v>0.24260504081328732</v>
      </c>
      <c r="G173" s="2">
        <f t="shared" si="25"/>
        <v>0.26013049934503069</v>
      </c>
      <c r="H173" s="2">
        <f t="shared" si="22"/>
        <v>0.93262820555117598</v>
      </c>
      <c r="I173" s="2">
        <f t="shared" si="23"/>
        <v>48.256990292925742</v>
      </c>
    </row>
    <row r="174" spans="1:9" ht="13.5" x14ac:dyDescent="0.25">
      <c r="A174" s="3">
        <f>TITRES_STAT!B177</f>
        <v>42256</v>
      </c>
      <c r="B174" s="6">
        <f>TITRES_STAT!D177</f>
        <v>125.8235</v>
      </c>
      <c r="C174" s="2">
        <f t="shared" si="18"/>
        <v>-2.1570000000000107</v>
      </c>
      <c r="D174" s="2">
        <f t="shared" si="19"/>
        <v>0</v>
      </c>
      <c r="E174" s="2">
        <f t="shared" si="20"/>
        <v>2.1570000000000107</v>
      </c>
      <c r="F174" s="2">
        <f t="shared" si="25"/>
        <v>0.22527610932662395</v>
      </c>
      <c r="G174" s="2">
        <f t="shared" si="25"/>
        <v>0.39562117796324353</v>
      </c>
      <c r="H174" s="2">
        <f t="shared" si="22"/>
        <v>0.56942378688219253</v>
      </c>
      <c r="I174" s="2">
        <f t="shared" si="23"/>
        <v>36.282347167262337</v>
      </c>
    </row>
    <row r="175" spans="1:9" ht="13.5" x14ac:dyDescent="0.25">
      <c r="A175" s="3">
        <f>TITRES_STAT!B178</f>
        <v>42257</v>
      </c>
      <c r="B175" s="6">
        <f>TITRES_STAT!D178</f>
        <v>124.3856</v>
      </c>
      <c r="C175" s="2">
        <f t="shared" si="18"/>
        <v>-1.4378999999999991</v>
      </c>
      <c r="D175" s="2">
        <f t="shared" si="19"/>
        <v>0</v>
      </c>
      <c r="E175" s="2">
        <f t="shared" si="20"/>
        <v>1.4378999999999991</v>
      </c>
      <c r="F175" s="2">
        <f t="shared" si="25"/>
        <v>0.20918495866043654</v>
      </c>
      <c r="G175" s="2">
        <f t="shared" si="25"/>
        <v>0.47006966525158322</v>
      </c>
      <c r="H175" s="2">
        <f t="shared" si="22"/>
        <v>0.44500841922756257</v>
      </c>
      <c r="I175" s="2">
        <f t="shared" si="23"/>
        <v>30.796250963398833</v>
      </c>
    </row>
    <row r="176" spans="1:9" ht="13.5" x14ac:dyDescent="0.25">
      <c r="A176" s="3">
        <f>TITRES_STAT!B179</f>
        <v>42258</v>
      </c>
      <c r="B176" s="6">
        <f>TITRES_STAT!D179</f>
        <v>123.6666</v>
      </c>
      <c r="C176" s="2">
        <f t="shared" si="18"/>
        <v>-0.71899999999999409</v>
      </c>
      <c r="D176" s="2">
        <f t="shared" si="19"/>
        <v>0</v>
      </c>
      <c r="E176" s="2">
        <f t="shared" si="20"/>
        <v>0.71899999999999409</v>
      </c>
      <c r="F176" s="2">
        <f t="shared" si="25"/>
        <v>0.1942431758989768</v>
      </c>
      <c r="G176" s="2">
        <f t="shared" si="25"/>
        <v>0.48785040344789826</v>
      </c>
      <c r="H176" s="2">
        <f t="shared" si="22"/>
        <v>0.39816135136131275</v>
      </c>
      <c r="I176" s="2">
        <f t="shared" si="23"/>
        <v>28.477496604640436</v>
      </c>
    </row>
    <row r="177" spans="1:9" ht="13.5" x14ac:dyDescent="0.25">
      <c r="A177" s="3">
        <f>TITRES_STAT!B180</f>
        <v>42261</v>
      </c>
      <c r="B177" s="6">
        <f>TITRES_STAT!D180</f>
        <v>121.50960000000001</v>
      </c>
      <c r="C177" s="2">
        <f t="shared" si="18"/>
        <v>-2.1569999999999965</v>
      </c>
      <c r="D177" s="2">
        <f t="shared" si="19"/>
        <v>0</v>
      </c>
      <c r="E177" s="2">
        <f t="shared" si="20"/>
        <v>2.1569999999999965</v>
      </c>
      <c r="F177" s="2">
        <f t="shared" si="25"/>
        <v>0.18036866333476417</v>
      </c>
      <c r="G177" s="2">
        <f t="shared" si="25"/>
        <v>0.60707537463019101</v>
      </c>
      <c r="H177" s="2">
        <f t="shared" si="22"/>
        <v>0.29711082160866503</v>
      </c>
      <c r="I177" s="2">
        <f t="shared" si="23"/>
        <v>22.905584986191926</v>
      </c>
    </row>
    <row r="178" spans="1:9" ht="13.5" x14ac:dyDescent="0.25">
      <c r="A178" s="3">
        <f>TITRES_STAT!B181</f>
        <v>42262</v>
      </c>
      <c r="B178" s="6">
        <f>TITRES_STAT!D181</f>
        <v>123.5947</v>
      </c>
      <c r="C178" s="2">
        <f t="shared" si="18"/>
        <v>2.0850999999999971</v>
      </c>
      <c r="D178" s="2">
        <f t="shared" si="19"/>
        <v>2.0850999999999971</v>
      </c>
      <c r="E178" s="2">
        <f t="shared" si="20"/>
        <v>0</v>
      </c>
      <c r="F178" s="2">
        <f t="shared" si="25"/>
        <v>0.31642090166799502</v>
      </c>
      <c r="G178" s="2">
        <f t="shared" si="25"/>
        <v>0.56371284787089171</v>
      </c>
      <c r="H178" s="2">
        <f t="shared" si="22"/>
        <v>0.56131575298149949</v>
      </c>
      <c r="I178" s="2">
        <f t="shared" si="23"/>
        <v>35.951456450087491</v>
      </c>
    </row>
    <row r="179" spans="1:9" ht="13.5" x14ac:dyDescent="0.25">
      <c r="A179" s="3">
        <f>TITRES_STAT!B182</f>
        <v>42263</v>
      </c>
      <c r="B179" s="6">
        <f>TITRES_STAT!D182</f>
        <v>122.2286</v>
      </c>
      <c r="C179" s="2">
        <f t="shared" si="18"/>
        <v>-1.366100000000003</v>
      </c>
      <c r="D179" s="2">
        <f t="shared" si="19"/>
        <v>0</v>
      </c>
      <c r="E179" s="2">
        <f t="shared" si="20"/>
        <v>1.366100000000003</v>
      </c>
      <c r="F179" s="2">
        <f t="shared" si="25"/>
        <v>0.29381940869170969</v>
      </c>
      <c r="G179" s="2">
        <f t="shared" si="25"/>
        <v>0.62102621588011397</v>
      </c>
      <c r="H179" s="2">
        <f t="shared" si="22"/>
        <v>0.47311917142710458</v>
      </c>
      <c r="I179" s="2">
        <f t="shared" si="23"/>
        <v>32.116829419086571</v>
      </c>
    </row>
    <row r="180" spans="1:9" ht="13.5" x14ac:dyDescent="0.25">
      <c r="A180" s="3">
        <f>TITRES_STAT!B183</f>
        <v>42264</v>
      </c>
      <c r="B180" s="6">
        <f>TITRES_STAT!D183</f>
        <v>121.50960000000001</v>
      </c>
      <c r="C180" s="2">
        <f t="shared" si="18"/>
        <v>-0.71899999999999409</v>
      </c>
      <c r="D180" s="2">
        <f t="shared" si="19"/>
        <v>0</v>
      </c>
      <c r="E180" s="2">
        <f t="shared" si="20"/>
        <v>0.71899999999999409</v>
      </c>
      <c r="F180" s="2">
        <f t="shared" si="25"/>
        <v>0.27283230807087328</v>
      </c>
      <c r="G180" s="2">
        <f t="shared" si="25"/>
        <v>0.62802434331724832</v>
      </c>
      <c r="H180" s="2">
        <f t="shared" si="22"/>
        <v>0.43442951053419793</v>
      </c>
      <c r="I180" s="2">
        <f t="shared" si="23"/>
        <v>30.285873745891593</v>
      </c>
    </row>
    <row r="181" spans="1:9" ht="13.5" x14ac:dyDescent="0.25">
      <c r="A181" s="3">
        <f>TITRES_STAT!B184</f>
        <v>42265</v>
      </c>
      <c r="B181" s="6">
        <f>TITRES_STAT!D184</f>
        <v>121.4952</v>
      </c>
      <c r="C181" s="2">
        <f t="shared" si="18"/>
        <v>-1.4400000000009072E-2</v>
      </c>
      <c r="D181" s="2">
        <f t="shared" si="19"/>
        <v>0</v>
      </c>
      <c r="E181" s="2">
        <f t="shared" si="20"/>
        <v>1.4400000000009072E-2</v>
      </c>
      <c r="F181" s="2">
        <f t="shared" si="25"/>
        <v>0.25334428606581089</v>
      </c>
      <c r="G181" s="2">
        <f t="shared" si="25"/>
        <v>0.58419403308030271</v>
      </c>
      <c r="H181" s="2">
        <f t="shared" si="22"/>
        <v>0.43366462462821226</v>
      </c>
      <c r="I181" s="2">
        <f t="shared" si="23"/>
        <v>30.248680003572886</v>
      </c>
    </row>
    <row r="182" spans="1:9" ht="13.5" x14ac:dyDescent="0.25">
      <c r="A182" s="3">
        <f>TITRES_STAT!B185</f>
        <v>42268</v>
      </c>
      <c r="B182" s="6">
        <f>TITRES_STAT!D185</f>
        <v>121.4952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0.2352482656325387</v>
      </c>
      <c r="G182" s="2">
        <f t="shared" si="25"/>
        <v>0.54246588786028105</v>
      </c>
      <c r="H182" s="2">
        <f t="shared" si="22"/>
        <v>0.43366462462821231</v>
      </c>
      <c r="I182" s="2">
        <f t="shared" si="23"/>
        <v>30.248680003572886</v>
      </c>
    </row>
    <row r="183" spans="1:9" ht="13.5" x14ac:dyDescent="0.25">
      <c r="A183" s="3">
        <f>TITRES_STAT!B186</f>
        <v>42269</v>
      </c>
      <c r="B183" s="6">
        <f>TITRES_STAT!D186</f>
        <v>117.91459999999999</v>
      </c>
      <c r="C183" s="2">
        <f t="shared" si="18"/>
        <v>-3.580600000000004</v>
      </c>
      <c r="D183" s="2">
        <f t="shared" si="19"/>
        <v>0</v>
      </c>
      <c r="E183" s="2">
        <f t="shared" si="20"/>
        <v>3.580600000000004</v>
      </c>
      <c r="F183" s="2">
        <f t="shared" si="25"/>
        <v>0.21844481808735736</v>
      </c>
      <c r="G183" s="2">
        <f t="shared" si="25"/>
        <v>0.75947546729883264</v>
      </c>
      <c r="H183" s="2">
        <f t="shared" si="22"/>
        <v>0.28762590431562335</v>
      </c>
      <c r="I183" s="2">
        <f t="shared" si="23"/>
        <v>22.337691665848965</v>
      </c>
    </row>
    <row r="184" spans="1:9" ht="13.5" x14ac:dyDescent="0.25">
      <c r="A184" s="3">
        <f>TITRES_STAT!B187</f>
        <v>42270</v>
      </c>
      <c r="B184" s="6">
        <f>TITRES_STAT!D187</f>
        <v>119.3526</v>
      </c>
      <c r="C184" s="2">
        <f t="shared" si="18"/>
        <v>1.4380000000000024</v>
      </c>
      <c r="D184" s="2">
        <f t="shared" si="19"/>
        <v>1.4380000000000024</v>
      </c>
      <c r="E184" s="2">
        <f t="shared" si="20"/>
        <v>0</v>
      </c>
      <c r="F184" s="2">
        <f t="shared" si="25"/>
        <v>0.30555590250968911</v>
      </c>
      <c r="G184" s="2">
        <f t="shared" si="25"/>
        <v>0.70522721963463031</v>
      </c>
      <c r="H184" s="2">
        <f t="shared" si="22"/>
        <v>0.43327298493667604</v>
      </c>
      <c r="I184" s="2">
        <f t="shared" si="23"/>
        <v>30.229620560092997</v>
      </c>
    </row>
    <row r="185" spans="1:9" ht="13.5" x14ac:dyDescent="0.25">
      <c r="A185" s="3">
        <f>TITRES_STAT!B188</f>
        <v>42275</v>
      </c>
      <c r="B185" s="6">
        <f>TITRES_STAT!D188</f>
        <v>119.3526</v>
      </c>
      <c r="C185" s="2">
        <f t="shared" si="18"/>
        <v>0</v>
      </c>
      <c r="D185" s="2">
        <f t="shared" si="19"/>
        <v>0</v>
      </c>
      <c r="E185" s="2">
        <f t="shared" si="20"/>
        <v>0</v>
      </c>
      <c r="F185" s="2">
        <f t="shared" si="25"/>
        <v>0.28373048090185421</v>
      </c>
      <c r="G185" s="2">
        <f t="shared" si="25"/>
        <v>0.65485384680358527</v>
      </c>
      <c r="H185" s="2">
        <f t="shared" si="22"/>
        <v>0.4332729849366761</v>
      </c>
      <c r="I185" s="2">
        <f t="shared" si="23"/>
        <v>30.229620560092997</v>
      </c>
    </row>
    <row r="186" spans="1:9" ht="13.5" x14ac:dyDescent="0.25">
      <c r="A186" s="3">
        <f>TITRES_STAT!B189</f>
        <v>42276</v>
      </c>
      <c r="B186" s="6">
        <f>TITRES_STAT!D189</f>
        <v>119.3526</v>
      </c>
      <c r="C186" s="2">
        <f t="shared" si="18"/>
        <v>0</v>
      </c>
      <c r="D186" s="2">
        <f t="shared" si="19"/>
        <v>0</v>
      </c>
      <c r="E186" s="2">
        <f t="shared" si="20"/>
        <v>0</v>
      </c>
      <c r="F186" s="2">
        <f t="shared" si="25"/>
        <v>0.26346401798029323</v>
      </c>
      <c r="G186" s="2">
        <f t="shared" si="25"/>
        <v>0.60807857203190063</v>
      </c>
      <c r="H186" s="2">
        <f t="shared" si="22"/>
        <v>0.43327298493667615</v>
      </c>
      <c r="I186" s="2">
        <f t="shared" si="23"/>
        <v>30.229620560092997</v>
      </c>
    </row>
    <row r="187" spans="1:9" ht="13.5" x14ac:dyDescent="0.25">
      <c r="A187" s="3">
        <f>TITRES_STAT!B190</f>
        <v>42277</v>
      </c>
      <c r="B187" s="6">
        <f>TITRES_STAT!D190</f>
        <v>119.3526</v>
      </c>
      <c r="C187" s="2">
        <f t="shared" si="18"/>
        <v>0</v>
      </c>
      <c r="D187" s="2">
        <f t="shared" si="19"/>
        <v>0</v>
      </c>
      <c r="E187" s="2">
        <f t="shared" si="20"/>
        <v>0</v>
      </c>
      <c r="F187" s="2">
        <f t="shared" si="25"/>
        <v>0.24464515955312943</v>
      </c>
      <c r="G187" s="2">
        <f t="shared" si="25"/>
        <v>0.56464438831533637</v>
      </c>
      <c r="H187" s="2">
        <f t="shared" si="22"/>
        <v>0.4332729849366761</v>
      </c>
      <c r="I187" s="2">
        <f t="shared" si="23"/>
        <v>30.229620560092997</v>
      </c>
    </row>
    <row r="188" spans="1:9" ht="13.5" x14ac:dyDescent="0.25">
      <c r="A188" s="3">
        <f>TITRES_STAT!B191</f>
        <v>42278</v>
      </c>
      <c r="B188" s="6">
        <f>TITRES_STAT!D191</f>
        <v>115.77200000000001</v>
      </c>
      <c r="C188" s="2">
        <f t="shared" si="18"/>
        <v>-3.5805999999999898</v>
      </c>
      <c r="D188" s="2">
        <f t="shared" si="19"/>
        <v>0</v>
      </c>
      <c r="E188" s="2">
        <f t="shared" si="20"/>
        <v>3.5805999999999898</v>
      </c>
      <c r="F188" s="2">
        <f t="shared" si="25"/>
        <v>0.22717050529933447</v>
      </c>
      <c r="G188" s="2">
        <f t="shared" si="25"/>
        <v>0.78006978914995451</v>
      </c>
      <c r="H188" s="2">
        <f t="shared" si="22"/>
        <v>0.29121818132052413</v>
      </c>
      <c r="I188" s="2">
        <f t="shared" si="23"/>
        <v>22.5537547049327</v>
      </c>
    </row>
    <row r="189" spans="1:9" ht="13.5" x14ac:dyDescent="0.25">
      <c r="A189" s="3">
        <f>TITRES_STAT!B192</f>
        <v>42279</v>
      </c>
      <c r="B189" s="6">
        <f>TITRES_STAT!D192</f>
        <v>117.91459999999999</v>
      </c>
      <c r="C189" s="2">
        <f t="shared" si="18"/>
        <v>2.1425999999999874</v>
      </c>
      <c r="D189" s="2">
        <f t="shared" si="19"/>
        <v>2.1425999999999874</v>
      </c>
      <c r="E189" s="2">
        <f t="shared" si="20"/>
        <v>0</v>
      </c>
      <c r="F189" s="2">
        <f t="shared" ref="F189:G204" si="26">((F188*13)+D189)/14</f>
        <v>0.36398689777795251</v>
      </c>
      <c r="G189" s="2">
        <f t="shared" si="26"/>
        <v>0.72435051849638632</v>
      </c>
      <c r="H189" s="2">
        <f t="shared" si="22"/>
        <v>0.50250105229926523</v>
      </c>
      <c r="I189" s="2">
        <f t="shared" si="23"/>
        <v>33.444306180703961</v>
      </c>
    </row>
    <row r="190" spans="1:9" ht="13.5" x14ac:dyDescent="0.25">
      <c r="A190" s="3">
        <f>TITRES_STAT!B193</f>
        <v>42282</v>
      </c>
      <c r="B190" s="6">
        <f>TITRES_STAT!D193</f>
        <v>117.9003</v>
      </c>
      <c r="C190" s="2">
        <f t="shared" si="18"/>
        <v>-1.4299999999991542E-2</v>
      </c>
      <c r="D190" s="2">
        <f t="shared" si="19"/>
        <v>0</v>
      </c>
      <c r="E190" s="2">
        <f t="shared" si="20"/>
        <v>1.4299999999991542E-2</v>
      </c>
      <c r="F190" s="2">
        <f t="shared" si="26"/>
        <v>0.33798783365095592</v>
      </c>
      <c r="G190" s="2">
        <f t="shared" si="26"/>
        <v>0.67363262431807236</v>
      </c>
      <c r="H190" s="2">
        <f t="shared" si="22"/>
        <v>0.50173911038395103</v>
      </c>
      <c r="I190" s="2">
        <f t="shared" si="23"/>
        <v>33.410537616994674</v>
      </c>
    </row>
    <row r="191" spans="1:9" ht="13.5" x14ac:dyDescent="0.25">
      <c r="A191" s="3">
        <f>TITRES_STAT!B194</f>
        <v>42283</v>
      </c>
      <c r="B191" s="6">
        <f>TITRES_STAT!D194</f>
        <v>114.37</v>
      </c>
      <c r="C191" s="2">
        <f t="shared" si="18"/>
        <v>-3.5302999999999969</v>
      </c>
      <c r="D191" s="2">
        <f t="shared" si="19"/>
        <v>0</v>
      </c>
      <c r="E191" s="2">
        <f t="shared" si="20"/>
        <v>3.5302999999999969</v>
      </c>
      <c r="F191" s="2">
        <f t="shared" si="26"/>
        <v>0.31384584553303047</v>
      </c>
      <c r="G191" s="2">
        <f t="shared" si="26"/>
        <v>0.87768029400963843</v>
      </c>
      <c r="H191" s="2">
        <f t="shared" si="22"/>
        <v>0.35758561252325882</v>
      </c>
      <c r="I191" s="2">
        <f t="shared" si="23"/>
        <v>26.33982043008227</v>
      </c>
    </row>
    <row r="192" spans="1:9" ht="13.5" x14ac:dyDescent="0.25">
      <c r="A192" s="3">
        <f>TITRES_STAT!B195</f>
        <v>42284</v>
      </c>
      <c r="B192" s="6">
        <f>TITRES_STAT!D195</f>
        <v>117.1237</v>
      </c>
      <c r="C192" s="2">
        <f t="shared" si="18"/>
        <v>2.7536999999999949</v>
      </c>
      <c r="D192" s="2">
        <f t="shared" si="19"/>
        <v>2.7536999999999949</v>
      </c>
      <c r="E192" s="2">
        <f t="shared" si="20"/>
        <v>0</v>
      </c>
      <c r="F192" s="2">
        <f t="shared" si="26"/>
        <v>0.48812114228067077</v>
      </c>
      <c r="G192" s="2">
        <f t="shared" si="26"/>
        <v>0.8149888444375214</v>
      </c>
      <c r="H192" s="2">
        <f t="shared" si="22"/>
        <v>0.5989298450061068</v>
      </c>
      <c r="I192" s="2">
        <f t="shared" si="23"/>
        <v>37.458169092079167</v>
      </c>
    </row>
    <row r="193" spans="1:9" ht="13.5" x14ac:dyDescent="0.25">
      <c r="A193" s="3">
        <f>TITRES_STAT!B196</f>
        <v>42285</v>
      </c>
      <c r="B193" s="6">
        <f>TITRES_STAT!D196</f>
        <v>117.1237</v>
      </c>
      <c r="C193" s="2">
        <f t="shared" si="18"/>
        <v>0</v>
      </c>
      <c r="D193" s="2">
        <f t="shared" si="19"/>
        <v>0</v>
      </c>
      <c r="E193" s="2">
        <f t="shared" si="20"/>
        <v>0</v>
      </c>
      <c r="F193" s="2">
        <f t="shared" si="26"/>
        <v>0.45325534640348003</v>
      </c>
      <c r="G193" s="2">
        <f t="shared" si="26"/>
        <v>0.756775355549127</v>
      </c>
      <c r="H193" s="2">
        <f t="shared" si="22"/>
        <v>0.5989298450061068</v>
      </c>
      <c r="I193" s="2">
        <f t="shared" si="23"/>
        <v>37.458169092079167</v>
      </c>
    </row>
    <row r="194" spans="1:9" ht="13.5" x14ac:dyDescent="0.25">
      <c r="A194" s="3">
        <f>TITRES_STAT!B197</f>
        <v>42286</v>
      </c>
      <c r="B194" s="6">
        <f>TITRES_STAT!D197</f>
        <v>114.3197</v>
      </c>
      <c r="C194" s="2">
        <f t="shared" si="18"/>
        <v>-2.804000000000002</v>
      </c>
      <c r="D194" s="2">
        <f t="shared" si="19"/>
        <v>0</v>
      </c>
      <c r="E194" s="2">
        <f t="shared" si="20"/>
        <v>2.804000000000002</v>
      </c>
      <c r="F194" s="2">
        <f t="shared" si="26"/>
        <v>0.42087996451751719</v>
      </c>
      <c r="G194" s="2">
        <f t="shared" si="26"/>
        <v>0.90300568729561803</v>
      </c>
      <c r="H194" s="2">
        <f t="shared" si="22"/>
        <v>0.46608783359714678</v>
      </c>
      <c r="I194" s="2">
        <f t="shared" si="23"/>
        <v>31.791262632169065</v>
      </c>
    </row>
    <row r="195" spans="1:9" ht="13.5" x14ac:dyDescent="0.25">
      <c r="A195" s="3">
        <f>TITRES_STAT!B198</f>
        <v>42289</v>
      </c>
      <c r="B195" s="6">
        <f>TITRES_STAT!D198</f>
        <v>114.3197</v>
      </c>
      <c r="C195" s="2">
        <f t="shared" ref="C195:C258" si="27">B195-B194</f>
        <v>0</v>
      </c>
      <c r="D195" s="2">
        <f t="shared" ref="D195:D258" si="28">IF(C195&gt;0,C195,0)</f>
        <v>0</v>
      </c>
      <c r="E195" s="2">
        <f t="shared" ref="E195:E258" si="29">IF(C195&lt;0,-C195,0)</f>
        <v>0</v>
      </c>
      <c r="F195" s="2">
        <f t="shared" si="26"/>
        <v>0.39081710990912316</v>
      </c>
      <c r="G195" s="2">
        <f t="shared" si="26"/>
        <v>0.83850528106021671</v>
      </c>
      <c r="H195" s="2">
        <f t="shared" si="22"/>
        <v>0.46608783359714689</v>
      </c>
      <c r="I195" s="2">
        <f t="shared" si="23"/>
        <v>31.791262632169065</v>
      </c>
    </row>
    <row r="196" spans="1:9" ht="13.5" x14ac:dyDescent="0.25">
      <c r="A196" s="3">
        <f>TITRES_STAT!B199</f>
        <v>42290</v>
      </c>
      <c r="B196" s="6">
        <f>TITRES_STAT!D199</f>
        <v>112.8817</v>
      </c>
      <c r="C196" s="2">
        <f t="shared" si="27"/>
        <v>-1.4380000000000024</v>
      </c>
      <c r="D196" s="2">
        <f t="shared" si="28"/>
        <v>0</v>
      </c>
      <c r="E196" s="2">
        <f t="shared" si="29"/>
        <v>1.4380000000000024</v>
      </c>
      <c r="F196" s="2">
        <f t="shared" si="26"/>
        <v>0.3629016020584715</v>
      </c>
      <c r="G196" s="2">
        <f t="shared" si="26"/>
        <v>0.88132633241305858</v>
      </c>
      <c r="H196" s="2">
        <f t="shared" si="22"/>
        <v>0.41176756975461315</v>
      </c>
      <c r="I196" s="2">
        <f t="shared" si="23"/>
        <v>29.166810357188226</v>
      </c>
    </row>
    <row r="197" spans="1:9" ht="13.5" x14ac:dyDescent="0.25">
      <c r="A197" s="3">
        <f>TITRES_STAT!B200</f>
        <v>42293</v>
      </c>
      <c r="B197" s="6">
        <f>TITRES_STAT!D200</f>
        <v>115.3982</v>
      </c>
      <c r="C197" s="2">
        <f t="shared" si="27"/>
        <v>2.5165000000000077</v>
      </c>
      <c r="D197" s="2">
        <f t="shared" si="28"/>
        <v>2.5165000000000077</v>
      </c>
      <c r="E197" s="2">
        <f t="shared" si="29"/>
        <v>0</v>
      </c>
      <c r="F197" s="2">
        <f t="shared" si="26"/>
        <v>0.51673005905429548</v>
      </c>
      <c r="G197" s="2">
        <f t="shared" si="26"/>
        <v>0.81837445152641153</v>
      </c>
      <c r="H197" s="2">
        <f t="shared" si="22"/>
        <v>0.63141030134861065</v>
      </c>
      <c r="I197" s="2">
        <f t="shared" si="23"/>
        <v>38.703341570581806</v>
      </c>
    </row>
    <row r="198" spans="1:9" ht="13.5" x14ac:dyDescent="0.25">
      <c r="A198" s="3">
        <f>TITRES_STAT!B201</f>
        <v>42296</v>
      </c>
      <c r="B198" s="6">
        <f>TITRES_STAT!D201</f>
        <v>115.3982</v>
      </c>
      <c r="C198" s="2">
        <f t="shared" si="27"/>
        <v>0</v>
      </c>
      <c r="D198" s="2">
        <f t="shared" si="28"/>
        <v>0</v>
      </c>
      <c r="E198" s="2">
        <f t="shared" si="29"/>
        <v>0</v>
      </c>
      <c r="F198" s="2">
        <f t="shared" si="26"/>
        <v>0.47982076912184579</v>
      </c>
      <c r="G198" s="2">
        <f t="shared" si="26"/>
        <v>0.75991913356023932</v>
      </c>
      <c r="H198" s="2">
        <f t="shared" si="22"/>
        <v>0.63141030134861065</v>
      </c>
      <c r="I198" s="2">
        <f t="shared" si="23"/>
        <v>38.703341570581806</v>
      </c>
    </row>
    <row r="199" spans="1:9" ht="13.5" x14ac:dyDescent="0.25">
      <c r="A199" s="3">
        <f>TITRES_STAT!B202</f>
        <v>42297</v>
      </c>
      <c r="B199" s="6">
        <f>TITRES_STAT!D202</f>
        <v>113.6007</v>
      </c>
      <c r="C199" s="2">
        <f t="shared" si="27"/>
        <v>-1.7974999999999994</v>
      </c>
      <c r="D199" s="2">
        <f t="shared" si="28"/>
        <v>0</v>
      </c>
      <c r="E199" s="2">
        <f t="shared" si="29"/>
        <v>1.7974999999999994</v>
      </c>
      <c r="F199" s="2">
        <f t="shared" si="26"/>
        <v>0.44554785704171396</v>
      </c>
      <c r="G199" s="2">
        <f t="shared" si="26"/>
        <v>0.8340320525916507</v>
      </c>
      <c r="H199" s="2">
        <f t="shared" si="22"/>
        <v>0.53420951348000301</v>
      </c>
      <c r="I199" s="2">
        <f t="shared" si="23"/>
        <v>34.819854054240025</v>
      </c>
    </row>
    <row r="200" spans="1:9" ht="13.5" x14ac:dyDescent="0.25">
      <c r="A200" s="3">
        <f>TITRES_STAT!B203</f>
        <v>42298</v>
      </c>
      <c r="B200" s="6">
        <f>TITRES_STAT!D203</f>
        <v>112.1627</v>
      </c>
      <c r="C200" s="2">
        <f t="shared" si="27"/>
        <v>-1.4380000000000024</v>
      </c>
      <c r="D200" s="2">
        <f t="shared" si="28"/>
        <v>0</v>
      </c>
      <c r="E200" s="2">
        <f t="shared" si="29"/>
        <v>1.4380000000000024</v>
      </c>
      <c r="F200" s="2">
        <f t="shared" si="26"/>
        <v>0.41372301011016294</v>
      </c>
      <c r="G200" s="2">
        <f t="shared" si="26"/>
        <v>0.87717262026367582</v>
      </c>
      <c r="H200" s="2">
        <f t="shared" si="22"/>
        <v>0.47165518000983531</v>
      </c>
      <c r="I200" s="2">
        <f t="shared" si="23"/>
        <v>32.049299755577465</v>
      </c>
    </row>
    <row r="201" spans="1:9" ht="13.5" x14ac:dyDescent="0.25">
      <c r="A201" s="3">
        <f>TITRES_STAT!B204</f>
        <v>42299</v>
      </c>
      <c r="B201" s="6">
        <f>TITRES_STAT!D204</f>
        <v>111.44370000000001</v>
      </c>
      <c r="C201" s="2">
        <f t="shared" si="27"/>
        <v>-0.71899999999999409</v>
      </c>
      <c r="D201" s="2">
        <f t="shared" si="28"/>
        <v>0</v>
      </c>
      <c r="E201" s="2">
        <f t="shared" si="29"/>
        <v>0.71899999999999409</v>
      </c>
      <c r="F201" s="2">
        <f t="shared" si="26"/>
        <v>0.38417136653086559</v>
      </c>
      <c r="G201" s="2">
        <f t="shared" si="26"/>
        <v>0.86587457595912709</v>
      </c>
      <c r="H201" s="2">
        <f t="shared" si="22"/>
        <v>0.44368015552982365</v>
      </c>
      <c r="I201" s="2">
        <f t="shared" si="23"/>
        <v>30.732579777478151</v>
      </c>
    </row>
    <row r="202" spans="1:9" ht="13.5" x14ac:dyDescent="0.25">
      <c r="A202" s="3">
        <f>TITRES_STAT!B205</f>
        <v>42300</v>
      </c>
      <c r="B202" s="6">
        <f>TITRES_STAT!D205</f>
        <v>112.1627</v>
      </c>
      <c r="C202" s="2">
        <f t="shared" si="27"/>
        <v>0.71899999999999409</v>
      </c>
      <c r="D202" s="2">
        <f t="shared" si="28"/>
        <v>0.71899999999999409</v>
      </c>
      <c r="E202" s="2">
        <f t="shared" si="29"/>
        <v>0</v>
      </c>
      <c r="F202" s="2">
        <f t="shared" si="26"/>
        <v>0.40808769749294621</v>
      </c>
      <c r="G202" s="2">
        <f t="shared" si="26"/>
        <v>0.8040263919620465</v>
      </c>
      <c r="H202" s="2">
        <f t="shared" si="22"/>
        <v>0.50755510213675881</v>
      </c>
      <c r="I202" s="2">
        <f t="shared" si="23"/>
        <v>33.667432879724728</v>
      </c>
    </row>
    <row r="203" spans="1:9" ht="13.5" x14ac:dyDescent="0.25">
      <c r="A203" s="3">
        <f>TITRES_STAT!B206</f>
        <v>42303</v>
      </c>
      <c r="B203" s="6">
        <f>TITRES_STAT!D206</f>
        <v>114.3053</v>
      </c>
      <c r="C203" s="2">
        <f t="shared" si="27"/>
        <v>2.1426000000000016</v>
      </c>
      <c r="D203" s="2">
        <f t="shared" si="28"/>
        <v>2.1426000000000016</v>
      </c>
      <c r="E203" s="2">
        <f t="shared" si="29"/>
        <v>0</v>
      </c>
      <c r="F203" s="2">
        <f t="shared" si="26"/>
        <v>0.53198143338630732</v>
      </c>
      <c r="G203" s="2">
        <f t="shared" si="26"/>
        <v>0.74659593539332891</v>
      </c>
      <c r="H203" s="2">
        <f t="shared" si="22"/>
        <v>0.71254263272414375</v>
      </c>
      <c r="I203" s="2">
        <f t="shared" si="23"/>
        <v>41.607293103746052</v>
      </c>
    </row>
    <row r="204" spans="1:9" ht="13.5" x14ac:dyDescent="0.25">
      <c r="A204" s="3">
        <f>TITRES_STAT!B207</f>
        <v>42304</v>
      </c>
      <c r="B204" s="6">
        <f>TITRES_STAT!D207</f>
        <v>114.21899999999999</v>
      </c>
      <c r="C204" s="2">
        <f t="shared" si="27"/>
        <v>-8.6300000000008481E-2</v>
      </c>
      <c r="D204" s="2">
        <f t="shared" si="28"/>
        <v>0</v>
      </c>
      <c r="E204" s="2">
        <f t="shared" si="29"/>
        <v>8.6300000000008481E-2</v>
      </c>
      <c r="F204" s="2">
        <f t="shared" si="26"/>
        <v>0.49398275957299964</v>
      </c>
      <c r="G204" s="2">
        <f t="shared" si="26"/>
        <v>0.69943194000809172</v>
      </c>
      <c r="H204" s="2">
        <f t="shared" si="22"/>
        <v>0.70626279887544852</v>
      </c>
      <c r="I204" s="2">
        <f t="shared" si="23"/>
        <v>41.392381017796744</v>
      </c>
    </row>
    <row r="205" spans="1:9" ht="13.5" x14ac:dyDescent="0.25">
      <c r="A205" s="3">
        <f>TITRES_STAT!B208</f>
        <v>42305</v>
      </c>
      <c r="B205" s="6">
        <f>TITRES_STAT!D208</f>
        <v>114.21899999999999</v>
      </c>
      <c r="C205" s="2">
        <f t="shared" si="27"/>
        <v>0</v>
      </c>
      <c r="D205" s="2">
        <f t="shared" si="28"/>
        <v>0</v>
      </c>
      <c r="E205" s="2">
        <f t="shared" si="29"/>
        <v>0</v>
      </c>
      <c r="F205" s="2">
        <f t="shared" ref="F205:G220" si="30">((F204*13)+D205)/14</f>
        <v>0.45869827674635683</v>
      </c>
      <c r="G205" s="2">
        <f t="shared" si="30"/>
        <v>0.64947251572179954</v>
      </c>
      <c r="H205" s="2">
        <f t="shared" si="22"/>
        <v>0.70626279887544841</v>
      </c>
      <c r="I205" s="2">
        <f t="shared" si="23"/>
        <v>41.392381017796737</v>
      </c>
    </row>
    <row r="206" spans="1:9" ht="13.5" x14ac:dyDescent="0.25">
      <c r="A206" s="3">
        <f>TITRES_STAT!B209</f>
        <v>42306</v>
      </c>
      <c r="B206" s="6">
        <f>TITRES_STAT!D209</f>
        <v>114.78700000000001</v>
      </c>
      <c r="C206" s="2">
        <f t="shared" si="27"/>
        <v>0.56800000000001205</v>
      </c>
      <c r="D206" s="2">
        <f t="shared" si="28"/>
        <v>0.56800000000001205</v>
      </c>
      <c r="E206" s="2">
        <f t="shared" si="29"/>
        <v>0</v>
      </c>
      <c r="F206" s="2">
        <f t="shared" si="30"/>
        <v>0.4665055426930465</v>
      </c>
      <c r="G206" s="2">
        <f t="shared" si="30"/>
        <v>0.60308162174167101</v>
      </c>
      <c r="H206" s="2">
        <f t="shared" si="22"/>
        <v>0.77353632721521293</v>
      </c>
      <c r="I206" s="2">
        <f t="shared" si="23"/>
        <v>43.615476905951574</v>
      </c>
    </row>
    <row r="207" spans="1:9" ht="13.5" x14ac:dyDescent="0.25">
      <c r="A207" s="3">
        <f>TITRES_STAT!B210</f>
        <v>42307</v>
      </c>
      <c r="B207" s="6">
        <f>TITRES_STAT!D210</f>
        <v>117.9003</v>
      </c>
      <c r="C207" s="2">
        <f t="shared" si="27"/>
        <v>3.1132999999999953</v>
      </c>
      <c r="D207" s="2">
        <f t="shared" si="28"/>
        <v>3.1132999999999953</v>
      </c>
      <c r="E207" s="2">
        <f t="shared" si="29"/>
        <v>0</v>
      </c>
      <c r="F207" s="2">
        <f t="shared" si="30"/>
        <v>0.65556228964354291</v>
      </c>
      <c r="G207" s="2">
        <f t="shared" si="30"/>
        <v>0.56000436304583734</v>
      </c>
      <c r="H207" s="2">
        <f t="shared" si="22"/>
        <v>1.1706378251733085</v>
      </c>
      <c r="I207" s="2">
        <f t="shared" si="23"/>
        <v>53.930591810259372</v>
      </c>
    </row>
    <row r="208" spans="1:9" ht="13.5" x14ac:dyDescent="0.25">
      <c r="A208" s="3">
        <f>TITRES_STAT!B211</f>
        <v>42310</v>
      </c>
      <c r="B208" s="6">
        <f>TITRES_STAT!D211</f>
        <v>117.91459999999999</v>
      </c>
      <c r="C208" s="2">
        <f t="shared" si="27"/>
        <v>1.4299999999991542E-2</v>
      </c>
      <c r="D208" s="2">
        <f t="shared" si="28"/>
        <v>1.4299999999991542E-2</v>
      </c>
      <c r="E208" s="2">
        <f t="shared" si="29"/>
        <v>0</v>
      </c>
      <c r="F208" s="2">
        <f t="shared" si="30"/>
        <v>0.60975784038328928</v>
      </c>
      <c r="G208" s="2">
        <f t="shared" si="30"/>
        <v>0.52000405139970607</v>
      </c>
      <c r="H208" s="2">
        <f t="shared" si="22"/>
        <v>1.1726020955836614</v>
      </c>
      <c r="I208" s="2">
        <f t="shared" si="23"/>
        <v>53.972243604443648</v>
      </c>
    </row>
    <row r="209" spans="1:9" ht="13.5" x14ac:dyDescent="0.25">
      <c r="A209" s="3">
        <f>TITRES_STAT!B212</f>
        <v>42311</v>
      </c>
      <c r="B209" s="6">
        <f>TITRES_STAT!D212</f>
        <v>115.03870000000001</v>
      </c>
      <c r="C209" s="2">
        <f t="shared" si="27"/>
        <v>-2.8758999999999872</v>
      </c>
      <c r="D209" s="2">
        <f t="shared" si="28"/>
        <v>0</v>
      </c>
      <c r="E209" s="2">
        <f t="shared" si="29"/>
        <v>2.8758999999999872</v>
      </c>
      <c r="F209" s="2">
        <f t="shared" si="30"/>
        <v>0.56620370892734007</v>
      </c>
      <c r="G209" s="2">
        <f t="shared" si="30"/>
        <v>0.68828233344258327</v>
      </c>
      <c r="H209" s="2">
        <f t="shared" ref="H209:H272" si="31">F209/G209</f>
        <v>0.82263292462463433</v>
      </c>
      <c r="I209" s="2">
        <f t="shared" ref="I209:I272" si="32">IF(G209=0,100,100-(100/(1+H209)))</f>
        <v>45.134317146940212</v>
      </c>
    </row>
    <row r="210" spans="1:9" ht="13.5" x14ac:dyDescent="0.25">
      <c r="A210" s="3">
        <f>TITRES_STAT!B213</f>
        <v>42312</v>
      </c>
      <c r="B210" s="6">
        <f>TITRES_STAT!D213</f>
        <v>115.03870000000001</v>
      </c>
      <c r="C210" s="2">
        <f t="shared" si="27"/>
        <v>0</v>
      </c>
      <c r="D210" s="2">
        <f t="shared" si="28"/>
        <v>0</v>
      </c>
      <c r="E210" s="2">
        <f t="shared" si="29"/>
        <v>0</v>
      </c>
      <c r="F210" s="2">
        <f t="shared" si="30"/>
        <v>0.5257605868611015</v>
      </c>
      <c r="G210" s="2">
        <f t="shared" si="30"/>
        <v>0.63911930962525587</v>
      </c>
      <c r="H210" s="2">
        <f t="shared" si="31"/>
        <v>0.82263292462463444</v>
      </c>
      <c r="I210" s="2">
        <f t="shared" si="32"/>
        <v>45.134317146940219</v>
      </c>
    </row>
    <row r="211" spans="1:9" ht="13.5" x14ac:dyDescent="0.25">
      <c r="A211" s="3">
        <f>TITRES_STAT!B214</f>
        <v>42313</v>
      </c>
      <c r="B211" s="6">
        <f>TITRES_STAT!D214</f>
        <v>112.1627</v>
      </c>
      <c r="C211" s="2">
        <f t="shared" si="27"/>
        <v>-2.8760000000000048</v>
      </c>
      <c r="D211" s="2">
        <f t="shared" si="28"/>
        <v>0</v>
      </c>
      <c r="E211" s="2">
        <f t="shared" si="29"/>
        <v>2.8760000000000048</v>
      </c>
      <c r="F211" s="2">
        <f t="shared" si="30"/>
        <v>0.48820625922816568</v>
      </c>
      <c r="G211" s="2">
        <f t="shared" si="30"/>
        <v>0.7988965017948807</v>
      </c>
      <c r="H211" s="2">
        <f t="shared" si="31"/>
        <v>0.61110075977465506</v>
      </c>
      <c r="I211" s="2">
        <f t="shared" si="32"/>
        <v>37.930635689112947</v>
      </c>
    </row>
    <row r="212" spans="1:9" ht="13.5" x14ac:dyDescent="0.25">
      <c r="A212" s="3">
        <f>TITRES_STAT!B215</f>
        <v>42314</v>
      </c>
      <c r="B212" s="6">
        <f>TITRES_STAT!D215</f>
        <v>115.03870000000001</v>
      </c>
      <c r="C212" s="2">
        <f t="shared" si="27"/>
        <v>2.8760000000000048</v>
      </c>
      <c r="D212" s="2">
        <f t="shared" si="28"/>
        <v>2.8760000000000048</v>
      </c>
      <c r="E212" s="2">
        <f t="shared" si="29"/>
        <v>0</v>
      </c>
      <c r="F212" s="2">
        <f t="shared" si="30"/>
        <v>0.65876295499758275</v>
      </c>
      <c r="G212" s="2">
        <f t="shared" si="30"/>
        <v>0.74183246595238916</v>
      </c>
      <c r="H212" s="2">
        <f t="shared" si="31"/>
        <v>0.88802119782104838</v>
      </c>
      <c r="I212" s="2">
        <f t="shared" si="32"/>
        <v>47.034492983760309</v>
      </c>
    </row>
    <row r="213" spans="1:9" ht="13.5" x14ac:dyDescent="0.25">
      <c r="A213" s="3">
        <f>TITRES_STAT!B216</f>
        <v>42317</v>
      </c>
      <c r="B213" s="6">
        <f>TITRES_STAT!D216</f>
        <v>115.03870000000001</v>
      </c>
      <c r="C213" s="2">
        <f t="shared" si="27"/>
        <v>0</v>
      </c>
      <c r="D213" s="2">
        <f t="shared" si="28"/>
        <v>0</v>
      </c>
      <c r="E213" s="2">
        <f t="shared" si="29"/>
        <v>0</v>
      </c>
      <c r="F213" s="2">
        <f t="shared" si="30"/>
        <v>0.61170845821204112</v>
      </c>
      <c r="G213" s="2">
        <f t="shared" si="30"/>
        <v>0.68884443267007556</v>
      </c>
      <c r="H213" s="2">
        <f t="shared" si="31"/>
        <v>0.88802119782104849</v>
      </c>
      <c r="I213" s="2">
        <f t="shared" si="32"/>
        <v>47.034492983760316</v>
      </c>
    </row>
    <row r="214" spans="1:9" ht="13.5" x14ac:dyDescent="0.25">
      <c r="A214" s="3">
        <f>TITRES_STAT!B217</f>
        <v>42318</v>
      </c>
      <c r="B214" s="6">
        <f>TITRES_STAT!D217</f>
        <v>111.58750000000001</v>
      </c>
      <c r="C214" s="2">
        <f t="shared" si="27"/>
        <v>-3.4512</v>
      </c>
      <c r="D214" s="2">
        <f t="shared" si="28"/>
        <v>0</v>
      </c>
      <c r="E214" s="2">
        <f t="shared" si="29"/>
        <v>3.4512</v>
      </c>
      <c r="F214" s="2">
        <f t="shared" si="30"/>
        <v>0.56801499691118107</v>
      </c>
      <c r="G214" s="2">
        <f t="shared" si="30"/>
        <v>0.88615554462221302</v>
      </c>
      <c r="H214" s="2">
        <f t="shared" si="31"/>
        <v>0.6409879172547952</v>
      </c>
      <c r="I214" s="2">
        <f t="shared" si="32"/>
        <v>39.061099141247936</v>
      </c>
    </row>
    <row r="215" spans="1:9" ht="13.5" x14ac:dyDescent="0.25">
      <c r="A215" s="3">
        <f>TITRES_STAT!B218</f>
        <v>42319</v>
      </c>
      <c r="B215" s="6">
        <f>TITRES_STAT!D218</f>
        <v>108.2658</v>
      </c>
      <c r="C215" s="2">
        <f t="shared" si="27"/>
        <v>-3.321700000000007</v>
      </c>
      <c r="D215" s="2">
        <f t="shared" si="28"/>
        <v>0</v>
      </c>
      <c r="E215" s="2">
        <f t="shared" si="29"/>
        <v>3.321700000000007</v>
      </c>
      <c r="F215" s="2">
        <f t="shared" si="30"/>
        <v>0.52744249713181102</v>
      </c>
      <c r="G215" s="2">
        <f t="shared" si="30"/>
        <v>1.0601230057206268</v>
      </c>
      <c r="H215" s="2">
        <f t="shared" si="31"/>
        <v>0.49752952656024846</v>
      </c>
      <c r="I215" s="2">
        <f t="shared" si="32"/>
        <v>33.223353378751014</v>
      </c>
    </row>
    <row r="216" spans="1:9" ht="13.5" x14ac:dyDescent="0.25">
      <c r="A216" s="3">
        <f>TITRES_STAT!B219</f>
        <v>42320</v>
      </c>
      <c r="B216" s="6">
        <f>TITRES_STAT!D219</f>
        <v>114.29810000000001</v>
      </c>
      <c r="C216" s="2">
        <f t="shared" si="27"/>
        <v>6.0323000000000064</v>
      </c>
      <c r="D216" s="2">
        <f t="shared" si="28"/>
        <v>6.0323000000000064</v>
      </c>
      <c r="E216" s="2">
        <f t="shared" si="29"/>
        <v>0</v>
      </c>
      <c r="F216" s="2">
        <f t="shared" si="30"/>
        <v>0.92064660447953928</v>
      </c>
      <c r="G216" s="2">
        <f t="shared" si="30"/>
        <v>0.98439993388343916</v>
      </c>
      <c r="H216" s="2">
        <f t="shared" si="31"/>
        <v>0.93523635342762146</v>
      </c>
      <c r="I216" s="2">
        <f t="shared" si="32"/>
        <v>48.326725145027602</v>
      </c>
    </row>
    <row r="217" spans="1:9" ht="13.5" x14ac:dyDescent="0.25">
      <c r="A217" s="3">
        <f>TITRES_STAT!B220</f>
        <v>42321</v>
      </c>
      <c r="B217" s="6">
        <f>TITRES_STAT!D220</f>
        <v>116.3976</v>
      </c>
      <c r="C217" s="2">
        <f t="shared" si="27"/>
        <v>2.0994999999999919</v>
      </c>
      <c r="D217" s="2">
        <f t="shared" si="28"/>
        <v>2.0994999999999919</v>
      </c>
      <c r="E217" s="2">
        <f t="shared" si="29"/>
        <v>0</v>
      </c>
      <c r="F217" s="2">
        <f t="shared" si="30"/>
        <v>1.004850418445286</v>
      </c>
      <c r="G217" s="2">
        <f t="shared" si="30"/>
        <v>0.91408565289176491</v>
      </c>
      <c r="H217" s="2">
        <f t="shared" si="31"/>
        <v>1.0992956899240036</v>
      </c>
      <c r="I217" s="2">
        <f t="shared" si="32"/>
        <v>52.364976272770761</v>
      </c>
    </row>
    <row r="218" spans="1:9" ht="13.5" x14ac:dyDescent="0.25">
      <c r="A218" s="3">
        <f>TITRES_STAT!B221</f>
        <v>42324</v>
      </c>
      <c r="B218" s="6">
        <f>TITRES_STAT!D221</f>
        <v>116.3976</v>
      </c>
      <c r="C218" s="2">
        <f t="shared" si="27"/>
        <v>0</v>
      </c>
      <c r="D218" s="2">
        <f t="shared" si="28"/>
        <v>0</v>
      </c>
      <c r="E218" s="2">
        <f t="shared" si="29"/>
        <v>0</v>
      </c>
      <c r="F218" s="2">
        <f t="shared" si="30"/>
        <v>0.93307538855633698</v>
      </c>
      <c r="G218" s="2">
        <f t="shared" si="30"/>
        <v>0.84879382054235308</v>
      </c>
      <c r="H218" s="2">
        <f t="shared" si="31"/>
        <v>1.0992956899240036</v>
      </c>
      <c r="I218" s="2">
        <f t="shared" si="32"/>
        <v>52.364976272770761</v>
      </c>
    </row>
    <row r="219" spans="1:9" ht="13.5" x14ac:dyDescent="0.25">
      <c r="A219" s="3">
        <f>TITRES_STAT!B222</f>
        <v>42325</v>
      </c>
      <c r="B219" s="6">
        <f>TITRES_STAT!D222</f>
        <v>116.3904</v>
      </c>
      <c r="C219" s="2">
        <f t="shared" si="27"/>
        <v>-7.1999999999974307E-3</v>
      </c>
      <c r="D219" s="2">
        <f t="shared" si="28"/>
        <v>0</v>
      </c>
      <c r="E219" s="2">
        <f t="shared" si="29"/>
        <v>7.1999999999974307E-3</v>
      </c>
      <c r="F219" s="2">
        <f t="shared" si="30"/>
        <v>0.86642714651659858</v>
      </c>
      <c r="G219" s="2">
        <f t="shared" si="30"/>
        <v>0.7886799762178992</v>
      </c>
      <c r="H219" s="2">
        <f t="shared" si="31"/>
        <v>1.0985788566251353</v>
      </c>
      <c r="I219" s="2">
        <f t="shared" si="32"/>
        <v>52.348705084727349</v>
      </c>
    </row>
    <row r="220" spans="1:9" ht="13.5" x14ac:dyDescent="0.25">
      <c r="A220" s="3">
        <f>TITRES_STAT!B223</f>
        <v>42326</v>
      </c>
      <c r="B220" s="6">
        <f>TITRES_STAT!D223</f>
        <v>116.3904</v>
      </c>
      <c r="C220" s="2">
        <f t="shared" si="27"/>
        <v>0</v>
      </c>
      <c r="D220" s="2">
        <f t="shared" si="28"/>
        <v>0</v>
      </c>
      <c r="E220" s="2">
        <f t="shared" si="29"/>
        <v>0</v>
      </c>
      <c r="F220" s="2">
        <f t="shared" si="30"/>
        <v>0.80453949319398443</v>
      </c>
      <c r="G220" s="2">
        <f t="shared" si="30"/>
        <v>0.73234569220233503</v>
      </c>
      <c r="H220" s="2">
        <f t="shared" si="31"/>
        <v>1.0985788566251353</v>
      </c>
      <c r="I220" s="2">
        <f t="shared" si="32"/>
        <v>52.348705084727349</v>
      </c>
    </row>
    <row r="221" spans="1:9" ht="13.5" x14ac:dyDescent="0.25">
      <c r="A221" s="3">
        <f>TITRES_STAT!B224</f>
        <v>42327</v>
      </c>
      <c r="B221" s="6">
        <f>TITRES_STAT!D224</f>
        <v>116.3904</v>
      </c>
      <c r="C221" s="2">
        <f t="shared" si="27"/>
        <v>0</v>
      </c>
      <c r="D221" s="2">
        <f t="shared" si="28"/>
        <v>0</v>
      </c>
      <c r="E221" s="2">
        <f t="shared" si="29"/>
        <v>0</v>
      </c>
      <c r="F221" s="2">
        <f t="shared" ref="F221:G236" si="33">((F220*13)+D221)/14</f>
        <v>0.74707238653727137</v>
      </c>
      <c r="G221" s="2">
        <f t="shared" si="33"/>
        <v>0.68003528561645399</v>
      </c>
      <c r="H221" s="2">
        <f t="shared" si="31"/>
        <v>1.0985788566251353</v>
      </c>
      <c r="I221" s="2">
        <f t="shared" si="32"/>
        <v>52.348705084727349</v>
      </c>
    </row>
    <row r="222" spans="1:9" ht="13.5" x14ac:dyDescent="0.25">
      <c r="A222" s="3">
        <f>TITRES_STAT!B225</f>
        <v>42328</v>
      </c>
      <c r="B222" s="6">
        <f>TITRES_STAT!D225</f>
        <v>116.3904</v>
      </c>
      <c r="C222" s="2">
        <f t="shared" si="27"/>
        <v>0</v>
      </c>
      <c r="D222" s="2">
        <f t="shared" si="28"/>
        <v>0</v>
      </c>
      <c r="E222" s="2">
        <f t="shared" si="29"/>
        <v>0</v>
      </c>
      <c r="F222" s="2">
        <f t="shared" si="33"/>
        <v>0.69371007321318057</v>
      </c>
      <c r="G222" s="2">
        <f t="shared" si="33"/>
        <v>0.63146133664385018</v>
      </c>
      <c r="H222" s="2">
        <f t="shared" si="31"/>
        <v>1.0985788566251353</v>
      </c>
      <c r="I222" s="2">
        <f t="shared" si="32"/>
        <v>52.348705084727349</v>
      </c>
    </row>
    <row r="223" spans="1:9" ht="13.5" x14ac:dyDescent="0.25">
      <c r="A223" s="3">
        <f>TITRES_STAT!B226</f>
        <v>42331</v>
      </c>
      <c r="B223" s="6">
        <f>TITRES_STAT!D226</f>
        <v>115.03870000000001</v>
      </c>
      <c r="C223" s="2">
        <f t="shared" si="27"/>
        <v>-1.3516999999999939</v>
      </c>
      <c r="D223" s="2">
        <f t="shared" si="28"/>
        <v>0</v>
      </c>
      <c r="E223" s="2">
        <f t="shared" si="29"/>
        <v>1.3516999999999939</v>
      </c>
      <c r="F223" s="2">
        <f t="shared" si="33"/>
        <v>0.64415935369795341</v>
      </c>
      <c r="G223" s="2">
        <f t="shared" si="33"/>
        <v>0.68290695545500324</v>
      </c>
      <c r="H223" s="2">
        <f t="shared" si="31"/>
        <v>0.94326078911989808</v>
      </c>
      <c r="I223" s="2">
        <f t="shared" si="32"/>
        <v>48.540103026887117</v>
      </c>
    </row>
    <row r="224" spans="1:9" ht="13.5" x14ac:dyDescent="0.25">
      <c r="A224" s="3">
        <f>TITRES_STAT!B227</f>
        <v>42332</v>
      </c>
      <c r="B224" s="6">
        <f>TITRES_STAT!D227</f>
        <v>116.3329</v>
      </c>
      <c r="C224" s="2">
        <f t="shared" si="27"/>
        <v>1.2941999999999894</v>
      </c>
      <c r="D224" s="2">
        <f t="shared" si="28"/>
        <v>1.2941999999999894</v>
      </c>
      <c r="E224" s="2">
        <f t="shared" si="29"/>
        <v>0</v>
      </c>
      <c r="F224" s="2">
        <f t="shared" si="33"/>
        <v>0.69059082843381314</v>
      </c>
      <c r="G224" s="2">
        <f t="shared" si="33"/>
        <v>0.63412788720821733</v>
      </c>
      <c r="H224" s="2">
        <f t="shared" si="31"/>
        <v>1.0890403061662799</v>
      </c>
      <c r="I224" s="2">
        <f t="shared" si="32"/>
        <v>52.131129445024513</v>
      </c>
    </row>
    <row r="225" spans="1:9" ht="13.5" x14ac:dyDescent="0.25">
      <c r="A225" s="3">
        <f>TITRES_STAT!B228</f>
        <v>42333</v>
      </c>
      <c r="B225" s="6">
        <f>TITRES_STAT!D228</f>
        <v>116.3329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0.64126291211711217</v>
      </c>
      <c r="G225" s="2">
        <f t="shared" si="33"/>
        <v>0.58883303812191612</v>
      </c>
      <c r="H225" s="2">
        <f t="shared" si="31"/>
        <v>1.0890403061662797</v>
      </c>
      <c r="I225" s="2">
        <f t="shared" si="32"/>
        <v>52.131129445024513</v>
      </c>
    </row>
    <row r="226" spans="1:9" ht="13.5" x14ac:dyDescent="0.25">
      <c r="A226" s="3">
        <f>TITRES_STAT!B229</f>
        <v>42334</v>
      </c>
      <c r="B226" s="6">
        <f>TITRES_STAT!D229</f>
        <v>116.3329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0.59545841839446123</v>
      </c>
      <c r="G226" s="2">
        <f t="shared" si="33"/>
        <v>0.54677353539892215</v>
      </c>
      <c r="H226" s="2">
        <f t="shared" si="31"/>
        <v>1.0890403061662794</v>
      </c>
      <c r="I226" s="2">
        <f t="shared" si="32"/>
        <v>52.131129445024513</v>
      </c>
    </row>
    <row r="227" spans="1:9" ht="13.5" x14ac:dyDescent="0.25">
      <c r="A227" s="3">
        <f>TITRES_STAT!B230</f>
        <v>42335</v>
      </c>
      <c r="B227" s="6">
        <f>TITRES_STAT!D230</f>
        <v>112.8817</v>
      </c>
      <c r="C227" s="2">
        <f t="shared" si="27"/>
        <v>-3.4512</v>
      </c>
      <c r="D227" s="2">
        <f t="shared" si="28"/>
        <v>0</v>
      </c>
      <c r="E227" s="2">
        <f t="shared" si="29"/>
        <v>3.4512</v>
      </c>
      <c r="F227" s="2">
        <f t="shared" si="33"/>
        <v>0.55292567422342831</v>
      </c>
      <c r="G227" s="2">
        <f t="shared" si="33"/>
        <v>0.75423256858471344</v>
      </c>
      <c r="H227" s="2">
        <f t="shared" si="31"/>
        <v>0.73309705421627536</v>
      </c>
      <c r="I227" s="2">
        <f t="shared" si="32"/>
        <v>42.29982691579783</v>
      </c>
    </row>
    <row r="228" spans="1:9" ht="13.5" x14ac:dyDescent="0.25">
      <c r="A228" s="3">
        <f>TITRES_STAT!B231</f>
        <v>42338</v>
      </c>
      <c r="B228" s="6">
        <f>TITRES_STAT!D231</f>
        <v>112.8817</v>
      </c>
      <c r="C228" s="2">
        <f t="shared" si="27"/>
        <v>0</v>
      </c>
      <c r="D228" s="2">
        <f t="shared" si="28"/>
        <v>0</v>
      </c>
      <c r="E228" s="2">
        <f t="shared" si="29"/>
        <v>0</v>
      </c>
      <c r="F228" s="2">
        <f t="shared" si="33"/>
        <v>0.51343098320746916</v>
      </c>
      <c r="G228" s="2">
        <f t="shared" si="33"/>
        <v>0.70035881368580533</v>
      </c>
      <c r="H228" s="2">
        <f t="shared" si="31"/>
        <v>0.73309705421627547</v>
      </c>
      <c r="I228" s="2">
        <f t="shared" si="32"/>
        <v>42.29982691579783</v>
      </c>
    </row>
    <row r="229" spans="1:9" ht="13.5" x14ac:dyDescent="0.25">
      <c r="A229" s="3">
        <f>TITRES_STAT!B232</f>
        <v>42339</v>
      </c>
      <c r="B229" s="6">
        <f>TITRES_STAT!D232</f>
        <v>112.8817</v>
      </c>
      <c r="C229" s="2">
        <f t="shared" si="27"/>
        <v>0</v>
      </c>
      <c r="D229" s="2">
        <f t="shared" si="28"/>
        <v>0</v>
      </c>
      <c r="E229" s="2">
        <f t="shared" si="29"/>
        <v>0</v>
      </c>
      <c r="F229" s="2">
        <f t="shared" si="33"/>
        <v>0.47675734154979282</v>
      </c>
      <c r="G229" s="2">
        <f t="shared" si="33"/>
        <v>0.65033318413681929</v>
      </c>
      <c r="H229" s="2">
        <f t="shared" si="31"/>
        <v>0.73309705421627536</v>
      </c>
      <c r="I229" s="2">
        <f t="shared" si="32"/>
        <v>42.29982691579783</v>
      </c>
    </row>
    <row r="230" spans="1:9" ht="13.5" x14ac:dyDescent="0.25">
      <c r="A230" s="3">
        <f>TITRES_STAT!B233</f>
        <v>42340</v>
      </c>
      <c r="B230" s="6">
        <f>TITRES_STAT!D233</f>
        <v>112.8817</v>
      </c>
      <c r="C230" s="2">
        <f t="shared" si="27"/>
        <v>0</v>
      </c>
      <c r="D230" s="2">
        <f t="shared" si="28"/>
        <v>0</v>
      </c>
      <c r="E230" s="2">
        <f t="shared" si="29"/>
        <v>0</v>
      </c>
      <c r="F230" s="2">
        <f t="shared" si="33"/>
        <v>0.44270324572480763</v>
      </c>
      <c r="G230" s="2">
        <f t="shared" si="33"/>
        <v>0.60388081384133219</v>
      </c>
      <c r="H230" s="2">
        <f t="shared" si="31"/>
        <v>0.73309705421627547</v>
      </c>
      <c r="I230" s="2">
        <f t="shared" si="32"/>
        <v>42.29982691579783</v>
      </c>
    </row>
    <row r="231" spans="1:9" ht="13.5" x14ac:dyDescent="0.25">
      <c r="A231" s="3">
        <f>TITRES_STAT!B234</f>
        <v>42341</v>
      </c>
      <c r="B231" s="6">
        <f>TITRES_STAT!D234</f>
        <v>112.8817</v>
      </c>
      <c r="C231" s="2">
        <f t="shared" si="27"/>
        <v>0</v>
      </c>
      <c r="D231" s="2">
        <f t="shared" si="28"/>
        <v>0</v>
      </c>
      <c r="E231" s="2">
        <f t="shared" si="29"/>
        <v>0</v>
      </c>
      <c r="F231" s="2">
        <f t="shared" si="33"/>
        <v>0.41108158531589278</v>
      </c>
      <c r="G231" s="2">
        <f t="shared" si="33"/>
        <v>0.56074646999552269</v>
      </c>
      <c r="H231" s="2">
        <f t="shared" si="31"/>
        <v>0.73309705421627547</v>
      </c>
      <c r="I231" s="2">
        <f t="shared" si="32"/>
        <v>42.29982691579783</v>
      </c>
    </row>
    <row r="232" spans="1:9" ht="13.5" x14ac:dyDescent="0.25">
      <c r="A232" s="3">
        <f>TITRES_STAT!B235</f>
        <v>42342</v>
      </c>
      <c r="B232" s="6">
        <f>TITRES_STAT!D235</f>
        <v>111.8032</v>
      </c>
      <c r="C232" s="2">
        <f t="shared" si="27"/>
        <v>-1.0784999999999911</v>
      </c>
      <c r="D232" s="2">
        <f t="shared" si="28"/>
        <v>0</v>
      </c>
      <c r="E232" s="2">
        <f t="shared" si="29"/>
        <v>1.0784999999999911</v>
      </c>
      <c r="F232" s="2">
        <f t="shared" si="33"/>
        <v>0.38171861493618614</v>
      </c>
      <c r="G232" s="2">
        <f t="shared" si="33"/>
        <v>0.59772886499584188</v>
      </c>
      <c r="H232" s="2">
        <f t="shared" si="31"/>
        <v>0.6386149930016205</v>
      </c>
      <c r="I232" s="2">
        <f t="shared" si="32"/>
        <v>38.972851812603238</v>
      </c>
    </row>
    <row r="233" spans="1:9" ht="13.5" x14ac:dyDescent="0.25">
      <c r="A233" s="3">
        <f>TITRES_STAT!B236</f>
        <v>42345</v>
      </c>
      <c r="B233" s="6">
        <f>TITRES_STAT!D236</f>
        <v>109.50239999999999</v>
      </c>
      <c r="C233" s="2">
        <f t="shared" si="27"/>
        <v>-2.3008000000000095</v>
      </c>
      <c r="D233" s="2">
        <f t="shared" si="28"/>
        <v>0</v>
      </c>
      <c r="E233" s="2">
        <f t="shared" si="29"/>
        <v>2.3008000000000095</v>
      </c>
      <c r="F233" s="2">
        <f t="shared" si="33"/>
        <v>0.35445299958360144</v>
      </c>
      <c r="G233" s="2">
        <f t="shared" si="33"/>
        <v>0.71937680321042541</v>
      </c>
      <c r="H233" s="2">
        <f t="shared" si="31"/>
        <v>0.49272230908996956</v>
      </c>
      <c r="I233" s="2">
        <f t="shared" si="32"/>
        <v>33.008303425863261</v>
      </c>
    </row>
    <row r="234" spans="1:9" ht="13.5" x14ac:dyDescent="0.25">
      <c r="A234" s="3">
        <f>TITRES_STAT!B237</f>
        <v>42346</v>
      </c>
      <c r="B234" s="6">
        <f>TITRES_STAT!D237</f>
        <v>109.50239999999999</v>
      </c>
      <c r="C234" s="2">
        <f t="shared" si="27"/>
        <v>0</v>
      </c>
      <c r="D234" s="2">
        <f t="shared" si="28"/>
        <v>0</v>
      </c>
      <c r="E234" s="2">
        <f t="shared" si="29"/>
        <v>0</v>
      </c>
      <c r="F234" s="2">
        <f t="shared" si="33"/>
        <v>0.3291349281847728</v>
      </c>
      <c r="G234" s="2">
        <f t="shared" si="33"/>
        <v>0.66799274583825219</v>
      </c>
      <c r="H234" s="2">
        <f t="shared" si="31"/>
        <v>0.49272230908996961</v>
      </c>
      <c r="I234" s="2">
        <f t="shared" si="32"/>
        <v>33.008303425863261</v>
      </c>
    </row>
    <row r="235" spans="1:9" ht="13.5" x14ac:dyDescent="0.25">
      <c r="A235" s="3">
        <f>TITRES_STAT!B238</f>
        <v>42347</v>
      </c>
      <c r="B235" s="6">
        <f>TITRES_STAT!D238</f>
        <v>111.8032</v>
      </c>
      <c r="C235" s="2">
        <f t="shared" si="27"/>
        <v>2.3008000000000095</v>
      </c>
      <c r="D235" s="2">
        <f t="shared" si="28"/>
        <v>2.3008000000000095</v>
      </c>
      <c r="E235" s="2">
        <f t="shared" si="29"/>
        <v>0</v>
      </c>
      <c r="F235" s="2">
        <f t="shared" si="33"/>
        <v>0.46996814760014688</v>
      </c>
      <c r="G235" s="2">
        <f t="shared" si="33"/>
        <v>0.62027897827837708</v>
      </c>
      <c r="H235" s="2">
        <f t="shared" si="31"/>
        <v>0.75767221533860896</v>
      </c>
      <c r="I235" s="2">
        <f t="shared" si="32"/>
        <v>43.106570652176252</v>
      </c>
    </row>
    <row r="236" spans="1:9" ht="13.5" x14ac:dyDescent="0.25">
      <c r="A236" s="3">
        <f>TITRES_STAT!B239</f>
        <v>42348</v>
      </c>
      <c r="B236" s="6">
        <f>TITRES_STAT!D239</f>
        <v>109.50239999999999</v>
      </c>
      <c r="C236" s="2">
        <f t="shared" si="27"/>
        <v>-2.3008000000000095</v>
      </c>
      <c r="D236" s="2">
        <f t="shared" si="28"/>
        <v>0</v>
      </c>
      <c r="E236" s="2">
        <f t="shared" si="29"/>
        <v>2.3008000000000095</v>
      </c>
      <c r="F236" s="2">
        <f t="shared" si="33"/>
        <v>0.43639899420013639</v>
      </c>
      <c r="G236" s="2">
        <f t="shared" si="33"/>
        <v>0.74031619411563654</v>
      </c>
      <c r="H236" s="2">
        <f t="shared" si="31"/>
        <v>0.58947649351564957</v>
      </c>
      <c r="I236" s="2">
        <f t="shared" si="32"/>
        <v>37.086203911819332</v>
      </c>
    </row>
    <row r="237" spans="1:9" ht="13.5" x14ac:dyDescent="0.25">
      <c r="A237" s="3">
        <f>TITRES_STAT!B240</f>
        <v>42349</v>
      </c>
      <c r="B237" s="6">
        <f>TITRES_STAT!D240</f>
        <v>111.44370000000001</v>
      </c>
      <c r="C237" s="2">
        <f t="shared" si="27"/>
        <v>1.9413000000000125</v>
      </c>
      <c r="D237" s="2">
        <f t="shared" si="28"/>
        <v>1.9413000000000125</v>
      </c>
      <c r="E237" s="2">
        <f t="shared" si="29"/>
        <v>0</v>
      </c>
      <c r="F237" s="2">
        <f t="shared" ref="F237:G252" si="34">((F236*13)+D237)/14</f>
        <v>0.54389192318584179</v>
      </c>
      <c r="G237" s="2">
        <f t="shared" si="34"/>
        <v>0.68743646596451957</v>
      </c>
      <c r="H237" s="2">
        <f t="shared" si="31"/>
        <v>0.79118864086257756</v>
      </c>
      <c r="I237" s="2">
        <f t="shared" si="32"/>
        <v>44.171151090014014</v>
      </c>
    </row>
    <row r="238" spans="1:9" ht="13.5" x14ac:dyDescent="0.25">
      <c r="A238" s="3">
        <f>TITRES_STAT!B241</f>
        <v>42352</v>
      </c>
      <c r="B238" s="6">
        <f>TITRES_STAT!D241</f>
        <v>112.1627</v>
      </c>
      <c r="C238" s="2">
        <f t="shared" si="27"/>
        <v>0.71899999999999409</v>
      </c>
      <c r="D238" s="2">
        <f t="shared" si="28"/>
        <v>0.71899999999999409</v>
      </c>
      <c r="E238" s="2">
        <f t="shared" si="29"/>
        <v>0</v>
      </c>
      <c r="F238" s="2">
        <f t="shared" si="34"/>
        <v>0.55639964295828126</v>
      </c>
      <c r="G238" s="2">
        <f t="shared" si="34"/>
        <v>0.63833386125276814</v>
      </c>
      <c r="H238" s="2">
        <f t="shared" si="31"/>
        <v>0.87164362840835963</v>
      </c>
      <c r="I238" s="2">
        <f t="shared" si="32"/>
        <v>46.571025337211388</v>
      </c>
    </row>
    <row r="239" spans="1:9" ht="13.5" x14ac:dyDescent="0.25">
      <c r="A239" s="3">
        <f>TITRES_STAT!B242</f>
        <v>42353</v>
      </c>
      <c r="B239" s="6">
        <f>TITRES_STAT!D242</f>
        <v>112.1627</v>
      </c>
      <c r="C239" s="2">
        <f t="shared" si="27"/>
        <v>0</v>
      </c>
      <c r="D239" s="2">
        <f t="shared" si="28"/>
        <v>0</v>
      </c>
      <c r="E239" s="2">
        <f t="shared" si="29"/>
        <v>0</v>
      </c>
      <c r="F239" s="2">
        <f t="shared" si="34"/>
        <v>0.51665681131840402</v>
      </c>
      <c r="G239" s="2">
        <f t="shared" si="34"/>
        <v>0.59273858544899904</v>
      </c>
      <c r="H239" s="2">
        <f t="shared" si="31"/>
        <v>0.87164362840835963</v>
      </c>
      <c r="I239" s="2">
        <f t="shared" si="32"/>
        <v>46.571025337211388</v>
      </c>
    </row>
    <row r="240" spans="1:9" ht="13.5" x14ac:dyDescent="0.25">
      <c r="A240" s="3">
        <f>TITRES_STAT!B243</f>
        <v>42354</v>
      </c>
      <c r="B240" s="6">
        <f>TITRES_STAT!D243</f>
        <v>112.1627</v>
      </c>
      <c r="C240" s="2">
        <f t="shared" si="27"/>
        <v>0</v>
      </c>
      <c r="D240" s="2">
        <f t="shared" si="28"/>
        <v>0</v>
      </c>
      <c r="E240" s="2">
        <f t="shared" si="29"/>
        <v>0</v>
      </c>
      <c r="F240" s="2">
        <f t="shared" si="34"/>
        <v>0.47975275336708945</v>
      </c>
      <c r="G240" s="2">
        <f t="shared" si="34"/>
        <v>0.55040011505978481</v>
      </c>
      <c r="H240" s="2">
        <f t="shared" si="31"/>
        <v>0.87164362840835963</v>
      </c>
      <c r="I240" s="2">
        <f t="shared" si="32"/>
        <v>46.571025337211388</v>
      </c>
    </row>
    <row r="241" spans="1:9" ht="13.5" x14ac:dyDescent="0.25">
      <c r="A241" s="3">
        <f>TITRES_STAT!B244</f>
        <v>42355</v>
      </c>
      <c r="B241" s="6">
        <f>TITRES_STAT!D244</f>
        <v>115.0027</v>
      </c>
      <c r="C241" s="2">
        <f t="shared" si="27"/>
        <v>2.8400000000000034</v>
      </c>
      <c r="D241" s="2">
        <f t="shared" si="28"/>
        <v>2.8400000000000034</v>
      </c>
      <c r="E241" s="2">
        <f t="shared" si="29"/>
        <v>0</v>
      </c>
      <c r="F241" s="2">
        <f t="shared" si="34"/>
        <v>0.64834184241229764</v>
      </c>
      <c r="G241" s="2">
        <f t="shared" si="34"/>
        <v>0.51108582112694301</v>
      </c>
      <c r="H241" s="2">
        <f t="shared" si="31"/>
        <v>1.2685576778136898</v>
      </c>
      <c r="I241" s="2">
        <f t="shared" si="32"/>
        <v>55.919128273443569</v>
      </c>
    </row>
    <row r="242" spans="1:9" ht="13.5" x14ac:dyDescent="0.25">
      <c r="A242" s="3">
        <f>TITRES_STAT!B245</f>
        <v>42356</v>
      </c>
      <c r="B242" s="6">
        <f>TITRES_STAT!D245</f>
        <v>115.03149999999999</v>
      </c>
      <c r="C242" s="2">
        <f t="shared" si="27"/>
        <v>2.8799999999989723E-2</v>
      </c>
      <c r="D242" s="2">
        <f t="shared" si="28"/>
        <v>2.8799999999989723E-2</v>
      </c>
      <c r="E242" s="2">
        <f t="shared" si="29"/>
        <v>0</v>
      </c>
      <c r="F242" s="2">
        <f t="shared" si="34"/>
        <v>0.60408885366856135</v>
      </c>
      <c r="G242" s="2">
        <f t="shared" si="34"/>
        <v>0.47457969104644709</v>
      </c>
      <c r="H242" s="2">
        <f t="shared" si="31"/>
        <v>1.2728923404550812</v>
      </c>
      <c r="I242" s="2">
        <f t="shared" si="32"/>
        <v>56.003195479123363</v>
      </c>
    </row>
    <row r="243" spans="1:9" ht="13.5" x14ac:dyDescent="0.25">
      <c r="A243" s="3">
        <f>TITRES_STAT!B246</f>
        <v>42359</v>
      </c>
      <c r="B243" s="6">
        <f>TITRES_STAT!D246</f>
        <v>115.03149999999999</v>
      </c>
      <c r="C243" s="2">
        <f t="shared" si="27"/>
        <v>0</v>
      </c>
      <c r="D243" s="2">
        <f t="shared" si="28"/>
        <v>0</v>
      </c>
      <c r="E243" s="2">
        <f t="shared" si="29"/>
        <v>0</v>
      </c>
      <c r="F243" s="2">
        <f t="shared" si="34"/>
        <v>0.5609396498350927</v>
      </c>
      <c r="G243" s="2">
        <f t="shared" si="34"/>
        <v>0.4406811416859866</v>
      </c>
      <c r="H243" s="2">
        <f t="shared" si="31"/>
        <v>1.2728923404550812</v>
      </c>
      <c r="I243" s="2">
        <f t="shared" si="32"/>
        <v>56.003195479123363</v>
      </c>
    </row>
    <row r="244" spans="1:9" ht="13.5" x14ac:dyDescent="0.25">
      <c r="A244" s="3">
        <f>TITRES_STAT!B247</f>
        <v>42360</v>
      </c>
      <c r="B244" s="6">
        <f>TITRES_STAT!D247</f>
        <v>115.03149999999999</v>
      </c>
      <c r="C244" s="2">
        <f t="shared" si="27"/>
        <v>0</v>
      </c>
      <c r="D244" s="2">
        <f t="shared" si="28"/>
        <v>0</v>
      </c>
      <c r="E244" s="2">
        <f t="shared" si="29"/>
        <v>0</v>
      </c>
      <c r="F244" s="2">
        <f t="shared" si="34"/>
        <v>0.52087253198972894</v>
      </c>
      <c r="G244" s="2">
        <f t="shared" si="34"/>
        <v>0.40920391727984473</v>
      </c>
      <c r="H244" s="2">
        <f t="shared" si="31"/>
        <v>1.2728923404550809</v>
      </c>
      <c r="I244" s="2">
        <f t="shared" si="32"/>
        <v>56.003195479123349</v>
      </c>
    </row>
    <row r="245" spans="1:9" ht="13.5" x14ac:dyDescent="0.25">
      <c r="A245" s="3">
        <f>TITRES_STAT!B248</f>
        <v>42361</v>
      </c>
      <c r="B245" s="6">
        <f>TITRES_STAT!D248</f>
        <v>115.03149999999999</v>
      </c>
      <c r="C245" s="2">
        <f t="shared" si="27"/>
        <v>0</v>
      </c>
      <c r="D245" s="2">
        <f t="shared" si="28"/>
        <v>0</v>
      </c>
      <c r="E245" s="2">
        <f t="shared" si="29"/>
        <v>0</v>
      </c>
      <c r="F245" s="2">
        <f t="shared" si="34"/>
        <v>0.48366735113331977</v>
      </c>
      <c r="G245" s="2">
        <f t="shared" si="34"/>
        <v>0.37997506604557013</v>
      </c>
      <c r="H245" s="2">
        <f t="shared" si="31"/>
        <v>1.2728923404550812</v>
      </c>
      <c r="I245" s="2">
        <f t="shared" si="32"/>
        <v>56.003195479123363</v>
      </c>
    </row>
    <row r="246" spans="1:9" ht="13.5" x14ac:dyDescent="0.25">
      <c r="A246" s="3">
        <f>TITRES_STAT!B249</f>
        <v>42363</v>
      </c>
      <c r="B246" s="6">
        <f>TITRES_STAT!D249</f>
        <v>112.0189</v>
      </c>
      <c r="C246" s="2">
        <f t="shared" si="27"/>
        <v>-3.012599999999992</v>
      </c>
      <c r="D246" s="2">
        <f t="shared" si="28"/>
        <v>0</v>
      </c>
      <c r="E246" s="2">
        <f t="shared" si="29"/>
        <v>3.012599999999992</v>
      </c>
      <c r="F246" s="2">
        <f t="shared" si="34"/>
        <v>0.44911968319522549</v>
      </c>
      <c r="G246" s="2">
        <f t="shared" si="34"/>
        <v>0.56801970418517167</v>
      </c>
      <c r="H246" s="2">
        <f t="shared" si="31"/>
        <v>0.79067623866938008</v>
      </c>
      <c r="I246" s="2">
        <f t="shared" si="32"/>
        <v>44.155175659052567</v>
      </c>
    </row>
    <row r="247" spans="1:9" ht="13.5" x14ac:dyDescent="0.25">
      <c r="A247" s="3">
        <f>TITRES_STAT!B250</f>
        <v>42366</v>
      </c>
      <c r="B247" s="6">
        <f>TITRES_STAT!D250</f>
        <v>112.1627</v>
      </c>
      <c r="C247" s="2">
        <f t="shared" si="27"/>
        <v>0.14379999999999882</v>
      </c>
      <c r="D247" s="2">
        <f t="shared" si="28"/>
        <v>0.14379999999999882</v>
      </c>
      <c r="E247" s="2">
        <f t="shared" si="29"/>
        <v>0</v>
      </c>
      <c r="F247" s="2">
        <f t="shared" si="34"/>
        <v>0.42731113439556639</v>
      </c>
      <c r="G247" s="2">
        <f t="shared" si="34"/>
        <v>0.52744686817194508</v>
      </c>
      <c r="H247" s="2">
        <f t="shared" si="31"/>
        <v>0.8101501026569089</v>
      </c>
      <c r="I247" s="2">
        <f t="shared" si="32"/>
        <v>44.755962583864388</v>
      </c>
    </row>
    <row r="248" spans="1:9" ht="13.5" x14ac:dyDescent="0.25">
      <c r="A248" s="3">
        <f>TITRES_STAT!B251</f>
        <v>42367</v>
      </c>
      <c r="B248" s="6">
        <f>TITRES_STAT!D251</f>
        <v>111.8032</v>
      </c>
      <c r="C248" s="2">
        <f t="shared" si="27"/>
        <v>-0.35949999999999704</v>
      </c>
      <c r="D248" s="2">
        <f t="shared" si="28"/>
        <v>0</v>
      </c>
      <c r="E248" s="2">
        <f t="shared" si="29"/>
        <v>0.35949999999999704</v>
      </c>
      <c r="F248" s="2">
        <f t="shared" si="34"/>
        <v>0.39678891051016879</v>
      </c>
      <c r="G248" s="2">
        <f t="shared" si="34"/>
        <v>0.51545066330252021</v>
      </c>
      <c r="H248" s="2">
        <f t="shared" si="31"/>
        <v>0.76979028015585593</v>
      </c>
      <c r="I248" s="2">
        <f t="shared" si="32"/>
        <v>43.496129953209177</v>
      </c>
    </row>
    <row r="249" spans="1:9" ht="13.5" x14ac:dyDescent="0.25">
      <c r="A249" s="3">
        <f>TITRES_STAT!B252</f>
        <v>42368</v>
      </c>
      <c r="B249" s="6">
        <f>TITRES_STAT!D252</f>
        <v>111.58750000000001</v>
      </c>
      <c r="C249" s="2">
        <f t="shared" si="27"/>
        <v>-0.21569999999999823</v>
      </c>
      <c r="D249" s="2">
        <f t="shared" si="28"/>
        <v>0</v>
      </c>
      <c r="E249" s="2">
        <f t="shared" si="29"/>
        <v>0.21569999999999823</v>
      </c>
      <c r="F249" s="2">
        <f t="shared" si="34"/>
        <v>0.36844684547372814</v>
      </c>
      <c r="G249" s="2">
        <f t="shared" si="34"/>
        <v>0.49403990163805434</v>
      </c>
      <c r="H249" s="2">
        <f t="shared" si="31"/>
        <v>0.74578357790958605</v>
      </c>
      <c r="I249" s="2">
        <f t="shared" si="32"/>
        <v>42.719131245500243</v>
      </c>
    </row>
    <row r="250" spans="1:9" ht="13.5" x14ac:dyDescent="0.25">
      <c r="A250" s="3">
        <f>TITRES_STAT!B253</f>
        <v>42369</v>
      </c>
      <c r="B250" s="6">
        <f>TITRES_STAT!D253</f>
        <v>111.58750000000001</v>
      </c>
      <c r="C250" s="2">
        <f t="shared" si="27"/>
        <v>0</v>
      </c>
      <c r="D250" s="2">
        <f t="shared" si="28"/>
        <v>0</v>
      </c>
      <c r="E250" s="2">
        <f t="shared" si="29"/>
        <v>0</v>
      </c>
      <c r="F250" s="2">
        <f t="shared" si="34"/>
        <v>0.34212921365417609</v>
      </c>
      <c r="G250" s="2">
        <f t="shared" si="34"/>
        <v>0.45875133723533612</v>
      </c>
      <c r="H250" s="2">
        <f t="shared" si="31"/>
        <v>0.74578357790958605</v>
      </c>
      <c r="I250" s="2">
        <f t="shared" si="32"/>
        <v>42.719131245500243</v>
      </c>
    </row>
    <row r="251" spans="1:9" ht="13.5" x14ac:dyDescent="0.25">
      <c r="A251" s="3">
        <f>TITRES_STAT!B254</f>
        <v>42373</v>
      </c>
      <c r="B251" s="6">
        <f>TITRES_STAT!D254</f>
        <v>115.03870000000001</v>
      </c>
      <c r="C251" s="2">
        <f t="shared" si="27"/>
        <v>3.4512</v>
      </c>
      <c r="D251" s="2">
        <f t="shared" si="28"/>
        <v>3.4512</v>
      </c>
      <c r="E251" s="2">
        <f t="shared" si="29"/>
        <v>0</v>
      </c>
      <c r="F251" s="2">
        <f t="shared" si="34"/>
        <v>0.56420569839316348</v>
      </c>
      <c r="G251" s="2">
        <f t="shared" si="34"/>
        <v>0.42598338457566925</v>
      </c>
      <c r="H251" s="2">
        <f t="shared" si="31"/>
        <v>1.3244781811271356</v>
      </c>
      <c r="I251" s="2">
        <f t="shared" si="32"/>
        <v>56.979591887797298</v>
      </c>
    </row>
    <row r="252" spans="1:9" ht="13.5" x14ac:dyDescent="0.25">
      <c r="A252" s="3">
        <f>TITRES_STAT!B255</f>
        <v>42374</v>
      </c>
      <c r="B252" s="6">
        <f>TITRES_STAT!D255</f>
        <v>114.89490000000001</v>
      </c>
      <c r="C252" s="2">
        <f t="shared" si="27"/>
        <v>-0.14379999999999882</v>
      </c>
      <c r="D252" s="2">
        <f t="shared" si="28"/>
        <v>0</v>
      </c>
      <c r="E252" s="2">
        <f t="shared" si="29"/>
        <v>0.14379999999999882</v>
      </c>
      <c r="F252" s="2">
        <f t="shared" si="34"/>
        <v>0.52390529136508035</v>
      </c>
      <c r="G252" s="2">
        <f t="shared" si="34"/>
        <v>0.40582742853454995</v>
      </c>
      <c r="H252" s="2">
        <f t="shared" si="31"/>
        <v>1.2909558460770176</v>
      </c>
      <c r="I252" s="2">
        <f t="shared" si="32"/>
        <v>56.350097200154337</v>
      </c>
    </row>
    <row r="253" spans="1:9" ht="13.5" x14ac:dyDescent="0.25">
      <c r="A253" s="3">
        <f>TITRES_STAT!B256</f>
        <v>42375</v>
      </c>
      <c r="B253" s="6">
        <f>TITRES_STAT!D256</f>
        <v>115.03870000000001</v>
      </c>
      <c r="C253" s="2">
        <f t="shared" si="27"/>
        <v>0.14379999999999882</v>
      </c>
      <c r="D253" s="2">
        <f t="shared" si="28"/>
        <v>0.14379999999999882</v>
      </c>
      <c r="E253" s="2">
        <f t="shared" si="29"/>
        <v>0</v>
      </c>
      <c r="F253" s="2">
        <f t="shared" ref="F253:G268" si="35">((F252*13)+D253)/14</f>
        <v>0.49675491341043171</v>
      </c>
      <c r="G253" s="2">
        <f t="shared" si="35"/>
        <v>0.37683975506779638</v>
      </c>
      <c r="H253" s="2">
        <f t="shared" si="31"/>
        <v>1.3182126002631056</v>
      </c>
      <c r="I253" s="2">
        <f t="shared" si="32"/>
        <v>56.863317890408112</v>
      </c>
    </row>
    <row r="254" spans="1:9" ht="13.5" x14ac:dyDescent="0.25">
      <c r="A254" s="3">
        <f>TITRES_STAT!B257</f>
        <v>42376</v>
      </c>
      <c r="B254" s="6">
        <f>TITRES_STAT!D257</f>
        <v>118.4898</v>
      </c>
      <c r="C254" s="2">
        <f t="shared" si="27"/>
        <v>3.4510999999999967</v>
      </c>
      <c r="D254" s="2">
        <f t="shared" si="28"/>
        <v>3.4510999999999967</v>
      </c>
      <c r="E254" s="2">
        <f t="shared" si="29"/>
        <v>0</v>
      </c>
      <c r="F254" s="2">
        <f t="shared" si="35"/>
        <v>0.70777956245254359</v>
      </c>
      <c r="G254" s="2">
        <f t="shared" si="35"/>
        <v>0.34992262970581089</v>
      </c>
      <c r="H254" s="2">
        <f t="shared" si="31"/>
        <v>2.0226744496278859</v>
      </c>
      <c r="I254" s="2">
        <f t="shared" si="32"/>
        <v>66.916715092387562</v>
      </c>
    </row>
    <row r="255" spans="1:9" ht="13.5" x14ac:dyDescent="0.25">
      <c r="A255" s="3">
        <f>TITRES_STAT!B258</f>
        <v>42377</v>
      </c>
      <c r="B255" s="6">
        <f>TITRES_STAT!D258</f>
        <v>118.4898</v>
      </c>
      <c r="C255" s="2">
        <f t="shared" si="27"/>
        <v>0</v>
      </c>
      <c r="D255" s="2">
        <f t="shared" si="28"/>
        <v>0</v>
      </c>
      <c r="E255" s="2">
        <f t="shared" si="29"/>
        <v>0</v>
      </c>
      <c r="F255" s="2">
        <f t="shared" si="35"/>
        <v>0.65722387942021909</v>
      </c>
      <c r="G255" s="2">
        <f t="shared" si="35"/>
        <v>0.32492815615539578</v>
      </c>
      <c r="H255" s="2">
        <f t="shared" si="31"/>
        <v>2.0226744496278863</v>
      </c>
      <c r="I255" s="2">
        <f t="shared" si="32"/>
        <v>66.916715092387562</v>
      </c>
    </row>
    <row r="256" spans="1:9" ht="13.5" x14ac:dyDescent="0.25">
      <c r="A256" s="3">
        <f>TITRES_STAT!B259</f>
        <v>42380</v>
      </c>
      <c r="B256" s="6">
        <f>TITRES_STAT!D259</f>
        <v>121.99850000000001</v>
      </c>
      <c r="C256" s="2">
        <f t="shared" si="27"/>
        <v>3.5087000000000046</v>
      </c>
      <c r="D256" s="2">
        <f t="shared" si="28"/>
        <v>3.5087000000000046</v>
      </c>
      <c r="E256" s="2">
        <f t="shared" si="29"/>
        <v>0</v>
      </c>
      <c r="F256" s="2">
        <f t="shared" si="35"/>
        <v>0.86090074517591808</v>
      </c>
      <c r="G256" s="2">
        <f t="shared" si="35"/>
        <v>0.30171900214429609</v>
      </c>
      <c r="H256" s="2">
        <f t="shared" si="31"/>
        <v>2.8533196088332389</v>
      </c>
      <c r="I256" s="2">
        <f t="shared" si="32"/>
        <v>74.04835047402689</v>
      </c>
    </row>
    <row r="257" spans="1:9" ht="13.5" x14ac:dyDescent="0.25">
      <c r="A257" s="3">
        <f>TITRES_STAT!B260</f>
        <v>42381</v>
      </c>
      <c r="B257" s="6">
        <f>TITRES_STAT!D260</f>
        <v>121.99850000000001</v>
      </c>
      <c r="C257" s="2">
        <f t="shared" si="27"/>
        <v>0</v>
      </c>
      <c r="D257" s="2">
        <f t="shared" si="28"/>
        <v>0</v>
      </c>
      <c r="E257" s="2">
        <f t="shared" si="29"/>
        <v>0</v>
      </c>
      <c r="F257" s="2">
        <f t="shared" si="35"/>
        <v>0.79940783480620958</v>
      </c>
      <c r="G257" s="2">
        <f t="shared" si="35"/>
        <v>0.28016764484827494</v>
      </c>
      <c r="H257" s="2">
        <f t="shared" si="31"/>
        <v>2.8533196088332384</v>
      </c>
      <c r="I257" s="2">
        <f t="shared" si="32"/>
        <v>74.04835047402689</v>
      </c>
    </row>
    <row r="258" spans="1:9" ht="13.5" x14ac:dyDescent="0.25">
      <c r="A258" s="3">
        <f>TITRES_STAT!B261</f>
        <v>42382</v>
      </c>
      <c r="B258" s="6">
        <f>TITRES_STAT!D261</f>
        <v>121.50960000000001</v>
      </c>
      <c r="C258" s="2">
        <f t="shared" si="27"/>
        <v>-0.488900000000001</v>
      </c>
      <c r="D258" s="2">
        <f t="shared" si="28"/>
        <v>0</v>
      </c>
      <c r="E258" s="2">
        <f t="shared" si="29"/>
        <v>0.488900000000001</v>
      </c>
      <c r="F258" s="2">
        <f t="shared" si="35"/>
        <v>0.74230727517719453</v>
      </c>
      <c r="G258" s="2">
        <f t="shared" si="35"/>
        <v>0.29507709878768396</v>
      </c>
      <c r="H258" s="2">
        <f t="shared" si="31"/>
        <v>2.515638381382165</v>
      </c>
      <c r="I258" s="2">
        <f t="shared" si="32"/>
        <v>71.555663822089343</v>
      </c>
    </row>
    <row r="259" spans="1:9" ht="13.5" x14ac:dyDescent="0.25">
      <c r="A259" s="3">
        <f>TITRES_STAT!B262</f>
        <v>42384</v>
      </c>
      <c r="B259" s="6">
        <f>TITRES_STAT!D262</f>
        <v>121.50960000000001</v>
      </c>
      <c r="C259" s="2">
        <f t="shared" ref="C259:C322" si="36">B259-B258</f>
        <v>0</v>
      </c>
      <c r="D259" s="2">
        <f t="shared" ref="D259:D322" si="37">IF(C259&gt;0,C259,0)</f>
        <v>0</v>
      </c>
      <c r="E259" s="2">
        <f t="shared" ref="E259:E322" si="38">IF(C259&lt;0,-C259,0)</f>
        <v>0</v>
      </c>
      <c r="F259" s="2">
        <f t="shared" si="35"/>
        <v>0.68928532695025202</v>
      </c>
      <c r="G259" s="2">
        <f t="shared" si="35"/>
        <v>0.27400016315999226</v>
      </c>
      <c r="H259" s="2">
        <f t="shared" si="31"/>
        <v>2.515638381382165</v>
      </c>
      <c r="I259" s="2">
        <f t="shared" si="32"/>
        <v>71.555663822089343</v>
      </c>
    </row>
    <row r="260" spans="1:9" ht="13.5" x14ac:dyDescent="0.25">
      <c r="A260" s="3">
        <f>TITRES_STAT!B263</f>
        <v>42387</v>
      </c>
      <c r="B260" s="6">
        <f>TITRES_STAT!D263</f>
        <v>121.50960000000001</v>
      </c>
      <c r="C260" s="2">
        <f t="shared" si="36"/>
        <v>0</v>
      </c>
      <c r="D260" s="2">
        <f t="shared" si="37"/>
        <v>0</v>
      </c>
      <c r="E260" s="2">
        <f t="shared" si="38"/>
        <v>0</v>
      </c>
      <c r="F260" s="2">
        <f t="shared" si="35"/>
        <v>0.64005066073951966</v>
      </c>
      <c r="G260" s="2">
        <f t="shared" si="35"/>
        <v>0.25442872293427854</v>
      </c>
      <c r="H260" s="2">
        <f t="shared" si="31"/>
        <v>2.5156383813821646</v>
      </c>
      <c r="I260" s="2">
        <f t="shared" si="32"/>
        <v>71.555663822089329</v>
      </c>
    </row>
    <row r="261" spans="1:9" ht="13.5" x14ac:dyDescent="0.25">
      <c r="A261" s="3">
        <f>TITRES_STAT!B264</f>
        <v>42388</v>
      </c>
      <c r="B261" s="6">
        <f>TITRES_STAT!D264</f>
        <v>121.4952</v>
      </c>
      <c r="C261" s="2">
        <f t="shared" si="36"/>
        <v>-1.4400000000009072E-2</v>
      </c>
      <c r="D261" s="2">
        <f t="shared" si="37"/>
        <v>0</v>
      </c>
      <c r="E261" s="2">
        <f t="shared" si="38"/>
        <v>1.4400000000009072E-2</v>
      </c>
      <c r="F261" s="2">
        <f t="shared" si="35"/>
        <v>0.59433275640098249</v>
      </c>
      <c r="G261" s="2">
        <f t="shared" si="35"/>
        <v>0.2372838141532593</v>
      </c>
      <c r="H261" s="2">
        <f t="shared" si="31"/>
        <v>2.5047336604978407</v>
      </c>
      <c r="I261" s="2">
        <f t="shared" si="32"/>
        <v>71.467161363184672</v>
      </c>
    </row>
    <row r="262" spans="1:9" ht="13.5" x14ac:dyDescent="0.25">
      <c r="A262" s="3">
        <f>TITRES_STAT!B265</f>
        <v>42389</v>
      </c>
      <c r="B262" s="6">
        <f>TITRES_STAT!D265</f>
        <v>117.8571</v>
      </c>
      <c r="C262" s="2">
        <f t="shared" si="36"/>
        <v>-3.6380999999999943</v>
      </c>
      <c r="D262" s="2">
        <f t="shared" si="37"/>
        <v>0</v>
      </c>
      <c r="E262" s="2">
        <f t="shared" si="38"/>
        <v>3.6380999999999943</v>
      </c>
      <c r="F262" s="2">
        <f t="shared" si="35"/>
        <v>0.55188041665805521</v>
      </c>
      <c r="G262" s="2">
        <f t="shared" si="35"/>
        <v>0.48019925599945468</v>
      </c>
      <c r="H262" s="2">
        <f t="shared" si="31"/>
        <v>1.1492737853360646</v>
      </c>
      <c r="I262" s="2">
        <f t="shared" si="32"/>
        <v>53.472656353846602</v>
      </c>
    </row>
    <row r="263" spans="1:9" ht="13.5" x14ac:dyDescent="0.25">
      <c r="A263" s="3">
        <f>TITRES_STAT!B266</f>
        <v>42390</v>
      </c>
      <c r="B263" s="6">
        <f>TITRES_STAT!D266</f>
        <v>118.6336</v>
      </c>
      <c r="C263" s="2">
        <f t="shared" si="36"/>
        <v>0.77649999999999864</v>
      </c>
      <c r="D263" s="2">
        <f t="shared" si="37"/>
        <v>0.77649999999999864</v>
      </c>
      <c r="E263" s="2">
        <f t="shared" si="38"/>
        <v>0</v>
      </c>
      <c r="F263" s="2">
        <f t="shared" si="35"/>
        <v>0.56792467261105117</v>
      </c>
      <c r="G263" s="2">
        <f t="shared" si="35"/>
        <v>0.44589930914235076</v>
      </c>
      <c r="H263" s="2">
        <f t="shared" si="31"/>
        <v>1.273661252589527</v>
      </c>
      <c r="I263" s="2">
        <f t="shared" si="32"/>
        <v>56.018074422428747</v>
      </c>
    </row>
    <row r="264" spans="1:9" ht="13.5" x14ac:dyDescent="0.25">
      <c r="A264" s="3">
        <f>TITRES_STAT!B267</f>
        <v>42391</v>
      </c>
      <c r="B264" s="6">
        <f>TITRES_STAT!D267</f>
        <v>116.47669999999999</v>
      </c>
      <c r="C264" s="2">
        <f t="shared" si="36"/>
        <v>-2.1569000000000074</v>
      </c>
      <c r="D264" s="2">
        <f t="shared" si="37"/>
        <v>0</v>
      </c>
      <c r="E264" s="2">
        <f t="shared" si="38"/>
        <v>2.1569000000000074</v>
      </c>
      <c r="F264" s="2">
        <f t="shared" si="35"/>
        <v>0.52735862456740468</v>
      </c>
      <c r="G264" s="2">
        <f t="shared" si="35"/>
        <v>0.56811364420361199</v>
      </c>
      <c r="H264" s="2">
        <f t="shared" si="31"/>
        <v>0.92826255793708645</v>
      </c>
      <c r="I264" s="2">
        <f t="shared" si="32"/>
        <v>48.139842477166063</v>
      </c>
    </row>
    <row r="265" spans="1:9" ht="13.5" x14ac:dyDescent="0.25">
      <c r="A265" s="3">
        <f>TITRES_STAT!B268</f>
        <v>42394</v>
      </c>
      <c r="B265" s="6">
        <f>TITRES_STAT!D268</f>
        <v>115.8296</v>
      </c>
      <c r="C265" s="2">
        <f t="shared" si="36"/>
        <v>-0.64709999999999468</v>
      </c>
      <c r="D265" s="2">
        <f t="shared" si="37"/>
        <v>0</v>
      </c>
      <c r="E265" s="2">
        <f t="shared" si="38"/>
        <v>0.64709999999999468</v>
      </c>
      <c r="F265" s="2">
        <f t="shared" si="35"/>
        <v>0.48969015138401861</v>
      </c>
      <c r="G265" s="2">
        <f t="shared" si="35"/>
        <v>0.57375552676049657</v>
      </c>
      <c r="H265" s="2">
        <f t="shared" si="31"/>
        <v>0.85348223859189165</v>
      </c>
      <c r="I265" s="2">
        <f t="shared" si="32"/>
        <v>46.047500257692803</v>
      </c>
    </row>
    <row r="266" spans="1:9" ht="13.5" x14ac:dyDescent="0.25">
      <c r="A266" s="3">
        <f>TITRES_STAT!B269</f>
        <v>42395</v>
      </c>
      <c r="B266" s="6">
        <f>TITRES_STAT!D269</f>
        <v>116.47669999999999</v>
      </c>
      <c r="C266" s="2">
        <f t="shared" si="36"/>
        <v>0.64709999999999468</v>
      </c>
      <c r="D266" s="2">
        <f t="shared" si="37"/>
        <v>0.64709999999999468</v>
      </c>
      <c r="E266" s="2">
        <f t="shared" si="38"/>
        <v>0</v>
      </c>
      <c r="F266" s="2">
        <f t="shared" si="35"/>
        <v>0.50093371199944547</v>
      </c>
      <c r="G266" s="2">
        <f t="shared" si="35"/>
        <v>0.5327729891347468</v>
      </c>
      <c r="H266" s="2">
        <f t="shared" si="31"/>
        <v>0.94023856729859734</v>
      </c>
      <c r="I266" s="2">
        <f t="shared" si="32"/>
        <v>48.459946273910823</v>
      </c>
    </row>
    <row r="267" spans="1:9" ht="13.5" x14ac:dyDescent="0.25">
      <c r="A267" s="3">
        <f>TITRES_STAT!B270</f>
        <v>42396</v>
      </c>
      <c r="B267" s="6">
        <f>TITRES_STAT!D270</f>
        <v>118.6336</v>
      </c>
      <c r="C267" s="2">
        <f t="shared" si="36"/>
        <v>2.1569000000000074</v>
      </c>
      <c r="D267" s="2">
        <f t="shared" si="37"/>
        <v>2.1569000000000074</v>
      </c>
      <c r="E267" s="2">
        <f t="shared" si="38"/>
        <v>0</v>
      </c>
      <c r="F267" s="2">
        <f t="shared" si="35"/>
        <v>0.61921701828519993</v>
      </c>
      <c r="G267" s="2">
        <f t="shared" si="35"/>
        <v>0.49471777562512204</v>
      </c>
      <c r="H267" s="2">
        <f t="shared" si="31"/>
        <v>1.2516571038967854</v>
      </c>
      <c r="I267" s="2">
        <f t="shared" si="32"/>
        <v>55.588264382291158</v>
      </c>
    </row>
    <row r="268" spans="1:9" ht="13.5" x14ac:dyDescent="0.25">
      <c r="A268" s="3">
        <f>TITRES_STAT!B271</f>
        <v>42397</v>
      </c>
      <c r="B268" s="6">
        <f>TITRES_STAT!D271</f>
        <v>118.6336</v>
      </c>
      <c r="C268" s="2">
        <f t="shared" si="36"/>
        <v>0</v>
      </c>
      <c r="D268" s="2">
        <f t="shared" si="37"/>
        <v>0</v>
      </c>
      <c r="E268" s="2">
        <f t="shared" si="38"/>
        <v>0</v>
      </c>
      <c r="F268" s="2">
        <f t="shared" si="35"/>
        <v>0.57498723126482854</v>
      </c>
      <c r="G268" s="2">
        <f t="shared" si="35"/>
        <v>0.45938079165189905</v>
      </c>
      <c r="H268" s="2">
        <f t="shared" si="31"/>
        <v>1.2516571038967854</v>
      </c>
      <c r="I268" s="2">
        <f t="shared" si="32"/>
        <v>55.588264382291158</v>
      </c>
    </row>
    <row r="269" spans="1:9" ht="13.5" x14ac:dyDescent="0.25">
      <c r="A269" s="3">
        <f>TITRES_STAT!B272</f>
        <v>42398</v>
      </c>
      <c r="B269" s="6">
        <f>TITRES_STAT!D272</f>
        <v>121.50960000000001</v>
      </c>
      <c r="C269" s="2">
        <f t="shared" si="36"/>
        <v>2.8760000000000048</v>
      </c>
      <c r="D269" s="2">
        <f t="shared" si="37"/>
        <v>2.8760000000000048</v>
      </c>
      <c r="E269" s="2">
        <f t="shared" si="38"/>
        <v>0</v>
      </c>
      <c r="F269" s="2">
        <f t="shared" ref="F269:G284" si="39">((F268*13)+D269)/14</f>
        <v>0.73934528617448403</v>
      </c>
      <c r="G269" s="2">
        <f t="shared" si="39"/>
        <v>0.42656787796247769</v>
      </c>
      <c r="H269" s="2">
        <f t="shared" si="31"/>
        <v>1.7332418223941355</v>
      </c>
      <c r="I269" s="2">
        <f t="shared" si="32"/>
        <v>63.413409241482064</v>
      </c>
    </row>
    <row r="270" spans="1:9" ht="13.5" x14ac:dyDescent="0.25">
      <c r="A270" s="3">
        <f>TITRES_STAT!B273</f>
        <v>42401</v>
      </c>
      <c r="B270" s="6">
        <f>TITRES_STAT!D273</f>
        <v>121.50239999999999</v>
      </c>
      <c r="C270" s="2">
        <f t="shared" si="36"/>
        <v>-7.2000000000116415E-3</v>
      </c>
      <c r="D270" s="2">
        <f t="shared" si="37"/>
        <v>0</v>
      </c>
      <c r="E270" s="2">
        <f t="shared" si="38"/>
        <v>7.2000000000116415E-3</v>
      </c>
      <c r="F270" s="2">
        <f t="shared" si="39"/>
        <v>0.6865349085905923</v>
      </c>
      <c r="G270" s="2">
        <f t="shared" si="39"/>
        <v>0.39661302953658728</v>
      </c>
      <c r="H270" s="2">
        <f t="shared" si="31"/>
        <v>1.7309943382161628</v>
      </c>
      <c r="I270" s="2">
        <f t="shared" si="32"/>
        <v>63.383300140666627</v>
      </c>
    </row>
    <row r="271" spans="1:9" ht="13.5" x14ac:dyDescent="0.25">
      <c r="A271" s="3">
        <f>TITRES_STAT!B274</f>
        <v>42402</v>
      </c>
      <c r="B271" s="6">
        <f>TITRES_STAT!D274</f>
        <v>122.2286</v>
      </c>
      <c r="C271" s="2">
        <f t="shared" si="36"/>
        <v>0.72620000000000573</v>
      </c>
      <c r="D271" s="2">
        <f t="shared" si="37"/>
        <v>0.72620000000000573</v>
      </c>
      <c r="E271" s="2">
        <f t="shared" si="38"/>
        <v>0</v>
      </c>
      <c r="F271" s="2">
        <f t="shared" si="39"/>
        <v>0.68936812940555037</v>
      </c>
      <c r="G271" s="2">
        <f t="shared" si="39"/>
        <v>0.36828352742683101</v>
      </c>
      <c r="H271" s="2">
        <f t="shared" si="31"/>
        <v>1.871840791311284</v>
      </c>
      <c r="I271" s="2">
        <f t="shared" si="32"/>
        <v>65.179128208447807</v>
      </c>
    </row>
    <row r="272" spans="1:9" ht="13.5" x14ac:dyDescent="0.25">
      <c r="A272" s="3">
        <f>TITRES_STAT!B275</f>
        <v>42403</v>
      </c>
      <c r="B272" s="6">
        <f>TITRES_STAT!D275</f>
        <v>118.6336</v>
      </c>
      <c r="C272" s="2">
        <f t="shared" si="36"/>
        <v>-3.5949999999999989</v>
      </c>
      <c r="D272" s="2">
        <f t="shared" si="37"/>
        <v>0</v>
      </c>
      <c r="E272" s="2">
        <f t="shared" si="38"/>
        <v>3.5949999999999989</v>
      </c>
      <c r="F272" s="2">
        <f t="shared" si="39"/>
        <v>0.64012754873372535</v>
      </c>
      <c r="G272" s="2">
        <f t="shared" si="39"/>
        <v>0.59876327546777153</v>
      </c>
      <c r="H272" s="2">
        <f t="shared" si="31"/>
        <v>1.069082849534549</v>
      </c>
      <c r="I272" s="2">
        <f t="shared" si="32"/>
        <v>51.669407523968644</v>
      </c>
    </row>
    <row r="273" spans="1:9" ht="13.5" x14ac:dyDescent="0.25">
      <c r="A273" s="3">
        <f>TITRES_STAT!B276</f>
        <v>42404</v>
      </c>
      <c r="B273" s="6">
        <f>TITRES_STAT!D276</f>
        <v>117.1956</v>
      </c>
      <c r="C273" s="2">
        <f t="shared" si="36"/>
        <v>-1.4380000000000024</v>
      </c>
      <c r="D273" s="2">
        <f t="shared" si="37"/>
        <v>0</v>
      </c>
      <c r="E273" s="2">
        <f t="shared" si="38"/>
        <v>1.4380000000000024</v>
      </c>
      <c r="F273" s="2">
        <f t="shared" si="39"/>
        <v>0.59440415239560207</v>
      </c>
      <c r="G273" s="2">
        <f t="shared" si="39"/>
        <v>0.65870875579150223</v>
      </c>
      <c r="H273" s="2">
        <f t="shared" ref="H273:H336" si="40">F273/G273</f>
        <v>0.90237779165599219</v>
      </c>
      <c r="I273" s="2">
        <f t="shared" ref="I273:I336" si="41">IF(G273=0,100,100-(100/(1+H273)))</f>
        <v>47.434205530253038</v>
      </c>
    </row>
    <row r="274" spans="1:9" ht="13.5" x14ac:dyDescent="0.25">
      <c r="A274" s="3">
        <f>TITRES_STAT!B277</f>
        <v>42405</v>
      </c>
      <c r="B274" s="6">
        <f>TITRES_STAT!D277</f>
        <v>118.5617</v>
      </c>
      <c r="C274" s="2">
        <f t="shared" si="36"/>
        <v>1.366100000000003</v>
      </c>
      <c r="D274" s="2">
        <f t="shared" si="37"/>
        <v>1.366100000000003</v>
      </c>
      <c r="E274" s="2">
        <f t="shared" si="38"/>
        <v>0</v>
      </c>
      <c r="F274" s="2">
        <f t="shared" si="39"/>
        <v>0.64952528436734502</v>
      </c>
      <c r="G274" s="2">
        <f t="shared" si="39"/>
        <v>0.61165813037782346</v>
      </c>
      <c r="H274" s="2">
        <f t="shared" si="40"/>
        <v>1.0619090176503185</v>
      </c>
      <c r="I274" s="2">
        <f t="shared" si="41"/>
        <v>51.501254835212563</v>
      </c>
    </row>
    <row r="275" spans="1:9" ht="13.5" x14ac:dyDescent="0.25">
      <c r="A275" s="3">
        <f>TITRES_STAT!B278</f>
        <v>42408</v>
      </c>
      <c r="B275" s="6">
        <f>TITRES_STAT!D278</f>
        <v>115.7577</v>
      </c>
      <c r="C275" s="2">
        <f t="shared" si="36"/>
        <v>-2.804000000000002</v>
      </c>
      <c r="D275" s="2">
        <f t="shared" si="37"/>
        <v>0</v>
      </c>
      <c r="E275" s="2">
        <f t="shared" si="38"/>
        <v>2.804000000000002</v>
      </c>
      <c r="F275" s="2">
        <f t="shared" si="39"/>
        <v>0.6031306211982489</v>
      </c>
      <c r="G275" s="2">
        <f t="shared" si="39"/>
        <v>0.76825397820797903</v>
      </c>
      <c r="H275" s="2">
        <f t="shared" si="40"/>
        <v>0.78506670750355878</v>
      </c>
      <c r="I275" s="2">
        <f t="shared" si="41"/>
        <v>43.979684580050559</v>
      </c>
    </row>
    <row r="276" spans="1:9" ht="13.5" x14ac:dyDescent="0.25">
      <c r="A276" s="3">
        <f>TITRES_STAT!B279</f>
        <v>42409</v>
      </c>
      <c r="B276" s="6">
        <f>TITRES_STAT!D279</f>
        <v>116.1172</v>
      </c>
      <c r="C276" s="2">
        <f t="shared" si="36"/>
        <v>0.35949999999999704</v>
      </c>
      <c r="D276" s="2">
        <f t="shared" si="37"/>
        <v>0.35949999999999704</v>
      </c>
      <c r="E276" s="2">
        <f t="shared" si="38"/>
        <v>0</v>
      </c>
      <c r="F276" s="2">
        <f t="shared" si="39"/>
        <v>0.58572843396980245</v>
      </c>
      <c r="G276" s="2">
        <f t="shared" si="39"/>
        <v>0.71337869405026633</v>
      </c>
      <c r="H276" s="2">
        <f t="shared" si="40"/>
        <v>0.82106241587379203</v>
      </c>
      <c r="I276" s="2">
        <f t="shared" si="41"/>
        <v>45.087000243197345</v>
      </c>
    </row>
    <row r="277" spans="1:9" ht="13.5" x14ac:dyDescent="0.25">
      <c r="A277" s="3">
        <f>TITRES_STAT!B280</f>
        <v>42410</v>
      </c>
      <c r="B277" s="6">
        <f>TITRES_STAT!D280</f>
        <v>116.1172</v>
      </c>
      <c r="C277" s="2">
        <f t="shared" si="36"/>
        <v>0</v>
      </c>
      <c r="D277" s="2">
        <f t="shared" si="37"/>
        <v>0</v>
      </c>
      <c r="E277" s="2">
        <f t="shared" si="38"/>
        <v>0</v>
      </c>
      <c r="F277" s="2">
        <f t="shared" si="39"/>
        <v>0.54389068868624513</v>
      </c>
      <c r="G277" s="2">
        <f t="shared" si="39"/>
        <v>0.66242307304667591</v>
      </c>
      <c r="H277" s="2">
        <f t="shared" si="40"/>
        <v>0.82106241587379203</v>
      </c>
      <c r="I277" s="2">
        <f t="shared" si="41"/>
        <v>45.087000243197345</v>
      </c>
    </row>
    <row r="278" spans="1:9" ht="13.5" x14ac:dyDescent="0.25">
      <c r="A278" s="3">
        <f>TITRES_STAT!B281</f>
        <v>42411</v>
      </c>
      <c r="B278" s="6">
        <f>TITRES_STAT!D281</f>
        <v>118.6264</v>
      </c>
      <c r="C278" s="2">
        <f t="shared" si="36"/>
        <v>2.509200000000007</v>
      </c>
      <c r="D278" s="2">
        <f t="shared" si="37"/>
        <v>2.509200000000007</v>
      </c>
      <c r="E278" s="2">
        <f t="shared" si="38"/>
        <v>0</v>
      </c>
      <c r="F278" s="2">
        <f t="shared" si="39"/>
        <v>0.6842699252086567</v>
      </c>
      <c r="G278" s="2">
        <f t="shared" si="39"/>
        <v>0.61510713925762761</v>
      </c>
      <c r="H278" s="2">
        <f t="shared" si="40"/>
        <v>1.1124402263230135</v>
      </c>
      <c r="I278" s="2">
        <f t="shared" si="41"/>
        <v>52.66138243633835</v>
      </c>
    </row>
    <row r="279" spans="1:9" ht="13.5" x14ac:dyDescent="0.25">
      <c r="A279" s="3">
        <f>TITRES_STAT!B282</f>
        <v>42412</v>
      </c>
      <c r="B279" s="6">
        <f>TITRES_STAT!D282</f>
        <v>118.6264</v>
      </c>
      <c r="C279" s="2">
        <f t="shared" si="36"/>
        <v>0</v>
      </c>
      <c r="D279" s="2">
        <f t="shared" si="37"/>
        <v>0</v>
      </c>
      <c r="E279" s="2">
        <f t="shared" si="38"/>
        <v>0</v>
      </c>
      <c r="F279" s="2">
        <f t="shared" si="39"/>
        <v>0.63539350197946687</v>
      </c>
      <c r="G279" s="2">
        <f t="shared" si="39"/>
        <v>0.57117091502493988</v>
      </c>
      <c r="H279" s="2">
        <f t="shared" si="40"/>
        <v>1.1124402263230135</v>
      </c>
      <c r="I279" s="2">
        <f t="shared" si="41"/>
        <v>52.66138243633835</v>
      </c>
    </row>
    <row r="280" spans="1:9" ht="13.5" x14ac:dyDescent="0.25">
      <c r="A280" s="3">
        <f>TITRES_STAT!B283</f>
        <v>42415</v>
      </c>
      <c r="B280" s="6">
        <f>TITRES_STAT!D283</f>
        <v>118.6264</v>
      </c>
      <c r="C280" s="2">
        <f t="shared" si="36"/>
        <v>0</v>
      </c>
      <c r="D280" s="2">
        <f t="shared" si="37"/>
        <v>0</v>
      </c>
      <c r="E280" s="2">
        <f t="shared" si="38"/>
        <v>0</v>
      </c>
      <c r="F280" s="2">
        <f t="shared" si="39"/>
        <v>0.59000825183807637</v>
      </c>
      <c r="G280" s="2">
        <f t="shared" si="39"/>
        <v>0.5303729925231585</v>
      </c>
      <c r="H280" s="2">
        <f t="shared" si="40"/>
        <v>1.1124402263230135</v>
      </c>
      <c r="I280" s="2">
        <f t="shared" si="41"/>
        <v>52.66138243633835</v>
      </c>
    </row>
    <row r="281" spans="1:9" ht="13.5" x14ac:dyDescent="0.25">
      <c r="A281" s="3">
        <f>TITRES_STAT!B284</f>
        <v>42416</v>
      </c>
      <c r="B281" s="6">
        <f>TITRES_STAT!D284</f>
        <v>118.9859</v>
      </c>
      <c r="C281" s="2">
        <f t="shared" si="36"/>
        <v>0.35949999999999704</v>
      </c>
      <c r="D281" s="2">
        <f t="shared" si="37"/>
        <v>0.35949999999999704</v>
      </c>
      <c r="E281" s="2">
        <f t="shared" si="38"/>
        <v>0</v>
      </c>
      <c r="F281" s="2">
        <f t="shared" si="39"/>
        <v>0.5735433767067849</v>
      </c>
      <c r="G281" s="2">
        <f t="shared" si="39"/>
        <v>0.49248920734293289</v>
      </c>
      <c r="H281" s="2">
        <f t="shared" si="40"/>
        <v>1.1645806002554933</v>
      </c>
      <c r="I281" s="2">
        <f t="shared" si="41"/>
        <v>53.801674103428333</v>
      </c>
    </row>
    <row r="282" spans="1:9" ht="13.5" x14ac:dyDescent="0.25">
      <c r="A282" s="3">
        <f>TITRES_STAT!B285</f>
        <v>42417</v>
      </c>
      <c r="B282" s="6">
        <f>TITRES_STAT!D285</f>
        <v>116.1172</v>
      </c>
      <c r="C282" s="2">
        <f t="shared" si="36"/>
        <v>-2.868700000000004</v>
      </c>
      <c r="D282" s="2">
        <f t="shared" si="37"/>
        <v>0</v>
      </c>
      <c r="E282" s="2">
        <f t="shared" si="38"/>
        <v>2.868700000000004</v>
      </c>
      <c r="F282" s="2">
        <f t="shared" si="39"/>
        <v>0.53257599265630029</v>
      </c>
      <c r="G282" s="2">
        <f t="shared" si="39"/>
        <v>0.6622185496755808</v>
      </c>
      <c r="H282" s="2">
        <f t="shared" si="40"/>
        <v>0.80422995235818739</v>
      </c>
      <c r="I282" s="2">
        <f t="shared" si="41"/>
        <v>44.5746924502075</v>
      </c>
    </row>
    <row r="283" spans="1:9" ht="13.5" x14ac:dyDescent="0.25">
      <c r="A283" s="3">
        <f>TITRES_STAT!B286</f>
        <v>42418</v>
      </c>
      <c r="B283" s="6">
        <f>TITRES_STAT!D286</f>
        <v>118.6336</v>
      </c>
      <c r="C283" s="2">
        <f t="shared" si="36"/>
        <v>2.5164000000000044</v>
      </c>
      <c r="D283" s="2">
        <f t="shared" si="37"/>
        <v>2.5164000000000044</v>
      </c>
      <c r="E283" s="2">
        <f t="shared" si="38"/>
        <v>0</v>
      </c>
      <c r="F283" s="2">
        <f t="shared" si="39"/>
        <v>0.67427770746656479</v>
      </c>
      <c r="G283" s="2">
        <f t="shared" si="39"/>
        <v>0.61491722469875365</v>
      </c>
      <c r="H283" s="2">
        <f t="shared" si="40"/>
        <v>1.0965341031012616</v>
      </c>
      <c r="I283" s="2">
        <f t="shared" si="41"/>
        <v>52.302230690129619</v>
      </c>
    </row>
    <row r="284" spans="1:9" ht="13.5" x14ac:dyDescent="0.25">
      <c r="A284" s="3">
        <f>TITRES_STAT!B287</f>
        <v>42419</v>
      </c>
      <c r="B284" s="6">
        <f>TITRES_STAT!D287</f>
        <v>118.7055</v>
      </c>
      <c r="C284" s="2">
        <f t="shared" si="36"/>
        <v>7.1899999999999409E-2</v>
      </c>
      <c r="D284" s="2">
        <f t="shared" si="37"/>
        <v>7.1899999999999409E-2</v>
      </c>
      <c r="E284" s="2">
        <f t="shared" si="38"/>
        <v>0</v>
      </c>
      <c r="F284" s="2">
        <f t="shared" si="39"/>
        <v>0.63125072836181018</v>
      </c>
      <c r="G284" s="2">
        <f t="shared" si="39"/>
        <v>0.57099456579169983</v>
      </c>
      <c r="H284" s="2">
        <f t="shared" si="40"/>
        <v>1.1055284343845961</v>
      </c>
      <c r="I284" s="2">
        <f t="shared" si="41"/>
        <v>52.505984546711673</v>
      </c>
    </row>
    <row r="285" spans="1:9" ht="13.5" x14ac:dyDescent="0.25">
      <c r="A285" s="3">
        <f>TITRES_STAT!B288</f>
        <v>42422</v>
      </c>
      <c r="B285" s="6">
        <f>TITRES_STAT!D288</f>
        <v>116.47669999999999</v>
      </c>
      <c r="C285" s="2">
        <f t="shared" si="36"/>
        <v>-2.2288000000000068</v>
      </c>
      <c r="D285" s="2">
        <f t="shared" si="37"/>
        <v>0</v>
      </c>
      <c r="E285" s="2">
        <f t="shared" si="38"/>
        <v>2.2288000000000068</v>
      </c>
      <c r="F285" s="2">
        <f t="shared" ref="F285:G300" si="42">((F284*13)+D285)/14</f>
        <v>0.58616139062168082</v>
      </c>
      <c r="G285" s="2">
        <f t="shared" si="42"/>
        <v>0.68940923966372181</v>
      </c>
      <c r="H285" s="2">
        <f t="shared" si="40"/>
        <v>0.85023721310668399</v>
      </c>
      <c r="I285" s="2">
        <f t="shared" si="41"/>
        <v>45.95287604658396</v>
      </c>
    </row>
    <row r="286" spans="1:9" ht="13.5" x14ac:dyDescent="0.25">
      <c r="A286" s="3">
        <f>TITRES_STAT!B289</f>
        <v>42423</v>
      </c>
      <c r="B286" s="6">
        <f>TITRES_STAT!D289</f>
        <v>116.4838</v>
      </c>
      <c r="C286" s="2">
        <f t="shared" si="36"/>
        <v>7.1000000000083219E-3</v>
      </c>
      <c r="D286" s="2">
        <f t="shared" si="37"/>
        <v>7.1000000000083219E-3</v>
      </c>
      <c r="E286" s="2">
        <f t="shared" si="38"/>
        <v>0</v>
      </c>
      <c r="F286" s="2">
        <f t="shared" si="42"/>
        <v>0.54479986272013281</v>
      </c>
      <c r="G286" s="2">
        <f t="shared" si="42"/>
        <v>0.64016572254488457</v>
      </c>
      <c r="H286" s="2">
        <f t="shared" si="40"/>
        <v>0.85102941868608828</v>
      </c>
      <c r="I286" s="2">
        <f t="shared" si="41"/>
        <v>45.976007193347172</v>
      </c>
    </row>
    <row r="287" spans="1:9" ht="13.5" x14ac:dyDescent="0.25">
      <c r="A287" s="3">
        <f>TITRES_STAT!B290</f>
        <v>42424</v>
      </c>
      <c r="B287" s="6">
        <f>TITRES_STAT!D290</f>
        <v>116.4838</v>
      </c>
      <c r="C287" s="2">
        <f t="shared" si="36"/>
        <v>0</v>
      </c>
      <c r="D287" s="2">
        <f t="shared" si="37"/>
        <v>0</v>
      </c>
      <c r="E287" s="2">
        <f t="shared" si="38"/>
        <v>0</v>
      </c>
      <c r="F287" s="2">
        <f t="shared" si="42"/>
        <v>0.50588558681155182</v>
      </c>
      <c r="G287" s="2">
        <f t="shared" si="42"/>
        <v>0.59443959950596426</v>
      </c>
      <c r="H287" s="2">
        <f t="shared" si="40"/>
        <v>0.85102941868608817</v>
      </c>
      <c r="I287" s="2">
        <f t="shared" si="41"/>
        <v>45.976007193347165</v>
      </c>
    </row>
    <row r="288" spans="1:9" ht="13.5" x14ac:dyDescent="0.25">
      <c r="A288" s="3">
        <f>TITRES_STAT!B291</f>
        <v>42425</v>
      </c>
      <c r="B288" s="6">
        <f>TITRES_STAT!D291</f>
        <v>118.7055</v>
      </c>
      <c r="C288" s="2">
        <f t="shared" si="36"/>
        <v>2.2216999999999985</v>
      </c>
      <c r="D288" s="2">
        <f t="shared" si="37"/>
        <v>2.2216999999999985</v>
      </c>
      <c r="E288" s="2">
        <f t="shared" si="38"/>
        <v>0</v>
      </c>
      <c r="F288" s="2">
        <f t="shared" si="42"/>
        <v>0.62844375918215512</v>
      </c>
      <c r="G288" s="2">
        <f t="shared" si="42"/>
        <v>0.55197962811268109</v>
      </c>
      <c r="H288" s="2">
        <f t="shared" si="40"/>
        <v>1.1385270889994958</v>
      </c>
      <c r="I288" s="2">
        <f t="shared" si="41"/>
        <v>53.238843447718615</v>
      </c>
    </row>
    <row r="289" spans="1:9" ht="13.5" x14ac:dyDescent="0.25">
      <c r="A289" s="3">
        <f>TITRES_STAT!B292</f>
        <v>42426</v>
      </c>
      <c r="B289" s="6">
        <f>TITRES_STAT!D292</f>
        <v>118.914</v>
      </c>
      <c r="C289" s="2">
        <f t="shared" si="36"/>
        <v>0.2085000000000008</v>
      </c>
      <c r="D289" s="2">
        <f t="shared" si="37"/>
        <v>0.2085000000000008</v>
      </c>
      <c r="E289" s="2">
        <f t="shared" si="38"/>
        <v>0</v>
      </c>
      <c r="F289" s="2">
        <f t="shared" si="42"/>
        <v>0.59844777638342983</v>
      </c>
      <c r="G289" s="2">
        <f t="shared" si="42"/>
        <v>0.51255251181891814</v>
      </c>
      <c r="H289" s="2">
        <f t="shared" si="40"/>
        <v>1.167583345284352</v>
      </c>
      <c r="I289" s="2">
        <f t="shared" si="41"/>
        <v>53.865672469963727</v>
      </c>
    </row>
    <row r="290" spans="1:9" ht="13.5" x14ac:dyDescent="0.25">
      <c r="A290" s="3">
        <f>TITRES_STAT!B293</f>
        <v>42429</v>
      </c>
      <c r="B290" s="6">
        <f>TITRES_STAT!D293</f>
        <v>118.914</v>
      </c>
      <c r="C290" s="2">
        <f t="shared" si="36"/>
        <v>0</v>
      </c>
      <c r="D290" s="2">
        <f t="shared" si="37"/>
        <v>0</v>
      </c>
      <c r="E290" s="2">
        <f t="shared" si="38"/>
        <v>0</v>
      </c>
      <c r="F290" s="2">
        <f t="shared" si="42"/>
        <v>0.55570150664175633</v>
      </c>
      <c r="G290" s="2">
        <f t="shared" si="42"/>
        <v>0.4759416181175668</v>
      </c>
      <c r="H290" s="2">
        <f t="shared" si="40"/>
        <v>1.1675833452843523</v>
      </c>
      <c r="I290" s="2">
        <f t="shared" si="41"/>
        <v>53.865672469963734</v>
      </c>
    </row>
    <row r="291" spans="1:9" ht="13.5" x14ac:dyDescent="0.25">
      <c r="A291" s="3">
        <f>TITRES_STAT!B294</f>
        <v>42430</v>
      </c>
      <c r="B291" s="6">
        <f>TITRES_STAT!D294</f>
        <v>120.0716</v>
      </c>
      <c r="C291" s="2">
        <f t="shared" si="36"/>
        <v>1.1576000000000022</v>
      </c>
      <c r="D291" s="2">
        <f t="shared" si="37"/>
        <v>1.1576000000000022</v>
      </c>
      <c r="E291" s="2">
        <f t="shared" si="38"/>
        <v>0</v>
      </c>
      <c r="F291" s="2">
        <f t="shared" si="42"/>
        <v>0.59869425616734528</v>
      </c>
      <c r="G291" s="2">
        <f t="shared" si="42"/>
        <v>0.44194578825202629</v>
      </c>
      <c r="H291" s="2">
        <f t="shared" si="40"/>
        <v>1.3546780444164586</v>
      </c>
      <c r="I291" s="2">
        <f t="shared" si="41"/>
        <v>57.531349036389301</v>
      </c>
    </row>
    <row r="292" spans="1:9" ht="13.5" x14ac:dyDescent="0.25">
      <c r="A292" s="3">
        <f>TITRES_STAT!B295</f>
        <v>42431</v>
      </c>
      <c r="B292" s="6">
        <f>TITRES_STAT!D295</f>
        <v>120.7906</v>
      </c>
      <c r="C292" s="2">
        <f t="shared" si="36"/>
        <v>0.71899999999999409</v>
      </c>
      <c r="D292" s="2">
        <f t="shared" si="37"/>
        <v>0.71899999999999409</v>
      </c>
      <c r="E292" s="2">
        <f t="shared" si="38"/>
        <v>0</v>
      </c>
      <c r="F292" s="2">
        <f t="shared" si="42"/>
        <v>0.6072875235839631</v>
      </c>
      <c r="G292" s="2">
        <f t="shared" si="42"/>
        <v>0.41037823194831013</v>
      </c>
      <c r="H292" s="2">
        <f t="shared" si="40"/>
        <v>1.4798239192678597</v>
      </c>
      <c r="I292" s="2">
        <f t="shared" si="41"/>
        <v>59.674556236426703</v>
      </c>
    </row>
    <row r="293" spans="1:9" ht="13.5" x14ac:dyDescent="0.25">
      <c r="A293" s="3">
        <f>TITRES_STAT!B296</f>
        <v>42432</v>
      </c>
      <c r="B293" s="6">
        <f>TITRES_STAT!D296</f>
        <v>120.8122</v>
      </c>
      <c r="C293" s="2">
        <f t="shared" si="36"/>
        <v>2.1600000000006503E-2</v>
      </c>
      <c r="D293" s="2">
        <f t="shared" si="37"/>
        <v>2.1600000000006503E-2</v>
      </c>
      <c r="E293" s="2">
        <f t="shared" si="38"/>
        <v>0</v>
      </c>
      <c r="F293" s="2">
        <f t="shared" si="42"/>
        <v>0.5654527004708233</v>
      </c>
      <c r="G293" s="2">
        <f t="shared" si="42"/>
        <v>0.38106550109485943</v>
      </c>
      <c r="H293" s="2">
        <f t="shared" si="40"/>
        <v>1.483872717016343</v>
      </c>
      <c r="I293" s="2">
        <f t="shared" si="41"/>
        <v>59.74028809329603</v>
      </c>
    </row>
    <row r="294" spans="1:9" ht="13.5" x14ac:dyDescent="0.25">
      <c r="A294" s="3">
        <f>TITRES_STAT!B297</f>
        <v>42433</v>
      </c>
      <c r="B294" s="6">
        <f>TITRES_STAT!D297</f>
        <v>120.7978</v>
      </c>
      <c r="C294" s="2">
        <f t="shared" si="36"/>
        <v>-1.4400000000009072E-2</v>
      </c>
      <c r="D294" s="2">
        <f t="shared" si="37"/>
        <v>0</v>
      </c>
      <c r="E294" s="2">
        <f t="shared" si="38"/>
        <v>1.4400000000009072E-2</v>
      </c>
      <c r="F294" s="2">
        <f t="shared" si="42"/>
        <v>0.52506322186576448</v>
      </c>
      <c r="G294" s="2">
        <f t="shared" si="42"/>
        <v>0.35487510815951301</v>
      </c>
      <c r="H294" s="2">
        <f t="shared" si="40"/>
        <v>1.4795718544163248</v>
      </c>
      <c r="I294" s="2">
        <f t="shared" si="41"/>
        <v>59.670456888800523</v>
      </c>
    </row>
    <row r="295" spans="1:9" ht="13.5" x14ac:dyDescent="0.25">
      <c r="A295" s="3">
        <f>TITRES_STAT!B298</f>
        <v>42436</v>
      </c>
      <c r="B295" s="6">
        <f>TITRES_STAT!D298</f>
        <v>120.7978</v>
      </c>
      <c r="C295" s="2">
        <f t="shared" si="36"/>
        <v>0</v>
      </c>
      <c r="D295" s="2">
        <f t="shared" si="37"/>
        <v>0</v>
      </c>
      <c r="E295" s="2">
        <f t="shared" si="38"/>
        <v>0</v>
      </c>
      <c r="F295" s="2">
        <f t="shared" si="42"/>
        <v>0.48755870601820989</v>
      </c>
      <c r="G295" s="2">
        <f t="shared" si="42"/>
        <v>0.32952688614811926</v>
      </c>
      <c r="H295" s="2">
        <f t="shared" si="40"/>
        <v>1.4795718544163246</v>
      </c>
      <c r="I295" s="2">
        <f t="shared" si="41"/>
        <v>59.670456888800516</v>
      </c>
    </row>
    <row r="296" spans="1:9" ht="13.5" x14ac:dyDescent="0.25">
      <c r="A296" s="3">
        <f>TITRES_STAT!B299</f>
        <v>42437</v>
      </c>
      <c r="B296" s="6">
        <f>TITRES_STAT!D299</f>
        <v>120.7906</v>
      </c>
      <c r="C296" s="2">
        <f t="shared" si="36"/>
        <v>-7.1999999999974307E-3</v>
      </c>
      <c r="D296" s="2">
        <f t="shared" si="37"/>
        <v>0</v>
      </c>
      <c r="E296" s="2">
        <f t="shared" si="38"/>
        <v>7.1999999999974307E-3</v>
      </c>
      <c r="F296" s="2">
        <f t="shared" si="42"/>
        <v>0.45273308415976637</v>
      </c>
      <c r="G296" s="2">
        <f t="shared" si="42"/>
        <v>0.30650353713753914</v>
      </c>
      <c r="H296" s="2">
        <f t="shared" si="40"/>
        <v>1.477089264247573</v>
      </c>
      <c r="I296" s="2">
        <f t="shared" si="41"/>
        <v>59.630037785345841</v>
      </c>
    </row>
    <row r="297" spans="1:9" ht="13.5" x14ac:dyDescent="0.25">
      <c r="A297" s="3">
        <f>TITRES_STAT!B300</f>
        <v>42438</v>
      </c>
      <c r="B297" s="6">
        <f>TITRES_STAT!D300</f>
        <v>122.0848</v>
      </c>
      <c r="C297" s="2">
        <f t="shared" si="36"/>
        <v>1.2942000000000036</v>
      </c>
      <c r="D297" s="2">
        <f t="shared" si="37"/>
        <v>1.2942000000000036</v>
      </c>
      <c r="E297" s="2">
        <f t="shared" si="38"/>
        <v>0</v>
      </c>
      <c r="F297" s="2">
        <f t="shared" si="42"/>
        <v>0.51283786386264052</v>
      </c>
      <c r="G297" s="2">
        <f t="shared" si="42"/>
        <v>0.28461042734200065</v>
      </c>
      <c r="H297" s="2">
        <f t="shared" si="40"/>
        <v>1.8018941493186811</v>
      </c>
      <c r="I297" s="2">
        <f t="shared" si="41"/>
        <v>64.309858020754859</v>
      </c>
    </row>
    <row r="298" spans="1:9" ht="13.5" x14ac:dyDescent="0.25">
      <c r="A298" s="3">
        <f>TITRES_STAT!B301</f>
        <v>42439</v>
      </c>
      <c r="B298" s="6">
        <f>TITRES_STAT!D301</f>
        <v>122.1567</v>
      </c>
      <c r="C298" s="2">
        <f t="shared" si="36"/>
        <v>7.1899999999999409E-2</v>
      </c>
      <c r="D298" s="2">
        <f t="shared" si="37"/>
        <v>7.1899999999999409E-2</v>
      </c>
      <c r="E298" s="2">
        <f t="shared" si="38"/>
        <v>0</v>
      </c>
      <c r="F298" s="2">
        <f t="shared" si="42"/>
        <v>0.48134230215816615</v>
      </c>
      <c r="G298" s="2">
        <f t="shared" si="42"/>
        <v>0.26428111110328628</v>
      </c>
      <c r="H298" s="2">
        <f t="shared" si="40"/>
        <v>1.8213269202203712</v>
      </c>
      <c r="I298" s="2">
        <f t="shared" si="41"/>
        <v>64.555685027742513</v>
      </c>
    </row>
    <row r="299" spans="1:9" ht="13.5" x14ac:dyDescent="0.25">
      <c r="A299" s="3">
        <f>TITRES_STAT!B302</f>
        <v>42440</v>
      </c>
      <c r="B299" s="6">
        <f>TITRES_STAT!D302</f>
        <v>122.2286</v>
      </c>
      <c r="C299" s="2">
        <f t="shared" si="36"/>
        <v>7.1899999999999409E-2</v>
      </c>
      <c r="D299" s="2">
        <f t="shared" si="37"/>
        <v>7.1899999999999409E-2</v>
      </c>
      <c r="E299" s="2">
        <f t="shared" si="38"/>
        <v>0</v>
      </c>
      <c r="F299" s="2">
        <f t="shared" si="42"/>
        <v>0.45209642343258283</v>
      </c>
      <c r="G299" s="2">
        <f t="shared" si="42"/>
        <v>0.24540388888162298</v>
      </c>
      <c r="H299" s="2">
        <f t="shared" si="40"/>
        <v>1.8422545196529605</v>
      </c>
      <c r="I299" s="2">
        <f t="shared" si="41"/>
        <v>64.816662509095067</v>
      </c>
    </row>
    <row r="300" spans="1:9" ht="13.5" x14ac:dyDescent="0.25">
      <c r="A300" s="3">
        <f>TITRES_STAT!B303</f>
        <v>42443</v>
      </c>
      <c r="B300" s="6">
        <f>TITRES_STAT!D303</f>
        <v>122.2286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0.41980382175882686</v>
      </c>
      <c r="G300" s="2">
        <f t="shared" si="42"/>
        <v>0.22787503967579276</v>
      </c>
      <c r="H300" s="2">
        <f t="shared" si="40"/>
        <v>1.8422545196529603</v>
      </c>
      <c r="I300" s="2">
        <f t="shared" si="41"/>
        <v>64.816662509095067</v>
      </c>
    </row>
    <row r="301" spans="1:9" ht="13.5" x14ac:dyDescent="0.25">
      <c r="A301" s="3">
        <f>TITRES_STAT!B304</f>
        <v>42444</v>
      </c>
      <c r="B301" s="6">
        <f>TITRES_STAT!D304</f>
        <v>120.7906</v>
      </c>
      <c r="C301" s="2">
        <f t="shared" si="36"/>
        <v>-1.4380000000000024</v>
      </c>
      <c r="D301" s="2">
        <f t="shared" si="37"/>
        <v>0</v>
      </c>
      <c r="E301" s="2">
        <f t="shared" si="38"/>
        <v>1.4380000000000024</v>
      </c>
      <c r="F301" s="2">
        <f t="shared" ref="F301:G316" si="43">((F300*13)+D301)/14</f>
        <v>0.38981783449033924</v>
      </c>
      <c r="G301" s="2">
        <f t="shared" si="43"/>
        <v>0.31431253684180771</v>
      </c>
      <c r="H301" s="2">
        <f t="shared" si="40"/>
        <v>1.240223627117149</v>
      </c>
      <c r="I301" s="2">
        <f t="shared" si="41"/>
        <v>55.361599266459898</v>
      </c>
    </row>
    <row r="302" spans="1:9" ht="13.5" x14ac:dyDescent="0.25">
      <c r="A302" s="3">
        <f>TITRES_STAT!B305</f>
        <v>42445</v>
      </c>
      <c r="B302" s="6">
        <f>TITRES_STAT!D305</f>
        <v>120.0716</v>
      </c>
      <c r="C302" s="2">
        <f t="shared" si="36"/>
        <v>-0.71899999999999409</v>
      </c>
      <c r="D302" s="2">
        <f t="shared" si="37"/>
        <v>0</v>
      </c>
      <c r="E302" s="2">
        <f t="shared" si="38"/>
        <v>0.71899999999999409</v>
      </c>
      <c r="F302" s="2">
        <f t="shared" si="43"/>
        <v>0.36197370345531504</v>
      </c>
      <c r="G302" s="2">
        <f t="shared" si="43"/>
        <v>0.34321878421024959</v>
      </c>
      <c r="H302" s="2">
        <f t="shared" si="40"/>
        <v>1.0546442097807109</v>
      </c>
      <c r="I302" s="2">
        <f t="shared" si="41"/>
        <v>51.329773045877921</v>
      </c>
    </row>
    <row r="303" spans="1:9" ht="13.5" x14ac:dyDescent="0.25">
      <c r="A303" s="3">
        <f>TITRES_STAT!B306</f>
        <v>42446</v>
      </c>
      <c r="B303" s="6">
        <f>TITRES_STAT!D306</f>
        <v>120.2514</v>
      </c>
      <c r="C303" s="2">
        <f t="shared" si="36"/>
        <v>0.17980000000000018</v>
      </c>
      <c r="D303" s="2">
        <f t="shared" si="37"/>
        <v>0.17980000000000018</v>
      </c>
      <c r="E303" s="2">
        <f t="shared" si="38"/>
        <v>0</v>
      </c>
      <c r="F303" s="2">
        <f t="shared" si="43"/>
        <v>0.34896129606564974</v>
      </c>
      <c r="G303" s="2">
        <f t="shared" si="43"/>
        <v>0.31870315676666033</v>
      </c>
      <c r="H303" s="2">
        <f t="shared" si="40"/>
        <v>1.0949414483557909</v>
      </c>
      <c r="I303" s="2">
        <f t="shared" si="41"/>
        <v>52.265969018616381</v>
      </c>
    </row>
    <row r="304" spans="1:9" ht="13.5" x14ac:dyDescent="0.25">
      <c r="A304" s="3">
        <f>TITRES_STAT!B307</f>
        <v>42447</v>
      </c>
      <c r="B304" s="6">
        <f>TITRES_STAT!D307</f>
        <v>122.0776</v>
      </c>
      <c r="C304" s="2">
        <f t="shared" si="36"/>
        <v>1.8262</v>
      </c>
      <c r="D304" s="2">
        <f t="shared" si="37"/>
        <v>1.8262</v>
      </c>
      <c r="E304" s="2">
        <f t="shared" si="38"/>
        <v>0</v>
      </c>
      <c r="F304" s="2">
        <f t="shared" si="43"/>
        <v>0.45447834634667478</v>
      </c>
      <c r="G304" s="2">
        <f t="shared" si="43"/>
        <v>0.29593864556904176</v>
      </c>
      <c r="H304" s="2">
        <f t="shared" si="40"/>
        <v>1.5357181400651039</v>
      </c>
      <c r="I304" s="2">
        <f t="shared" si="41"/>
        <v>60.563440226273521</v>
      </c>
    </row>
    <row r="305" spans="1:9" ht="13.5" x14ac:dyDescent="0.25">
      <c r="A305" s="3">
        <f>TITRES_STAT!B308</f>
        <v>42450</v>
      </c>
      <c r="B305" s="6">
        <f>TITRES_STAT!D308</f>
        <v>122.2286</v>
      </c>
      <c r="C305" s="2">
        <f t="shared" si="36"/>
        <v>0.15099999999999625</v>
      </c>
      <c r="D305" s="2">
        <f t="shared" si="37"/>
        <v>0.15099999999999625</v>
      </c>
      <c r="E305" s="2">
        <f t="shared" si="38"/>
        <v>0</v>
      </c>
      <c r="F305" s="2">
        <f t="shared" si="43"/>
        <v>0.4328013216076263</v>
      </c>
      <c r="G305" s="2">
        <f t="shared" si="43"/>
        <v>0.27480017088553876</v>
      </c>
      <c r="H305" s="2">
        <f t="shared" si="40"/>
        <v>1.5749674398415823</v>
      </c>
      <c r="I305" s="2">
        <f t="shared" si="41"/>
        <v>61.164557480325954</v>
      </c>
    </row>
    <row r="306" spans="1:9" ht="13.5" x14ac:dyDescent="0.25">
      <c r="A306" s="3">
        <f>TITRES_STAT!B309</f>
        <v>42451</v>
      </c>
      <c r="B306" s="6">
        <f>TITRES_STAT!D309</f>
        <v>125.1046</v>
      </c>
      <c r="C306" s="2">
        <f t="shared" si="36"/>
        <v>2.8760000000000048</v>
      </c>
      <c r="D306" s="2">
        <f t="shared" si="37"/>
        <v>2.8760000000000048</v>
      </c>
      <c r="E306" s="2">
        <f t="shared" si="38"/>
        <v>0</v>
      </c>
      <c r="F306" s="2">
        <f t="shared" si="43"/>
        <v>0.60731551292136765</v>
      </c>
      <c r="G306" s="2">
        <f t="shared" si="43"/>
        <v>0.25517158725085742</v>
      </c>
      <c r="H306" s="2">
        <f t="shared" si="40"/>
        <v>2.3800279626129375</v>
      </c>
      <c r="I306" s="2">
        <f t="shared" si="41"/>
        <v>70.41444594360847</v>
      </c>
    </row>
    <row r="307" spans="1:9" ht="13.5" x14ac:dyDescent="0.25">
      <c r="A307" s="3">
        <f>TITRES_STAT!B310</f>
        <v>42452</v>
      </c>
      <c r="B307" s="6">
        <f>TITRES_STAT!D310</f>
        <v>125.8235</v>
      </c>
      <c r="C307" s="2">
        <f t="shared" si="36"/>
        <v>0.71889999999999077</v>
      </c>
      <c r="D307" s="2">
        <f t="shared" si="37"/>
        <v>0.71889999999999077</v>
      </c>
      <c r="E307" s="2">
        <f t="shared" si="38"/>
        <v>0</v>
      </c>
      <c r="F307" s="2">
        <f t="shared" si="43"/>
        <v>0.61528583342698362</v>
      </c>
      <c r="G307" s="2">
        <f t="shared" si="43"/>
        <v>0.23694504530436761</v>
      </c>
      <c r="H307" s="2">
        <f t="shared" si="40"/>
        <v>2.5967448808081999</v>
      </c>
      <c r="I307" s="2">
        <f t="shared" si="41"/>
        <v>72.197082830759541</v>
      </c>
    </row>
    <row r="308" spans="1:9" ht="13.5" x14ac:dyDescent="0.25">
      <c r="A308" s="3">
        <f>TITRES_STAT!B311</f>
        <v>42453</v>
      </c>
      <c r="B308" s="6">
        <f>TITRES_STAT!D311</f>
        <v>122.056</v>
      </c>
      <c r="C308" s="2">
        <f t="shared" si="36"/>
        <v>-3.7674999999999983</v>
      </c>
      <c r="D308" s="2">
        <f t="shared" si="37"/>
        <v>0</v>
      </c>
      <c r="E308" s="2">
        <f t="shared" si="38"/>
        <v>3.7674999999999983</v>
      </c>
      <c r="F308" s="2">
        <f t="shared" si="43"/>
        <v>0.57133684532505624</v>
      </c>
      <c r="G308" s="2">
        <f t="shared" si="43"/>
        <v>0.48912754206834119</v>
      </c>
      <c r="H308" s="2">
        <f t="shared" si="40"/>
        <v>1.1680733473095422</v>
      </c>
      <c r="I308" s="2">
        <f t="shared" si="41"/>
        <v>53.876099199275515</v>
      </c>
    </row>
    <row r="309" spans="1:9" ht="13.5" x14ac:dyDescent="0.25">
      <c r="A309" s="3">
        <f>TITRES_STAT!B312</f>
        <v>42454</v>
      </c>
      <c r="B309" s="6">
        <f>TITRES_STAT!D312</f>
        <v>122.2286</v>
      </c>
      <c r="C309" s="2">
        <f t="shared" si="36"/>
        <v>0.17260000000000275</v>
      </c>
      <c r="D309" s="2">
        <f t="shared" si="37"/>
        <v>0.17260000000000275</v>
      </c>
      <c r="E309" s="2">
        <f t="shared" si="38"/>
        <v>0</v>
      </c>
      <c r="F309" s="2">
        <f t="shared" si="43"/>
        <v>0.54285564208755244</v>
      </c>
      <c r="G309" s="2">
        <f t="shared" si="43"/>
        <v>0.45418986049203108</v>
      </c>
      <c r="H309" s="2">
        <f t="shared" si="40"/>
        <v>1.195217439463462</v>
      </c>
      <c r="I309" s="2">
        <f t="shared" si="41"/>
        <v>54.446426034023666</v>
      </c>
    </row>
    <row r="310" spans="1:9" ht="13.5" x14ac:dyDescent="0.25">
      <c r="A310" s="3">
        <f>TITRES_STAT!B313</f>
        <v>42457</v>
      </c>
      <c r="B310" s="6">
        <f>TITRES_STAT!D313</f>
        <v>122.2286</v>
      </c>
      <c r="C310" s="2">
        <f t="shared" si="36"/>
        <v>0</v>
      </c>
      <c r="D310" s="2">
        <f t="shared" si="37"/>
        <v>0</v>
      </c>
      <c r="E310" s="2">
        <f t="shared" si="38"/>
        <v>0</v>
      </c>
      <c r="F310" s="2">
        <f t="shared" si="43"/>
        <v>0.50408023908129873</v>
      </c>
      <c r="G310" s="2">
        <f t="shared" si="43"/>
        <v>0.42174772759974311</v>
      </c>
      <c r="H310" s="2">
        <f t="shared" si="40"/>
        <v>1.1952174394634623</v>
      </c>
      <c r="I310" s="2">
        <f t="shared" si="41"/>
        <v>54.446426034023673</v>
      </c>
    </row>
    <row r="311" spans="1:9" ht="13.5" x14ac:dyDescent="0.25">
      <c r="A311" s="3">
        <f>TITRES_STAT!B314</f>
        <v>42458</v>
      </c>
      <c r="B311" s="6">
        <f>TITRES_STAT!D314</f>
        <v>120.503</v>
      </c>
      <c r="C311" s="2">
        <f t="shared" si="36"/>
        <v>-1.7256</v>
      </c>
      <c r="D311" s="2">
        <f t="shared" si="37"/>
        <v>0</v>
      </c>
      <c r="E311" s="2">
        <f t="shared" si="38"/>
        <v>1.7256</v>
      </c>
      <c r="F311" s="2">
        <f t="shared" si="43"/>
        <v>0.4680745077183488</v>
      </c>
      <c r="G311" s="2">
        <f t="shared" si="43"/>
        <v>0.5148800327711901</v>
      </c>
      <c r="H311" s="2">
        <f t="shared" si="40"/>
        <v>0.90909430921039147</v>
      </c>
      <c r="I311" s="2">
        <f t="shared" si="41"/>
        <v>47.619140910141645</v>
      </c>
    </row>
    <row r="312" spans="1:9" ht="13.5" x14ac:dyDescent="0.25">
      <c r="A312" s="3">
        <f>TITRES_STAT!B315</f>
        <v>42459</v>
      </c>
      <c r="B312" s="6">
        <f>TITRES_STAT!D315</f>
        <v>120.503</v>
      </c>
      <c r="C312" s="2">
        <f t="shared" si="36"/>
        <v>0</v>
      </c>
      <c r="D312" s="2">
        <f t="shared" si="37"/>
        <v>0</v>
      </c>
      <c r="E312" s="2">
        <f t="shared" si="38"/>
        <v>0</v>
      </c>
      <c r="F312" s="2">
        <f t="shared" si="43"/>
        <v>0.43464061430989531</v>
      </c>
      <c r="G312" s="2">
        <f t="shared" si="43"/>
        <v>0.47810288757324798</v>
      </c>
      <c r="H312" s="2">
        <f t="shared" si="40"/>
        <v>0.90909430921039147</v>
      </c>
      <c r="I312" s="2">
        <f t="shared" si="41"/>
        <v>47.619140910141645</v>
      </c>
    </row>
    <row r="313" spans="1:9" ht="13.5" x14ac:dyDescent="0.25">
      <c r="A313" s="3">
        <f>TITRES_STAT!B316</f>
        <v>42460</v>
      </c>
      <c r="B313" s="6">
        <f>TITRES_STAT!D316</f>
        <v>120.0716</v>
      </c>
      <c r="C313" s="2">
        <f t="shared" si="36"/>
        <v>-0.43139999999999645</v>
      </c>
      <c r="D313" s="2">
        <f t="shared" si="37"/>
        <v>0</v>
      </c>
      <c r="E313" s="2">
        <f t="shared" si="38"/>
        <v>0.43139999999999645</v>
      </c>
      <c r="F313" s="2">
        <f t="shared" si="43"/>
        <v>0.40359485614490281</v>
      </c>
      <c r="G313" s="2">
        <f t="shared" si="43"/>
        <v>0.47476696703230148</v>
      </c>
      <c r="H313" s="2">
        <f t="shared" si="40"/>
        <v>0.8500904320865349</v>
      </c>
      <c r="I313" s="2">
        <f t="shared" si="41"/>
        <v>45.948588098355899</v>
      </c>
    </row>
    <row r="314" spans="1:9" ht="13.5" x14ac:dyDescent="0.25">
      <c r="A314" s="3">
        <f>TITRES_STAT!B317</f>
        <v>42461</v>
      </c>
      <c r="B314" s="6">
        <f>TITRES_STAT!D317</f>
        <v>121.86190000000001</v>
      </c>
      <c r="C314" s="2">
        <f t="shared" si="36"/>
        <v>1.790300000000002</v>
      </c>
      <c r="D314" s="2">
        <f t="shared" si="37"/>
        <v>1.790300000000002</v>
      </c>
      <c r="E314" s="2">
        <f t="shared" si="38"/>
        <v>0</v>
      </c>
      <c r="F314" s="2">
        <f t="shared" si="43"/>
        <v>0.50264522356312413</v>
      </c>
      <c r="G314" s="2">
        <f t="shared" si="43"/>
        <v>0.44085504081570853</v>
      </c>
      <c r="H314" s="2">
        <f t="shared" si="40"/>
        <v>1.1401598644150377</v>
      </c>
      <c r="I314" s="2">
        <f t="shared" si="41"/>
        <v>53.274518570914033</v>
      </c>
    </row>
    <row r="315" spans="1:9" ht="13.5" x14ac:dyDescent="0.25">
      <c r="A315" s="3">
        <f>TITRES_STAT!B318</f>
        <v>42464</v>
      </c>
      <c r="B315" s="6">
        <f>TITRES_STAT!D318</f>
        <v>121.50960000000001</v>
      </c>
      <c r="C315" s="2">
        <f t="shared" si="36"/>
        <v>-0.35229999999999961</v>
      </c>
      <c r="D315" s="2">
        <f t="shared" si="37"/>
        <v>0</v>
      </c>
      <c r="E315" s="2">
        <f t="shared" si="38"/>
        <v>0.35229999999999961</v>
      </c>
      <c r="F315" s="2">
        <f t="shared" si="43"/>
        <v>0.46674199330861527</v>
      </c>
      <c r="G315" s="2">
        <f t="shared" si="43"/>
        <v>0.43452968075744364</v>
      </c>
      <c r="H315" s="2">
        <f t="shared" si="40"/>
        <v>1.0741314436680625</v>
      </c>
      <c r="I315" s="2">
        <f t="shared" si="41"/>
        <v>51.787047872360553</v>
      </c>
    </row>
    <row r="316" spans="1:9" ht="13.5" x14ac:dyDescent="0.25">
      <c r="A316" s="3">
        <f>TITRES_STAT!B319</f>
        <v>42465</v>
      </c>
      <c r="B316" s="6">
        <f>TITRES_STAT!D319</f>
        <v>121.50960000000001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0.433403279500857</v>
      </c>
      <c r="G316" s="2">
        <f t="shared" si="43"/>
        <v>0.4034918464176262</v>
      </c>
      <c r="H316" s="2">
        <f t="shared" si="40"/>
        <v>1.0741314436680625</v>
      </c>
      <c r="I316" s="2">
        <f t="shared" si="41"/>
        <v>51.787047872360553</v>
      </c>
    </row>
    <row r="317" spans="1:9" ht="13.5" x14ac:dyDescent="0.25">
      <c r="A317" s="3">
        <f>TITRES_STAT!B320</f>
        <v>42466</v>
      </c>
      <c r="B317" s="6">
        <f>TITRES_STAT!D320</f>
        <v>119.3526</v>
      </c>
      <c r="C317" s="2">
        <f t="shared" si="36"/>
        <v>-2.1570000000000107</v>
      </c>
      <c r="D317" s="2">
        <f t="shared" si="37"/>
        <v>0</v>
      </c>
      <c r="E317" s="2">
        <f t="shared" si="38"/>
        <v>2.1570000000000107</v>
      </c>
      <c r="F317" s="2">
        <f t="shared" ref="F317:G332" si="44">((F316*13)+D317)/14</f>
        <v>0.40244590239365291</v>
      </c>
      <c r="G317" s="2">
        <f t="shared" si="44"/>
        <v>0.5287424288163679</v>
      </c>
      <c r="H317" s="2">
        <f t="shared" si="40"/>
        <v>0.76113790091436417</v>
      </c>
      <c r="I317" s="2">
        <f t="shared" si="41"/>
        <v>43.21852936781324</v>
      </c>
    </row>
    <row r="318" spans="1:9" ht="13.5" x14ac:dyDescent="0.25">
      <c r="A318" s="3">
        <f>TITRES_STAT!B321</f>
        <v>42467</v>
      </c>
      <c r="B318" s="6">
        <f>TITRES_STAT!D321</f>
        <v>120.0716</v>
      </c>
      <c r="C318" s="2">
        <f t="shared" si="36"/>
        <v>0.7190000000000083</v>
      </c>
      <c r="D318" s="2">
        <f t="shared" si="37"/>
        <v>0.7190000000000083</v>
      </c>
      <c r="E318" s="2">
        <f t="shared" si="38"/>
        <v>0</v>
      </c>
      <c r="F318" s="2">
        <f t="shared" si="44"/>
        <v>0.42505690936553542</v>
      </c>
      <c r="G318" s="2">
        <f t="shared" si="44"/>
        <v>0.49097511247234166</v>
      </c>
      <c r="H318" s="2">
        <f t="shared" si="40"/>
        <v>0.86574023523337007</v>
      </c>
      <c r="I318" s="2">
        <f t="shared" si="41"/>
        <v>46.401970589709762</v>
      </c>
    </row>
    <row r="319" spans="1:9" ht="13.5" x14ac:dyDescent="0.25">
      <c r="A319" s="3">
        <f>TITRES_STAT!B322</f>
        <v>42468</v>
      </c>
      <c r="B319" s="6">
        <f>TITRES_STAT!D322</f>
        <v>120.0716</v>
      </c>
      <c r="C319" s="2">
        <f t="shared" si="36"/>
        <v>0</v>
      </c>
      <c r="D319" s="2">
        <f t="shared" si="37"/>
        <v>0</v>
      </c>
      <c r="E319" s="2">
        <f t="shared" si="38"/>
        <v>0</v>
      </c>
      <c r="F319" s="2">
        <f t="shared" si="44"/>
        <v>0.39469570155371148</v>
      </c>
      <c r="G319" s="2">
        <f t="shared" si="44"/>
        <v>0.45590546158146011</v>
      </c>
      <c r="H319" s="2">
        <f t="shared" si="40"/>
        <v>0.86574023523337018</v>
      </c>
      <c r="I319" s="2">
        <f t="shared" si="41"/>
        <v>46.401970589709769</v>
      </c>
    </row>
    <row r="320" spans="1:9" ht="13.5" x14ac:dyDescent="0.25">
      <c r="A320" s="3">
        <f>TITRES_STAT!B323</f>
        <v>42471</v>
      </c>
      <c r="B320" s="6">
        <f>TITRES_STAT!D323</f>
        <v>120.1435</v>
      </c>
      <c r="C320" s="2">
        <f t="shared" si="36"/>
        <v>7.1899999999999409E-2</v>
      </c>
      <c r="D320" s="2">
        <f t="shared" si="37"/>
        <v>7.1899999999999409E-2</v>
      </c>
      <c r="E320" s="2">
        <f t="shared" si="38"/>
        <v>0</v>
      </c>
      <c r="F320" s="2">
        <f t="shared" si="44"/>
        <v>0.37163886572844629</v>
      </c>
      <c r="G320" s="2">
        <f t="shared" si="44"/>
        <v>0.42334078575421297</v>
      </c>
      <c r="H320" s="2">
        <f t="shared" si="40"/>
        <v>0.87787163021947934</v>
      </c>
      <c r="I320" s="2">
        <f t="shared" si="41"/>
        <v>46.74822368538986</v>
      </c>
    </row>
    <row r="321" spans="1:9" ht="13.5" x14ac:dyDescent="0.25">
      <c r="A321" s="3">
        <f>TITRES_STAT!B324</f>
        <v>42472</v>
      </c>
      <c r="B321" s="6">
        <f>TITRES_STAT!D324</f>
        <v>121.43049999999999</v>
      </c>
      <c r="C321" s="2">
        <f t="shared" si="36"/>
        <v>1.2869999999999919</v>
      </c>
      <c r="D321" s="2">
        <f t="shared" si="37"/>
        <v>1.2869999999999919</v>
      </c>
      <c r="E321" s="2">
        <f t="shared" si="38"/>
        <v>0</v>
      </c>
      <c r="F321" s="2">
        <f t="shared" si="44"/>
        <v>0.43702180389069956</v>
      </c>
      <c r="G321" s="2">
        <f t="shared" si="44"/>
        <v>0.39310215820034061</v>
      </c>
      <c r="H321" s="2">
        <f t="shared" si="40"/>
        <v>1.1117257811339101</v>
      </c>
      <c r="I321" s="2">
        <f t="shared" si="41"/>
        <v>52.645366697988557</v>
      </c>
    </row>
    <row r="322" spans="1:9" ht="13.5" x14ac:dyDescent="0.25">
      <c r="A322" s="3">
        <f>TITRES_STAT!B325</f>
        <v>42473</v>
      </c>
      <c r="B322" s="6">
        <f>TITRES_STAT!D325</f>
        <v>121.43770000000001</v>
      </c>
      <c r="C322" s="2">
        <f t="shared" si="36"/>
        <v>7.2000000000116415E-3</v>
      </c>
      <c r="D322" s="2">
        <f t="shared" si="37"/>
        <v>7.2000000000116415E-3</v>
      </c>
      <c r="E322" s="2">
        <f t="shared" si="38"/>
        <v>0</v>
      </c>
      <c r="F322" s="2">
        <f t="shared" si="44"/>
        <v>0.40632024646993614</v>
      </c>
      <c r="G322" s="2">
        <f t="shared" si="44"/>
        <v>0.36502343261460196</v>
      </c>
      <c r="H322" s="2">
        <f t="shared" si="40"/>
        <v>1.1131346926402286</v>
      </c>
      <c r="I322" s="2">
        <f t="shared" si="41"/>
        <v>52.676939928019301</v>
      </c>
    </row>
    <row r="323" spans="1:9" ht="13.5" x14ac:dyDescent="0.25">
      <c r="A323" s="3">
        <f>TITRES_STAT!B326</f>
        <v>42474</v>
      </c>
      <c r="B323" s="6">
        <f>TITRES_STAT!D326</f>
        <v>121.4233</v>
      </c>
      <c r="C323" s="2">
        <f t="shared" ref="C323:C386" si="45">B323-B322</f>
        <v>-1.4400000000009072E-2</v>
      </c>
      <c r="D323" s="2">
        <f t="shared" ref="D323:D386" si="46">IF(C323&gt;0,C323,0)</f>
        <v>0</v>
      </c>
      <c r="E323" s="2">
        <f t="shared" ref="E323:E386" si="47">IF(C323&lt;0,-C323,0)</f>
        <v>1.4400000000009072E-2</v>
      </c>
      <c r="F323" s="2">
        <f t="shared" si="44"/>
        <v>0.37729737172208361</v>
      </c>
      <c r="G323" s="2">
        <f t="shared" si="44"/>
        <v>0.3399789017135596</v>
      </c>
      <c r="H323" s="2">
        <f t="shared" si="40"/>
        <v>1.1097670173661709</v>
      </c>
      <c r="I323" s="2">
        <f t="shared" si="41"/>
        <v>52.601401397942126</v>
      </c>
    </row>
    <row r="324" spans="1:9" ht="13.5" x14ac:dyDescent="0.25">
      <c r="A324" s="3">
        <f>TITRES_STAT!B327</f>
        <v>42475</v>
      </c>
      <c r="B324" s="6">
        <f>TITRES_STAT!D327</f>
        <v>121.4233</v>
      </c>
      <c r="C324" s="2">
        <f t="shared" si="45"/>
        <v>0</v>
      </c>
      <c r="D324" s="2">
        <f t="shared" si="46"/>
        <v>0</v>
      </c>
      <c r="E324" s="2">
        <f t="shared" si="47"/>
        <v>0</v>
      </c>
      <c r="F324" s="2">
        <f t="shared" si="44"/>
        <v>0.35034755945622054</v>
      </c>
      <c r="G324" s="2">
        <f t="shared" si="44"/>
        <v>0.31569469444830534</v>
      </c>
      <c r="H324" s="2">
        <f t="shared" si="40"/>
        <v>1.1097670173661711</v>
      </c>
      <c r="I324" s="2">
        <f t="shared" si="41"/>
        <v>52.601401397942134</v>
      </c>
    </row>
    <row r="325" spans="1:9" ht="13.5" x14ac:dyDescent="0.25">
      <c r="A325" s="3">
        <f>TITRES_STAT!B328</f>
        <v>42478</v>
      </c>
      <c r="B325" s="6">
        <f>TITRES_STAT!D328</f>
        <v>121.4233</v>
      </c>
      <c r="C325" s="2">
        <f t="shared" si="45"/>
        <v>0</v>
      </c>
      <c r="D325" s="2">
        <f t="shared" si="46"/>
        <v>0</v>
      </c>
      <c r="E325" s="2">
        <f t="shared" si="47"/>
        <v>0</v>
      </c>
      <c r="F325" s="2">
        <f t="shared" si="44"/>
        <v>0.3253227337807762</v>
      </c>
      <c r="G325" s="2">
        <f t="shared" si="44"/>
        <v>0.29314507341628354</v>
      </c>
      <c r="H325" s="2">
        <f t="shared" si="40"/>
        <v>1.1097670173661709</v>
      </c>
      <c r="I325" s="2">
        <f t="shared" si="41"/>
        <v>52.601401397942126</v>
      </c>
    </row>
    <row r="326" spans="1:9" ht="13.5" x14ac:dyDescent="0.25">
      <c r="A326" s="3">
        <f>TITRES_STAT!B329</f>
        <v>42479</v>
      </c>
      <c r="B326" s="6">
        <f>TITRES_STAT!D329</f>
        <v>120.1435</v>
      </c>
      <c r="C326" s="2">
        <f t="shared" si="45"/>
        <v>-1.2797999999999945</v>
      </c>
      <c r="D326" s="2">
        <f t="shared" si="46"/>
        <v>0</v>
      </c>
      <c r="E326" s="2">
        <f t="shared" si="47"/>
        <v>1.2797999999999945</v>
      </c>
      <c r="F326" s="2">
        <f t="shared" si="44"/>
        <v>0.30208539565357789</v>
      </c>
      <c r="G326" s="2">
        <f t="shared" si="44"/>
        <v>0.36362042531512007</v>
      </c>
      <c r="H326" s="2">
        <f t="shared" si="40"/>
        <v>0.83077125106980776</v>
      </c>
      <c r="I326" s="2">
        <f t="shared" si="41"/>
        <v>45.378211537042006</v>
      </c>
    </row>
    <row r="327" spans="1:9" ht="13.5" x14ac:dyDescent="0.25">
      <c r="A327" s="3">
        <f>TITRES_STAT!B330</f>
        <v>42480</v>
      </c>
      <c r="B327" s="6">
        <f>TITRES_STAT!D330</f>
        <v>120.1435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0.28050786739260808</v>
      </c>
      <c r="G327" s="2">
        <f t="shared" si="44"/>
        <v>0.33764753779261147</v>
      </c>
      <c r="H327" s="2">
        <f t="shared" si="40"/>
        <v>0.83077125106980787</v>
      </c>
      <c r="I327" s="2">
        <f t="shared" si="41"/>
        <v>45.378211537042013</v>
      </c>
    </row>
    <row r="328" spans="1:9" ht="13.5" x14ac:dyDescent="0.25">
      <c r="A328" s="3">
        <f>TITRES_STAT!B331</f>
        <v>42481</v>
      </c>
      <c r="B328" s="6">
        <f>TITRES_STAT!D331</f>
        <v>120.1435</v>
      </c>
      <c r="C328" s="2">
        <f t="shared" si="45"/>
        <v>0</v>
      </c>
      <c r="D328" s="2">
        <f t="shared" si="46"/>
        <v>0</v>
      </c>
      <c r="E328" s="2">
        <f t="shared" si="47"/>
        <v>0</v>
      </c>
      <c r="F328" s="2">
        <f t="shared" si="44"/>
        <v>0.26047159115027896</v>
      </c>
      <c r="G328" s="2">
        <f t="shared" si="44"/>
        <v>0.31352985652171067</v>
      </c>
      <c r="H328" s="2">
        <f t="shared" si="40"/>
        <v>0.83077125106980798</v>
      </c>
      <c r="I328" s="2">
        <f t="shared" si="41"/>
        <v>45.378211537042013</v>
      </c>
    </row>
    <row r="329" spans="1:9" ht="13.5" x14ac:dyDescent="0.25">
      <c r="A329" s="3">
        <f>TITRES_STAT!B332</f>
        <v>42482</v>
      </c>
      <c r="B329" s="6">
        <f>TITRES_STAT!D332</f>
        <v>120.7906</v>
      </c>
      <c r="C329" s="2">
        <f t="shared" si="45"/>
        <v>0.64709999999999468</v>
      </c>
      <c r="D329" s="2">
        <f t="shared" si="46"/>
        <v>0.64709999999999468</v>
      </c>
      <c r="E329" s="2">
        <f t="shared" si="47"/>
        <v>0</v>
      </c>
      <c r="F329" s="2">
        <f t="shared" si="44"/>
        <v>0.28808790606811574</v>
      </c>
      <c r="G329" s="2">
        <f t="shared" si="44"/>
        <v>0.29113486677015993</v>
      </c>
      <c r="H329" s="2">
        <f t="shared" si="40"/>
        <v>0.98953419514520169</v>
      </c>
      <c r="I329" s="2">
        <f t="shared" si="41"/>
        <v>49.736978512851486</v>
      </c>
    </row>
    <row r="330" spans="1:9" ht="13.5" x14ac:dyDescent="0.25">
      <c r="A330" s="3">
        <f>TITRES_STAT!B333</f>
        <v>42485</v>
      </c>
      <c r="B330" s="6">
        <f>TITRES_STAT!D333</f>
        <v>120.7906</v>
      </c>
      <c r="C330" s="2">
        <f t="shared" si="45"/>
        <v>0</v>
      </c>
      <c r="D330" s="2">
        <f t="shared" si="46"/>
        <v>0</v>
      </c>
      <c r="E330" s="2">
        <f t="shared" si="47"/>
        <v>0</v>
      </c>
      <c r="F330" s="2">
        <f t="shared" si="44"/>
        <v>0.26751019849182173</v>
      </c>
      <c r="G330" s="2">
        <f t="shared" si="44"/>
        <v>0.27033951914371995</v>
      </c>
      <c r="H330" s="2">
        <f t="shared" si="40"/>
        <v>0.98953419514520158</v>
      </c>
      <c r="I330" s="2">
        <f t="shared" si="41"/>
        <v>49.736978512851486</v>
      </c>
    </row>
    <row r="331" spans="1:9" ht="13.5" x14ac:dyDescent="0.25">
      <c r="A331" s="3">
        <f>TITRES_STAT!B334</f>
        <v>42486</v>
      </c>
      <c r="B331" s="6">
        <f>TITRES_STAT!D334</f>
        <v>120.7906</v>
      </c>
      <c r="C331" s="2">
        <f t="shared" si="45"/>
        <v>0</v>
      </c>
      <c r="D331" s="2">
        <f t="shared" si="46"/>
        <v>0</v>
      </c>
      <c r="E331" s="2">
        <f t="shared" si="47"/>
        <v>0</v>
      </c>
      <c r="F331" s="2">
        <f t="shared" si="44"/>
        <v>0.24840232717097729</v>
      </c>
      <c r="G331" s="2">
        <f t="shared" si="44"/>
        <v>0.25102955349059713</v>
      </c>
      <c r="H331" s="2">
        <f t="shared" si="40"/>
        <v>0.98953419514520136</v>
      </c>
      <c r="I331" s="2">
        <f t="shared" si="41"/>
        <v>49.736978512851472</v>
      </c>
    </row>
    <row r="332" spans="1:9" ht="13.5" x14ac:dyDescent="0.25">
      <c r="A332" s="3">
        <f>TITRES_STAT!B335</f>
        <v>42487</v>
      </c>
      <c r="B332" s="6">
        <f>TITRES_STAT!D335</f>
        <v>119.3526</v>
      </c>
      <c r="C332" s="2">
        <f t="shared" si="45"/>
        <v>-1.4380000000000024</v>
      </c>
      <c r="D332" s="2">
        <f t="shared" si="46"/>
        <v>0</v>
      </c>
      <c r="E332" s="2">
        <f t="shared" si="47"/>
        <v>1.4380000000000024</v>
      </c>
      <c r="F332" s="2">
        <f t="shared" si="44"/>
        <v>0.23065930380162178</v>
      </c>
      <c r="G332" s="2">
        <f t="shared" si="44"/>
        <v>0.33581315681269747</v>
      </c>
      <c r="H332" s="2">
        <f t="shared" si="40"/>
        <v>0.68686797739218386</v>
      </c>
      <c r="I332" s="2">
        <f t="shared" si="41"/>
        <v>40.718537941187819</v>
      </c>
    </row>
    <row r="333" spans="1:9" ht="13.5" x14ac:dyDescent="0.25">
      <c r="A333" s="3">
        <f>TITRES_STAT!B336</f>
        <v>42488</v>
      </c>
      <c r="B333" s="6">
        <f>TITRES_STAT!D336</f>
        <v>119.42449999999999</v>
      </c>
      <c r="C333" s="2">
        <f t="shared" si="45"/>
        <v>7.1899999999999409E-2</v>
      </c>
      <c r="D333" s="2">
        <f t="shared" si="46"/>
        <v>7.1899999999999409E-2</v>
      </c>
      <c r="E333" s="2">
        <f t="shared" si="47"/>
        <v>0</v>
      </c>
      <c r="F333" s="2">
        <f t="shared" ref="F333:G348" si="48">((F332*13)+D333)/14</f>
        <v>0.21931935353007731</v>
      </c>
      <c r="G333" s="2">
        <f t="shared" si="48"/>
        <v>0.31182650275464763</v>
      </c>
      <c r="H333" s="2">
        <f t="shared" si="40"/>
        <v>0.70333775863382242</v>
      </c>
      <c r="I333" s="2">
        <f t="shared" si="41"/>
        <v>41.291737652662668</v>
      </c>
    </row>
    <row r="334" spans="1:9" ht="13.5" x14ac:dyDescent="0.25">
      <c r="A334" s="3">
        <f>TITRES_STAT!B337</f>
        <v>42489</v>
      </c>
      <c r="B334" s="6">
        <f>TITRES_STAT!D337</f>
        <v>119.42449999999999</v>
      </c>
      <c r="C334" s="2">
        <f t="shared" si="45"/>
        <v>0</v>
      </c>
      <c r="D334" s="2">
        <f t="shared" si="46"/>
        <v>0</v>
      </c>
      <c r="E334" s="2">
        <f t="shared" si="47"/>
        <v>0</v>
      </c>
      <c r="F334" s="2">
        <f t="shared" si="48"/>
        <v>0.20365368542078607</v>
      </c>
      <c r="G334" s="2">
        <f t="shared" si="48"/>
        <v>0.28955318112931566</v>
      </c>
      <c r="H334" s="2">
        <f t="shared" si="40"/>
        <v>0.70333775863382242</v>
      </c>
      <c r="I334" s="2">
        <f t="shared" si="41"/>
        <v>41.291737652662668</v>
      </c>
    </row>
    <row r="335" spans="1:9" ht="13.5" x14ac:dyDescent="0.25">
      <c r="A335" s="3">
        <f>TITRES_STAT!B338</f>
        <v>42492</v>
      </c>
      <c r="B335" s="6">
        <f>TITRES_STAT!D338</f>
        <v>119.42449999999999</v>
      </c>
      <c r="C335" s="2">
        <f t="shared" si="45"/>
        <v>0</v>
      </c>
      <c r="D335" s="2">
        <f t="shared" si="46"/>
        <v>0</v>
      </c>
      <c r="E335" s="2">
        <f t="shared" si="47"/>
        <v>0</v>
      </c>
      <c r="F335" s="2">
        <f t="shared" si="48"/>
        <v>0.18910699360501562</v>
      </c>
      <c r="G335" s="2">
        <f t="shared" si="48"/>
        <v>0.26887081104865024</v>
      </c>
      <c r="H335" s="2">
        <f t="shared" si="40"/>
        <v>0.70333775863382242</v>
      </c>
      <c r="I335" s="2">
        <f t="shared" si="41"/>
        <v>41.291737652662668</v>
      </c>
    </row>
    <row r="336" spans="1:9" ht="13.5" x14ac:dyDescent="0.25">
      <c r="A336" s="3">
        <f>TITRES_STAT!B339</f>
        <v>42493</v>
      </c>
      <c r="B336" s="6">
        <f>TITRES_STAT!D339</f>
        <v>119.42449999999999</v>
      </c>
      <c r="C336" s="2">
        <f t="shared" si="45"/>
        <v>0</v>
      </c>
      <c r="D336" s="2">
        <f t="shared" si="46"/>
        <v>0</v>
      </c>
      <c r="E336" s="2">
        <f t="shared" si="47"/>
        <v>0</v>
      </c>
      <c r="F336" s="2">
        <f t="shared" si="48"/>
        <v>0.17559935120465736</v>
      </c>
      <c r="G336" s="2">
        <f t="shared" si="48"/>
        <v>0.2496657531166038</v>
      </c>
      <c r="H336" s="2">
        <f t="shared" si="40"/>
        <v>0.70333775863382231</v>
      </c>
      <c r="I336" s="2">
        <f t="shared" si="41"/>
        <v>41.291737652662668</v>
      </c>
    </row>
    <row r="337" spans="1:9" ht="13.5" x14ac:dyDescent="0.25">
      <c r="A337" s="3">
        <f>TITRES_STAT!B340</f>
        <v>42494</v>
      </c>
      <c r="B337" s="6">
        <f>TITRES_STAT!D340</f>
        <v>119.43170000000001</v>
      </c>
      <c r="C337" s="2">
        <f t="shared" si="45"/>
        <v>7.2000000000116415E-3</v>
      </c>
      <c r="D337" s="2">
        <f t="shared" si="46"/>
        <v>7.2000000000116415E-3</v>
      </c>
      <c r="E337" s="2">
        <f t="shared" si="47"/>
        <v>0</v>
      </c>
      <c r="F337" s="2">
        <f t="shared" si="48"/>
        <v>0.16357082611861123</v>
      </c>
      <c r="G337" s="2">
        <f t="shared" si="48"/>
        <v>0.23183248503684636</v>
      </c>
      <c r="H337" s="2">
        <f t="shared" ref="H337:H400" si="49">F337/G337</f>
        <v>0.70555610915620415</v>
      </c>
      <c r="I337" s="2">
        <f t="shared" ref="I337:I400" si="50">IF(G337=0,100,100-(100/(1+H337)))</f>
        <v>41.368097207031582</v>
      </c>
    </row>
    <row r="338" spans="1:9" ht="13.5" x14ac:dyDescent="0.25">
      <c r="A338" s="3">
        <f>TITRES_STAT!B341</f>
        <v>42495</v>
      </c>
      <c r="B338" s="6">
        <f>TITRES_STAT!D341</f>
        <v>120.4311</v>
      </c>
      <c r="C338" s="2">
        <f t="shared" si="45"/>
        <v>0.99939999999999429</v>
      </c>
      <c r="D338" s="2">
        <f t="shared" si="46"/>
        <v>0.99939999999999429</v>
      </c>
      <c r="E338" s="2">
        <f t="shared" si="47"/>
        <v>0</v>
      </c>
      <c r="F338" s="2">
        <f t="shared" si="48"/>
        <v>0.22327290996728144</v>
      </c>
      <c r="G338" s="2">
        <f t="shared" si="48"/>
        <v>0.21527302181992877</v>
      </c>
      <c r="H338" s="2">
        <f t="shared" si="49"/>
        <v>1.0371615917299866</v>
      </c>
      <c r="I338" s="2">
        <f t="shared" si="50"/>
        <v>50.912092390727544</v>
      </c>
    </row>
    <row r="339" spans="1:9" ht="13.5" x14ac:dyDescent="0.25">
      <c r="A339" s="3">
        <f>TITRES_STAT!B342</f>
        <v>42496</v>
      </c>
      <c r="B339" s="6">
        <f>TITRES_STAT!D342</f>
        <v>119.43170000000001</v>
      </c>
      <c r="C339" s="2">
        <f t="shared" si="45"/>
        <v>-0.99939999999999429</v>
      </c>
      <c r="D339" s="2">
        <f t="shared" si="46"/>
        <v>0</v>
      </c>
      <c r="E339" s="2">
        <f t="shared" si="47"/>
        <v>0.99939999999999429</v>
      </c>
      <c r="F339" s="2">
        <f t="shared" si="48"/>
        <v>0.2073248449696185</v>
      </c>
      <c r="G339" s="2">
        <f t="shared" si="48"/>
        <v>0.27128209168993345</v>
      </c>
      <c r="H339" s="2">
        <f t="shared" si="49"/>
        <v>0.76424080807583872</v>
      </c>
      <c r="I339" s="2">
        <f t="shared" si="50"/>
        <v>43.31839534475764</v>
      </c>
    </row>
    <row r="340" spans="1:9" ht="13.5" x14ac:dyDescent="0.25">
      <c r="A340" s="3">
        <f>TITRES_STAT!B343</f>
        <v>42499</v>
      </c>
      <c r="B340" s="6">
        <f>TITRES_STAT!D343</f>
        <v>119.71210000000001</v>
      </c>
      <c r="C340" s="2">
        <f t="shared" si="45"/>
        <v>0.2804000000000002</v>
      </c>
      <c r="D340" s="2">
        <f t="shared" si="46"/>
        <v>0.2804000000000002</v>
      </c>
      <c r="E340" s="2">
        <f t="shared" si="47"/>
        <v>0</v>
      </c>
      <c r="F340" s="2">
        <f t="shared" si="48"/>
        <v>0.21254449890036003</v>
      </c>
      <c r="G340" s="2">
        <f t="shared" si="48"/>
        <v>0.25190479942636673</v>
      </c>
      <c r="H340" s="2">
        <f t="shared" si="49"/>
        <v>0.84374930284918237</v>
      </c>
      <c r="I340" s="2">
        <f t="shared" si="50"/>
        <v>45.762691356428981</v>
      </c>
    </row>
    <row r="341" spans="1:9" ht="13.5" x14ac:dyDescent="0.25">
      <c r="A341" s="3">
        <f>TITRES_STAT!B344</f>
        <v>42500</v>
      </c>
      <c r="B341" s="6">
        <f>TITRES_STAT!D344</f>
        <v>119.71210000000001</v>
      </c>
      <c r="C341" s="2">
        <f t="shared" si="45"/>
        <v>0</v>
      </c>
      <c r="D341" s="2">
        <f t="shared" si="46"/>
        <v>0</v>
      </c>
      <c r="E341" s="2">
        <f t="shared" si="47"/>
        <v>0</v>
      </c>
      <c r="F341" s="2">
        <f t="shared" si="48"/>
        <v>0.19736274897890577</v>
      </c>
      <c r="G341" s="2">
        <f t="shared" si="48"/>
        <v>0.23391159946734055</v>
      </c>
      <c r="H341" s="2">
        <f t="shared" si="49"/>
        <v>0.84374930284918237</v>
      </c>
      <c r="I341" s="2">
        <f t="shared" si="50"/>
        <v>45.762691356428981</v>
      </c>
    </row>
    <row r="342" spans="1:9" ht="13.5" x14ac:dyDescent="0.25">
      <c r="A342" s="3">
        <f>TITRES_STAT!B345</f>
        <v>42501</v>
      </c>
      <c r="B342" s="6">
        <f>TITRES_STAT!D345</f>
        <v>120.7906</v>
      </c>
      <c r="C342" s="2">
        <f t="shared" si="45"/>
        <v>1.0784999999999911</v>
      </c>
      <c r="D342" s="2">
        <f t="shared" si="46"/>
        <v>1.0784999999999911</v>
      </c>
      <c r="E342" s="2">
        <f t="shared" si="47"/>
        <v>0</v>
      </c>
      <c r="F342" s="2">
        <f t="shared" si="48"/>
        <v>0.26030112405184042</v>
      </c>
      <c r="G342" s="2">
        <f t="shared" si="48"/>
        <v>0.21720362807681623</v>
      </c>
      <c r="H342" s="2">
        <f t="shared" si="49"/>
        <v>1.1984197794328846</v>
      </c>
      <c r="I342" s="2">
        <f t="shared" si="50"/>
        <v>54.512781892002224</v>
      </c>
    </row>
    <row r="343" spans="1:9" ht="13.5" x14ac:dyDescent="0.25">
      <c r="A343" s="3">
        <f>TITRES_STAT!B346</f>
        <v>42502</v>
      </c>
      <c r="B343" s="6">
        <f>TITRES_STAT!D346</f>
        <v>119.50360000000001</v>
      </c>
      <c r="C343" s="2">
        <f t="shared" si="45"/>
        <v>-1.2869999999999919</v>
      </c>
      <c r="D343" s="2">
        <f t="shared" si="46"/>
        <v>0</v>
      </c>
      <c r="E343" s="2">
        <f t="shared" si="47"/>
        <v>1.2869999999999919</v>
      </c>
      <c r="F343" s="2">
        <f t="shared" si="48"/>
        <v>0.24170818661956608</v>
      </c>
      <c r="G343" s="2">
        <f t="shared" si="48"/>
        <v>0.29361765464275741</v>
      </c>
      <c r="H343" s="2">
        <f t="shared" si="49"/>
        <v>0.8232072656313898</v>
      </c>
      <c r="I343" s="2">
        <f t="shared" si="50"/>
        <v>45.15160076143659</v>
      </c>
    </row>
    <row r="344" spans="1:9" ht="13.5" x14ac:dyDescent="0.25">
      <c r="A344" s="3">
        <f>TITRES_STAT!B347</f>
        <v>42503</v>
      </c>
      <c r="B344" s="6">
        <f>TITRES_STAT!D347</f>
        <v>121.15009999999999</v>
      </c>
      <c r="C344" s="2">
        <f t="shared" si="45"/>
        <v>1.646499999999989</v>
      </c>
      <c r="D344" s="2">
        <f t="shared" si="46"/>
        <v>1.646499999999989</v>
      </c>
      <c r="E344" s="2">
        <f t="shared" si="47"/>
        <v>0</v>
      </c>
      <c r="F344" s="2">
        <f t="shared" si="48"/>
        <v>0.34205045900388203</v>
      </c>
      <c r="G344" s="2">
        <f t="shared" si="48"/>
        <v>0.27264496502541757</v>
      </c>
      <c r="H344" s="2">
        <f t="shared" si="49"/>
        <v>1.2545636372635529</v>
      </c>
      <c r="I344" s="2">
        <f t="shared" si="50"/>
        <v>55.645519005454339</v>
      </c>
    </row>
    <row r="345" spans="1:9" ht="13.5" x14ac:dyDescent="0.25">
      <c r="A345" s="3">
        <f>TITRES_STAT!B348</f>
        <v>42506</v>
      </c>
      <c r="B345" s="6">
        <f>TITRES_STAT!D348</f>
        <v>121.15009999999999</v>
      </c>
      <c r="C345" s="2">
        <f t="shared" si="45"/>
        <v>0</v>
      </c>
      <c r="D345" s="2">
        <f t="shared" si="46"/>
        <v>0</v>
      </c>
      <c r="E345" s="2">
        <f t="shared" si="47"/>
        <v>0</v>
      </c>
      <c r="F345" s="2">
        <f t="shared" si="48"/>
        <v>0.3176182833607476</v>
      </c>
      <c r="G345" s="2">
        <f t="shared" si="48"/>
        <v>0.25317032466645917</v>
      </c>
      <c r="H345" s="2">
        <f t="shared" si="49"/>
        <v>1.2545636372635529</v>
      </c>
      <c r="I345" s="2">
        <f t="shared" si="50"/>
        <v>55.645519005454339</v>
      </c>
    </row>
    <row r="346" spans="1:9" ht="13.5" x14ac:dyDescent="0.25">
      <c r="A346" s="3">
        <f>TITRES_STAT!B349</f>
        <v>42507</v>
      </c>
      <c r="B346" s="6">
        <f>TITRES_STAT!D349</f>
        <v>120.7906</v>
      </c>
      <c r="C346" s="2">
        <f t="shared" si="45"/>
        <v>-0.35949999999999704</v>
      </c>
      <c r="D346" s="2">
        <f t="shared" si="46"/>
        <v>0</v>
      </c>
      <c r="E346" s="2">
        <f t="shared" si="47"/>
        <v>0.35949999999999704</v>
      </c>
      <c r="F346" s="2">
        <f t="shared" si="48"/>
        <v>0.29493126312069418</v>
      </c>
      <c r="G346" s="2">
        <f t="shared" si="48"/>
        <v>0.26076530147599758</v>
      </c>
      <c r="H346" s="2">
        <f t="shared" si="49"/>
        <v>1.1310218861608834</v>
      </c>
      <c r="I346" s="2">
        <f t="shared" si="50"/>
        <v>53.074156277130598</v>
      </c>
    </row>
    <row r="347" spans="1:9" ht="13.5" x14ac:dyDescent="0.25">
      <c r="A347" s="3">
        <f>TITRES_STAT!B350</f>
        <v>42508</v>
      </c>
      <c r="B347" s="6">
        <f>TITRES_STAT!D350</f>
        <v>120.7906</v>
      </c>
      <c r="C347" s="2">
        <f t="shared" si="45"/>
        <v>0</v>
      </c>
      <c r="D347" s="2">
        <f t="shared" si="46"/>
        <v>0</v>
      </c>
      <c r="E347" s="2">
        <f t="shared" si="47"/>
        <v>0</v>
      </c>
      <c r="F347" s="2">
        <f t="shared" si="48"/>
        <v>0.27386474432635888</v>
      </c>
      <c r="G347" s="2">
        <f t="shared" si="48"/>
        <v>0.24213920851342632</v>
      </c>
      <c r="H347" s="2">
        <f t="shared" si="49"/>
        <v>1.1310218861608834</v>
      </c>
      <c r="I347" s="2">
        <f t="shared" si="50"/>
        <v>53.074156277130598</v>
      </c>
    </row>
    <row r="348" spans="1:9" ht="13.5" x14ac:dyDescent="0.25">
      <c r="A348" s="3">
        <f>TITRES_STAT!B351</f>
        <v>42509</v>
      </c>
      <c r="B348" s="6">
        <f>TITRES_STAT!D351</f>
        <v>120.7187</v>
      </c>
      <c r="C348" s="2">
        <f t="shared" si="45"/>
        <v>-7.1899999999999409E-2</v>
      </c>
      <c r="D348" s="2">
        <f t="shared" si="46"/>
        <v>0</v>
      </c>
      <c r="E348" s="2">
        <f t="shared" si="47"/>
        <v>7.1899999999999409E-2</v>
      </c>
      <c r="F348" s="2">
        <f t="shared" si="48"/>
        <v>0.25430297687447612</v>
      </c>
      <c r="G348" s="2">
        <f t="shared" si="48"/>
        <v>0.22997926504818156</v>
      </c>
      <c r="H348" s="2">
        <f t="shared" si="49"/>
        <v>1.1057648037147987</v>
      </c>
      <c r="I348" s="2">
        <f t="shared" si="50"/>
        <v>52.511315687493159</v>
      </c>
    </row>
    <row r="349" spans="1:9" ht="13.5" x14ac:dyDescent="0.25">
      <c r="A349" s="3">
        <f>TITRES_STAT!B352</f>
        <v>42510</v>
      </c>
      <c r="B349" s="6">
        <f>TITRES_STAT!D352</f>
        <v>120.7187</v>
      </c>
      <c r="C349" s="2">
        <f t="shared" si="45"/>
        <v>0</v>
      </c>
      <c r="D349" s="2">
        <f t="shared" si="46"/>
        <v>0</v>
      </c>
      <c r="E349" s="2">
        <f t="shared" si="47"/>
        <v>0</v>
      </c>
      <c r="F349" s="2">
        <f t="shared" ref="F349:G364" si="51">((F348*13)+D349)/14</f>
        <v>0.23613847852629924</v>
      </c>
      <c r="G349" s="2">
        <f t="shared" si="51"/>
        <v>0.21355217468759718</v>
      </c>
      <c r="H349" s="2">
        <f t="shared" si="49"/>
        <v>1.1057648037147985</v>
      </c>
      <c r="I349" s="2">
        <f t="shared" si="50"/>
        <v>52.511315687493159</v>
      </c>
    </row>
    <row r="350" spans="1:9" ht="13.5" x14ac:dyDescent="0.25">
      <c r="A350" s="3">
        <f>TITRES_STAT!B353</f>
        <v>42513</v>
      </c>
      <c r="B350" s="6">
        <f>TITRES_STAT!D353</f>
        <v>120.7187</v>
      </c>
      <c r="C350" s="2">
        <f t="shared" si="45"/>
        <v>0</v>
      </c>
      <c r="D350" s="2">
        <f t="shared" si="46"/>
        <v>0</v>
      </c>
      <c r="E350" s="2">
        <f t="shared" si="47"/>
        <v>0</v>
      </c>
      <c r="F350" s="2">
        <f t="shared" si="51"/>
        <v>0.21927144434584928</v>
      </c>
      <c r="G350" s="2">
        <f t="shared" si="51"/>
        <v>0.19829844792419737</v>
      </c>
      <c r="H350" s="2">
        <f t="shared" si="49"/>
        <v>1.1057648037147985</v>
      </c>
      <c r="I350" s="2">
        <f t="shared" si="50"/>
        <v>52.511315687493159</v>
      </c>
    </row>
    <row r="351" spans="1:9" ht="13.5" x14ac:dyDescent="0.25">
      <c r="A351" s="3">
        <f>TITRES_STAT!B354</f>
        <v>42514</v>
      </c>
      <c r="B351" s="6">
        <f>TITRES_STAT!D354</f>
        <v>120.2154</v>
      </c>
      <c r="C351" s="2">
        <f t="shared" si="45"/>
        <v>-0.50329999999999586</v>
      </c>
      <c r="D351" s="2">
        <f t="shared" si="46"/>
        <v>0</v>
      </c>
      <c r="E351" s="2">
        <f t="shared" si="47"/>
        <v>0.50329999999999586</v>
      </c>
      <c r="F351" s="2">
        <f t="shared" si="51"/>
        <v>0.20360919832114574</v>
      </c>
      <c r="G351" s="2">
        <f t="shared" si="51"/>
        <v>0.22008427307246872</v>
      </c>
      <c r="H351" s="2">
        <f t="shared" si="49"/>
        <v>0.92514197165783796</v>
      </c>
      <c r="I351" s="2">
        <f t="shared" si="50"/>
        <v>48.055779016710702</v>
      </c>
    </row>
    <row r="352" spans="1:9" ht="13.5" x14ac:dyDescent="0.25">
      <c r="A352" s="3">
        <f>TITRES_STAT!B355</f>
        <v>42515</v>
      </c>
      <c r="B352" s="6">
        <f>TITRES_STAT!D355</f>
        <v>120.2154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0.18906568415534961</v>
      </c>
      <c r="G352" s="2">
        <f t="shared" si="51"/>
        <v>0.20436396785300667</v>
      </c>
      <c r="H352" s="2">
        <f t="shared" si="49"/>
        <v>0.92514197165783796</v>
      </c>
      <c r="I352" s="2">
        <f t="shared" si="50"/>
        <v>48.055779016710702</v>
      </c>
    </row>
    <row r="353" spans="1:9" ht="13.5" x14ac:dyDescent="0.25">
      <c r="A353" s="3">
        <f>TITRES_STAT!B356</f>
        <v>42516</v>
      </c>
      <c r="B353" s="6">
        <f>TITRES_STAT!D356</f>
        <v>120.2154</v>
      </c>
      <c r="C353" s="2">
        <f t="shared" si="45"/>
        <v>0</v>
      </c>
      <c r="D353" s="2">
        <f t="shared" si="46"/>
        <v>0</v>
      </c>
      <c r="E353" s="2">
        <f t="shared" si="47"/>
        <v>0</v>
      </c>
      <c r="F353" s="2">
        <f t="shared" si="51"/>
        <v>0.17556099242996748</v>
      </c>
      <c r="G353" s="2">
        <f t="shared" si="51"/>
        <v>0.18976654157779191</v>
      </c>
      <c r="H353" s="2">
        <f t="shared" si="49"/>
        <v>0.92514197165783785</v>
      </c>
      <c r="I353" s="2">
        <f t="shared" si="50"/>
        <v>48.055779016710694</v>
      </c>
    </row>
    <row r="354" spans="1:9" ht="13.5" x14ac:dyDescent="0.25">
      <c r="A354" s="3">
        <f>TITRES_STAT!B357</f>
        <v>42517</v>
      </c>
      <c r="B354" s="6">
        <f>TITRES_STAT!D357</f>
        <v>120.20820000000001</v>
      </c>
      <c r="C354" s="2">
        <f t="shared" si="45"/>
        <v>-7.1999999999974307E-3</v>
      </c>
      <c r="D354" s="2">
        <f t="shared" si="46"/>
        <v>0</v>
      </c>
      <c r="E354" s="2">
        <f t="shared" si="47"/>
        <v>7.1999999999974307E-3</v>
      </c>
      <c r="F354" s="2">
        <f t="shared" si="51"/>
        <v>0.16302092154211265</v>
      </c>
      <c r="G354" s="2">
        <f t="shared" si="51"/>
        <v>0.17672607432223517</v>
      </c>
      <c r="H354" s="2">
        <f t="shared" si="49"/>
        <v>0.92244974131472468</v>
      </c>
      <c r="I354" s="2">
        <f t="shared" si="50"/>
        <v>47.983035472432157</v>
      </c>
    </row>
    <row r="355" spans="1:9" ht="13.5" x14ac:dyDescent="0.25">
      <c r="A355" s="3">
        <f>TITRES_STAT!B358</f>
        <v>42520</v>
      </c>
      <c r="B355" s="6">
        <f>TITRES_STAT!D358</f>
        <v>118.6336</v>
      </c>
      <c r="C355" s="2">
        <f t="shared" si="45"/>
        <v>-1.5746000000000038</v>
      </c>
      <c r="D355" s="2">
        <f t="shared" si="46"/>
        <v>0</v>
      </c>
      <c r="E355" s="2">
        <f t="shared" si="47"/>
        <v>1.5746000000000038</v>
      </c>
      <c r="F355" s="2">
        <f t="shared" si="51"/>
        <v>0.1513765700033903</v>
      </c>
      <c r="G355" s="2">
        <f t="shared" si="51"/>
        <v>0.27657421187064724</v>
      </c>
      <c r="H355" s="2">
        <f t="shared" si="49"/>
        <v>0.54732713140366307</v>
      </c>
      <c r="I355" s="2">
        <f t="shared" si="50"/>
        <v>35.372425151438634</v>
      </c>
    </row>
    <row r="356" spans="1:9" ht="13.5" x14ac:dyDescent="0.25">
      <c r="A356" s="3">
        <f>TITRES_STAT!B359</f>
        <v>42521</v>
      </c>
      <c r="B356" s="6">
        <f>TITRES_STAT!D359</f>
        <v>120.1435</v>
      </c>
      <c r="C356" s="2">
        <f t="shared" si="45"/>
        <v>1.5099000000000018</v>
      </c>
      <c r="D356" s="2">
        <f t="shared" si="46"/>
        <v>1.5099000000000018</v>
      </c>
      <c r="E356" s="2">
        <f t="shared" si="47"/>
        <v>0</v>
      </c>
      <c r="F356" s="2">
        <f t="shared" si="51"/>
        <v>0.24841395786029111</v>
      </c>
      <c r="G356" s="2">
        <f t="shared" si="51"/>
        <v>0.25681891102274385</v>
      </c>
      <c r="H356" s="2">
        <f t="shared" si="49"/>
        <v>0.9672728416728299</v>
      </c>
      <c r="I356" s="2">
        <f t="shared" si="50"/>
        <v>49.168209979980681</v>
      </c>
    </row>
    <row r="357" spans="1:9" ht="13.5" x14ac:dyDescent="0.25">
      <c r="A357" s="3">
        <f>TITRES_STAT!B360</f>
        <v>42522</v>
      </c>
      <c r="B357" s="6">
        <f>TITRES_STAT!D360</f>
        <v>123.8399</v>
      </c>
      <c r="C357" s="2">
        <f t="shared" si="45"/>
        <v>3.696399999999997</v>
      </c>
      <c r="D357" s="2">
        <f t="shared" si="46"/>
        <v>3.696399999999997</v>
      </c>
      <c r="E357" s="2">
        <f t="shared" si="47"/>
        <v>0</v>
      </c>
      <c r="F357" s="2">
        <f t="shared" si="51"/>
        <v>0.49469867515598437</v>
      </c>
      <c r="G357" s="2">
        <f t="shared" si="51"/>
        <v>0.23847470309254784</v>
      </c>
      <c r="H357" s="2">
        <f t="shared" si="49"/>
        <v>2.0744283093372822</v>
      </c>
      <c r="I357" s="2">
        <f t="shared" si="50"/>
        <v>67.473627634675339</v>
      </c>
    </row>
    <row r="358" spans="1:9" ht="13.5" x14ac:dyDescent="0.25">
      <c r="A358" s="3">
        <f>TITRES_STAT!B361</f>
        <v>42523</v>
      </c>
      <c r="B358" s="6">
        <f>TITRES_STAT!D361</f>
        <v>123.8399</v>
      </c>
      <c r="C358" s="2">
        <f t="shared" si="45"/>
        <v>0</v>
      </c>
      <c r="D358" s="2">
        <f t="shared" si="46"/>
        <v>0</v>
      </c>
      <c r="E358" s="2">
        <f t="shared" si="47"/>
        <v>0</v>
      </c>
      <c r="F358" s="2">
        <f t="shared" si="51"/>
        <v>0.45936305550198547</v>
      </c>
      <c r="G358" s="2">
        <f t="shared" si="51"/>
        <v>0.22144079572879444</v>
      </c>
      <c r="H358" s="2">
        <f t="shared" si="49"/>
        <v>2.0744283093372822</v>
      </c>
      <c r="I358" s="2">
        <f t="shared" si="50"/>
        <v>67.473627634675339</v>
      </c>
    </row>
    <row r="359" spans="1:9" ht="13.5" x14ac:dyDescent="0.25">
      <c r="A359" s="3">
        <f>TITRES_STAT!B362</f>
        <v>42524</v>
      </c>
      <c r="B359" s="6">
        <f>TITRES_STAT!D362</f>
        <v>123.8399</v>
      </c>
      <c r="C359" s="2">
        <f t="shared" si="45"/>
        <v>0</v>
      </c>
      <c r="D359" s="2">
        <f t="shared" si="46"/>
        <v>0</v>
      </c>
      <c r="E359" s="2">
        <f t="shared" si="47"/>
        <v>0</v>
      </c>
      <c r="F359" s="2">
        <f t="shared" si="51"/>
        <v>0.42655140868041508</v>
      </c>
      <c r="G359" s="2">
        <f t="shared" si="51"/>
        <v>0.20562359603388056</v>
      </c>
      <c r="H359" s="2">
        <f t="shared" si="49"/>
        <v>2.0744283093372822</v>
      </c>
      <c r="I359" s="2">
        <f t="shared" si="50"/>
        <v>67.473627634675339</v>
      </c>
    </row>
    <row r="360" spans="1:9" ht="13.5" x14ac:dyDescent="0.25">
      <c r="A360" s="3">
        <f>TITRES_STAT!B363</f>
        <v>42527</v>
      </c>
      <c r="B360" s="6">
        <f>TITRES_STAT!D363</f>
        <v>123.8399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0.39608345091752828</v>
      </c>
      <c r="G360" s="2">
        <f t="shared" si="51"/>
        <v>0.19093619631717479</v>
      </c>
      <c r="H360" s="2">
        <f t="shared" si="49"/>
        <v>2.0744283093372822</v>
      </c>
      <c r="I360" s="2">
        <f t="shared" si="50"/>
        <v>67.473627634675339</v>
      </c>
    </row>
    <row r="361" spans="1:9" ht="13.5" x14ac:dyDescent="0.25">
      <c r="A361" s="3">
        <f>TITRES_STAT!B364</f>
        <v>42528</v>
      </c>
      <c r="B361" s="6">
        <f>TITRES_STAT!D364</f>
        <v>123.35250000000001</v>
      </c>
      <c r="C361" s="2">
        <f t="shared" si="45"/>
        <v>-0.48739999999999384</v>
      </c>
      <c r="D361" s="2">
        <f t="shared" si="46"/>
        <v>0</v>
      </c>
      <c r="E361" s="2">
        <f t="shared" si="47"/>
        <v>0.48739999999999384</v>
      </c>
      <c r="F361" s="2">
        <f t="shared" si="51"/>
        <v>0.36779177585199058</v>
      </c>
      <c r="G361" s="2">
        <f t="shared" si="51"/>
        <v>0.21211218229451903</v>
      </c>
      <c r="H361" s="2">
        <f t="shared" si="49"/>
        <v>1.7339493275370177</v>
      </c>
      <c r="I361" s="2">
        <f t="shared" si="50"/>
        <v>63.422877303256826</v>
      </c>
    </row>
    <row r="362" spans="1:9" ht="13.5" x14ac:dyDescent="0.25">
      <c r="A362" s="3">
        <f>TITRES_STAT!B365</f>
        <v>42529</v>
      </c>
      <c r="B362" s="6">
        <f>TITRES_STAT!D365</f>
        <v>123.35250000000001</v>
      </c>
      <c r="C362" s="2">
        <f t="shared" si="45"/>
        <v>0</v>
      </c>
      <c r="D362" s="2">
        <f t="shared" si="46"/>
        <v>0</v>
      </c>
      <c r="E362" s="2">
        <f t="shared" si="47"/>
        <v>0</v>
      </c>
      <c r="F362" s="2">
        <f t="shared" si="51"/>
        <v>0.34152093471970557</v>
      </c>
      <c r="G362" s="2">
        <f t="shared" si="51"/>
        <v>0.19696131213062482</v>
      </c>
      <c r="H362" s="2">
        <f t="shared" si="49"/>
        <v>1.7339493275370179</v>
      </c>
      <c r="I362" s="2">
        <f t="shared" si="50"/>
        <v>63.422877303256826</v>
      </c>
    </row>
    <row r="363" spans="1:9" ht="13.5" x14ac:dyDescent="0.25">
      <c r="A363" s="3">
        <f>TITRES_STAT!B366</f>
        <v>42530</v>
      </c>
      <c r="B363" s="6">
        <f>TITRES_STAT!D366</f>
        <v>122.59869999999999</v>
      </c>
      <c r="C363" s="2">
        <f t="shared" si="45"/>
        <v>-0.75380000000001246</v>
      </c>
      <c r="D363" s="2">
        <f t="shared" si="46"/>
        <v>0</v>
      </c>
      <c r="E363" s="2">
        <f t="shared" si="47"/>
        <v>0.75380000000001246</v>
      </c>
      <c r="F363" s="2">
        <f t="shared" si="51"/>
        <v>0.31712658223972662</v>
      </c>
      <c r="G363" s="2">
        <f t="shared" si="51"/>
        <v>0.23673550412129535</v>
      </c>
      <c r="H363" s="2">
        <f t="shared" si="49"/>
        <v>1.3395818401503543</v>
      </c>
      <c r="I363" s="2">
        <f t="shared" si="50"/>
        <v>57.257319114097136</v>
      </c>
    </row>
    <row r="364" spans="1:9" ht="13.5" x14ac:dyDescent="0.25">
      <c r="A364" s="3">
        <f>TITRES_STAT!B367</f>
        <v>42531</v>
      </c>
      <c r="B364" s="6">
        <f>TITRES_STAT!D367</f>
        <v>122.59869999999999</v>
      </c>
      <c r="C364" s="2">
        <f t="shared" si="45"/>
        <v>0</v>
      </c>
      <c r="D364" s="2">
        <f t="shared" si="46"/>
        <v>0</v>
      </c>
      <c r="E364" s="2">
        <f t="shared" si="47"/>
        <v>0</v>
      </c>
      <c r="F364" s="2">
        <f t="shared" si="51"/>
        <v>0.29447468350831757</v>
      </c>
      <c r="G364" s="2">
        <f t="shared" si="51"/>
        <v>0.21982582525548855</v>
      </c>
      <c r="H364" s="2">
        <f t="shared" si="49"/>
        <v>1.3395818401503543</v>
      </c>
      <c r="I364" s="2">
        <f t="shared" si="50"/>
        <v>57.257319114097136</v>
      </c>
    </row>
    <row r="365" spans="1:9" ht="13.5" x14ac:dyDescent="0.25">
      <c r="A365" s="3">
        <f>TITRES_STAT!B368</f>
        <v>42534</v>
      </c>
      <c r="B365" s="6">
        <f>TITRES_STAT!D368</f>
        <v>118.9207</v>
      </c>
      <c r="C365" s="2">
        <f t="shared" si="45"/>
        <v>-3.6779999999999973</v>
      </c>
      <c r="D365" s="2">
        <f t="shared" si="46"/>
        <v>0</v>
      </c>
      <c r="E365" s="2">
        <f t="shared" si="47"/>
        <v>3.6779999999999973</v>
      </c>
      <c r="F365" s="2">
        <f t="shared" ref="F365:G380" si="52">((F364*13)+D365)/14</f>
        <v>0.27344077754343771</v>
      </c>
      <c r="G365" s="2">
        <f t="shared" si="52"/>
        <v>0.46683826630866776</v>
      </c>
      <c r="H365" s="2">
        <f t="shared" si="49"/>
        <v>0.58572914278334243</v>
      </c>
      <c r="I365" s="2">
        <f t="shared" si="50"/>
        <v>36.937527789597446</v>
      </c>
    </row>
    <row r="366" spans="1:9" ht="13.5" x14ac:dyDescent="0.25">
      <c r="A366" s="3">
        <f>TITRES_STAT!B369</f>
        <v>42535</v>
      </c>
      <c r="B366" s="6">
        <f>TITRES_STAT!D369</f>
        <v>117.2683</v>
      </c>
      <c r="C366" s="2">
        <f t="shared" si="45"/>
        <v>-1.6524000000000001</v>
      </c>
      <c r="D366" s="2">
        <f t="shared" si="46"/>
        <v>0</v>
      </c>
      <c r="E366" s="2">
        <f t="shared" si="47"/>
        <v>1.6524000000000001</v>
      </c>
      <c r="F366" s="2">
        <f t="shared" si="52"/>
        <v>0.25390929343319218</v>
      </c>
      <c r="G366" s="2">
        <f t="shared" si="52"/>
        <v>0.55152124728662011</v>
      </c>
      <c r="H366" s="2">
        <f t="shared" si="49"/>
        <v>0.46037989412443808</v>
      </c>
      <c r="I366" s="2">
        <f t="shared" si="50"/>
        <v>31.524666696432163</v>
      </c>
    </row>
    <row r="367" spans="1:9" ht="13.5" x14ac:dyDescent="0.25">
      <c r="A367" s="3">
        <f>TITRES_STAT!B370</f>
        <v>42536</v>
      </c>
      <c r="B367" s="6">
        <f>TITRES_STAT!D370</f>
        <v>117.2607</v>
      </c>
      <c r="C367" s="2">
        <f t="shared" si="45"/>
        <v>-7.5999999999964984E-3</v>
      </c>
      <c r="D367" s="2">
        <f t="shared" si="46"/>
        <v>0</v>
      </c>
      <c r="E367" s="2">
        <f t="shared" si="47"/>
        <v>7.5999999999964984E-3</v>
      </c>
      <c r="F367" s="2">
        <f t="shared" si="52"/>
        <v>0.23577291533082131</v>
      </c>
      <c r="G367" s="2">
        <f t="shared" si="52"/>
        <v>0.51266972962328983</v>
      </c>
      <c r="H367" s="2">
        <f t="shared" si="49"/>
        <v>0.45989240578738178</v>
      </c>
      <c r="I367" s="2">
        <f t="shared" si="50"/>
        <v>31.501801363186246</v>
      </c>
    </row>
    <row r="368" spans="1:9" ht="13.5" x14ac:dyDescent="0.25">
      <c r="A368" s="3">
        <f>TITRES_STAT!B371</f>
        <v>42537</v>
      </c>
      <c r="B368" s="6">
        <f>TITRES_STAT!D371</f>
        <v>117.2683</v>
      </c>
      <c r="C368" s="2">
        <f t="shared" si="45"/>
        <v>7.5999999999964984E-3</v>
      </c>
      <c r="D368" s="2">
        <f t="shared" si="46"/>
        <v>7.5999999999964984E-3</v>
      </c>
      <c r="E368" s="2">
        <f t="shared" si="47"/>
        <v>0</v>
      </c>
      <c r="F368" s="2">
        <f t="shared" si="52"/>
        <v>0.2194748499500481</v>
      </c>
      <c r="G368" s="2">
        <f t="shared" si="52"/>
        <v>0.47605046322162625</v>
      </c>
      <c r="H368" s="2">
        <f t="shared" si="49"/>
        <v>0.46103274107701298</v>
      </c>
      <c r="I368" s="2">
        <f t="shared" si="50"/>
        <v>31.555264171366801</v>
      </c>
    </row>
    <row r="369" spans="1:9" ht="13.5" x14ac:dyDescent="0.25">
      <c r="A369" s="3">
        <f>TITRES_STAT!B372</f>
        <v>42538</v>
      </c>
      <c r="B369" s="6">
        <f>TITRES_STAT!D372</f>
        <v>117.1921</v>
      </c>
      <c r="C369" s="2">
        <f t="shared" si="45"/>
        <v>-7.6200000000000045E-2</v>
      </c>
      <c r="D369" s="2">
        <f t="shared" si="46"/>
        <v>0</v>
      </c>
      <c r="E369" s="2">
        <f t="shared" si="47"/>
        <v>7.6200000000000045E-2</v>
      </c>
      <c r="F369" s="2">
        <f t="shared" si="52"/>
        <v>0.2037980749536161</v>
      </c>
      <c r="G369" s="2">
        <f t="shared" si="52"/>
        <v>0.44748971584865294</v>
      </c>
      <c r="H369" s="2">
        <f t="shared" si="49"/>
        <v>0.45542515891592772</v>
      </c>
      <c r="I369" s="2">
        <f t="shared" si="50"/>
        <v>31.291554644771352</v>
      </c>
    </row>
    <row r="370" spans="1:9" ht="13.5" x14ac:dyDescent="0.25">
      <c r="A370" s="3">
        <f>TITRES_STAT!B373</f>
        <v>42541</v>
      </c>
      <c r="B370" s="6">
        <f>TITRES_STAT!D373</f>
        <v>117.116</v>
      </c>
      <c r="C370" s="2">
        <f t="shared" si="45"/>
        <v>-7.6099999999996726E-2</v>
      </c>
      <c r="D370" s="2">
        <f t="shared" si="46"/>
        <v>0</v>
      </c>
      <c r="E370" s="2">
        <f t="shared" si="47"/>
        <v>7.6099999999996726E-2</v>
      </c>
      <c r="F370" s="2">
        <f t="shared" si="52"/>
        <v>0.18924106959978637</v>
      </c>
      <c r="G370" s="2">
        <f t="shared" si="52"/>
        <v>0.42096187900232035</v>
      </c>
      <c r="H370" s="2">
        <f t="shared" si="49"/>
        <v>0.44954443392424914</v>
      </c>
      <c r="I370" s="2">
        <f t="shared" si="50"/>
        <v>31.012808121185302</v>
      </c>
    </row>
    <row r="371" spans="1:9" ht="13.5" x14ac:dyDescent="0.25">
      <c r="A371" s="3">
        <f>TITRES_STAT!B374</f>
        <v>42542</v>
      </c>
      <c r="B371" s="6">
        <f>TITRES_STAT!D374</f>
        <v>117.116</v>
      </c>
      <c r="C371" s="2">
        <f t="shared" si="45"/>
        <v>0</v>
      </c>
      <c r="D371" s="2">
        <f t="shared" si="46"/>
        <v>0</v>
      </c>
      <c r="E371" s="2">
        <f t="shared" si="47"/>
        <v>0</v>
      </c>
      <c r="F371" s="2">
        <f t="shared" si="52"/>
        <v>0.17572385034265878</v>
      </c>
      <c r="G371" s="2">
        <f t="shared" si="52"/>
        <v>0.39089317335929746</v>
      </c>
      <c r="H371" s="2">
        <f t="shared" si="49"/>
        <v>0.4495444339242492</v>
      </c>
      <c r="I371" s="2">
        <f t="shared" si="50"/>
        <v>31.012808121185302</v>
      </c>
    </row>
    <row r="372" spans="1:9" ht="13.5" x14ac:dyDescent="0.25">
      <c r="A372" s="3">
        <f>TITRES_STAT!B375</f>
        <v>42543</v>
      </c>
      <c r="B372" s="6">
        <f>TITRES_STAT!D375</f>
        <v>115.7453</v>
      </c>
      <c r="C372" s="2">
        <f t="shared" si="45"/>
        <v>-1.3706999999999994</v>
      </c>
      <c r="D372" s="2">
        <f t="shared" si="46"/>
        <v>0</v>
      </c>
      <c r="E372" s="2">
        <f t="shared" si="47"/>
        <v>1.3706999999999994</v>
      </c>
      <c r="F372" s="2">
        <f t="shared" si="52"/>
        <v>0.16317214674675459</v>
      </c>
      <c r="G372" s="2">
        <f t="shared" si="52"/>
        <v>0.46087937526220474</v>
      </c>
      <c r="H372" s="2">
        <f t="shared" si="49"/>
        <v>0.35404523505509927</v>
      </c>
      <c r="I372" s="2">
        <f t="shared" si="50"/>
        <v>26.147223585236603</v>
      </c>
    </row>
    <row r="373" spans="1:9" ht="13.5" x14ac:dyDescent="0.25">
      <c r="A373" s="3">
        <f>TITRES_STAT!B376</f>
        <v>42544</v>
      </c>
      <c r="B373" s="6">
        <f>TITRES_STAT!D376</f>
        <v>114.22239999999999</v>
      </c>
      <c r="C373" s="2">
        <f t="shared" si="45"/>
        <v>-1.522900000000007</v>
      </c>
      <c r="D373" s="2">
        <f t="shared" si="46"/>
        <v>0</v>
      </c>
      <c r="E373" s="2">
        <f t="shared" si="47"/>
        <v>1.522900000000007</v>
      </c>
      <c r="F373" s="2">
        <f t="shared" si="52"/>
        <v>0.1515169934077007</v>
      </c>
      <c r="G373" s="2">
        <f t="shared" si="52"/>
        <v>0.53673799131490496</v>
      </c>
      <c r="H373" s="2">
        <f t="shared" si="49"/>
        <v>0.28229228386929195</v>
      </c>
      <c r="I373" s="2">
        <f t="shared" si="50"/>
        <v>22.014659794838707</v>
      </c>
    </row>
    <row r="374" spans="1:9" ht="13.5" x14ac:dyDescent="0.25">
      <c r="A374" s="3">
        <f>TITRES_STAT!B377</f>
        <v>42545</v>
      </c>
      <c r="B374" s="6">
        <f>TITRES_STAT!D377</f>
        <v>114.22239999999999</v>
      </c>
      <c r="C374" s="2">
        <f t="shared" si="45"/>
        <v>0</v>
      </c>
      <c r="D374" s="2">
        <f t="shared" si="46"/>
        <v>0</v>
      </c>
      <c r="E374" s="2">
        <f t="shared" si="47"/>
        <v>0</v>
      </c>
      <c r="F374" s="2">
        <f t="shared" si="52"/>
        <v>0.14069435102143638</v>
      </c>
      <c r="G374" s="2">
        <f t="shared" si="52"/>
        <v>0.49839956336384034</v>
      </c>
      <c r="H374" s="2">
        <f t="shared" si="49"/>
        <v>0.28229228386929195</v>
      </c>
      <c r="I374" s="2">
        <f t="shared" si="50"/>
        <v>22.014659794838707</v>
      </c>
    </row>
    <row r="375" spans="1:9" ht="13.5" x14ac:dyDescent="0.25">
      <c r="A375" s="3">
        <f>TITRES_STAT!B378</f>
        <v>42548</v>
      </c>
      <c r="B375" s="6">
        <f>TITRES_STAT!D378</f>
        <v>114.22239999999999</v>
      </c>
      <c r="C375" s="2">
        <f t="shared" si="45"/>
        <v>0</v>
      </c>
      <c r="D375" s="2">
        <f t="shared" si="46"/>
        <v>0</v>
      </c>
      <c r="E375" s="2">
        <f t="shared" si="47"/>
        <v>0</v>
      </c>
      <c r="F375" s="2">
        <f t="shared" si="52"/>
        <v>0.1306447545199052</v>
      </c>
      <c r="G375" s="2">
        <f t="shared" si="52"/>
        <v>0.46279959455213743</v>
      </c>
      <c r="H375" s="2">
        <f t="shared" si="49"/>
        <v>0.28229228386929195</v>
      </c>
      <c r="I375" s="2">
        <f t="shared" si="50"/>
        <v>22.014659794838707</v>
      </c>
    </row>
    <row r="376" spans="1:9" ht="13.5" x14ac:dyDescent="0.25">
      <c r="A376" s="3">
        <f>TITRES_STAT!B379</f>
        <v>42549</v>
      </c>
      <c r="B376" s="6">
        <f>TITRES_STAT!D379</f>
        <v>113.8416</v>
      </c>
      <c r="C376" s="2">
        <f t="shared" si="45"/>
        <v>-0.38079999999999359</v>
      </c>
      <c r="D376" s="2">
        <f t="shared" si="46"/>
        <v>0</v>
      </c>
      <c r="E376" s="2">
        <f t="shared" si="47"/>
        <v>0.38079999999999359</v>
      </c>
      <c r="F376" s="2">
        <f t="shared" si="52"/>
        <v>0.12131298633991197</v>
      </c>
      <c r="G376" s="2">
        <f t="shared" si="52"/>
        <v>0.45694248065555571</v>
      </c>
      <c r="H376" s="2">
        <f t="shared" si="49"/>
        <v>0.26548852749665441</v>
      </c>
      <c r="I376" s="2">
        <f t="shared" si="50"/>
        <v>20.979133490987437</v>
      </c>
    </row>
    <row r="377" spans="1:9" ht="13.5" x14ac:dyDescent="0.25">
      <c r="A377" s="3">
        <f>TITRES_STAT!B380</f>
        <v>42550</v>
      </c>
      <c r="B377" s="6">
        <f>TITRES_STAT!D380</f>
        <v>113.8416</v>
      </c>
      <c r="C377" s="2">
        <f t="shared" si="45"/>
        <v>0</v>
      </c>
      <c r="D377" s="2">
        <f t="shared" si="46"/>
        <v>0</v>
      </c>
      <c r="E377" s="2">
        <f t="shared" si="47"/>
        <v>0</v>
      </c>
      <c r="F377" s="2">
        <f t="shared" si="52"/>
        <v>0.11264777302991826</v>
      </c>
      <c r="G377" s="2">
        <f t="shared" si="52"/>
        <v>0.42430373203730171</v>
      </c>
      <c r="H377" s="2">
        <f t="shared" si="49"/>
        <v>0.26548852749665441</v>
      </c>
      <c r="I377" s="2">
        <f t="shared" si="50"/>
        <v>20.979133490987437</v>
      </c>
    </row>
    <row r="378" spans="1:9" ht="13.5" x14ac:dyDescent="0.25">
      <c r="A378" s="3">
        <f>TITRES_STAT!B381</f>
        <v>42551</v>
      </c>
      <c r="B378" s="6">
        <f>TITRES_STAT!D381</f>
        <v>113.8416</v>
      </c>
      <c r="C378" s="2">
        <f t="shared" si="45"/>
        <v>0</v>
      </c>
      <c r="D378" s="2">
        <f t="shared" si="46"/>
        <v>0</v>
      </c>
      <c r="E378" s="2">
        <f t="shared" si="47"/>
        <v>0</v>
      </c>
      <c r="F378" s="2">
        <f t="shared" si="52"/>
        <v>0.10460150352778123</v>
      </c>
      <c r="G378" s="2">
        <f t="shared" si="52"/>
        <v>0.39399632260606587</v>
      </c>
      <c r="H378" s="2">
        <f t="shared" si="49"/>
        <v>0.26548852749665441</v>
      </c>
      <c r="I378" s="2">
        <f t="shared" si="50"/>
        <v>20.979133490987437</v>
      </c>
    </row>
    <row r="379" spans="1:9" ht="13.5" x14ac:dyDescent="0.25">
      <c r="A379" s="3">
        <f>TITRES_STAT!B382</f>
        <v>42552</v>
      </c>
      <c r="B379" s="6">
        <f>TITRES_STAT!D382</f>
        <v>112.6994</v>
      </c>
      <c r="C379" s="2">
        <f t="shared" si="45"/>
        <v>-1.1422000000000025</v>
      </c>
      <c r="D379" s="2">
        <f t="shared" si="46"/>
        <v>0</v>
      </c>
      <c r="E379" s="2">
        <f t="shared" si="47"/>
        <v>1.1422000000000025</v>
      </c>
      <c r="F379" s="2">
        <f t="shared" si="52"/>
        <v>9.7129967561511141E-2</v>
      </c>
      <c r="G379" s="2">
        <f t="shared" si="52"/>
        <v>0.44743944241991851</v>
      </c>
      <c r="H379" s="2">
        <f t="shared" si="49"/>
        <v>0.21707958296254851</v>
      </c>
      <c r="I379" s="2">
        <f t="shared" si="50"/>
        <v>17.836104228627775</v>
      </c>
    </row>
    <row r="380" spans="1:9" ht="13.5" x14ac:dyDescent="0.25">
      <c r="A380" s="3">
        <f>TITRES_STAT!B383</f>
        <v>42555</v>
      </c>
      <c r="B380" s="6">
        <f>TITRES_STAT!D383</f>
        <v>112.6994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9.0192112735688917E-2</v>
      </c>
      <c r="G380" s="2">
        <f t="shared" si="52"/>
        <v>0.41547948224706716</v>
      </c>
      <c r="H380" s="2">
        <f t="shared" si="49"/>
        <v>0.21707958296254851</v>
      </c>
      <c r="I380" s="2">
        <f t="shared" si="50"/>
        <v>17.836104228627775</v>
      </c>
    </row>
    <row r="381" spans="1:9" ht="13.5" x14ac:dyDescent="0.25">
      <c r="A381" s="3">
        <f>TITRES_STAT!B384</f>
        <v>42559</v>
      </c>
      <c r="B381" s="6">
        <f>TITRES_STAT!D384</f>
        <v>110.41500000000001</v>
      </c>
      <c r="C381" s="2">
        <f t="shared" si="45"/>
        <v>-2.2843999999999909</v>
      </c>
      <c r="D381" s="2">
        <f t="shared" si="46"/>
        <v>0</v>
      </c>
      <c r="E381" s="2">
        <f t="shared" si="47"/>
        <v>2.2843999999999909</v>
      </c>
      <c r="F381" s="2">
        <f t="shared" ref="F381:G396" si="53">((F380*13)+D381)/14</f>
        <v>8.3749818968854001E-2</v>
      </c>
      <c r="G381" s="2">
        <f t="shared" si="53"/>
        <v>0.54897380494370451</v>
      </c>
      <c r="H381" s="2">
        <f t="shared" si="49"/>
        <v>0.15255704045376495</v>
      </c>
      <c r="I381" s="2">
        <f t="shared" si="50"/>
        <v>13.236398295194391</v>
      </c>
    </row>
    <row r="382" spans="1:9" ht="13.5" x14ac:dyDescent="0.25">
      <c r="A382" s="3">
        <f>TITRES_STAT!B385</f>
        <v>42562</v>
      </c>
      <c r="B382" s="6">
        <f>TITRES_STAT!D385</f>
        <v>112.31870000000001</v>
      </c>
      <c r="C382" s="2">
        <f t="shared" si="45"/>
        <v>1.9037000000000006</v>
      </c>
      <c r="D382" s="2">
        <f t="shared" si="46"/>
        <v>1.9037000000000006</v>
      </c>
      <c r="E382" s="2">
        <f t="shared" si="47"/>
        <v>0</v>
      </c>
      <c r="F382" s="2">
        <f t="shared" si="53"/>
        <v>0.21374626047107875</v>
      </c>
      <c r="G382" s="2">
        <f t="shared" si="53"/>
        <v>0.50976139030486844</v>
      </c>
      <c r="H382" s="2">
        <f t="shared" si="49"/>
        <v>0.41930649228503836</v>
      </c>
      <c r="I382" s="2">
        <f t="shared" si="50"/>
        <v>29.543054623104567</v>
      </c>
    </row>
    <row r="383" spans="1:9" ht="13.5" x14ac:dyDescent="0.25">
      <c r="A383" s="3">
        <f>TITRES_STAT!B386</f>
        <v>42563</v>
      </c>
      <c r="B383" s="6">
        <f>TITRES_STAT!D386</f>
        <v>112.31870000000001</v>
      </c>
      <c r="C383" s="2">
        <f t="shared" si="45"/>
        <v>0</v>
      </c>
      <c r="D383" s="2">
        <f t="shared" si="46"/>
        <v>0</v>
      </c>
      <c r="E383" s="2">
        <f t="shared" si="47"/>
        <v>0</v>
      </c>
      <c r="F383" s="2">
        <f t="shared" si="53"/>
        <v>0.19847867043743025</v>
      </c>
      <c r="G383" s="2">
        <f t="shared" si="53"/>
        <v>0.47334986242594923</v>
      </c>
      <c r="H383" s="2">
        <f t="shared" si="49"/>
        <v>0.41930649228503836</v>
      </c>
      <c r="I383" s="2">
        <f t="shared" si="50"/>
        <v>29.543054623104567</v>
      </c>
    </row>
    <row r="384" spans="1:9" ht="13.5" x14ac:dyDescent="0.25">
      <c r="A384" s="3">
        <f>TITRES_STAT!B387</f>
        <v>42564</v>
      </c>
      <c r="B384" s="6">
        <f>TITRES_STAT!D387</f>
        <v>111.9379</v>
      </c>
      <c r="C384" s="2">
        <f t="shared" si="45"/>
        <v>-0.3808000000000078</v>
      </c>
      <c r="D384" s="2">
        <f t="shared" si="46"/>
        <v>0</v>
      </c>
      <c r="E384" s="2">
        <f t="shared" si="47"/>
        <v>0.3808000000000078</v>
      </c>
      <c r="F384" s="2">
        <f t="shared" si="53"/>
        <v>0.18430162254904237</v>
      </c>
      <c r="G384" s="2">
        <f t="shared" si="53"/>
        <v>0.46673915796695342</v>
      </c>
      <c r="H384" s="2">
        <f t="shared" si="49"/>
        <v>0.39487070969539584</v>
      </c>
      <c r="I384" s="2">
        <f t="shared" si="50"/>
        <v>28.308767755373225</v>
      </c>
    </row>
    <row r="385" spans="1:9" ht="13.5" x14ac:dyDescent="0.25">
      <c r="A385" s="3">
        <f>TITRES_STAT!B388</f>
        <v>42565</v>
      </c>
      <c r="B385" s="6">
        <f>TITRES_STAT!D388</f>
        <v>111.9379</v>
      </c>
      <c r="C385" s="2">
        <f t="shared" si="45"/>
        <v>0</v>
      </c>
      <c r="D385" s="2">
        <f t="shared" si="46"/>
        <v>0</v>
      </c>
      <c r="E385" s="2">
        <f t="shared" si="47"/>
        <v>0</v>
      </c>
      <c r="F385" s="2">
        <f t="shared" si="53"/>
        <v>0.17113722093839648</v>
      </c>
      <c r="G385" s="2">
        <f t="shared" si="53"/>
        <v>0.43340064668359962</v>
      </c>
      <c r="H385" s="2">
        <f t="shared" si="49"/>
        <v>0.39487070969539584</v>
      </c>
      <c r="I385" s="2">
        <f t="shared" si="50"/>
        <v>28.308767755373225</v>
      </c>
    </row>
    <row r="386" spans="1:9" ht="13.5" x14ac:dyDescent="0.25">
      <c r="A386" s="3">
        <f>TITRES_STAT!B389</f>
        <v>42566</v>
      </c>
      <c r="B386" s="6">
        <f>TITRES_STAT!D389</f>
        <v>111.9379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0.15891313372851101</v>
      </c>
      <c r="G386" s="2">
        <f t="shared" si="53"/>
        <v>0.40244345763477113</v>
      </c>
      <c r="H386" s="2">
        <f t="shared" si="49"/>
        <v>0.39487070969539578</v>
      </c>
      <c r="I386" s="2">
        <f t="shared" si="50"/>
        <v>28.308767755373225</v>
      </c>
    </row>
    <row r="387" spans="1:9" ht="13.5" x14ac:dyDescent="0.25">
      <c r="A387" s="3">
        <f>TITRES_STAT!B390</f>
        <v>42569</v>
      </c>
      <c r="B387" s="6">
        <f>TITRES_STAT!D390</f>
        <v>111.9379</v>
      </c>
      <c r="C387" s="2">
        <f t="shared" ref="C387:C450" si="54">B387-B386</f>
        <v>0</v>
      </c>
      <c r="D387" s="2">
        <f t="shared" ref="D387:D450" si="55">IF(C387&gt;0,C387,0)</f>
        <v>0</v>
      </c>
      <c r="E387" s="2">
        <f t="shared" ref="E387:E450" si="56">IF(C387&lt;0,-C387,0)</f>
        <v>0</v>
      </c>
      <c r="F387" s="2">
        <f t="shared" si="53"/>
        <v>0.14756219560504594</v>
      </c>
      <c r="G387" s="2">
        <f t="shared" si="53"/>
        <v>0.3736974963751446</v>
      </c>
      <c r="H387" s="2">
        <f t="shared" si="49"/>
        <v>0.39487070969539578</v>
      </c>
      <c r="I387" s="2">
        <f t="shared" si="50"/>
        <v>28.308767755373225</v>
      </c>
    </row>
    <row r="388" spans="1:9" ht="13.5" x14ac:dyDescent="0.25">
      <c r="A388" s="3">
        <f>TITRES_STAT!B391</f>
        <v>42570</v>
      </c>
      <c r="B388" s="6">
        <f>TITRES_STAT!D391</f>
        <v>111.9379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0.1370220387761141</v>
      </c>
      <c r="G388" s="2">
        <f t="shared" si="53"/>
        <v>0.34700481806263428</v>
      </c>
      <c r="H388" s="2">
        <f t="shared" si="49"/>
        <v>0.39487070969539584</v>
      </c>
      <c r="I388" s="2">
        <f t="shared" si="50"/>
        <v>28.308767755373225</v>
      </c>
    </row>
    <row r="389" spans="1:9" ht="13.5" x14ac:dyDescent="0.25">
      <c r="A389" s="3">
        <f>TITRES_STAT!B392</f>
        <v>42571</v>
      </c>
      <c r="B389" s="6">
        <f>TITRES_STAT!D392</f>
        <v>111.9379</v>
      </c>
      <c r="C389" s="2">
        <f t="shared" si="54"/>
        <v>0</v>
      </c>
      <c r="D389" s="2">
        <f t="shared" si="55"/>
        <v>0</v>
      </c>
      <c r="E389" s="2">
        <f t="shared" si="56"/>
        <v>0</v>
      </c>
      <c r="F389" s="2">
        <f t="shared" si="53"/>
        <v>0.12723475029210596</v>
      </c>
      <c r="G389" s="2">
        <f t="shared" si="53"/>
        <v>0.32221875962958896</v>
      </c>
      <c r="H389" s="2">
        <f t="shared" si="49"/>
        <v>0.39487070969539584</v>
      </c>
      <c r="I389" s="2">
        <f t="shared" si="50"/>
        <v>28.308767755373225</v>
      </c>
    </row>
    <row r="390" spans="1:9" ht="13.5" x14ac:dyDescent="0.25">
      <c r="A390" s="3">
        <f>TITRES_STAT!B393</f>
        <v>42572</v>
      </c>
      <c r="B390" s="6">
        <f>TITRES_STAT!D393</f>
        <v>110.41500000000001</v>
      </c>
      <c r="C390" s="2">
        <f t="shared" si="54"/>
        <v>-1.5228999999999928</v>
      </c>
      <c r="D390" s="2">
        <f t="shared" si="55"/>
        <v>0</v>
      </c>
      <c r="E390" s="2">
        <f t="shared" si="56"/>
        <v>1.5228999999999928</v>
      </c>
      <c r="F390" s="2">
        <f t="shared" si="53"/>
        <v>0.11814655384266981</v>
      </c>
      <c r="G390" s="2">
        <f t="shared" si="53"/>
        <v>0.40798170537033213</v>
      </c>
      <c r="H390" s="2">
        <f t="shared" si="49"/>
        <v>0.28958787192535046</v>
      </c>
      <c r="I390" s="2">
        <f t="shared" si="50"/>
        <v>22.455846416498687</v>
      </c>
    </row>
    <row r="391" spans="1:9" ht="13.5" x14ac:dyDescent="0.25">
      <c r="A391" s="3">
        <f>TITRES_STAT!B394</f>
        <v>42573</v>
      </c>
      <c r="B391" s="6">
        <f>TITRES_STAT!D394</f>
        <v>109.65349999999999</v>
      </c>
      <c r="C391" s="2">
        <f t="shared" si="54"/>
        <v>-0.76150000000001228</v>
      </c>
      <c r="D391" s="2">
        <f t="shared" si="55"/>
        <v>0</v>
      </c>
      <c r="E391" s="2">
        <f t="shared" si="56"/>
        <v>0.76150000000001228</v>
      </c>
      <c r="F391" s="2">
        <f t="shared" si="53"/>
        <v>0.10970751428247912</v>
      </c>
      <c r="G391" s="2">
        <f t="shared" si="53"/>
        <v>0.43323301212959503</v>
      </c>
      <c r="H391" s="2">
        <f t="shared" si="49"/>
        <v>0.25322981215859375</v>
      </c>
      <c r="I391" s="2">
        <f t="shared" si="50"/>
        <v>20.206175252280715</v>
      </c>
    </row>
    <row r="392" spans="1:9" ht="13.5" x14ac:dyDescent="0.25">
      <c r="A392" s="3">
        <f>TITRES_STAT!B395</f>
        <v>42577</v>
      </c>
      <c r="B392" s="6">
        <f>TITRES_STAT!D395</f>
        <v>109.65349999999999</v>
      </c>
      <c r="C392" s="2">
        <f t="shared" si="54"/>
        <v>0</v>
      </c>
      <c r="D392" s="2">
        <f t="shared" si="55"/>
        <v>0</v>
      </c>
      <c r="E392" s="2">
        <f t="shared" si="56"/>
        <v>0</v>
      </c>
      <c r="F392" s="2">
        <f t="shared" si="53"/>
        <v>0.10187126326230203</v>
      </c>
      <c r="G392" s="2">
        <f t="shared" si="53"/>
        <v>0.40228779697748113</v>
      </c>
      <c r="H392" s="2">
        <f t="shared" si="49"/>
        <v>0.25322981215859369</v>
      </c>
      <c r="I392" s="2">
        <f t="shared" si="50"/>
        <v>20.206175252280701</v>
      </c>
    </row>
    <row r="393" spans="1:9" ht="13.5" x14ac:dyDescent="0.25">
      <c r="A393" s="3">
        <f>TITRES_STAT!B396</f>
        <v>42578</v>
      </c>
      <c r="B393" s="6">
        <f>TITRES_STAT!D396</f>
        <v>109.65349999999999</v>
      </c>
      <c r="C393" s="2">
        <f t="shared" si="54"/>
        <v>0</v>
      </c>
      <c r="D393" s="2">
        <f t="shared" si="55"/>
        <v>0</v>
      </c>
      <c r="E393" s="2">
        <f t="shared" si="56"/>
        <v>0</v>
      </c>
      <c r="F393" s="2">
        <f t="shared" si="53"/>
        <v>9.459474445785189E-2</v>
      </c>
      <c r="G393" s="2">
        <f t="shared" si="53"/>
        <v>0.37355295433623248</v>
      </c>
      <c r="H393" s="2">
        <f t="shared" si="49"/>
        <v>0.25322981215859375</v>
      </c>
      <c r="I393" s="2">
        <f t="shared" si="50"/>
        <v>20.206175252280715</v>
      </c>
    </row>
    <row r="394" spans="1:9" ht="13.5" x14ac:dyDescent="0.25">
      <c r="A394" s="3">
        <f>TITRES_STAT!B397</f>
        <v>42579</v>
      </c>
      <c r="B394" s="6">
        <f>TITRES_STAT!D397</f>
        <v>109.65349999999999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8.7837976996576764E-2</v>
      </c>
      <c r="G394" s="2">
        <f t="shared" si="53"/>
        <v>0.34687060045507306</v>
      </c>
      <c r="H394" s="2">
        <f t="shared" si="49"/>
        <v>0.25322981215859369</v>
      </c>
      <c r="I394" s="2">
        <f t="shared" si="50"/>
        <v>20.206175252280701</v>
      </c>
    </row>
    <row r="395" spans="1:9" ht="13.5" x14ac:dyDescent="0.25">
      <c r="A395" s="3">
        <f>TITRES_STAT!B398</f>
        <v>42580</v>
      </c>
      <c r="B395" s="6">
        <f>TITRES_STAT!D398</f>
        <v>108.1305</v>
      </c>
      <c r="C395" s="2">
        <f t="shared" si="54"/>
        <v>-1.5229999999999961</v>
      </c>
      <c r="D395" s="2">
        <f t="shared" si="55"/>
        <v>0</v>
      </c>
      <c r="E395" s="2">
        <f t="shared" si="56"/>
        <v>1.5229999999999961</v>
      </c>
      <c r="F395" s="2">
        <f t="shared" si="53"/>
        <v>8.1563835782535565E-2</v>
      </c>
      <c r="G395" s="2">
        <f t="shared" si="53"/>
        <v>0.43087984327971046</v>
      </c>
      <c r="H395" s="2">
        <f t="shared" si="49"/>
        <v>0.18929601153235542</v>
      </c>
      <c r="I395" s="2">
        <f t="shared" si="50"/>
        <v>15.916643938665516</v>
      </c>
    </row>
    <row r="396" spans="1:9" ht="13.5" x14ac:dyDescent="0.25">
      <c r="A396" s="3">
        <f>TITRES_STAT!B399</f>
        <v>42583</v>
      </c>
      <c r="B396" s="6">
        <f>TITRES_STAT!D399</f>
        <v>109.65349999999999</v>
      </c>
      <c r="C396" s="2">
        <f t="shared" si="54"/>
        <v>1.5229999999999961</v>
      </c>
      <c r="D396" s="2">
        <f t="shared" si="55"/>
        <v>1.5229999999999961</v>
      </c>
      <c r="E396" s="2">
        <f t="shared" si="56"/>
        <v>0</v>
      </c>
      <c r="F396" s="2">
        <f t="shared" si="53"/>
        <v>0.18452356179806848</v>
      </c>
      <c r="G396" s="2">
        <f t="shared" si="53"/>
        <v>0.400102711616874</v>
      </c>
      <c r="H396" s="2">
        <f t="shared" si="49"/>
        <v>0.46119048044533761</v>
      </c>
      <c r="I396" s="2">
        <f t="shared" si="50"/>
        <v>31.562652961219484</v>
      </c>
    </row>
    <row r="397" spans="1:9" ht="13.5" x14ac:dyDescent="0.25">
      <c r="A397" s="3">
        <f>TITRES_STAT!B400</f>
        <v>42584</v>
      </c>
      <c r="B397" s="6">
        <f>TITRES_STAT!D400</f>
        <v>109.65349999999999</v>
      </c>
      <c r="C397" s="2">
        <f t="shared" si="54"/>
        <v>0</v>
      </c>
      <c r="D397" s="2">
        <f t="shared" si="55"/>
        <v>0</v>
      </c>
      <c r="E397" s="2">
        <f t="shared" si="56"/>
        <v>0</v>
      </c>
      <c r="F397" s="2">
        <f t="shared" ref="F397:G412" si="57">((F396*13)+D397)/14</f>
        <v>0.17134330738392073</v>
      </c>
      <c r="G397" s="2">
        <f t="shared" si="57"/>
        <v>0.37152394650138298</v>
      </c>
      <c r="H397" s="2">
        <f t="shared" si="49"/>
        <v>0.46119048044533761</v>
      </c>
      <c r="I397" s="2">
        <f t="shared" si="50"/>
        <v>31.562652961219484</v>
      </c>
    </row>
    <row r="398" spans="1:9" ht="13.5" x14ac:dyDescent="0.25">
      <c r="A398" s="3">
        <f>TITRES_STAT!B401</f>
        <v>42585</v>
      </c>
      <c r="B398" s="6">
        <f>TITRES_STAT!D401</f>
        <v>109.6459</v>
      </c>
      <c r="C398" s="2">
        <f t="shared" si="54"/>
        <v>-7.5999999999964984E-3</v>
      </c>
      <c r="D398" s="2">
        <f t="shared" si="55"/>
        <v>0</v>
      </c>
      <c r="E398" s="2">
        <f t="shared" si="56"/>
        <v>7.5999999999964984E-3</v>
      </c>
      <c r="F398" s="2">
        <f t="shared" si="57"/>
        <v>0.15910449971364066</v>
      </c>
      <c r="G398" s="2">
        <f t="shared" si="57"/>
        <v>0.34552937889414109</v>
      </c>
      <c r="H398" s="2">
        <f t="shared" si="49"/>
        <v>0.46046590950630878</v>
      </c>
      <c r="I398" s="2">
        <f t="shared" si="50"/>
        <v>31.528699609425544</v>
      </c>
    </row>
    <row r="399" spans="1:9" ht="13.5" x14ac:dyDescent="0.25">
      <c r="A399" s="3">
        <f>TITRES_STAT!B402</f>
        <v>42586</v>
      </c>
      <c r="B399" s="6">
        <f>TITRES_STAT!D402</f>
        <v>109.6459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0.14773989259123774</v>
      </c>
      <c r="G399" s="2">
        <f t="shared" si="57"/>
        <v>0.320848708973131</v>
      </c>
      <c r="H399" s="2">
        <f t="shared" si="49"/>
        <v>0.46046590950630878</v>
      </c>
      <c r="I399" s="2">
        <f t="shared" si="50"/>
        <v>31.528699609425544</v>
      </c>
    </row>
    <row r="400" spans="1:9" ht="13.5" x14ac:dyDescent="0.25">
      <c r="A400" s="3">
        <f>TITRES_STAT!B403</f>
        <v>42587</v>
      </c>
      <c r="B400" s="6">
        <f>TITRES_STAT!D403</f>
        <v>109.6459</v>
      </c>
      <c r="C400" s="2">
        <f t="shared" si="54"/>
        <v>0</v>
      </c>
      <c r="D400" s="2">
        <f t="shared" si="55"/>
        <v>0</v>
      </c>
      <c r="E400" s="2">
        <f t="shared" si="56"/>
        <v>0</v>
      </c>
      <c r="F400" s="2">
        <f t="shared" si="57"/>
        <v>0.13718704312043503</v>
      </c>
      <c r="G400" s="2">
        <f t="shared" si="57"/>
        <v>0.2979309440464788</v>
      </c>
      <c r="H400" s="2">
        <f t="shared" si="49"/>
        <v>0.46046590950630872</v>
      </c>
      <c r="I400" s="2">
        <f t="shared" si="50"/>
        <v>31.52869960942553</v>
      </c>
    </row>
    <row r="401" spans="1:9" ht="13.5" x14ac:dyDescent="0.25">
      <c r="A401" s="3">
        <f>TITRES_STAT!B404</f>
        <v>42590</v>
      </c>
      <c r="B401" s="6">
        <f>TITRES_STAT!D404</f>
        <v>109.6459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0.12738796861183252</v>
      </c>
      <c r="G401" s="2">
        <f t="shared" si="57"/>
        <v>0.27665016232887318</v>
      </c>
      <c r="H401" s="2">
        <f t="shared" ref="H401:H464" si="58">F401/G401</f>
        <v>0.46046590950630867</v>
      </c>
      <c r="I401" s="2">
        <f t="shared" ref="I401:I464" si="59">IF(G401=0,100,100-(100/(1+H401)))</f>
        <v>31.52869960942553</v>
      </c>
    </row>
    <row r="402" spans="1:9" ht="13.5" x14ac:dyDescent="0.25">
      <c r="A402" s="3">
        <f>TITRES_STAT!B405</f>
        <v>42591</v>
      </c>
      <c r="B402" s="6">
        <f>TITRES_STAT!D405</f>
        <v>109.6459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0.11828882799670162</v>
      </c>
      <c r="G402" s="2">
        <f t="shared" si="57"/>
        <v>0.25688943644823936</v>
      </c>
      <c r="H402" s="2">
        <f t="shared" si="58"/>
        <v>0.46046590950630867</v>
      </c>
      <c r="I402" s="2">
        <f t="shared" si="59"/>
        <v>31.52869960942553</v>
      </c>
    </row>
    <row r="403" spans="1:9" ht="13.5" x14ac:dyDescent="0.25">
      <c r="A403" s="3">
        <f>TITRES_STAT!B406</f>
        <v>42592</v>
      </c>
      <c r="B403" s="6">
        <f>TITRES_STAT!D406</f>
        <v>108.892</v>
      </c>
      <c r="C403" s="2">
        <f t="shared" si="54"/>
        <v>-0.75390000000000157</v>
      </c>
      <c r="D403" s="2">
        <f t="shared" si="55"/>
        <v>0</v>
      </c>
      <c r="E403" s="2">
        <f t="shared" si="56"/>
        <v>0.75390000000000157</v>
      </c>
      <c r="F403" s="2">
        <f t="shared" si="57"/>
        <v>0.10983962599693722</v>
      </c>
      <c r="G403" s="2">
        <f t="shared" si="57"/>
        <v>0.29239019098765101</v>
      </c>
      <c r="H403" s="2">
        <f t="shared" si="58"/>
        <v>0.37566111785732326</v>
      </c>
      <c r="I403" s="2">
        <f t="shared" si="59"/>
        <v>27.307678684881239</v>
      </c>
    </row>
    <row r="404" spans="1:9" ht="13.5" x14ac:dyDescent="0.25">
      <c r="A404" s="3">
        <f>TITRES_STAT!B407</f>
        <v>42593</v>
      </c>
      <c r="B404" s="6">
        <f>TITRES_STAT!D407</f>
        <v>108.892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0.10199393842572743</v>
      </c>
      <c r="G404" s="2">
        <f t="shared" si="57"/>
        <v>0.27150517734567592</v>
      </c>
      <c r="H404" s="2">
        <f t="shared" si="58"/>
        <v>0.37566111785732331</v>
      </c>
      <c r="I404" s="2">
        <f t="shared" si="59"/>
        <v>27.307678684881239</v>
      </c>
    </row>
    <row r="405" spans="1:9" ht="13.5" x14ac:dyDescent="0.25">
      <c r="A405" s="3">
        <f>TITRES_STAT!B408</f>
        <v>42594</v>
      </c>
      <c r="B405" s="6">
        <f>TITRES_STAT!D408</f>
        <v>108.892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9.470865710960405E-2</v>
      </c>
      <c r="G405" s="2">
        <f t="shared" si="57"/>
        <v>0.25211195039241335</v>
      </c>
      <c r="H405" s="2">
        <f t="shared" si="58"/>
        <v>0.37566111785732337</v>
      </c>
      <c r="I405" s="2">
        <f t="shared" si="59"/>
        <v>27.307678684881253</v>
      </c>
    </row>
    <row r="406" spans="1:9" ht="13.5" x14ac:dyDescent="0.25">
      <c r="A406" s="3">
        <f>TITRES_STAT!B409</f>
        <v>42597</v>
      </c>
      <c r="B406" s="6">
        <f>TITRES_STAT!D409</f>
        <v>108.892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8.7943753030346614E-2</v>
      </c>
      <c r="G406" s="2">
        <f t="shared" si="57"/>
        <v>0.23410395393581238</v>
      </c>
      <c r="H406" s="2">
        <f t="shared" si="58"/>
        <v>0.37566111785732337</v>
      </c>
      <c r="I406" s="2">
        <f t="shared" si="59"/>
        <v>27.307678684881253</v>
      </c>
    </row>
    <row r="407" spans="1:9" ht="13.5" x14ac:dyDescent="0.25">
      <c r="A407" s="3">
        <f>TITRES_STAT!B410</f>
        <v>42598</v>
      </c>
      <c r="B407" s="6">
        <f>TITRES_STAT!D410</f>
        <v>108.892</v>
      </c>
      <c r="C407" s="2">
        <f t="shared" si="54"/>
        <v>0</v>
      </c>
      <c r="D407" s="2">
        <f t="shared" si="55"/>
        <v>0</v>
      </c>
      <c r="E407" s="2">
        <f t="shared" si="56"/>
        <v>0</v>
      </c>
      <c r="F407" s="2">
        <f t="shared" si="57"/>
        <v>8.1662056385321855E-2</v>
      </c>
      <c r="G407" s="2">
        <f t="shared" si="57"/>
        <v>0.21738224294039718</v>
      </c>
      <c r="H407" s="2">
        <f t="shared" si="58"/>
        <v>0.37566111785732342</v>
      </c>
      <c r="I407" s="2">
        <f t="shared" si="59"/>
        <v>27.307678684881253</v>
      </c>
    </row>
    <row r="408" spans="1:9" ht="13.5" x14ac:dyDescent="0.25">
      <c r="A408" s="3">
        <f>TITRES_STAT!B411</f>
        <v>42599</v>
      </c>
      <c r="B408" s="6">
        <f>TITRES_STAT!D411</f>
        <v>108.892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7.5829052357798868E-2</v>
      </c>
      <c r="G408" s="2">
        <f t="shared" si="57"/>
        <v>0.20185493987322595</v>
      </c>
      <c r="H408" s="2">
        <f t="shared" si="58"/>
        <v>0.37566111785732342</v>
      </c>
      <c r="I408" s="2">
        <f t="shared" si="59"/>
        <v>27.307678684881253</v>
      </c>
    </row>
    <row r="409" spans="1:9" ht="13.5" x14ac:dyDescent="0.25">
      <c r="A409" s="3">
        <f>TITRES_STAT!B412</f>
        <v>42600</v>
      </c>
      <c r="B409" s="6">
        <f>TITRES_STAT!D412</f>
        <v>108.892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7.0412691475098946E-2</v>
      </c>
      <c r="G409" s="2">
        <f t="shared" si="57"/>
        <v>0.18743672988228124</v>
      </c>
      <c r="H409" s="2">
        <f t="shared" si="58"/>
        <v>0.37566111785732342</v>
      </c>
      <c r="I409" s="2">
        <f t="shared" si="59"/>
        <v>27.307678684881253</v>
      </c>
    </row>
    <row r="410" spans="1:9" ht="13.5" x14ac:dyDescent="0.25">
      <c r="A410" s="3">
        <f>TITRES_STAT!B413</f>
        <v>42601</v>
      </c>
      <c r="B410" s="6">
        <f>TITRES_STAT!D413</f>
        <v>108.892</v>
      </c>
      <c r="C410" s="2">
        <f t="shared" si="54"/>
        <v>0</v>
      </c>
      <c r="D410" s="2">
        <f t="shared" si="55"/>
        <v>0</v>
      </c>
      <c r="E410" s="2">
        <f t="shared" si="56"/>
        <v>0</v>
      </c>
      <c r="F410" s="2">
        <f t="shared" si="57"/>
        <v>6.5383213512591881E-2</v>
      </c>
      <c r="G410" s="2">
        <f t="shared" si="57"/>
        <v>0.17404839203354688</v>
      </c>
      <c r="H410" s="2">
        <f t="shared" si="58"/>
        <v>0.37566111785732337</v>
      </c>
      <c r="I410" s="2">
        <f t="shared" si="59"/>
        <v>27.307678684881253</v>
      </c>
    </row>
    <row r="411" spans="1:9" ht="13.5" x14ac:dyDescent="0.25">
      <c r="A411" s="3">
        <f>TITRES_STAT!B414</f>
        <v>42604</v>
      </c>
      <c r="B411" s="6">
        <f>TITRES_STAT!D414</f>
        <v>108.892</v>
      </c>
      <c r="C411" s="2">
        <f t="shared" si="54"/>
        <v>0</v>
      </c>
      <c r="D411" s="2">
        <f t="shared" si="55"/>
        <v>0</v>
      </c>
      <c r="E411" s="2">
        <f t="shared" si="56"/>
        <v>0</v>
      </c>
      <c r="F411" s="2">
        <f t="shared" si="57"/>
        <v>6.0712983975978178E-2</v>
      </c>
      <c r="G411" s="2">
        <f t="shared" si="57"/>
        <v>0.16161636403115068</v>
      </c>
      <c r="H411" s="2">
        <f t="shared" si="58"/>
        <v>0.37566111785732342</v>
      </c>
      <c r="I411" s="2">
        <f t="shared" si="59"/>
        <v>27.307678684881253</v>
      </c>
    </row>
    <row r="412" spans="1:9" ht="13.5" x14ac:dyDescent="0.25">
      <c r="A412" s="3">
        <f>TITRES_STAT!B415</f>
        <v>42605</v>
      </c>
      <c r="B412" s="6">
        <f>TITRES_STAT!D415</f>
        <v>108.892</v>
      </c>
      <c r="C412" s="2">
        <f t="shared" si="54"/>
        <v>0</v>
      </c>
      <c r="D412" s="2">
        <f t="shared" si="55"/>
        <v>0</v>
      </c>
      <c r="E412" s="2">
        <f t="shared" si="56"/>
        <v>0</v>
      </c>
      <c r="F412" s="2">
        <f t="shared" si="57"/>
        <v>5.6376342263408312E-2</v>
      </c>
      <c r="G412" s="2">
        <f t="shared" si="57"/>
        <v>0.15007233802892564</v>
      </c>
      <c r="H412" s="2">
        <f t="shared" si="58"/>
        <v>0.37566111785732342</v>
      </c>
      <c r="I412" s="2">
        <f t="shared" si="59"/>
        <v>27.307678684881253</v>
      </c>
    </row>
    <row r="413" spans="1:9" ht="13.5" x14ac:dyDescent="0.25">
      <c r="A413" s="3">
        <f>TITRES_STAT!B416</f>
        <v>42606</v>
      </c>
      <c r="B413" s="6">
        <f>TITRES_STAT!D416</f>
        <v>108.892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5.2349460673164865E-2</v>
      </c>
      <c r="G413" s="2">
        <f t="shared" si="60"/>
        <v>0.13935288531257381</v>
      </c>
      <c r="H413" s="2">
        <f t="shared" si="58"/>
        <v>0.37566111785732342</v>
      </c>
      <c r="I413" s="2">
        <f t="shared" si="59"/>
        <v>27.307678684881253</v>
      </c>
    </row>
    <row r="414" spans="1:9" ht="13.5" x14ac:dyDescent="0.25">
      <c r="A414" s="3">
        <f>TITRES_STAT!B417</f>
        <v>42607</v>
      </c>
      <c r="B414" s="6">
        <f>TITRES_STAT!D417</f>
        <v>106.6075</v>
      </c>
      <c r="C414" s="2">
        <f t="shared" si="54"/>
        <v>-2.2844999999999942</v>
      </c>
      <c r="D414" s="2">
        <f t="shared" si="55"/>
        <v>0</v>
      </c>
      <c r="E414" s="2">
        <f t="shared" si="56"/>
        <v>2.2844999999999942</v>
      </c>
      <c r="F414" s="2">
        <f t="shared" si="60"/>
        <v>4.8610213482224517E-2</v>
      </c>
      <c r="G414" s="2">
        <f t="shared" si="60"/>
        <v>0.29257767921881811</v>
      </c>
      <c r="H414" s="2">
        <f t="shared" si="58"/>
        <v>0.16614464101299081</v>
      </c>
      <c r="I414" s="2">
        <f t="shared" si="59"/>
        <v>14.247344211835198</v>
      </c>
    </row>
    <row r="415" spans="1:9" ht="13.5" x14ac:dyDescent="0.25">
      <c r="A415" s="3">
        <f>TITRES_STAT!B418</f>
        <v>42608</v>
      </c>
      <c r="B415" s="6">
        <f>TITRES_STAT!D418</f>
        <v>106.6075</v>
      </c>
      <c r="C415" s="2">
        <f t="shared" si="54"/>
        <v>0</v>
      </c>
      <c r="D415" s="2">
        <f t="shared" si="55"/>
        <v>0</v>
      </c>
      <c r="E415" s="2">
        <f t="shared" si="56"/>
        <v>0</v>
      </c>
      <c r="F415" s="2">
        <f t="shared" si="60"/>
        <v>4.5138055376351335E-2</v>
      </c>
      <c r="G415" s="2">
        <f t="shared" si="60"/>
        <v>0.27167927356033111</v>
      </c>
      <c r="H415" s="2">
        <f t="shared" si="58"/>
        <v>0.16614464101299078</v>
      </c>
      <c r="I415" s="2">
        <f t="shared" si="59"/>
        <v>14.247344211835198</v>
      </c>
    </row>
    <row r="416" spans="1:9" ht="13.5" x14ac:dyDescent="0.25">
      <c r="A416" s="3">
        <f>TITRES_STAT!B419</f>
        <v>42611</v>
      </c>
      <c r="B416" s="6">
        <f>TITRES_STAT!D419</f>
        <v>108.1305</v>
      </c>
      <c r="C416" s="2">
        <f t="shared" si="54"/>
        <v>1.5229999999999961</v>
      </c>
      <c r="D416" s="2">
        <f t="shared" si="55"/>
        <v>1.5229999999999961</v>
      </c>
      <c r="E416" s="2">
        <f t="shared" si="56"/>
        <v>0</v>
      </c>
      <c r="F416" s="2">
        <f t="shared" si="60"/>
        <v>0.15069962284946881</v>
      </c>
      <c r="G416" s="2">
        <f t="shared" si="60"/>
        <v>0.2522736111631646</v>
      </c>
      <c r="H416" s="2">
        <f t="shared" si="58"/>
        <v>0.59736578136188745</v>
      </c>
      <c r="I416" s="2">
        <f t="shared" si="59"/>
        <v>37.396931143259089</v>
      </c>
    </row>
    <row r="417" spans="1:9" ht="13.5" x14ac:dyDescent="0.25">
      <c r="A417" s="3">
        <f>TITRES_STAT!B420</f>
        <v>42612</v>
      </c>
      <c r="B417" s="6">
        <f>TITRES_STAT!D420</f>
        <v>105.6405</v>
      </c>
      <c r="C417" s="2">
        <f t="shared" si="54"/>
        <v>-2.4899999999999949</v>
      </c>
      <c r="D417" s="2">
        <f t="shared" si="55"/>
        <v>0</v>
      </c>
      <c r="E417" s="2">
        <f t="shared" si="56"/>
        <v>2.4899999999999949</v>
      </c>
      <c r="F417" s="2">
        <f t="shared" si="60"/>
        <v>0.13993536407450674</v>
      </c>
      <c r="G417" s="2">
        <f t="shared" si="60"/>
        <v>0.41211121036579534</v>
      </c>
      <c r="H417" s="2">
        <f t="shared" si="58"/>
        <v>0.33955728588479372</v>
      </c>
      <c r="I417" s="2">
        <f t="shared" si="59"/>
        <v>25.348470682275604</v>
      </c>
    </row>
    <row r="418" spans="1:9" ht="13.5" x14ac:dyDescent="0.25">
      <c r="A418" s="3">
        <f>TITRES_STAT!B421</f>
        <v>42613</v>
      </c>
      <c r="B418" s="6">
        <f>TITRES_STAT!D421</f>
        <v>105.6328</v>
      </c>
      <c r="C418" s="2">
        <f t="shared" si="54"/>
        <v>-7.6999999999998181E-3</v>
      </c>
      <c r="D418" s="2">
        <f t="shared" si="55"/>
        <v>0</v>
      </c>
      <c r="E418" s="2">
        <f t="shared" si="56"/>
        <v>7.6999999999998181E-3</v>
      </c>
      <c r="F418" s="2">
        <f t="shared" si="60"/>
        <v>0.12993998092632769</v>
      </c>
      <c r="G418" s="2">
        <f t="shared" si="60"/>
        <v>0.38322469533966708</v>
      </c>
      <c r="H418" s="2">
        <f t="shared" si="58"/>
        <v>0.33906995688562502</v>
      </c>
      <c r="I418" s="2">
        <f t="shared" si="59"/>
        <v>25.321302680423457</v>
      </c>
    </row>
    <row r="419" spans="1:9" ht="13.5" x14ac:dyDescent="0.25">
      <c r="A419" s="3">
        <f>TITRES_STAT!B422</f>
        <v>42614</v>
      </c>
      <c r="B419" s="6">
        <f>TITRES_STAT!D422</f>
        <v>105.6328</v>
      </c>
      <c r="C419" s="2">
        <f t="shared" si="54"/>
        <v>0</v>
      </c>
      <c r="D419" s="2">
        <f t="shared" si="55"/>
        <v>0</v>
      </c>
      <c r="E419" s="2">
        <f t="shared" si="56"/>
        <v>0</v>
      </c>
      <c r="F419" s="2">
        <f t="shared" si="60"/>
        <v>0.12065855371730429</v>
      </c>
      <c r="G419" s="2">
        <f t="shared" si="60"/>
        <v>0.35585150281540517</v>
      </c>
      <c r="H419" s="2">
        <f t="shared" si="58"/>
        <v>0.33906995688562497</v>
      </c>
      <c r="I419" s="2">
        <f t="shared" si="59"/>
        <v>25.321302680423457</v>
      </c>
    </row>
    <row r="420" spans="1:9" ht="13.5" x14ac:dyDescent="0.25">
      <c r="A420" s="3">
        <f>TITRES_STAT!B423</f>
        <v>42615</v>
      </c>
      <c r="B420" s="6">
        <f>TITRES_STAT!D423</f>
        <v>105.6328</v>
      </c>
      <c r="C420" s="2">
        <f t="shared" si="54"/>
        <v>0</v>
      </c>
      <c r="D420" s="2">
        <f t="shared" si="55"/>
        <v>0</v>
      </c>
      <c r="E420" s="2">
        <f t="shared" si="56"/>
        <v>0</v>
      </c>
      <c r="F420" s="2">
        <f t="shared" si="60"/>
        <v>0.1120400855946397</v>
      </c>
      <c r="G420" s="2">
        <f t="shared" si="60"/>
        <v>0.33043353832859051</v>
      </c>
      <c r="H420" s="2">
        <f t="shared" si="58"/>
        <v>0.33906995688562497</v>
      </c>
      <c r="I420" s="2">
        <f t="shared" si="59"/>
        <v>25.321302680423457</v>
      </c>
    </row>
    <row r="421" spans="1:9" ht="13.5" x14ac:dyDescent="0.25">
      <c r="A421" s="3">
        <f>TITRES_STAT!B424</f>
        <v>42618</v>
      </c>
      <c r="B421" s="6">
        <f>TITRES_STAT!D424</f>
        <v>105.80800000000001</v>
      </c>
      <c r="C421" s="2">
        <f t="shared" si="54"/>
        <v>0.1752000000000038</v>
      </c>
      <c r="D421" s="2">
        <f t="shared" si="55"/>
        <v>0.1752000000000038</v>
      </c>
      <c r="E421" s="2">
        <f t="shared" si="56"/>
        <v>0</v>
      </c>
      <c r="F421" s="2">
        <f t="shared" si="60"/>
        <v>0.11655150805216571</v>
      </c>
      <c r="G421" s="2">
        <f t="shared" si="60"/>
        <v>0.30683114273369122</v>
      </c>
      <c r="H421" s="2">
        <f t="shared" si="58"/>
        <v>0.37985553556838453</v>
      </c>
      <c r="I421" s="2">
        <f t="shared" si="59"/>
        <v>27.528645265891257</v>
      </c>
    </row>
    <row r="422" spans="1:9" ht="13.5" x14ac:dyDescent="0.25">
      <c r="A422" s="3">
        <f>TITRES_STAT!B425</f>
        <v>42619</v>
      </c>
      <c r="B422" s="6">
        <f>TITRES_STAT!D425</f>
        <v>104.9323</v>
      </c>
      <c r="C422" s="2">
        <f t="shared" si="54"/>
        <v>-0.87570000000000903</v>
      </c>
      <c r="D422" s="2">
        <f t="shared" si="55"/>
        <v>0</v>
      </c>
      <c r="E422" s="2">
        <f t="shared" si="56"/>
        <v>0.87570000000000903</v>
      </c>
      <c r="F422" s="2">
        <f t="shared" si="60"/>
        <v>0.10822640033415387</v>
      </c>
      <c r="G422" s="2">
        <f t="shared" si="60"/>
        <v>0.34746463253842819</v>
      </c>
      <c r="H422" s="2">
        <f t="shared" si="58"/>
        <v>0.31147457956655333</v>
      </c>
      <c r="I422" s="2">
        <f t="shared" si="59"/>
        <v>23.749951727581092</v>
      </c>
    </row>
    <row r="423" spans="1:9" ht="13.5" x14ac:dyDescent="0.25">
      <c r="A423" s="3">
        <f>TITRES_STAT!B426</f>
        <v>42620</v>
      </c>
      <c r="B423" s="6">
        <f>TITRES_STAT!D426</f>
        <v>104.9323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0.1004959431674286</v>
      </c>
      <c r="G423" s="2">
        <f t="shared" si="60"/>
        <v>0.32264573021425474</v>
      </c>
      <c r="H423" s="2">
        <f t="shared" si="58"/>
        <v>0.31147457956655339</v>
      </c>
      <c r="I423" s="2">
        <f t="shared" si="59"/>
        <v>23.749951727581092</v>
      </c>
    </row>
    <row r="424" spans="1:9" ht="13.5" x14ac:dyDescent="0.25">
      <c r="A424" s="3">
        <f>TITRES_STAT!B427</f>
        <v>42621</v>
      </c>
      <c r="B424" s="6">
        <f>TITRES_STAT!D427</f>
        <v>104.7038</v>
      </c>
      <c r="C424" s="2">
        <f t="shared" si="54"/>
        <v>-0.22849999999999682</v>
      </c>
      <c r="D424" s="2">
        <f t="shared" si="55"/>
        <v>0</v>
      </c>
      <c r="E424" s="2">
        <f t="shared" si="56"/>
        <v>0.22849999999999682</v>
      </c>
      <c r="F424" s="2">
        <f t="shared" si="60"/>
        <v>9.3317661512612268E-2</v>
      </c>
      <c r="G424" s="2">
        <f t="shared" si="60"/>
        <v>0.31592103519895065</v>
      </c>
      <c r="H424" s="2">
        <f t="shared" si="58"/>
        <v>0.29538286823429044</v>
      </c>
      <c r="I424" s="2">
        <f t="shared" si="59"/>
        <v>22.802746236479166</v>
      </c>
    </row>
    <row r="425" spans="1:9" ht="13.5" x14ac:dyDescent="0.25">
      <c r="A425" s="3">
        <f>TITRES_STAT!B428</f>
        <v>42622</v>
      </c>
      <c r="B425" s="6">
        <f>TITRES_STAT!D428</f>
        <v>103.75960000000001</v>
      </c>
      <c r="C425" s="2">
        <f t="shared" si="54"/>
        <v>-0.94419999999999504</v>
      </c>
      <c r="D425" s="2">
        <f t="shared" si="55"/>
        <v>0</v>
      </c>
      <c r="E425" s="2">
        <f t="shared" si="56"/>
        <v>0.94419999999999504</v>
      </c>
      <c r="F425" s="2">
        <f t="shared" si="60"/>
        <v>8.6652114261711391E-2</v>
      </c>
      <c r="G425" s="2">
        <f t="shared" si="60"/>
        <v>0.36079810411331092</v>
      </c>
      <c r="H425" s="2">
        <f t="shared" si="58"/>
        <v>0.24016787581150301</v>
      </c>
      <c r="I425" s="2">
        <f t="shared" si="59"/>
        <v>19.365755273603526</v>
      </c>
    </row>
    <row r="426" spans="1:9" ht="13.5" x14ac:dyDescent="0.25">
      <c r="A426" s="3">
        <f>TITRES_STAT!B429</f>
        <v>42627</v>
      </c>
      <c r="B426" s="6">
        <f>TITRES_STAT!D429</f>
        <v>103.75960000000001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8.0462677528732013E-2</v>
      </c>
      <c r="G426" s="2">
        <f t="shared" si="60"/>
        <v>0.33502681096236014</v>
      </c>
      <c r="H426" s="2">
        <f t="shared" si="58"/>
        <v>0.24016787581150303</v>
      </c>
      <c r="I426" s="2">
        <f t="shared" si="59"/>
        <v>19.36575527360354</v>
      </c>
    </row>
    <row r="427" spans="1:9" ht="13.5" x14ac:dyDescent="0.25">
      <c r="A427" s="3">
        <f>TITRES_STAT!B430</f>
        <v>42628</v>
      </c>
      <c r="B427" s="6">
        <f>TITRES_STAT!D430</f>
        <v>103.75960000000001</v>
      </c>
      <c r="C427" s="2">
        <f t="shared" si="54"/>
        <v>0</v>
      </c>
      <c r="D427" s="2">
        <f t="shared" si="55"/>
        <v>0</v>
      </c>
      <c r="E427" s="2">
        <f t="shared" si="56"/>
        <v>0</v>
      </c>
      <c r="F427" s="2">
        <f t="shared" si="60"/>
        <v>7.4715343419536867E-2</v>
      </c>
      <c r="G427" s="2">
        <f t="shared" si="60"/>
        <v>0.3110963244650487</v>
      </c>
      <c r="H427" s="2">
        <f t="shared" si="58"/>
        <v>0.24016787581150303</v>
      </c>
      <c r="I427" s="2">
        <f t="shared" si="59"/>
        <v>19.36575527360354</v>
      </c>
    </row>
    <row r="428" spans="1:9" ht="13.5" x14ac:dyDescent="0.25">
      <c r="A428" s="3">
        <f>TITRES_STAT!B431</f>
        <v>42629</v>
      </c>
      <c r="B428" s="6">
        <f>TITRES_STAT!D431</f>
        <v>103.75960000000001</v>
      </c>
      <c r="C428" s="2">
        <f t="shared" si="54"/>
        <v>0</v>
      </c>
      <c r="D428" s="2">
        <f t="shared" si="55"/>
        <v>0</v>
      </c>
      <c r="E428" s="2">
        <f t="shared" si="56"/>
        <v>0</v>
      </c>
      <c r="F428" s="2">
        <f t="shared" si="60"/>
        <v>6.9378533175284238E-2</v>
      </c>
      <c r="G428" s="2">
        <f t="shared" si="60"/>
        <v>0.28887515843183093</v>
      </c>
      <c r="H428" s="2">
        <f t="shared" si="58"/>
        <v>0.24016787581150306</v>
      </c>
      <c r="I428" s="2">
        <f t="shared" si="59"/>
        <v>19.36575527360354</v>
      </c>
    </row>
    <row r="429" spans="1:9" ht="13.5" x14ac:dyDescent="0.25">
      <c r="A429" s="3">
        <f>TITRES_STAT!B432</f>
        <v>42632</v>
      </c>
      <c r="B429" s="6">
        <f>TITRES_STAT!D432</f>
        <v>103.75960000000001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6.4422923662763934E-2</v>
      </c>
      <c r="G429" s="2">
        <f t="shared" si="61"/>
        <v>0.26824121854384303</v>
      </c>
      <c r="H429" s="2">
        <f t="shared" si="58"/>
        <v>0.24016787581150303</v>
      </c>
      <c r="I429" s="2">
        <f t="shared" si="59"/>
        <v>19.36575527360354</v>
      </c>
    </row>
    <row r="430" spans="1:9" ht="13.5" x14ac:dyDescent="0.25">
      <c r="A430" s="3">
        <f>TITRES_STAT!B433</f>
        <v>42633</v>
      </c>
      <c r="B430" s="6">
        <f>TITRES_STAT!D433</f>
        <v>102.8001</v>
      </c>
      <c r="C430" s="2">
        <f t="shared" si="54"/>
        <v>-0.95950000000000557</v>
      </c>
      <c r="D430" s="2">
        <f t="shared" si="55"/>
        <v>0</v>
      </c>
      <c r="E430" s="2">
        <f t="shared" si="56"/>
        <v>0.95950000000000557</v>
      </c>
      <c r="F430" s="2">
        <f t="shared" si="61"/>
        <v>5.9821286258280801E-2</v>
      </c>
      <c r="G430" s="2">
        <f t="shared" si="61"/>
        <v>0.31761684579071175</v>
      </c>
      <c r="H430" s="2">
        <f t="shared" si="58"/>
        <v>0.1883441859305505</v>
      </c>
      <c r="I430" s="2">
        <f t="shared" si="59"/>
        <v>15.849295865664104</v>
      </c>
    </row>
    <row r="431" spans="1:9" ht="13.5" x14ac:dyDescent="0.25">
      <c r="A431" s="3">
        <f>TITRES_STAT!B434</f>
        <v>42634</v>
      </c>
      <c r="B431" s="6">
        <f>TITRES_STAT!D434</f>
        <v>102.8001</v>
      </c>
      <c r="C431" s="2">
        <f t="shared" si="54"/>
        <v>0</v>
      </c>
      <c r="D431" s="2">
        <f t="shared" si="55"/>
        <v>0</v>
      </c>
      <c r="E431" s="2">
        <f t="shared" si="56"/>
        <v>0</v>
      </c>
      <c r="F431" s="2">
        <f t="shared" si="61"/>
        <v>5.5548337239832171E-2</v>
      </c>
      <c r="G431" s="2">
        <f t="shared" si="61"/>
        <v>0.29492992823423236</v>
      </c>
      <c r="H431" s="2">
        <f t="shared" si="58"/>
        <v>0.1883441859305505</v>
      </c>
      <c r="I431" s="2">
        <f t="shared" si="59"/>
        <v>15.849295865664104</v>
      </c>
    </row>
    <row r="432" spans="1:9" ht="13.5" x14ac:dyDescent="0.25">
      <c r="A432" s="3">
        <f>TITRES_STAT!B435</f>
        <v>42635</v>
      </c>
      <c r="B432" s="6">
        <f>TITRES_STAT!D435</f>
        <v>102.0386</v>
      </c>
      <c r="C432" s="2">
        <f t="shared" si="54"/>
        <v>-0.76149999999999807</v>
      </c>
      <c r="D432" s="2">
        <f t="shared" si="55"/>
        <v>0</v>
      </c>
      <c r="E432" s="2">
        <f t="shared" si="56"/>
        <v>0.76149999999999807</v>
      </c>
      <c r="F432" s="2">
        <f t="shared" si="61"/>
        <v>5.1580598865558443E-2</v>
      </c>
      <c r="G432" s="2">
        <f t="shared" si="61"/>
        <v>0.32825636193178703</v>
      </c>
      <c r="H432" s="2">
        <f t="shared" si="58"/>
        <v>0.15713510794431182</v>
      </c>
      <c r="I432" s="2">
        <f t="shared" si="59"/>
        <v>13.579668170596548</v>
      </c>
    </row>
    <row r="433" spans="1:9" ht="13.5" x14ac:dyDescent="0.25">
      <c r="A433" s="3">
        <f>TITRES_STAT!B436</f>
        <v>42636</v>
      </c>
      <c r="B433" s="6">
        <f>TITRES_STAT!D436</f>
        <v>102.0386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4.7896270375161414E-2</v>
      </c>
      <c r="G433" s="2">
        <f t="shared" si="61"/>
        <v>0.30480947893665938</v>
      </c>
      <c r="H433" s="2">
        <f t="shared" si="58"/>
        <v>0.15713510794431182</v>
      </c>
      <c r="I433" s="2">
        <f t="shared" si="59"/>
        <v>13.579668170596548</v>
      </c>
    </row>
    <row r="434" spans="1:9" ht="13.5" x14ac:dyDescent="0.25">
      <c r="A434" s="3">
        <f>TITRES_STAT!B437</f>
        <v>42639</v>
      </c>
      <c r="B434" s="6">
        <f>TITRES_STAT!D437</f>
        <v>102.00060000000001</v>
      </c>
      <c r="C434" s="2">
        <f t="shared" si="54"/>
        <v>-3.7999999999996703E-2</v>
      </c>
      <c r="D434" s="2">
        <f t="shared" si="55"/>
        <v>0</v>
      </c>
      <c r="E434" s="2">
        <f t="shared" si="56"/>
        <v>3.7999999999996703E-2</v>
      </c>
      <c r="F434" s="2">
        <f t="shared" si="61"/>
        <v>4.4475108205507027E-2</v>
      </c>
      <c r="G434" s="2">
        <f t="shared" si="61"/>
        <v>0.28575165901261201</v>
      </c>
      <c r="H434" s="2">
        <f t="shared" si="58"/>
        <v>0.15564251965915643</v>
      </c>
      <c r="I434" s="2">
        <f t="shared" si="59"/>
        <v>13.468050630835336</v>
      </c>
    </row>
    <row r="435" spans="1:9" ht="13.5" x14ac:dyDescent="0.25">
      <c r="A435" s="3">
        <f>TITRES_STAT!B438</f>
        <v>42640</v>
      </c>
      <c r="B435" s="6">
        <f>TITRES_STAT!D438</f>
        <v>98.954599999999999</v>
      </c>
      <c r="C435" s="2">
        <f t="shared" si="54"/>
        <v>-3.0460000000000065</v>
      </c>
      <c r="D435" s="2">
        <f t="shared" si="55"/>
        <v>0</v>
      </c>
      <c r="E435" s="2">
        <f t="shared" si="56"/>
        <v>3.0460000000000065</v>
      </c>
      <c r="F435" s="2">
        <f t="shared" si="61"/>
        <v>4.1298314762256524E-2</v>
      </c>
      <c r="G435" s="2">
        <f t="shared" si="61"/>
        <v>0.48291225479742589</v>
      </c>
      <c r="H435" s="2">
        <f t="shared" si="58"/>
        <v>8.5519293312571909E-2</v>
      </c>
      <c r="I435" s="2">
        <f t="shared" si="59"/>
        <v>7.8781919252306523</v>
      </c>
    </row>
    <row r="436" spans="1:9" ht="13.5" x14ac:dyDescent="0.25">
      <c r="A436" s="3">
        <f>TITRES_STAT!B439</f>
        <v>42641</v>
      </c>
      <c r="B436" s="6">
        <f>TITRES_STAT!D439</f>
        <v>98.954599999999999</v>
      </c>
      <c r="C436" s="2">
        <f t="shared" si="54"/>
        <v>0</v>
      </c>
      <c r="D436" s="2">
        <f t="shared" si="55"/>
        <v>0</v>
      </c>
      <c r="E436" s="2">
        <f t="shared" si="56"/>
        <v>0</v>
      </c>
      <c r="F436" s="2">
        <f t="shared" si="61"/>
        <v>3.8348435136381052E-2</v>
      </c>
      <c r="G436" s="2">
        <f t="shared" si="61"/>
        <v>0.44841852231189544</v>
      </c>
      <c r="H436" s="2">
        <f t="shared" si="58"/>
        <v>8.5519293312571895E-2</v>
      </c>
      <c r="I436" s="2">
        <f t="shared" si="59"/>
        <v>7.8781919252306523</v>
      </c>
    </row>
    <row r="437" spans="1:9" ht="13.5" x14ac:dyDescent="0.25">
      <c r="A437" s="3">
        <f>TITRES_STAT!B440</f>
        <v>42642</v>
      </c>
      <c r="B437" s="6">
        <f>TITRES_STAT!D440</f>
        <v>98.954599999999999</v>
      </c>
      <c r="C437" s="2">
        <f t="shared" si="54"/>
        <v>0</v>
      </c>
      <c r="D437" s="2">
        <f t="shared" si="55"/>
        <v>0</v>
      </c>
      <c r="E437" s="2">
        <f t="shared" si="56"/>
        <v>0</v>
      </c>
      <c r="F437" s="2">
        <f t="shared" si="61"/>
        <v>3.5609261198068121E-2</v>
      </c>
      <c r="G437" s="2">
        <f t="shared" si="61"/>
        <v>0.41638862786104575</v>
      </c>
      <c r="H437" s="2">
        <f t="shared" si="58"/>
        <v>8.5519293312571909E-2</v>
      </c>
      <c r="I437" s="2">
        <f t="shared" si="59"/>
        <v>7.8781919252306523</v>
      </c>
    </row>
    <row r="438" spans="1:9" ht="13.5" x14ac:dyDescent="0.25">
      <c r="A438" s="3">
        <f>TITRES_STAT!B441</f>
        <v>42643</v>
      </c>
      <c r="B438" s="6">
        <f>TITRES_STAT!D441</f>
        <v>97.431700000000006</v>
      </c>
      <c r="C438" s="2">
        <f t="shared" si="54"/>
        <v>-1.5228999999999928</v>
      </c>
      <c r="D438" s="2">
        <f t="shared" si="55"/>
        <v>0</v>
      </c>
      <c r="E438" s="2">
        <f t="shared" si="56"/>
        <v>1.5228999999999928</v>
      </c>
      <c r="F438" s="2">
        <f t="shared" si="61"/>
        <v>3.3065742541063252E-2</v>
      </c>
      <c r="G438" s="2">
        <f t="shared" si="61"/>
        <v>0.49542515444239915</v>
      </c>
      <c r="H438" s="2">
        <f t="shared" si="58"/>
        <v>6.6742155186445329E-2</v>
      </c>
      <c r="I438" s="2">
        <f t="shared" si="59"/>
        <v>6.2566342636736039</v>
      </c>
    </row>
    <row r="439" spans="1:9" ht="13.5" x14ac:dyDescent="0.25">
      <c r="A439" s="3">
        <f>TITRES_STAT!B442</f>
        <v>42647</v>
      </c>
      <c r="B439" s="6">
        <f>TITRES_STAT!D442</f>
        <v>97.393600000000006</v>
      </c>
      <c r="C439" s="2">
        <f t="shared" si="54"/>
        <v>-3.8100000000000023E-2</v>
      </c>
      <c r="D439" s="2">
        <f t="shared" si="55"/>
        <v>0</v>
      </c>
      <c r="E439" s="2">
        <f t="shared" si="56"/>
        <v>3.8100000000000023E-2</v>
      </c>
      <c r="F439" s="2">
        <f t="shared" si="61"/>
        <v>3.0703903788130159E-2</v>
      </c>
      <c r="G439" s="2">
        <f t="shared" si="61"/>
        <v>0.46275907198222782</v>
      </c>
      <c r="H439" s="2">
        <f t="shared" si="58"/>
        <v>6.6349652869278242E-2</v>
      </c>
      <c r="I439" s="2">
        <f t="shared" si="59"/>
        <v>6.2221291759928761</v>
      </c>
    </row>
    <row r="440" spans="1:9" ht="13.5" x14ac:dyDescent="0.25">
      <c r="A440" s="3">
        <f>TITRES_STAT!B443</f>
        <v>42648</v>
      </c>
      <c r="B440" s="6">
        <f>TITRES_STAT!D443</f>
        <v>95.185299999999998</v>
      </c>
      <c r="C440" s="2">
        <f t="shared" si="54"/>
        <v>-2.2083000000000084</v>
      </c>
      <c r="D440" s="2">
        <f t="shared" si="55"/>
        <v>0</v>
      </c>
      <c r="E440" s="2">
        <f t="shared" si="56"/>
        <v>2.2083000000000084</v>
      </c>
      <c r="F440" s="2">
        <f t="shared" si="61"/>
        <v>2.8510767803263719E-2</v>
      </c>
      <c r="G440" s="2">
        <f t="shared" si="61"/>
        <v>0.58744056684064083</v>
      </c>
      <c r="H440" s="2">
        <f t="shared" si="58"/>
        <v>4.8533876297647723E-2</v>
      </c>
      <c r="I440" s="2">
        <f t="shared" si="59"/>
        <v>4.6287370770527616</v>
      </c>
    </row>
    <row r="441" spans="1:9" ht="13.5" x14ac:dyDescent="0.25">
      <c r="A441" s="3">
        <f>TITRES_STAT!B444</f>
        <v>42649</v>
      </c>
      <c r="B441" s="6">
        <f>TITRES_STAT!D444</f>
        <v>95.185299999999998</v>
      </c>
      <c r="C441" s="2">
        <f t="shared" si="54"/>
        <v>0</v>
      </c>
      <c r="D441" s="2">
        <f t="shared" si="55"/>
        <v>0</v>
      </c>
      <c r="E441" s="2">
        <f t="shared" si="56"/>
        <v>0</v>
      </c>
      <c r="F441" s="2">
        <f t="shared" si="61"/>
        <v>2.6474284388744881E-2</v>
      </c>
      <c r="G441" s="2">
        <f t="shared" si="61"/>
        <v>0.5454805263520236</v>
      </c>
      <c r="H441" s="2">
        <f t="shared" si="58"/>
        <v>4.8533876297647723E-2</v>
      </c>
      <c r="I441" s="2">
        <f t="shared" si="59"/>
        <v>4.6287370770527616</v>
      </c>
    </row>
    <row r="442" spans="1:9" ht="13.5" x14ac:dyDescent="0.25">
      <c r="A442" s="3">
        <f>TITRES_STAT!B445</f>
        <v>42650</v>
      </c>
      <c r="B442" s="6">
        <f>TITRES_STAT!D445</f>
        <v>95.192899999999995</v>
      </c>
      <c r="C442" s="2">
        <f t="shared" si="54"/>
        <v>7.5999999999964984E-3</v>
      </c>
      <c r="D442" s="2">
        <f t="shared" si="55"/>
        <v>7.5999999999964984E-3</v>
      </c>
      <c r="E442" s="2">
        <f t="shared" si="56"/>
        <v>0</v>
      </c>
      <c r="F442" s="2">
        <f t="shared" si="61"/>
        <v>2.5126121218119996E-2</v>
      </c>
      <c r="G442" s="2">
        <f t="shared" si="61"/>
        <v>0.50651763161259333</v>
      </c>
      <c r="H442" s="2">
        <f t="shared" si="58"/>
        <v>4.9605620120520395E-2</v>
      </c>
      <c r="I442" s="2">
        <f t="shared" si="59"/>
        <v>4.7261199034761745</v>
      </c>
    </row>
    <row r="443" spans="1:9" ht="13.5" x14ac:dyDescent="0.25">
      <c r="A443" s="3">
        <f>TITRES_STAT!B446</f>
        <v>42653</v>
      </c>
      <c r="B443" s="6">
        <f>TITRES_STAT!D446</f>
        <v>97.241299999999995</v>
      </c>
      <c r="C443" s="2">
        <f t="shared" si="54"/>
        <v>2.0484000000000009</v>
      </c>
      <c r="D443" s="2">
        <f t="shared" si="55"/>
        <v>2.0484000000000009</v>
      </c>
      <c r="E443" s="2">
        <f t="shared" si="56"/>
        <v>0</v>
      </c>
      <c r="F443" s="2">
        <f t="shared" si="61"/>
        <v>0.16964568398825433</v>
      </c>
      <c r="G443" s="2">
        <f t="shared" si="61"/>
        <v>0.47033780078312237</v>
      </c>
      <c r="H443" s="2">
        <f t="shared" si="58"/>
        <v>0.36068902755804588</v>
      </c>
      <c r="I443" s="2">
        <f t="shared" si="59"/>
        <v>26.507822158701074</v>
      </c>
    </row>
    <row r="444" spans="1:9" ht="13.5" x14ac:dyDescent="0.25">
      <c r="A444" s="3">
        <f>TITRES_STAT!B447</f>
        <v>42654</v>
      </c>
      <c r="B444" s="6">
        <f>TITRES_STAT!D447</f>
        <v>95.185299999999998</v>
      </c>
      <c r="C444" s="2">
        <f t="shared" si="54"/>
        <v>-2.0559999999999974</v>
      </c>
      <c r="D444" s="2">
        <f t="shared" si="55"/>
        <v>0</v>
      </c>
      <c r="E444" s="2">
        <f t="shared" si="56"/>
        <v>2.0559999999999974</v>
      </c>
      <c r="F444" s="2">
        <f t="shared" si="61"/>
        <v>0.15752813513195044</v>
      </c>
      <c r="G444" s="2">
        <f t="shared" si="61"/>
        <v>0.58359938644147058</v>
      </c>
      <c r="H444" s="2">
        <f t="shared" si="58"/>
        <v>0.26992512122483014</v>
      </c>
      <c r="I444" s="2">
        <f t="shared" si="59"/>
        <v>21.255199752603531</v>
      </c>
    </row>
    <row r="445" spans="1:9" ht="13.5" x14ac:dyDescent="0.25">
      <c r="A445" s="3">
        <f>TITRES_STAT!B448</f>
        <v>42655</v>
      </c>
      <c r="B445" s="6">
        <f>TITRES_STAT!D448</f>
        <v>95.185299999999998</v>
      </c>
      <c r="C445" s="2">
        <f t="shared" si="54"/>
        <v>0</v>
      </c>
      <c r="D445" s="2">
        <f t="shared" si="55"/>
        <v>0</v>
      </c>
      <c r="E445" s="2">
        <f t="shared" si="56"/>
        <v>0</v>
      </c>
      <c r="F445" s="2">
        <f t="shared" ref="F445:G460" si="62">((F444*13)+D445)/14</f>
        <v>0.14627612547966826</v>
      </c>
      <c r="G445" s="2">
        <f t="shared" si="62"/>
        <v>0.54191371598136551</v>
      </c>
      <c r="H445" s="2">
        <f t="shared" si="58"/>
        <v>0.26992512122483014</v>
      </c>
      <c r="I445" s="2">
        <f t="shared" si="59"/>
        <v>21.255199752603531</v>
      </c>
    </row>
    <row r="446" spans="1:9" ht="13.5" x14ac:dyDescent="0.25">
      <c r="A446" s="3">
        <f>TITRES_STAT!B449</f>
        <v>42656</v>
      </c>
      <c r="B446" s="6">
        <f>TITRES_STAT!D449</f>
        <v>95.185299999999998</v>
      </c>
      <c r="C446" s="2">
        <f t="shared" si="54"/>
        <v>0</v>
      </c>
      <c r="D446" s="2">
        <f t="shared" si="55"/>
        <v>0</v>
      </c>
      <c r="E446" s="2">
        <f t="shared" si="56"/>
        <v>0</v>
      </c>
      <c r="F446" s="2">
        <f t="shared" si="62"/>
        <v>0.13582783080254909</v>
      </c>
      <c r="G446" s="2">
        <f t="shared" si="62"/>
        <v>0.50320559341126792</v>
      </c>
      <c r="H446" s="2">
        <f t="shared" si="58"/>
        <v>0.26992512122483014</v>
      </c>
      <c r="I446" s="2">
        <f t="shared" si="59"/>
        <v>21.255199752603531</v>
      </c>
    </row>
    <row r="447" spans="1:9" ht="13.5" x14ac:dyDescent="0.25">
      <c r="A447" s="3">
        <f>TITRES_STAT!B450</f>
        <v>42657</v>
      </c>
      <c r="B447" s="6">
        <f>TITRES_STAT!D450</f>
        <v>95.109200000000001</v>
      </c>
      <c r="C447" s="2">
        <f t="shared" si="54"/>
        <v>-7.6099999999996726E-2</v>
      </c>
      <c r="D447" s="2">
        <f t="shared" si="55"/>
        <v>0</v>
      </c>
      <c r="E447" s="2">
        <f t="shared" si="56"/>
        <v>7.6099999999996726E-2</v>
      </c>
      <c r="F447" s="2">
        <f t="shared" si="62"/>
        <v>0.12612584288808129</v>
      </c>
      <c r="G447" s="2">
        <f t="shared" si="62"/>
        <v>0.47269805102474854</v>
      </c>
      <c r="H447" s="2">
        <f t="shared" si="58"/>
        <v>0.26682116123528898</v>
      </c>
      <c r="I447" s="2">
        <f t="shared" si="59"/>
        <v>21.062259567491679</v>
      </c>
    </row>
    <row r="448" spans="1:9" ht="13.5" x14ac:dyDescent="0.25">
      <c r="A448" s="3">
        <f>TITRES_STAT!B451</f>
        <v>42660</v>
      </c>
      <c r="B448" s="6">
        <f>TITRES_STAT!D451</f>
        <v>94.4238</v>
      </c>
      <c r="C448" s="2">
        <f t="shared" si="54"/>
        <v>-0.68540000000000134</v>
      </c>
      <c r="D448" s="2">
        <f t="shared" si="55"/>
        <v>0</v>
      </c>
      <c r="E448" s="2">
        <f t="shared" si="56"/>
        <v>0.68540000000000134</v>
      </c>
      <c r="F448" s="2">
        <f t="shared" si="62"/>
        <v>0.1171168541103612</v>
      </c>
      <c r="G448" s="2">
        <f t="shared" si="62"/>
        <v>0.48789104738012373</v>
      </c>
      <c r="H448" s="2">
        <f t="shared" si="58"/>
        <v>0.24004714728678672</v>
      </c>
      <c r="I448" s="2">
        <f t="shared" si="59"/>
        <v>19.357904883859291</v>
      </c>
    </row>
    <row r="449" spans="1:9" ht="13.5" x14ac:dyDescent="0.25">
      <c r="A449" s="3">
        <f>TITRES_STAT!B452</f>
        <v>42661</v>
      </c>
      <c r="B449" s="6">
        <f>TITRES_STAT!D452</f>
        <v>94.4238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0.10875136453104969</v>
      </c>
      <c r="G449" s="2">
        <f t="shared" si="62"/>
        <v>0.45304168685297203</v>
      </c>
      <c r="H449" s="2">
        <f t="shared" si="58"/>
        <v>0.24004714728678675</v>
      </c>
      <c r="I449" s="2">
        <f t="shared" si="59"/>
        <v>19.357904883859291</v>
      </c>
    </row>
    <row r="450" spans="1:9" ht="13.5" x14ac:dyDescent="0.25">
      <c r="A450" s="3">
        <f>TITRES_STAT!B453</f>
        <v>42662</v>
      </c>
      <c r="B450" s="6">
        <f>TITRES_STAT!D453</f>
        <v>94.043099999999995</v>
      </c>
      <c r="C450" s="2">
        <f t="shared" si="54"/>
        <v>-0.38070000000000448</v>
      </c>
      <c r="D450" s="2">
        <f t="shared" si="55"/>
        <v>0</v>
      </c>
      <c r="E450" s="2">
        <f t="shared" si="56"/>
        <v>0.38070000000000448</v>
      </c>
      <c r="F450" s="2">
        <f t="shared" si="62"/>
        <v>0.100983409921689</v>
      </c>
      <c r="G450" s="2">
        <f t="shared" si="62"/>
        <v>0.4478744235063315</v>
      </c>
      <c r="H450" s="2">
        <f t="shared" si="58"/>
        <v>0.22547259816961041</v>
      </c>
      <c r="I450" s="2">
        <f t="shared" si="59"/>
        <v>18.398828215855715</v>
      </c>
    </row>
    <row r="451" spans="1:9" ht="13.5" x14ac:dyDescent="0.25">
      <c r="A451" s="3">
        <f>TITRES_STAT!B454</f>
        <v>42663</v>
      </c>
      <c r="B451" s="6">
        <f>TITRES_STAT!D454</f>
        <v>94.043099999999995</v>
      </c>
      <c r="C451" s="2">
        <f t="shared" ref="C451:C514" si="63">B451-B450</f>
        <v>0</v>
      </c>
      <c r="D451" s="2">
        <f t="shared" ref="D451:D514" si="64">IF(C451&gt;0,C451,0)</f>
        <v>0</v>
      </c>
      <c r="E451" s="2">
        <f t="shared" ref="E451:E514" si="65">IF(C451&lt;0,-C451,0)</f>
        <v>0</v>
      </c>
      <c r="F451" s="2">
        <f t="shared" si="62"/>
        <v>9.3770309212996922E-2</v>
      </c>
      <c r="G451" s="2">
        <f t="shared" si="62"/>
        <v>0.41588339325587925</v>
      </c>
      <c r="H451" s="2">
        <f t="shared" si="58"/>
        <v>0.22547259816961041</v>
      </c>
      <c r="I451" s="2">
        <f t="shared" si="59"/>
        <v>18.398828215855715</v>
      </c>
    </row>
    <row r="452" spans="1:9" ht="13.5" x14ac:dyDescent="0.25">
      <c r="A452" s="3">
        <f>TITRES_STAT!B455</f>
        <v>42664</v>
      </c>
      <c r="B452" s="6">
        <f>TITRES_STAT!D455</f>
        <v>94.043099999999995</v>
      </c>
      <c r="C452" s="2">
        <f t="shared" si="63"/>
        <v>0</v>
      </c>
      <c r="D452" s="2">
        <f t="shared" si="64"/>
        <v>0</v>
      </c>
      <c r="E452" s="2">
        <f t="shared" si="65"/>
        <v>0</v>
      </c>
      <c r="F452" s="2">
        <f t="shared" si="62"/>
        <v>8.7072429983497152E-2</v>
      </c>
      <c r="G452" s="2">
        <f t="shared" si="62"/>
        <v>0.38617743659474507</v>
      </c>
      <c r="H452" s="2">
        <f t="shared" si="58"/>
        <v>0.22547259816961041</v>
      </c>
      <c r="I452" s="2">
        <f t="shared" si="59"/>
        <v>18.398828215855715</v>
      </c>
    </row>
    <row r="453" spans="1:9" ht="13.5" x14ac:dyDescent="0.25">
      <c r="A453" s="3">
        <f>TITRES_STAT!B456</f>
        <v>42667</v>
      </c>
      <c r="B453" s="6">
        <f>TITRES_STAT!D456</f>
        <v>94.043099999999995</v>
      </c>
      <c r="C453" s="2">
        <f t="shared" si="63"/>
        <v>0</v>
      </c>
      <c r="D453" s="2">
        <f t="shared" si="64"/>
        <v>0</v>
      </c>
      <c r="E453" s="2">
        <f t="shared" si="65"/>
        <v>0</v>
      </c>
      <c r="F453" s="2">
        <f t="shared" si="62"/>
        <v>8.0852970698961649E-2</v>
      </c>
      <c r="G453" s="2">
        <f t="shared" si="62"/>
        <v>0.35859333398083476</v>
      </c>
      <c r="H453" s="2">
        <f t="shared" si="58"/>
        <v>0.22547259816961038</v>
      </c>
      <c r="I453" s="2">
        <f t="shared" si="59"/>
        <v>18.398828215855715</v>
      </c>
    </row>
    <row r="454" spans="1:9" ht="13.5" x14ac:dyDescent="0.25">
      <c r="A454" s="3">
        <f>TITRES_STAT!B457</f>
        <v>42668</v>
      </c>
      <c r="B454" s="6">
        <f>TITRES_STAT!D457</f>
        <v>93.662300000000002</v>
      </c>
      <c r="C454" s="2">
        <f t="shared" si="63"/>
        <v>-0.38079999999999359</v>
      </c>
      <c r="D454" s="2">
        <f t="shared" si="64"/>
        <v>0</v>
      </c>
      <c r="E454" s="2">
        <f t="shared" si="65"/>
        <v>0.38079999999999359</v>
      </c>
      <c r="F454" s="2">
        <f t="shared" si="62"/>
        <v>7.5077758506178677E-2</v>
      </c>
      <c r="G454" s="2">
        <f t="shared" si="62"/>
        <v>0.36017952441077472</v>
      </c>
      <c r="H454" s="2">
        <f t="shared" si="58"/>
        <v>0.2084453818661679</v>
      </c>
      <c r="I454" s="2">
        <f t="shared" si="59"/>
        <v>17.249052790807269</v>
      </c>
    </row>
    <row r="455" spans="1:9" ht="13.5" x14ac:dyDescent="0.25">
      <c r="A455" s="3">
        <f>TITRES_STAT!B458</f>
        <v>42669</v>
      </c>
      <c r="B455" s="6">
        <f>TITRES_STAT!D458</f>
        <v>92.900899999999993</v>
      </c>
      <c r="C455" s="2">
        <f t="shared" si="63"/>
        <v>-0.76140000000000896</v>
      </c>
      <c r="D455" s="2">
        <f t="shared" si="64"/>
        <v>0</v>
      </c>
      <c r="E455" s="2">
        <f t="shared" si="65"/>
        <v>0.76140000000000896</v>
      </c>
      <c r="F455" s="2">
        <f t="shared" si="62"/>
        <v>6.9715061470023057E-2</v>
      </c>
      <c r="G455" s="2">
        <f t="shared" si="62"/>
        <v>0.38883812981000571</v>
      </c>
      <c r="H455" s="2">
        <f t="shared" si="58"/>
        <v>0.17929070254526547</v>
      </c>
      <c r="I455" s="2">
        <f t="shared" si="59"/>
        <v>15.203266010518192</v>
      </c>
    </row>
    <row r="456" spans="1:9" ht="13.5" x14ac:dyDescent="0.25">
      <c r="A456" s="3">
        <f>TITRES_STAT!B459</f>
        <v>42670</v>
      </c>
      <c r="B456" s="6">
        <f>TITRES_STAT!D459</f>
        <v>92.900899999999993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6.4735414222164264E-2</v>
      </c>
      <c r="G456" s="2">
        <f t="shared" si="62"/>
        <v>0.36106397768071957</v>
      </c>
      <c r="H456" s="2">
        <f t="shared" si="58"/>
        <v>0.17929070254526547</v>
      </c>
      <c r="I456" s="2">
        <f t="shared" si="59"/>
        <v>15.203266010518192</v>
      </c>
    </row>
    <row r="457" spans="1:9" ht="13.5" x14ac:dyDescent="0.25">
      <c r="A457" s="3">
        <f>TITRES_STAT!B460</f>
        <v>42671</v>
      </c>
      <c r="B457" s="6">
        <f>TITRES_STAT!D460</f>
        <v>92.900899999999993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6.0111456063438248E-2</v>
      </c>
      <c r="G457" s="2">
        <f t="shared" si="62"/>
        <v>0.33527369356066822</v>
      </c>
      <c r="H457" s="2">
        <f t="shared" si="58"/>
        <v>0.17929070254526547</v>
      </c>
      <c r="I457" s="2">
        <f t="shared" si="59"/>
        <v>15.203266010518192</v>
      </c>
    </row>
    <row r="458" spans="1:9" ht="13.5" x14ac:dyDescent="0.25">
      <c r="A458" s="3">
        <f>TITRES_STAT!B461</f>
        <v>42674</v>
      </c>
      <c r="B458" s="6">
        <f>TITRES_STAT!D461</f>
        <v>93.243499999999997</v>
      </c>
      <c r="C458" s="2">
        <f t="shared" si="63"/>
        <v>0.34260000000000446</v>
      </c>
      <c r="D458" s="2">
        <f t="shared" si="64"/>
        <v>0.34260000000000446</v>
      </c>
      <c r="E458" s="2">
        <f t="shared" si="65"/>
        <v>0</v>
      </c>
      <c r="F458" s="2">
        <f t="shared" si="62"/>
        <v>8.0289209201764411E-2</v>
      </c>
      <c r="G458" s="2">
        <f t="shared" si="62"/>
        <v>0.31132557259204907</v>
      </c>
      <c r="H458" s="2">
        <f t="shared" si="58"/>
        <v>0.2578946809068357</v>
      </c>
      <c r="I458" s="2">
        <f t="shared" si="59"/>
        <v>20.502088515146227</v>
      </c>
    </row>
    <row r="459" spans="1:9" ht="13.5" x14ac:dyDescent="0.25">
      <c r="A459" s="3">
        <f>TITRES_STAT!B462</f>
        <v>42675</v>
      </c>
      <c r="B459" s="6">
        <f>TITRES_STAT!D462</f>
        <v>92.139399999999995</v>
      </c>
      <c r="C459" s="2">
        <f t="shared" si="63"/>
        <v>-1.1041000000000025</v>
      </c>
      <c r="D459" s="2">
        <f t="shared" si="64"/>
        <v>0</v>
      </c>
      <c r="E459" s="2">
        <f t="shared" si="65"/>
        <v>1.1041000000000025</v>
      </c>
      <c r="F459" s="2">
        <f t="shared" si="62"/>
        <v>7.4554265687352669E-2</v>
      </c>
      <c r="G459" s="2">
        <f t="shared" si="62"/>
        <v>0.36795231740690287</v>
      </c>
      <c r="H459" s="2">
        <f t="shared" si="58"/>
        <v>0.20261936713094883</v>
      </c>
      <c r="I459" s="2">
        <f t="shared" si="59"/>
        <v>16.84817097319258</v>
      </c>
    </row>
    <row r="460" spans="1:9" ht="13.5" x14ac:dyDescent="0.25">
      <c r="A460" s="3">
        <f>TITRES_STAT!B463</f>
        <v>42676</v>
      </c>
      <c r="B460" s="6">
        <f>TITRES_STAT!D463</f>
        <v>92.139399999999995</v>
      </c>
      <c r="C460" s="2">
        <f t="shared" si="63"/>
        <v>0</v>
      </c>
      <c r="D460" s="2">
        <f t="shared" si="64"/>
        <v>0</v>
      </c>
      <c r="E460" s="2">
        <f t="shared" si="65"/>
        <v>0</v>
      </c>
      <c r="F460" s="2">
        <f t="shared" si="62"/>
        <v>6.9228960995398908E-2</v>
      </c>
      <c r="G460" s="2">
        <f t="shared" si="62"/>
        <v>0.3416700090206955</v>
      </c>
      <c r="H460" s="2">
        <f t="shared" si="58"/>
        <v>0.20261936713094886</v>
      </c>
      <c r="I460" s="2">
        <f t="shared" si="59"/>
        <v>16.84817097319258</v>
      </c>
    </row>
    <row r="461" spans="1:9" ht="13.5" x14ac:dyDescent="0.25">
      <c r="A461" s="3">
        <f>TITRES_STAT!B464</f>
        <v>42677</v>
      </c>
      <c r="B461" s="6">
        <f>TITRES_STAT!D464</f>
        <v>91.751000000000005</v>
      </c>
      <c r="C461" s="2">
        <f t="shared" si="63"/>
        <v>-0.38839999999999009</v>
      </c>
      <c r="D461" s="2">
        <f t="shared" si="64"/>
        <v>0</v>
      </c>
      <c r="E461" s="2">
        <f t="shared" si="65"/>
        <v>0.38839999999999009</v>
      </c>
      <c r="F461" s="2">
        <f t="shared" ref="F461:G476" si="66">((F460*13)+D461)/14</f>
        <v>6.4284035210013274E-2</v>
      </c>
      <c r="G461" s="2">
        <f t="shared" si="66"/>
        <v>0.34500786551921653</v>
      </c>
      <c r="H461" s="2">
        <f t="shared" si="58"/>
        <v>0.18632628886089186</v>
      </c>
      <c r="I461" s="2">
        <f t="shared" si="59"/>
        <v>15.706158635311198</v>
      </c>
    </row>
    <row r="462" spans="1:9" ht="13.5" x14ac:dyDescent="0.25">
      <c r="A462" s="3">
        <f>TITRES_STAT!B465</f>
        <v>42678</v>
      </c>
      <c r="B462" s="6">
        <f>TITRES_STAT!D465</f>
        <v>91.377899999999997</v>
      </c>
      <c r="C462" s="2">
        <f t="shared" si="63"/>
        <v>-0.37310000000000798</v>
      </c>
      <c r="D462" s="2">
        <f t="shared" si="64"/>
        <v>0</v>
      </c>
      <c r="E462" s="2">
        <f t="shared" si="65"/>
        <v>0.37310000000000798</v>
      </c>
      <c r="F462" s="2">
        <f t="shared" si="66"/>
        <v>5.9692318409298041E-2</v>
      </c>
      <c r="G462" s="2">
        <f t="shared" si="66"/>
        <v>0.34701444655355879</v>
      </c>
      <c r="H462" s="2">
        <f t="shared" si="58"/>
        <v>0.17201681083350814</v>
      </c>
      <c r="I462" s="2">
        <f t="shared" si="59"/>
        <v>14.676991766967419</v>
      </c>
    </row>
    <row r="463" spans="1:9" ht="13.5" x14ac:dyDescent="0.25">
      <c r="A463" s="3">
        <f>TITRES_STAT!B466</f>
        <v>42681</v>
      </c>
      <c r="B463" s="6">
        <f>TITRES_STAT!D466</f>
        <v>91.377899999999997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5.5428581380062465E-2</v>
      </c>
      <c r="G463" s="2">
        <f t="shared" si="66"/>
        <v>0.32222770037116172</v>
      </c>
      <c r="H463" s="2">
        <f t="shared" si="58"/>
        <v>0.17201681083350814</v>
      </c>
      <c r="I463" s="2">
        <f t="shared" si="59"/>
        <v>14.676991766967419</v>
      </c>
    </row>
    <row r="464" spans="1:9" ht="13.5" x14ac:dyDescent="0.25">
      <c r="A464" s="3">
        <f>TITRES_STAT!B467</f>
        <v>42682</v>
      </c>
      <c r="B464" s="6">
        <f>TITRES_STAT!D467</f>
        <v>92.139399999999995</v>
      </c>
      <c r="C464" s="2">
        <f t="shared" si="63"/>
        <v>0.76149999999999807</v>
      </c>
      <c r="D464" s="2">
        <f t="shared" si="64"/>
        <v>0.76149999999999807</v>
      </c>
      <c r="E464" s="2">
        <f t="shared" si="65"/>
        <v>0</v>
      </c>
      <c r="F464" s="2">
        <f t="shared" si="66"/>
        <v>0.10586225413862929</v>
      </c>
      <c r="G464" s="2">
        <f t="shared" si="66"/>
        <v>0.29921143605893585</v>
      </c>
      <c r="H464" s="2">
        <f t="shared" si="58"/>
        <v>0.35380417116736657</v>
      </c>
      <c r="I464" s="2">
        <f t="shared" si="59"/>
        <v>26.134073058903795</v>
      </c>
    </row>
    <row r="465" spans="1:9" ht="13.5" x14ac:dyDescent="0.25">
      <c r="A465" s="3">
        <f>TITRES_STAT!B468</f>
        <v>42683</v>
      </c>
      <c r="B465" s="6">
        <f>TITRES_STAT!D468</f>
        <v>91.377899999999997</v>
      </c>
      <c r="C465" s="2">
        <f t="shared" si="63"/>
        <v>-0.76149999999999807</v>
      </c>
      <c r="D465" s="2">
        <f t="shared" si="64"/>
        <v>0</v>
      </c>
      <c r="E465" s="2">
        <f t="shared" si="65"/>
        <v>0.76149999999999807</v>
      </c>
      <c r="F465" s="2">
        <f t="shared" si="66"/>
        <v>9.830066455729862E-2</v>
      </c>
      <c r="G465" s="2">
        <f t="shared" si="66"/>
        <v>0.33223204776901172</v>
      </c>
      <c r="H465" s="2">
        <f t="shared" ref="H465:H528" si="67">F465/G465</f>
        <v>0.29587953726138821</v>
      </c>
      <c r="I465" s="2">
        <f t="shared" ref="I465:I528" si="68">IF(G465=0,100,100-(100/(1+H465)))</f>
        <v>22.832333465707563</v>
      </c>
    </row>
    <row r="466" spans="1:9" ht="13.5" x14ac:dyDescent="0.25">
      <c r="A466" s="3">
        <f>TITRES_STAT!B469</f>
        <v>42684</v>
      </c>
      <c r="B466" s="6">
        <f>TITRES_STAT!D469</f>
        <v>92.900899999999993</v>
      </c>
      <c r="C466" s="2">
        <f t="shared" si="63"/>
        <v>1.5229999999999961</v>
      </c>
      <c r="D466" s="2">
        <f t="shared" si="64"/>
        <v>1.5229999999999961</v>
      </c>
      <c r="E466" s="2">
        <f t="shared" si="65"/>
        <v>0</v>
      </c>
      <c r="F466" s="2">
        <f t="shared" si="66"/>
        <v>0.20006490280320557</v>
      </c>
      <c r="G466" s="2">
        <f t="shared" si="66"/>
        <v>0.30850118721408226</v>
      </c>
      <c r="H466" s="2">
        <f t="shared" si="67"/>
        <v>0.64850610336345937</v>
      </c>
      <c r="I466" s="2">
        <f t="shared" si="68"/>
        <v>39.339017431619304</v>
      </c>
    </row>
    <row r="467" spans="1:9" ht="13.5" x14ac:dyDescent="0.25">
      <c r="A467" s="3">
        <f>TITRES_STAT!B470</f>
        <v>42685</v>
      </c>
      <c r="B467" s="6">
        <f>TITRES_STAT!D470</f>
        <v>93.281599999999997</v>
      </c>
      <c r="C467" s="2">
        <f t="shared" si="63"/>
        <v>0.38070000000000448</v>
      </c>
      <c r="D467" s="2">
        <f t="shared" si="64"/>
        <v>0.38070000000000448</v>
      </c>
      <c r="E467" s="2">
        <f t="shared" si="65"/>
        <v>0</v>
      </c>
      <c r="F467" s="2">
        <f t="shared" si="66"/>
        <v>0.21296740974583406</v>
      </c>
      <c r="G467" s="2">
        <f t="shared" si="66"/>
        <v>0.28646538812736211</v>
      </c>
      <c r="H467" s="2">
        <f t="shared" si="67"/>
        <v>0.74343155778089687</v>
      </c>
      <c r="I467" s="2">
        <f t="shared" si="68"/>
        <v>42.641855050918288</v>
      </c>
    </row>
    <row r="468" spans="1:9" ht="13.5" x14ac:dyDescent="0.25">
      <c r="A468" s="3">
        <f>TITRES_STAT!B471</f>
        <v>42688</v>
      </c>
      <c r="B468" s="6">
        <f>TITRES_STAT!D471</f>
        <v>93.281599999999997</v>
      </c>
      <c r="C468" s="2">
        <f t="shared" si="63"/>
        <v>0</v>
      </c>
      <c r="D468" s="2">
        <f t="shared" si="64"/>
        <v>0</v>
      </c>
      <c r="E468" s="2">
        <f t="shared" si="65"/>
        <v>0</v>
      </c>
      <c r="F468" s="2">
        <f t="shared" si="66"/>
        <v>0.1977554519068459</v>
      </c>
      <c r="G468" s="2">
        <f t="shared" si="66"/>
        <v>0.26600357468969338</v>
      </c>
      <c r="H468" s="2">
        <f t="shared" si="67"/>
        <v>0.74343155778089687</v>
      </c>
      <c r="I468" s="2">
        <f t="shared" si="68"/>
        <v>42.641855050918288</v>
      </c>
    </row>
    <row r="469" spans="1:9" ht="13.5" x14ac:dyDescent="0.25">
      <c r="A469" s="3">
        <f>TITRES_STAT!B472</f>
        <v>42689</v>
      </c>
      <c r="B469" s="6">
        <f>TITRES_STAT!D472</f>
        <v>91.393100000000004</v>
      </c>
      <c r="C469" s="2">
        <f t="shared" si="63"/>
        <v>-1.8884999999999934</v>
      </c>
      <c r="D469" s="2">
        <f t="shared" si="64"/>
        <v>0</v>
      </c>
      <c r="E469" s="2">
        <f t="shared" si="65"/>
        <v>1.8884999999999934</v>
      </c>
      <c r="F469" s="2">
        <f t="shared" si="66"/>
        <v>0.18363006248492833</v>
      </c>
      <c r="G469" s="2">
        <f t="shared" si="66"/>
        <v>0.38189617649757196</v>
      </c>
      <c r="H469" s="2">
        <f t="shared" si="67"/>
        <v>0.4808376563730688</v>
      </c>
      <c r="I469" s="2">
        <f t="shared" si="68"/>
        <v>32.47065296480622</v>
      </c>
    </row>
    <row r="470" spans="1:9" ht="13.5" x14ac:dyDescent="0.25">
      <c r="A470" s="3">
        <f>TITRES_STAT!B473</f>
        <v>42690</v>
      </c>
      <c r="B470" s="6">
        <f>TITRES_STAT!D473</f>
        <v>91.758600000000001</v>
      </c>
      <c r="C470" s="2">
        <f t="shared" si="63"/>
        <v>0.36549999999999727</v>
      </c>
      <c r="D470" s="2">
        <f t="shared" si="64"/>
        <v>0.36549999999999727</v>
      </c>
      <c r="E470" s="2">
        <f t="shared" si="65"/>
        <v>0</v>
      </c>
      <c r="F470" s="2">
        <f t="shared" si="66"/>
        <v>0.19662077230743327</v>
      </c>
      <c r="G470" s="2">
        <f t="shared" si="66"/>
        <v>0.35461787817631679</v>
      </c>
      <c r="H470" s="2">
        <f t="shared" si="67"/>
        <v>0.55445814891959</v>
      </c>
      <c r="I470" s="2">
        <f t="shared" si="68"/>
        <v>35.668901688022956</v>
      </c>
    </row>
    <row r="471" spans="1:9" ht="13.5" x14ac:dyDescent="0.25">
      <c r="A471" s="3">
        <f>TITRES_STAT!B474</f>
        <v>42691</v>
      </c>
      <c r="B471" s="6">
        <f>TITRES_STAT!D474</f>
        <v>91.377899999999997</v>
      </c>
      <c r="C471" s="2">
        <f t="shared" si="63"/>
        <v>-0.38070000000000448</v>
      </c>
      <c r="D471" s="2">
        <f t="shared" si="64"/>
        <v>0</v>
      </c>
      <c r="E471" s="2">
        <f t="shared" si="65"/>
        <v>0.38070000000000448</v>
      </c>
      <c r="F471" s="2">
        <f t="shared" si="66"/>
        <v>0.18257643142833091</v>
      </c>
      <c r="G471" s="2">
        <f t="shared" si="66"/>
        <v>0.35648088687800877</v>
      </c>
      <c r="H471" s="2">
        <f t="shared" si="67"/>
        <v>0.51216331127118842</v>
      </c>
      <c r="I471" s="2">
        <f t="shared" si="68"/>
        <v>33.869576616076102</v>
      </c>
    </row>
    <row r="472" spans="1:9" ht="13.5" x14ac:dyDescent="0.25">
      <c r="A472" s="3">
        <f>TITRES_STAT!B475</f>
        <v>42692</v>
      </c>
      <c r="B472" s="6">
        <f>TITRES_STAT!D475</f>
        <v>91.377899999999997</v>
      </c>
      <c r="C472" s="2">
        <f t="shared" si="63"/>
        <v>0</v>
      </c>
      <c r="D472" s="2">
        <f t="shared" si="64"/>
        <v>0</v>
      </c>
      <c r="E472" s="2">
        <f t="shared" si="65"/>
        <v>0</v>
      </c>
      <c r="F472" s="2">
        <f t="shared" si="66"/>
        <v>0.16953525775487871</v>
      </c>
      <c r="G472" s="2">
        <f t="shared" si="66"/>
        <v>0.33101796638672243</v>
      </c>
      <c r="H472" s="2">
        <f t="shared" si="67"/>
        <v>0.51216331127118842</v>
      </c>
      <c r="I472" s="2">
        <f t="shared" si="68"/>
        <v>33.869576616076102</v>
      </c>
    </row>
    <row r="473" spans="1:9" ht="13.5" x14ac:dyDescent="0.25">
      <c r="A473" s="3">
        <f>TITRES_STAT!B476</f>
        <v>42695</v>
      </c>
      <c r="B473" s="6">
        <f>TITRES_STAT!D476</f>
        <v>91.377899999999997</v>
      </c>
      <c r="C473" s="2">
        <f t="shared" si="63"/>
        <v>0</v>
      </c>
      <c r="D473" s="2">
        <f t="shared" si="64"/>
        <v>0</v>
      </c>
      <c r="E473" s="2">
        <f t="shared" si="65"/>
        <v>0</v>
      </c>
      <c r="F473" s="2">
        <f t="shared" si="66"/>
        <v>0.15742559648667309</v>
      </c>
      <c r="G473" s="2">
        <f t="shared" si="66"/>
        <v>0.30737382593052798</v>
      </c>
      <c r="H473" s="2">
        <f t="shared" si="67"/>
        <v>0.51216331127118842</v>
      </c>
      <c r="I473" s="2">
        <f t="shared" si="68"/>
        <v>33.869576616076102</v>
      </c>
    </row>
    <row r="474" spans="1:9" ht="13.5" x14ac:dyDescent="0.25">
      <c r="A474" s="3">
        <f>TITRES_STAT!B477</f>
        <v>42696</v>
      </c>
      <c r="B474" s="6">
        <f>TITRES_STAT!D477</f>
        <v>91.377899999999997</v>
      </c>
      <c r="C474" s="2">
        <f t="shared" si="63"/>
        <v>0</v>
      </c>
      <c r="D474" s="2">
        <f t="shared" si="64"/>
        <v>0</v>
      </c>
      <c r="E474" s="2">
        <f t="shared" si="65"/>
        <v>0</v>
      </c>
      <c r="F474" s="2">
        <f t="shared" si="66"/>
        <v>0.14618091102333933</v>
      </c>
      <c r="G474" s="2">
        <f t="shared" si="66"/>
        <v>0.285418552649776</v>
      </c>
      <c r="H474" s="2">
        <f t="shared" si="67"/>
        <v>0.51216331127118853</v>
      </c>
      <c r="I474" s="2">
        <f t="shared" si="68"/>
        <v>33.869576616076102</v>
      </c>
    </row>
    <row r="475" spans="1:9" ht="13.5" x14ac:dyDescent="0.25">
      <c r="A475" s="3">
        <f>TITRES_STAT!B478</f>
        <v>42697</v>
      </c>
      <c r="B475" s="6">
        <f>TITRES_STAT!D478</f>
        <v>91.377899999999997</v>
      </c>
      <c r="C475" s="2">
        <f t="shared" si="63"/>
        <v>0</v>
      </c>
      <c r="D475" s="2">
        <f t="shared" si="64"/>
        <v>0</v>
      </c>
      <c r="E475" s="2">
        <f t="shared" si="65"/>
        <v>0</v>
      </c>
      <c r="F475" s="2">
        <f t="shared" si="66"/>
        <v>0.13573941737881509</v>
      </c>
      <c r="G475" s="2">
        <f t="shared" si="66"/>
        <v>0.26503151317479201</v>
      </c>
      <c r="H475" s="2">
        <f t="shared" si="67"/>
        <v>0.51216331127118853</v>
      </c>
      <c r="I475" s="2">
        <f t="shared" si="68"/>
        <v>33.869576616076102</v>
      </c>
    </row>
    <row r="476" spans="1:9" ht="13.5" x14ac:dyDescent="0.25">
      <c r="A476" s="3">
        <f>TITRES_STAT!B479</f>
        <v>42698</v>
      </c>
      <c r="B476" s="6">
        <f>TITRES_STAT!D479</f>
        <v>91.377899999999997</v>
      </c>
      <c r="C476" s="2">
        <f t="shared" si="63"/>
        <v>0</v>
      </c>
      <c r="D476" s="2">
        <f t="shared" si="64"/>
        <v>0</v>
      </c>
      <c r="E476" s="2">
        <f t="shared" si="65"/>
        <v>0</v>
      </c>
      <c r="F476" s="2">
        <f t="shared" si="66"/>
        <v>0.12604374470889973</v>
      </c>
      <c r="G476" s="2">
        <f t="shared" si="66"/>
        <v>0.246100690805164</v>
      </c>
      <c r="H476" s="2">
        <f t="shared" si="67"/>
        <v>0.51216331127118853</v>
      </c>
      <c r="I476" s="2">
        <f t="shared" si="68"/>
        <v>33.869576616076102</v>
      </c>
    </row>
    <row r="477" spans="1:9" ht="13.5" x14ac:dyDescent="0.25">
      <c r="A477" s="3">
        <f>TITRES_STAT!B480</f>
        <v>42699</v>
      </c>
      <c r="B477" s="6">
        <f>TITRES_STAT!D480</f>
        <v>91.377899999999997</v>
      </c>
      <c r="C477" s="2">
        <f t="shared" si="63"/>
        <v>0</v>
      </c>
      <c r="D477" s="2">
        <f t="shared" si="64"/>
        <v>0</v>
      </c>
      <c r="E477" s="2">
        <f t="shared" si="65"/>
        <v>0</v>
      </c>
      <c r="F477" s="2">
        <f t="shared" ref="F477:G492" si="69">((F476*13)+D477)/14</f>
        <v>0.11704062008683547</v>
      </c>
      <c r="G477" s="2">
        <f t="shared" si="69"/>
        <v>0.22852207003336658</v>
      </c>
      <c r="H477" s="2">
        <f t="shared" si="67"/>
        <v>0.51216331127118853</v>
      </c>
      <c r="I477" s="2">
        <f t="shared" si="68"/>
        <v>33.869576616076102</v>
      </c>
    </row>
    <row r="478" spans="1:9" ht="13.5" x14ac:dyDescent="0.25">
      <c r="A478" s="3">
        <f>TITRES_STAT!B481</f>
        <v>42702</v>
      </c>
      <c r="B478" s="6">
        <f>TITRES_STAT!D481</f>
        <v>89.474199999999996</v>
      </c>
      <c r="C478" s="2">
        <f t="shared" si="63"/>
        <v>-1.9037000000000006</v>
      </c>
      <c r="D478" s="2">
        <f t="shared" si="64"/>
        <v>0</v>
      </c>
      <c r="E478" s="2">
        <f t="shared" si="65"/>
        <v>1.9037000000000006</v>
      </c>
      <c r="F478" s="2">
        <f t="shared" si="69"/>
        <v>0.10868057579491865</v>
      </c>
      <c r="G478" s="2">
        <f t="shared" si="69"/>
        <v>0.34817763645955474</v>
      </c>
      <c r="H478" s="2">
        <f t="shared" si="67"/>
        <v>0.31214117282211856</v>
      </c>
      <c r="I478" s="2">
        <f t="shared" si="68"/>
        <v>23.788688236249271</v>
      </c>
    </row>
    <row r="479" spans="1:9" ht="13.5" x14ac:dyDescent="0.25">
      <c r="A479" s="3">
        <f>TITRES_STAT!B482</f>
        <v>42703</v>
      </c>
      <c r="B479" s="6">
        <f>TITRES_STAT!D482</f>
        <v>89.093400000000003</v>
      </c>
      <c r="C479" s="2">
        <f t="shared" si="63"/>
        <v>-0.38079999999999359</v>
      </c>
      <c r="D479" s="2">
        <f t="shared" si="64"/>
        <v>0</v>
      </c>
      <c r="E479" s="2">
        <f t="shared" si="65"/>
        <v>0.38079999999999359</v>
      </c>
      <c r="F479" s="2">
        <f t="shared" si="69"/>
        <v>0.10091767752385303</v>
      </c>
      <c r="G479" s="2">
        <f t="shared" si="69"/>
        <v>0.35050780528387182</v>
      </c>
      <c r="H479" s="2">
        <f t="shared" si="67"/>
        <v>0.28791848855440205</v>
      </c>
      <c r="I479" s="2">
        <f t="shared" si="68"/>
        <v>22.355334682520976</v>
      </c>
    </row>
    <row r="480" spans="1:9" ht="13.5" x14ac:dyDescent="0.25">
      <c r="A480" s="3">
        <f>TITRES_STAT!B483</f>
        <v>42704</v>
      </c>
      <c r="B480" s="6">
        <f>TITRES_STAT!D483</f>
        <v>89.093400000000003</v>
      </c>
      <c r="C480" s="2">
        <f t="shared" si="63"/>
        <v>0</v>
      </c>
      <c r="D480" s="2">
        <f t="shared" si="64"/>
        <v>0</v>
      </c>
      <c r="E480" s="2">
        <f t="shared" si="65"/>
        <v>0</v>
      </c>
      <c r="F480" s="2">
        <f t="shared" si="69"/>
        <v>9.3709271986434958E-2</v>
      </c>
      <c r="G480" s="2">
        <f t="shared" si="69"/>
        <v>0.32547153347788094</v>
      </c>
      <c r="H480" s="2">
        <f t="shared" si="67"/>
        <v>0.28791848855440211</v>
      </c>
      <c r="I480" s="2">
        <f t="shared" si="68"/>
        <v>22.355334682520976</v>
      </c>
    </row>
    <row r="481" spans="1:9" ht="13.5" x14ac:dyDescent="0.25">
      <c r="A481" s="3">
        <f>TITRES_STAT!B484</f>
        <v>42705</v>
      </c>
      <c r="B481" s="6">
        <f>TITRES_STAT!D484</f>
        <v>88.941100000000006</v>
      </c>
      <c r="C481" s="2">
        <f t="shared" si="63"/>
        <v>-0.15229999999999677</v>
      </c>
      <c r="D481" s="2">
        <f t="shared" si="64"/>
        <v>0</v>
      </c>
      <c r="E481" s="2">
        <f t="shared" si="65"/>
        <v>0.15229999999999677</v>
      </c>
      <c r="F481" s="2">
        <f t="shared" si="69"/>
        <v>8.7015752558832454E-2</v>
      </c>
      <c r="G481" s="2">
        <f t="shared" si="69"/>
        <v>0.31310213822946065</v>
      </c>
      <c r="H481" s="2">
        <f t="shared" si="67"/>
        <v>0.27791490997439922</v>
      </c>
      <c r="I481" s="2">
        <f t="shared" si="68"/>
        <v>21.747528556495723</v>
      </c>
    </row>
    <row r="482" spans="1:9" ht="13.5" x14ac:dyDescent="0.25">
      <c r="A482" s="3">
        <f>TITRES_STAT!B485</f>
        <v>42706</v>
      </c>
      <c r="B482" s="6">
        <f>TITRES_STAT!D485</f>
        <v>88.941100000000006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8.0800341661772995E-2</v>
      </c>
      <c r="G482" s="2">
        <f t="shared" si="69"/>
        <v>0.2907376997844992</v>
      </c>
      <c r="H482" s="2">
        <f t="shared" si="67"/>
        <v>0.27791490997439922</v>
      </c>
      <c r="I482" s="2">
        <f t="shared" si="68"/>
        <v>21.747528556495723</v>
      </c>
    </row>
    <row r="483" spans="1:9" ht="13.5" x14ac:dyDescent="0.25">
      <c r="A483" s="3">
        <f>TITRES_STAT!B486</f>
        <v>42709</v>
      </c>
      <c r="B483" s="6">
        <f>TITRES_STAT!D486</f>
        <v>88.941100000000006</v>
      </c>
      <c r="C483" s="2">
        <f t="shared" si="63"/>
        <v>0</v>
      </c>
      <c r="D483" s="2">
        <f t="shared" si="64"/>
        <v>0</v>
      </c>
      <c r="E483" s="2">
        <f t="shared" si="65"/>
        <v>0</v>
      </c>
      <c r="F483" s="2">
        <f t="shared" si="69"/>
        <v>7.5028888685932063E-2</v>
      </c>
      <c r="G483" s="2">
        <f t="shared" si="69"/>
        <v>0.26997072122846355</v>
      </c>
      <c r="H483" s="2">
        <f t="shared" si="67"/>
        <v>0.27791490997439916</v>
      </c>
      <c r="I483" s="2">
        <f t="shared" si="68"/>
        <v>21.747528556495723</v>
      </c>
    </row>
    <row r="484" spans="1:9" ht="13.5" x14ac:dyDescent="0.25">
      <c r="A484" s="3">
        <f>TITRES_STAT!B487</f>
        <v>42710</v>
      </c>
      <c r="B484" s="6">
        <f>TITRES_STAT!D487</f>
        <v>88.331999999999994</v>
      </c>
      <c r="C484" s="2">
        <f t="shared" si="63"/>
        <v>-0.60910000000001219</v>
      </c>
      <c r="D484" s="2">
        <f t="shared" si="64"/>
        <v>0</v>
      </c>
      <c r="E484" s="2">
        <f t="shared" si="65"/>
        <v>0.60910000000001219</v>
      </c>
      <c r="F484" s="2">
        <f t="shared" si="69"/>
        <v>6.9669682351222631E-2</v>
      </c>
      <c r="G484" s="2">
        <f t="shared" si="69"/>
        <v>0.29419424114071696</v>
      </c>
      <c r="H484" s="2">
        <f t="shared" si="67"/>
        <v>0.23681524859590541</v>
      </c>
      <c r="I484" s="2">
        <f t="shared" si="68"/>
        <v>19.147180540080655</v>
      </c>
    </row>
    <row r="485" spans="1:9" ht="13.5" x14ac:dyDescent="0.25">
      <c r="A485" s="3">
        <f>TITRES_STAT!B488</f>
        <v>42711</v>
      </c>
      <c r="B485" s="6">
        <f>TITRES_STAT!D488</f>
        <v>88.331999999999994</v>
      </c>
      <c r="C485" s="2">
        <f t="shared" si="63"/>
        <v>0</v>
      </c>
      <c r="D485" s="2">
        <f t="shared" si="64"/>
        <v>0</v>
      </c>
      <c r="E485" s="2">
        <f t="shared" si="65"/>
        <v>0</v>
      </c>
      <c r="F485" s="2">
        <f t="shared" si="69"/>
        <v>6.469327646899245E-2</v>
      </c>
      <c r="G485" s="2">
        <f t="shared" si="69"/>
        <v>0.27318036677352292</v>
      </c>
      <c r="H485" s="2">
        <f t="shared" si="67"/>
        <v>0.23681524859590541</v>
      </c>
      <c r="I485" s="2">
        <f t="shared" si="68"/>
        <v>19.147180540080655</v>
      </c>
    </row>
    <row r="486" spans="1:9" ht="13.5" x14ac:dyDescent="0.25">
      <c r="A486" s="3">
        <f>TITRES_STAT!B489</f>
        <v>42712</v>
      </c>
      <c r="B486" s="6">
        <f>TITRES_STAT!D489</f>
        <v>88.331999999999994</v>
      </c>
      <c r="C486" s="2">
        <f t="shared" si="63"/>
        <v>0</v>
      </c>
      <c r="D486" s="2">
        <f t="shared" si="64"/>
        <v>0</v>
      </c>
      <c r="E486" s="2">
        <f t="shared" si="65"/>
        <v>0</v>
      </c>
      <c r="F486" s="2">
        <f t="shared" si="69"/>
        <v>6.0072328149778705E-2</v>
      </c>
      <c r="G486" s="2">
        <f t="shared" si="69"/>
        <v>0.25366748343255702</v>
      </c>
      <c r="H486" s="2">
        <f t="shared" si="67"/>
        <v>0.23681524859590539</v>
      </c>
      <c r="I486" s="2">
        <f t="shared" si="68"/>
        <v>19.147180540080655</v>
      </c>
    </row>
    <row r="487" spans="1:9" ht="13.5" x14ac:dyDescent="0.25">
      <c r="A487" s="3">
        <f>TITRES_STAT!B490</f>
        <v>42713</v>
      </c>
      <c r="B487" s="6">
        <f>TITRES_STAT!D490</f>
        <v>88.331999999999994</v>
      </c>
      <c r="C487" s="2">
        <f t="shared" si="63"/>
        <v>0</v>
      </c>
      <c r="D487" s="2">
        <f t="shared" si="64"/>
        <v>0</v>
      </c>
      <c r="E487" s="2">
        <f t="shared" si="65"/>
        <v>0</v>
      </c>
      <c r="F487" s="2">
        <f t="shared" si="69"/>
        <v>5.5781447567651653E-2</v>
      </c>
      <c r="G487" s="2">
        <f t="shared" si="69"/>
        <v>0.23554837747308865</v>
      </c>
      <c r="H487" s="2">
        <f t="shared" si="67"/>
        <v>0.23681524859590539</v>
      </c>
      <c r="I487" s="2">
        <f t="shared" si="68"/>
        <v>19.147180540080655</v>
      </c>
    </row>
    <row r="488" spans="1:9" ht="13.5" x14ac:dyDescent="0.25">
      <c r="A488" s="3">
        <f>TITRES_STAT!B491</f>
        <v>42717</v>
      </c>
      <c r="B488" s="6">
        <f>TITRES_STAT!D491</f>
        <v>90.981899999999996</v>
      </c>
      <c r="C488" s="2">
        <f t="shared" si="63"/>
        <v>2.6499000000000024</v>
      </c>
      <c r="D488" s="2">
        <f t="shared" si="64"/>
        <v>2.6499000000000024</v>
      </c>
      <c r="E488" s="2">
        <f t="shared" si="65"/>
        <v>0</v>
      </c>
      <c r="F488" s="2">
        <f t="shared" si="69"/>
        <v>0.2410756298842481</v>
      </c>
      <c r="G488" s="2">
        <f t="shared" si="69"/>
        <v>0.21872349336786806</v>
      </c>
      <c r="H488" s="2">
        <f t="shared" si="67"/>
        <v>1.1021935786238852</v>
      </c>
      <c r="I488" s="2">
        <f t="shared" si="68"/>
        <v>52.430641489514542</v>
      </c>
    </row>
    <row r="489" spans="1:9" ht="13.5" x14ac:dyDescent="0.25">
      <c r="A489" s="3">
        <f>TITRES_STAT!B492</f>
        <v>42718</v>
      </c>
      <c r="B489" s="6">
        <f>TITRES_STAT!D492</f>
        <v>91.606300000000005</v>
      </c>
      <c r="C489" s="2">
        <f t="shared" si="63"/>
        <v>0.6244000000000085</v>
      </c>
      <c r="D489" s="2">
        <f t="shared" si="64"/>
        <v>0.6244000000000085</v>
      </c>
      <c r="E489" s="2">
        <f t="shared" si="65"/>
        <v>0</v>
      </c>
      <c r="F489" s="2">
        <f t="shared" si="69"/>
        <v>0.26845594203537387</v>
      </c>
      <c r="G489" s="2">
        <f t="shared" si="69"/>
        <v>0.20310038669873462</v>
      </c>
      <c r="H489" s="2">
        <f t="shared" si="67"/>
        <v>1.321789418518357</v>
      </c>
      <c r="I489" s="2">
        <f t="shared" si="68"/>
        <v>56.929771837872053</v>
      </c>
    </row>
    <row r="490" spans="1:9" ht="13.5" x14ac:dyDescent="0.25">
      <c r="A490" s="3">
        <f>TITRES_STAT!B493</f>
        <v>42719</v>
      </c>
      <c r="B490" s="6">
        <f>TITRES_STAT!D493</f>
        <v>90.616399999999999</v>
      </c>
      <c r="C490" s="2">
        <f t="shared" si="63"/>
        <v>-0.98990000000000578</v>
      </c>
      <c r="D490" s="2">
        <f t="shared" si="64"/>
        <v>0</v>
      </c>
      <c r="E490" s="2">
        <f t="shared" si="65"/>
        <v>0.98990000000000578</v>
      </c>
      <c r="F490" s="2">
        <f t="shared" si="69"/>
        <v>0.24928051760427575</v>
      </c>
      <c r="G490" s="2">
        <f t="shared" si="69"/>
        <v>0.25930035907739685</v>
      </c>
      <c r="H490" s="2">
        <f t="shared" si="67"/>
        <v>0.96135816583990785</v>
      </c>
      <c r="I490" s="2">
        <f t="shared" si="68"/>
        <v>49.014921526493744</v>
      </c>
    </row>
    <row r="491" spans="1:9" ht="13.5" x14ac:dyDescent="0.25">
      <c r="A491" s="3">
        <f>TITRES_STAT!B494</f>
        <v>42720</v>
      </c>
      <c r="B491" s="6">
        <f>TITRES_STAT!D494</f>
        <v>90.616399999999999</v>
      </c>
      <c r="C491" s="2">
        <f t="shared" si="63"/>
        <v>0</v>
      </c>
      <c r="D491" s="2">
        <f t="shared" si="64"/>
        <v>0</v>
      </c>
      <c r="E491" s="2">
        <f t="shared" si="65"/>
        <v>0</v>
      </c>
      <c r="F491" s="2">
        <f t="shared" si="69"/>
        <v>0.23147476634682748</v>
      </c>
      <c r="G491" s="2">
        <f t="shared" si="69"/>
        <v>0.2407789048575828</v>
      </c>
      <c r="H491" s="2">
        <f t="shared" si="67"/>
        <v>0.96135816583990785</v>
      </c>
      <c r="I491" s="2">
        <f t="shared" si="68"/>
        <v>49.014921526493744</v>
      </c>
    </row>
    <row r="492" spans="1:9" ht="13.5" x14ac:dyDescent="0.25">
      <c r="A492" s="3">
        <f>TITRES_STAT!B495</f>
        <v>42723</v>
      </c>
      <c r="B492" s="6">
        <f>TITRES_STAT!D495</f>
        <v>89.093400000000003</v>
      </c>
      <c r="C492" s="2">
        <f t="shared" si="63"/>
        <v>-1.5229999999999961</v>
      </c>
      <c r="D492" s="2">
        <f t="shared" si="64"/>
        <v>0</v>
      </c>
      <c r="E492" s="2">
        <f t="shared" si="65"/>
        <v>1.5229999999999961</v>
      </c>
      <c r="F492" s="2">
        <f t="shared" si="69"/>
        <v>0.21494085446491124</v>
      </c>
      <c r="G492" s="2">
        <f t="shared" si="69"/>
        <v>0.3323661259391838</v>
      </c>
      <c r="H492" s="2">
        <f t="shared" si="67"/>
        <v>0.64669903967361886</v>
      </c>
      <c r="I492" s="2">
        <f t="shared" si="68"/>
        <v>39.272448947428593</v>
      </c>
    </row>
    <row r="493" spans="1:9" ht="13.5" x14ac:dyDescent="0.25">
      <c r="A493" s="3">
        <f>TITRES_STAT!B496</f>
        <v>42724</v>
      </c>
      <c r="B493" s="6">
        <f>TITRES_STAT!D496</f>
        <v>91.301699999999997</v>
      </c>
      <c r="C493" s="2">
        <f t="shared" si="63"/>
        <v>2.2082999999999942</v>
      </c>
      <c r="D493" s="2">
        <f t="shared" si="64"/>
        <v>2.2082999999999942</v>
      </c>
      <c r="E493" s="2">
        <f t="shared" si="65"/>
        <v>0</v>
      </c>
      <c r="F493" s="2">
        <f t="shared" ref="F493:G508" si="70">((F492*13)+D493)/14</f>
        <v>0.35732365057456</v>
      </c>
      <c r="G493" s="2">
        <f t="shared" si="70"/>
        <v>0.30862568837209919</v>
      </c>
      <c r="H493" s="2">
        <f t="shared" si="67"/>
        <v>1.1577897240483346</v>
      </c>
      <c r="I493" s="2">
        <f t="shared" si="68"/>
        <v>53.656281293070052</v>
      </c>
    </row>
    <row r="494" spans="1:9" ht="13.5" x14ac:dyDescent="0.25">
      <c r="A494" s="3">
        <f>TITRES_STAT!B497</f>
        <v>42725</v>
      </c>
      <c r="B494" s="6">
        <f>TITRES_STAT!D497</f>
        <v>91.301699999999997</v>
      </c>
      <c r="C494" s="2">
        <f t="shared" si="63"/>
        <v>0</v>
      </c>
      <c r="D494" s="2">
        <f t="shared" si="64"/>
        <v>0</v>
      </c>
      <c r="E494" s="2">
        <f t="shared" si="65"/>
        <v>0</v>
      </c>
      <c r="F494" s="2">
        <f t="shared" si="70"/>
        <v>0.33180053267637716</v>
      </c>
      <c r="G494" s="2">
        <f t="shared" si="70"/>
        <v>0.28658099634552064</v>
      </c>
      <c r="H494" s="2">
        <f t="shared" si="67"/>
        <v>1.1577897240483346</v>
      </c>
      <c r="I494" s="2">
        <f t="shared" si="68"/>
        <v>53.656281293070052</v>
      </c>
    </row>
    <row r="495" spans="1:9" ht="13.5" x14ac:dyDescent="0.25">
      <c r="A495" s="3">
        <f>TITRES_STAT!B498</f>
        <v>42726</v>
      </c>
      <c r="B495" s="6">
        <f>TITRES_STAT!D498</f>
        <v>89.854900000000001</v>
      </c>
      <c r="C495" s="2">
        <f t="shared" si="63"/>
        <v>-1.4467999999999961</v>
      </c>
      <c r="D495" s="2">
        <f t="shared" si="64"/>
        <v>0</v>
      </c>
      <c r="E495" s="2">
        <f t="shared" si="65"/>
        <v>1.4467999999999961</v>
      </c>
      <c r="F495" s="2">
        <f t="shared" si="70"/>
        <v>0.30810049462806449</v>
      </c>
      <c r="G495" s="2">
        <f t="shared" si="70"/>
        <v>0.36945378232084031</v>
      </c>
      <c r="H495" s="2">
        <f t="shared" si="67"/>
        <v>0.83393514797069934</v>
      </c>
      <c r="I495" s="2">
        <f t="shared" si="68"/>
        <v>45.47244480773881</v>
      </c>
    </row>
    <row r="496" spans="1:9" ht="13.5" x14ac:dyDescent="0.25">
      <c r="A496" s="3">
        <f>TITRES_STAT!B499</f>
        <v>42727</v>
      </c>
      <c r="B496" s="6">
        <f>TITRES_STAT!D499</f>
        <v>91.377899999999997</v>
      </c>
      <c r="C496" s="2">
        <f t="shared" si="63"/>
        <v>1.5229999999999961</v>
      </c>
      <c r="D496" s="2">
        <f t="shared" si="64"/>
        <v>1.5229999999999961</v>
      </c>
      <c r="E496" s="2">
        <f t="shared" si="65"/>
        <v>0</v>
      </c>
      <c r="F496" s="2">
        <f t="shared" si="70"/>
        <v>0.39487903072605957</v>
      </c>
      <c r="G496" s="2">
        <f t="shared" si="70"/>
        <v>0.34306422644078027</v>
      </c>
      <c r="H496" s="2">
        <f t="shared" si="67"/>
        <v>1.151035288123297</v>
      </c>
      <c r="I496" s="2">
        <f t="shared" si="68"/>
        <v>53.510758027941748</v>
      </c>
    </row>
    <row r="497" spans="1:9" ht="13.5" x14ac:dyDescent="0.25">
      <c r="A497" s="3">
        <f>TITRES_STAT!B500</f>
        <v>42730</v>
      </c>
      <c r="B497" s="6">
        <f>TITRES_STAT!D500</f>
        <v>90.616399999999999</v>
      </c>
      <c r="C497" s="2">
        <f t="shared" si="63"/>
        <v>-0.76149999999999807</v>
      </c>
      <c r="D497" s="2">
        <f t="shared" si="64"/>
        <v>0</v>
      </c>
      <c r="E497" s="2">
        <f t="shared" si="65"/>
        <v>0.76149999999999807</v>
      </c>
      <c r="F497" s="2">
        <f t="shared" si="70"/>
        <v>0.36667338567419822</v>
      </c>
      <c r="G497" s="2">
        <f t="shared" si="70"/>
        <v>0.37295249598072439</v>
      </c>
      <c r="H497" s="2">
        <f t="shared" si="67"/>
        <v>0.98316377990710457</v>
      </c>
      <c r="I497" s="2">
        <f t="shared" si="68"/>
        <v>49.57552118832858</v>
      </c>
    </row>
    <row r="498" spans="1:9" ht="13.5" x14ac:dyDescent="0.25">
      <c r="A498" s="3">
        <f>TITRES_STAT!B501</f>
        <v>42731</v>
      </c>
      <c r="B498" s="6">
        <f>TITRES_STAT!D501</f>
        <v>90.616399999999999</v>
      </c>
      <c r="C498" s="2">
        <f t="shared" si="63"/>
        <v>0</v>
      </c>
      <c r="D498" s="2">
        <f t="shared" si="64"/>
        <v>0</v>
      </c>
      <c r="E498" s="2">
        <f t="shared" si="65"/>
        <v>0</v>
      </c>
      <c r="F498" s="2">
        <f t="shared" si="70"/>
        <v>0.34048242955461261</v>
      </c>
      <c r="G498" s="2">
        <f t="shared" si="70"/>
        <v>0.34631303198210123</v>
      </c>
      <c r="H498" s="2">
        <f t="shared" si="67"/>
        <v>0.98316377990710446</v>
      </c>
      <c r="I498" s="2">
        <f t="shared" si="68"/>
        <v>49.57552118832858</v>
      </c>
    </row>
    <row r="499" spans="1:9" ht="13.5" x14ac:dyDescent="0.25">
      <c r="A499" s="3">
        <f>TITRES_STAT!B502</f>
        <v>42732</v>
      </c>
      <c r="B499" s="6">
        <f>TITRES_STAT!D502</f>
        <v>90.616399999999999</v>
      </c>
      <c r="C499" s="2">
        <f t="shared" si="63"/>
        <v>0</v>
      </c>
      <c r="D499" s="2">
        <f t="shared" si="64"/>
        <v>0</v>
      </c>
      <c r="E499" s="2">
        <f t="shared" si="65"/>
        <v>0</v>
      </c>
      <c r="F499" s="2">
        <f t="shared" si="70"/>
        <v>0.31616225601499742</v>
      </c>
      <c r="G499" s="2">
        <f t="shared" si="70"/>
        <v>0.32157638684052259</v>
      </c>
      <c r="H499" s="2">
        <f t="shared" si="67"/>
        <v>0.98316377990710446</v>
      </c>
      <c r="I499" s="2">
        <f t="shared" si="68"/>
        <v>49.57552118832858</v>
      </c>
    </row>
    <row r="500" spans="1:9" ht="13.5" x14ac:dyDescent="0.25">
      <c r="A500" s="3">
        <f>TITRES_STAT!B503</f>
        <v>42733</v>
      </c>
      <c r="B500" s="6">
        <f>TITRES_STAT!D503</f>
        <v>89.854900000000001</v>
      </c>
      <c r="C500" s="2">
        <f t="shared" si="63"/>
        <v>-0.76149999999999807</v>
      </c>
      <c r="D500" s="2">
        <f t="shared" si="64"/>
        <v>0</v>
      </c>
      <c r="E500" s="2">
        <f t="shared" si="65"/>
        <v>0.76149999999999807</v>
      </c>
      <c r="F500" s="2">
        <f t="shared" si="70"/>
        <v>0.29357923772821193</v>
      </c>
      <c r="G500" s="2">
        <f t="shared" si="70"/>
        <v>0.3529995020661994</v>
      </c>
      <c r="H500" s="2">
        <f t="shared" si="67"/>
        <v>0.83167040182724072</v>
      </c>
      <c r="I500" s="2">
        <f t="shared" si="68"/>
        <v>45.405024888625249</v>
      </c>
    </row>
    <row r="501" spans="1:9" ht="13.5" x14ac:dyDescent="0.25">
      <c r="A501" s="3">
        <f>TITRES_STAT!B504</f>
        <v>42734</v>
      </c>
      <c r="B501" s="6">
        <f>TITRES_STAT!D504</f>
        <v>91.377899999999997</v>
      </c>
      <c r="C501" s="2">
        <f t="shared" si="63"/>
        <v>1.5229999999999961</v>
      </c>
      <c r="D501" s="2">
        <f t="shared" si="64"/>
        <v>1.5229999999999961</v>
      </c>
      <c r="E501" s="2">
        <f t="shared" si="65"/>
        <v>0</v>
      </c>
      <c r="F501" s="2">
        <f t="shared" si="70"/>
        <v>0.38139500646191082</v>
      </c>
      <c r="G501" s="2">
        <f t="shared" si="70"/>
        <v>0.32778525191861368</v>
      </c>
      <c r="H501" s="2">
        <f t="shared" si="67"/>
        <v>1.1635514539763614</v>
      </c>
      <c r="I501" s="2">
        <f t="shared" si="68"/>
        <v>53.779698737364726</v>
      </c>
    </row>
    <row r="502" spans="1:9" ht="13.5" x14ac:dyDescent="0.25">
      <c r="A502" s="3">
        <f>TITRES_STAT!B505</f>
        <v>42737</v>
      </c>
      <c r="B502" s="6">
        <f>TITRES_STAT!D505</f>
        <v>91.377899999999997</v>
      </c>
      <c r="C502" s="2">
        <f t="shared" si="63"/>
        <v>0</v>
      </c>
      <c r="D502" s="2">
        <f t="shared" si="64"/>
        <v>0</v>
      </c>
      <c r="E502" s="2">
        <f t="shared" si="65"/>
        <v>0</v>
      </c>
      <c r="F502" s="2">
        <f t="shared" si="70"/>
        <v>0.35415250600034576</v>
      </c>
      <c r="G502" s="2">
        <f t="shared" si="70"/>
        <v>0.30437201963871269</v>
      </c>
      <c r="H502" s="2">
        <f t="shared" si="67"/>
        <v>1.1635514539763614</v>
      </c>
      <c r="I502" s="2">
        <f t="shared" si="68"/>
        <v>53.779698737364726</v>
      </c>
    </row>
    <row r="503" spans="1:9" ht="13.5" x14ac:dyDescent="0.25">
      <c r="A503" s="3">
        <f>TITRES_STAT!B506</f>
        <v>42738</v>
      </c>
      <c r="B503" s="6">
        <f>TITRES_STAT!D506</f>
        <v>89.093400000000003</v>
      </c>
      <c r="C503" s="2">
        <f t="shared" si="63"/>
        <v>-2.2844999999999942</v>
      </c>
      <c r="D503" s="2">
        <f t="shared" si="64"/>
        <v>0</v>
      </c>
      <c r="E503" s="2">
        <f t="shared" si="65"/>
        <v>2.2844999999999942</v>
      </c>
      <c r="F503" s="2">
        <f t="shared" si="70"/>
        <v>0.32885589842889251</v>
      </c>
      <c r="G503" s="2">
        <f t="shared" si="70"/>
        <v>0.44580973252166134</v>
      </c>
      <c r="H503" s="2">
        <f t="shared" si="67"/>
        <v>0.73765975580830057</v>
      </c>
      <c r="I503" s="2">
        <f t="shared" si="68"/>
        <v>42.451334522917939</v>
      </c>
    </row>
    <row r="504" spans="1:9" ht="13.5" x14ac:dyDescent="0.25">
      <c r="A504" s="3">
        <f>TITRES_STAT!B507</f>
        <v>42739</v>
      </c>
      <c r="B504" s="6">
        <f>TITRES_STAT!D507</f>
        <v>91.355000000000004</v>
      </c>
      <c r="C504" s="2">
        <f t="shared" si="63"/>
        <v>2.2616000000000014</v>
      </c>
      <c r="D504" s="2">
        <f t="shared" si="64"/>
        <v>2.2616000000000014</v>
      </c>
      <c r="E504" s="2">
        <f t="shared" si="65"/>
        <v>0</v>
      </c>
      <c r="F504" s="2">
        <f t="shared" si="70"/>
        <v>0.46690904854111459</v>
      </c>
      <c r="G504" s="2">
        <f t="shared" si="70"/>
        <v>0.41396618019868553</v>
      </c>
      <c r="H504" s="2">
        <f t="shared" si="67"/>
        <v>1.1278917720211319</v>
      </c>
      <c r="I504" s="2">
        <f t="shared" si="68"/>
        <v>53.005128684238876</v>
      </c>
    </row>
    <row r="505" spans="1:9" ht="13.5" x14ac:dyDescent="0.25">
      <c r="A505" s="3">
        <f>TITRES_STAT!B508</f>
        <v>42740</v>
      </c>
      <c r="B505" s="6">
        <f>TITRES_STAT!D508</f>
        <v>92.139399999999995</v>
      </c>
      <c r="C505" s="2">
        <f t="shared" si="63"/>
        <v>0.78439999999999088</v>
      </c>
      <c r="D505" s="2">
        <f t="shared" si="64"/>
        <v>0.78439999999999088</v>
      </c>
      <c r="E505" s="2">
        <f t="shared" si="65"/>
        <v>0</v>
      </c>
      <c r="F505" s="2">
        <f t="shared" si="70"/>
        <v>0.48958697364532006</v>
      </c>
      <c r="G505" s="2">
        <f t="shared" si="70"/>
        <v>0.38439716732735085</v>
      </c>
      <c r="H505" s="2">
        <f t="shared" si="67"/>
        <v>1.2736487551386924</v>
      </c>
      <c r="I505" s="2">
        <f t="shared" si="68"/>
        <v>56.017832669189048</v>
      </c>
    </row>
    <row r="506" spans="1:9" ht="13.5" x14ac:dyDescent="0.25">
      <c r="A506" s="3">
        <f>TITRES_STAT!B509</f>
        <v>42741</v>
      </c>
      <c r="B506" s="6">
        <f>TITRES_STAT!D509</f>
        <v>95.185299999999998</v>
      </c>
      <c r="C506" s="2">
        <f t="shared" si="63"/>
        <v>3.0459000000000032</v>
      </c>
      <c r="D506" s="2">
        <f t="shared" si="64"/>
        <v>3.0459000000000032</v>
      </c>
      <c r="E506" s="2">
        <f t="shared" si="65"/>
        <v>0</v>
      </c>
      <c r="F506" s="2">
        <f t="shared" si="70"/>
        <v>0.67218076124208304</v>
      </c>
      <c r="G506" s="2">
        <f t="shared" si="70"/>
        <v>0.35694022680396864</v>
      </c>
      <c r="H506" s="2">
        <f t="shared" si="67"/>
        <v>1.8831745787264385</v>
      </c>
      <c r="I506" s="2">
        <f t="shared" si="68"/>
        <v>65.316009395389372</v>
      </c>
    </row>
    <row r="507" spans="1:9" ht="13.5" x14ac:dyDescent="0.25">
      <c r="A507" s="3">
        <f>TITRES_STAT!B510</f>
        <v>42744</v>
      </c>
      <c r="B507" s="6">
        <f>TITRES_STAT!D510</f>
        <v>98.040899999999993</v>
      </c>
      <c r="C507" s="2">
        <f t="shared" si="63"/>
        <v>2.8555999999999955</v>
      </c>
      <c r="D507" s="2">
        <f t="shared" si="64"/>
        <v>2.8555999999999955</v>
      </c>
      <c r="E507" s="2">
        <f t="shared" si="65"/>
        <v>0</v>
      </c>
      <c r="F507" s="2">
        <f t="shared" si="70"/>
        <v>0.82813927829621969</v>
      </c>
      <c r="G507" s="2">
        <f t="shared" si="70"/>
        <v>0.3314444963179709</v>
      </c>
      <c r="H507" s="2">
        <f t="shared" si="67"/>
        <v>2.4985760436394311</v>
      </c>
      <c r="I507" s="2">
        <f t="shared" si="68"/>
        <v>71.416942563874088</v>
      </c>
    </row>
    <row r="508" spans="1:9" ht="13.5" x14ac:dyDescent="0.25">
      <c r="A508" s="3">
        <f>TITRES_STAT!B511</f>
        <v>42745</v>
      </c>
      <c r="B508" s="6">
        <f>TITRES_STAT!D511</f>
        <v>100.9802</v>
      </c>
      <c r="C508" s="2">
        <f t="shared" si="63"/>
        <v>2.9393000000000029</v>
      </c>
      <c r="D508" s="2">
        <f t="shared" si="64"/>
        <v>2.9393000000000029</v>
      </c>
      <c r="E508" s="2">
        <f t="shared" si="65"/>
        <v>0</v>
      </c>
      <c r="F508" s="2">
        <f t="shared" si="70"/>
        <v>0.97893647270363282</v>
      </c>
      <c r="G508" s="2">
        <f t="shared" si="70"/>
        <v>0.30776988943811584</v>
      </c>
      <c r="H508" s="2">
        <f t="shared" si="67"/>
        <v>3.180741541970987</v>
      </c>
      <c r="I508" s="2">
        <f t="shared" si="68"/>
        <v>76.080798347353578</v>
      </c>
    </row>
    <row r="509" spans="1:9" ht="13.5" x14ac:dyDescent="0.25">
      <c r="A509" s="3">
        <f>TITRES_STAT!B512</f>
        <v>42746</v>
      </c>
      <c r="B509" s="6">
        <f>TITRES_STAT!D512</f>
        <v>103.94240000000001</v>
      </c>
      <c r="C509" s="2">
        <f t="shared" si="63"/>
        <v>2.9622000000000099</v>
      </c>
      <c r="D509" s="2">
        <f t="shared" si="64"/>
        <v>2.9622000000000099</v>
      </c>
      <c r="E509" s="2">
        <f t="shared" si="65"/>
        <v>0</v>
      </c>
      <c r="F509" s="2">
        <f t="shared" ref="F509:G524" si="71">((F508*13)+D509)/14</f>
        <v>1.1205981532248026</v>
      </c>
      <c r="G509" s="2">
        <f t="shared" si="71"/>
        <v>0.28578632590682185</v>
      </c>
      <c r="H509" s="2">
        <f t="shared" si="67"/>
        <v>3.9211048662634891</v>
      </c>
      <c r="I509" s="2">
        <f t="shared" si="68"/>
        <v>79.679360079166884</v>
      </c>
    </row>
    <row r="510" spans="1:9" ht="13.5" x14ac:dyDescent="0.25">
      <c r="A510" s="3">
        <f>TITRES_STAT!B513</f>
        <v>42747</v>
      </c>
      <c r="B510" s="6">
        <f>TITRES_STAT!D513</f>
        <v>103.94240000000001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1.0405554279944595</v>
      </c>
      <c r="G510" s="2">
        <f t="shared" si="71"/>
        <v>0.26537301691347742</v>
      </c>
      <c r="H510" s="2">
        <f t="shared" si="67"/>
        <v>3.9211048662634891</v>
      </c>
      <c r="I510" s="2">
        <f t="shared" si="68"/>
        <v>79.679360079166884</v>
      </c>
    </row>
    <row r="511" spans="1:9" ht="13.5" x14ac:dyDescent="0.25">
      <c r="A511" s="3">
        <f>TITRES_STAT!B514</f>
        <v>42748</v>
      </c>
      <c r="B511" s="6">
        <f>TITRES_STAT!D514</f>
        <v>103.5616</v>
      </c>
      <c r="C511" s="2">
        <f t="shared" si="63"/>
        <v>-0.3808000000000078</v>
      </c>
      <c r="D511" s="2">
        <f t="shared" si="64"/>
        <v>0</v>
      </c>
      <c r="E511" s="2">
        <f t="shared" si="65"/>
        <v>0.3808000000000078</v>
      </c>
      <c r="F511" s="2">
        <f t="shared" si="71"/>
        <v>0.96623004028056958</v>
      </c>
      <c r="G511" s="2">
        <f t="shared" si="71"/>
        <v>0.27361780141965814</v>
      </c>
      <c r="H511" s="2">
        <f t="shared" si="67"/>
        <v>3.5313127847212886</v>
      </c>
      <c r="I511" s="2">
        <f t="shared" si="68"/>
        <v>77.931340264750503</v>
      </c>
    </row>
    <row r="512" spans="1:9" ht="13.5" x14ac:dyDescent="0.25">
      <c r="A512" s="3">
        <f>TITRES_STAT!B515</f>
        <v>42751</v>
      </c>
      <c r="B512" s="6">
        <f>TITRES_STAT!D515</f>
        <v>105.0998</v>
      </c>
      <c r="C512" s="2">
        <f t="shared" si="63"/>
        <v>1.5382000000000033</v>
      </c>
      <c r="D512" s="2">
        <f t="shared" si="64"/>
        <v>1.5382000000000033</v>
      </c>
      <c r="E512" s="2">
        <f t="shared" si="65"/>
        <v>0</v>
      </c>
      <c r="F512" s="2">
        <f t="shared" si="71"/>
        <v>1.0070850374033864</v>
      </c>
      <c r="G512" s="2">
        <f t="shared" si="71"/>
        <v>0.25407367274682541</v>
      </c>
      <c r="H512" s="2">
        <f t="shared" si="67"/>
        <v>3.9637520350520838</v>
      </c>
      <c r="I512" s="2">
        <f t="shared" si="68"/>
        <v>79.853949332311743</v>
      </c>
    </row>
    <row r="513" spans="1:9" ht="13.5" x14ac:dyDescent="0.25">
      <c r="A513" s="3">
        <f>TITRES_STAT!B516</f>
        <v>42752</v>
      </c>
      <c r="B513" s="6">
        <f>TITRES_STAT!D516</f>
        <v>105.23690000000001</v>
      </c>
      <c r="C513" s="2">
        <f t="shared" si="63"/>
        <v>0.13710000000000377</v>
      </c>
      <c r="D513" s="2">
        <f t="shared" si="64"/>
        <v>0.13710000000000377</v>
      </c>
      <c r="E513" s="2">
        <f t="shared" si="65"/>
        <v>0</v>
      </c>
      <c r="F513" s="2">
        <f t="shared" si="71"/>
        <v>0.94494324901743043</v>
      </c>
      <c r="G513" s="2">
        <f t="shared" si="71"/>
        <v>0.23592555326490933</v>
      </c>
      <c r="H513" s="2">
        <f t="shared" si="67"/>
        <v>4.0052602863090447</v>
      </c>
      <c r="I513" s="2">
        <f t="shared" si="68"/>
        <v>80.021019032010912</v>
      </c>
    </row>
    <row r="514" spans="1:9" ht="13.5" x14ac:dyDescent="0.25">
      <c r="A514" s="3">
        <f>TITRES_STAT!B517</f>
        <v>42753</v>
      </c>
      <c r="B514" s="6">
        <f>TITRES_STAT!D517</f>
        <v>105.9222</v>
      </c>
      <c r="C514" s="2">
        <f t="shared" si="63"/>
        <v>0.68529999999999802</v>
      </c>
      <c r="D514" s="2">
        <f t="shared" si="64"/>
        <v>0.68529999999999802</v>
      </c>
      <c r="E514" s="2">
        <f t="shared" si="65"/>
        <v>0</v>
      </c>
      <c r="F514" s="2">
        <f t="shared" si="71"/>
        <v>0.92639730265904241</v>
      </c>
      <c r="G514" s="2">
        <f t="shared" si="71"/>
        <v>0.2190737280317015</v>
      </c>
      <c r="H514" s="2">
        <f t="shared" si="67"/>
        <v>4.2287010449969893</v>
      </c>
      <c r="I514" s="2">
        <f t="shared" si="68"/>
        <v>80.874791054332007</v>
      </c>
    </row>
    <row r="515" spans="1:9" ht="13.5" x14ac:dyDescent="0.25">
      <c r="A515" s="3">
        <f>TITRES_STAT!B518</f>
        <v>42754</v>
      </c>
      <c r="B515" s="6">
        <f>TITRES_STAT!D518</f>
        <v>108.1305</v>
      </c>
      <c r="C515" s="2">
        <f t="shared" ref="C515:C578" si="72">B515-B514</f>
        <v>2.2082999999999942</v>
      </c>
      <c r="D515" s="2">
        <f t="shared" ref="D515:D578" si="73">IF(C515&gt;0,C515,0)</f>
        <v>2.2082999999999942</v>
      </c>
      <c r="E515" s="2">
        <f t="shared" ref="E515:E578" si="74">IF(C515&lt;0,-C515,0)</f>
        <v>0</v>
      </c>
      <c r="F515" s="2">
        <f t="shared" si="71"/>
        <v>1.017961781040539</v>
      </c>
      <c r="G515" s="2">
        <f t="shared" si="71"/>
        <v>0.2034256046008657</v>
      </c>
      <c r="H515" s="2">
        <f t="shared" si="67"/>
        <v>5.0040985894467243</v>
      </c>
      <c r="I515" s="2">
        <f t="shared" si="68"/>
        <v>83.344710532274092</v>
      </c>
    </row>
    <row r="516" spans="1:9" ht="13.5" x14ac:dyDescent="0.25">
      <c r="A516" s="3">
        <f>TITRES_STAT!B519</f>
        <v>42755</v>
      </c>
      <c r="B516" s="6">
        <f>TITRES_STAT!D519</f>
        <v>108.1305</v>
      </c>
      <c r="C516" s="2">
        <f t="shared" si="72"/>
        <v>0</v>
      </c>
      <c r="D516" s="2">
        <f t="shared" si="73"/>
        <v>0</v>
      </c>
      <c r="E516" s="2">
        <f t="shared" si="74"/>
        <v>0</v>
      </c>
      <c r="F516" s="2">
        <f t="shared" si="71"/>
        <v>0.94525022525192903</v>
      </c>
      <c r="G516" s="2">
        <f t="shared" si="71"/>
        <v>0.18889520427223244</v>
      </c>
      <c r="H516" s="2">
        <f t="shared" si="67"/>
        <v>5.0040985894467234</v>
      </c>
      <c r="I516" s="2">
        <f t="shared" si="68"/>
        <v>83.344710532274092</v>
      </c>
    </row>
    <row r="517" spans="1:9" ht="13.5" x14ac:dyDescent="0.25">
      <c r="A517" s="3">
        <f>TITRES_STAT!B520</f>
        <v>42758</v>
      </c>
      <c r="B517" s="6">
        <f>TITRES_STAT!D520</f>
        <v>107.3614</v>
      </c>
      <c r="C517" s="2">
        <f t="shared" si="72"/>
        <v>-0.76909999999999457</v>
      </c>
      <c r="D517" s="2">
        <f t="shared" si="73"/>
        <v>0</v>
      </c>
      <c r="E517" s="2">
        <f t="shared" si="74"/>
        <v>0.76909999999999457</v>
      </c>
      <c r="F517" s="2">
        <f t="shared" si="71"/>
        <v>0.87773235201964839</v>
      </c>
      <c r="G517" s="2">
        <f t="shared" si="71"/>
        <v>0.23033840396707259</v>
      </c>
      <c r="H517" s="2">
        <f t="shared" si="67"/>
        <v>3.8106209685516546</v>
      </c>
      <c r="I517" s="2">
        <f t="shared" si="68"/>
        <v>79.212662844624973</v>
      </c>
    </row>
    <row r="518" spans="1:9" ht="13.5" x14ac:dyDescent="0.25">
      <c r="A518" s="3">
        <f>TITRES_STAT!B521</f>
        <v>42759</v>
      </c>
      <c r="B518" s="6">
        <f>TITRES_STAT!D521</f>
        <v>107.3614</v>
      </c>
      <c r="C518" s="2">
        <f t="shared" si="72"/>
        <v>0</v>
      </c>
      <c r="D518" s="2">
        <f t="shared" si="73"/>
        <v>0</v>
      </c>
      <c r="E518" s="2">
        <f t="shared" si="74"/>
        <v>0</v>
      </c>
      <c r="F518" s="2">
        <f t="shared" si="71"/>
        <v>0.81503718401824499</v>
      </c>
      <c r="G518" s="2">
        <f t="shared" si="71"/>
        <v>0.2138856608265674</v>
      </c>
      <c r="H518" s="2">
        <f t="shared" si="67"/>
        <v>3.8106209685516546</v>
      </c>
      <c r="I518" s="2">
        <f t="shared" si="68"/>
        <v>79.212662844624973</v>
      </c>
    </row>
    <row r="519" spans="1:9" ht="13.5" x14ac:dyDescent="0.25">
      <c r="A519" s="3">
        <f>TITRES_STAT!B522</f>
        <v>42760</v>
      </c>
      <c r="B519" s="6">
        <f>TITRES_STAT!D522</f>
        <v>107.3614</v>
      </c>
      <c r="C519" s="2">
        <f t="shared" si="72"/>
        <v>0</v>
      </c>
      <c r="D519" s="2">
        <f t="shared" si="73"/>
        <v>0</v>
      </c>
      <c r="E519" s="2">
        <f t="shared" si="74"/>
        <v>0</v>
      </c>
      <c r="F519" s="2">
        <f t="shared" si="71"/>
        <v>0.7568202423026561</v>
      </c>
      <c r="G519" s="2">
        <f t="shared" si="71"/>
        <v>0.19860811362466974</v>
      </c>
      <c r="H519" s="2">
        <f t="shared" si="67"/>
        <v>3.810620968551655</v>
      </c>
      <c r="I519" s="2">
        <f t="shared" si="68"/>
        <v>79.212662844624973</v>
      </c>
    </row>
    <row r="520" spans="1:9" ht="13.5" x14ac:dyDescent="0.25">
      <c r="A520" s="3">
        <f>TITRES_STAT!B523</f>
        <v>42761</v>
      </c>
      <c r="B520" s="6">
        <f>TITRES_STAT!D523</f>
        <v>107.3614</v>
      </c>
      <c r="C520" s="2">
        <f t="shared" si="72"/>
        <v>0</v>
      </c>
      <c r="D520" s="2">
        <f t="shared" si="73"/>
        <v>0</v>
      </c>
      <c r="E520" s="2">
        <f t="shared" si="74"/>
        <v>0</v>
      </c>
      <c r="F520" s="2">
        <f t="shared" si="71"/>
        <v>0.70276165356675213</v>
      </c>
      <c r="G520" s="2">
        <f t="shared" si="71"/>
        <v>0.18442181979433617</v>
      </c>
      <c r="H520" s="2">
        <f t="shared" si="67"/>
        <v>3.8106209685516554</v>
      </c>
      <c r="I520" s="2">
        <f t="shared" si="68"/>
        <v>79.212662844624973</v>
      </c>
    </row>
    <row r="521" spans="1:9" ht="13.5" x14ac:dyDescent="0.25">
      <c r="A521" s="3">
        <f>TITRES_STAT!B524</f>
        <v>42762</v>
      </c>
      <c r="B521" s="6">
        <f>TITRES_STAT!D524</f>
        <v>107.3614</v>
      </c>
      <c r="C521" s="2">
        <f t="shared" si="72"/>
        <v>0</v>
      </c>
      <c r="D521" s="2">
        <f t="shared" si="73"/>
        <v>0</v>
      </c>
      <c r="E521" s="2">
        <f t="shared" si="74"/>
        <v>0</v>
      </c>
      <c r="F521" s="2">
        <f t="shared" si="71"/>
        <v>0.65256439259769838</v>
      </c>
      <c r="G521" s="2">
        <f t="shared" si="71"/>
        <v>0.17124883266616928</v>
      </c>
      <c r="H521" s="2">
        <f t="shared" si="67"/>
        <v>3.8106209685516559</v>
      </c>
      <c r="I521" s="2">
        <f t="shared" si="68"/>
        <v>79.212662844624987</v>
      </c>
    </row>
    <row r="522" spans="1:9" ht="13.5" x14ac:dyDescent="0.25">
      <c r="A522" s="3">
        <f>TITRES_STAT!B525</f>
        <v>42765</v>
      </c>
      <c r="B522" s="6">
        <f>TITRES_STAT!D525</f>
        <v>103.94240000000001</v>
      </c>
      <c r="C522" s="2">
        <f t="shared" si="72"/>
        <v>-3.4189999999999969</v>
      </c>
      <c r="D522" s="2">
        <f t="shared" si="73"/>
        <v>0</v>
      </c>
      <c r="E522" s="2">
        <f t="shared" si="74"/>
        <v>3.4189999999999969</v>
      </c>
      <c r="F522" s="2">
        <f t="shared" si="71"/>
        <v>0.60595265026929135</v>
      </c>
      <c r="G522" s="2">
        <f t="shared" si="71"/>
        <v>0.40323105890429983</v>
      </c>
      <c r="H522" s="2">
        <f t="shared" si="67"/>
        <v>1.5027429978133309</v>
      </c>
      <c r="I522" s="2">
        <f t="shared" si="68"/>
        <v>60.043839863952911</v>
      </c>
    </row>
    <row r="523" spans="1:9" ht="13.5" x14ac:dyDescent="0.25">
      <c r="A523" s="3">
        <f>TITRES_STAT!B526</f>
        <v>42766</v>
      </c>
      <c r="B523" s="6">
        <f>TITRES_STAT!D526</f>
        <v>100.8279</v>
      </c>
      <c r="C523" s="2">
        <f t="shared" si="72"/>
        <v>-3.1145000000000067</v>
      </c>
      <c r="D523" s="2">
        <f t="shared" si="73"/>
        <v>0</v>
      </c>
      <c r="E523" s="2">
        <f t="shared" si="74"/>
        <v>3.1145000000000067</v>
      </c>
      <c r="F523" s="2">
        <f t="shared" si="71"/>
        <v>0.56267031810719914</v>
      </c>
      <c r="G523" s="2">
        <f t="shared" si="71"/>
        <v>0.59689312612542178</v>
      </c>
      <c r="H523" s="2">
        <f t="shared" si="67"/>
        <v>0.94266509946199051</v>
      </c>
      <c r="I523" s="2">
        <f t="shared" si="68"/>
        <v>48.52432360693853</v>
      </c>
    </row>
    <row r="524" spans="1:9" ht="13.5" x14ac:dyDescent="0.25">
      <c r="A524" s="3">
        <f>TITRES_STAT!B527</f>
        <v>42767</v>
      </c>
      <c r="B524" s="6">
        <f>TITRES_STAT!D527</f>
        <v>100.8279</v>
      </c>
      <c r="C524" s="2">
        <f t="shared" si="72"/>
        <v>0</v>
      </c>
      <c r="D524" s="2">
        <f t="shared" si="73"/>
        <v>0</v>
      </c>
      <c r="E524" s="2">
        <f t="shared" si="74"/>
        <v>0</v>
      </c>
      <c r="F524" s="2">
        <f t="shared" si="71"/>
        <v>0.52247958109954207</v>
      </c>
      <c r="G524" s="2">
        <f t="shared" si="71"/>
        <v>0.55425790283074883</v>
      </c>
      <c r="H524" s="2">
        <f t="shared" si="67"/>
        <v>0.9426650994619904</v>
      </c>
      <c r="I524" s="2">
        <f t="shared" si="68"/>
        <v>48.52432360693853</v>
      </c>
    </row>
    <row r="525" spans="1:9" ht="13.5" x14ac:dyDescent="0.25">
      <c r="A525" s="3">
        <f>TITRES_STAT!B528</f>
        <v>42768</v>
      </c>
      <c r="B525" s="6">
        <f>TITRES_STAT!D528</f>
        <v>100.8279</v>
      </c>
      <c r="C525" s="2">
        <f t="shared" si="72"/>
        <v>0</v>
      </c>
      <c r="D525" s="2">
        <f t="shared" si="73"/>
        <v>0</v>
      </c>
      <c r="E525" s="2">
        <f t="shared" si="74"/>
        <v>0</v>
      </c>
      <c r="F525" s="2">
        <f t="shared" ref="F525:G540" si="75">((F524*13)+D525)/14</f>
        <v>0.48515961102100336</v>
      </c>
      <c r="G525" s="2">
        <f t="shared" si="75"/>
        <v>0.51466805262855242</v>
      </c>
      <c r="H525" s="2">
        <f t="shared" si="67"/>
        <v>0.94266509946199051</v>
      </c>
      <c r="I525" s="2">
        <f t="shared" si="68"/>
        <v>48.52432360693853</v>
      </c>
    </row>
    <row r="526" spans="1:9" ht="13.5" x14ac:dyDescent="0.25">
      <c r="A526" s="3">
        <f>TITRES_STAT!B529</f>
        <v>42769</v>
      </c>
      <c r="B526" s="6">
        <f>TITRES_STAT!D529</f>
        <v>101.27719999999999</v>
      </c>
      <c r="C526" s="2">
        <f t="shared" si="72"/>
        <v>0.44929999999999382</v>
      </c>
      <c r="D526" s="2">
        <f t="shared" si="73"/>
        <v>0.44929999999999382</v>
      </c>
      <c r="E526" s="2">
        <f t="shared" si="74"/>
        <v>0</v>
      </c>
      <c r="F526" s="2">
        <f t="shared" si="75"/>
        <v>0.4825982102337884</v>
      </c>
      <c r="G526" s="2">
        <f t="shared" si="75"/>
        <v>0.4779060488693701</v>
      </c>
      <c r="H526" s="2">
        <f t="shared" si="67"/>
        <v>1.0098181669295021</v>
      </c>
      <c r="I526" s="2">
        <f t="shared" si="68"/>
        <v>50.244255104542667</v>
      </c>
    </row>
    <row r="527" spans="1:9" ht="13.5" x14ac:dyDescent="0.25">
      <c r="A527" s="3">
        <f>TITRES_STAT!B530</f>
        <v>42772</v>
      </c>
      <c r="B527" s="6">
        <f>TITRES_STAT!D530</f>
        <v>102.4194</v>
      </c>
      <c r="C527" s="2">
        <f t="shared" si="72"/>
        <v>1.1422000000000025</v>
      </c>
      <c r="D527" s="2">
        <f t="shared" si="73"/>
        <v>1.1422000000000025</v>
      </c>
      <c r="E527" s="2">
        <f t="shared" si="74"/>
        <v>0</v>
      </c>
      <c r="F527" s="2">
        <f t="shared" si="75"/>
        <v>0.52971262378851802</v>
      </c>
      <c r="G527" s="2">
        <f t="shared" si="75"/>
        <v>0.44376990252155796</v>
      </c>
      <c r="H527" s="2">
        <f t="shared" si="67"/>
        <v>1.1936650520430123</v>
      </c>
      <c r="I527" s="2">
        <f t="shared" si="68"/>
        <v>54.414189209575262</v>
      </c>
    </row>
    <row r="528" spans="1:9" ht="13.5" x14ac:dyDescent="0.25">
      <c r="A528" s="3">
        <f>TITRES_STAT!B531</f>
        <v>42773</v>
      </c>
      <c r="B528" s="6">
        <f>TITRES_STAT!D531</f>
        <v>105.48820000000001</v>
      </c>
      <c r="C528" s="2">
        <f t="shared" si="72"/>
        <v>3.0688000000000102</v>
      </c>
      <c r="D528" s="2">
        <f t="shared" si="73"/>
        <v>3.0688000000000102</v>
      </c>
      <c r="E528" s="2">
        <f t="shared" si="74"/>
        <v>0</v>
      </c>
      <c r="F528" s="2">
        <f t="shared" si="75"/>
        <v>0.71107600780362468</v>
      </c>
      <c r="G528" s="2">
        <f t="shared" si="75"/>
        <v>0.41207205234144667</v>
      </c>
      <c r="H528" s="2">
        <f t="shared" si="67"/>
        <v>1.7256108580118426</v>
      </c>
      <c r="I528" s="2">
        <f t="shared" si="68"/>
        <v>63.310976801382587</v>
      </c>
    </row>
    <row r="529" spans="1:9" ht="13.5" x14ac:dyDescent="0.25">
      <c r="A529" s="3">
        <f>TITRES_STAT!B532</f>
        <v>42774</v>
      </c>
      <c r="B529" s="6">
        <f>TITRES_STAT!D532</f>
        <v>106.4552</v>
      </c>
      <c r="C529" s="2">
        <f t="shared" si="72"/>
        <v>0.96699999999999875</v>
      </c>
      <c r="D529" s="2">
        <f t="shared" si="73"/>
        <v>0.96699999999999875</v>
      </c>
      <c r="E529" s="2">
        <f t="shared" si="74"/>
        <v>0</v>
      </c>
      <c r="F529" s="2">
        <f t="shared" si="75"/>
        <v>0.72935629296050852</v>
      </c>
      <c r="G529" s="2">
        <f t="shared" si="75"/>
        <v>0.38263833431705763</v>
      </c>
      <c r="H529" s="2">
        <f t="shared" ref="H529:H592" si="76">F529/G529</f>
        <v>1.9061244719828756</v>
      </c>
      <c r="I529" s="2">
        <f t="shared" ref="I529:I592" si="77">IF(G529=0,100,100-(100/(1+H529)))</f>
        <v>65.58991159392113</v>
      </c>
    </row>
    <row r="530" spans="1:9" ht="13.5" x14ac:dyDescent="0.25">
      <c r="A530" s="3">
        <f>TITRES_STAT!B533</f>
        <v>42775</v>
      </c>
      <c r="B530" s="6">
        <f>TITRES_STAT!D533</f>
        <v>106.4552</v>
      </c>
      <c r="C530" s="2">
        <f t="shared" si="72"/>
        <v>0</v>
      </c>
      <c r="D530" s="2">
        <f t="shared" si="73"/>
        <v>0</v>
      </c>
      <c r="E530" s="2">
        <f t="shared" si="74"/>
        <v>0</v>
      </c>
      <c r="F530" s="2">
        <f t="shared" si="75"/>
        <v>0.67725941489190078</v>
      </c>
      <c r="G530" s="2">
        <f t="shared" si="75"/>
        <v>0.35530702472298209</v>
      </c>
      <c r="H530" s="2">
        <f t="shared" si="76"/>
        <v>1.9061244719828756</v>
      </c>
      <c r="I530" s="2">
        <f t="shared" si="77"/>
        <v>65.58991159392113</v>
      </c>
    </row>
    <row r="531" spans="1:9" ht="13.5" x14ac:dyDescent="0.25">
      <c r="A531" s="3">
        <f>TITRES_STAT!B534</f>
        <v>42776</v>
      </c>
      <c r="B531" s="6">
        <f>TITRES_STAT!D534</f>
        <v>106.4552</v>
      </c>
      <c r="C531" s="2">
        <f t="shared" si="72"/>
        <v>0</v>
      </c>
      <c r="D531" s="2">
        <f t="shared" si="73"/>
        <v>0</v>
      </c>
      <c r="E531" s="2">
        <f t="shared" si="74"/>
        <v>0</v>
      </c>
      <c r="F531" s="2">
        <f t="shared" si="75"/>
        <v>0.62888374239962208</v>
      </c>
      <c r="G531" s="2">
        <f t="shared" si="75"/>
        <v>0.32992795152848337</v>
      </c>
      <c r="H531" s="2">
        <f t="shared" si="76"/>
        <v>1.9061244719828754</v>
      </c>
      <c r="I531" s="2">
        <f t="shared" si="77"/>
        <v>65.58991159392113</v>
      </c>
    </row>
    <row r="532" spans="1:9" ht="13.5" x14ac:dyDescent="0.25">
      <c r="A532" s="3">
        <f>TITRES_STAT!B535</f>
        <v>42779</v>
      </c>
      <c r="B532" s="6">
        <f>TITRES_STAT!D535</f>
        <v>106.6075</v>
      </c>
      <c r="C532" s="2">
        <f t="shared" si="72"/>
        <v>0.15229999999999677</v>
      </c>
      <c r="D532" s="2">
        <f t="shared" si="73"/>
        <v>0.15229999999999677</v>
      </c>
      <c r="E532" s="2">
        <f t="shared" si="74"/>
        <v>0</v>
      </c>
      <c r="F532" s="2">
        <f t="shared" si="75"/>
        <v>0.59484204651393457</v>
      </c>
      <c r="G532" s="2">
        <f t="shared" si="75"/>
        <v>0.30636166927644881</v>
      </c>
      <c r="H532" s="2">
        <f t="shared" si="76"/>
        <v>1.9416333901000269</v>
      </c>
      <c r="I532" s="2">
        <f t="shared" si="77"/>
        <v>66.005281169112777</v>
      </c>
    </row>
    <row r="533" spans="1:9" ht="13.5" x14ac:dyDescent="0.25">
      <c r="A533" s="3">
        <f>TITRES_STAT!B536</f>
        <v>42780</v>
      </c>
      <c r="B533" s="6">
        <f>TITRES_STAT!D536</f>
        <v>106.6075</v>
      </c>
      <c r="C533" s="2">
        <f t="shared" si="72"/>
        <v>0</v>
      </c>
      <c r="D533" s="2">
        <f t="shared" si="73"/>
        <v>0</v>
      </c>
      <c r="E533" s="2">
        <f t="shared" si="74"/>
        <v>0</v>
      </c>
      <c r="F533" s="2">
        <f t="shared" si="75"/>
        <v>0.55235332890579636</v>
      </c>
      <c r="G533" s="2">
        <f t="shared" si="75"/>
        <v>0.28447869289955963</v>
      </c>
      <c r="H533" s="2">
        <f t="shared" si="76"/>
        <v>1.9416333901000267</v>
      </c>
      <c r="I533" s="2">
        <f t="shared" si="77"/>
        <v>66.005281169112777</v>
      </c>
    </row>
    <row r="534" spans="1:9" ht="13.5" x14ac:dyDescent="0.25">
      <c r="A534" s="3">
        <f>TITRES_STAT!B537</f>
        <v>42781</v>
      </c>
      <c r="B534" s="6">
        <f>TITRES_STAT!D537</f>
        <v>106.6075</v>
      </c>
      <c r="C534" s="2">
        <f t="shared" si="72"/>
        <v>0</v>
      </c>
      <c r="D534" s="2">
        <f t="shared" si="73"/>
        <v>0</v>
      </c>
      <c r="E534" s="2">
        <f t="shared" si="74"/>
        <v>0</v>
      </c>
      <c r="F534" s="2">
        <f t="shared" si="75"/>
        <v>0.51289951969823944</v>
      </c>
      <c r="G534" s="2">
        <f t="shared" si="75"/>
        <v>0.26415878626387679</v>
      </c>
      <c r="H534" s="2">
        <f t="shared" si="76"/>
        <v>1.9416333901000267</v>
      </c>
      <c r="I534" s="2">
        <f t="shared" si="77"/>
        <v>66.005281169112777</v>
      </c>
    </row>
    <row r="535" spans="1:9" ht="13.5" x14ac:dyDescent="0.25">
      <c r="A535" s="3">
        <f>TITRES_STAT!B538</f>
        <v>42782</v>
      </c>
      <c r="B535" s="6">
        <f>TITRES_STAT!D538</f>
        <v>106.6075</v>
      </c>
      <c r="C535" s="2">
        <f t="shared" si="72"/>
        <v>0</v>
      </c>
      <c r="D535" s="2">
        <f t="shared" si="73"/>
        <v>0</v>
      </c>
      <c r="E535" s="2">
        <f t="shared" si="74"/>
        <v>0</v>
      </c>
      <c r="F535" s="2">
        <f t="shared" si="75"/>
        <v>0.47626383971979375</v>
      </c>
      <c r="G535" s="2">
        <f t="shared" si="75"/>
        <v>0.24529030153074274</v>
      </c>
      <c r="H535" s="2">
        <f t="shared" si="76"/>
        <v>1.9416333901000264</v>
      </c>
      <c r="I535" s="2">
        <f t="shared" si="77"/>
        <v>66.005281169112777</v>
      </c>
    </row>
    <row r="536" spans="1:9" ht="13.5" x14ac:dyDescent="0.25">
      <c r="A536" s="3">
        <f>TITRES_STAT!B539</f>
        <v>42783</v>
      </c>
      <c r="B536" s="6">
        <f>TITRES_STAT!D539</f>
        <v>106.6075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0.44224499402552275</v>
      </c>
      <c r="G536" s="2">
        <f t="shared" si="75"/>
        <v>0.22776956570711829</v>
      </c>
      <c r="H536" s="2">
        <f t="shared" si="76"/>
        <v>1.9416333901000262</v>
      </c>
      <c r="I536" s="2">
        <f t="shared" si="77"/>
        <v>66.005281169112777</v>
      </c>
    </row>
    <row r="537" spans="1:9" ht="13.5" x14ac:dyDescent="0.25">
      <c r="A537" s="3">
        <f>TITRES_STAT!B540</f>
        <v>42786</v>
      </c>
      <c r="B537" s="6">
        <f>TITRES_STAT!D540</f>
        <v>105.84610000000001</v>
      </c>
      <c r="C537" s="2">
        <f t="shared" si="72"/>
        <v>-0.76139999999999475</v>
      </c>
      <c r="D537" s="2">
        <f t="shared" si="73"/>
        <v>0</v>
      </c>
      <c r="E537" s="2">
        <f t="shared" si="74"/>
        <v>0.76139999999999475</v>
      </c>
      <c r="F537" s="2">
        <f t="shared" si="75"/>
        <v>0.41065606588084252</v>
      </c>
      <c r="G537" s="2">
        <f t="shared" si="75"/>
        <v>0.26588602529946664</v>
      </c>
      <c r="H537" s="2">
        <f t="shared" si="76"/>
        <v>1.5444815703206733</v>
      </c>
      <c r="I537" s="2">
        <f t="shared" si="77"/>
        <v>60.699263391639619</v>
      </c>
    </row>
    <row r="538" spans="1:9" ht="13.5" x14ac:dyDescent="0.25">
      <c r="A538" s="3">
        <f>TITRES_STAT!B541</f>
        <v>42787</v>
      </c>
      <c r="B538" s="6">
        <f>TITRES_STAT!D541</f>
        <v>102.8839</v>
      </c>
      <c r="C538" s="2">
        <f t="shared" si="72"/>
        <v>-2.9622000000000099</v>
      </c>
      <c r="D538" s="2">
        <f t="shared" si="73"/>
        <v>0</v>
      </c>
      <c r="E538" s="2">
        <f t="shared" si="74"/>
        <v>2.9622000000000099</v>
      </c>
      <c r="F538" s="2">
        <f t="shared" si="75"/>
        <v>0.38132348974649666</v>
      </c>
      <c r="G538" s="2">
        <f t="shared" si="75"/>
        <v>0.45847988063521977</v>
      </c>
      <c r="H538" s="2">
        <f t="shared" si="76"/>
        <v>0.83171259165871436</v>
      </c>
      <c r="I538" s="2">
        <f t="shared" si="77"/>
        <v>45.406282374548397</v>
      </c>
    </row>
    <row r="539" spans="1:9" ht="13.5" x14ac:dyDescent="0.25">
      <c r="A539" s="3">
        <f>TITRES_STAT!B542</f>
        <v>42788</v>
      </c>
      <c r="B539" s="6">
        <f>TITRES_STAT!D542</f>
        <v>105.84610000000001</v>
      </c>
      <c r="C539" s="2">
        <f t="shared" si="72"/>
        <v>2.9622000000000099</v>
      </c>
      <c r="D539" s="2">
        <f t="shared" si="73"/>
        <v>2.9622000000000099</v>
      </c>
      <c r="E539" s="2">
        <f t="shared" si="74"/>
        <v>0</v>
      </c>
      <c r="F539" s="2">
        <f t="shared" si="75"/>
        <v>0.56567181190746185</v>
      </c>
      <c r="G539" s="2">
        <f t="shared" si="75"/>
        <v>0.42573131773270406</v>
      </c>
      <c r="H539" s="2">
        <f t="shared" si="76"/>
        <v>1.3287061307118111</v>
      </c>
      <c r="I539" s="2">
        <f t="shared" si="77"/>
        <v>57.057698830623515</v>
      </c>
    </row>
    <row r="540" spans="1:9" ht="13.5" x14ac:dyDescent="0.25">
      <c r="A540" s="3">
        <f>TITRES_STAT!B543</f>
        <v>42789</v>
      </c>
      <c r="B540" s="6">
        <f>TITRES_STAT!D543</f>
        <v>105.84610000000001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0.52526668248550024</v>
      </c>
      <c r="G540" s="2">
        <f t="shared" si="75"/>
        <v>0.39532193789465381</v>
      </c>
      <c r="H540" s="2">
        <f t="shared" si="76"/>
        <v>1.3287061307118109</v>
      </c>
      <c r="I540" s="2">
        <f t="shared" si="77"/>
        <v>57.057698830623508</v>
      </c>
    </row>
    <row r="541" spans="1:9" ht="13.5" x14ac:dyDescent="0.25">
      <c r="A541" s="3">
        <f>TITRES_STAT!B544</f>
        <v>42790</v>
      </c>
      <c r="B541" s="6">
        <f>TITRES_STAT!D544</f>
        <v>105.84610000000001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0.4877476337365359</v>
      </c>
      <c r="G541" s="2">
        <f t="shared" si="78"/>
        <v>0.36708465661646422</v>
      </c>
      <c r="H541" s="2">
        <f t="shared" si="76"/>
        <v>1.3287061307118109</v>
      </c>
      <c r="I541" s="2">
        <f t="shared" si="77"/>
        <v>57.057698830623508</v>
      </c>
    </row>
    <row r="542" spans="1:9" ht="13.5" x14ac:dyDescent="0.25">
      <c r="A542" s="3">
        <f>TITRES_STAT!B545</f>
        <v>42793</v>
      </c>
      <c r="B542" s="6">
        <f>TITRES_STAT!D545</f>
        <v>105.84610000000001</v>
      </c>
      <c r="C542" s="2">
        <f t="shared" si="72"/>
        <v>0</v>
      </c>
      <c r="D542" s="2">
        <f t="shared" si="73"/>
        <v>0</v>
      </c>
      <c r="E542" s="2">
        <f t="shared" si="74"/>
        <v>0</v>
      </c>
      <c r="F542" s="2">
        <f t="shared" si="78"/>
        <v>0.45290851704106905</v>
      </c>
      <c r="G542" s="2">
        <f t="shared" si="78"/>
        <v>0.34086432400100247</v>
      </c>
      <c r="H542" s="2">
        <f t="shared" si="76"/>
        <v>1.3287061307118109</v>
      </c>
      <c r="I542" s="2">
        <f t="shared" si="77"/>
        <v>57.057698830623508</v>
      </c>
    </row>
    <row r="543" spans="1:9" ht="13.5" x14ac:dyDescent="0.25">
      <c r="A543" s="3">
        <f>TITRES_STAT!B546</f>
        <v>42794</v>
      </c>
      <c r="B543" s="6">
        <f>TITRES_STAT!D546</f>
        <v>105.83839999999999</v>
      </c>
      <c r="C543" s="2">
        <f t="shared" si="72"/>
        <v>-7.700000000014029E-3</v>
      </c>
      <c r="D543" s="2">
        <f t="shared" si="73"/>
        <v>0</v>
      </c>
      <c r="E543" s="2">
        <f t="shared" si="74"/>
        <v>7.700000000014029E-3</v>
      </c>
      <c r="F543" s="2">
        <f t="shared" si="78"/>
        <v>0.42055790868099269</v>
      </c>
      <c r="G543" s="2">
        <f t="shared" si="78"/>
        <v>0.31706687228664615</v>
      </c>
      <c r="H543" s="2">
        <f t="shared" si="76"/>
        <v>1.3264012908317488</v>
      </c>
      <c r="I543" s="2">
        <f t="shared" si="77"/>
        <v>57.015154524674713</v>
      </c>
    </row>
    <row r="544" spans="1:9" ht="13.5" x14ac:dyDescent="0.25">
      <c r="A544" s="3">
        <f>TITRES_STAT!B547</f>
        <v>42795</v>
      </c>
      <c r="B544" s="6">
        <f>TITRES_STAT!D547</f>
        <v>105.4653</v>
      </c>
      <c r="C544" s="2">
        <f t="shared" si="72"/>
        <v>-0.37309999999999377</v>
      </c>
      <c r="D544" s="2">
        <f t="shared" si="73"/>
        <v>0</v>
      </c>
      <c r="E544" s="2">
        <f t="shared" si="74"/>
        <v>0.37309999999999377</v>
      </c>
      <c r="F544" s="2">
        <f t="shared" si="78"/>
        <v>0.39051805806092182</v>
      </c>
      <c r="G544" s="2">
        <f t="shared" si="78"/>
        <v>0.32106923855188529</v>
      </c>
      <c r="H544" s="2">
        <f t="shared" si="76"/>
        <v>1.2163048064718709</v>
      </c>
      <c r="I544" s="2">
        <f t="shared" si="77"/>
        <v>54.879852397563617</v>
      </c>
    </row>
    <row r="545" spans="1:9" ht="13.5" x14ac:dyDescent="0.25">
      <c r="A545" s="3">
        <f>TITRES_STAT!B548</f>
        <v>42796</v>
      </c>
      <c r="B545" s="6">
        <f>TITRES_STAT!D548</f>
        <v>102.8001</v>
      </c>
      <c r="C545" s="2">
        <f t="shared" si="72"/>
        <v>-2.6651999999999987</v>
      </c>
      <c r="D545" s="2">
        <f t="shared" si="73"/>
        <v>0</v>
      </c>
      <c r="E545" s="2">
        <f t="shared" si="74"/>
        <v>2.6651999999999987</v>
      </c>
      <c r="F545" s="2">
        <f t="shared" si="78"/>
        <v>0.36262391105657027</v>
      </c>
      <c r="G545" s="2">
        <f t="shared" si="78"/>
        <v>0.48850715008389339</v>
      </c>
      <c r="H545" s="2">
        <f t="shared" si="76"/>
        <v>0.7423103448829671</v>
      </c>
      <c r="I545" s="2">
        <f t="shared" si="77"/>
        <v>42.60494389320916</v>
      </c>
    </row>
    <row r="546" spans="1:9" ht="13.5" x14ac:dyDescent="0.25">
      <c r="A546" s="3">
        <f>TITRES_STAT!B549</f>
        <v>42797</v>
      </c>
      <c r="B546" s="6">
        <f>TITRES_STAT!D549</f>
        <v>102.8001</v>
      </c>
      <c r="C546" s="2">
        <f t="shared" si="72"/>
        <v>0</v>
      </c>
      <c r="D546" s="2">
        <f t="shared" si="73"/>
        <v>0</v>
      </c>
      <c r="E546" s="2">
        <f t="shared" si="74"/>
        <v>0</v>
      </c>
      <c r="F546" s="2">
        <f t="shared" si="78"/>
        <v>0.33672220312395812</v>
      </c>
      <c r="G546" s="2">
        <f t="shared" si="78"/>
        <v>0.45361378222075815</v>
      </c>
      <c r="H546" s="2">
        <f t="shared" si="76"/>
        <v>0.7423103448829671</v>
      </c>
      <c r="I546" s="2">
        <f t="shared" si="77"/>
        <v>42.60494389320916</v>
      </c>
    </row>
    <row r="547" spans="1:9" ht="13.5" x14ac:dyDescent="0.25">
      <c r="A547" s="3">
        <f>TITRES_STAT!B550</f>
        <v>42800</v>
      </c>
      <c r="B547" s="6">
        <f>TITRES_STAT!D550</f>
        <v>105.84610000000001</v>
      </c>
      <c r="C547" s="2">
        <f t="shared" si="72"/>
        <v>3.0460000000000065</v>
      </c>
      <c r="D547" s="2">
        <f t="shared" si="73"/>
        <v>3.0460000000000065</v>
      </c>
      <c r="E547" s="2">
        <f t="shared" si="74"/>
        <v>0</v>
      </c>
      <c r="F547" s="2">
        <f t="shared" si="78"/>
        <v>0.53024204575796152</v>
      </c>
      <c r="G547" s="2">
        <f t="shared" si="78"/>
        <v>0.42121279777641829</v>
      </c>
      <c r="H547" s="2">
        <f t="shared" si="76"/>
        <v>1.2588460003046167</v>
      </c>
      <c r="I547" s="2">
        <f t="shared" si="77"/>
        <v>55.729607070816478</v>
      </c>
    </row>
    <row r="548" spans="1:9" ht="13.5" x14ac:dyDescent="0.25">
      <c r="A548" s="3">
        <f>TITRES_STAT!B551</f>
        <v>42801</v>
      </c>
      <c r="B548" s="6">
        <f>TITRES_STAT!D551</f>
        <v>105.84610000000001</v>
      </c>
      <c r="C548" s="2">
        <f t="shared" si="72"/>
        <v>0</v>
      </c>
      <c r="D548" s="2">
        <f t="shared" si="73"/>
        <v>0</v>
      </c>
      <c r="E548" s="2">
        <f t="shared" si="74"/>
        <v>0</v>
      </c>
      <c r="F548" s="2">
        <f t="shared" si="78"/>
        <v>0.49236761391810713</v>
      </c>
      <c r="G548" s="2">
        <f t="shared" si="78"/>
        <v>0.391126169363817</v>
      </c>
      <c r="H548" s="2">
        <f t="shared" si="76"/>
        <v>1.2588460003046167</v>
      </c>
      <c r="I548" s="2">
        <f t="shared" si="77"/>
        <v>55.729607070816478</v>
      </c>
    </row>
    <row r="549" spans="1:9" ht="13.5" x14ac:dyDescent="0.25">
      <c r="A549" s="3">
        <f>TITRES_STAT!B552</f>
        <v>42802</v>
      </c>
      <c r="B549" s="6">
        <f>TITRES_STAT!D552</f>
        <v>105.08459999999999</v>
      </c>
      <c r="C549" s="2">
        <f t="shared" si="72"/>
        <v>-0.76150000000001228</v>
      </c>
      <c r="D549" s="2">
        <f t="shared" si="73"/>
        <v>0</v>
      </c>
      <c r="E549" s="2">
        <f t="shared" si="74"/>
        <v>0.76150000000001228</v>
      </c>
      <c r="F549" s="2">
        <f t="shared" si="78"/>
        <v>0.4571984986382423</v>
      </c>
      <c r="G549" s="2">
        <f t="shared" si="78"/>
        <v>0.41758144298068806</v>
      </c>
      <c r="H549" s="2">
        <f t="shared" si="76"/>
        <v>1.0948726441835357</v>
      </c>
      <c r="I549" s="2">
        <f t="shared" si="77"/>
        <v>52.264401238112292</v>
      </c>
    </row>
    <row r="550" spans="1:9" ht="13.5" x14ac:dyDescent="0.25">
      <c r="A550" s="3">
        <f>TITRES_STAT!B553</f>
        <v>42803</v>
      </c>
      <c r="B550" s="6">
        <f>TITRES_STAT!D553</f>
        <v>105.08459999999999</v>
      </c>
      <c r="C550" s="2">
        <f t="shared" si="72"/>
        <v>0</v>
      </c>
      <c r="D550" s="2">
        <f t="shared" si="73"/>
        <v>0</v>
      </c>
      <c r="E550" s="2">
        <f t="shared" si="74"/>
        <v>0</v>
      </c>
      <c r="F550" s="2">
        <f t="shared" si="78"/>
        <v>0.42454146302122497</v>
      </c>
      <c r="G550" s="2">
        <f t="shared" si="78"/>
        <v>0.38775419705349601</v>
      </c>
      <c r="H550" s="2">
        <f t="shared" si="76"/>
        <v>1.0948726441835359</v>
      </c>
      <c r="I550" s="2">
        <f t="shared" si="77"/>
        <v>52.264401238112306</v>
      </c>
    </row>
    <row r="551" spans="1:9" ht="13.5" x14ac:dyDescent="0.25">
      <c r="A551" s="3">
        <f>TITRES_STAT!B554</f>
        <v>42804</v>
      </c>
      <c r="B551" s="6">
        <f>TITRES_STAT!D554</f>
        <v>105.84610000000001</v>
      </c>
      <c r="C551" s="2">
        <f t="shared" si="72"/>
        <v>0.76150000000001228</v>
      </c>
      <c r="D551" s="2">
        <f t="shared" si="73"/>
        <v>0.76150000000001228</v>
      </c>
      <c r="E551" s="2">
        <f t="shared" si="74"/>
        <v>0</v>
      </c>
      <c r="F551" s="2">
        <f t="shared" si="78"/>
        <v>0.44860992994828119</v>
      </c>
      <c r="G551" s="2">
        <f t="shared" si="78"/>
        <v>0.36005746869253202</v>
      </c>
      <c r="H551" s="2">
        <f t="shared" si="76"/>
        <v>1.2459397983808185</v>
      </c>
      <c r="I551" s="2">
        <f t="shared" si="77"/>
        <v>55.475209054092311</v>
      </c>
    </row>
    <row r="552" spans="1:9" ht="13.5" x14ac:dyDescent="0.25">
      <c r="A552" s="3">
        <f>TITRES_STAT!B555</f>
        <v>42807</v>
      </c>
      <c r="B552" s="6">
        <f>TITRES_STAT!D555</f>
        <v>105.84610000000001</v>
      </c>
      <c r="C552" s="2">
        <f t="shared" si="72"/>
        <v>0</v>
      </c>
      <c r="D552" s="2">
        <f t="shared" si="73"/>
        <v>0</v>
      </c>
      <c r="E552" s="2">
        <f t="shared" si="74"/>
        <v>0</v>
      </c>
      <c r="F552" s="2">
        <f t="shared" si="78"/>
        <v>0.41656636352340393</v>
      </c>
      <c r="G552" s="2">
        <f t="shared" si="78"/>
        <v>0.33433907807163693</v>
      </c>
      <c r="H552" s="2">
        <f t="shared" si="76"/>
        <v>1.245939798380818</v>
      </c>
      <c r="I552" s="2">
        <f t="shared" si="77"/>
        <v>55.475209054092311</v>
      </c>
    </row>
    <row r="553" spans="1:9" ht="13.5" x14ac:dyDescent="0.25">
      <c r="A553" s="3">
        <f>TITRES_STAT!B556</f>
        <v>42808</v>
      </c>
      <c r="B553" s="6">
        <f>TITRES_STAT!D556</f>
        <v>105.08459999999999</v>
      </c>
      <c r="C553" s="2">
        <f t="shared" si="72"/>
        <v>-0.76150000000001228</v>
      </c>
      <c r="D553" s="2">
        <f t="shared" si="73"/>
        <v>0</v>
      </c>
      <c r="E553" s="2">
        <f t="shared" si="74"/>
        <v>0.76150000000001228</v>
      </c>
      <c r="F553" s="2">
        <f t="shared" si="78"/>
        <v>0.38681162327173224</v>
      </c>
      <c r="G553" s="2">
        <f t="shared" si="78"/>
        <v>0.36485057249509234</v>
      </c>
      <c r="H553" s="2">
        <f t="shared" si="76"/>
        <v>1.0601919043910375</v>
      </c>
      <c r="I553" s="2">
        <f t="shared" si="77"/>
        <v>51.460832465721907</v>
      </c>
    </row>
    <row r="554" spans="1:9" ht="13.5" x14ac:dyDescent="0.25">
      <c r="A554" s="3">
        <f>TITRES_STAT!B557</f>
        <v>42809</v>
      </c>
      <c r="B554" s="6">
        <f>TITRES_STAT!D557</f>
        <v>102.6707</v>
      </c>
      <c r="C554" s="2">
        <f t="shared" si="72"/>
        <v>-2.4138999999999982</v>
      </c>
      <c r="D554" s="2">
        <f t="shared" si="73"/>
        <v>0</v>
      </c>
      <c r="E554" s="2">
        <f t="shared" si="74"/>
        <v>2.4138999999999982</v>
      </c>
      <c r="F554" s="2">
        <f t="shared" si="78"/>
        <v>0.35918222160946567</v>
      </c>
      <c r="G554" s="2">
        <f t="shared" si="78"/>
        <v>0.51121124588829991</v>
      </c>
      <c r="H554" s="2">
        <f t="shared" si="76"/>
        <v>0.70261017240600232</v>
      </c>
      <c r="I554" s="2">
        <f t="shared" si="77"/>
        <v>41.266649512209</v>
      </c>
    </row>
    <row r="555" spans="1:9" ht="13.5" x14ac:dyDescent="0.25">
      <c r="A555" s="3">
        <f>TITRES_STAT!B558</f>
        <v>42810</v>
      </c>
      <c r="B555" s="6">
        <f>TITRES_STAT!D558</f>
        <v>104.3231</v>
      </c>
      <c r="C555" s="2">
        <f t="shared" si="72"/>
        <v>1.6524000000000001</v>
      </c>
      <c r="D555" s="2">
        <f t="shared" si="73"/>
        <v>1.6524000000000001</v>
      </c>
      <c r="E555" s="2">
        <f t="shared" si="74"/>
        <v>0</v>
      </c>
      <c r="F555" s="2">
        <f t="shared" si="78"/>
        <v>0.45155492006593245</v>
      </c>
      <c r="G555" s="2">
        <f t="shared" si="78"/>
        <v>0.47469615689627848</v>
      </c>
      <c r="H555" s="2">
        <f t="shared" si="76"/>
        <v>0.95125042304607832</v>
      </c>
      <c r="I555" s="2">
        <f t="shared" si="77"/>
        <v>48.750811879958</v>
      </c>
    </row>
    <row r="556" spans="1:9" ht="13.5" x14ac:dyDescent="0.25">
      <c r="A556" s="3">
        <f>TITRES_STAT!B559</f>
        <v>42811</v>
      </c>
      <c r="B556" s="6">
        <f>TITRES_STAT!D559</f>
        <v>105.08459999999999</v>
      </c>
      <c r="C556" s="2">
        <f t="shared" si="72"/>
        <v>0.76149999999999807</v>
      </c>
      <c r="D556" s="2">
        <f t="shared" si="73"/>
        <v>0.76149999999999807</v>
      </c>
      <c r="E556" s="2">
        <f t="shared" si="74"/>
        <v>0</v>
      </c>
      <c r="F556" s="2">
        <f t="shared" si="78"/>
        <v>0.47369385434693712</v>
      </c>
      <c r="G556" s="2">
        <f t="shared" si="78"/>
        <v>0.44078928854654426</v>
      </c>
      <c r="H556" s="2">
        <f t="shared" si="76"/>
        <v>1.0746491955575694</v>
      </c>
      <c r="I556" s="2">
        <f t="shared" si="77"/>
        <v>51.799079953310056</v>
      </c>
    </row>
    <row r="557" spans="1:9" ht="13.5" x14ac:dyDescent="0.25">
      <c r="A557" s="3">
        <f>TITRES_STAT!B560</f>
        <v>42815</v>
      </c>
      <c r="B557" s="6">
        <f>TITRES_STAT!D560</f>
        <v>105.84610000000001</v>
      </c>
      <c r="C557" s="2">
        <f t="shared" si="72"/>
        <v>0.76150000000001228</v>
      </c>
      <c r="D557" s="2">
        <f t="shared" si="73"/>
        <v>0.76150000000001228</v>
      </c>
      <c r="E557" s="2">
        <f t="shared" si="74"/>
        <v>0</v>
      </c>
      <c r="F557" s="2">
        <f t="shared" ref="F557:G572" si="79">((F556*13)+D557)/14</f>
        <v>0.49425143617929962</v>
      </c>
      <c r="G557" s="2">
        <f t="shared" si="79"/>
        <v>0.40930433936464822</v>
      </c>
      <c r="H557" s="2">
        <f t="shared" si="76"/>
        <v>1.2075401813391777</v>
      </c>
      <c r="I557" s="2">
        <f t="shared" si="77"/>
        <v>54.70071129607426</v>
      </c>
    </row>
    <row r="558" spans="1:9" ht="13.5" x14ac:dyDescent="0.25">
      <c r="A558" s="3">
        <f>TITRES_STAT!B561</f>
        <v>42816</v>
      </c>
      <c r="B558" s="6">
        <f>TITRES_STAT!D561</f>
        <v>105.08459999999999</v>
      </c>
      <c r="C558" s="2">
        <f t="shared" si="72"/>
        <v>-0.76150000000001228</v>
      </c>
      <c r="D558" s="2">
        <f t="shared" si="73"/>
        <v>0</v>
      </c>
      <c r="E558" s="2">
        <f t="shared" si="74"/>
        <v>0.76150000000001228</v>
      </c>
      <c r="F558" s="2">
        <f t="shared" si="79"/>
        <v>0.45894776216649247</v>
      </c>
      <c r="G558" s="2">
        <f t="shared" si="79"/>
        <v>0.43446117226717418</v>
      </c>
      <c r="H558" s="2">
        <f t="shared" si="76"/>
        <v>1.0563608245393679</v>
      </c>
      <c r="I558" s="2">
        <f t="shared" si="77"/>
        <v>51.370402116855956</v>
      </c>
    </row>
    <row r="559" spans="1:9" ht="13.5" x14ac:dyDescent="0.25">
      <c r="A559" s="3">
        <f>TITRES_STAT!B562</f>
        <v>42817</v>
      </c>
      <c r="B559" s="6">
        <f>TITRES_STAT!D562</f>
        <v>105.0008</v>
      </c>
      <c r="C559" s="2">
        <f t="shared" si="72"/>
        <v>-8.3799999999996544E-2</v>
      </c>
      <c r="D559" s="2">
        <f t="shared" si="73"/>
        <v>0</v>
      </c>
      <c r="E559" s="2">
        <f t="shared" si="74"/>
        <v>8.3799999999996544E-2</v>
      </c>
      <c r="F559" s="2">
        <f t="shared" si="79"/>
        <v>0.42616577915460013</v>
      </c>
      <c r="G559" s="2">
        <f t="shared" si="79"/>
        <v>0.40941394567666151</v>
      </c>
      <c r="H559" s="2">
        <f t="shared" si="76"/>
        <v>1.0409166166781445</v>
      </c>
      <c r="I559" s="2">
        <f t="shared" si="77"/>
        <v>51.002407848115354</v>
      </c>
    </row>
    <row r="560" spans="1:9" ht="13.5" x14ac:dyDescent="0.25">
      <c r="A560" s="3">
        <f>TITRES_STAT!B563</f>
        <v>42818</v>
      </c>
      <c r="B560" s="6">
        <f>TITRES_STAT!D563</f>
        <v>105.0008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0.39572536635784294</v>
      </c>
      <c r="G560" s="2">
        <f t="shared" si="79"/>
        <v>0.38017009241404282</v>
      </c>
      <c r="H560" s="2">
        <f t="shared" si="76"/>
        <v>1.0409166166781445</v>
      </c>
      <c r="I560" s="2">
        <f t="shared" si="77"/>
        <v>51.002407848115354</v>
      </c>
    </row>
    <row r="561" spans="1:9" ht="13.5" x14ac:dyDescent="0.25">
      <c r="A561" s="3">
        <f>TITRES_STAT!B564</f>
        <v>42821</v>
      </c>
      <c r="B561" s="6">
        <f>TITRES_STAT!D564</f>
        <v>105.0008</v>
      </c>
      <c r="C561" s="2">
        <f t="shared" si="72"/>
        <v>0</v>
      </c>
      <c r="D561" s="2">
        <f t="shared" si="73"/>
        <v>0</v>
      </c>
      <c r="E561" s="2">
        <f t="shared" si="74"/>
        <v>0</v>
      </c>
      <c r="F561" s="2">
        <f t="shared" si="79"/>
        <v>0.36745926876085416</v>
      </c>
      <c r="G561" s="2">
        <f t="shared" si="79"/>
        <v>0.35301508581303975</v>
      </c>
      <c r="H561" s="2">
        <f t="shared" si="76"/>
        <v>1.0409166166781445</v>
      </c>
      <c r="I561" s="2">
        <f t="shared" si="77"/>
        <v>51.002407848115354</v>
      </c>
    </row>
    <row r="562" spans="1:9" ht="13.5" x14ac:dyDescent="0.25">
      <c r="A562" s="3">
        <f>TITRES_STAT!B565</f>
        <v>42822</v>
      </c>
      <c r="B562" s="6">
        <f>TITRES_STAT!D565</f>
        <v>105.0008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0.34121217813507887</v>
      </c>
      <c r="G562" s="2">
        <f t="shared" si="79"/>
        <v>0.32779972254067979</v>
      </c>
      <c r="H562" s="2">
        <f t="shared" si="76"/>
        <v>1.0409166166781443</v>
      </c>
      <c r="I562" s="2">
        <f t="shared" si="77"/>
        <v>51.002407848115354</v>
      </c>
    </row>
    <row r="563" spans="1:9" ht="13.5" x14ac:dyDescent="0.25">
      <c r="A563" s="3">
        <f>TITRES_STAT!B566</f>
        <v>42823</v>
      </c>
      <c r="B563" s="6">
        <f>TITRES_STAT!D566</f>
        <v>105.0008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0.31683987969685895</v>
      </c>
      <c r="G563" s="2">
        <f t="shared" si="79"/>
        <v>0.30438545664491695</v>
      </c>
      <c r="H563" s="2">
        <f t="shared" si="76"/>
        <v>1.0409166166781443</v>
      </c>
      <c r="I563" s="2">
        <f t="shared" si="77"/>
        <v>51.002407848115354</v>
      </c>
    </row>
    <row r="564" spans="1:9" ht="13.5" x14ac:dyDescent="0.25">
      <c r="A564" s="3">
        <f>TITRES_STAT!B567</f>
        <v>42824</v>
      </c>
      <c r="B564" s="6">
        <f>TITRES_STAT!D567</f>
        <v>101.88630000000001</v>
      </c>
      <c r="C564" s="2">
        <f t="shared" si="72"/>
        <v>-3.1144999999999925</v>
      </c>
      <c r="D564" s="2">
        <f t="shared" si="73"/>
        <v>0</v>
      </c>
      <c r="E564" s="2">
        <f t="shared" si="74"/>
        <v>3.1144999999999925</v>
      </c>
      <c r="F564" s="2">
        <f t="shared" si="79"/>
        <v>0.29420845971851189</v>
      </c>
      <c r="G564" s="2">
        <f t="shared" si="79"/>
        <v>0.50510792402742233</v>
      </c>
      <c r="H564" s="2">
        <f t="shared" si="76"/>
        <v>0.5824665298708307</v>
      </c>
      <c r="I564" s="2">
        <f t="shared" si="77"/>
        <v>36.807510230145262</v>
      </c>
    </row>
    <row r="565" spans="1:9" ht="13.5" x14ac:dyDescent="0.25">
      <c r="A565" s="3">
        <f>TITRES_STAT!B568</f>
        <v>42825</v>
      </c>
      <c r="B565" s="6">
        <f>TITRES_STAT!D568</f>
        <v>101.88630000000001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0.27319356973861819</v>
      </c>
      <c r="G565" s="2">
        <f t="shared" si="79"/>
        <v>0.46902878659689218</v>
      </c>
      <c r="H565" s="2">
        <f t="shared" si="76"/>
        <v>0.5824665298708307</v>
      </c>
      <c r="I565" s="2">
        <f t="shared" si="77"/>
        <v>36.807510230145262</v>
      </c>
    </row>
    <row r="566" spans="1:9" ht="13.5" x14ac:dyDescent="0.25">
      <c r="A566" s="3">
        <f>TITRES_STAT!B569</f>
        <v>42828</v>
      </c>
      <c r="B566" s="6">
        <f>TITRES_STAT!D569</f>
        <v>101.6579</v>
      </c>
      <c r="C566" s="2">
        <f t="shared" si="72"/>
        <v>-0.22840000000000771</v>
      </c>
      <c r="D566" s="2">
        <f t="shared" si="73"/>
        <v>0</v>
      </c>
      <c r="E566" s="2">
        <f t="shared" si="74"/>
        <v>0.22840000000000771</v>
      </c>
      <c r="F566" s="2">
        <f t="shared" si="79"/>
        <v>0.2536797433287169</v>
      </c>
      <c r="G566" s="2">
        <f t="shared" si="79"/>
        <v>0.45184101612568611</v>
      </c>
      <c r="H566" s="2">
        <f t="shared" si="76"/>
        <v>0.56143584640432953</v>
      </c>
      <c r="I566" s="2">
        <f t="shared" si="77"/>
        <v>35.956382562703595</v>
      </c>
    </row>
    <row r="567" spans="1:9" ht="13.5" x14ac:dyDescent="0.25">
      <c r="A567" s="3">
        <f>TITRES_STAT!B570</f>
        <v>42829</v>
      </c>
      <c r="B567" s="6">
        <f>TITRES_STAT!D570</f>
        <v>101.88630000000001</v>
      </c>
      <c r="C567" s="2">
        <f t="shared" si="72"/>
        <v>0.22840000000000771</v>
      </c>
      <c r="D567" s="2">
        <f t="shared" si="73"/>
        <v>0.22840000000000771</v>
      </c>
      <c r="E567" s="2">
        <f t="shared" si="74"/>
        <v>0</v>
      </c>
      <c r="F567" s="2">
        <f t="shared" si="79"/>
        <v>0.25187404737666624</v>
      </c>
      <c r="G567" s="2">
        <f t="shared" si="79"/>
        <v>0.41956665783099423</v>
      </c>
      <c r="H567" s="2">
        <f t="shared" si="76"/>
        <v>0.6003195026953827</v>
      </c>
      <c r="I567" s="2">
        <f t="shared" si="77"/>
        <v>37.512478082300305</v>
      </c>
    </row>
    <row r="568" spans="1:9" ht="13.5" x14ac:dyDescent="0.25">
      <c r="A568" s="3">
        <f>TITRES_STAT!B571</f>
        <v>42830</v>
      </c>
      <c r="B568" s="6">
        <f>TITRES_STAT!D571</f>
        <v>101.88630000000001</v>
      </c>
      <c r="C568" s="2">
        <f t="shared" si="72"/>
        <v>0</v>
      </c>
      <c r="D568" s="2">
        <f t="shared" si="73"/>
        <v>0</v>
      </c>
      <c r="E568" s="2">
        <f t="shared" si="74"/>
        <v>0</v>
      </c>
      <c r="F568" s="2">
        <f t="shared" si="79"/>
        <v>0.23388304399261867</v>
      </c>
      <c r="G568" s="2">
        <f t="shared" si="79"/>
        <v>0.3895976108430661</v>
      </c>
      <c r="H568" s="2">
        <f t="shared" si="76"/>
        <v>0.6003195026953827</v>
      </c>
      <c r="I568" s="2">
        <f t="shared" si="77"/>
        <v>37.512478082300305</v>
      </c>
    </row>
    <row r="569" spans="1:9" ht="13.5" x14ac:dyDescent="0.25">
      <c r="A569" s="3">
        <f>TITRES_STAT!B572</f>
        <v>42831</v>
      </c>
      <c r="B569" s="6">
        <f>TITRES_STAT!D572</f>
        <v>102.0386</v>
      </c>
      <c r="C569" s="2">
        <f t="shared" si="72"/>
        <v>0.15229999999999677</v>
      </c>
      <c r="D569" s="2">
        <f t="shared" si="73"/>
        <v>0.15229999999999677</v>
      </c>
      <c r="E569" s="2">
        <f t="shared" si="74"/>
        <v>0</v>
      </c>
      <c r="F569" s="2">
        <f t="shared" si="79"/>
        <v>0.2280556837074314</v>
      </c>
      <c r="G569" s="2">
        <f t="shared" si="79"/>
        <v>0.36176921006856139</v>
      </c>
      <c r="H569" s="2">
        <f t="shared" si="76"/>
        <v>0.63038997615140047</v>
      </c>
      <c r="I569" s="2">
        <f t="shared" si="77"/>
        <v>38.664981100991604</v>
      </c>
    </row>
    <row r="570" spans="1:9" ht="13.5" x14ac:dyDescent="0.25">
      <c r="A570" s="3">
        <f>TITRES_STAT!B573</f>
        <v>42832</v>
      </c>
      <c r="B570" s="6">
        <f>TITRES_STAT!D573</f>
        <v>102.0386</v>
      </c>
      <c r="C570" s="2">
        <f t="shared" si="72"/>
        <v>0</v>
      </c>
      <c r="D570" s="2">
        <f t="shared" si="73"/>
        <v>0</v>
      </c>
      <c r="E570" s="2">
        <f t="shared" si="74"/>
        <v>0</v>
      </c>
      <c r="F570" s="2">
        <f t="shared" si="79"/>
        <v>0.21176599201404342</v>
      </c>
      <c r="G570" s="2">
        <f t="shared" si="79"/>
        <v>0.33592855220652129</v>
      </c>
      <c r="H570" s="2">
        <f t="shared" si="76"/>
        <v>0.63038997615140036</v>
      </c>
      <c r="I570" s="2">
        <f t="shared" si="77"/>
        <v>38.664981100991596</v>
      </c>
    </row>
    <row r="571" spans="1:9" ht="13.5" x14ac:dyDescent="0.25">
      <c r="A571" s="3">
        <f>TITRES_STAT!B574</f>
        <v>42835</v>
      </c>
      <c r="B571" s="6">
        <f>TITRES_STAT!D574</f>
        <v>102.0386</v>
      </c>
      <c r="C571" s="2">
        <f t="shared" si="72"/>
        <v>0</v>
      </c>
      <c r="D571" s="2">
        <f t="shared" si="73"/>
        <v>0</v>
      </c>
      <c r="E571" s="2">
        <f t="shared" si="74"/>
        <v>0</v>
      </c>
      <c r="F571" s="2">
        <f t="shared" si="79"/>
        <v>0.19663984972732604</v>
      </c>
      <c r="G571" s="2">
        <f t="shared" si="79"/>
        <v>0.3119336556203412</v>
      </c>
      <c r="H571" s="2">
        <f t="shared" si="76"/>
        <v>0.63038997615140047</v>
      </c>
      <c r="I571" s="2">
        <f t="shared" si="77"/>
        <v>38.664981100991604</v>
      </c>
    </row>
    <row r="572" spans="1:9" ht="13.5" x14ac:dyDescent="0.25">
      <c r="A572" s="3">
        <f>TITRES_STAT!B575</f>
        <v>42836</v>
      </c>
      <c r="B572" s="6">
        <f>TITRES_STAT!D575</f>
        <v>103.554</v>
      </c>
      <c r="C572" s="2">
        <f t="shared" si="72"/>
        <v>1.5153999999999996</v>
      </c>
      <c r="D572" s="2">
        <f t="shared" si="73"/>
        <v>1.5153999999999996</v>
      </c>
      <c r="E572" s="2">
        <f t="shared" si="74"/>
        <v>0</v>
      </c>
      <c r="F572" s="2">
        <f t="shared" si="79"/>
        <v>0.29083700331823131</v>
      </c>
      <c r="G572" s="2">
        <f t="shared" si="79"/>
        <v>0.28965268021888824</v>
      </c>
      <c r="H572" s="2">
        <f t="shared" si="76"/>
        <v>1.0040887696894367</v>
      </c>
      <c r="I572" s="2">
        <f t="shared" si="77"/>
        <v>50.10201069312091</v>
      </c>
    </row>
    <row r="573" spans="1:9" ht="13.5" x14ac:dyDescent="0.25">
      <c r="A573" s="3">
        <f>TITRES_STAT!B576</f>
        <v>42837</v>
      </c>
      <c r="B573" s="6">
        <f>TITRES_STAT!D576</f>
        <v>100.5157</v>
      </c>
      <c r="C573" s="2">
        <f t="shared" si="72"/>
        <v>-3.0383000000000067</v>
      </c>
      <c r="D573" s="2">
        <f t="shared" si="73"/>
        <v>0</v>
      </c>
      <c r="E573" s="2">
        <f t="shared" si="74"/>
        <v>3.0383000000000067</v>
      </c>
      <c r="F573" s="2">
        <f t="shared" ref="F573:G588" si="80">((F572*13)+D573)/14</f>
        <v>0.27006293165264339</v>
      </c>
      <c r="G573" s="2">
        <f t="shared" si="80"/>
        <v>0.48598463163182526</v>
      </c>
      <c r="H573" s="2">
        <f t="shared" si="76"/>
        <v>0.55570261706802093</v>
      </c>
      <c r="I573" s="2">
        <f t="shared" si="77"/>
        <v>35.72036268186875</v>
      </c>
    </row>
    <row r="574" spans="1:9" ht="13.5" x14ac:dyDescent="0.25">
      <c r="A574" s="3">
        <f>TITRES_STAT!B577</f>
        <v>42838</v>
      </c>
      <c r="B574" s="6">
        <f>TITRES_STAT!D577</f>
        <v>99.876000000000005</v>
      </c>
      <c r="C574" s="2">
        <f t="shared" si="72"/>
        <v>-0.63969999999999061</v>
      </c>
      <c r="D574" s="2">
        <f t="shared" si="73"/>
        <v>0</v>
      </c>
      <c r="E574" s="2">
        <f t="shared" si="74"/>
        <v>0.63969999999999061</v>
      </c>
      <c r="F574" s="2">
        <f t="shared" si="80"/>
        <v>0.25077272224888314</v>
      </c>
      <c r="G574" s="2">
        <f t="shared" si="80"/>
        <v>0.49696430080097992</v>
      </c>
      <c r="H574" s="2">
        <f t="shared" si="76"/>
        <v>0.50460912754638787</v>
      </c>
      <c r="I574" s="2">
        <f t="shared" si="77"/>
        <v>33.537555921202568</v>
      </c>
    </row>
    <row r="575" spans="1:9" ht="13.5" x14ac:dyDescent="0.25">
      <c r="A575" s="3">
        <f>TITRES_STAT!B578</f>
        <v>42839</v>
      </c>
      <c r="B575" s="6">
        <f>TITRES_STAT!D578</f>
        <v>98.992699999999999</v>
      </c>
      <c r="C575" s="2">
        <f t="shared" si="72"/>
        <v>-0.88330000000000553</v>
      </c>
      <c r="D575" s="2">
        <f t="shared" si="73"/>
        <v>0</v>
      </c>
      <c r="E575" s="2">
        <f t="shared" si="74"/>
        <v>0.88330000000000553</v>
      </c>
      <c r="F575" s="2">
        <f t="shared" si="80"/>
        <v>0.23286038494539149</v>
      </c>
      <c r="G575" s="2">
        <f t="shared" si="80"/>
        <v>0.52455970788662465</v>
      </c>
      <c r="H575" s="2">
        <f t="shared" si="76"/>
        <v>0.44391588115593622</v>
      </c>
      <c r="I575" s="2">
        <f t="shared" si="77"/>
        <v>30.743887988859612</v>
      </c>
    </row>
    <row r="576" spans="1:9" ht="13.5" x14ac:dyDescent="0.25">
      <c r="A576" s="3">
        <f>TITRES_STAT!B579</f>
        <v>42842</v>
      </c>
      <c r="B576" s="6">
        <f>TITRES_STAT!D579</f>
        <v>101.1934</v>
      </c>
      <c r="C576" s="2">
        <f t="shared" si="72"/>
        <v>2.2006999999999977</v>
      </c>
      <c r="D576" s="2">
        <f t="shared" si="73"/>
        <v>2.2006999999999977</v>
      </c>
      <c r="E576" s="2">
        <f t="shared" si="74"/>
        <v>0</v>
      </c>
      <c r="F576" s="2">
        <f t="shared" si="80"/>
        <v>0.37342035744929192</v>
      </c>
      <c r="G576" s="2">
        <f t="shared" si="80"/>
        <v>0.48709115732329433</v>
      </c>
      <c r="H576" s="2">
        <f t="shared" si="76"/>
        <v>0.76663341519345973</v>
      </c>
      <c r="I576" s="2">
        <f t="shared" si="77"/>
        <v>43.395161022101895</v>
      </c>
    </row>
    <row r="577" spans="1:9" ht="13.5" x14ac:dyDescent="0.25">
      <c r="A577" s="3">
        <f>TITRES_STAT!B580</f>
        <v>42843</v>
      </c>
      <c r="B577" s="6">
        <f>TITRES_STAT!D580</f>
        <v>101.1934</v>
      </c>
      <c r="C577" s="2">
        <f t="shared" si="72"/>
        <v>0</v>
      </c>
      <c r="D577" s="2">
        <f t="shared" si="73"/>
        <v>0</v>
      </c>
      <c r="E577" s="2">
        <f t="shared" si="74"/>
        <v>0</v>
      </c>
      <c r="F577" s="2">
        <f t="shared" si="80"/>
        <v>0.34674747477434253</v>
      </c>
      <c r="G577" s="2">
        <f t="shared" si="80"/>
        <v>0.45229893180020186</v>
      </c>
      <c r="H577" s="2">
        <f t="shared" si="76"/>
        <v>0.76663341519345984</v>
      </c>
      <c r="I577" s="2">
        <f t="shared" si="77"/>
        <v>43.395161022101895</v>
      </c>
    </row>
    <row r="578" spans="1:9" ht="13.5" x14ac:dyDescent="0.25">
      <c r="A578" s="3">
        <f>TITRES_STAT!B581</f>
        <v>42844</v>
      </c>
      <c r="B578" s="6">
        <f>TITRES_STAT!D581</f>
        <v>98.170299999999997</v>
      </c>
      <c r="C578" s="2">
        <f t="shared" si="72"/>
        <v>-3.0230999999999995</v>
      </c>
      <c r="D578" s="2">
        <f t="shared" si="73"/>
        <v>0</v>
      </c>
      <c r="E578" s="2">
        <f t="shared" si="74"/>
        <v>3.0230999999999995</v>
      </c>
      <c r="F578" s="2">
        <f t="shared" si="80"/>
        <v>0.32197979800474663</v>
      </c>
      <c r="G578" s="2">
        <f t="shared" si="80"/>
        <v>0.63592757952875878</v>
      </c>
      <c r="H578" s="2">
        <f t="shared" si="76"/>
        <v>0.50631519746846521</v>
      </c>
      <c r="I578" s="2">
        <f t="shared" si="77"/>
        <v>33.612832049984348</v>
      </c>
    </row>
    <row r="579" spans="1:9" ht="13.5" x14ac:dyDescent="0.25">
      <c r="A579" s="3">
        <f>TITRES_STAT!B582</f>
        <v>42845</v>
      </c>
      <c r="B579" s="6">
        <f>TITRES_STAT!D582</f>
        <v>100.5081</v>
      </c>
      <c r="C579" s="2">
        <f t="shared" ref="C579:C642" si="81">B579-B578</f>
        <v>2.3378000000000014</v>
      </c>
      <c r="D579" s="2">
        <f t="shared" ref="D579:D642" si="82">IF(C579&gt;0,C579,0)</f>
        <v>2.3378000000000014</v>
      </c>
      <c r="E579" s="2">
        <f t="shared" ref="E579:E642" si="83">IF(C579&lt;0,-C579,0)</f>
        <v>0</v>
      </c>
      <c r="F579" s="2">
        <f t="shared" si="80"/>
        <v>0.465966955290122</v>
      </c>
      <c r="G579" s="2">
        <f t="shared" si="80"/>
        <v>0.59050418099099033</v>
      </c>
      <c r="H579" s="2">
        <f t="shared" si="76"/>
        <v>0.78910017962638523</v>
      </c>
      <c r="I579" s="2">
        <f t="shared" si="77"/>
        <v>44.105980683047704</v>
      </c>
    </row>
    <row r="580" spans="1:9" ht="13.5" x14ac:dyDescent="0.25">
      <c r="A580" s="3">
        <f>TITRES_STAT!B583</f>
        <v>42846</v>
      </c>
      <c r="B580" s="6">
        <f>TITRES_STAT!D583</f>
        <v>101.2467</v>
      </c>
      <c r="C580" s="2">
        <f t="shared" si="81"/>
        <v>0.73860000000000525</v>
      </c>
      <c r="D580" s="2">
        <f t="shared" si="82"/>
        <v>0.73860000000000525</v>
      </c>
      <c r="E580" s="2">
        <f t="shared" si="83"/>
        <v>0</v>
      </c>
      <c r="F580" s="2">
        <f t="shared" si="80"/>
        <v>0.48544074419797084</v>
      </c>
      <c r="G580" s="2">
        <f t="shared" si="80"/>
        <v>0.54832531092020531</v>
      </c>
      <c r="H580" s="2">
        <f t="shared" si="76"/>
        <v>0.88531522169439725</v>
      </c>
      <c r="I580" s="2">
        <f t="shared" si="77"/>
        <v>46.958472063824651</v>
      </c>
    </row>
    <row r="581" spans="1:9" ht="13.5" x14ac:dyDescent="0.25">
      <c r="A581" s="3">
        <f>TITRES_STAT!B584</f>
        <v>42849</v>
      </c>
      <c r="B581" s="6">
        <f>TITRES_STAT!D584</f>
        <v>101.1553</v>
      </c>
      <c r="C581" s="2">
        <f t="shared" si="81"/>
        <v>-9.1400000000007253E-2</v>
      </c>
      <c r="D581" s="2">
        <f t="shared" si="82"/>
        <v>0</v>
      </c>
      <c r="E581" s="2">
        <f t="shared" si="83"/>
        <v>9.1400000000007253E-2</v>
      </c>
      <c r="F581" s="2">
        <f t="shared" si="80"/>
        <v>0.45076640532668721</v>
      </c>
      <c r="G581" s="2">
        <f t="shared" si="80"/>
        <v>0.51568778871161969</v>
      </c>
      <c r="H581" s="2">
        <f t="shared" si="76"/>
        <v>0.8741071927510049</v>
      </c>
      <c r="I581" s="2">
        <f t="shared" si="77"/>
        <v>46.641259162337541</v>
      </c>
    </row>
    <row r="582" spans="1:9" ht="13.5" x14ac:dyDescent="0.25">
      <c r="A582" s="3">
        <f>TITRES_STAT!B585</f>
        <v>42850</v>
      </c>
      <c r="B582" s="6">
        <f>TITRES_STAT!D585</f>
        <v>98.238799999999998</v>
      </c>
      <c r="C582" s="2">
        <f t="shared" si="81"/>
        <v>-2.9164999999999992</v>
      </c>
      <c r="D582" s="2">
        <f t="shared" si="82"/>
        <v>0</v>
      </c>
      <c r="E582" s="2">
        <f t="shared" si="83"/>
        <v>2.9164999999999992</v>
      </c>
      <c r="F582" s="2">
        <f t="shared" si="80"/>
        <v>0.41856880494620957</v>
      </c>
      <c r="G582" s="2">
        <f t="shared" si="80"/>
        <v>0.68717437523221825</v>
      </c>
      <c r="H582" s="2">
        <f t="shared" si="76"/>
        <v>0.60911585186039829</v>
      </c>
      <c r="I582" s="2">
        <f t="shared" si="77"/>
        <v>37.854070678389114</v>
      </c>
    </row>
    <row r="583" spans="1:9" ht="13.5" x14ac:dyDescent="0.25">
      <c r="A583" s="3">
        <f>TITRES_STAT!B586</f>
        <v>42851</v>
      </c>
      <c r="B583" s="6">
        <f>TITRES_STAT!D586</f>
        <v>101.0639</v>
      </c>
      <c r="C583" s="2">
        <f t="shared" si="81"/>
        <v>2.8251000000000062</v>
      </c>
      <c r="D583" s="2">
        <f t="shared" si="82"/>
        <v>2.8251000000000062</v>
      </c>
      <c r="E583" s="2">
        <f t="shared" si="83"/>
        <v>0</v>
      </c>
      <c r="F583" s="2">
        <f t="shared" si="80"/>
        <v>0.59046389030719504</v>
      </c>
      <c r="G583" s="2">
        <f t="shared" si="80"/>
        <v>0.63809049128705986</v>
      </c>
      <c r="H583" s="2">
        <f t="shared" si="76"/>
        <v>0.92536074172834071</v>
      </c>
      <c r="I583" s="2">
        <f t="shared" si="77"/>
        <v>48.061681204617848</v>
      </c>
    </row>
    <row r="584" spans="1:9" ht="13.5" x14ac:dyDescent="0.25">
      <c r="A584" s="3">
        <f>TITRES_STAT!B587</f>
        <v>42852</v>
      </c>
      <c r="B584" s="6">
        <f>TITRES_STAT!D587</f>
        <v>101.0639</v>
      </c>
      <c r="C584" s="2">
        <f t="shared" si="81"/>
        <v>0</v>
      </c>
      <c r="D584" s="2">
        <f t="shared" si="82"/>
        <v>0</v>
      </c>
      <c r="E584" s="2">
        <f t="shared" si="83"/>
        <v>0</v>
      </c>
      <c r="F584" s="2">
        <f t="shared" si="80"/>
        <v>0.54828789814239542</v>
      </c>
      <c r="G584" s="2">
        <f t="shared" si="80"/>
        <v>0.59251259905226994</v>
      </c>
      <c r="H584" s="2">
        <f t="shared" si="76"/>
        <v>0.92536074172834071</v>
      </c>
      <c r="I584" s="2">
        <f t="shared" si="77"/>
        <v>48.061681204617848</v>
      </c>
    </row>
    <row r="585" spans="1:9" ht="13.5" x14ac:dyDescent="0.25">
      <c r="A585" s="3">
        <f>TITRES_STAT!B588</f>
        <v>42853</v>
      </c>
      <c r="B585" s="6">
        <f>TITRES_STAT!D588</f>
        <v>100.4395</v>
      </c>
      <c r="C585" s="2">
        <f t="shared" si="81"/>
        <v>-0.6244000000000085</v>
      </c>
      <c r="D585" s="2">
        <f t="shared" si="82"/>
        <v>0</v>
      </c>
      <c r="E585" s="2">
        <f t="shared" si="83"/>
        <v>0.6244000000000085</v>
      </c>
      <c r="F585" s="2">
        <f t="shared" si="80"/>
        <v>0.50912447684651008</v>
      </c>
      <c r="G585" s="2">
        <f t="shared" si="80"/>
        <v>0.59479027054853695</v>
      </c>
      <c r="H585" s="2">
        <f t="shared" si="76"/>
        <v>0.85597310860007381</v>
      </c>
      <c r="I585" s="2">
        <f t="shared" si="77"/>
        <v>46.119908991877502</v>
      </c>
    </row>
    <row r="586" spans="1:9" ht="13.5" x14ac:dyDescent="0.25">
      <c r="A586" s="3">
        <f>TITRES_STAT!B589</f>
        <v>42857</v>
      </c>
      <c r="B586" s="6">
        <f>TITRES_STAT!D589</f>
        <v>100.4395</v>
      </c>
      <c r="C586" s="2">
        <f t="shared" si="81"/>
        <v>0</v>
      </c>
      <c r="D586" s="2">
        <f t="shared" si="82"/>
        <v>0</v>
      </c>
      <c r="E586" s="2">
        <f t="shared" si="83"/>
        <v>0</v>
      </c>
      <c r="F586" s="2">
        <f t="shared" si="80"/>
        <v>0.47275844278604506</v>
      </c>
      <c r="G586" s="2">
        <f t="shared" si="80"/>
        <v>0.55230525122364138</v>
      </c>
      <c r="H586" s="2">
        <f t="shared" si="76"/>
        <v>0.85597310860007392</v>
      </c>
      <c r="I586" s="2">
        <f t="shared" si="77"/>
        <v>46.119908991877502</v>
      </c>
    </row>
    <row r="587" spans="1:9" ht="13.5" x14ac:dyDescent="0.25">
      <c r="A587" s="3">
        <f>TITRES_STAT!B590</f>
        <v>42858</v>
      </c>
      <c r="B587" s="6">
        <f>TITRES_STAT!D590</f>
        <v>98.040899999999993</v>
      </c>
      <c r="C587" s="2">
        <f t="shared" si="81"/>
        <v>-2.3986000000000018</v>
      </c>
      <c r="D587" s="2">
        <f t="shared" si="82"/>
        <v>0</v>
      </c>
      <c r="E587" s="2">
        <f t="shared" si="83"/>
        <v>2.3986000000000018</v>
      </c>
      <c r="F587" s="2">
        <f t="shared" si="80"/>
        <v>0.43898998258704186</v>
      </c>
      <c r="G587" s="2">
        <f t="shared" si="80"/>
        <v>0.68418344756480998</v>
      </c>
      <c r="H587" s="2">
        <f t="shared" si="76"/>
        <v>0.64162613718517081</v>
      </c>
      <c r="I587" s="2">
        <f t="shared" si="77"/>
        <v>39.084790541002285</v>
      </c>
    </row>
    <row r="588" spans="1:9" ht="13.5" x14ac:dyDescent="0.25">
      <c r="A588" s="3">
        <f>TITRES_STAT!B591</f>
        <v>42859</v>
      </c>
      <c r="B588" s="6">
        <f>TITRES_STAT!D591</f>
        <v>99.754199999999997</v>
      </c>
      <c r="C588" s="2">
        <f t="shared" si="81"/>
        <v>1.7133000000000038</v>
      </c>
      <c r="D588" s="2">
        <f t="shared" si="82"/>
        <v>1.7133000000000038</v>
      </c>
      <c r="E588" s="2">
        <f t="shared" si="83"/>
        <v>0</v>
      </c>
      <c r="F588" s="2">
        <f t="shared" si="80"/>
        <v>0.53001212668796771</v>
      </c>
      <c r="G588" s="2">
        <f t="shared" si="80"/>
        <v>0.63531320131018076</v>
      </c>
      <c r="H588" s="2">
        <f t="shared" si="76"/>
        <v>0.83425328734700477</v>
      </c>
      <c r="I588" s="2">
        <f t="shared" si="77"/>
        <v>45.481902259727576</v>
      </c>
    </row>
    <row r="589" spans="1:9" ht="13.5" x14ac:dyDescent="0.25">
      <c r="A589" s="3">
        <f>TITRES_STAT!B592</f>
        <v>42860</v>
      </c>
      <c r="B589" s="6">
        <f>TITRES_STAT!D592</f>
        <v>100.1349</v>
      </c>
      <c r="C589" s="2">
        <f t="shared" si="81"/>
        <v>0.38070000000000448</v>
      </c>
      <c r="D589" s="2">
        <f t="shared" si="82"/>
        <v>0.38070000000000448</v>
      </c>
      <c r="E589" s="2">
        <f t="shared" si="83"/>
        <v>0</v>
      </c>
      <c r="F589" s="2">
        <f t="shared" ref="F589:G604" si="84">((F588*13)+D589)/14</f>
        <v>0.51934697478168457</v>
      </c>
      <c r="G589" s="2">
        <f t="shared" si="84"/>
        <v>0.58993368693088211</v>
      </c>
      <c r="H589" s="2">
        <f t="shared" si="76"/>
        <v>0.88034805654780712</v>
      </c>
      <c r="I589" s="2">
        <f t="shared" si="77"/>
        <v>46.818356499597584</v>
      </c>
    </row>
    <row r="590" spans="1:9" ht="13.5" x14ac:dyDescent="0.25">
      <c r="A590" s="3">
        <f>TITRES_STAT!B593</f>
        <v>42863</v>
      </c>
      <c r="B590" s="6">
        <f>TITRES_STAT!D593</f>
        <v>99.754199999999997</v>
      </c>
      <c r="C590" s="2">
        <f t="shared" si="81"/>
        <v>-0.38070000000000448</v>
      </c>
      <c r="D590" s="2">
        <f t="shared" si="82"/>
        <v>0</v>
      </c>
      <c r="E590" s="2">
        <f t="shared" si="83"/>
        <v>0.38070000000000448</v>
      </c>
      <c r="F590" s="2">
        <f t="shared" si="84"/>
        <v>0.48225076229727853</v>
      </c>
      <c r="G590" s="2">
        <f t="shared" si="84"/>
        <v>0.57498842357867652</v>
      </c>
      <c r="H590" s="2">
        <f t="shared" si="76"/>
        <v>0.83871386365623313</v>
      </c>
      <c r="I590" s="2">
        <f t="shared" si="77"/>
        <v>45.614158909340745</v>
      </c>
    </row>
    <row r="591" spans="1:9" ht="13.5" x14ac:dyDescent="0.25">
      <c r="A591" s="3">
        <f>TITRES_STAT!B594</f>
        <v>42864</v>
      </c>
      <c r="B591" s="6">
        <f>TITRES_STAT!D594</f>
        <v>100.5157</v>
      </c>
      <c r="C591" s="2">
        <f t="shared" si="81"/>
        <v>0.76149999999999807</v>
      </c>
      <c r="D591" s="2">
        <f t="shared" si="82"/>
        <v>0.76149999999999807</v>
      </c>
      <c r="E591" s="2">
        <f t="shared" si="83"/>
        <v>0</v>
      </c>
      <c r="F591" s="2">
        <f t="shared" si="84"/>
        <v>0.5021971364189014</v>
      </c>
      <c r="G591" s="2">
        <f t="shared" si="84"/>
        <v>0.53391782189448533</v>
      </c>
      <c r="H591" s="2">
        <f t="shared" si="76"/>
        <v>0.94058882439430413</v>
      </c>
      <c r="I591" s="2">
        <f t="shared" si="77"/>
        <v>48.469248744018735</v>
      </c>
    </row>
    <row r="592" spans="1:9" ht="13.5" x14ac:dyDescent="0.25">
      <c r="A592" s="3">
        <f>TITRES_STAT!B595</f>
        <v>42865</v>
      </c>
      <c r="B592" s="6">
        <f>TITRES_STAT!D595</f>
        <v>102.0386</v>
      </c>
      <c r="C592" s="2">
        <f t="shared" si="81"/>
        <v>1.522900000000007</v>
      </c>
      <c r="D592" s="2">
        <f t="shared" si="82"/>
        <v>1.522900000000007</v>
      </c>
      <c r="E592" s="2">
        <f t="shared" si="83"/>
        <v>0</v>
      </c>
      <c r="F592" s="2">
        <f t="shared" si="84"/>
        <v>0.57510448381755175</v>
      </c>
      <c r="G592" s="2">
        <f t="shared" si="84"/>
        <v>0.49578083461630784</v>
      </c>
      <c r="H592" s="2">
        <f t="shared" si="76"/>
        <v>1.1599974094654821</v>
      </c>
      <c r="I592" s="2">
        <f t="shared" si="77"/>
        <v>53.703648179491928</v>
      </c>
    </row>
    <row r="593" spans="1:9" ht="13.5" x14ac:dyDescent="0.25">
      <c r="A593" s="3">
        <f>TITRES_STAT!B596</f>
        <v>42866</v>
      </c>
      <c r="B593" s="6">
        <f>TITRES_STAT!D596</f>
        <v>103.5616</v>
      </c>
      <c r="C593" s="2">
        <f t="shared" si="81"/>
        <v>1.5229999999999961</v>
      </c>
      <c r="D593" s="2">
        <f t="shared" si="82"/>
        <v>1.5229999999999961</v>
      </c>
      <c r="E593" s="2">
        <f t="shared" si="83"/>
        <v>0</v>
      </c>
      <c r="F593" s="2">
        <f t="shared" si="84"/>
        <v>0.64281130640201212</v>
      </c>
      <c r="G593" s="2">
        <f t="shared" si="84"/>
        <v>0.46036791785800013</v>
      </c>
      <c r="H593" s="2">
        <f t="shared" ref="H593:H656" si="85">F593/G593</f>
        <v>1.3962990935443211</v>
      </c>
      <c r="I593" s="2">
        <f t="shared" ref="I593:I656" si="86">IF(G593=0,100,100-(100/(1+H593)))</f>
        <v>58.268982252924083</v>
      </c>
    </row>
    <row r="594" spans="1:9" ht="13.5" x14ac:dyDescent="0.25">
      <c r="A594" s="3">
        <f>TITRES_STAT!B597</f>
        <v>42867</v>
      </c>
      <c r="B594" s="6">
        <f>TITRES_STAT!D597</f>
        <v>103.5616</v>
      </c>
      <c r="C594" s="2">
        <f t="shared" si="81"/>
        <v>0</v>
      </c>
      <c r="D594" s="2">
        <f t="shared" si="82"/>
        <v>0</v>
      </c>
      <c r="E594" s="2">
        <f t="shared" si="83"/>
        <v>0</v>
      </c>
      <c r="F594" s="2">
        <f t="shared" si="84"/>
        <v>0.59689621308758267</v>
      </c>
      <c r="G594" s="2">
        <f t="shared" si="84"/>
        <v>0.42748449515385728</v>
      </c>
      <c r="H594" s="2">
        <f t="shared" si="85"/>
        <v>1.3962990935443211</v>
      </c>
      <c r="I594" s="2">
        <f t="shared" si="86"/>
        <v>58.268982252924083</v>
      </c>
    </row>
    <row r="595" spans="1:9" ht="13.5" x14ac:dyDescent="0.25">
      <c r="A595" s="3">
        <f>TITRES_STAT!B598</f>
        <v>42870</v>
      </c>
      <c r="B595" s="6">
        <f>TITRES_STAT!D598</f>
        <v>102.8001</v>
      </c>
      <c r="C595" s="2">
        <f t="shared" si="81"/>
        <v>-0.76149999999999807</v>
      </c>
      <c r="D595" s="2">
        <f t="shared" si="82"/>
        <v>0</v>
      </c>
      <c r="E595" s="2">
        <f t="shared" si="83"/>
        <v>0.76149999999999807</v>
      </c>
      <c r="F595" s="2">
        <f t="shared" si="84"/>
        <v>0.55426076929561252</v>
      </c>
      <c r="G595" s="2">
        <f t="shared" si="84"/>
        <v>0.45134274550001019</v>
      </c>
      <c r="H595" s="2">
        <f t="shared" si="85"/>
        <v>1.2280263166334642</v>
      </c>
      <c r="I595" s="2">
        <f t="shared" si="86"/>
        <v>55.117226734063237</v>
      </c>
    </row>
    <row r="596" spans="1:9" ht="13.5" x14ac:dyDescent="0.25">
      <c r="A596" s="3">
        <f>TITRES_STAT!B599</f>
        <v>42871</v>
      </c>
      <c r="B596" s="6">
        <f>TITRES_STAT!D599</f>
        <v>102.8001</v>
      </c>
      <c r="C596" s="2">
        <f t="shared" si="81"/>
        <v>0</v>
      </c>
      <c r="D596" s="2">
        <f t="shared" si="82"/>
        <v>0</v>
      </c>
      <c r="E596" s="2">
        <f t="shared" si="83"/>
        <v>0</v>
      </c>
      <c r="F596" s="2">
        <f t="shared" si="84"/>
        <v>0.51467071434592593</v>
      </c>
      <c r="G596" s="2">
        <f t="shared" si="84"/>
        <v>0.41910397796429516</v>
      </c>
      <c r="H596" s="2">
        <f t="shared" si="85"/>
        <v>1.2280263166334642</v>
      </c>
      <c r="I596" s="2">
        <f t="shared" si="86"/>
        <v>55.117226734063237</v>
      </c>
    </row>
    <row r="597" spans="1:9" ht="13.5" x14ac:dyDescent="0.25">
      <c r="A597" s="3">
        <f>TITRES_STAT!B600</f>
        <v>42872</v>
      </c>
      <c r="B597" s="6">
        <f>TITRES_STAT!D600</f>
        <v>102.8001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0.47790852046407412</v>
      </c>
      <c r="G597" s="2">
        <f t="shared" si="84"/>
        <v>0.38916797953827409</v>
      </c>
      <c r="H597" s="2">
        <f t="shared" si="85"/>
        <v>1.2280263166334642</v>
      </c>
      <c r="I597" s="2">
        <f t="shared" si="86"/>
        <v>55.117226734063237</v>
      </c>
    </row>
    <row r="598" spans="1:9" ht="13.5" x14ac:dyDescent="0.25">
      <c r="A598" s="3">
        <f>TITRES_STAT!B601</f>
        <v>42873</v>
      </c>
      <c r="B598" s="6">
        <f>TITRES_STAT!D601</f>
        <v>102.8001</v>
      </c>
      <c r="C598" s="2">
        <f t="shared" si="81"/>
        <v>0</v>
      </c>
      <c r="D598" s="2">
        <f t="shared" si="82"/>
        <v>0</v>
      </c>
      <c r="E598" s="2">
        <f t="shared" si="83"/>
        <v>0</v>
      </c>
      <c r="F598" s="2">
        <f t="shared" si="84"/>
        <v>0.44377219757378311</v>
      </c>
      <c r="G598" s="2">
        <f t="shared" si="84"/>
        <v>0.36137026671411165</v>
      </c>
      <c r="H598" s="2">
        <f t="shared" si="85"/>
        <v>1.2280263166334642</v>
      </c>
      <c r="I598" s="2">
        <f t="shared" si="86"/>
        <v>55.117226734063237</v>
      </c>
    </row>
    <row r="599" spans="1:9" ht="13.5" x14ac:dyDescent="0.25">
      <c r="A599" s="3">
        <f>TITRES_STAT!B602</f>
        <v>42874</v>
      </c>
      <c r="B599" s="6">
        <f>TITRES_STAT!D602</f>
        <v>102.8001</v>
      </c>
      <c r="C599" s="2">
        <f t="shared" si="81"/>
        <v>0</v>
      </c>
      <c r="D599" s="2">
        <f t="shared" si="82"/>
        <v>0</v>
      </c>
      <c r="E599" s="2">
        <f t="shared" si="83"/>
        <v>0</v>
      </c>
      <c r="F599" s="2">
        <f t="shared" si="84"/>
        <v>0.41207418346137004</v>
      </c>
      <c r="G599" s="2">
        <f t="shared" si="84"/>
        <v>0.33555810480596077</v>
      </c>
      <c r="H599" s="2">
        <f t="shared" si="85"/>
        <v>1.2280263166334644</v>
      </c>
      <c r="I599" s="2">
        <f t="shared" si="86"/>
        <v>55.117226734063237</v>
      </c>
    </row>
    <row r="600" spans="1:9" ht="13.5" x14ac:dyDescent="0.25">
      <c r="A600" s="3">
        <f>TITRES_STAT!B603</f>
        <v>42877</v>
      </c>
      <c r="B600" s="6">
        <f>TITRES_STAT!D603</f>
        <v>100.5157</v>
      </c>
      <c r="C600" s="2">
        <f t="shared" si="81"/>
        <v>-2.2844000000000051</v>
      </c>
      <c r="D600" s="2">
        <f t="shared" si="82"/>
        <v>0</v>
      </c>
      <c r="E600" s="2">
        <f t="shared" si="83"/>
        <v>2.2844000000000051</v>
      </c>
      <c r="F600" s="2">
        <f t="shared" si="84"/>
        <v>0.38264031321412928</v>
      </c>
      <c r="G600" s="2">
        <f t="shared" si="84"/>
        <v>0.47476109731982108</v>
      </c>
      <c r="H600" s="2">
        <f t="shared" si="85"/>
        <v>0.80596391611329732</v>
      </c>
      <c r="I600" s="2">
        <f t="shared" si="86"/>
        <v>44.62790806185383</v>
      </c>
    </row>
    <row r="601" spans="1:9" ht="13.5" x14ac:dyDescent="0.25">
      <c r="A601" s="3">
        <f>TITRES_STAT!B604</f>
        <v>42878</v>
      </c>
      <c r="B601" s="6">
        <f>TITRES_STAT!D604</f>
        <v>102.78489999999999</v>
      </c>
      <c r="C601" s="2">
        <f t="shared" si="81"/>
        <v>2.2691999999999979</v>
      </c>
      <c r="D601" s="2">
        <f t="shared" si="82"/>
        <v>2.2691999999999979</v>
      </c>
      <c r="E601" s="2">
        <f t="shared" si="83"/>
        <v>0</v>
      </c>
      <c r="F601" s="2">
        <f t="shared" si="84"/>
        <v>0.51739457655597698</v>
      </c>
      <c r="G601" s="2">
        <f t="shared" si="84"/>
        <v>0.44084959036840526</v>
      </c>
      <c r="H601" s="2">
        <f t="shared" si="85"/>
        <v>1.1736306165638155</v>
      </c>
      <c r="I601" s="2">
        <f t="shared" si="86"/>
        <v>53.994023069989218</v>
      </c>
    </row>
    <row r="602" spans="1:9" ht="13.5" x14ac:dyDescent="0.25">
      <c r="A602" s="3">
        <f>TITRES_STAT!B605</f>
        <v>42879</v>
      </c>
      <c r="B602" s="6">
        <f>TITRES_STAT!D605</f>
        <v>102.78489999999999</v>
      </c>
      <c r="C602" s="2">
        <f t="shared" si="81"/>
        <v>0</v>
      </c>
      <c r="D602" s="2">
        <f t="shared" si="82"/>
        <v>0</v>
      </c>
      <c r="E602" s="2">
        <f t="shared" si="83"/>
        <v>0</v>
      </c>
      <c r="F602" s="2">
        <f t="shared" si="84"/>
        <v>0.4804378210876929</v>
      </c>
      <c r="G602" s="2">
        <f t="shared" si="84"/>
        <v>0.40936033391351917</v>
      </c>
      <c r="H602" s="2">
        <f t="shared" si="85"/>
        <v>1.1736306165638155</v>
      </c>
      <c r="I602" s="2">
        <f t="shared" si="86"/>
        <v>53.994023069989218</v>
      </c>
    </row>
    <row r="603" spans="1:9" ht="13.5" x14ac:dyDescent="0.25">
      <c r="A603" s="3">
        <f>TITRES_STAT!B606</f>
        <v>42880</v>
      </c>
      <c r="B603" s="6">
        <f>TITRES_STAT!D606</f>
        <v>104.7038</v>
      </c>
      <c r="C603" s="2">
        <f t="shared" si="81"/>
        <v>1.9189000000000078</v>
      </c>
      <c r="D603" s="2">
        <f t="shared" si="82"/>
        <v>1.9189000000000078</v>
      </c>
      <c r="E603" s="2">
        <f t="shared" si="83"/>
        <v>0</v>
      </c>
      <c r="F603" s="2">
        <f t="shared" si="84"/>
        <v>0.58318511958142971</v>
      </c>
      <c r="G603" s="2">
        <f t="shared" si="84"/>
        <v>0.38012031006255353</v>
      </c>
      <c r="H603" s="2">
        <f t="shared" si="85"/>
        <v>1.5342119432804295</v>
      </c>
      <c r="I603" s="2">
        <f t="shared" si="86"/>
        <v>60.540001295016296</v>
      </c>
    </row>
    <row r="604" spans="1:9" ht="13.5" x14ac:dyDescent="0.25">
      <c r="A604" s="3">
        <f>TITRES_STAT!B607</f>
        <v>42881</v>
      </c>
      <c r="B604" s="6">
        <f>TITRES_STAT!D607</f>
        <v>104.7038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0.54152903961132759</v>
      </c>
      <c r="G604" s="2">
        <f t="shared" si="84"/>
        <v>0.35296885934379973</v>
      </c>
      <c r="H604" s="2">
        <f t="shared" si="85"/>
        <v>1.5342119432804295</v>
      </c>
      <c r="I604" s="2">
        <f t="shared" si="86"/>
        <v>60.540001295016296</v>
      </c>
    </row>
    <row r="605" spans="1:9" ht="13.5" x14ac:dyDescent="0.25">
      <c r="A605" s="3">
        <f>TITRES_STAT!B608</f>
        <v>42884</v>
      </c>
      <c r="B605" s="6">
        <f>TITRES_STAT!D608</f>
        <v>104.1632</v>
      </c>
      <c r="C605" s="2">
        <f t="shared" si="81"/>
        <v>-0.54059999999999775</v>
      </c>
      <c r="D605" s="2">
        <f t="shared" si="82"/>
        <v>0</v>
      </c>
      <c r="E605" s="2">
        <f t="shared" si="83"/>
        <v>0.54059999999999775</v>
      </c>
      <c r="F605" s="2">
        <f t="shared" ref="F605:G620" si="87">((F604*13)+D605)/14</f>
        <v>0.50284839392480418</v>
      </c>
      <c r="G605" s="2">
        <f t="shared" si="87"/>
        <v>0.36637108367638532</v>
      </c>
      <c r="H605" s="2">
        <f t="shared" si="85"/>
        <v>1.3725111405597963</v>
      </c>
      <c r="I605" s="2">
        <f t="shared" si="86"/>
        <v>57.850566730571849</v>
      </c>
    </row>
    <row r="606" spans="1:9" ht="13.5" x14ac:dyDescent="0.25">
      <c r="A606" s="3">
        <f>TITRES_STAT!B609</f>
        <v>42885</v>
      </c>
      <c r="B606" s="6">
        <f>TITRES_STAT!D609</f>
        <v>101.0411</v>
      </c>
      <c r="C606" s="2">
        <f t="shared" si="81"/>
        <v>-3.1221000000000032</v>
      </c>
      <c r="D606" s="2">
        <f t="shared" si="82"/>
        <v>0</v>
      </c>
      <c r="E606" s="2">
        <f t="shared" si="83"/>
        <v>3.1221000000000032</v>
      </c>
      <c r="F606" s="2">
        <f t="shared" si="87"/>
        <v>0.4669306515016039</v>
      </c>
      <c r="G606" s="2">
        <f t="shared" si="87"/>
        <v>0.56320886341378662</v>
      </c>
      <c r="H606" s="2">
        <f t="shared" si="85"/>
        <v>0.82905416060285331</v>
      </c>
      <c r="I606" s="2">
        <f t="shared" si="86"/>
        <v>45.326933365909646</v>
      </c>
    </row>
    <row r="607" spans="1:9" ht="13.5" x14ac:dyDescent="0.25">
      <c r="A607" s="3">
        <f>TITRES_STAT!B610</f>
        <v>42886</v>
      </c>
      <c r="B607" s="6">
        <f>TITRES_STAT!D610</f>
        <v>98.992699999999999</v>
      </c>
      <c r="C607" s="2">
        <f t="shared" si="81"/>
        <v>-2.0484000000000009</v>
      </c>
      <c r="D607" s="2">
        <f t="shared" si="82"/>
        <v>0</v>
      </c>
      <c r="E607" s="2">
        <f t="shared" si="83"/>
        <v>2.0484000000000009</v>
      </c>
      <c r="F607" s="2">
        <f t="shared" si="87"/>
        <v>0.43357846210863216</v>
      </c>
      <c r="G607" s="2">
        <f t="shared" si="87"/>
        <v>0.66929394459851621</v>
      </c>
      <c r="H607" s="2">
        <f t="shared" si="85"/>
        <v>0.64781470922872197</v>
      </c>
      <c r="I607" s="2">
        <f t="shared" si="86"/>
        <v>39.313565147864153</v>
      </c>
    </row>
    <row r="608" spans="1:9" ht="13.5" x14ac:dyDescent="0.25">
      <c r="A608" s="3">
        <f>TITRES_STAT!B611</f>
        <v>42887</v>
      </c>
      <c r="B608" s="6">
        <f>TITRES_STAT!D611</f>
        <v>101.05419999999999</v>
      </c>
      <c r="C608" s="2">
        <f t="shared" si="81"/>
        <v>2.0614999999999952</v>
      </c>
      <c r="D608" s="2">
        <f t="shared" si="82"/>
        <v>2.0614999999999952</v>
      </c>
      <c r="E608" s="2">
        <f t="shared" si="83"/>
        <v>0</v>
      </c>
      <c r="F608" s="2">
        <f t="shared" si="87"/>
        <v>0.54985857195801524</v>
      </c>
      <c r="G608" s="2">
        <f t="shared" si="87"/>
        <v>0.6214872342700507</v>
      </c>
      <c r="H608" s="2">
        <f t="shared" si="85"/>
        <v>0.88474636587481192</v>
      </c>
      <c r="I608" s="2">
        <f t="shared" si="86"/>
        <v>46.942463022824491</v>
      </c>
    </row>
    <row r="609" spans="1:9" ht="13.5" x14ac:dyDescent="0.25">
      <c r="A609" s="3">
        <f>TITRES_STAT!B612</f>
        <v>42888</v>
      </c>
      <c r="B609" s="6">
        <f>TITRES_STAT!D612</f>
        <v>101.9171</v>
      </c>
      <c r="C609" s="2">
        <f t="shared" si="81"/>
        <v>0.86290000000001044</v>
      </c>
      <c r="D609" s="2">
        <f t="shared" si="82"/>
        <v>0.86290000000001044</v>
      </c>
      <c r="E609" s="2">
        <f t="shared" si="83"/>
        <v>0</v>
      </c>
      <c r="F609" s="2">
        <f t="shared" si="87"/>
        <v>0.572218673961015</v>
      </c>
      <c r="G609" s="2">
        <f t="shared" si="87"/>
        <v>0.57709528896504714</v>
      </c>
      <c r="H609" s="2">
        <f t="shared" si="85"/>
        <v>0.99154972307471478</v>
      </c>
      <c r="I609" s="2">
        <f t="shared" si="86"/>
        <v>49.787846699799218</v>
      </c>
    </row>
    <row r="610" spans="1:9" ht="13.5" x14ac:dyDescent="0.25">
      <c r="A610" s="3">
        <f>TITRES_STAT!B613</f>
        <v>42891</v>
      </c>
      <c r="B610" s="6">
        <f>TITRES_STAT!D613</f>
        <v>101.9093</v>
      </c>
      <c r="C610" s="2">
        <f t="shared" si="81"/>
        <v>-7.8000000000031378E-3</v>
      </c>
      <c r="D610" s="2">
        <f t="shared" si="82"/>
        <v>0</v>
      </c>
      <c r="E610" s="2">
        <f t="shared" si="83"/>
        <v>7.8000000000031378E-3</v>
      </c>
      <c r="F610" s="2">
        <f t="shared" si="87"/>
        <v>0.53134591153522825</v>
      </c>
      <c r="G610" s="2">
        <f t="shared" si="87"/>
        <v>0.5364313397532583</v>
      </c>
      <c r="H610" s="2">
        <f t="shared" si="85"/>
        <v>0.9905198897954598</v>
      </c>
      <c r="I610" s="2">
        <f t="shared" si="86"/>
        <v>49.761868488399926</v>
      </c>
    </row>
    <row r="611" spans="1:9" ht="13.5" x14ac:dyDescent="0.25">
      <c r="A611" s="3">
        <f>TITRES_STAT!B614</f>
        <v>42892</v>
      </c>
      <c r="B611" s="6">
        <f>TITRES_STAT!D614</f>
        <v>101.9093</v>
      </c>
      <c r="C611" s="2">
        <f t="shared" si="81"/>
        <v>0</v>
      </c>
      <c r="D611" s="2">
        <f t="shared" si="82"/>
        <v>0</v>
      </c>
      <c r="E611" s="2">
        <f t="shared" si="83"/>
        <v>0</v>
      </c>
      <c r="F611" s="2">
        <f t="shared" si="87"/>
        <v>0.49339263213985479</v>
      </c>
      <c r="G611" s="2">
        <f t="shared" si="87"/>
        <v>0.49811481548516845</v>
      </c>
      <c r="H611" s="2">
        <f t="shared" si="85"/>
        <v>0.99051988979545968</v>
      </c>
      <c r="I611" s="2">
        <f t="shared" si="86"/>
        <v>49.761868488399919</v>
      </c>
    </row>
    <row r="612" spans="1:9" ht="13.5" x14ac:dyDescent="0.25">
      <c r="A612" s="3">
        <f>TITRES_STAT!B615</f>
        <v>42893</v>
      </c>
      <c r="B612" s="6">
        <f>TITRES_STAT!D615</f>
        <v>98.955399999999997</v>
      </c>
      <c r="C612" s="2">
        <f t="shared" si="81"/>
        <v>-2.9539000000000044</v>
      </c>
      <c r="D612" s="2">
        <f t="shared" si="82"/>
        <v>0</v>
      </c>
      <c r="E612" s="2">
        <f t="shared" si="83"/>
        <v>2.9539000000000044</v>
      </c>
      <c r="F612" s="2">
        <f t="shared" si="87"/>
        <v>0.45815030127272227</v>
      </c>
      <c r="G612" s="2">
        <f t="shared" si="87"/>
        <v>0.67352804295051383</v>
      </c>
      <c r="H612" s="2">
        <f t="shared" si="85"/>
        <v>0.6802245371487583</v>
      </c>
      <c r="I612" s="2">
        <f t="shared" si="86"/>
        <v>40.48414495261801</v>
      </c>
    </row>
    <row r="613" spans="1:9" ht="13.5" x14ac:dyDescent="0.25">
      <c r="A613" s="3">
        <f>TITRES_STAT!B616</f>
        <v>42894</v>
      </c>
      <c r="B613" s="6">
        <f>TITRES_STAT!D616</f>
        <v>98.722200000000001</v>
      </c>
      <c r="C613" s="2">
        <f t="shared" si="81"/>
        <v>-0.23319999999999652</v>
      </c>
      <c r="D613" s="2">
        <f t="shared" si="82"/>
        <v>0</v>
      </c>
      <c r="E613" s="2">
        <f t="shared" si="83"/>
        <v>0.23319999999999652</v>
      </c>
      <c r="F613" s="2">
        <f t="shared" si="87"/>
        <v>0.42542527975324212</v>
      </c>
      <c r="G613" s="2">
        <f t="shared" si="87"/>
        <v>0.64207603988261963</v>
      </c>
      <c r="H613" s="2">
        <f t="shared" si="85"/>
        <v>0.66257772183963715</v>
      </c>
      <c r="I613" s="2">
        <f t="shared" si="86"/>
        <v>39.852435957489973</v>
      </c>
    </row>
    <row r="614" spans="1:9" ht="13.5" x14ac:dyDescent="0.25">
      <c r="A614" s="3">
        <f>TITRES_STAT!B617</f>
        <v>42895</v>
      </c>
      <c r="B614" s="6">
        <f>TITRES_STAT!D617</f>
        <v>101.05419999999999</v>
      </c>
      <c r="C614" s="2">
        <f t="shared" si="81"/>
        <v>2.3319999999999936</v>
      </c>
      <c r="D614" s="2">
        <f t="shared" si="82"/>
        <v>2.3319999999999936</v>
      </c>
      <c r="E614" s="2">
        <f t="shared" si="83"/>
        <v>0</v>
      </c>
      <c r="F614" s="2">
        <f t="shared" si="87"/>
        <v>0.56160918834229578</v>
      </c>
      <c r="G614" s="2">
        <f t="shared" si="87"/>
        <v>0.59621346560528965</v>
      </c>
      <c r="H614" s="2">
        <f t="shared" si="85"/>
        <v>0.94195991996278916</v>
      </c>
      <c r="I614" s="2">
        <f t="shared" si="86"/>
        <v>48.505631361374263</v>
      </c>
    </row>
    <row r="615" spans="1:9" ht="13.5" x14ac:dyDescent="0.25">
      <c r="A615" s="3">
        <f>TITRES_STAT!B618</f>
        <v>42898</v>
      </c>
      <c r="B615" s="6">
        <f>TITRES_STAT!D618</f>
        <v>101.05419999999999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0.52149424631784602</v>
      </c>
      <c r="G615" s="2">
        <f t="shared" si="87"/>
        <v>0.55362678949062605</v>
      </c>
      <c r="H615" s="2">
        <f t="shared" si="85"/>
        <v>0.94195991996278916</v>
      </c>
      <c r="I615" s="2">
        <f t="shared" si="86"/>
        <v>48.505631361374263</v>
      </c>
    </row>
    <row r="616" spans="1:9" ht="13.5" x14ac:dyDescent="0.25">
      <c r="A616" s="3">
        <f>TITRES_STAT!B619</f>
        <v>42899</v>
      </c>
      <c r="B616" s="6">
        <f>TITRES_STAT!D619</f>
        <v>101.05419999999999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0.48424465729514271</v>
      </c>
      <c r="G616" s="2">
        <f t="shared" si="87"/>
        <v>0.5140820188127242</v>
      </c>
      <c r="H616" s="2">
        <f t="shared" si="85"/>
        <v>0.94195991996278905</v>
      </c>
      <c r="I616" s="2">
        <f t="shared" si="86"/>
        <v>48.505631361374256</v>
      </c>
    </row>
    <row r="617" spans="1:9" ht="13.5" x14ac:dyDescent="0.25">
      <c r="A617" s="3">
        <f>TITRES_STAT!B620</f>
        <v>42900</v>
      </c>
      <c r="B617" s="6">
        <f>TITRES_STAT!D620</f>
        <v>100.26909999999999</v>
      </c>
      <c r="C617" s="2">
        <f t="shared" si="81"/>
        <v>-0.78509999999999991</v>
      </c>
      <c r="D617" s="2">
        <f t="shared" si="82"/>
        <v>0</v>
      </c>
      <c r="E617" s="2">
        <f t="shared" si="83"/>
        <v>0.78509999999999991</v>
      </c>
      <c r="F617" s="2">
        <f t="shared" si="87"/>
        <v>0.44965575320263251</v>
      </c>
      <c r="G617" s="2">
        <f t="shared" si="87"/>
        <v>0.53344044604038676</v>
      </c>
      <c r="H617" s="2">
        <f t="shared" si="85"/>
        <v>0.84293524523745822</v>
      </c>
      <c r="I617" s="2">
        <f t="shared" si="86"/>
        <v>45.738733762663905</v>
      </c>
    </row>
    <row r="618" spans="1:9" ht="13.5" x14ac:dyDescent="0.25">
      <c r="A618" s="3">
        <f>TITRES_STAT!B621</f>
        <v>42901</v>
      </c>
      <c r="B618" s="6">
        <f>TITRES_STAT!D621</f>
        <v>98.722200000000001</v>
      </c>
      <c r="C618" s="2">
        <f t="shared" si="81"/>
        <v>-1.5468999999999937</v>
      </c>
      <c r="D618" s="2">
        <f t="shared" si="82"/>
        <v>0</v>
      </c>
      <c r="E618" s="2">
        <f t="shared" si="83"/>
        <v>1.5468999999999937</v>
      </c>
      <c r="F618" s="2">
        <f t="shared" si="87"/>
        <v>0.41753748511673017</v>
      </c>
      <c r="G618" s="2">
        <f t="shared" si="87"/>
        <v>0.60583041418035866</v>
      </c>
      <c r="H618" s="2">
        <f t="shared" si="85"/>
        <v>0.68919861952065553</v>
      </c>
      <c r="I618" s="2">
        <f t="shared" si="86"/>
        <v>40.800330497323614</v>
      </c>
    </row>
    <row r="619" spans="1:9" ht="13.5" x14ac:dyDescent="0.25">
      <c r="A619" s="3">
        <f>TITRES_STAT!B622</f>
        <v>42902</v>
      </c>
      <c r="B619" s="6">
        <f>TITRES_STAT!D622</f>
        <v>100.2769</v>
      </c>
      <c r="C619" s="2">
        <f t="shared" si="81"/>
        <v>1.5546999999999969</v>
      </c>
      <c r="D619" s="2">
        <f t="shared" si="82"/>
        <v>1.5546999999999969</v>
      </c>
      <c r="E619" s="2">
        <f t="shared" si="83"/>
        <v>0</v>
      </c>
      <c r="F619" s="2">
        <f t="shared" si="87"/>
        <v>0.49876337903696349</v>
      </c>
      <c r="G619" s="2">
        <f t="shared" si="87"/>
        <v>0.56255681316747597</v>
      </c>
      <c r="H619" s="2">
        <f t="shared" si="85"/>
        <v>0.8866009038779149</v>
      </c>
      <c r="I619" s="2">
        <f t="shared" si="86"/>
        <v>46.994618843630548</v>
      </c>
    </row>
    <row r="620" spans="1:9" ht="13.5" x14ac:dyDescent="0.25">
      <c r="A620" s="3">
        <f>TITRES_STAT!B623</f>
        <v>42905</v>
      </c>
      <c r="B620" s="6">
        <f>TITRES_STAT!D623</f>
        <v>101.05419999999999</v>
      </c>
      <c r="C620" s="2">
        <f t="shared" si="81"/>
        <v>0.77729999999999677</v>
      </c>
      <c r="D620" s="2">
        <f t="shared" si="82"/>
        <v>0.77729999999999677</v>
      </c>
      <c r="E620" s="2">
        <f t="shared" si="83"/>
        <v>0</v>
      </c>
      <c r="F620" s="2">
        <f t="shared" si="87"/>
        <v>0.51865885196289441</v>
      </c>
      <c r="G620" s="2">
        <f t="shared" si="87"/>
        <v>0.52237418365551336</v>
      </c>
      <c r="H620" s="2">
        <f t="shared" si="85"/>
        <v>0.99288760469244575</v>
      </c>
      <c r="I620" s="2">
        <f t="shared" si="86"/>
        <v>49.821555533518108</v>
      </c>
    </row>
    <row r="621" spans="1:9" ht="13.5" x14ac:dyDescent="0.25">
      <c r="A621" s="3">
        <f>TITRES_STAT!B624</f>
        <v>42906</v>
      </c>
      <c r="B621" s="6">
        <f>TITRES_STAT!D624</f>
        <v>98.722200000000001</v>
      </c>
      <c r="C621" s="2">
        <f t="shared" si="81"/>
        <v>-2.3319999999999936</v>
      </c>
      <c r="D621" s="2">
        <f t="shared" si="82"/>
        <v>0</v>
      </c>
      <c r="E621" s="2">
        <f t="shared" si="83"/>
        <v>2.3319999999999936</v>
      </c>
      <c r="F621" s="2">
        <f t="shared" ref="F621:G636" si="88">((F620*13)+D621)/14</f>
        <v>0.48161179110840197</v>
      </c>
      <c r="G621" s="2">
        <f t="shared" si="88"/>
        <v>0.65163317053726189</v>
      </c>
      <c r="H621" s="2">
        <f t="shared" si="85"/>
        <v>0.73908421621833675</v>
      </c>
      <c r="I621" s="2">
        <f t="shared" si="86"/>
        <v>42.498471858107351</v>
      </c>
    </row>
    <row r="622" spans="1:9" ht="13.5" x14ac:dyDescent="0.25">
      <c r="A622" s="3">
        <f>TITRES_STAT!B625</f>
        <v>42907</v>
      </c>
      <c r="B622" s="6">
        <f>TITRES_STAT!D625</f>
        <v>98.411299999999997</v>
      </c>
      <c r="C622" s="2">
        <f t="shared" si="81"/>
        <v>-0.31090000000000373</v>
      </c>
      <c r="D622" s="2">
        <f t="shared" si="82"/>
        <v>0</v>
      </c>
      <c r="E622" s="2">
        <f t="shared" si="83"/>
        <v>0.31090000000000373</v>
      </c>
      <c r="F622" s="2">
        <f t="shared" si="88"/>
        <v>0.44721094888637325</v>
      </c>
      <c r="G622" s="2">
        <f t="shared" si="88"/>
        <v>0.62729508692745772</v>
      </c>
      <c r="H622" s="2">
        <f t="shared" si="85"/>
        <v>0.71291957837076136</v>
      </c>
      <c r="I622" s="2">
        <f t="shared" si="86"/>
        <v>41.620143022059025</v>
      </c>
    </row>
    <row r="623" spans="1:9" ht="13.5" x14ac:dyDescent="0.25">
      <c r="A623" s="3">
        <f>TITRES_STAT!B626</f>
        <v>42908</v>
      </c>
      <c r="B623" s="6">
        <f>TITRES_STAT!D626</f>
        <v>97.944900000000004</v>
      </c>
      <c r="C623" s="2">
        <f t="shared" si="81"/>
        <v>-0.46639999999999304</v>
      </c>
      <c r="D623" s="2">
        <f t="shared" si="82"/>
        <v>0</v>
      </c>
      <c r="E623" s="2">
        <f t="shared" si="83"/>
        <v>0.46639999999999304</v>
      </c>
      <c r="F623" s="2">
        <f t="shared" si="88"/>
        <v>0.41526730968020376</v>
      </c>
      <c r="G623" s="2">
        <f t="shared" si="88"/>
        <v>0.61580258071835303</v>
      </c>
      <c r="H623" s="2">
        <f t="shared" si="85"/>
        <v>0.6743513630549931</v>
      </c>
      <c r="I623" s="2">
        <f t="shared" si="86"/>
        <v>40.275379345980468</v>
      </c>
    </row>
    <row r="624" spans="1:9" ht="13.5" x14ac:dyDescent="0.25">
      <c r="A624" s="3">
        <f>TITRES_STAT!B627</f>
        <v>42909</v>
      </c>
      <c r="B624" s="6">
        <f>TITRES_STAT!D627</f>
        <v>97.563999999999993</v>
      </c>
      <c r="C624" s="2">
        <f t="shared" si="81"/>
        <v>-0.38090000000001112</v>
      </c>
      <c r="D624" s="2">
        <f t="shared" si="82"/>
        <v>0</v>
      </c>
      <c r="E624" s="2">
        <f t="shared" si="83"/>
        <v>0.38090000000001112</v>
      </c>
      <c r="F624" s="2">
        <f t="shared" si="88"/>
        <v>0.38560535898876058</v>
      </c>
      <c r="G624" s="2">
        <f t="shared" si="88"/>
        <v>0.59902382495275719</v>
      </c>
      <c r="H624" s="2">
        <f t="shared" si="85"/>
        <v>0.64372290871597948</v>
      </c>
      <c r="I624" s="2">
        <f t="shared" si="86"/>
        <v>39.162495412248887</v>
      </c>
    </row>
    <row r="625" spans="1:9" ht="13.5" x14ac:dyDescent="0.25">
      <c r="A625" s="3">
        <f>TITRES_STAT!B628</f>
        <v>42914</v>
      </c>
      <c r="B625" s="6">
        <f>TITRES_STAT!D628</f>
        <v>100.26909999999999</v>
      </c>
      <c r="C625" s="2">
        <f t="shared" si="81"/>
        <v>2.7051000000000016</v>
      </c>
      <c r="D625" s="2">
        <f t="shared" si="82"/>
        <v>2.7051000000000016</v>
      </c>
      <c r="E625" s="2">
        <f t="shared" si="83"/>
        <v>0</v>
      </c>
      <c r="F625" s="2">
        <f t="shared" si="88"/>
        <v>0.55128354763242071</v>
      </c>
      <c r="G625" s="2">
        <f t="shared" si="88"/>
        <v>0.55623640888470305</v>
      </c>
      <c r="H625" s="2">
        <f t="shared" si="85"/>
        <v>0.99109576220978912</v>
      </c>
      <c r="I625" s="2">
        <f t="shared" si="86"/>
        <v>49.776398555026589</v>
      </c>
    </row>
    <row r="626" spans="1:9" ht="13.5" x14ac:dyDescent="0.25">
      <c r="A626" s="3">
        <f>TITRES_STAT!B629</f>
        <v>42915</v>
      </c>
      <c r="B626" s="6">
        <f>TITRES_STAT!D629</f>
        <v>97.944900000000004</v>
      </c>
      <c r="C626" s="2">
        <f t="shared" si="81"/>
        <v>-2.3241999999999905</v>
      </c>
      <c r="D626" s="2">
        <f t="shared" si="82"/>
        <v>0</v>
      </c>
      <c r="E626" s="2">
        <f t="shared" si="83"/>
        <v>2.3241999999999905</v>
      </c>
      <c r="F626" s="2">
        <f t="shared" si="88"/>
        <v>0.51190615137296214</v>
      </c>
      <c r="G626" s="2">
        <f t="shared" si="88"/>
        <v>0.68251952253579495</v>
      </c>
      <c r="H626" s="2">
        <f t="shared" si="85"/>
        <v>0.75002418900935552</v>
      </c>
      <c r="I626" s="2">
        <f t="shared" si="86"/>
        <v>42.857932691428985</v>
      </c>
    </row>
    <row r="627" spans="1:9" ht="13.5" x14ac:dyDescent="0.25">
      <c r="A627" s="3">
        <f>TITRES_STAT!B630</f>
        <v>42916</v>
      </c>
      <c r="B627" s="6">
        <f>TITRES_STAT!D630</f>
        <v>98.722200000000001</v>
      </c>
      <c r="C627" s="2">
        <f t="shared" si="81"/>
        <v>0.77729999999999677</v>
      </c>
      <c r="D627" s="2">
        <f t="shared" si="82"/>
        <v>0.77729999999999677</v>
      </c>
      <c r="E627" s="2">
        <f t="shared" si="83"/>
        <v>0</v>
      </c>
      <c r="F627" s="2">
        <f t="shared" si="88"/>
        <v>0.53086285484632179</v>
      </c>
      <c r="G627" s="2">
        <f t="shared" si="88"/>
        <v>0.63376812806895244</v>
      </c>
      <c r="H627" s="2">
        <f t="shared" si="85"/>
        <v>0.83762945994747973</v>
      </c>
      <c r="I627" s="2">
        <f t="shared" si="86"/>
        <v>45.582065275086499</v>
      </c>
    </row>
    <row r="628" spans="1:9" ht="13.5" x14ac:dyDescent="0.25">
      <c r="A628" s="3">
        <f>TITRES_STAT!B631</f>
        <v>42919</v>
      </c>
      <c r="B628" s="6">
        <f>TITRES_STAT!D631</f>
        <v>97.952600000000004</v>
      </c>
      <c r="C628" s="2">
        <f t="shared" si="81"/>
        <v>-0.76959999999999695</v>
      </c>
      <c r="D628" s="2">
        <f t="shared" si="82"/>
        <v>0</v>
      </c>
      <c r="E628" s="2">
        <f t="shared" si="83"/>
        <v>0.76959999999999695</v>
      </c>
      <c r="F628" s="2">
        <f t="shared" si="88"/>
        <v>0.49294407950015595</v>
      </c>
      <c r="G628" s="2">
        <f t="shared" si="88"/>
        <v>0.64347040463545557</v>
      </c>
      <c r="H628" s="2">
        <f t="shared" si="85"/>
        <v>0.76607109814074958</v>
      </c>
      <c r="I628" s="2">
        <f t="shared" si="86"/>
        <v>43.377138040888568</v>
      </c>
    </row>
    <row r="629" spans="1:9" ht="13.5" x14ac:dyDescent="0.25">
      <c r="A629" s="3">
        <f>TITRES_STAT!B632</f>
        <v>42920</v>
      </c>
      <c r="B629" s="6">
        <f>TITRES_STAT!D632</f>
        <v>97.556200000000004</v>
      </c>
      <c r="C629" s="2">
        <f t="shared" si="81"/>
        <v>-0.39639999999999986</v>
      </c>
      <c r="D629" s="2">
        <f t="shared" si="82"/>
        <v>0</v>
      </c>
      <c r="E629" s="2">
        <f t="shared" si="83"/>
        <v>0.39639999999999986</v>
      </c>
      <c r="F629" s="2">
        <f t="shared" si="88"/>
        <v>0.45773378810728765</v>
      </c>
      <c r="G629" s="2">
        <f t="shared" si="88"/>
        <v>0.62582251859006577</v>
      </c>
      <c r="H629" s="2">
        <f t="shared" si="85"/>
        <v>0.73141150168026836</v>
      </c>
      <c r="I629" s="2">
        <f t="shared" si="86"/>
        <v>42.243655016179666</v>
      </c>
    </row>
    <row r="630" spans="1:9" ht="13.5" x14ac:dyDescent="0.25">
      <c r="A630" s="3">
        <f>TITRES_STAT!B633</f>
        <v>42921</v>
      </c>
      <c r="B630" s="6">
        <f>TITRES_STAT!D633</f>
        <v>97.2453</v>
      </c>
      <c r="C630" s="2">
        <f t="shared" si="81"/>
        <v>-0.31090000000000373</v>
      </c>
      <c r="D630" s="2">
        <f t="shared" si="82"/>
        <v>0</v>
      </c>
      <c r="E630" s="2">
        <f t="shared" si="83"/>
        <v>0.31090000000000373</v>
      </c>
      <c r="F630" s="2">
        <f t="shared" si="88"/>
        <v>0.42503851752819566</v>
      </c>
      <c r="G630" s="2">
        <f t="shared" si="88"/>
        <v>0.60332805297648995</v>
      </c>
      <c r="H630" s="2">
        <f t="shared" si="85"/>
        <v>0.70448989638603499</v>
      </c>
      <c r="I630" s="2">
        <f t="shared" si="86"/>
        <v>41.331421082620558</v>
      </c>
    </row>
    <row r="631" spans="1:9" ht="13.5" x14ac:dyDescent="0.25">
      <c r="A631" s="3">
        <f>TITRES_STAT!B634</f>
        <v>42922</v>
      </c>
      <c r="B631" s="6">
        <f>TITRES_STAT!D634</f>
        <v>96.390199999999993</v>
      </c>
      <c r="C631" s="2">
        <f t="shared" si="81"/>
        <v>-0.8551000000000073</v>
      </c>
      <c r="D631" s="2">
        <f t="shared" si="82"/>
        <v>0</v>
      </c>
      <c r="E631" s="2">
        <f t="shared" si="83"/>
        <v>0.8551000000000073</v>
      </c>
      <c r="F631" s="2">
        <f t="shared" si="88"/>
        <v>0.39467862341903881</v>
      </c>
      <c r="G631" s="2">
        <f t="shared" si="88"/>
        <v>0.62131176347816974</v>
      </c>
      <c r="H631" s="2">
        <f t="shared" si="85"/>
        <v>0.63523442918509321</v>
      </c>
      <c r="I631" s="2">
        <f t="shared" si="86"/>
        <v>38.846688758972469</v>
      </c>
    </row>
    <row r="632" spans="1:9" ht="13.5" x14ac:dyDescent="0.25">
      <c r="A632" s="3">
        <f>TITRES_STAT!B635</f>
        <v>42923</v>
      </c>
      <c r="B632" s="6">
        <f>TITRES_STAT!D635</f>
        <v>92.052599999999998</v>
      </c>
      <c r="C632" s="2">
        <f t="shared" si="81"/>
        <v>-4.3375999999999948</v>
      </c>
      <c r="D632" s="2">
        <f t="shared" si="82"/>
        <v>0</v>
      </c>
      <c r="E632" s="2">
        <f t="shared" si="83"/>
        <v>4.3375999999999948</v>
      </c>
      <c r="F632" s="2">
        <f t="shared" si="88"/>
        <v>0.3664872931748217</v>
      </c>
      <c r="G632" s="2">
        <f t="shared" si="88"/>
        <v>0.88676092322972866</v>
      </c>
      <c r="H632" s="2">
        <f t="shared" si="85"/>
        <v>0.41328759936783738</v>
      </c>
      <c r="I632" s="2">
        <f t="shared" si="86"/>
        <v>29.242993397288743</v>
      </c>
    </row>
    <row r="633" spans="1:9" ht="13.5" x14ac:dyDescent="0.25">
      <c r="A633" s="3">
        <f>TITRES_STAT!B636</f>
        <v>42926</v>
      </c>
      <c r="B633" s="6">
        <f>TITRES_STAT!D636</f>
        <v>90.171499999999995</v>
      </c>
      <c r="C633" s="2">
        <f t="shared" si="81"/>
        <v>-1.8811000000000035</v>
      </c>
      <c r="D633" s="2">
        <f t="shared" si="82"/>
        <v>0</v>
      </c>
      <c r="E633" s="2">
        <f t="shared" si="83"/>
        <v>1.8811000000000035</v>
      </c>
      <c r="F633" s="2">
        <f t="shared" si="88"/>
        <v>0.34030962937662013</v>
      </c>
      <c r="G633" s="2">
        <f t="shared" si="88"/>
        <v>0.95778514299903406</v>
      </c>
      <c r="H633" s="2">
        <f t="shared" si="85"/>
        <v>0.35530894571097282</v>
      </c>
      <c r="I633" s="2">
        <f t="shared" si="86"/>
        <v>26.216085036211695</v>
      </c>
    </row>
    <row r="634" spans="1:9" ht="13.5" x14ac:dyDescent="0.25">
      <c r="A634" s="3">
        <f>TITRES_STAT!B637</f>
        <v>42927</v>
      </c>
      <c r="B634" s="6">
        <f>TITRES_STAT!D637</f>
        <v>90.171499999999995</v>
      </c>
      <c r="C634" s="2">
        <f t="shared" si="81"/>
        <v>0</v>
      </c>
      <c r="D634" s="2">
        <f t="shared" si="82"/>
        <v>0</v>
      </c>
      <c r="E634" s="2">
        <f t="shared" si="83"/>
        <v>0</v>
      </c>
      <c r="F634" s="2">
        <f t="shared" si="88"/>
        <v>0.31600179870686151</v>
      </c>
      <c r="G634" s="2">
        <f t="shared" si="88"/>
        <v>0.88937191849910302</v>
      </c>
      <c r="H634" s="2">
        <f t="shared" si="85"/>
        <v>0.35530894571097277</v>
      </c>
      <c r="I634" s="2">
        <f t="shared" si="86"/>
        <v>26.216085036211695</v>
      </c>
    </row>
    <row r="635" spans="1:9" ht="13.5" x14ac:dyDescent="0.25">
      <c r="A635" s="3">
        <f>TITRES_STAT!B638</f>
        <v>42928</v>
      </c>
      <c r="B635" s="6">
        <f>TITRES_STAT!D638</f>
        <v>89.394099999999995</v>
      </c>
      <c r="C635" s="2">
        <f t="shared" si="81"/>
        <v>-0.77740000000000009</v>
      </c>
      <c r="D635" s="2">
        <f t="shared" si="82"/>
        <v>0</v>
      </c>
      <c r="E635" s="2">
        <f t="shared" si="83"/>
        <v>0.77740000000000009</v>
      </c>
      <c r="F635" s="2">
        <f t="shared" si="88"/>
        <v>0.29343024165637138</v>
      </c>
      <c r="G635" s="2">
        <f t="shared" si="88"/>
        <v>0.88137392432059569</v>
      </c>
      <c r="H635" s="2">
        <f t="shared" si="85"/>
        <v>0.33292367014665331</v>
      </c>
      <c r="I635" s="2">
        <f t="shared" si="86"/>
        <v>24.976949363501348</v>
      </c>
    </row>
    <row r="636" spans="1:9" ht="13.5" x14ac:dyDescent="0.25">
      <c r="A636" s="3">
        <f>TITRES_STAT!B639</f>
        <v>42929</v>
      </c>
      <c r="B636" s="6">
        <f>TITRES_STAT!D639</f>
        <v>89.394099999999995</v>
      </c>
      <c r="C636" s="2">
        <f t="shared" si="81"/>
        <v>0</v>
      </c>
      <c r="D636" s="2">
        <f t="shared" si="82"/>
        <v>0</v>
      </c>
      <c r="E636" s="2">
        <f t="shared" si="83"/>
        <v>0</v>
      </c>
      <c r="F636" s="2">
        <f t="shared" si="88"/>
        <v>0.27247093868091626</v>
      </c>
      <c r="G636" s="2">
        <f t="shared" si="88"/>
        <v>0.81841864401198172</v>
      </c>
      <c r="H636" s="2">
        <f t="shared" si="85"/>
        <v>0.33292367014665331</v>
      </c>
      <c r="I636" s="2">
        <f t="shared" si="86"/>
        <v>24.976949363501348</v>
      </c>
    </row>
    <row r="637" spans="1:9" ht="13.5" x14ac:dyDescent="0.25">
      <c r="A637" s="3">
        <f>TITRES_STAT!B640</f>
        <v>42930</v>
      </c>
      <c r="B637" s="6">
        <f>TITRES_STAT!D640</f>
        <v>92.068200000000004</v>
      </c>
      <c r="C637" s="2">
        <f t="shared" si="81"/>
        <v>2.6741000000000099</v>
      </c>
      <c r="D637" s="2">
        <f t="shared" si="82"/>
        <v>2.6741000000000099</v>
      </c>
      <c r="E637" s="2">
        <f t="shared" si="83"/>
        <v>0</v>
      </c>
      <c r="F637" s="2">
        <f t="shared" ref="F637:G652" si="89">((F636*13)+D637)/14</f>
        <v>0.44401587163228007</v>
      </c>
      <c r="G637" s="2">
        <f t="shared" si="89"/>
        <v>0.75996016943969735</v>
      </c>
      <c r="H637" s="2">
        <f t="shared" si="85"/>
        <v>0.58426203041620406</v>
      </c>
      <c r="I637" s="2">
        <f t="shared" si="86"/>
        <v>36.879128527918553</v>
      </c>
    </row>
    <row r="638" spans="1:9" ht="13.5" x14ac:dyDescent="0.25">
      <c r="A638" s="3">
        <f>TITRES_STAT!B641</f>
        <v>42933</v>
      </c>
      <c r="B638" s="6">
        <f>TITRES_STAT!D641</f>
        <v>91.726100000000002</v>
      </c>
      <c r="C638" s="2">
        <f t="shared" si="81"/>
        <v>-0.34210000000000207</v>
      </c>
      <c r="D638" s="2">
        <f t="shared" si="82"/>
        <v>0</v>
      </c>
      <c r="E638" s="2">
        <f t="shared" si="83"/>
        <v>0.34210000000000207</v>
      </c>
      <c r="F638" s="2">
        <f t="shared" si="89"/>
        <v>0.41230045222997436</v>
      </c>
      <c r="G638" s="2">
        <f t="shared" si="89"/>
        <v>0.7301130144797191</v>
      </c>
      <c r="H638" s="2">
        <f t="shared" si="85"/>
        <v>0.56470771517993146</v>
      </c>
      <c r="I638" s="2">
        <f t="shared" si="86"/>
        <v>36.090300424893968</v>
      </c>
    </row>
    <row r="639" spans="1:9" ht="13.5" x14ac:dyDescent="0.25">
      <c r="A639" s="3">
        <f>TITRES_STAT!B642</f>
        <v>42934</v>
      </c>
      <c r="B639" s="6">
        <f>TITRES_STAT!D642</f>
        <v>91.726100000000002</v>
      </c>
      <c r="C639" s="2">
        <f t="shared" si="81"/>
        <v>0</v>
      </c>
      <c r="D639" s="2">
        <f t="shared" si="82"/>
        <v>0</v>
      </c>
      <c r="E639" s="2">
        <f t="shared" si="83"/>
        <v>0</v>
      </c>
      <c r="F639" s="2">
        <f t="shared" si="89"/>
        <v>0.38285041992783331</v>
      </c>
      <c r="G639" s="2">
        <f t="shared" si="89"/>
        <v>0.67796208487402487</v>
      </c>
      <c r="H639" s="2">
        <f t="shared" si="85"/>
        <v>0.56470771517993135</v>
      </c>
      <c r="I639" s="2">
        <f t="shared" si="86"/>
        <v>36.090300424893961</v>
      </c>
    </row>
    <row r="640" spans="1:9" ht="13.5" x14ac:dyDescent="0.25">
      <c r="A640" s="3">
        <f>TITRES_STAT!B643</f>
        <v>42935</v>
      </c>
      <c r="B640" s="6">
        <f>TITRES_STAT!D643</f>
        <v>93.203100000000006</v>
      </c>
      <c r="C640" s="2">
        <f t="shared" si="81"/>
        <v>1.4770000000000039</v>
      </c>
      <c r="D640" s="2">
        <f t="shared" si="82"/>
        <v>1.4770000000000039</v>
      </c>
      <c r="E640" s="2">
        <f t="shared" si="83"/>
        <v>0</v>
      </c>
      <c r="F640" s="2">
        <f t="shared" si="89"/>
        <v>0.4610039613615598</v>
      </c>
      <c r="G640" s="2">
        <f t="shared" si="89"/>
        <v>0.62953622166873735</v>
      </c>
      <c r="H640" s="2">
        <f t="shared" si="85"/>
        <v>0.73229140038925444</v>
      </c>
      <c r="I640" s="2">
        <f t="shared" si="86"/>
        <v>42.272991727875862</v>
      </c>
    </row>
    <row r="641" spans="1:9" ht="13.5" x14ac:dyDescent="0.25">
      <c r="A641" s="3">
        <f>TITRES_STAT!B644</f>
        <v>42936</v>
      </c>
      <c r="B641" s="6">
        <f>TITRES_STAT!D644</f>
        <v>90.948800000000006</v>
      </c>
      <c r="C641" s="2">
        <f t="shared" si="81"/>
        <v>-2.2543000000000006</v>
      </c>
      <c r="D641" s="2">
        <f t="shared" si="82"/>
        <v>0</v>
      </c>
      <c r="E641" s="2">
        <f t="shared" si="83"/>
        <v>2.2543000000000006</v>
      </c>
      <c r="F641" s="2">
        <f t="shared" si="89"/>
        <v>0.42807510697859125</v>
      </c>
      <c r="G641" s="2">
        <f t="shared" si="89"/>
        <v>0.74559077726382761</v>
      </c>
      <c r="H641" s="2">
        <f t="shared" si="85"/>
        <v>0.57414217025261927</v>
      </c>
      <c r="I641" s="2">
        <f t="shared" si="86"/>
        <v>36.473336468743518</v>
      </c>
    </row>
    <row r="642" spans="1:9" ht="13.5" x14ac:dyDescent="0.25">
      <c r="A642" s="3">
        <f>TITRES_STAT!B645</f>
        <v>42937</v>
      </c>
      <c r="B642" s="6">
        <f>TITRES_STAT!D645</f>
        <v>93.677300000000002</v>
      </c>
      <c r="C642" s="2">
        <f t="shared" si="81"/>
        <v>2.7284999999999968</v>
      </c>
      <c r="D642" s="2">
        <f t="shared" si="82"/>
        <v>2.7284999999999968</v>
      </c>
      <c r="E642" s="2">
        <f t="shared" si="83"/>
        <v>0</v>
      </c>
      <c r="F642" s="2">
        <f t="shared" si="89"/>
        <v>0.59239117076583447</v>
      </c>
      <c r="G642" s="2">
        <f t="shared" si="89"/>
        <v>0.69233429317355422</v>
      </c>
      <c r="H642" s="2">
        <f t="shared" si="85"/>
        <v>0.85564325876507463</v>
      </c>
      <c r="I642" s="2">
        <f t="shared" si="86"/>
        <v>46.110331537242928</v>
      </c>
    </row>
    <row r="643" spans="1:9" ht="13.5" x14ac:dyDescent="0.25">
      <c r="A643" s="3">
        <f>TITRES_STAT!B646</f>
        <v>42940</v>
      </c>
      <c r="B643" s="6">
        <f>TITRES_STAT!D646</f>
        <v>90.871099999999998</v>
      </c>
      <c r="C643" s="2">
        <f t="shared" ref="C643:C706" si="90">B643-B642</f>
        <v>-2.806200000000004</v>
      </c>
      <c r="D643" s="2">
        <f t="shared" ref="D643:D706" si="91">IF(C643&gt;0,C643,0)</f>
        <v>0</v>
      </c>
      <c r="E643" s="2">
        <f t="shared" ref="E643:E706" si="92">IF(C643&lt;0,-C643,0)</f>
        <v>2.806200000000004</v>
      </c>
      <c r="F643" s="2">
        <f t="shared" si="89"/>
        <v>0.55007751571113206</v>
      </c>
      <c r="G643" s="2">
        <f t="shared" si="89"/>
        <v>0.84332470080401489</v>
      </c>
      <c r="H643" s="2">
        <f t="shared" si="85"/>
        <v>0.65227250569880768</v>
      </c>
      <c r="I643" s="2">
        <f t="shared" si="86"/>
        <v>39.477295872749352</v>
      </c>
    </row>
    <row r="644" spans="1:9" ht="13.5" x14ac:dyDescent="0.25">
      <c r="A644" s="3">
        <f>TITRES_STAT!B647</f>
        <v>42942</v>
      </c>
      <c r="B644" s="6">
        <f>TITRES_STAT!D647</f>
        <v>89.394099999999995</v>
      </c>
      <c r="C644" s="2">
        <f t="shared" si="90"/>
        <v>-1.4770000000000039</v>
      </c>
      <c r="D644" s="2">
        <f t="shared" si="91"/>
        <v>0</v>
      </c>
      <c r="E644" s="2">
        <f t="shared" si="92"/>
        <v>1.4770000000000039</v>
      </c>
      <c r="F644" s="2">
        <f t="shared" si="89"/>
        <v>0.5107862645889083</v>
      </c>
      <c r="G644" s="2">
        <f t="shared" si="89"/>
        <v>0.88858722217515695</v>
      </c>
      <c r="H644" s="2">
        <f t="shared" si="85"/>
        <v>0.57482963049880864</v>
      </c>
      <c r="I644" s="2">
        <f t="shared" si="86"/>
        <v>36.501067757833468</v>
      </c>
    </row>
    <row r="645" spans="1:9" ht="13.5" x14ac:dyDescent="0.25">
      <c r="A645" s="3">
        <f>TITRES_STAT!B648</f>
        <v>42943</v>
      </c>
      <c r="B645" s="6">
        <f>TITRES_STAT!D648</f>
        <v>90.948800000000006</v>
      </c>
      <c r="C645" s="2">
        <f t="shared" si="90"/>
        <v>1.5547000000000111</v>
      </c>
      <c r="D645" s="2">
        <f t="shared" si="91"/>
        <v>1.5547000000000111</v>
      </c>
      <c r="E645" s="2">
        <f t="shared" si="92"/>
        <v>0</v>
      </c>
      <c r="F645" s="2">
        <f t="shared" si="89"/>
        <v>0.58535153140398699</v>
      </c>
      <c r="G645" s="2">
        <f t="shared" si="89"/>
        <v>0.82511670630550282</v>
      </c>
      <c r="H645" s="2">
        <f t="shared" si="85"/>
        <v>0.70941665213024807</v>
      </c>
      <c r="I645" s="2">
        <f t="shared" si="86"/>
        <v>41.50051137305725</v>
      </c>
    </row>
    <row r="646" spans="1:9" ht="13.5" x14ac:dyDescent="0.25">
      <c r="A646" s="3">
        <f>TITRES_STAT!B649</f>
        <v>42944</v>
      </c>
      <c r="B646" s="6">
        <f>TITRES_STAT!D649</f>
        <v>92.075900000000004</v>
      </c>
      <c r="C646" s="2">
        <f t="shared" si="90"/>
        <v>1.1270999999999987</v>
      </c>
      <c r="D646" s="2">
        <f t="shared" si="91"/>
        <v>1.1270999999999987</v>
      </c>
      <c r="E646" s="2">
        <f t="shared" si="92"/>
        <v>0</v>
      </c>
      <c r="F646" s="2">
        <f t="shared" si="89"/>
        <v>0.62404785058941648</v>
      </c>
      <c r="G646" s="2">
        <f t="shared" si="89"/>
        <v>0.76617979871225261</v>
      </c>
      <c r="H646" s="2">
        <f t="shared" si="85"/>
        <v>0.81449269693390158</v>
      </c>
      <c r="I646" s="2">
        <f t="shared" si="86"/>
        <v>44.888177191906991</v>
      </c>
    </row>
    <row r="647" spans="1:9" ht="13.5" x14ac:dyDescent="0.25">
      <c r="A647" s="3">
        <f>TITRES_STAT!B650</f>
        <v>42947</v>
      </c>
      <c r="B647" s="6">
        <f>TITRES_STAT!D650</f>
        <v>91.726100000000002</v>
      </c>
      <c r="C647" s="2">
        <f t="shared" si="90"/>
        <v>-0.34980000000000189</v>
      </c>
      <c r="D647" s="2">
        <f t="shared" si="91"/>
        <v>0</v>
      </c>
      <c r="E647" s="2">
        <f t="shared" si="92"/>
        <v>0.34980000000000189</v>
      </c>
      <c r="F647" s="2">
        <f t="shared" si="89"/>
        <v>0.57947300411874381</v>
      </c>
      <c r="G647" s="2">
        <f t="shared" si="89"/>
        <v>0.73643838451852051</v>
      </c>
      <c r="H647" s="2">
        <f t="shared" si="85"/>
        <v>0.78685877366047419</v>
      </c>
      <c r="I647" s="2">
        <f t="shared" si="86"/>
        <v>44.035868153617571</v>
      </c>
    </row>
    <row r="648" spans="1:9" ht="13.5" x14ac:dyDescent="0.25">
      <c r="A648" s="3">
        <f>TITRES_STAT!B651</f>
        <v>42948</v>
      </c>
      <c r="B648" s="6">
        <f>TITRES_STAT!D651</f>
        <v>91.726100000000002</v>
      </c>
      <c r="C648" s="2">
        <f t="shared" si="90"/>
        <v>0</v>
      </c>
      <c r="D648" s="2">
        <f t="shared" si="91"/>
        <v>0</v>
      </c>
      <c r="E648" s="2">
        <f t="shared" si="92"/>
        <v>0</v>
      </c>
      <c r="F648" s="2">
        <f t="shared" si="89"/>
        <v>0.53808207525311924</v>
      </c>
      <c r="G648" s="2">
        <f t="shared" si="89"/>
        <v>0.68383564276719766</v>
      </c>
      <c r="H648" s="2">
        <f t="shared" si="85"/>
        <v>0.78685877366047419</v>
      </c>
      <c r="I648" s="2">
        <f t="shared" si="86"/>
        <v>44.035868153617571</v>
      </c>
    </row>
    <row r="649" spans="1:9" ht="13.5" x14ac:dyDescent="0.25">
      <c r="A649" s="3">
        <f>TITRES_STAT!B652</f>
        <v>42949</v>
      </c>
      <c r="B649" s="6">
        <f>TITRES_STAT!D652</f>
        <v>91.726100000000002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0.49964764130646788</v>
      </c>
      <c r="G649" s="2">
        <f t="shared" si="89"/>
        <v>0.63499023971239776</v>
      </c>
      <c r="H649" s="2">
        <f t="shared" si="85"/>
        <v>0.7868587736604743</v>
      </c>
      <c r="I649" s="2">
        <f t="shared" si="86"/>
        <v>44.035868153617578</v>
      </c>
    </row>
    <row r="650" spans="1:9" ht="13.5" x14ac:dyDescent="0.25">
      <c r="A650" s="3">
        <f>TITRES_STAT!B653</f>
        <v>42950</v>
      </c>
      <c r="B650" s="6">
        <f>TITRES_STAT!D653</f>
        <v>91.726100000000002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0.46395852407029159</v>
      </c>
      <c r="G650" s="2">
        <f t="shared" si="89"/>
        <v>0.58963379401865512</v>
      </c>
      <c r="H650" s="2">
        <f t="shared" si="85"/>
        <v>0.78685877366047419</v>
      </c>
      <c r="I650" s="2">
        <f t="shared" si="86"/>
        <v>44.035868153617571</v>
      </c>
    </row>
    <row r="651" spans="1:9" ht="13.5" x14ac:dyDescent="0.25">
      <c r="A651" s="3">
        <f>TITRES_STAT!B654</f>
        <v>42951</v>
      </c>
      <c r="B651" s="6">
        <f>TITRES_STAT!D654</f>
        <v>91.648399999999995</v>
      </c>
      <c r="C651" s="2">
        <f t="shared" si="90"/>
        <v>-7.7700000000007208E-2</v>
      </c>
      <c r="D651" s="2">
        <f t="shared" si="91"/>
        <v>0</v>
      </c>
      <c r="E651" s="2">
        <f t="shared" si="92"/>
        <v>7.7700000000007208E-2</v>
      </c>
      <c r="F651" s="2">
        <f t="shared" si="89"/>
        <v>0.4308186294938422</v>
      </c>
      <c r="G651" s="2">
        <f t="shared" si="89"/>
        <v>0.55306709444589452</v>
      </c>
      <c r="H651" s="2">
        <f t="shared" si="85"/>
        <v>0.77896268611942954</v>
      </c>
      <c r="I651" s="2">
        <f t="shared" si="86"/>
        <v>43.78746626881945</v>
      </c>
    </row>
    <row r="652" spans="1:9" ht="13.5" x14ac:dyDescent="0.25">
      <c r="A652" s="3">
        <f>TITRES_STAT!B655</f>
        <v>42954</v>
      </c>
      <c r="B652" s="6">
        <f>TITRES_STAT!D655</f>
        <v>89.394099999999995</v>
      </c>
      <c r="C652" s="2">
        <f t="shared" si="90"/>
        <v>-2.2543000000000006</v>
      </c>
      <c r="D652" s="2">
        <f t="shared" si="91"/>
        <v>0</v>
      </c>
      <c r="E652" s="2">
        <f t="shared" si="92"/>
        <v>2.2543000000000006</v>
      </c>
      <c r="F652" s="2">
        <f t="shared" si="89"/>
        <v>0.40004587024428201</v>
      </c>
      <c r="G652" s="2">
        <f t="shared" si="89"/>
        <v>0.67458373055690213</v>
      </c>
      <c r="H652" s="2">
        <f t="shared" si="85"/>
        <v>0.59302626512208412</v>
      </c>
      <c r="I652" s="2">
        <f t="shared" si="86"/>
        <v>37.226395955036978</v>
      </c>
    </row>
    <row r="653" spans="1:9" ht="13.5" x14ac:dyDescent="0.25">
      <c r="A653" s="3">
        <f>TITRES_STAT!B656</f>
        <v>42955</v>
      </c>
      <c r="B653" s="6">
        <f>TITRES_STAT!D656</f>
        <v>90.941000000000003</v>
      </c>
      <c r="C653" s="2">
        <f t="shared" si="90"/>
        <v>1.5469000000000079</v>
      </c>
      <c r="D653" s="2">
        <f t="shared" si="91"/>
        <v>1.5469000000000079</v>
      </c>
      <c r="E653" s="2">
        <f t="shared" si="92"/>
        <v>0</v>
      </c>
      <c r="F653" s="2">
        <f t="shared" ref="F653:G668" si="93">((F652*13)+D653)/14</f>
        <v>0.48196402236969099</v>
      </c>
      <c r="G653" s="2">
        <f t="shared" si="93"/>
        <v>0.62639917837426629</v>
      </c>
      <c r="H653" s="2">
        <f t="shared" si="85"/>
        <v>0.7694199465915057</v>
      </c>
      <c r="I653" s="2">
        <f t="shared" si="86"/>
        <v>43.484303885782779</v>
      </c>
    </row>
    <row r="654" spans="1:9" ht="13.5" x14ac:dyDescent="0.25">
      <c r="A654" s="3">
        <f>TITRES_STAT!B657</f>
        <v>42956</v>
      </c>
      <c r="B654" s="6">
        <f>TITRES_STAT!D657</f>
        <v>91.726100000000002</v>
      </c>
      <c r="C654" s="2">
        <f t="shared" si="90"/>
        <v>0.78509999999999991</v>
      </c>
      <c r="D654" s="2">
        <f t="shared" si="91"/>
        <v>0.78509999999999991</v>
      </c>
      <c r="E654" s="2">
        <f t="shared" si="92"/>
        <v>0</v>
      </c>
      <c r="F654" s="2">
        <f t="shared" si="93"/>
        <v>0.50361659220042732</v>
      </c>
      <c r="G654" s="2">
        <f t="shared" si="93"/>
        <v>0.58165637991896157</v>
      </c>
      <c r="H654" s="2">
        <f t="shared" si="85"/>
        <v>0.86583180308379493</v>
      </c>
      <c r="I654" s="2">
        <f t="shared" si="86"/>
        <v>46.40460097489882</v>
      </c>
    </row>
    <row r="655" spans="1:9" ht="13.5" x14ac:dyDescent="0.25">
      <c r="A655" s="3">
        <f>TITRES_STAT!B658</f>
        <v>42957</v>
      </c>
      <c r="B655" s="6">
        <f>TITRES_STAT!D658</f>
        <v>92.037099999999995</v>
      </c>
      <c r="C655" s="2">
        <f t="shared" si="90"/>
        <v>0.31099999999999284</v>
      </c>
      <c r="D655" s="2">
        <f t="shared" si="91"/>
        <v>0.31099999999999284</v>
      </c>
      <c r="E655" s="2">
        <f t="shared" si="92"/>
        <v>0</v>
      </c>
      <c r="F655" s="2">
        <f t="shared" si="93"/>
        <v>0.48985826418611056</v>
      </c>
      <c r="G655" s="2">
        <f t="shared" si="93"/>
        <v>0.54010949563903576</v>
      </c>
      <c r="H655" s="2">
        <f t="shared" si="85"/>
        <v>0.90696102946038748</v>
      </c>
      <c r="I655" s="2">
        <f t="shared" si="86"/>
        <v>47.560543474610498</v>
      </c>
    </row>
    <row r="656" spans="1:9" ht="13.5" x14ac:dyDescent="0.25">
      <c r="A656" s="3">
        <f>TITRES_STAT!B659</f>
        <v>42958</v>
      </c>
      <c r="B656" s="6">
        <f>TITRES_STAT!D659</f>
        <v>94.058199999999999</v>
      </c>
      <c r="C656" s="2">
        <f t="shared" si="90"/>
        <v>2.0211000000000041</v>
      </c>
      <c r="D656" s="2">
        <f t="shared" si="91"/>
        <v>2.0211000000000041</v>
      </c>
      <c r="E656" s="2">
        <f t="shared" si="92"/>
        <v>0</v>
      </c>
      <c r="F656" s="2">
        <f t="shared" si="93"/>
        <v>0.599232673887103</v>
      </c>
      <c r="G656" s="2">
        <f t="shared" si="93"/>
        <v>0.50153024595053319</v>
      </c>
      <c r="H656" s="2">
        <f t="shared" si="85"/>
        <v>1.1948086455910505</v>
      </c>
      <c r="I656" s="2">
        <f t="shared" si="86"/>
        <v>54.437941457502085</v>
      </c>
    </row>
    <row r="657" spans="1:9" ht="13.5" x14ac:dyDescent="0.25">
      <c r="A657" s="3">
        <f>TITRES_STAT!B660</f>
        <v>42961</v>
      </c>
      <c r="B657" s="6">
        <f>TITRES_STAT!D660</f>
        <v>96.390199999999993</v>
      </c>
      <c r="C657" s="2">
        <f t="shared" si="90"/>
        <v>2.3319999999999936</v>
      </c>
      <c r="D657" s="2">
        <f t="shared" si="91"/>
        <v>2.3319999999999936</v>
      </c>
      <c r="E657" s="2">
        <f t="shared" si="92"/>
        <v>0</v>
      </c>
      <c r="F657" s="2">
        <f t="shared" si="93"/>
        <v>0.72300176860945242</v>
      </c>
      <c r="G657" s="2">
        <f t="shared" si="93"/>
        <v>0.46570665695406654</v>
      </c>
      <c r="H657" s="2">
        <f t="shared" ref="H657:H720" si="94">F657/G657</f>
        <v>1.5524832162336115</v>
      </c>
      <c r="I657" s="2">
        <f t="shared" ref="I657:I720" si="95">IF(G657=0,100,100-(100/(1+H657)))</f>
        <v>60.822465211913197</v>
      </c>
    </row>
    <row r="658" spans="1:9" ht="13.5" x14ac:dyDescent="0.25">
      <c r="A658" s="3">
        <f>TITRES_STAT!B661</f>
        <v>42962</v>
      </c>
      <c r="B658" s="6">
        <f>TITRES_STAT!D661</f>
        <v>95.760499999999993</v>
      </c>
      <c r="C658" s="2">
        <f t="shared" si="90"/>
        <v>-0.6296999999999997</v>
      </c>
      <c r="D658" s="2">
        <f t="shared" si="91"/>
        <v>0</v>
      </c>
      <c r="E658" s="2">
        <f t="shared" si="92"/>
        <v>0.6296999999999997</v>
      </c>
      <c r="F658" s="2">
        <f t="shared" si="93"/>
        <v>0.6713587851373487</v>
      </c>
      <c r="G658" s="2">
        <f t="shared" si="93"/>
        <v>0.47742046717163322</v>
      </c>
      <c r="H658" s="2">
        <f t="shared" si="94"/>
        <v>1.4062212060464396</v>
      </c>
      <c r="I658" s="2">
        <f t="shared" si="95"/>
        <v>58.441061134065158</v>
      </c>
    </row>
    <row r="659" spans="1:9" ht="13.5" x14ac:dyDescent="0.25">
      <c r="A659" s="3">
        <f>TITRES_STAT!B662</f>
        <v>42963</v>
      </c>
      <c r="B659" s="6">
        <f>TITRES_STAT!D662</f>
        <v>95.612799999999993</v>
      </c>
      <c r="C659" s="2">
        <f t="shared" si="90"/>
        <v>-0.14770000000000039</v>
      </c>
      <c r="D659" s="2">
        <f t="shared" si="91"/>
        <v>0</v>
      </c>
      <c r="E659" s="2">
        <f t="shared" si="92"/>
        <v>0.14770000000000039</v>
      </c>
      <c r="F659" s="2">
        <f t="shared" si="93"/>
        <v>0.62340458619896666</v>
      </c>
      <c r="G659" s="2">
        <f t="shared" si="93"/>
        <v>0.45386900523080226</v>
      </c>
      <c r="H659" s="2">
        <f t="shared" si="94"/>
        <v>1.3735341673793122</v>
      </c>
      <c r="I659" s="2">
        <f t="shared" si="95"/>
        <v>57.868733732865159</v>
      </c>
    </row>
    <row r="660" spans="1:9" ht="13.5" x14ac:dyDescent="0.25">
      <c r="A660" s="3">
        <f>TITRES_STAT!B663</f>
        <v>42964</v>
      </c>
      <c r="B660" s="6">
        <f>TITRES_STAT!D663</f>
        <v>97.167500000000004</v>
      </c>
      <c r="C660" s="2">
        <f t="shared" si="90"/>
        <v>1.5547000000000111</v>
      </c>
      <c r="D660" s="2">
        <f t="shared" si="91"/>
        <v>1.5547000000000111</v>
      </c>
      <c r="E660" s="2">
        <f t="shared" si="92"/>
        <v>0</v>
      </c>
      <c r="F660" s="2">
        <f t="shared" si="93"/>
        <v>0.68992568718475555</v>
      </c>
      <c r="G660" s="2">
        <f t="shared" si="93"/>
        <v>0.42144979057145926</v>
      </c>
      <c r="H660" s="2">
        <f t="shared" si="94"/>
        <v>1.6370293748378899</v>
      </c>
      <c r="I660" s="2">
        <f t="shared" si="95"/>
        <v>62.078541500453532</v>
      </c>
    </row>
    <row r="661" spans="1:9" ht="13.5" x14ac:dyDescent="0.25">
      <c r="A661" s="3">
        <f>TITRES_STAT!B664</f>
        <v>42965</v>
      </c>
      <c r="B661" s="6">
        <f>TITRES_STAT!D664</f>
        <v>96.390199999999993</v>
      </c>
      <c r="C661" s="2">
        <f t="shared" si="90"/>
        <v>-0.77730000000001098</v>
      </c>
      <c r="D661" s="2">
        <f t="shared" si="91"/>
        <v>0</v>
      </c>
      <c r="E661" s="2">
        <f t="shared" si="92"/>
        <v>0.77730000000001098</v>
      </c>
      <c r="F661" s="2">
        <f t="shared" si="93"/>
        <v>0.64064528095727302</v>
      </c>
      <c r="G661" s="2">
        <f t="shared" si="93"/>
        <v>0.4468676626734987</v>
      </c>
      <c r="H661" s="2">
        <f t="shared" si="94"/>
        <v>1.4336353566611886</v>
      </c>
      <c r="I661" s="2">
        <f t="shared" si="95"/>
        <v>58.909209744061897</v>
      </c>
    </row>
    <row r="662" spans="1:9" ht="13.5" x14ac:dyDescent="0.25">
      <c r="A662" s="3">
        <f>TITRES_STAT!B665</f>
        <v>42968</v>
      </c>
      <c r="B662" s="6">
        <f>TITRES_STAT!D665</f>
        <v>97.012100000000004</v>
      </c>
      <c r="C662" s="2">
        <f t="shared" si="90"/>
        <v>0.62190000000001078</v>
      </c>
      <c r="D662" s="2">
        <f t="shared" si="91"/>
        <v>0.62190000000001078</v>
      </c>
      <c r="E662" s="2">
        <f t="shared" si="92"/>
        <v>0</v>
      </c>
      <c r="F662" s="2">
        <f t="shared" si="93"/>
        <v>0.63930633231746847</v>
      </c>
      <c r="G662" s="2">
        <f t="shared" si="93"/>
        <v>0.41494854391110592</v>
      </c>
      <c r="H662" s="2">
        <f t="shared" si="94"/>
        <v>1.5406882171260892</v>
      </c>
      <c r="I662" s="2">
        <f t="shared" si="95"/>
        <v>60.640585757068827</v>
      </c>
    </row>
    <row r="663" spans="1:9" ht="13.5" x14ac:dyDescent="0.25">
      <c r="A663" s="3">
        <f>TITRES_STAT!B666</f>
        <v>42969</v>
      </c>
      <c r="B663" s="6">
        <f>TITRES_STAT!D666</f>
        <v>97.012100000000004</v>
      </c>
      <c r="C663" s="2">
        <f t="shared" si="90"/>
        <v>0</v>
      </c>
      <c r="D663" s="2">
        <f t="shared" si="91"/>
        <v>0</v>
      </c>
      <c r="E663" s="2">
        <f t="shared" si="92"/>
        <v>0</v>
      </c>
      <c r="F663" s="2">
        <f t="shared" si="93"/>
        <v>0.59364159429479213</v>
      </c>
      <c r="G663" s="2">
        <f t="shared" si="93"/>
        <v>0.38530936220316975</v>
      </c>
      <c r="H663" s="2">
        <f t="shared" si="94"/>
        <v>1.5406882171260892</v>
      </c>
      <c r="I663" s="2">
        <f t="shared" si="95"/>
        <v>60.640585757068827</v>
      </c>
    </row>
    <row r="664" spans="1:9" ht="13.5" x14ac:dyDescent="0.25">
      <c r="A664" s="3">
        <f>TITRES_STAT!B667</f>
        <v>42970</v>
      </c>
      <c r="B664" s="6">
        <f>TITRES_STAT!D667</f>
        <v>98.799899999999994</v>
      </c>
      <c r="C664" s="2">
        <f t="shared" si="90"/>
        <v>1.7877999999999901</v>
      </c>
      <c r="D664" s="2">
        <f t="shared" si="91"/>
        <v>1.7877999999999901</v>
      </c>
      <c r="E664" s="2">
        <f t="shared" si="92"/>
        <v>0</v>
      </c>
      <c r="F664" s="2">
        <f t="shared" si="93"/>
        <v>0.67893862327373478</v>
      </c>
      <c r="G664" s="2">
        <f t="shared" si="93"/>
        <v>0.35778726490294332</v>
      </c>
      <c r="H664" s="2">
        <f t="shared" si="94"/>
        <v>1.8976042186909865</v>
      </c>
      <c r="I664" s="2">
        <f t="shared" si="95"/>
        <v>65.488730532986409</v>
      </c>
    </row>
    <row r="665" spans="1:9" ht="13.5" x14ac:dyDescent="0.25">
      <c r="A665" s="3">
        <f>TITRES_STAT!B668</f>
        <v>42971</v>
      </c>
      <c r="B665" s="6">
        <f>TITRES_STAT!D668</f>
        <v>98.722200000000001</v>
      </c>
      <c r="C665" s="2">
        <f t="shared" si="90"/>
        <v>-7.7699999999992997E-2</v>
      </c>
      <c r="D665" s="2">
        <f t="shared" si="91"/>
        <v>0</v>
      </c>
      <c r="E665" s="2">
        <f t="shared" si="92"/>
        <v>7.7699999999992997E-2</v>
      </c>
      <c r="F665" s="2">
        <f t="shared" si="93"/>
        <v>0.63044300732561087</v>
      </c>
      <c r="G665" s="2">
        <f t="shared" si="93"/>
        <v>0.33778103169558976</v>
      </c>
      <c r="H665" s="2">
        <f t="shared" si="94"/>
        <v>1.8664251339423044</v>
      </c>
      <c r="I665" s="2">
        <f t="shared" si="95"/>
        <v>65.113339673216529</v>
      </c>
    </row>
    <row r="666" spans="1:9" ht="13.5" x14ac:dyDescent="0.25">
      <c r="A666" s="3">
        <f>TITRES_STAT!B669</f>
        <v>42972</v>
      </c>
      <c r="B666" s="6">
        <f>TITRES_STAT!D669</f>
        <v>101.05419999999999</v>
      </c>
      <c r="C666" s="2">
        <f t="shared" si="90"/>
        <v>2.3319999999999936</v>
      </c>
      <c r="D666" s="2">
        <f t="shared" si="91"/>
        <v>2.3319999999999936</v>
      </c>
      <c r="E666" s="2">
        <f t="shared" si="92"/>
        <v>0</v>
      </c>
      <c r="F666" s="2">
        <f t="shared" si="93"/>
        <v>0.75198279251663813</v>
      </c>
      <c r="G666" s="2">
        <f t="shared" si="93"/>
        <v>0.31365381514590479</v>
      </c>
      <c r="H666" s="2">
        <f t="shared" si="94"/>
        <v>2.397492892496246</v>
      </c>
      <c r="I666" s="2">
        <f t="shared" si="95"/>
        <v>70.56653150890719</v>
      </c>
    </row>
    <row r="667" spans="1:9" ht="13.5" x14ac:dyDescent="0.25">
      <c r="A667" s="3">
        <f>TITRES_STAT!B670</f>
        <v>42975</v>
      </c>
      <c r="B667" s="6">
        <f>TITRES_STAT!D670</f>
        <v>101.7538</v>
      </c>
      <c r="C667" s="2">
        <f t="shared" si="90"/>
        <v>0.69960000000000377</v>
      </c>
      <c r="D667" s="2">
        <f t="shared" si="91"/>
        <v>0.69960000000000377</v>
      </c>
      <c r="E667" s="2">
        <f t="shared" si="92"/>
        <v>0</v>
      </c>
      <c r="F667" s="2">
        <f t="shared" si="93"/>
        <v>0.74824116447973565</v>
      </c>
      <c r="G667" s="2">
        <f t="shared" si="93"/>
        <v>0.2912499712069116</v>
      </c>
      <c r="H667" s="2">
        <f t="shared" si="94"/>
        <v>2.569068629875213</v>
      </c>
      <c r="I667" s="2">
        <f t="shared" si="95"/>
        <v>71.981485824357392</v>
      </c>
    </row>
    <row r="668" spans="1:9" ht="13.5" x14ac:dyDescent="0.25">
      <c r="A668" s="3">
        <f>TITRES_STAT!B671</f>
        <v>42976</v>
      </c>
      <c r="B668" s="6">
        <f>TITRES_STAT!D671</f>
        <v>101.7538</v>
      </c>
      <c r="C668" s="2">
        <f t="shared" si="90"/>
        <v>0</v>
      </c>
      <c r="D668" s="2">
        <f t="shared" si="91"/>
        <v>0</v>
      </c>
      <c r="E668" s="2">
        <f t="shared" si="92"/>
        <v>0</v>
      </c>
      <c r="F668" s="2">
        <f t="shared" si="93"/>
        <v>0.69479536701689748</v>
      </c>
      <c r="G668" s="2">
        <f t="shared" si="93"/>
        <v>0.27044640183498936</v>
      </c>
      <c r="H668" s="2">
        <f t="shared" si="94"/>
        <v>2.5690686298752134</v>
      </c>
      <c r="I668" s="2">
        <f t="shared" si="95"/>
        <v>71.981485824357392</v>
      </c>
    </row>
    <row r="669" spans="1:9" ht="13.5" x14ac:dyDescent="0.25">
      <c r="A669" s="3">
        <f>TITRES_STAT!B672</f>
        <v>42977</v>
      </c>
      <c r="B669" s="6">
        <f>TITRES_STAT!D672</f>
        <v>101.7538</v>
      </c>
      <c r="C669" s="2">
        <f t="shared" si="90"/>
        <v>0</v>
      </c>
      <c r="D669" s="2">
        <f t="shared" si="91"/>
        <v>0</v>
      </c>
      <c r="E669" s="2">
        <f t="shared" si="92"/>
        <v>0</v>
      </c>
      <c r="F669" s="2">
        <f t="shared" ref="F669:G684" si="96">((F668*13)+D669)/14</f>
        <v>0.64516712651569053</v>
      </c>
      <c r="G669" s="2">
        <f t="shared" si="96"/>
        <v>0.25112880170391871</v>
      </c>
      <c r="H669" s="2">
        <f t="shared" si="94"/>
        <v>2.569068629875213</v>
      </c>
      <c r="I669" s="2">
        <f t="shared" si="95"/>
        <v>71.981485824357392</v>
      </c>
    </row>
    <row r="670" spans="1:9" ht="13.5" x14ac:dyDescent="0.25">
      <c r="A670" s="3">
        <f>TITRES_STAT!B673</f>
        <v>42978</v>
      </c>
      <c r="B670" s="6">
        <f>TITRES_STAT!D673</f>
        <v>100.2769</v>
      </c>
      <c r="C670" s="2">
        <f t="shared" si="90"/>
        <v>-1.4769000000000005</v>
      </c>
      <c r="D670" s="2">
        <f t="shared" si="91"/>
        <v>0</v>
      </c>
      <c r="E670" s="2">
        <f t="shared" si="92"/>
        <v>1.4769000000000005</v>
      </c>
      <c r="F670" s="2">
        <f t="shared" si="96"/>
        <v>0.59908376033599831</v>
      </c>
      <c r="G670" s="2">
        <f t="shared" si="96"/>
        <v>0.33868388729649596</v>
      </c>
      <c r="H670" s="2">
        <f t="shared" si="94"/>
        <v>1.7688581677685158</v>
      </c>
      <c r="I670" s="2">
        <f t="shared" si="95"/>
        <v>63.884029465983005</v>
      </c>
    </row>
    <row r="671" spans="1:9" ht="13.5" x14ac:dyDescent="0.25">
      <c r="A671" s="3">
        <f>TITRES_STAT!B674</f>
        <v>42982</v>
      </c>
      <c r="B671" s="6">
        <f>TITRES_STAT!D674</f>
        <v>100.26909999999999</v>
      </c>
      <c r="C671" s="2">
        <f t="shared" si="90"/>
        <v>-7.8000000000031378E-3</v>
      </c>
      <c r="D671" s="2">
        <f t="shared" si="91"/>
        <v>0</v>
      </c>
      <c r="E671" s="2">
        <f t="shared" si="92"/>
        <v>7.8000000000031378E-3</v>
      </c>
      <c r="F671" s="2">
        <f t="shared" si="96"/>
        <v>0.55629206316914126</v>
      </c>
      <c r="G671" s="2">
        <f t="shared" si="96"/>
        <v>0.31504932391817503</v>
      </c>
      <c r="H671" s="2">
        <f t="shared" si="94"/>
        <v>1.7657300649012726</v>
      </c>
      <c r="I671" s="2">
        <f t="shared" si="95"/>
        <v>63.843181491549622</v>
      </c>
    </row>
    <row r="672" spans="1:9" ht="13.5" x14ac:dyDescent="0.25">
      <c r="A672" s="3">
        <f>TITRES_STAT!B675</f>
        <v>42983</v>
      </c>
      <c r="B672" s="6">
        <f>TITRES_STAT!D675</f>
        <v>100.26909999999999</v>
      </c>
      <c r="C672" s="2">
        <f t="shared" si="90"/>
        <v>0</v>
      </c>
      <c r="D672" s="2">
        <f t="shared" si="91"/>
        <v>0</v>
      </c>
      <c r="E672" s="2">
        <f t="shared" si="92"/>
        <v>0</v>
      </c>
      <c r="F672" s="2">
        <f t="shared" si="96"/>
        <v>0.51655691579991692</v>
      </c>
      <c r="G672" s="2">
        <f t="shared" si="96"/>
        <v>0.29254580078116249</v>
      </c>
      <c r="H672" s="2">
        <f t="shared" si="94"/>
        <v>1.765730064901273</v>
      </c>
      <c r="I672" s="2">
        <f t="shared" si="95"/>
        <v>63.843181491549629</v>
      </c>
    </row>
    <row r="673" spans="1:9" ht="13.5" x14ac:dyDescent="0.25">
      <c r="A673" s="3">
        <f>TITRES_STAT!B676</f>
        <v>42984</v>
      </c>
      <c r="B673" s="6">
        <f>TITRES_STAT!D676</f>
        <v>100.26909999999999</v>
      </c>
      <c r="C673" s="2">
        <f t="shared" si="90"/>
        <v>0</v>
      </c>
      <c r="D673" s="2">
        <f t="shared" si="91"/>
        <v>0</v>
      </c>
      <c r="E673" s="2">
        <f t="shared" si="92"/>
        <v>0</v>
      </c>
      <c r="F673" s="2">
        <f t="shared" si="96"/>
        <v>0.47965999324277997</v>
      </c>
      <c r="G673" s="2">
        <f t="shared" si="96"/>
        <v>0.27164967215393659</v>
      </c>
      <c r="H673" s="2">
        <f t="shared" si="94"/>
        <v>1.7657300649012728</v>
      </c>
      <c r="I673" s="2">
        <f t="shared" si="95"/>
        <v>63.843181491549622</v>
      </c>
    </row>
    <row r="674" spans="1:9" ht="13.5" x14ac:dyDescent="0.25">
      <c r="A674" s="3">
        <f>TITRES_STAT!B677</f>
        <v>42985</v>
      </c>
      <c r="B674" s="6">
        <f>TITRES_STAT!D677</f>
        <v>100.26130000000001</v>
      </c>
      <c r="C674" s="2">
        <f t="shared" si="90"/>
        <v>-7.7999999999889269E-3</v>
      </c>
      <c r="D674" s="2">
        <f t="shared" si="91"/>
        <v>0</v>
      </c>
      <c r="E674" s="2">
        <f t="shared" si="92"/>
        <v>7.7999999999889269E-3</v>
      </c>
      <c r="F674" s="2">
        <f t="shared" si="96"/>
        <v>0.44539856515400994</v>
      </c>
      <c r="G674" s="2">
        <f t="shared" si="96"/>
        <v>0.25280326700008321</v>
      </c>
      <c r="H674" s="2">
        <f t="shared" si="94"/>
        <v>1.7618386440941973</v>
      </c>
      <c r="I674" s="2">
        <f t="shared" si="95"/>
        <v>63.792236663124434</v>
      </c>
    </row>
    <row r="675" spans="1:9" ht="13.5" x14ac:dyDescent="0.25">
      <c r="A675" s="3">
        <f>TITRES_STAT!B678</f>
        <v>42986</v>
      </c>
      <c r="B675" s="6">
        <f>TITRES_STAT!D678</f>
        <v>100.26130000000001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0.41358438192872349</v>
      </c>
      <c r="G675" s="2">
        <f t="shared" si="96"/>
        <v>0.23474589078579156</v>
      </c>
      <c r="H675" s="2">
        <f t="shared" si="94"/>
        <v>1.7618386440941971</v>
      </c>
      <c r="I675" s="2">
        <f t="shared" si="95"/>
        <v>63.792236663124434</v>
      </c>
    </row>
    <row r="676" spans="1:9" ht="13.5" x14ac:dyDescent="0.25">
      <c r="A676" s="3">
        <f>TITRES_STAT!B679</f>
        <v>42989</v>
      </c>
      <c r="B676" s="6">
        <f>TITRES_STAT!D679</f>
        <v>100.26130000000001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0.38404264036238611</v>
      </c>
      <c r="G676" s="2">
        <f t="shared" si="96"/>
        <v>0.21797832715823501</v>
      </c>
      <c r="H676" s="2">
        <f t="shared" si="94"/>
        <v>1.7618386440941973</v>
      </c>
      <c r="I676" s="2">
        <f t="shared" si="95"/>
        <v>63.792236663124434</v>
      </c>
    </row>
    <row r="677" spans="1:9" ht="13.5" x14ac:dyDescent="0.25">
      <c r="A677" s="3">
        <f>TITRES_STAT!B680</f>
        <v>42990</v>
      </c>
      <c r="B677" s="6">
        <f>TITRES_STAT!D680</f>
        <v>100.26130000000001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0.35661102319364424</v>
      </c>
      <c r="G677" s="2">
        <f t="shared" si="96"/>
        <v>0.2024084466469325</v>
      </c>
      <c r="H677" s="2">
        <f t="shared" si="94"/>
        <v>1.7618386440941973</v>
      </c>
      <c r="I677" s="2">
        <f t="shared" si="95"/>
        <v>63.792236663124434</v>
      </c>
    </row>
    <row r="678" spans="1:9" ht="13.5" x14ac:dyDescent="0.25">
      <c r="A678" s="3">
        <f>TITRES_STAT!B681</f>
        <v>42991</v>
      </c>
      <c r="B678" s="6">
        <f>TITRES_STAT!D681</f>
        <v>100.26130000000001</v>
      </c>
      <c r="C678" s="2">
        <f t="shared" si="90"/>
        <v>0</v>
      </c>
      <c r="D678" s="2">
        <f t="shared" si="91"/>
        <v>0</v>
      </c>
      <c r="E678" s="2">
        <f t="shared" si="92"/>
        <v>0</v>
      </c>
      <c r="F678" s="2">
        <f t="shared" si="96"/>
        <v>0.33113880725124106</v>
      </c>
      <c r="G678" s="2">
        <f t="shared" si="96"/>
        <v>0.18795070045786591</v>
      </c>
      <c r="H678" s="2">
        <f t="shared" si="94"/>
        <v>1.7618386440941971</v>
      </c>
      <c r="I678" s="2">
        <f t="shared" si="95"/>
        <v>63.792236663124434</v>
      </c>
    </row>
    <row r="679" spans="1:9" ht="13.5" x14ac:dyDescent="0.25">
      <c r="A679" s="3">
        <f>TITRES_STAT!B682</f>
        <v>42992</v>
      </c>
      <c r="B679" s="6">
        <f>TITRES_STAT!D682</f>
        <v>100.1991</v>
      </c>
      <c r="C679" s="2">
        <f t="shared" si="90"/>
        <v>-6.2200000000004252E-2</v>
      </c>
      <c r="D679" s="2">
        <f t="shared" si="91"/>
        <v>0</v>
      </c>
      <c r="E679" s="2">
        <f t="shared" si="92"/>
        <v>6.2200000000004252E-2</v>
      </c>
      <c r="F679" s="2">
        <f t="shared" si="96"/>
        <v>0.30748603530472385</v>
      </c>
      <c r="G679" s="2">
        <f t="shared" si="96"/>
        <v>0.17896850756801866</v>
      </c>
      <c r="H679" s="2">
        <f t="shared" si="94"/>
        <v>1.7181013547194099</v>
      </c>
      <c r="I679" s="2">
        <f t="shared" si="95"/>
        <v>63.209613274217652</v>
      </c>
    </row>
    <row r="680" spans="1:9" ht="13.5" x14ac:dyDescent="0.25">
      <c r="A680" s="3">
        <f>TITRES_STAT!B683</f>
        <v>42993</v>
      </c>
      <c r="B680" s="6">
        <f>TITRES_STAT!D683</f>
        <v>100.1914</v>
      </c>
      <c r="C680" s="2">
        <f t="shared" si="90"/>
        <v>-7.6999999999998181E-3</v>
      </c>
      <c r="D680" s="2">
        <f t="shared" si="91"/>
        <v>0</v>
      </c>
      <c r="E680" s="2">
        <f t="shared" si="92"/>
        <v>7.6999999999998181E-3</v>
      </c>
      <c r="F680" s="2">
        <f t="shared" si="96"/>
        <v>0.28552274706867214</v>
      </c>
      <c r="G680" s="2">
        <f t="shared" si="96"/>
        <v>0.16673504274173159</v>
      </c>
      <c r="H680" s="2">
        <f t="shared" si="94"/>
        <v>1.712433945340091</v>
      </c>
      <c r="I680" s="2">
        <f t="shared" si="95"/>
        <v>63.132742763451233</v>
      </c>
    </row>
    <row r="681" spans="1:9" ht="13.5" x14ac:dyDescent="0.25">
      <c r="A681" s="3">
        <f>TITRES_STAT!B684</f>
        <v>42996</v>
      </c>
      <c r="B681" s="6">
        <f>TITRES_STAT!D684</f>
        <v>100.1991</v>
      </c>
      <c r="C681" s="2">
        <f t="shared" si="90"/>
        <v>7.6999999999998181E-3</v>
      </c>
      <c r="D681" s="2">
        <f t="shared" si="91"/>
        <v>7.6999999999998181E-3</v>
      </c>
      <c r="E681" s="2">
        <f t="shared" si="92"/>
        <v>0</v>
      </c>
      <c r="F681" s="2">
        <f t="shared" si="96"/>
        <v>0.26567826513519555</v>
      </c>
      <c r="G681" s="2">
        <f t="shared" si="96"/>
        <v>0.15482539683160793</v>
      </c>
      <c r="H681" s="2">
        <f t="shared" si="94"/>
        <v>1.7159863341035324</v>
      </c>
      <c r="I681" s="2">
        <f t="shared" si="95"/>
        <v>63.180963488534239</v>
      </c>
    </row>
    <row r="682" spans="1:9" ht="13.5" x14ac:dyDescent="0.25">
      <c r="A682" s="3">
        <f>TITRES_STAT!B685</f>
        <v>42997</v>
      </c>
      <c r="B682" s="6">
        <f>TITRES_STAT!D685</f>
        <v>100.1914</v>
      </c>
      <c r="C682" s="2">
        <f t="shared" si="90"/>
        <v>-7.6999999999998181E-3</v>
      </c>
      <c r="D682" s="2">
        <f t="shared" si="91"/>
        <v>0</v>
      </c>
      <c r="E682" s="2">
        <f t="shared" si="92"/>
        <v>7.6999999999998181E-3</v>
      </c>
      <c r="F682" s="2">
        <f t="shared" si="96"/>
        <v>0.24670124619696729</v>
      </c>
      <c r="G682" s="2">
        <f t="shared" si="96"/>
        <v>0.14431643991506449</v>
      </c>
      <c r="H682" s="2">
        <f t="shared" si="94"/>
        <v>1.7094465907152367</v>
      </c>
      <c r="I682" s="2">
        <f t="shared" si="95"/>
        <v>63.092094030315572</v>
      </c>
    </row>
    <row r="683" spans="1:9" ht="13.5" x14ac:dyDescent="0.25">
      <c r="A683" s="3">
        <f>TITRES_STAT!B686</f>
        <v>42998</v>
      </c>
      <c r="B683" s="6">
        <f>TITRES_STAT!D686</f>
        <v>100.12139999999999</v>
      </c>
      <c r="C683" s="2">
        <f t="shared" si="90"/>
        <v>-7.000000000000739E-2</v>
      </c>
      <c r="D683" s="2">
        <f t="shared" si="91"/>
        <v>0</v>
      </c>
      <c r="E683" s="2">
        <f t="shared" si="92"/>
        <v>7.000000000000739E-2</v>
      </c>
      <c r="F683" s="2">
        <f t="shared" si="96"/>
        <v>0.22907972861146964</v>
      </c>
      <c r="G683" s="2">
        <f t="shared" si="96"/>
        <v>0.13900812277827471</v>
      </c>
      <c r="H683" s="2">
        <f t="shared" si="94"/>
        <v>1.64795929930558</v>
      </c>
      <c r="I683" s="2">
        <f t="shared" si="95"/>
        <v>62.235069086513256</v>
      </c>
    </row>
    <row r="684" spans="1:9" ht="13.5" x14ac:dyDescent="0.25">
      <c r="A684" s="3">
        <f>TITRES_STAT!B687</f>
        <v>43000</v>
      </c>
      <c r="B684" s="6">
        <f>TITRES_STAT!D687</f>
        <v>100.12139999999999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0.21271689085350751</v>
      </c>
      <c r="G684" s="2">
        <f t="shared" si="96"/>
        <v>0.12907897115125508</v>
      </c>
      <c r="H684" s="2">
        <f t="shared" si="94"/>
        <v>1.64795929930558</v>
      </c>
      <c r="I684" s="2">
        <f t="shared" si="95"/>
        <v>62.235069086513256</v>
      </c>
    </row>
    <row r="685" spans="1:9" ht="13.5" x14ac:dyDescent="0.25">
      <c r="A685" s="3">
        <f>TITRES_STAT!B688</f>
        <v>43003</v>
      </c>
      <c r="B685" s="6">
        <f>TITRES_STAT!D688</f>
        <v>100.12139999999999</v>
      </c>
      <c r="C685" s="2">
        <f t="shared" si="90"/>
        <v>0</v>
      </c>
      <c r="D685" s="2">
        <f t="shared" si="91"/>
        <v>0</v>
      </c>
      <c r="E685" s="2">
        <f t="shared" si="92"/>
        <v>0</v>
      </c>
      <c r="F685" s="2">
        <f t="shared" ref="F685:G700" si="97">((F684*13)+D685)/14</f>
        <v>0.19752282722111411</v>
      </c>
      <c r="G685" s="2">
        <f t="shared" si="97"/>
        <v>0.11985904464045115</v>
      </c>
      <c r="H685" s="2">
        <f t="shared" si="94"/>
        <v>1.64795929930558</v>
      </c>
      <c r="I685" s="2">
        <f t="shared" si="95"/>
        <v>62.235069086513256</v>
      </c>
    </row>
    <row r="686" spans="1:9" ht="13.5" x14ac:dyDescent="0.25">
      <c r="A686" s="3">
        <f>TITRES_STAT!B689</f>
        <v>43004</v>
      </c>
      <c r="B686" s="6">
        <f>TITRES_STAT!D689</f>
        <v>99.499499999999998</v>
      </c>
      <c r="C686" s="2">
        <f t="shared" si="90"/>
        <v>-0.62189999999999657</v>
      </c>
      <c r="D686" s="2">
        <f t="shared" si="91"/>
        <v>0</v>
      </c>
      <c r="E686" s="2">
        <f t="shared" si="92"/>
        <v>0.62189999999999657</v>
      </c>
      <c r="F686" s="2">
        <f t="shared" si="97"/>
        <v>0.18341405384817738</v>
      </c>
      <c r="G686" s="2">
        <f t="shared" si="97"/>
        <v>0.15571911288041868</v>
      </c>
      <c r="H686" s="2">
        <f t="shared" si="94"/>
        <v>1.1778519056233416</v>
      </c>
      <c r="I686" s="2">
        <f t="shared" si="95"/>
        <v>54.083195582861201</v>
      </c>
    </row>
    <row r="687" spans="1:9" ht="13.5" x14ac:dyDescent="0.25">
      <c r="A687" s="3">
        <f>TITRES_STAT!B690</f>
        <v>43005</v>
      </c>
      <c r="B687" s="6">
        <f>TITRES_STAT!D690</f>
        <v>99.491799999999998</v>
      </c>
      <c r="C687" s="2">
        <f t="shared" si="90"/>
        <v>-7.6999999999998181E-3</v>
      </c>
      <c r="D687" s="2">
        <f t="shared" si="91"/>
        <v>0</v>
      </c>
      <c r="E687" s="2">
        <f t="shared" si="92"/>
        <v>7.6999999999998181E-3</v>
      </c>
      <c r="F687" s="2">
        <f t="shared" si="97"/>
        <v>0.17031305000187899</v>
      </c>
      <c r="G687" s="2">
        <f t="shared" si="97"/>
        <v>0.14514631910324588</v>
      </c>
      <c r="H687" s="2">
        <f t="shared" si="94"/>
        <v>1.1733886953118766</v>
      </c>
      <c r="I687" s="2">
        <f t="shared" si="95"/>
        <v>53.988902115987948</v>
      </c>
    </row>
    <row r="688" spans="1:9" ht="13.5" x14ac:dyDescent="0.25">
      <c r="A688" s="3">
        <f>TITRES_STAT!B691</f>
        <v>43006</v>
      </c>
      <c r="B688" s="6">
        <f>TITRES_STAT!D691</f>
        <v>99.483999999999995</v>
      </c>
      <c r="C688" s="2">
        <f t="shared" si="90"/>
        <v>-7.8000000000031378E-3</v>
      </c>
      <c r="D688" s="2">
        <f t="shared" si="91"/>
        <v>0</v>
      </c>
      <c r="E688" s="2">
        <f t="shared" si="92"/>
        <v>7.8000000000031378E-3</v>
      </c>
      <c r="F688" s="2">
        <f t="shared" si="97"/>
        <v>0.15814783214460193</v>
      </c>
      <c r="G688" s="2">
        <f t="shared" si="97"/>
        <v>0.13533586773872855</v>
      </c>
      <c r="H688" s="2">
        <f t="shared" si="94"/>
        <v>1.1685581567327947</v>
      </c>
      <c r="I688" s="2">
        <f t="shared" si="95"/>
        <v>53.886410798102567</v>
      </c>
    </row>
    <row r="689" spans="1:9" ht="13.5" x14ac:dyDescent="0.25">
      <c r="A689" s="3">
        <f>TITRES_STAT!B692</f>
        <v>43007</v>
      </c>
      <c r="B689" s="6">
        <f>TITRES_STAT!D692</f>
        <v>99.483999999999995</v>
      </c>
      <c r="C689" s="2">
        <f t="shared" si="90"/>
        <v>0</v>
      </c>
      <c r="D689" s="2">
        <f t="shared" si="91"/>
        <v>0</v>
      </c>
      <c r="E689" s="2">
        <f t="shared" si="92"/>
        <v>0</v>
      </c>
      <c r="F689" s="2">
        <f t="shared" si="97"/>
        <v>0.14685155841998748</v>
      </c>
      <c r="G689" s="2">
        <f t="shared" si="97"/>
        <v>0.12566902004310507</v>
      </c>
      <c r="H689" s="2">
        <f t="shared" si="94"/>
        <v>1.1685581567327947</v>
      </c>
      <c r="I689" s="2">
        <f t="shared" si="95"/>
        <v>53.886410798102567</v>
      </c>
    </row>
    <row r="690" spans="1:9" ht="13.5" x14ac:dyDescent="0.25">
      <c r="A690" s="3">
        <f>TITRES_STAT!B693</f>
        <v>43010</v>
      </c>
      <c r="B690" s="6">
        <f>TITRES_STAT!D693</f>
        <v>99.406300000000002</v>
      </c>
      <c r="C690" s="2">
        <f t="shared" si="90"/>
        <v>-7.7699999999992997E-2</v>
      </c>
      <c r="D690" s="2">
        <f t="shared" si="91"/>
        <v>0</v>
      </c>
      <c r="E690" s="2">
        <f t="shared" si="92"/>
        <v>7.7699999999992997E-2</v>
      </c>
      <c r="F690" s="2">
        <f t="shared" si="97"/>
        <v>0.13636216138998838</v>
      </c>
      <c r="G690" s="2">
        <f t="shared" si="97"/>
        <v>0.12224266146859707</v>
      </c>
      <c r="H690" s="2">
        <f t="shared" si="94"/>
        <v>1.1155038654407772</v>
      </c>
      <c r="I690" s="2">
        <f t="shared" si="95"/>
        <v>52.72993747087083</v>
      </c>
    </row>
    <row r="691" spans="1:9" ht="13.5" x14ac:dyDescent="0.25">
      <c r="A691" s="3">
        <f>TITRES_STAT!B694</f>
        <v>43011</v>
      </c>
      <c r="B691" s="6">
        <f>TITRES_STAT!D694</f>
        <v>99.406300000000002</v>
      </c>
      <c r="C691" s="2">
        <f t="shared" si="90"/>
        <v>0</v>
      </c>
      <c r="D691" s="2">
        <f t="shared" si="91"/>
        <v>0</v>
      </c>
      <c r="E691" s="2">
        <f t="shared" si="92"/>
        <v>0</v>
      </c>
      <c r="F691" s="2">
        <f t="shared" si="97"/>
        <v>0.12662200700498921</v>
      </c>
      <c r="G691" s="2">
        <f t="shared" si="97"/>
        <v>0.11351104279226872</v>
      </c>
      <c r="H691" s="2">
        <f t="shared" si="94"/>
        <v>1.1155038654407772</v>
      </c>
      <c r="I691" s="2">
        <f t="shared" si="95"/>
        <v>52.72993747087083</v>
      </c>
    </row>
    <row r="692" spans="1:9" ht="13.5" x14ac:dyDescent="0.25">
      <c r="A692" s="3">
        <f>TITRES_STAT!B695</f>
        <v>43012</v>
      </c>
      <c r="B692" s="6">
        <f>TITRES_STAT!D695</f>
        <v>99.406300000000002</v>
      </c>
      <c r="C692" s="2">
        <f t="shared" si="90"/>
        <v>0</v>
      </c>
      <c r="D692" s="2">
        <f t="shared" si="91"/>
        <v>0</v>
      </c>
      <c r="E692" s="2">
        <f t="shared" si="92"/>
        <v>0</v>
      </c>
      <c r="F692" s="2">
        <f t="shared" si="97"/>
        <v>0.11757757793320427</v>
      </c>
      <c r="G692" s="2">
        <f t="shared" si="97"/>
        <v>0.10540311116424952</v>
      </c>
      <c r="H692" s="2">
        <f t="shared" si="94"/>
        <v>1.115503865440777</v>
      </c>
      <c r="I692" s="2">
        <f t="shared" si="95"/>
        <v>52.72993747087083</v>
      </c>
    </row>
    <row r="693" spans="1:9" ht="13.5" x14ac:dyDescent="0.25">
      <c r="A693" s="3">
        <f>TITRES_STAT!B696</f>
        <v>43013</v>
      </c>
      <c r="B693" s="6">
        <f>TITRES_STAT!D696</f>
        <v>99.406300000000002</v>
      </c>
      <c r="C693" s="2">
        <f t="shared" si="90"/>
        <v>0</v>
      </c>
      <c r="D693" s="2">
        <f t="shared" si="91"/>
        <v>0</v>
      </c>
      <c r="E693" s="2">
        <f t="shared" si="92"/>
        <v>0</v>
      </c>
      <c r="F693" s="2">
        <f t="shared" si="97"/>
        <v>0.10917917950940395</v>
      </c>
      <c r="G693" s="2">
        <f t="shared" si="97"/>
        <v>9.7874317509660275E-2</v>
      </c>
      <c r="H693" s="2">
        <f t="shared" si="94"/>
        <v>1.115503865440777</v>
      </c>
      <c r="I693" s="2">
        <f t="shared" si="95"/>
        <v>52.72993747087083</v>
      </c>
    </row>
    <row r="694" spans="1:9" ht="13.5" x14ac:dyDescent="0.25">
      <c r="A694" s="3">
        <f>TITRES_STAT!B697</f>
        <v>43014</v>
      </c>
      <c r="B694" s="6">
        <f>TITRES_STAT!D697</f>
        <v>98.333500000000001</v>
      </c>
      <c r="C694" s="2">
        <f t="shared" si="90"/>
        <v>-1.0728000000000009</v>
      </c>
      <c r="D694" s="2">
        <f t="shared" si="91"/>
        <v>0</v>
      </c>
      <c r="E694" s="2">
        <f t="shared" si="92"/>
        <v>1.0728000000000009</v>
      </c>
      <c r="F694" s="2">
        <f t="shared" si="97"/>
        <v>0.10138066668730368</v>
      </c>
      <c r="G694" s="2">
        <f t="shared" si="97"/>
        <v>0.16751186625897033</v>
      </c>
      <c r="H694" s="2">
        <f t="shared" si="94"/>
        <v>0.60521483612731652</v>
      </c>
      <c r="I694" s="2">
        <f t="shared" si="95"/>
        <v>37.703042764508453</v>
      </c>
    </row>
    <row r="695" spans="1:9" ht="13.5" x14ac:dyDescent="0.25">
      <c r="A695" s="3">
        <f>TITRES_STAT!B698</f>
        <v>43017</v>
      </c>
      <c r="B695" s="6">
        <f>TITRES_STAT!D698</f>
        <v>98.333500000000001</v>
      </c>
      <c r="C695" s="2">
        <f t="shared" si="90"/>
        <v>0</v>
      </c>
      <c r="D695" s="2">
        <f t="shared" si="91"/>
        <v>0</v>
      </c>
      <c r="E695" s="2">
        <f t="shared" si="92"/>
        <v>0</v>
      </c>
      <c r="F695" s="2">
        <f t="shared" si="97"/>
        <v>9.4139190495353423E-2</v>
      </c>
      <c r="G695" s="2">
        <f t="shared" si="97"/>
        <v>0.15554673295475815</v>
      </c>
      <c r="H695" s="2">
        <f t="shared" si="94"/>
        <v>0.60521483612731652</v>
      </c>
      <c r="I695" s="2">
        <f t="shared" si="95"/>
        <v>37.703042764508453</v>
      </c>
    </row>
    <row r="696" spans="1:9" ht="13.5" x14ac:dyDescent="0.25">
      <c r="A696" s="3">
        <f>TITRES_STAT!B699</f>
        <v>43018</v>
      </c>
      <c r="B696" s="6">
        <f>TITRES_STAT!D699</f>
        <v>98.325800000000001</v>
      </c>
      <c r="C696" s="2">
        <f t="shared" si="90"/>
        <v>-7.6999999999998181E-3</v>
      </c>
      <c r="D696" s="2">
        <f t="shared" si="91"/>
        <v>0</v>
      </c>
      <c r="E696" s="2">
        <f t="shared" si="92"/>
        <v>7.6999999999998181E-3</v>
      </c>
      <c r="F696" s="2">
        <f t="shared" si="97"/>
        <v>8.7414962602828189E-2</v>
      </c>
      <c r="G696" s="2">
        <f t="shared" si="97"/>
        <v>0.14498625202941828</v>
      </c>
      <c r="H696" s="2">
        <f t="shared" si="94"/>
        <v>0.60291897596670996</v>
      </c>
      <c r="I696" s="2">
        <f t="shared" si="95"/>
        <v>37.613814859425034</v>
      </c>
    </row>
    <row r="697" spans="1:9" ht="13.5" x14ac:dyDescent="0.25">
      <c r="A697" s="3">
        <f>TITRES_STAT!B700</f>
        <v>43019</v>
      </c>
      <c r="B697" s="6">
        <f>TITRES_STAT!D700</f>
        <v>98.100300000000004</v>
      </c>
      <c r="C697" s="2">
        <f t="shared" si="90"/>
        <v>-0.2254999999999967</v>
      </c>
      <c r="D697" s="2">
        <f t="shared" si="91"/>
        <v>0</v>
      </c>
      <c r="E697" s="2">
        <f t="shared" si="92"/>
        <v>0.2254999999999967</v>
      </c>
      <c r="F697" s="2">
        <f t="shared" si="97"/>
        <v>8.1171036702626168E-2</v>
      </c>
      <c r="G697" s="2">
        <f t="shared" si="97"/>
        <v>0.15073723402731673</v>
      </c>
      <c r="H697" s="2">
        <f t="shared" si="94"/>
        <v>0.53849360595217155</v>
      </c>
      <c r="I697" s="2">
        <f t="shared" si="95"/>
        <v>35.001354823239481</v>
      </c>
    </row>
    <row r="698" spans="1:9" ht="13.5" x14ac:dyDescent="0.25">
      <c r="A698" s="3">
        <f>TITRES_STAT!B701</f>
        <v>43020</v>
      </c>
      <c r="B698" s="6">
        <f>TITRES_STAT!D701</f>
        <v>98.100300000000004</v>
      </c>
      <c r="C698" s="2">
        <f t="shared" si="90"/>
        <v>0</v>
      </c>
      <c r="D698" s="2">
        <f t="shared" si="91"/>
        <v>0</v>
      </c>
      <c r="E698" s="2">
        <f t="shared" si="92"/>
        <v>0</v>
      </c>
      <c r="F698" s="2">
        <f t="shared" si="97"/>
        <v>7.5373105509581442E-2</v>
      </c>
      <c r="G698" s="2">
        <f t="shared" si="97"/>
        <v>0.13997028873965126</v>
      </c>
      <c r="H698" s="2">
        <f t="shared" si="94"/>
        <v>0.53849360595217155</v>
      </c>
      <c r="I698" s="2">
        <f t="shared" si="95"/>
        <v>35.001354823239481</v>
      </c>
    </row>
    <row r="699" spans="1:9" ht="13.5" x14ac:dyDescent="0.25">
      <c r="A699" s="3">
        <f>TITRES_STAT!B702</f>
        <v>43021</v>
      </c>
      <c r="B699" s="6">
        <f>TITRES_STAT!D702</f>
        <v>98.100300000000004</v>
      </c>
      <c r="C699" s="2">
        <f t="shared" si="90"/>
        <v>0</v>
      </c>
      <c r="D699" s="2">
        <f t="shared" si="91"/>
        <v>0</v>
      </c>
      <c r="E699" s="2">
        <f t="shared" si="92"/>
        <v>0</v>
      </c>
      <c r="F699" s="2">
        <f t="shared" si="97"/>
        <v>6.9989312258897055E-2</v>
      </c>
      <c r="G699" s="2">
        <f t="shared" si="97"/>
        <v>0.12997241097253331</v>
      </c>
      <c r="H699" s="2">
        <f t="shared" si="94"/>
        <v>0.53849360595217155</v>
      </c>
      <c r="I699" s="2">
        <f t="shared" si="95"/>
        <v>35.001354823239481</v>
      </c>
    </row>
    <row r="700" spans="1:9" ht="13.5" x14ac:dyDescent="0.25">
      <c r="A700" s="3">
        <f>TITRES_STAT!B703</f>
        <v>43024</v>
      </c>
      <c r="B700" s="6">
        <f>TITRES_STAT!D703</f>
        <v>98.100300000000004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6.4990075668975841E-2</v>
      </c>
      <c r="G700" s="2">
        <f t="shared" si="97"/>
        <v>0.12068866733163808</v>
      </c>
      <c r="H700" s="2">
        <f t="shared" si="94"/>
        <v>0.53849360595217166</v>
      </c>
      <c r="I700" s="2">
        <f t="shared" si="95"/>
        <v>35.001354823239495</v>
      </c>
    </row>
    <row r="701" spans="1:9" ht="13.5" x14ac:dyDescent="0.25">
      <c r="A701" s="3">
        <f>TITRES_STAT!B704</f>
        <v>43025</v>
      </c>
      <c r="B701" s="6">
        <f>TITRES_STAT!D704</f>
        <v>98.100300000000004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6.0347927406906136E-2</v>
      </c>
      <c r="G701" s="2">
        <f t="shared" si="98"/>
        <v>0.11206804823652107</v>
      </c>
      <c r="H701" s="2">
        <f t="shared" si="94"/>
        <v>0.53849360595217155</v>
      </c>
      <c r="I701" s="2">
        <f t="shared" si="95"/>
        <v>35.001354823239481</v>
      </c>
    </row>
    <row r="702" spans="1:9" ht="13.5" x14ac:dyDescent="0.25">
      <c r="A702" s="3">
        <f>TITRES_STAT!B705</f>
        <v>43026</v>
      </c>
      <c r="B702" s="6">
        <f>TITRES_STAT!D705</f>
        <v>98.100300000000004</v>
      </c>
      <c r="C702" s="2">
        <f t="shared" si="90"/>
        <v>0</v>
      </c>
      <c r="D702" s="2">
        <f t="shared" si="91"/>
        <v>0</v>
      </c>
      <c r="E702" s="2">
        <f t="shared" si="92"/>
        <v>0</v>
      </c>
      <c r="F702" s="2">
        <f t="shared" si="98"/>
        <v>5.6037361163555698E-2</v>
      </c>
      <c r="G702" s="2">
        <f t="shared" si="98"/>
        <v>0.10406318764819814</v>
      </c>
      <c r="H702" s="2">
        <f t="shared" si="94"/>
        <v>0.53849360595217155</v>
      </c>
      <c r="I702" s="2">
        <f t="shared" si="95"/>
        <v>35.001354823239481</v>
      </c>
    </row>
    <row r="703" spans="1:9" ht="13.5" x14ac:dyDescent="0.25">
      <c r="A703" s="3">
        <f>TITRES_STAT!B706</f>
        <v>43027</v>
      </c>
      <c r="B703" s="6">
        <f>TITRES_STAT!D706</f>
        <v>95.224199999999996</v>
      </c>
      <c r="C703" s="2">
        <f t="shared" si="90"/>
        <v>-2.8761000000000081</v>
      </c>
      <c r="D703" s="2">
        <f t="shared" si="91"/>
        <v>0</v>
      </c>
      <c r="E703" s="2">
        <f t="shared" si="92"/>
        <v>2.8761000000000081</v>
      </c>
      <c r="F703" s="2">
        <f t="shared" si="98"/>
        <v>5.2034692509016003E-2</v>
      </c>
      <c r="G703" s="2">
        <f t="shared" si="98"/>
        <v>0.30206581710189884</v>
      </c>
      <c r="H703" s="2">
        <f t="shared" si="94"/>
        <v>0.17226276381833244</v>
      </c>
      <c r="I703" s="2">
        <f t="shared" si="95"/>
        <v>14.69489342621722</v>
      </c>
    </row>
    <row r="704" spans="1:9" ht="13.5" x14ac:dyDescent="0.25">
      <c r="A704" s="3">
        <f>TITRES_STAT!B707</f>
        <v>43028</v>
      </c>
      <c r="B704" s="6">
        <f>TITRES_STAT!D707</f>
        <v>93.692800000000005</v>
      </c>
      <c r="C704" s="2">
        <f t="shared" si="90"/>
        <v>-1.5313999999999908</v>
      </c>
      <c r="D704" s="2">
        <f t="shared" si="91"/>
        <v>0</v>
      </c>
      <c r="E704" s="2">
        <f t="shared" si="92"/>
        <v>1.5313999999999908</v>
      </c>
      <c r="F704" s="2">
        <f t="shared" si="98"/>
        <v>4.8317928758372E-2</v>
      </c>
      <c r="G704" s="2">
        <f t="shared" si="98"/>
        <v>0.3898754015946197</v>
      </c>
      <c r="H704" s="2">
        <f t="shared" si="94"/>
        <v>0.12393171911012606</v>
      </c>
      <c r="I704" s="2">
        <f t="shared" si="95"/>
        <v>11.026623504161734</v>
      </c>
    </row>
    <row r="705" spans="1:9" ht="13.5" x14ac:dyDescent="0.25">
      <c r="A705" s="3">
        <f>TITRES_STAT!B708</f>
        <v>43031</v>
      </c>
      <c r="B705" s="6">
        <f>TITRES_STAT!D708</f>
        <v>93.280799999999999</v>
      </c>
      <c r="C705" s="2">
        <f t="shared" si="90"/>
        <v>-0.41200000000000614</v>
      </c>
      <c r="D705" s="2">
        <f t="shared" si="91"/>
        <v>0</v>
      </c>
      <c r="E705" s="2">
        <f t="shared" si="92"/>
        <v>0.41200000000000614</v>
      </c>
      <c r="F705" s="2">
        <f t="shared" si="98"/>
        <v>4.4866648132774002E-2</v>
      </c>
      <c r="G705" s="2">
        <f t="shared" si="98"/>
        <v>0.39145573005214729</v>
      </c>
      <c r="H705" s="2">
        <f t="shared" si="94"/>
        <v>0.11461487133371927</v>
      </c>
      <c r="I705" s="2">
        <f t="shared" si="95"/>
        <v>10.282912446392714</v>
      </c>
    </row>
    <row r="706" spans="1:9" ht="13.5" x14ac:dyDescent="0.25">
      <c r="A706" s="3">
        <f>TITRES_STAT!B709</f>
        <v>43032</v>
      </c>
      <c r="B706" s="6">
        <f>TITRES_STAT!D709</f>
        <v>92.200299999999999</v>
      </c>
      <c r="C706" s="2">
        <f t="shared" si="90"/>
        <v>-1.0805000000000007</v>
      </c>
      <c r="D706" s="2">
        <f t="shared" si="91"/>
        <v>0</v>
      </c>
      <c r="E706" s="2">
        <f t="shared" si="92"/>
        <v>1.0805000000000007</v>
      </c>
      <c r="F706" s="2">
        <f t="shared" si="98"/>
        <v>4.1661887551861572E-2</v>
      </c>
      <c r="G706" s="2">
        <f t="shared" si="98"/>
        <v>0.44067317790556537</v>
      </c>
      <c r="H706" s="2">
        <f t="shared" si="94"/>
        <v>9.4541464379276477E-2</v>
      </c>
      <c r="I706" s="2">
        <f t="shared" si="95"/>
        <v>8.637540692247029</v>
      </c>
    </row>
    <row r="707" spans="1:9" ht="13.5" x14ac:dyDescent="0.25">
      <c r="A707" s="3">
        <f>TITRES_STAT!B710</f>
        <v>43033</v>
      </c>
      <c r="B707" s="6">
        <f>TITRES_STAT!D710</f>
        <v>91.415199999999999</v>
      </c>
      <c r="C707" s="2">
        <f t="shared" ref="C707:C770" si="99">B707-B706</f>
        <v>-0.78509999999999991</v>
      </c>
      <c r="D707" s="2">
        <f t="shared" ref="D707:D770" si="100">IF(C707&gt;0,C707,0)</f>
        <v>0</v>
      </c>
      <c r="E707" s="2">
        <f t="shared" ref="E707:E770" si="101">IF(C707&lt;0,-C707,0)</f>
        <v>0.78509999999999991</v>
      </c>
      <c r="F707" s="2">
        <f t="shared" si="98"/>
        <v>3.8686038441014314E-2</v>
      </c>
      <c r="G707" s="2">
        <f t="shared" si="98"/>
        <v>0.46527509376945358</v>
      </c>
      <c r="H707" s="2">
        <f t="shared" si="94"/>
        <v>8.3146592110910328E-2</v>
      </c>
      <c r="I707" s="2">
        <f t="shared" si="95"/>
        <v>7.6763932709116034</v>
      </c>
    </row>
    <row r="708" spans="1:9" ht="13.5" x14ac:dyDescent="0.25">
      <c r="A708" s="3">
        <f>TITRES_STAT!B711</f>
        <v>43034</v>
      </c>
      <c r="B708" s="6">
        <f>TITRES_STAT!D711</f>
        <v>92.503500000000003</v>
      </c>
      <c r="C708" s="2">
        <f t="shared" si="99"/>
        <v>1.0883000000000038</v>
      </c>
      <c r="D708" s="2">
        <f t="shared" si="100"/>
        <v>1.0883000000000038</v>
      </c>
      <c r="E708" s="2">
        <f t="shared" si="101"/>
        <v>0</v>
      </c>
      <c r="F708" s="2">
        <f t="shared" si="98"/>
        <v>0.11365846426665642</v>
      </c>
      <c r="G708" s="2">
        <f t="shared" si="98"/>
        <v>0.43204115850020691</v>
      </c>
      <c r="H708" s="2">
        <f t="shared" si="94"/>
        <v>0.26307323279386585</v>
      </c>
      <c r="I708" s="2">
        <f t="shared" si="95"/>
        <v>20.828026907985276</v>
      </c>
    </row>
    <row r="709" spans="1:9" ht="13.5" x14ac:dyDescent="0.25">
      <c r="A709" s="3">
        <f>TITRES_STAT!B712</f>
        <v>43035</v>
      </c>
      <c r="B709" s="6">
        <f>TITRES_STAT!D712</f>
        <v>90.948800000000006</v>
      </c>
      <c r="C709" s="2">
        <f t="shared" si="99"/>
        <v>-1.5546999999999969</v>
      </c>
      <c r="D709" s="2">
        <f t="shared" si="100"/>
        <v>0</v>
      </c>
      <c r="E709" s="2">
        <f t="shared" si="101"/>
        <v>1.5546999999999969</v>
      </c>
      <c r="F709" s="2">
        <f t="shared" si="98"/>
        <v>0.10554000253332382</v>
      </c>
      <c r="G709" s="2">
        <f t="shared" si="98"/>
        <v>0.51223107575019189</v>
      </c>
      <c r="H709" s="2">
        <f t="shared" si="94"/>
        <v>0.20603982758905132</v>
      </c>
      <c r="I709" s="2">
        <f t="shared" si="95"/>
        <v>17.08399862722095</v>
      </c>
    </row>
    <row r="710" spans="1:9" ht="13.5" x14ac:dyDescent="0.25">
      <c r="A710" s="3">
        <f>TITRES_STAT!B713</f>
        <v>43038</v>
      </c>
      <c r="B710" s="6">
        <f>TITRES_STAT!D713</f>
        <v>90.171499999999995</v>
      </c>
      <c r="C710" s="2">
        <f t="shared" si="99"/>
        <v>-0.77730000000001098</v>
      </c>
      <c r="D710" s="2">
        <f t="shared" si="100"/>
        <v>0</v>
      </c>
      <c r="E710" s="2">
        <f t="shared" si="101"/>
        <v>0.77730000000001098</v>
      </c>
      <c r="F710" s="2">
        <f t="shared" si="98"/>
        <v>9.8001430923800689E-2</v>
      </c>
      <c r="G710" s="2">
        <f t="shared" si="98"/>
        <v>0.53116457033946474</v>
      </c>
      <c r="H710" s="2">
        <f t="shared" si="94"/>
        <v>0.18450295143211159</v>
      </c>
      <c r="I710" s="2">
        <f t="shared" si="95"/>
        <v>15.576402845517606</v>
      </c>
    </row>
    <row r="711" spans="1:9" ht="13.5" x14ac:dyDescent="0.25">
      <c r="A711" s="3">
        <f>TITRES_STAT!B714</f>
        <v>43039</v>
      </c>
      <c r="B711" s="6">
        <f>TITRES_STAT!D714</f>
        <v>92.503500000000003</v>
      </c>
      <c r="C711" s="2">
        <f t="shared" si="99"/>
        <v>2.3320000000000078</v>
      </c>
      <c r="D711" s="2">
        <f t="shared" si="100"/>
        <v>2.3320000000000078</v>
      </c>
      <c r="E711" s="2">
        <f t="shared" si="101"/>
        <v>0</v>
      </c>
      <c r="F711" s="2">
        <f t="shared" si="98"/>
        <v>0.2575727572863869</v>
      </c>
      <c r="G711" s="2">
        <f t="shared" si="98"/>
        <v>0.49322424388664582</v>
      </c>
      <c r="H711" s="2">
        <f t="shared" si="94"/>
        <v>0.52222241805612257</v>
      </c>
      <c r="I711" s="2">
        <f t="shared" si="95"/>
        <v>34.306577794524955</v>
      </c>
    </row>
    <row r="712" spans="1:9" ht="13.5" x14ac:dyDescent="0.25">
      <c r="A712" s="3">
        <f>TITRES_STAT!B715</f>
        <v>43040</v>
      </c>
      <c r="B712" s="6">
        <f>TITRES_STAT!D715</f>
        <v>95.278599999999997</v>
      </c>
      <c r="C712" s="2">
        <f t="shared" si="99"/>
        <v>2.7750999999999948</v>
      </c>
      <c r="D712" s="2">
        <f t="shared" si="100"/>
        <v>2.7750999999999948</v>
      </c>
      <c r="E712" s="2">
        <f t="shared" si="101"/>
        <v>0</v>
      </c>
      <c r="F712" s="2">
        <f t="shared" si="98"/>
        <v>0.43739613176593028</v>
      </c>
      <c r="G712" s="2">
        <f t="shared" si="98"/>
        <v>0.45799394075188538</v>
      </c>
      <c r="H712" s="2">
        <f t="shared" si="94"/>
        <v>0.95502602293790217</v>
      </c>
      <c r="I712" s="2">
        <f t="shared" si="95"/>
        <v>48.849785718081812</v>
      </c>
    </row>
    <row r="713" spans="1:9" ht="13.5" x14ac:dyDescent="0.25">
      <c r="A713" s="3">
        <f>TITRES_STAT!B716</f>
        <v>43041</v>
      </c>
      <c r="B713" s="6">
        <f>TITRES_STAT!D716</f>
        <v>95.216399999999993</v>
      </c>
      <c r="C713" s="2">
        <f t="shared" si="99"/>
        <v>-6.2200000000004252E-2</v>
      </c>
      <c r="D713" s="2">
        <f t="shared" si="100"/>
        <v>0</v>
      </c>
      <c r="E713" s="2">
        <f t="shared" si="101"/>
        <v>6.2200000000004252E-2</v>
      </c>
      <c r="F713" s="2">
        <f t="shared" si="98"/>
        <v>0.4061535509255067</v>
      </c>
      <c r="G713" s="2">
        <f t="shared" si="98"/>
        <v>0.42972294498389385</v>
      </c>
      <c r="H713" s="2">
        <f t="shared" si="94"/>
        <v>0.94515211641940478</v>
      </c>
      <c r="I713" s="2">
        <f t="shared" si="95"/>
        <v>48.590138963487391</v>
      </c>
    </row>
    <row r="714" spans="1:9" ht="13.5" x14ac:dyDescent="0.25">
      <c r="A714" s="3">
        <f>TITRES_STAT!B717</f>
        <v>43042</v>
      </c>
      <c r="B714" s="6">
        <f>TITRES_STAT!D717</f>
        <v>95.216399999999993</v>
      </c>
      <c r="C714" s="2">
        <f t="shared" si="99"/>
        <v>0</v>
      </c>
      <c r="D714" s="2">
        <f t="shared" si="100"/>
        <v>0</v>
      </c>
      <c r="E714" s="2">
        <f t="shared" si="101"/>
        <v>0</v>
      </c>
      <c r="F714" s="2">
        <f t="shared" si="98"/>
        <v>0.37714258300225623</v>
      </c>
      <c r="G714" s="2">
        <f t="shared" si="98"/>
        <v>0.39902844891361572</v>
      </c>
      <c r="H714" s="2">
        <f t="shared" si="94"/>
        <v>0.94515211641940478</v>
      </c>
      <c r="I714" s="2">
        <f t="shared" si="95"/>
        <v>48.590138963487391</v>
      </c>
    </row>
    <row r="715" spans="1:9" ht="13.5" x14ac:dyDescent="0.25">
      <c r="A715" s="3">
        <f>TITRES_STAT!B718</f>
        <v>43045</v>
      </c>
      <c r="B715" s="6">
        <f>TITRES_STAT!D718</f>
        <v>94.835499999999996</v>
      </c>
      <c r="C715" s="2">
        <f t="shared" si="99"/>
        <v>-0.38089999999999691</v>
      </c>
      <c r="D715" s="2">
        <f t="shared" si="100"/>
        <v>0</v>
      </c>
      <c r="E715" s="2">
        <f t="shared" si="101"/>
        <v>0.38089999999999691</v>
      </c>
      <c r="F715" s="2">
        <f t="shared" si="98"/>
        <v>0.3502038270735236</v>
      </c>
      <c r="G715" s="2">
        <f t="shared" si="98"/>
        <v>0.39773355970550012</v>
      </c>
      <c r="H715" s="2">
        <f t="shared" si="94"/>
        <v>0.88049856122986037</v>
      </c>
      <c r="I715" s="2">
        <f t="shared" si="95"/>
        <v>46.822612863580581</v>
      </c>
    </row>
    <row r="716" spans="1:9" ht="13.5" x14ac:dyDescent="0.25">
      <c r="A716" s="3">
        <f>TITRES_STAT!B719</f>
        <v>43046</v>
      </c>
      <c r="B716" s="6">
        <f>TITRES_STAT!D719</f>
        <v>94.835499999999996</v>
      </c>
      <c r="C716" s="2">
        <f t="shared" si="99"/>
        <v>0</v>
      </c>
      <c r="D716" s="2">
        <f t="shared" si="100"/>
        <v>0</v>
      </c>
      <c r="E716" s="2">
        <f t="shared" si="101"/>
        <v>0</v>
      </c>
      <c r="F716" s="2">
        <f t="shared" si="98"/>
        <v>0.32518926799684333</v>
      </c>
      <c r="G716" s="2">
        <f t="shared" si="98"/>
        <v>0.36932401972653583</v>
      </c>
      <c r="H716" s="2">
        <f t="shared" si="94"/>
        <v>0.88049856122986025</v>
      </c>
      <c r="I716" s="2">
        <f t="shared" si="95"/>
        <v>46.822612863580574</v>
      </c>
    </row>
    <row r="717" spans="1:9" ht="13.5" x14ac:dyDescent="0.25">
      <c r="A717" s="3">
        <f>TITRES_STAT!B720</f>
        <v>43047</v>
      </c>
      <c r="B717" s="6">
        <f>TITRES_STAT!D720</f>
        <v>93.793899999999994</v>
      </c>
      <c r="C717" s="2">
        <f t="shared" si="99"/>
        <v>-1.0416000000000025</v>
      </c>
      <c r="D717" s="2">
        <f t="shared" si="100"/>
        <v>0</v>
      </c>
      <c r="E717" s="2">
        <f t="shared" si="101"/>
        <v>1.0416000000000025</v>
      </c>
      <c r="F717" s="2">
        <f t="shared" ref="F717:G732" si="102">((F716*13)+D717)/14</f>
        <v>0.30196146313992595</v>
      </c>
      <c r="G717" s="2">
        <f t="shared" si="102"/>
        <v>0.41734373260321206</v>
      </c>
      <c r="H717" s="2">
        <f t="shared" si="94"/>
        <v>0.72353180256576333</v>
      </c>
      <c r="I717" s="2">
        <f t="shared" si="95"/>
        <v>41.979602667538025</v>
      </c>
    </row>
    <row r="718" spans="1:9" ht="13.5" x14ac:dyDescent="0.25">
      <c r="A718" s="3">
        <f>TITRES_STAT!B721</f>
        <v>43048</v>
      </c>
      <c r="B718" s="6">
        <f>TITRES_STAT!D721</f>
        <v>92.511300000000006</v>
      </c>
      <c r="C718" s="2">
        <f t="shared" si="99"/>
        <v>-1.282599999999988</v>
      </c>
      <c r="D718" s="2">
        <f t="shared" si="100"/>
        <v>0</v>
      </c>
      <c r="E718" s="2">
        <f t="shared" si="101"/>
        <v>1.282599999999988</v>
      </c>
      <c r="F718" s="2">
        <f t="shared" si="102"/>
        <v>0.28039278720135979</v>
      </c>
      <c r="G718" s="2">
        <f t="shared" si="102"/>
        <v>0.47914775170298179</v>
      </c>
      <c r="H718" s="2">
        <f t="shared" si="94"/>
        <v>0.58519065612807486</v>
      </c>
      <c r="I718" s="2">
        <f t="shared" si="95"/>
        <v>36.916105571643911</v>
      </c>
    </row>
    <row r="719" spans="1:9" ht="13.5" x14ac:dyDescent="0.25">
      <c r="A719" s="3">
        <f>TITRES_STAT!B722</f>
        <v>43049</v>
      </c>
      <c r="B719" s="6">
        <f>TITRES_STAT!D722</f>
        <v>93.280799999999999</v>
      </c>
      <c r="C719" s="2">
        <f t="shared" si="99"/>
        <v>0.76949999999999363</v>
      </c>
      <c r="D719" s="2">
        <f t="shared" si="100"/>
        <v>0.76949999999999363</v>
      </c>
      <c r="E719" s="2">
        <f t="shared" si="101"/>
        <v>0</v>
      </c>
      <c r="F719" s="2">
        <f t="shared" si="102"/>
        <v>0.31532901668697649</v>
      </c>
      <c r="G719" s="2">
        <f t="shared" si="102"/>
        <v>0.44492291229562592</v>
      </c>
      <c r="H719" s="2">
        <f t="shared" si="94"/>
        <v>0.70872730527633143</v>
      </c>
      <c r="I719" s="2">
        <f t="shared" si="95"/>
        <v>41.476911095636623</v>
      </c>
    </row>
    <row r="720" spans="1:9" ht="13.5" x14ac:dyDescent="0.25">
      <c r="A720" s="3">
        <f>TITRES_STAT!B723</f>
        <v>43052</v>
      </c>
      <c r="B720" s="6">
        <f>TITRES_STAT!D723</f>
        <v>92.386899999999997</v>
      </c>
      <c r="C720" s="2">
        <f t="shared" si="99"/>
        <v>-0.89390000000000214</v>
      </c>
      <c r="D720" s="2">
        <f t="shared" si="100"/>
        <v>0</v>
      </c>
      <c r="E720" s="2">
        <f t="shared" si="101"/>
        <v>0.89390000000000214</v>
      </c>
      <c r="F720" s="2">
        <f t="shared" si="102"/>
        <v>0.29280551549504963</v>
      </c>
      <c r="G720" s="2">
        <f t="shared" si="102"/>
        <v>0.4769927042745099</v>
      </c>
      <c r="H720" s="2">
        <f t="shared" si="94"/>
        <v>0.61385742983301417</v>
      </c>
      <c r="I720" s="2">
        <f t="shared" si="95"/>
        <v>38.036657915719978</v>
      </c>
    </row>
    <row r="721" spans="1:9" ht="13.5" x14ac:dyDescent="0.25">
      <c r="A721" s="3">
        <f>TITRES_STAT!B724</f>
        <v>43053</v>
      </c>
      <c r="B721" s="6">
        <f>TITRES_STAT!D724</f>
        <v>93.669499999999999</v>
      </c>
      <c r="C721" s="2">
        <f t="shared" si="99"/>
        <v>1.2826000000000022</v>
      </c>
      <c r="D721" s="2">
        <f t="shared" si="100"/>
        <v>1.2826000000000022</v>
      </c>
      <c r="E721" s="2">
        <f t="shared" si="101"/>
        <v>0</v>
      </c>
      <c r="F721" s="2">
        <f t="shared" si="102"/>
        <v>0.36350512153111769</v>
      </c>
      <c r="G721" s="2">
        <f t="shared" si="102"/>
        <v>0.44292179682633065</v>
      </c>
      <c r="H721" s="2">
        <f t="shared" ref="H721:H784" si="103">F721/G721</f>
        <v>0.82069820030475449</v>
      </c>
      <c r="I721" s="2">
        <f t="shared" ref="I721:I784" si="104">IF(G721=0,100,100-(100/(1+H721)))</f>
        <v>45.076015353197107</v>
      </c>
    </row>
    <row r="722" spans="1:9" ht="13.5" x14ac:dyDescent="0.25">
      <c r="A722" s="3">
        <f>TITRES_STAT!B725</f>
        <v>43054</v>
      </c>
      <c r="B722" s="6">
        <f>TITRES_STAT!D725</f>
        <v>92.581199999999995</v>
      </c>
      <c r="C722" s="2">
        <f t="shared" si="99"/>
        <v>-1.0883000000000038</v>
      </c>
      <c r="D722" s="2">
        <f t="shared" si="100"/>
        <v>0</v>
      </c>
      <c r="E722" s="2">
        <f t="shared" si="101"/>
        <v>1.0883000000000038</v>
      </c>
      <c r="F722" s="2">
        <f t="shared" si="102"/>
        <v>0.33754046999318071</v>
      </c>
      <c r="G722" s="2">
        <f t="shared" si="102"/>
        <v>0.48902023991016447</v>
      </c>
      <c r="H722" s="2">
        <f t="shared" si="103"/>
        <v>0.69023824055869065</v>
      </c>
      <c r="I722" s="2">
        <f t="shared" si="104"/>
        <v>40.836742655315831</v>
      </c>
    </row>
    <row r="723" spans="1:9" ht="13.5" x14ac:dyDescent="0.25">
      <c r="A723" s="3">
        <f>TITRES_STAT!B726</f>
        <v>43055</v>
      </c>
      <c r="B723" s="6">
        <f>TITRES_STAT!D726</f>
        <v>93.203100000000006</v>
      </c>
      <c r="C723" s="2">
        <f t="shared" si="99"/>
        <v>0.62190000000001078</v>
      </c>
      <c r="D723" s="2">
        <f t="shared" si="100"/>
        <v>0.62190000000001078</v>
      </c>
      <c r="E723" s="2">
        <f t="shared" si="101"/>
        <v>0</v>
      </c>
      <c r="F723" s="2">
        <f t="shared" si="102"/>
        <v>0.35785186499366856</v>
      </c>
      <c r="G723" s="2">
        <f t="shared" si="102"/>
        <v>0.45409022277372418</v>
      </c>
      <c r="H723" s="2">
        <f t="shared" si="103"/>
        <v>0.7880633562374415</v>
      </c>
      <c r="I723" s="2">
        <f t="shared" si="104"/>
        <v>44.073570071685566</v>
      </c>
    </row>
    <row r="724" spans="1:9" ht="13.5" x14ac:dyDescent="0.25">
      <c r="A724" s="3">
        <f>TITRES_STAT!B727</f>
        <v>43056</v>
      </c>
      <c r="B724" s="6">
        <f>TITRES_STAT!D727</f>
        <v>91.726100000000002</v>
      </c>
      <c r="C724" s="2">
        <f t="shared" si="99"/>
        <v>-1.4770000000000039</v>
      </c>
      <c r="D724" s="2">
        <f t="shared" si="100"/>
        <v>0</v>
      </c>
      <c r="E724" s="2">
        <f t="shared" si="101"/>
        <v>1.4770000000000039</v>
      </c>
      <c r="F724" s="2">
        <f t="shared" si="102"/>
        <v>0.33229101749412082</v>
      </c>
      <c r="G724" s="2">
        <f t="shared" si="102"/>
        <v>0.52715520686131556</v>
      </c>
      <c r="H724" s="2">
        <f t="shared" si="103"/>
        <v>0.63034759624700099</v>
      </c>
      <c r="I724" s="2">
        <f t="shared" si="104"/>
        <v>38.663386734095084</v>
      </c>
    </row>
    <row r="725" spans="1:9" ht="13.5" x14ac:dyDescent="0.25">
      <c r="A725" s="3">
        <f>TITRES_STAT!B728</f>
        <v>43059</v>
      </c>
      <c r="B725" s="6">
        <f>TITRES_STAT!D728</f>
        <v>92.270300000000006</v>
      </c>
      <c r="C725" s="2">
        <f t="shared" si="99"/>
        <v>0.54420000000000357</v>
      </c>
      <c r="D725" s="2">
        <f t="shared" si="100"/>
        <v>0.54420000000000357</v>
      </c>
      <c r="E725" s="2">
        <f t="shared" si="101"/>
        <v>0</v>
      </c>
      <c r="F725" s="2">
        <f t="shared" si="102"/>
        <v>0.34742737338739815</v>
      </c>
      <c r="G725" s="2">
        <f t="shared" si="102"/>
        <v>0.48950126351407874</v>
      </c>
      <c r="H725" s="2">
        <f t="shared" si="103"/>
        <v>0.7097578684337873</v>
      </c>
      <c r="I725" s="2">
        <f t="shared" si="104"/>
        <v>41.512186113461574</v>
      </c>
    </row>
    <row r="726" spans="1:9" ht="13.5" x14ac:dyDescent="0.25">
      <c r="A726" s="3">
        <f>TITRES_STAT!B729</f>
        <v>43060</v>
      </c>
      <c r="B726" s="6">
        <f>TITRES_STAT!D729</f>
        <v>90.948800000000006</v>
      </c>
      <c r="C726" s="2">
        <f t="shared" si="99"/>
        <v>-1.3215000000000003</v>
      </c>
      <c r="D726" s="2">
        <f t="shared" si="100"/>
        <v>0</v>
      </c>
      <c r="E726" s="2">
        <f t="shared" si="101"/>
        <v>1.3215000000000003</v>
      </c>
      <c r="F726" s="2">
        <f t="shared" si="102"/>
        <v>0.32261113243115547</v>
      </c>
      <c r="G726" s="2">
        <f t="shared" si="102"/>
        <v>0.54892974469164457</v>
      </c>
      <c r="H726" s="2">
        <f t="shared" si="103"/>
        <v>0.58770932992960478</v>
      </c>
      <c r="I726" s="2">
        <f t="shared" si="104"/>
        <v>37.016179148840955</v>
      </c>
    </row>
    <row r="727" spans="1:9" ht="13.5" x14ac:dyDescent="0.25">
      <c r="A727" s="3">
        <f>TITRES_STAT!B730</f>
        <v>43061</v>
      </c>
      <c r="B727" s="6">
        <f>TITRES_STAT!D730</f>
        <v>92.503500000000003</v>
      </c>
      <c r="C727" s="2">
        <f t="shared" si="99"/>
        <v>1.5546999999999969</v>
      </c>
      <c r="D727" s="2">
        <f t="shared" si="100"/>
        <v>1.5546999999999969</v>
      </c>
      <c r="E727" s="2">
        <f t="shared" si="101"/>
        <v>0</v>
      </c>
      <c r="F727" s="2">
        <f t="shared" si="102"/>
        <v>0.41061748011464416</v>
      </c>
      <c r="G727" s="2">
        <f t="shared" si="102"/>
        <v>0.50972047721366998</v>
      </c>
      <c r="H727" s="2">
        <f t="shared" si="103"/>
        <v>0.80557383599583587</v>
      </c>
      <c r="I727" s="2">
        <f t="shared" si="104"/>
        <v>44.615945354100369</v>
      </c>
    </row>
    <row r="728" spans="1:9" ht="13.5" x14ac:dyDescent="0.25">
      <c r="A728" s="3">
        <f>TITRES_STAT!B731</f>
        <v>43062</v>
      </c>
      <c r="B728" s="6">
        <f>TITRES_STAT!D731</f>
        <v>90.948800000000006</v>
      </c>
      <c r="C728" s="2">
        <f t="shared" si="99"/>
        <v>-1.5546999999999969</v>
      </c>
      <c r="D728" s="2">
        <f t="shared" si="100"/>
        <v>0</v>
      </c>
      <c r="E728" s="2">
        <f t="shared" si="101"/>
        <v>1.5546999999999969</v>
      </c>
      <c r="F728" s="2">
        <f t="shared" si="102"/>
        <v>0.38128766010645526</v>
      </c>
      <c r="G728" s="2">
        <f t="shared" si="102"/>
        <v>0.5843618716984077</v>
      </c>
      <c r="H728" s="2">
        <f t="shared" si="103"/>
        <v>0.65248552065566634</v>
      </c>
      <c r="I728" s="2">
        <f t="shared" si="104"/>
        <v>39.485097599933937</v>
      </c>
    </row>
    <row r="729" spans="1:9" ht="13.5" x14ac:dyDescent="0.25">
      <c r="A729" s="3">
        <f>TITRES_STAT!B732</f>
        <v>43063</v>
      </c>
      <c r="B729" s="6">
        <f>TITRES_STAT!D732</f>
        <v>92.503500000000003</v>
      </c>
      <c r="C729" s="2">
        <f t="shared" si="99"/>
        <v>1.5546999999999969</v>
      </c>
      <c r="D729" s="2">
        <f t="shared" si="100"/>
        <v>1.5546999999999969</v>
      </c>
      <c r="E729" s="2">
        <f t="shared" si="101"/>
        <v>0</v>
      </c>
      <c r="F729" s="2">
        <f t="shared" si="102"/>
        <v>0.46510282724170826</v>
      </c>
      <c r="G729" s="2">
        <f t="shared" si="102"/>
        <v>0.54262173800566427</v>
      </c>
      <c r="H729" s="2">
        <f t="shared" si="103"/>
        <v>0.85714005662790682</v>
      </c>
      <c r="I729" s="2">
        <f t="shared" si="104"/>
        <v>46.153764955361247</v>
      </c>
    </row>
    <row r="730" spans="1:9" ht="13.5" x14ac:dyDescent="0.25">
      <c r="A730" s="3">
        <f>TITRES_STAT!B733</f>
        <v>43066</v>
      </c>
      <c r="B730" s="6">
        <f>TITRES_STAT!D733</f>
        <v>92.503500000000003</v>
      </c>
      <c r="C730" s="2">
        <f t="shared" si="99"/>
        <v>0</v>
      </c>
      <c r="D730" s="2">
        <f t="shared" si="100"/>
        <v>0</v>
      </c>
      <c r="E730" s="2">
        <f t="shared" si="101"/>
        <v>0</v>
      </c>
      <c r="F730" s="2">
        <f t="shared" si="102"/>
        <v>0.43188119672444342</v>
      </c>
      <c r="G730" s="2">
        <f t="shared" si="102"/>
        <v>0.50386304243383118</v>
      </c>
      <c r="H730" s="2">
        <f t="shared" si="103"/>
        <v>0.85714005662790671</v>
      </c>
      <c r="I730" s="2">
        <f t="shared" si="104"/>
        <v>46.15376495536124</v>
      </c>
    </row>
    <row r="731" spans="1:9" ht="13.5" x14ac:dyDescent="0.25">
      <c r="A731" s="3">
        <f>TITRES_STAT!B734</f>
        <v>43067</v>
      </c>
      <c r="B731" s="6">
        <f>TITRES_STAT!D734</f>
        <v>92.495699999999999</v>
      </c>
      <c r="C731" s="2">
        <f t="shared" si="99"/>
        <v>-7.8000000000031378E-3</v>
      </c>
      <c r="D731" s="2">
        <f t="shared" si="100"/>
        <v>0</v>
      </c>
      <c r="E731" s="2">
        <f t="shared" si="101"/>
        <v>7.8000000000031378E-3</v>
      </c>
      <c r="F731" s="2">
        <f t="shared" si="102"/>
        <v>0.40103253981555465</v>
      </c>
      <c r="G731" s="2">
        <f t="shared" si="102"/>
        <v>0.468429967974272</v>
      </c>
      <c r="H731" s="2">
        <f t="shared" si="103"/>
        <v>0.85612058841969929</v>
      </c>
      <c r="I731" s="2">
        <f t="shared" si="104"/>
        <v>46.124190085548278</v>
      </c>
    </row>
    <row r="732" spans="1:9" ht="13.5" x14ac:dyDescent="0.25">
      <c r="A732" s="3">
        <f>TITRES_STAT!B735</f>
        <v>43068</v>
      </c>
      <c r="B732" s="6">
        <f>TITRES_STAT!D735</f>
        <v>92.418000000000006</v>
      </c>
      <c r="C732" s="2">
        <f t="shared" si="99"/>
        <v>-7.7699999999992997E-2</v>
      </c>
      <c r="D732" s="2">
        <f t="shared" si="100"/>
        <v>0</v>
      </c>
      <c r="E732" s="2">
        <f t="shared" si="101"/>
        <v>7.7699999999992997E-2</v>
      </c>
      <c r="F732" s="2">
        <f t="shared" si="102"/>
        <v>0.37238735840015785</v>
      </c>
      <c r="G732" s="2">
        <f t="shared" si="102"/>
        <v>0.44052068454753773</v>
      </c>
      <c r="H732" s="2">
        <f t="shared" si="103"/>
        <v>0.84533455854096806</v>
      </c>
      <c r="I732" s="2">
        <f t="shared" si="104"/>
        <v>45.809284534796774</v>
      </c>
    </row>
    <row r="733" spans="1:9" ht="13.5" x14ac:dyDescent="0.25">
      <c r="A733" s="3">
        <f>TITRES_STAT!B736</f>
        <v>43069</v>
      </c>
      <c r="B733" s="6">
        <f>TITRES_STAT!D736</f>
        <v>90.171499999999995</v>
      </c>
      <c r="C733" s="2">
        <f t="shared" si="99"/>
        <v>-2.2465000000000117</v>
      </c>
      <c r="D733" s="2">
        <f t="shared" si="100"/>
        <v>0</v>
      </c>
      <c r="E733" s="2">
        <f t="shared" si="101"/>
        <v>2.2465000000000117</v>
      </c>
      <c r="F733" s="2">
        <f t="shared" ref="F733:G748" si="105">((F732*13)+D733)/14</f>
        <v>0.34578826137157515</v>
      </c>
      <c r="G733" s="2">
        <f t="shared" si="105"/>
        <v>0.56951920707985726</v>
      </c>
      <c r="H733" s="2">
        <f t="shared" si="103"/>
        <v>0.60715820831498168</v>
      </c>
      <c r="I733" s="2">
        <f t="shared" si="104"/>
        <v>37.77837210883888</v>
      </c>
    </row>
    <row r="734" spans="1:9" ht="13.5" x14ac:dyDescent="0.25">
      <c r="A734" s="3">
        <f>TITRES_STAT!B737</f>
        <v>43073</v>
      </c>
      <c r="B734" s="6">
        <f>TITRES_STAT!D737</f>
        <v>90.109300000000005</v>
      </c>
      <c r="C734" s="2">
        <f t="shared" si="99"/>
        <v>-6.2199999999990041E-2</v>
      </c>
      <c r="D734" s="2">
        <f t="shared" si="100"/>
        <v>0</v>
      </c>
      <c r="E734" s="2">
        <f t="shared" si="101"/>
        <v>6.2199999999990041E-2</v>
      </c>
      <c r="F734" s="2">
        <f t="shared" si="105"/>
        <v>0.32108909984503409</v>
      </c>
      <c r="G734" s="2">
        <f t="shared" si="105"/>
        <v>0.5332821208598667</v>
      </c>
      <c r="H734" s="2">
        <f t="shared" si="103"/>
        <v>0.60209987787947672</v>
      </c>
      <c r="I734" s="2">
        <f t="shared" si="104"/>
        <v>37.581918967275001</v>
      </c>
    </row>
    <row r="735" spans="1:9" ht="13.5" x14ac:dyDescent="0.25">
      <c r="A735" s="3">
        <f>TITRES_STAT!B738</f>
        <v>43074</v>
      </c>
      <c r="B735" s="6">
        <f>TITRES_STAT!D738</f>
        <v>90.109300000000005</v>
      </c>
      <c r="C735" s="2">
        <f t="shared" si="99"/>
        <v>0</v>
      </c>
      <c r="D735" s="2">
        <f t="shared" si="100"/>
        <v>0</v>
      </c>
      <c r="E735" s="2">
        <f t="shared" si="101"/>
        <v>0</v>
      </c>
      <c r="F735" s="2">
        <f t="shared" si="105"/>
        <v>0.29815416414181733</v>
      </c>
      <c r="G735" s="2">
        <f t="shared" si="105"/>
        <v>0.49519054079844765</v>
      </c>
      <c r="H735" s="2">
        <f t="shared" si="103"/>
        <v>0.60209987787947661</v>
      </c>
      <c r="I735" s="2">
        <f t="shared" si="104"/>
        <v>37.581918967275001</v>
      </c>
    </row>
    <row r="736" spans="1:9" ht="13.5" x14ac:dyDescent="0.25">
      <c r="A736" s="3">
        <f>TITRES_STAT!B739</f>
        <v>43075</v>
      </c>
      <c r="B736" s="6">
        <f>TITRES_STAT!D739</f>
        <v>87.839399999999998</v>
      </c>
      <c r="C736" s="2">
        <f t="shared" si="99"/>
        <v>-2.2699000000000069</v>
      </c>
      <c r="D736" s="2">
        <f t="shared" si="100"/>
        <v>0</v>
      </c>
      <c r="E736" s="2">
        <f t="shared" si="101"/>
        <v>2.2699000000000069</v>
      </c>
      <c r="F736" s="2">
        <f t="shared" si="105"/>
        <v>0.27685743813168756</v>
      </c>
      <c r="G736" s="2">
        <f t="shared" si="105"/>
        <v>0.62195550216998774</v>
      </c>
      <c r="H736" s="2">
        <f t="shared" si="103"/>
        <v>0.44514026673248913</v>
      </c>
      <c r="I736" s="2">
        <f t="shared" si="104"/>
        <v>30.802564773796405</v>
      </c>
    </row>
    <row r="737" spans="1:9" ht="13.5" x14ac:dyDescent="0.25">
      <c r="A737" s="3">
        <f>TITRES_STAT!B740</f>
        <v>43076</v>
      </c>
      <c r="B737" s="6">
        <f>TITRES_STAT!D740</f>
        <v>87.839399999999998</v>
      </c>
      <c r="C737" s="2">
        <f t="shared" si="99"/>
        <v>0</v>
      </c>
      <c r="D737" s="2">
        <f t="shared" si="100"/>
        <v>0</v>
      </c>
      <c r="E737" s="2">
        <f t="shared" si="101"/>
        <v>0</v>
      </c>
      <c r="F737" s="2">
        <f t="shared" si="105"/>
        <v>0.25708190683656701</v>
      </c>
      <c r="G737" s="2">
        <f t="shared" si="105"/>
        <v>0.57753010915784575</v>
      </c>
      <c r="H737" s="2">
        <f t="shared" si="103"/>
        <v>0.44514026673248913</v>
      </c>
      <c r="I737" s="2">
        <f t="shared" si="104"/>
        <v>30.802564773796405</v>
      </c>
    </row>
    <row r="738" spans="1:9" ht="13.5" x14ac:dyDescent="0.25">
      <c r="A738" s="3">
        <f>TITRES_STAT!B741</f>
        <v>43077</v>
      </c>
      <c r="B738" s="6">
        <f>TITRES_STAT!D741</f>
        <v>87.839399999999998</v>
      </c>
      <c r="C738" s="2">
        <f t="shared" si="99"/>
        <v>0</v>
      </c>
      <c r="D738" s="2">
        <f t="shared" si="100"/>
        <v>0</v>
      </c>
      <c r="E738" s="2">
        <f t="shared" si="101"/>
        <v>0</v>
      </c>
      <c r="F738" s="2">
        <f t="shared" si="105"/>
        <v>0.23871891349109792</v>
      </c>
      <c r="G738" s="2">
        <f t="shared" si="105"/>
        <v>0.53627795850371396</v>
      </c>
      <c r="H738" s="2">
        <f t="shared" si="103"/>
        <v>0.44514026673248902</v>
      </c>
      <c r="I738" s="2">
        <f t="shared" si="104"/>
        <v>30.802564773796405</v>
      </c>
    </row>
    <row r="739" spans="1:9" ht="13.5" x14ac:dyDescent="0.25">
      <c r="A739" s="3">
        <f>TITRES_STAT!B742</f>
        <v>43080</v>
      </c>
      <c r="B739" s="6">
        <f>TITRES_STAT!D742</f>
        <v>87.380799999999994</v>
      </c>
      <c r="C739" s="2">
        <f t="shared" si="99"/>
        <v>-0.45860000000000412</v>
      </c>
      <c r="D739" s="2">
        <f t="shared" si="100"/>
        <v>0</v>
      </c>
      <c r="E739" s="2">
        <f t="shared" si="101"/>
        <v>0.45860000000000412</v>
      </c>
      <c r="F739" s="2">
        <f t="shared" si="105"/>
        <v>0.22166756252744807</v>
      </c>
      <c r="G739" s="2">
        <f t="shared" si="105"/>
        <v>0.53072953289630609</v>
      </c>
      <c r="H739" s="2">
        <f t="shared" si="103"/>
        <v>0.41766577661084758</v>
      </c>
      <c r="I739" s="2">
        <f t="shared" si="104"/>
        <v>29.461512262032812</v>
      </c>
    </row>
    <row r="740" spans="1:9" ht="13.5" x14ac:dyDescent="0.25">
      <c r="A740" s="3">
        <f>TITRES_STAT!B743</f>
        <v>43081</v>
      </c>
      <c r="B740" s="6">
        <f>TITRES_STAT!D743</f>
        <v>87.839399999999998</v>
      </c>
      <c r="C740" s="2">
        <f t="shared" si="99"/>
        <v>0.45860000000000412</v>
      </c>
      <c r="D740" s="2">
        <f t="shared" si="100"/>
        <v>0.45860000000000412</v>
      </c>
      <c r="E740" s="2">
        <f t="shared" si="101"/>
        <v>0</v>
      </c>
      <c r="F740" s="2">
        <f t="shared" si="105"/>
        <v>0.23859130806120207</v>
      </c>
      <c r="G740" s="2">
        <f t="shared" si="105"/>
        <v>0.49282028054656996</v>
      </c>
      <c r="H740" s="2">
        <f t="shared" si="103"/>
        <v>0.48413451612946751</v>
      </c>
      <c r="I740" s="2">
        <f t="shared" si="104"/>
        <v>32.620662808386186</v>
      </c>
    </row>
    <row r="741" spans="1:9" ht="13.5" x14ac:dyDescent="0.25">
      <c r="A741" s="3">
        <f>TITRES_STAT!B744</f>
        <v>43082</v>
      </c>
      <c r="B741" s="6">
        <f>TITRES_STAT!D744</f>
        <v>87.450800000000001</v>
      </c>
      <c r="C741" s="2">
        <f t="shared" si="99"/>
        <v>-0.38859999999999673</v>
      </c>
      <c r="D741" s="2">
        <f t="shared" si="100"/>
        <v>0</v>
      </c>
      <c r="E741" s="2">
        <f t="shared" si="101"/>
        <v>0.38859999999999673</v>
      </c>
      <c r="F741" s="2">
        <f t="shared" si="105"/>
        <v>0.22154907177111621</v>
      </c>
      <c r="G741" s="2">
        <f t="shared" si="105"/>
        <v>0.48537597479324329</v>
      </c>
      <c r="H741" s="2">
        <f t="shared" si="103"/>
        <v>0.45644836843333658</v>
      </c>
      <c r="I741" s="2">
        <f t="shared" si="104"/>
        <v>31.339824900509598</v>
      </c>
    </row>
    <row r="742" spans="1:9" ht="13.5" x14ac:dyDescent="0.25">
      <c r="A742" s="3">
        <f>TITRES_STAT!B745</f>
        <v>43083</v>
      </c>
      <c r="B742" s="6">
        <f>TITRES_STAT!D745</f>
        <v>87.054299999999998</v>
      </c>
      <c r="C742" s="2">
        <f t="shared" si="99"/>
        <v>-0.39650000000000318</v>
      </c>
      <c r="D742" s="2">
        <f t="shared" si="100"/>
        <v>0</v>
      </c>
      <c r="E742" s="2">
        <f t="shared" si="101"/>
        <v>0.39650000000000318</v>
      </c>
      <c r="F742" s="2">
        <f t="shared" si="105"/>
        <v>0.20572413807317935</v>
      </c>
      <c r="G742" s="2">
        <f t="shared" si="105"/>
        <v>0.47902769087944047</v>
      </c>
      <c r="H742" s="2">
        <f t="shared" si="103"/>
        <v>0.42946189122280842</v>
      </c>
      <c r="I742" s="2">
        <f t="shared" si="104"/>
        <v>30.043605489575697</v>
      </c>
    </row>
    <row r="743" spans="1:9" ht="13.5" x14ac:dyDescent="0.25">
      <c r="A743" s="3">
        <f>TITRES_STAT!B746</f>
        <v>43084</v>
      </c>
      <c r="B743" s="6">
        <f>TITRES_STAT!D746</f>
        <v>84.730099999999993</v>
      </c>
      <c r="C743" s="2">
        <f t="shared" si="99"/>
        <v>-2.3242000000000047</v>
      </c>
      <c r="D743" s="2">
        <f t="shared" si="100"/>
        <v>0</v>
      </c>
      <c r="E743" s="2">
        <f t="shared" si="101"/>
        <v>2.3242000000000047</v>
      </c>
      <c r="F743" s="2">
        <f t="shared" si="105"/>
        <v>0.19102955678223799</v>
      </c>
      <c r="G743" s="2">
        <f t="shared" si="105"/>
        <v>0.61082571295948085</v>
      </c>
      <c r="H743" s="2">
        <f t="shared" si="103"/>
        <v>0.31273987445075013</v>
      </c>
      <c r="I743" s="2">
        <f t="shared" si="104"/>
        <v>23.82344594976216</v>
      </c>
    </row>
    <row r="744" spans="1:9" ht="13.5" x14ac:dyDescent="0.25">
      <c r="A744" s="3">
        <f>TITRES_STAT!B747</f>
        <v>43087</v>
      </c>
      <c r="B744" s="6">
        <f>TITRES_STAT!D747</f>
        <v>83.952699999999993</v>
      </c>
      <c r="C744" s="2">
        <f t="shared" si="99"/>
        <v>-0.77740000000000009</v>
      </c>
      <c r="D744" s="2">
        <f t="shared" si="100"/>
        <v>0</v>
      </c>
      <c r="E744" s="2">
        <f t="shared" si="101"/>
        <v>0.77740000000000009</v>
      </c>
      <c r="F744" s="2">
        <f t="shared" si="105"/>
        <v>0.17738458844064955</v>
      </c>
      <c r="G744" s="2">
        <f t="shared" si="105"/>
        <v>0.62272387631951787</v>
      </c>
      <c r="H744" s="2">
        <f t="shared" si="103"/>
        <v>0.28485271753035213</v>
      </c>
      <c r="I744" s="2">
        <f t="shared" si="104"/>
        <v>22.17006771623403</v>
      </c>
    </row>
    <row r="745" spans="1:9" ht="13.5" x14ac:dyDescent="0.25">
      <c r="A745" s="3">
        <f>TITRES_STAT!B748</f>
        <v>43088</v>
      </c>
      <c r="B745" s="6">
        <f>TITRES_STAT!D748</f>
        <v>84.559100000000001</v>
      </c>
      <c r="C745" s="2">
        <f t="shared" si="99"/>
        <v>0.60640000000000782</v>
      </c>
      <c r="D745" s="2">
        <f t="shared" si="100"/>
        <v>0.60640000000000782</v>
      </c>
      <c r="E745" s="2">
        <f t="shared" si="101"/>
        <v>0</v>
      </c>
      <c r="F745" s="2">
        <f t="shared" si="105"/>
        <v>0.20802854640917515</v>
      </c>
      <c r="G745" s="2">
        <f t="shared" si="105"/>
        <v>0.57824359943955239</v>
      </c>
      <c r="H745" s="2">
        <f t="shared" si="103"/>
        <v>0.35975935853125124</v>
      </c>
      <c r="I745" s="2">
        <f t="shared" si="104"/>
        <v>26.457575472754726</v>
      </c>
    </row>
    <row r="746" spans="1:9" ht="13.5" x14ac:dyDescent="0.25">
      <c r="A746" s="3">
        <f>TITRES_STAT!B749</f>
        <v>43089</v>
      </c>
      <c r="B746" s="6">
        <f>TITRES_STAT!D749</f>
        <v>81.628500000000003</v>
      </c>
      <c r="C746" s="2">
        <f t="shared" si="99"/>
        <v>-2.9305999999999983</v>
      </c>
      <c r="D746" s="2">
        <f t="shared" si="100"/>
        <v>0</v>
      </c>
      <c r="E746" s="2">
        <f t="shared" si="101"/>
        <v>2.9305999999999983</v>
      </c>
      <c r="F746" s="2">
        <f t="shared" si="105"/>
        <v>0.19316936452280548</v>
      </c>
      <c r="G746" s="2">
        <f t="shared" si="105"/>
        <v>0.74626905662244147</v>
      </c>
      <c r="H746" s="2">
        <f t="shared" si="103"/>
        <v>0.25884680975126551</v>
      </c>
      <c r="I746" s="2">
        <f t="shared" si="104"/>
        <v>20.562216764278958</v>
      </c>
    </row>
    <row r="747" spans="1:9" ht="13.5" x14ac:dyDescent="0.25">
      <c r="A747" s="3">
        <f>TITRES_STAT!B750</f>
        <v>43090</v>
      </c>
      <c r="B747" s="6">
        <f>TITRES_STAT!D750</f>
        <v>81.620699999999999</v>
      </c>
      <c r="C747" s="2">
        <f t="shared" si="99"/>
        <v>-7.8000000000031378E-3</v>
      </c>
      <c r="D747" s="2">
        <f t="shared" si="100"/>
        <v>0</v>
      </c>
      <c r="E747" s="2">
        <f t="shared" si="101"/>
        <v>7.8000000000031378E-3</v>
      </c>
      <c r="F747" s="2">
        <f t="shared" si="105"/>
        <v>0.17937155277117653</v>
      </c>
      <c r="G747" s="2">
        <f t="shared" si="105"/>
        <v>0.69352126686369586</v>
      </c>
      <c r="H747" s="2">
        <f t="shared" si="103"/>
        <v>0.25863886421586851</v>
      </c>
      <c r="I747" s="2">
        <f t="shared" si="104"/>
        <v>20.549092481503862</v>
      </c>
    </row>
    <row r="748" spans="1:9" ht="13.5" x14ac:dyDescent="0.25">
      <c r="A748" s="3">
        <f>TITRES_STAT!B751</f>
        <v>43091</v>
      </c>
      <c r="B748" s="6">
        <f>TITRES_STAT!D751</f>
        <v>81.006600000000006</v>
      </c>
      <c r="C748" s="2">
        <f t="shared" si="99"/>
        <v>-0.61409999999999343</v>
      </c>
      <c r="D748" s="2">
        <f t="shared" si="100"/>
        <v>0</v>
      </c>
      <c r="E748" s="2">
        <f t="shared" si="101"/>
        <v>0.61409999999999343</v>
      </c>
      <c r="F748" s="2">
        <f t="shared" si="105"/>
        <v>0.16655929900180677</v>
      </c>
      <c r="G748" s="2">
        <f t="shared" si="105"/>
        <v>0.68784831923057421</v>
      </c>
      <c r="H748" s="2">
        <f t="shared" si="103"/>
        <v>0.24214538924529128</v>
      </c>
      <c r="I748" s="2">
        <f t="shared" si="104"/>
        <v>19.494126158002743</v>
      </c>
    </row>
    <row r="749" spans="1:9" ht="13.5" x14ac:dyDescent="0.25">
      <c r="A749" s="3">
        <f>TITRES_STAT!B752</f>
        <v>43094</v>
      </c>
      <c r="B749" s="6">
        <f>TITRES_STAT!D752</f>
        <v>78.581299999999999</v>
      </c>
      <c r="C749" s="2">
        <f t="shared" si="99"/>
        <v>-2.4253000000000071</v>
      </c>
      <c r="D749" s="2">
        <f t="shared" si="100"/>
        <v>0</v>
      </c>
      <c r="E749" s="2">
        <f t="shared" si="101"/>
        <v>2.4253000000000071</v>
      </c>
      <c r="F749" s="2">
        <f t="shared" ref="F749:G764" si="106">((F748*13)+D749)/14</f>
        <v>0.15466220621596344</v>
      </c>
      <c r="G749" s="2">
        <f t="shared" si="106"/>
        <v>0.81195201071410517</v>
      </c>
      <c r="H749" s="2">
        <f t="shared" si="103"/>
        <v>0.19048195481397884</v>
      </c>
      <c r="I749" s="2">
        <f t="shared" si="104"/>
        <v>16.000406729704949</v>
      </c>
    </row>
    <row r="750" spans="1:9" ht="13.5" x14ac:dyDescent="0.25">
      <c r="A750" s="3">
        <f>TITRES_STAT!B753</f>
        <v>43095</v>
      </c>
      <c r="B750" s="6">
        <f>TITRES_STAT!D753</f>
        <v>78.526899999999998</v>
      </c>
      <c r="C750" s="2">
        <f t="shared" si="99"/>
        <v>-5.4400000000001114E-2</v>
      </c>
      <c r="D750" s="2">
        <f t="shared" si="100"/>
        <v>0</v>
      </c>
      <c r="E750" s="2">
        <f t="shared" si="101"/>
        <v>5.4400000000001114E-2</v>
      </c>
      <c r="F750" s="2">
        <f t="shared" si="106"/>
        <v>0.14361490577196603</v>
      </c>
      <c r="G750" s="2">
        <f t="shared" si="106"/>
        <v>0.75784115280595488</v>
      </c>
      <c r="H750" s="2">
        <f t="shared" si="103"/>
        <v>0.18950528780368123</v>
      </c>
      <c r="I750" s="2">
        <f t="shared" si="104"/>
        <v>15.931437190463129</v>
      </c>
    </row>
    <row r="751" spans="1:9" ht="13.5" x14ac:dyDescent="0.25">
      <c r="A751" s="3">
        <f>TITRES_STAT!B754</f>
        <v>43096</v>
      </c>
      <c r="B751" s="6">
        <f>TITRES_STAT!D754</f>
        <v>78.511399999999995</v>
      </c>
      <c r="C751" s="2">
        <f t="shared" si="99"/>
        <v>-1.5500000000002956E-2</v>
      </c>
      <c r="D751" s="2">
        <f t="shared" si="100"/>
        <v>0</v>
      </c>
      <c r="E751" s="2">
        <f t="shared" si="101"/>
        <v>1.5500000000002956E-2</v>
      </c>
      <c r="F751" s="2">
        <f t="shared" si="106"/>
        <v>0.13335669821682561</v>
      </c>
      <c r="G751" s="2">
        <f t="shared" si="106"/>
        <v>0.70481678474838694</v>
      </c>
      <c r="H751" s="2">
        <f t="shared" si="103"/>
        <v>0.18920760842043896</v>
      </c>
      <c r="I751" s="2">
        <f t="shared" si="104"/>
        <v>15.9103933645155</v>
      </c>
    </row>
    <row r="752" spans="1:9" ht="13.5" x14ac:dyDescent="0.25">
      <c r="A752" s="3">
        <f>TITRES_STAT!B755</f>
        <v>43097</v>
      </c>
      <c r="B752" s="6">
        <f>TITRES_STAT!D755</f>
        <v>77.733999999999995</v>
      </c>
      <c r="C752" s="2">
        <f t="shared" si="99"/>
        <v>-0.77740000000000009</v>
      </c>
      <c r="D752" s="2">
        <f t="shared" si="100"/>
        <v>0</v>
      </c>
      <c r="E752" s="2">
        <f t="shared" si="101"/>
        <v>0.77740000000000009</v>
      </c>
      <c r="F752" s="2">
        <f t="shared" si="106"/>
        <v>0.12383121977276665</v>
      </c>
      <c r="G752" s="2">
        <f t="shared" si="106"/>
        <v>0.71000130012350215</v>
      </c>
      <c r="H752" s="2">
        <f t="shared" si="103"/>
        <v>0.17440984932172188</v>
      </c>
      <c r="I752" s="2">
        <f t="shared" si="104"/>
        <v>14.85085035879527</v>
      </c>
    </row>
    <row r="753" spans="1:9" ht="13.5" x14ac:dyDescent="0.25">
      <c r="A753" s="3">
        <f>TITRES_STAT!B756</f>
        <v>43098</v>
      </c>
      <c r="B753" s="6">
        <f>TITRES_STAT!D756</f>
        <v>77.733999999999995</v>
      </c>
      <c r="C753" s="2">
        <f t="shared" si="99"/>
        <v>0</v>
      </c>
      <c r="D753" s="2">
        <f t="shared" si="100"/>
        <v>0</v>
      </c>
      <c r="E753" s="2">
        <f t="shared" si="101"/>
        <v>0</v>
      </c>
      <c r="F753" s="2">
        <f t="shared" si="106"/>
        <v>0.11498613264614045</v>
      </c>
      <c r="G753" s="2">
        <f t="shared" si="106"/>
        <v>0.65928692154325197</v>
      </c>
      <c r="H753" s="2">
        <f t="shared" si="103"/>
        <v>0.17440984932172188</v>
      </c>
      <c r="I753" s="2">
        <f t="shared" si="104"/>
        <v>14.85085035879527</v>
      </c>
    </row>
    <row r="754" spans="1:9" ht="13.5" x14ac:dyDescent="0.25">
      <c r="A754" s="3">
        <f>TITRES_STAT!B757</f>
        <v>43102</v>
      </c>
      <c r="B754" s="6">
        <f>TITRES_STAT!D757</f>
        <v>76.179299999999998</v>
      </c>
      <c r="C754" s="2">
        <f t="shared" si="99"/>
        <v>-1.5546999999999969</v>
      </c>
      <c r="D754" s="2">
        <f t="shared" si="100"/>
        <v>0</v>
      </c>
      <c r="E754" s="2">
        <f t="shared" si="101"/>
        <v>1.5546999999999969</v>
      </c>
      <c r="F754" s="2">
        <f t="shared" si="106"/>
        <v>0.10677283745713041</v>
      </c>
      <c r="G754" s="2">
        <f t="shared" si="106"/>
        <v>0.72324499857587654</v>
      </c>
      <c r="H754" s="2">
        <f t="shared" si="103"/>
        <v>0.14763024655182422</v>
      </c>
      <c r="I754" s="2">
        <f t="shared" si="104"/>
        <v>12.863920848670105</v>
      </c>
    </row>
    <row r="755" spans="1:9" ht="13.5" x14ac:dyDescent="0.25">
      <c r="A755" s="3">
        <f>TITRES_STAT!B758</f>
        <v>43103</v>
      </c>
      <c r="B755" s="6">
        <f>TITRES_STAT!D758</f>
        <v>77.733999999999995</v>
      </c>
      <c r="C755" s="2">
        <f t="shared" si="99"/>
        <v>1.5546999999999969</v>
      </c>
      <c r="D755" s="2">
        <f t="shared" si="100"/>
        <v>1.5546999999999969</v>
      </c>
      <c r="E755" s="2">
        <f t="shared" si="101"/>
        <v>0</v>
      </c>
      <c r="F755" s="2">
        <f t="shared" si="106"/>
        <v>0.2101962062101923</v>
      </c>
      <c r="G755" s="2">
        <f t="shared" si="106"/>
        <v>0.67158464153474251</v>
      </c>
      <c r="H755" s="2">
        <f t="shared" si="103"/>
        <v>0.31298542761466414</v>
      </c>
      <c r="I755" s="2">
        <f t="shared" si="104"/>
        <v>23.837692409372224</v>
      </c>
    </row>
    <row r="756" spans="1:9" ht="13.5" x14ac:dyDescent="0.25">
      <c r="A756" s="3">
        <f>TITRES_STAT!B759</f>
        <v>43104</v>
      </c>
      <c r="B756" s="6">
        <f>TITRES_STAT!D759</f>
        <v>77.718500000000006</v>
      </c>
      <c r="C756" s="2">
        <f t="shared" si="99"/>
        <v>-1.5499999999988745E-2</v>
      </c>
      <c r="D756" s="2">
        <f t="shared" si="100"/>
        <v>0</v>
      </c>
      <c r="E756" s="2">
        <f t="shared" si="101"/>
        <v>1.5499999999988745E-2</v>
      </c>
      <c r="F756" s="2">
        <f t="shared" si="106"/>
        <v>0.19518219148089286</v>
      </c>
      <c r="G756" s="2">
        <f t="shared" si="106"/>
        <v>0.62472145285368874</v>
      </c>
      <c r="H756" s="2">
        <f t="shared" si="103"/>
        <v>0.31243074907914997</v>
      </c>
      <c r="I756" s="2">
        <f t="shared" si="104"/>
        <v>23.805503589302745</v>
      </c>
    </row>
    <row r="757" spans="1:9" ht="13.5" x14ac:dyDescent="0.25">
      <c r="A757" s="3">
        <f>TITRES_STAT!B760</f>
        <v>43105</v>
      </c>
      <c r="B757" s="6">
        <f>TITRES_STAT!D760</f>
        <v>75.402000000000001</v>
      </c>
      <c r="C757" s="2">
        <f t="shared" si="99"/>
        <v>-2.3165000000000049</v>
      </c>
      <c r="D757" s="2">
        <f t="shared" si="100"/>
        <v>0</v>
      </c>
      <c r="E757" s="2">
        <f t="shared" si="101"/>
        <v>2.3165000000000049</v>
      </c>
      <c r="F757" s="2">
        <f t="shared" si="106"/>
        <v>0.1812406063751148</v>
      </c>
      <c r="G757" s="2">
        <f t="shared" si="106"/>
        <v>0.74556277764985424</v>
      </c>
      <c r="H757" s="2">
        <f t="shared" si="103"/>
        <v>0.24309234823446693</v>
      </c>
      <c r="I757" s="2">
        <f t="shared" si="104"/>
        <v>19.555453670012923</v>
      </c>
    </row>
    <row r="758" spans="1:9" ht="13.5" x14ac:dyDescent="0.25">
      <c r="A758" s="3">
        <f>TITRES_STAT!B761</f>
        <v>43108</v>
      </c>
      <c r="B758" s="6">
        <f>TITRES_STAT!D761</f>
        <v>75.394199999999998</v>
      </c>
      <c r="C758" s="2">
        <f t="shared" si="99"/>
        <v>-7.8000000000031378E-3</v>
      </c>
      <c r="D758" s="2">
        <f t="shared" si="100"/>
        <v>0</v>
      </c>
      <c r="E758" s="2">
        <f t="shared" si="101"/>
        <v>7.8000000000031378E-3</v>
      </c>
      <c r="F758" s="2">
        <f t="shared" si="106"/>
        <v>0.1682948487768923</v>
      </c>
      <c r="G758" s="2">
        <f t="shared" si="106"/>
        <v>0.69286543638915066</v>
      </c>
      <c r="H758" s="2">
        <f t="shared" si="103"/>
        <v>0.24289687425303869</v>
      </c>
      <c r="I758" s="2">
        <f t="shared" si="104"/>
        <v>19.54280192385356</v>
      </c>
    </row>
    <row r="759" spans="1:9" ht="13.5" x14ac:dyDescent="0.25">
      <c r="A759" s="3">
        <f>TITRES_STAT!B762</f>
        <v>43109</v>
      </c>
      <c r="B759" s="6">
        <f>TITRES_STAT!D762</f>
        <v>73.847300000000004</v>
      </c>
      <c r="C759" s="2">
        <f t="shared" si="99"/>
        <v>-1.5468999999999937</v>
      </c>
      <c r="D759" s="2">
        <f t="shared" si="100"/>
        <v>0</v>
      </c>
      <c r="E759" s="2">
        <f t="shared" si="101"/>
        <v>1.5468999999999937</v>
      </c>
      <c r="F759" s="2">
        <f t="shared" si="106"/>
        <v>0.15627378814997142</v>
      </c>
      <c r="G759" s="2">
        <f t="shared" si="106"/>
        <v>0.75386790521849656</v>
      </c>
      <c r="H759" s="2">
        <f t="shared" si="103"/>
        <v>0.20729598258288759</v>
      </c>
      <c r="I759" s="2">
        <f t="shared" si="104"/>
        <v>17.170270221507636</v>
      </c>
    </row>
    <row r="760" spans="1:9" ht="13.5" x14ac:dyDescent="0.25">
      <c r="A760" s="3">
        <f>TITRES_STAT!B763</f>
        <v>43110</v>
      </c>
      <c r="B760" s="6">
        <f>TITRES_STAT!D763</f>
        <v>73.847300000000004</v>
      </c>
      <c r="C760" s="2">
        <f t="shared" si="99"/>
        <v>0</v>
      </c>
      <c r="D760" s="2">
        <f t="shared" si="100"/>
        <v>0</v>
      </c>
      <c r="E760" s="2">
        <f t="shared" si="101"/>
        <v>0</v>
      </c>
      <c r="F760" s="2">
        <f t="shared" si="106"/>
        <v>0.14511137471068775</v>
      </c>
      <c r="G760" s="2">
        <f t="shared" si="106"/>
        <v>0.7000201977028897</v>
      </c>
      <c r="H760" s="2">
        <f t="shared" si="103"/>
        <v>0.20729598258288759</v>
      </c>
      <c r="I760" s="2">
        <f t="shared" si="104"/>
        <v>17.170270221507636</v>
      </c>
    </row>
    <row r="761" spans="1:9" ht="13.5" x14ac:dyDescent="0.25">
      <c r="A761" s="3">
        <f>TITRES_STAT!B764</f>
        <v>43111</v>
      </c>
      <c r="B761" s="6">
        <f>TITRES_STAT!D764</f>
        <v>73.069999999999993</v>
      </c>
      <c r="C761" s="2">
        <f t="shared" si="99"/>
        <v>-0.77730000000001098</v>
      </c>
      <c r="D761" s="2">
        <f t="shared" si="100"/>
        <v>0</v>
      </c>
      <c r="E761" s="2">
        <f t="shared" si="101"/>
        <v>0.77730000000001098</v>
      </c>
      <c r="F761" s="2">
        <f t="shared" si="106"/>
        <v>0.13474627651706719</v>
      </c>
      <c r="G761" s="2">
        <f t="shared" si="106"/>
        <v>0.70554018358125548</v>
      </c>
      <c r="H761" s="2">
        <f t="shared" si="103"/>
        <v>0.19098313555027835</v>
      </c>
      <c r="I761" s="2">
        <f t="shared" si="104"/>
        <v>16.035754818815036</v>
      </c>
    </row>
    <row r="762" spans="1:9" ht="13.5" x14ac:dyDescent="0.25">
      <c r="A762" s="3">
        <f>TITRES_STAT!B765</f>
        <v>43112</v>
      </c>
      <c r="B762" s="6">
        <f>TITRES_STAT!D765</f>
        <v>70.877899999999997</v>
      </c>
      <c r="C762" s="2">
        <f t="shared" si="99"/>
        <v>-2.1920999999999964</v>
      </c>
      <c r="D762" s="2">
        <f t="shared" si="100"/>
        <v>0</v>
      </c>
      <c r="E762" s="2">
        <f t="shared" si="101"/>
        <v>2.1920999999999964</v>
      </c>
      <c r="F762" s="2">
        <f t="shared" si="106"/>
        <v>0.12512154248013382</v>
      </c>
      <c r="G762" s="2">
        <f t="shared" si="106"/>
        <v>0.81172302761116555</v>
      </c>
      <c r="H762" s="2">
        <f t="shared" si="103"/>
        <v>0.15414314763048706</v>
      </c>
      <c r="I762" s="2">
        <f t="shared" si="104"/>
        <v>13.355635126106378</v>
      </c>
    </row>
    <row r="763" spans="1:9" ht="13.5" x14ac:dyDescent="0.25">
      <c r="A763" s="3">
        <f>TITRES_STAT!B766</f>
        <v>43115</v>
      </c>
      <c r="B763" s="6">
        <f>TITRES_STAT!D766</f>
        <v>69.960599999999999</v>
      </c>
      <c r="C763" s="2">
        <f t="shared" si="99"/>
        <v>-0.91729999999999734</v>
      </c>
      <c r="D763" s="2">
        <f t="shared" si="100"/>
        <v>0</v>
      </c>
      <c r="E763" s="2">
        <f t="shared" si="101"/>
        <v>0.91729999999999734</v>
      </c>
      <c r="F763" s="2">
        <f t="shared" si="106"/>
        <v>0.11618428944583856</v>
      </c>
      <c r="G763" s="2">
        <f t="shared" si="106"/>
        <v>0.81926423992465358</v>
      </c>
      <c r="H763" s="2">
        <f t="shared" si="103"/>
        <v>0.14181540433953743</v>
      </c>
      <c r="I763" s="2">
        <f t="shared" si="104"/>
        <v>12.420169127212645</v>
      </c>
    </row>
    <row r="764" spans="1:9" ht="13.5" x14ac:dyDescent="0.25">
      <c r="A764" s="3">
        <f>TITRES_STAT!B767</f>
        <v>43116</v>
      </c>
      <c r="B764" s="6">
        <f>TITRES_STAT!D767</f>
        <v>69.875100000000003</v>
      </c>
      <c r="C764" s="2">
        <f t="shared" si="99"/>
        <v>-8.5499999999996135E-2</v>
      </c>
      <c r="D764" s="2">
        <f t="shared" si="100"/>
        <v>0</v>
      </c>
      <c r="E764" s="2">
        <f t="shared" si="101"/>
        <v>8.5499999999996135E-2</v>
      </c>
      <c r="F764" s="2">
        <f t="shared" si="106"/>
        <v>0.10788541162827867</v>
      </c>
      <c r="G764" s="2">
        <f t="shared" si="106"/>
        <v>0.7668525085014638</v>
      </c>
      <c r="H764" s="2">
        <f t="shared" si="103"/>
        <v>0.14068599950087107</v>
      </c>
      <c r="I764" s="2">
        <f t="shared" si="104"/>
        <v>12.333455443691861</v>
      </c>
    </row>
    <row r="765" spans="1:9" ht="13.5" x14ac:dyDescent="0.25">
      <c r="A765" s="3">
        <f>TITRES_STAT!B768</f>
        <v>43117</v>
      </c>
      <c r="B765" s="6">
        <f>TITRES_STAT!D768</f>
        <v>71.002300000000005</v>
      </c>
      <c r="C765" s="2">
        <f t="shared" si="99"/>
        <v>1.127200000000002</v>
      </c>
      <c r="D765" s="2">
        <f t="shared" si="100"/>
        <v>1.127200000000002</v>
      </c>
      <c r="E765" s="2">
        <f t="shared" si="101"/>
        <v>0</v>
      </c>
      <c r="F765" s="2">
        <f t="shared" ref="F765:G780" si="107">((F764*13)+D765)/14</f>
        <v>0.18069359651197317</v>
      </c>
      <c r="G765" s="2">
        <f t="shared" si="107"/>
        <v>0.71207732932278778</v>
      </c>
      <c r="H765" s="2">
        <f t="shared" si="103"/>
        <v>0.25375558113023983</v>
      </c>
      <c r="I765" s="2">
        <f t="shared" si="104"/>
        <v>20.239637210745926</v>
      </c>
    </row>
    <row r="766" spans="1:9" ht="13.5" x14ac:dyDescent="0.25">
      <c r="A766" s="3">
        <f>TITRES_STAT!B769</f>
        <v>43118</v>
      </c>
      <c r="B766" s="6">
        <f>TITRES_STAT!D769</f>
        <v>70.947800000000001</v>
      </c>
      <c r="C766" s="2">
        <f t="shared" si="99"/>
        <v>-5.4500000000004434E-2</v>
      </c>
      <c r="D766" s="2">
        <f t="shared" si="100"/>
        <v>0</v>
      </c>
      <c r="E766" s="2">
        <f t="shared" si="101"/>
        <v>5.4500000000004434E-2</v>
      </c>
      <c r="F766" s="2">
        <f t="shared" si="107"/>
        <v>0.16778691104683222</v>
      </c>
      <c r="G766" s="2">
        <f t="shared" si="107"/>
        <v>0.66510752008544605</v>
      </c>
      <c r="H766" s="2">
        <f t="shared" si="103"/>
        <v>0.25227035626552036</v>
      </c>
      <c r="I766" s="2">
        <f t="shared" si="104"/>
        <v>20.145039368162699</v>
      </c>
    </row>
    <row r="767" spans="1:9" ht="13.5" x14ac:dyDescent="0.25">
      <c r="A767" s="3">
        <f>TITRES_STAT!B770</f>
        <v>43119</v>
      </c>
      <c r="B767" s="6">
        <f>TITRES_STAT!D770</f>
        <v>72.284899999999993</v>
      </c>
      <c r="C767" s="2">
        <f t="shared" si="99"/>
        <v>1.3370999999999924</v>
      </c>
      <c r="D767" s="2">
        <f t="shared" si="100"/>
        <v>1.3370999999999924</v>
      </c>
      <c r="E767" s="2">
        <f t="shared" si="101"/>
        <v>0</v>
      </c>
      <c r="F767" s="2">
        <f t="shared" si="107"/>
        <v>0.2513092745434865</v>
      </c>
      <c r="G767" s="2">
        <f t="shared" si="107"/>
        <v>0.61759984007934265</v>
      </c>
      <c r="H767" s="2">
        <f t="shared" si="103"/>
        <v>0.40691279083103543</v>
      </c>
      <c r="I767" s="2">
        <f t="shared" si="104"/>
        <v>28.922389040949739</v>
      </c>
    </row>
    <row r="768" spans="1:9" ht="13.5" x14ac:dyDescent="0.25">
      <c r="A768" s="3">
        <f>TITRES_STAT!B771</f>
        <v>43122</v>
      </c>
      <c r="B768" s="6">
        <f>TITRES_STAT!D771</f>
        <v>71.515299999999996</v>
      </c>
      <c r="C768" s="2">
        <f t="shared" si="99"/>
        <v>-0.76959999999999695</v>
      </c>
      <c r="D768" s="2">
        <f t="shared" si="100"/>
        <v>0</v>
      </c>
      <c r="E768" s="2">
        <f t="shared" si="101"/>
        <v>0.76959999999999695</v>
      </c>
      <c r="F768" s="2">
        <f t="shared" si="107"/>
        <v>0.23335861207609462</v>
      </c>
      <c r="G768" s="2">
        <f t="shared" si="107"/>
        <v>0.6284569943593894</v>
      </c>
      <c r="H768" s="2">
        <f t="shared" si="103"/>
        <v>0.37131993783276468</v>
      </c>
      <c r="I768" s="2">
        <f t="shared" si="104"/>
        <v>27.077557001001466</v>
      </c>
    </row>
    <row r="769" spans="1:9" ht="13.5" x14ac:dyDescent="0.25">
      <c r="A769" s="3">
        <f>TITRES_STAT!B772</f>
        <v>43123</v>
      </c>
      <c r="B769" s="6">
        <f>TITRES_STAT!D772</f>
        <v>71.515299999999996</v>
      </c>
      <c r="C769" s="2">
        <f t="shared" si="99"/>
        <v>0</v>
      </c>
      <c r="D769" s="2">
        <f t="shared" si="100"/>
        <v>0</v>
      </c>
      <c r="E769" s="2">
        <f t="shared" si="101"/>
        <v>0</v>
      </c>
      <c r="F769" s="2">
        <f t="shared" si="107"/>
        <v>0.216690139784945</v>
      </c>
      <c r="G769" s="2">
        <f t="shared" si="107"/>
        <v>0.58356720904800441</v>
      </c>
      <c r="H769" s="2">
        <f t="shared" si="103"/>
        <v>0.37131993783276468</v>
      </c>
      <c r="I769" s="2">
        <f t="shared" si="104"/>
        <v>27.077557001001466</v>
      </c>
    </row>
    <row r="770" spans="1:9" ht="13.5" x14ac:dyDescent="0.25">
      <c r="A770" s="3">
        <f>TITRES_STAT!B773</f>
        <v>43124</v>
      </c>
      <c r="B770" s="6">
        <f>TITRES_STAT!D773</f>
        <v>70.738</v>
      </c>
      <c r="C770" s="2">
        <f t="shared" si="99"/>
        <v>-0.77729999999999677</v>
      </c>
      <c r="D770" s="2">
        <f t="shared" si="100"/>
        <v>0</v>
      </c>
      <c r="E770" s="2">
        <f t="shared" si="101"/>
        <v>0.77729999999999677</v>
      </c>
      <c r="F770" s="2">
        <f t="shared" si="107"/>
        <v>0.20121227265744895</v>
      </c>
      <c r="G770" s="2">
        <f t="shared" si="107"/>
        <v>0.59740526554457518</v>
      </c>
      <c r="H770" s="2">
        <f t="shared" si="103"/>
        <v>0.33681034343416844</v>
      </c>
      <c r="I770" s="2">
        <f t="shared" si="104"/>
        <v>25.195073114779106</v>
      </c>
    </row>
    <row r="771" spans="1:9" ht="13.5" x14ac:dyDescent="0.25">
      <c r="A771" s="3">
        <f>TITRES_STAT!B774</f>
        <v>43125</v>
      </c>
      <c r="B771" s="6">
        <f>TITRES_STAT!D774</f>
        <v>69.369799999999998</v>
      </c>
      <c r="C771" s="2">
        <f t="shared" ref="C771:C834" si="108">B771-B770</f>
        <v>-1.3682000000000016</v>
      </c>
      <c r="D771" s="2">
        <f t="shared" ref="D771:D834" si="109">IF(C771&gt;0,C771,0)</f>
        <v>0</v>
      </c>
      <c r="E771" s="2">
        <f t="shared" ref="E771:E834" si="110">IF(C771&lt;0,-C771,0)</f>
        <v>1.3682000000000016</v>
      </c>
      <c r="F771" s="2">
        <f t="shared" si="107"/>
        <v>0.18683996746763115</v>
      </c>
      <c r="G771" s="2">
        <f t="shared" si="107"/>
        <v>0.65246203229139133</v>
      </c>
      <c r="H771" s="2">
        <f t="shared" si="103"/>
        <v>0.28636144054461687</v>
      </c>
      <c r="I771" s="2">
        <f t="shared" si="104"/>
        <v>22.261351399290845</v>
      </c>
    </row>
    <row r="772" spans="1:9" ht="13.5" x14ac:dyDescent="0.25">
      <c r="A772" s="3">
        <f>TITRES_STAT!B775</f>
        <v>43126</v>
      </c>
      <c r="B772" s="6">
        <f>TITRES_STAT!D775</f>
        <v>69.183300000000003</v>
      </c>
      <c r="C772" s="2">
        <f t="shared" si="108"/>
        <v>-0.18649999999999523</v>
      </c>
      <c r="D772" s="2">
        <f t="shared" si="109"/>
        <v>0</v>
      </c>
      <c r="E772" s="2">
        <f t="shared" si="110"/>
        <v>0.18649999999999523</v>
      </c>
      <c r="F772" s="2">
        <f t="shared" si="107"/>
        <v>0.1734942555056575</v>
      </c>
      <c r="G772" s="2">
        <f t="shared" si="107"/>
        <v>0.61917902998486307</v>
      </c>
      <c r="H772" s="2">
        <f t="shared" si="103"/>
        <v>0.28020047046796609</v>
      </c>
      <c r="I772" s="2">
        <f t="shared" si="104"/>
        <v>21.887233830303259</v>
      </c>
    </row>
    <row r="773" spans="1:9" ht="13.5" x14ac:dyDescent="0.25">
      <c r="A773" s="3">
        <f>TITRES_STAT!B776</f>
        <v>43129</v>
      </c>
      <c r="B773" s="6">
        <f>TITRES_STAT!D776</f>
        <v>69.183300000000003</v>
      </c>
      <c r="C773" s="2">
        <f t="shared" si="108"/>
        <v>0</v>
      </c>
      <c r="D773" s="2">
        <f t="shared" si="109"/>
        <v>0</v>
      </c>
      <c r="E773" s="2">
        <f t="shared" si="110"/>
        <v>0</v>
      </c>
      <c r="F773" s="2">
        <f t="shared" si="107"/>
        <v>0.16110180868382482</v>
      </c>
      <c r="G773" s="2">
        <f t="shared" si="107"/>
        <v>0.5749519564145158</v>
      </c>
      <c r="H773" s="2">
        <f t="shared" si="103"/>
        <v>0.28020047046796603</v>
      </c>
      <c r="I773" s="2">
        <f t="shared" si="104"/>
        <v>21.887233830303259</v>
      </c>
    </row>
    <row r="774" spans="1:9" ht="13.5" x14ac:dyDescent="0.25">
      <c r="A774" s="3">
        <f>TITRES_STAT!B777</f>
        <v>43130</v>
      </c>
      <c r="B774" s="6">
        <f>TITRES_STAT!D777</f>
        <v>69.183300000000003</v>
      </c>
      <c r="C774" s="2">
        <f t="shared" si="108"/>
        <v>0</v>
      </c>
      <c r="D774" s="2">
        <f t="shared" si="109"/>
        <v>0</v>
      </c>
      <c r="E774" s="2">
        <f t="shared" si="110"/>
        <v>0</v>
      </c>
      <c r="F774" s="2">
        <f t="shared" si="107"/>
        <v>0.14959453663498018</v>
      </c>
      <c r="G774" s="2">
        <f t="shared" si="107"/>
        <v>0.53388395952776468</v>
      </c>
      <c r="H774" s="2">
        <f t="shared" si="103"/>
        <v>0.28020047046796598</v>
      </c>
      <c r="I774" s="2">
        <f t="shared" si="104"/>
        <v>21.887233830303245</v>
      </c>
    </row>
    <row r="775" spans="1:9" ht="13.5" x14ac:dyDescent="0.25">
      <c r="A775" s="3">
        <f>TITRES_STAT!B778</f>
        <v>43131</v>
      </c>
      <c r="B775" s="6">
        <f>TITRES_STAT!D778</f>
        <v>68.662499999999994</v>
      </c>
      <c r="C775" s="2">
        <f t="shared" si="108"/>
        <v>-0.52080000000000837</v>
      </c>
      <c r="D775" s="2">
        <f t="shared" si="109"/>
        <v>0</v>
      </c>
      <c r="E775" s="2">
        <f t="shared" si="110"/>
        <v>0.52080000000000837</v>
      </c>
      <c r="F775" s="2">
        <f t="shared" si="107"/>
        <v>0.13890921258962446</v>
      </c>
      <c r="G775" s="2">
        <f t="shared" si="107"/>
        <v>0.53294939099006788</v>
      </c>
      <c r="H775" s="2">
        <f t="shared" si="103"/>
        <v>0.26064240796217214</v>
      </c>
      <c r="I775" s="2">
        <f t="shared" si="104"/>
        <v>20.67536410927984</v>
      </c>
    </row>
    <row r="776" spans="1:9" ht="13.5" x14ac:dyDescent="0.25">
      <c r="A776" s="3">
        <f>TITRES_STAT!B779</f>
        <v>43132</v>
      </c>
      <c r="B776" s="6">
        <f>TITRES_STAT!D779</f>
        <v>69.105500000000006</v>
      </c>
      <c r="C776" s="2">
        <f t="shared" si="108"/>
        <v>0.44300000000001205</v>
      </c>
      <c r="D776" s="2">
        <f t="shared" si="109"/>
        <v>0.44300000000001205</v>
      </c>
      <c r="E776" s="2">
        <f t="shared" si="110"/>
        <v>0</v>
      </c>
      <c r="F776" s="2">
        <f t="shared" si="107"/>
        <v>0.16062998311893789</v>
      </c>
      <c r="G776" s="2">
        <f t="shared" si="107"/>
        <v>0.49488157734792015</v>
      </c>
      <c r="H776" s="2">
        <f t="shared" si="103"/>
        <v>0.32458266880686293</v>
      </c>
      <c r="I776" s="2">
        <f t="shared" si="104"/>
        <v>24.50452330764945</v>
      </c>
    </row>
    <row r="777" spans="1:9" ht="13.5" x14ac:dyDescent="0.25">
      <c r="A777" s="3">
        <f>TITRES_STAT!B780</f>
        <v>43133</v>
      </c>
      <c r="B777" s="6">
        <f>TITRES_STAT!D780</f>
        <v>72.2149</v>
      </c>
      <c r="C777" s="2">
        <f t="shared" si="108"/>
        <v>3.1093999999999937</v>
      </c>
      <c r="D777" s="2">
        <f t="shared" si="109"/>
        <v>3.1093999999999937</v>
      </c>
      <c r="E777" s="2">
        <f t="shared" si="110"/>
        <v>0</v>
      </c>
      <c r="F777" s="2">
        <f t="shared" si="107"/>
        <v>0.37125641289615618</v>
      </c>
      <c r="G777" s="2">
        <f t="shared" si="107"/>
        <v>0.45953289325164015</v>
      </c>
      <c r="H777" s="2">
        <f t="shared" si="103"/>
        <v>0.8078995396154508</v>
      </c>
      <c r="I777" s="2">
        <f t="shared" si="104"/>
        <v>44.687192065290041</v>
      </c>
    </row>
    <row r="778" spans="1:9" ht="13.5" x14ac:dyDescent="0.25">
      <c r="A778" s="3">
        <f>TITRES_STAT!B781</f>
        <v>43136</v>
      </c>
      <c r="B778" s="6">
        <f>TITRES_STAT!D781</f>
        <v>68.965599999999995</v>
      </c>
      <c r="C778" s="2">
        <f t="shared" si="108"/>
        <v>-3.2493000000000052</v>
      </c>
      <c r="D778" s="2">
        <f t="shared" si="109"/>
        <v>0</v>
      </c>
      <c r="E778" s="2">
        <f t="shared" si="110"/>
        <v>3.2493000000000052</v>
      </c>
      <c r="F778" s="2">
        <f t="shared" si="107"/>
        <v>0.34473809768928787</v>
      </c>
      <c r="G778" s="2">
        <f t="shared" si="107"/>
        <v>0.65880197230509474</v>
      </c>
      <c r="H778" s="2">
        <f t="shared" si="103"/>
        <v>0.52328030604261433</v>
      </c>
      <c r="I778" s="2">
        <f t="shared" si="104"/>
        <v>34.352200574434221</v>
      </c>
    </row>
    <row r="779" spans="1:9" ht="13.5" x14ac:dyDescent="0.25">
      <c r="A779" s="3">
        <f>TITRES_STAT!B782</f>
        <v>43137</v>
      </c>
      <c r="B779" s="6">
        <f>TITRES_STAT!D782</f>
        <v>67.410899999999998</v>
      </c>
      <c r="C779" s="2">
        <f t="shared" si="108"/>
        <v>-1.5546999999999969</v>
      </c>
      <c r="D779" s="2">
        <f t="shared" si="109"/>
        <v>0</v>
      </c>
      <c r="E779" s="2">
        <f t="shared" si="110"/>
        <v>1.5546999999999969</v>
      </c>
      <c r="F779" s="2">
        <f t="shared" si="107"/>
        <v>0.32011394785433872</v>
      </c>
      <c r="G779" s="2">
        <f t="shared" si="107"/>
        <v>0.7227946885690163</v>
      </c>
      <c r="H779" s="2">
        <f t="shared" si="103"/>
        <v>0.44288364720567885</v>
      </c>
      <c r="I779" s="2">
        <f t="shared" si="104"/>
        <v>30.694342406844612</v>
      </c>
    </row>
    <row r="780" spans="1:9" ht="13.5" x14ac:dyDescent="0.25">
      <c r="A780" s="3">
        <f>TITRES_STAT!B783</f>
        <v>43138</v>
      </c>
      <c r="B780" s="6">
        <f>TITRES_STAT!D783</f>
        <v>66.361500000000007</v>
      </c>
      <c r="C780" s="2">
        <f t="shared" si="108"/>
        <v>-1.0493999999999915</v>
      </c>
      <c r="D780" s="2">
        <f t="shared" si="109"/>
        <v>0</v>
      </c>
      <c r="E780" s="2">
        <f t="shared" si="110"/>
        <v>1.0493999999999915</v>
      </c>
      <c r="F780" s="2">
        <f t="shared" si="107"/>
        <v>0.29724866586474308</v>
      </c>
      <c r="G780" s="2">
        <f t="shared" si="107"/>
        <v>0.74612363938551451</v>
      </c>
      <c r="H780" s="2">
        <f t="shared" si="103"/>
        <v>0.3983906288099226</v>
      </c>
      <c r="I780" s="2">
        <f t="shared" si="104"/>
        <v>28.489223297281853</v>
      </c>
    </row>
    <row r="781" spans="1:9" ht="13.5" x14ac:dyDescent="0.25">
      <c r="A781" s="3">
        <f>TITRES_STAT!B784</f>
        <v>43139</v>
      </c>
      <c r="B781" s="6">
        <f>TITRES_STAT!D784</f>
        <v>66.073899999999995</v>
      </c>
      <c r="C781" s="2">
        <f t="shared" si="108"/>
        <v>-0.28760000000001185</v>
      </c>
      <c r="D781" s="2">
        <f t="shared" si="109"/>
        <v>0</v>
      </c>
      <c r="E781" s="2">
        <f t="shared" si="110"/>
        <v>0.28760000000001185</v>
      </c>
      <c r="F781" s="2">
        <f t="shared" ref="F781:G796" si="111">((F780*13)+D781)/14</f>
        <v>0.27601661830297569</v>
      </c>
      <c r="G781" s="2">
        <f t="shared" si="111"/>
        <v>0.71337195085797855</v>
      </c>
      <c r="H781" s="2">
        <f t="shared" si="103"/>
        <v>0.38691823805380648</v>
      </c>
      <c r="I781" s="2">
        <f t="shared" si="104"/>
        <v>27.897696305208996</v>
      </c>
    </row>
    <row r="782" spans="1:9" ht="13.5" x14ac:dyDescent="0.25">
      <c r="A782" s="3">
        <f>TITRES_STAT!B785</f>
        <v>43140</v>
      </c>
      <c r="B782" s="6">
        <f>TITRES_STAT!D785</f>
        <v>65.374300000000005</v>
      </c>
      <c r="C782" s="2">
        <f t="shared" si="108"/>
        <v>-0.69959999999998956</v>
      </c>
      <c r="D782" s="2">
        <f t="shared" si="109"/>
        <v>0</v>
      </c>
      <c r="E782" s="2">
        <f t="shared" si="110"/>
        <v>0.69959999999998956</v>
      </c>
      <c r="F782" s="2">
        <f t="shared" si="111"/>
        <v>0.25630114556704886</v>
      </c>
      <c r="G782" s="2">
        <f t="shared" si="111"/>
        <v>0.71238824008240798</v>
      </c>
      <c r="H782" s="2">
        <f t="shared" si="103"/>
        <v>0.35977733930223266</v>
      </c>
      <c r="I782" s="2">
        <f t="shared" si="104"/>
        <v>26.458547947772971</v>
      </c>
    </row>
    <row r="783" spans="1:9" ht="13.5" x14ac:dyDescent="0.25">
      <c r="A783" s="3">
        <f>TITRES_STAT!B786</f>
        <v>43143</v>
      </c>
      <c r="B783" s="6">
        <f>TITRES_STAT!D786</f>
        <v>63.415399999999998</v>
      </c>
      <c r="C783" s="2">
        <f t="shared" si="108"/>
        <v>-1.958900000000007</v>
      </c>
      <c r="D783" s="2">
        <f t="shared" si="109"/>
        <v>0</v>
      </c>
      <c r="E783" s="2">
        <f t="shared" si="110"/>
        <v>1.958900000000007</v>
      </c>
      <c r="F783" s="2">
        <f t="shared" si="111"/>
        <v>0.23799392088368823</v>
      </c>
      <c r="G783" s="2">
        <f t="shared" si="111"/>
        <v>0.80142479436223646</v>
      </c>
      <c r="H783" s="2">
        <f t="shared" si="103"/>
        <v>0.29696351118395425</v>
      </c>
      <c r="I783" s="2">
        <f t="shared" si="104"/>
        <v>22.896828524718188</v>
      </c>
    </row>
    <row r="784" spans="1:9" ht="13.5" x14ac:dyDescent="0.25">
      <c r="A784" s="3">
        <f>TITRES_STAT!B787</f>
        <v>43144</v>
      </c>
      <c r="B784" s="6">
        <f>TITRES_STAT!D787</f>
        <v>63.337699999999998</v>
      </c>
      <c r="C784" s="2">
        <f t="shared" si="108"/>
        <v>-7.7700000000000102E-2</v>
      </c>
      <c r="D784" s="2">
        <f t="shared" si="109"/>
        <v>0</v>
      </c>
      <c r="E784" s="2">
        <f t="shared" si="110"/>
        <v>7.7700000000000102E-2</v>
      </c>
      <c r="F784" s="2">
        <f t="shared" si="111"/>
        <v>0.22099435510628193</v>
      </c>
      <c r="G784" s="2">
        <f t="shared" si="111"/>
        <v>0.7497301661935053</v>
      </c>
      <c r="H784" s="2">
        <f t="shared" si="103"/>
        <v>0.29476519029280102</v>
      </c>
      <c r="I784" s="2">
        <f t="shared" si="104"/>
        <v>22.76591867797606</v>
      </c>
    </row>
    <row r="785" spans="1:9" ht="13.5" x14ac:dyDescent="0.25">
      <c r="A785" s="3">
        <f>TITRES_STAT!B788</f>
        <v>43145</v>
      </c>
      <c r="B785" s="6">
        <f>TITRES_STAT!D788</f>
        <v>62.187199999999997</v>
      </c>
      <c r="C785" s="2">
        <f t="shared" si="108"/>
        <v>-1.150500000000001</v>
      </c>
      <c r="D785" s="2">
        <f t="shared" si="109"/>
        <v>0</v>
      </c>
      <c r="E785" s="2">
        <f t="shared" si="110"/>
        <v>1.150500000000001</v>
      </c>
      <c r="F785" s="2">
        <f t="shared" si="111"/>
        <v>0.20520904402726178</v>
      </c>
      <c r="G785" s="2">
        <f t="shared" si="111"/>
        <v>0.77835658289396925</v>
      </c>
      <c r="H785" s="2">
        <f t="shared" ref="H785:H848" si="112">F785/G785</f>
        <v>0.26364400139622918</v>
      </c>
      <c r="I785" s="2">
        <f t="shared" ref="I785:I848" si="113">IF(G785=0,100,100-(100/(1+H785)))</f>
        <v>20.863787673183495</v>
      </c>
    </row>
    <row r="786" spans="1:9" ht="13.5" x14ac:dyDescent="0.25">
      <c r="A786" s="3">
        <f>TITRES_STAT!B789</f>
        <v>43146</v>
      </c>
      <c r="B786" s="6">
        <f>TITRES_STAT!D789</f>
        <v>63.741900000000001</v>
      </c>
      <c r="C786" s="2">
        <f t="shared" si="108"/>
        <v>1.554700000000004</v>
      </c>
      <c r="D786" s="2">
        <f t="shared" si="109"/>
        <v>1.554700000000004</v>
      </c>
      <c r="E786" s="2">
        <f t="shared" si="110"/>
        <v>0</v>
      </c>
      <c r="F786" s="2">
        <f t="shared" si="111"/>
        <v>0.30160125516817199</v>
      </c>
      <c r="G786" s="2">
        <f t="shared" si="111"/>
        <v>0.72275968411582858</v>
      </c>
      <c r="H786" s="2">
        <f t="shared" si="112"/>
        <v>0.41729119899255163</v>
      </c>
      <c r="I786" s="2">
        <f t="shared" si="113"/>
        <v>29.442869559140235</v>
      </c>
    </row>
    <row r="787" spans="1:9" ht="13.5" x14ac:dyDescent="0.25">
      <c r="A787" s="3">
        <f>TITRES_STAT!B790</f>
        <v>43147</v>
      </c>
      <c r="B787" s="6">
        <f>TITRES_STAT!D790</f>
        <v>62.031700000000001</v>
      </c>
      <c r="C787" s="2">
        <f t="shared" si="108"/>
        <v>-1.7102000000000004</v>
      </c>
      <c r="D787" s="2">
        <f t="shared" si="109"/>
        <v>0</v>
      </c>
      <c r="E787" s="2">
        <f t="shared" si="110"/>
        <v>1.7102000000000004</v>
      </c>
      <c r="F787" s="2">
        <f t="shared" si="111"/>
        <v>0.28005830837044543</v>
      </c>
      <c r="G787" s="2">
        <f t="shared" si="111"/>
        <v>0.79329113525041228</v>
      </c>
      <c r="H787" s="2">
        <f t="shared" si="112"/>
        <v>0.35303345256977003</v>
      </c>
      <c r="I787" s="2">
        <f t="shared" si="113"/>
        <v>26.091997348570032</v>
      </c>
    </row>
    <row r="788" spans="1:9" ht="13.5" x14ac:dyDescent="0.25">
      <c r="A788" s="3">
        <f>TITRES_STAT!B791</f>
        <v>43150</v>
      </c>
      <c r="B788" s="6">
        <f>TITRES_STAT!D791</f>
        <v>60.6325</v>
      </c>
      <c r="C788" s="2">
        <f t="shared" si="108"/>
        <v>-1.3992000000000004</v>
      </c>
      <c r="D788" s="2">
        <f t="shared" si="109"/>
        <v>0</v>
      </c>
      <c r="E788" s="2">
        <f t="shared" si="110"/>
        <v>1.3992000000000004</v>
      </c>
      <c r="F788" s="2">
        <f t="shared" si="111"/>
        <v>0.26005414348684219</v>
      </c>
      <c r="G788" s="2">
        <f t="shared" si="111"/>
        <v>0.83657033987538287</v>
      </c>
      <c r="H788" s="2">
        <f t="shared" si="112"/>
        <v>0.31085747496807065</v>
      </c>
      <c r="I788" s="2">
        <f t="shared" si="113"/>
        <v>23.714055944613079</v>
      </c>
    </row>
    <row r="789" spans="1:9" ht="13.5" x14ac:dyDescent="0.25">
      <c r="A789" s="3">
        <f>TITRES_STAT!B792</f>
        <v>43151</v>
      </c>
      <c r="B789" s="6">
        <f>TITRES_STAT!D792</f>
        <v>60.6325</v>
      </c>
      <c r="C789" s="2">
        <f t="shared" si="108"/>
        <v>0</v>
      </c>
      <c r="D789" s="2">
        <f t="shared" si="109"/>
        <v>0</v>
      </c>
      <c r="E789" s="2">
        <f t="shared" si="110"/>
        <v>0</v>
      </c>
      <c r="F789" s="2">
        <f t="shared" si="111"/>
        <v>0.24147884752349633</v>
      </c>
      <c r="G789" s="2">
        <f t="shared" si="111"/>
        <v>0.77681531559856976</v>
      </c>
      <c r="H789" s="2">
        <f t="shared" si="112"/>
        <v>0.3108574749680707</v>
      </c>
      <c r="I789" s="2">
        <f t="shared" si="113"/>
        <v>23.714055944613079</v>
      </c>
    </row>
    <row r="790" spans="1:9" ht="13.5" x14ac:dyDescent="0.25">
      <c r="A790" s="3">
        <f>TITRES_STAT!B793</f>
        <v>43152</v>
      </c>
      <c r="B790" s="6">
        <f>TITRES_STAT!D793</f>
        <v>61.4099</v>
      </c>
      <c r="C790" s="2">
        <f t="shared" si="108"/>
        <v>0.77740000000000009</v>
      </c>
      <c r="D790" s="2">
        <f t="shared" si="109"/>
        <v>0.77740000000000009</v>
      </c>
      <c r="E790" s="2">
        <f t="shared" si="110"/>
        <v>0</v>
      </c>
      <c r="F790" s="2">
        <f t="shared" si="111"/>
        <v>0.27975892984324663</v>
      </c>
      <c r="G790" s="2">
        <f t="shared" si="111"/>
        <v>0.72132850734152909</v>
      </c>
      <c r="H790" s="2">
        <f t="shared" si="112"/>
        <v>0.3878384494663934</v>
      </c>
      <c r="I790" s="2">
        <f t="shared" si="113"/>
        <v>27.945504004123279</v>
      </c>
    </row>
    <row r="791" spans="1:9" ht="13.5" x14ac:dyDescent="0.25">
      <c r="A791" s="3">
        <f>TITRES_STAT!B794</f>
        <v>43153</v>
      </c>
      <c r="B791" s="6">
        <f>TITRES_STAT!D794</f>
        <v>63.252200000000002</v>
      </c>
      <c r="C791" s="2">
        <f t="shared" si="108"/>
        <v>1.8423000000000016</v>
      </c>
      <c r="D791" s="2">
        <f t="shared" si="109"/>
        <v>1.8423000000000016</v>
      </c>
      <c r="E791" s="2">
        <f t="shared" si="110"/>
        <v>0</v>
      </c>
      <c r="F791" s="2">
        <f t="shared" si="111"/>
        <v>0.3913690062830148</v>
      </c>
      <c r="G791" s="2">
        <f t="shared" si="111"/>
        <v>0.66980504253141981</v>
      </c>
      <c r="H791" s="2">
        <f t="shared" si="112"/>
        <v>0.58430286640407925</v>
      </c>
      <c r="I791" s="2">
        <f t="shared" si="113"/>
        <v>36.880755491548278</v>
      </c>
    </row>
    <row r="792" spans="1:9" ht="13.5" x14ac:dyDescent="0.25">
      <c r="A792" s="3">
        <f>TITRES_STAT!B795</f>
        <v>43154</v>
      </c>
      <c r="B792" s="6">
        <f>TITRES_STAT!D795</f>
        <v>63.353200000000001</v>
      </c>
      <c r="C792" s="2">
        <f t="shared" si="108"/>
        <v>0.10099999999999909</v>
      </c>
      <c r="D792" s="2">
        <f t="shared" si="109"/>
        <v>0.10099999999999909</v>
      </c>
      <c r="E792" s="2">
        <f t="shared" si="110"/>
        <v>0</v>
      </c>
      <c r="F792" s="2">
        <f t="shared" si="111"/>
        <v>0.37062836297708512</v>
      </c>
      <c r="G792" s="2">
        <f t="shared" si="111"/>
        <v>0.62196182520774701</v>
      </c>
      <c r="H792" s="2">
        <f t="shared" si="112"/>
        <v>0.59590210838629565</v>
      </c>
      <c r="I792" s="2">
        <f t="shared" si="113"/>
        <v>37.339515077703922</v>
      </c>
    </row>
    <row r="793" spans="1:9" ht="13.5" x14ac:dyDescent="0.25">
      <c r="A793" s="3">
        <f>TITRES_STAT!B796</f>
        <v>43157</v>
      </c>
      <c r="B793" s="6">
        <f>TITRES_STAT!D796</f>
        <v>62.964599999999997</v>
      </c>
      <c r="C793" s="2">
        <f t="shared" si="108"/>
        <v>-0.38860000000000383</v>
      </c>
      <c r="D793" s="2">
        <f t="shared" si="109"/>
        <v>0</v>
      </c>
      <c r="E793" s="2">
        <f t="shared" si="110"/>
        <v>0.38860000000000383</v>
      </c>
      <c r="F793" s="2">
        <f t="shared" si="111"/>
        <v>0.34415490847872193</v>
      </c>
      <c r="G793" s="2">
        <f t="shared" si="111"/>
        <v>0.60529312340719399</v>
      </c>
      <c r="H793" s="2">
        <f t="shared" si="112"/>
        <v>0.5685756126576732</v>
      </c>
      <c r="I793" s="2">
        <f t="shared" si="113"/>
        <v>36.247893188542093</v>
      </c>
    </row>
    <row r="794" spans="1:9" ht="13.5" x14ac:dyDescent="0.25">
      <c r="A794" s="3">
        <f>TITRES_STAT!B797</f>
        <v>43158</v>
      </c>
      <c r="B794" s="6">
        <f>TITRES_STAT!D797</f>
        <v>62.575899999999997</v>
      </c>
      <c r="C794" s="2">
        <f t="shared" si="108"/>
        <v>-0.38870000000000005</v>
      </c>
      <c r="D794" s="2">
        <f t="shared" si="109"/>
        <v>0</v>
      </c>
      <c r="E794" s="2">
        <f t="shared" si="110"/>
        <v>0.38870000000000005</v>
      </c>
      <c r="F794" s="2">
        <f t="shared" si="111"/>
        <v>0.31957241501595612</v>
      </c>
      <c r="G794" s="2">
        <f t="shared" si="111"/>
        <v>0.58982218602096581</v>
      </c>
      <c r="H794" s="2">
        <f t="shared" si="112"/>
        <v>0.54181145197647174</v>
      </c>
      <c r="I794" s="2">
        <f t="shared" si="113"/>
        <v>35.141226333603598</v>
      </c>
    </row>
    <row r="795" spans="1:9" ht="13.5" x14ac:dyDescent="0.25">
      <c r="A795" s="3">
        <f>TITRES_STAT!B798</f>
        <v>43159</v>
      </c>
      <c r="B795" s="6">
        <f>TITRES_STAT!D798</f>
        <v>62.264899999999997</v>
      </c>
      <c r="C795" s="2">
        <f t="shared" si="108"/>
        <v>-0.31099999999999994</v>
      </c>
      <c r="D795" s="2">
        <f t="shared" si="109"/>
        <v>0</v>
      </c>
      <c r="E795" s="2">
        <f t="shared" si="110"/>
        <v>0.31099999999999994</v>
      </c>
      <c r="F795" s="2">
        <f t="shared" si="111"/>
        <v>0.29674581394338784</v>
      </c>
      <c r="G795" s="2">
        <f t="shared" si="111"/>
        <v>0.56990631559089677</v>
      </c>
      <c r="H795" s="2">
        <f t="shared" si="112"/>
        <v>0.52069227138799545</v>
      </c>
      <c r="I795" s="2">
        <f t="shared" si="113"/>
        <v>34.240475945388951</v>
      </c>
    </row>
    <row r="796" spans="1:9" ht="13.5" x14ac:dyDescent="0.25">
      <c r="A796" s="3">
        <f>TITRES_STAT!B799</f>
        <v>43160</v>
      </c>
      <c r="B796" s="6">
        <f>TITRES_STAT!D799</f>
        <v>63.741900000000001</v>
      </c>
      <c r="C796" s="2">
        <f t="shared" si="108"/>
        <v>1.4770000000000039</v>
      </c>
      <c r="D796" s="2">
        <f t="shared" si="109"/>
        <v>1.4770000000000039</v>
      </c>
      <c r="E796" s="2">
        <f t="shared" si="110"/>
        <v>0</v>
      </c>
      <c r="F796" s="2">
        <f t="shared" si="111"/>
        <v>0.38104968437600328</v>
      </c>
      <c r="G796" s="2">
        <f t="shared" si="111"/>
        <v>0.5291987216201185</v>
      </c>
      <c r="H796" s="2">
        <f t="shared" si="112"/>
        <v>0.72005027375999042</v>
      </c>
      <c r="I796" s="2">
        <f t="shared" si="113"/>
        <v>41.862164423018697</v>
      </c>
    </row>
    <row r="797" spans="1:9" ht="13.5" x14ac:dyDescent="0.25">
      <c r="A797" s="3">
        <f>TITRES_STAT!B800</f>
        <v>43161</v>
      </c>
      <c r="B797" s="6">
        <f>TITRES_STAT!D800</f>
        <v>61.876300000000001</v>
      </c>
      <c r="C797" s="2">
        <f t="shared" si="108"/>
        <v>-1.8656000000000006</v>
      </c>
      <c r="D797" s="2">
        <f t="shared" si="109"/>
        <v>0</v>
      </c>
      <c r="E797" s="2">
        <f t="shared" si="110"/>
        <v>1.8656000000000006</v>
      </c>
      <c r="F797" s="2">
        <f t="shared" ref="F797:G812" si="114">((F796*13)+D797)/14</f>
        <v>0.35383184977771737</v>
      </c>
      <c r="G797" s="2">
        <f t="shared" si="114"/>
        <v>0.62465595579011002</v>
      </c>
      <c r="H797" s="2">
        <f t="shared" si="112"/>
        <v>0.56644276981264874</v>
      </c>
      <c r="I797" s="2">
        <f t="shared" si="113"/>
        <v>36.161089363028367</v>
      </c>
    </row>
    <row r="798" spans="1:9" ht="13.5" x14ac:dyDescent="0.25">
      <c r="A798" s="3">
        <f>TITRES_STAT!B801</f>
        <v>43164</v>
      </c>
      <c r="B798" s="6">
        <f>TITRES_STAT!D801</f>
        <v>62.187199999999997</v>
      </c>
      <c r="C798" s="2">
        <f t="shared" si="108"/>
        <v>0.31089999999999662</v>
      </c>
      <c r="D798" s="2">
        <f t="shared" si="109"/>
        <v>0.31089999999999662</v>
      </c>
      <c r="E798" s="2">
        <f t="shared" si="110"/>
        <v>0</v>
      </c>
      <c r="F798" s="2">
        <f t="shared" si="114"/>
        <v>0.35076528907930876</v>
      </c>
      <c r="G798" s="2">
        <f t="shared" si="114"/>
        <v>0.5800376732336735</v>
      </c>
      <c r="H798" s="2">
        <f t="shared" si="112"/>
        <v>0.60472846034950511</v>
      </c>
      <c r="I798" s="2">
        <f t="shared" si="113"/>
        <v>37.684161232972528</v>
      </c>
    </row>
    <row r="799" spans="1:9" ht="13.5" x14ac:dyDescent="0.25">
      <c r="A799" s="3">
        <f>TITRES_STAT!B802</f>
        <v>43165</v>
      </c>
      <c r="B799" s="6">
        <f>TITRES_STAT!D802</f>
        <v>61.876300000000001</v>
      </c>
      <c r="C799" s="2">
        <f t="shared" si="108"/>
        <v>-0.31089999999999662</v>
      </c>
      <c r="D799" s="2">
        <f t="shared" si="109"/>
        <v>0</v>
      </c>
      <c r="E799" s="2">
        <f t="shared" si="110"/>
        <v>0.31089999999999662</v>
      </c>
      <c r="F799" s="2">
        <f t="shared" si="114"/>
        <v>0.32571062557364389</v>
      </c>
      <c r="G799" s="2">
        <f t="shared" si="114"/>
        <v>0.56081355371698227</v>
      </c>
      <c r="H799" s="2">
        <f t="shared" si="112"/>
        <v>0.58078237127987742</v>
      </c>
      <c r="I799" s="2">
        <f t="shared" si="113"/>
        <v>36.740185229270246</v>
      </c>
    </row>
    <row r="800" spans="1:9" ht="13.5" x14ac:dyDescent="0.25">
      <c r="A800" s="3">
        <f>TITRES_STAT!B803</f>
        <v>43166</v>
      </c>
      <c r="B800" s="6">
        <f>TITRES_STAT!D803</f>
        <v>61.860700000000001</v>
      </c>
      <c r="C800" s="2">
        <f t="shared" si="108"/>
        <v>-1.559999999999917E-2</v>
      </c>
      <c r="D800" s="2">
        <f t="shared" si="109"/>
        <v>0</v>
      </c>
      <c r="E800" s="2">
        <f t="shared" si="110"/>
        <v>1.559999999999917E-2</v>
      </c>
      <c r="F800" s="2">
        <f t="shared" si="114"/>
        <v>0.30244558088981222</v>
      </c>
      <c r="G800" s="2">
        <f t="shared" si="114"/>
        <v>0.52186972845148349</v>
      </c>
      <c r="H800" s="2">
        <f t="shared" si="112"/>
        <v>0.57954229647932065</v>
      </c>
      <c r="I800" s="2">
        <f t="shared" si="113"/>
        <v>36.690520904130025</v>
      </c>
    </row>
    <row r="801" spans="1:9" ht="13.5" x14ac:dyDescent="0.25">
      <c r="A801" s="3">
        <f>TITRES_STAT!B804</f>
        <v>43167</v>
      </c>
      <c r="B801" s="6">
        <f>TITRES_STAT!D804</f>
        <v>61.845199999999998</v>
      </c>
      <c r="C801" s="2">
        <f t="shared" si="108"/>
        <v>-1.5500000000002956E-2</v>
      </c>
      <c r="D801" s="2">
        <f t="shared" si="109"/>
        <v>0</v>
      </c>
      <c r="E801" s="2">
        <f t="shared" si="110"/>
        <v>1.5500000000002956E-2</v>
      </c>
      <c r="F801" s="2">
        <f t="shared" si="114"/>
        <v>0.28084232511196849</v>
      </c>
      <c r="G801" s="2">
        <f t="shared" si="114"/>
        <v>0.48570046213352064</v>
      </c>
      <c r="H801" s="2">
        <f t="shared" si="112"/>
        <v>0.57822124335299485</v>
      </c>
      <c r="I801" s="2">
        <f t="shared" si="113"/>
        <v>36.637527582922431</v>
      </c>
    </row>
    <row r="802" spans="1:9" ht="13.5" x14ac:dyDescent="0.25">
      <c r="A802" s="3">
        <f>TITRES_STAT!B805</f>
        <v>43168</v>
      </c>
      <c r="B802" s="6">
        <f>TITRES_STAT!D805</f>
        <v>61.4099</v>
      </c>
      <c r="C802" s="2">
        <f t="shared" si="108"/>
        <v>-0.43529999999999802</v>
      </c>
      <c r="D802" s="2">
        <f t="shared" si="109"/>
        <v>0</v>
      </c>
      <c r="E802" s="2">
        <f t="shared" si="110"/>
        <v>0.43529999999999802</v>
      </c>
      <c r="F802" s="2">
        <f t="shared" si="114"/>
        <v>0.26078215903254215</v>
      </c>
      <c r="G802" s="2">
        <f t="shared" si="114"/>
        <v>0.48210042912398332</v>
      </c>
      <c r="H802" s="2">
        <f t="shared" si="112"/>
        <v>0.54092911617275485</v>
      </c>
      <c r="I802" s="2">
        <f t="shared" si="113"/>
        <v>35.104088208565642</v>
      </c>
    </row>
    <row r="803" spans="1:9" ht="13.5" x14ac:dyDescent="0.25">
      <c r="A803" s="3">
        <f>TITRES_STAT!B806</f>
        <v>43171</v>
      </c>
      <c r="B803" s="6">
        <f>TITRES_STAT!D806</f>
        <v>62.474800000000002</v>
      </c>
      <c r="C803" s="2">
        <f t="shared" si="108"/>
        <v>1.0649000000000015</v>
      </c>
      <c r="D803" s="2">
        <f t="shared" si="109"/>
        <v>1.0649000000000015</v>
      </c>
      <c r="E803" s="2">
        <f t="shared" si="110"/>
        <v>0</v>
      </c>
      <c r="F803" s="2">
        <f t="shared" si="114"/>
        <v>0.31821914767307496</v>
      </c>
      <c r="G803" s="2">
        <f t="shared" si="114"/>
        <v>0.44766468418655592</v>
      </c>
      <c r="H803" s="2">
        <f t="shared" si="112"/>
        <v>0.7108426438670401</v>
      </c>
      <c r="I803" s="2">
        <f t="shared" si="113"/>
        <v>41.549270847043722</v>
      </c>
    </row>
    <row r="804" spans="1:9" ht="13.5" x14ac:dyDescent="0.25">
      <c r="A804" s="3">
        <f>TITRES_STAT!B807</f>
        <v>43172</v>
      </c>
      <c r="B804" s="6">
        <f>TITRES_STAT!D807</f>
        <v>64.091700000000003</v>
      </c>
      <c r="C804" s="2">
        <f t="shared" si="108"/>
        <v>1.6169000000000011</v>
      </c>
      <c r="D804" s="2">
        <f t="shared" si="109"/>
        <v>1.6169000000000011</v>
      </c>
      <c r="E804" s="2">
        <f t="shared" si="110"/>
        <v>0</v>
      </c>
      <c r="F804" s="2">
        <f t="shared" si="114"/>
        <v>0.41098206569642681</v>
      </c>
      <c r="G804" s="2">
        <f t="shared" si="114"/>
        <v>0.41568863531608763</v>
      </c>
      <c r="H804" s="2">
        <f t="shared" si="112"/>
        <v>0.9886776562556685</v>
      </c>
      <c r="I804" s="2">
        <f t="shared" si="113"/>
        <v>49.715329839687307</v>
      </c>
    </row>
    <row r="805" spans="1:9" ht="13.5" x14ac:dyDescent="0.25">
      <c r="A805" s="3">
        <f>TITRES_STAT!B808</f>
        <v>43173</v>
      </c>
      <c r="B805" s="6">
        <f>TITRES_STAT!D808</f>
        <v>62.187199999999997</v>
      </c>
      <c r="C805" s="2">
        <f t="shared" si="108"/>
        <v>-1.9045000000000059</v>
      </c>
      <c r="D805" s="2">
        <f t="shared" si="109"/>
        <v>0</v>
      </c>
      <c r="E805" s="2">
        <f t="shared" si="110"/>
        <v>1.9045000000000059</v>
      </c>
      <c r="F805" s="2">
        <f t="shared" si="114"/>
        <v>0.38162620386096779</v>
      </c>
      <c r="G805" s="2">
        <f t="shared" si="114"/>
        <v>0.5220323042220818</v>
      </c>
      <c r="H805" s="2">
        <f t="shared" si="112"/>
        <v>0.73103944099715568</v>
      </c>
      <c r="I805" s="2">
        <f t="shared" si="113"/>
        <v>42.231241165484043</v>
      </c>
    </row>
    <row r="806" spans="1:9" ht="13.5" x14ac:dyDescent="0.25">
      <c r="A806" s="3">
        <f>TITRES_STAT!B809</f>
        <v>43174</v>
      </c>
      <c r="B806" s="6">
        <f>TITRES_STAT!D809</f>
        <v>62.093899999999998</v>
      </c>
      <c r="C806" s="2">
        <f t="shared" si="108"/>
        <v>-9.3299999999999272E-2</v>
      </c>
      <c r="D806" s="2">
        <f t="shared" si="109"/>
        <v>0</v>
      </c>
      <c r="E806" s="2">
        <f t="shared" si="110"/>
        <v>9.3299999999999272E-2</v>
      </c>
      <c r="F806" s="2">
        <f t="shared" si="114"/>
        <v>0.35436718929947009</v>
      </c>
      <c r="G806" s="2">
        <f t="shared" si="114"/>
        <v>0.49140856820621875</v>
      </c>
      <c r="H806" s="2">
        <f t="shared" si="112"/>
        <v>0.72112537759162654</v>
      </c>
      <c r="I806" s="2">
        <f t="shared" si="113"/>
        <v>41.898480318772506</v>
      </c>
    </row>
    <row r="807" spans="1:9" ht="13.5" x14ac:dyDescent="0.25">
      <c r="A807" s="3">
        <f>TITRES_STAT!B810</f>
        <v>43175</v>
      </c>
      <c r="B807" s="6">
        <f>TITRES_STAT!D810</f>
        <v>62.093899999999998</v>
      </c>
      <c r="C807" s="2">
        <f t="shared" si="108"/>
        <v>0</v>
      </c>
      <c r="D807" s="2">
        <f t="shared" si="109"/>
        <v>0</v>
      </c>
      <c r="E807" s="2">
        <f t="shared" si="110"/>
        <v>0</v>
      </c>
      <c r="F807" s="2">
        <f t="shared" si="114"/>
        <v>0.32905524720665075</v>
      </c>
      <c r="G807" s="2">
        <f t="shared" si="114"/>
        <v>0.45630795619148884</v>
      </c>
      <c r="H807" s="2">
        <f t="shared" si="112"/>
        <v>0.72112537759162654</v>
      </c>
      <c r="I807" s="2">
        <f t="shared" si="113"/>
        <v>41.898480318772506</v>
      </c>
    </row>
    <row r="808" spans="1:9" ht="13.5" x14ac:dyDescent="0.25">
      <c r="A808" s="3">
        <f>TITRES_STAT!B811</f>
        <v>43178</v>
      </c>
      <c r="B808" s="6">
        <f>TITRES_STAT!D811</f>
        <v>63.897399999999998</v>
      </c>
      <c r="C808" s="2">
        <f t="shared" si="108"/>
        <v>1.8034999999999997</v>
      </c>
      <c r="D808" s="2">
        <f t="shared" si="109"/>
        <v>1.8034999999999997</v>
      </c>
      <c r="E808" s="2">
        <f t="shared" si="110"/>
        <v>0</v>
      </c>
      <c r="F808" s="2">
        <f t="shared" si="114"/>
        <v>0.43437272954903283</v>
      </c>
      <c r="G808" s="2">
        <f t="shared" si="114"/>
        <v>0.42371453074923965</v>
      </c>
      <c r="H808" s="2">
        <f t="shared" si="112"/>
        <v>1.0251541970508933</v>
      </c>
      <c r="I808" s="2">
        <f t="shared" si="113"/>
        <v>50.621043994761585</v>
      </c>
    </row>
    <row r="809" spans="1:9" ht="13.5" x14ac:dyDescent="0.25">
      <c r="A809" s="3">
        <f>TITRES_STAT!B812</f>
        <v>43180</v>
      </c>
      <c r="B809" s="6">
        <f>TITRES_STAT!D812</f>
        <v>63.897399999999998</v>
      </c>
      <c r="C809" s="2">
        <f t="shared" si="108"/>
        <v>0</v>
      </c>
      <c r="D809" s="2">
        <f t="shared" si="109"/>
        <v>0</v>
      </c>
      <c r="E809" s="2">
        <f t="shared" si="110"/>
        <v>0</v>
      </c>
      <c r="F809" s="2">
        <f t="shared" si="114"/>
        <v>0.40334610600981619</v>
      </c>
      <c r="G809" s="2">
        <f t="shared" si="114"/>
        <v>0.39344920712429399</v>
      </c>
      <c r="H809" s="2">
        <f t="shared" si="112"/>
        <v>1.0251541970508933</v>
      </c>
      <c r="I809" s="2">
        <f t="shared" si="113"/>
        <v>50.621043994761585</v>
      </c>
    </row>
    <row r="810" spans="1:9" ht="13.5" x14ac:dyDescent="0.25">
      <c r="A810" s="3">
        <f>TITRES_STAT!B813</f>
        <v>43181</v>
      </c>
      <c r="B810" s="6">
        <f>TITRES_STAT!D813</f>
        <v>64.946799999999996</v>
      </c>
      <c r="C810" s="2">
        <f t="shared" si="108"/>
        <v>1.0493999999999986</v>
      </c>
      <c r="D810" s="2">
        <f t="shared" si="109"/>
        <v>1.0493999999999986</v>
      </c>
      <c r="E810" s="2">
        <f t="shared" si="110"/>
        <v>0</v>
      </c>
      <c r="F810" s="2">
        <f t="shared" si="114"/>
        <v>0.44949281272340064</v>
      </c>
      <c r="G810" s="2">
        <f t="shared" si="114"/>
        <v>0.36534569232970154</v>
      </c>
      <c r="H810" s="2">
        <f t="shared" si="112"/>
        <v>1.2303219174615629</v>
      </c>
      <c r="I810" s="2">
        <f t="shared" si="113"/>
        <v>55.163423173541318</v>
      </c>
    </row>
    <row r="811" spans="1:9" ht="13.5" x14ac:dyDescent="0.25">
      <c r="A811" s="3">
        <f>TITRES_STAT!B814</f>
        <v>43182</v>
      </c>
      <c r="B811" s="6">
        <f>TITRES_STAT!D814</f>
        <v>62.964599999999997</v>
      </c>
      <c r="C811" s="2">
        <f t="shared" si="108"/>
        <v>-1.9821999999999989</v>
      </c>
      <c r="D811" s="2">
        <f t="shared" si="109"/>
        <v>0</v>
      </c>
      <c r="E811" s="2">
        <f t="shared" si="110"/>
        <v>1.9821999999999989</v>
      </c>
      <c r="F811" s="2">
        <f t="shared" si="114"/>
        <v>0.41738618324315774</v>
      </c>
      <c r="G811" s="2">
        <f t="shared" si="114"/>
        <v>0.48083528573472278</v>
      </c>
      <c r="H811" s="2">
        <f t="shared" si="112"/>
        <v>0.86804399682395617</v>
      </c>
      <c r="I811" s="2">
        <f t="shared" si="113"/>
        <v>46.468070254223264</v>
      </c>
    </row>
    <row r="812" spans="1:9" ht="13.5" x14ac:dyDescent="0.25">
      <c r="A812" s="3">
        <f>TITRES_STAT!B815</f>
        <v>43185</v>
      </c>
      <c r="B812" s="6">
        <f>TITRES_STAT!D815</f>
        <v>61.075600000000001</v>
      </c>
      <c r="C812" s="2">
        <f t="shared" si="108"/>
        <v>-1.8889999999999958</v>
      </c>
      <c r="D812" s="2">
        <f t="shared" si="109"/>
        <v>0</v>
      </c>
      <c r="E812" s="2">
        <f t="shared" si="110"/>
        <v>1.8889999999999958</v>
      </c>
      <c r="F812" s="2">
        <f t="shared" si="114"/>
        <v>0.38757288444007504</v>
      </c>
      <c r="G812" s="2">
        <f t="shared" si="114"/>
        <v>0.58141847961081361</v>
      </c>
      <c r="H812" s="2">
        <f t="shared" si="112"/>
        <v>0.6665988406483162</v>
      </c>
      <c r="I812" s="2">
        <f t="shared" si="113"/>
        <v>39.997558163967376</v>
      </c>
    </row>
    <row r="813" spans="1:9" ht="13.5" x14ac:dyDescent="0.25">
      <c r="A813" s="3">
        <f>TITRES_STAT!B816</f>
        <v>43186</v>
      </c>
      <c r="B813" s="6">
        <f>TITRES_STAT!D816</f>
        <v>60.6325</v>
      </c>
      <c r="C813" s="2">
        <f t="shared" si="108"/>
        <v>-0.44310000000000116</v>
      </c>
      <c r="D813" s="2">
        <f t="shared" si="109"/>
        <v>0</v>
      </c>
      <c r="E813" s="2">
        <f t="shared" si="110"/>
        <v>0.44310000000000116</v>
      </c>
      <c r="F813" s="2">
        <f t="shared" ref="F813:G828" si="115">((F812*13)+D813)/14</f>
        <v>0.35988910698006965</v>
      </c>
      <c r="G813" s="2">
        <f t="shared" si="115"/>
        <v>0.57153858821004122</v>
      </c>
      <c r="H813" s="2">
        <f t="shared" si="112"/>
        <v>0.62968470441721058</v>
      </c>
      <c r="I813" s="2">
        <f t="shared" si="113"/>
        <v>38.638437405129309</v>
      </c>
    </row>
    <row r="814" spans="1:9" ht="13.5" x14ac:dyDescent="0.25">
      <c r="A814" s="3">
        <f>TITRES_STAT!B817</f>
        <v>43187</v>
      </c>
      <c r="B814" s="6">
        <f>TITRES_STAT!D817</f>
        <v>61.4099</v>
      </c>
      <c r="C814" s="2">
        <f t="shared" si="108"/>
        <v>0.77740000000000009</v>
      </c>
      <c r="D814" s="2">
        <f t="shared" si="109"/>
        <v>0.77740000000000009</v>
      </c>
      <c r="E814" s="2">
        <f t="shared" si="110"/>
        <v>0</v>
      </c>
      <c r="F814" s="2">
        <f t="shared" si="115"/>
        <v>0.38971131362435035</v>
      </c>
      <c r="G814" s="2">
        <f t="shared" si="115"/>
        <v>0.53071440333789544</v>
      </c>
      <c r="H814" s="2">
        <f t="shared" si="112"/>
        <v>0.73431456009726725</v>
      </c>
      <c r="I814" s="2">
        <f t="shared" si="113"/>
        <v>42.340333004877955</v>
      </c>
    </row>
    <row r="815" spans="1:9" ht="13.5" x14ac:dyDescent="0.25">
      <c r="A815" s="3">
        <f>TITRES_STAT!B818</f>
        <v>43188</v>
      </c>
      <c r="B815" s="6">
        <f>TITRES_STAT!D818</f>
        <v>62.575899999999997</v>
      </c>
      <c r="C815" s="2">
        <f t="shared" si="108"/>
        <v>1.1659999999999968</v>
      </c>
      <c r="D815" s="2">
        <f t="shared" si="109"/>
        <v>1.1659999999999968</v>
      </c>
      <c r="E815" s="2">
        <f t="shared" si="110"/>
        <v>0</v>
      </c>
      <c r="F815" s="2">
        <f t="shared" si="115"/>
        <v>0.44516050550832509</v>
      </c>
      <c r="G815" s="2">
        <f t="shared" si="115"/>
        <v>0.49280623167090287</v>
      </c>
      <c r="H815" s="2">
        <f t="shared" si="112"/>
        <v>0.903317525021892</v>
      </c>
      <c r="I815" s="2">
        <f t="shared" si="113"/>
        <v>47.460159072065608</v>
      </c>
    </row>
    <row r="816" spans="1:9" ht="13.5" x14ac:dyDescent="0.25">
      <c r="A816" s="3">
        <f>TITRES_STAT!B819</f>
        <v>43189</v>
      </c>
      <c r="B816" s="6">
        <f>TITRES_STAT!D819</f>
        <v>62.187199999999997</v>
      </c>
      <c r="C816" s="2">
        <f t="shared" si="108"/>
        <v>-0.38870000000000005</v>
      </c>
      <c r="D816" s="2">
        <f t="shared" si="109"/>
        <v>0</v>
      </c>
      <c r="E816" s="2">
        <f t="shared" si="110"/>
        <v>0.38870000000000005</v>
      </c>
      <c r="F816" s="2">
        <f t="shared" si="115"/>
        <v>0.41336332654344471</v>
      </c>
      <c r="G816" s="2">
        <f t="shared" si="115"/>
        <v>0.48537007226583839</v>
      </c>
      <c r="H816" s="2">
        <f t="shared" si="112"/>
        <v>0.85164568267209639</v>
      </c>
      <c r="I816" s="2">
        <f t="shared" si="113"/>
        <v>45.993987437331569</v>
      </c>
    </row>
    <row r="817" spans="1:9" ht="13.5" x14ac:dyDescent="0.25">
      <c r="A817" s="3">
        <f>TITRES_STAT!B820</f>
        <v>43192</v>
      </c>
      <c r="B817" s="6">
        <f>TITRES_STAT!D820</f>
        <v>63.508699999999997</v>
      </c>
      <c r="C817" s="2">
        <f t="shared" si="108"/>
        <v>1.3215000000000003</v>
      </c>
      <c r="D817" s="2">
        <f t="shared" si="109"/>
        <v>1.3215000000000003</v>
      </c>
      <c r="E817" s="2">
        <f t="shared" si="110"/>
        <v>0</v>
      </c>
      <c r="F817" s="2">
        <f t="shared" si="115"/>
        <v>0.47823023179034152</v>
      </c>
      <c r="G817" s="2">
        <f t="shared" si="115"/>
        <v>0.45070078138970709</v>
      </c>
      <c r="H817" s="2">
        <f t="shared" si="112"/>
        <v>1.0610814348174618</v>
      </c>
      <c r="I817" s="2">
        <f t="shared" si="113"/>
        <v>51.481781209262877</v>
      </c>
    </row>
    <row r="818" spans="1:9" ht="13.5" x14ac:dyDescent="0.25">
      <c r="A818" s="3">
        <f>TITRES_STAT!B821</f>
        <v>43193</v>
      </c>
      <c r="B818" s="6">
        <f>TITRES_STAT!D821</f>
        <v>62.187199999999997</v>
      </c>
      <c r="C818" s="2">
        <f t="shared" si="108"/>
        <v>-1.3215000000000003</v>
      </c>
      <c r="D818" s="2">
        <f t="shared" si="109"/>
        <v>0</v>
      </c>
      <c r="E818" s="2">
        <f t="shared" si="110"/>
        <v>1.3215000000000003</v>
      </c>
      <c r="F818" s="2">
        <f t="shared" si="115"/>
        <v>0.44407092951960286</v>
      </c>
      <c r="G818" s="2">
        <f t="shared" si="115"/>
        <v>0.51290072557615662</v>
      </c>
      <c r="H818" s="2">
        <f t="shared" si="112"/>
        <v>0.86580288811400063</v>
      </c>
      <c r="I818" s="2">
        <f t="shared" si="113"/>
        <v>46.403770389120545</v>
      </c>
    </row>
    <row r="819" spans="1:9" ht="13.5" x14ac:dyDescent="0.25">
      <c r="A819" s="3">
        <f>TITRES_STAT!B822</f>
        <v>43194</v>
      </c>
      <c r="B819" s="6">
        <f>TITRES_STAT!D822</f>
        <v>62.575899999999997</v>
      </c>
      <c r="C819" s="2">
        <f t="shared" si="108"/>
        <v>0.38870000000000005</v>
      </c>
      <c r="D819" s="2">
        <f t="shared" si="109"/>
        <v>0.38870000000000005</v>
      </c>
      <c r="E819" s="2">
        <f t="shared" si="110"/>
        <v>0</v>
      </c>
      <c r="F819" s="2">
        <f t="shared" si="115"/>
        <v>0.44011586312534551</v>
      </c>
      <c r="G819" s="2">
        <f t="shared" si="115"/>
        <v>0.476264959463574</v>
      </c>
      <c r="H819" s="2">
        <f t="shared" si="112"/>
        <v>0.92409876977104533</v>
      </c>
      <c r="I819" s="2">
        <f t="shared" si="113"/>
        <v>48.027616060531386</v>
      </c>
    </row>
    <row r="820" spans="1:9" ht="13.5" x14ac:dyDescent="0.25">
      <c r="A820" s="3">
        <f>TITRES_STAT!B823</f>
        <v>43195</v>
      </c>
      <c r="B820" s="6">
        <f>TITRES_STAT!D823</f>
        <v>63.734099999999998</v>
      </c>
      <c r="C820" s="2">
        <f t="shared" si="108"/>
        <v>1.1582000000000008</v>
      </c>
      <c r="D820" s="2">
        <f t="shared" si="109"/>
        <v>1.1582000000000008</v>
      </c>
      <c r="E820" s="2">
        <f t="shared" si="110"/>
        <v>0</v>
      </c>
      <c r="F820" s="2">
        <f t="shared" si="115"/>
        <v>0.49140758718782085</v>
      </c>
      <c r="G820" s="2">
        <f t="shared" si="115"/>
        <v>0.44224603378760446</v>
      </c>
      <c r="H820" s="2">
        <f t="shared" si="112"/>
        <v>1.1111633562412613</v>
      </c>
      <c r="I820" s="2">
        <f t="shared" si="113"/>
        <v>52.632751177511381</v>
      </c>
    </row>
    <row r="821" spans="1:9" ht="13.5" x14ac:dyDescent="0.25">
      <c r="A821" s="3">
        <f>TITRES_STAT!B824</f>
        <v>43196</v>
      </c>
      <c r="B821" s="6">
        <f>TITRES_STAT!D824</f>
        <v>63.734099999999998</v>
      </c>
      <c r="C821" s="2">
        <f t="shared" si="108"/>
        <v>0</v>
      </c>
      <c r="D821" s="2">
        <f t="shared" si="109"/>
        <v>0</v>
      </c>
      <c r="E821" s="2">
        <f t="shared" si="110"/>
        <v>0</v>
      </c>
      <c r="F821" s="2">
        <f t="shared" si="115"/>
        <v>0.45630704524583365</v>
      </c>
      <c r="G821" s="2">
        <f t="shared" si="115"/>
        <v>0.41065703137420417</v>
      </c>
      <c r="H821" s="2">
        <f t="shared" si="112"/>
        <v>1.1111633562412613</v>
      </c>
      <c r="I821" s="2">
        <f t="shared" si="113"/>
        <v>52.632751177511381</v>
      </c>
    </row>
    <row r="822" spans="1:9" ht="13.5" x14ac:dyDescent="0.25">
      <c r="A822" s="3">
        <f>TITRES_STAT!B825</f>
        <v>43200</v>
      </c>
      <c r="B822" s="6">
        <f>TITRES_STAT!D825</f>
        <v>63.734099999999998</v>
      </c>
      <c r="C822" s="2">
        <f t="shared" si="108"/>
        <v>0</v>
      </c>
      <c r="D822" s="2">
        <f t="shared" si="109"/>
        <v>0</v>
      </c>
      <c r="E822" s="2">
        <f t="shared" si="110"/>
        <v>0</v>
      </c>
      <c r="F822" s="2">
        <f t="shared" si="115"/>
        <v>0.42371368487113126</v>
      </c>
      <c r="G822" s="2">
        <f t="shared" si="115"/>
        <v>0.38132438627604676</v>
      </c>
      <c r="H822" s="2">
        <f t="shared" si="112"/>
        <v>1.1111633562412613</v>
      </c>
      <c r="I822" s="2">
        <f t="shared" si="113"/>
        <v>52.632751177511381</v>
      </c>
    </row>
    <row r="823" spans="1:9" ht="13.5" x14ac:dyDescent="0.25">
      <c r="A823" s="3">
        <f>TITRES_STAT!B826</f>
        <v>43201</v>
      </c>
      <c r="B823" s="6">
        <f>TITRES_STAT!D826</f>
        <v>64.907899999999998</v>
      </c>
      <c r="C823" s="2">
        <f t="shared" si="108"/>
        <v>1.1738</v>
      </c>
      <c r="D823" s="2">
        <f t="shared" si="109"/>
        <v>1.1738</v>
      </c>
      <c r="E823" s="2">
        <f t="shared" si="110"/>
        <v>0</v>
      </c>
      <c r="F823" s="2">
        <f t="shared" si="115"/>
        <v>0.47729127880890759</v>
      </c>
      <c r="G823" s="2">
        <f t="shared" si="115"/>
        <v>0.35408693011347203</v>
      </c>
      <c r="H823" s="2">
        <f t="shared" si="112"/>
        <v>1.3479494390147444</v>
      </c>
      <c r="I823" s="2">
        <f t="shared" si="113"/>
        <v>57.409645055234925</v>
      </c>
    </row>
    <row r="824" spans="1:9" ht="13.5" x14ac:dyDescent="0.25">
      <c r="A824" s="3">
        <f>TITRES_STAT!B827</f>
        <v>43202</v>
      </c>
      <c r="B824" s="6">
        <f>TITRES_STAT!D827</f>
        <v>66.851299999999995</v>
      </c>
      <c r="C824" s="2">
        <f t="shared" si="108"/>
        <v>1.9433999999999969</v>
      </c>
      <c r="D824" s="2">
        <f t="shared" si="109"/>
        <v>1.9433999999999969</v>
      </c>
      <c r="E824" s="2">
        <f t="shared" si="110"/>
        <v>0</v>
      </c>
      <c r="F824" s="2">
        <f t="shared" si="115"/>
        <v>0.58201333032255675</v>
      </c>
      <c r="G824" s="2">
        <f t="shared" si="115"/>
        <v>0.32879500653393828</v>
      </c>
      <c r="H824" s="2">
        <f t="shared" si="112"/>
        <v>1.7701404180616145</v>
      </c>
      <c r="I824" s="2">
        <f t="shared" si="113"/>
        <v>63.900746926766161</v>
      </c>
    </row>
    <row r="825" spans="1:9" ht="13.5" x14ac:dyDescent="0.25">
      <c r="A825" s="3">
        <f>TITRES_STAT!B828</f>
        <v>43203</v>
      </c>
      <c r="B825" s="6">
        <f>TITRES_STAT!D828</f>
        <v>68.646900000000002</v>
      </c>
      <c r="C825" s="2">
        <f t="shared" si="108"/>
        <v>1.7956000000000074</v>
      </c>
      <c r="D825" s="2">
        <f t="shared" si="109"/>
        <v>1.7956000000000074</v>
      </c>
      <c r="E825" s="2">
        <f t="shared" si="110"/>
        <v>0</v>
      </c>
      <c r="F825" s="2">
        <f t="shared" si="115"/>
        <v>0.66869809244237466</v>
      </c>
      <c r="G825" s="2">
        <f t="shared" si="115"/>
        <v>0.30530964892437129</v>
      </c>
      <c r="H825" s="2">
        <f t="shared" si="112"/>
        <v>2.1902291486634895</v>
      </c>
      <c r="I825" s="2">
        <f t="shared" si="113"/>
        <v>68.654289287685216</v>
      </c>
    </row>
    <row r="826" spans="1:9" ht="13.5" x14ac:dyDescent="0.25">
      <c r="A826" s="3">
        <f>TITRES_STAT!B829</f>
        <v>43206</v>
      </c>
      <c r="B826" s="6">
        <f>TITRES_STAT!D829</f>
        <v>72.821200000000005</v>
      </c>
      <c r="C826" s="2">
        <f t="shared" si="108"/>
        <v>4.1743000000000023</v>
      </c>
      <c r="D826" s="2">
        <f t="shared" si="109"/>
        <v>4.1743000000000023</v>
      </c>
      <c r="E826" s="2">
        <f t="shared" si="110"/>
        <v>0</v>
      </c>
      <c r="F826" s="2">
        <f t="shared" si="115"/>
        <v>0.91909822869649094</v>
      </c>
      <c r="G826" s="2">
        <f t="shared" si="115"/>
        <v>0.2835018168583448</v>
      </c>
      <c r="H826" s="2">
        <f t="shared" si="112"/>
        <v>3.2419482840765346</v>
      </c>
      <c r="I826" s="2">
        <f t="shared" si="113"/>
        <v>76.425926648992643</v>
      </c>
    </row>
    <row r="827" spans="1:9" ht="13.5" x14ac:dyDescent="0.25">
      <c r="A827" s="3">
        <f>TITRES_STAT!B830</f>
        <v>43207</v>
      </c>
      <c r="B827" s="6">
        <f>TITRES_STAT!D830</f>
        <v>77.252099999999999</v>
      </c>
      <c r="C827" s="2">
        <f t="shared" si="108"/>
        <v>4.4308999999999941</v>
      </c>
      <c r="D827" s="2">
        <f t="shared" si="109"/>
        <v>4.4308999999999941</v>
      </c>
      <c r="E827" s="2">
        <f t="shared" si="110"/>
        <v>0</v>
      </c>
      <c r="F827" s="2">
        <f t="shared" si="115"/>
        <v>1.1699412123610269</v>
      </c>
      <c r="G827" s="2">
        <f t="shared" si="115"/>
        <v>0.26325168708274876</v>
      </c>
      <c r="H827" s="2">
        <f t="shared" si="112"/>
        <v>4.444192648206184</v>
      </c>
      <c r="I827" s="2">
        <f t="shared" si="113"/>
        <v>81.631803563573527</v>
      </c>
    </row>
    <row r="828" spans="1:9" ht="13.5" x14ac:dyDescent="0.25">
      <c r="A828" s="3">
        <f>TITRES_STAT!B831</f>
        <v>43208</v>
      </c>
      <c r="B828" s="6">
        <f>TITRES_STAT!D831</f>
        <v>81.954999999999998</v>
      </c>
      <c r="C828" s="2">
        <f t="shared" si="108"/>
        <v>4.7028999999999996</v>
      </c>
      <c r="D828" s="2">
        <f t="shared" si="109"/>
        <v>4.7028999999999996</v>
      </c>
      <c r="E828" s="2">
        <f t="shared" si="110"/>
        <v>0</v>
      </c>
      <c r="F828" s="2">
        <f t="shared" si="115"/>
        <v>1.4222954114780963</v>
      </c>
      <c r="G828" s="2">
        <f t="shared" si="115"/>
        <v>0.24444799514826671</v>
      </c>
      <c r="H828" s="2">
        <f t="shared" si="112"/>
        <v>5.8183967130326506</v>
      </c>
      <c r="I828" s="2">
        <f t="shared" si="113"/>
        <v>85.33379558146558</v>
      </c>
    </row>
    <row r="829" spans="1:9" ht="13.5" x14ac:dyDescent="0.25">
      <c r="A829" s="3">
        <f>TITRES_STAT!B832</f>
        <v>43209</v>
      </c>
      <c r="B829" s="6">
        <f>TITRES_STAT!D832</f>
        <v>86.945499999999996</v>
      </c>
      <c r="C829" s="2">
        <f t="shared" si="108"/>
        <v>4.9904999999999973</v>
      </c>
      <c r="D829" s="2">
        <f t="shared" si="109"/>
        <v>4.9904999999999973</v>
      </c>
      <c r="E829" s="2">
        <f t="shared" si="110"/>
        <v>0</v>
      </c>
      <c r="F829" s="2">
        <f t="shared" ref="F829:G844" si="116">((F828*13)+D829)/14</f>
        <v>1.6771671678010893</v>
      </c>
      <c r="G829" s="2">
        <f t="shared" si="116"/>
        <v>0.22698742406624767</v>
      </c>
      <c r="H829" s="2">
        <f t="shared" si="112"/>
        <v>7.3888109647501787</v>
      </c>
      <c r="I829" s="2">
        <f t="shared" si="113"/>
        <v>88.079359468201105</v>
      </c>
    </row>
    <row r="830" spans="1:9" ht="13.5" x14ac:dyDescent="0.25">
      <c r="A830" s="3">
        <f>TITRES_STAT!B833</f>
        <v>43210</v>
      </c>
      <c r="B830" s="6">
        <f>TITRES_STAT!D833</f>
        <v>91.609499999999997</v>
      </c>
      <c r="C830" s="2">
        <f t="shared" si="108"/>
        <v>4.6640000000000015</v>
      </c>
      <c r="D830" s="2">
        <f t="shared" si="109"/>
        <v>4.6640000000000015</v>
      </c>
      <c r="E830" s="2">
        <f t="shared" si="110"/>
        <v>0</v>
      </c>
      <c r="F830" s="2">
        <f t="shared" si="116"/>
        <v>1.8905123701010116</v>
      </c>
      <c r="G830" s="2">
        <f t="shared" si="116"/>
        <v>0.21077403663294425</v>
      </c>
      <c r="H830" s="2">
        <f t="shared" si="112"/>
        <v>8.9693797220066251</v>
      </c>
      <c r="I830" s="2">
        <f t="shared" si="113"/>
        <v>89.969285673886219</v>
      </c>
    </row>
    <row r="831" spans="1:9" ht="13.5" x14ac:dyDescent="0.25">
      <c r="A831" s="3">
        <f>TITRES_STAT!B834</f>
        <v>43213</v>
      </c>
      <c r="B831" s="6">
        <f>TITRES_STAT!D834</f>
        <v>91.609499999999997</v>
      </c>
      <c r="C831" s="2">
        <f t="shared" si="108"/>
        <v>0</v>
      </c>
      <c r="D831" s="2">
        <f t="shared" si="109"/>
        <v>0</v>
      </c>
      <c r="E831" s="2">
        <f t="shared" si="110"/>
        <v>0</v>
      </c>
      <c r="F831" s="2">
        <f t="shared" si="116"/>
        <v>1.7554757722366536</v>
      </c>
      <c r="G831" s="2">
        <f t="shared" si="116"/>
        <v>0.19571874830201968</v>
      </c>
      <c r="H831" s="2">
        <f t="shared" si="112"/>
        <v>8.9693797220066234</v>
      </c>
      <c r="I831" s="2">
        <f t="shared" si="113"/>
        <v>89.969285673886219</v>
      </c>
    </row>
    <row r="832" spans="1:9" ht="13.5" x14ac:dyDescent="0.25">
      <c r="A832" s="3">
        <f>TITRES_STAT!B835</f>
        <v>43214</v>
      </c>
      <c r="B832" s="6">
        <f>TITRES_STAT!D835</f>
        <v>91.897199999999998</v>
      </c>
      <c r="C832" s="2">
        <f t="shared" si="108"/>
        <v>0.28770000000000095</v>
      </c>
      <c r="D832" s="2">
        <f t="shared" si="109"/>
        <v>0.28770000000000095</v>
      </c>
      <c r="E832" s="2">
        <f t="shared" si="110"/>
        <v>0</v>
      </c>
      <c r="F832" s="2">
        <f t="shared" si="116"/>
        <v>1.6506346456483212</v>
      </c>
      <c r="G832" s="2">
        <f t="shared" si="116"/>
        <v>0.18173883770901827</v>
      </c>
      <c r="H832" s="2">
        <f t="shared" si="112"/>
        <v>9.0824540668139928</v>
      </c>
      <c r="I832" s="2">
        <f t="shared" si="113"/>
        <v>90.081779759439115</v>
      </c>
    </row>
    <row r="833" spans="1:9" ht="13.5" x14ac:dyDescent="0.25">
      <c r="A833" s="3">
        <f>TITRES_STAT!B836</f>
        <v>43215</v>
      </c>
      <c r="B833" s="6">
        <f>TITRES_STAT!D836</f>
        <v>92.503500000000003</v>
      </c>
      <c r="C833" s="2">
        <f t="shared" si="108"/>
        <v>0.6063000000000045</v>
      </c>
      <c r="D833" s="2">
        <f t="shared" si="109"/>
        <v>0.6063000000000045</v>
      </c>
      <c r="E833" s="2">
        <f t="shared" si="110"/>
        <v>0</v>
      </c>
      <c r="F833" s="2">
        <f t="shared" si="116"/>
        <v>1.5760393138162987</v>
      </c>
      <c r="G833" s="2">
        <f t="shared" si="116"/>
        <v>0.1687574921583741</v>
      </c>
      <c r="H833" s="2">
        <f t="shared" si="112"/>
        <v>9.339077593883836</v>
      </c>
      <c r="I833" s="2">
        <f t="shared" si="113"/>
        <v>90.327957296775125</v>
      </c>
    </row>
    <row r="834" spans="1:9" ht="13.5" x14ac:dyDescent="0.25">
      <c r="A834" s="3">
        <f>TITRES_STAT!B837</f>
        <v>43216</v>
      </c>
      <c r="B834" s="6">
        <f>TITRES_STAT!D837</f>
        <v>93.203100000000006</v>
      </c>
      <c r="C834" s="2">
        <f t="shared" si="108"/>
        <v>0.69960000000000377</v>
      </c>
      <c r="D834" s="2">
        <f t="shared" si="109"/>
        <v>0.69960000000000377</v>
      </c>
      <c r="E834" s="2">
        <f t="shared" si="110"/>
        <v>0</v>
      </c>
      <c r="F834" s="2">
        <f t="shared" si="116"/>
        <v>1.5134365056865633</v>
      </c>
      <c r="G834" s="2">
        <f t="shared" si="116"/>
        <v>0.15670338557563307</v>
      </c>
      <c r="H834" s="2">
        <f t="shared" si="112"/>
        <v>9.6579694186383822</v>
      </c>
      <c r="I834" s="2">
        <f t="shared" si="113"/>
        <v>90.617349696545148</v>
      </c>
    </row>
    <row r="835" spans="1:9" ht="13.5" x14ac:dyDescent="0.25">
      <c r="A835" s="3">
        <f>TITRES_STAT!B838</f>
        <v>43217</v>
      </c>
      <c r="B835" s="6">
        <f>TITRES_STAT!D838</f>
        <v>91.726100000000002</v>
      </c>
      <c r="C835" s="2">
        <f t="shared" ref="C835:C898" si="117">B835-B834</f>
        <v>-1.4770000000000039</v>
      </c>
      <c r="D835" s="2">
        <f t="shared" ref="D835:D898" si="118">IF(C835&gt;0,C835,0)</f>
        <v>0</v>
      </c>
      <c r="E835" s="2">
        <f t="shared" ref="E835:E898" si="119">IF(C835&lt;0,-C835,0)</f>
        <v>1.4770000000000039</v>
      </c>
      <c r="F835" s="2">
        <f t="shared" si="116"/>
        <v>1.405333898137523</v>
      </c>
      <c r="G835" s="2">
        <f t="shared" si="116"/>
        <v>0.25101028660594527</v>
      </c>
      <c r="H835" s="2">
        <f t="shared" si="112"/>
        <v>5.5987103841035859</v>
      </c>
      <c r="I835" s="2">
        <f t="shared" si="113"/>
        <v>84.845523719164603</v>
      </c>
    </row>
    <row r="836" spans="1:9" ht="13.5" x14ac:dyDescent="0.25">
      <c r="A836" s="3">
        <f>TITRES_STAT!B839</f>
        <v>43220</v>
      </c>
      <c r="B836" s="6">
        <f>TITRES_STAT!D839</f>
        <v>91.726100000000002</v>
      </c>
      <c r="C836" s="2">
        <f t="shared" si="117"/>
        <v>0</v>
      </c>
      <c r="D836" s="2">
        <f t="shared" si="118"/>
        <v>0</v>
      </c>
      <c r="E836" s="2">
        <f t="shared" si="119"/>
        <v>0</v>
      </c>
      <c r="F836" s="2">
        <f t="shared" si="116"/>
        <v>1.3049529054134141</v>
      </c>
      <c r="G836" s="2">
        <f t="shared" si="116"/>
        <v>0.23308098041980632</v>
      </c>
      <c r="H836" s="2">
        <f t="shared" si="112"/>
        <v>5.598710384103585</v>
      </c>
      <c r="I836" s="2">
        <f t="shared" si="113"/>
        <v>84.845523719164603</v>
      </c>
    </row>
    <row r="837" spans="1:9" ht="13.5" x14ac:dyDescent="0.25">
      <c r="A837" s="3">
        <f>TITRES_STAT!B840</f>
        <v>43222</v>
      </c>
      <c r="B837" s="6">
        <f>TITRES_STAT!D840</f>
        <v>93.280799999999999</v>
      </c>
      <c r="C837" s="2">
        <f t="shared" si="117"/>
        <v>1.5546999999999969</v>
      </c>
      <c r="D837" s="2">
        <f t="shared" si="118"/>
        <v>1.5546999999999969</v>
      </c>
      <c r="E837" s="2">
        <f t="shared" si="119"/>
        <v>0</v>
      </c>
      <c r="F837" s="2">
        <f t="shared" si="116"/>
        <v>1.3227919835981701</v>
      </c>
      <c r="G837" s="2">
        <f t="shared" si="116"/>
        <v>0.21643233896124875</v>
      </c>
      <c r="H837" s="2">
        <f t="shared" si="112"/>
        <v>6.1118037625375852</v>
      </c>
      <c r="I837" s="2">
        <f t="shared" si="113"/>
        <v>85.938869611846727</v>
      </c>
    </row>
    <row r="838" spans="1:9" ht="13.5" x14ac:dyDescent="0.25">
      <c r="A838" s="3">
        <f>TITRES_STAT!B841</f>
        <v>43223</v>
      </c>
      <c r="B838" s="6">
        <f>TITRES_STAT!D841</f>
        <v>92.503500000000003</v>
      </c>
      <c r="C838" s="2">
        <f t="shared" si="117"/>
        <v>-0.77729999999999677</v>
      </c>
      <c r="D838" s="2">
        <f t="shared" si="118"/>
        <v>0</v>
      </c>
      <c r="E838" s="2">
        <f t="shared" si="119"/>
        <v>0.77729999999999677</v>
      </c>
      <c r="F838" s="2">
        <f t="shared" si="116"/>
        <v>1.2283068419125864</v>
      </c>
      <c r="G838" s="2">
        <f t="shared" si="116"/>
        <v>0.25649431474973078</v>
      </c>
      <c r="H838" s="2">
        <f t="shared" si="112"/>
        <v>4.7888267742350639</v>
      </c>
      <c r="I838" s="2">
        <f t="shared" si="113"/>
        <v>82.725342474388697</v>
      </c>
    </row>
    <row r="839" spans="1:9" ht="13.5" x14ac:dyDescent="0.25">
      <c r="A839" s="3">
        <f>TITRES_STAT!B842</f>
        <v>43224</v>
      </c>
      <c r="B839" s="6">
        <f>TITRES_STAT!D842</f>
        <v>93.653899999999993</v>
      </c>
      <c r="C839" s="2">
        <f t="shared" si="117"/>
        <v>1.1503999999999905</v>
      </c>
      <c r="D839" s="2">
        <f t="shared" si="118"/>
        <v>1.1503999999999905</v>
      </c>
      <c r="E839" s="2">
        <f t="shared" si="119"/>
        <v>0</v>
      </c>
      <c r="F839" s="2">
        <f t="shared" si="116"/>
        <v>1.2227420674902583</v>
      </c>
      <c r="G839" s="2">
        <f t="shared" si="116"/>
        <v>0.23817329226760717</v>
      </c>
      <c r="H839" s="2">
        <f t="shared" si="112"/>
        <v>5.1338336714781923</v>
      </c>
      <c r="I839" s="2">
        <f t="shared" si="113"/>
        <v>83.696982123106551</v>
      </c>
    </row>
    <row r="840" spans="1:9" ht="13.5" x14ac:dyDescent="0.25">
      <c r="A840" s="3">
        <f>TITRES_STAT!B843</f>
        <v>43227</v>
      </c>
      <c r="B840" s="6">
        <f>TITRES_STAT!D843</f>
        <v>92.876599999999996</v>
      </c>
      <c r="C840" s="2">
        <f t="shared" si="117"/>
        <v>-0.77729999999999677</v>
      </c>
      <c r="D840" s="2">
        <f t="shared" si="118"/>
        <v>0</v>
      </c>
      <c r="E840" s="2">
        <f t="shared" si="119"/>
        <v>0.77729999999999677</v>
      </c>
      <c r="F840" s="2">
        <f t="shared" si="116"/>
        <v>1.1354033483838113</v>
      </c>
      <c r="G840" s="2">
        <f t="shared" si="116"/>
        <v>0.27668234281992071</v>
      </c>
      <c r="H840" s="2">
        <f t="shared" si="112"/>
        <v>4.1036350090572675</v>
      </c>
      <c r="I840" s="2">
        <f t="shared" si="113"/>
        <v>80.406122337797854</v>
      </c>
    </row>
    <row r="841" spans="1:9" ht="13.5" x14ac:dyDescent="0.25">
      <c r="A841" s="3">
        <f>TITRES_STAT!B844</f>
        <v>43228</v>
      </c>
      <c r="B841" s="6">
        <f>TITRES_STAT!D844</f>
        <v>91.726100000000002</v>
      </c>
      <c r="C841" s="2">
        <f t="shared" si="117"/>
        <v>-1.1504999999999939</v>
      </c>
      <c r="D841" s="2">
        <f t="shared" si="118"/>
        <v>0</v>
      </c>
      <c r="E841" s="2">
        <f t="shared" si="119"/>
        <v>1.1504999999999939</v>
      </c>
      <c r="F841" s="2">
        <f t="shared" si="116"/>
        <v>1.0543031092135391</v>
      </c>
      <c r="G841" s="2">
        <f t="shared" si="116"/>
        <v>0.33909788976135452</v>
      </c>
      <c r="H841" s="2">
        <f t="shared" si="112"/>
        <v>3.1091408736147592</v>
      </c>
      <c r="I841" s="2">
        <f t="shared" si="113"/>
        <v>75.664012727791629</v>
      </c>
    </row>
    <row r="842" spans="1:9" ht="13.5" x14ac:dyDescent="0.25">
      <c r="A842" s="3">
        <f>TITRES_STAT!B845</f>
        <v>43229</v>
      </c>
      <c r="B842" s="6">
        <f>TITRES_STAT!D845</f>
        <v>89.394099999999995</v>
      </c>
      <c r="C842" s="2">
        <f t="shared" si="117"/>
        <v>-2.3320000000000078</v>
      </c>
      <c r="D842" s="2">
        <f t="shared" si="118"/>
        <v>0</v>
      </c>
      <c r="E842" s="2">
        <f t="shared" si="119"/>
        <v>2.3320000000000078</v>
      </c>
      <c r="F842" s="2">
        <f t="shared" si="116"/>
        <v>0.97899574426971481</v>
      </c>
      <c r="G842" s="2">
        <f t="shared" si="116"/>
        <v>0.48144804049268691</v>
      </c>
      <c r="H842" s="2">
        <f t="shared" si="112"/>
        <v>2.0334400847656697</v>
      </c>
      <c r="I842" s="2">
        <f t="shared" si="113"/>
        <v>67.034127193672617</v>
      </c>
    </row>
    <row r="843" spans="1:9" ht="13.5" x14ac:dyDescent="0.25">
      <c r="A843" s="3">
        <f>TITRES_STAT!B846</f>
        <v>43230</v>
      </c>
      <c r="B843" s="6">
        <f>TITRES_STAT!D846</f>
        <v>90.163700000000006</v>
      </c>
      <c r="C843" s="2">
        <f t="shared" si="117"/>
        <v>0.76960000000001116</v>
      </c>
      <c r="D843" s="2">
        <f t="shared" si="118"/>
        <v>0.76960000000001116</v>
      </c>
      <c r="E843" s="2">
        <f t="shared" si="119"/>
        <v>0</v>
      </c>
      <c r="F843" s="2">
        <f t="shared" si="116"/>
        <v>0.96403890539330739</v>
      </c>
      <c r="G843" s="2">
        <f t="shared" si="116"/>
        <v>0.44705889474320931</v>
      </c>
      <c r="H843" s="2">
        <f t="shared" si="112"/>
        <v>2.1564024711935357</v>
      </c>
      <c r="I843" s="2">
        <f t="shared" si="113"/>
        <v>68.318362150379755</v>
      </c>
    </row>
    <row r="844" spans="1:9" ht="13.5" x14ac:dyDescent="0.25">
      <c r="A844" s="3">
        <f>TITRES_STAT!B847</f>
        <v>43231</v>
      </c>
      <c r="B844" s="6">
        <f>TITRES_STAT!D847</f>
        <v>90.941000000000003</v>
      </c>
      <c r="C844" s="2">
        <f t="shared" si="117"/>
        <v>0.77729999999999677</v>
      </c>
      <c r="D844" s="2">
        <f t="shared" si="118"/>
        <v>0.77729999999999677</v>
      </c>
      <c r="E844" s="2">
        <f t="shared" si="119"/>
        <v>0</v>
      </c>
      <c r="F844" s="2">
        <f t="shared" si="116"/>
        <v>0.95070041215092804</v>
      </c>
      <c r="G844" s="2">
        <f t="shared" si="116"/>
        <v>0.41512611654726583</v>
      </c>
      <c r="H844" s="2">
        <f t="shared" si="112"/>
        <v>2.2901484013056121</v>
      </c>
      <c r="I844" s="2">
        <f t="shared" si="113"/>
        <v>69.606234186786978</v>
      </c>
    </row>
    <row r="845" spans="1:9" ht="13.5" x14ac:dyDescent="0.25">
      <c r="A845" s="3">
        <f>TITRES_STAT!B848</f>
        <v>43234</v>
      </c>
      <c r="B845" s="6">
        <f>TITRES_STAT!D848</f>
        <v>90.941000000000003</v>
      </c>
      <c r="C845" s="2">
        <f t="shared" si="117"/>
        <v>0</v>
      </c>
      <c r="D845" s="2">
        <f t="shared" si="118"/>
        <v>0</v>
      </c>
      <c r="E845" s="2">
        <f t="shared" si="119"/>
        <v>0</v>
      </c>
      <c r="F845" s="2">
        <f t="shared" ref="F845:G860" si="120">((F844*13)+D845)/14</f>
        <v>0.88279323985443325</v>
      </c>
      <c r="G845" s="2">
        <f t="shared" si="120"/>
        <v>0.38547425107960398</v>
      </c>
      <c r="H845" s="2">
        <f t="shared" si="112"/>
        <v>2.2901484013056121</v>
      </c>
      <c r="I845" s="2">
        <f t="shared" si="113"/>
        <v>69.606234186786978</v>
      </c>
    </row>
    <row r="846" spans="1:9" ht="13.5" x14ac:dyDescent="0.25">
      <c r="A846" s="3">
        <f>TITRES_STAT!B849</f>
        <v>43235</v>
      </c>
      <c r="B846" s="6">
        <f>TITRES_STAT!D849</f>
        <v>90.9255</v>
      </c>
      <c r="C846" s="2">
        <f t="shared" si="117"/>
        <v>-1.5500000000002956E-2</v>
      </c>
      <c r="D846" s="2">
        <f t="shared" si="118"/>
        <v>0</v>
      </c>
      <c r="E846" s="2">
        <f t="shared" si="119"/>
        <v>1.5500000000002956E-2</v>
      </c>
      <c r="F846" s="2">
        <f t="shared" si="120"/>
        <v>0.81973657986483084</v>
      </c>
      <c r="G846" s="2">
        <f t="shared" si="120"/>
        <v>0.35904751885963249</v>
      </c>
      <c r="H846" s="2">
        <f t="shared" si="112"/>
        <v>2.2830866022090577</v>
      </c>
      <c r="I846" s="2">
        <f t="shared" si="113"/>
        <v>69.540858309155169</v>
      </c>
    </row>
    <row r="847" spans="1:9" ht="13.5" x14ac:dyDescent="0.25">
      <c r="A847" s="3">
        <f>TITRES_STAT!B850</f>
        <v>43236</v>
      </c>
      <c r="B847" s="6">
        <f>TITRES_STAT!D850</f>
        <v>90.863299999999995</v>
      </c>
      <c r="C847" s="2">
        <f t="shared" si="117"/>
        <v>-6.2200000000004252E-2</v>
      </c>
      <c r="D847" s="2">
        <f t="shared" si="118"/>
        <v>0</v>
      </c>
      <c r="E847" s="2">
        <f t="shared" si="119"/>
        <v>6.2200000000004252E-2</v>
      </c>
      <c r="F847" s="2">
        <f t="shared" si="120"/>
        <v>0.76118396701734292</v>
      </c>
      <c r="G847" s="2">
        <f t="shared" si="120"/>
        <v>0.33784412465537333</v>
      </c>
      <c r="H847" s="2">
        <f t="shared" si="112"/>
        <v>2.2530626151744042</v>
      </c>
      <c r="I847" s="2">
        <f t="shared" si="113"/>
        <v>69.259737106339472</v>
      </c>
    </row>
    <row r="848" spans="1:9" ht="13.5" x14ac:dyDescent="0.25">
      <c r="A848" s="3">
        <f>TITRES_STAT!B851</f>
        <v>43237</v>
      </c>
      <c r="B848" s="6">
        <f>TITRES_STAT!D851</f>
        <v>90.863299999999995</v>
      </c>
      <c r="C848" s="2">
        <f t="shared" si="117"/>
        <v>0</v>
      </c>
      <c r="D848" s="2">
        <f t="shared" si="118"/>
        <v>0</v>
      </c>
      <c r="E848" s="2">
        <f t="shared" si="119"/>
        <v>0</v>
      </c>
      <c r="F848" s="2">
        <f t="shared" si="120"/>
        <v>0.70681368365896124</v>
      </c>
      <c r="G848" s="2">
        <f t="shared" si="120"/>
        <v>0.31371240146570384</v>
      </c>
      <c r="H848" s="2">
        <f t="shared" si="112"/>
        <v>2.2530626151744042</v>
      </c>
      <c r="I848" s="2">
        <f t="shared" si="113"/>
        <v>69.259737106339472</v>
      </c>
    </row>
    <row r="849" spans="1:9" ht="13.5" x14ac:dyDescent="0.25">
      <c r="A849" s="3">
        <f>TITRES_STAT!B852</f>
        <v>43238</v>
      </c>
      <c r="B849" s="6">
        <f>TITRES_STAT!D852</f>
        <v>90.941000000000003</v>
      </c>
      <c r="C849" s="2">
        <f t="shared" si="117"/>
        <v>7.7700000000007208E-2</v>
      </c>
      <c r="D849" s="2">
        <f t="shared" si="118"/>
        <v>7.7700000000007208E-2</v>
      </c>
      <c r="E849" s="2">
        <f t="shared" si="119"/>
        <v>0</v>
      </c>
      <c r="F849" s="2">
        <f t="shared" si="120"/>
        <v>0.66187699196903593</v>
      </c>
      <c r="G849" s="2">
        <f t="shared" si="120"/>
        <v>0.29130437278958216</v>
      </c>
      <c r="H849" s="2">
        <f t="shared" ref="H849:H912" si="121">F849/G849</f>
        <v>2.2721148523476833</v>
      </c>
      <c r="I849" s="2">
        <f t="shared" ref="I849:I912" si="122">IF(G849=0,100,100-(100/(1+H849)))</f>
        <v>69.438725560549386</v>
      </c>
    </row>
    <row r="850" spans="1:9" ht="13.5" x14ac:dyDescent="0.25">
      <c r="A850" s="3">
        <f>TITRES_STAT!B853</f>
        <v>43241</v>
      </c>
      <c r="B850" s="6">
        <f>TITRES_STAT!D853</f>
        <v>91.702799999999996</v>
      </c>
      <c r="C850" s="2">
        <f t="shared" si="117"/>
        <v>0.76179999999999382</v>
      </c>
      <c r="D850" s="2">
        <f t="shared" si="118"/>
        <v>0.76179999999999382</v>
      </c>
      <c r="E850" s="2">
        <f t="shared" si="119"/>
        <v>0</v>
      </c>
      <c r="F850" s="2">
        <f t="shared" si="120"/>
        <v>0.66901434968553286</v>
      </c>
      <c r="G850" s="2">
        <f t="shared" si="120"/>
        <v>0.27049691759032629</v>
      </c>
      <c r="H850" s="2">
        <f t="shared" si="121"/>
        <v>2.4732790142132792</v>
      </c>
      <c r="I850" s="2">
        <f t="shared" si="122"/>
        <v>71.208762788482545</v>
      </c>
    </row>
    <row r="851" spans="1:9" ht="13.5" x14ac:dyDescent="0.25">
      <c r="A851" s="3">
        <f>TITRES_STAT!B854</f>
        <v>43242</v>
      </c>
      <c r="B851" s="6">
        <f>TITRES_STAT!D854</f>
        <v>91.702799999999996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0.62122761042228059</v>
      </c>
      <c r="G851" s="2">
        <f t="shared" si="120"/>
        <v>0.25117570919101728</v>
      </c>
      <c r="H851" s="2">
        <f t="shared" si="121"/>
        <v>2.4732790142132797</v>
      </c>
      <c r="I851" s="2">
        <f t="shared" si="122"/>
        <v>71.208762788482559</v>
      </c>
    </row>
    <row r="852" spans="1:9" ht="13.5" x14ac:dyDescent="0.25">
      <c r="A852" s="3">
        <f>TITRES_STAT!B855</f>
        <v>43243</v>
      </c>
      <c r="B852" s="6">
        <f>TITRES_STAT!D855</f>
        <v>91.726100000000002</v>
      </c>
      <c r="C852" s="2">
        <f t="shared" si="117"/>
        <v>2.3300000000006094E-2</v>
      </c>
      <c r="D852" s="2">
        <f t="shared" si="118"/>
        <v>2.3300000000006094E-2</v>
      </c>
      <c r="E852" s="2">
        <f t="shared" si="119"/>
        <v>0</v>
      </c>
      <c r="F852" s="2">
        <f t="shared" si="120"/>
        <v>0.57851849539211819</v>
      </c>
      <c r="G852" s="2">
        <f t="shared" si="120"/>
        <v>0.23323458710594464</v>
      </c>
      <c r="H852" s="2">
        <f t="shared" si="121"/>
        <v>2.4804146870778285</v>
      </c>
      <c r="I852" s="2">
        <f t="shared" si="122"/>
        <v>71.267791630898898</v>
      </c>
    </row>
    <row r="853" spans="1:9" ht="13.5" x14ac:dyDescent="0.25">
      <c r="A853" s="3">
        <f>TITRES_STAT!B856</f>
        <v>43244</v>
      </c>
      <c r="B853" s="6">
        <f>TITRES_STAT!D856</f>
        <v>91.726100000000002</v>
      </c>
      <c r="C853" s="2">
        <f t="shared" si="117"/>
        <v>0</v>
      </c>
      <c r="D853" s="2">
        <f t="shared" si="118"/>
        <v>0</v>
      </c>
      <c r="E853" s="2">
        <f t="shared" si="119"/>
        <v>0</v>
      </c>
      <c r="F853" s="2">
        <f t="shared" si="120"/>
        <v>0.53719574572125262</v>
      </c>
      <c r="G853" s="2">
        <f t="shared" si="120"/>
        <v>0.2165749737412343</v>
      </c>
      <c r="H853" s="2">
        <f t="shared" si="121"/>
        <v>2.4804146870778285</v>
      </c>
      <c r="I853" s="2">
        <f t="shared" si="122"/>
        <v>71.267791630898898</v>
      </c>
    </row>
    <row r="854" spans="1:9" ht="13.5" x14ac:dyDescent="0.25">
      <c r="A854" s="3">
        <f>TITRES_STAT!B857</f>
        <v>43245</v>
      </c>
      <c r="B854" s="6">
        <f>TITRES_STAT!D857</f>
        <v>90.171499999999995</v>
      </c>
      <c r="C854" s="2">
        <f t="shared" si="117"/>
        <v>-1.5546000000000078</v>
      </c>
      <c r="D854" s="2">
        <f t="shared" si="118"/>
        <v>0</v>
      </c>
      <c r="E854" s="2">
        <f t="shared" si="119"/>
        <v>1.5546000000000078</v>
      </c>
      <c r="F854" s="2">
        <f t="shared" si="120"/>
        <v>0.49882462102687741</v>
      </c>
      <c r="G854" s="2">
        <f t="shared" si="120"/>
        <v>0.3121481899025752</v>
      </c>
      <c r="H854" s="2">
        <f t="shared" si="121"/>
        <v>1.5980378460069429</v>
      </c>
      <c r="I854" s="2">
        <f t="shared" si="122"/>
        <v>61.509413670129895</v>
      </c>
    </row>
    <row r="855" spans="1:9" ht="13.5" x14ac:dyDescent="0.25">
      <c r="A855" s="3">
        <f>TITRES_STAT!B858</f>
        <v>43248</v>
      </c>
      <c r="B855" s="6">
        <f>TITRES_STAT!D858</f>
        <v>90.171499999999995</v>
      </c>
      <c r="C855" s="2">
        <f t="shared" si="117"/>
        <v>0</v>
      </c>
      <c r="D855" s="2">
        <f t="shared" si="118"/>
        <v>0</v>
      </c>
      <c r="E855" s="2">
        <f t="shared" si="119"/>
        <v>0</v>
      </c>
      <c r="F855" s="2">
        <f t="shared" si="120"/>
        <v>0.46319429095352899</v>
      </c>
      <c r="G855" s="2">
        <f t="shared" si="120"/>
        <v>0.28985189062381983</v>
      </c>
      <c r="H855" s="2">
        <f t="shared" si="121"/>
        <v>1.5980378460069427</v>
      </c>
      <c r="I855" s="2">
        <f t="shared" si="122"/>
        <v>61.509413670129895</v>
      </c>
    </row>
    <row r="856" spans="1:9" ht="13.5" x14ac:dyDescent="0.25">
      <c r="A856" s="3">
        <f>TITRES_STAT!B859</f>
        <v>43249</v>
      </c>
      <c r="B856" s="6">
        <f>TITRES_STAT!D859</f>
        <v>90.948800000000006</v>
      </c>
      <c r="C856" s="2">
        <f t="shared" si="117"/>
        <v>0.77730000000001098</v>
      </c>
      <c r="D856" s="2">
        <f t="shared" si="118"/>
        <v>0.77730000000001098</v>
      </c>
      <c r="E856" s="2">
        <f t="shared" si="119"/>
        <v>0</v>
      </c>
      <c r="F856" s="2">
        <f t="shared" si="120"/>
        <v>0.4856304130282777</v>
      </c>
      <c r="G856" s="2">
        <f t="shared" si="120"/>
        <v>0.26914818415068986</v>
      </c>
      <c r="H856" s="2">
        <f t="shared" si="121"/>
        <v>1.8043235720155719</v>
      </c>
      <c r="I856" s="2">
        <f t="shared" si="122"/>
        <v>64.340776864017059</v>
      </c>
    </row>
    <row r="857" spans="1:9" ht="13.5" x14ac:dyDescent="0.25">
      <c r="A857" s="3">
        <f>TITRES_STAT!B860</f>
        <v>43250</v>
      </c>
      <c r="B857" s="6">
        <f>TITRES_STAT!D860</f>
        <v>92.630300000000005</v>
      </c>
      <c r="C857" s="2">
        <f t="shared" si="117"/>
        <v>1.6814999999999998</v>
      </c>
      <c r="D857" s="2">
        <f t="shared" si="118"/>
        <v>1.6814999999999998</v>
      </c>
      <c r="E857" s="2">
        <f t="shared" si="119"/>
        <v>0</v>
      </c>
      <c r="F857" s="2">
        <f t="shared" si="120"/>
        <v>0.57104966924054357</v>
      </c>
      <c r="G857" s="2">
        <f t="shared" si="120"/>
        <v>0.24992331385421201</v>
      </c>
      <c r="H857" s="2">
        <f t="shared" si="121"/>
        <v>2.2848995575244913</v>
      </c>
      <c r="I857" s="2">
        <f t="shared" si="122"/>
        <v>69.557668887946079</v>
      </c>
    </row>
    <row r="858" spans="1:9" ht="13.5" x14ac:dyDescent="0.25">
      <c r="A858" s="3">
        <f>TITRES_STAT!B861</f>
        <v>43251</v>
      </c>
      <c r="B858" s="6">
        <f>TITRES_STAT!D861</f>
        <v>89.880399999999995</v>
      </c>
      <c r="C858" s="2">
        <f t="shared" si="117"/>
        <v>-2.7499000000000109</v>
      </c>
      <c r="D858" s="2">
        <f t="shared" si="118"/>
        <v>0</v>
      </c>
      <c r="E858" s="2">
        <f t="shared" si="119"/>
        <v>2.7499000000000109</v>
      </c>
      <c r="F858" s="2">
        <f t="shared" si="120"/>
        <v>0.53026040715193334</v>
      </c>
      <c r="G858" s="2">
        <f t="shared" si="120"/>
        <v>0.42849307715034052</v>
      </c>
      <c r="H858" s="2">
        <f t="shared" si="121"/>
        <v>1.2375005231785503</v>
      </c>
      <c r="I858" s="2">
        <f t="shared" si="122"/>
        <v>55.307273020011664</v>
      </c>
    </row>
    <row r="859" spans="1:9" ht="13.5" x14ac:dyDescent="0.25">
      <c r="A859" s="3">
        <f>TITRES_STAT!B862</f>
        <v>43252</v>
      </c>
      <c r="B859" s="6">
        <f>TITRES_STAT!D862</f>
        <v>91.8446</v>
      </c>
      <c r="C859" s="2">
        <f t="shared" si="117"/>
        <v>1.9642000000000053</v>
      </c>
      <c r="D859" s="2">
        <f t="shared" si="118"/>
        <v>1.9642000000000053</v>
      </c>
      <c r="E859" s="2">
        <f t="shared" si="119"/>
        <v>0</v>
      </c>
      <c r="F859" s="2">
        <f t="shared" si="120"/>
        <v>0.63268466378393839</v>
      </c>
      <c r="G859" s="2">
        <f t="shared" si="120"/>
        <v>0.39788642878245906</v>
      </c>
      <c r="H859" s="2">
        <f t="shared" si="121"/>
        <v>1.5901137058631705</v>
      </c>
      <c r="I859" s="2">
        <f t="shared" si="122"/>
        <v>61.391656368740605</v>
      </c>
    </row>
    <row r="860" spans="1:9" ht="13.5" x14ac:dyDescent="0.25">
      <c r="A860" s="3">
        <f>TITRES_STAT!B863</f>
        <v>43255</v>
      </c>
      <c r="B860" s="6">
        <f>TITRES_STAT!D863</f>
        <v>89.959000000000003</v>
      </c>
      <c r="C860" s="2">
        <f t="shared" si="117"/>
        <v>-1.8855999999999966</v>
      </c>
      <c r="D860" s="2">
        <f t="shared" si="118"/>
        <v>0</v>
      </c>
      <c r="E860" s="2">
        <f t="shared" si="119"/>
        <v>1.8855999999999966</v>
      </c>
      <c r="F860" s="2">
        <f t="shared" si="120"/>
        <v>0.58749290208508564</v>
      </c>
      <c r="G860" s="2">
        <f t="shared" si="120"/>
        <v>0.50415168386942599</v>
      </c>
      <c r="H860" s="2">
        <f t="shared" si="121"/>
        <v>1.1653098083021474</v>
      </c>
      <c r="I860" s="2">
        <f t="shared" si="122"/>
        <v>53.817232242433001</v>
      </c>
    </row>
    <row r="861" spans="1:9" ht="13.5" x14ac:dyDescent="0.25">
      <c r="A861" s="3">
        <f>TITRES_STAT!B864</f>
        <v>43256</v>
      </c>
      <c r="B861" s="6">
        <f>TITRES_STAT!D864</f>
        <v>89.959000000000003</v>
      </c>
      <c r="C861" s="2">
        <f t="shared" si="117"/>
        <v>0</v>
      </c>
      <c r="D861" s="2">
        <f t="shared" si="118"/>
        <v>0</v>
      </c>
      <c r="E861" s="2">
        <f t="shared" si="119"/>
        <v>0</v>
      </c>
      <c r="F861" s="2">
        <f t="shared" ref="F861:G876" si="123">((F860*13)+D861)/14</f>
        <v>0.54552912336472237</v>
      </c>
      <c r="G861" s="2">
        <f t="shared" si="123"/>
        <v>0.46814084930732414</v>
      </c>
      <c r="H861" s="2">
        <f t="shared" si="121"/>
        <v>1.1653098083021474</v>
      </c>
      <c r="I861" s="2">
        <f t="shared" si="122"/>
        <v>53.817232242433001</v>
      </c>
    </row>
    <row r="862" spans="1:9" ht="13.5" x14ac:dyDescent="0.25">
      <c r="A862" s="3">
        <f>TITRES_STAT!B865</f>
        <v>43257</v>
      </c>
      <c r="B862" s="6">
        <f>TITRES_STAT!D865</f>
        <v>89.959000000000003</v>
      </c>
      <c r="C862" s="2">
        <f t="shared" si="117"/>
        <v>0</v>
      </c>
      <c r="D862" s="2">
        <f t="shared" si="118"/>
        <v>0</v>
      </c>
      <c r="E862" s="2">
        <f t="shared" si="119"/>
        <v>0</v>
      </c>
      <c r="F862" s="2">
        <f t="shared" si="123"/>
        <v>0.50656275741009937</v>
      </c>
      <c r="G862" s="2">
        <f t="shared" si="123"/>
        <v>0.43470221721394386</v>
      </c>
      <c r="H862" s="2">
        <f t="shared" si="121"/>
        <v>1.1653098083021474</v>
      </c>
      <c r="I862" s="2">
        <f t="shared" si="122"/>
        <v>53.817232242433001</v>
      </c>
    </row>
    <row r="863" spans="1:9" ht="13.5" x14ac:dyDescent="0.25">
      <c r="A863" s="3">
        <f>TITRES_STAT!B866</f>
        <v>43258</v>
      </c>
      <c r="B863" s="6">
        <f>TITRES_STAT!D866</f>
        <v>89.173299999999998</v>
      </c>
      <c r="C863" s="2">
        <f t="shared" si="117"/>
        <v>-0.78570000000000562</v>
      </c>
      <c r="D863" s="2">
        <f t="shared" si="118"/>
        <v>0</v>
      </c>
      <c r="E863" s="2">
        <f t="shared" si="119"/>
        <v>0.78570000000000562</v>
      </c>
      <c r="F863" s="2">
        <f t="shared" si="123"/>
        <v>0.47037970330937801</v>
      </c>
      <c r="G863" s="2">
        <f t="shared" si="123"/>
        <v>0.45977348741294832</v>
      </c>
      <c r="H863" s="2">
        <f t="shared" si="121"/>
        <v>1.0230683503655436</v>
      </c>
      <c r="I863" s="2">
        <f t="shared" si="122"/>
        <v>50.570132748144061</v>
      </c>
    </row>
    <row r="864" spans="1:9" ht="13.5" x14ac:dyDescent="0.25">
      <c r="A864" s="3">
        <f>TITRES_STAT!B867</f>
        <v>43259</v>
      </c>
      <c r="B864" s="6">
        <f>TITRES_STAT!D867</f>
        <v>89.959000000000003</v>
      </c>
      <c r="C864" s="2">
        <f t="shared" si="117"/>
        <v>0.78570000000000562</v>
      </c>
      <c r="D864" s="2">
        <f t="shared" si="118"/>
        <v>0.78570000000000562</v>
      </c>
      <c r="E864" s="2">
        <f t="shared" si="119"/>
        <v>0</v>
      </c>
      <c r="F864" s="2">
        <f t="shared" si="123"/>
        <v>0.49290258164442285</v>
      </c>
      <c r="G864" s="2">
        <f t="shared" si="123"/>
        <v>0.42693252402630916</v>
      </c>
      <c r="H864" s="2">
        <f t="shared" si="121"/>
        <v>1.1545210399900299</v>
      </c>
      <c r="I864" s="2">
        <f t="shared" si="122"/>
        <v>53.585971942765177</v>
      </c>
    </row>
    <row r="865" spans="1:9" ht="13.5" x14ac:dyDescent="0.25">
      <c r="A865" s="3">
        <f>TITRES_STAT!B868</f>
        <v>43262</v>
      </c>
      <c r="B865" s="6">
        <f>TITRES_STAT!D868</f>
        <v>89.959000000000003</v>
      </c>
      <c r="C865" s="2">
        <f t="shared" si="117"/>
        <v>0</v>
      </c>
      <c r="D865" s="2">
        <f t="shared" si="118"/>
        <v>0</v>
      </c>
      <c r="E865" s="2">
        <f t="shared" si="119"/>
        <v>0</v>
      </c>
      <c r="F865" s="2">
        <f t="shared" si="123"/>
        <v>0.45769525438410691</v>
      </c>
      <c r="G865" s="2">
        <f t="shared" si="123"/>
        <v>0.3964373437387157</v>
      </c>
      <c r="H865" s="2">
        <f t="shared" si="121"/>
        <v>1.1545210399900296</v>
      </c>
      <c r="I865" s="2">
        <f t="shared" si="122"/>
        <v>53.585971942765177</v>
      </c>
    </row>
    <row r="866" spans="1:9" ht="13.5" x14ac:dyDescent="0.25">
      <c r="A866" s="3">
        <f>TITRES_STAT!B869</f>
        <v>43263</v>
      </c>
      <c r="B866" s="6">
        <f>TITRES_STAT!D869</f>
        <v>89.173299999999998</v>
      </c>
      <c r="C866" s="2">
        <f t="shared" si="117"/>
        <v>-0.78570000000000562</v>
      </c>
      <c r="D866" s="2">
        <f t="shared" si="118"/>
        <v>0</v>
      </c>
      <c r="E866" s="2">
        <f t="shared" si="119"/>
        <v>0.78570000000000562</v>
      </c>
      <c r="F866" s="2">
        <f t="shared" si="123"/>
        <v>0.42500273621381357</v>
      </c>
      <c r="G866" s="2">
        <f t="shared" si="123"/>
        <v>0.42424181918595066</v>
      </c>
      <c r="H866" s="2">
        <f t="shared" si="121"/>
        <v>1.0017935926951356</v>
      </c>
      <c r="I866" s="2">
        <f t="shared" si="122"/>
        <v>50.044799641223776</v>
      </c>
    </row>
    <row r="867" spans="1:9" ht="13.5" x14ac:dyDescent="0.25">
      <c r="A867" s="3">
        <f>TITRES_STAT!B870</f>
        <v>43264</v>
      </c>
      <c r="B867" s="6">
        <f>TITRES_STAT!D870</f>
        <v>89.566199999999995</v>
      </c>
      <c r="C867" s="2">
        <f t="shared" si="117"/>
        <v>0.39289999999999736</v>
      </c>
      <c r="D867" s="2">
        <f t="shared" si="118"/>
        <v>0.39289999999999736</v>
      </c>
      <c r="E867" s="2">
        <f t="shared" si="119"/>
        <v>0</v>
      </c>
      <c r="F867" s="2">
        <f t="shared" si="123"/>
        <v>0.42270968362711242</v>
      </c>
      <c r="G867" s="2">
        <f t="shared" si="123"/>
        <v>0.39393883210123987</v>
      </c>
      <c r="H867" s="2">
        <f t="shared" si="121"/>
        <v>1.0730338041883585</v>
      </c>
      <c r="I867" s="2">
        <f t="shared" si="122"/>
        <v>51.761519856569649</v>
      </c>
    </row>
    <row r="868" spans="1:9" ht="13.5" x14ac:dyDescent="0.25">
      <c r="A868" s="3">
        <f>TITRES_STAT!B871</f>
        <v>43265</v>
      </c>
      <c r="B868" s="6">
        <f>TITRES_STAT!D871</f>
        <v>91.923199999999994</v>
      </c>
      <c r="C868" s="2">
        <f t="shared" si="117"/>
        <v>2.3569999999999993</v>
      </c>
      <c r="D868" s="2">
        <f t="shared" si="118"/>
        <v>2.3569999999999993</v>
      </c>
      <c r="E868" s="2">
        <f t="shared" si="119"/>
        <v>0</v>
      </c>
      <c r="F868" s="2">
        <f t="shared" si="123"/>
        <v>0.56087327765374717</v>
      </c>
      <c r="G868" s="2">
        <f t="shared" si="123"/>
        <v>0.36580034409400847</v>
      </c>
      <c r="H868" s="2">
        <f t="shared" si="121"/>
        <v>1.5332770641396831</v>
      </c>
      <c r="I868" s="2">
        <f t="shared" si="122"/>
        <v>60.525438999322155</v>
      </c>
    </row>
    <row r="869" spans="1:9" ht="13.5" x14ac:dyDescent="0.25">
      <c r="A869" s="3">
        <f>TITRES_STAT!B872</f>
        <v>43269</v>
      </c>
      <c r="B869" s="6">
        <f>TITRES_STAT!D872</f>
        <v>97.422899999999998</v>
      </c>
      <c r="C869" s="2">
        <f t="shared" si="117"/>
        <v>5.4997000000000043</v>
      </c>
      <c r="D869" s="2">
        <f t="shared" si="118"/>
        <v>5.4997000000000043</v>
      </c>
      <c r="E869" s="2">
        <f t="shared" si="119"/>
        <v>0</v>
      </c>
      <c r="F869" s="2">
        <f t="shared" si="123"/>
        <v>0.91364661496419408</v>
      </c>
      <c r="G869" s="2">
        <f t="shared" si="123"/>
        <v>0.33967174808729356</v>
      </c>
      <c r="H869" s="2">
        <f t="shared" si="121"/>
        <v>2.6897927782012432</v>
      </c>
      <c r="I869" s="2">
        <f t="shared" si="122"/>
        <v>72.898207023769629</v>
      </c>
    </row>
    <row r="870" spans="1:9" ht="13.5" x14ac:dyDescent="0.25">
      <c r="A870" s="3">
        <f>TITRES_STAT!B873</f>
        <v>43270</v>
      </c>
      <c r="B870" s="6">
        <f>TITRES_STAT!D873</f>
        <v>99.748400000000004</v>
      </c>
      <c r="C870" s="2">
        <f t="shared" si="117"/>
        <v>2.3255000000000052</v>
      </c>
      <c r="D870" s="2">
        <f t="shared" si="118"/>
        <v>2.3255000000000052</v>
      </c>
      <c r="E870" s="2">
        <f t="shared" si="119"/>
        <v>0</v>
      </c>
      <c r="F870" s="2">
        <f t="shared" si="123"/>
        <v>1.0144932853238948</v>
      </c>
      <c r="G870" s="2">
        <f t="shared" si="123"/>
        <v>0.31540948036677258</v>
      </c>
      <c r="H870" s="2">
        <f t="shared" si="121"/>
        <v>3.2164324425004462</v>
      </c>
      <c r="I870" s="2">
        <f t="shared" si="122"/>
        <v>76.283267581373224</v>
      </c>
    </row>
    <row r="871" spans="1:9" ht="13.5" x14ac:dyDescent="0.25">
      <c r="A871" s="3">
        <f>TITRES_STAT!B874</f>
        <v>43271</v>
      </c>
      <c r="B871" s="6">
        <f>TITRES_STAT!D874</f>
        <v>99.387</v>
      </c>
      <c r="C871" s="2">
        <f t="shared" si="117"/>
        <v>-0.36140000000000327</v>
      </c>
      <c r="D871" s="2">
        <f t="shared" si="118"/>
        <v>0</v>
      </c>
      <c r="E871" s="2">
        <f t="shared" si="119"/>
        <v>0.36140000000000327</v>
      </c>
      <c r="F871" s="2">
        <f t="shared" si="123"/>
        <v>0.94202947922933089</v>
      </c>
      <c r="G871" s="2">
        <f t="shared" si="123"/>
        <v>0.31869451748343192</v>
      </c>
      <c r="H871" s="2">
        <f t="shared" si="121"/>
        <v>2.9559011139195532</v>
      </c>
      <c r="I871" s="2">
        <f t="shared" si="122"/>
        <v>74.721309476586271</v>
      </c>
    </row>
    <row r="872" spans="1:9" ht="13.5" x14ac:dyDescent="0.25">
      <c r="A872" s="3">
        <f>TITRES_STAT!B875</f>
        <v>43272</v>
      </c>
      <c r="B872" s="6">
        <f>TITRES_STAT!D875</f>
        <v>99.300600000000003</v>
      </c>
      <c r="C872" s="2">
        <f t="shared" si="117"/>
        <v>-8.639999999999759E-2</v>
      </c>
      <c r="D872" s="2">
        <f t="shared" si="118"/>
        <v>0</v>
      </c>
      <c r="E872" s="2">
        <f t="shared" si="119"/>
        <v>8.639999999999759E-2</v>
      </c>
      <c r="F872" s="2">
        <f t="shared" si="123"/>
        <v>0.87474165928437864</v>
      </c>
      <c r="G872" s="2">
        <f t="shared" si="123"/>
        <v>0.30210205194890088</v>
      </c>
      <c r="H872" s="2">
        <f t="shared" si="121"/>
        <v>2.8955171063595988</v>
      </c>
      <c r="I872" s="2">
        <f t="shared" si="122"/>
        <v>74.329467110606259</v>
      </c>
    </row>
    <row r="873" spans="1:9" ht="13.5" x14ac:dyDescent="0.25">
      <c r="A873" s="3">
        <f>TITRES_STAT!B876</f>
        <v>43273</v>
      </c>
      <c r="B873" s="6">
        <f>TITRES_STAT!D876</f>
        <v>98.915599999999998</v>
      </c>
      <c r="C873" s="2">
        <f t="shared" si="117"/>
        <v>-0.38500000000000512</v>
      </c>
      <c r="D873" s="2">
        <f t="shared" si="118"/>
        <v>0</v>
      </c>
      <c r="E873" s="2">
        <f t="shared" si="119"/>
        <v>0.38500000000000512</v>
      </c>
      <c r="F873" s="2">
        <f t="shared" si="123"/>
        <v>0.81226011219263738</v>
      </c>
      <c r="G873" s="2">
        <f t="shared" si="123"/>
        <v>0.30802333395255121</v>
      </c>
      <c r="H873" s="2">
        <f t="shared" si="121"/>
        <v>2.6370083778060796</v>
      </c>
      <c r="I873" s="2">
        <f t="shared" si="122"/>
        <v>72.504874992803252</v>
      </c>
    </row>
    <row r="874" spans="1:9" ht="13.5" x14ac:dyDescent="0.25">
      <c r="A874" s="3">
        <f>TITRES_STAT!B877</f>
        <v>43276</v>
      </c>
      <c r="B874" s="6">
        <f>TITRES_STAT!D877</f>
        <v>99.2928</v>
      </c>
      <c r="C874" s="2">
        <f t="shared" si="117"/>
        <v>0.37720000000000198</v>
      </c>
      <c r="D874" s="2">
        <f t="shared" si="118"/>
        <v>0.37720000000000198</v>
      </c>
      <c r="E874" s="2">
        <f t="shared" si="119"/>
        <v>0</v>
      </c>
      <c r="F874" s="2">
        <f t="shared" si="123"/>
        <v>0.78118438989316341</v>
      </c>
      <c r="G874" s="2">
        <f t="shared" si="123"/>
        <v>0.28602166724165468</v>
      </c>
      <c r="H874" s="2">
        <f t="shared" si="121"/>
        <v>2.731207035560542</v>
      </c>
      <c r="I874" s="2">
        <f t="shared" si="122"/>
        <v>73.199021376476111</v>
      </c>
    </row>
    <row r="875" spans="1:9" ht="13.5" x14ac:dyDescent="0.25">
      <c r="A875" s="3">
        <f>TITRES_STAT!B878</f>
        <v>43277</v>
      </c>
      <c r="B875" s="6">
        <f>TITRES_STAT!D878</f>
        <v>99.371300000000005</v>
      </c>
      <c r="C875" s="2">
        <f t="shared" si="117"/>
        <v>7.8500000000005343E-2</v>
      </c>
      <c r="D875" s="2">
        <f t="shared" si="118"/>
        <v>7.8500000000005343E-2</v>
      </c>
      <c r="E875" s="2">
        <f t="shared" si="119"/>
        <v>0</v>
      </c>
      <c r="F875" s="2">
        <f t="shared" si="123"/>
        <v>0.73099264775793782</v>
      </c>
      <c r="G875" s="2">
        <f t="shared" si="123"/>
        <v>0.26559154815296504</v>
      </c>
      <c r="H875" s="2">
        <f t="shared" si="121"/>
        <v>2.7523189380142821</v>
      </c>
      <c r="I875" s="2">
        <f t="shared" si="122"/>
        <v>73.349813368231494</v>
      </c>
    </row>
    <row r="876" spans="1:9" ht="13.5" x14ac:dyDescent="0.25">
      <c r="A876" s="3">
        <f>TITRES_STAT!B879</f>
        <v>43278</v>
      </c>
      <c r="B876" s="6">
        <f>TITRES_STAT!D879</f>
        <v>99.779899999999998</v>
      </c>
      <c r="C876" s="2">
        <f t="shared" si="117"/>
        <v>0.40859999999999275</v>
      </c>
      <c r="D876" s="2">
        <f t="shared" si="118"/>
        <v>0.40859999999999275</v>
      </c>
      <c r="E876" s="2">
        <f t="shared" si="119"/>
        <v>0</v>
      </c>
      <c r="F876" s="2">
        <f t="shared" si="123"/>
        <v>0.70796460148951312</v>
      </c>
      <c r="G876" s="2">
        <f t="shared" si="123"/>
        <v>0.24662072328489609</v>
      </c>
      <c r="H876" s="2">
        <f t="shared" si="121"/>
        <v>2.8706614434492308</v>
      </c>
      <c r="I876" s="2">
        <f t="shared" si="122"/>
        <v>74.164622387927622</v>
      </c>
    </row>
    <row r="877" spans="1:9" ht="13.5" x14ac:dyDescent="0.25">
      <c r="A877" s="3">
        <f>TITRES_STAT!B880</f>
        <v>43279</v>
      </c>
      <c r="B877" s="6">
        <f>TITRES_STAT!D880</f>
        <v>104.2817</v>
      </c>
      <c r="C877" s="2">
        <f t="shared" si="117"/>
        <v>4.5018000000000029</v>
      </c>
      <c r="D877" s="2">
        <f t="shared" si="118"/>
        <v>4.5018000000000029</v>
      </c>
      <c r="E877" s="2">
        <f t="shared" si="119"/>
        <v>0</v>
      </c>
      <c r="F877" s="2">
        <f t="shared" ref="F877:G892" si="124">((F876*13)+D877)/14</f>
        <v>0.97895284424026241</v>
      </c>
      <c r="G877" s="2">
        <f t="shared" si="124"/>
        <v>0.22900495733597495</v>
      </c>
      <c r="H877" s="2">
        <f t="shared" si="121"/>
        <v>4.2748107099010664</v>
      </c>
      <c r="I877" s="2">
        <f t="shared" si="122"/>
        <v>81.041973731437352</v>
      </c>
    </row>
    <row r="878" spans="1:9" ht="13.5" x14ac:dyDescent="0.25">
      <c r="A878" s="3">
        <f>TITRES_STAT!B881</f>
        <v>43280</v>
      </c>
      <c r="B878" s="6">
        <f>TITRES_STAT!D881</f>
        <v>110.54349999999999</v>
      </c>
      <c r="C878" s="2">
        <f t="shared" si="117"/>
        <v>6.2617999999999938</v>
      </c>
      <c r="D878" s="2">
        <f t="shared" si="118"/>
        <v>6.2617999999999938</v>
      </c>
      <c r="E878" s="2">
        <f t="shared" si="119"/>
        <v>0</v>
      </c>
      <c r="F878" s="2">
        <f t="shared" si="124"/>
        <v>1.3562990696516717</v>
      </c>
      <c r="G878" s="2">
        <f t="shared" si="124"/>
        <v>0.21264746038340529</v>
      </c>
      <c r="H878" s="2">
        <f t="shared" si="121"/>
        <v>6.3781578543484709</v>
      </c>
      <c r="I878" s="2">
        <f t="shared" si="122"/>
        <v>86.446481361053713</v>
      </c>
    </row>
    <row r="879" spans="1:9" ht="13.5" x14ac:dyDescent="0.25">
      <c r="A879" s="3">
        <f>TITRES_STAT!B882</f>
        <v>43283</v>
      </c>
      <c r="B879" s="6">
        <f>TITRES_STAT!D882</f>
        <v>116.43600000000001</v>
      </c>
      <c r="C879" s="2">
        <f t="shared" si="117"/>
        <v>5.8925000000000125</v>
      </c>
      <c r="D879" s="2">
        <f t="shared" si="118"/>
        <v>5.8925000000000125</v>
      </c>
      <c r="E879" s="2">
        <f t="shared" si="119"/>
        <v>0</v>
      </c>
      <c r="F879" s="2">
        <f t="shared" si="124"/>
        <v>1.6803134218194102</v>
      </c>
      <c r="G879" s="2">
        <f t="shared" si="124"/>
        <v>0.1974583560703049</v>
      </c>
      <c r="H879" s="2">
        <f t="shared" si="121"/>
        <v>8.5097103777220546</v>
      </c>
      <c r="I879" s="2">
        <f t="shared" si="122"/>
        <v>89.484432645365814</v>
      </c>
    </row>
    <row r="880" spans="1:9" ht="13.5" x14ac:dyDescent="0.25">
      <c r="A880" s="3">
        <f>TITRES_STAT!B883</f>
        <v>43284</v>
      </c>
      <c r="B880" s="6">
        <f>TITRES_STAT!D883</f>
        <v>117.8502</v>
      </c>
      <c r="C880" s="2">
        <f t="shared" si="117"/>
        <v>1.4141999999999939</v>
      </c>
      <c r="D880" s="2">
        <f t="shared" si="118"/>
        <v>1.4141999999999939</v>
      </c>
      <c r="E880" s="2">
        <f t="shared" si="119"/>
        <v>0</v>
      </c>
      <c r="F880" s="2">
        <f t="shared" si="124"/>
        <v>1.6613053202608803</v>
      </c>
      <c r="G880" s="2">
        <f t="shared" si="124"/>
        <v>0.18335418777956883</v>
      </c>
      <c r="H880" s="2">
        <f t="shared" si="121"/>
        <v>9.0606347222247603</v>
      </c>
      <c r="I880" s="2">
        <f t="shared" si="122"/>
        <v>90.060269281112866</v>
      </c>
    </row>
    <row r="881" spans="1:9" ht="13.5" x14ac:dyDescent="0.25">
      <c r="A881" s="3">
        <f>TITRES_STAT!B884</f>
        <v>43285</v>
      </c>
      <c r="B881" s="6">
        <f>TITRES_STAT!D884</f>
        <v>117.8502</v>
      </c>
      <c r="C881" s="2">
        <f t="shared" si="117"/>
        <v>0</v>
      </c>
      <c r="D881" s="2">
        <f t="shared" si="118"/>
        <v>0</v>
      </c>
      <c r="E881" s="2">
        <f t="shared" si="119"/>
        <v>0</v>
      </c>
      <c r="F881" s="2">
        <f t="shared" si="124"/>
        <v>1.5426406545279601</v>
      </c>
      <c r="G881" s="2">
        <f t="shared" si="124"/>
        <v>0.17025746008102821</v>
      </c>
      <c r="H881" s="2">
        <f t="shared" si="121"/>
        <v>9.0606347222247585</v>
      </c>
      <c r="I881" s="2">
        <f t="shared" si="122"/>
        <v>90.060269281112866</v>
      </c>
    </row>
    <row r="882" spans="1:9" ht="13.5" x14ac:dyDescent="0.25">
      <c r="A882" s="3">
        <f>TITRES_STAT!B885</f>
        <v>43286</v>
      </c>
      <c r="B882" s="6">
        <f>TITRES_STAT!D885</f>
        <v>116.27889999999999</v>
      </c>
      <c r="C882" s="2">
        <f t="shared" si="117"/>
        <v>-1.5713000000000079</v>
      </c>
      <c r="D882" s="2">
        <f t="shared" si="118"/>
        <v>0</v>
      </c>
      <c r="E882" s="2">
        <f t="shared" si="119"/>
        <v>1.5713000000000079</v>
      </c>
      <c r="F882" s="2">
        <f t="shared" si="124"/>
        <v>1.4324520363473916</v>
      </c>
      <c r="G882" s="2">
        <f t="shared" si="124"/>
        <v>0.27033192721809818</v>
      </c>
      <c r="H882" s="2">
        <f t="shared" si="121"/>
        <v>5.2988637009631461</v>
      </c>
      <c r="I882" s="2">
        <f t="shared" si="122"/>
        <v>84.124120675176826</v>
      </c>
    </row>
    <row r="883" spans="1:9" ht="13.5" x14ac:dyDescent="0.25">
      <c r="A883" s="3">
        <f>TITRES_STAT!B886</f>
        <v>43287</v>
      </c>
      <c r="B883" s="6">
        <f>TITRES_STAT!D886</f>
        <v>116.0825</v>
      </c>
      <c r="C883" s="2">
        <f t="shared" si="117"/>
        <v>-0.19639999999999702</v>
      </c>
      <c r="D883" s="2">
        <f t="shared" si="118"/>
        <v>0</v>
      </c>
      <c r="E883" s="2">
        <f t="shared" si="119"/>
        <v>0.19639999999999702</v>
      </c>
      <c r="F883" s="2">
        <f t="shared" si="124"/>
        <v>1.3301340337511494</v>
      </c>
      <c r="G883" s="2">
        <f t="shared" si="124"/>
        <v>0.26505107527394811</v>
      </c>
      <c r="H883" s="2">
        <f t="shared" si="121"/>
        <v>5.0184064802467461</v>
      </c>
      <c r="I883" s="2">
        <f t="shared" si="122"/>
        <v>83.384306073673486</v>
      </c>
    </row>
    <row r="884" spans="1:9" ht="13.5" x14ac:dyDescent="0.25">
      <c r="A884" s="3">
        <f>TITRES_STAT!B887</f>
        <v>43290</v>
      </c>
      <c r="B884" s="6">
        <f>TITRES_STAT!D887</f>
        <v>116.2003</v>
      </c>
      <c r="C884" s="2">
        <f t="shared" si="117"/>
        <v>0.11780000000000257</v>
      </c>
      <c r="D884" s="2">
        <f t="shared" si="118"/>
        <v>0.11780000000000257</v>
      </c>
      <c r="E884" s="2">
        <f t="shared" si="119"/>
        <v>0</v>
      </c>
      <c r="F884" s="2">
        <f t="shared" si="124"/>
        <v>1.2435387456260674</v>
      </c>
      <c r="G884" s="2">
        <f t="shared" si="124"/>
        <v>0.24611885561152325</v>
      </c>
      <c r="H884" s="2">
        <f t="shared" si="121"/>
        <v>5.0525943757388614</v>
      </c>
      <c r="I884" s="2">
        <f t="shared" si="122"/>
        <v>83.47815931613745</v>
      </c>
    </row>
    <row r="885" spans="1:9" ht="13.5" x14ac:dyDescent="0.25">
      <c r="A885" s="3">
        <f>TITRES_STAT!B888</f>
        <v>43291</v>
      </c>
      <c r="B885" s="6">
        <f>TITRES_STAT!D888</f>
        <v>115.8861</v>
      </c>
      <c r="C885" s="2">
        <f t="shared" si="117"/>
        <v>-0.31419999999999959</v>
      </c>
      <c r="D885" s="2">
        <f t="shared" si="118"/>
        <v>0</v>
      </c>
      <c r="E885" s="2">
        <f t="shared" si="119"/>
        <v>0.31419999999999959</v>
      </c>
      <c r="F885" s="2">
        <f t="shared" si="124"/>
        <v>1.1547145495099198</v>
      </c>
      <c r="G885" s="2">
        <f t="shared" si="124"/>
        <v>0.25098179449641439</v>
      </c>
      <c r="H885" s="2">
        <f t="shared" si="121"/>
        <v>4.6007900765344809</v>
      </c>
      <c r="I885" s="2">
        <f t="shared" si="122"/>
        <v>82.145376164165128</v>
      </c>
    </row>
    <row r="886" spans="1:9" ht="13.5" x14ac:dyDescent="0.25">
      <c r="A886" s="3">
        <f>TITRES_STAT!B889</f>
        <v>43292</v>
      </c>
      <c r="B886" s="6">
        <f>TITRES_STAT!D889</f>
        <v>112.4134</v>
      </c>
      <c r="C886" s="2">
        <f t="shared" si="117"/>
        <v>-3.4727000000000032</v>
      </c>
      <c r="D886" s="2">
        <f t="shared" si="118"/>
        <v>0</v>
      </c>
      <c r="E886" s="2">
        <f t="shared" si="119"/>
        <v>3.4727000000000032</v>
      </c>
      <c r="F886" s="2">
        <f t="shared" si="124"/>
        <v>1.0722349388306398</v>
      </c>
      <c r="G886" s="2">
        <f t="shared" si="124"/>
        <v>0.48110452346095645</v>
      </c>
      <c r="H886" s="2">
        <f t="shared" si="121"/>
        <v>2.2286943617100619</v>
      </c>
      <c r="I886" s="2">
        <f t="shared" si="122"/>
        <v>69.027727992489361</v>
      </c>
    </row>
    <row r="887" spans="1:9" ht="13.5" x14ac:dyDescent="0.25">
      <c r="A887" s="3">
        <f>TITRES_STAT!B890</f>
        <v>43293</v>
      </c>
      <c r="B887" s="6">
        <f>TITRES_STAT!D890</f>
        <v>109.9936</v>
      </c>
      <c r="C887" s="2">
        <f t="shared" si="117"/>
        <v>-2.4197999999999951</v>
      </c>
      <c r="D887" s="2">
        <f t="shared" si="118"/>
        <v>0</v>
      </c>
      <c r="E887" s="2">
        <f t="shared" si="119"/>
        <v>2.4197999999999951</v>
      </c>
      <c r="F887" s="2">
        <f t="shared" si="124"/>
        <v>0.9956467289141655</v>
      </c>
      <c r="G887" s="2">
        <f t="shared" si="124"/>
        <v>0.61958277178517351</v>
      </c>
      <c r="H887" s="2">
        <f t="shared" si="121"/>
        <v>1.6069632246962859</v>
      </c>
      <c r="I887" s="2">
        <f t="shared" si="122"/>
        <v>61.64119269014617</v>
      </c>
    </row>
    <row r="888" spans="1:9" ht="13.5" x14ac:dyDescent="0.25">
      <c r="A888" s="3">
        <f>TITRES_STAT!B891</f>
        <v>43294</v>
      </c>
      <c r="B888" s="6">
        <f>TITRES_STAT!D891</f>
        <v>113.29340000000001</v>
      </c>
      <c r="C888" s="2">
        <f t="shared" si="117"/>
        <v>3.2998000000000047</v>
      </c>
      <c r="D888" s="2">
        <f t="shared" si="118"/>
        <v>3.2998000000000047</v>
      </c>
      <c r="E888" s="2">
        <f t="shared" si="119"/>
        <v>0</v>
      </c>
      <c r="F888" s="2">
        <f t="shared" si="124"/>
        <v>1.1602291054202969</v>
      </c>
      <c r="G888" s="2">
        <f t="shared" si="124"/>
        <v>0.575326859514804</v>
      </c>
      <c r="H888" s="2">
        <f t="shared" si="121"/>
        <v>2.0166433849425425</v>
      </c>
      <c r="I888" s="2">
        <f t="shared" si="122"/>
        <v>66.850572891994432</v>
      </c>
    </row>
    <row r="889" spans="1:9" ht="13.5" x14ac:dyDescent="0.25">
      <c r="A889" s="3">
        <f>TITRES_STAT!B892</f>
        <v>43297</v>
      </c>
      <c r="B889" s="6">
        <f>TITRES_STAT!D892</f>
        <v>115.8075</v>
      </c>
      <c r="C889" s="2">
        <f t="shared" si="117"/>
        <v>2.5140999999999991</v>
      </c>
      <c r="D889" s="2">
        <f t="shared" si="118"/>
        <v>2.5140999999999991</v>
      </c>
      <c r="E889" s="2">
        <f t="shared" si="119"/>
        <v>0</v>
      </c>
      <c r="F889" s="2">
        <f t="shared" si="124"/>
        <v>1.2569341693188469</v>
      </c>
      <c r="G889" s="2">
        <f t="shared" si="124"/>
        <v>0.53423208383517518</v>
      </c>
      <c r="H889" s="2">
        <f t="shared" si="121"/>
        <v>2.3527867519589942</v>
      </c>
      <c r="I889" s="2">
        <f t="shared" si="122"/>
        <v>70.174064920302143</v>
      </c>
    </row>
    <row r="890" spans="1:9" ht="13.5" x14ac:dyDescent="0.25">
      <c r="A890" s="3">
        <f>TITRES_STAT!B893</f>
        <v>43298</v>
      </c>
      <c r="B890" s="6">
        <f>TITRES_STAT!D893</f>
        <v>120.99290000000001</v>
      </c>
      <c r="C890" s="2">
        <f t="shared" si="117"/>
        <v>5.1854000000000013</v>
      </c>
      <c r="D890" s="2">
        <f t="shared" si="118"/>
        <v>5.1854000000000013</v>
      </c>
      <c r="E890" s="2">
        <f t="shared" si="119"/>
        <v>0</v>
      </c>
      <c r="F890" s="2">
        <f t="shared" si="124"/>
        <v>1.537538871510358</v>
      </c>
      <c r="G890" s="2">
        <f t="shared" si="124"/>
        <v>0.49607264927551981</v>
      </c>
      <c r="H890" s="2">
        <f t="shared" si="121"/>
        <v>3.0994227836503954</v>
      </c>
      <c r="I890" s="2">
        <f t="shared" si="122"/>
        <v>75.606321846376275</v>
      </c>
    </row>
    <row r="891" spans="1:9" ht="13.5" x14ac:dyDescent="0.25">
      <c r="A891" s="3">
        <f>TITRES_STAT!B894</f>
        <v>43299</v>
      </c>
      <c r="B891" s="6">
        <f>TITRES_STAT!D894</f>
        <v>120.99290000000001</v>
      </c>
      <c r="C891" s="2">
        <f t="shared" si="117"/>
        <v>0</v>
      </c>
      <c r="D891" s="2">
        <f t="shared" si="118"/>
        <v>0</v>
      </c>
      <c r="E891" s="2">
        <f t="shared" si="119"/>
        <v>0</v>
      </c>
      <c r="F891" s="2">
        <f t="shared" si="124"/>
        <v>1.4277146664024751</v>
      </c>
      <c r="G891" s="2">
        <f t="shared" si="124"/>
        <v>0.46063888861298269</v>
      </c>
      <c r="H891" s="2">
        <f t="shared" si="121"/>
        <v>3.0994227836503954</v>
      </c>
      <c r="I891" s="2">
        <f t="shared" si="122"/>
        <v>75.606321846376275</v>
      </c>
    </row>
    <row r="892" spans="1:9" ht="13.5" x14ac:dyDescent="0.25">
      <c r="A892" s="3">
        <f>TITRES_STAT!B895</f>
        <v>43300</v>
      </c>
      <c r="B892" s="6">
        <f>TITRES_STAT!D895</f>
        <v>120.2072</v>
      </c>
      <c r="C892" s="2">
        <f t="shared" si="117"/>
        <v>-0.78570000000000562</v>
      </c>
      <c r="D892" s="2">
        <f t="shared" si="118"/>
        <v>0</v>
      </c>
      <c r="E892" s="2">
        <f t="shared" si="119"/>
        <v>0.78570000000000562</v>
      </c>
      <c r="F892" s="2">
        <f t="shared" si="124"/>
        <v>1.3257350473737268</v>
      </c>
      <c r="G892" s="2">
        <f t="shared" si="124"/>
        <v>0.48385753942634147</v>
      </c>
      <c r="H892" s="2">
        <f t="shared" si="121"/>
        <v>2.7399284693290307</v>
      </c>
      <c r="I892" s="2">
        <f t="shared" si="122"/>
        <v>73.261520689474395</v>
      </c>
    </row>
    <row r="893" spans="1:9" ht="13.5" x14ac:dyDescent="0.25">
      <c r="A893" s="3">
        <f>TITRES_STAT!B896</f>
        <v>43301</v>
      </c>
      <c r="B893" s="6">
        <f>TITRES_STAT!D896</f>
        <v>117.7717</v>
      </c>
      <c r="C893" s="2">
        <f t="shared" si="117"/>
        <v>-2.4355000000000047</v>
      </c>
      <c r="D893" s="2">
        <f t="shared" si="118"/>
        <v>0</v>
      </c>
      <c r="E893" s="2">
        <f t="shared" si="119"/>
        <v>2.4355000000000047</v>
      </c>
      <c r="F893" s="2">
        <f t="shared" ref="F893:G908" si="125">((F892*13)+D893)/14</f>
        <v>1.2310396868470319</v>
      </c>
      <c r="G893" s="2">
        <f t="shared" si="125"/>
        <v>0.62326057232446019</v>
      </c>
      <c r="H893" s="2">
        <f t="shared" si="121"/>
        <v>1.9751605371985106</v>
      </c>
      <c r="I893" s="2">
        <f t="shared" si="122"/>
        <v>66.388368375522134</v>
      </c>
    </row>
    <row r="894" spans="1:9" ht="13.5" x14ac:dyDescent="0.25">
      <c r="A894" s="3">
        <f>TITRES_STAT!B897</f>
        <v>43304</v>
      </c>
      <c r="B894" s="6">
        <f>TITRES_STAT!D897</f>
        <v>115.4932</v>
      </c>
      <c r="C894" s="2">
        <f t="shared" si="117"/>
        <v>-2.278499999999994</v>
      </c>
      <c r="D894" s="2">
        <f t="shared" si="118"/>
        <v>0</v>
      </c>
      <c r="E894" s="2">
        <f t="shared" si="119"/>
        <v>2.278499999999994</v>
      </c>
      <c r="F894" s="2">
        <f t="shared" si="125"/>
        <v>1.1431082806436723</v>
      </c>
      <c r="G894" s="2">
        <f t="shared" si="125"/>
        <v>0.74149196001556983</v>
      </c>
      <c r="H894" s="2">
        <f t="shared" si="121"/>
        <v>1.5416327381616779</v>
      </c>
      <c r="I894" s="2">
        <f t="shared" si="122"/>
        <v>60.655212494497377</v>
      </c>
    </row>
    <row r="895" spans="1:9" ht="13.5" x14ac:dyDescent="0.25">
      <c r="A895" s="3">
        <f>TITRES_STAT!B898</f>
        <v>43305</v>
      </c>
      <c r="B895" s="6">
        <f>TITRES_STAT!D898</f>
        <v>116.27889999999999</v>
      </c>
      <c r="C895" s="2">
        <f t="shared" si="117"/>
        <v>0.78569999999999141</v>
      </c>
      <c r="D895" s="2">
        <f t="shared" si="118"/>
        <v>0.78569999999999141</v>
      </c>
      <c r="E895" s="2">
        <f t="shared" si="119"/>
        <v>0</v>
      </c>
      <c r="F895" s="2">
        <f t="shared" si="125"/>
        <v>1.1175791177405523</v>
      </c>
      <c r="G895" s="2">
        <f t="shared" si="125"/>
        <v>0.68852824858588624</v>
      </c>
      <c r="H895" s="2">
        <f t="shared" si="121"/>
        <v>1.6231419989460996</v>
      </c>
      <c r="I895" s="2">
        <f t="shared" si="122"/>
        <v>61.87777861809348</v>
      </c>
    </row>
    <row r="896" spans="1:9" ht="13.5" x14ac:dyDescent="0.25">
      <c r="A896" s="3">
        <f>TITRES_STAT!B899</f>
        <v>43307</v>
      </c>
      <c r="B896" s="6">
        <f>TITRES_STAT!D899</f>
        <v>116.271</v>
      </c>
      <c r="C896" s="2">
        <f t="shared" si="117"/>
        <v>-7.8999999999922466E-3</v>
      </c>
      <c r="D896" s="2">
        <f t="shared" si="118"/>
        <v>0</v>
      </c>
      <c r="E896" s="2">
        <f t="shared" si="119"/>
        <v>7.8999999999922466E-3</v>
      </c>
      <c r="F896" s="2">
        <f t="shared" si="125"/>
        <v>1.0377520379019414</v>
      </c>
      <c r="G896" s="2">
        <f t="shared" si="125"/>
        <v>0.63991194511546523</v>
      </c>
      <c r="H896" s="2">
        <f t="shared" si="121"/>
        <v>1.6217106835139485</v>
      </c>
      <c r="I896" s="2">
        <f t="shared" si="122"/>
        <v>61.856965900612906</v>
      </c>
    </row>
    <row r="897" spans="1:9" ht="13.5" x14ac:dyDescent="0.25">
      <c r="A897" s="3">
        <f>TITRES_STAT!B900</f>
        <v>43308</v>
      </c>
      <c r="B897" s="6">
        <f>TITRES_STAT!D900</f>
        <v>116.2003</v>
      </c>
      <c r="C897" s="2">
        <f t="shared" si="117"/>
        <v>-7.0700000000002206E-2</v>
      </c>
      <c r="D897" s="2">
        <f t="shared" si="118"/>
        <v>0</v>
      </c>
      <c r="E897" s="2">
        <f t="shared" si="119"/>
        <v>7.0700000000002206E-2</v>
      </c>
      <c r="F897" s="2">
        <f t="shared" si="125"/>
        <v>0.96362689233751708</v>
      </c>
      <c r="G897" s="2">
        <f t="shared" si="125"/>
        <v>0.59925394903578932</v>
      </c>
      <c r="H897" s="2">
        <f t="shared" si="121"/>
        <v>1.6080442922203693</v>
      </c>
      <c r="I897" s="2">
        <f t="shared" si="122"/>
        <v>61.657092903562393</v>
      </c>
    </row>
    <row r="898" spans="1:9" ht="13.5" x14ac:dyDescent="0.25">
      <c r="A898" s="3">
        <f>TITRES_STAT!B901</f>
        <v>43311</v>
      </c>
      <c r="B898" s="6">
        <f>TITRES_STAT!D901</f>
        <v>115.4932</v>
      </c>
      <c r="C898" s="2">
        <f t="shared" si="117"/>
        <v>-0.70709999999999695</v>
      </c>
      <c r="D898" s="2">
        <f t="shared" si="118"/>
        <v>0</v>
      </c>
      <c r="E898" s="2">
        <f t="shared" si="119"/>
        <v>0.70709999999999695</v>
      </c>
      <c r="F898" s="2">
        <f t="shared" si="125"/>
        <v>0.89479640002769434</v>
      </c>
      <c r="G898" s="2">
        <f t="shared" si="125"/>
        <v>0.60695723839037563</v>
      </c>
      <c r="H898" s="2">
        <f t="shared" si="121"/>
        <v>1.474233015822755</v>
      </c>
      <c r="I898" s="2">
        <f t="shared" si="122"/>
        <v>59.583434801613841</v>
      </c>
    </row>
    <row r="899" spans="1:9" ht="13.5" x14ac:dyDescent="0.25">
      <c r="A899" s="3">
        <f>TITRES_STAT!B902</f>
        <v>43312</v>
      </c>
      <c r="B899" s="6">
        <f>TITRES_STAT!D902</f>
        <v>113.92189999999999</v>
      </c>
      <c r="C899" s="2">
        <f t="shared" ref="C899:C962" si="126">B899-B898</f>
        <v>-1.5713000000000079</v>
      </c>
      <c r="D899" s="2">
        <f t="shared" ref="D899:D962" si="127">IF(C899&gt;0,C899,0)</f>
        <v>0</v>
      </c>
      <c r="E899" s="2">
        <f t="shared" ref="E899:E962" si="128">IF(C899&lt;0,-C899,0)</f>
        <v>1.5713000000000079</v>
      </c>
      <c r="F899" s="2">
        <f t="shared" si="125"/>
        <v>0.83088237145428756</v>
      </c>
      <c r="G899" s="2">
        <f t="shared" si="125"/>
        <v>0.67583886421963513</v>
      </c>
      <c r="H899" s="2">
        <f t="shared" si="121"/>
        <v>1.2294089840685252</v>
      </c>
      <c r="I899" s="2">
        <f t="shared" si="122"/>
        <v>55.145062788117698</v>
      </c>
    </row>
    <row r="900" spans="1:9" ht="13.5" x14ac:dyDescent="0.25">
      <c r="A900" s="3">
        <f>TITRES_STAT!B903</f>
        <v>43313</v>
      </c>
      <c r="B900" s="6">
        <f>TITRES_STAT!D903</f>
        <v>115.4147</v>
      </c>
      <c r="C900" s="2">
        <f t="shared" si="126"/>
        <v>1.4928000000000026</v>
      </c>
      <c r="D900" s="2">
        <f t="shared" si="127"/>
        <v>1.4928000000000026</v>
      </c>
      <c r="E900" s="2">
        <f t="shared" si="128"/>
        <v>0</v>
      </c>
      <c r="F900" s="2">
        <f t="shared" si="125"/>
        <v>0.87816220206469586</v>
      </c>
      <c r="G900" s="2">
        <f t="shared" si="125"/>
        <v>0.62756465963251828</v>
      </c>
      <c r="H900" s="2">
        <f t="shared" si="121"/>
        <v>1.3993174863908358</v>
      </c>
      <c r="I900" s="2">
        <f t="shared" si="122"/>
        <v>58.321480768089337</v>
      </c>
    </row>
    <row r="901" spans="1:9" ht="13.5" x14ac:dyDescent="0.25">
      <c r="A901" s="3">
        <f>TITRES_STAT!B904</f>
        <v>43314</v>
      </c>
      <c r="B901" s="6">
        <f>TITRES_STAT!D904</f>
        <v>114.32259999999999</v>
      </c>
      <c r="C901" s="2">
        <f t="shared" si="126"/>
        <v>-1.0921000000000021</v>
      </c>
      <c r="D901" s="2">
        <f t="shared" si="127"/>
        <v>0</v>
      </c>
      <c r="E901" s="2">
        <f t="shared" si="128"/>
        <v>1.0921000000000021</v>
      </c>
      <c r="F901" s="2">
        <f t="shared" si="125"/>
        <v>0.81543633048864617</v>
      </c>
      <c r="G901" s="2">
        <f t="shared" si="125"/>
        <v>0.6607457553730528</v>
      </c>
      <c r="H901" s="2">
        <f t="shared" si="121"/>
        <v>1.2341151250048608</v>
      </c>
      <c r="I901" s="2">
        <f t="shared" si="122"/>
        <v>55.239549260120413</v>
      </c>
    </row>
    <row r="902" spans="1:9" ht="13.5" x14ac:dyDescent="0.25">
      <c r="A902" s="3">
        <f>TITRES_STAT!B905</f>
        <v>43315</v>
      </c>
      <c r="B902" s="6">
        <f>TITRES_STAT!D905</f>
        <v>115.4932</v>
      </c>
      <c r="C902" s="2">
        <f t="shared" si="126"/>
        <v>1.1706000000000074</v>
      </c>
      <c r="D902" s="2">
        <f t="shared" si="127"/>
        <v>1.1706000000000074</v>
      </c>
      <c r="E902" s="2">
        <f t="shared" si="128"/>
        <v>0</v>
      </c>
      <c r="F902" s="2">
        <f t="shared" si="125"/>
        <v>0.84080516402517191</v>
      </c>
      <c r="G902" s="2">
        <f t="shared" si="125"/>
        <v>0.61354962998926332</v>
      </c>
      <c r="H902" s="2">
        <f t="shared" si="121"/>
        <v>1.3703947047281007</v>
      </c>
      <c r="I902" s="2">
        <f t="shared" si="122"/>
        <v>57.812933094840581</v>
      </c>
    </row>
    <row r="903" spans="1:9" ht="13.5" x14ac:dyDescent="0.25">
      <c r="A903" s="3">
        <f>TITRES_STAT!B906</f>
        <v>43318</v>
      </c>
      <c r="B903" s="6">
        <f>TITRES_STAT!D906</f>
        <v>115.4932</v>
      </c>
      <c r="C903" s="2">
        <f t="shared" si="126"/>
        <v>0</v>
      </c>
      <c r="D903" s="2">
        <f t="shared" si="127"/>
        <v>0</v>
      </c>
      <c r="E903" s="2">
        <f t="shared" si="128"/>
        <v>0</v>
      </c>
      <c r="F903" s="2">
        <f t="shared" si="125"/>
        <v>0.78074765230908827</v>
      </c>
      <c r="G903" s="2">
        <f t="shared" si="125"/>
        <v>0.5697246564186017</v>
      </c>
      <c r="H903" s="2">
        <f t="shared" si="121"/>
        <v>1.3703947047281007</v>
      </c>
      <c r="I903" s="2">
        <f t="shared" si="122"/>
        <v>57.812933094840581</v>
      </c>
    </row>
    <row r="904" spans="1:9" ht="13.5" x14ac:dyDescent="0.25">
      <c r="A904" s="3">
        <f>TITRES_STAT!B907</f>
        <v>43319</v>
      </c>
      <c r="B904" s="6">
        <f>TITRES_STAT!D907</f>
        <v>114.3933</v>
      </c>
      <c r="C904" s="2">
        <f t="shared" si="126"/>
        <v>-1.0999000000000052</v>
      </c>
      <c r="D904" s="2">
        <f t="shared" si="127"/>
        <v>0</v>
      </c>
      <c r="E904" s="2">
        <f t="shared" si="128"/>
        <v>1.0999000000000052</v>
      </c>
      <c r="F904" s="2">
        <f t="shared" si="125"/>
        <v>0.72497996285843913</v>
      </c>
      <c r="G904" s="2">
        <f t="shared" si="125"/>
        <v>0.6075943238172733</v>
      </c>
      <c r="H904" s="2">
        <f t="shared" si="121"/>
        <v>1.1931973924701578</v>
      </c>
      <c r="I904" s="2">
        <f t="shared" si="122"/>
        <v>54.404468862069983</v>
      </c>
    </row>
    <row r="905" spans="1:9" ht="13.5" x14ac:dyDescent="0.25">
      <c r="A905" s="3">
        <f>TITRES_STAT!B908</f>
        <v>43320</v>
      </c>
      <c r="B905" s="6">
        <f>TITRES_STAT!D908</f>
        <v>114.7076</v>
      </c>
      <c r="C905" s="2">
        <f t="shared" si="126"/>
        <v>0.31430000000000291</v>
      </c>
      <c r="D905" s="2">
        <f t="shared" si="127"/>
        <v>0.31430000000000291</v>
      </c>
      <c r="E905" s="2">
        <f t="shared" si="128"/>
        <v>0</v>
      </c>
      <c r="F905" s="2">
        <f t="shared" si="125"/>
        <v>0.69564567979712233</v>
      </c>
      <c r="G905" s="2">
        <f t="shared" si="125"/>
        <v>0.56419472925889669</v>
      </c>
      <c r="H905" s="2">
        <f t="shared" si="121"/>
        <v>1.2329886185056962</v>
      </c>
      <c r="I905" s="2">
        <f t="shared" si="122"/>
        <v>55.216968339534368</v>
      </c>
    </row>
    <row r="906" spans="1:9" ht="13.5" x14ac:dyDescent="0.25">
      <c r="A906" s="3">
        <f>TITRES_STAT!B909</f>
        <v>43321</v>
      </c>
      <c r="B906" s="6">
        <f>TITRES_STAT!D909</f>
        <v>111.2663</v>
      </c>
      <c r="C906" s="2">
        <f t="shared" si="126"/>
        <v>-3.4412999999999982</v>
      </c>
      <c r="D906" s="2">
        <f t="shared" si="127"/>
        <v>0</v>
      </c>
      <c r="E906" s="2">
        <f t="shared" si="128"/>
        <v>3.4412999999999982</v>
      </c>
      <c r="F906" s="2">
        <f t="shared" si="125"/>
        <v>0.64595670266875638</v>
      </c>
      <c r="G906" s="2">
        <f t="shared" si="125"/>
        <v>0.76970224859754677</v>
      </c>
      <c r="H906" s="2">
        <f t="shared" si="121"/>
        <v>0.83922933036214498</v>
      </c>
      <c r="I906" s="2">
        <f t="shared" si="122"/>
        <v>45.629401212131626</v>
      </c>
    </row>
    <row r="907" spans="1:9" ht="13.5" x14ac:dyDescent="0.25">
      <c r="A907" s="3">
        <f>TITRES_STAT!B910</f>
        <v>43322</v>
      </c>
      <c r="B907" s="6">
        <f>TITRES_STAT!D910</f>
        <v>111.56489999999999</v>
      </c>
      <c r="C907" s="2">
        <f t="shared" si="126"/>
        <v>0.29859999999999332</v>
      </c>
      <c r="D907" s="2">
        <f t="shared" si="127"/>
        <v>0.29859999999999332</v>
      </c>
      <c r="E907" s="2">
        <f t="shared" si="128"/>
        <v>0</v>
      </c>
      <c r="F907" s="2">
        <f t="shared" si="125"/>
        <v>0.62114550962098758</v>
      </c>
      <c r="G907" s="2">
        <f t="shared" si="125"/>
        <v>0.71472351655486488</v>
      </c>
      <c r="H907" s="2">
        <f t="shared" si="121"/>
        <v>0.8690710396868635</v>
      </c>
      <c r="I907" s="2">
        <f t="shared" si="122"/>
        <v>46.497485715281542</v>
      </c>
    </row>
    <row r="908" spans="1:9" ht="13.5" x14ac:dyDescent="0.25">
      <c r="A908" s="3">
        <f>TITRES_STAT!B911</f>
        <v>43326</v>
      </c>
      <c r="B908" s="6">
        <f>TITRES_STAT!D911</f>
        <v>108.5872</v>
      </c>
      <c r="C908" s="2">
        <f t="shared" si="126"/>
        <v>-2.9776999999999987</v>
      </c>
      <c r="D908" s="2">
        <f t="shared" si="127"/>
        <v>0</v>
      </c>
      <c r="E908" s="2">
        <f t="shared" si="128"/>
        <v>2.9776999999999987</v>
      </c>
      <c r="F908" s="2">
        <f t="shared" si="125"/>
        <v>0.57677797321948854</v>
      </c>
      <c r="G908" s="2">
        <f t="shared" si="125"/>
        <v>0.87636469394380312</v>
      </c>
      <c r="H908" s="2">
        <f t="shared" si="121"/>
        <v>0.65814834532400091</v>
      </c>
      <c r="I908" s="2">
        <f t="shared" si="122"/>
        <v>39.691765045026727</v>
      </c>
    </row>
    <row r="909" spans="1:9" ht="13.5" x14ac:dyDescent="0.25">
      <c r="A909" s="3">
        <f>TITRES_STAT!B912</f>
        <v>43327</v>
      </c>
      <c r="B909" s="6">
        <f>TITRES_STAT!D912</f>
        <v>111.557</v>
      </c>
      <c r="C909" s="2">
        <f t="shared" si="126"/>
        <v>2.9698000000000064</v>
      </c>
      <c r="D909" s="2">
        <f t="shared" si="127"/>
        <v>2.9698000000000064</v>
      </c>
      <c r="E909" s="2">
        <f t="shared" si="128"/>
        <v>0</v>
      </c>
      <c r="F909" s="2">
        <f t="shared" ref="F909:G924" si="129">((F908*13)+D909)/14</f>
        <v>0.74770811798952563</v>
      </c>
      <c r="G909" s="2">
        <f t="shared" si="129"/>
        <v>0.81376721580496003</v>
      </c>
      <c r="H909" s="2">
        <f t="shared" si="121"/>
        <v>0.91882310256245669</v>
      </c>
      <c r="I909" s="2">
        <f t="shared" si="122"/>
        <v>47.884721699224457</v>
      </c>
    </row>
    <row r="910" spans="1:9" ht="13.5" x14ac:dyDescent="0.25">
      <c r="A910" s="3">
        <f>TITRES_STAT!B913</f>
        <v>43328</v>
      </c>
      <c r="B910" s="6">
        <f>TITRES_STAT!D913</f>
        <v>109.9936</v>
      </c>
      <c r="C910" s="2">
        <f t="shared" si="126"/>
        <v>-1.5634000000000015</v>
      </c>
      <c r="D910" s="2">
        <f t="shared" si="127"/>
        <v>0</v>
      </c>
      <c r="E910" s="2">
        <f t="shared" si="128"/>
        <v>1.5634000000000015</v>
      </c>
      <c r="F910" s="2">
        <f t="shared" si="129"/>
        <v>0.69430039527598808</v>
      </c>
      <c r="G910" s="2">
        <f t="shared" si="129"/>
        <v>0.86731241467603437</v>
      </c>
      <c r="H910" s="2">
        <f t="shared" si="121"/>
        <v>0.80051937863166511</v>
      </c>
      <c r="I910" s="2">
        <f t="shared" si="122"/>
        <v>44.460470025045396</v>
      </c>
    </row>
    <row r="911" spans="1:9" ht="13.5" x14ac:dyDescent="0.25">
      <c r="A911" s="3">
        <f>TITRES_STAT!B914</f>
        <v>43329</v>
      </c>
      <c r="B911" s="6">
        <f>TITRES_STAT!D914</f>
        <v>110.7792</v>
      </c>
      <c r="C911" s="2">
        <f t="shared" si="126"/>
        <v>0.7856000000000023</v>
      </c>
      <c r="D911" s="2">
        <f t="shared" si="127"/>
        <v>0.7856000000000023</v>
      </c>
      <c r="E911" s="2">
        <f t="shared" si="128"/>
        <v>0</v>
      </c>
      <c r="F911" s="2">
        <f t="shared" si="129"/>
        <v>0.70082179561341762</v>
      </c>
      <c r="G911" s="2">
        <f t="shared" si="129"/>
        <v>0.80536152791346038</v>
      </c>
      <c r="H911" s="2">
        <f t="shared" si="121"/>
        <v>0.87019527420078602</v>
      </c>
      <c r="I911" s="2">
        <f t="shared" si="122"/>
        <v>46.5296477969477</v>
      </c>
    </row>
    <row r="912" spans="1:9" ht="13.5" x14ac:dyDescent="0.25">
      <c r="A912" s="3">
        <f>TITRES_STAT!B915</f>
        <v>43332</v>
      </c>
      <c r="B912" s="6">
        <f>TITRES_STAT!D915</f>
        <v>109.9936</v>
      </c>
      <c r="C912" s="2">
        <f t="shared" si="126"/>
        <v>-0.7856000000000023</v>
      </c>
      <c r="D912" s="2">
        <f t="shared" si="127"/>
        <v>0</v>
      </c>
      <c r="E912" s="2">
        <f t="shared" si="128"/>
        <v>0.7856000000000023</v>
      </c>
      <c r="F912" s="2">
        <f t="shared" si="129"/>
        <v>0.65076309592674497</v>
      </c>
      <c r="G912" s="2">
        <f t="shared" si="129"/>
        <v>0.80394999020535618</v>
      </c>
      <c r="H912" s="2">
        <f t="shared" si="121"/>
        <v>0.80945718496808228</v>
      </c>
      <c r="I912" s="2">
        <f t="shared" si="122"/>
        <v>44.734807305338954</v>
      </c>
    </row>
    <row r="913" spans="1:9" ht="13.5" x14ac:dyDescent="0.25">
      <c r="A913" s="3">
        <f>TITRES_STAT!B916</f>
        <v>43335</v>
      </c>
      <c r="B913" s="6">
        <f>TITRES_STAT!D916</f>
        <v>109.9936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0.60428001764626316</v>
      </c>
      <c r="G913" s="2">
        <f t="shared" si="129"/>
        <v>0.74652499090497371</v>
      </c>
      <c r="H913" s="2">
        <f t="shared" ref="H913:H976" si="130">F913/G913</f>
        <v>0.80945718496808217</v>
      </c>
      <c r="I913" s="2">
        <f t="shared" ref="I913:I976" si="131">IF(G913=0,100,100-(100/(1+H913)))</f>
        <v>44.734807305338954</v>
      </c>
    </row>
    <row r="914" spans="1:9" ht="13.5" x14ac:dyDescent="0.25">
      <c r="A914" s="3">
        <f>TITRES_STAT!B917</f>
        <v>43336</v>
      </c>
      <c r="B914" s="6">
        <f>TITRES_STAT!D917</f>
        <v>107.6365</v>
      </c>
      <c r="C914" s="2">
        <f t="shared" si="126"/>
        <v>-2.3571000000000026</v>
      </c>
      <c r="D914" s="2">
        <f t="shared" si="127"/>
        <v>0</v>
      </c>
      <c r="E914" s="2">
        <f t="shared" si="128"/>
        <v>2.3571000000000026</v>
      </c>
      <c r="F914" s="2">
        <f t="shared" si="129"/>
        <v>0.56111715924295857</v>
      </c>
      <c r="G914" s="2">
        <f t="shared" si="129"/>
        <v>0.86156606298319005</v>
      </c>
      <c r="H914" s="2">
        <f t="shared" si="130"/>
        <v>0.65127583751393248</v>
      </c>
      <c r="I914" s="2">
        <f t="shared" si="131"/>
        <v>39.440765904650824</v>
      </c>
    </row>
    <row r="915" spans="1:9" ht="13.5" x14ac:dyDescent="0.25">
      <c r="A915" s="3">
        <f>TITRES_STAT!B918</f>
        <v>43339</v>
      </c>
      <c r="B915" s="6">
        <f>TITRES_STAT!D918</f>
        <v>107.6523</v>
      </c>
      <c r="C915" s="2">
        <f t="shared" si="126"/>
        <v>1.5799999999998704E-2</v>
      </c>
      <c r="D915" s="2">
        <f t="shared" si="127"/>
        <v>1.5799999999998704E-2</v>
      </c>
      <c r="E915" s="2">
        <f t="shared" si="128"/>
        <v>0</v>
      </c>
      <c r="F915" s="2">
        <f t="shared" si="129"/>
        <v>0.5221659335827471</v>
      </c>
      <c r="G915" s="2">
        <f t="shared" si="129"/>
        <v>0.80002562991296222</v>
      </c>
      <c r="H915" s="2">
        <f t="shared" si="130"/>
        <v>0.65268650660548899</v>
      </c>
      <c r="I915" s="2">
        <f t="shared" si="131"/>
        <v>39.492456917680343</v>
      </c>
    </row>
    <row r="916" spans="1:9" ht="13.5" x14ac:dyDescent="0.25">
      <c r="A916" s="3">
        <f>TITRES_STAT!B919</f>
        <v>43340</v>
      </c>
      <c r="B916" s="6">
        <f>TITRES_STAT!D919</f>
        <v>109.9936</v>
      </c>
      <c r="C916" s="2">
        <f t="shared" si="126"/>
        <v>2.3413000000000039</v>
      </c>
      <c r="D916" s="2">
        <f t="shared" si="127"/>
        <v>2.3413000000000039</v>
      </c>
      <c r="E916" s="2">
        <f t="shared" si="128"/>
        <v>0</v>
      </c>
      <c r="F916" s="2">
        <f t="shared" si="129"/>
        <v>0.65210408118397978</v>
      </c>
      <c r="G916" s="2">
        <f t="shared" si="129"/>
        <v>0.74288094206203625</v>
      </c>
      <c r="H916" s="2">
        <f t="shared" si="130"/>
        <v>0.87780429441885466</v>
      </c>
      <c r="I916" s="2">
        <f t="shared" si="131"/>
        <v>46.746314140820445</v>
      </c>
    </row>
    <row r="917" spans="1:9" ht="13.5" x14ac:dyDescent="0.25">
      <c r="A917" s="3">
        <f>TITRES_STAT!B920</f>
        <v>43341</v>
      </c>
      <c r="B917" s="6">
        <f>TITRES_STAT!D920</f>
        <v>107.6523</v>
      </c>
      <c r="C917" s="2">
        <f t="shared" si="126"/>
        <v>-2.3413000000000039</v>
      </c>
      <c r="D917" s="2">
        <f t="shared" si="127"/>
        <v>0</v>
      </c>
      <c r="E917" s="2">
        <f t="shared" si="128"/>
        <v>2.3413000000000039</v>
      </c>
      <c r="F917" s="2">
        <f t="shared" si="129"/>
        <v>0.6055252182422669</v>
      </c>
      <c r="G917" s="2">
        <f t="shared" si="129"/>
        <v>0.85705373191474821</v>
      </c>
      <c r="H917" s="2">
        <f t="shared" si="130"/>
        <v>0.706519551451529</v>
      </c>
      <c r="I917" s="2">
        <f t="shared" si="131"/>
        <v>41.401198764501622</v>
      </c>
    </row>
    <row r="918" spans="1:9" ht="13.5" x14ac:dyDescent="0.25">
      <c r="A918" s="3">
        <f>TITRES_STAT!B921</f>
        <v>43342</v>
      </c>
      <c r="B918" s="6">
        <f>TITRES_STAT!D921</f>
        <v>104.42319999999999</v>
      </c>
      <c r="C918" s="2">
        <f t="shared" si="126"/>
        <v>-3.2291000000000025</v>
      </c>
      <c r="D918" s="2">
        <f t="shared" si="127"/>
        <v>0</v>
      </c>
      <c r="E918" s="2">
        <f t="shared" si="128"/>
        <v>3.2291000000000025</v>
      </c>
      <c r="F918" s="2">
        <f t="shared" si="129"/>
        <v>0.56227341693924782</v>
      </c>
      <c r="G918" s="2">
        <f t="shared" si="129"/>
        <v>1.0264856082065521</v>
      </c>
      <c r="H918" s="2">
        <f t="shared" si="130"/>
        <v>0.54776551414260621</v>
      </c>
      <c r="I918" s="2">
        <f t="shared" si="131"/>
        <v>35.390729999953791</v>
      </c>
    </row>
    <row r="919" spans="1:9" ht="13.5" x14ac:dyDescent="0.25">
      <c r="A919" s="3">
        <f>TITRES_STAT!B922</f>
        <v>43343</v>
      </c>
      <c r="B919" s="6">
        <f>TITRES_STAT!D922</f>
        <v>104.101</v>
      </c>
      <c r="C919" s="2">
        <f t="shared" si="126"/>
        <v>-0.32219999999999516</v>
      </c>
      <c r="D919" s="2">
        <f t="shared" si="127"/>
        <v>0</v>
      </c>
      <c r="E919" s="2">
        <f t="shared" si="128"/>
        <v>0.32219999999999516</v>
      </c>
      <c r="F919" s="2">
        <f t="shared" si="129"/>
        <v>0.5221110300150158</v>
      </c>
      <c r="G919" s="2">
        <f t="shared" si="129"/>
        <v>0.97617949333465515</v>
      </c>
      <c r="H919" s="2">
        <f t="shared" si="130"/>
        <v>0.5348514628508233</v>
      </c>
      <c r="I919" s="2">
        <f t="shared" si="131"/>
        <v>34.847115554582302</v>
      </c>
    </row>
    <row r="920" spans="1:9" ht="13.5" x14ac:dyDescent="0.25">
      <c r="A920" s="3">
        <f>TITRES_STAT!B923</f>
        <v>43346</v>
      </c>
      <c r="B920" s="6">
        <f>TITRES_STAT!D923</f>
        <v>100.64409999999999</v>
      </c>
      <c r="C920" s="2">
        <f t="shared" si="126"/>
        <v>-3.4569000000000045</v>
      </c>
      <c r="D920" s="2">
        <f t="shared" si="127"/>
        <v>0</v>
      </c>
      <c r="E920" s="2">
        <f t="shared" si="128"/>
        <v>3.4569000000000045</v>
      </c>
      <c r="F920" s="2">
        <f t="shared" si="129"/>
        <v>0.48481738501394328</v>
      </c>
      <c r="G920" s="2">
        <f t="shared" si="129"/>
        <v>1.1533738152393229</v>
      </c>
      <c r="H920" s="2">
        <f t="shared" si="130"/>
        <v>0.42034714037039639</v>
      </c>
      <c r="I920" s="2">
        <f t="shared" si="131"/>
        <v>29.594676429649368</v>
      </c>
    </row>
    <row r="921" spans="1:9" ht="13.5" x14ac:dyDescent="0.25">
      <c r="A921" s="3">
        <f>TITRES_STAT!B924</f>
        <v>43347</v>
      </c>
      <c r="B921" s="6">
        <f>TITRES_STAT!D924</f>
        <v>101.50830000000001</v>
      </c>
      <c r="C921" s="2">
        <f t="shared" si="126"/>
        <v>0.86420000000001096</v>
      </c>
      <c r="D921" s="2">
        <f t="shared" si="127"/>
        <v>0.86420000000001096</v>
      </c>
      <c r="E921" s="2">
        <f t="shared" si="128"/>
        <v>0</v>
      </c>
      <c r="F921" s="2">
        <f t="shared" si="129"/>
        <v>0.51191614322723378</v>
      </c>
      <c r="G921" s="2">
        <f t="shared" si="129"/>
        <v>1.070989971293657</v>
      </c>
      <c r="H921" s="2">
        <f t="shared" si="130"/>
        <v>0.4779840679636676</v>
      </c>
      <c r="I921" s="2">
        <f t="shared" si="131"/>
        <v>32.340272018102539</v>
      </c>
    </row>
    <row r="922" spans="1:9" ht="13.5" x14ac:dyDescent="0.25">
      <c r="A922" s="3">
        <f>TITRES_STAT!B925</f>
        <v>43348</v>
      </c>
      <c r="B922" s="6">
        <f>TITRES_STAT!D925</f>
        <v>104.5489</v>
      </c>
      <c r="C922" s="2">
        <f t="shared" si="126"/>
        <v>3.0405999999999977</v>
      </c>
      <c r="D922" s="2">
        <f t="shared" si="127"/>
        <v>3.0405999999999977</v>
      </c>
      <c r="E922" s="2">
        <f t="shared" si="128"/>
        <v>0</v>
      </c>
      <c r="F922" s="2">
        <f t="shared" si="129"/>
        <v>0.69253641871100258</v>
      </c>
      <c r="G922" s="2">
        <f t="shared" si="129"/>
        <v>0.99449068762982429</v>
      </c>
      <c r="H922" s="2">
        <f t="shared" si="130"/>
        <v>0.69637295484538808</v>
      </c>
      <c r="I922" s="2">
        <f t="shared" si="131"/>
        <v>41.05069895486853</v>
      </c>
    </row>
    <row r="923" spans="1:9" ht="13.5" x14ac:dyDescent="0.25">
      <c r="A923" s="3">
        <f>TITRES_STAT!B926</f>
        <v>43349</v>
      </c>
      <c r="B923" s="6">
        <f>TITRES_STAT!D926</f>
        <v>101.50830000000001</v>
      </c>
      <c r="C923" s="2">
        <f t="shared" si="126"/>
        <v>-3.0405999999999977</v>
      </c>
      <c r="D923" s="2">
        <f t="shared" si="127"/>
        <v>0</v>
      </c>
      <c r="E923" s="2">
        <f t="shared" si="128"/>
        <v>3.0405999999999977</v>
      </c>
      <c r="F923" s="2">
        <f t="shared" si="129"/>
        <v>0.64306953166021674</v>
      </c>
      <c r="G923" s="2">
        <f t="shared" si="129"/>
        <v>1.1406413527991224</v>
      </c>
      <c r="H923" s="2">
        <f t="shared" si="130"/>
        <v>0.56377890393166141</v>
      </c>
      <c r="I923" s="2">
        <f t="shared" si="131"/>
        <v>36.052341063957662</v>
      </c>
    </row>
    <row r="924" spans="1:9" ht="13.5" x14ac:dyDescent="0.25">
      <c r="A924" s="3">
        <f>TITRES_STAT!B927</f>
        <v>43350</v>
      </c>
      <c r="B924" s="6">
        <f>TITRES_STAT!D927</f>
        <v>106.0652</v>
      </c>
      <c r="C924" s="2">
        <f t="shared" si="126"/>
        <v>4.5568999999999988</v>
      </c>
      <c r="D924" s="2">
        <f t="shared" si="127"/>
        <v>4.5568999999999988</v>
      </c>
      <c r="E924" s="2">
        <f t="shared" si="128"/>
        <v>0</v>
      </c>
      <c r="F924" s="2">
        <f t="shared" si="129"/>
        <v>0.92262885082734403</v>
      </c>
      <c r="G924" s="2">
        <f t="shared" si="129"/>
        <v>1.0591669704563278</v>
      </c>
      <c r="H924" s="2">
        <f t="shared" si="130"/>
        <v>0.87108914511358093</v>
      </c>
      <c r="I924" s="2">
        <f t="shared" si="131"/>
        <v>46.555192059579987</v>
      </c>
    </row>
    <row r="925" spans="1:9" ht="13.5" x14ac:dyDescent="0.25">
      <c r="A925" s="3">
        <f>TITRES_STAT!B928</f>
        <v>43353</v>
      </c>
      <c r="B925" s="6">
        <f>TITRES_STAT!D928</f>
        <v>108.4222</v>
      </c>
      <c r="C925" s="2">
        <f t="shared" si="126"/>
        <v>2.3569999999999993</v>
      </c>
      <c r="D925" s="2">
        <f t="shared" si="127"/>
        <v>2.3569999999999993</v>
      </c>
      <c r="E925" s="2">
        <f t="shared" si="128"/>
        <v>0</v>
      </c>
      <c r="F925" s="2">
        <f t="shared" ref="F925:G940" si="132">((F924*13)+D925)/14</f>
        <v>1.025083932911105</v>
      </c>
      <c r="G925" s="2">
        <f t="shared" si="132"/>
        <v>0.98351218685230435</v>
      </c>
      <c r="H925" s="2">
        <f t="shared" si="130"/>
        <v>1.0422686638910388</v>
      </c>
      <c r="I925" s="2">
        <f t="shared" si="131"/>
        <v>51.034845822158054</v>
      </c>
    </row>
    <row r="926" spans="1:9" ht="13.5" x14ac:dyDescent="0.25">
      <c r="A926" s="3">
        <f>TITRES_STAT!B929</f>
        <v>43355</v>
      </c>
      <c r="B926" s="6">
        <f>TITRES_STAT!D929</f>
        <v>107.2437</v>
      </c>
      <c r="C926" s="2">
        <f t="shared" si="126"/>
        <v>-1.1784999999999997</v>
      </c>
      <c r="D926" s="2">
        <f t="shared" si="127"/>
        <v>0</v>
      </c>
      <c r="E926" s="2">
        <f t="shared" si="128"/>
        <v>1.1784999999999997</v>
      </c>
      <c r="F926" s="2">
        <f t="shared" si="132"/>
        <v>0.95186365198888312</v>
      </c>
      <c r="G926" s="2">
        <f t="shared" si="132"/>
        <v>0.99743988779142545</v>
      </c>
      <c r="H926" s="2">
        <f t="shared" si="130"/>
        <v>0.95430678443844952</v>
      </c>
      <c r="I926" s="2">
        <f t="shared" si="131"/>
        <v>48.830961036276605</v>
      </c>
    </row>
    <row r="927" spans="1:9" ht="13.5" x14ac:dyDescent="0.25">
      <c r="A927" s="3">
        <f>TITRES_STAT!B930</f>
        <v>43356</v>
      </c>
      <c r="B927" s="6">
        <f>TITRES_STAT!D930</f>
        <v>109.2079</v>
      </c>
      <c r="C927" s="2">
        <f t="shared" si="126"/>
        <v>1.9641999999999911</v>
      </c>
      <c r="D927" s="2">
        <f t="shared" si="127"/>
        <v>1.9641999999999911</v>
      </c>
      <c r="E927" s="2">
        <f t="shared" si="128"/>
        <v>0</v>
      </c>
      <c r="F927" s="2">
        <f t="shared" si="132"/>
        <v>1.0241733911325337</v>
      </c>
      <c r="G927" s="2">
        <f t="shared" si="132"/>
        <v>0.92619418152060928</v>
      </c>
      <c r="H927" s="2">
        <f t="shared" si="130"/>
        <v>1.1057868982194035</v>
      </c>
      <c r="I927" s="2">
        <f t="shared" si="131"/>
        <v>52.51181395203983</v>
      </c>
    </row>
    <row r="928" spans="1:9" ht="13.5" x14ac:dyDescent="0.25">
      <c r="A928" s="3">
        <f>TITRES_STAT!B931</f>
        <v>43357</v>
      </c>
      <c r="B928" s="6">
        <f>TITRES_STAT!D931</f>
        <v>109.9936</v>
      </c>
      <c r="C928" s="2">
        <f t="shared" si="126"/>
        <v>0.78570000000000562</v>
      </c>
      <c r="D928" s="2">
        <f t="shared" si="127"/>
        <v>0.78570000000000562</v>
      </c>
      <c r="E928" s="2">
        <f t="shared" si="128"/>
        <v>0</v>
      </c>
      <c r="F928" s="2">
        <f t="shared" si="132"/>
        <v>1.0071395774802103</v>
      </c>
      <c r="G928" s="2">
        <f t="shared" si="132"/>
        <v>0.86003745426913714</v>
      </c>
      <c r="H928" s="2">
        <f t="shared" si="130"/>
        <v>1.171041531366888</v>
      </c>
      <c r="I928" s="2">
        <f t="shared" si="131"/>
        <v>53.939158438374051</v>
      </c>
    </row>
    <row r="929" spans="1:9" ht="13.5" x14ac:dyDescent="0.25">
      <c r="A929" s="3">
        <f>TITRES_STAT!B932</f>
        <v>43360</v>
      </c>
      <c r="B929" s="6">
        <f>TITRES_STAT!D932</f>
        <v>107.4166</v>
      </c>
      <c r="C929" s="2">
        <f t="shared" si="126"/>
        <v>-2.5769999999999982</v>
      </c>
      <c r="D929" s="2">
        <f t="shared" si="127"/>
        <v>0</v>
      </c>
      <c r="E929" s="2">
        <f t="shared" si="128"/>
        <v>2.5769999999999982</v>
      </c>
      <c r="F929" s="2">
        <f t="shared" si="132"/>
        <v>0.93520103623162387</v>
      </c>
      <c r="G929" s="2">
        <f t="shared" si="132"/>
        <v>0.98267763610705572</v>
      </c>
      <c r="H929" s="2">
        <f t="shared" si="130"/>
        <v>0.95168649602781885</v>
      </c>
      <c r="I929" s="2">
        <f t="shared" si="131"/>
        <v>48.762262687411337</v>
      </c>
    </row>
    <row r="930" spans="1:9" ht="13.5" x14ac:dyDescent="0.25">
      <c r="A930" s="3">
        <f>TITRES_STAT!B933</f>
        <v>43361</v>
      </c>
      <c r="B930" s="6">
        <f>TITRES_STAT!D933</f>
        <v>109.2079</v>
      </c>
      <c r="C930" s="2">
        <f t="shared" si="126"/>
        <v>1.7912999999999926</v>
      </c>
      <c r="D930" s="2">
        <f t="shared" si="127"/>
        <v>1.7912999999999926</v>
      </c>
      <c r="E930" s="2">
        <f t="shared" si="128"/>
        <v>0</v>
      </c>
      <c r="F930" s="2">
        <f t="shared" si="132"/>
        <v>0.99635096221507879</v>
      </c>
      <c r="G930" s="2">
        <f t="shared" si="132"/>
        <v>0.9124863763851232</v>
      </c>
      <c r="H930" s="2">
        <f t="shared" si="130"/>
        <v>1.0919077676120392</v>
      </c>
      <c r="I930" s="2">
        <f t="shared" si="131"/>
        <v>52.196745215898169</v>
      </c>
    </row>
    <row r="931" spans="1:9" ht="13.5" x14ac:dyDescent="0.25">
      <c r="A931" s="3">
        <f>TITRES_STAT!B934</f>
        <v>43362</v>
      </c>
      <c r="B931" s="6">
        <f>TITRES_STAT!D934</f>
        <v>109.9936</v>
      </c>
      <c r="C931" s="2">
        <f t="shared" si="126"/>
        <v>0.78570000000000562</v>
      </c>
      <c r="D931" s="2">
        <f t="shared" si="127"/>
        <v>0.78570000000000562</v>
      </c>
      <c r="E931" s="2">
        <f t="shared" si="128"/>
        <v>0</v>
      </c>
      <c r="F931" s="2">
        <f t="shared" si="132"/>
        <v>0.98130446491400214</v>
      </c>
      <c r="G931" s="2">
        <f t="shared" si="132"/>
        <v>0.84730877807190008</v>
      </c>
      <c r="H931" s="2">
        <f t="shared" si="130"/>
        <v>1.158142686951759</v>
      </c>
      <c r="I931" s="2">
        <f t="shared" si="131"/>
        <v>53.663860779639315</v>
      </c>
    </row>
    <row r="932" spans="1:9" ht="13.5" x14ac:dyDescent="0.25">
      <c r="A932" s="3">
        <f>TITRES_STAT!B935</f>
        <v>43363</v>
      </c>
      <c r="B932" s="6">
        <f>TITRES_STAT!D935</f>
        <v>106.69370000000001</v>
      </c>
      <c r="C932" s="2">
        <f t="shared" si="126"/>
        <v>-3.2998999999999938</v>
      </c>
      <c r="D932" s="2">
        <f t="shared" si="127"/>
        <v>0</v>
      </c>
      <c r="E932" s="2">
        <f t="shared" si="128"/>
        <v>3.2998999999999938</v>
      </c>
      <c r="F932" s="2">
        <f t="shared" si="132"/>
        <v>0.91121128884871627</v>
      </c>
      <c r="G932" s="2">
        <f t="shared" si="132"/>
        <v>1.0224938653524782</v>
      </c>
      <c r="H932" s="2">
        <f t="shared" si="130"/>
        <v>0.89116553137910504</v>
      </c>
      <c r="I932" s="2">
        <f t="shared" si="131"/>
        <v>47.122555725158314</v>
      </c>
    </row>
    <row r="933" spans="1:9" ht="13.5" x14ac:dyDescent="0.25">
      <c r="A933" s="3">
        <f>TITRES_STAT!B936</f>
        <v>43364</v>
      </c>
      <c r="B933" s="6">
        <f>TITRES_STAT!D936</f>
        <v>108.40649999999999</v>
      </c>
      <c r="C933" s="2">
        <f t="shared" si="126"/>
        <v>1.7127999999999872</v>
      </c>
      <c r="D933" s="2">
        <f t="shared" si="127"/>
        <v>1.7127999999999872</v>
      </c>
      <c r="E933" s="2">
        <f t="shared" si="128"/>
        <v>0</v>
      </c>
      <c r="F933" s="2">
        <f t="shared" si="132"/>
        <v>0.96846762535952124</v>
      </c>
      <c r="G933" s="2">
        <f t="shared" si="132"/>
        <v>0.94945858925587256</v>
      </c>
      <c r="H933" s="2">
        <f t="shared" si="130"/>
        <v>1.0200209217324021</v>
      </c>
      <c r="I933" s="2">
        <f t="shared" si="131"/>
        <v>50.495562236930496</v>
      </c>
    </row>
    <row r="934" spans="1:9" ht="13.5" x14ac:dyDescent="0.25">
      <c r="A934" s="3">
        <f>TITRES_STAT!B937</f>
        <v>43367</v>
      </c>
      <c r="B934" s="6">
        <f>TITRES_STAT!D937</f>
        <v>111.4785</v>
      </c>
      <c r="C934" s="2">
        <f t="shared" si="126"/>
        <v>3.0720000000000027</v>
      </c>
      <c r="D934" s="2">
        <f t="shared" si="127"/>
        <v>3.0720000000000027</v>
      </c>
      <c r="E934" s="2">
        <f t="shared" si="128"/>
        <v>0</v>
      </c>
      <c r="F934" s="2">
        <f t="shared" si="132"/>
        <v>1.1187199378338415</v>
      </c>
      <c r="G934" s="2">
        <f t="shared" si="132"/>
        <v>0.88164011859473879</v>
      </c>
      <c r="H934" s="2">
        <f t="shared" si="130"/>
        <v>1.268907703085232</v>
      </c>
      <c r="I934" s="2">
        <f t="shared" si="131"/>
        <v>55.925928646625309</v>
      </c>
    </row>
    <row r="935" spans="1:9" ht="13.5" x14ac:dyDescent="0.25">
      <c r="A935" s="3">
        <f>TITRES_STAT!B938</f>
        <v>43368</v>
      </c>
      <c r="B935" s="6">
        <f>TITRES_STAT!D938</f>
        <v>111.4785</v>
      </c>
      <c r="C935" s="2">
        <f t="shared" si="126"/>
        <v>0</v>
      </c>
      <c r="D935" s="2">
        <f t="shared" si="127"/>
        <v>0</v>
      </c>
      <c r="E935" s="2">
        <f t="shared" si="128"/>
        <v>0</v>
      </c>
      <c r="F935" s="2">
        <f t="shared" si="132"/>
        <v>1.0388113708457101</v>
      </c>
      <c r="G935" s="2">
        <f t="shared" si="132"/>
        <v>0.81866582440940028</v>
      </c>
      <c r="H935" s="2">
        <f t="shared" si="130"/>
        <v>1.268907703085232</v>
      </c>
      <c r="I935" s="2">
        <f t="shared" si="131"/>
        <v>55.925928646625309</v>
      </c>
    </row>
    <row r="936" spans="1:9" ht="13.5" x14ac:dyDescent="0.25">
      <c r="A936" s="3">
        <f>TITRES_STAT!B939</f>
        <v>43369</v>
      </c>
      <c r="B936" s="6">
        <f>TITRES_STAT!D939</f>
        <v>111.4785</v>
      </c>
      <c r="C936" s="2">
        <f t="shared" si="126"/>
        <v>0</v>
      </c>
      <c r="D936" s="2">
        <f t="shared" si="127"/>
        <v>0</v>
      </c>
      <c r="E936" s="2">
        <f t="shared" si="128"/>
        <v>0</v>
      </c>
      <c r="F936" s="2">
        <f t="shared" si="132"/>
        <v>0.96461055864244505</v>
      </c>
      <c r="G936" s="2">
        <f t="shared" si="132"/>
        <v>0.76018969409444304</v>
      </c>
      <c r="H936" s="2">
        <f t="shared" si="130"/>
        <v>1.2689077030852323</v>
      </c>
      <c r="I936" s="2">
        <f t="shared" si="131"/>
        <v>55.925928646625309</v>
      </c>
    </row>
    <row r="937" spans="1:9" ht="13.5" x14ac:dyDescent="0.25">
      <c r="A937" s="3">
        <f>TITRES_STAT!B940</f>
        <v>43370</v>
      </c>
      <c r="B937" s="6">
        <f>TITRES_STAT!D940</f>
        <v>108.13939999999999</v>
      </c>
      <c r="C937" s="2">
        <f t="shared" si="126"/>
        <v>-3.339100000000002</v>
      </c>
      <c r="D937" s="2">
        <f t="shared" si="127"/>
        <v>0</v>
      </c>
      <c r="E937" s="2">
        <f t="shared" si="128"/>
        <v>3.339100000000002</v>
      </c>
      <c r="F937" s="2">
        <f t="shared" si="132"/>
        <v>0.89570980445369897</v>
      </c>
      <c r="G937" s="2">
        <f t="shared" si="132"/>
        <v>0.94439757308769734</v>
      </c>
      <c r="H937" s="2">
        <f t="shared" si="130"/>
        <v>0.94844568641275273</v>
      </c>
      <c r="I937" s="2">
        <f t="shared" si="131"/>
        <v>48.677040013310226</v>
      </c>
    </row>
    <row r="938" spans="1:9" ht="13.5" x14ac:dyDescent="0.25">
      <c r="A938" s="3">
        <f>TITRES_STAT!B941</f>
        <v>43371</v>
      </c>
      <c r="B938" s="6">
        <f>TITRES_STAT!D941</f>
        <v>106.0652</v>
      </c>
      <c r="C938" s="2">
        <f t="shared" si="126"/>
        <v>-2.0741999999999905</v>
      </c>
      <c r="D938" s="2">
        <f t="shared" si="127"/>
        <v>0</v>
      </c>
      <c r="E938" s="2">
        <f t="shared" si="128"/>
        <v>2.0741999999999905</v>
      </c>
      <c r="F938" s="2">
        <f t="shared" si="132"/>
        <v>0.83173053270700614</v>
      </c>
      <c r="G938" s="2">
        <f t="shared" si="132"/>
        <v>1.0250977464385753</v>
      </c>
      <c r="H938" s="2">
        <f t="shared" si="130"/>
        <v>0.81136704826113293</v>
      </c>
      <c r="I938" s="2">
        <f t="shared" si="131"/>
        <v>44.793077639345654</v>
      </c>
    </row>
    <row r="939" spans="1:9" ht="13.5" x14ac:dyDescent="0.25">
      <c r="A939" s="3">
        <f>TITRES_STAT!B942</f>
        <v>43374</v>
      </c>
      <c r="B939" s="6">
        <f>TITRES_STAT!D942</f>
        <v>106.0652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0.77232120894222001</v>
      </c>
      <c r="G939" s="2">
        <f t="shared" si="132"/>
        <v>0.95187647883581994</v>
      </c>
      <c r="H939" s="2">
        <f t="shared" si="130"/>
        <v>0.81136704826113293</v>
      </c>
      <c r="I939" s="2">
        <f t="shared" si="131"/>
        <v>44.793077639345654</v>
      </c>
    </row>
    <row r="940" spans="1:9" ht="13.5" x14ac:dyDescent="0.25">
      <c r="A940" s="3">
        <f>TITRES_STAT!B943</f>
        <v>43375</v>
      </c>
      <c r="B940" s="6">
        <f>TITRES_STAT!D943</f>
        <v>106.458</v>
      </c>
      <c r="C940" s="2">
        <f t="shared" si="126"/>
        <v>0.39279999999999404</v>
      </c>
      <c r="D940" s="2">
        <f t="shared" si="127"/>
        <v>0.39279999999999404</v>
      </c>
      <c r="E940" s="2">
        <f t="shared" si="128"/>
        <v>0</v>
      </c>
      <c r="F940" s="2">
        <f t="shared" si="132"/>
        <v>0.74521255116063245</v>
      </c>
      <c r="G940" s="2">
        <f t="shared" si="132"/>
        <v>0.88388530177611846</v>
      </c>
      <c r="H940" s="2">
        <f t="shared" si="130"/>
        <v>0.84311001626927062</v>
      </c>
      <c r="I940" s="2">
        <f t="shared" si="131"/>
        <v>45.743879032020615</v>
      </c>
    </row>
    <row r="941" spans="1:9" ht="13.5" x14ac:dyDescent="0.25">
      <c r="A941" s="3">
        <f>TITRES_STAT!B944</f>
        <v>43376</v>
      </c>
      <c r="B941" s="6">
        <f>TITRES_STAT!D944</f>
        <v>106.458</v>
      </c>
      <c r="C941" s="2">
        <f t="shared" si="126"/>
        <v>0</v>
      </c>
      <c r="D941" s="2">
        <f t="shared" si="127"/>
        <v>0</v>
      </c>
      <c r="E941" s="2">
        <f t="shared" si="128"/>
        <v>0</v>
      </c>
      <c r="F941" s="2">
        <f t="shared" ref="F941:G956" si="133">((F940*13)+D941)/14</f>
        <v>0.69198308322058733</v>
      </c>
      <c r="G941" s="2">
        <f t="shared" si="133"/>
        <v>0.82075063736353848</v>
      </c>
      <c r="H941" s="2">
        <f t="shared" si="130"/>
        <v>0.84311001626927085</v>
      </c>
      <c r="I941" s="2">
        <f t="shared" si="131"/>
        <v>45.743879032020622</v>
      </c>
    </row>
    <row r="942" spans="1:9" ht="13.5" x14ac:dyDescent="0.25">
      <c r="A942" s="3">
        <f>TITRES_STAT!B945</f>
        <v>43377</v>
      </c>
      <c r="B942" s="6">
        <f>TITRES_STAT!D945</f>
        <v>103.26819999999999</v>
      </c>
      <c r="C942" s="2">
        <f t="shared" si="126"/>
        <v>-3.1898000000000053</v>
      </c>
      <c r="D942" s="2">
        <f t="shared" si="127"/>
        <v>0</v>
      </c>
      <c r="E942" s="2">
        <f t="shared" si="128"/>
        <v>3.1898000000000053</v>
      </c>
      <c r="F942" s="2">
        <f t="shared" si="133"/>
        <v>0.64255572013340256</v>
      </c>
      <c r="G942" s="2">
        <f t="shared" si="133"/>
        <v>0.98996844898042902</v>
      </c>
      <c r="H942" s="2">
        <f t="shared" si="130"/>
        <v>0.64906686753014431</v>
      </c>
      <c r="I942" s="2">
        <f t="shared" si="131"/>
        <v>39.359645161161403</v>
      </c>
    </row>
    <row r="943" spans="1:9" ht="13.5" x14ac:dyDescent="0.25">
      <c r="A943" s="3">
        <f>TITRES_STAT!B946</f>
        <v>43378</v>
      </c>
      <c r="B943" s="6">
        <f>TITRES_STAT!D946</f>
        <v>106.3009</v>
      </c>
      <c r="C943" s="2">
        <f t="shared" si="126"/>
        <v>3.0327000000000055</v>
      </c>
      <c r="D943" s="2">
        <f t="shared" si="127"/>
        <v>3.0327000000000055</v>
      </c>
      <c r="E943" s="2">
        <f t="shared" si="128"/>
        <v>0</v>
      </c>
      <c r="F943" s="2">
        <f t="shared" si="133"/>
        <v>0.81328031155244562</v>
      </c>
      <c r="G943" s="2">
        <f t="shared" si="133"/>
        <v>0.91925641691039839</v>
      </c>
      <c r="H943" s="2">
        <f t="shared" si="130"/>
        <v>0.88471540322325271</v>
      </c>
      <c r="I943" s="2">
        <f t="shared" si="131"/>
        <v>46.941591378210553</v>
      </c>
    </row>
    <row r="944" spans="1:9" ht="13.5" x14ac:dyDescent="0.25">
      <c r="A944" s="3">
        <f>TITRES_STAT!B947</f>
        <v>43381</v>
      </c>
      <c r="B944" s="6">
        <f>TITRES_STAT!D947</f>
        <v>106.458</v>
      </c>
      <c r="C944" s="2">
        <f t="shared" si="126"/>
        <v>0.1570999999999998</v>
      </c>
      <c r="D944" s="2">
        <f t="shared" si="127"/>
        <v>0.1570999999999998</v>
      </c>
      <c r="E944" s="2">
        <f t="shared" si="128"/>
        <v>0</v>
      </c>
      <c r="F944" s="2">
        <f t="shared" si="133"/>
        <v>0.76641028929869948</v>
      </c>
      <c r="G944" s="2">
        <f t="shared" si="133"/>
        <v>0.85359524427394129</v>
      </c>
      <c r="H944" s="2">
        <f t="shared" si="130"/>
        <v>0.89786147994603649</v>
      </c>
      <c r="I944" s="2">
        <f t="shared" si="131"/>
        <v>47.30911551940904</v>
      </c>
    </row>
    <row r="945" spans="1:9" ht="13.5" x14ac:dyDescent="0.25">
      <c r="A945" s="3">
        <f>TITRES_STAT!B948</f>
        <v>43382</v>
      </c>
      <c r="B945" s="6">
        <f>TITRES_STAT!D948</f>
        <v>106.458</v>
      </c>
      <c r="C945" s="2">
        <f t="shared" si="126"/>
        <v>0</v>
      </c>
      <c r="D945" s="2">
        <f t="shared" si="127"/>
        <v>0</v>
      </c>
      <c r="E945" s="2">
        <f t="shared" si="128"/>
        <v>0</v>
      </c>
      <c r="F945" s="2">
        <f t="shared" si="133"/>
        <v>0.71166669720593523</v>
      </c>
      <c r="G945" s="2">
        <f t="shared" si="133"/>
        <v>0.79262415539723119</v>
      </c>
      <c r="H945" s="2">
        <f t="shared" si="130"/>
        <v>0.89786147994603649</v>
      </c>
      <c r="I945" s="2">
        <f t="shared" si="131"/>
        <v>47.30911551940904</v>
      </c>
    </row>
    <row r="946" spans="1:9" ht="13.5" x14ac:dyDescent="0.25">
      <c r="A946" s="3">
        <f>TITRES_STAT!B949</f>
        <v>43383</v>
      </c>
      <c r="B946" s="6">
        <f>TITRES_STAT!D949</f>
        <v>106.37949999999999</v>
      </c>
      <c r="C946" s="2">
        <f t="shared" si="126"/>
        <v>-7.8500000000005343E-2</v>
      </c>
      <c r="D946" s="2">
        <f t="shared" si="127"/>
        <v>0</v>
      </c>
      <c r="E946" s="2">
        <f t="shared" si="128"/>
        <v>7.8500000000005343E-2</v>
      </c>
      <c r="F946" s="2">
        <f t="shared" si="133"/>
        <v>0.66083336169122553</v>
      </c>
      <c r="G946" s="2">
        <f t="shared" si="133"/>
        <v>0.74161528715457226</v>
      </c>
      <c r="H946" s="2">
        <f t="shared" si="130"/>
        <v>0.89107300393807864</v>
      </c>
      <c r="I946" s="2">
        <f t="shared" si="131"/>
        <v>47.119968509013525</v>
      </c>
    </row>
    <row r="947" spans="1:9" ht="13.5" x14ac:dyDescent="0.25">
      <c r="A947" s="3">
        <f>TITRES_STAT!B950</f>
        <v>43384</v>
      </c>
      <c r="B947" s="6">
        <f>TITRES_STAT!D950</f>
        <v>103.3939</v>
      </c>
      <c r="C947" s="2">
        <f t="shared" si="126"/>
        <v>-2.9855999999999909</v>
      </c>
      <c r="D947" s="2">
        <f t="shared" si="127"/>
        <v>0</v>
      </c>
      <c r="E947" s="2">
        <f t="shared" si="128"/>
        <v>2.9855999999999909</v>
      </c>
      <c r="F947" s="2">
        <f t="shared" si="133"/>
        <v>0.61363097871328087</v>
      </c>
      <c r="G947" s="2">
        <f t="shared" si="133"/>
        <v>0.90189990950067356</v>
      </c>
      <c r="H947" s="2">
        <f t="shared" si="130"/>
        <v>0.68037591782552742</v>
      </c>
      <c r="I947" s="2">
        <f t="shared" si="131"/>
        <v>40.48950658052518</v>
      </c>
    </row>
    <row r="948" spans="1:9" ht="13.5" x14ac:dyDescent="0.25">
      <c r="A948" s="3">
        <f>TITRES_STAT!B951</f>
        <v>43385</v>
      </c>
      <c r="B948" s="6">
        <f>TITRES_STAT!D951</f>
        <v>102.9225</v>
      </c>
      <c r="C948" s="2">
        <f t="shared" si="126"/>
        <v>-0.47140000000000271</v>
      </c>
      <c r="D948" s="2">
        <f t="shared" si="127"/>
        <v>0</v>
      </c>
      <c r="E948" s="2">
        <f t="shared" si="128"/>
        <v>0.47140000000000271</v>
      </c>
      <c r="F948" s="2">
        <f t="shared" si="133"/>
        <v>0.56980019451947517</v>
      </c>
      <c r="G948" s="2">
        <f t="shared" si="133"/>
        <v>0.87114991596491131</v>
      </c>
      <c r="H948" s="2">
        <f t="shared" si="130"/>
        <v>0.6540782293347841</v>
      </c>
      <c r="I948" s="2">
        <f t="shared" si="131"/>
        <v>39.54336728062934</v>
      </c>
    </row>
    <row r="949" spans="1:9" ht="13.5" x14ac:dyDescent="0.25">
      <c r="A949" s="3">
        <f>TITRES_STAT!B952</f>
        <v>43389</v>
      </c>
      <c r="B949" s="6">
        <f>TITRES_STAT!D952</f>
        <v>105.2795</v>
      </c>
      <c r="C949" s="2">
        <f t="shared" si="126"/>
        <v>2.3569999999999993</v>
      </c>
      <c r="D949" s="2">
        <f t="shared" si="127"/>
        <v>2.3569999999999993</v>
      </c>
      <c r="E949" s="2">
        <f t="shared" si="128"/>
        <v>0</v>
      </c>
      <c r="F949" s="2">
        <f t="shared" si="133"/>
        <v>0.69745732348236977</v>
      </c>
      <c r="G949" s="2">
        <f t="shared" si="133"/>
        <v>0.80892492196741761</v>
      </c>
      <c r="H949" s="2">
        <f t="shared" si="130"/>
        <v>0.86220278859261357</v>
      </c>
      <c r="I949" s="2">
        <f t="shared" si="131"/>
        <v>46.300155593915505</v>
      </c>
    </row>
    <row r="950" spans="1:9" ht="13.5" x14ac:dyDescent="0.25">
      <c r="A950" s="3">
        <f>TITRES_STAT!B953</f>
        <v>43390</v>
      </c>
      <c r="B950" s="6">
        <f>TITRES_STAT!D953</f>
        <v>105.2795</v>
      </c>
      <c r="C950" s="2">
        <f t="shared" si="126"/>
        <v>0</v>
      </c>
      <c r="D950" s="2">
        <f t="shared" si="127"/>
        <v>0</v>
      </c>
      <c r="E950" s="2">
        <f t="shared" si="128"/>
        <v>0</v>
      </c>
      <c r="F950" s="2">
        <f t="shared" si="133"/>
        <v>0.64763894323362903</v>
      </c>
      <c r="G950" s="2">
        <f t="shared" si="133"/>
        <v>0.75114457039831628</v>
      </c>
      <c r="H950" s="2">
        <f t="shared" si="130"/>
        <v>0.86220278859261357</v>
      </c>
      <c r="I950" s="2">
        <f t="shared" si="131"/>
        <v>46.300155593915505</v>
      </c>
    </row>
    <row r="951" spans="1:9" ht="13.5" x14ac:dyDescent="0.25">
      <c r="A951" s="3">
        <f>TITRES_STAT!B954</f>
        <v>43391</v>
      </c>
      <c r="B951" s="6">
        <f>TITRES_STAT!D954</f>
        <v>105.2717</v>
      </c>
      <c r="C951" s="2">
        <f t="shared" si="126"/>
        <v>-7.8000000000031378E-3</v>
      </c>
      <c r="D951" s="2">
        <f t="shared" si="127"/>
        <v>0</v>
      </c>
      <c r="E951" s="2">
        <f t="shared" si="128"/>
        <v>7.8000000000031378E-3</v>
      </c>
      <c r="F951" s="2">
        <f t="shared" si="133"/>
        <v>0.60137901871694122</v>
      </c>
      <c r="G951" s="2">
        <f t="shared" si="133"/>
        <v>0.69804852965557962</v>
      </c>
      <c r="H951" s="2">
        <f t="shared" si="130"/>
        <v>0.86151462708998816</v>
      </c>
      <c r="I951" s="2">
        <f t="shared" si="131"/>
        <v>46.28030392846015</v>
      </c>
    </row>
    <row r="952" spans="1:9" ht="13.5" x14ac:dyDescent="0.25">
      <c r="A952" s="3">
        <f>TITRES_STAT!B955</f>
        <v>43392</v>
      </c>
      <c r="B952" s="6">
        <f>TITRES_STAT!D955</f>
        <v>105.2717</v>
      </c>
      <c r="C952" s="2">
        <f t="shared" si="126"/>
        <v>0</v>
      </c>
      <c r="D952" s="2">
        <f t="shared" si="127"/>
        <v>0</v>
      </c>
      <c r="E952" s="2">
        <f t="shared" si="128"/>
        <v>0</v>
      </c>
      <c r="F952" s="2">
        <f t="shared" si="133"/>
        <v>0.55842337452287405</v>
      </c>
      <c r="G952" s="2">
        <f t="shared" si="133"/>
        <v>0.64818792039446671</v>
      </c>
      <c r="H952" s="2">
        <f t="shared" si="130"/>
        <v>0.86151462708998838</v>
      </c>
      <c r="I952" s="2">
        <f t="shared" si="131"/>
        <v>46.280303928460164</v>
      </c>
    </row>
    <row r="953" spans="1:9" ht="13.5" x14ac:dyDescent="0.25">
      <c r="A953" s="3">
        <f>TITRES_STAT!B956</f>
        <v>43395</v>
      </c>
      <c r="B953" s="6">
        <f>TITRES_STAT!D956</f>
        <v>105.2638</v>
      </c>
      <c r="C953" s="2">
        <f t="shared" si="126"/>
        <v>-7.8999999999922466E-3</v>
      </c>
      <c r="D953" s="2">
        <f t="shared" si="127"/>
        <v>0</v>
      </c>
      <c r="E953" s="2">
        <f t="shared" si="128"/>
        <v>7.8999999999922466E-3</v>
      </c>
      <c r="F953" s="2">
        <f t="shared" si="133"/>
        <v>0.51853599062838307</v>
      </c>
      <c r="G953" s="2">
        <f t="shared" si="133"/>
        <v>0.60245306893771855</v>
      </c>
      <c r="H953" s="2">
        <f t="shared" si="130"/>
        <v>0.86070769220695797</v>
      </c>
      <c r="I953" s="2">
        <f t="shared" si="131"/>
        <v>46.257007256528581</v>
      </c>
    </row>
    <row r="954" spans="1:9" ht="13.5" x14ac:dyDescent="0.25">
      <c r="A954" s="3">
        <f>TITRES_STAT!B957</f>
        <v>43396</v>
      </c>
      <c r="B954" s="6">
        <f>TITRES_STAT!D957</f>
        <v>105.2638</v>
      </c>
      <c r="C954" s="2">
        <f t="shared" si="126"/>
        <v>0</v>
      </c>
      <c r="D954" s="2">
        <f t="shared" si="127"/>
        <v>0</v>
      </c>
      <c r="E954" s="2">
        <f t="shared" si="128"/>
        <v>0</v>
      </c>
      <c r="F954" s="2">
        <f t="shared" si="133"/>
        <v>0.48149770558349853</v>
      </c>
      <c r="G954" s="2">
        <f t="shared" si="133"/>
        <v>0.55942070687073864</v>
      </c>
      <c r="H954" s="2">
        <f t="shared" si="130"/>
        <v>0.86070769220695786</v>
      </c>
      <c r="I954" s="2">
        <f t="shared" si="131"/>
        <v>46.257007256528574</v>
      </c>
    </row>
    <row r="955" spans="1:9" ht="13.5" x14ac:dyDescent="0.25">
      <c r="A955" s="3">
        <f>TITRES_STAT!B958</f>
        <v>43397</v>
      </c>
      <c r="B955" s="6">
        <f>TITRES_STAT!D958</f>
        <v>104.4939</v>
      </c>
      <c r="C955" s="2">
        <f t="shared" si="126"/>
        <v>-0.76990000000000691</v>
      </c>
      <c r="D955" s="2">
        <f t="shared" si="127"/>
        <v>0</v>
      </c>
      <c r="E955" s="2">
        <f t="shared" si="128"/>
        <v>0.76990000000000691</v>
      </c>
      <c r="F955" s="2">
        <f t="shared" si="133"/>
        <v>0.4471050123275343</v>
      </c>
      <c r="G955" s="2">
        <f t="shared" si="133"/>
        <v>0.57445494209425785</v>
      </c>
      <c r="H955" s="2">
        <f t="shared" si="130"/>
        <v>0.77831171701221491</v>
      </c>
      <c r="I955" s="2">
        <f t="shared" si="131"/>
        <v>43.766889098603897</v>
      </c>
    </row>
    <row r="956" spans="1:9" ht="13.5" x14ac:dyDescent="0.25">
      <c r="A956" s="3">
        <f>TITRES_STAT!B959</f>
        <v>43398</v>
      </c>
      <c r="B956" s="6">
        <f>TITRES_STAT!D959</f>
        <v>104.486</v>
      </c>
      <c r="C956" s="2">
        <f t="shared" si="126"/>
        <v>-7.8999999999922466E-3</v>
      </c>
      <c r="D956" s="2">
        <f t="shared" si="127"/>
        <v>0</v>
      </c>
      <c r="E956" s="2">
        <f t="shared" si="128"/>
        <v>7.8999999999922466E-3</v>
      </c>
      <c r="F956" s="2">
        <f t="shared" si="133"/>
        <v>0.41516894001842475</v>
      </c>
      <c r="G956" s="2">
        <f t="shared" si="133"/>
        <v>0.53398673194466739</v>
      </c>
      <c r="H956" s="2">
        <f t="shared" si="130"/>
        <v>0.7774892430500413</v>
      </c>
      <c r="I956" s="2">
        <f t="shared" si="131"/>
        <v>43.74086909892781</v>
      </c>
    </row>
    <row r="957" spans="1:9" ht="13.5" x14ac:dyDescent="0.25">
      <c r="A957" s="3">
        <f>TITRES_STAT!B960</f>
        <v>43399</v>
      </c>
      <c r="B957" s="6">
        <f>TITRES_STAT!D960</f>
        <v>103.70820000000001</v>
      </c>
      <c r="C957" s="2">
        <f t="shared" si="126"/>
        <v>-0.77779999999999916</v>
      </c>
      <c r="D957" s="2">
        <f t="shared" si="127"/>
        <v>0</v>
      </c>
      <c r="E957" s="2">
        <f t="shared" si="128"/>
        <v>0.77779999999999916</v>
      </c>
      <c r="F957" s="2">
        <f t="shared" ref="F957:G972" si="134">((F956*13)+D957)/14</f>
        <v>0.38551401573139443</v>
      </c>
      <c r="G957" s="2">
        <f t="shared" si="134"/>
        <v>0.55140196537719111</v>
      </c>
      <c r="H957" s="2">
        <f t="shared" si="130"/>
        <v>0.69915241500396241</v>
      </c>
      <c r="I957" s="2">
        <f t="shared" si="131"/>
        <v>41.14712775794937</v>
      </c>
    </row>
    <row r="958" spans="1:9" ht="13.5" x14ac:dyDescent="0.25">
      <c r="A958" s="3">
        <f>TITRES_STAT!B961</f>
        <v>43402</v>
      </c>
      <c r="B958" s="6">
        <f>TITRES_STAT!D961</f>
        <v>108.108</v>
      </c>
      <c r="C958" s="2">
        <f t="shared" si="126"/>
        <v>4.399799999999999</v>
      </c>
      <c r="D958" s="2">
        <f t="shared" si="127"/>
        <v>4.399799999999999</v>
      </c>
      <c r="E958" s="2">
        <f t="shared" si="128"/>
        <v>0</v>
      </c>
      <c r="F958" s="2">
        <f t="shared" si="134"/>
        <v>0.67224872889343756</v>
      </c>
      <c r="G958" s="2">
        <f t="shared" si="134"/>
        <v>0.51201611070739173</v>
      </c>
      <c r="H958" s="2">
        <f t="shared" si="130"/>
        <v>1.3129444852129193</v>
      </c>
      <c r="I958" s="2">
        <f t="shared" si="131"/>
        <v>56.765066935536744</v>
      </c>
    </row>
    <row r="959" spans="1:9" ht="13.5" x14ac:dyDescent="0.25">
      <c r="A959" s="3">
        <f>TITRES_STAT!B962</f>
        <v>43403</v>
      </c>
      <c r="B959" s="6">
        <f>TITRES_STAT!D962</f>
        <v>109.91500000000001</v>
      </c>
      <c r="C959" s="2">
        <f t="shared" si="126"/>
        <v>1.8070000000000022</v>
      </c>
      <c r="D959" s="2">
        <f t="shared" si="127"/>
        <v>1.8070000000000022</v>
      </c>
      <c r="E959" s="2">
        <f t="shared" si="128"/>
        <v>0</v>
      </c>
      <c r="F959" s="2">
        <f t="shared" si="134"/>
        <v>0.75330239111533503</v>
      </c>
      <c r="G959" s="2">
        <f t="shared" si="134"/>
        <v>0.47544353137114947</v>
      </c>
      <c r="H959" s="2">
        <f t="shared" si="130"/>
        <v>1.5844203178931848</v>
      </c>
      <c r="I959" s="2">
        <f t="shared" si="131"/>
        <v>61.306603532075684</v>
      </c>
    </row>
    <row r="960" spans="1:9" ht="13.5" x14ac:dyDescent="0.25">
      <c r="A960" s="3">
        <f>TITRES_STAT!B963</f>
        <v>43404</v>
      </c>
      <c r="B960" s="6">
        <f>TITRES_STAT!D963</f>
        <v>110.7007</v>
      </c>
      <c r="C960" s="2">
        <f t="shared" si="126"/>
        <v>0.78569999999999141</v>
      </c>
      <c r="D960" s="2">
        <f t="shared" si="127"/>
        <v>0.78569999999999141</v>
      </c>
      <c r="E960" s="2">
        <f t="shared" si="128"/>
        <v>0</v>
      </c>
      <c r="F960" s="2">
        <f t="shared" si="134"/>
        <v>0.75561650603566766</v>
      </c>
      <c r="G960" s="2">
        <f t="shared" si="134"/>
        <v>0.44148327913035307</v>
      </c>
      <c r="H960" s="2">
        <f t="shared" si="130"/>
        <v>1.7115404858007388</v>
      </c>
      <c r="I960" s="2">
        <f t="shared" si="131"/>
        <v>63.120594907706405</v>
      </c>
    </row>
    <row r="961" spans="1:9" ht="13.5" x14ac:dyDescent="0.25">
      <c r="A961" s="3">
        <f>TITRES_STAT!B964</f>
        <v>43405</v>
      </c>
      <c r="B961" s="6">
        <f>TITRES_STAT!D964</f>
        <v>109.9936</v>
      </c>
      <c r="C961" s="2">
        <f t="shared" si="126"/>
        <v>-0.70709999999999695</v>
      </c>
      <c r="D961" s="2">
        <f t="shared" si="127"/>
        <v>0</v>
      </c>
      <c r="E961" s="2">
        <f t="shared" si="128"/>
        <v>0.70709999999999695</v>
      </c>
      <c r="F961" s="2">
        <f t="shared" si="134"/>
        <v>0.7016438984616914</v>
      </c>
      <c r="G961" s="2">
        <f t="shared" si="134"/>
        <v>0.46045590204961334</v>
      </c>
      <c r="H961" s="2">
        <f t="shared" si="130"/>
        <v>1.5238025950769341</v>
      </c>
      <c r="I961" s="2">
        <f t="shared" si="131"/>
        <v>60.377249712372354</v>
      </c>
    </row>
    <row r="962" spans="1:9" ht="13.5" x14ac:dyDescent="0.25">
      <c r="A962" s="3">
        <f>TITRES_STAT!B965</f>
        <v>43406</v>
      </c>
      <c r="B962" s="6">
        <f>TITRES_STAT!D965</f>
        <v>109.8364</v>
      </c>
      <c r="C962" s="2">
        <f t="shared" si="126"/>
        <v>-0.15720000000000312</v>
      </c>
      <c r="D962" s="2">
        <f t="shared" si="127"/>
        <v>0</v>
      </c>
      <c r="E962" s="2">
        <f t="shared" si="128"/>
        <v>0.15720000000000312</v>
      </c>
      <c r="F962" s="2">
        <f t="shared" si="134"/>
        <v>0.65152647714299916</v>
      </c>
      <c r="G962" s="2">
        <f t="shared" si="134"/>
        <v>0.43879476618892693</v>
      </c>
      <c r="H962" s="2">
        <f t="shared" si="130"/>
        <v>1.4848091348074073</v>
      </c>
      <c r="I962" s="2">
        <f t="shared" si="131"/>
        <v>59.755460248760393</v>
      </c>
    </row>
    <row r="963" spans="1:9" ht="13.5" x14ac:dyDescent="0.25">
      <c r="A963" s="3">
        <f>TITRES_STAT!B966</f>
        <v>43409</v>
      </c>
      <c r="B963" s="6">
        <f>TITRES_STAT!D966</f>
        <v>109.8364</v>
      </c>
      <c r="C963" s="2">
        <f t="shared" ref="C963:C1026" si="135">B963-B962</f>
        <v>0</v>
      </c>
      <c r="D963" s="2">
        <f t="shared" ref="D963:D1026" si="136">IF(C963&gt;0,C963,0)</f>
        <v>0</v>
      </c>
      <c r="E963" s="2">
        <f t="shared" ref="E963:E1026" si="137">IF(C963&lt;0,-C963,0)</f>
        <v>0</v>
      </c>
      <c r="F963" s="2">
        <f t="shared" si="134"/>
        <v>0.60498887163278492</v>
      </c>
      <c r="G963" s="2">
        <f t="shared" si="134"/>
        <v>0.40745228288971791</v>
      </c>
      <c r="H963" s="2">
        <f t="shared" si="130"/>
        <v>1.4848091348074071</v>
      </c>
      <c r="I963" s="2">
        <f t="shared" si="131"/>
        <v>59.755460248760393</v>
      </c>
    </row>
    <row r="964" spans="1:9" ht="13.5" x14ac:dyDescent="0.25">
      <c r="A964" s="3">
        <f>TITRES_STAT!B967</f>
        <v>43410</v>
      </c>
      <c r="B964" s="6">
        <f>TITRES_STAT!D967</f>
        <v>106.5445</v>
      </c>
      <c r="C964" s="2">
        <f t="shared" si="135"/>
        <v>-3.2918999999999983</v>
      </c>
      <c r="D964" s="2">
        <f t="shared" si="136"/>
        <v>0</v>
      </c>
      <c r="E964" s="2">
        <f t="shared" si="137"/>
        <v>3.2918999999999983</v>
      </c>
      <c r="F964" s="2">
        <f t="shared" si="134"/>
        <v>0.56177538080187173</v>
      </c>
      <c r="G964" s="2">
        <f t="shared" si="134"/>
        <v>0.61348426268330936</v>
      </c>
      <c r="H964" s="2">
        <f t="shared" si="130"/>
        <v>0.91571278184827598</v>
      </c>
      <c r="I964" s="2">
        <f t="shared" si="131"/>
        <v>47.800108164690435</v>
      </c>
    </row>
    <row r="965" spans="1:9" ht="13.5" x14ac:dyDescent="0.25">
      <c r="A965" s="3">
        <f>TITRES_STAT!B968</f>
        <v>43411</v>
      </c>
      <c r="B965" s="6">
        <f>TITRES_STAT!D968</f>
        <v>109.6007</v>
      </c>
      <c r="C965" s="2">
        <f t="shared" si="135"/>
        <v>3.056200000000004</v>
      </c>
      <c r="D965" s="2">
        <f t="shared" si="136"/>
        <v>3.056200000000004</v>
      </c>
      <c r="E965" s="2">
        <f t="shared" si="137"/>
        <v>0</v>
      </c>
      <c r="F965" s="2">
        <f t="shared" si="134"/>
        <v>0.73994856788745267</v>
      </c>
      <c r="G965" s="2">
        <f t="shared" si="134"/>
        <v>0.56966395820593008</v>
      </c>
      <c r="H965" s="2">
        <f t="shared" si="130"/>
        <v>1.2989211573395094</v>
      </c>
      <c r="I965" s="2">
        <f t="shared" si="131"/>
        <v>56.501335558750618</v>
      </c>
    </row>
    <row r="966" spans="1:9" ht="13.5" x14ac:dyDescent="0.25">
      <c r="A966" s="3">
        <f>TITRES_STAT!B969</f>
        <v>43412</v>
      </c>
      <c r="B966" s="6">
        <f>TITRES_STAT!D969</f>
        <v>109.09</v>
      </c>
      <c r="C966" s="2">
        <f t="shared" si="135"/>
        <v>-0.51069999999999993</v>
      </c>
      <c r="D966" s="2">
        <f t="shared" si="136"/>
        <v>0</v>
      </c>
      <c r="E966" s="2">
        <f t="shared" si="137"/>
        <v>0.51069999999999993</v>
      </c>
      <c r="F966" s="2">
        <f t="shared" si="134"/>
        <v>0.68709509875263464</v>
      </c>
      <c r="G966" s="2">
        <f t="shared" si="134"/>
        <v>0.56545224690550655</v>
      </c>
      <c r="H966" s="2">
        <f t="shared" si="130"/>
        <v>1.215124888994306</v>
      </c>
      <c r="I966" s="2">
        <f t="shared" si="131"/>
        <v>54.855818515315754</v>
      </c>
    </row>
    <row r="967" spans="1:9" ht="13.5" x14ac:dyDescent="0.25">
      <c r="A967" s="3">
        <f>TITRES_STAT!B970</f>
        <v>43413</v>
      </c>
      <c r="B967" s="6">
        <f>TITRES_STAT!D970</f>
        <v>106.458</v>
      </c>
      <c r="C967" s="2">
        <f t="shared" si="135"/>
        <v>-2.632000000000005</v>
      </c>
      <c r="D967" s="2">
        <f t="shared" si="136"/>
        <v>0</v>
      </c>
      <c r="E967" s="2">
        <f t="shared" si="137"/>
        <v>2.632000000000005</v>
      </c>
      <c r="F967" s="2">
        <f t="shared" si="134"/>
        <v>0.63801687741316082</v>
      </c>
      <c r="G967" s="2">
        <f t="shared" si="134"/>
        <v>0.71306280069797068</v>
      </c>
      <c r="H967" s="2">
        <f t="shared" si="130"/>
        <v>0.89475552053570551</v>
      </c>
      <c r="I967" s="2">
        <f t="shared" si="131"/>
        <v>47.222742503620239</v>
      </c>
    </row>
    <row r="968" spans="1:9" ht="13.5" x14ac:dyDescent="0.25">
      <c r="A968" s="3">
        <f>TITRES_STAT!B971</f>
        <v>43416</v>
      </c>
      <c r="B968" s="6">
        <f>TITRES_STAT!D971</f>
        <v>105.2795</v>
      </c>
      <c r="C968" s="2">
        <f t="shared" si="135"/>
        <v>-1.1784999999999997</v>
      </c>
      <c r="D968" s="2">
        <f t="shared" si="136"/>
        <v>0</v>
      </c>
      <c r="E968" s="2">
        <f t="shared" si="137"/>
        <v>1.1784999999999997</v>
      </c>
      <c r="F968" s="2">
        <f t="shared" si="134"/>
        <v>0.59244424331222079</v>
      </c>
      <c r="G968" s="2">
        <f t="shared" si="134"/>
        <v>0.74630831493382987</v>
      </c>
      <c r="H968" s="2">
        <f t="shared" si="130"/>
        <v>0.79383310015077191</v>
      </c>
      <c r="I968" s="2">
        <f t="shared" si="131"/>
        <v>44.253453684406324</v>
      </c>
    </row>
    <row r="969" spans="1:9" ht="13.5" x14ac:dyDescent="0.25">
      <c r="A969" s="3">
        <f>TITRES_STAT!B972</f>
        <v>43417</v>
      </c>
      <c r="B969" s="6">
        <f>TITRES_STAT!D972</f>
        <v>105.2795</v>
      </c>
      <c r="C969" s="2">
        <f t="shared" si="135"/>
        <v>0</v>
      </c>
      <c r="D969" s="2">
        <f t="shared" si="136"/>
        <v>0</v>
      </c>
      <c r="E969" s="2">
        <f t="shared" si="137"/>
        <v>0</v>
      </c>
      <c r="F969" s="2">
        <f t="shared" si="134"/>
        <v>0.55012679736134784</v>
      </c>
      <c r="G969" s="2">
        <f t="shared" si="134"/>
        <v>0.693000578152842</v>
      </c>
      <c r="H969" s="2">
        <f t="shared" si="130"/>
        <v>0.79383310015077191</v>
      </c>
      <c r="I969" s="2">
        <f t="shared" si="131"/>
        <v>44.253453684406324</v>
      </c>
    </row>
    <row r="970" spans="1:9" ht="13.5" x14ac:dyDescent="0.25">
      <c r="A970" s="3">
        <f>TITRES_STAT!B973</f>
        <v>43418</v>
      </c>
      <c r="B970" s="6">
        <f>TITRES_STAT!D973</f>
        <v>103.70820000000001</v>
      </c>
      <c r="C970" s="2">
        <f t="shared" si="135"/>
        <v>-1.5712999999999937</v>
      </c>
      <c r="D970" s="2">
        <f t="shared" si="136"/>
        <v>0</v>
      </c>
      <c r="E970" s="2">
        <f t="shared" si="137"/>
        <v>1.5712999999999937</v>
      </c>
      <c r="F970" s="2">
        <f t="shared" si="134"/>
        <v>0.51083202612125156</v>
      </c>
      <c r="G970" s="2">
        <f t="shared" si="134"/>
        <v>0.75573625114192422</v>
      </c>
      <c r="H970" s="2">
        <f t="shared" si="130"/>
        <v>0.67593955609431178</v>
      </c>
      <c r="I970" s="2">
        <f t="shared" si="131"/>
        <v>40.331976987854688</v>
      </c>
    </row>
    <row r="971" spans="1:9" ht="13.5" x14ac:dyDescent="0.25">
      <c r="A971" s="3">
        <f>TITRES_STAT!B974</f>
        <v>43419</v>
      </c>
      <c r="B971" s="6">
        <f>TITRES_STAT!D974</f>
        <v>103.70820000000001</v>
      </c>
      <c r="C971" s="2">
        <f t="shared" si="135"/>
        <v>0</v>
      </c>
      <c r="D971" s="2">
        <f t="shared" si="136"/>
        <v>0</v>
      </c>
      <c r="E971" s="2">
        <f t="shared" si="137"/>
        <v>0</v>
      </c>
      <c r="F971" s="2">
        <f t="shared" si="134"/>
        <v>0.47434402425544786</v>
      </c>
      <c r="G971" s="2">
        <f t="shared" si="134"/>
        <v>0.70175509034607242</v>
      </c>
      <c r="H971" s="2">
        <f t="shared" si="130"/>
        <v>0.67593955609431178</v>
      </c>
      <c r="I971" s="2">
        <f t="shared" si="131"/>
        <v>40.331976987854688</v>
      </c>
    </row>
    <row r="972" spans="1:9" ht="13.5" x14ac:dyDescent="0.25">
      <c r="A972" s="3">
        <f>TITRES_STAT!B975</f>
        <v>43420</v>
      </c>
      <c r="B972" s="6">
        <f>TITRES_STAT!D975</f>
        <v>104.8789</v>
      </c>
      <c r="C972" s="2">
        <f t="shared" si="135"/>
        <v>1.1706999999999965</v>
      </c>
      <c r="D972" s="2">
        <f t="shared" si="136"/>
        <v>1.1706999999999965</v>
      </c>
      <c r="E972" s="2">
        <f t="shared" si="137"/>
        <v>0</v>
      </c>
      <c r="F972" s="2">
        <f t="shared" si="134"/>
        <v>0.52408373680862996</v>
      </c>
      <c r="G972" s="2">
        <f t="shared" si="134"/>
        <v>0.65162972674992437</v>
      </c>
      <c r="H972" s="2">
        <f t="shared" si="130"/>
        <v>0.80426615805659418</v>
      </c>
      <c r="I972" s="2">
        <f t="shared" si="131"/>
        <v>44.575804654169367</v>
      </c>
    </row>
    <row r="973" spans="1:9" ht="13.5" x14ac:dyDescent="0.25">
      <c r="A973" s="3">
        <f>TITRES_STAT!B976</f>
        <v>43423</v>
      </c>
      <c r="B973" s="6">
        <f>TITRES_STAT!D976</f>
        <v>105.6724</v>
      </c>
      <c r="C973" s="2">
        <f t="shared" si="135"/>
        <v>0.79349999999999454</v>
      </c>
      <c r="D973" s="2">
        <f t="shared" si="136"/>
        <v>0.79349999999999454</v>
      </c>
      <c r="E973" s="2">
        <f t="shared" si="137"/>
        <v>0</v>
      </c>
      <c r="F973" s="2">
        <f t="shared" ref="F973:G988" si="138">((F972*13)+D973)/14</f>
        <v>0.54332775560801316</v>
      </c>
      <c r="G973" s="2">
        <f t="shared" si="138"/>
        <v>0.60508474626778685</v>
      </c>
      <c r="H973" s="2">
        <f t="shared" si="130"/>
        <v>0.89793662616568015</v>
      </c>
      <c r="I973" s="2">
        <f t="shared" si="131"/>
        <v>47.311201743323906</v>
      </c>
    </row>
    <row r="974" spans="1:9" ht="13.5" x14ac:dyDescent="0.25">
      <c r="A974" s="3">
        <f>TITRES_STAT!B977</f>
        <v>43425</v>
      </c>
      <c r="B974" s="6">
        <f>TITRES_STAT!D977</f>
        <v>106.00239999999999</v>
      </c>
      <c r="C974" s="2">
        <f t="shared" si="135"/>
        <v>0.32999999999999829</v>
      </c>
      <c r="D974" s="2">
        <f t="shared" si="136"/>
        <v>0.32999999999999829</v>
      </c>
      <c r="E974" s="2">
        <f t="shared" si="137"/>
        <v>0</v>
      </c>
      <c r="F974" s="2">
        <f t="shared" si="138"/>
        <v>0.52809005877886928</v>
      </c>
      <c r="G974" s="2">
        <f t="shared" si="138"/>
        <v>0.56186440724865927</v>
      </c>
      <c r="H974" s="2">
        <f t="shared" si="130"/>
        <v>0.93988879161223893</v>
      </c>
      <c r="I974" s="2">
        <f t="shared" si="131"/>
        <v>48.450653237245554</v>
      </c>
    </row>
    <row r="975" spans="1:9" ht="13.5" x14ac:dyDescent="0.25">
      <c r="A975" s="3">
        <f>TITRES_STAT!B978</f>
        <v>43426</v>
      </c>
      <c r="B975" s="6">
        <f>TITRES_STAT!D978</f>
        <v>106.00239999999999</v>
      </c>
      <c r="C975" s="2">
        <f t="shared" si="135"/>
        <v>0</v>
      </c>
      <c r="D975" s="2">
        <f t="shared" si="136"/>
        <v>0</v>
      </c>
      <c r="E975" s="2">
        <f t="shared" si="137"/>
        <v>0</v>
      </c>
      <c r="F975" s="2">
        <f t="shared" si="138"/>
        <v>0.49036934029466434</v>
      </c>
      <c r="G975" s="2">
        <f t="shared" si="138"/>
        <v>0.52173123530232646</v>
      </c>
      <c r="H975" s="2">
        <f t="shared" si="130"/>
        <v>0.93988879161223904</v>
      </c>
      <c r="I975" s="2">
        <f t="shared" si="131"/>
        <v>48.450653237245561</v>
      </c>
    </row>
    <row r="976" spans="1:9" ht="13.5" x14ac:dyDescent="0.25">
      <c r="A976" s="3">
        <f>TITRES_STAT!B979</f>
        <v>43427</v>
      </c>
      <c r="B976" s="6">
        <f>TITRES_STAT!D979</f>
        <v>106.00239999999999</v>
      </c>
      <c r="C976" s="2">
        <f t="shared" si="135"/>
        <v>0</v>
      </c>
      <c r="D976" s="2">
        <f t="shared" si="136"/>
        <v>0</v>
      </c>
      <c r="E976" s="2">
        <f t="shared" si="137"/>
        <v>0</v>
      </c>
      <c r="F976" s="2">
        <f t="shared" si="138"/>
        <v>0.45534295884504544</v>
      </c>
      <c r="G976" s="2">
        <f t="shared" si="138"/>
        <v>0.48446471849501738</v>
      </c>
      <c r="H976" s="2">
        <f t="shared" si="130"/>
        <v>0.93988879161223904</v>
      </c>
      <c r="I976" s="2">
        <f t="shared" si="131"/>
        <v>48.450653237245561</v>
      </c>
    </row>
    <row r="977" spans="1:9" ht="13.5" x14ac:dyDescent="0.25">
      <c r="A977" s="3">
        <f>TITRES_STAT!B980</f>
        <v>43430</v>
      </c>
      <c r="B977" s="6">
        <f>TITRES_STAT!D980</f>
        <v>105.2795</v>
      </c>
      <c r="C977" s="2">
        <f t="shared" si="135"/>
        <v>-0.72289999999999566</v>
      </c>
      <c r="D977" s="2">
        <f t="shared" si="136"/>
        <v>0</v>
      </c>
      <c r="E977" s="2">
        <f t="shared" si="137"/>
        <v>0.72289999999999566</v>
      </c>
      <c r="F977" s="2">
        <f t="shared" si="138"/>
        <v>0.42281846178468507</v>
      </c>
      <c r="G977" s="2">
        <f t="shared" si="138"/>
        <v>0.50149581003108723</v>
      </c>
      <c r="H977" s="2">
        <f t="shared" ref="H977:H1040" si="139">F977/G977</f>
        <v>0.84311464488302501</v>
      </c>
      <c r="I977" s="2">
        <f t="shared" ref="I977:I1040" si="140">IF(G977=0,100,100-(100/(1+H977)))</f>
        <v>45.744015285415635</v>
      </c>
    </row>
    <row r="978" spans="1:9" ht="13.5" x14ac:dyDescent="0.25">
      <c r="A978" s="3">
        <f>TITRES_STAT!B981</f>
        <v>43431</v>
      </c>
      <c r="B978" s="6">
        <f>TITRES_STAT!D981</f>
        <v>105.1931</v>
      </c>
      <c r="C978" s="2">
        <f t="shared" si="135"/>
        <v>-8.639999999999759E-2</v>
      </c>
      <c r="D978" s="2">
        <f t="shared" si="136"/>
        <v>0</v>
      </c>
      <c r="E978" s="2">
        <f t="shared" si="137"/>
        <v>8.639999999999759E-2</v>
      </c>
      <c r="F978" s="2">
        <f t="shared" si="138"/>
        <v>0.39261714308577894</v>
      </c>
      <c r="G978" s="2">
        <f t="shared" si="138"/>
        <v>0.47184610931458082</v>
      </c>
      <c r="H978" s="2">
        <f t="shared" si="139"/>
        <v>0.83208727450589248</v>
      </c>
      <c r="I978" s="2">
        <f t="shared" si="140"/>
        <v>45.417447415560673</v>
      </c>
    </row>
    <row r="979" spans="1:9" ht="13.5" x14ac:dyDescent="0.25">
      <c r="A979" s="3">
        <f>TITRES_STAT!B982</f>
        <v>43432</v>
      </c>
      <c r="B979" s="6">
        <f>TITRES_STAT!D982</f>
        <v>105.2795</v>
      </c>
      <c r="C979" s="2">
        <f t="shared" si="135"/>
        <v>8.639999999999759E-2</v>
      </c>
      <c r="D979" s="2">
        <f t="shared" si="136"/>
        <v>8.639999999999759E-2</v>
      </c>
      <c r="E979" s="2">
        <f t="shared" si="137"/>
        <v>0</v>
      </c>
      <c r="F979" s="2">
        <f t="shared" si="138"/>
        <v>0.37074449000822313</v>
      </c>
      <c r="G979" s="2">
        <f t="shared" si="138"/>
        <v>0.43814281579211078</v>
      </c>
      <c r="H979" s="2">
        <f t="shared" si="139"/>
        <v>0.84617270133246536</v>
      </c>
      <c r="I979" s="2">
        <f t="shared" si="140"/>
        <v>45.83388654386151</v>
      </c>
    </row>
    <row r="980" spans="1:9" ht="13.5" x14ac:dyDescent="0.25">
      <c r="A980" s="3">
        <f>TITRES_STAT!B983</f>
        <v>43433</v>
      </c>
      <c r="B980" s="6">
        <f>TITRES_STAT!D983</f>
        <v>108.4144</v>
      </c>
      <c r="C980" s="2">
        <f t="shared" si="135"/>
        <v>3.1349000000000018</v>
      </c>
      <c r="D980" s="2">
        <f t="shared" si="136"/>
        <v>3.1349000000000018</v>
      </c>
      <c r="E980" s="2">
        <f t="shared" si="137"/>
        <v>0</v>
      </c>
      <c r="F980" s="2">
        <f t="shared" si="138"/>
        <v>0.56818416929335014</v>
      </c>
      <c r="G980" s="2">
        <f t="shared" si="138"/>
        <v>0.40684690037838855</v>
      </c>
      <c r="H980" s="2">
        <f t="shared" si="139"/>
        <v>1.396555236785409</v>
      </c>
      <c r="I980" s="2">
        <f t="shared" si="140"/>
        <v>58.273442453955788</v>
      </c>
    </row>
    <row r="981" spans="1:9" ht="13.5" x14ac:dyDescent="0.25">
      <c r="A981" s="3">
        <f>TITRES_STAT!B984</f>
        <v>43434</v>
      </c>
      <c r="B981" s="6">
        <f>TITRES_STAT!D984</f>
        <v>108.4144</v>
      </c>
      <c r="C981" s="2">
        <f t="shared" si="135"/>
        <v>0</v>
      </c>
      <c r="D981" s="2">
        <f t="shared" si="136"/>
        <v>0</v>
      </c>
      <c r="E981" s="2">
        <f t="shared" si="137"/>
        <v>0</v>
      </c>
      <c r="F981" s="2">
        <f t="shared" si="138"/>
        <v>0.52759958577239652</v>
      </c>
      <c r="G981" s="2">
        <f t="shared" si="138"/>
        <v>0.37778640749421794</v>
      </c>
      <c r="H981" s="2">
        <f t="shared" si="139"/>
        <v>1.3965552367854088</v>
      </c>
      <c r="I981" s="2">
        <f t="shared" si="140"/>
        <v>58.273442453955774</v>
      </c>
    </row>
    <row r="982" spans="1:9" ht="13.5" x14ac:dyDescent="0.25">
      <c r="A982" s="3">
        <f>TITRES_STAT!B985</f>
        <v>43437</v>
      </c>
      <c r="B982" s="6">
        <f>TITRES_STAT!D985</f>
        <v>108.4144</v>
      </c>
      <c r="C982" s="2">
        <f t="shared" si="135"/>
        <v>0</v>
      </c>
      <c r="D982" s="2">
        <f t="shared" si="136"/>
        <v>0</v>
      </c>
      <c r="E982" s="2">
        <f t="shared" si="137"/>
        <v>0</v>
      </c>
      <c r="F982" s="2">
        <f t="shared" si="138"/>
        <v>0.48991390107436816</v>
      </c>
      <c r="G982" s="2">
        <f t="shared" si="138"/>
        <v>0.35080166410177377</v>
      </c>
      <c r="H982" s="2">
        <f t="shared" si="139"/>
        <v>1.396555236785409</v>
      </c>
      <c r="I982" s="2">
        <f t="shared" si="140"/>
        <v>58.273442453955788</v>
      </c>
    </row>
    <row r="983" spans="1:9" ht="13.5" x14ac:dyDescent="0.25">
      <c r="A983" s="3">
        <f>TITRES_STAT!B986</f>
        <v>43438</v>
      </c>
      <c r="B983" s="6">
        <f>TITRES_STAT!D986</f>
        <v>108.4144</v>
      </c>
      <c r="C983" s="2">
        <f t="shared" si="135"/>
        <v>0</v>
      </c>
      <c r="D983" s="2">
        <f t="shared" si="136"/>
        <v>0</v>
      </c>
      <c r="E983" s="2">
        <f t="shared" si="137"/>
        <v>0</v>
      </c>
      <c r="F983" s="2">
        <f t="shared" si="138"/>
        <v>0.45492005099762756</v>
      </c>
      <c r="G983" s="2">
        <f t="shared" si="138"/>
        <v>0.32574440238021846</v>
      </c>
      <c r="H983" s="2">
        <f t="shared" si="139"/>
        <v>1.396555236785409</v>
      </c>
      <c r="I983" s="2">
        <f t="shared" si="140"/>
        <v>58.273442453955788</v>
      </c>
    </row>
    <row r="984" spans="1:9" ht="13.5" x14ac:dyDescent="0.25">
      <c r="A984" s="3">
        <f>TITRES_STAT!B987</f>
        <v>43439</v>
      </c>
      <c r="B984" s="6">
        <f>TITRES_STAT!D987</f>
        <v>108.4144</v>
      </c>
      <c r="C984" s="2">
        <f t="shared" si="135"/>
        <v>0</v>
      </c>
      <c r="D984" s="2">
        <f t="shared" si="136"/>
        <v>0</v>
      </c>
      <c r="E984" s="2">
        <f t="shared" si="137"/>
        <v>0</v>
      </c>
      <c r="F984" s="2">
        <f t="shared" si="138"/>
        <v>0.42242576164065415</v>
      </c>
      <c r="G984" s="2">
        <f t="shared" si="138"/>
        <v>0.30247694506734568</v>
      </c>
      <c r="H984" s="2">
        <f t="shared" si="139"/>
        <v>1.3965552367854093</v>
      </c>
      <c r="I984" s="2">
        <f t="shared" si="140"/>
        <v>58.273442453955788</v>
      </c>
    </row>
    <row r="985" spans="1:9" ht="13.5" x14ac:dyDescent="0.25">
      <c r="A985" s="3">
        <f>TITRES_STAT!B988</f>
        <v>43440</v>
      </c>
      <c r="B985" s="6">
        <f>TITRES_STAT!D988</f>
        <v>108.4144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0.39225249295203601</v>
      </c>
      <c r="G985" s="2">
        <f t="shared" si="138"/>
        <v>0.28087144899110672</v>
      </c>
      <c r="H985" s="2">
        <f t="shared" si="139"/>
        <v>1.396555236785409</v>
      </c>
      <c r="I985" s="2">
        <f t="shared" si="140"/>
        <v>58.273442453955788</v>
      </c>
    </row>
    <row r="986" spans="1:9" ht="13.5" x14ac:dyDescent="0.25">
      <c r="A986" s="3">
        <f>TITRES_STAT!B989</f>
        <v>43441</v>
      </c>
      <c r="B986" s="6">
        <f>TITRES_STAT!D989</f>
        <v>108.4144</v>
      </c>
      <c r="C986" s="2">
        <f t="shared" si="135"/>
        <v>0</v>
      </c>
      <c r="D986" s="2">
        <f t="shared" si="136"/>
        <v>0</v>
      </c>
      <c r="E986" s="2">
        <f t="shared" si="137"/>
        <v>0</v>
      </c>
      <c r="F986" s="2">
        <f t="shared" si="138"/>
        <v>0.3642344577411763</v>
      </c>
      <c r="G986" s="2">
        <f t="shared" si="138"/>
        <v>0.26080920263459911</v>
      </c>
      <c r="H986" s="2">
        <f t="shared" si="139"/>
        <v>1.396555236785409</v>
      </c>
      <c r="I986" s="2">
        <f t="shared" si="140"/>
        <v>58.273442453955788</v>
      </c>
    </row>
    <row r="987" spans="1:9" ht="13.5" x14ac:dyDescent="0.25">
      <c r="A987" s="3">
        <f>TITRES_STAT!B990</f>
        <v>43444</v>
      </c>
      <c r="B987" s="6">
        <f>TITRES_STAT!D990</f>
        <v>108.4144</v>
      </c>
      <c r="C987" s="2">
        <f t="shared" si="135"/>
        <v>0</v>
      </c>
      <c r="D987" s="2">
        <f t="shared" si="136"/>
        <v>0</v>
      </c>
      <c r="E987" s="2">
        <f t="shared" si="137"/>
        <v>0</v>
      </c>
      <c r="F987" s="2">
        <f t="shared" si="138"/>
        <v>0.33821771075966373</v>
      </c>
      <c r="G987" s="2">
        <f t="shared" si="138"/>
        <v>0.24217997387498488</v>
      </c>
      <c r="H987" s="2">
        <f t="shared" si="139"/>
        <v>1.3965552367854093</v>
      </c>
      <c r="I987" s="2">
        <f t="shared" si="140"/>
        <v>58.273442453955788</v>
      </c>
    </row>
    <row r="988" spans="1:9" ht="13.5" x14ac:dyDescent="0.25">
      <c r="A988" s="3">
        <f>TITRES_STAT!B991</f>
        <v>43445</v>
      </c>
      <c r="B988" s="6">
        <f>TITRES_STAT!D991</f>
        <v>105.1696</v>
      </c>
      <c r="C988" s="2">
        <f t="shared" si="135"/>
        <v>-3.2447999999999979</v>
      </c>
      <c r="D988" s="2">
        <f t="shared" si="136"/>
        <v>0</v>
      </c>
      <c r="E988" s="2">
        <f t="shared" si="137"/>
        <v>3.2447999999999979</v>
      </c>
      <c r="F988" s="2">
        <f t="shared" si="138"/>
        <v>0.31405930284825917</v>
      </c>
      <c r="G988" s="2">
        <f t="shared" si="138"/>
        <v>0.45665283288391439</v>
      </c>
      <c r="H988" s="2">
        <f t="shared" si="139"/>
        <v>0.68774193486301249</v>
      </c>
      <c r="I988" s="2">
        <f t="shared" si="140"/>
        <v>40.74923545220993</v>
      </c>
    </row>
    <row r="989" spans="1:9" ht="13.5" x14ac:dyDescent="0.25">
      <c r="A989" s="3">
        <f>TITRES_STAT!B992</f>
        <v>43446</v>
      </c>
      <c r="B989" s="6">
        <f>TITRES_STAT!D992</f>
        <v>108.00579999999999</v>
      </c>
      <c r="C989" s="2">
        <f t="shared" si="135"/>
        <v>2.836199999999991</v>
      </c>
      <c r="D989" s="2">
        <f t="shared" si="136"/>
        <v>2.836199999999991</v>
      </c>
      <c r="E989" s="2">
        <f t="shared" si="137"/>
        <v>0</v>
      </c>
      <c r="F989" s="2">
        <f t="shared" ref="F989:G1004" si="141">((F988*13)+D989)/14</f>
        <v>0.49421220978766861</v>
      </c>
      <c r="G989" s="2">
        <f t="shared" si="141"/>
        <v>0.42403477339220619</v>
      </c>
      <c r="H989" s="2">
        <f t="shared" si="139"/>
        <v>1.1654992486442912</v>
      </c>
      <c r="I989" s="2">
        <f t="shared" si="140"/>
        <v>53.821272363587795</v>
      </c>
    </row>
    <row r="990" spans="1:9" ht="13.5" x14ac:dyDescent="0.25">
      <c r="A990" s="3">
        <f>TITRES_STAT!B993</f>
        <v>43447</v>
      </c>
      <c r="B990" s="6">
        <f>TITRES_STAT!D993</f>
        <v>106.0652</v>
      </c>
      <c r="C990" s="2">
        <f t="shared" si="135"/>
        <v>-1.9405999999999892</v>
      </c>
      <c r="D990" s="2">
        <f t="shared" si="136"/>
        <v>0</v>
      </c>
      <c r="E990" s="2">
        <f t="shared" si="137"/>
        <v>1.9405999999999892</v>
      </c>
      <c r="F990" s="2">
        <f t="shared" si="141"/>
        <v>0.45891133765997799</v>
      </c>
      <c r="G990" s="2">
        <f t="shared" si="141"/>
        <v>0.53236086100704783</v>
      </c>
      <c r="H990" s="2">
        <f t="shared" si="139"/>
        <v>0.86203057225482727</v>
      </c>
      <c r="I990" s="2">
        <f t="shared" si="140"/>
        <v>46.295188978070904</v>
      </c>
    </row>
    <row r="991" spans="1:9" ht="13.5" x14ac:dyDescent="0.25">
      <c r="A991" s="3">
        <f>TITRES_STAT!B994</f>
        <v>43448</v>
      </c>
      <c r="B991" s="6">
        <f>TITRES_STAT!D994</f>
        <v>105.97880000000001</v>
      </c>
      <c r="C991" s="2">
        <f t="shared" si="135"/>
        <v>-8.639999999999759E-2</v>
      </c>
      <c r="D991" s="2">
        <f t="shared" si="136"/>
        <v>0</v>
      </c>
      <c r="E991" s="2">
        <f t="shared" si="137"/>
        <v>8.639999999999759E-2</v>
      </c>
      <c r="F991" s="2">
        <f t="shared" si="141"/>
        <v>0.42613195639855095</v>
      </c>
      <c r="G991" s="2">
        <f t="shared" si="141"/>
        <v>0.50050651379225852</v>
      </c>
      <c r="H991" s="2">
        <f t="shared" si="139"/>
        <v>0.85140141967347571</v>
      </c>
      <c r="I991" s="2">
        <f t="shared" si="140"/>
        <v>45.986862202127618</v>
      </c>
    </row>
    <row r="992" spans="1:9" ht="13.5" x14ac:dyDescent="0.25">
      <c r="A992" s="3">
        <f>TITRES_STAT!B995</f>
        <v>43451</v>
      </c>
      <c r="B992" s="6">
        <f>TITRES_STAT!D995</f>
        <v>105.97880000000001</v>
      </c>
      <c r="C992" s="2">
        <f t="shared" si="135"/>
        <v>0</v>
      </c>
      <c r="D992" s="2">
        <f t="shared" si="136"/>
        <v>0</v>
      </c>
      <c r="E992" s="2">
        <f t="shared" si="137"/>
        <v>0</v>
      </c>
      <c r="F992" s="2">
        <f t="shared" si="141"/>
        <v>0.39569395951294017</v>
      </c>
      <c r="G992" s="2">
        <f t="shared" si="141"/>
        <v>0.46475604852138291</v>
      </c>
      <c r="H992" s="2">
        <f t="shared" si="139"/>
        <v>0.85140141967347571</v>
      </c>
      <c r="I992" s="2">
        <f t="shared" si="140"/>
        <v>45.986862202127618</v>
      </c>
    </row>
    <row r="993" spans="1:9" ht="13.5" x14ac:dyDescent="0.25">
      <c r="A993" s="3">
        <f>TITRES_STAT!B996</f>
        <v>43452</v>
      </c>
      <c r="B993" s="6">
        <f>TITRES_STAT!D996</f>
        <v>102.1369</v>
      </c>
      <c r="C993" s="2">
        <f t="shared" si="135"/>
        <v>-3.8419000000000096</v>
      </c>
      <c r="D993" s="2">
        <f t="shared" si="136"/>
        <v>0</v>
      </c>
      <c r="E993" s="2">
        <f t="shared" si="137"/>
        <v>3.8419000000000096</v>
      </c>
      <c r="F993" s="2">
        <f t="shared" si="141"/>
        <v>0.36743010526201586</v>
      </c>
      <c r="G993" s="2">
        <f t="shared" si="141"/>
        <v>0.70598061648414201</v>
      </c>
      <c r="H993" s="2">
        <f t="shared" si="139"/>
        <v>0.52045353184320631</v>
      </c>
      <c r="I993" s="2">
        <f t="shared" si="140"/>
        <v>34.230150474396538</v>
      </c>
    </row>
    <row r="994" spans="1:9" ht="13.5" x14ac:dyDescent="0.25">
      <c r="A994" s="3">
        <f>TITRES_STAT!B997</f>
        <v>43453</v>
      </c>
      <c r="B994" s="6">
        <f>TITRES_STAT!D997</f>
        <v>102.1369</v>
      </c>
      <c r="C994" s="2">
        <f t="shared" si="135"/>
        <v>0</v>
      </c>
      <c r="D994" s="2">
        <f t="shared" si="136"/>
        <v>0</v>
      </c>
      <c r="E994" s="2">
        <f t="shared" si="137"/>
        <v>0</v>
      </c>
      <c r="F994" s="2">
        <f t="shared" si="141"/>
        <v>0.34118509774330041</v>
      </c>
      <c r="G994" s="2">
        <f t="shared" si="141"/>
        <v>0.65555342959241758</v>
      </c>
      <c r="H994" s="2">
        <f t="shared" si="139"/>
        <v>0.52045353184320631</v>
      </c>
      <c r="I994" s="2">
        <f t="shared" si="140"/>
        <v>34.230150474396538</v>
      </c>
    </row>
    <row r="995" spans="1:9" ht="13.5" x14ac:dyDescent="0.25">
      <c r="A995" s="3">
        <f>TITRES_STAT!B998</f>
        <v>43454</v>
      </c>
      <c r="B995" s="6">
        <f>TITRES_STAT!D998</f>
        <v>99.387</v>
      </c>
      <c r="C995" s="2">
        <f t="shared" si="135"/>
        <v>-2.7498999999999967</v>
      </c>
      <c r="D995" s="2">
        <f t="shared" si="136"/>
        <v>0</v>
      </c>
      <c r="E995" s="2">
        <f t="shared" si="137"/>
        <v>2.7498999999999967</v>
      </c>
      <c r="F995" s="2">
        <f t="shared" si="141"/>
        <v>0.31681473361877899</v>
      </c>
      <c r="G995" s="2">
        <f t="shared" si="141"/>
        <v>0.80514961319295897</v>
      </c>
      <c r="H995" s="2">
        <f t="shared" si="139"/>
        <v>0.39348554408713654</v>
      </c>
      <c r="I995" s="2">
        <f t="shared" si="140"/>
        <v>28.237504562338785</v>
      </c>
    </row>
    <row r="996" spans="1:9" ht="13.5" x14ac:dyDescent="0.25">
      <c r="A996" s="3">
        <f>TITRES_STAT!B999</f>
        <v>43455</v>
      </c>
      <c r="B996" s="6">
        <f>TITRES_STAT!D999</f>
        <v>99.387</v>
      </c>
      <c r="C996" s="2">
        <f t="shared" si="135"/>
        <v>0</v>
      </c>
      <c r="D996" s="2">
        <f t="shared" si="136"/>
        <v>0</v>
      </c>
      <c r="E996" s="2">
        <f t="shared" si="137"/>
        <v>0</v>
      </c>
      <c r="F996" s="2">
        <f t="shared" si="141"/>
        <v>0.29418510978886619</v>
      </c>
      <c r="G996" s="2">
        <f t="shared" si="141"/>
        <v>0.74763892653631903</v>
      </c>
      <c r="H996" s="2">
        <f t="shared" si="139"/>
        <v>0.39348554408713654</v>
      </c>
      <c r="I996" s="2">
        <f t="shared" si="140"/>
        <v>28.237504562338785</v>
      </c>
    </row>
    <row r="997" spans="1:9" ht="13.5" x14ac:dyDescent="0.25">
      <c r="A997" s="3">
        <f>TITRES_STAT!B1000</f>
        <v>43458</v>
      </c>
      <c r="B997" s="6">
        <f>TITRES_STAT!D1000</f>
        <v>99.387</v>
      </c>
      <c r="C997" s="2">
        <f t="shared" si="135"/>
        <v>0</v>
      </c>
      <c r="D997" s="2">
        <f t="shared" si="136"/>
        <v>0</v>
      </c>
      <c r="E997" s="2">
        <f t="shared" si="137"/>
        <v>0</v>
      </c>
      <c r="F997" s="2">
        <f t="shared" si="141"/>
        <v>0.27317188766109007</v>
      </c>
      <c r="G997" s="2">
        <f t="shared" si="141"/>
        <v>0.69423614606943906</v>
      </c>
      <c r="H997" s="2">
        <f t="shared" si="139"/>
        <v>0.3934855440871366</v>
      </c>
      <c r="I997" s="2">
        <f t="shared" si="140"/>
        <v>28.237504562338785</v>
      </c>
    </row>
    <row r="998" spans="1:9" ht="13.5" x14ac:dyDescent="0.25">
      <c r="A998" s="3">
        <f>TITRES_STAT!B1001</f>
        <v>43459</v>
      </c>
      <c r="B998" s="6">
        <f>TITRES_STAT!D1001</f>
        <v>100.7462</v>
      </c>
      <c r="C998" s="2">
        <f t="shared" si="135"/>
        <v>1.3592000000000013</v>
      </c>
      <c r="D998" s="2">
        <f t="shared" si="136"/>
        <v>1.3592000000000013</v>
      </c>
      <c r="E998" s="2">
        <f t="shared" si="137"/>
        <v>0</v>
      </c>
      <c r="F998" s="2">
        <f t="shared" si="141"/>
        <v>0.35074532425672661</v>
      </c>
      <c r="G998" s="2">
        <f t="shared" si="141"/>
        <v>0.64464784992162194</v>
      </c>
      <c r="H998" s="2">
        <f t="shared" si="139"/>
        <v>0.54408825578084408</v>
      </c>
      <c r="I998" s="2">
        <f t="shared" si="140"/>
        <v>35.236862513775094</v>
      </c>
    </row>
    <row r="999" spans="1:9" ht="13.5" x14ac:dyDescent="0.25">
      <c r="A999" s="3">
        <f>TITRES_STAT!B1002</f>
        <v>43460</v>
      </c>
      <c r="B999" s="6">
        <f>TITRES_STAT!D1002</f>
        <v>102.1369</v>
      </c>
      <c r="C999" s="2">
        <f t="shared" si="135"/>
        <v>1.3906999999999954</v>
      </c>
      <c r="D999" s="2">
        <f t="shared" si="136"/>
        <v>1.3906999999999954</v>
      </c>
      <c r="E999" s="2">
        <f t="shared" si="137"/>
        <v>0</v>
      </c>
      <c r="F999" s="2">
        <f t="shared" si="141"/>
        <v>0.42502780109553157</v>
      </c>
      <c r="G999" s="2">
        <f t="shared" si="141"/>
        <v>0.59860157492722033</v>
      </c>
      <c r="H999" s="2">
        <f t="shared" si="139"/>
        <v>0.71003455202604115</v>
      </c>
      <c r="I999" s="2">
        <f t="shared" si="140"/>
        <v>41.521649441807796</v>
      </c>
    </row>
    <row r="1000" spans="1:9" ht="13.5" x14ac:dyDescent="0.25">
      <c r="A1000" s="3">
        <f>TITRES_STAT!B1003</f>
        <v>43461</v>
      </c>
      <c r="B1000" s="6">
        <f>TITRES_STAT!D1003</f>
        <v>99.072800000000001</v>
      </c>
      <c r="C1000" s="2">
        <f t="shared" si="135"/>
        <v>-3.0640999999999963</v>
      </c>
      <c r="D1000" s="2">
        <f t="shared" si="136"/>
        <v>0</v>
      </c>
      <c r="E1000" s="2">
        <f t="shared" si="137"/>
        <v>3.0640999999999963</v>
      </c>
      <c r="F1000" s="2">
        <f t="shared" si="141"/>
        <v>0.39466867244585074</v>
      </c>
      <c r="G1000" s="2">
        <f t="shared" si="141"/>
        <v>0.77470860528956142</v>
      </c>
      <c r="H1000" s="2">
        <f t="shared" si="139"/>
        <v>0.5094414464369299</v>
      </c>
      <c r="I1000" s="2">
        <f t="shared" si="140"/>
        <v>33.750328483392167</v>
      </c>
    </row>
    <row r="1001" spans="1:9" ht="13.5" x14ac:dyDescent="0.25">
      <c r="A1001" s="3">
        <f>TITRES_STAT!B1004</f>
        <v>43462</v>
      </c>
      <c r="B1001" s="6">
        <f>TITRES_STAT!D1004</f>
        <v>102.04259999999999</v>
      </c>
      <c r="C1001" s="2">
        <f t="shared" si="135"/>
        <v>2.9697999999999922</v>
      </c>
      <c r="D1001" s="2">
        <f t="shared" si="136"/>
        <v>2.9697999999999922</v>
      </c>
      <c r="E1001" s="2">
        <f t="shared" si="137"/>
        <v>0</v>
      </c>
      <c r="F1001" s="2">
        <f t="shared" si="141"/>
        <v>0.57860662441400379</v>
      </c>
      <c r="G1001" s="2">
        <f t="shared" si="141"/>
        <v>0.71937227634030698</v>
      </c>
      <c r="H1001" s="2">
        <f t="shared" si="139"/>
        <v>0.80432155011251438</v>
      </c>
      <c r="I1001" s="2">
        <f t="shared" si="140"/>
        <v>44.577506158054717</v>
      </c>
    </row>
    <row r="1002" spans="1:9" ht="13.5" x14ac:dyDescent="0.25">
      <c r="A1002" s="3">
        <f>TITRES_STAT!B1005</f>
        <v>43465</v>
      </c>
      <c r="B1002" s="6">
        <f>TITRES_STAT!D1005</f>
        <v>106.6309</v>
      </c>
      <c r="C1002" s="2">
        <f t="shared" si="135"/>
        <v>4.5883000000000038</v>
      </c>
      <c r="D1002" s="2">
        <f t="shared" si="136"/>
        <v>4.5883000000000038</v>
      </c>
      <c r="E1002" s="2">
        <f t="shared" si="137"/>
        <v>0</v>
      </c>
      <c r="F1002" s="2">
        <f t="shared" si="141"/>
        <v>0.86501329409871808</v>
      </c>
      <c r="G1002" s="2">
        <f t="shared" si="141"/>
        <v>0.66798854231599936</v>
      </c>
      <c r="H1002" s="2">
        <f t="shared" si="139"/>
        <v>1.2949522922947292</v>
      </c>
      <c r="I1002" s="2">
        <f t="shared" si="140"/>
        <v>56.426109450837551</v>
      </c>
    </row>
    <row r="1003" spans="1:9" ht="13.5" x14ac:dyDescent="0.25">
      <c r="A1003" s="3">
        <f>TITRES_STAT!B1006</f>
        <v>43467</v>
      </c>
      <c r="B1003" s="6">
        <f>TITRES_STAT!D1006</f>
        <v>107.6365</v>
      </c>
      <c r="C1003" s="2">
        <f t="shared" si="135"/>
        <v>1.0056000000000012</v>
      </c>
      <c r="D1003" s="2">
        <f t="shared" si="136"/>
        <v>1.0056000000000012</v>
      </c>
      <c r="E1003" s="2">
        <f t="shared" si="137"/>
        <v>0</v>
      </c>
      <c r="F1003" s="2">
        <f t="shared" si="141"/>
        <v>0.87505520166309547</v>
      </c>
      <c r="G1003" s="2">
        <f t="shared" si="141"/>
        <v>0.62027507500771362</v>
      </c>
      <c r="H1003" s="2">
        <f t="shared" si="139"/>
        <v>1.4107534494308247</v>
      </c>
      <c r="I1003" s="2">
        <f t="shared" si="140"/>
        <v>58.519192402852376</v>
      </c>
    </row>
    <row r="1004" spans="1:9" ht="13.5" x14ac:dyDescent="0.25">
      <c r="A1004" s="3">
        <f>TITRES_STAT!B1007</f>
        <v>43468</v>
      </c>
      <c r="B1004" s="6">
        <f>TITRES_STAT!D1007</f>
        <v>104.4075</v>
      </c>
      <c r="C1004" s="2">
        <f t="shared" si="135"/>
        <v>-3.2289999999999992</v>
      </c>
      <c r="D1004" s="2">
        <f t="shared" si="136"/>
        <v>0</v>
      </c>
      <c r="E1004" s="2">
        <f t="shared" si="137"/>
        <v>3.2289999999999992</v>
      </c>
      <c r="F1004" s="2">
        <f t="shared" si="141"/>
        <v>0.81255125868716005</v>
      </c>
      <c r="G1004" s="2">
        <f t="shared" si="141"/>
        <v>0.80661256965001971</v>
      </c>
      <c r="H1004" s="2">
        <f t="shared" si="139"/>
        <v>1.0073625049504462</v>
      </c>
      <c r="I1004" s="2">
        <f t="shared" si="140"/>
        <v>50.183387527969899</v>
      </c>
    </row>
    <row r="1005" spans="1:9" ht="13.5" x14ac:dyDescent="0.25">
      <c r="A1005" s="3">
        <f>TITRES_STAT!B1008</f>
        <v>43469</v>
      </c>
      <c r="B1005" s="6">
        <f>TITRES_STAT!D1008</f>
        <v>103.7004</v>
      </c>
      <c r="C1005" s="2">
        <f t="shared" si="135"/>
        <v>-0.70709999999999695</v>
      </c>
      <c r="D1005" s="2">
        <f t="shared" si="136"/>
        <v>0</v>
      </c>
      <c r="E1005" s="2">
        <f t="shared" si="137"/>
        <v>0.70709999999999695</v>
      </c>
      <c r="F1005" s="2">
        <f t="shared" ref="F1005:G1020" si="142">((F1004*13)+D1005)/14</f>
        <v>0.75451188306664851</v>
      </c>
      <c r="G1005" s="2">
        <f t="shared" si="142"/>
        <v>0.79950452896073243</v>
      </c>
      <c r="H1005" s="2">
        <f t="shared" si="139"/>
        <v>0.94372433893205154</v>
      </c>
      <c r="I1005" s="2">
        <f t="shared" si="140"/>
        <v>48.552375459298197</v>
      </c>
    </row>
    <row r="1006" spans="1:9" ht="13.5" x14ac:dyDescent="0.25">
      <c r="A1006" s="3">
        <f>TITRES_STAT!B1009</f>
        <v>43472</v>
      </c>
      <c r="B1006" s="6">
        <f>TITRES_STAT!D1009</f>
        <v>103.7004</v>
      </c>
      <c r="C1006" s="2">
        <f t="shared" si="135"/>
        <v>0</v>
      </c>
      <c r="D1006" s="2">
        <f t="shared" si="136"/>
        <v>0</v>
      </c>
      <c r="E1006" s="2">
        <f t="shared" si="137"/>
        <v>0</v>
      </c>
      <c r="F1006" s="2">
        <f t="shared" si="142"/>
        <v>0.70061817713331642</v>
      </c>
      <c r="G1006" s="2">
        <f t="shared" si="142"/>
        <v>0.74239706260639438</v>
      </c>
      <c r="H1006" s="2">
        <f t="shared" si="139"/>
        <v>0.94372433893205154</v>
      </c>
      <c r="I1006" s="2">
        <f t="shared" si="140"/>
        <v>48.552375459298197</v>
      </c>
    </row>
    <row r="1007" spans="1:9" ht="13.5" x14ac:dyDescent="0.25">
      <c r="A1007" s="3">
        <f>TITRES_STAT!B1010</f>
        <v>43473</v>
      </c>
      <c r="B1007" s="6">
        <f>TITRES_STAT!D1010</f>
        <v>103.7004</v>
      </c>
      <c r="C1007" s="2">
        <f t="shared" si="135"/>
        <v>0</v>
      </c>
      <c r="D1007" s="2">
        <f t="shared" si="136"/>
        <v>0</v>
      </c>
      <c r="E1007" s="2">
        <f t="shared" si="137"/>
        <v>0</v>
      </c>
      <c r="F1007" s="2">
        <f t="shared" si="142"/>
        <v>0.65057402162379385</v>
      </c>
      <c r="G1007" s="2">
        <f t="shared" si="142"/>
        <v>0.68936870099165193</v>
      </c>
      <c r="H1007" s="2">
        <f t="shared" si="139"/>
        <v>0.94372433893205154</v>
      </c>
      <c r="I1007" s="2">
        <f t="shared" si="140"/>
        <v>48.552375459298197</v>
      </c>
    </row>
    <row r="1008" spans="1:9" ht="13.5" x14ac:dyDescent="0.25">
      <c r="A1008" s="3">
        <f>TITRES_STAT!B1011</f>
        <v>43474</v>
      </c>
      <c r="B1008" s="6">
        <f>TITRES_STAT!D1011</f>
        <v>103.7004</v>
      </c>
      <c r="C1008" s="2">
        <f t="shared" si="135"/>
        <v>0</v>
      </c>
      <c r="D1008" s="2">
        <f t="shared" si="136"/>
        <v>0</v>
      </c>
      <c r="E1008" s="2">
        <f t="shared" si="137"/>
        <v>0</v>
      </c>
      <c r="F1008" s="2">
        <f t="shared" si="142"/>
        <v>0.6041044486506657</v>
      </c>
      <c r="G1008" s="2">
        <f t="shared" si="142"/>
        <v>0.64012807949224826</v>
      </c>
      <c r="H1008" s="2">
        <f t="shared" si="139"/>
        <v>0.94372433893205154</v>
      </c>
      <c r="I1008" s="2">
        <f t="shared" si="140"/>
        <v>48.552375459298197</v>
      </c>
    </row>
    <row r="1009" spans="1:9" ht="13.5" x14ac:dyDescent="0.25">
      <c r="A1009" s="3">
        <f>TITRES_STAT!B1012</f>
        <v>43475</v>
      </c>
      <c r="B1009" s="6">
        <f>TITRES_STAT!D1012</f>
        <v>102.9225</v>
      </c>
      <c r="C1009" s="2">
        <f t="shared" si="135"/>
        <v>-0.77790000000000248</v>
      </c>
      <c r="D1009" s="2">
        <f t="shared" si="136"/>
        <v>0</v>
      </c>
      <c r="E1009" s="2">
        <f t="shared" si="137"/>
        <v>0.77790000000000248</v>
      </c>
      <c r="F1009" s="2">
        <f t="shared" si="142"/>
        <v>0.56095413088990387</v>
      </c>
      <c r="G1009" s="2">
        <f t="shared" si="142"/>
        <v>0.64996893095708785</v>
      </c>
      <c r="H1009" s="2">
        <f t="shared" si="139"/>
        <v>0.86304760762009269</v>
      </c>
      <c r="I1009" s="2">
        <f t="shared" si="140"/>
        <v>46.324506367423055</v>
      </c>
    </row>
    <row r="1010" spans="1:9" ht="13.5" x14ac:dyDescent="0.25">
      <c r="A1010" s="3">
        <f>TITRES_STAT!B1013</f>
        <v>43476</v>
      </c>
      <c r="B1010" s="6">
        <f>TITRES_STAT!D1013</f>
        <v>102.9225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0.52088597868348219</v>
      </c>
      <c r="G1010" s="2">
        <f t="shared" si="142"/>
        <v>0.60354257874586725</v>
      </c>
      <c r="H1010" s="2">
        <f t="shared" si="139"/>
        <v>0.8630476076200928</v>
      </c>
      <c r="I1010" s="2">
        <f t="shared" si="140"/>
        <v>46.324506367423055</v>
      </c>
    </row>
    <row r="1011" spans="1:9" ht="13.5" x14ac:dyDescent="0.25">
      <c r="A1011" s="3">
        <f>TITRES_STAT!B1014</f>
        <v>43480</v>
      </c>
      <c r="B1011" s="6">
        <f>TITRES_STAT!D1014</f>
        <v>102.9225</v>
      </c>
      <c r="C1011" s="2">
        <f t="shared" si="135"/>
        <v>0</v>
      </c>
      <c r="D1011" s="2">
        <f t="shared" si="136"/>
        <v>0</v>
      </c>
      <c r="E1011" s="2">
        <f t="shared" si="137"/>
        <v>0</v>
      </c>
      <c r="F1011" s="2">
        <f t="shared" si="142"/>
        <v>0.48367983734894776</v>
      </c>
      <c r="G1011" s="2">
        <f t="shared" si="142"/>
        <v>0.56043239454973393</v>
      </c>
      <c r="H1011" s="2">
        <f t="shared" si="139"/>
        <v>0.86304760762009269</v>
      </c>
      <c r="I1011" s="2">
        <f t="shared" si="140"/>
        <v>46.324506367423055</v>
      </c>
    </row>
    <row r="1012" spans="1:9" ht="13.5" x14ac:dyDescent="0.25">
      <c r="A1012" s="3">
        <f>TITRES_STAT!B1015</f>
        <v>43481</v>
      </c>
      <c r="B1012" s="6">
        <f>TITRES_STAT!D1015</f>
        <v>102.9225</v>
      </c>
      <c r="C1012" s="2">
        <f t="shared" si="135"/>
        <v>0</v>
      </c>
      <c r="D1012" s="2">
        <f t="shared" si="136"/>
        <v>0</v>
      </c>
      <c r="E1012" s="2">
        <f t="shared" si="137"/>
        <v>0</v>
      </c>
      <c r="F1012" s="2">
        <f t="shared" si="142"/>
        <v>0.44913127753830867</v>
      </c>
      <c r="G1012" s="2">
        <f t="shared" si="142"/>
        <v>0.52040150922475292</v>
      </c>
      <c r="H1012" s="2">
        <f t="shared" si="139"/>
        <v>0.8630476076200928</v>
      </c>
      <c r="I1012" s="2">
        <f t="shared" si="140"/>
        <v>46.324506367423055</v>
      </c>
    </row>
    <row r="1013" spans="1:9" ht="13.5" x14ac:dyDescent="0.25">
      <c r="A1013" s="3">
        <f>TITRES_STAT!B1016</f>
        <v>43482</v>
      </c>
      <c r="B1013" s="6">
        <f>TITRES_STAT!D1016</f>
        <v>99.834900000000005</v>
      </c>
      <c r="C1013" s="2">
        <f t="shared" si="135"/>
        <v>-3.0875999999999948</v>
      </c>
      <c r="D1013" s="2">
        <f t="shared" si="136"/>
        <v>0</v>
      </c>
      <c r="E1013" s="2">
        <f t="shared" si="137"/>
        <v>3.0875999999999948</v>
      </c>
      <c r="F1013" s="2">
        <f t="shared" si="142"/>
        <v>0.41705047199985806</v>
      </c>
      <c r="G1013" s="2">
        <f t="shared" si="142"/>
        <v>0.70377282999441293</v>
      </c>
      <c r="H1013" s="2">
        <f t="shared" si="139"/>
        <v>0.59259245913652125</v>
      </c>
      <c r="I1013" s="2">
        <f t="shared" si="140"/>
        <v>37.209297063846179</v>
      </c>
    </row>
    <row r="1014" spans="1:9" ht="13.5" x14ac:dyDescent="0.25">
      <c r="A1014" s="3">
        <f>TITRES_STAT!B1017</f>
        <v>43483</v>
      </c>
      <c r="B1014" s="6">
        <f>TITRES_STAT!D1017</f>
        <v>99.834900000000005</v>
      </c>
      <c r="C1014" s="2">
        <f t="shared" si="135"/>
        <v>0</v>
      </c>
      <c r="D1014" s="2">
        <f t="shared" si="136"/>
        <v>0</v>
      </c>
      <c r="E1014" s="2">
        <f t="shared" si="137"/>
        <v>0</v>
      </c>
      <c r="F1014" s="2">
        <f t="shared" si="142"/>
        <v>0.38726115257129673</v>
      </c>
      <c r="G1014" s="2">
        <f t="shared" si="142"/>
        <v>0.65350334213766914</v>
      </c>
      <c r="H1014" s="2">
        <f t="shared" si="139"/>
        <v>0.59259245913652114</v>
      </c>
      <c r="I1014" s="2">
        <f t="shared" si="140"/>
        <v>37.209297063846172</v>
      </c>
    </row>
    <row r="1015" spans="1:9" ht="13.5" x14ac:dyDescent="0.25">
      <c r="A1015" s="3">
        <f>TITRES_STAT!B1018</f>
        <v>43486</v>
      </c>
      <c r="B1015" s="6">
        <f>TITRES_STAT!D1018</f>
        <v>99.834900000000005</v>
      </c>
      <c r="C1015" s="2">
        <f t="shared" si="135"/>
        <v>0</v>
      </c>
      <c r="D1015" s="2">
        <f t="shared" si="136"/>
        <v>0</v>
      </c>
      <c r="E1015" s="2">
        <f t="shared" si="137"/>
        <v>0</v>
      </c>
      <c r="F1015" s="2">
        <f t="shared" si="142"/>
        <v>0.35959964167334696</v>
      </c>
      <c r="G1015" s="2">
        <f t="shared" si="142"/>
        <v>0.60682453198497843</v>
      </c>
      <c r="H1015" s="2">
        <f t="shared" si="139"/>
        <v>0.59259245913652125</v>
      </c>
      <c r="I1015" s="2">
        <f t="shared" si="140"/>
        <v>37.209297063846179</v>
      </c>
    </row>
    <row r="1016" spans="1:9" ht="13.5" x14ac:dyDescent="0.25">
      <c r="A1016" s="3">
        <f>TITRES_STAT!B1019</f>
        <v>43487</v>
      </c>
      <c r="B1016" s="6">
        <f>TITRES_STAT!D1019</f>
        <v>96.872900000000001</v>
      </c>
      <c r="C1016" s="2">
        <f t="shared" si="135"/>
        <v>-2.9620000000000033</v>
      </c>
      <c r="D1016" s="2">
        <f t="shared" si="136"/>
        <v>0</v>
      </c>
      <c r="E1016" s="2">
        <f t="shared" si="137"/>
        <v>2.9620000000000033</v>
      </c>
      <c r="F1016" s="2">
        <f t="shared" si="142"/>
        <v>0.33391395298239362</v>
      </c>
      <c r="G1016" s="2">
        <f t="shared" si="142"/>
        <v>0.77505135112890877</v>
      </c>
      <c r="H1016" s="2">
        <f t="shared" si="139"/>
        <v>0.43082816705761229</v>
      </c>
      <c r="I1016" s="2">
        <f t="shared" si="140"/>
        <v>30.110405775948422</v>
      </c>
    </row>
    <row r="1017" spans="1:9" ht="13.5" x14ac:dyDescent="0.25">
      <c r="A1017" s="3">
        <f>TITRES_STAT!B1020</f>
        <v>43488</v>
      </c>
      <c r="B1017" s="6">
        <f>TITRES_STAT!D1020</f>
        <v>93.973799999999997</v>
      </c>
      <c r="C1017" s="2">
        <f t="shared" si="135"/>
        <v>-2.8991000000000042</v>
      </c>
      <c r="D1017" s="2">
        <f t="shared" si="136"/>
        <v>0</v>
      </c>
      <c r="E1017" s="2">
        <f t="shared" si="137"/>
        <v>2.8991000000000042</v>
      </c>
      <c r="F1017" s="2">
        <f t="shared" si="142"/>
        <v>0.31006295634079406</v>
      </c>
      <c r="G1017" s="2">
        <f t="shared" si="142"/>
        <v>0.9267691117625585</v>
      </c>
      <c r="H1017" s="2">
        <f t="shared" si="139"/>
        <v>0.33456332586560489</v>
      </c>
      <c r="I1017" s="2">
        <f t="shared" si="140"/>
        <v>25.069123314070197</v>
      </c>
    </row>
    <row r="1018" spans="1:9" ht="13.5" x14ac:dyDescent="0.25">
      <c r="A1018" s="3">
        <f>TITRES_STAT!B1021</f>
        <v>43489</v>
      </c>
      <c r="B1018" s="6">
        <f>TITRES_STAT!D1021</f>
        <v>93.973799999999997</v>
      </c>
      <c r="C1018" s="2">
        <f t="shared" si="135"/>
        <v>0</v>
      </c>
      <c r="D1018" s="2">
        <f t="shared" si="136"/>
        <v>0</v>
      </c>
      <c r="E1018" s="2">
        <f t="shared" si="137"/>
        <v>0</v>
      </c>
      <c r="F1018" s="2">
        <f t="shared" si="142"/>
        <v>0.28791560231645164</v>
      </c>
      <c r="G1018" s="2">
        <f t="shared" si="142"/>
        <v>0.8605713180652329</v>
      </c>
      <c r="H1018" s="2">
        <f t="shared" si="139"/>
        <v>0.33456332586560489</v>
      </c>
      <c r="I1018" s="2">
        <f t="shared" si="140"/>
        <v>25.069123314070197</v>
      </c>
    </row>
    <row r="1019" spans="1:9" ht="13.5" x14ac:dyDescent="0.25">
      <c r="A1019" s="3">
        <f>TITRES_STAT!B1022</f>
        <v>43490</v>
      </c>
      <c r="B1019" s="6">
        <f>TITRES_STAT!D1022</f>
        <v>93.973799999999997</v>
      </c>
      <c r="C1019" s="2">
        <f t="shared" si="135"/>
        <v>0</v>
      </c>
      <c r="D1019" s="2">
        <f t="shared" si="136"/>
        <v>0</v>
      </c>
      <c r="E1019" s="2">
        <f t="shared" si="137"/>
        <v>0</v>
      </c>
      <c r="F1019" s="2">
        <f t="shared" si="142"/>
        <v>0.26735020215099081</v>
      </c>
      <c r="G1019" s="2">
        <f t="shared" si="142"/>
        <v>0.79910193820343056</v>
      </c>
      <c r="H1019" s="2">
        <f t="shared" si="139"/>
        <v>0.33456332586560489</v>
      </c>
      <c r="I1019" s="2">
        <f t="shared" si="140"/>
        <v>25.069123314070197</v>
      </c>
    </row>
    <row r="1020" spans="1:9" ht="13.5" x14ac:dyDescent="0.25">
      <c r="A1020" s="3">
        <f>TITRES_STAT!B1023</f>
        <v>43493</v>
      </c>
      <c r="B1020" s="6">
        <f>TITRES_STAT!D1023</f>
        <v>96.715800000000002</v>
      </c>
      <c r="C1020" s="2">
        <f t="shared" si="135"/>
        <v>2.7420000000000044</v>
      </c>
      <c r="D1020" s="2">
        <f t="shared" si="136"/>
        <v>2.7420000000000044</v>
      </c>
      <c r="E1020" s="2">
        <f t="shared" si="137"/>
        <v>0</v>
      </c>
      <c r="F1020" s="2">
        <f t="shared" si="142"/>
        <v>0.44411090199734893</v>
      </c>
      <c r="G1020" s="2">
        <f t="shared" si="142"/>
        <v>0.74202322833175693</v>
      </c>
      <c r="H1020" s="2">
        <f t="shared" si="139"/>
        <v>0.59851347645250252</v>
      </c>
      <c r="I1020" s="2">
        <f t="shared" si="140"/>
        <v>37.44187867472673</v>
      </c>
    </row>
    <row r="1021" spans="1:9" ht="13.5" x14ac:dyDescent="0.25">
      <c r="A1021" s="3">
        <f>TITRES_STAT!B1024</f>
        <v>43494</v>
      </c>
      <c r="B1021" s="6">
        <f>TITRES_STAT!D1024</f>
        <v>98.9863</v>
      </c>
      <c r="C1021" s="2">
        <f t="shared" si="135"/>
        <v>2.2704999999999984</v>
      </c>
      <c r="D1021" s="2">
        <f t="shared" si="136"/>
        <v>2.2704999999999984</v>
      </c>
      <c r="E1021" s="2">
        <f t="shared" si="137"/>
        <v>0</v>
      </c>
      <c r="F1021" s="2">
        <f t="shared" ref="F1021:G1036" si="143">((F1020*13)+D1021)/14</f>
        <v>0.57456726614039533</v>
      </c>
      <c r="G1021" s="2">
        <f t="shared" si="143"/>
        <v>0.68902156916520296</v>
      </c>
      <c r="H1021" s="2">
        <f t="shared" si="139"/>
        <v>0.83388865001210788</v>
      </c>
      <c r="I1021" s="2">
        <f t="shared" si="140"/>
        <v>45.471062270143953</v>
      </c>
    </row>
    <row r="1022" spans="1:9" ht="13.5" x14ac:dyDescent="0.25">
      <c r="A1022" s="3">
        <f>TITRES_STAT!B1025</f>
        <v>43495</v>
      </c>
      <c r="B1022" s="6">
        <f>TITRES_STAT!D1025</f>
        <v>98.9863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0.53352674713036707</v>
      </c>
      <c r="G1022" s="2">
        <f t="shared" si="143"/>
        <v>0.6398057427962599</v>
      </c>
      <c r="H1022" s="2">
        <f t="shared" si="139"/>
        <v>0.83388865001210788</v>
      </c>
      <c r="I1022" s="2">
        <f t="shared" si="140"/>
        <v>45.471062270143953</v>
      </c>
    </row>
    <row r="1023" spans="1:9" ht="13.5" x14ac:dyDescent="0.25">
      <c r="A1023" s="3">
        <f>TITRES_STAT!B1026</f>
        <v>43496</v>
      </c>
      <c r="B1023" s="6">
        <f>TITRES_STAT!D1026</f>
        <v>102.9147</v>
      </c>
      <c r="C1023" s="2">
        <f t="shared" si="135"/>
        <v>3.9283999999999963</v>
      </c>
      <c r="D1023" s="2">
        <f t="shared" si="136"/>
        <v>3.9283999999999963</v>
      </c>
      <c r="E1023" s="2">
        <f t="shared" si="137"/>
        <v>0</v>
      </c>
      <c r="F1023" s="2">
        <f t="shared" si="143"/>
        <v>0.77601769376391194</v>
      </c>
      <c r="G1023" s="2">
        <f t="shared" si="143"/>
        <v>0.59410533259652709</v>
      </c>
      <c r="H1023" s="2">
        <f t="shared" si="139"/>
        <v>1.3061954693662485</v>
      </c>
      <c r="I1023" s="2">
        <f t="shared" si="140"/>
        <v>56.638541126142975</v>
      </c>
    </row>
    <row r="1024" spans="1:9" ht="13.5" x14ac:dyDescent="0.25">
      <c r="A1024" s="3">
        <f>TITRES_STAT!B1027</f>
        <v>43497</v>
      </c>
      <c r="B1024" s="6">
        <f>TITRES_STAT!D1027</f>
        <v>101.35120000000001</v>
      </c>
      <c r="C1024" s="2">
        <f t="shared" si="135"/>
        <v>-1.5634999999999906</v>
      </c>
      <c r="D1024" s="2">
        <f t="shared" si="136"/>
        <v>0</v>
      </c>
      <c r="E1024" s="2">
        <f t="shared" si="137"/>
        <v>1.5634999999999906</v>
      </c>
      <c r="F1024" s="2">
        <f t="shared" si="143"/>
        <v>0.72058785849506102</v>
      </c>
      <c r="G1024" s="2">
        <f t="shared" si="143"/>
        <v>0.66334780883963163</v>
      </c>
      <c r="H1024" s="2">
        <f t="shared" si="139"/>
        <v>1.086289649099101</v>
      </c>
      <c r="I1024" s="2">
        <f t="shared" si="140"/>
        <v>52.068016996977441</v>
      </c>
    </row>
    <row r="1025" spans="1:9" ht="13.5" x14ac:dyDescent="0.25">
      <c r="A1025" s="3">
        <f>TITRES_STAT!B1028</f>
        <v>43500</v>
      </c>
      <c r="B1025" s="6">
        <f>TITRES_STAT!D1028</f>
        <v>101.35120000000001</v>
      </c>
      <c r="C1025" s="2">
        <f t="shared" si="135"/>
        <v>0</v>
      </c>
      <c r="D1025" s="2">
        <f t="shared" si="136"/>
        <v>0</v>
      </c>
      <c r="E1025" s="2">
        <f t="shared" si="137"/>
        <v>0</v>
      </c>
      <c r="F1025" s="2">
        <f t="shared" si="143"/>
        <v>0.66911729717398516</v>
      </c>
      <c r="G1025" s="2">
        <f t="shared" si="143"/>
        <v>0.6159658224939436</v>
      </c>
      <c r="H1025" s="2">
        <f t="shared" si="139"/>
        <v>1.086289649099101</v>
      </c>
      <c r="I1025" s="2">
        <f t="shared" si="140"/>
        <v>52.068016996977441</v>
      </c>
    </row>
    <row r="1026" spans="1:9" ht="13.5" x14ac:dyDescent="0.25">
      <c r="A1026" s="3">
        <f>TITRES_STAT!B1029</f>
        <v>43501</v>
      </c>
      <c r="B1026" s="6">
        <f>TITRES_STAT!D1029</f>
        <v>100.5655</v>
      </c>
      <c r="C1026" s="2">
        <f t="shared" si="135"/>
        <v>-0.78570000000000562</v>
      </c>
      <c r="D1026" s="2">
        <f t="shared" si="136"/>
        <v>0</v>
      </c>
      <c r="E1026" s="2">
        <f t="shared" si="137"/>
        <v>0.78570000000000562</v>
      </c>
      <c r="F1026" s="2">
        <f t="shared" si="143"/>
        <v>0.6213232045187006</v>
      </c>
      <c r="G1026" s="2">
        <f t="shared" si="143"/>
        <v>0.62808969231580514</v>
      </c>
      <c r="H1026" s="2">
        <f t="shared" si="139"/>
        <v>0.98922687654345021</v>
      </c>
      <c r="I1026" s="2">
        <f t="shared" si="140"/>
        <v>49.729213304334863</v>
      </c>
    </row>
    <row r="1027" spans="1:9" ht="13.5" x14ac:dyDescent="0.25">
      <c r="A1027" s="3">
        <f>TITRES_STAT!B1030</f>
        <v>43502</v>
      </c>
      <c r="B1027" s="6">
        <f>TITRES_STAT!D1030</f>
        <v>102.129</v>
      </c>
      <c r="C1027" s="2">
        <f t="shared" ref="C1027:C1090" si="144">B1027-B1026</f>
        <v>1.5635000000000048</v>
      </c>
      <c r="D1027" s="2">
        <f t="shared" ref="D1027:D1090" si="145">IF(C1027&gt;0,C1027,0)</f>
        <v>1.5635000000000048</v>
      </c>
      <c r="E1027" s="2">
        <f t="shared" ref="E1027:E1090" si="146">IF(C1027&lt;0,-C1027,0)</f>
        <v>0</v>
      </c>
      <c r="F1027" s="2">
        <f t="shared" si="143"/>
        <v>0.68862154705307954</v>
      </c>
      <c r="G1027" s="2">
        <f t="shared" si="143"/>
        <v>0.58322614286467622</v>
      </c>
      <c r="H1027" s="2">
        <f t="shared" si="139"/>
        <v>1.1807110423252372</v>
      </c>
      <c r="I1027" s="2">
        <f t="shared" si="140"/>
        <v>54.143397241033583</v>
      </c>
    </row>
    <row r="1028" spans="1:9" ht="13.5" x14ac:dyDescent="0.25">
      <c r="A1028" s="3">
        <f>TITRES_STAT!B1031</f>
        <v>43503</v>
      </c>
      <c r="B1028" s="6">
        <f>TITRES_STAT!D1031</f>
        <v>103.70820000000001</v>
      </c>
      <c r="C1028" s="2">
        <f t="shared" si="144"/>
        <v>1.5792000000000002</v>
      </c>
      <c r="D1028" s="2">
        <f t="shared" si="145"/>
        <v>1.5792000000000002</v>
      </c>
      <c r="E1028" s="2">
        <f t="shared" si="146"/>
        <v>0</v>
      </c>
      <c r="F1028" s="2">
        <f t="shared" si="143"/>
        <v>0.75223429369214523</v>
      </c>
      <c r="G1028" s="2">
        <f t="shared" si="143"/>
        <v>0.54156713266005652</v>
      </c>
      <c r="H1028" s="2">
        <f t="shared" si="139"/>
        <v>1.388995469494869</v>
      </c>
      <c r="I1028" s="2">
        <f t="shared" si="140"/>
        <v>58.141402410803202</v>
      </c>
    </row>
    <row r="1029" spans="1:9" ht="13.5" x14ac:dyDescent="0.25">
      <c r="A1029" s="3">
        <f>TITRES_STAT!B1032</f>
        <v>43504</v>
      </c>
      <c r="B1029" s="6">
        <f>TITRES_STAT!D1032</f>
        <v>103.70820000000001</v>
      </c>
      <c r="C1029" s="2">
        <f t="shared" si="144"/>
        <v>0</v>
      </c>
      <c r="D1029" s="2">
        <f t="shared" si="145"/>
        <v>0</v>
      </c>
      <c r="E1029" s="2">
        <f t="shared" si="146"/>
        <v>0</v>
      </c>
      <c r="F1029" s="2">
        <f t="shared" si="143"/>
        <v>0.69850327271413482</v>
      </c>
      <c r="G1029" s="2">
        <f t="shared" si="143"/>
        <v>0.502883766041481</v>
      </c>
      <c r="H1029" s="2">
        <f t="shared" si="139"/>
        <v>1.3889954694948692</v>
      </c>
      <c r="I1029" s="2">
        <f t="shared" si="140"/>
        <v>58.141402410803202</v>
      </c>
    </row>
    <row r="1030" spans="1:9" ht="13.5" x14ac:dyDescent="0.25">
      <c r="A1030" s="3">
        <f>TITRES_STAT!B1033</f>
        <v>43507</v>
      </c>
      <c r="B1030" s="6">
        <f>TITRES_STAT!D1033</f>
        <v>103.70820000000001</v>
      </c>
      <c r="C1030" s="2">
        <f t="shared" si="144"/>
        <v>0</v>
      </c>
      <c r="D1030" s="2">
        <f t="shared" si="145"/>
        <v>0</v>
      </c>
      <c r="E1030" s="2">
        <f t="shared" si="146"/>
        <v>0</v>
      </c>
      <c r="F1030" s="2">
        <f t="shared" si="143"/>
        <v>0.64861018180598229</v>
      </c>
      <c r="G1030" s="2">
        <f t="shared" si="143"/>
        <v>0.46696349703851808</v>
      </c>
      <c r="H1030" s="2">
        <f t="shared" si="139"/>
        <v>1.388995469494869</v>
      </c>
      <c r="I1030" s="2">
        <f t="shared" si="140"/>
        <v>58.141402410803202</v>
      </c>
    </row>
    <row r="1031" spans="1:9" ht="13.5" x14ac:dyDescent="0.25">
      <c r="A1031" s="3">
        <f>TITRES_STAT!B1034</f>
        <v>43508</v>
      </c>
      <c r="B1031" s="6">
        <f>TITRES_STAT!D1034</f>
        <v>101.35120000000001</v>
      </c>
      <c r="C1031" s="2">
        <f t="shared" si="144"/>
        <v>-2.3569999999999993</v>
      </c>
      <c r="D1031" s="2">
        <f t="shared" si="145"/>
        <v>0</v>
      </c>
      <c r="E1031" s="2">
        <f t="shared" si="146"/>
        <v>2.3569999999999993</v>
      </c>
      <c r="F1031" s="2">
        <f t="shared" si="143"/>
        <v>0.60228088310555505</v>
      </c>
      <c r="G1031" s="2">
        <f t="shared" si="143"/>
        <v>0.60196610439290965</v>
      </c>
      <c r="H1031" s="2">
        <f t="shared" si="139"/>
        <v>1.0005229176698627</v>
      </c>
      <c r="I1031" s="2">
        <f t="shared" si="140"/>
        <v>50.0130695246039</v>
      </c>
    </row>
    <row r="1032" spans="1:9" ht="13.5" x14ac:dyDescent="0.25">
      <c r="A1032" s="3">
        <f>TITRES_STAT!B1035</f>
        <v>43509</v>
      </c>
      <c r="B1032" s="6">
        <f>TITRES_STAT!D1035</f>
        <v>99.779899999999998</v>
      </c>
      <c r="C1032" s="2">
        <f t="shared" si="144"/>
        <v>-1.5713000000000079</v>
      </c>
      <c r="D1032" s="2">
        <f t="shared" si="145"/>
        <v>0</v>
      </c>
      <c r="E1032" s="2">
        <f t="shared" si="146"/>
        <v>1.5713000000000079</v>
      </c>
      <c r="F1032" s="2">
        <f t="shared" si="143"/>
        <v>0.55926082002658684</v>
      </c>
      <c r="G1032" s="2">
        <f t="shared" si="143"/>
        <v>0.67120423979341659</v>
      </c>
      <c r="H1032" s="2">
        <f t="shared" si="139"/>
        <v>0.83322003478213469</v>
      </c>
      <c r="I1032" s="2">
        <f t="shared" si="140"/>
        <v>45.451174380229652</v>
      </c>
    </row>
    <row r="1033" spans="1:9" ht="13.5" x14ac:dyDescent="0.25">
      <c r="A1033" s="3">
        <f>TITRES_STAT!B1036</f>
        <v>43510</v>
      </c>
      <c r="B1033" s="6">
        <f>TITRES_STAT!D1036</f>
        <v>102.77330000000001</v>
      </c>
      <c r="C1033" s="2">
        <f t="shared" si="144"/>
        <v>2.9934000000000083</v>
      </c>
      <c r="D1033" s="2">
        <f t="shared" si="145"/>
        <v>2.9934000000000083</v>
      </c>
      <c r="E1033" s="2">
        <f t="shared" si="146"/>
        <v>0</v>
      </c>
      <c r="F1033" s="2">
        <f t="shared" si="143"/>
        <v>0.73312790431040276</v>
      </c>
      <c r="G1033" s="2">
        <f t="shared" si="143"/>
        <v>0.62326107980817258</v>
      </c>
      <c r="H1033" s="2">
        <f t="shared" si="139"/>
        <v>1.1762773708508238</v>
      </c>
      <c r="I1033" s="2">
        <f t="shared" si="140"/>
        <v>54.049974815064758</v>
      </c>
    </row>
    <row r="1034" spans="1:9" ht="13.5" x14ac:dyDescent="0.25">
      <c r="A1034" s="3">
        <f>TITRES_STAT!B1037</f>
        <v>43511</v>
      </c>
      <c r="B1034" s="6">
        <f>TITRES_STAT!D1037</f>
        <v>103.7004</v>
      </c>
      <c r="C1034" s="2">
        <f t="shared" si="144"/>
        <v>0.92709999999999582</v>
      </c>
      <c r="D1034" s="2">
        <f t="shared" si="145"/>
        <v>0.92709999999999582</v>
      </c>
      <c r="E1034" s="2">
        <f t="shared" si="146"/>
        <v>0</v>
      </c>
      <c r="F1034" s="2">
        <f t="shared" si="143"/>
        <v>0.74698305400251652</v>
      </c>
      <c r="G1034" s="2">
        <f t="shared" si="143"/>
        <v>0.578742431250446</v>
      </c>
      <c r="H1034" s="2">
        <f t="shared" si="139"/>
        <v>1.2907003420996201</v>
      </c>
      <c r="I1034" s="2">
        <f t="shared" si="140"/>
        <v>56.345228504073312</v>
      </c>
    </row>
    <row r="1035" spans="1:9" ht="13.5" x14ac:dyDescent="0.25">
      <c r="A1035" s="3">
        <f>TITRES_STAT!B1038</f>
        <v>43514</v>
      </c>
      <c r="B1035" s="6">
        <f>TITRES_STAT!D1038</f>
        <v>106.7723</v>
      </c>
      <c r="C1035" s="2">
        <f t="shared" si="144"/>
        <v>3.0718999999999994</v>
      </c>
      <c r="D1035" s="2">
        <f t="shared" si="145"/>
        <v>3.0718999999999994</v>
      </c>
      <c r="E1035" s="2">
        <f t="shared" si="146"/>
        <v>0</v>
      </c>
      <c r="F1035" s="2">
        <f t="shared" si="143"/>
        <v>0.91304855014519393</v>
      </c>
      <c r="G1035" s="2">
        <f t="shared" si="143"/>
        <v>0.53740368616112844</v>
      </c>
      <c r="H1035" s="2">
        <f t="shared" si="139"/>
        <v>1.6989994182351715</v>
      </c>
      <c r="I1035" s="2">
        <f t="shared" si="140"/>
        <v>62.94923247319992</v>
      </c>
    </row>
    <row r="1036" spans="1:9" ht="13.5" x14ac:dyDescent="0.25">
      <c r="A1036" s="3">
        <f>TITRES_STAT!B1039</f>
        <v>43515</v>
      </c>
      <c r="B1036" s="6">
        <f>TITRES_STAT!D1039</f>
        <v>111.56489999999999</v>
      </c>
      <c r="C1036" s="2">
        <f t="shared" si="144"/>
        <v>4.7925999999999931</v>
      </c>
      <c r="D1036" s="2">
        <f t="shared" si="145"/>
        <v>4.7925999999999931</v>
      </c>
      <c r="E1036" s="2">
        <f t="shared" si="146"/>
        <v>0</v>
      </c>
      <c r="F1036" s="2">
        <f t="shared" si="143"/>
        <v>1.1901593679919653</v>
      </c>
      <c r="G1036" s="2">
        <f t="shared" si="143"/>
        <v>0.49901770857819067</v>
      </c>
      <c r="H1036" s="2">
        <f t="shared" si="139"/>
        <v>2.3850042744634989</v>
      </c>
      <c r="I1036" s="2">
        <f t="shared" si="140"/>
        <v>70.457939815792599</v>
      </c>
    </row>
    <row r="1037" spans="1:9" ht="13.5" x14ac:dyDescent="0.25">
      <c r="A1037" s="3">
        <f>TITRES_STAT!B1040</f>
        <v>43516</v>
      </c>
      <c r="B1037" s="6">
        <f>TITRES_STAT!D1040</f>
        <v>118.25879999999999</v>
      </c>
      <c r="C1037" s="2">
        <f t="shared" si="144"/>
        <v>6.6938999999999993</v>
      </c>
      <c r="D1037" s="2">
        <f t="shared" si="145"/>
        <v>6.6938999999999993</v>
      </c>
      <c r="E1037" s="2">
        <f t="shared" si="146"/>
        <v>0</v>
      </c>
      <c r="F1037" s="2">
        <f t="shared" ref="F1037:G1052" si="147">((F1036*13)+D1037)/14</f>
        <v>1.5832836988496821</v>
      </c>
      <c r="G1037" s="2">
        <f t="shared" si="147"/>
        <v>0.46337358653689131</v>
      </c>
      <c r="H1037" s="2">
        <f t="shared" si="139"/>
        <v>3.4168622140995288</v>
      </c>
      <c r="I1037" s="2">
        <f t="shared" si="140"/>
        <v>77.35949297200635</v>
      </c>
    </row>
    <row r="1038" spans="1:9" ht="13.5" x14ac:dyDescent="0.25">
      <c r="A1038" s="3">
        <f>TITRES_STAT!B1041</f>
        <v>43517</v>
      </c>
      <c r="B1038" s="6">
        <f>TITRES_STAT!D1041</f>
        <v>117.0646</v>
      </c>
      <c r="C1038" s="2">
        <f t="shared" si="144"/>
        <v>-1.194199999999995</v>
      </c>
      <c r="D1038" s="2">
        <f t="shared" si="145"/>
        <v>0</v>
      </c>
      <c r="E1038" s="2">
        <f t="shared" si="146"/>
        <v>1.194199999999995</v>
      </c>
      <c r="F1038" s="2">
        <f t="shared" si="147"/>
        <v>1.4701920060747047</v>
      </c>
      <c r="G1038" s="2">
        <f t="shared" si="147"/>
        <v>0.51557547321282726</v>
      </c>
      <c r="H1038" s="2">
        <f t="shared" si="139"/>
        <v>2.8515553637824351</v>
      </c>
      <c r="I1038" s="2">
        <f t="shared" si="140"/>
        <v>74.036463050658426</v>
      </c>
    </row>
    <row r="1039" spans="1:9" ht="13.5" x14ac:dyDescent="0.25">
      <c r="A1039" s="3">
        <f>TITRES_STAT!B1042</f>
        <v>43518</v>
      </c>
      <c r="B1039" s="6">
        <f>TITRES_STAT!D1042</f>
        <v>117.8502</v>
      </c>
      <c r="C1039" s="2">
        <f t="shared" si="144"/>
        <v>0.7856000000000023</v>
      </c>
      <c r="D1039" s="2">
        <f t="shared" si="145"/>
        <v>0.7856000000000023</v>
      </c>
      <c r="E1039" s="2">
        <f t="shared" si="146"/>
        <v>0</v>
      </c>
      <c r="F1039" s="2">
        <f t="shared" si="147"/>
        <v>1.421292577069369</v>
      </c>
      <c r="G1039" s="2">
        <f t="shared" si="147"/>
        <v>0.47874865369762531</v>
      </c>
      <c r="H1039" s="2">
        <f t="shared" si="139"/>
        <v>2.9687656896619674</v>
      </c>
      <c r="I1039" s="2">
        <f t="shared" si="140"/>
        <v>74.803249216630547</v>
      </c>
    </row>
    <row r="1040" spans="1:9" ht="13.5" x14ac:dyDescent="0.25">
      <c r="A1040" s="3">
        <f>TITRES_STAT!B1043</f>
        <v>43521</v>
      </c>
      <c r="B1040" s="6">
        <f>TITRES_STAT!D1043</f>
        <v>117.8502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1.3197716787072711</v>
      </c>
      <c r="G1040" s="2">
        <f t="shared" si="147"/>
        <v>0.44455232129065209</v>
      </c>
      <c r="H1040" s="2">
        <f t="shared" si="139"/>
        <v>2.968765689661967</v>
      </c>
      <c r="I1040" s="2">
        <f t="shared" si="140"/>
        <v>74.803249216630547</v>
      </c>
    </row>
    <row r="1041" spans="1:9" ht="13.5" x14ac:dyDescent="0.25">
      <c r="A1041" s="3">
        <f>TITRES_STAT!B1044</f>
        <v>43522</v>
      </c>
      <c r="B1041" s="6">
        <f>TITRES_STAT!D1044</f>
        <v>115.4932</v>
      </c>
      <c r="C1041" s="2">
        <f t="shared" si="144"/>
        <v>-2.3569999999999993</v>
      </c>
      <c r="D1041" s="2">
        <f t="shared" si="145"/>
        <v>0</v>
      </c>
      <c r="E1041" s="2">
        <f t="shared" si="146"/>
        <v>2.3569999999999993</v>
      </c>
      <c r="F1041" s="2">
        <f t="shared" si="147"/>
        <v>1.2255022730853231</v>
      </c>
      <c r="G1041" s="2">
        <f t="shared" si="147"/>
        <v>0.58115572691274842</v>
      </c>
      <c r="H1041" s="2">
        <f t="shared" ref="H1041:H1104" si="148">F1041/G1041</f>
        <v>2.1087330234109753</v>
      </c>
      <c r="I1041" s="2">
        <f t="shared" ref="I1041:I1104" si="149">IF(G1041=0,100,100-(100/(1+H1041)))</f>
        <v>67.832554533654474</v>
      </c>
    </row>
    <row r="1042" spans="1:9" ht="13.5" x14ac:dyDescent="0.25">
      <c r="A1042" s="3">
        <f>TITRES_STAT!B1045</f>
        <v>43523</v>
      </c>
      <c r="B1042" s="6">
        <f>TITRES_STAT!D1045</f>
        <v>113.92189999999999</v>
      </c>
      <c r="C1042" s="2">
        <f t="shared" si="144"/>
        <v>-1.5713000000000079</v>
      </c>
      <c r="D1042" s="2">
        <f t="shared" si="145"/>
        <v>0</v>
      </c>
      <c r="E1042" s="2">
        <f t="shared" si="146"/>
        <v>1.5713000000000079</v>
      </c>
      <c r="F1042" s="2">
        <f t="shared" si="147"/>
        <v>1.1379663964363715</v>
      </c>
      <c r="G1042" s="2">
        <f t="shared" si="147"/>
        <v>0.65188031784755274</v>
      </c>
      <c r="H1042" s="2">
        <f t="shared" si="148"/>
        <v>1.7456676713201422</v>
      </c>
      <c r="I1042" s="2">
        <f t="shared" si="149"/>
        <v>63.578986253671744</v>
      </c>
    </row>
    <row r="1043" spans="1:9" ht="13.5" x14ac:dyDescent="0.25">
      <c r="A1043" s="3">
        <f>TITRES_STAT!B1046</f>
        <v>43524</v>
      </c>
      <c r="B1043" s="6">
        <f>TITRES_STAT!D1046</f>
        <v>113.92189999999999</v>
      </c>
      <c r="C1043" s="2">
        <f t="shared" si="144"/>
        <v>0</v>
      </c>
      <c r="D1043" s="2">
        <f t="shared" si="145"/>
        <v>0</v>
      </c>
      <c r="E1043" s="2">
        <f t="shared" si="146"/>
        <v>0</v>
      </c>
      <c r="F1043" s="2">
        <f t="shared" si="147"/>
        <v>1.056683082405202</v>
      </c>
      <c r="G1043" s="2">
        <f t="shared" si="147"/>
        <v>0.60531743800129889</v>
      </c>
      <c r="H1043" s="2">
        <f t="shared" si="148"/>
        <v>1.7456676713201422</v>
      </c>
      <c r="I1043" s="2">
        <f t="shared" si="149"/>
        <v>63.578986253671744</v>
      </c>
    </row>
    <row r="1044" spans="1:9" ht="13.5" x14ac:dyDescent="0.25">
      <c r="A1044" s="3">
        <f>TITRES_STAT!B1047</f>
        <v>43525</v>
      </c>
      <c r="B1044" s="6">
        <f>TITRES_STAT!D1047</f>
        <v>115.4854</v>
      </c>
      <c r="C1044" s="2">
        <f t="shared" si="144"/>
        <v>1.5635000000000048</v>
      </c>
      <c r="D1044" s="2">
        <f t="shared" si="145"/>
        <v>1.5635000000000048</v>
      </c>
      <c r="E1044" s="2">
        <f t="shared" si="146"/>
        <v>0</v>
      </c>
      <c r="F1044" s="2">
        <f t="shared" si="147"/>
        <v>1.0928842908048308</v>
      </c>
      <c r="G1044" s="2">
        <f t="shared" si="147"/>
        <v>0.56208047814406326</v>
      </c>
      <c r="H1044" s="2">
        <f t="shared" si="148"/>
        <v>1.9443555385759557</v>
      </c>
      <c r="I1044" s="2">
        <f t="shared" si="149"/>
        <v>66.036710346344506</v>
      </c>
    </row>
    <row r="1045" spans="1:9" ht="13.5" x14ac:dyDescent="0.25">
      <c r="A1045" s="3">
        <f>TITRES_STAT!B1048</f>
        <v>43528</v>
      </c>
      <c r="B1045" s="6">
        <f>TITRES_STAT!D1048</f>
        <v>115.4854</v>
      </c>
      <c r="C1045" s="2">
        <f t="shared" si="144"/>
        <v>0</v>
      </c>
      <c r="D1045" s="2">
        <f t="shared" si="145"/>
        <v>0</v>
      </c>
      <c r="E1045" s="2">
        <f t="shared" si="146"/>
        <v>0</v>
      </c>
      <c r="F1045" s="2">
        <f t="shared" si="147"/>
        <v>1.0148211271759144</v>
      </c>
      <c r="G1045" s="2">
        <f t="shared" si="147"/>
        <v>0.52193187256234441</v>
      </c>
      <c r="H1045" s="2">
        <f t="shared" si="148"/>
        <v>1.9443555385759561</v>
      </c>
      <c r="I1045" s="2">
        <f t="shared" si="149"/>
        <v>66.036710346344506</v>
      </c>
    </row>
    <row r="1046" spans="1:9" ht="13.5" x14ac:dyDescent="0.25">
      <c r="A1046" s="3">
        <f>TITRES_STAT!B1049</f>
        <v>43529</v>
      </c>
      <c r="B1046" s="6">
        <f>TITRES_STAT!D1049</f>
        <v>115.4854</v>
      </c>
      <c r="C1046" s="2">
        <f t="shared" si="144"/>
        <v>0</v>
      </c>
      <c r="D1046" s="2">
        <f t="shared" si="145"/>
        <v>0</v>
      </c>
      <c r="E1046" s="2">
        <f t="shared" si="146"/>
        <v>0</v>
      </c>
      <c r="F1046" s="2">
        <f t="shared" si="147"/>
        <v>0.9423339038062063</v>
      </c>
      <c r="G1046" s="2">
        <f t="shared" si="147"/>
        <v>0.48465102452217695</v>
      </c>
      <c r="H1046" s="2">
        <f t="shared" si="148"/>
        <v>1.9443555385759561</v>
      </c>
      <c r="I1046" s="2">
        <f t="shared" si="149"/>
        <v>66.036710346344506</v>
      </c>
    </row>
    <row r="1047" spans="1:9" ht="13.5" x14ac:dyDescent="0.25">
      <c r="A1047" s="3">
        <f>TITRES_STAT!B1050</f>
        <v>43530</v>
      </c>
      <c r="B1047" s="6">
        <f>TITRES_STAT!D1050</f>
        <v>115.4854</v>
      </c>
      <c r="C1047" s="2">
        <f t="shared" si="144"/>
        <v>0</v>
      </c>
      <c r="D1047" s="2">
        <f t="shared" si="145"/>
        <v>0</v>
      </c>
      <c r="E1047" s="2">
        <f t="shared" si="146"/>
        <v>0</v>
      </c>
      <c r="F1047" s="2">
        <f t="shared" si="147"/>
        <v>0.87502433924862011</v>
      </c>
      <c r="G1047" s="2">
        <f t="shared" si="147"/>
        <v>0.45003309419916432</v>
      </c>
      <c r="H1047" s="2">
        <f t="shared" si="148"/>
        <v>1.9443555385759561</v>
      </c>
      <c r="I1047" s="2">
        <f t="shared" si="149"/>
        <v>66.036710346344506</v>
      </c>
    </row>
    <row r="1048" spans="1:9" ht="13.5" x14ac:dyDescent="0.25">
      <c r="A1048" s="3">
        <f>TITRES_STAT!B1051</f>
        <v>43531</v>
      </c>
      <c r="B1048" s="6">
        <f>TITRES_STAT!D1051</f>
        <v>115.3361</v>
      </c>
      <c r="C1048" s="2">
        <f t="shared" si="144"/>
        <v>-0.14929999999999666</v>
      </c>
      <c r="D1048" s="2">
        <f t="shared" si="145"/>
        <v>0</v>
      </c>
      <c r="E1048" s="2">
        <f t="shared" si="146"/>
        <v>0.14929999999999666</v>
      </c>
      <c r="F1048" s="2">
        <f t="shared" si="147"/>
        <v>0.81252260073086158</v>
      </c>
      <c r="G1048" s="2">
        <f t="shared" si="147"/>
        <v>0.42855215889922377</v>
      </c>
      <c r="H1048" s="2">
        <f t="shared" si="148"/>
        <v>1.8959713161121432</v>
      </c>
      <c r="I1048" s="2">
        <f t="shared" si="149"/>
        <v>65.469271244630093</v>
      </c>
    </row>
    <row r="1049" spans="1:9" ht="13.5" x14ac:dyDescent="0.25">
      <c r="A1049" s="3">
        <f>TITRES_STAT!B1052</f>
        <v>43532</v>
      </c>
      <c r="B1049" s="6">
        <f>TITRES_STAT!D1052</f>
        <v>115.3361</v>
      </c>
      <c r="C1049" s="2">
        <f t="shared" si="144"/>
        <v>0</v>
      </c>
      <c r="D1049" s="2">
        <f t="shared" si="145"/>
        <v>0</v>
      </c>
      <c r="E1049" s="2">
        <f t="shared" si="146"/>
        <v>0</v>
      </c>
      <c r="F1049" s="2">
        <f t="shared" si="147"/>
        <v>0.75448527210722871</v>
      </c>
      <c r="G1049" s="2">
        <f t="shared" si="147"/>
        <v>0.39794129040642207</v>
      </c>
      <c r="H1049" s="2">
        <f t="shared" si="148"/>
        <v>1.8959713161121434</v>
      </c>
      <c r="I1049" s="2">
        <f t="shared" si="149"/>
        <v>65.469271244630107</v>
      </c>
    </row>
    <row r="1050" spans="1:9" ht="13.5" x14ac:dyDescent="0.25">
      <c r="A1050" s="3">
        <f>TITRES_STAT!B1053</f>
        <v>43535</v>
      </c>
      <c r="B1050" s="6">
        <f>TITRES_STAT!D1053</f>
        <v>111.9577</v>
      </c>
      <c r="C1050" s="2">
        <f t="shared" si="144"/>
        <v>-3.3783999999999992</v>
      </c>
      <c r="D1050" s="2">
        <f t="shared" si="145"/>
        <v>0</v>
      </c>
      <c r="E1050" s="2">
        <f t="shared" si="146"/>
        <v>3.3783999999999992</v>
      </c>
      <c r="F1050" s="2">
        <f t="shared" si="147"/>
        <v>0.70059346695671232</v>
      </c>
      <c r="G1050" s="2">
        <f t="shared" si="147"/>
        <v>0.61083119823453469</v>
      </c>
      <c r="H1050" s="2">
        <f t="shared" si="148"/>
        <v>1.1469510217906593</v>
      </c>
      <c r="I1050" s="2">
        <f t="shared" si="149"/>
        <v>53.422318914105816</v>
      </c>
    </row>
    <row r="1051" spans="1:9" ht="13.5" x14ac:dyDescent="0.25">
      <c r="A1051" s="3">
        <f>TITRES_STAT!B1054</f>
        <v>43536</v>
      </c>
      <c r="B1051" s="6">
        <f>TITRES_STAT!D1054</f>
        <v>113.92189999999999</v>
      </c>
      <c r="C1051" s="2">
        <f t="shared" si="144"/>
        <v>1.9641999999999911</v>
      </c>
      <c r="D1051" s="2">
        <f t="shared" si="145"/>
        <v>1.9641999999999911</v>
      </c>
      <c r="E1051" s="2">
        <f t="shared" si="146"/>
        <v>0</v>
      </c>
      <c r="F1051" s="2">
        <f t="shared" si="147"/>
        <v>0.79085107645980368</v>
      </c>
      <c r="G1051" s="2">
        <f t="shared" si="147"/>
        <v>0.5672003983606394</v>
      </c>
      <c r="H1051" s="2">
        <f t="shared" si="148"/>
        <v>1.3943062782494062</v>
      </c>
      <c r="I1051" s="2">
        <f t="shared" si="149"/>
        <v>58.234248931128867</v>
      </c>
    </row>
    <row r="1052" spans="1:9" ht="13.5" x14ac:dyDescent="0.25">
      <c r="A1052" s="3">
        <f>TITRES_STAT!B1055</f>
        <v>43537</v>
      </c>
      <c r="B1052" s="6">
        <f>TITRES_STAT!D1055</f>
        <v>113.1362</v>
      </c>
      <c r="C1052" s="2">
        <f t="shared" si="144"/>
        <v>-0.78569999999999141</v>
      </c>
      <c r="D1052" s="2">
        <f t="shared" si="145"/>
        <v>0</v>
      </c>
      <c r="E1052" s="2">
        <f t="shared" si="146"/>
        <v>0.78569999999999141</v>
      </c>
      <c r="F1052" s="2">
        <f t="shared" si="147"/>
        <v>0.73436171385553195</v>
      </c>
      <c r="G1052" s="2">
        <f t="shared" si="147"/>
        <v>0.58280751276345022</v>
      </c>
      <c r="H1052" s="2">
        <f t="shared" si="148"/>
        <v>1.2600416051149885</v>
      </c>
      <c r="I1052" s="2">
        <f t="shared" si="149"/>
        <v>55.753026947080428</v>
      </c>
    </row>
    <row r="1053" spans="1:9" ht="13.5" x14ac:dyDescent="0.25">
      <c r="A1053" s="3">
        <f>TITRES_STAT!B1056</f>
        <v>43538</v>
      </c>
      <c r="B1053" s="6">
        <f>TITRES_STAT!D1056</f>
        <v>113.8433</v>
      </c>
      <c r="C1053" s="2">
        <f t="shared" si="144"/>
        <v>0.70709999999999695</v>
      </c>
      <c r="D1053" s="2">
        <f t="shared" si="145"/>
        <v>0.70709999999999695</v>
      </c>
      <c r="E1053" s="2">
        <f t="shared" si="146"/>
        <v>0</v>
      </c>
      <c r="F1053" s="2">
        <f t="shared" ref="F1053:G1068" si="150">((F1052*13)+D1053)/14</f>
        <v>0.7324144485801366</v>
      </c>
      <c r="G1053" s="2">
        <f t="shared" si="150"/>
        <v>0.54117840470891809</v>
      </c>
      <c r="H1053" s="2">
        <f t="shared" si="148"/>
        <v>1.3533696877170811</v>
      </c>
      <c r="I1053" s="2">
        <f t="shared" si="149"/>
        <v>57.507738575061545</v>
      </c>
    </row>
    <row r="1054" spans="1:9" ht="13.5" x14ac:dyDescent="0.25">
      <c r="A1054" s="3">
        <f>TITRES_STAT!B1057</f>
        <v>43539</v>
      </c>
      <c r="B1054" s="6">
        <f>TITRES_STAT!D1057</f>
        <v>113.8433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0.68009913082441265</v>
      </c>
      <c r="G1054" s="2">
        <f t="shared" si="150"/>
        <v>0.5025228043725668</v>
      </c>
      <c r="H1054" s="2">
        <f t="shared" si="148"/>
        <v>1.3533696877170813</v>
      </c>
      <c r="I1054" s="2">
        <f t="shared" si="149"/>
        <v>57.507738575061545</v>
      </c>
    </row>
    <row r="1055" spans="1:9" ht="13.5" x14ac:dyDescent="0.25">
      <c r="A1055" s="3">
        <f>TITRES_STAT!B1058</f>
        <v>43542</v>
      </c>
      <c r="B1055" s="6">
        <f>TITRES_STAT!D1058</f>
        <v>113.804</v>
      </c>
      <c r="C1055" s="2">
        <f t="shared" si="144"/>
        <v>-3.9299999999997226E-2</v>
      </c>
      <c r="D1055" s="2">
        <f t="shared" si="145"/>
        <v>0</v>
      </c>
      <c r="E1055" s="2">
        <f t="shared" si="146"/>
        <v>3.9299999999997226E-2</v>
      </c>
      <c r="F1055" s="2">
        <f t="shared" si="150"/>
        <v>0.63152062147981169</v>
      </c>
      <c r="G1055" s="2">
        <f t="shared" si="150"/>
        <v>0.46943546120309759</v>
      </c>
      <c r="H1055" s="2">
        <f t="shared" si="148"/>
        <v>1.3452767710843838</v>
      </c>
      <c r="I1055" s="2">
        <f t="shared" si="149"/>
        <v>57.361109258860282</v>
      </c>
    </row>
    <row r="1056" spans="1:9" ht="13.5" x14ac:dyDescent="0.25">
      <c r="A1056" s="3">
        <f>TITRES_STAT!B1059</f>
        <v>43543</v>
      </c>
      <c r="B1056" s="6">
        <f>TITRES_STAT!D1059</f>
        <v>113.67829999999999</v>
      </c>
      <c r="C1056" s="2">
        <f t="shared" si="144"/>
        <v>-0.12570000000000903</v>
      </c>
      <c r="D1056" s="2">
        <f t="shared" si="145"/>
        <v>0</v>
      </c>
      <c r="E1056" s="2">
        <f t="shared" si="146"/>
        <v>0.12570000000000903</v>
      </c>
      <c r="F1056" s="2">
        <f t="shared" si="150"/>
        <v>0.5864120056598251</v>
      </c>
      <c r="G1056" s="2">
        <f t="shared" si="150"/>
        <v>0.44488292826001985</v>
      </c>
      <c r="H1056" s="2">
        <f t="shared" si="148"/>
        <v>1.3181265641128086</v>
      </c>
      <c r="I1056" s="2">
        <f t="shared" si="149"/>
        <v>56.861716893239638</v>
      </c>
    </row>
    <row r="1057" spans="1:9" ht="13.5" x14ac:dyDescent="0.25">
      <c r="A1057" s="3">
        <f>TITRES_STAT!B1060</f>
        <v>43545</v>
      </c>
      <c r="B1057" s="6">
        <f>TITRES_STAT!D1060</f>
        <v>116.986</v>
      </c>
      <c r="C1057" s="2">
        <f t="shared" si="144"/>
        <v>3.3077000000000112</v>
      </c>
      <c r="D1057" s="2">
        <f t="shared" si="145"/>
        <v>3.3077000000000112</v>
      </c>
      <c r="E1057" s="2">
        <f t="shared" si="146"/>
        <v>0</v>
      </c>
      <c r="F1057" s="2">
        <f t="shared" si="150"/>
        <v>0.78078971954126697</v>
      </c>
      <c r="G1057" s="2">
        <f t="shared" si="150"/>
        <v>0.413105576241447</v>
      </c>
      <c r="H1057" s="2">
        <f t="shared" si="148"/>
        <v>1.8900488505749928</v>
      </c>
      <c r="I1057" s="2">
        <f t="shared" si="149"/>
        <v>65.398508755274364</v>
      </c>
    </row>
    <row r="1058" spans="1:9" ht="13.5" x14ac:dyDescent="0.25">
      <c r="A1058" s="3">
        <f>TITRES_STAT!B1061</f>
        <v>43546</v>
      </c>
      <c r="B1058" s="6">
        <f>TITRES_STAT!D1061</f>
        <v>116.5539</v>
      </c>
      <c r="C1058" s="2">
        <f t="shared" si="144"/>
        <v>-0.43210000000000548</v>
      </c>
      <c r="D1058" s="2">
        <f t="shared" si="145"/>
        <v>0</v>
      </c>
      <c r="E1058" s="2">
        <f t="shared" si="146"/>
        <v>0.43210000000000548</v>
      </c>
      <c r="F1058" s="2">
        <f t="shared" si="150"/>
        <v>0.72501902528831941</v>
      </c>
      <c r="G1058" s="2">
        <f t="shared" si="150"/>
        <v>0.41446232079562978</v>
      </c>
      <c r="H1058" s="2">
        <f t="shared" si="148"/>
        <v>1.7493002111664193</v>
      </c>
      <c r="I1058" s="2">
        <f t="shared" si="149"/>
        <v>63.627107874998508</v>
      </c>
    </row>
    <row r="1059" spans="1:9" ht="13.5" x14ac:dyDescent="0.25">
      <c r="A1059" s="3">
        <f>TITRES_STAT!B1062</f>
        <v>43549</v>
      </c>
      <c r="B1059" s="6">
        <f>TITRES_STAT!D1062</f>
        <v>116.5539</v>
      </c>
      <c r="C1059" s="2">
        <f t="shared" si="144"/>
        <v>0</v>
      </c>
      <c r="D1059" s="2">
        <f t="shared" si="145"/>
        <v>0</v>
      </c>
      <c r="E1059" s="2">
        <f t="shared" si="146"/>
        <v>0</v>
      </c>
      <c r="F1059" s="2">
        <f t="shared" si="150"/>
        <v>0.67323195205343944</v>
      </c>
      <c r="G1059" s="2">
        <f t="shared" si="150"/>
        <v>0.38485786931022764</v>
      </c>
      <c r="H1059" s="2">
        <f t="shared" si="148"/>
        <v>1.7493002111664193</v>
      </c>
      <c r="I1059" s="2">
        <f t="shared" si="149"/>
        <v>63.627107874998508</v>
      </c>
    </row>
    <row r="1060" spans="1:9" ht="13.5" x14ac:dyDescent="0.25">
      <c r="A1060" s="3">
        <f>TITRES_STAT!B1063</f>
        <v>43550</v>
      </c>
      <c r="B1060" s="6">
        <f>TITRES_STAT!D1063</f>
        <v>110.07210000000001</v>
      </c>
      <c r="C1060" s="2">
        <f t="shared" si="144"/>
        <v>-6.4817999999999927</v>
      </c>
      <c r="D1060" s="2">
        <f t="shared" si="145"/>
        <v>0</v>
      </c>
      <c r="E1060" s="2">
        <f t="shared" si="146"/>
        <v>6.4817999999999927</v>
      </c>
      <c r="F1060" s="2">
        <f t="shared" si="150"/>
        <v>0.62514395547819379</v>
      </c>
      <c r="G1060" s="2">
        <f t="shared" si="150"/>
        <v>0.82035373578806792</v>
      </c>
      <c r="H1060" s="2">
        <f t="shared" si="148"/>
        <v>0.76204194386663326</v>
      </c>
      <c r="I1060" s="2">
        <f t="shared" si="149"/>
        <v>43.247661982120853</v>
      </c>
    </row>
    <row r="1061" spans="1:9" ht="13.5" x14ac:dyDescent="0.25">
      <c r="A1061" s="3">
        <f>TITRES_STAT!B1064</f>
        <v>43551</v>
      </c>
      <c r="B1061" s="6">
        <f>TITRES_STAT!D1064</f>
        <v>110.22929999999999</v>
      </c>
      <c r="C1061" s="2">
        <f t="shared" si="144"/>
        <v>0.1571999999999889</v>
      </c>
      <c r="D1061" s="2">
        <f t="shared" si="145"/>
        <v>0.1571999999999889</v>
      </c>
      <c r="E1061" s="2">
        <f t="shared" si="146"/>
        <v>0</v>
      </c>
      <c r="F1061" s="2">
        <f t="shared" si="150"/>
        <v>0.59171938722975059</v>
      </c>
      <c r="G1061" s="2">
        <f t="shared" si="150"/>
        <v>0.76175704037463454</v>
      </c>
      <c r="H1061" s="2">
        <f t="shared" si="148"/>
        <v>0.77678230179368102</v>
      </c>
      <c r="I1061" s="2">
        <f t="shared" si="149"/>
        <v>43.718484870628828</v>
      </c>
    </row>
    <row r="1062" spans="1:9" ht="13.5" x14ac:dyDescent="0.25">
      <c r="A1062" s="3">
        <f>TITRES_STAT!B1065</f>
        <v>43552</v>
      </c>
      <c r="B1062" s="6">
        <f>TITRES_STAT!D1065</f>
        <v>110.22929999999999</v>
      </c>
      <c r="C1062" s="2">
        <f t="shared" si="144"/>
        <v>0</v>
      </c>
      <c r="D1062" s="2">
        <f t="shared" si="145"/>
        <v>0</v>
      </c>
      <c r="E1062" s="2">
        <f t="shared" si="146"/>
        <v>0</v>
      </c>
      <c r="F1062" s="2">
        <f t="shared" si="150"/>
        <v>0.54945371671333987</v>
      </c>
      <c r="G1062" s="2">
        <f t="shared" si="150"/>
        <v>0.70734582320501782</v>
      </c>
      <c r="H1062" s="2">
        <f t="shared" si="148"/>
        <v>0.77678230179368102</v>
      </c>
      <c r="I1062" s="2">
        <f t="shared" si="149"/>
        <v>43.718484870628828</v>
      </c>
    </row>
    <row r="1063" spans="1:9" ht="13.5" x14ac:dyDescent="0.25">
      <c r="A1063" s="3">
        <f>TITRES_STAT!B1066</f>
        <v>43553</v>
      </c>
      <c r="B1063" s="6">
        <f>TITRES_STAT!D1066</f>
        <v>110.0014</v>
      </c>
      <c r="C1063" s="2">
        <f t="shared" si="144"/>
        <v>-0.22789999999999111</v>
      </c>
      <c r="D1063" s="2">
        <f t="shared" si="145"/>
        <v>0</v>
      </c>
      <c r="E1063" s="2">
        <f t="shared" si="146"/>
        <v>0.22789999999999111</v>
      </c>
      <c r="F1063" s="2">
        <f t="shared" si="150"/>
        <v>0.51020702266238704</v>
      </c>
      <c r="G1063" s="2">
        <f t="shared" si="150"/>
        <v>0.6730996929760874</v>
      </c>
      <c r="H1063" s="2">
        <f t="shared" si="148"/>
        <v>0.75799621955928109</v>
      </c>
      <c r="I1063" s="2">
        <f t="shared" si="149"/>
        <v>43.117056289763021</v>
      </c>
    </row>
    <row r="1064" spans="1:9" ht="13.5" x14ac:dyDescent="0.25">
      <c r="A1064" s="3">
        <f>TITRES_STAT!B1067</f>
        <v>43556</v>
      </c>
      <c r="B1064" s="6">
        <f>TITRES_STAT!D1067</f>
        <v>108.4222</v>
      </c>
      <c r="C1064" s="2">
        <f t="shared" si="144"/>
        <v>-1.5792000000000002</v>
      </c>
      <c r="D1064" s="2">
        <f t="shared" si="145"/>
        <v>0</v>
      </c>
      <c r="E1064" s="2">
        <f t="shared" si="146"/>
        <v>1.5792000000000002</v>
      </c>
      <c r="F1064" s="2">
        <f t="shared" si="150"/>
        <v>0.473763663900788</v>
      </c>
      <c r="G1064" s="2">
        <f t="shared" si="150"/>
        <v>0.73782114347779548</v>
      </c>
      <c r="H1064" s="2">
        <f t="shared" si="148"/>
        <v>0.64211180187606776</v>
      </c>
      <c r="I1064" s="2">
        <f t="shared" si="149"/>
        <v>39.102806589811522</v>
      </c>
    </row>
    <row r="1065" spans="1:9" ht="13.5" x14ac:dyDescent="0.25">
      <c r="A1065" s="3">
        <f>TITRES_STAT!B1068</f>
        <v>43557</v>
      </c>
      <c r="B1065" s="6">
        <f>TITRES_STAT!D1068</f>
        <v>109.9936</v>
      </c>
      <c r="C1065" s="2">
        <f t="shared" si="144"/>
        <v>1.571399999999997</v>
      </c>
      <c r="D1065" s="2">
        <f t="shared" si="145"/>
        <v>1.571399999999997</v>
      </c>
      <c r="E1065" s="2">
        <f t="shared" si="146"/>
        <v>0</v>
      </c>
      <c r="F1065" s="2">
        <f t="shared" si="150"/>
        <v>0.55216625933644581</v>
      </c>
      <c r="G1065" s="2">
        <f t="shared" si="150"/>
        <v>0.68511963322938152</v>
      </c>
      <c r="H1065" s="2">
        <f t="shared" si="148"/>
        <v>0.80594137513437414</v>
      </c>
      <c r="I1065" s="2">
        <f t="shared" si="149"/>
        <v>44.627216931358397</v>
      </c>
    </row>
    <row r="1066" spans="1:9" ht="13.5" x14ac:dyDescent="0.25">
      <c r="A1066" s="3">
        <f>TITRES_STAT!B1069</f>
        <v>43558</v>
      </c>
      <c r="B1066" s="6">
        <f>TITRES_STAT!D1069</f>
        <v>109.9936</v>
      </c>
      <c r="C1066" s="2">
        <f t="shared" si="144"/>
        <v>0</v>
      </c>
      <c r="D1066" s="2">
        <f t="shared" si="145"/>
        <v>0</v>
      </c>
      <c r="E1066" s="2">
        <f t="shared" si="146"/>
        <v>0</v>
      </c>
      <c r="F1066" s="2">
        <f t="shared" si="150"/>
        <v>0.51272581224098535</v>
      </c>
      <c r="G1066" s="2">
        <f t="shared" si="150"/>
        <v>0.63618251657014002</v>
      </c>
      <c r="H1066" s="2">
        <f t="shared" si="148"/>
        <v>0.80594137513437403</v>
      </c>
      <c r="I1066" s="2">
        <f t="shared" si="149"/>
        <v>44.627216931358397</v>
      </c>
    </row>
    <row r="1067" spans="1:9" ht="13.5" x14ac:dyDescent="0.25">
      <c r="A1067" s="3">
        <f>TITRES_STAT!B1070</f>
        <v>43559</v>
      </c>
      <c r="B1067" s="6">
        <f>TITRES_STAT!D1070</f>
        <v>109.9936</v>
      </c>
      <c r="C1067" s="2">
        <f t="shared" si="144"/>
        <v>0</v>
      </c>
      <c r="D1067" s="2">
        <f t="shared" si="145"/>
        <v>0</v>
      </c>
      <c r="E1067" s="2">
        <f t="shared" si="146"/>
        <v>0</v>
      </c>
      <c r="F1067" s="2">
        <f t="shared" si="150"/>
        <v>0.47610253993805784</v>
      </c>
      <c r="G1067" s="2">
        <f t="shared" si="150"/>
        <v>0.59074090824370151</v>
      </c>
      <c r="H1067" s="2">
        <f t="shared" si="148"/>
        <v>0.80594137513437403</v>
      </c>
      <c r="I1067" s="2">
        <f t="shared" si="149"/>
        <v>44.627216931358397</v>
      </c>
    </row>
    <row r="1068" spans="1:9" ht="13.5" x14ac:dyDescent="0.25">
      <c r="A1068" s="3">
        <f>TITRES_STAT!B1071</f>
        <v>43560</v>
      </c>
      <c r="B1068" s="6">
        <f>TITRES_STAT!D1071</f>
        <v>113.1284</v>
      </c>
      <c r="C1068" s="2">
        <f t="shared" si="144"/>
        <v>3.1347999999999985</v>
      </c>
      <c r="D1068" s="2">
        <f t="shared" si="145"/>
        <v>3.1347999999999985</v>
      </c>
      <c r="E1068" s="2">
        <f t="shared" si="146"/>
        <v>0</v>
      </c>
      <c r="F1068" s="2">
        <f t="shared" si="150"/>
        <v>0.66600950137105364</v>
      </c>
      <c r="G1068" s="2">
        <f t="shared" si="150"/>
        <v>0.54854512908343711</v>
      </c>
      <c r="H1068" s="2">
        <f t="shared" si="148"/>
        <v>1.2141380281397949</v>
      </c>
      <c r="I1068" s="2">
        <f t="shared" si="149"/>
        <v>54.835697355320313</v>
      </c>
    </row>
    <row r="1069" spans="1:9" ht="13.5" x14ac:dyDescent="0.25">
      <c r="A1069" s="3">
        <f>TITRES_STAT!B1072</f>
        <v>43563</v>
      </c>
      <c r="B1069" s="6">
        <f>TITRES_STAT!D1072</f>
        <v>113.2855</v>
      </c>
      <c r="C1069" s="2">
        <f t="shared" si="144"/>
        <v>0.1570999999999998</v>
      </c>
      <c r="D1069" s="2">
        <f t="shared" si="145"/>
        <v>0.1570999999999998</v>
      </c>
      <c r="E1069" s="2">
        <f t="shared" si="146"/>
        <v>0</v>
      </c>
      <c r="F1069" s="2">
        <f t="shared" ref="F1069:G1084" si="151">((F1068*13)+D1069)/14</f>
        <v>0.6296588227016926</v>
      </c>
      <c r="G1069" s="2">
        <f t="shared" si="151"/>
        <v>0.50936333414890589</v>
      </c>
      <c r="H1069" s="2">
        <f t="shared" si="148"/>
        <v>1.2361683311064944</v>
      </c>
      <c r="I1069" s="2">
        <f t="shared" si="149"/>
        <v>55.280647432065955</v>
      </c>
    </row>
    <row r="1070" spans="1:9" ht="13.5" x14ac:dyDescent="0.25">
      <c r="A1070" s="3">
        <f>TITRES_STAT!B1073</f>
        <v>43565</v>
      </c>
      <c r="B1070" s="6">
        <f>TITRES_STAT!D1073</f>
        <v>113.1362</v>
      </c>
      <c r="C1070" s="2">
        <f t="shared" si="144"/>
        <v>-0.14929999999999666</v>
      </c>
      <c r="D1070" s="2">
        <f t="shared" si="145"/>
        <v>0</v>
      </c>
      <c r="E1070" s="2">
        <f t="shared" si="146"/>
        <v>0.14929999999999666</v>
      </c>
      <c r="F1070" s="2">
        <f t="shared" si="151"/>
        <v>0.58468319250871459</v>
      </c>
      <c r="G1070" s="2">
        <f t="shared" si="151"/>
        <v>0.48364452456684098</v>
      </c>
      <c r="H1070" s="2">
        <f t="shared" si="148"/>
        <v>1.2089110137913073</v>
      </c>
      <c r="I1070" s="2">
        <f t="shared" si="149"/>
        <v>54.728823671188522</v>
      </c>
    </row>
    <row r="1071" spans="1:9" ht="13.5" x14ac:dyDescent="0.25">
      <c r="A1071" s="3">
        <f>TITRES_STAT!B1074</f>
        <v>43566</v>
      </c>
      <c r="B1071" s="6">
        <f>TITRES_STAT!D1074</f>
        <v>109.74209999999999</v>
      </c>
      <c r="C1071" s="2">
        <f t="shared" si="144"/>
        <v>-3.3941000000000088</v>
      </c>
      <c r="D1071" s="2">
        <f t="shared" si="145"/>
        <v>0</v>
      </c>
      <c r="E1071" s="2">
        <f t="shared" si="146"/>
        <v>3.3941000000000088</v>
      </c>
      <c r="F1071" s="2">
        <f t="shared" si="151"/>
        <v>0.54292010732952067</v>
      </c>
      <c r="G1071" s="2">
        <f t="shared" si="151"/>
        <v>0.69153420138349575</v>
      </c>
      <c r="H1071" s="2">
        <f t="shared" si="148"/>
        <v>0.7850950918166375</v>
      </c>
      <c r="I1071" s="2">
        <f t="shared" si="149"/>
        <v>43.980575343897776</v>
      </c>
    </row>
    <row r="1072" spans="1:9" ht="13.5" x14ac:dyDescent="0.25">
      <c r="A1072" s="3">
        <f>TITRES_STAT!B1075</f>
        <v>43567</v>
      </c>
      <c r="B1072" s="6">
        <f>TITRES_STAT!D1075</f>
        <v>109.9936</v>
      </c>
      <c r="C1072" s="2">
        <f t="shared" si="144"/>
        <v>0.25150000000000716</v>
      </c>
      <c r="D1072" s="2">
        <f t="shared" si="145"/>
        <v>0.25150000000000716</v>
      </c>
      <c r="E1072" s="2">
        <f t="shared" si="146"/>
        <v>0</v>
      </c>
      <c r="F1072" s="2">
        <f t="shared" si="151"/>
        <v>0.52210438537741255</v>
      </c>
      <c r="G1072" s="2">
        <f t="shared" si="151"/>
        <v>0.64213890128467466</v>
      </c>
      <c r="H1072" s="2">
        <f t="shared" si="148"/>
        <v>0.81307079252305248</v>
      </c>
      <c r="I1072" s="2">
        <f t="shared" si="149"/>
        <v>44.844955634169736</v>
      </c>
    </row>
    <row r="1073" spans="1:9" ht="13.5" x14ac:dyDescent="0.25">
      <c r="A1073" s="3">
        <f>TITRES_STAT!B1076</f>
        <v>43570</v>
      </c>
      <c r="B1073" s="6">
        <f>TITRES_STAT!D1076</f>
        <v>111.1721</v>
      </c>
      <c r="C1073" s="2">
        <f t="shared" si="144"/>
        <v>1.1784999999999997</v>
      </c>
      <c r="D1073" s="2">
        <f t="shared" si="145"/>
        <v>1.1784999999999997</v>
      </c>
      <c r="E1073" s="2">
        <f t="shared" si="146"/>
        <v>0</v>
      </c>
      <c r="F1073" s="2">
        <f t="shared" si="151"/>
        <v>0.56898978642188303</v>
      </c>
      <c r="G1073" s="2">
        <f t="shared" si="151"/>
        <v>0.59627183690719787</v>
      </c>
      <c r="H1073" s="2">
        <f t="shared" si="148"/>
        <v>0.95424561618267245</v>
      </c>
      <c r="I1073" s="2">
        <f t="shared" si="149"/>
        <v>48.829359435721749</v>
      </c>
    </row>
    <row r="1074" spans="1:9" ht="13.5" x14ac:dyDescent="0.25">
      <c r="A1074" s="3">
        <f>TITRES_STAT!B1077</f>
        <v>43571</v>
      </c>
      <c r="B1074" s="6">
        <f>TITRES_STAT!D1077</f>
        <v>111.0856</v>
      </c>
      <c r="C1074" s="2">
        <f t="shared" si="144"/>
        <v>-8.6500000000000909E-2</v>
      </c>
      <c r="D1074" s="2">
        <f t="shared" si="145"/>
        <v>0</v>
      </c>
      <c r="E1074" s="2">
        <f t="shared" si="146"/>
        <v>8.6500000000000909E-2</v>
      </c>
      <c r="F1074" s="2">
        <f t="shared" si="151"/>
        <v>0.52834765882031998</v>
      </c>
      <c r="G1074" s="2">
        <f t="shared" si="151"/>
        <v>0.55985956284239813</v>
      </c>
      <c r="H1074" s="2">
        <f t="shared" si="148"/>
        <v>0.94371462753606861</v>
      </c>
      <c r="I1074" s="2">
        <f t="shared" si="149"/>
        <v>48.552118411145543</v>
      </c>
    </row>
    <row r="1075" spans="1:9" ht="13.5" x14ac:dyDescent="0.25">
      <c r="A1075" s="3">
        <f>TITRES_STAT!B1078</f>
        <v>43572</v>
      </c>
      <c r="B1075" s="6">
        <f>TITRES_STAT!D1078</f>
        <v>108.0294</v>
      </c>
      <c r="C1075" s="2">
        <f t="shared" si="144"/>
        <v>-3.056200000000004</v>
      </c>
      <c r="D1075" s="2">
        <f t="shared" si="145"/>
        <v>0</v>
      </c>
      <c r="E1075" s="2">
        <f t="shared" si="146"/>
        <v>3.056200000000004</v>
      </c>
      <c r="F1075" s="2">
        <f t="shared" si="151"/>
        <v>0.49060854033315426</v>
      </c>
      <c r="G1075" s="2">
        <f t="shared" si="151"/>
        <v>0.73816959406794147</v>
      </c>
      <c r="H1075" s="2">
        <f t="shared" si="148"/>
        <v>0.66462848683523323</v>
      </c>
      <c r="I1075" s="2">
        <f t="shared" si="149"/>
        <v>39.926535685978493</v>
      </c>
    </row>
    <row r="1076" spans="1:9" ht="13.5" x14ac:dyDescent="0.25">
      <c r="A1076" s="3">
        <f>TITRES_STAT!B1079</f>
        <v>43573</v>
      </c>
      <c r="B1076" s="6">
        <f>TITRES_STAT!D1079</f>
        <v>104.8946</v>
      </c>
      <c r="C1076" s="2">
        <f t="shared" si="144"/>
        <v>-3.1347999999999985</v>
      </c>
      <c r="D1076" s="2">
        <f t="shared" si="145"/>
        <v>0</v>
      </c>
      <c r="E1076" s="2">
        <f t="shared" si="146"/>
        <v>3.1347999999999985</v>
      </c>
      <c r="F1076" s="2">
        <f t="shared" si="151"/>
        <v>0.45556507316650041</v>
      </c>
      <c r="G1076" s="2">
        <f t="shared" si="151"/>
        <v>0.90935748020594553</v>
      </c>
      <c r="H1076" s="2">
        <f t="shared" si="148"/>
        <v>0.50097468056602656</v>
      </c>
      <c r="I1076" s="2">
        <f t="shared" si="149"/>
        <v>33.376624339666137</v>
      </c>
    </row>
    <row r="1077" spans="1:9" ht="13.5" x14ac:dyDescent="0.25">
      <c r="A1077" s="3">
        <f>TITRES_STAT!B1080</f>
        <v>43574</v>
      </c>
      <c r="B1077" s="6">
        <f>TITRES_STAT!D1080</f>
        <v>108.0372</v>
      </c>
      <c r="C1077" s="2">
        <f t="shared" si="144"/>
        <v>3.1426000000000016</v>
      </c>
      <c r="D1077" s="2">
        <f t="shared" si="145"/>
        <v>3.1426000000000016</v>
      </c>
      <c r="E1077" s="2">
        <f t="shared" si="146"/>
        <v>0</v>
      </c>
      <c r="F1077" s="2">
        <f t="shared" si="151"/>
        <v>0.64749613936889339</v>
      </c>
      <c r="G1077" s="2">
        <f t="shared" si="151"/>
        <v>0.84440337447694946</v>
      </c>
      <c r="H1077" s="2">
        <f t="shared" si="148"/>
        <v>0.76680903812111512</v>
      </c>
      <c r="I1077" s="2">
        <f t="shared" si="149"/>
        <v>43.400787610672737</v>
      </c>
    </row>
    <row r="1078" spans="1:9" ht="13.5" x14ac:dyDescent="0.25">
      <c r="A1078" s="3">
        <f>TITRES_STAT!B1081</f>
        <v>43577</v>
      </c>
      <c r="B1078" s="6">
        <f>TITRES_STAT!D1081</f>
        <v>106.0652</v>
      </c>
      <c r="C1078" s="2">
        <f t="shared" si="144"/>
        <v>-1.9719999999999942</v>
      </c>
      <c r="D1078" s="2">
        <f t="shared" si="145"/>
        <v>0</v>
      </c>
      <c r="E1078" s="2">
        <f t="shared" si="146"/>
        <v>1.9719999999999942</v>
      </c>
      <c r="F1078" s="2">
        <f t="shared" si="151"/>
        <v>0.60124641512825805</v>
      </c>
      <c r="G1078" s="2">
        <f t="shared" si="151"/>
        <v>0.92494599058573834</v>
      </c>
      <c r="H1078" s="2">
        <f t="shared" si="148"/>
        <v>0.6500340790141792</v>
      </c>
      <c r="I1078" s="2">
        <f t="shared" si="149"/>
        <v>39.395191122509736</v>
      </c>
    </row>
    <row r="1079" spans="1:9" ht="13.5" x14ac:dyDescent="0.25">
      <c r="A1079" s="3">
        <f>TITRES_STAT!B1082</f>
        <v>43578</v>
      </c>
      <c r="B1079" s="6">
        <f>TITRES_STAT!D1082</f>
        <v>106.0652</v>
      </c>
      <c r="C1079" s="2">
        <f t="shared" si="144"/>
        <v>0</v>
      </c>
      <c r="D1079" s="2">
        <f t="shared" si="145"/>
        <v>0</v>
      </c>
      <c r="E1079" s="2">
        <f t="shared" si="146"/>
        <v>0</v>
      </c>
      <c r="F1079" s="2">
        <f t="shared" si="151"/>
        <v>0.55830024261909672</v>
      </c>
      <c r="G1079" s="2">
        <f t="shared" si="151"/>
        <v>0.85887841982961421</v>
      </c>
      <c r="H1079" s="2">
        <f t="shared" si="148"/>
        <v>0.65003407901417909</v>
      </c>
      <c r="I1079" s="2">
        <f t="shared" si="149"/>
        <v>39.395191122509729</v>
      </c>
    </row>
    <row r="1080" spans="1:9" ht="13.5" x14ac:dyDescent="0.25">
      <c r="A1080" s="3">
        <f>TITRES_STAT!B1083</f>
        <v>43579</v>
      </c>
      <c r="B1080" s="6">
        <f>TITRES_STAT!D1083</f>
        <v>106.0652</v>
      </c>
      <c r="C1080" s="2">
        <f t="shared" si="144"/>
        <v>0</v>
      </c>
      <c r="D1080" s="2">
        <f t="shared" si="145"/>
        <v>0</v>
      </c>
      <c r="E1080" s="2">
        <f t="shared" si="146"/>
        <v>0</v>
      </c>
      <c r="F1080" s="2">
        <f t="shared" si="151"/>
        <v>0.5184216538605898</v>
      </c>
      <c r="G1080" s="2">
        <f t="shared" si="151"/>
        <v>0.79752996127035602</v>
      </c>
      <c r="H1080" s="2">
        <f t="shared" si="148"/>
        <v>0.65003407901417909</v>
      </c>
      <c r="I1080" s="2">
        <f t="shared" si="149"/>
        <v>39.395191122509729</v>
      </c>
    </row>
    <row r="1081" spans="1:9" ht="13.5" x14ac:dyDescent="0.25">
      <c r="A1081" s="3">
        <f>TITRES_STAT!B1084</f>
        <v>43580</v>
      </c>
      <c r="B1081" s="6">
        <f>TITRES_STAT!D1084</f>
        <v>103.70820000000001</v>
      </c>
      <c r="C1081" s="2">
        <f t="shared" si="144"/>
        <v>-2.3569999999999993</v>
      </c>
      <c r="D1081" s="2">
        <f t="shared" si="145"/>
        <v>0</v>
      </c>
      <c r="E1081" s="2">
        <f t="shared" si="146"/>
        <v>2.3569999999999993</v>
      </c>
      <c r="F1081" s="2">
        <f t="shared" si="151"/>
        <v>0.48139153572769056</v>
      </c>
      <c r="G1081" s="2">
        <f t="shared" si="151"/>
        <v>0.90892067832247336</v>
      </c>
      <c r="H1081" s="2">
        <f t="shared" si="148"/>
        <v>0.52962986452916749</v>
      </c>
      <c r="I1081" s="2">
        <f t="shared" si="149"/>
        <v>34.62470737600249</v>
      </c>
    </row>
    <row r="1082" spans="1:9" ht="13.5" x14ac:dyDescent="0.25">
      <c r="A1082" s="3">
        <f>TITRES_STAT!B1085</f>
        <v>43581</v>
      </c>
      <c r="B1082" s="6">
        <f>TITRES_STAT!D1085</f>
        <v>103.70820000000001</v>
      </c>
      <c r="C1082" s="2">
        <f t="shared" si="144"/>
        <v>0</v>
      </c>
      <c r="D1082" s="2">
        <f t="shared" si="145"/>
        <v>0</v>
      </c>
      <c r="E1082" s="2">
        <f t="shared" si="146"/>
        <v>0</v>
      </c>
      <c r="F1082" s="2">
        <f t="shared" si="151"/>
        <v>0.44700642603285551</v>
      </c>
      <c r="G1082" s="2">
        <f t="shared" si="151"/>
        <v>0.84399777272801102</v>
      </c>
      <c r="H1082" s="2">
        <f t="shared" si="148"/>
        <v>0.52962986452916738</v>
      </c>
      <c r="I1082" s="2">
        <f t="shared" si="149"/>
        <v>34.624707376002476</v>
      </c>
    </row>
    <row r="1083" spans="1:9" ht="13.5" x14ac:dyDescent="0.25">
      <c r="A1083" s="3">
        <f>TITRES_STAT!B1086</f>
        <v>43584</v>
      </c>
      <c r="B1083" s="6">
        <f>TITRES_STAT!D1086</f>
        <v>103.70820000000001</v>
      </c>
      <c r="C1083" s="2">
        <f t="shared" si="144"/>
        <v>0</v>
      </c>
      <c r="D1083" s="2">
        <f t="shared" si="145"/>
        <v>0</v>
      </c>
      <c r="E1083" s="2">
        <f t="shared" si="146"/>
        <v>0</v>
      </c>
      <c r="F1083" s="2">
        <f t="shared" si="151"/>
        <v>0.41507739560193724</v>
      </c>
      <c r="G1083" s="2">
        <f t="shared" si="151"/>
        <v>0.78371221753315301</v>
      </c>
      <c r="H1083" s="2">
        <f t="shared" si="148"/>
        <v>0.52962986452916749</v>
      </c>
      <c r="I1083" s="2">
        <f t="shared" si="149"/>
        <v>34.62470737600249</v>
      </c>
    </row>
    <row r="1084" spans="1:9" ht="13.5" x14ac:dyDescent="0.25">
      <c r="A1084" s="3">
        <f>TITRES_STAT!B1087</f>
        <v>43585</v>
      </c>
      <c r="B1084" s="6">
        <f>TITRES_STAT!D1087</f>
        <v>108.3044</v>
      </c>
      <c r="C1084" s="2">
        <f t="shared" si="144"/>
        <v>4.5961999999999961</v>
      </c>
      <c r="D1084" s="2">
        <f t="shared" si="145"/>
        <v>4.5961999999999961</v>
      </c>
      <c r="E1084" s="2">
        <f t="shared" si="146"/>
        <v>0</v>
      </c>
      <c r="F1084" s="2">
        <f t="shared" si="151"/>
        <v>0.71372901020179857</v>
      </c>
      <c r="G1084" s="2">
        <f t="shared" si="151"/>
        <v>0.72773277342364207</v>
      </c>
      <c r="H1084" s="2">
        <f t="shared" si="148"/>
        <v>0.98075699798984961</v>
      </c>
      <c r="I1084" s="2">
        <f t="shared" si="149"/>
        <v>49.514251318317214</v>
      </c>
    </row>
    <row r="1085" spans="1:9" ht="13.5" x14ac:dyDescent="0.25">
      <c r="A1085" s="3">
        <f>TITRES_STAT!B1088</f>
        <v>43587</v>
      </c>
      <c r="B1085" s="6">
        <f>TITRES_STAT!D1088</f>
        <v>109.1293</v>
      </c>
      <c r="C1085" s="2">
        <f t="shared" si="144"/>
        <v>0.82489999999999952</v>
      </c>
      <c r="D1085" s="2">
        <f t="shared" si="145"/>
        <v>0.82489999999999952</v>
      </c>
      <c r="E1085" s="2">
        <f t="shared" si="146"/>
        <v>0</v>
      </c>
      <c r="F1085" s="2">
        <f t="shared" ref="F1085:G1100" si="152">((F1084*13)+D1085)/14</f>
        <v>0.72166979518738439</v>
      </c>
      <c r="G1085" s="2">
        <f t="shared" si="152"/>
        <v>0.67575186103623908</v>
      </c>
      <c r="H1085" s="2">
        <f t="shared" si="148"/>
        <v>1.0679508807874121</v>
      </c>
      <c r="I1085" s="2">
        <f t="shared" si="149"/>
        <v>51.642952001875848</v>
      </c>
    </row>
    <row r="1086" spans="1:9" ht="13.5" x14ac:dyDescent="0.25">
      <c r="A1086" s="3">
        <f>TITRES_STAT!B1089</f>
        <v>43588</v>
      </c>
      <c r="B1086" s="6">
        <f>TITRES_STAT!D1089</f>
        <v>109.1293</v>
      </c>
      <c r="C1086" s="2">
        <f t="shared" si="144"/>
        <v>0</v>
      </c>
      <c r="D1086" s="2">
        <f t="shared" si="145"/>
        <v>0</v>
      </c>
      <c r="E1086" s="2">
        <f t="shared" si="146"/>
        <v>0</v>
      </c>
      <c r="F1086" s="2">
        <f t="shared" si="152"/>
        <v>0.67012195267399988</v>
      </c>
      <c r="G1086" s="2">
        <f t="shared" si="152"/>
        <v>0.62748387096222202</v>
      </c>
      <c r="H1086" s="2">
        <f t="shared" si="148"/>
        <v>1.0679508807874121</v>
      </c>
      <c r="I1086" s="2">
        <f t="shared" si="149"/>
        <v>51.642952001875848</v>
      </c>
    </row>
    <row r="1087" spans="1:9" ht="13.5" x14ac:dyDescent="0.25">
      <c r="A1087" s="3">
        <f>TITRES_STAT!B1090</f>
        <v>43591</v>
      </c>
      <c r="B1087" s="6">
        <f>TITRES_STAT!D1090</f>
        <v>106.0652</v>
      </c>
      <c r="C1087" s="2">
        <f t="shared" si="144"/>
        <v>-3.0640999999999963</v>
      </c>
      <c r="D1087" s="2">
        <f t="shared" si="145"/>
        <v>0</v>
      </c>
      <c r="E1087" s="2">
        <f t="shared" si="146"/>
        <v>3.0640999999999963</v>
      </c>
      <c r="F1087" s="2">
        <f t="shared" si="152"/>
        <v>0.6222560989115713</v>
      </c>
      <c r="G1087" s="2">
        <f t="shared" si="152"/>
        <v>0.80152788017920595</v>
      </c>
      <c r="H1087" s="2">
        <f t="shared" si="148"/>
        <v>0.77633743541453226</v>
      </c>
      <c r="I1087" s="2">
        <f t="shared" si="149"/>
        <v>43.704389714297918</v>
      </c>
    </row>
    <row r="1088" spans="1:9" ht="13.5" x14ac:dyDescent="0.25">
      <c r="A1088" s="3">
        <f>TITRES_STAT!B1091</f>
        <v>43592</v>
      </c>
      <c r="B1088" s="6">
        <f>TITRES_STAT!D1091</f>
        <v>105.9474</v>
      </c>
      <c r="C1088" s="2">
        <f t="shared" si="144"/>
        <v>-0.11780000000000257</v>
      </c>
      <c r="D1088" s="2">
        <f t="shared" si="145"/>
        <v>0</v>
      </c>
      <c r="E1088" s="2">
        <f t="shared" si="146"/>
        <v>0.11780000000000257</v>
      </c>
      <c r="F1088" s="2">
        <f t="shared" si="152"/>
        <v>0.5778092347036019</v>
      </c>
      <c r="G1088" s="2">
        <f t="shared" si="152"/>
        <v>0.75269017445211994</v>
      </c>
      <c r="H1088" s="2">
        <f t="shared" si="148"/>
        <v>0.76765879815581073</v>
      </c>
      <c r="I1088" s="2">
        <f t="shared" si="149"/>
        <v>43.427996339378687</v>
      </c>
    </row>
    <row r="1089" spans="1:9" ht="13.5" x14ac:dyDescent="0.25">
      <c r="A1089" s="3">
        <f>TITRES_STAT!B1092</f>
        <v>43593</v>
      </c>
      <c r="B1089" s="6">
        <f>TITRES_STAT!D1092</f>
        <v>109.0115</v>
      </c>
      <c r="C1089" s="2">
        <f t="shared" si="144"/>
        <v>3.0640999999999963</v>
      </c>
      <c r="D1089" s="2">
        <f t="shared" si="145"/>
        <v>3.0640999999999963</v>
      </c>
      <c r="E1089" s="2">
        <f t="shared" si="146"/>
        <v>0</v>
      </c>
      <c r="F1089" s="2">
        <f t="shared" si="152"/>
        <v>0.75540143222477296</v>
      </c>
      <c r="G1089" s="2">
        <f t="shared" si="152"/>
        <v>0.6989265905626828</v>
      </c>
      <c r="H1089" s="2">
        <f t="shared" si="148"/>
        <v>1.0808022508009376</v>
      </c>
      <c r="I1089" s="2">
        <f t="shared" si="149"/>
        <v>51.941612922848279</v>
      </c>
    </row>
    <row r="1090" spans="1:9" ht="13.5" x14ac:dyDescent="0.25">
      <c r="A1090" s="3">
        <f>TITRES_STAT!B1093</f>
        <v>43594</v>
      </c>
      <c r="B1090" s="6">
        <f>TITRES_STAT!D1093</f>
        <v>106.0652</v>
      </c>
      <c r="C1090" s="2">
        <f t="shared" si="144"/>
        <v>-2.9462999999999937</v>
      </c>
      <c r="D1090" s="2">
        <f t="shared" si="145"/>
        <v>0</v>
      </c>
      <c r="E1090" s="2">
        <f t="shared" si="146"/>
        <v>2.9462999999999937</v>
      </c>
      <c r="F1090" s="2">
        <f t="shared" si="152"/>
        <v>0.70144418706586065</v>
      </c>
      <c r="G1090" s="2">
        <f t="shared" si="152"/>
        <v>0.85945326266534783</v>
      </c>
      <c r="H1090" s="2">
        <f t="shared" si="148"/>
        <v>0.81615163678654579</v>
      </c>
      <c r="I1090" s="2">
        <f t="shared" si="149"/>
        <v>44.938518362410775</v>
      </c>
    </row>
    <row r="1091" spans="1:9" ht="13.5" x14ac:dyDescent="0.25">
      <c r="A1091" s="3">
        <f>TITRES_STAT!B1094</f>
        <v>43595</v>
      </c>
      <c r="B1091" s="6">
        <f>TITRES_STAT!D1094</f>
        <v>106.0652</v>
      </c>
      <c r="C1091" s="2">
        <f t="shared" ref="C1091:C1154" si="153">B1091-B1090</f>
        <v>0</v>
      </c>
      <c r="D1091" s="2">
        <f t="shared" ref="D1091:D1154" si="154">IF(C1091&gt;0,C1091,0)</f>
        <v>0</v>
      </c>
      <c r="E1091" s="2">
        <f t="shared" ref="E1091:E1154" si="155">IF(C1091&lt;0,-C1091,0)</f>
        <v>0</v>
      </c>
      <c r="F1091" s="2">
        <f t="shared" si="152"/>
        <v>0.65134103084687056</v>
      </c>
      <c r="G1091" s="2">
        <f t="shared" si="152"/>
        <v>0.79806374390353718</v>
      </c>
      <c r="H1091" s="2">
        <f t="shared" si="148"/>
        <v>0.81615163678654579</v>
      </c>
      <c r="I1091" s="2">
        <f t="shared" si="149"/>
        <v>44.938518362410775</v>
      </c>
    </row>
    <row r="1092" spans="1:9" ht="13.5" x14ac:dyDescent="0.25">
      <c r="A1092" s="3">
        <f>TITRES_STAT!B1095</f>
        <v>43598</v>
      </c>
      <c r="B1092" s="6">
        <f>TITRES_STAT!D1095</f>
        <v>103.70820000000001</v>
      </c>
      <c r="C1092" s="2">
        <f t="shared" si="153"/>
        <v>-2.3569999999999993</v>
      </c>
      <c r="D1092" s="2">
        <f t="shared" si="154"/>
        <v>0</v>
      </c>
      <c r="E1092" s="2">
        <f t="shared" si="155"/>
        <v>2.3569999999999993</v>
      </c>
      <c r="F1092" s="2">
        <f t="shared" si="152"/>
        <v>0.60481667150066554</v>
      </c>
      <c r="G1092" s="2">
        <f t="shared" si="152"/>
        <v>0.90941633362471308</v>
      </c>
      <c r="H1092" s="2">
        <f t="shared" si="148"/>
        <v>0.66506026902993143</v>
      </c>
      <c r="I1092" s="2">
        <f t="shared" si="149"/>
        <v>39.942113892213484</v>
      </c>
    </row>
    <row r="1093" spans="1:9" ht="13.5" x14ac:dyDescent="0.25">
      <c r="A1093" s="3">
        <f>TITRES_STAT!B1096</f>
        <v>43599</v>
      </c>
      <c r="B1093" s="6">
        <f>TITRES_STAT!D1096</f>
        <v>103.70820000000001</v>
      </c>
      <c r="C1093" s="2">
        <f t="shared" si="153"/>
        <v>0</v>
      </c>
      <c r="D1093" s="2">
        <f t="shared" si="154"/>
        <v>0</v>
      </c>
      <c r="E1093" s="2">
        <f t="shared" si="155"/>
        <v>0</v>
      </c>
      <c r="F1093" s="2">
        <f t="shared" si="152"/>
        <v>0.56161548067918943</v>
      </c>
      <c r="G1093" s="2">
        <f t="shared" si="152"/>
        <v>0.84445802408009063</v>
      </c>
      <c r="H1093" s="2">
        <f t="shared" si="148"/>
        <v>0.66506026902993143</v>
      </c>
      <c r="I1093" s="2">
        <f t="shared" si="149"/>
        <v>39.942113892213484</v>
      </c>
    </row>
    <row r="1094" spans="1:9" ht="13.5" x14ac:dyDescent="0.25">
      <c r="A1094" s="3">
        <f>TITRES_STAT!B1097</f>
        <v>43600</v>
      </c>
      <c r="B1094" s="6">
        <f>TITRES_STAT!D1097</f>
        <v>103.7047</v>
      </c>
      <c r="C1094" s="2">
        <f t="shared" si="153"/>
        <v>-3.5000000000025011E-3</v>
      </c>
      <c r="D1094" s="2">
        <f t="shared" si="154"/>
        <v>0</v>
      </c>
      <c r="E1094" s="2">
        <f t="shared" si="155"/>
        <v>3.5000000000025011E-3</v>
      </c>
      <c r="F1094" s="2">
        <f t="shared" si="152"/>
        <v>0.52150008920210444</v>
      </c>
      <c r="G1094" s="2">
        <f t="shared" si="152"/>
        <v>0.78438959378865569</v>
      </c>
      <c r="H1094" s="2">
        <f t="shared" si="148"/>
        <v>0.66484830157323116</v>
      </c>
      <c r="I1094" s="2">
        <f t="shared" si="149"/>
        <v>39.934467359276496</v>
      </c>
    </row>
    <row r="1095" spans="1:9" ht="13.5" x14ac:dyDescent="0.25">
      <c r="A1095" s="3">
        <f>TITRES_STAT!B1098</f>
        <v>43601</v>
      </c>
      <c r="B1095" s="6">
        <f>TITRES_STAT!D1098</f>
        <v>103.7047</v>
      </c>
      <c r="C1095" s="2">
        <f t="shared" si="153"/>
        <v>0</v>
      </c>
      <c r="D1095" s="2">
        <f t="shared" si="154"/>
        <v>0</v>
      </c>
      <c r="E1095" s="2">
        <f t="shared" si="155"/>
        <v>0</v>
      </c>
      <c r="F1095" s="2">
        <f t="shared" si="152"/>
        <v>0.48425008283052556</v>
      </c>
      <c r="G1095" s="2">
        <f t="shared" si="152"/>
        <v>0.7283617656608945</v>
      </c>
      <c r="H1095" s="2">
        <f t="shared" si="148"/>
        <v>0.66484830157323127</v>
      </c>
      <c r="I1095" s="2">
        <f t="shared" si="149"/>
        <v>39.934467359276503</v>
      </c>
    </row>
    <row r="1096" spans="1:9" ht="13.5" x14ac:dyDescent="0.25">
      <c r="A1096" s="3">
        <f>TITRES_STAT!B1099</f>
        <v>43602</v>
      </c>
      <c r="B1096" s="6">
        <f>TITRES_STAT!D1099</f>
        <v>106.58450000000001</v>
      </c>
      <c r="C1096" s="2">
        <f t="shared" si="153"/>
        <v>2.879800000000003</v>
      </c>
      <c r="D1096" s="2">
        <f t="shared" si="154"/>
        <v>2.879800000000003</v>
      </c>
      <c r="E1096" s="2">
        <f t="shared" si="155"/>
        <v>0</v>
      </c>
      <c r="F1096" s="2">
        <f t="shared" si="152"/>
        <v>0.65536079119977397</v>
      </c>
      <c r="G1096" s="2">
        <f t="shared" si="152"/>
        <v>0.67633592525654496</v>
      </c>
      <c r="H1096" s="2">
        <f t="shared" si="148"/>
        <v>0.96898710644593544</v>
      </c>
      <c r="I1096" s="2">
        <f t="shared" si="149"/>
        <v>49.212465804053856</v>
      </c>
    </row>
    <row r="1097" spans="1:9" ht="13.5" x14ac:dyDescent="0.25">
      <c r="A1097" s="3">
        <f>TITRES_STAT!B1100</f>
        <v>43605</v>
      </c>
      <c r="B1097" s="6">
        <f>TITRES_STAT!D1100</f>
        <v>106.58450000000001</v>
      </c>
      <c r="C1097" s="2">
        <f t="shared" si="153"/>
        <v>0</v>
      </c>
      <c r="D1097" s="2">
        <f t="shared" si="154"/>
        <v>0</v>
      </c>
      <c r="E1097" s="2">
        <f t="shared" si="155"/>
        <v>0</v>
      </c>
      <c r="F1097" s="2">
        <f t="shared" si="152"/>
        <v>0.60854930611407576</v>
      </c>
      <c r="G1097" s="2">
        <f t="shared" si="152"/>
        <v>0.62802621630964883</v>
      </c>
      <c r="H1097" s="2">
        <f t="shared" si="148"/>
        <v>0.96898710644593544</v>
      </c>
      <c r="I1097" s="2">
        <f t="shared" si="149"/>
        <v>49.212465804053856</v>
      </c>
    </row>
    <row r="1098" spans="1:9" ht="13.5" x14ac:dyDescent="0.25">
      <c r="A1098" s="3">
        <f>TITRES_STAT!B1101</f>
        <v>43606</v>
      </c>
      <c r="B1098" s="6">
        <f>TITRES_STAT!D1101</f>
        <v>106.1823</v>
      </c>
      <c r="C1098" s="2">
        <f t="shared" si="153"/>
        <v>-0.40220000000000766</v>
      </c>
      <c r="D1098" s="2">
        <f t="shared" si="154"/>
        <v>0</v>
      </c>
      <c r="E1098" s="2">
        <f t="shared" si="155"/>
        <v>0.40220000000000766</v>
      </c>
      <c r="F1098" s="2">
        <f t="shared" si="152"/>
        <v>0.56508149853449896</v>
      </c>
      <c r="G1098" s="2">
        <f t="shared" si="152"/>
        <v>0.61189577228753156</v>
      </c>
      <c r="H1098" s="2">
        <f t="shared" si="148"/>
        <v>0.92349305899267686</v>
      </c>
      <c r="I1098" s="2">
        <f t="shared" si="149"/>
        <v>48.011249880792668</v>
      </c>
    </row>
    <row r="1099" spans="1:9" ht="13.5" x14ac:dyDescent="0.25">
      <c r="A1099" s="3">
        <f>TITRES_STAT!B1102</f>
        <v>43607</v>
      </c>
      <c r="B1099" s="6">
        <f>TITRES_STAT!D1102</f>
        <v>104.57340000000001</v>
      </c>
      <c r="C1099" s="2">
        <f t="shared" si="153"/>
        <v>-1.6088999999999913</v>
      </c>
      <c r="D1099" s="2">
        <f t="shared" si="154"/>
        <v>0</v>
      </c>
      <c r="E1099" s="2">
        <f t="shared" si="155"/>
        <v>1.6088999999999913</v>
      </c>
      <c r="F1099" s="2">
        <f t="shared" si="152"/>
        <v>0.52471853435346338</v>
      </c>
      <c r="G1099" s="2">
        <f t="shared" si="152"/>
        <v>0.68311035998127867</v>
      </c>
      <c r="H1099" s="2">
        <f t="shared" si="148"/>
        <v>0.76813142515924338</v>
      </c>
      <c r="I1099" s="2">
        <f t="shared" si="149"/>
        <v>43.44311821108338</v>
      </c>
    </row>
    <row r="1100" spans="1:9" ht="13.5" x14ac:dyDescent="0.25">
      <c r="A1100" s="3">
        <f>TITRES_STAT!B1103</f>
        <v>43608</v>
      </c>
      <c r="B1100" s="6">
        <f>TITRES_STAT!D1103</f>
        <v>105.37779999999999</v>
      </c>
      <c r="C1100" s="2">
        <f t="shared" si="153"/>
        <v>0.8043999999999869</v>
      </c>
      <c r="D1100" s="2">
        <f t="shared" si="154"/>
        <v>0.8043999999999869</v>
      </c>
      <c r="E1100" s="2">
        <f t="shared" si="155"/>
        <v>0</v>
      </c>
      <c r="F1100" s="2">
        <f t="shared" si="152"/>
        <v>0.54469578189964363</v>
      </c>
      <c r="G1100" s="2">
        <f t="shared" si="152"/>
        <v>0.63431676283975869</v>
      </c>
      <c r="H1100" s="2">
        <f t="shared" si="148"/>
        <v>0.85871257675913704</v>
      </c>
      <c r="I1100" s="2">
        <f t="shared" si="149"/>
        <v>46.199320298160018</v>
      </c>
    </row>
    <row r="1101" spans="1:9" ht="13.5" x14ac:dyDescent="0.25">
      <c r="A1101" s="3">
        <f>TITRES_STAT!B1104</f>
        <v>43609</v>
      </c>
      <c r="B1101" s="6">
        <f>TITRES_STAT!D1104</f>
        <v>108.515</v>
      </c>
      <c r="C1101" s="2">
        <f t="shared" si="153"/>
        <v>3.1372000000000071</v>
      </c>
      <c r="D1101" s="2">
        <f t="shared" si="154"/>
        <v>3.1372000000000071</v>
      </c>
      <c r="E1101" s="2">
        <f t="shared" si="155"/>
        <v>0</v>
      </c>
      <c r="F1101" s="2">
        <f t="shared" ref="F1101:G1116" si="156">((F1100*13)+D1101)/14</f>
        <v>0.72987465462109824</v>
      </c>
      <c r="G1101" s="2">
        <f t="shared" si="156"/>
        <v>0.58900842263691877</v>
      </c>
      <c r="H1101" s="2">
        <f t="shared" si="148"/>
        <v>1.2391582642461012</v>
      </c>
      <c r="I1101" s="2">
        <f t="shared" si="149"/>
        <v>55.340360886161456</v>
      </c>
    </row>
    <row r="1102" spans="1:9" ht="13.5" x14ac:dyDescent="0.25">
      <c r="A1102" s="3">
        <f>TITRES_STAT!B1105</f>
        <v>43612</v>
      </c>
      <c r="B1102" s="6">
        <f>TITRES_STAT!D1105</f>
        <v>111.73269999999999</v>
      </c>
      <c r="C1102" s="2">
        <f t="shared" si="153"/>
        <v>3.2176999999999936</v>
      </c>
      <c r="D1102" s="2">
        <f t="shared" si="154"/>
        <v>3.2176999999999936</v>
      </c>
      <c r="E1102" s="2">
        <f t="shared" si="155"/>
        <v>0</v>
      </c>
      <c r="F1102" s="2">
        <f t="shared" si="156"/>
        <v>0.90757646500530509</v>
      </c>
      <c r="G1102" s="2">
        <f t="shared" si="156"/>
        <v>0.5469363924485674</v>
      </c>
      <c r="H1102" s="2">
        <f t="shared" si="148"/>
        <v>1.6593821101247188</v>
      </c>
      <c r="I1102" s="2">
        <f t="shared" si="149"/>
        <v>62.397280323394284</v>
      </c>
    </row>
    <row r="1103" spans="1:9" ht="13.5" x14ac:dyDescent="0.25">
      <c r="A1103" s="3">
        <f>TITRES_STAT!B1106</f>
        <v>43613</v>
      </c>
      <c r="B1103" s="6">
        <f>TITRES_STAT!D1106</f>
        <v>111.73269999999999</v>
      </c>
      <c r="C1103" s="2">
        <f t="shared" si="153"/>
        <v>0</v>
      </c>
      <c r="D1103" s="2">
        <f t="shared" si="154"/>
        <v>0</v>
      </c>
      <c r="E1103" s="2">
        <f t="shared" si="155"/>
        <v>0</v>
      </c>
      <c r="F1103" s="2">
        <f t="shared" si="156"/>
        <v>0.84274957464778333</v>
      </c>
      <c r="G1103" s="2">
        <f t="shared" si="156"/>
        <v>0.50786950727366975</v>
      </c>
      <c r="H1103" s="2">
        <f t="shared" si="148"/>
        <v>1.6593821101247188</v>
      </c>
      <c r="I1103" s="2">
        <f t="shared" si="149"/>
        <v>62.397280323394284</v>
      </c>
    </row>
    <row r="1104" spans="1:9" ht="13.5" x14ac:dyDescent="0.25">
      <c r="A1104" s="3">
        <f>TITRES_STAT!B1107</f>
        <v>43614</v>
      </c>
      <c r="B1104" s="6">
        <f>TITRES_STAT!D1107</f>
        <v>111.73269999999999</v>
      </c>
      <c r="C1104" s="2">
        <f t="shared" si="153"/>
        <v>0</v>
      </c>
      <c r="D1104" s="2">
        <f t="shared" si="154"/>
        <v>0</v>
      </c>
      <c r="E1104" s="2">
        <f t="shared" si="155"/>
        <v>0</v>
      </c>
      <c r="F1104" s="2">
        <f t="shared" si="156"/>
        <v>0.78255317645865596</v>
      </c>
      <c r="G1104" s="2">
        <f t="shared" si="156"/>
        <v>0.47159311389697905</v>
      </c>
      <c r="H1104" s="2">
        <f t="shared" si="148"/>
        <v>1.6593821101247188</v>
      </c>
      <c r="I1104" s="2">
        <f t="shared" si="149"/>
        <v>62.397280323394284</v>
      </c>
    </row>
    <row r="1105" spans="1:9" ht="13.5" x14ac:dyDescent="0.25">
      <c r="A1105" s="3">
        <f>TITRES_STAT!B1108</f>
        <v>43615</v>
      </c>
      <c r="B1105" s="6">
        <f>TITRES_STAT!D1108</f>
        <v>111.73269999999999</v>
      </c>
      <c r="C1105" s="2">
        <f t="shared" si="153"/>
        <v>0</v>
      </c>
      <c r="D1105" s="2">
        <f t="shared" si="154"/>
        <v>0</v>
      </c>
      <c r="E1105" s="2">
        <f t="shared" si="155"/>
        <v>0</v>
      </c>
      <c r="F1105" s="2">
        <f t="shared" si="156"/>
        <v>0.72665652099732347</v>
      </c>
      <c r="G1105" s="2">
        <f t="shared" si="156"/>
        <v>0.43790789147576625</v>
      </c>
      <c r="H1105" s="2">
        <f t="shared" ref="H1105:H1168" si="157">F1105/G1105</f>
        <v>1.659382110124719</v>
      </c>
      <c r="I1105" s="2">
        <f t="shared" ref="I1105:I1168" si="158">IF(G1105=0,100,100-(100/(1+H1105)))</f>
        <v>62.397280323394284</v>
      </c>
    </row>
    <row r="1106" spans="1:9" ht="13.5" x14ac:dyDescent="0.25">
      <c r="A1106" s="3">
        <f>TITRES_STAT!B1109</f>
        <v>43616</v>
      </c>
      <c r="B1106" s="6">
        <f>TITRES_STAT!D1109</f>
        <v>111.0087</v>
      </c>
      <c r="C1106" s="2">
        <f t="shared" si="153"/>
        <v>-0.72399999999998954</v>
      </c>
      <c r="D1106" s="2">
        <f t="shared" si="154"/>
        <v>0</v>
      </c>
      <c r="E1106" s="2">
        <f t="shared" si="155"/>
        <v>0.72399999999998954</v>
      </c>
      <c r="F1106" s="2">
        <f t="shared" si="156"/>
        <v>0.67475248378322894</v>
      </c>
      <c r="G1106" s="2">
        <f t="shared" si="156"/>
        <v>0.45834304208463938</v>
      </c>
      <c r="H1106" s="2">
        <f t="shared" si="157"/>
        <v>1.4721560530608568</v>
      </c>
      <c r="I1106" s="2">
        <f t="shared" si="158"/>
        <v>59.54947913737616</v>
      </c>
    </row>
    <row r="1107" spans="1:9" ht="13.5" x14ac:dyDescent="0.25">
      <c r="A1107" s="3">
        <f>TITRES_STAT!B1110</f>
        <v>43619</v>
      </c>
      <c r="B1107" s="6">
        <f>TITRES_STAT!D1110</f>
        <v>111.0087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0.62655587779871258</v>
      </c>
      <c r="G1107" s="2">
        <f t="shared" si="156"/>
        <v>0.42560425336430802</v>
      </c>
      <c r="H1107" s="2">
        <f t="shared" si="157"/>
        <v>1.4721560530608568</v>
      </c>
      <c r="I1107" s="2">
        <f t="shared" si="158"/>
        <v>59.54947913737616</v>
      </c>
    </row>
    <row r="1108" spans="1:9" ht="13.5" x14ac:dyDescent="0.25">
      <c r="A1108" s="3">
        <f>TITRES_STAT!B1111</f>
        <v>43623</v>
      </c>
      <c r="B1108" s="6">
        <f>TITRES_STAT!D1111</f>
        <v>110.2043</v>
      </c>
      <c r="C1108" s="2">
        <f t="shared" si="153"/>
        <v>-0.80440000000000111</v>
      </c>
      <c r="D1108" s="2">
        <f t="shared" si="154"/>
        <v>0</v>
      </c>
      <c r="E1108" s="2">
        <f t="shared" si="155"/>
        <v>0.80440000000000111</v>
      </c>
      <c r="F1108" s="2">
        <f t="shared" si="156"/>
        <v>0.58180188652737586</v>
      </c>
      <c r="G1108" s="2">
        <f t="shared" si="156"/>
        <v>0.45266109240971464</v>
      </c>
      <c r="H1108" s="2">
        <f t="shared" si="157"/>
        <v>1.2852924545164415</v>
      </c>
      <c r="I1108" s="2">
        <f t="shared" si="158"/>
        <v>56.241924396866928</v>
      </c>
    </row>
    <row r="1109" spans="1:9" ht="13.5" x14ac:dyDescent="0.25">
      <c r="A1109" s="3">
        <f>TITRES_STAT!B1112</f>
        <v>43626</v>
      </c>
      <c r="B1109" s="6">
        <f>TITRES_STAT!D1112</f>
        <v>110.2043</v>
      </c>
      <c r="C1109" s="2">
        <f t="shared" si="153"/>
        <v>0</v>
      </c>
      <c r="D1109" s="2">
        <f t="shared" si="154"/>
        <v>0</v>
      </c>
      <c r="E1109" s="2">
        <f t="shared" si="155"/>
        <v>0</v>
      </c>
      <c r="F1109" s="2">
        <f t="shared" si="156"/>
        <v>0.54024460891827764</v>
      </c>
      <c r="G1109" s="2">
        <f t="shared" si="156"/>
        <v>0.4203281572375922</v>
      </c>
      <c r="H1109" s="2">
        <f t="shared" si="157"/>
        <v>1.2852924545164415</v>
      </c>
      <c r="I1109" s="2">
        <f t="shared" si="158"/>
        <v>56.241924396866928</v>
      </c>
    </row>
    <row r="1110" spans="1:9" ht="13.5" x14ac:dyDescent="0.25">
      <c r="A1110" s="3">
        <f>TITRES_STAT!B1113</f>
        <v>43627</v>
      </c>
      <c r="B1110" s="6">
        <f>TITRES_STAT!D1113</f>
        <v>110.2043</v>
      </c>
      <c r="C1110" s="2">
        <f t="shared" si="153"/>
        <v>0</v>
      </c>
      <c r="D1110" s="2">
        <f t="shared" si="154"/>
        <v>0</v>
      </c>
      <c r="E1110" s="2">
        <f t="shared" si="155"/>
        <v>0</v>
      </c>
      <c r="F1110" s="2">
        <f t="shared" si="156"/>
        <v>0.50165570828125783</v>
      </c>
      <c r="G1110" s="2">
        <f t="shared" si="156"/>
        <v>0.39030471743490702</v>
      </c>
      <c r="H1110" s="2">
        <f t="shared" si="157"/>
        <v>1.2852924545164417</v>
      </c>
      <c r="I1110" s="2">
        <f t="shared" si="158"/>
        <v>56.241924396866928</v>
      </c>
    </row>
    <row r="1111" spans="1:9" ht="13.5" x14ac:dyDescent="0.25">
      <c r="A1111" s="3">
        <f>TITRES_STAT!B1114</f>
        <v>43628</v>
      </c>
      <c r="B1111" s="6">
        <f>TITRES_STAT!D1114</f>
        <v>110.2043</v>
      </c>
      <c r="C1111" s="2">
        <f t="shared" si="153"/>
        <v>0</v>
      </c>
      <c r="D1111" s="2">
        <f t="shared" si="154"/>
        <v>0</v>
      </c>
      <c r="E1111" s="2">
        <f t="shared" si="155"/>
        <v>0</v>
      </c>
      <c r="F1111" s="2">
        <f t="shared" si="156"/>
        <v>0.46582315768973942</v>
      </c>
      <c r="G1111" s="2">
        <f t="shared" si="156"/>
        <v>0.36242580904669935</v>
      </c>
      <c r="H1111" s="2">
        <f t="shared" si="157"/>
        <v>1.2852924545164417</v>
      </c>
      <c r="I1111" s="2">
        <f t="shared" si="158"/>
        <v>56.241924396866928</v>
      </c>
    </row>
    <row r="1112" spans="1:9" ht="13.5" x14ac:dyDescent="0.25">
      <c r="A1112" s="3">
        <f>TITRES_STAT!B1115</f>
        <v>43629</v>
      </c>
      <c r="B1112" s="6">
        <f>TITRES_STAT!D1115</f>
        <v>110.2043</v>
      </c>
      <c r="C1112" s="2">
        <f t="shared" si="153"/>
        <v>0</v>
      </c>
      <c r="D1112" s="2">
        <f t="shared" si="154"/>
        <v>0</v>
      </c>
      <c r="E1112" s="2">
        <f t="shared" si="155"/>
        <v>0</v>
      </c>
      <c r="F1112" s="2">
        <f t="shared" si="156"/>
        <v>0.43255007499761516</v>
      </c>
      <c r="G1112" s="2">
        <f t="shared" si="156"/>
        <v>0.33653825125764941</v>
      </c>
      <c r="H1112" s="2">
        <f t="shared" si="157"/>
        <v>1.2852924545164417</v>
      </c>
      <c r="I1112" s="2">
        <f t="shared" si="158"/>
        <v>56.241924396866928</v>
      </c>
    </row>
    <row r="1113" spans="1:9" ht="13.5" x14ac:dyDescent="0.25">
      <c r="A1113" s="3">
        <f>TITRES_STAT!B1116</f>
        <v>43630</v>
      </c>
      <c r="B1113" s="6">
        <f>TITRES_STAT!D1116</f>
        <v>108.5955</v>
      </c>
      <c r="C1113" s="2">
        <f t="shared" si="153"/>
        <v>-1.6088000000000022</v>
      </c>
      <c r="D1113" s="2">
        <f t="shared" si="154"/>
        <v>0</v>
      </c>
      <c r="E1113" s="2">
        <f t="shared" si="155"/>
        <v>1.6088000000000022</v>
      </c>
      <c r="F1113" s="2">
        <f t="shared" si="156"/>
        <v>0.40165364106921408</v>
      </c>
      <c r="G1113" s="2">
        <f t="shared" si="156"/>
        <v>0.42741409045353179</v>
      </c>
      <c r="H1113" s="2">
        <f t="shared" si="157"/>
        <v>0.93972952703317958</v>
      </c>
      <c r="I1113" s="2">
        <f t="shared" si="158"/>
        <v>48.446420696111062</v>
      </c>
    </row>
    <row r="1114" spans="1:9" ht="13.5" x14ac:dyDescent="0.25">
      <c r="A1114" s="3">
        <f>TITRES_STAT!B1117</f>
        <v>43633</v>
      </c>
      <c r="B1114" s="6">
        <f>TITRES_STAT!D1117</f>
        <v>111.0087</v>
      </c>
      <c r="C1114" s="2">
        <f t="shared" si="153"/>
        <v>2.4132000000000033</v>
      </c>
      <c r="D1114" s="2">
        <f t="shared" si="154"/>
        <v>2.4132000000000033</v>
      </c>
      <c r="E1114" s="2">
        <f t="shared" si="155"/>
        <v>0</v>
      </c>
      <c r="F1114" s="2">
        <f t="shared" si="156"/>
        <v>0.54533552384998474</v>
      </c>
      <c r="G1114" s="2">
        <f t="shared" si="156"/>
        <v>0.39688451256399382</v>
      </c>
      <c r="H1114" s="2">
        <f t="shared" si="157"/>
        <v>1.3740408269573245</v>
      </c>
      <c r="I1114" s="2">
        <f t="shared" si="158"/>
        <v>57.87772524191827</v>
      </c>
    </row>
    <row r="1115" spans="1:9" ht="13.5" x14ac:dyDescent="0.25">
      <c r="A1115" s="3">
        <f>TITRES_STAT!B1118</f>
        <v>43634</v>
      </c>
      <c r="B1115" s="6">
        <f>TITRES_STAT!D1118</f>
        <v>115.0308</v>
      </c>
      <c r="C1115" s="2">
        <f t="shared" si="153"/>
        <v>4.0220999999999947</v>
      </c>
      <c r="D1115" s="2">
        <f t="shared" si="154"/>
        <v>4.0220999999999947</v>
      </c>
      <c r="E1115" s="2">
        <f t="shared" si="155"/>
        <v>0</v>
      </c>
      <c r="F1115" s="2">
        <f t="shared" si="156"/>
        <v>0.79367584357498544</v>
      </c>
      <c r="G1115" s="2">
        <f t="shared" si="156"/>
        <v>0.36853561880942282</v>
      </c>
      <c r="H1115" s="2">
        <f t="shared" si="157"/>
        <v>2.1535933111133314</v>
      </c>
      <c r="I1115" s="2">
        <f t="shared" si="158"/>
        <v>68.290140758607706</v>
      </c>
    </row>
    <row r="1116" spans="1:9" ht="13.5" x14ac:dyDescent="0.25">
      <c r="A1116" s="3">
        <f>TITRES_STAT!B1119</f>
        <v>43635</v>
      </c>
      <c r="B1116" s="6">
        <f>TITRES_STAT!D1119</f>
        <v>113.8242</v>
      </c>
      <c r="C1116" s="2">
        <f t="shared" si="153"/>
        <v>-1.2065999999999946</v>
      </c>
      <c r="D1116" s="2">
        <f t="shared" si="154"/>
        <v>0</v>
      </c>
      <c r="E1116" s="2">
        <f t="shared" si="155"/>
        <v>1.2065999999999946</v>
      </c>
      <c r="F1116" s="2">
        <f t="shared" si="156"/>
        <v>0.73698471189105785</v>
      </c>
      <c r="G1116" s="2">
        <f t="shared" si="156"/>
        <v>0.42839736032303505</v>
      </c>
      <c r="H1116" s="2">
        <f t="shared" si="157"/>
        <v>1.7203297222357556</v>
      </c>
      <c r="I1116" s="2">
        <f t="shared" si="158"/>
        <v>63.239750246961584</v>
      </c>
    </row>
    <row r="1117" spans="1:9" ht="13.5" x14ac:dyDescent="0.25">
      <c r="A1117" s="3">
        <f>TITRES_STAT!B1120</f>
        <v>43636</v>
      </c>
      <c r="B1117" s="6">
        <f>TITRES_STAT!D1120</f>
        <v>113.8242</v>
      </c>
      <c r="C1117" s="2">
        <f t="shared" si="153"/>
        <v>0</v>
      </c>
      <c r="D1117" s="2">
        <f t="shared" si="154"/>
        <v>0</v>
      </c>
      <c r="E1117" s="2">
        <f t="shared" si="155"/>
        <v>0</v>
      </c>
      <c r="F1117" s="2">
        <f t="shared" ref="F1117:G1132" si="159">((F1116*13)+D1117)/14</f>
        <v>0.68434294675598228</v>
      </c>
      <c r="G1117" s="2">
        <f t="shared" si="159"/>
        <v>0.39779754887138968</v>
      </c>
      <c r="H1117" s="2">
        <f t="shared" si="157"/>
        <v>1.7203297222357556</v>
      </c>
      <c r="I1117" s="2">
        <f t="shared" si="158"/>
        <v>63.239750246961584</v>
      </c>
    </row>
    <row r="1118" spans="1:9" ht="13.5" x14ac:dyDescent="0.25">
      <c r="A1118" s="3">
        <f>TITRES_STAT!B1121</f>
        <v>43637</v>
      </c>
      <c r="B1118" s="6">
        <f>TITRES_STAT!D1121</f>
        <v>112.61750000000001</v>
      </c>
      <c r="C1118" s="2">
        <f t="shared" si="153"/>
        <v>-1.2066999999999979</v>
      </c>
      <c r="D1118" s="2">
        <f t="shared" si="154"/>
        <v>0</v>
      </c>
      <c r="E1118" s="2">
        <f t="shared" si="155"/>
        <v>1.2066999999999979</v>
      </c>
      <c r="F1118" s="2">
        <f t="shared" si="159"/>
        <v>0.6354613077019835</v>
      </c>
      <c r="G1118" s="2">
        <f t="shared" si="159"/>
        <v>0.45557629538057604</v>
      </c>
      <c r="H1118" s="2">
        <f t="shared" si="157"/>
        <v>1.3948515630540794</v>
      </c>
      <c r="I1118" s="2">
        <f t="shared" si="158"/>
        <v>58.243758593341326</v>
      </c>
    </row>
    <row r="1119" spans="1:9" ht="13.5" x14ac:dyDescent="0.25">
      <c r="A1119" s="3">
        <f>TITRES_STAT!B1122</f>
        <v>43640</v>
      </c>
      <c r="B1119" s="6">
        <f>TITRES_STAT!D1122</f>
        <v>113.422</v>
      </c>
      <c r="C1119" s="2">
        <f t="shared" si="153"/>
        <v>0.80449999999999022</v>
      </c>
      <c r="D1119" s="2">
        <f t="shared" si="154"/>
        <v>0.80449999999999022</v>
      </c>
      <c r="E1119" s="2">
        <f t="shared" si="155"/>
        <v>0</v>
      </c>
      <c r="F1119" s="2">
        <f t="shared" si="159"/>
        <v>0.64753550000898397</v>
      </c>
      <c r="G1119" s="2">
        <f t="shared" si="159"/>
        <v>0.42303513142482058</v>
      </c>
      <c r="H1119" s="2">
        <f t="shared" si="157"/>
        <v>1.5306896565021109</v>
      </c>
      <c r="I1119" s="2">
        <f t="shared" si="158"/>
        <v>60.485079731894587</v>
      </c>
    </row>
    <row r="1120" spans="1:9" ht="13.5" x14ac:dyDescent="0.25">
      <c r="A1120" s="3">
        <f>TITRES_STAT!B1123</f>
        <v>43641</v>
      </c>
      <c r="B1120" s="6">
        <f>TITRES_STAT!D1123</f>
        <v>113.422</v>
      </c>
      <c r="C1120" s="2">
        <f t="shared" si="153"/>
        <v>0</v>
      </c>
      <c r="D1120" s="2">
        <f t="shared" si="154"/>
        <v>0</v>
      </c>
      <c r="E1120" s="2">
        <f t="shared" si="155"/>
        <v>0</v>
      </c>
      <c r="F1120" s="2">
        <f t="shared" si="159"/>
        <v>0.60128296429405659</v>
      </c>
      <c r="G1120" s="2">
        <f t="shared" si="159"/>
        <v>0.39281833632304769</v>
      </c>
      <c r="H1120" s="2">
        <f t="shared" si="157"/>
        <v>1.5306896565021111</v>
      </c>
      <c r="I1120" s="2">
        <f t="shared" si="158"/>
        <v>60.485079731894587</v>
      </c>
    </row>
    <row r="1121" spans="1:9" ht="13.5" x14ac:dyDescent="0.25">
      <c r="A1121" s="3">
        <f>TITRES_STAT!B1124</f>
        <v>43642</v>
      </c>
      <c r="B1121" s="6">
        <f>TITRES_STAT!D1124</f>
        <v>109.239</v>
      </c>
      <c r="C1121" s="2">
        <f t="shared" si="153"/>
        <v>-4.1829999999999927</v>
      </c>
      <c r="D1121" s="2">
        <f t="shared" si="154"/>
        <v>0</v>
      </c>
      <c r="E1121" s="2">
        <f t="shared" si="155"/>
        <v>4.1829999999999927</v>
      </c>
      <c r="F1121" s="2">
        <f t="shared" si="159"/>
        <v>0.55833418113019539</v>
      </c>
      <c r="G1121" s="2">
        <f t="shared" si="159"/>
        <v>0.66354559801425794</v>
      </c>
      <c r="H1121" s="2">
        <f t="shared" si="157"/>
        <v>0.84144056233826181</v>
      </c>
      <c r="I1121" s="2">
        <f t="shared" si="158"/>
        <v>45.694690317335045</v>
      </c>
    </row>
    <row r="1122" spans="1:9" ht="13.5" x14ac:dyDescent="0.25">
      <c r="A1122" s="3">
        <f>TITRES_STAT!B1125</f>
        <v>43643</v>
      </c>
      <c r="B1122" s="6">
        <f>TITRES_STAT!D1125</f>
        <v>105.96510000000001</v>
      </c>
      <c r="C1122" s="2">
        <f t="shared" si="153"/>
        <v>-3.2738999999999976</v>
      </c>
      <c r="D1122" s="2">
        <f t="shared" si="154"/>
        <v>0</v>
      </c>
      <c r="E1122" s="2">
        <f t="shared" si="155"/>
        <v>3.2738999999999976</v>
      </c>
      <c r="F1122" s="2">
        <f t="shared" si="159"/>
        <v>0.51845316819232434</v>
      </c>
      <c r="G1122" s="2">
        <f t="shared" si="159"/>
        <v>0.84999948387038227</v>
      </c>
      <c r="H1122" s="2">
        <f t="shared" si="157"/>
        <v>0.60994527412134769</v>
      </c>
      <c r="I1122" s="2">
        <f t="shared" si="158"/>
        <v>37.88608742953916</v>
      </c>
    </row>
    <row r="1123" spans="1:9" ht="13.5" x14ac:dyDescent="0.25">
      <c r="A1123" s="3">
        <f>TITRES_STAT!B1126</f>
        <v>43644</v>
      </c>
      <c r="B1123" s="6">
        <f>TITRES_STAT!D1126</f>
        <v>106.0214</v>
      </c>
      <c r="C1123" s="2">
        <f t="shared" si="153"/>
        <v>5.6299999999993133E-2</v>
      </c>
      <c r="D1123" s="2">
        <f t="shared" si="154"/>
        <v>5.6299999999993133E-2</v>
      </c>
      <c r="E1123" s="2">
        <f t="shared" si="155"/>
        <v>0</v>
      </c>
      <c r="F1123" s="2">
        <f t="shared" si="159"/>
        <v>0.48544222760715783</v>
      </c>
      <c r="G1123" s="2">
        <f t="shared" si="159"/>
        <v>0.78928523502249781</v>
      </c>
      <c r="H1123" s="2">
        <f t="shared" si="157"/>
        <v>0.61504029983953867</v>
      </c>
      <c r="I1123" s="2">
        <f t="shared" si="158"/>
        <v>38.08204042342755</v>
      </c>
    </row>
    <row r="1124" spans="1:9" ht="13.5" x14ac:dyDescent="0.25">
      <c r="A1124" s="3">
        <f>TITRES_STAT!B1127</f>
        <v>43647</v>
      </c>
      <c r="B1124" s="6">
        <f>TITRES_STAT!D1127</f>
        <v>106.0214</v>
      </c>
      <c r="C1124" s="2">
        <f t="shared" si="153"/>
        <v>0</v>
      </c>
      <c r="D1124" s="2">
        <f t="shared" si="154"/>
        <v>0</v>
      </c>
      <c r="E1124" s="2">
        <f t="shared" si="155"/>
        <v>0</v>
      </c>
      <c r="F1124" s="2">
        <f t="shared" si="159"/>
        <v>0.45076778277807511</v>
      </c>
      <c r="G1124" s="2">
        <f t="shared" si="159"/>
        <v>0.73290771823517653</v>
      </c>
      <c r="H1124" s="2">
        <f t="shared" si="157"/>
        <v>0.61504029983953867</v>
      </c>
      <c r="I1124" s="2">
        <f t="shared" si="158"/>
        <v>38.08204042342755</v>
      </c>
    </row>
    <row r="1125" spans="1:9" ht="13.5" x14ac:dyDescent="0.25">
      <c r="A1125" s="3">
        <f>TITRES_STAT!B1128</f>
        <v>43648</v>
      </c>
      <c r="B1125" s="6">
        <f>TITRES_STAT!D1128</f>
        <v>108.35420000000001</v>
      </c>
      <c r="C1125" s="2">
        <f t="shared" si="153"/>
        <v>2.332800000000006</v>
      </c>
      <c r="D1125" s="2">
        <f t="shared" si="154"/>
        <v>2.332800000000006</v>
      </c>
      <c r="E1125" s="2">
        <f t="shared" si="155"/>
        <v>0</v>
      </c>
      <c r="F1125" s="2">
        <f t="shared" si="159"/>
        <v>0.5851986554367844</v>
      </c>
      <c r="G1125" s="2">
        <f t="shared" si="159"/>
        <v>0.68055716693266388</v>
      </c>
      <c r="H1125" s="2">
        <f t="shared" si="157"/>
        <v>0.85988170262658548</v>
      </c>
      <c r="I1125" s="2">
        <f t="shared" si="158"/>
        <v>46.233139527757736</v>
      </c>
    </row>
    <row r="1126" spans="1:9" ht="13.5" x14ac:dyDescent="0.25">
      <c r="A1126" s="3">
        <f>TITRES_STAT!B1129</f>
        <v>43649</v>
      </c>
      <c r="B1126" s="6">
        <f>TITRES_STAT!D1129</f>
        <v>108.5955</v>
      </c>
      <c r="C1126" s="2">
        <f t="shared" si="153"/>
        <v>0.24129999999999541</v>
      </c>
      <c r="D1126" s="2">
        <f t="shared" si="154"/>
        <v>0.24129999999999541</v>
      </c>
      <c r="E1126" s="2">
        <f t="shared" si="155"/>
        <v>0</v>
      </c>
      <c r="F1126" s="2">
        <f t="shared" si="159"/>
        <v>0.56063446576272802</v>
      </c>
      <c r="G1126" s="2">
        <f t="shared" si="159"/>
        <v>0.63194594072318788</v>
      </c>
      <c r="H1126" s="2">
        <f t="shared" si="157"/>
        <v>0.88715573538006709</v>
      </c>
      <c r="I1126" s="2">
        <f t="shared" si="158"/>
        <v>47.010202642411848</v>
      </c>
    </row>
    <row r="1127" spans="1:9" ht="13.5" x14ac:dyDescent="0.25">
      <c r="A1127" s="3">
        <f>TITRES_STAT!B1130</f>
        <v>43650</v>
      </c>
      <c r="B1127" s="6">
        <f>TITRES_STAT!D1130</f>
        <v>108.5955</v>
      </c>
      <c r="C1127" s="2">
        <f t="shared" si="153"/>
        <v>0</v>
      </c>
      <c r="D1127" s="2">
        <f t="shared" si="154"/>
        <v>0</v>
      </c>
      <c r="E1127" s="2">
        <f t="shared" si="155"/>
        <v>0</v>
      </c>
      <c r="F1127" s="2">
        <f t="shared" si="159"/>
        <v>0.52058914677967605</v>
      </c>
      <c r="G1127" s="2">
        <f t="shared" si="159"/>
        <v>0.58680694495724595</v>
      </c>
      <c r="H1127" s="2">
        <f t="shared" si="157"/>
        <v>0.88715573538006709</v>
      </c>
      <c r="I1127" s="2">
        <f t="shared" si="158"/>
        <v>47.010202642411848</v>
      </c>
    </row>
    <row r="1128" spans="1:9" ht="13.5" x14ac:dyDescent="0.25">
      <c r="A1128" s="3">
        <f>TITRES_STAT!B1131</f>
        <v>43651</v>
      </c>
      <c r="B1128" s="6">
        <f>TITRES_STAT!D1131</f>
        <v>108.5955</v>
      </c>
      <c r="C1128" s="2">
        <f t="shared" si="153"/>
        <v>0</v>
      </c>
      <c r="D1128" s="2">
        <f t="shared" si="154"/>
        <v>0</v>
      </c>
      <c r="E1128" s="2">
        <f t="shared" si="155"/>
        <v>0</v>
      </c>
      <c r="F1128" s="2">
        <f t="shared" si="159"/>
        <v>0.4834042077239849</v>
      </c>
      <c r="G1128" s="2">
        <f t="shared" si="159"/>
        <v>0.54489216317458555</v>
      </c>
      <c r="H1128" s="2">
        <f t="shared" si="157"/>
        <v>0.88715573538006698</v>
      </c>
      <c r="I1128" s="2">
        <f t="shared" si="158"/>
        <v>47.010202642411848</v>
      </c>
    </row>
    <row r="1129" spans="1:9" ht="13.5" x14ac:dyDescent="0.25">
      <c r="A1129" s="3">
        <f>TITRES_STAT!B1132</f>
        <v>43654</v>
      </c>
      <c r="B1129" s="6">
        <f>TITRES_STAT!D1132</f>
        <v>110.19629999999999</v>
      </c>
      <c r="C1129" s="2">
        <f t="shared" si="153"/>
        <v>1.6007999999999925</v>
      </c>
      <c r="D1129" s="2">
        <f t="shared" si="154"/>
        <v>1.6007999999999925</v>
      </c>
      <c r="E1129" s="2">
        <f t="shared" si="155"/>
        <v>0</v>
      </c>
      <c r="F1129" s="2">
        <f t="shared" si="159"/>
        <v>0.56321819288655683</v>
      </c>
      <c r="G1129" s="2">
        <f t="shared" si="159"/>
        <v>0.50597129437640087</v>
      </c>
      <c r="H1129" s="2">
        <f t="shared" si="157"/>
        <v>1.1131425816966782</v>
      </c>
      <c r="I1129" s="2">
        <f t="shared" si="158"/>
        <v>52.677116600571132</v>
      </c>
    </row>
    <row r="1130" spans="1:9" ht="13.5" x14ac:dyDescent="0.25">
      <c r="A1130" s="3">
        <f>TITRES_STAT!B1133</f>
        <v>43655</v>
      </c>
      <c r="B1130" s="6">
        <f>TITRES_STAT!D1133</f>
        <v>111.4109</v>
      </c>
      <c r="C1130" s="2">
        <f t="shared" si="153"/>
        <v>1.2146000000000043</v>
      </c>
      <c r="D1130" s="2">
        <f t="shared" si="154"/>
        <v>1.2146000000000043</v>
      </c>
      <c r="E1130" s="2">
        <f t="shared" si="155"/>
        <v>0</v>
      </c>
      <c r="F1130" s="2">
        <f t="shared" si="159"/>
        <v>0.60974546482323166</v>
      </c>
      <c r="G1130" s="2">
        <f t="shared" si="159"/>
        <v>0.46983048763522939</v>
      </c>
      <c r="H1130" s="2">
        <f t="shared" si="157"/>
        <v>1.2977988463290839</v>
      </c>
      <c r="I1130" s="2">
        <f t="shared" si="158"/>
        <v>56.480089560599296</v>
      </c>
    </row>
    <row r="1131" spans="1:9" ht="13.5" x14ac:dyDescent="0.25">
      <c r="A1131" s="3">
        <f>TITRES_STAT!B1134</f>
        <v>43656</v>
      </c>
      <c r="B1131" s="6">
        <f>TITRES_STAT!D1134</f>
        <v>111.4029</v>
      </c>
      <c r="C1131" s="2">
        <f t="shared" si="153"/>
        <v>-7.9999999999955662E-3</v>
      </c>
      <c r="D1131" s="2">
        <f t="shared" si="154"/>
        <v>0</v>
      </c>
      <c r="E1131" s="2">
        <f t="shared" si="155"/>
        <v>7.9999999999955662E-3</v>
      </c>
      <c r="F1131" s="2">
        <f t="shared" si="159"/>
        <v>0.56619221733585801</v>
      </c>
      <c r="G1131" s="2">
        <f t="shared" si="159"/>
        <v>0.43684259566128414</v>
      </c>
      <c r="H1131" s="2">
        <f t="shared" si="157"/>
        <v>1.296101211189735</v>
      </c>
      <c r="I1131" s="2">
        <f t="shared" si="158"/>
        <v>56.447912873934442</v>
      </c>
    </row>
    <row r="1132" spans="1:9" ht="13.5" x14ac:dyDescent="0.25">
      <c r="A1132" s="3">
        <f>TITRES_STAT!B1135</f>
        <v>43657</v>
      </c>
      <c r="B1132" s="6">
        <f>TITRES_STAT!D1135</f>
        <v>111.4029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0.52574991609758237</v>
      </c>
      <c r="G1132" s="2">
        <f t="shared" si="159"/>
        <v>0.40563955311404953</v>
      </c>
      <c r="H1132" s="2">
        <f t="shared" si="157"/>
        <v>1.2961012111897348</v>
      </c>
      <c r="I1132" s="2">
        <f t="shared" si="158"/>
        <v>56.447912873934435</v>
      </c>
    </row>
    <row r="1133" spans="1:9" ht="13.5" x14ac:dyDescent="0.25">
      <c r="A1133" s="3">
        <f>TITRES_STAT!B1136</f>
        <v>43658</v>
      </c>
      <c r="B1133" s="6">
        <f>TITRES_STAT!D1136</f>
        <v>111.4029</v>
      </c>
      <c r="C1133" s="2">
        <f t="shared" si="153"/>
        <v>0</v>
      </c>
      <c r="D1133" s="2">
        <f t="shared" si="154"/>
        <v>0</v>
      </c>
      <c r="E1133" s="2">
        <f t="shared" si="155"/>
        <v>0</v>
      </c>
      <c r="F1133" s="2">
        <f t="shared" ref="F1133:G1148" si="160">((F1132*13)+D1133)/14</f>
        <v>0.48819635066204076</v>
      </c>
      <c r="G1133" s="2">
        <f t="shared" si="160"/>
        <v>0.37666529932018883</v>
      </c>
      <c r="H1133" s="2">
        <f t="shared" si="157"/>
        <v>1.2961012111897348</v>
      </c>
      <c r="I1133" s="2">
        <f t="shared" si="158"/>
        <v>56.447912873934435</v>
      </c>
    </row>
    <row r="1134" spans="1:9" ht="13.5" x14ac:dyDescent="0.25">
      <c r="A1134" s="3">
        <f>TITRES_STAT!B1137</f>
        <v>43661</v>
      </c>
      <c r="B1134" s="6">
        <f>TITRES_STAT!D1137</f>
        <v>111.4029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0.4533251827576093</v>
      </c>
      <c r="G1134" s="2">
        <f t="shared" si="160"/>
        <v>0.34976063508303251</v>
      </c>
      <c r="H1134" s="2">
        <f t="shared" si="157"/>
        <v>1.2961012111897348</v>
      </c>
      <c r="I1134" s="2">
        <f t="shared" si="158"/>
        <v>56.447912873934435</v>
      </c>
    </row>
    <row r="1135" spans="1:9" ht="13.5" x14ac:dyDescent="0.25">
      <c r="A1135" s="3">
        <f>TITRES_STAT!B1138</f>
        <v>43662</v>
      </c>
      <c r="B1135" s="6">
        <f>TITRES_STAT!D1138</f>
        <v>111.0087</v>
      </c>
      <c r="C1135" s="2">
        <f t="shared" si="153"/>
        <v>-0.39419999999999789</v>
      </c>
      <c r="D1135" s="2">
        <f t="shared" si="154"/>
        <v>0</v>
      </c>
      <c r="E1135" s="2">
        <f t="shared" si="155"/>
        <v>0.39419999999999789</v>
      </c>
      <c r="F1135" s="2">
        <f t="shared" si="160"/>
        <v>0.42094481256063726</v>
      </c>
      <c r="G1135" s="2">
        <f t="shared" si="160"/>
        <v>0.35293487543424434</v>
      </c>
      <c r="H1135" s="2">
        <f t="shared" si="157"/>
        <v>1.192698262087913</v>
      </c>
      <c r="I1135" s="2">
        <f t="shared" si="158"/>
        <v>54.394089816635862</v>
      </c>
    </row>
    <row r="1136" spans="1:9" ht="13.5" x14ac:dyDescent="0.25">
      <c r="A1136" s="3">
        <f>TITRES_STAT!B1139</f>
        <v>43663</v>
      </c>
      <c r="B1136" s="6">
        <f>TITRES_STAT!D1139</f>
        <v>111.0087</v>
      </c>
      <c r="C1136" s="2">
        <f t="shared" si="153"/>
        <v>0</v>
      </c>
      <c r="D1136" s="2">
        <f t="shared" si="154"/>
        <v>0</v>
      </c>
      <c r="E1136" s="2">
        <f t="shared" si="155"/>
        <v>0</v>
      </c>
      <c r="F1136" s="2">
        <f t="shared" si="160"/>
        <v>0.39087732594916319</v>
      </c>
      <c r="G1136" s="2">
        <f t="shared" si="160"/>
        <v>0.32772524147465548</v>
      </c>
      <c r="H1136" s="2">
        <f t="shared" si="157"/>
        <v>1.192698262087913</v>
      </c>
      <c r="I1136" s="2">
        <f t="shared" si="158"/>
        <v>54.394089816635862</v>
      </c>
    </row>
    <row r="1137" spans="1:9" ht="13.5" x14ac:dyDescent="0.25">
      <c r="A1137" s="3">
        <f>TITRES_STAT!B1140</f>
        <v>43664</v>
      </c>
      <c r="B1137" s="6">
        <f>TITRES_STAT!D1140</f>
        <v>111.0087</v>
      </c>
      <c r="C1137" s="2">
        <f t="shared" si="153"/>
        <v>0</v>
      </c>
      <c r="D1137" s="2">
        <f t="shared" si="154"/>
        <v>0</v>
      </c>
      <c r="E1137" s="2">
        <f t="shared" si="155"/>
        <v>0</v>
      </c>
      <c r="F1137" s="2">
        <f t="shared" si="160"/>
        <v>0.36295751695279443</v>
      </c>
      <c r="G1137" s="2">
        <f t="shared" si="160"/>
        <v>0.30431629565503726</v>
      </c>
      <c r="H1137" s="2">
        <f t="shared" si="157"/>
        <v>1.192698262087913</v>
      </c>
      <c r="I1137" s="2">
        <f t="shared" si="158"/>
        <v>54.394089816635862</v>
      </c>
    </row>
    <row r="1138" spans="1:9" ht="13.5" x14ac:dyDescent="0.25">
      <c r="A1138" s="3">
        <f>TITRES_STAT!B1141</f>
        <v>43665</v>
      </c>
      <c r="B1138" s="6">
        <f>TITRES_STAT!D1141</f>
        <v>111.0087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0.33703198002759482</v>
      </c>
      <c r="G1138" s="2">
        <f t="shared" si="160"/>
        <v>0.28257941739396319</v>
      </c>
      <c r="H1138" s="2">
        <f t="shared" si="157"/>
        <v>1.1926982620879127</v>
      </c>
      <c r="I1138" s="2">
        <f t="shared" si="158"/>
        <v>54.394089816635855</v>
      </c>
    </row>
    <row r="1139" spans="1:9" ht="13.5" x14ac:dyDescent="0.25">
      <c r="A1139" s="3">
        <f>TITRES_STAT!B1142</f>
        <v>43668</v>
      </c>
      <c r="B1139" s="6">
        <f>TITRES_STAT!D1142</f>
        <v>111.0087</v>
      </c>
      <c r="C1139" s="2">
        <f t="shared" si="153"/>
        <v>0</v>
      </c>
      <c r="D1139" s="2">
        <f t="shared" si="154"/>
        <v>0</v>
      </c>
      <c r="E1139" s="2">
        <f t="shared" si="155"/>
        <v>0</v>
      </c>
      <c r="F1139" s="2">
        <f t="shared" si="160"/>
        <v>0.31295826716848091</v>
      </c>
      <c r="G1139" s="2">
        <f t="shared" si="160"/>
        <v>0.26239517329439438</v>
      </c>
      <c r="H1139" s="2">
        <f t="shared" si="157"/>
        <v>1.192698262087913</v>
      </c>
      <c r="I1139" s="2">
        <f t="shared" si="158"/>
        <v>54.394089816635862</v>
      </c>
    </row>
    <row r="1140" spans="1:9" ht="13.5" x14ac:dyDescent="0.25">
      <c r="A1140" s="3">
        <f>TITRES_STAT!B1143</f>
        <v>43669</v>
      </c>
      <c r="B1140" s="6">
        <f>TITRES_STAT!D1143</f>
        <v>111.0087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0.29060410522787511</v>
      </c>
      <c r="G1140" s="2">
        <f t="shared" si="160"/>
        <v>0.24365266091622334</v>
      </c>
      <c r="H1140" s="2">
        <f t="shared" si="157"/>
        <v>1.192698262087913</v>
      </c>
      <c r="I1140" s="2">
        <f t="shared" si="158"/>
        <v>54.394089816635862</v>
      </c>
    </row>
    <row r="1141" spans="1:9" ht="13.5" x14ac:dyDescent="0.25">
      <c r="A1141" s="3">
        <f>TITRES_STAT!B1144</f>
        <v>43670</v>
      </c>
      <c r="B1141" s="6">
        <f>TITRES_STAT!D1144</f>
        <v>111.0087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0.26984666914016975</v>
      </c>
      <c r="G1141" s="2">
        <f t="shared" si="160"/>
        <v>0.22624889942220738</v>
      </c>
      <c r="H1141" s="2">
        <f t="shared" si="157"/>
        <v>1.192698262087913</v>
      </c>
      <c r="I1141" s="2">
        <f t="shared" si="158"/>
        <v>54.394089816635862</v>
      </c>
    </row>
    <row r="1142" spans="1:9" ht="13.5" x14ac:dyDescent="0.25">
      <c r="A1142" s="3">
        <f>TITRES_STAT!B1145</f>
        <v>43672</v>
      </c>
      <c r="B1142" s="6">
        <f>TITRES_STAT!D1145</f>
        <v>111.0087</v>
      </c>
      <c r="C1142" s="2">
        <f t="shared" si="153"/>
        <v>0</v>
      </c>
      <c r="D1142" s="2">
        <f t="shared" si="154"/>
        <v>0</v>
      </c>
      <c r="E1142" s="2">
        <f t="shared" si="155"/>
        <v>0</v>
      </c>
      <c r="F1142" s="2">
        <f t="shared" si="160"/>
        <v>0.25057190705872906</v>
      </c>
      <c r="G1142" s="2">
        <f t="shared" si="160"/>
        <v>0.21008826374919257</v>
      </c>
      <c r="H1142" s="2">
        <f t="shared" si="157"/>
        <v>1.192698262087913</v>
      </c>
      <c r="I1142" s="2">
        <f t="shared" si="158"/>
        <v>54.394089816635862</v>
      </c>
    </row>
    <row r="1143" spans="1:9" ht="13.5" x14ac:dyDescent="0.25">
      <c r="A1143" s="3">
        <f>TITRES_STAT!B1146</f>
        <v>43675</v>
      </c>
      <c r="B1143" s="6">
        <f>TITRES_STAT!D1146</f>
        <v>111.0087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0.23267391369739127</v>
      </c>
      <c r="G1143" s="2">
        <f t="shared" si="160"/>
        <v>0.19508195919567881</v>
      </c>
      <c r="H1143" s="2">
        <f t="shared" si="157"/>
        <v>1.192698262087913</v>
      </c>
      <c r="I1143" s="2">
        <f t="shared" si="158"/>
        <v>54.394089816635862</v>
      </c>
    </row>
    <row r="1144" spans="1:9" ht="13.5" x14ac:dyDescent="0.25">
      <c r="A1144" s="3">
        <f>TITRES_STAT!B1147</f>
        <v>43676</v>
      </c>
      <c r="B1144" s="6">
        <f>TITRES_STAT!D1147</f>
        <v>111.0087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0.21605434843329191</v>
      </c>
      <c r="G1144" s="2">
        <f t="shared" si="160"/>
        <v>0.18114753353884461</v>
      </c>
      <c r="H1144" s="2">
        <f t="shared" si="157"/>
        <v>1.1926982620879132</v>
      </c>
      <c r="I1144" s="2">
        <f t="shared" si="158"/>
        <v>54.394089816635862</v>
      </c>
    </row>
    <row r="1145" spans="1:9" ht="13.5" x14ac:dyDescent="0.25">
      <c r="A1145" s="3">
        <f>TITRES_STAT!B1148</f>
        <v>43677</v>
      </c>
      <c r="B1145" s="6">
        <f>TITRES_STAT!D1148</f>
        <v>111.0087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0.20062189497377106</v>
      </c>
      <c r="G1145" s="2">
        <f t="shared" si="160"/>
        <v>0.16820842400035568</v>
      </c>
      <c r="H1145" s="2">
        <f t="shared" si="157"/>
        <v>1.1926982620879132</v>
      </c>
      <c r="I1145" s="2">
        <f t="shared" si="158"/>
        <v>54.394089816635862</v>
      </c>
    </row>
    <row r="1146" spans="1:9" ht="13.5" x14ac:dyDescent="0.25">
      <c r="A1146" s="3">
        <f>TITRES_STAT!B1149</f>
        <v>43678</v>
      </c>
      <c r="B1146" s="6">
        <f>TITRES_STAT!D1149</f>
        <v>111.0087</v>
      </c>
      <c r="C1146" s="2">
        <f t="shared" si="153"/>
        <v>0</v>
      </c>
      <c r="D1146" s="2">
        <f t="shared" si="154"/>
        <v>0</v>
      </c>
      <c r="E1146" s="2">
        <f t="shared" si="155"/>
        <v>0</v>
      </c>
      <c r="F1146" s="2">
        <f t="shared" si="160"/>
        <v>0.1862917596185017</v>
      </c>
      <c r="G1146" s="2">
        <f t="shared" si="160"/>
        <v>0.15619353657175886</v>
      </c>
      <c r="H1146" s="2">
        <f t="shared" si="157"/>
        <v>1.1926982620879132</v>
      </c>
      <c r="I1146" s="2">
        <f t="shared" si="158"/>
        <v>54.394089816635862</v>
      </c>
    </row>
    <row r="1147" spans="1:9" ht="13.5" x14ac:dyDescent="0.25">
      <c r="A1147" s="3">
        <f>TITRES_STAT!B1150</f>
        <v>43679</v>
      </c>
      <c r="B1147" s="6">
        <f>TITRES_STAT!D1150</f>
        <v>111.0087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0.17298520536003731</v>
      </c>
      <c r="G1147" s="2">
        <f t="shared" si="160"/>
        <v>0.1450368553880618</v>
      </c>
      <c r="H1147" s="2">
        <f t="shared" si="157"/>
        <v>1.1926982620879132</v>
      </c>
      <c r="I1147" s="2">
        <f t="shared" si="158"/>
        <v>54.394089816635862</v>
      </c>
    </row>
    <row r="1148" spans="1:9" ht="13.5" x14ac:dyDescent="0.25">
      <c r="A1148" s="3">
        <f>TITRES_STAT!B1151</f>
        <v>43682</v>
      </c>
      <c r="B1148" s="6">
        <f>TITRES_STAT!D1151</f>
        <v>111.0087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0.16062911926289178</v>
      </c>
      <c r="G1148" s="2">
        <f t="shared" si="160"/>
        <v>0.13467708000320025</v>
      </c>
      <c r="H1148" s="2">
        <f t="shared" si="157"/>
        <v>1.1926982620879132</v>
      </c>
      <c r="I1148" s="2">
        <f t="shared" si="158"/>
        <v>54.394089816635862</v>
      </c>
    </row>
    <row r="1149" spans="1:9" ht="13.5" x14ac:dyDescent="0.25">
      <c r="A1149" s="3">
        <f>TITRES_STAT!B1152</f>
        <v>43683</v>
      </c>
      <c r="B1149" s="6">
        <f>TITRES_STAT!D1152</f>
        <v>111.0087</v>
      </c>
      <c r="C1149" s="2">
        <f t="shared" si="153"/>
        <v>0</v>
      </c>
      <c r="D1149" s="2">
        <f t="shared" si="154"/>
        <v>0</v>
      </c>
      <c r="E1149" s="2">
        <f t="shared" si="155"/>
        <v>0</v>
      </c>
      <c r="F1149" s="2">
        <f t="shared" ref="F1149:G1164" si="161">((F1148*13)+D1149)/14</f>
        <v>0.14915561074411379</v>
      </c>
      <c r="G1149" s="2">
        <f t="shared" si="161"/>
        <v>0.12505728857440024</v>
      </c>
      <c r="H1149" s="2">
        <f t="shared" si="157"/>
        <v>1.192698262087913</v>
      </c>
      <c r="I1149" s="2">
        <f t="shared" si="158"/>
        <v>54.394089816635862</v>
      </c>
    </row>
    <row r="1150" spans="1:9" ht="13.5" x14ac:dyDescent="0.25">
      <c r="A1150" s="3">
        <f>TITRES_STAT!B1153</f>
        <v>43684</v>
      </c>
      <c r="B1150" s="6">
        <f>TITRES_STAT!D1153</f>
        <v>106.0133</v>
      </c>
      <c r="C1150" s="2">
        <f t="shared" si="153"/>
        <v>-4.9954000000000036</v>
      </c>
      <c r="D1150" s="2">
        <f t="shared" si="154"/>
        <v>0</v>
      </c>
      <c r="E1150" s="2">
        <f t="shared" si="155"/>
        <v>4.9954000000000036</v>
      </c>
      <c r="F1150" s="2">
        <f t="shared" si="161"/>
        <v>0.13850163854810565</v>
      </c>
      <c r="G1150" s="2">
        <f t="shared" si="161"/>
        <v>0.47293891081908618</v>
      </c>
      <c r="H1150" s="2">
        <f t="shared" si="157"/>
        <v>0.29285312622772719</v>
      </c>
      <c r="I1150" s="2">
        <f t="shared" si="158"/>
        <v>22.651693397084543</v>
      </c>
    </row>
    <row r="1151" spans="1:9" ht="13.5" x14ac:dyDescent="0.25">
      <c r="A1151" s="3">
        <f>TITRES_STAT!B1154</f>
        <v>43685</v>
      </c>
      <c r="B1151" s="6">
        <f>TITRES_STAT!D1154</f>
        <v>104.57340000000001</v>
      </c>
      <c r="C1151" s="2">
        <f t="shared" si="153"/>
        <v>-1.4398999999999944</v>
      </c>
      <c r="D1151" s="2">
        <f t="shared" si="154"/>
        <v>0</v>
      </c>
      <c r="E1151" s="2">
        <f t="shared" si="155"/>
        <v>1.4398999999999944</v>
      </c>
      <c r="F1151" s="2">
        <f t="shared" si="161"/>
        <v>0.12860866436609811</v>
      </c>
      <c r="G1151" s="2">
        <f t="shared" si="161"/>
        <v>0.54200756004629391</v>
      </c>
      <c r="H1151" s="2">
        <f t="shared" si="157"/>
        <v>0.23728204889819876</v>
      </c>
      <c r="I1151" s="2">
        <f t="shared" si="158"/>
        <v>19.177684595804067</v>
      </c>
    </row>
    <row r="1152" spans="1:9" ht="13.5" x14ac:dyDescent="0.25">
      <c r="A1152" s="3">
        <f>TITRES_STAT!B1155</f>
        <v>43686</v>
      </c>
      <c r="B1152" s="6">
        <f>TITRES_STAT!D1155</f>
        <v>104.57340000000001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0.1194223311970911</v>
      </c>
      <c r="G1152" s="2">
        <f t="shared" si="161"/>
        <v>0.50329273432870147</v>
      </c>
      <c r="H1152" s="2">
        <f t="shared" si="157"/>
        <v>0.23728204889819876</v>
      </c>
      <c r="I1152" s="2">
        <f t="shared" si="158"/>
        <v>19.177684595804067</v>
      </c>
    </row>
    <row r="1153" spans="1:9" ht="13.5" x14ac:dyDescent="0.25">
      <c r="A1153" s="3">
        <f>TITRES_STAT!B1156</f>
        <v>43691</v>
      </c>
      <c r="B1153" s="6">
        <f>TITRES_STAT!D1156</f>
        <v>104.57340000000001</v>
      </c>
      <c r="C1153" s="2">
        <f t="shared" si="153"/>
        <v>0</v>
      </c>
      <c r="D1153" s="2">
        <f t="shared" si="154"/>
        <v>0</v>
      </c>
      <c r="E1153" s="2">
        <f t="shared" si="155"/>
        <v>0</v>
      </c>
      <c r="F1153" s="2">
        <f t="shared" si="161"/>
        <v>0.11089216468301318</v>
      </c>
      <c r="G1153" s="2">
        <f t="shared" si="161"/>
        <v>0.46734325330522275</v>
      </c>
      <c r="H1153" s="2">
        <f t="shared" si="157"/>
        <v>0.23728204889819882</v>
      </c>
      <c r="I1153" s="2">
        <f t="shared" si="158"/>
        <v>19.177684595804067</v>
      </c>
    </row>
    <row r="1154" spans="1:9" ht="13.5" x14ac:dyDescent="0.25">
      <c r="A1154" s="3">
        <f>TITRES_STAT!B1157</f>
        <v>43692</v>
      </c>
      <c r="B1154" s="6">
        <f>TITRES_STAT!D1157</f>
        <v>104.57340000000001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0.10297129577708367</v>
      </c>
      <c r="G1154" s="2">
        <f t="shared" si="161"/>
        <v>0.43396159235484971</v>
      </c>
      <c r="H1154" s="2">
        <f t="shared" si="157"/>
        <v>0.23728204889819882</v>
      </c>
      <c r="I1154" s="2">
        <f t="shared" si="158"/>
        <v>19.177684595804067</v>
      </c>
    </row>
    <row r="1155" spans="1:9" ht="13.5" x14ac:dyDescent="0.25">
      <c r="A1155" s="3">
        <f>TITRES_STAT!B1158</f>
        <v>43693</v>
      </c>
      <c r="B1155" s="6">
        <f>TITRES_STAT!D1158</f>
        <v>106.1823</v>
      </c>
      <c r="C1155" s="2">
        <f t="shared" ref="C1155:C1218" si="162">B1155-B1154</f>
        <v>1.6088999999999913</v>
      </c>
      <c r="D1155" s="2">
        <f t="shared" ref="D1155:D1218" si="163">IF(C1155&gt;0,C1155,0)</f>
        <v>1.6088999999999913</v>
      </c>
      <c r="E1155" s="2">
        <f t="shared" ref="E1155:E1218" si="164">IF(C1155&lt;0,-C1155,0)</f>
        <v>0</v>
      </c>
      <c r="F1155" s="2">
        <f t="shared" si="161"/>
        <v>0.21053763179300564</v>
      </c>
      <c r="G1155" s="2">
        <f t="shared" si="161"/>
        <v>0.40296433575807472</v>
      </c>
      <c r="H1155" s="2">
        <f t="shared" si="157"/>
        <v>0.5224721224942469</v>
      </c>
      <c r="I1155" s="2">
        <f t="shared" si="158"/>
        <v>34.317352336034062</v>
      </c>
    </row>
    <row r="1156" spans="1:9" ht="13.5" x14ac:dyDescent="0.25">
      <c r="A1156" s="3">
        <f>TITRES_STAT!B1159</f>
        <v>43696</v>
      </c>
      <c r="B1156" s="6">
        <f>TITRES_STAT!D1159</f>
        <v>106.1823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0.19549922952207668</v>
      </c>
      <c r="G1156" s="2">
        <f t="shared" si="161"/>
        <v>0.37418116891821224</v>
      </c>
      <c r="H1156" s="2">
        <f t="shared" si="157"/>
        <v>0.5224721224942469</v>
      </c>
      <c r="I1156" s="2">
        <f t="shared" si="158"/>
        <v>34.317352336034062</v>
      </c>
    </row>
    <row r="1157" spans="1:9" ht="13.5" x14ac:dyDescent="0.25">
      <c r="A1157" s="3">
        <f>TITRES_STAT!B1160</f>
        <v>43697</v>
      </c>
      <c r="B1157" s="6">
        <f>TITRES_STAT!D1160</f>
        <v>107.7911</v>
      </c>
      <c r="C1157" s="2">
        <f t="shared" si="162"/>
        <v>1.6088000000000022</v>
      </c>
      <c r="D1157" s="2">
        <f t="shared" si="163"/>
        <v>1.6088000000000022</v>
      </c>
      <c r="E1157" s="2">
        <f t="shared" si="164"/>
        <v>0</v>
      </c>
      <c r="F1157" s="2">
        <f t="shared" si="161"/>
        <v>0.29644928455621422</v>
      </c>
      <c r="G1157" s="2">
        <f t="shared" si="161"/>
        <v>0.34745394256691137</v>
      </c>
      <c r="H1157" s="2">
        <f t="shared" si="157"/>
        <v>0.85320454954724001</v>
      </c>
      <c r="I1157" s="2">
        <f t="shared" si="158"/>
        <v>46.039415873206657</v>
      </c>
    </row>
    <row r="1158" spans="1:9" ht="13.5" x14ac:dyDescent="0.25">
      <c r="A1158" s="3">
        <f>TITRES_STAT!B1161</f>
        <v>43698</v>
      </c>
      <c r="B1158" s="6">
        <f>TITRES_STAT!D1161</f>
        <v>107.7911</v>
      </c>
      <c r="C1158" s="2">
        <f t="shared" si="162"/>
        <v>0</v>
      </c>
      <c r="D1158" s="2">
        <f t="shared" si="163"/>
        <v>0</v>
      </c>
      <c r="E1158" s="2">
        <f t="shared" si="164"/>
        <v>0</v>
      </c>
      <c r="F1158" s="2">
        <f t="shared" si="161"/>
        <v>0.27527433565934178</v>
      </c>
      <c r="G1158" s="2">
        <f t="shared" si="161"/>
        <v>0.32263580381213197</v>
      </c>
      <c r="H1158" s="2">
        <f t="shared" si="157"/>
        <v>0.85320454954724012</v>
      </c>
      <c r="I1158" s="2">
        <f t="shared" si="158"/>
        <v>46.039415873206657</v>
      </c>
    </row>
    <row r="1159" spans="1:9" ht="13.5" x14ac:dyDescent="0.25">
      <c r="A1159" s="3">
        <f>TITRES_STAT!B1162</f>
        <v>43699</v>
      </c>
      <c r="B1159" s="6">
        <f>TITRES_STAT!D1162</f>
        <v>107.7911</v>
      </c>
      <c r="C1159" s="2">
        <f t="shared" si="162"/>
        <v>0</v>
      </c>
      <c r="D1159" s="2">
        <f t="shared" si="163"/>
        <v>0</v>
      </c>
      <c r="E1159" s="2">
        <f t="shared" si="164"/>
        <v>0</v>
      </c>
      <c r="F1159" s="2">
        <f t="shared" si="161"/>
        <v>0.25561188311224592</v>
      </c>
      <c r="G1159" s="2">
        <f t="shared" si="161"/>
        <v>0.29959038925412251</v>
      </c>
      <c r="H1159" s="2">
        <f t="shared" si="157"/>
        <v>0.85320454954724012</v>
      </c>
      <c r="I1159" s="2">
        <f t="shared" si="158"/>
        <v>46.039415873206657</v>
      </c>
    </row>
    <row r="1160" spans="1:9" ht="13.5" x14ac:dyDescent="0.25">
      <c r="A1160" s="3">
        <f>TITRES_STAT!B1163</f>
        <v>43700</v>
      </c>
      <c r="B1160" s="6">
        <f>TITRES_STAT!D1163</f>
        <v>107.7911</v>
      </c>
      <c r="C1160" s="2">
        <f t="shared" si="162"/>
        <v>0</v>
      </c>
      <c r="D1160" s="2">
        <f t="shared" si="163"/>
        <v>0</v>
      </c>
      <c r="E1160" s="2">
        <f t="shared" si="164"/>
        <v>0</v>
      </c>
      <c r="F1160" s="2">
        <f t="shared" si="161"/>
        <v>0.23735389146137123</v>
      </c>
      <c r="G1160" s="2">
        <f t="shared" si="161"/>
        <v>0.27819107573597091</v>
      </c>
      <c r="H1160" s="2">
        <f t="shared" si="157"/>
        <v>0.85320454954724012</v>
      </c>
      <c r="I1160" s="2">
        <f t="shared" si="158"/>
        <v>46.039415873206657</v>
      </c>
    </row>
    <row r="1161" spans="1:9" ht="13.5" x14ac:dyDescent="0.25">
      <c r="A1161" s="3">
        <f>TITRES_STAT!B1164</f>
        <v>43703</v>
      </c>
      <c r="B1161" s="6">
        <f>TITRES_STAT!D1164</f>
        <v>107.7911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0.22040004207127328</v>
      </c>
      <c r="G1161" s="2">
        <f t="shared" si="161"/>
        <v>0.25832028461197298</v>
      </c>
      <c r="H1161" s="2">
        <f t="shared" si="157"/>
        <v>0.85320454954724012</v>
      </c>
      <c r="I1161" s="2">
        <f t="shared" si="158"/>
        <v>46.039415873206657</v>
      </c>
    </row>
    <row r="1162" spans="1:9" ht="13.5" x14ac:dyDescent="0.25">
      <c r="A1162" s="3">
        <f>TITRES_STAT!B1165</f>
        <v>43704</v>
      </c>
      <c r="B1162" s="6">
        <f>TITRES_STAT!D1165</f>
        <v>107.7911</v>
      </c>
      <c r="C1162" s="2">
        <f t="shared" si="162"/>
        <v>0</v>
      </c>
      <c r="D1162" s="2">
        <f t="shared" si="163"/>
        <v>0</v>
      </c>
      <c r="E1162" s="2">
        <f t="shared" si="164"/>
        <v>0</v>
      </c>
      <c r="F1162" s="2">
        <f t="shared" si="161"/>
        <v>0.20465718192332519</v>
      </c>
      <c r="G1162" s="2">
        <f t="shared" si="161"/>
        <v>0.23986883571111778</v>
      </c>
      <c r="H1162" s="2">
        <f t="shared" si="157"/>
        <v>0.85320454954724012</v>
      </c>
      <c r="I1162" s="2">
        <f t="shared" si="158"/>
        <v>46.039415873206657</v>
      </c>
    </row>
    <row r="1163" spans="1:9" ht="13.5" x14ac:dyDescent="0.25">
      <c r="A1163" s="3">
        <f>TITRES_STAT!B1166</f>
        <v>43705</v>
      </c>
      <c r="B1163" s="6">
        <f>TITRES_STAT!D1166</f>
        <v>107.7911</v>
      </c>
      <c r="C1163" s="2">
        <f t="shared" si="162"/>
        <v>0</v>
      </c>
      <c r="D1163" s="2">
        <f t="shared" si="163"/>
        <v>0</v>
      </c>
      <c r="E1163" s="2">
        <f t="shared" si="164"/>
        <v>0</v>
      </c>
      <c r="F1163" s="2">
        <f t="shared" si="161"/>
        <v>0.19003881178594481</v>
      </c>
      <c r="G1163" s="2">
        <f t="shared" si="161"/>
        <v>0.22273534744603793</v>
      </c>
      <c r="H1163" s="2">
        <f t="shared" si="157"/>
        <v>0.85320454954724012</v>
      </c>
      <c r="I1163" s="2">
        <f t="shared" si="158"/>
        <v>46.039415873206657</v>
      </c>
    </row>
    <row r="1164" spans="1:9" ht="13.5" x14ac:dyDescent="0.25">
      <c r="A1164" s="3">
        <f>TITRES_STAT!B1167</f>
        <v>43706</v>
      </c>
      <c r="B1164" s="6">
        <f>TITRES_STAT!D1167</f>
        <v>107.7911</v>
      </c>
      <c r="C1164" s="2">
        <f t="shared" si="162"/>
        <v>0</v>
      </c>
      <c r="D1164" s="2">
        <f t="shared" si="163"/>
        <v>0</v>
      </c>
      <c r="E1164" s="2">
        <f t="shared" si="164"/>
        <v>0</v>
      </c>
      <c r="F1164" s="2">
        <f t="shared" si="161"/>
        <v>0.17646461094409163</v>
      </c>
      <c r="G1164" s="2">
        <f t="shared" si="161"/>
        <v>0.20682567977132091</v>
      </c>
      <c r="H1164" s="2">
        <f t="shared" si="157"/>
        <v>0.85320454954724034</v>
      </c>
      <c r="I1164" s="2">
        <f t="shared" si="158"/>
        <v>46.039415873206671</v>
      </c>
    </row>
    <row r="1165" spans="1:9" ht="13.5" x14ac:dyDescent="0.25">
      <c r="A1165" s="3">
        <f>TITRES_STAT!B1168</f>
        <v>43707</v>
      </c>
      <c r="B1165" s="6">
        <f>TITRES_STAT!D1168</f>
        <v>104.57340000000001</v>
      </c>
      <c r="C1165" s="2">
        <f t="shared" si="162"/>
        <v>-3.2176999999999936</v>
      </c>
      <c r="D1165" s="2">
        <f t="shared" si="163"/>
        <v>0</v>
      </c>
      <c r="E1165" s="2">
        <f t="shared" si="164"/>
        <v>3.2176999999999936</v>
      </c>
      <c r="F1165" s="2">
        <f t="shared" ref="F1165:G1180" si="165">((F1164*13)+D1165)/14</f>
        <v>0.16385999587665651</v>
      </c>
      <c r="G1165" s="2">
        <f t="shared" si="165"/>
        <v>0.42188813121622609</v>
      </c>
      <c r="H1165" s="2">
        <f t="shared" si="157"/>
        <v>0.38839678993641796</v>
      </c>
      <c r="I1165" s="2">
        <f t="shared" si="158"/>
        <v>27.974480548475242</v>
      </c>
    </row>
    <row r="1166" spans="1:9" ht="13.5" x14ac:dyDescent="0.25">
      <c r="A1166" s="3">
        <f>TITRES_STAT!B1169</f>
        <v>43710</v>
      </c>
      <c r="B1166" s="6">
        <f>TITRES_STAT!D1169</f>
        <v>102.1602</v>
      </c>
      <c r="C1166" s="2">
        <f t="shared" si="162"/>
        <v>-2.4132000000000033</v>
      </c>
      <c r="D1166" s="2">
        <f t="shared" si="163"/>
        <v>0</v>
      </c>
      <c r="E1166" s="2">
        <f t="shared" si="164"/>
        <v>2.4132000000000033</v>
      </c>
      <c r="F1166" s="2">
        <f t="shared" si="165"/>
        <v>0.15215571045689533</v>
      </c>
      <c r="G1166" s="2">
        <f t="shared" si="165"/>
        <v>0.56412469327221015</v>
      </c>
      <c r="H1166" s="2">
        <f t="shared" si="157"/>
        <v>0.26971999678708408</v>
      </c>
      <c r="I1166" s="2">
        <f t="shared" si="158"/>
        <v>21.242478457422663</v>
      </c>
    </row>
    <row r="1167" spans="1:9" ht="13.5" x14ac:dyDescent="0.25">
      <c r="A1167" s="3">
        <f>TITRES_STAT!B1170</f>
        <v>43711</v>
      </c>
      <c r="B1167" s="6">
        <f>TITRES_STAT!D1170</f>
        <v>105.22499999999999</v>
      </c>
      <c r="C1167" s="2">
        <f t="shared" si="162"/>
        <v>3.0647999999999911</v>
      </c>
      <c r="D1167" s="2">
        <f t="shared" si="163"/>
        <v>3.0647999999999911</v>
      </c>
      <c r="E1167" s="2">
        <f t="shared" si="164"/>
        <v>0</v>
      </c>
      <c r="F1167" s="2">
        <f t="shared" si="165"/>
        <v>0.36020173113854498</v>
      </c>
      <c r="G1167" s="2">
        <f t="shared" si="165"/>
        <v>0.5238300723241951</v>
      </c>
      <c r="H1167" s="2">
        <f t="shared" si="157"/>
        <v>0.68763087529579325</v>
      </c>
      <c r="I1167" s="2">
        <f t="shared" si="158"/>
        <v>40.745336279491283</v>
      </c>
    </row>
    <row r="1168" spans="1:9" ht="13.5" x14ac:dyDescent="0.25">
      <c r="A1168" s="3">
        <f>TITRES_STAT!B1171</f>
        <v>43712</v>
      </c>
      <c r="B1168" s="6">
        <f>TITRES_STAT!D1171</f>
        <v>106.1823</v>
      </c>
      <c r="C1168" s="2">
        <f t="shared" si="162"/>
        <v>0.95730000000000359</v>
      </c>
      <c r="D1168" s="2">
        <f t="shared" si="163"/>
        <v>0.95730000000000359</v>
      </c>
      <c r="E1168" s="2">
        <f t="shared" si="164"/>
        <v>0</v>
      </c>
      <c r="F1168" s="2">
        <f t="shared" si="165"/>
        <v>0.40285160748579202</v>
      </c>
      <c r="G1168" s="2">
        <f t="shared" si="165"/>
        <v>0.48641363858675257</v>
      </c>
      <c r="H1168" s="2">
        <f t="shared" si="157"/>
        <v>0.82820787808552132</v>
      </c>
      <c r="I1168" s="2">
        <f t="shared" si="158"/>
        <v>45.301625051129925</v>
      </c>
    </row>
    <row r="1169" spans="1:9" ht="13.5" x14ac:dyDescent="0.25">
      <c r="A1169" s="3">
        <f>TITRES_STAT!B1172</f>
        <v>43713</v>
      </c>
      <c r="B1169" s="6">
        <f>TITRES_STAT!D1172</f>
        <v>106.1823</v>
      </c>
      <c r="C1169" s="2">
        <f t="shared" si="162"/>
        <v>0</v>
      </c>
      <c r="D1169" s="2">
        <f t="shared" si="163"/>
        <v>0</v>
      </c>
      <c r="E1169" s="2">
        <f t="shared" si="164"/>
        <v>0</v>
      </c>
      <c r="F1169" s="2">
        <f t="shared" si="165"/>
        <v>0.37407649266537829</v>
      </c>
      <c r="G1169" s="2">
        <f t="shared" si="165"/>
        <v>0.45166980725912736</v>
      </c>
      <c r="H1169" s="2">
        <f t="shared" ref="H1169:H1232" si="166">F1169/G1169</f>
        <v>0.82820787808552132</v>
      </c>
      <c r="I1169" s="2">
        <f t="shared" ref="I1169:I1232" si="167">IF(G1169=0,100,100-(100/(1+H1169)))</f>
        <v>45.301625051129925</v>
      </c>
    </row>
    <row r="1170" spans="1:9" ht="13.5" x14ac:dyDescent="0.25">
      <c r="A1170" s="3">
        <f>TITRES_STAT!B1173</f>
        <v>43714</v>
      </c>
      <c r="B1170" s="6">
        <f>TITRES_STAT!D1173</f>
        <v>106.1823</v>
      </c>
      <c r="C1170" s="2">
        <f t="shared" si="162"/>
        <v>0</v>
      </c>
      <c r="D1170" s="2">
        <f t="shared" si="163"/>
        <v>0</v>
      </c>
      <c r="E1170" s="2">
        <f t="shared" si="164"/>
        <v>0</v>
      </c>
      <c r="F1170" s="2">
        <f t="shared" si="165"/>
        <v>0.34735674318927984</v>
      </c>
      <c r="G1170" s="2">
        <f t="shared" si="165"/>
        <v>0.41940767816918972</v>
      </c>
      <c r="H1170" s="2">
        <f t="shared" si="166"/>
        <v>0.82820787808552132</v>
      </c>
      <c r="I1170" s="2">
        <f t="shared" si="167"/>
        <v>45.301625051129925</v>
      </c>
    </row>
    <row r="1171" spans="1:9" ht="13.5" x14ac:dyDescent="0.25">
      <c r="A1171" s="3">
        <f>TITRES_STAT!B1174</f>
        <v>43717</v>
      </c>
      <c r="B1171" s="6">
        <f>TITRES_STAT!D1174</f>
        <v>106.1823</v>
      </c>
      <c r="C1171" s="2">
        <f t="shared" si="162"/>
        <v>0</v>
      </c>
      <c r="D1171" s="2">
        <f t="shared" si="163"/>
        <v>0</v>
      </c>
      <c r="E1171" s="2">
        <f t="shared" si="164"/>
        <v>0</v>
      </c>
      <c r="F1171" s="2">
        <f t="shared" si="165"/>
        <v>0.32254554724718842</v>
      </c>
      <c r="G1171" s="2">
        <f t="shared" si="165"/>
        <v>0.38944998687139043</v>
      </c>
      <c r="H1171" s="2">
        <f t="shared" si="166"/>
        <v>0.82820787808552132</v>
      </c>
      <c r="I1171" s="2">
        <f t="shared" si="167"/>
        <v>45.301625051129925</v>
      </c>
    </row>
    <row r="1172" spans="1:9" ht="13.5" x14ac:dyDescent="0.25">
      <c r="A1172" s="3">
        <f>TITRES_STAT!B1175</f>
        <v>43718</v>
      </c>
      <c r="B1172" s="6">
        <f>TITRES_STAT!D1175</f>
        <v>106.327</v>
      </c>
      <c r="C1172" s="2">
        <f t="shared" si="162"/>
        <v>0.14470000000000027</v>
      </c>
      <c r="D1172" s="2">
        <f t="shared" si="163"/>
        <v>0.14470000000000027</v>
      </c>
      <c r="E1172" s="2">
        <f t="shared" si="164"/>
        <v>0</v>
      </c>
      <c r="F1172" s="2">
        <f t="shared" si="165"/>
        <v>0.30984229387238926</v>
      </c>
      <c r="G1172" s="2">
        <f t="shared" si="165"/>
        <v>0.36163213066629113</v>
      </c>
      <c r="H1172" s="2">
        <f t="shared" si="166"/>
        <v>0.85678861914597748</v>
      </c>
      <c r="I1172" s="2">
        <f t="shared" si="167"/>
        <v>46.143573388555879</v>
      </c>
    </row>
    <row r="1173" spans="1:9" ht="13.5" x14ac:dyDescent="0.25">
      <c r="A1173" s="3">
        <f>TITRES_STAT!B1176</f>
        <v>43719</v>
      </c>
      <c r="B1173" s="6">
        <f>TITRES_STAT!D1176</f>
        <v>106.327</v>
      </c>
      <c r="C1173" s="2">
        <f t="shared" si="162"/>
        <v>0</v>
      </c>
      <c r="D1173" s="2">
        <f t="shared" si="163"/>
        <v>0</v>
      </c>
      <c r="E1173" s="2">
        <f t="shared" si="164"/>
        <v>0</v>
      </c>
      <c r="F1173" s="2">
        <f t="shared" si="165"/>
        <v>0.28771070145293287</v>
      </c>
      <c r="G1173" s="2">
        <f t="shared" si="165"/>
        <v>0.33580126419012751</v>
      </c>
      <c r="H1173" s="2">
        <f t="shared" si="166"/>
        <v>0.85678861914597726</v>
      </c>
      <c r="I1173" s="2">
        <f t="shared" si="167"/>
        <v>46.143573388555872</v>
      </c>
    </row>
    <row r="1174" spans="1:9" ht="13.5" x14ac:dyDescent="0.25">
      <c r="A1174" s="3">
        <f>TITRES_STAT!B1177</f>
        <v>43720</v>
      </c>
      <c r="B1174" s="6">
        <f>TITRES_STAT!D1177</f>
        <v>106.327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0.26715993706343766</v>
      </c>
      <c r="G1174" s="2">
        <f t="shared" si="165"/>
        <v>0.31181545960511842</v>
      </c>
      <c r="H1174" s="2">
        <f t="shared" si="166"/>
        <v>0.85678861914597726</v>
      </c>
      <c r="I1174" s="2">
        <f t="shared" si="167"/>
        <v>46.143573388555872</v>
      </c>
    </row>
    <row r="1175" spans="1:9" ht="13.5" x14ac:dyDescent="0.25">
      <c r="A1175" s="3">
        <f>TITRES_STAT!B1178</f>
        <v>43721</v>
      </c>
      <c r="B1175" s="6">
        <f>TITRES_STAT!D1178</f>
        <v>106.07769999999999</v>
      </c>
      <c r="C1175" s="2">
        <f t="shared" si="162"/>
        <v>-0.24930000000000518</v>
      </c>
      <c r="D1175" s="2">
        <f t="shared" si="163"/>
        <v>0</v>
      </c>
      <c r="E1175" s="2">
        <f t="shared" si="164"/>
        <v>0.24930000000000518</v>
      </c>
      <c r="F1175" s="2">
        <f t="shared" si="165"/>
        <v>0.24807708441604928</v>
      </c>
      <c r="G1175" s="2">
        <f t="shared" si="165"/>
        <v>0.30735006963332462</v>
      </c>
      <c r="H1175" s="2">
        <f t="shared" si="166"/>
        <v>0.8071482941650564</v>
      </c>
      <c r="I1175" s="2">
        <f t="shared" si="167"/>
        <v>44.664198105445315</v>
      </c>
    </row>
    <row r="1176" spans="1:9" ht="13.5" x14ac:dyDescent="0.25">
      <c r="A1176" s="3">
        <f>TITRES_STAT!B1179</f>
        <v>43724</v>
      </c>
      <c r="B1176" s="6">
        <f>TITRES_STAT!D1179</f>
        <v>101.3558</v>
      </c>
      <c r="C1176" s="2">
        <f t="shared" si="162"/>
        <v>-4.7218999999999909</v>
      </c>
      <c r="D1176" s="2">
        <f t="shared" si="163"/>
        <v>0</v>
      </c>
      <c r="E1176" s="2">
        <f t="shared" si="164"/>
        <v>4.7218999999999909</v>
      </c>
      <c r="F1176" s="2">
        <f t="shared" si="165"/>
        <v>0.23035729267204577</v>
      </c>
      <c r="G1176" s="2">
        <f t="shared" si="165"/>
        <v>0.62267506465951505</v>
      </c>
      <c r="H1176" s="2">
        <f t="shared" si="166"/>
        <v>0.36994783595197833</v>
      </c>
      <c r="I1176" s="2">
        <f t="shared" si="167"/>
        <v>27.004519898007729</v>
      </c>
    </row>
    <row r="1177" spans="1:9" ht="13.5" x14ac:dyDescent="0.25">
      <c r="A1177" s="3">
        <f>TITRES_STAT!B1180</f>
        <v>43725</v>
      </c>
      <c r="B1177" s="6">
        <f>TITRES_STAT!D1180</f>
        <v>104.3965</v>
      </c>
      <c r="C1177" s="2">
        <f t="shared" si="162"/>
        <v>3.0407000000000011</v>
      </c>
      <c r="D1177" s="2">
        <f t="shared" si="163"/>
        <v>3.0407000000000011</v>
      </c>
      <c r="E1177" s="2">
        <f t="shared" si="164"/>
        <v>0</v>
      </c>
      <c r="F1177" s="2">
        <f t="shared" si="165"/>
        <v>0.4310960574811854</v>
      </c>
      <c r="G1177" s="2">
        <f t="shared" si="165"/>
        <v>0.57819827432669257</v>
      </c>
      <c r="H1177" s="2">
        <f t="shared" si="166"/>
        <v>0.74558516796542407</v>
      </c>
      <c r="I1177" s="2">
        <f t="shared" si="167"/>
        <v>42.712620480984306</v>
      </c>
    </row>
    <row r="1178" spans="1:9" ht="13.5" x14ac:dyDescent="0.25">
      <c r="A1178" s="3">
        <f>TITRES_STAT!B1181</f>
        <v>43726</v>
      </c>
      <c r="B1178" s="6">
        <f>TITRES_STAT!D1181</f>
        <v>106.1823</v>
      </c>
      <c r="C1178" s="2">
        <f t="shared" si="162"/>
        <v>1.7857999999999947</v>
      </c>
      <c r="D1178" s="2">
        <f t="shared" si="163"/>
        <v>1.7857999999999947</v>
      </c>
      <c r="E1178" s="2">
        <f t="shared" si="164"/>
        <v>0</v>
      </c>
      <c r="F1178" s="2">
        <f t="shared" si="165"/>
        <v>0.52786062480395757</v>
      </c>
      <c r="G1178" s="2">
        <f t="shared" si="165"/>
        <v>0.53689839758907165</v>
      </c>
      <c r="H1178" s="2">
        <f t="shared" si="166"/>
        <v>0.9831666981579793</v>
      </c>
      <c r="I1178" s="2">
        <f t="shared" si="167"/>
        <v>49.575595388485091</v>
      </c>
    </row>
    <row r="1179" spans="1:9" ht="13.5" x14ac:dyDescent="0.25">
      <c r="A1179" s="3">
        <f>TITRES_STAT!B1182</f>
        <v>43727</v>
      </c>
      <c r="B1179" s="6">
        <f>TITRES_STAT!D1182</f>
        <v>106.1823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0.49015629446081777</v>
      </c>
      <c r="G1179" s="2">
        <f t="shared" si="165"/>
        <v>0.49854851204699507</v>
      </c>
      <c r="H1179" s="2">
        <f t="shared" si="166"/>
        <v>0.98316669815797941</v>
      </c>
      <c r="I1179" s="2">
        <f t="shared" si="167"/>
        <v>49.575595388485098</v>
      </c>
    </row>
    <row r="1180" spans="1:9" ht="13.5" x14ac:dyDescent="0.25">
      <c r="A1180" s="3">
        <f>TITRES_STAT!B1183</f>
        <v>43728</v>
      </c>
      <c r="B1180" s="6">
        <f>TITRES_STAT!D1183</f>
        <v>106.1823</v>
      </c>
      <c r="C1180" s="2">
        <f t="shared" si="162"/>
        <v>0</v>
      </c>
      <c r="D1180" s="2">
        <f t="shared" si="163"/>
        <v>0</v>
      </c>
      <c r="E1180" s="2">
        <f t="shared" si="164"/>
        <v>0</v>
      </c>
      <c r="F1180" s="2">
        <f t="shared" si="165"/>
        <v>0.45514513057075934</v>
      </c>
      <c r="G1180" s="2">
        <f t="shared" si="165"/>
        <v>0.46293790404363827</v>
      </c>
      <c r="H1180" s="2">
        <f t="shared" si="166"/>
        <v>0.98316669815797941</v>
      </c>
      <c r="I1180" s="2">
        <f t="shared" si="167"/>
        <v>49.575595388485098</v>
      </c>
    </row>
    <row r="1181" spans="1:9" ht="13.5" x14ac:dyDescent="0.25">
      <c r="A1181" s="3">
        <f>TITRES_STAT!B1184</f>
        <v>43731</v>
      </c>
      <c r="B1181" s="6">
        <f>TITRES_STAT!D1184</f>
        <v>106.1823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0.42263476410141937</v>
      </c>
      <c r="G1181" s="2">
        <f t="shared" si="168"/>
        <v>0.4298709108976641</v>
      </c>
      <c r="H1181" s="2">
        <f t="shared" si="166"/>
        <v>0.98316669815797941</v>
      </c>
      <c r="I1181" s="2">
        <f t="shared" si="167"/>
        <v>49.575595388485098</v>
      </c>
    </row>
    <row r="1182" spans="1:9" ht="13.5" x14ac:dyDescent="0.25">
      <c r="A1182" s="3">
        <f>TITRES_STAT!B1185</f>
        <v>43732</v>
      </c>
      <c r="B1182" s="6">
        <f>TITRES_STAT!D1185</f>
        <v>106.1823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0.39244656666560374</v>
      </c>
      <c r="G1182" s="2">
        <f t="shared" si="168"/>
        <v>0.39916584583354525</v>
      </c>
      <c r="H1182" s="2">
        <f t="shared" si="166"/>
        <v>0.98316669815797941</v>
      </c>
      <c r="I1182" s="2">
        <f t="shared" si="167"/>
        <v>49.575595388485098</v>
      </c>
    </row>
    <row r="1183" spans="1:9" ht="13.5" x14ac:dyDescent="0.25">
      <c r="A1183" s="3">
        <f>TITRES_STAT!B1186</f>
        <v>43733</v>
      </c>
      <c r="B1183" s="6">
        <f>TITRES_STAT!D1186</f>
        <v>108.99769999999999</v>
      </c>
      <c r="C1183" s="2">
        <f t="shared" si="162"/>
        <v>2.8153999999999968</v>
      </c>
      <c r="D1183" s="2">
        <f t="shared" si="163"/>
        <v>2.8153999999999968</v>
      </c>
      <c r="E1183" s="2">
        <f t="shared" si="164"/>
        <v>0</v>
      </c>
      <c r="F1183" s="2">
        <f t="shared" si="168"/>
        <v>0.56551466904663183</v>
      </c>
      <c r="G1183" s="2">
        <f t="shared" si="168"/>
        <v>0.37065399970257779</v>
      </c>
      <c r="H1183" s="2">
        <f t="shared" si="166"/>
        <v>1.5257212103482365</v>
      </c>
      <c r="I1183" s="2">
        <f t="shared" si="167"/>
        <v>60.407348368344898</v>
      </c>
    </row>
    <row r="1184" spans="1:9" ht="13.5" x14ac:dyDescent="0.25">
      <c r="A1184" s="3">
        <f>TITRES_STAT!B1187</f>
        <v>43734</v>
      </c>
      <c r="B1184" s="6">
        <f>TITRES_STAT!D1187</f>
        <v>111.604</v>
      </c>
      <c r="C1184" s="2">
        <f t="shared" si="162"/>
        <v>2.6063000000000045</v>
      </c>
      <c r="D1184" s="2">
        <f t="shared" si="163"/>
        <v>2.6063000000000045</v>
      </c>
      <c r="E1184" s="2">
        <f t="shared" si="164"/>
        <v>0</v>
      </c>
      <c r="F1184" s="2">
        <f t="shared" si="168"/>
        <v>0.71128504982901564</v>
      </c>
      <c r="G1184" s="2">
        <f t="shared" si="168"/>
        <v>0.34417871400953653</v>
      </c>
      <c r="H1184" s="2">
        <f t="shared" si="166"/>
        <v>2.0666154555081153</v>
      </c>
      <c r="I1184" s="2">
        <f t="shared" si="167"/>
        <v>67.390759796640111</v>
      </c>
    </row>
    <row r="1185" spans="1:9" ht="13.5" x14ac:dyDescent="0.25">
      <c r="A1185" s="3">
        <f>TITRES_STAT!B1188</f>
        <v>43735</v>
      </c>
      <c r="B1185" s="6">
        <f>TITRES_STAT!D1188</f>
        <v>108.27370000000001</v>
      </c>
      <c r="C1185" s="2">
        <f t="shared" si="162"/>
        <v>-3.330299999999994</v>
      </c>
      <c r="D1185" s="2">
        <f t="shared" si="163"/>
        <v>0</v>
      </c>
      <c r="E1185" s="2">
        <f t="shared" si="164"/>
        <v>3.330299999999994</v>
      </c>
      <c r="F1185" s="2">
        <f t="shared" si="168"/>
        <v>0.66047897484122875</v>
      </c>
      <c r="G1185" s="2">
        <f t="shared" si="168"/>
        <v>0.55747309158028346</v>
      </c>
      <c r="H1185" s="2">
        <f t="shared" si="166"/>
        <v>1.184772834450093</v>
      </c>
      <c r="I1185" s="2">
        <f t="shared" si="167"/>
        <v>54.228650950262299</v>
      </c>
    </row>
    <row r="1186" spans="1:9" ht="13.5" x14ac:dyDescent="0.25">
      <c r="A1186" s="3">
        <f>TITRES_STAT!B1189</f>
        <v>43738</v>
      </c>
      <c r="B1186" s="6">
        <f>TITRES_STAT!D1189</f>
        <v>108.27370000000001</v>
      </c>
      <c r="C1186" s="2">
        <f t="shared" si="162"/>
        <v>0</v>
      </c>
      <c r="D1186" s="2">
        <f t="shared" si="163"/>
        <v>0</v>
      </c>
      <c r="E1186" s="2">
        <f t="shared" si="164"/>
        <v>0</v>
      </c>
      <c r="F1186" s="2">
        <f t="shared" si="168"/>
        <v>0.61330190520971239</v>
      </c>
      <c r="G1186" s="2">
        <f t="shared" si="168"/>
        <v>0.51765358503883463</v>
      </c>
      <c r="H1186" s="2">
        <f t="shared" si="166"/>
        <v>1.184772834450093</v>
      </c>
      <c r="I1186" s="2">
        <f t="shared" si="167"/>
        <v>54.228650950262299</v>
      </c>
    </row>
    <row r="1187" spans="1:9" ht="13.5" x14ac:dyDescent="0.25">
      <c r="A1187" s="3">
        <f>TITRES_STAT!B1190</f>
        <v>43739</v>
      </c>
      <c r="B1187" s="6">
        <f>TITRES_STAT!D1190</f>
        <v>105.0561</v>
      </c>
      <c r="C1187" s="2">
        <f t="shared" si="162"/>
        <v>-3.2176000000000045</v>
      </c>
      <c r="D1187" s="2">
        <f t="shared" si="163"/>
        <v>0</v>
      </c>
      <c r="E1187" s="2">
        <f t="shared" si="164"/>
        <v>3.2176000000000045</v>
      </c>
      <c r="F1187" s="2">
        <f t="shared" si="168"/>
        <v>0.56949462626616154</v>
      </c>
      <c r="G1187" s="2">
        <f t="shared" si="168"/>
        <v>0.71050690039320386</v>
      </c>
      <c r="H1187" s="2">
        <f t="shared" si="166"/>
        <v>0.801532857669638</v>
      </c>
      <c r="I1187" s="2">
        <f t="shared" si="167"/>
        <v>44.491714611658871</v>
      </c>
    </row>
    <row r="1188" spans="1:9" ht="13.5" x14ac:dyDescent="0.25">
      <c r="A1188" s="3">
        <f>TITRES_STAT!B1191</f>
        <v>43740</v>
      </c>
      <c r="B1188" s="6">
        <f>TITRES_STAT!D1191</f>
        <v>108.19329999999999</v>
      </c>
      <c r="C1188" s="2">
        <f t="shared" si="162"/>
        <v>3.1371999999999929</v>
      </c>
      <c r="D1188" s="2">
        <f t="shared" si="163"/>
        <v>3.1371999999999929</v>
      </c>
      <c r="E1188" s="2">
        <f t="shared" si="164"/>
        <v>0</v>
      </c>
      <c r="F1188" s="2">
        <f t="shared" si="168"/>
        <v>0.75290215296143514</v>
      </c>
      <c r="G1188" s="2">
        <f t="shared" si="168"/>
        <v>0.65975640750797493</v>
      </c>
      <c r="H1188" s="2">
        <f t="shared" si="166"/>
        <v>1.1411820247495426</v>
      </c>
      <c r="I1188" s="2">
        <f t="shared" si="167"/>
        <v>53.296824443640119</v>
      </c>
    </row>
    <row r="1189" spans="1:9" ht="13.5" x14ac:dyDescent="0.25">
      <c r="A1189" s="3">
        <f>TITRES_STAT!B1192</f>
        <v>43741</v>
      </c>
      <c r="B1189" s="6">
        <f>TITRES_STAT!D1192</f>
        <v>110.2043</v>
      </c>
      <c r="C1189" s="2">
        <f t="shared" si="162"/>
        <v>2.0110000000000099</v>
      </c>
      <c r="D1189" s="2">
        <f t="shared" si="163"/>
        <v>2.0110000000000099</v>
      </c>
      <c r="E1189" s="2">
        <f t="shared" si="164"/>
        <v>0</v>
      </c>
      <c r="F1189" s="2">
        <f t="shared" si="168"/>
        <v>0.84276628489276195</v>
      </c>
      <c r="G1189" s="2">
        <f t="shared" si="168"/>
        <v>0.61263094982883382</v>
      </c>
      <c r="H1189" s="2">
        <f t="shared" si="166"/>
        <v>1.3756508467752517</v>
      </c>
      <c r="I1189" s="2">
        <f t="shared" si="167"/>
        <v>57.906272238724952</v>
      </c>
    </row>
    <row r="1190" spans="1:9" ht="13.5" x14ac:dyDescent="0.25">
      <c r="A1190" s="3">
        <f>TITRES_STAT!B1193</f>
        <v>43742</v>
      </c>
      <c r="B1190" s="6">
        <f>TITRES_STAT!D1193</f>
        <v>106.9867</v>
      </c>
      <c r="C1190" s="2">
        <f t="shared" si="162"/>
        <v>-3.2176000000000045</v>
      </c>
      <c r="D1190" s="2">
        <f t="shared" si="163"/>
        <v>0</v>
      </c>
      <c r="E1190" s="2">
        <f t="shared" si="164"/>
        <v>3.2176000000000045</v>
      </c>
      <c r="F1190" s="2">
        <f t="shared" si="168"/>
        <v>0.78256869311470745</v>
      </c>
      <c r="G1190" s="2">
        <f t="shared" si="168"/>
        <v>0.79870016769820318</v>
      </c>
      <c r="H1190" s="2">
        <f t="shared" si="166"/>
        <v>0.97980284062042267</v>
      </c>
      <c r="I1190" s="2">
        <f t="shared" si="167"/>
        <v>49.489919931288512</v>
      </c>
    </row>
    <row r="1191" spans="1:9" ht="13.5" x14ac:dyDescent="0.25">
      <c r="A1191" s="3">
        <f>TITRES_STAT!B1194</f>
        <v>43745</v>
      </c>
      <c r="B1191" s="6">
        <f>TITRES_STAT!D1194</f>
        <v>110.19629999999999</v>
      </c>
      <c r="C1191" s="2">
        <f t="shared" si="162"/>
        <v>3.2095999999999947</v>
      </c>
      <c r="D1191" s="2">
        <f t="shared" si="163"/>
        <v>3.2095999999999947</v>
      </c>
      <c r="E1191" s="2">
        <f t="shared" si="164"/>
        <v>0</v>
      </c>
      <c r="F1191" s="2">
        <f t="shared" si="168"/>
        <v>0.95592807217794218</v>
      </c>
      <c r="G1191" s="2">
        <f t="shared" si="168"/>
        <v>0.74165015571976001</v>
      </c>
      <c r="H1191" s="2">
        <f t="shared" si="166"/>
        <v>1.2889204765961773</v>
      </c>
      <c r="I1191" s="2">
        <f t="shared" si="167"/>
        <v>56.311282535814151</v>
      </c>
    </row>
    <row r="1192" spans="1:9" ht="13.5" x14ac:dyDescent="0.25">
      <c r="A1192" s="3">
        <f>TITRES_STAT!B1195</f>
        <v>43746</v>
      </c>
      <c r="B1192" s="6">
        <f>TITRES_STAT!D1195</f>
        <v>110.2043</v>
      </c>
      <c r="C1192" s="2">
        <f t="shared" si="162"/>
        <v>8.0000000000097771E-3</v>
      </c>
      <c r="D1192" s="2">
        <f t="shared" si="163"/>
        <v>8.0000000000097771E-3</v>
      </c>
      <c r="E1192" s="2">
        <f t="shared" si="164"/>
        <v>0</v>
      </c>
      <c r="F1192" s="2">
        <f t="shared" si="168"/>
        <v>0.88821892416523274</v>
      </c>
      <c r="G1192" s="2">
        <f t="shared" si="168"/>
        <v>0.68867514459692003</v>
      </c>
      <c r="H1192" s="2">
        <f t="shared" si="166"/>
        <v>1.2897502271337311</v>
      </c>
      <c r="I1192" s="2">
        <f t="shared" si="167"/>
        <v>56.327114278670372</v>
      </c>
    </row>
    <row r="1193" spans="1:9" ht="13.5" x14ac:dyDescent="0.25">
      <c r="A1193" s="3">
        <f>TITRES_STAT!B1196</f>
        <v>43747</v>
      </c>
      <c r="B1193" s="6">
        <f>TITRES_STAT!D1196</f>
        <v>110.2043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0.82477471529628754</v>
      </c>
      <c r="G1193" s="2">
        <f t="shared" si="168"/>
        <v>0.63948406283999726</v>
      </c>
      <c r="H1193" s="2">
        <f t="shared" si="166"/>
        <v>1.2897502271337309</v>
      </c>
      <c r="I1193" s="2">
        <f t="shared" si="167"/>
        <v>56.327114278670372</v>
      </c>
    </row>
    <row r="1194" spans="1:9" ht="13.5" x14ac:dyDescent="0.25">
      <c r="A1194" s="3">
        <f>TITRES_STAT!B1197</f>
        <v>43748</v>
      </c>
      <c r="B1194" s="6">
        <f>TITRES_STAT!D1197</f>
        <v>110.2043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0.76586223563226696</v>
      </c>
      <c r="G1194" s="2">
        <f t="shared" si="168"/>
        <v>0.59380662977999754</v>
      </c>
      <c r="H1194" s="2">
        <f t="shared" si="166"/>
        <v>1.2897502271337307</v>
      </c>
      <c r="I1194" s="2">
        <f t="shared" si="167"/>
        <v>56.327114278670365</v>
      </c>
    </row>
    <row r="1195" spans="1:9" ht="13.5" x14ac:dyDescent="0.25">
      <c r="A1195" s="3">
        <f>TITRES_STAT!B1198</f>
        <v>43749</v>
      </c>
      <c r="B1195" s="6">
        <f>TITRES_STAT!D1198</f>
        <v>110.2043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0.71115779022996217</v>
      </c>
      <c r="G1195" s="2">
        <f t="shared" si="168"/>
        <v>0.55139187050999772</v>
      </c>
      <c r="H1195" s="2">
        <f t="shared" si="166"/>
        <v>1.2897502271337307</v>
      </c>
      <c r="I1195" s="2">
        <f t="shared" si="167"/>
        <v>56.327114278670365</v>
      </c>
    </row>
    <row r="1196" spans="1:9" ht="13.5" x14ac:dyDescent="0.25">
      <c r="A1196" s="3">
        <f>TITRES_STAT!B1199</f>
        <v>43752</v>
      </c>
      <c r="B1196" s="6">
        <f>TITRES_STAT!D1199</f>
        <v>110.2043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0.66036080521353635</v>
      </c>
      <c r="G1196" s="2">
        <f t="shared" si="168"/>
        <v>0.51200673690214071</v>
      </c>
      <c r="H1196" s="2">
        <f t="shared" si="166"/>
        <v>1.2897502271337309</v>
      </c>
      <c r="I1196" s="2">
        <f t="shared" si="167"/>
        <v>56.327114278670372</v>
      </c>
    </row>
    <row r="1197" spans="1:9" ht="13.5" x14ac:dyDescent="0.25">
      <c r="A1197" s="3">
        <f>TITRES_STAT!B1200</f>
        <v>43754</v>
      </c>
      <c r="B1197" s="6">
        <f>TITRES_STAT!D1200</f>
        <v>110.2043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0.61319217626971234</v>
      </c>
      <c r="G1197" s="2">
        <f t="shared" si="169"/>
        <v>0.47543482712341639</v>
      </c>
      <c r="H1197" s="2">
        <f t="shared" si="166"/>
        <v>1.2897502271337309</v>
      </c>
      <c r="I1197" s="2">
        <f t="shared" si="167"/>
        <v>56.327114278670372</v>
      </c>
    </row>
    <row r="1198" spans="1:9" ht="13.5" x14ac:dyDescent="0.25">
      <c r="A1198" s="3">
        <f>TITRES_STAT!B1201</f>
        <v>43755</v>
      </c>
      <c r="B1198" s="6">
        <f>TITRES_STAT!D1201</f>
        <v>111.81310000000001</v>
      </c>
      <c r="C1198" s="2">
        <f t="shared" si="162"/>
        <v>1.6088000000000022</v>
      </c>
      <c r="D1198" s="2">
        <f t="shared" si="163"/>
        <v>1.6088000000000022</v>
      </c>
      <c r="E1198" s="2">
        <f t="shared" si="164"/>
        <v>0</v>
      </c>
      <c r="F1198" s="2">
        <f t="shared" si="169"/>
        <v>0.684307020821876</v>
      </c>
      <c r="G1198" s="2">
        <f t="shared" si="169"/>
        <v>0.44147519661460094</v>
      </c>
      <c r="H1198" s="2">
        <f t="shared" si="166"/>
        <v>1.5500463583671324</v>
      </c>
      <c r="I1198" s="2">
        <f t="shared" si="167"/>
        <v>60.785026643973303</v>
      </c>
    </row>
    <row r="1199" spans="1:9" ht="13.5" x14ac:dyDescent="0.25">
      <c r="A1199" s="3">
        <f>TITRES_STAT!B1202</f>
        <v>43756</v>
      </c>
      <c r="B1199" s="6">
        <f>TITRES_STAT!D1202</f>
        <v>111.81310000000001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0.63542794790602763</v>
      </c>
      <c r="G1199" s="2">
        <f t="shared" si="169"/>
        <v>0.40994125399927228</v>
      </c>
      <c r="H1199" s="2">
        <f t="shared" si="166"/>
        <v>1.5500463583671324</v>
      </c>
      <c r="I1199" s="2">
        <f t="shared" si="167"/>
        <v>60.785026643973303</v>
      </c>
    </row>
    <row r="1200" spans="1:9" ht="13.5" x14ac:dyDescent="0.25">
      <c r="A1200" s="3">
        <f>TITRES_STAT!B1203</f>
        <v>43759</v>
      </c>
      <c r="B1200" s="6">
        <f>TITRES_STAT!D1203</f>
        <v>111.81310000000001</v>
      </c>
      <c r="C1200" s="2">
        <f t="shared" si="162"/>
        <v>0</v>
      </c>
      <c r="D1200" s="2">
        <f t="shared" si="163"/>
        <v>0</v>
      </c>
      <c r="E1200" s="2">
        <f t="shared" si="164"/>
        <v>0</v>
      </c>
      <c r="F1200" s="2">
        <f t="shared" si="169"/>
        <v>0.59004023734131139</v>
      </c>
      <c r="G1200" s="2">
        <f t="shared" si="169"/>
        <v>0.38065973585646712</v>
      </c>
      <c r="H1200" s="2">
        <f t="shared" si="166"/>
        <v>1.5500463583671324</v>
      </c>
      <c r="I1200" s="2">
        <f t="shared" si="167"/>
        <v>60.785026643973303</v>
      </c>
    </row>
    <row r="1201" spans="1:9" ht="13.5" x14ac:dyDescent="0.25">
      <c r="A1201" s="3">
        <f>TITRES_STAT!B1204</f>
        <v>43760</v>
      </c>
      <c r="B1201" s="6">
        <f>TITRES_STAT!D1204</f>
        <v>111.81310000000001</v>
      </c>
      <c r="C1201" s="2">
        <f t="shared" si="162"/>
        <v>0</v>
      </c>
      <c r="D1201" s="2">
        <f t="shared" si="163"/>
        <v>0</v>
      </c>
      <c r="E1201" s="2">
        <f t="shared" si="164"/>
        <v>0</v>
      </c>
      <c r="F1201" s="2">
        <f t="shared" si="169"/>
        <v>0.54789450610264623</v>
      </c>
      <c r="G1201" s="2">
        <f t="shared" si="169"/>
        <v>0.35346975472386227</v>
      </c>
      <c r="H1201" s="2">
        <f t="shared" si="166"/>
        <v>1.5500463583671324</v>
      </c>
      <c r="I1201" s="2">
        <f t="shared" si="167"/>
        <v>60.785026643973303</v>
      </c>
    </row>
    <row r="1202" spans="1:9" ht="13.5" x14ac:dyDescent="0.25">
      <c r="A1202" s="3">
        <f>TITRES_STAT!B1205</f>
        <v>43761</v>
      </c>
      <c r="B1202" s="6">
        <f>TITRES_STAT!D1205</f>
        <v>111.81310000000001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0.50875918423817146</v>
      </c>
      <c r="G1202" s="2">
        <f t="shared" si="169"/>
        <v>0.32822191510072923</v>
      </c>
      <c r="H1202" s="2">
        <f t="shared" si="166"/>
        <v>1.5500463583671324</v>
      </c>
      <c r="I1202" s="2">
        <f t="shared" si="167"/>
        <v>60.785026643973303</v>
      </c>
    </row>
    <row r="1203" spans="1:9" ht="13.5" x14ac:dyDescent="0.25">
      <c r="A1203" s="3">
        <f>TITRES_STAT!B1206</f>
        <v>43762</v>
      </c>
      <c r="B1203" s="6">
        <f>TITRES_STAT!D1206</f>
        <v>111.81310000000001</v>
      </c>
      <c r="C1203" s="2">
        <f t="shared" si="162"/>
        <v>0</v>
      </c>
      <c r="D1203" s="2">
        <f t="shared" si="163"/>
        <v>0</v>
      </c>
      <c r="E1203" s="2">
        <f t="shared" si="164"/>
        <v>0</v>
      </c>
      <c r="F1203" s="2">
        <f t="shared" si="169"/>
        <v>0.4724192425068735</v>
      </c>
      <c r="G1203" s="2">
        <f t="shared" si="169"/>
        <v>0.30477749259353432</v>
      </c>
      <c r="H1203" s="2">
        <f t="shared" si="166"/>
        <v>1.5500463583671322</v>
      </c>
      <c r="I1203" s="2">
        <f t="shared" si="167"/>
        <v>60.785026643973303</v>
      </c>
    </row>
    <row r="1204" spans="1:9" ht="13.5" x14ac:dyDescent="0.25">
      <c r="A1204" s="3">
        <f>TITRES_STAT!B1207</f>
        <v>43763</v>
      </c>
      <c r="B1204" s="6">
        <f>TITRES_STAT!D1207</f>
        <v>111.81310000000001</v>
      </c>
      <c r="C1204" s="2">
        <f t="shared" si="162"/>
        <v>0</v>
      </c>
      <c r="D1204" s="2">
        <f t="shared" si="163"/>
        <v>0</v>
      </c>
      <c r="E1204" s="2">
        <f t="shared" si="164"/>
        <v>0</v>
      </c>
      <c r="F1204" s="2">
        <f t="shared" si="169"/>
        <v>0.43867501089923966</v>
      </c>
      <c r="G1204" s="2">
        <f t="shared" si="169"/>
        <v>0.28300767169399615</v>
      </c>
      <c r="H1204" s="2">
        <f t="shared" si="166"/>
        <v>1.5500463583671322</v>
      </c>
      <c r="I1204" s="2">
        <f t="shared" si="167"/>
        <v>60.785026643973303</v>
      </c>
    </row>
    <row r="1205" spans="1:9" ht="13.5" x14ac:dyDescent="0.25">
      <c r="A1205" s="3">
        <f>TITRES_STAT!B1208</f>
        <v>43766</v>
      </c>
      <c r="B1205" s="6">
        <f>TITRES_STAT!D1208</f>
        <v>111.81310000000001</v>
      </c>
      <c r="C1205" s="2">
        <f t="shared" si="162"/>
        <v>0</v>
      </c>
      <c r="D1205" s="2">
        <f t="shared" si="163"/>
        <v>0</v>
      </c>
      <c r="E1205" s="2">
        <f t="shared" si="164"/>
        <v>0</v>
      </c>
      <c r="F1205" s="2">
        <f t="shared" si="169"/>
        <v>0.40734108154929399</v>
      </c>
      <c r="G1205" s="2">
        <f t="shared" si="169"/>
        <v>0.26279283800156789</v>
      </c>
      <c r="H1205" s="2">
        <f t="shared" si="166"/>
        <v>1.5500463583671322</v>
      </c>
      <c r="I1205" s="2">
        <f t="shared" si="167"/>
        <v>60.785026643973303</v>
      </c>
    </row>
    <row r="1206" spans="1:9" ht="13.5" x14ac:dyDescent="0.25">
      <c r="A1206" s="3">
        <f>TITRES_STAT!B1209</f>
        <v>43767</v>
      </c>
      <c r="B1206" s="6">
        <f>TITRES_STAT!D1209</f>
        <v>111.81310000000001</v>
      </c>
      <c r="C1206" s="2">
        <f t="shared" si="162"/>
        <v>0</v>
      </c>
      <c r="D1206" s="2">
        <f t="shared" si="163"/>
        <v>0</v>
      </c>
      <c r="E1206" s="2">
        <f t="shared" si="164"/>
        <v>0</v>
      </c>
      <c r="F1206" s="2">
        <f t="shared" si="169"/>
        <v>0.37824529001005874</v>
      </c>
      <c r="G1206" s="2">
        <f t="shared" si="169"/>
        <v>0.24402192100145589</v>
      </c>
      <c r="H1206" s="2">
        <f t="shared" si="166"/>
        <v>1.5500463583671322</v>
      </c>
      <c r="I1206" s="2">
        <f t="shared" si="167"/>
        <v>60.785026643973303</v>
      </c>
    </row>
    <row r="1207" spans="1:9" ht="13.5" x14ac:dyDescent="0.25">
      <c r="A1207" s="3">
        <f>TITRES_STAT!B1210</f>
        <v>43768</v>
      </c>
      <c r="B1207" s="6">
        <f>TITRES_STAT!D1210</f>
        <v>106.7856</v>
      </c>
      <c r="C1207" s="2">
        <f t="shared" si="162"/>
        <v>-5.0275000000000034</v>
      </c>
      <c r="D1207" s="2">
        <f t="shared" si="163"/>
        <v>0</v>
      </c>
      <c r="E1207" s="2">
        <f t="shared" si="164"/>
        <v>5.0275000000000034</v>
      </c>
      <c r="F1207" s="2">
        <f t="shared" si="169"/>
        <v>0.35122776929505456</v>
      </c>
      <c r="G1207" s="2">
        <f t="shared" si="169"/>
        <v>0.58569892664420931</v>
      </c>
      <c r="H1207" s="2">
        <f t="shared" si="166"/>
        <v>0.59967289219297581</v>
      </c>
      <c r="I1207" s="2">
        <f t="shared" si="167"/>
        <v>37.487219738461043</v>
      </c>
    </row>
    <row r="1208" spans="1:9" ht="13.5" x14ac:dyDescent="0.25">
      <c r="A1208" s="3">
        <f>TITRES_STAT!B1211</f>
        <v>43769</v>
      </c>
      <c r="B1208" s="6">
        <f>TITRES_STAT!D1211</f>
        <v>108.515</v>
      </c>
      <c r="C1208" s="2">
        <f t="shared" si="162"/>
        <v>1.7293999999999983</v>
      </c>
      <c r="D1208" s="2">
        <f t="shared" si="163"/>
        <v>1.7293999999999983</v>
      </c>
      <c r="E1208" s="2">
        <f t="shared" si="164"/>
        <v>0</v>
      </c>
      <c r="F1208" s="2">
        <f t="shared" si="169"/>
        <v>0.44966864291683623</v>
      </c>
      <c r="G1208" s="2">
        <f t="shared" si="169"/>
        <v>0.54386328902676584</v>
      </c>
      <c r="H1208" s="2">
        <f t="shared" si="166"/>
        <v>0.82680455178637013</v>
      </c>
      <c r="I1208" s="2">
        <f t="shared" si="167"/>
        <v>45.259606506775228</v>
      </c>
    </row>
    <row r="1209" spans="1:9" ht="13.5" x14ac:dyDescent="0.25">
      <c r="A1209" s="3">
        <f>TITRES_STAT!B1212</f>
        <v>43770</v>
      </c>
      <c r="B1209" s="6">
        <f>TITRES_STAT!D1212</f>
        <v>108.42659999999999</v>
      </c>
      <c r="C1209" s="2">
        <f t="shared" si="162"/>
        <v>-8.840000000000714E-2</v>
      </c>
      <c r="D1209" s="2">
        <f t="shared" si="163"/>
        <v>0</v>
      </c>
      <c r="E1209" s="2">
        <f t="shared" si="164"/>
        <v>8.840000000000714E-2</v>
      </c>
      <c r="F1209" s="2">
        <f t="shared" si="169"/>
        <v>0.41754945413706224</v>
      </c>
      <c r="G1209" s="2">
        <f t="shared" si="169"/>
        <v>0.51133019695342596</v>
      </c>
      <c r="H1209" s="2">
        <f t="shared" si="166"/>
        <v>0.81659455401788905</v>
      </c>
      <c r="I1209" s="2">
        <f t="shared" si="167"/>
        <v>44.951943305773426</v>
      </c>
    </row>
    <row r="1210" spans="1:9" ht="13.5" x14ac:dyDescent="0.25">
      <c r="A1210" s="3">
        <f>TITRES_STAT!B1213</f>
        <v>43773</v>
      </c>
      <c r="B1210" s="6">
        <f>TITRES_STAT!D1213</f>
        <v>108.42659999999999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0.38772449312727203</v>
      </c>
      <c r="G1210" s="2">
        <f t="shared" si="169"/>
        <v>0.47480661145675268</v>
      </c>
      <c r="H1210" s="2">
        <f t="shared" si="166"/>
        <v>0.81659455401788894</v>
      </c>
      <c r="I1210" s="2">
        <f t="shared" si="167"/>
        <v>44.951943305773419</v>
      </c>
    </row>
    <row r="1211" spans="1:9" ht="13.5" x14ac:dyDescent="0.25">
      <c r="A1211" s="3">
        <f>TITRES_STAT!B1214</f>
        <v>43774</v>
      </c>
      <c r="B1211" s="6">
        <f>TITRES_STAT!D1214</f>
        <v>108.42659999999999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0.36002988647532402</v>
      </c>
      <c r="G1211" s="2">
        <f t="shared" si="169"/>
        <v>0.4408918534955561</v>
      </c>
      <c r="H1211" s="2">
        <f t="shared" si="166"/>
        <v>0.81659455401788883</v>
      </c>
      <c r="I1211" s="2">
        <f t="shared" si="167"/>
        <v>44.951943305773412</v>
      </c>
    </row>
    <row r="1212" spans="1:9" ht="13.5" x14ac:dyDescent="0.25">
      <c r="A1212" s="3">
        <f>TITRES_STAT!B1215</f>
        <v>43775</v>
      </c>
      <c r="B1212" s="6">
        <f>TITRES_STAT!D1215</f>
        <v>107.7911</v>
      </c>
      <c r="C1212" s="2">
        <f t="shared" si="162"/>
        <v>-0.63549999999999329</v>
      </c>
      <c r="D1212" s="2">
        <f t="shared" si="163"/>
        <v>0</v>
      </c>
      <c r="E1212" s="2">
        <f t="shared" si="164"/>
        <v>0.63549999999999329</v>
      </c>
      <c r="F1212" s="2">
        <f t="shared" si="169"/>
        <v>0.33431346601280093</v>
      </c>
      <c r="G1212" s="2">
        <f t="shared" si="169"/>
        <v>0.45479243538873021</v>
      </c>
      <c r="H1212" s="2">
        <f t="shared" si="166"/>
        <v>0.73509020818925708</v>
      </c>
      <c r="I1212" s="2">
        <f t="shared" si="167"/>
        <v>42.366108961931054</v>
      </c>
    </row>
    <row r="1213" spans="1:9" ht="13.5" x14ac:dyDescent="0.25">
      <c r="A1213" s="3">
        <f>TITRES_STAT!B1216</f>
        <v>43776</v>
      </c>
      <c r="B1213" s="6">
        <f>TITRES_STAT!D1216</f>
        <v>107.7911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0.31043393272617231</v>
      </c>
      <c r="G1213" s="2">
        <f t="shared" si="170"/>
        <v>0.42230726143239233</v>
      </c>
      <c r="H1213" s="2">
        <f t="shared" si="166"/>
        <v>0.73509020818925708</v>
      </c>
      <c r="I1213" s="2">
        <f t="shared" si="167"/>
        <v>42.366108961931054</v>
      </c>
    </row>
    <row r="1214" spans="1:9" ht="13.5" x14ac:dyDescent="0.25">
      <c r="A1214" s="3">
        <f>TITRES_STAT!B1217</f>
        <v>43777</v>
      </c>
      <c r="B1214" s="6">
        <f>TITRES_STAT!D1217</f>
        <v>107.7911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0.28826008038858858</v>
      </c>
      <c r="G1214" s="2">
        <f t="shared" si="170"/>
        <v>0.39214245704436429</v>
      </c>
      <c r="H1214" s="2">
        <f t="shared" si="166"/>
        <v>0.73509020818925719</v>
      </c>
      <c r="I1214" s="2">
        <f t="shared" si="167"/>
        <v>42.366108961931062</v>
      </c>
    </row>
    <row r="1215" spans="1:9" ht="13.5" x14ac:dyDescent="0.25">
      <c r="A1215" s="3">
        <f>TITRES_STAT!B1218</f>
        <v>43780</v>
      </c>
      <c r="B1215" s="6">
        <f>TITRES_STAT!D1218</f>
        <v>107.7911</v>
      </c>
      <c r="C1215" s="2">
        <f t="shared" si="162"/>
        <v>0</v>
      </c>
      <c r="D1215" s="2">
        <f t="shared" si="163"/>
        <v>0</v>
      </c>
      <c r="E1215" s="2">
        <f t="shared" si="164"/>
        <v>0</v>
      </c>
      <c r="F1215" s="2">
        <f t="shared" si="170"/>
        <v>0.26767007464654652</v>
      </c>
      <c r="G1215" s="2">
        <f t="shared" si="170"/>
        <v>0.36413228154119542</v>
      </c>
      <c r="H1215" s="2">
        <f t="shared" si="166"/>
        <v>0.73509020818925708</v>
      </c>
      <c r="I1215" s="2">
        <f t="shared" si="167"/>
        <v>42.366108961931054</v>
      </c>
    </row>
    <row r="1216" spans="1:9" ht="13.5" x14ac:dyDescent="0.25">
      <c r="A1216" s="3">
        <f>TITRES_STAT!B1219</f>
        <v>43781</v>
      </c>
      <c r="B1216" s="6">
        <f>TITRES_STAT!D1219</f>
        <v>107.7911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0.24855078360036462</v>
      </c>
      <c r="G1216" s="2">
        <f t="shared" si="170"/>
        <v>0.33812283285968148</v>
      </c>
      <c r="H1216" s="2">
        <f t="shared" si="166"/>
        <v>0.73509020818925708</v>
      </c>
      <c r="I1216" s="2">
        <f t="shared" si="167"/>
        <v>42.366108961931054</v>
      </c>
    </row>
    <row r="1217" spans="1:9" ht="13.5" x14ac:dyDescent="0.25">
      <c r="A1217" s="3">
        <f>TITRES_STAT!B1220</f>
        <v>43782</v>
      </c>
      <c r="B1217" s="6">
        <f>TITRES_STAT!D1220</f>
        <v>107.7911</v>
      </c>
      <c r="C1217" s="2">
        <f t="shared" si="162"/>
        <v>0</v>
      </c>
      <c r="D1217" s="2">
        <f t="shared" si="163"/>
        <v>0</v>
      </c>
      <c r="E1217" s="2">
        <f t="shared" si="164"/>
        <v>0</v>
      </c>
      <c r="F1217" s="2">
        <f t="shared" si="170"/>
        <v>0.23079715620033858</v>
      </c>
      <c r="G1217" s="2">
        <f t="shared" si="170"/>
        <v>0.31397120194113282</v>
      </c>
      <c r="H1217" s="2">
        <f t="shared" si="166"/>
        <v>0.73509020818925708</v>
      </c>
      <c r="I1217" s="2">
        <f t="shared" si="167"/>
        <v>42.366108961931054</v>
      </c>
    </row>
    <row r="1218" spans="1:9" ht="13.5" x14ac:dyDescent="0.25">
      <c r="A1218" s="3">
        <f>TITRES_STAT!B1221</f>
        <v>43783</v>
      </c>
      <c r="B1218" s="6">
        <f>TITRES_STAT!D1221</f>
        <v>107.7911</v>
      </c>
      <c r="C1218" s="2">
        <f t="shared" si="162"/>
        <v>0</v>
      </c>
      <c r="D1218" s="2">
        <f t="shared" si="163"/>
        <v>0</v>
      </c>
      <c r="E1218" s="2">
        <f t="shared" si="164"/>
        <v>0</v>
      </c>
      <c r="F1218" s="2">
        <f t="shared" si="170"/>
        <v>0.21431164504317154</v>
      </c>
      <c r="G1218" s="2">
        <f t="shared" si="170"/>
        <v>0.29154468751676621</v>
      </c>
      <c r="H1218" s="2">
        <f t="shared" si="166"/>
        <v>0.73509020818925697</v>
      </c>
      <c r="I1218" s="2">
        <f t="shared" si="167"/>
        <v>42.366108961931054</v>
      </c>
    </row>
    <row r="1219" spans="1:9" ht="13.5" x14ac:dyDescent="0.25">
      <c r="A1219" s="3">
        <f>TITRES_STAT!B1222</f>
        <v>43784</v>
      </c>
      <c r="B1219" s="6">
        <f>TITRES_STAT!D1222</f>
        <v>107.7911</v>
      </c>
      <c r="C1219" s="2">
        <f t="shared" ref="C1219:C1282" si="171">B1219-B1218</f>
        <v>0</v>
      </c>
      <c r="D1219" s="2">
        <f t="shared" ref="D1219:D1282" si="172">IF(C1219&gt;0,C1219,0)</f>
        <v>0</v>
      </c>
      <c r="E1219" s="2">
        <f t="shared" ref="E1219:E1282" si="173">IF(C1219&lt;0,-C1219,0)</f>
        <v>0</v>
      </c>
      <c r="F1219" s="2">
        <f t="shared" si="170"/>
        <v>0.19900367039723071</v>
      </c>
      <c r="G1219" s="2">
        <f t="shared" si="170"/>
        <v>0.27072006697985435</v>
      </c>
      <c r="H1219" s="2">
        <f t="shared" si="166"/>
        <v>0.73509020818925697</v>
      </c>
      <c r="I1219" s="2">
        <f t="shared" si="167"/>
        <v>42.366108961931054</v>
      </c>
    </row>
    <row r="1220" spans="1:9" ht="13.5" x14ac:dyDescent="0.25">
      <c r="A1220" s="3">
        <f>TITRES_STAT!B1223</f>
        <v>43787</v>
      </c>
      <c r="B1220" s="6">
        <f>TITRES_STAT!D1223</f>
        <v>107.7911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0.18478912251171423</v>
      </c>
      <c r="G1220" s="2">
        <f t="shared" si="170"/>
        <v>0.25138291933843615</v>
      </c>
      <c r="H1220" s="2">
        <f t="shared" si="166"/>
        <v>0.73509020818925697</v>
      </c>
      <c r="I1220" s="2">
        <f t="shared" si="167"/>
        <v>42.366108961931054</v>
      </c>
    </row>
    <row r="1221" spans="1:9" ht="13.5" x14ac:dyDescent="0.25">
      <c r="A1221" s="3">
        <f>TITRES_STAT!B1224</f>
        <v>43788</v>
      </c>
      <c r="B1221" s="6">
        <f>TITRES_STAT!D1224</f>
        <v>107.7911</v>
      </c>
      <c r="C1221" s="2">
        <f t="shared" si="171"/>
        <v>0</v>
      </c>
      <c r="D1221" s="2">
        <f t="shared" si="172"/>
        <v>0</v>
      </c>
      <c r="E1221" s="2">
        <f t="shared" si="173"/>
        <v>0</v>
      </c>
      <c r="F1221" s="2">
        <f t="shared" si="170"/>
        <v>0.1715898994751632</v>
      </c>
      <c r="G1221" s="2">
        <f t="shared" si="170"/>
        <v>0.23342699652854784</v>
      </c>
      <c r="H1221" s="2">
        <f t="shared" si="166"/>
        <v>0.73509020818925697</v>
      </c>
      <c r="I1221" s="2">
        <f t="shared" si="167"/>
        <v>42.366108961931054</v>
      </c>
    </row>
    <row r="1222" spans="1:9" ht="13.5" x14ac:dyDescent="0.25">
      <c r="A1222" s="3">
        <f>TITRES_STAT!B1225</f>
        <v>43789</v>
      </c>
      <c r="B1222" s="6">
        <f>TITRES_STAT!D1225</f>
        <v>107.7911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0.1593334780840801</v>
      </c>
      <c r="G1222" s="2">
        <f t="shared" si="170"/>
        <v>0.21675363963365157</v>
      </c>
      <c r="H1222" s="2">
        <f t="shared" si="166"/>
        <v>0.73509020818925697</v>
      </c>
      <c r="I1222" s="2">
        <f t="shared" si="167"/>
        <v>42.366108961931054</v>
      </c>
    </row>
    <row r="1223" spans="1:9" ht="13.5" x14ac:dyDescent="0.25">
      <c r="A1223" s="3">
        <f>TITRES_STAT!B1226</f>
        <v>43790</v>
      </c>
      <c r="B1223" s="6">
        <f>TITRES_STAT!D1226</f>
        <v>107.7911</v>
      </c>
      <c r="C1223" s="2">
        <f t="shared" si="171"/>
        <v>0</v>
      </c>
      <c r="D1223" s="2">
        <f t="shared" si="172"/>
        <v>0</v>
      </c>
      <c r="E1223" s="2">
        <f t="shared" si="173"/>
        <v>0</v>
      </c>
      <c r="F1223" s="2">
        <f t="shared" si="170"/>
        <v>0.14795251536378867</v>
      </c>
      <c r="G1223" s="2">
        <f t="shared" si="170"/>
        <v>0.20127123680267647</v>
      </c>
      <c r="H1223" s="2">
        <f t="shared" si="166"/>
        <v>0.73509020818925686</v>
      </c>
      <c r="I1223" s="2">
        <f t="shared" si="167"/>
        <v>42.366108961931054</v>
      </c>
    </row>
    <row r="1224" spans="1:9" ht="13.5" x14ac:dyDescent="0.25">
      <c r="A1224" s="3">
        <f>TITRES_STAT!B1227</f>
        <v>43791</v>
      </c>
      <c r="B1224" s="6">
        <f>TITRES_STAT!D1227</f>
        <v>107.7911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0.13738447855208949</v>
      </c>
      <c r="G1224" s="2">
        <f t="shared" si="170"/>
        <v>0.18689471988819958</v>
      </c>
      <c r="H1224" s="2">
        <f t="shared" si="166"/>
        <v>0.73509020818925697</v>
      </c>
      <c r="I1224" s="2">
        <f t="shared" si="167"/>
        <v>42.366108961931054</v>
      </c>
    </row>
    <row r="1225" spans="1:9" ht="13.5" x14ac:dyDescent="0.25">
      <c r="A1225" s="3">
        <f>TITRES_STAT!B1228</f>
        <v>43794</v>
      </c>
      <c r="B1225" s="6">
        <f>TITRES_STAT!D1228</f>
        <v>107.7911</v>
      </c>
      <c r="C1225" s="2">
        <f t="shared" si="171"/>
        <v>0</v>
      </c>
      <c r="D1225" s="2">
        <f t="shared" si="172"/>
        <v>0</v>
      </c>
      <c r="E1225" s="2">
        <f t="shared" si="173"/>
        <v>0</v>
      </c>
      <c r="F1225" s="2">
        <f t="shared" si="170"/>
        <v>0.12757130151265453</v>
      </c>
      <c r="G1225" s="2">
        <f t="shared" si="170"/>
        <v>0.17354509703904247</v>
      </c>
      <c r="H1225" s="2">
        <f t="shared" si="166"/>
        <v>0.73509020818925697</v>
      </c>
      <c r="I1225" s="2">
        <f t="shared" si="167"/>
        <v>42.366108961931054</v>
      </c>
    </row>
    <row r="1226" spans="1:9" ht="13.5" x14ac:dyDescent="0.25">
      <c r="A1226" s="3">
        <f>TITRES_STAT!B1229</f>
        <v>43795</v>
      </c>
      <c r="B1226" s="6">
        <f>TITRES_STAT!D1229</f>
        <v>107.7911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0.11845906569032207</v>
      </c>
      <c r="G1226" s="2">
        <f t="shared" si="170"/>
        <v>0.16114901867911088</v>
      </c>
      <c r="H1226" s="2">
        <f t="shared" si="166"/>
        <v>0.73509020818925686</v>
      </c>
      <c r="I1226" s="2">
        <f t="shared" si="167"/>
        <v>42.366108961931054</v>
      </c>
    </row>
    <row r="1227" spans="1:9" ht="13.5" x14ac:dyDescent="0.25">
      <c r="A1227" s="3">
        <f>TITRES_STAT!B1230</f>
        <v>43796</v>
      </c>
      <c r="B1227" s="6">
        <f>TITRES_STAT!D1230</f>
        <v>106.9867</v>
      </c>
      <c r="C1227" s="2">
        <f t="shared" si="171"/>
        <v>-0.80440000000000111</v>
      </c>
      <c r="D1227" s="2">
        <f t="shared" si="172"/>
        <v>0</v>
      </c>
      <c r="E1227" s="2">
        <f t="shared" si="173"/>
        <v>0.80440000000000111</v>
      </c>
      <c r="F1227" s="2">
        <f t="shared" si="170"/>
        <v>0.10999770385529906</v>
      </c>
      <c r="G1227" s="2">
        <f t="shared" si="170"/>
        <v>0.20709551734488876</v>
      </c>
      <c r="H1227" s="2">
        <f t="shared" si="166"/>
        <v>0.53114478413414035</v>
      </c>
      <c r="I1227" s="2">
        <f t="shared" si="167"/>
        <v>34.689389902111827</v>
      </c>
    </row>
    <row r="1228" spans="1:9" ht="13.5" x14ac:dyDescent="0.25">
      <c r="A1228" s="3">
        <f>TITRES_STAT!B1231</f>
        <v>43797</v>
      </c>
      <c r="B1228" s="6">
        <f>TITRES_STAT!D1231</f>
        <v>106.9867</v>
      </c>
      <c r="C1228" s="2">
        <f t="shared" si="171"/>
        <v>0</v>
      </c>
      <c r="D1228" s="2">
        <f t="shared" si="172"/>
        <v>0</v>
      </c>
      <c r="E1228" s="2">
        <f t="shared" si="173"/>
        <v>0</v>
      </c>
      <c r="F1228" s="2">
        <f t="shared" si="170"/>
        <v>0.10214072500849199</v>
      </c>
      <c r="G1228" s="2">
        <f t="shared" si="170"/>
        <v>0.19230298039168242</v>
      </c>
      <c r="H1228" s="2">
        <f t="shared" si="166"/>
        <v>0.53114478413414035</v>
      </c>
      <c r="I1228" s="2">
        <f t="shared" si="167"/>
        <v>34.689389902111827</v>
      </c>
    </row>
    <row r="1229" spans="1:9" ht="13.5" x14ac:dyDescent="0.25">
      <c r="A1229" s="3">
        <f>TITRES_STAT!B1232</f>
        <v>43798</v>
      </c>
      <c r="B1229" s="6">
        <f>TITRES_STAT!D1232</f>
        <v>108.41849999999999</v>
      </c>
      <c r="C1229" s="2">
        <f t="shared" si="171"/>
        <v>1.4317999999999955</v>
      </c>
      <c r="D1229" s="2">
        <f t="shared" si="172"/>
        <v>1.4317999999999955</v>
      </c>
      <c r="E1229" s="2">
        <f t="shared" si="173"/>
        <v>0</v>
      </c>
      <c r="F1229" s="2">
        <f t="shared" ref="F1229:G1244" si="174">((F1228*13)+D1229)/14</f>
        <v>0.19711638750788513</v>
      </c>
      <c r="G1229" s="2">
        <f t="shared" si="174"/>
        <v>0.17856705322084795</v>
      </c>
      <c r="H1229" s="2">
        <f t="shared" si="166"/>
        <v>1.1038788172423708</v>
      </c>
      <c r="I1229" s="2">
        <f t="shared" si="167"/>
        <v>52.468745262108975</v>
      </c>
    </row>
    <row r="1230" spans="1:9" ht="13.5" x14ac:dyDescent="0.25">
      <c r="A1230" s="3">
        <f>TITRES_STAT!B1233</f>
        <v>43801</v>
      </c>
      <c r="B1230" s="6">
        <f>TITRES_STAT!D1233</f>
        <v>108.41849999999999</v>
      </c>
      <c r="C1230" s="2">
        <f t="shared" si="171"/>
        <v>0</v>
      </c>
      <c r="D1230" s="2">
        <f t="shared" si="172"/>
        <v>0</v>
      </c>
      <c r="E1230" s="2">
        <f t="shared" si="173"/>
        <v>0</v>
      </c>
      <c r="F1230" s="2">
        <f t="shared" si="174"/>
        <v>0.18303664554303617</v>
      </c>
      <c r="G1230" s="2">
        <f t="shared" si="174"/>
        <v>0.1658122637050731</v>
      </c>
      <c r="H1230" s="2">
        <f t="shared" si="166"/>
        <v>1.1038788172423708</v>
      </c>
      <c r="I1230" s="2">
        <f t="shared" si="167"/>
        <v>52.468745262108975</v>
      </c>
    </row>
    <row r="1231" spans="1:9" ht="13.5" x14ac:dyDescent="0.25">
      <c r="A1231" s="3">
        <f>TITRES_STAT!B1234</f>
        <v>43802</v>
      </c>
      <c r="B1231" s="6">
        <f>TITRES_STAT!D1234</f>
        <v>111.6442</v>
      </c>
      <c r="C1231" s="2">
        <f t="shared" si="171"/>
        <v>3.2257000000000033</v>
      </c>
      <c r="D1231" s="2">
        <f t="shared" si="172"/>
        <v>3.2257000000000033</v>
      </c>
      <c r="E1231" s="2">
        <f t="shared" si="173"/>
        <v>0</v>
      </c>
      <c r="F1231" s="2">
        <f t="shared" si="174"/>
        <v>0.40036974228996236</v>
      </c>
      <c r="G1231" s="2">
        <f t="shared" si="174"/>
        <v>0.15396853058328216</v>
      </c>
      <c r="H1231" s="2">
        <f t="shared" si="166"/>
        <v>2.6003348916381381</v>
      </c>
      <c r="I1231" s="2">
        <f t="shared" si="167"/>
        <v>72.224806022280774</v>
      </c>
    </row>
    <row r="1232" spans="1:9" ht="13.5" x14ac:dyDescent="0.25">
      <c r="A1232" s="3">
        <f>TITRES_STAT!B1235</f>
        <v>43803</v>
      </c>
      <c r="B1232" s="6">
        <f>TITRES_STAT!D1235</f>
        <v>111.6442</v>
      </c>
      <c r="C1232" s="2">
        <f t="shared" si="171"/>
        <v>0</v>
      </c>
      <c r="D1232" s="2">
        <f t="shared" si="172"/>
        <v>0</v>
      </c>
      <c r="E1232" s="2">
        <f t="shared" si="173"/>
        <v>0</v>
      </c>
      <c r="F1232" s="2">
        <f t="shared" si="174"/>
        <v>0.37177190355496503</v>
      </c>
      <c r="G1232" s="2">
        <f t="shared" si="174"/>
        <v>0.14297077839876199</v>
      </c>
      <c r="H1232" s="2">
        <f t="shared" si="166"/>
        <v>2.6003348916381381</v>
      </c>
      <c r="I1232" s="2">
        <f t="shared" si="167"/>
        <v>72.224806022280774</v>
      </c>
    </row>
    <row r="1233" spans="1:9" ht="13.5" x14ac:dyDescent="0.25">
      <c r="A1233" s="3">
        <f>TITRES_STAT!B1236</f>
        <v>43804</v>
      </c>
      <c r="B1233" s="6">
        <f>TITRES_STAT!D1236</f>
        <v>111.6442</v>
      </c>
      <c r="C1233" s="2">
        <f t="shared" si="171"/>
        <v>0</v>
      </c>
      <c r="D1233" s="2">
        <f t="shared" si="172"/>
        <v>0</v>
      </c>
      <c r="E1233" s="2">
        <f t="shared" si="173"/>
        <v>0</v>
      </c>
      <c r="F1233" s="2">
        <f t="shared" si="174"/>
        <v>0.34521676758675329</v>
      </c>
      <c r="G1233" s="2">
        <f t="shared" si="174"/>
        <v>0.13275857994170756</v>
      </c>
      <c r="H1233" s="2">
        <f t="shared" ref="H1233:H1296" si="175">F1233/G1233</f>
        <v>2.6003348916381386</v>
      </c>
      <c r="I1233" s="2">
        <f t="shared" ref="I1233:I1296" si="176">IF(G1233=0,100,100-(100/(1+H1233)))</f>
        <v>72.224806022280774</v>
      </c>
    </row>
    <row r="1234" spans="1:9" ht="13.5" x14ac:dyDescent="0.25">
      <c r="A1234" s="3">
        <f>TITRES_STAT!B1237</f>
        <v>43805</v>
      </c>
      <c r="B1234" s="6">
        <f>TITRES_STAT!D1237</f>
        <v>111.6442</v>
      </c>
      <c r="C1234" s="2">
        <f t="shared" si="171"/>
        <v>0</v>
      </c>
      <c r="D1234" s="2">
        <f t="shared" si="172"/>
        <v>0</v>
      </c>
      <c r="E1234" s="2">
        <f t="shared" si="173"/>
        <v>0</v>
      </c>
      <c r="F1234" s="2">
        <f t="shared" si="174"/>
        <v>0.32055842704484233</v>
      </c>
      <c r="G1234" s="2">
        <f t="shared" si="174"/>
        <v>0.12327582423158559</v>
      </c>
      <c r="H1234" s="2">
        <f t="shared" si="175"/>
        <v>2.6003348916381386</v>
      </c>
      <c r="I1234" s="2">
        <f t="shared" si="176"/>
        <v>72.224806022280774</v>
      </c>
    </row>
    <row r="1235" spans="1:9" ht="13.5" x14ac:dyDescent="0.25">
      <c r="A1235" s="3">
        <f>TITRES_STAT!B1238</f>
        <v>43808</v>
      </c>
      <c r="B1235" s="6">
        <f>TITRES_STAT!D1238</f>
        <v>111.6442</v>
      </c>
      <c r="C1235" s="2">
        <f t="shared" si="171"/>
        <v>0</v>
      </c>
      <c r="D1235" s="2">
        <f t="shared" si="172"/>
        <v>0</v>
      </c>
      <c r="E1235" s="2">
        <f t="shared" si="173"/>
        <v>0</v>
      </c>
      <c r="F1235" s="2">
        <f t="shared" si="174"/>
        <v>0.29766139654163931</v>
      </c>
      <c r="G1235" s="2">
        <f t="shared" si="174"/>
        <v>0.11447040821504376</v>
      </c>
      <c r="H1235" s="2">
        <f t="shared" si="175"/>
        <v>2.6003348916381386</v>
      </c>
      <c r="I1235" s="2">
        <f t="shared" si="176"/>
        <v>72.224806022280774</v>
      </c>
    </row>
    <row r="1236" spans="1:9" ht="13.5" x14ac:dyDescent="0.25">
      <c r="A1236" s="3">
        <f>TITRES_STAT!B1239</f>
        <v>43809</v>
      </c>
      <c r="B1236" s="6">
        <f>TITRES_STAT!D1239</f>
        <v>111.6442</v>
      </c>
      <c r="C1236" s="2">
        <f t="shared" si="171"/>
        <v>0</v>
      </c>
      <c r="D1236" s="2">
        <f t="shared" si="172"/>
        <v>0</v>
      </c>
      <c r="E1236" s="2">
        <f t="shared" si="173"/>
        <v>0</v>
      </c>
      <c r="F1236" s="2">
        <f t="shared" si="174"/>
        <v>0.2763998682172365</v>
      </c>
      <c r="G1236" s="2">
        <f t="shared" si="174"/>
        <v>0.10629395048539778</v>
      </c>
      <c r="H1236" s="2">
        <f t="shared" si="175"/>
        <v>2.6003348916381386</v>
      </c>
      <c r="I1236" s="2">
        <f t="shared" si="176"/>
        <v>72.224806022280774</v>
      </c>
    </row>
    <row r="1237" spans="1:9" ht="13.5" x14ac:dyDescent="0.25">
      <c r="A1237" s="3">
        <f>TITRES_STAT!B1240</f>
        <v>43810</v>
      </c>
      <c r="B1237" s="6">
        <f>TITRES_STAT!D1240</f>
        <v>111.6442</v>
      </c>
      <c r="C1237" s="2">
        <f t="shared" si="171"/>
        <v>0</v>
      </c>
      <c r="D1237" s="2">
        <f t="shared" si="172"/>
        <v>0</v>
      </c>
      <c r="E1237" s="2">
        <f t="shared" si="173"/>
        <v>0</v>
      </c>
      <c r="F1237" s="2">
        <f t="shared" si="174"/>
        <v>0.25665702048743388</v>
      </c>
      <c r="G1237" s="2">
        <f t="shared" si="174"/>
        <v>9.870152545072651E-2</v>
      </c>
      <c r="H1237" s="2">
        <f t="shared" si="175"/>
        <v>2.6003348916381386</v>
      </c>
      <c r="I1237" s="2">
        <f t="shared" si="176"/>
        <v>72.224806022280774</v>
      </c>
    </row>
    <row r="1238" spans="1:9" ht="13.5" x14ac:dyDescent="0.25">
      <c r="A1238" s="3">
        <f>TITRES_STAT!B1241</f>
        <v>43811</v>
      </c>
      <c r="B1238" s="6">
        <f>TITRES_STAT!D1241</f>
        <v>111.6442</v>
      </c>
      <c r="C1238" s="2">
        <f t="shared" si="171"/>
        <v>0</v>
      </c>
      <c r="D1238" s="2">
        <f t="shared" si="172"/>
        <v>0</v>
      </c>
      <c r="E1238" s="2">
        <f t="shared" si="173"/>
        <v>0</v>
      </c>
      <c r="F1238" s="2">
        <f t="shared" si="174"/>
        <v>0.23832437616690288</v>
      </c>
      <c r="G1238" s="2">
        <f t="shared" si="174"/>
        <v>9.1651416489960336E-2</v>
      </c>
      <c r="H1238" s="2">
        <f t="shared" si="175"/>
        <v>2.6003348916381381</v>
      </c>
      <c r="I1238" s="2">
        <f t="shared" si="176"/>
        <v>72.224806022280774</v>
      </c>
    </row>
    <row r="1239" spans="1:9" ht="13.5" x14ac:dyDescent="0.25">
      <c r="A1239" s="3">
        <f>TITRES_STAT!B1242</f>
        <v>43812</v>
      </c>
      <c r="B1239" s="6">
        <f>TITRES_STAT!D1242</f>
        <v>112.9393</v>
      </c>
      <c r="C1239" s="2">
        <f t="shared" si="171"/>
        <v>1.295100000000005</v>
      </c>
      <c r="D1239" s="2">
        <f t="shared" si="172"/>
        <v>1.295100000000005</v>
      </c>
      <c r="E1239" s="2">
        <f t="shared" si="173"/>
        <v>0</v>
      </c>
      <c r="F1239" s="2">
        <f t="shared" si="174"/>
        <v>0.3138083492978388</v>
      </c>
      <c r="G1239" s="2">
        <f t="shared" si="174"/>
        <v>8.5104886740677468E-2</v>
      </c>
      <c r="H1239" s="2">
        <f t="shared" si="175"/>
        <v>3.6873129301498531</v>
      </c>
      <c r="I1239" s="2">
        <f t="shared" si="176"/>
        <v>78.665815257014856</v>
      </c>
    </row>
    <row r="1240" spans="1:9" ht="13.5" x14ac:dyDescent="0.25">
      <c r="A1240" s="3">
        <f>TITRES_STAT!B1243</f>
        <v>43815</v>
      </c>
      <c r="B1240" s="6">
        <f>TITRES_STAT!D1243</f>
        <v>112.9393</v>
      </c>
      <c r="C1240" s="2">
        <f t="shared" si="171"/>
        <v>0</v>
      </c>
      <c r="D1240" s="2">
        <f t="shared" si="172"/>
        <v>0</v>
      </c>
      <c r="E1240" s="2">
        <f t="shared" si="173"/>
        <v>0</v>
      </c>
      <c r="F1240" s="2">
        <f t="shared" si="174"/>
        <v>0.29139346720513604</v>
      </c>
      <c r="G1240" s="2">
        <f t="shared" si="174"/>
        <v>7.9025966259200511E-2</v>
      </c>
      <c r="H1240" s="2">
        <f t="shared" si="175"/>
        <v>3.6873129301498526</v>
      </c>
      <c r="I1240" s="2">
        <f t="shared" si="176"/>
        <v>78.665815257014856</v>
      </c>
    </row>
    <row r="1241" spans="1:9" ht="13.5" x14ac:dyDescent="0.25">
      <c r="A1241" s="3">
        <f>TITRES_STAT!B1244</f>
        <v>43816</v>
      </c>
      <c r="B1241" s="6">
        <f>TITRES_STAT!D1244</f>
        <v>112.9393</v>
      </c>
      <c r="C1241" s="2">
        <f t="shared" si="171"/>
        <v>0</v>
      </c>
      <c r="D1241" s="2">
        <f t="shared" si="172"/>
        <v>0</v>
      </c>
      <c r="E1241" s="2">
        <f t="shared" si="173"/>
        <v>0</v>
      </c>
      <c r="F1241" s="2">
        <f t="shared" si="174"/>
        <v>0.27057964811905488</v>
      </c>
      <c r="G1241" s="2">
        <f t="shared" si="174"/>
        <v>7.3381254383543343E-2</v>
      </c>
      <c r="H1241" s="2">
        <f t="shared" si="175"/>
        <v>3.6873129301498522</v>
      </c>
      <c r="I1241" s="2">
        <f t="shared" si="176"/>
        <v>78.665815257014856</v>
      </c>
    </row>
    <row r="1242" spans="1:9" ht="13.5" x14ac:dyDescent="0.25">
      <c r="A1242" s="3">
        <f>TITRES_STAT!B1245</f>
        <v>43817</v>
      </c>
      <c r="B1242" s="6">
        <f>TITRES_STAT!D1245</f>
        <v>112.92319999999999</v>
      </c>
      <c r="C1242" s="2">
        <f t="shared" si="171"/>
        <v>-1.6100000000008663E-2</v>
      </c>
      <c r="D1242" s="2">
        <f t="shared" si="172"/>
        <v>0</v>
      </c>
      <c r="E1242" s="2">
        <f t="shared" si="173"/>
        <v>1.6100000000008663E-2</v>
      </c>
      <c r="F1242" s="2">
        <f t="shared" si="174"/>
        <v>0.25125253039626527</v>
      </c>
      <c r="G1242" s="2">
        <f t="shared" si="174"/>
        <v>6.9289736213290862E-2</v>
      </c>
      <c r="H1242" s="2">
        <f t="shared" si="175"/>
        <v>3.626114690678691</v>
      </c>
      <c r="I1242" s="2">
        <f t="shared" si="176"/>
        <v>78.383588240582696</v>
      </c>
    </row>
    <row r="1243" spans="1:9" ht="13.5" x14ac:dyDescent="0.25">
      <c r="A1243" s="3">
        <f>TITRES_STAT!B1246</f>
        <v>43818</v>
      </c>
      <c r="B1243" s="6">
        <f>TITRES_STAT!D1246</f>
        <v>114.2264</v>
      </c>
      <c r="C1243" s="2">
        <f t="shared" si="171"/>
        <v>1.3032000000000039</v>
      </c>
      <c r="D1243" s="2">
        <f t="shared" si="172"/>
        <v>1.3032000000000039</v>
      </c>
      <c r="E1243" s="2">
        <f t="shared" si="173"/>
        <v>0</v>
      </c>
      <c r="F1243" s="2">
        <f t="shared" si="174"/>
        <v>0.3263916353679609</v>
      </c>
      <c r="G1243" s="2">
        <f t="shared" si="174"/>
        <v>6.4340469340912948E-2</v>
      </c>
      <c r="H1243" s="2">
        <f t="shared" si="175"/>
        <v>5.0728824130664885</v>
      </c>
      <c r="I1243" s="2">
        <f t="shared" si="176"/>
        <v>83.533354806139698</v>
      </c>
    </row>
    <row r="1244" spans="1:9" ht="13.5" x14ac:dyDescent="0.25">
      <c r="A1244" s="3">
        <f>TITRES_STAT!B1247</f>
        <v>43819</v>
      </c>
      <c r="B1244" s="6">
        <f>TITRES_STAT!D1247</f>
        <v>114.2264</v>
      </c>
      <c r="C1244" s="2">
        <f t="shared" si="171"/>
        <v>0</v>
      </c>
      <c r="D1244" s="2">
        <f t="shared" si="172"/>
        <v>0</v>
      </c>
      <c r="E1244" s="2">
        <f t="shared" si="173"/>
        <v>0</v>
      </c>
      <c r="F1244" s="2">
        <f t="shared" si="174"/>
        <v>0.30307794712739222</v>
      </c>
      <c r="G1244" s="2">
        <f t="shared" si="174"/>
        <v>5.9744721530847741E-2</v>
      </c>
      <c r="H1244" s="2">
        <f t="shared" si="175"/>
        <v>5.0728824130664876</v>
      </c>
      <c r="I1244" s="2">
        <f t="shared" si="176"/>
        <v>83.533354806139698</v>
      </c>
    </row>
    <row r="1245" spans="1:9" ht="13.5" x14ac:dyDescent="0.25">
      <c r="A1245" s="3">
        <f>TITRES_STAT!B1248</f>
        <v>43822</v>
      </c>
      <c r="B1245" s="6">
        <f>TITRES_STAT!D1248</f>
        <v>114.2264</v>
      </c>
      <c r="C1245" s="2">
        <f t="shared" si="171"/>
        <v>0</v>
      </c>
      <c r="D1245" s="2">
        <f t="shared" si="172"/>
        <v>0</v>
      </c>
      <c r="E1245" s="2">
        <f t="shared" si="173"/>
        <v>0</v>
      </c>
      <c r="F1245" s="2">
        <f t="shared" ref="F1245:G1260" si="177">((F1244*13)+D1245)/14</f>
        <v>0.28142952233257851</v>
      </c>
      <c r="G1245" s="2">
        <f t="shared" si="177"/>
        <v>5.5477241421501469E-2</v>
      </c>
      <c r="H1245" s="2">
        <f t="shared" si="175"/>
        <v>5.0728824130664885</v>
      </c>
      <c r="I1245" s="2">
        <f t="shared" si="176"/>
        <v>83.533354806139698</v>
      </c>
    </row>
    <row r="1246" spans="1:9" ht="13.5" x14ac:dyDescent="0.25">
      <c r="A1246" s="3">
        <f>TITRES_STAT!B1249</f>
        <v>43823</v>
      </c>
      <c r="B1246" s="6">
        <f>TITRES_STAT!D1249</f>
        <v>113.422</v>
      </c>
      <c r="C1246" s="2">
        <f t="shared" si="171"/>
        <v>-0.80440000000000111</v>
      </c>
      <c r="D1246" s="2">
        <f t="shared" si="172"/>
        <v>0</v>
      </c>
      <c r="E1246" s="2">
        <f t="shared" si="173"/>
        <v>0.80440000000000111</v>
      </c>
      <c r="F1246" s="2">
        <f t="shared" si="177"/>
        <v>0.26132741359453721</v>
      </c>
      <c r="G1246" s="2">
        <f t="shared" si="177"/>
        <v>0.10897172417710858</v>
      </c>
      <c r="H1246" s="2">
        <f t="shared" si="175"/>
        <v>2.3981213068613041</v>
      </c>
      <c r="I1246" s="2">
        <f t="shared" si="176"/>
        <v>70.571974638431726</v>
      </c>
    </row>
    <row r="1247" spans="1:9" ht="13.5" x14ac:dyDescent="0.25">
      <c r="A1247" s="3">
        <f>TITRES_STAT!B1250</f>
        <v>43824</v>
      </c>
      <c r="B1247" s="6">
        <f>TITRES_STAT!D1250</f>
        <v>114.2264</v>
      </c>
      <c r="C1247" s="2">
        <f t="shared" si="171"/>
        <v>0.80440000000000111</v>
      </c>
      <c r="D1247" s="2">
        <f t="shared" si="172"/>
        <v>0.80440000000000111</v>
      </c>
      <c r="E1247" s="2">
        <f t="shared" si="173"/>
        <v>0</v>
      </c>
      <c r="F1247" s="2">
        <f t="shared" si="177"/>
        <v>0.30011831262349892</v>
      </c>
      <c r="G1247" s="2">
        <f t="shared" si="177"/>
        <v>0.1011880295930294</v>
      </c>
      <c r="H1247" s="2">
        <f t="shared" si="175"/>
        <v>2.96594680053117</v>
      </c>
      <c r="I1247" s="2">
        <f t="shared" si="176"/>
        <v>74.785340038699786</v>
      </c>
    </row>
    <row r="1248" spans="1:9" ht="13.5" x14ac:dyDescent="0.25">
      <c r="A1248" s="3">
        <f>TITRES_STAT!B1251</f>
        <v>43825</v>
      </c>
      <c r="B1248" s="6">
        <f>TITRES_STAT!D1251</f>
        <v>113.422</v>
      </c>
      <c r="C1248" s="2">
        <f t="shared" si="171"/>
        <v>-0.80440000000000111</v>
      </c>
      <c r="D1248" s="2">
        <f t="shared" si="172"/>
        <v>0</v>
      </c>
      <c r="E1248" s="2">
        <f t="shared" si="173"/>
        <v>0.80440000000000111</v>
      </c>
      <c r="F1248" s="2">
        <f t="shared" si="177"/>
        <v>0.27868129029324901</v>
      </c>
      <c r="G1248" s="2">
        <f t="shared" si="177"/>
        <v>0.15141745605067022</v>
      </c>
      <c r="H1248" s="2">
        <f t="shared" si="175"/>
        <v>1.8404832412452585</v>
      </c>
      <c r="I1248" s="2">
        <f t="shared" si="176"/>
        <v>64.794722761272013</v>
      </c>
    </row>
    <row r="1249" spans="1:9" ht="13.5" x14ac:dyDescent="0.25">
      <c r="A1249" s="3">
        <f>TITRES_STAT!B1252</f>
        <v>43826</v>
      </c>
      <c r="B1249" s="6">
        <f>TITRES_STAT!D1252</f>
        <v>114.2264</v>
      </c>
      <c r="C1249" s="2">
        <f t="shared" si="171"/>
        <v>0.80440000000000111</v>
      </c>
      <c r="D1249" s="2">
        <f t="shared" si="172"/>
        <v>0.80440000000000111</v>
      </c>
      <c r="E1249" s="2">
        <f t="shared" si="173"/>
        <v>0</v>
      </c>
      <c r="F1249" s="2">
        <f t="shared" si="177"/>
        <v>0.31623262670087415</v>
      </c>
      <c r="G1249" s="2">
        <f t="shared" si="177"/>
        <v>0.14060192347562234</v>
      </c>
      <c r="H1249" s="2">
        <f t="shared" si="175"/>
        <v>2.2491344277783143</v>
      </c>
      <c r="I1249" s="2">
        <f t="shared" si="176"/>
        <v>69.222572281080488</v>
      </c>
    </row>
    <row r="1250" spans="1:9" ht="13.5" x14ac:dyDescent="0.25">
      <c r="A1250" s="3">
        <f>TITRES_STAT!B1253</f>
        <v>43829</v>
      </c>
      <c r="B1250" s="6">
        <f>TITRES_STAT!D1253</f>
        <v>113.7437</v>
      </c>
      <c r="C1250" s="2">
        <f t="shared" si="171"/>
        <v>-0.48269999999999413</v>
      </c>
      <c r="D1250" s="2">
        <f t="shared" si="172"/>
        <v>0</v>
      </c>
      <c r="E1250" s="2">
        <f t="shared" si="173"/>
        <v>0.48269999999999413</v>
      </c>
      <c r="F1250" s="2">
        <f t="shared" si="177"/>
        <v>0.29364458193652598</v>
      </c>
      <c r="G1250" s="2">
        <f t="shared" si="177"/>
        <v>0.1650375003702203</v>
      </c>
      <c r="H1250" s="2">
        <f t="shared" si="175"/>
        <v>1.779259751740107</v>
      </c>
      <c r="I1250" s="2">
        <f t="shared" si="176"/>
        <v>64.019196141206464</v>
      </c>
    </row>
    <row r="1251" spans="1:9" ht="13.5" x14ac:dyDescent="0.25">
      <c r="A1251" s="3">
        <f>TITRES_STAT!B1254</f>
        <v>43830</v>
      </c>
      <c r="B1251" s="6">
        <f>TITRES_STAT!D1254</f>
        <v>110.333</v>
      </c>
      <c r="C1251" s="2">
        <f t="shared" si="171"/>
        <v>-3.4107000000000056</v>
      </c>
      <c r="D1251" s="2">
        <f t="shared" si="172"/>
        <v>0</v>
      </c>
      <c r="E1251" s="2">
        <f t="shared" si="173"/>
        <v>3.4107000000000056</v>
      </c>
      <c r="F1251" s="2">
        <f t="shared" si="177"/>
        <v>0.27266996894105983</v>
      </c>
      <c r="G1251" s="2">
        <f t="shared" si="177"/>
        <v>0.39687053605806216</v>
      </c>
      <c r="H1251" s="2">
        <f t="shared" si="175"/>
        <v>0.68705016917952355</v>
      </c>
      <c r="I1251" s="2">
        <f t="shared" si="176"/>
        <v>40.724940000667679</v>
      </c>
    </row>
    <row r="1252" spans="1:9" ht="13.5" x14ac:dyDescent="0.25">
      <c r="A1252" s="3">
        <f>TITRES_STAT!B1255</f>
        <v>43832</v>
      </c>
      <c r="B1252" s="6">
        <f>TITRES_STAT!D1255</f>
        <v>110.333</v>
      </c>
      <c r="C1252" s="2">
        <f t="shared" si="171"/>
        <v>0</v>
      </c>
      <c r="D1252" s="2">
        <f t="shared" si="172"/>
        <v>0</v>
      </c>
      <c r="E1252" s="2">
        <f t="shared" si="173"/>
        <v>0</v>
      </c>
      <c r="F1252" s="2">
        <f t="shared" si="177"/>
        <v>0.25319354258812699</v>
      </c>
      <c r="G1252" s="2">
        <f t="shared" si="177"/>
        <v>0.36852264062534346</v>
      </c>
      <c r="H1252" s="2">
        <f t="shared" si="175"/>
        <v>0.68705016917952355</v>
      </c>
      <c r="I1252" s="2">
        <f t="shared" si="176"/>
        <v>40.724940000667679</v>
      </c>
    </row>
    <row r="1253" spans="1:9" ht="13.5" x14ac:dyDescent="0.25">
      <c r="A1253" s="3">
        <f>TITRES_STAT!B1256</f>
        <v>43833</v>
      </c>
      <c r="B1253" s="6">
        <f>TITRES_STAT!D1256</f>
        <v>110.333</v>
      </c>
      <c r="C1253" s="2">
        <f t="shared" si="171"/>
        <v>0</v>
      </c>
      <c r="D1253" s="2">
        <f t="shared" si="172"/>
        <v>0</v>
      </c>
      <c r="E1253" s="2">
        <f t="shared" si="173"/>
        <v>0</v>
      </c>
      <c r="F1253" s="2">
        <f t="shared" si="177"/>
        <v>0.2351082895461179</v>
      </c>
      <c r="G1253" s="2">
        <f t="shared" si="177"/>
        <v>0.34219959486639034</v>
      </c>
      <c r="H1253" s="2">
        <f t="shared" si="175"/>
        <v>0.68705016917952355</v>
      </c>
      <c r="I1253" s="2">
        <f t="shared" si="176"/>
        <v>40.724940000667679</v>
      </c>
    </row>
    <row r="1254" spans="1:9" ht="13.5" x14ac:dyDescent="0.25">
      <c r="A1254" s="3">
        <f>TITRES_STAT!B1257</f>
        <v>43836</v>
      </c>
      <c r="B1254" s="6">
        <f>TITRES_STAT!D1257</f>
        <v>110.27670000000001</v>
      </c>
      <c r="C1254" s="2">
        <f t="shared" si="171"/>
        <v>-5.6299999999993133E-2</v>
      </c>
      <c r="D1254" s="2">
        <f t="shared" si="172"/>
        <v>0</v>
      </c>
      <c r="E1254" s="2">
        <f t="shared" si="173"/>
        <v>5.6299999999993133E-2</v>
      </c>
      <c r="F1254" s="2">
        <f t="shared" si="177"/>
        <v>0.21831484029282375</v>
      </c>
      <c r="G1254" s="2">
        <f t="shared" si="177"/>
        <v>0.32177819523307621</v>
      </c>
      <c r="H1254" s="2">
        <f t="shared" si="175"/>
        <v>0.67846374778343821</v>
      </c>
      <c r="I1254" s="2">
        <f t="shared" si="176"/>
        <v>40.42170995229479</v>
      </c>
    </row>
    <row r="1255" spans="1:9" ht="13.5" x14ac:dyDescent="0.25">
      <c r="A1255" s="3">
        <f>TITRES_STAT!B1258</f>
        <v>43837</v>
      </c>
      <c r="B1255" s="6">
        <f>TITRES_STAT!D1258</f>
        <v>108.5955</v>
      </c>
      <c r="C1255" s="2">
        <f t="shared" si="171"/>
        <v>-1.681200000000004</v>
      </c>
      <c r="D1255" s="2">
        <f t="shared" si="172"/>
        <v>0</v>
      </c>
      <c r="E1255" s="2">
        <f t="shared" si="173"/>
        <v>1.681200000000004</v>
      </c>
      <c r="F1255" s="2">
        <f t="shared" si="177"/>
        <v>0.2027209231290506</v>
      </c>
      <c r="G1255" s="2">
        <f t="shared" si="177"/>
        <v>0.41887975271642819</v>
      </c>
      <c r="H1255" s="2">
        <f t="shared" si="175"/>
        <v>0.48395970875748662</v>
      </c>
      <c r="I1255" s="2">
        <f t="shared" si="176"/>
        <v>32.612725662390389</v>
      </c>
    </row>
    <row r="1256" spans="1:9" ht="13.5" x14ac:dyDescent="0.25">
      <c r="A1256" s="3">
        <f>TITRES_STAT!B1259</f>
        <v>43838</v>
      </c>
      <c r="B1256" s="6">
        <f>TITRES_STAT!D1259</f>
        <v>108.5955</v>
      </c>
      <c r="C1256" s="2">
        <f t="shared" si="171"/>
        <v>0</v>
      </c>
      <c r="D1256" s="2">
        <f t="shared" si="172"/>
        <v>0</v>
      </c>
      <c r="E1256" s="2">
        <f t="shared" si="173"/>
        <v>0</v>
      </c>
      <c r="F1256" s="2">
        <f t="shared" si="177"/>
        <v>0.18824085719126127</v>
      </c>
      <c r="G1256" s="2">
        <f t="shared" si="177"/>
        <v>0.38895977037954044</v>
      </c>
      <c r="H1256" s="2">
        <f t="shared" si="175"/>
        <v>0.48395970875748662</v>
      </c>
      <c r="I1256" s="2">
        <f t="shared" si="176"/>
        <v>32.612725662390389</v>
      </c>
    </row>
    <row r="1257" spans="1:9" ht="13.5" x14ac:dyDescent="0.25">
      <c r="A1257" s="3">
        <f>TITRES_STAT!B1260</f>
        <v>43839</v>
      </c>
      <c r="B1257" s="6">
        <f>TITRES_STAT!D1260</f>
        <v>108.5955</v>
      </c>
      <c r="C1257" s="2">
        <f t="shared" si="171"/>
        <v>0</v>
      </c>
      <c r="D1257" s="2">
        <f t="shared" si="172"/>
        <v>0</v>
      </c>
      <c r="E1257" s="2">
        <f t="shared" si="173"/>
        <v>0</v>
      </c>
      <c r="F1257" s="2">
        <f t="shared" si="177"/>
        <v>0.17479508167759977</v>
      </c>
      <c r="G1257" s="2">
        <f t="shared" si="177"/>
        <v>0.36117692963814468</v>
      </c>
      <c r="H1257" s="2">
        <f t="shared" si="175"/>
        <v>0.48395970875748673</v>
      </c>
      <c r="I1257" s="2">
        <f t="shared" si="176"/>
        <v>32.612725662390403</v>
      </c>
    </row>
    <row r="1258" spans="1:9" ht="13.5" x14ac:dyDescent="0.25">
      <c r="A1258" s="3">
        <f>TITRES_STAT!B1261</f>
        <v>43840</v>
      </c>
      <c r="B1258" s="6">
        <f>TITRES_STAT!D1261</f>
        <v>108.5955</v>
      </c>
      <c r="C1258" s="2">
        <f t="shared" si="171"/>
        <v>0</v>
      </c>
      <c r="D1258" s="2">
        <f t="shared" si="172"/>
        <v>0</v>
      </c>
      <c r="E1258" s="2">
        <f t="shared" si="173"/>
        <v>0</v>
      </c>
      <c r="F1258" s="2">
        <f t="shared" si="177"/>
        <v>0.16230971870062835</v>
      </c>
      <c r="G1258" s="2">
        <f t="shared" si="177"/>
        <v>0.33537857752113437</v>
      </c>
      <c r="H1258" s="2">
        <f t="shared" si="175"/>
        <v>0.48395970875748667</v>
      </c>
      <c r="I1258" s="2">
        <f t="shared" si="176"/>
        <v>32.612725662390403</v>
      </c>
    </row>
    <row r="1259" spans="1:9" ht="13.5" x14ac:dyDescent="0.25">
      <c r="A1259" s="3">
        <f>TITRES_STAT!B1262</f>
        <v>43843</v>
      </c>
      <c r="B1259" s="6">
        <f>TITRES_STAT!D1262</f>
        <v>108.5955</v>
      </c>
      <c r="C1259" s="2">
        <f t="shared" si="171"/>
        <v>0</v>
      </c>
      <c r="D1259" s="2">
        <f t="shared" si="172"/>
        <v>0</v>
      </c>
      <c r="E1259" s="2">
        <f t="shared" si="173"/>
        <v>0</v>
      </c>
      <c r="F1259" s="2">
        <f t="shared" si="177"/>
        <v>0.15071616736486917</v>
      </c>
      <c r="G1259" s="2">
        <f t="shared" si="177"/>
        <v>0.31142296484105331</v>
      </c>
      <c r="H1259" s="2">
        <f t="shared" si="175"/>
        <v>0.48395970875748667</v>
      </c>
      <c r="I1259" s="2">
        <f t="shared" si="176"/>
        <v>32.612725662390403</v>
      </c>
    </row>
    <row r="1260" spans="1:9" ht="13.5" x14ac:dyDescent="0.25">
      <c r="A1260" s="3">
        <f>TITRES_STAT!B1263</f>
        <v>43845</v>
      </c>
      <c r="B1260" s="6">
        <f>TITRES_STAT!D1263</f>
        <v>108.5955</v>
      </c>
      <c r="C1260" s="2">
        <f t="shared" si="171"/>
        <v>0</v>
      </c>
      <c r="D1260" s="2">
        <f t="shared" si="172"/>
        <v>0</v>
      </c>
      <c r="E1260" s="2">
        <f t="shared" si="173"/>
        <v>0</v>
      </c>
      <c r="F1260" s="2">
        <f t="shared" si="177"/>
        <v>0.1399507268388071</v>
      </c>
      <c r="G1260" s="2">
        <f t="shared" si="177"/>
        <v>0.28917846735240665</v>
      </c>
      <c r="H1260" s="2">
        <f t="shared" si="175"/>
        <v>0.48395970875748673</v>
      </c>
      <c r="I1260" s="2">
        <f t="shared" si="176"/>
        <v>32.612725662390403</v>
      </c>
    </row>
    <row r="1261" spans="1:9" ht="13.5" x14ac:dyDescent="0.25">
      <c r="A1261" s="3">
        <f>TITRES_STAT!B1264</f>
        <v>43846</v>
      </c>
      <c r="B1261" s="6">
        <f>TITRES_STAT!D1264</f>
        <v>108.5955</v>
      </c>
      <c r="C1261" s="2">
        <f t="shared" si="171"/>
        <v>0</v>
      </c>
      <c r="D1261" s="2">
        <f t="shared" si="172"/>
        <v>0</v>
      </c>
      <c r="E1261" s="2">
        <f t="shared" si="173"/>
        <v>0</v>
      </c>
      <c r="F1261" s="2">
        <f t="shared" ref="F1261:G1276" si="178">((F1260*13)+D1261)/14</f>
        <v>0.12995424635032088</v>
      </c>
      <c r="G1261" s="2">
        <f t="shared" si="178"/>
        <v>0.26852286254152047</v>
      </c>
      <c r="H1261" s="2">
        <f t="shared" si="175"/>
        <v>0.48395970875748667</v>
      </c>
      <c r="I1261" s="2">
        <f t="shared" si="176"/>
        <v>32.612725662390403</v>
      </c>
    </row>
    <row r="1262" spans="1:9" ht="13.5" x14ac:dyDescent="0.25">
      <c r="A1262" s="3">
        <f>TITRES_STAT!B1265</f>
        <v>43847</v>
      </c>
      <c r="B1262" s="6">
        <f>TITRES_STAT!D1265</f>
        <v>108.5955</v>
      </c>
      <c r="C1262" s="2">
        <f t="shared" si="171"/>
        <v>0</v>
      </c>
      <c r="D1262" s="2">
        <f t="shared" si="172"/>
        <v>0</v>
      </c>
      <c r="E1262" s="2">
        <f t="shared" si="173"/>
        <v>0</v>
      </c>
      <c r="F1262" s="2">
        <f t="shared" si="178"/>
        <v>0.12067180018244082</v>
      </c>
      <c r="G1262" s="2">
        <f t="shared" si="178"/>
        <v>0.249342658074269</v>
      </c>
      <c r="H1262" s="2">
        <f t="shared" si="175"/>
        <v>0.48395970875748673</v>
      </c>
      <c r="I1262" s="2">
        <f t="shared" si="176"/>
        <v>32.612725662390403</v>
      </c>
    </row>
    <row r="1263" spans="1:9" ht="13.5" x14ac:dyDescent="0.25">
      <c r="A1263" s="3">
        <f>TITRES_STAT!B1266</f>
        <v>43850</v>
      </c>
      <c r="B1263" s="6">
        <f>TITRES_STAT!D1266</f>
        <v>108.5955</v>
      </c>
      <c r="C1263" s="2">
        <f t="shared" si="171"/>
        <v>0</v>
      </c>
      <c r="D1263" s="2">
        <f t="shared" si="172"/>
        <v>0</v>
      </c>
      <c r="E1263" s="2">
        <f t="shared" si="173"/>
        <v>0</v>
      </c>
      <c r="F1263" s="2">
        <f t="shared" si="178"/>
        <v>0.11205238588369505</v>
      </c>
      <c r="G1263" s="2">
        <f t="shared" si="178"/>
        <v>0.23153246821182122</v>
      </c>
      <c r="H1263" s="2">
        <f t="shared" si="175"/>
        <v>0.48395970875748673</v>
      </c>
      <c r="I1263" s="2">
        <f t="shared" si="176"/>
        <v>32.612725662390403</v>
      </c>
    </row>
    <row r="1264" spans="1:9" ht="13.5" x14ac:dyDescent="0.25">
      <c r="A1264" s="3">
        <f>TITRES_STAT!B1267</f>
        <v>43851</v>
      </c>
      <c r="B1264" s="6">
        <f>TITRES_STAT!D1267</f>
        <v>108.5955</v>
      </c>
      <c r="C1264" s="2">
        <f t="shared" si="171"/>
        <v>0</v>
      </c>
      <c r="D1264" s="2">
        <f t="shared" si="172"/>
        <v>0</v>
      </c>
      <c r="E1264" s="2">
        <f t="shared" si="173"/>
        <v>0</v>
      </c>
      <c r="F1264" s="2">
        <f t="shared" si="178"/>
        <v>0.10404864403485969</v>
      </c>
      <c r="G1264" s="2">
        <f t="shared" si="178"/>
        <v>0.21499443476811969</v>
      </c>
      <c r="H1264" s="2">
        <f t="shared" si="175"/>
        <v>0.48395970875748678</v>
      </c>
      <c r="I1264" s="2">
        <f t="shared" si="176"/>
        <v>32.612725662390403</v>
      </c>
    </row>
    <row r="1265" spans="1:9" ht="13.5" x14ac:dyDescent="0.25">
      <c r="A1265" s="3">
        <f>TITRES_STAT!B1268</f>
        <v>43852</v>
      </c>
      <c r="B1265" s="6">
        <f>TITRES_STAT!D1268</f>
        <v>108.5955</v>
      </c>
      <c r="C1265" s="2">
        <f t="shared" si="171"/>
        <v>0</v>
      </c>
      <c r="D1265" s="2">
        <f t="shared" si="172"/>
        <v>0</v>
      </c>
      <c r="E1265" s="2">
        <f t="shared" si="173"/>
        <v>0</v>
      </c>
      <c r="F1265" s="2">
        <f t="shared" si="178"/>
        <v>9.661659803236973E-2</v>
      </c>
      <c r="G1265" s="2">
        <f t="shared" si="178"/>
        <v>0.19963768942753973</v>
      </c>
      <c r="H1265" s="2">
        <f t="shared" si="175"/>
        <v>0.48395970875748678</v>
      </c>
      <c r="I1265" s="2">
        <f t="shared" si="176"/>
        <v>32.612725662390403</v>
      </c>
    </row>
    <row r="1266" spans="1:9" ht="13.5" x14ac:dyDescent="0.25">
      <c r="A1266" s="3">
        <f>TITRES_STAT!B1269</f>
        <v>43853</v>
      </c>
      <c r="B1266" s="6">
        <f>TITRES_STAT!D1269</f>
        <v>108.5955</v>
      </c>
      <c r="C1266" s="2">
        <f t="shared" si="171"/>
        <v>0</v>
      </c>
      <c r="D1266" s="2">
        <f t="shared" si="172"/>
        <v>0</v>
      </c>
      <c r="E1266" s="2">
        <f t="shared" si="173"/>
        <v>0</v>
      </c>
      <c r="F1266" s="2">
        <f t="shared" si="178"/>
        <v>8.9715412458629032E-2</v>
      </c>
      <c r="G1266" s="2">
        <f t="shared" si="178"/>
        <v>0.18537785446842975</v>
      </c>
      <c r="H1266" s="2">
        <f t="shared" si="175"/>
        <v>0.48395970875748678</v>
      </c>
      <c r="I1266" s="2">
        <f t="shared" si="176"/>
        <v>32.612725662390403</v>
      </c>
    </row>
    <row r="1267" spans="1:9" ht="13.5" x14ac:dyDescent="0.25">
      <c r="A1267" s="3">
        <f>TITRES_STAT!B1270</f>
        <v>43854</v>
      </c>
      <c r="B1267" s="6">
        <f>TITRES_STAT!D1270</f>
        <v>108.5955</v>
      </c>
      <c r="C1267" s="2">
        <f t="shared" si="171"/>
        <v>0</v>
      </c>
      <c r="D1267" s="2">
        <f t="shared" si="172"/>
        <v>0</v>
      </c>
      <c r="E1267" s="2">
        <f t="shared" si="173"/>
        <v>0</v>
      </c>
      <c r="F1267" s="2">
        <f t="shared" si="178"/>
        <v>8.3307168711584098E-2</v>
      </c>
      <c r="G1267" s="2">
        <f t="shared" si="178"/>
        <v>0.1721365791492562</v>
      </c>
      <c r="H1267" s="2">
        <f t="shared" si="175"/>
        <v>0.48395970875748673</v>
      </c>
      <c r="I1267" s="2">
        <f t="shared" si="176"/>
        <v>32.612725662390403</v>
      </c>
    </row>
    <row r="1268" spans="1:9" ht="13.5" x14ac:dyDescent="0.25">
      <c r="A1268" s="3">
        <f>TITRES_STAT!B1271</f>
        <v>43857</v>
      </c>
      <c r="B1268" s="6">
        <f>TITRES_STAT!D1271</f>
        <v>105.33759999999999</v>
      </c>
      <c r="C1268" s="2">
        <f t="shared" si="171"/>
        <v>-3.2579000000000065</v>
      </c>
      <c r="D1268" s="2">
        <f t="shared" si="172"/>
        <v>0</v>
      </c>
      <c r="E1268" s="2">
        <f t="shared" si="173"/>
        <v>3.2579000000000065</v>
      </c>
      <c r="F1268" s="2">
        <f t="shared" si="178"/>
        <v>7.7356656660756654E-2</v>
      </c>
      <c r="G1268" s="2">
        <f t="shared" si="178"/>
        <v>0.39254825206716693</v>
      </c>
      <c r="H1268" s="2">
        <f t="shared" si="175"/>
        <v>0.19706279738451249</v>
      </c>
      <c r="I1268" s="2">
        <f t="shared" si="176"/>
        <v>16.462193780900975</v>
      </c>
    </row>
    <row r="1269" spans="1:9" ht="13.5" x14ac:dyDescent="0.25">
      <c r="A1269" s="3">
        <f>TITRES_STAT!B1272</f>
        <v>43858</v>
      </c>
      <c r="B1269" s="6">
        <f>TITRES_STAT!D1272</f>
        <v>104.57340000000001</v>
      </c>
      <c r="C1269" s="2">
        <f t="shared" si="171"/>
        <v>-0.76419999999998822</v>
      </c>
      <c r="D1269" s="2">
        <f t="shared" si="172"/>
        <v>0</v>
      </c>
      <c r="E1269" s="2">
        <f t="shared" si="173"/>
        <v>0.76419999999998822</v>
      </c>
      <c r="F1269" s="2">
        <f t="shared" si="178"/>
        <v>7.1831181184988324E-2</v>
      </c>
      <c r="G1269" s="2">
        <f t="shared" si="178"/>
        <v>0.41909480549093991</v>
      </c>
      <c r="H1269" s="2">
        <f t="shared" si="175"/>
        <v>0.17139601885745917</v>
      </c>
      <c r="I1269" s="2">
        <f t="shared" si="176"/>
        <v>14.631774062595269</v>
      </c>
    </row>
    <row r="1270" spans="1:9" ht="13.5" x14ac:dyDescent="0.25">
      <c r="A1270" s="3">
        <f>TITRES_STAT!B1273</f>
        <v>43859</v>
      </c>
      <c r="B1270" s="6">
        <f>TITRES_STAT!D1273</f>
        <v>102.18429999999999</v>
      </c>
      <c r="C1270" s="2">
        <f t="shared" si="171"/>
        <v>-2.3891000000000133</v>
      </c>
      <c r="D1270" s="2">
        <f t="shared" si="172"/>
        <v>0</v>
      </c>
      <c r="E1270" s="2">
        <f t="shared" si="173"/>
        <v>2.3891000000000133</v>
      </c>
      <c r="F1270" s="2">
        <f t="shared" si="178"/>
        <v>6.6700382528917732E-2</v>
      </c>
      <c r="G1270" s="2">
        <f t="shared" si="178"/>
        <v>0.55980946224158801</v>
      </c>
      <c r="H1270" s="2">
        <f t="shared" si="175"/>
        <v>0.1191483656989937</v>
      </c>
      <c r="I1270" s="2">
        <f t="shared" si="176"/>
        <v>10.646342285866311</v>
      </c>
    </row>
    <row r="1271" spans="1:9" ht="13.5" x14ac:dyDescent="0.25">
      <c r="A1271" s="3">
        <f>TITRES_STAT!B1274</f>
        <v>43860</v>
      </c>
      <c r="B1271" s="6">
        <f>TITRES_STAT!D1274</f>
        <v>102.2406</v>
      </c>
      <c r="C1271" s="2">
        <f t="shared" si="171"/>
        <v>5.6300000000007344E-2</v>
      </c>
      <c r="D1271" s="2">
        <f t="shared" si="172"/>
        <v>5.6300000000007344E-2</v>
      </c>
      <c r="E1271" s="2">
        <f t="shared" si="173"/>
        <v>0</v>
      </c>
      <c r="F1271" s="2">
        <f t="shared" si="178"/>
        <v>6.5957498062566983E-2</v>
      </c>
      <c r="G1271" s="2">
        <f t="shared" si="178"/>
        <v>0.5198230720814746</v>
      </c>
      <c r="H1271" s="2">
        <f t="shared" si="175"/>
        <v>0.12688451437613205</v>
      </c>
      <c r="I1271" s="2">
        <f t="shared" si="176"/>
        <v>11.259762003773574</v>
      </c>
    </row>
    <row r="1272" spans="1:9" ht="13.5" x14ac:dyDescent="0.25">
      <c r="A1272" s="3">
        <f>TITRES_STAT!B1275</f>
        <v>43861</v>
      </c>
      <c r="B1272" s="6">
        <f>TITRES_STAT!D1275</f>
        <v>102.2406</v>
      </c>
      <c r="C1272" s="2">
        <f t="shared" si="171"/>
        <v>0</v>
      </c>
      <c r="D1272" s="2">
        <f t="shared" si="172"/>
        <v>0</v>
      </c>
      <c r="E1272" s="2">
        <f t="shared" si="173"/>
        <v>0</v>
      </c>
      <c r="F1272" s="2">
        <f t="shared" si="178"/>
        <v>6.1246248200955054E-2</v>
      </c>
      <c r="G1272" s="2">
        <f t="shared" si="178"/>
        <v>0.48269285264708356</v>
      </c>
      <c r="H1272" s="2">
        <f t="shared" si="175"/>
        <v>0.12688451437613202</v>
      </c>
      <c r="I1272" s="2">
        <f t="shared" si="176"/>
        <v>11.25976200377356</v>
      </c>
    </row>
    <row r="1273" spans="1:9" ht="13.5" x14ac:dyDescent="0.25">
      <c r="A1273" s="3">
        <f>TITRES_STAT!B1276</f>
        <v>43864</v>
      </c>
      <c r="B1273" s="6">
        <f>TITRES_STAT!D1276</f>
        <v>99.747</v>
      </c>
      <c r="C1273" s="2">
        <f t="shared" si="171"/>
        <v>-2.4936000000000007</v>
      </c>
      <c r="D1273" s="2">
        <f t="shared" si="172"/>
        <v>0</v>
      </c>
      <c r="E1273" s="2">
        <f t="shared" si="173"/>
        <v>2.4936000000000007</v>
      </c>
      <c r="F1273" s="2">
        <f t="shared" si="178"/>
        <v>5.687151618660112E-2</v>
      </c>
      <c r="G1273" s="2">
        <f t="shared" si="178"/>
        <v>0.62632907745800626</v>
      </c>
      <c r="H1273" s="2">
        <f t="shared" si="175"/>
        <v>9.0801334687218335E-2</v>
      </c>
      <c r="I1273" s="2">
        <f t="shared" si="176"/>
        <v>8.3242779230055817</v>
      </c>
    </row>
    <row r="1274" spans="1:9" ht="13.5" x14ac:dyDescent="0.25">
      <c r="A1274" s="3">
        <f>TITRES_STAT!B1277</f>
        <v>43865</v>
      </c>
      <c r="B1274" s="6">
        <f>TITRES_STAT!D1277</f>
        <v>99.747</v>
      </c>
      <c r="C1274" s="2">
        <f t="shared" si="171"/>
        <v>0</v>
      </c>
      <c r="D1274" s="2">
        <f t="shared" si="172"/>
        <v>0</v>
      </c>
      <c r="E1274" s="2">
        <f t="shared" si="173"/>
        <v>0</v>
      </c>
      <c r="F1274" s="2">
        <f t="shared" si="178"/>
        <v>5.2809265030415324E-2</v>
      </c>
      <c r="G1274" s="2">
        <f t="shared" si="178"/>
        <v>0.58159128621100575</v>
      </c>
      <c r="H1274" s="2">
        <f t="shared" si="175"/>
        <v>9.0801334687218335E-2</v>
      </c>
      <c r="I1274" s="2">
        <f t="shared" si="176"/>
        <v>8.3242779230055817</v>
      </c>
    </row>
    <row r="1275" spans="1:9" ht="13.5" x14ac:dyDescent="0.25">
      <c r="A1275" s="3">
        <f>TITRES_STAT!B1278</f>
        <v>43866</v>
      </c>
      <c r="B1275" s="6">
        <f>TITRES_STAT!D1278</f>
        <v>96.770600000000002</v>
      </c>
      <c r="C1275" s="2">
        <f t="shared" si="171"/>
        <v>-2.9763999999999982</v>
      </c>
      <c r="D1275" s="2">
        <f t="shared" si="172"/>
        <v>0</v>
      </c>
      <c r="E1275" s="2">
        <f t="shared" si="173"/>
        <v>2.9763999999999982</v>
      </c>
      <c r="F1275" s="2">
        <f t="shared" si="178"/>
        <v>4.9037174671099949E-2</v>
      </c>
      <c r="G1275" s="2">
        <f t="shared" si="178"/>
        <v>0.75264905148164807</v>
      </c>
      <c r="H1275" s="2">
        <f t="shared" si="175"/>
        <v>6.5152775486219588E-2</v>
      </c>
      <c r="I1275" s="2">
        <f t="shared" si="176"/>
        <v>6.1167540455854947</v>
      </c>
    </row>
    <row r="1276" spans="1:9" ht="13.5" x14ac:dyDescent="0.25">
      <c r="A1276" s="3">
        <f>TITRES_STAT!B1279</f>
        <v>43867</v>
      </c>
      <c r="B1276" s="6">
        <f>TITRES_STAT!D1279</f>
        <v>96.448899999999995</v>
      </c>
      <c r="C1276" s="2">
        <f t="shared" si="171"/>
        <v>-0.32170000000000698</v>
      </c>
      <c r="D1276" s="2">
        <f t="shared" si="172"/>
        <v>0</v>
      </c>
      <c r="E1276" s="2">
        <f t="shared" si="173"/>
        <v>0.32170000000000698</v>
      </c>
      <c r="F1276" s="2">
        <f t="shared" si="178"/>
        <v>4.5534519337449952E-2</v>
      </c>
      <c r="G1276" s="2">
        <f t="shared" si="178"/>
        <v>0.72186697637581665</v>
      </c>
      <c r="H1276" s="2">
        <f t="shared" si="175"/>
        <v>6.3078823145587257E-2</v>
      </c>
      <c r="I1276" s="2">
        <f t="shared" si="176"/>
        <v>5.9335979395150389</v>
      </c>
    </row>
    <row r="1277" spans="1:9" ht="13.5" x14ac:dyDescent="0.25">
      <c r="A1277" s="3">
        <f>TITRES_STAT!B1280</f>
        <v>43868</v>
      </c>
      <c r="B1277" s="6">
        <f>TITRES_STAT!D1280</f>
        <v>93.593199999999996</v>
      </c>
      <c r="C1277" s="2">
        <f t="shared" si="171"/>
        <v>-2.8556999999999988</v>
      </c>
      <c r="D1277" s="2">
        <f t="shared" si="172"/>
        <v>0</v>
      </c>
      <c r="E1277" s="2">
        <f t="shared" si="173"/>
        <v>2.8556999999999988</v>
      </c>
      <c r="F1277" s="2">
        <f t="shared" ref="F1277:G1292" si="179">((F1276*13)+D1277)/14</f>
        <v>4.2282053670489241E-2</v>
      </c>
      <c r="G1277" s="2">
        <f t="shared" si="179"/>
        <v>0.87428362092040113</v>
      </c>
      <c r="H1277" s="2">
        <f t="shared" si="175"/>
        <v>4.8361941890180733E-2</v>
      </c>
      <c r="I1277" s="2">
        <f t="shared" si="176"/>
        <v>4.6130959125609792</v>
      </c>
    </row>
    <row r="1278" spans="1:9" ht="13.5" x14ac:dyDescent="0.25">
      <c r="A1278" s="3">
        <f>TITRES_STAT!B1281</f>
        <v>43871</v>
      </c>
      <c r="B1278" s="6">
        <f>TITRES_STAT!D1281</f>
        <v>90.383600000000001</v>
      </c>
      <c r="C1278" s="2">
        <f t="shared" si="171"/>
        <v>-3.2095999999999947</v>
      </c>
      <c r="D1278" s="2">
        <f t="shared" si="172"/>
        <v>0</v>
      </c>
      <c r="E1278" s="2">
        <f t="shared" si="173"/>
        <v>3.2095999999999947</v>
      </c>
      <c r="F1278" s="2">
        <f t="shared" si="179"/>
        <v>3.9261906979740011E-2</v>
      </c>
      <c r="G1278" s="2">
        <f t="shared" si="179"/>
        <v>1.0410919337118008</v>
      </c>
      <c r="H1278" s="2">
        <f t="shared" si="175"/>
        <v>3.7712238187995267E-2</v>
      </c>
      <c r="I1278" s="2">
        <f t="shared" si="176"/>
        <v>3.6341710929271329</v>
      </c>
    </row>
    <row r="1279" spans="1:9" ht="13.5" x14ac:dyDescent="0.25">
      <c r="A1279" s="3">
        <f>TITRES_STAT!B1282</f>
        <v>43872</v>
      </c>
      <c r="B1279" s="6">
        <f>TITRES_STAT!D1282</f>
        <v>90.399699999999996</v>
      </c>
      <c r="C1279" s="2">
        <f t="shared" si="171"/>
        <v>1.6099999999994452E-2</v>
      </c>
      <c r="D1279" s="2">
        <f t="shared" si="172"/>
        <v>1.6099999999994452E-2</v>
      </c>
      <c r="E1279" s="2">
        <f t="shared" si="173"/>
        <v>0</v>
      </c>
      <c r="F1279" s="2">
        <f t="shared" si="179"/>
        <v>3.7607485052615332E-2</v>
      </c>
      <c r="G1279" s="2">
        <f t="shared" si="179"/>
        <v>0.96672822416095783</v>
      </c>
      <c r="H1279" s="2">
        <f t="shared" si="175"/>
        <v>3.8901817607793127E-2</v>
      </c>
      <c r="I1279" s="2">
        <f t="shared" si="176"/>
        <v>3.744513384081813</v>
      </c>
    </row>
    <row r="1280" spans="1:9" ht="13.5" x14ac:dyDescent="0.25">
      <c r="A1280" s="3">
        <f>TITRES_STAT!B1283</f>
        <v>43873</v>
      </c>
      <c r="B1280" s="6">
        <f>TITRES_STAT!D1283</f>
        <v>92.507300000000001</v>
      </c>
      <c r="C1280" s="2">
        <f t="shared" si="171"/>
        <v>2.107600000000005</v>
      </c>
      <c r="D1280" s="2">
        <f t="shared" si="172"/>
        <v>2.107600000000005</v>
      </c>
      <c r="E1280" s="2">
        <f t="shared" si="173"/>
        <v>0</v>
      </c>
      <c r="F1280" s="2">
        <f t="shared" si="179"/>
        <v>0.18546409326314314</v>
      </c>
      <c r="G1280" s="2">
        <f t="shared" si="179"/>
        <v>0.89767620814946081</v>
      </c>
      <c r="H1280" s="2">
        <f t="shared" si="175"/>
        <v>0.20660466611393563</v>
      </c>
      <c r="I1280" s="2">
        <f t="shared" si="176"/>
        <v>17.122813454661923</v>
      </c>
    </row>
    <row r="1281" spans="1:9" ht="13.5" x14ac:dyDescent="0.25">
      <c r="A1281" s="3">
        <f>TITRES_STAT!B1284</f>
        <v>43874</v>
      </c>
      <c r="B1281" s="6">
        <f>TITRES_STAT!D1284</f>
        <v>92.515299999999996</v>
      </c>
      <c r="C1281" s="2">
        <f t="shared" si="171"/>
        <v>7.9999999999955662E-3</v>
      </c>
      <c r="D1281" s="2">
        <f t="shared" si="172"/>
        <v>7.9999999999955662E-3</v>
      </c>
      <c r="E1281" s="2">
        <f t="shared" si="173"/>
        <v>0</v>
      </c>
      <c r="F1281" s="2">
        <f t="shared" si="179"/>
        <v>0.17278808660148973</v>
      </c>
      <c r="G1281" s="2">
        <f t="shared" si="179"/>
        <v>0.83355647899592789</v>
      </c>
      <c r="H1281" s="2">
        <f t="shared" si="175"/>
        <v>0.207290196831802</v>
      </c>
      <c r="I1281" s="2">
        <f t="shared" si="176"/>
        <v>17.169873272869893</v>
      </c>
    </row>
    <row r="1282" spans="1:9" ht="13.5" x14ac:dyDescent="0.25">
      <c r="A1282" s="3">
        <f>TITRES_STAT!B1285</f>
        <v>43875</v>
      </c>
      <c r="B1282" s="6">
        <f>TITRES_STAT!D1285</f>
        <v>96.440799999999996</v>
      </c>
      <c r="C1282" s="2">
        <f t="shared" si="171"/>
        <v>3.9254999999999995</v>
      </c>
      <c r="D1282" s="2">
        <f t="shared" si="172"/>
        <v>3.9254999999999995</v>
      </c>
      <c r="E1282" s="2">
        <f t="shared" si="173"/>
        <v>0</v>
      </c>
      <c r="F1282" s="2">
        <f t="shared" si="179"/>
        <v>0.44083893755852616</v>
      </c>
      <c r="G1282" s="2">
        <f t="shared" si="179"/>
        <v>0.77401673049621877</v>
      </c>
      <c r="H1282" s="2">
        <f t="shared" si="175"/>
        <v>0.56954703973376164</v>
      </c>
      <c r="I1282" s="2">
        <f t="shared" si="176"/>
        <v>36.287350765248327</v>
      </c>
    </row>
    <row r="1283" spans="1:9" ht="13.5" x14ac:dyDescent="0.25">
      <c r="A1283" s="3">
        <f>TITRES_STAT!B1286</f>
        <v>43878</v>
      </c>
      <c r="B1283" s="6">
        <f>TITRES_STAT!D1286</f>
        <v>99.425200000000004</v>
      </c>
      <c r="C1283" s="2">
        <f t="shared" ref="C1283:C1346" si="180">B1283-B1282</f>
        <v>2.9844000000000079</v>
      </c>
      <c r="D1283" s="2">
        <f t="shared" ref="D1283:D1346" si="181">IF(C1283&gt;0,C1283,0)</f>
        <v>2.9844000000000079</v>
      </c>
      <c r="E1283" s="2">
        <f t="shared" ref="E1283:E1346" si="182">IF(C1283&lt;0,-C1283,0)</f>
        <v>0</v>
      </c>
      <c r="F1283" s="2">
        <f t="shared" si="179"/>
        <v>0.62252187059006048</v>
      </c>
      <c r="G1283" s="2">
        <f t="shared" si="179"/>
        <v>0.71872982117506024</v>
      </c>
      <c r="H1283" s="2">
        <f t="shared" si="175"/>
        <v>0.86614170199907914</v>
      </c>
      <c r="I1283" s="2">
        <f t="shared" si="176"/>
        <v>46.413501240084635</v>
      </c>
    </row>
    <row r="1284" spans="1:9" ht="13.5" x14ac:dyDescent="0.25">
      <c r="A1284" s="3">
        <f>TITRES_STAT!B1287</f>
        <v>43879</v>
      </c>
      <c r="B1284" s="6">
        <f>TITRES_STAT!D1287</f>
        <v>99.747</v>
      </c>
      <c r="C1284" s="2">
        <f t="shared" si="180"/>
        <v>0.32179999999999609</v>
      </c>
      <c r="D1284" s="2">
        <f t="shared" si="181"/>
        <v>0.32179999999999609</v>
      </c>
      <c r="E1284" s="2">
        <f t="shared" si="182"/>
        <v>0</v>
      </c>
      <c r="F1284" s="2">
        <f t="shared" si="179"/>
        <v>0.60104173697648444</v>
      </c>
      <c r="G1284" s="2">
        <f t="shared" si="179"/>
        <v>0.66739197680541307</v>
      </c>
      <c r="H1284" s="2">
        <f t="shared" si="175"/>
        <v>0.90058280270834912</v>
      </c>
      <c r="I1284" s="2">
        <f t="shared" si="176"/>
        <v>47.384560221475738</v>
      </c>
    </row>
    <row r="1285" spans="1:9" ht="13.5" x14ac:dyDescent="0.25">
      <c r="A1285" s="3">
        <f>TITRES_STAT!B1288</f>
        <v>43880</v>
      </c>
      <c r="B1285" s="6">
        <f>TITRES_STAT!D1288</f>
        <v>97.333699999999993</v>
      </c>
      <c r="C1285" s="2">
        <f t="shared" si="180"/>
        <v>-2.4133000000000067</v>
      </c>
      <c r="D1285" s="2">
        <f t="shared" si="181"/>
        <v>0</v>
      </c>
      <c r="E1285" s="2">
        <f t="shared" si="182"/>
        <v>2.4133000000000067</v>
      </c>
      <c r="F1285" s="2">
        <f t="shared" si="179"/>
        <v>0.55811018433530701</v>
      </c>
      <c r="G1285" s="2">
        <f t="shared" si="179"/>
        <v>0.79209969274788405</v>
      </c>
      <c r="H1285" s="2">
        <f t="shared" si="175"/>
        <v>0.70459588539816143</v>
      </c>
      <c r="I1285" s="2">
        <f t="shared" si="176"/>
        <v>41.335068999863331</v>
      </c>
    </row>
    <row r="1286" spans="1:9" ht="13.5" x14ac:dyDescent="0.25">
      <c r="A1286" s="3">
        <f>TITRES_STAT!B1289</f>
        <v>43881</v>
      </c>
      <c r="B1286" s="6">
        <f>TITRES_STAT!D1289</f>
        <v>97.333699999999993</v>
      </c>
      <c r="C1286" s="2">
        <f t="shared" si="180"/>
        <v>0</v>
      </c>
      <c r="D1286" s="2">
        <f t="shared" si="181"/>
        <v>0</v>
      </c>
      <c r="E1286" s="2">
        <f t="shared" si="182"/>
        <v>0</v>
      </c>
      <c r="F1286" s="2">
        <f t="shared" si="179"/>
        <v>0.51824517116849933</v>
      </c>
      <c r="G1286" s="2">
        <f t="shared" si="179"/>
        <v>0.73552114326589224</v>
      </c>
      <c r="H1286" s="2">
        <f t="shared" si="175"/>
        <v>0.70459588539816154</v>
      </c>
      <c r="I1286" s="2">
        <f t="shared" si="176"/>
        <v>41.335068999863346</v>
      </c>
    </row>
    <row r="1287" spans="1:9" ht="13.5" x14ac:dyDescent="0.25">
      <c r="A1287" s="3">
        <f>TITRES_STAT!B1290</f>
        <v>43882</v>
      </c>
      <c r="B1287" s="6">
        <f>TITRES_STAT!D1290</f>
        <v>99.666499999999999</v>
      </c>
      <c r="C1287" s="2">
        <f t="shared" si="180"/>
        <v>2.332800000000006</v>
      </c>
      <c r="D1287" s="2">
        <f t="shared" si="181"/>
        <v>2.332800000000006</v>
      </c>
      <c r="E1287" s="2">
        <f t="shared" si="182"/>
        <v>0</v>
      </c>
      <c r="F1287" s="2">
        <f t="shared" si="179"/>
        <v>0.64785623037074991</v>
      </c>
      <c r="G1287" s="2">
        <f t="shared" si="179"/>
        <v>0.6829839187468999</v>
      </c>
      <c r="H1287" s="2">
        <f t="shared" si="175"/>
        <v>0.94856732726503978</v>
      </c>
      <c r="I1287" s="2">
        <f t="shared" si="176"/>
        <v>48.680243889567059</v>
      </c>
    </row>
    <row r="1288" spans="1:9" ht="13.5" x14ac:dyDescent="0.25">
      <c r="A1288" s="3">
        <f>TITRES_STAT!B1291</f>
        <v>43885</v>
      </c>
      <c r="B1288" s="6">
        <f>TITRES_STAT!D1291</f>
        <v>99.666499999999999</v>
      </c>
      <c r="C1288" s="2">
        <f t="shared" si="180"/>
        <v>0</v>
      </c>
      <c r="D1288" s="2">
        <f t="shared" si="181"/>
        <v>0</v>
      </c>
      <c r="E1288" s="2">
        <f t="shared" si="182"/>
        <v>0</v>
      </c>
      <c r="F1288" s="2">
        <f t="shared" si="179"/>
        <v>0.60158078534426784</v>
      </c>
      <c r="G1288" s="2">
        <f t="shared" si="179"/>
        <v>0.63419935312212139</v>
      </c>
      <c r="H1288" s="2">
        <f t="shared" si="175"/>
        <v>0.94856732726503978</v>
      </c>
      <c r="I1288" s="2">
        <f t="shared" si="176"/>
        <v>48.680243889567059</v>
      </c>
    </row>
    <row r="1289" spans="1:9" ht="13.5" x14ac:dyDescent="0.25">
      <c r="A1289" s="3">
        <f>TITRES_STAT!B1292</f>
        <v>43886</v>
      </c>
      <c r="B1289" s="6">
        <f>TITRES_STAT!D1292</f>
        <v>99.666499999999999</v>
      </c>
      <c r="C1289" s="2">
        <f t="shared" si="180"/>
        <v>0</v>
      </c>
      <c r="D1289" s="2">
        <f t="shared" si="181"/>
        <v>0</v>
      </c>
      <c r="E1289" s="2">
        <f t="shared" si="182"/>
        <v>0</v>
      </c>
      <c r="F1289" s="2">
        <f t="shared" si="179"/>
        <v>0.55861072924824873</v>
      </c>
      <c r="G1289" s="2">
        <f t="shared" si="179"/>
        <v>0.5888993993276842</v>
      </c>
      <c r="H1289" s="2">
        <f t="shared" si="175"/>
        <v>0.94856732726503967</v>
      </c>
      <c r="I1289" s="2">
        <f t="shared" si="176"/>
        <v>48.680243889567059</v>
      </c>
    </row>
    <row r="1290" spans="1:9" ht="13.5" x14ac:dyDescent="0.25">
      <c r="A1290" s="3">
        <f>TITRES_STAT!B1293</f>
        <v>43887</v>
      </c>
      <c r="B1290" s="6">
        <f>TITRES_STAT!D1293</f>
        <v>99.666499999999999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0.5187099628733739</v>
      </c>
      <c r="G1290" s="2">
        <f t="shared" si="179"/>
        <v>0.54683515651856385</v>
      </c>
      <c r="H1290" s="2">
        <f t="shared" si="175"/>
        <v>0.94856732726504001</v>
      </c>
      <c r="I1290" s="2">
        <f t="shared" si="176"/>
        <v>48.680243889567073</v>
      </c>
    </row>
    <row r="1291" spans="1:9" ht="13.5" x14ac:dyDescent="0.25">
      <c r="A1291" s="3">
        <f>TITRES_STAT!B1294</f>
        <v>43888</v>
      </c>
      <c r="B1291" s="6">
        <f>TITRES_STAT!D1294</f>
        <v>96.690200000000004</v>
      </c>
      <c r="C1291" s="2">
        <f t="shared" si="180"/>
        <v>-2.9762999999999948</v>
      </c>
      <c r="D1291" s="2">
        <f t="shared" si="181"/>
        <v>0</v>
      </c>
      <c r="E1291" s="2">
        <f t="shared" si="182"/>
        <v>2.9762999999999948</v>
      </c>
      <c r="F1291" s="2">
        <f t="shared" si="179"/>
        <v>0.48165925123956149</v>
      </c>
      <c r="G1291" s="2">
        <f t="shared" si="179"/>
        <v>0.72036835962438039</v>
      </c>
      <c r="H1291" s="2">
        <f t="shared" si="175"/>
        <v>0.66862910454688995</v>
      </c>
      <c r="I1291" s="2">
        <f t="shared" si="176"/>
        <v>40.070564676411642</v>
      </c>
    </row>
    <row r="1292" spans="1:9" ht="13.5" x14ac:dyDescent="0.25">
      <c r="A1292" s="3">
        <f>TITRES_STAT!B1295</f>
        <v>43889</v>
      </c>
      <c r="B1292" s="6">
        <f>TITRES_STAT!D1295</f>
        <v>96.690200000000004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0.44725501900816422</v>
      </c>
      <c r="G1292" s="2">
        <f t="shared" si="179"/>
        <v>0.66891347679406743</v>
      </c>
      <c r="H1292" s="2">
        <f t="shared" si="175"/>
        <v>0.66862910454689006</v>
      </c>
      <c r="I1292" s="2">
        <f t="shared" si="176"/>
        <v>40.070564676411642</v>
      </c>
    </row>
    <row r="1293" spans="1:9" ht="13.5" x14ac:dyDescent="0.25">
      <c r="A1293" s="3">
        <f>TITRES_STAT!B1296</f>
        <v>43892</v>
      </c>
      <c r="B1293" s="6">
        <f>TITRES_STAT!D1296</f>
        <v>96.690200000000004</v>
      </c>
      <c r="C1293" s="2">
        <f t="shared" si="180"/>
        <v>0</v>
      </c>
      <c r="D1293" s="2">
        <f t="shared" si="181"/>
        <v>0</v>
      </c>
      <c r="E1293" s="2">
        <f t="shared" si="182"/>
        <v>0</v>
      </c>
      <c r="F1293" s="2">
        <f t="shared" ref="F1293:G1308" si="183">((F1292*13)+D1293)/14</f>
        <v>0.41530823193615252</v>
      </c>
      <c r="G1293" s="2">
        <f t="shared" si="183"/>
        <v>0.62113394273734834</v>
      </c>
      <c r="H1293" s="2">
        <f t="shared" si="175"/>
        <v>0.66862910454689006</v>
      </c>
      <c r="I1293" s="2">
        <f t="shared" si="176"/>
        <v>40.070564676411642</v>
      </c>
    </row>
    <row r="1294" spans="1:9" ht="13.5" x14ac:dyDescent="0.25">
      <c r="A1294" s="3">
        <f>TITRES_STAT!B1297</f>
        <v>43893</v>
      </c>
      <c r="B1294" s="6">
        <f>TITRES_STAT!D1297</f>
        <v>96.690200000000004</v>
      </c>
      <c r="C1294" s="2">
        <f t="shared" si="180"/>
        <v>0</v>
      </c>
      <c r="D1294" s="2">
        <f t="shared" si="181"/>
        <v>0</v>
      </c>
      <c r="E1294" s="2">
        <f t="shared" si="182"/>
        <v>0</v>
      </c>
      <c r="F1294" s="2">
        <f t="shared" si="183"/>
        <v>0.38564335822642731</v>
      </c>
      <c r="G1294" s="2">
        <f t="shared" si="183"/>
        <v>0.57676723254182349</v>
      </c>
      <c r="H1294" s="2">
        <f t="shared" si="175"/>
        <v>0.66862910454688995</v>
      </c>
      <c r="I1294" s="2">
        <f t="shared" si="176"/>
        <v>40.070564676411642</v>
      </c>
    </row>
    <row r="1295" spans="1:9" ht="13.5" x14ac:dyDescent="0.25">
      <c r="A1295" s="3">
        <f>TITRES_STAT!B1298</f>
        <v>43894</v>
      </c>
      <c r="B1295" s="6">
        <f>TITRES_STAT!D1298</f>
        <v>96.529300000000006</v>
      </c>
      <c r="C1295" s="2">
        <f t="shared" si="180"/>
        <v>-0.16089999999999804</v>
      </c>
      <c r="D1295" s="2">
        <f t="shared" si="181"/>
        <v>0</v>
      </c>
      <c r="E1295" s="2">
        <f t="shared" si="182"/>
        <v>0.16089999999999804</v>
      </c>
      <c r="F1295" s="2">
        <f t="shared" si="183"/>
        <v>0.35809740406739676</v>
      </c>
      <c r="G1295" s="2">
        <f t="shared" si="183"/>
        <v>0.54706243021740741</v>
      </c>
      <c r="H1295" s="2">
        <f t="shared" si="175"/>
        <v>0.65458233701971769</v>
      </c>
      <c r="I1295" s="2">
        <f t="shared" si="176"/>
        <v>39.56178682523413</v>
      </c>
    </row>
    <row r="1296" spans="1:9" ht="13.5" x14ac:dyDescent="0.25">
      <c r="A1296" s="3">
        <f>TITRES_STAT!B1299</f>
        <v>43895</v>
      </c>
      <c r="B1296" s="6">
        <f>TITRES_STAT!D1299</f>
        <v>93.713899999999995</v>
      </c>
      <c r="C1296" s="2">
        <f t="shared" si="180"/>
        <v>-2.815400000000011</v>
      </c>
      <c r="D1296" s="2">
        <f t="shared" si="181"/>
        <v>0</v>
      </c>
      <c r="E1296" s="2">
        <f t="shared" si="182"/>
        <v>2.815400000000011</v>
      </c>
      <c r="F1296" s="2">
        <f t="shared" si="183"/>
        <v>0.33251901806258272</v>
      </c>
      <c r="G1296" s="2">
        <f t="shared" si="183"/>
        <v>0.70908654234473623</v>
      </c>
      <c r="H1296" s="2">
        <f t="shared" si="175"/>
        <v>0.4689399645959183</v>
      </c>
      <c r="I1296" s="2">
        <f t="shared" si="176"/>
        <v>31.923698442292434</v>
      </c>
    </row>
    <row r="1297" spans="1:9" ht="13.5" x14ac:dyDescent="0.25">
      <c r="A1297" s="3">
        <f>TITRES_STAT!B1300</f>
        <v>43896</v>
      </c>
      <c r="B1297" s="6">
        <f>TITRES_STAT!D1300</f>
        <v>93.713899999999995</v>
      </c>
      <c r="C1297" s="2">
        <f t="shared" si="180"/>
        <v>0</v>
      </c>
      <c r="D1297" s="2">
        <f t="shared" si="181"/>
        <v>0</v>
      </c>
      <c r="E1297" s="2">
        <f t="shared" si="182"/>
        <v>0</v>
      </c>
      <c r="F1297" s="2">
        <f t="shared" si="183"/>
        <v>0.30876765962954111</v>
      </c>
      <c r="G1297" s="2">
        <f t="shared" si="183"/>
        <v>0.65843750360582654</v>
      </c>
      <c r="H1297" s="2">
        <f t="shared" ref="H1297:H1360" si="184">F1297/G1297</f>
        <v>0.4689399645959183</v>
      </c>
      <c r="I1297" s="2">
        <f t="shared" ref="I1297:I1360" si="185">IF(G1297=0,100,100-(100/(1+H1297)))</f>
        <v>31.923698442292434</v>
      </c>
    </row>
    <row r="1298" spans="1:9" ht="13.5" x14ac:dyDescent="0.25">
      <c r="A1298" s="3">
        <f>TITRES_STAT!B1301</f>
        <v>43899</v>
      </c>
      <c r="B1298" s="6">
        <f>TITRES_STAT!D1301</f>
        <v>96.521299999999997</v>
      </c>
      <c r="C1298" s="2">
        <f t="shared" si="180"/>
        <v>2.8074000000000012</v>
      </c>
      <c r="D1298" s="2">
        <f t="shared" si="181"/>
        <v>2.8074000000000012</v>
      </c>
      <c r="E1298" s="2">
        <f t="shared" si="182"/>
        <v>0</v>
      </c>
      <c r="F1298" s="2">
        <f t="shared" si="183"/>
        <v>0.48724139822743112</v>
      </c>
      <c r="G1298" s="2">
        <f t="shared" si="183"/>
        <v>0.61140625334826748</v>
      </c>
      <c r="H1298" s="2">
        <f t="shared" si="184"/>
        <v>0.79691922606144838</v>
      </c>
      <c r="I1298" s="2">
        <f t="shared" si="185"/>
        <v>44.349195807101708</v>
      </c>
    </row>
    <row r="1299" spans="1:9" ht="13.5" x14ac:dyDescent="0.25">
      <c r="A1299" s="3">
        <f>TITRES_STAT!B1302</f>
        <v>43900</v>
      </c>
      <c r="B1299" s="6">
        <f>TITRES_STAT!D1302</f>
        <v>94.116100000000003</v>
      </c>
      <c r="C1299" s="2">
        <f t="shared" si="180"/>
        <v>-2.4051999999999936</v>
      </c>
      <c r="D1299" s="2">
        <f t="shared" si="181"/>
        <v>0</v>
      </c>
      <c r="E1299" s="2">
        <f t="shared" si="182"/>
        <v>2.4051999999999936</v>
      </c>
      <c r="F1299" s="2">
        <f t="shared" si="183"/>
        <v>0.45243844121118604</v>
      </c>
      <c r="G1299" s="2">
        <f t="shared" si="183"/>
        <v>0.73953437810910505</v>
      </c>
      <c r="H1299" s="2">
        <f t="shared" si="184"/>
        <v>0.61178824758358541</v>
      </c>
      <c r="I1299" s="2">
        <f t="shared" si="185"/>
        <v>37.957110588241761</v>
      </c>
    </row>
    <row r="1300" spans="1:9" ht="13.5" x14ac:dyDescent="0.25">
      <c r="A1300" s="3">
        <f>TITRES_STAT!B1303</f>
        <v>43901</v>
      </c>
      <c r="B1300" s="6">
        <f>TITRES_STAT!D1303</f>
        <v>95.724900000000005</v>
      </c>
      <c r="C1300" s="2">
        <f t="shared" si="180"/>
        <v>1.6088000000000022</v>
      </c>
      <c r="D1300" s="2">
        <f t="shared" si="181"/>
        <v>1.6088000000000022</v>
      </c>
      <c r="E1300" s="2">
        <f t="shared" si="182"/>
        <v>0</v>
      </c>
      <c r="F1300" s="2">
        <f t="shared" si="183"/>
        <v>0.5350356954103872</v>
      </c>
      <c r="G1300" s="2">
        <f t="shared" si="183"/>
        <v>0.68671049395845463</v>
      </c>
      <c r="H1300" s="2">
        <f t="shared" si="184"/>
        <v>0.77912846842669103</v>
      </c>
      <c r="I1300" s="2">
        <f t="shared" si="185"/>
        <v>43.792704251182357</v>
      </c>
    </row>
    <row r="1301" spans="1:9" ht="13.5" x14ac:dyDescent="0.25">
      <c r="A1301" s="3">
        <f>TITRES_STAT!B1304</f>
        <v>43902</v>
      </c>
      <c r="B1301" s="6">
        <f>TITRES_STAT!D1304</f>
        <v>94.116100000000003</v>
      </c>
      <c r="C1301" s="2">
        <f t="shared" si="180"/>
        <v>-1.6088000000000022</v>
      </c>
      <c r="D1301" s="2">
        <f t="shared" si="181"/>
        <v>0</v>
      </c>
      <c r="E1301" s="2">
        <f t="shared" si="182"/>
        <v>1.6088000000000022</v>
      </c>
      <c r="F1301" s="2">
        <f t="shared" si="183"/>
        <v>0.496818860023931</v>
      </c>
      <c r="G1301" s="2">
        <f t="shared" si="183"/>
        <v>0.75257403010427937</v>
      </c>
      <c r="H1301" s="2">
        <f t="shared" si="184"/>
        <v>0.66015945295785716</v>
      </c>
      <c r="I1301" s="2">
        <f t="shared" si="185"/>
        <v>39.764822094749427</v>
      </c>
    </row>
    <row r="1302" spans="1:9" ht="13.5" x14ac:dyDescent="0.25">
      <c r="A1302" s="3">
        <f>TITRES_STAT!B1305</f>
        <v>43903</v>
      </c>
      <c r="B1302" s="6">
        <f>TITRES_STAT!D1305</f>
        <v>94.116100000000003</v>
      </c>
      <c r="C1302" s="2">
        <f t="shared" si="180"/>
        <v>0</v>
      </c>
      <c r="D1302" s="2">
        <f t="shared" si="181"/>
        <v>0</v>
      </c>
      <c r="E1302" s="2">
        <f t="shared" si="182"/>
        <v>0</v>
      </c>
      <c r="F1302" s="2">
        <f t="shared" si="183"/>
        <v>0.4613317985936502</v>
      </c>
      <c r="G1302" s="2">
        <f t="shared" si="183"/>
        <v>0.69881874223968798</v>
      </c>
      <c r="H1302" s="2">
        <f t="shared" si="184"/>
        <v>0.66015945295785716</v>
      </c>
      <c r="I1302" s="2">
        <f t="shared" si="185"/>
        <v>39.764822094749427</v>
      </c>
    </row>
    <row r="1303" spans="1:9" ht="13.5" x14ac:dyDescent="0.25">
      <c r="A1303" s="3">
        <f>TITRES_STAT!B1306</f>
        <v>43906</v>
      </c>
      <c r="B1303" s="6">
        <f>TITRES_STAT!D1306</f>
        <v>94.116100000000003</v>
      </c>
      <c r="C1303" s="2">
        <f t="shared" si="180"/>
        <v>0</v>
      </c>
      <c r="D1303" s="2">
        <f t="shared" si="181"/>
        <v>0</v>
      </c>
      <c r="E1303" s="2">
        <f t="shared" si="182"/>
        <v>0</v>
      </c>
      <c r="F1303" s="2">
        <f t="shared" si="183"/>
        <v>0.4283795272655323</v>
      </c>
      <c r="G1303" s="2">
        <f t="shared" si="183"/>
        <v>0.6489031177939959</v>
      </c>
      <c r="H1303" s="2">
        <f t="shared" si="184"/>
        <v>0.66015945295785716</v>
      </c>
      <c r="I1303" s="2">
        <f t="shared" si="185"/>
        <v>39.764822094749427</v>
      </c>
    </row>
    <row r="1304" spans="1:9" ht="13.5" x14ac:dyDescent="0.25">
      <c r="A1304" s="3">
        <f>TITRES_STAT!B1307</f>
        <v>43907</v>
      </c>
      <c r="B1304" s="6">
        <f>TITRES_STAT!D1307</f>
        <v>91.300700000000006</v>
      </c>
      <c r="C1304" s="2">
        <f t="shared" si="180"/>
        <v>-2.8153999999999968</v>
      </c>
      <c r="D1304" s="2">
        <f t="shared" si="181"/>
        <v>0</v>
      </c>
      <c r="E1304" s="2">
        <f t="shared" si="182"/>
        <v>2.8153999999999968</v>
      </c>
      <c r="F1304" s="2">
        <f t="shared" si="183"/>
        <v>0.39778098960370861</v>
      </c>
      <c r="G1304" s="2">
        <f t="shared" si="183"/>
        <v>0.80365289509442461</v>
      </c>
      <c r="H1304" s="2">
        <f t="shared" si="184"/>
        <v>0.49496616267023041</v>
      </c>
      <c r="I1304" s="2">
        <f t="shared" si="185"/>
        <v>33.108853901157715</v>
      </c>
    </row>
    <row r="1305" spans="1:9" ht="13.5" x14ac:dyDescent="0.25">
      <c r="A1305" s="3">
        <f>TITRES_STAT!B1308</f>
        <v>43908</v>
      </c>
      <c r="B1305" s="6">
        <f>TITRES_STAT!D1308</f>
        <v>91.300700000000006</v>
      </c>
      <c r="C1305" s="2">
        <f t="shared" si="180"/>
        <v>0</v>
      </c>
      <c r="D1305" s="2">
        <f t="shared" si="181"/>
        <v>0</v>
      </c>
      <c r="E1305" s="2">
        <f t="shared" si="182"/>
        <v>0</v>
      </c>
      <c r="F1305" s="2">
        <f t="shared" si="183"/>
        <v>0.3693680617748723</v>
      </c>
      <c r="G1305" s="2">
        <f t="shared" si="183"/>
        <v>0.74624911687339424</v>
      </c>
      <c r="H1305" s="2">
        <f t="shared" si="184"/>
        <v>0.49496616267023053</v>
      </c>
      <c r="I1305" s="2">
        <f t="shared" si="185"/>
        <v>33.108853901157715</v>
      </c>
    </row>
    <row r="1306" spans="1:9" ht="13.5" x14ac:dyDescent="0.25">
      <c r="A1306" s="3">
        <f>TITRES_STAT!B1309</f>
        <v>43909</v>
      </c>
      <c r="B1306" s="6">
        <f>TITRES_STAT!D1309</f>
        <v>94.035600000000002</v>
      </c>
      <c r="C1306" s="2">
        <f t="shared" si="180"/>
        <v>2.7348999999999961</v>
      </c>
      <c r="D1306" s="2">
        <f t="shared" si="181"/>
        <v>2.7348999999999961</v>
      </c>
      <c r="E1306" s="2">
        <f t="shared" si="182"/>
        <v>0</v>
      </c>
      <c r="F1306" s="2">
        <f t="shared" si="183"/>
        <v>0.53833462879095262</v>
      </c>
      <c r="G1306" s="2">
        <f t="shared" si="183"/>
        <v>0.69294560852529463</v>
      </c>
      <c r="H1306" s="2">
        <f t="shared" si="184"/>
        <v>0.77687862101705163</v>
      </c>
      <c r="I1306" s="2">
        <f t="shared" si="185"/>
        <v>43.721535721577929</v>
      </c>
    </row>
    <row r="1307" spans="1:9" ht="13.5" x14ac:dyDescent="0.25">
      <c r="A1307" s="3">
        <f>TITRES_STAT!B1310</f>
        <v>43913</v>
      </c>
      <c r="B1307" s="6">
        <f>TITRES_STAT!D1310</f>
        <v>94.920500000000004</v>
      </c>
      <c r="C1307" s="2">
        <f t="shared" si="180"/>
        <v>0.8849000000000018</v>
      </c>
      <c r="D1307" s="2">
        <f t="shared" si="181"/>
        <v>0.8849000000000018</v>
      </c>
      <c r="E1307" s="2">
        <f t="shared" si="182"/>
        <v>0</v>
      </c>
      <c r="F1307" s="2">
        <f t="shared" si="183"/>
        <v>0.56308929816302755</v>
      </c>
      <c r="G1307" s="2">
        <f t="shared" si="183"/>
        <v>0.64344949363063075</v>
      </c>
      <c r="H1307" s="2">
        <f t="shared" si="184"/>
        <v>0.87511032915081666</v>
      </c>
      <c r="I1307" s="2">
        <f t="shared" si="185"/>
        <v>46.669804733416882</v>
      </c>
    </row>
    <row r="1308" spans="1:9" ht="13.5" x14ac:dyDescent="0.25">
      <c r="A1308" s="3">
        <f>TITRES_STAT!B1311</f>
        <v>43914</v>
      </c>
      <c r="B1308" s="6">
        <f>TITRES_STAT!D1311</f>
        <v>94.920500000000004</v>
      </c>
      <c r="C1308" s="2">
        <f t="shared" si="180"/>
        <v>0</v>
      </c>
      <c r="D1308" s="2">
        <f t="shared" si="181"/>
        <v>0</v>
      </c>
      <c r="E1308" s="2">
        <f t="shared" si="182"/>
        <v>0</v>
      </c>
      <c r="F1308" s="2">
        <f t="shared" si="183"/>
        <v>0.52286863400852557</v>
      </c>
      <c r="G1308" s="2">
        <f t="shared" si="183"/>
        <v>0.59748881551415711</v>
      </c>
      <c r="H1308" s="2">
        <f t="shared" si="184"/>
        <v>0.87511032915081666</v>
      </c>
      <c r="I1308" s="2">
        <f t="shared" si="185"/>
        <v>46.669804733416882</v>
      </c>
    </row>
    <row r="1309" spans="1:9" ht="13.5" x14ac:dyDescent="0.25">
      <c r="A1309" s="3">
        <f>TITRES_STAT!B1312</f>
        <v>43915</v>
      </c>
      <c r="B1309" s="6">
        <f>TITRES_STAT!D1312</f>
        <v>94.920500000000004</v>
      </c>
      <c r="C1309" s="2">
        <f t="shared" si="180"/>
        <v>0</v>
      </c>
      <c r="D1309" s="2">
        <f t="shared" si="181"/>
        <v>0</v>
      </c>
      <c r="E1309" s="2">
        <f t="shared" si="182"/>
        <v>0</v>
      </c>
      <c r="F1309" s="2">
        <f t="shared" ref="F1309:G1324" si="186">((F1308*13)+D1309)/14</f>
        <v>0.485520874436488</v>
      </c>
      <c r="G1309" s="2">
        <f t="shared" si="186"/>
        <v>0.55481104297743156</v>
      </c>
      <c r="H1309" s="2">
        <f t="shared" si="184"/>
        <v>0.87511032915081666</v>
      </c>
      <c r="I1309" s="2">
        <f t="shared" si="185"/>
        <v>46.669804733416882</v>
      </c>
    </row>
    <row r="1310" spans="1:9" ht="13.5" x14ac:dyDescent="0.25">
      <c r="A1310" s="3">
        <f>TITRES_STAT!B1313</f>
        <v>43916</v>
      </c>
      <c r="B1310" s="6">
        <f>TITRES_STAT!D1313</f>
        <v>94.920500000000004</v>
      </c>
      <c r="C1310" s="2">
        <f t="shared" si="180"/>
        <v>0</v>
      </c>
      <c r="D1310" s="2">
        <f t="shared" si="181"/>
        <v>0</v>
      </c>
      <c r="E1310" s="2">
        <f t="shared" si="182"/>
        <v>0</v>
      </c>
      <c r="F1310" s="2">
        <f t="shared" si="186"/>
        <v>0.45084081197673881</v>
      </c>
      <c r="G1310" s="2">
        <f t="shared" si="186"/>
        <v>0.51518168276475784</v>
      </c>
      <c r="H1310" s="2">
        <f t="shared" si="184"/>
        <v>0.87511032915081655</v>
      </c>
      <c r="I1310" s="2">
        <f t="shared" si="185"/>
        <v>46.669804733416882</v>
      </c>
    </row>
    <row r="1311" spans="1:9" ht="13.5" x14ac:dyDescent="0.25">
      <c r="A1311" s="3">
        <f>TITRES_STAT!B1314</f>
        <v>43917</v>
      </c>
      <c r="B1311" s="6">
        <f>TITRES_STAT!D1314</f>
        <v>94.920500000000004</v>
      </c>
      <c r="C1311" s="2">
        <f t="shared" si="180"/>
        <v>0</v>
      </c>
      <c r="D1311" s="2">
        <f t="shared" si="181"/>
        <v>0</v>
      </c>
      <c r="E1311" s="2">
        <f t="shared" si="182"/>
        <v>0</v>
      </c>
      <c r="F1311" s="2">
        <f t="shared" si="186"/>
        <v>0.41863789683554314</v>
      </c>
      <c r="G1311" s="2">
        <f t="shared" si="186"/>
        <v>0.47838299113870375</v>
      </c>
      <c r="H1311" s="2">
        <f t="shared" si="184"/>
        <v>0.87511032915081644</v>
      </c>
      <c r="I1311" s="2">
        <f t="shared" si="185"/>
        <v>46.669804733416875</v>
      </c>
    </row>
    <row r="1312" spans="1:9" ht="13.5" x14ac:dyDescent="0.25">
      <c r="A1312" s="3">
        <f>TITRES_STAT!B1315</f>
        <v>43920</v>
      </c>
      <c r="B1312" s="6">
        <f>TITRES_STAT!D1315</f>
        <v>92.072900000000004</v>
      </c>
      <c r="C1312" s="2">
        <f t="shared" si="180"/>
        <v>-2.8475999999999999</v>
      </c>
      <c r="D1312" s="2">
        <f t="shared" si="181"/>
        <v>0</v>
      </c>
      <c r="E1312" s="2">
        <f t="shared" si="182"/>
        <v>2.8475999999999999</v>
      </c>
      <c r="F1312" s="2">
        <f t="shared" si="186"/>
        <v>0.38873518991871864</v>
      </c>
      <c r="G1312" s="2">
        <f t="shared" si="186"/>
        <v>0.64761277748593926</v>
      </c>
      <c r="H1312" s="2">
        <f t="shared" si="184"/>
        <v>0.60025867838464431</v>
      </c>
      <c r="I1312" s="2">
        <f t="shared" si="185"/>
        <v>37.51010299100929</v>
      </c>
    </row>
    <row r="1313" spans="1:9" ht="13.5" x14ac:dyDescent="0.25">
      <c r="A1313" s="3">
        <f>TITRES_STAT!B1316</f>
        <v>43921</v>
      </c>
      <c r="B1313" s="6">
        <f>TITRES_STAT!D1316</f>
        <v>92.072900000000004</v>
      </c>
      <c r="C1313" s="2">
        <f t="shared" si="180"/>
        <v>0</v>
      </c>
      <c r="D1313" s="2">
        <f t="shared" si="181"/>
        <v>0</v>
      </c>
      <c r="E1313" s="2">
        <f t="shared" si="182"/>
        <v>0</v>
      </c>
      <c r="F1313" s="2">
        <f t="shared" si="186"/>
        <v>0.3609683906388102</v>
      </c>
      <c r="G1313" s="2">
        <f t="shared" si="186"/>
        <v>0.6013547219512293</v>
      </c>
      <c r="H1313" s="2">
        <f t="shared" si="184"/>
        <v>0.60025867838464442</v>
      </c>
      <c r="I1313" s="2">
        <f t="shared" si="185"/>
        <v>37.510102991009298</v>
      </c>
    </row>
    <row r="1314" spans="1:9" ht="13.5" x14ac:dyDescent="0.25">
      <c r="A1314" s="3">
        <f>TITRES_STAT!B1317</f>
        <v>43922</v>
      </c>
      <c r="B1314" s="6">
        <f>TITRES_STAT!D1317</f>
        <v>94.831999999999994</v>
      </c>
      <c r="C1314" s="2">
        <f t="shared" si="180"/>
        <v>2.7590999999999894</v>
      </c>
      <c r="D1314" s="2">
        <f t="shared" si="181"/>
        <v>2.7590999999999894</v>
      </c>
      <c r="E1314" s="2">
        <f t="shared" si="182"/>
        <v>0</v>
      </c>
      <c r="F1314" s="2">
        <f t="shared" si="186"/>
        <v>0.53226350559318014</v>
      </c>
      <c r="G1314" s="2">
        <f t="shared" si="186"/>
        <v>0.55840081324042723</v>
      </c>
      <c r="H1314" s="2">
        <f t="shared" si="184"/>
        <v>0.95319256880094605</v>
      </c>
      <c r="I1314" s="2">
        <f t="shared" si="185"/>
        <v>48.801771214299961</v>
      </c>
    </row>
    <row r="1315" spans="1:9" ht="13.5" x14ac:dyDescent="0.25">
      <c r="A1315" s="3">
        <f>TITRES_STAT!B1318</f>
        <v>43923</v>
      </c>
      <c r="B1315" s="6">
        <f>TITRES_STAT!D1318</f>
        <v>95.724900000000005</v>
      </c>
      <c r="C1315" s="2">
        <f t="shared" si="180"/>
        <v>0.89290000000001157</v>
      </c>
      <c r="D1315" s="2">
        <f t="shared" si="181"/>
        <v>0.89290000000001157</v>
      </c>
      <c r="E1315" s="2">
        <f t="shared" si="182"/>
        <v>0</v>
      </c>
      <c r="F1315" s="2">
        <f t="shared" si="186"/>
        <v>0.55802325519366813</v>
      </c>
      <c r="G1315" s="2">
        <f t="shared" si="186"/>
        <v>0.518515040866111</v>
      </c>
      <c r="H1315" s="2">
        <f t="shared" si="184"/>
        <v>1.076194924377823</v>
      </c>
      <c r="I1315" s="2">
        <f t="shared" si="185"/>
        <v>51.83496557773006</v>
      </c>
    </row>
    <row r="1316" spans="1:9" ht="13.5" x14ac:dyDescent="0.25">
      <c r="A1316" s="3">
        <f>TITRES_STAT!B1319</f>
        <v>43924</v>
      </c>
      <c r="B1316" s="6">
        <f>TITRES_STAT!D1319</f>
        <v>98.596699999999998</v>
      </c>
      <c r="C1316" s="2">
        <f t="shared" si="180"/>
        <v>2.8717999999999932</v>
      </c>
      <c r="D1316" s="2">
        <f t="shared" si="181"/>
        <v>2.8717999999999932</v>
      </c>
      <c r="E1316" s="2">
        <f t="shared" si="182"/>
        <v>0</v>
      </c>
      <c r="F1316" s="2">
        <f t="shared" si="186"/>
        <v>0.7232930226798342</v>
      </c>
      <c r="G1316" s="2">
        <f t="shared" si="186"/>
        <v>0.48147825223281737</v>
      </c>
      <c r="H1316" s="2">
        <f t="shared" si="184"/>
        <v>1.5022340455163239</v>
      </c>
      <c r="I1316" s="2">
        <f t="shared" si="185"/>
        <v>60.035712814639808</v>
      </c>
    </row>
    <row r="1317" spans="1:9" ht="13.5" x14ac:dyDescent="0.25">
      <c r="A1317" s="3">
        <f>TITRES_STAT!B1320</f>
        <v>43927</v>
      </c>
      <c r="B1317" s="6">
        <f>TITRES_STAT!D1320</f>
        <v>101.5488</v>
      </c>
      <c r="C1317" s="2">
        <f t="shared" si="180"/>
        <v>2.9521000000000015</v>
      </c>
      <c r="D1317" s="2">
        <f t="shared" si="181"/>
        <v>2.9521000000000015</v>
      </c>
      <c r="E1317" s="2">
        <f t="shared" si="182"/>
        <v>0</v>
      </c>
      <c r="F1317" s="2">
        <f t="shared" si="186"/>
        <v>0.88249352105984613</v>
      </c>
      <c r="G1317" s="2">
        <f t="shared" si="186"/>
        <v>0.44708694850190184</v>
      </c>
      <c r="H1317" s="2">
        <f t="shared" si="184"/>
        <v>1.9738744868686144</v>
      </c>
      <c r="I1317" s="2">
        <f t="shared" si="185"/>
        <v>66.373833044549059</v>
      </c>
    </row>
    <row r="1318" spans="1:9" ht="13.5" x14ac:dyDescent="0.25">
      <c r="A1318" s="3">
        <f>TITRES_STAT!B1321</f>
        <v>43928</v>
      </c>
      <c r="B1318" s="6">
        <f>TITRES_STAT!D1321</f>
        <v>101.5488</v>
      </c>
      <c r="C1318" s="2">
        <f t="shared" si="180"/>
        <v>0</v>
      </c>
      <c r="D1318" s="2">
        <f t="shared" si="181"/>
        <v>0</v>
      </c>
      <c r="E1318" s="2">
        <f t="shared" si="182"/>
        <v>0</v>
      </c>
      <c r="F1318" s="2">
        <f t="shared" si="186"/>
        <v>0.81945826955557144</v>
      </c>
      <c r="G1318" s="2">
        <f t="shared" si="186"/>
        <v>0.41515216646605169</v>
      </c>
      <c r="H1318" s="2">
        <f t="shared" si="184"/>
        <v>1.9738744868686147</v>
      </c>
      <c r="I1318" s="2">
        <f t="shared" si="185"/>
        <v>66.373833044549073</v>
      </c>
    </row>
    <row r="1319" spans="1:9" ht="13.5" x14ac:dyDescent="0.25">
      <c r="A1319" s="3">
        <f>TITRES_STAT!B1322</f>
        <v>43929</v>
      </c>
      <c r="B1319" s="6">
        <f>TITRES_STAT!D1322</f>
        <v>103.76900000000001</v>
      </c>
      <c r="C1319" s="2">
        <f t="shared" si="180"/>
        <v>2.2202000000000055</v>
      </c>
      <c r="D1319" s="2">
        <f t="shared" si="181"/>
        <v>2.2202000000000055</v>
      </c>
      <c r="E1319" s="2">
        <f t="shared" si="182"/>
        <v>0</v>
      </c>
      <c r="F1319" s="2">
        <f t="shared" si="186"/>
        <v>0.91951125030160241</v>
      </c>
      <c r="G1319" s="2">
        <f t="shared" si="186"/>
        <v>0.38549844028990515</v>
      </c>
      <c r="H1319" s="2">
        <f t="shared" si="184"/>
        <v>2.3852528420351202</v>
      </c>
      <c r="I1319" s="2">
        <f t="shared" si="185"/>
        <v>70.460108988526017</v>
      </c>
    </row>
    <row r="1320" spans="1:9" ht="13.5" x14ac:dyDescent="0.25">
      <c r="A1320" s="3">
        <f>TITRES_STAT!B1323</f>
        <v>43934</v>
      </c>
      <c r="B1320" s="6">
        <f>TITRES_STAT!D1323</f>
        <v>103.76900000000001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0.85383187528005944</v>
      </c>
      <c r="G1320" s="2">
        <f t="shared" si="186"/>
        <v>0.35796283741205481</v>
      </c>
      <c r="H1320" s="2">
        <f t="shared" si="184"/>
        <v>2.3852528420351202</v>
      </c>
      <c r="I1320" s="2">
        <f t="shared" si="185"/>
        <v>70.460108988526017</v>
      </c>
    </row>
    <row r="1321" spans="1:9" ht="13.5" x14ac:dyDescent="0.25">
      <c r="A1321" s="3">
        <f>TITRES_STAT!B1324</f>
        <v>43935</v>
      </c>
      <c r="B1321" s="6">
        <f>TITRES_STAT!D1324</f>
        <v>106.1823</v>
      </c>
      <c r="C1321" s="2">
        <f t="shared" si="180"/>
        <v>2.4132999999999925</v>
      </c>
      <c r="D1321" s="2">
        <f t="shared" si="181"/>
        <v>2.4132999999999925</v>
      </c>
      <c r="E1321" s="2">
        <f t="shared" si="182"/>
        <v>0</v>
      </c>
      <c r="F1321" s="2">
        <f t="shared" si="186"/>
        <v>0.96522245561719744</v>
      </c>
      <c r="G1321" s="2">
        <f t="shared" si="186"/>
        <v>0.33239406331119375</v>
      </c>
      <c r="H1321" s="2">
        <f t="shared" si="184"/>
        <v>2.9038498642303896</v>
      </c>
      <c r="I1321" s="2">
        <f t="shared" si="185"/>
        <v>74.384260799508453</v>
      </c>
    </row>
    <row r="1322" spans="1:9" ht="13.5" x14ac:dyDescent="0.25">
      <c r="A1322" s="3">
        <f>TITRES_STAT!B1325</f>
        <v>43936</v>
      </c>
      <c r="B1322" s="6">
        <f>TITRES_STAT!D1325</f>
        <v>106.1823</v>
      </c>
      <c r="C1322" s="2">
        <f t="shared" si="180"/>
        <v>0</v>
      </c>
      <c r="D1322" s="2">
        <f t="shared" si="181"/>
        <v>0</v>
      </c>
      <c r="E1322" s="2">
        <f t="shared" si="182"/>
        <v>0</v>
      </c>
      <c r="F1322" s="2">
        <f t="shared" si="186"/>
        <v>0.89627799450168333</v>
      </c>
      <c r="G1322" s="2">
        <f t="shared" si="186"/>
        <v>0.30865163021753705</v>
      </c>
      <c r="H1322" s="2">
        <f t="shared" si="184"/>
        <v>2.9038498642303896</v>
      </c>
      <c r="I1322" s="2">
        <f t="shared" si="185"/>
        <v>74.384260799508453</v>
      </c>
    </row>
    <row r="1323" spans="1:9" ht="13.5" x14ac:dyDescent="0.25">
      <c r="A1323" s="3">
        <f>TITRES_STAT!B1326</f>
        <v>43937</v>
      </c>
      <c r="B1323" s="6">
        <f>TITRES_STAT!D1326</f>
        <v>106.1823</v>
      </c>
      <c r="C1323" s="2">
        <f t="shared" si="180"/>
        <v>0</v>
      </c>
      <c r="D1323" s="2">
        <f t="shared" si="181"/>
        <v>0</v>
      </c>
      <c r="E1323" s="2">
        <f t="shared" si="182"/>
        <v>0</v>
      </c>
      <c r="F1323" s="2">
        <f t="shared" si="186"/>
        <v>0.8322581377515631</v>
      </c>
      <c r="G1323" s="2">
        <f t="shared" si="186"/>
        <v>0.28660508520199868</v>
      </c>
      <c r="H1323" s="2">
        <f t="shared" si="184"/>
        <v>2.9038498642303896</v>
      </c>
      <c r="I1323" s="2">
        <f t="shared" si="185"/>
        <v>74.384260799508453</v>
      </c>
    </row>
    <row r="1324" spans="1:9" ht="13.5" x14ac:dyDescent="0.25">
      <c r="A1324" s="3">
        <f>TITRES_STAT!B1327</f>
        <v>43938</v>
      </c>
      <c r="B1324" s="6">
        <f>TITRES_STAT!D1327</f>
        <v>106.1823</v>
      </c>
      <c r="C1324" s="2">
        <f t="shared" si="180"/>
        <v>0</v>
      </c>
      <c r="D1324" s="2">
        <f t="shared" si="181"/>
        <v>0</v>
      </c>
      <c r="E1324" s="2">
        <f t="shared" si="182"/>
        <v>0</v>
      </c>
      <c r="F1324" s="2">
        <f t="shared" si="186"/>
        <v>0.77281112791216577</v>
      </c>
      <c r="G1324" s="2">
        <f t="shared" si="186"/>
        <v>0.26613329340185593</v>
      </c>
      <c r="H1324" s="2">
        <f t="shared" si="184"/>
        <v>2.9038498642303896</v>
      </c>
      <c r="I1324" s="2">
        <f t="shared" si="185"/>
        <v>74.384260799508453</v>
      </c>
    </row>
    <row r="1325" spans="1:9" ht="13.5" x14ac:dyDescent="0.25">
      <c r="A1325" s="3">
        <f>TITRES_STAT!B1328</f>
        <v>43941</v>
      </c>
      <c r="B1325" s="6">
        <f>TITRES_STAT!D1328</f>
        <v>106.1823</v>
      </c>
      <c r="C1325" s="2">
        <f t="shared" si="180"/>
        <v>0</v>
      </c>
      <c r="D1325" s="2">
        <f t="shared" si="181"/>
        <v>0</v>
      </c>
      <c r="E1325" s="2">
        <f t="shared" si="182"/>
        <v>0</v>
      </c>
      <c r="F1325" s="2">
        <f t="shared" ref="F1325:G1340" si="187">((F1324*13)+D1325)/14</f>
        <v>0.71761033306129673</v>
      </c>
      <c r="G1325" s="2">
        <f t="shared" si="187"/>
        <v>0.2471237724445805</v>
      </c>
      <c r="H1325" s="2">
        <f t="shared" si="184"/>
        <v>2.9038498642303896</v>
      </c>
      <c r="I1325" s="2">
        <f t="shared" si="185"/>
        <v>74.384260799508453</v>
      </c>
    </row>
    <row r="1326" spans="1:9" ht="13.5" x14ac:dyDescent="0.25">
      <c r="A1326" s="3">
        <f>TITRES_STAT!B1329</f>
        <v>43942</v>
      </c>
      <c r="B1326" s="6">
        <f>TITRES_STAT!D1329</f>
        <v>106.1823</v>
      </c>
      <c r="C1326" s="2">
        <f t="shared" si="180"/>
        <v>0</v>
      </c>
      <c r="D1326" s="2">
        <f t="shared" si="181"/>
        <v>0</v>
      </c>
      <c r="E1326" s="2">
        <f t="shared" si="182"/>
        <v>0</v>
      </c>
      <c r="F1326" s="2">
        <f t="shared" si="187"/>
        <v>0.66635245212834693</v>
      </c>
      <c r="G1326" s="2">
        <f t="shared" si="187"/>
        <v>0.22947207441282474</v>
      </c>
      <c r="H1326" s="2">
        <f t="shared" si="184"/>
        <v>2.9038498642303892</v>
      </c>
      <c r="I1326" s="2">
        <f t="shared" si="185"/>
        <v>74.384260799508453</v>
      </c>
    </row>
    <row r="1327" spans="1:9" ht="13.5" x14ac:dyDescent="0.25">
      <c r="A1327" s="3">
        <f>TITRES_STAT!B1330</f>
        <v>43943</v>
      </c>
      <c r="B1327" s="6">
        <f>TITRES_STAT!D1330</f>
        <v>106.1823</v>
      </c>
      <c r="C1327" s="2">
        <f t="shared" si="180"/>
        <v>0</v>
      </c>
      <c r="D1327" s="2">
        <f t="shared" si="181"/>
        <v>0</v>
      </c>
      <c r="E1327" s="2">
        <f t="shared" si="182"/>
        <v>0</v>
      </c>
      <c r="F1327" s="2">
        <f t="shared" si="187"/>
        <v>0.6187558484048935</v>
      </c>
      <c r="G1327" s="2">
        <f t="shared" si="187"/>
        <v>0.21308121195476584</v>
      </c>
      <c r="H1327" s="2">
        <f t="shared" si="184"/>
        <v>2.9038498642303887</v>
      </c>
      <c r="I1327" s="2">
        <f t="shared" si="185"/>
        <v>74.384260799508439</v>
      </c>
    </row>
    <row r="1328" spans="1:9" ht="13.5" x14ac:dyDescent="0.25">
      <c r="A1328" s="3">
        <f>TITRES_STAT!B1331</f>
        <v>43944</v>
      </c>
      <c r="B1328" s="6">
        <f>TITRES_STAT!D1331</f>
        <v>104.5654</v>
      </c>
      <c r="C1328" s="2">
        <f t="shared" si="180"/>
        <v>-1.6169000000000011</v>
      </c>
      <c r="D1328" s="2">
        <f t="shared" si="181"/>
        <v>0</v>
      </c>
      <c r="E1328" s="2">
        <f t="shared" si="182"/>
        <v>1.6169000000000011</v>
      </c>
      <c r="F1328" s="2">
        <f t="shared" si="187"/>
        <v>0.57455900209025823</v>
      </c>
      <c r="G1328" s="2">
        <f t="shared" si="187"/>
        <v>0.31335398252942553</v>
      </c>
      <c r="H1328" s="2">
        <f t="shared" si="184"/>
        <v>1.8335781069458859</v>
      </c>
      <c r="I1328" s="2">
        <f t="shared" si="185"/>
        <v>64.708931172614484</v>
      </c>
    </row>
    <row r="1329" spans="1:9" ht="13.5" x14ac:dyDescent="0.25">
      <c r="A1329" s="3">
        <f>TITRES_STAT!B1332</f>
        <v>43945</v>
      </c>
      <c r="B1329" s="6">
        <f>TITRES_STAT!D1332</f>
        <v>106.1823</v>
      </c>
      <c r="C1329" s="2">
        <f t="shared" si="180"/>
        <v>1.6169000000000011</v>
      </c>
      <c r="D1329" s="2">
        <f t="shared" si="181"/>
        <v>1.6169000000000011</v>
      </c>
      <c r="E1329" s="2">
        <f t="shared" si="182"/>
        <v>0</v>
      </c>
      <c r="F1329" s="2">
        <f t="shared" si="187"/>
        <v>0.64901193051238271</v>
      </c>
      <c r="G1329" s="2">
        <f t="shared" si="187"/>
        <v>0.29097155520589518</v>
      </c>
      <c r="H1329" s="2">
        <f t="shared" si="184"/>
        <v>2.2304995759916588</v>
      </c>
      <c r="I1329" s="2">
        <f t="shared" si="185"/>
        <v>69.045035404685592</v>
      </c>
    </row>
    <row r="1330" spans="1:9" ht="13.5" x14ac:dyDescent="0.25">
      <c r="A1330" s="3">
        <f>TITRES_STAT!B1333</f>
        <v>43948</v>
      </c>
      <c r="B1330" s="6">
        <f>TITRES_STAT!D1333</f>
        <v>104.4849</v>
      </c>
      <c r="C1330" s="2">
        <f t="shared" si="180"/>
        <v>-1.6974000000000018</v>
      </c>
      <c r="D1330" s="2">
        <f t="shared" si="181"/>
        <v>0</v>
      </c>
      <c r="E1330" s="2">
        <f t="shared" si="182"/>
        <v>1.6974000000000018</v>
      </c>
      <c r="F1330" s="2">
        <f t="shared" si="187"/>
        <v>0.60265393547578394</v>
      </c>
      <c r="G1330" s="2">
        <f t="shared" si="187"/>
        <v>0.39143072983404564</v>
      </c>
      <c r="H1330" s="2">
        <f t="shared" si="184"/>
        <v>1.5396183527320155</v>
      </c>
      <c r="I1330" s="2">
        <f t="shared" si="185"/>
        <v>60.624004826384969</v>
      </c>
    </row>
    <row r="1331" spans="1:9" ht="13.5" x14ac:dyDescent="0.25">
      <c r="A1331" s="3">
        <f>TITRES_STAT!B1334</f>
        <v>43949</v>
      </c>
      <c r="B1331" s="6">
        <f>TITRES_STAT!D1334</f>
        <v>101.3558</v>
      </c>
      <c r="C1331" s="2">
        <f t="shared" si="180"/>
        <v>-3.129099999999994</v>
      </c>
      <c r="D1331" s="2">
        <f t="shared" si="181"/>
        <v>0</v>
      </c>
      <c r="E1331" s="2">
        <f t="shared" si="182"/>
        <v>3.129099999999994</v>
      </c>
      <c r="F1331" s="2">
        <f t="shared" si="187"/>
        <v>0.55960722579894218</v>
      </c>
      <c r="G1331" s="2">
        <f t="shared" si="187"/>
        <v>0.58697853484589912</v>
      </c>
      <c r="H1331" s="2">
        <f t="shared" si="184"/>
        <v>0.95336914823615693</v>
      </c>
      <c r="I1331" s="2">
        <f t="shared" si="185"/>
        <v>48.80639939957203</v>
      </c>
    </row>
    <row r="1332" spans="1:9" ht="13.5" x14ac:dyDescent="0.25">
      <c r="A1332" s="3">
        <f>TITRES_STAT!B1335</f>
        <v>43950</v>
      </c>
      <c r="B1332" s="6">
        <f>TITRES_STAT!D1335</f>
        <v>101.3558</v>
      </c>
      <c r="C1332" s="2">
        <f t="shared" si="180"/>
        <v>0</v>
      </c>
      <c r="D1332" s="2">
        <f t="shared" si="181"/>
        <v>0</v>
      </c>
      <c r="E1332" s="2">
        <f t="shared" si="182"/>
        <v>0</v>
      </c>
      <c r="F1332" s="2">
        <f t="shared" si="187"/>
        <v>0.51963528109901769</v>
      </c>
      <c r="G1332" s="2">
        <f t="shared" si="187"/>
        <v>0.54505149664262065</v>
      </c>
      <c r="H1332" s="2">
        <f t="shared" si="184"/>
        <v>0.9533691482361567</v>
      </c>
      <c r="I1332" s="2">
        <f t="shared" si="185"/>
        <v>48.806399399572022</v>
      </c>
    </row>
    <row r="1333" spans="1:9" ht="13.5" x14ac:dyDescent="0.25">
      <c r="A1333" s="3">
        <f>TITRES_STAT!B1336</f>
        <v>43951</v>
      </c>
      <c r="B1333" s="6">
        <f>TITRES_STAT!D1336</f>
        <v>101.3558</v>
      </c>
      <c r="C1333" s="2">
        <f t="shared" si="180"/>
        <v>0</v>
      </c>
      <c r="D1333" s="2">
        <f t="shared" si="181"/>
        <v>0</v>
      </c>
      <c r="E1333" s="2">
        <f t="shared" si="182"/>
        <v>0</v>
      </c>
      <c r="F1333" s="2">
        <f t="shared" si="187"/>
        <v>0.48251847530623071</v>
      </c>
      <c r="G1333" s="2">
        <f t="shared" si="187"/>
        <v>0.50611924688243348</v>
      </c>
      <c r="H1333" s="2">
        <f t="shared" si="184"/>
        <v>0.9533691482361567</v>
      </c>
      <c r="I1333" s="2">
        <f t="shared" si="185"/>
        <v>48.806399399572022</v>
      </c>
    </row>
    <row r="1334" spans="1:9" ht="13.5" x14ac:dyDescent="0.25">
      <c r="A1334" s="3">
        <f>TITRES_STAT!B1337</f>
        <v>43955</v>
      </c>
      <c r="B1334" s="6">
        <f>TITRES_STAT!D1337</f>
        <v>101.3558</v>
      </c>
      <c r="C1334" s="2">
        <f t="shared" si="180"/>
        <v>0</v>
      </c>
      <c r="D1334" s="2">
        <f t="shared" si="181"/>
        <v>0</v>
      </c>
      <c r="E1334" s="2">
        <f t="shared" si="182"/>
        <v>0</v>
      </c>
      <c r="F1334" s="2">
        <f t="shared" si="187"/>
        <v>0.44805286992721427</v>
      </c>
      <c r="G1334" s="2">
        <f t="shared" si="187"/>
        <v>0.46996787210511676</v>
      </c>
      <c r="H1334" s="2">
        <f t="shared" si="184"/>
        <v>0.95336914823615682</v>
      </c>
      <c r="I1334" s="2">
        <f t="shared" si="185"/>
        <v>48.806399399572022</v>
      </c>
    </row>
    <row r="1335" spans="1:9" ht="13.5" x14ac:dyDescent="0.25">
      <c r="A1335" s="3">
        <f>TITRES_STAT!B1338</f>
        <v>43956</v>
      </c>
      <c r="B1335" s="6">
        <f>TITRES_STAT!D1338</f>
        <v>98.315100000000001</v>
      </c>
      <c r="C1335" s="2">
        <f t="shared" si="180"/>
        <v>-3.0407000000000011</v>
      </c>
      <c r="D1335" s="2">
        <f t="shared" si="181"/>
        <v>0</v>
      </c>
      <c r="E1335" s="2">
        <f t="shared" si="182"/>
        <v>3.0407000000000011</v>
      </c>
      <c r="F1335" s="2">
        <f t="shared" si="187"/>
        <v>0.41604909350384178</v>
      </c>
      <c r="G1335" s="2">
        <f t="shared" si="187"/>
        <v>0.65359159552617996</v>
      </c>
      <c r="H1335" s="2">
        <f t="shared" si="184"/>
        <v>0.6365582059984991</v>
      </c>
      <c r="I1335" s="2">
        <f t="shared" si="185"/>
        <v>38.896154360126857</v>
      </c>
    </row>
    <row r="1336" spans="1:9" ht="13.5" x14ac:dyDescent="0.25">
      <c r="A1336" s="3">
        <f>TITRES_STAT!B1339</f>
        <v>43957</v>
      </c>
      <c r="B1336" s="6">
        <f>TITRES_STAT!D1339</f>
        <v>98.315100000000001</v>
      </c>
      <c r="C1336" s="2">
        <f t="shared" si="180"/>
        <v>0</v>
      </c>
      <c r="D1336" s="2">
        <f t="shared" si="181"/>
        <v>0</v>
      </c>
      <c r="E1336" s="2">
        <f t="shared" si="182"/>
        <v>0</v>
      </c>
      <c r="F1336" s="2">
        <f t="shared" si="187"/>
        <v>0.38633130111071023</v>
      </c>
      <c r="G1336" s="2">
        <f t="shared" si="187"/>
        <v>0.60690648156002425</v>
      </c>
      <c r="H1336" s="2">
        <f t="shared" si="184"/>
        <v>0.6365582059984991</v>
      </c>
      <c r="I1336" s="2">
        <f t="shared" si="185"/>
        <v>38.896154360126857</v>
      </c>
    </row>
    <row r="1337" spans="1:9" ht="13.5" x14ac:dyDescent="0.25">
      <c r="A1337" s="3">
        <f>TITRES_STAT!B1340</f>
        <v>43958</v>
      </c>
      <c r="B1337" s="6">
        <f>TITRES_STAT!D1340</f>
        <v>95.370999999999995</v>
      </c>
      <c r="C1337" s="2">
        <f t="shared" si="180"/>
        <v>-2.9441000000000059</v>
      </c>
      <c r="D1337" s="2">
        <f t="shared" si="181"/>
        <v>0</v>
      </c>
      <c r="E1337" s="2">
        <f t="shared" si="182"/>
        <v>2.9441000000000059</v>
      </c>
      <c r="F1337" s="2">
        <f t="shared" si="187"/>
        <v>0.35873620817423096</v>
      </c>
      <c r="G1337" s="2">
        <f t="shared" si="187"/>
        <v>0.77384887573430861</v>
      </c>
      <c r="H1337" s="2">
        <f t="shared" si="184"/>
        <v>0.46357398637275865</v>
      </c>
      <c r="I1337" s="2">
        <f t="shared" si="185"/>
        <v>31.674106720197656</v>
      </c>
    </row>
    <row r="1338" spans="1:9" ht="13.5" x14ac:dyDescent="0.25">
      <c r="A1338" s="3">
        <f>TITRES_STAT!B1341</f>
        <v>43959</v>
      </c>
      <c r="B1338" s="6">
        <f>TITRES_STAT!D1341</f>
        <v>95.370999999999995</v>
      </c>
      <c r="C1338" s="2">
        <f t="shared" si="180"/>
        <v>0</v>
      </c>
      <c r="D1338" s="2">
        <f t="shared" si="181"/>
        <v>0</v>
      </c>
      <c r="E1338" s="2">
        <f t="shared" si="182"/>
        <v>0</v>
      </c>
      <c r="F1338" s="2">
        <f t="shared" si="187"/>
        <v>0.33311219330464309</v>
      </c>
      <c r="G1338" s="2">
        <f t="shared" si="187"/>
        <v>0.71857395603900087</v>
      </c>
      <c r="H1338" s="2">
        <f t="shared" si="184"/>
        <v>0.46357398637275871</v>
      </c>
      <c r="I1338" s="2">
        <f t="shared" si="185"/>
        <v>31.674106720197656</v>
      </c>
    </row>
    <row r="1339" spans="1:9" ht="13.5" x14ac:dyDescent="0.25">
      <c r="A1339" s="3">
        <f>TITRES_STAT!B1342</f>
        <v>43962</v>
      </c>
      <c r="B1339" s="6">
        <f>TITRES_STAT!D1342</f>
        <v>95.370999999999995</v>
      </c>
      <c r="C1339" s="2">
        <f t="shared" si="180"/>
        <v>0</v>
      </c>
      <c r="D1339" s="2">
        <f t="shared" si="181"/>
        <v>0</v>
      </c>
      <c r="E1339" s="2">
        <f t="shared" si="182"/>
        <v>0</v>
      </c>
      <c r="F1339" s="2">
        <f t="shared" si="187"/>
        <v>0.30931846521145434</v>
      </c>
      <c r="G1339" s="2">
        <f t="shared" si="187"/>
        <v>0.66724724489335796</v>
      </c>
      <c r="H1339" s="2">
        <f t="shared" si="184"/>
        <v>0.46357398637275876</v>
      </c>
      <c r="I1339" s="2">
        <f t="shared" si="185"/>
        <v>31.674106720197656</v>
      </c>
    </row>
    <row r="1340" spans="1:9" ht="13.5" x14ac:dyDescent="0.25">
      <c r="A1340" s="3">
        <f>TITRES_STAT!B1343</f>
        <v>43963</v>
      </c>
      <c r="B1340" s="6">
        <f>TITRES_STAT!D1343</f>
        <v>95.370999999999995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0.28722428912492187</v>
      </c>
      <c r="G1340" s="2">
        <f t="shared" si="187"/>
        <v>0.6195867274009752</v>
      </c>
      <c r="H1340" s="2">
        <f t="shared" si="184"/>
        <v>0.46357398637275876</v>
      </c>
      <c r="I1340" s="2">
        <f t="shared" si="185"/>
        <v>31.674106720197656</v>
      </c>
    </row>
    <row r="1341" spans="1:9" ht="13.5" x14ac:dyDescent="0.25">
      <c r="A1341" s="3">
        <f>TITRES_STAT!B1344</f>
        <v>43964</v>
      </c>
      <c r="B1341" s="6">
        <f>TITRES_STAT!D1344</f>
        <v>98.138099999999994</v>
      </c>
      <c r="C1341" s="2">
        <f t="shared" si="180"/>
        <v>2.7670999999999992</v>
      </c>
      <c r="D1341" s="2">
        <f t="shared" si="181"/>
        <v>2.7670999999999992</v>
      </c>
      <c r="E1341" s="2">
        <f t="shared" si="182"/>
        <v>0</v>
      </c>
      <c r="F1341" s="2">
        <f t="shared" ref="F1341:G1356" si="188">((F1340*13)+D1341)/14</f>
        <v>0.46435826847314171</v>
      </c>
      <c r="G1341" s="2">
        <f t="shared" si="188"/>
        <v>0.57533053258661992</v>
      </c>
      <c r="H1341" s="2">
        <f t="shared" si="184"/>
        <v>0.80711563557289467</v>
      </c>
      <c r="I1341" s="2">
        <f t="shared" si="185"/>
        <v>44.66319806463418</v>
      </c>
    </row>
    <row r="1342" spans="1:9" ht="13.5" x14ac:dyDescent="0.25">
      <c r="A1342" s="3">
        <f>TITRES_STAT!B1345</f>
        <v>43965</v>
      </c>
      <c r="B1342" s="6">
        <f>TITRES_STAT!D1345</f>
        <v>98.138099999999994</v>
      </c>
      <c r="C1342" s="2">
        <f t="shared" si="180"/>
        <v>0</v>
      </c>
      <c r="D1342" s="2">
        <f t="shared" si="181"/>
        <v>0</v>
      </c>
      <c r="E1342" s="2">
        <f t="shared" si="182"/>
        <v>0</v>
      </c>
      <c r="F1342" s="2">
        <f t="shared" si="188"/>
        <v>0.43118982072506018</v>
      </c>
      <c r="G1342" s="2">
        <f t="shared" si="188"/>
        <v>0.53423549454471853</v>
      </c>
      <c r="H1342" s="2">
        <f t="shared" si="184"/>
        <v>0.80711563557289467</v>
      </c>
      <c r="I1342" s="2">
        <f t="shared" si="185"/>
        <v>44.66319806463418</v>
      </c>
    </row>
    <row r="1343" spans="1:9" ht="13.5" x14ac:dyDescent="0.25">
      <c r="A1343" s="3">
        <f>TITRES_STAT!B1346</f>
        <v>43966</v>
      </c>
      <c r="B1343" s="6">
        <f>TITRES_STAT!D1346</f>
        <v>98.138099999999994</v>
      </c>
      <c r="C1343" s="2">
        <f t="shared" si="180"/>
        <v>0</v>
      </c>
      <c r="D1343" s="2">
        <f t="shared" si="181"/>
        <v>0</v>
      </c>
      <c r="E1343" s="2">
        <f t="shared" si="182"/>
        <v>0</v>
      </c>
      <c r="F1343" s="2">
        <f t="shared" si="188"/>
        <v>0.40039054781612732</v>
      </c>
      <c r="G1343" s="2">
        <f t="shared" si="188"/>
        <v>0.49607581636295295</v>
      </c>
      <c r="H1343" s="2">
        <f t="shared" si="184"/>
        <v>0.80711563557289456</v>
      </c>
      <c r="I1343" s="2">
        <f t="shared" si="185"/>
        <v>44.663198064634173</v>
      </c>
    </row>
    <row r="1344" spans="1:9" ht="13.5" x14ac:dyDescent="0.25">
      <c r="A1344" s="3">
        <f>TITRES_STAT!B1347</f>
        <v>43969</v>
      </c>
      <c r="B1344" s="6">
        <f>TITRES_STAT!D1347</f>
        <v>95.194000000000003</v>
      </c>
      <c r="C1344" s="2">
        <f t="shared" si="180"/>
        <v>-2.9440999999999917</v>
      </c>
      <c r="D1344" s="2">
        <f t="shared" si="181"/>
        <v>0</v>
      </c>
      <c r="E1344" s="2">
        <f t="shared" si="182"/>
        <v>2.9440999999999917</v>
      </c>
      <c r="F1344" s="2">
        <f t="shared" si="188"/>
        <v>0.3717912229721182</v>
      </c>
      <c r="G1344" s="2">
        <f t="shared" si="188"/>
        <v>0.67093468662274147</v>
      </c>
      <c r="H1344" s="2">
        <f t="shared" si="184"/>
        <v>0.55413921859307891</v>
      </c>
      <c r="I1344" s="2">
        <f t="shared" si="185"/>
        <v>35.655700079091147</v>
      </c>
    </row>
    <row r="1345" spans="1:9" ht="13.5" x14ac:dyDescent="0.25">
      <c r="A1345" s="3">
        <f>TITRES_STAT!B1348</f>
        <v>43970</v>
      </c>
      <c r="B1345" s="6">
        <f>TITRES_STAT!D1348</f>
        <v>97.9773</v>
      </c>
      <c r="C1345" s="2">
        <f t="shared" si="180"/>
        <v>2.783299999999997</v>
      </c>
      <c r="D1345" s="2">
        <f t="shared" si="181"/>
        <v>2.783299999999997</v>
      </c>
      <c r="E1345" s="2">
        <f t="shared" si="182"/>
        <v>0</v>
      </c>
      <c r="F1345" s="2">
        <f t="shared" si="188"/>
        <v>0.54404184990268101</v>
      </c>
      <c r="G1345" s="2">
        <f t="shared" si="188"/>
        <v>0.6230107804354027</v>
      </c>
      <c r="H1345" s="2">
        <f t="shared" si="184"/>
        <v>0.87324628559792694</v>
      </c>
      <c r="I1345" s="2">
        <f t="shared" si="185"/>
        <v>46.616736534416404</v>
      </c>
    </row>
    <row r="1346" spans="1:9" ht="13.5" x14ac:dyDescent="0.25">
      <c r="A1346" s="3">
        <f>TITRES_STAT!B1349</f>
        <v>43971</v>
      </c>
      <c r="B1346" s="6">
        <f>TITRES_STAT!D1349</f>
        <v>97.9773</v>
      </c>
      <c r="C1346" s="2">
        <f t="shared" si="180"/>
        <v>0</v>
      </c>
      <c r="D1346" s="2">
        <f t="shared" si="181"/>
        <v>0</v>
      </c>
      <c r="E1346" s="2">
        <f t="shared" si="182"/>
        <v>0</v>
      </c>
      <c r="F1346" s="2">
        <f t="shared" si="188"/>
        <v>0.50518171776677523</v>
      </c>
      <c r="G1346" s="2">
        <f t="shared" si="188"/>
        <v>0.5785100104043025</v>
      </c>
      <c r="H1346" s="2">
        <f t="shared" si="184"/>
        <v>0.87324628559792694</v>
      </c>
      <c r="I1346" s="2">
        <f t="shared" si="185"/>
        <v>46.616736534416404</v>
      </c>
    </row>
    <row r="1347" spans="1:9" ht="13.5" x14ac:dyDescent="0.25">
      <c r="A1347" s="3">
        <f>TITRES_STAT!B1350</f>
        <v>43972</v>
      </c>
      <c r="B1347" s="6">
        <f>TITRES_STAT!D1350</f>
        <v>97.9773</v>
      </c>
      <c r="C1347" s="2">
        <f t="shared" ref="C1347:C1410" si="189">B1347-B1346</f>
        <v>0</v>
      </c>
      <c r="D1347" s="2">
        <f t="shared" ref="D1347:D1410" si="190">IF(C1347&gt;0,C1347,0)</f>
        <v>0</v>
      </c>
      <c r="E1347" s="2">
        <f t="shared" ref="E1347:E1410" si="191">IF(C1347&lt;0,-C1347,0)</f>
        <v>0</v>
      </c>
      <c r="F1347" s="2">
        <f t="shared" si="188"/>
        <v>0.46909730935486271</v>
      </c>
      <c r="G1347" s="2">
        <f t="shared" si="188"/>
        <v>0.53718786680399522</v>
      </c>
      <c r="H1347" s="2">
        <f t="shared" si="184"/>
        <v>0.87324628559792683</v>
      </c>
      <c r="I1347" s="2">
        <f t="shared" si="185"/>
        <v>46.616736534416397</v>
      </c>
    </row>
    <row r="1348" spans="1:9" ht="13.5" x14ac:dyDescent="0.25">
      <c r="A1348" s="3">
        <f>TITRES_STAT!B1351</f>
        <v>43973</v>
      </c>
      <c r="B1348" s="6">
        <f>TITRES_STAT!D1351</f>
        <v>100.87309999999999</v>
      </c>
      <c r="C1348" s="2">
        <f t="shared" si="189"/>
        <v>2.8957999999999942</v>
      </c>
      <c r="D1348" s="2">
        <f t="shared" si="190"/>
        <v>2.8957999999999942</v>
      </c>
      <c r="E1348" s="2">
        <f t="shared" si="191"/>
        <v>0</v>
      </c>
      <c r="F1348" s="2">
        <f t="shared" si="188"/>
        <v>0.64243321582951496</v>
      </c>
      <c r="G1348" s="2">
        <f t="shared" si="188"/>
        <v>0.49881730488942416</v>
      </c>
      <c r="H1348" s="2">
        <f t="shared" si="184"/>
        <v>1.2879128481156583</v>
      </c>
      <c r="I1348" s="2">
        <f t="shared" si="185"/>
        <v>56.292041420038906</v>
      </c>
    </row>
    <row r="1349" spans="1:9" ht="13.5" x14ac:dyDescent="0.25">
      <c r="A1349" s="3">
        <f>TITRES_STAT!B1352</f>
        <v>43977</v>
      </c>
      <c r="B1349" s="6">
        <f>TITRES_STAT!D1352</f>
        <v>102.15219999999999</v>
      </c>
      <c r="C1349" s="2">
        <f t="shared" si="189"/>
        <v>1.2790999999999997</v>
      </c>
      <c r="D1349" s="2">
        <f t="shared" si="190"/>
        <v>1.2790999999999997</v>
      </c>
      <c r="E1349" s="2">
        <f t="shared" si="191"/>
        <v>0</v>
      </c>
      <c r="F1349" s="2">
        <f t="shared" si="188"/>
        <v>0.68790941469883538</v>
      </c>
      <c r="G1349" s="2">
        <f t="shared" si="188"/>
        <v>0.46318749739732246</v>
      </c>
      <c r="H1349" s="2">
        <f t="shared" si="184"/>
        <v>1.4851640395395784</v>
      </c>
      <c r="I1349" s="2">
        <f t="shared" si="185"/>
        <v>59.761207546473749</v>
      </c>
    </row>
    <row r="1350" spans="1:9" ht="13.5" x14ac:dyDescent="0.25">
      <c r="A1350" s="3">
        <f>TITRES_STAT!B1353</f>
        <v>43978</v>
      </c>
      <c r="B1350" s="6">
        <f>TITRES_STAT!D1353</f>
        <v>102.15219999999999</v>
      </c>
      <c r="C1350" s="2">
        <f t="shared" si="189"/>
        <v>0</v>
      </c>
      <c r="D1350" s="2">
        <f t="shared" si="190"/>
        <v>0</v>
      </c>
      <c r="E1350" s="2">
        <f t="shared" si="191"/>
        <v>0</v>
      </c>
      <c r="F1350" s="2">
        <f t="shared" si="188"/>
        <v>0.63877302793463286</v>
      </c>
      <c r="G1350" s="2">
        <f t="shared" si="188"/>
        <v>0.43010267615465658</v>
      </c>
      <c r="H1350" s="2">
        <f t="shared" si="184"/>
        <v>1.4851640395395784</v>
      </c>
      <c r="I1350" s="2">
        <f t="shared" si="185"/>
        <v>59.761207546473749</v>
      </c>
    </row>
    <row r="1351" spans="1:9" ht="13.5" x14ac:dyDescent="0.25">
      <c r="A1351" s="3">
        <f>TITRES_STAT!B1354</f>
        <v>43979</v>
      </c>
      <c r="B1351" s="6">
        <f>TITRES_STAT!D1354</f>
        <v>99.095399999999998</v>
      </c>
      <c r="C1351" s="2">
        <f t="shared" si="189"/>
        <v>-3.0567999999999955</v>
      </c>
      <c r="D1351" s="2">
        <f t="shared" si="190"/>
        <v>0</v>
      </c>
      <c r="E1351" s="2">
        <f t="shared" si="191"/>
        <v>3.0567999999999955</v>
      </c>
      <c r="F1351" s="2">
        <f t="shared" si="188"/>
        <v>0.59314638308215906</v>
      </c>
      <c r="G1351" s="2">
        <f t="shared" si="188"/>
        <v>0.61772391357218071</v>
      </c>
      <c r="H1351" s="2">
        <f t="shared" si="184"/>
        <v>0.96021275856410604</v>
      </c>
      <c r="I1351" s="2">
        <f t="shared" si="185"/>
        <v>48.985129515608321</v>
      </c>
    </row>
    <row r="1352" spans="1:9" ht="13.5" x14ac:dyDescent="0.25">
      <c r="A1352" s="3">
        <f>TITRES_STAT!B1355</f>
        <v>43980</v>
      </c>
      <c r="B1352" s="6">
        <f>TITRES_STAT!D1355</f>
        <v>99.095399999999998</v>
      </c>
      <c r="C1352" s="2">
        <f t="shared" si="189"/>
        <v>0</v>
      </c>
      <c r="D1352" s="2">
        <f t="shared" si="190"/>
        <v>0</v>
      </c>
      <c r="E1352" s="2">
        <f t="shared" si="191"/>
        <v>0</v>
      </c>
      <c r="F1352" s="2">
        <f t="shared" si="188"/>
        <v>0.55077878429057625</v>
      </c>
      <c r="G1352" s="2">
        <f t="shared" si="188"/>
        <v>0.57360077688845357</v>
      </c>
      <c r="H1352" s="2">
        <f t="shared" si="184"/>
        <v>0.96021275856410593</v>
      </c>
      <c r="I1352" s="2">
        <f t="shared" si="185"/>
        <v>48.985129515608321</v>
      </c>
    </row>
    <row r="1353" spans="1:9" ht="13.5" x14ac:dyDescent="0.25">
      <c r="A1353" s="3">
        <f>TITRES_STAT!B1356</f>
        <v>43983</v>
      </c>
      <c r="B1353" s="6">
        <f>TITRES_STAT!D1356</f>
        <v>99.095399999999998</v>
      </c>
      <c r="C1353" s="2">
        <f t="shared" si="189"/>
        <v>0</v>
      </c>
      <c r="D1353" s="2">
        <f t="shared" si="190"/>
        <v>0</v>
      </c>
      <c r="E1353" s="2">
        <f t="shared" si="191"/>
        <v>0</v>
      </c>
      <c r="F1353" s="2">
        <f t="shared" si="188"/>
        <v>0.51143744255553514</v>
      </c>
      <c r="G1353" s="2">
        <f t="shared" si="188"/>
        <v>0.53262929282499261</v>
      </c>
      <c r="H1353" s="2">
        <f t="shared" si="184"/>
        <v>0.96021275856410604</v>
      </c>
      <c r="I1353" s="2">
        <f t="shared" si="185"/>
        <v>48.985129515608321</v>
      </c>
    </row>
    <row r="1354" spans="1:9" ht="13.5" x14ac:dyDescent="0.25">
      <c r="A1354" s="3">
        <f>TITRES_STAT!B1357</f>
        <v>43984</v>
      </c>
      <c r="B1354" s="6">
        <f>TITRES_STAT!D1357</f>
        <v>96.529300000000006</v>
      </c>
      <c r="C1354" s="2">
        <f t="shared" si="189"/>
        <v>-2.5660999999999916</v>
      </c>
      <c r="D1354" s="2">
        <f t="shared" si="190"/>
        <v>0</v>
      </c>
      <c r="E1354" s="2">
        <f t="shared" si="191"/>
        <v>2.5660999999999916</v>
      </c>
      <c r="F1354" s="2">
        <f t="shared" si="188"/>
        <v>0.4749061966587112</v>
      </c>
      <c r="G1354" s="2">
        <f t="shared" si="188"/>
        <v>0.67787720048034961</v>
      </c>
      <c r="H1354" s="2">
        <f t="shared" si="184"/>
        <v>0.70057850643477693</v>
      </c>
      <c r="I1354" s="2">
        <f t="shared" si="185"/>
        <v>41.196481302325957</v>
      </c>
    </row>
    <row r="1355" spans="1:9" ht="13.5" x14ac:dyDescent="0.25">
      <c r="A1355" s="3">
        <f>TITRES_STAT!B1358</f>
        <v>43985</v>
      </c>
      <c r="B1355" s="6">
        <f>TITRES_STAT!D1358</f>
        <v>95.724900000000005</v>
      </c>
      <c r="C1355" s="2">
        <f t="shared" si="189"/>
        <v>-0.80440000000000111</v>
      </c>
      <c r="D1355" s="2">
        <f t="shared" si="190"/>
        <v>0</v>
      </c>
      <c r="E1355" s="2">
        <f t="shared" si="191"/>
        <v>0.80440000000000111</v>
      </c>
      <c r="F1355" s="2">
        <f t="shared" si="188"/>
        <v>0.44098432546880328</v>
      </c>
      <c r="G1355" s="2">
        <f t="shared" si="188"/>
        <v>0.6869145433031818</v>
      </c>
      <c r="H1355" s="2">
        <f t="shared" si="184"/>
        <v>0.64197843788287223</v>
      </c>
      <c r="I1355" s="2">
        <f t="shared" si="185"/>
        <v>39.097860426877702</v>
      </c>
    </row>
    <row r="1356" spans="1:9" ht="13.5" x14ac:dyDescent="0.25">
      <c r="A1356" s="3">
        <f>TITRES_STAT!B1359</f>
        <v>43986</v>
      </c>
      <c r="B1356" s="6">
        <f>TITRES_STAT!D1359</f>
        <v>95.724900000000005</v>
      </c>
      <c r="C1356" s="2">
        <f t="shared" si="189"/>
        <v>0</v>
      </c>
      <c r="D1356" s="2">
        <f t="shared" si="190"/>
        <v>0</v>
      </c>
      <c r="E1356" s="2">
        <f t="shared" si="191"/>
        <v>0</v>
      </c>
      <c r="F1356" s="2">
        <f t="shared" si="188"/>
        <v>0.40948544507817447</v>
      </c>
      <c r="G1356" s="2">
        <f t="shared" si="188"/>
        <v>0.63784921878152601</v>
      </c>
      <c r="H1356" s="2">
        <f t="shared" si="184"/>
        <v>0.64197843788287223</v>
      </c>
      <c r="I1356" s="2">
        <f t="shared" si="185"/>
        <v>39.097860426877702</v>
      </c>
    </row>
    <row r="1357" spans="1:9" ht="13.5" x14ac:dyDescent="0.25">
      <c r="A1357" s="3">
        <f>TITRES_STAT!B1360</f>
        <v>43987</v>
      </c>
      <c r="B1357" s="6">
        <f>TITRES_STAT!D1360</f>
        <v>92.901399999999995</v>
      </c>
      <c r="C1357" s="2">
        <f t="shared" si="189"/>
        <v>-2.8235000000000099</v>
      </c>
      <c r="D1357" s="2">
        <f t="shared" si="190"/>
        <v>0</v>
      </c>
      <c r="E1357" s="2">
        <f t="shared" si="191"/>
        <v>2.8235000000000099</v>
      </c>
      <c r="F1357" s="2">
        <f t="shared" ref="F1357:G1372" si="192">((F1356*13)+D1357)/14</f>
        <v>0.38023648471544774</v>
      </c>
      <c r="G1357" s="2">
        <f t="shared" si="192"/>
        <v>0.79396713172570343</v>
      </c>
      <c r="H1357" s="2">
        <f t="shared" si="184"/>
        <v>0.47890708509431135</v>
      </c>
      <c r="I1357" s="2">
        <f t="shared" si="185"/>
        <v>32.382499882592086</v>
      </c>
    </row>
    <row r="1358" spans="1:9" ht="13.5" x14ac:dyDescent="0.25">
      <c r="A1358" s="3">
        <f>TITRES_STAT!B1361</f>
        <v>43990</v>
      </c>
      <c r="B1358" s="6">
        <f>TITRES_STAT!D1361</f>
        <v>92.901399999999995</v>
      </c>
      <c r="C1358" s="2">
        <f t="shared" si="189"/>
        <v>0</v>
      </c>
      <c r="D1358" s="2">
        <f t="shared" si="190"/>
        <v>0</v>
      </c>
      <c r="E1358" s="2">
        <f t="shared" si="191"/>
        <v>0</v>
      </c>
      <c r="F1358" s="2">
        <f t="shared" si="192"/>
        <v>0.3530767358072015</v>
      </c>
      <c r="G1358" s="2">
        <f t="shared" si="192"/>
        <v>0.73725519374529613</v>
      </c>
      <c r="H1358" s="2">
        <f t="shared" si="184"/>
        <v>0.47890708509431129</v>
      </c>
      <c r="I1358" s="2">
        <f t="shared" si="185"/>
        <v>32.382499882592086</v>
      </c>
    </row>
    <row r="1359" spans="1:9" ht="13.5" x14ac:dyDescent="0.25">
      <c r="A1359" s="3">
        <f>TITRES_STAT!B1362</f>
        <v>43991</v>
      </c>
      <c r="B1359" s="6">
        <f>TITRES_STAT!D1362</f>
        <v>93.311700000000002</v>
      </c>
      <c r="C1359" s="2">
        <f t="shared" si="189"/>
        <v>0.41030000000000655</v>
      </c>
      <c r="D1359" s="2">
        <f t="shared" si="190"/>
        <v>0.41030000000000655</v>
      </c>
      <c r="E1359" s="2">
        <f t="shared" si="191"/>
        <v>0</v>
      </c>
      <c r="F1359" s="2">
        <f t="shared" si="192"/>
        <v>0.3571641118209733</v>
      </c>
      <c r="G1359" s="2">
        <f t="shared" si="192"/>
        <v>0.68459410847777502</v>
      </c>
      <c r="H1359" s="2">
        <f t="shared" si="184"/>
        <v>0.52171660170307821</v>
      </c>
      <c r="I1359" s="2">
        <f t="shared" si="185"/>
        <v>34.284741397917472</v>
      </c>
    </row>
    <row r="1360" spans="1:9" ht="13.5" x14ac:dyDescent="0.25">
      <c r="A1360" s="3">
        <f>TITRES_STAT!B1363</f>
        <v>43992</v>
      </c>
      <c r="B1360" s="6">
        <f>TITRES_STAT!D1363</f>
        <v>90.898399999999995</v>
      </c>
      <c r="C1360" s="2">
        <f t="shared" si="189"/>
        <v>-2.4133000000000067</v>
      </c>
      <c r="D1360" s="2">
        <f t="shared" si="190"/>
        <v>0</v>
      </c>
      <c r="E1360" s="2">
        <f t="shared" si="191"/>
        <v>2.4133000000000067</v>
      </c>
      <c r="F1360" s="2">
        <f t="shared" si="192"/>
        <v>0.33165238954804666</v>
      </c>
      <c r="G1360" s="2">
        <f t="shared" si="192"/>
        <v>0.808073100729363</v>
      </c>
      <c r="H1360" s="2">
        <f t="shared" si="184"/>
        <v>0.41042374662477782</v>
      </c>
      <c r="I1360" s="2">
        <f t="shared" si="185"/>
        <v>29.099321931224182</v>
      </c>
    </row>
    <row r="1361" spans="1:9" ht="13.5" x14ac:dyDescent="0.25">
      <c r="A1361" s="3">
        <f>TITRES_STAT!B1364</f>
        <v>43993</v>
      </c>
      <c r="B1361" s="6">
        <f>TITRES_STAT!D1364</f>
        <v>90.978899999999996</v>
      </c>
      <c r="C1361" s="2">
        <f t="shared" si="189"/>
        <v>8.0500000000000682E-2</v>
      </c>
      <c r="D1361" s="2">
        <f t="shared" si="190"/>
        <v>8.0500000000000682E-2</v>
      </c>
      <c r="E1361" s="2">
        <f t="shared" si="191"/>
        <v>0</v>
      </c>
      <c r="F1361" s="2">
        <f t="shared" si="192"/>
        <v>0.31371293315175769</v>
      </c>
      <c r="G1361" s="2">
        <f t="shared" si="192"/>
        <v>0.75035359353440856</v>
      </c>
      <c r="H1361" s="2">
        <f t="shared" ref="H1361:H1424" si="193">F1361/G1361</f>
        <v>0.41808680048304708</v>
      </c>
      <c r="I1361" s="2">
        <f t="shared" ref="I1361:I1424" si="194">IF(G1361=0,100,100-(100/(1+H1361)))</f>
        <v>29.48245483567247</v>
      </c>
    </row>
    <row r="1362" spans="1:9" ht="13.5" x14ac:dyDescent="0.25">
      <c r="A1362" s="3">
        <f>TITRES_STAT!B1365</f>
        <v>43994</v>
      </c>
      <c r="B1362" s="6">
        <f>TITRES_STAT!D1365</f>
        <v>90.978899999999996</v>
      </c>
      <c r="C1362" s="2">
        <f t="shared" si="189"/>
        <v>0</v>
      </c>
      <c r="D1362" s="2">
        <f t="shared" si="190"/>
        <v>0</v>
      </c>
      <c r="E1362" s="2">
        <f t="shared" si="191"/>
        <v>0</v>
      </c>
      <c r="F1362" s="2">
        <f t="shared" si="192"/>
        <v>0.2913048664980607</v>
      </c>
      <c r="G1362" s="2">
        <f t="shared" si="192"/>
        <v>0.6967569082819508</v>
      </c>
      <c r="H1362" s="2">
        <f t="shared" si="193"/>
        <v>0.41808680048304708</v>
      </c>
      <c r="I1362" s="2">
        <f t="shared" si="194"/>
        <v>29.48245483567247</v>
      </c>
    </row>
    <row r="1363" spans="1:9" ht="13.5" x14ac:dyDescent="0.25">
      <c r="A1363" s="3">
        <f>TITRES_STAT!B1366</f>
        <v>43997</v>
      </c>
      <c r="B1363" s="6">
        <f>TITRES_STAT!D1366</f>
        <v>90.978899999999996</v>
      </c>
      <c r="C1363" s="2">
        <f t="shared" si="189"/>
        <v>0</v>
      </c>
      <c r="D1363" s="2">
        <f t="shared" si="190"/>
        <v>0</v>
      </c>
      <c r="E1363" s="2">
        <f t="shared" si="191"/>
        <v>0</v>
      </c>
      <c r="F1363" s="2">
        <f t="shared" si="192"/>
        <v>0.27049737603391349</v>
      </c>
      <c r="G1363" s="2">
        <f t="shared" si="192"/>
        <v>0.64698855769038288</v>
      </c>
      <c r="H1363" s="2">
        <f t="shared" si="193"/>
        <v>0.41808680048304708</v>
      </c>
      <c r="I1363" s="2">
        <f t="shared" si="194"/>
        <v>29.48245483567247</v>
      </c>
    </row>
    <row r="1364" spans="1:9" ht="13.5" x14ac:dyDescent="0.25">
      <c r="A1364" s="3">
        <f>TITRES_STAT!B1367</f>
        <v>43998</v>
      </c>
      <c r="B1364" s="6">
        <f>TITRES_STAT!D1367</f>
        <v>90.978899999999996</v>
      </c>
      <c r="C1364" s="2">
        <f t="shared" si="189"/>
        <v>0</v>
      </c>
      <c r="D1364" s="2">
        <f t="shared" si="190"/>
        <v>0</v>
      </c>
      <c r="E1364" s="2">
        <f t="shared" si="191"/>
        <v>0</v>
      </c>
      <c r="F1364" s="2">
        <f t="shared" si="192"/>
        <v>0.25117613488863394</v>
      </c>
      <c r="G1364" s="2">
        <f t="shared" si="192"/>
        <v>0.60077508928392687</v>
      </c>
      <c r="H1364" s="2">
        <f t="shared" si="193"/>
        <v>0.41808680048304708</v>
      </c>
      <c r="I1364" s="2">
        <f t="shared" si="194"/>
        <v>29.48245483567247</v>
      </c>
    </row>
    <row r="1365" spans="1:9" ht="13.5" x14ac:dyDescent="0.25">
      <c r="A1365" s="3">
        <f>TITRES_STAT!B1368</f>
        <v>43999</v>
      </c>
      <c r="B1365" s="6">
        <f>TITRES_STAT!D1368</f>
        <v>90.995000000000005</v>
      </c>
      <c r="C1365" s="2">
        <f t="shared" si="189"/>
        <v>1.6100000000008663E-2</v>
      </c>
      <c r="D1365" s="2">
        <f t="shared" si="190"/>
        <v>1.6100000000008663E-2</v>
      </c>
      <c r="E1365" s="2">
        <f t="shared" si="191"/>
        <v>0</v>
      </c>
      <c r="F1365" s="2">
        <f t="shared" si="192"/>
        <v>0.23438498239658928</v>
      </c>
      <c r="G1365" s="2">
        <f t="shared" si="192"/>
        <v>0.55786258290650348</v>
      </c>
      <c r="H1365" s="2">
        <f t="shared" si="193"/>
        <v>0.42014824004762419</v>
      </c>
      <c r="I1365" s="2">
        <f t="shared" si="194"/>
        <v>29.584815739625512</v>
      </c>
    </row>
    <row r="1366" spans="1:9" ht="13.5" x14ac:dyDescent="0.25">
      <c r="A1366" s="3">
        <f>TITRES_STAT!B1369</f>
        <v>44000</v>
      </c>
      <c r="B1366" s="6">
        <f>TITRES_STAT!D1369</f>
        <v>90.995000000000005</v>
      </c>
      <c r="C1366" s="2">
        <f t="shared" si="189"/>
        <v>0</v>
      </c>
      <c r="D1366" s="2">
        <f t="shared" si="190"/>
        <v>0</v>
      </c>
      <c r="E1366" s="2">
        <f t="shared" si="191"/>
        <v>0</v>
      </c>
      <c r="F1366" s="2">
        <f t="shared" si="192"/>
        <v>0.21764319793969003</v>
      </c>
      <c r="G1366" s="2">
        <f t="shared" si="192"/>
        <v>0.51801525555603889</v>
      </c>
      <c r="H1366" s="2">
        <f t="shared" si="193"/>
        <v>0.42014824004762419</v>
      </c>
      <c r="I1366" s="2">
        <f t="shared" si="194"/>
        <v>29.584815739625512</v>
      </c>
    </row>
    <row r="1367" spans="1:9" ht="13.5" x14ac:dyDescent="0.25">
      <c r="A1367" s="3">
        <f>TITRES_STAT!B1370</f>
        <v>44001</v>
      </c>
      <c r="B1367" s="6">
        <f>TITRES_STAT!D1370</f>
        <v>91.2363</v>
      </c>
      <c r="C1367" s="2">
        <f t="shared" si="189"/>
        <v>0.24129999999999541</v>
      </c>
      <c r="D1367" s="2">
        <f t="shared" si="190"/>
        <v>0.24129999999999541</v>
      </c>
      <c r="E1367" s="2">
        <f t="shared" si="191"/>
        <v>0</v>
      </c>
      <c r="F1367" s="2">
        <f t="shared" si="192"/>
        <v>0.21933296951542611</v>
      </c>
      <c r="G1367" s="2">
        <f t="shared" si="192"/>
        <v>0.48101416587346468</v>
      </c>
      <c r="H1367" s="2">
        <f t="shared" si="193"/>
        <v>0.45598027059586371</v>
      </c>
      <c r="I1367" s="2">
        <f t="shared" si="194"/>
        <v>31.317750645704336</v>
      </c>
    </row>
    <row r="1368" spans="1:9" ht="13.5" x14ac:dyDescent="0.25">
      <c r="A1368" s="3">
        <f>TITRES_STAT!B1371</f>
        <v>44004</v>
      </c>
      <c r="B1368" s="6">
        <f>TITRES_STAT!D1371</f>
        <v>91.228300000000004</v>
      </c>
      <c r="C1368" s="2">
        <f t="shared" si="189"/>
        <v>-7.9999999999955662E-3</v>
      </c>
      <c r="D1368" s="2">
        <f t="shared" si="190"/>
        <v>0</v>
      </c>
      <c r="E1368" s="2">
        <f t="shared" si="191"/>
        <v>7.9999999999955662E-3</v>
      </c>
      <c r="F1368" s="2">
        <f t="shared" si="192"/>
        <v>0.20366632883575281</v>
      </c>
      <c r="G1368" s="2">
        <f t="shared" si="192"/>
        <v>0.44722743973964546</v>
      </c>
      <c r="H1368" s="2">
        <f t="shared" si="193"/>
        <v>0.45539765841361984</v>
      </c>
      <c r="I1368" s="2">
        <f t="shared" si="194"/>
        <v>31.290256362649529</v>
      </c>
    </row>
    <row r="1369" spans="1:9" ht="13.5" x14ac:dyDescent="0.25">
      <c r="A1369" s="3">
        <f>TITRES_STAT!B1372</f>
        <v>44005</v>
      </c>
      <c r="B1369" s="6">
        <f>TITRES_STAT!D1372</f>
        <v>90.906499999999994</v>
      </c>
      <c r="C1369" s="2">
        <f t="shared" si="189"/>
        <v>-0.3218000000000103</v>
      </c>
      <c r="D1369" s="2">
        <f t="shared" si="190"/>
        <v>0</v>
      </c>
      <c r="E1369" s="2">
        <f t="shared" si="191"/>
        <v>0.3218000000000103</v>
      </c>
      <c r="F1369" s="2">
        <f t="shared" si="192"/>
        <v>0.18911873391891332</v>
      </c>
      <c r="G1369" s="2">
        <f t="shared" si="192"/>
        <v>0.43826833690110012</v>
      </c>
      <c r="H1369" s="2">
        <f t="shared" si="193"/>
        <v>0.43151356827675635</v>
      </c>
      <c r="I1369" s="2">
        <f t="shared" si="194"/>
        <v>30.143868548602626</v>
      </c>
    </row>
    <row r="1370" spans="1:9" ht="13.5" x14ac:dyDescent="0.25">
      <c r="A1370" s="3">
        <f>TITRES_STAT!B1373</f>
        <v>44006</v>
      </c>
      <c r="B1370" s="6">
        <f>TITRES_STAT!D1373</f>
        <v>91.2363</v>
      </c>
      <c r="C1370" s="2">
        <f t="shared" si="189"/>
        <v>0.32980000000000587</v>
      </c>
      <c r="D1370" s="2">
        <f t="shared" si="190"/>
        <v>0.32980000000000587</v>
      </c>
      <c r="E1370" s="2">
        <f t="shared" si="191"/>
        <v>0</v>
      </c>
      <c r="F1370" s="2">
        <f t="shared" si="192"/>
        <v>0.1991673957818485</v>
      </c>
      <c r="G1370" s="2">
        <f t="shared" si="192"/>
        <v>0.40696345569387871</v>
      </c>
      <c r="H1370" s="2">
        <f t="shared" si="193"/>
        <v>0.48939872363297376</v>
      </c>
      <c r="I1370" s="2">
        <f t="shared" si="194"/>
        <v>32.858811805560151</v>
      </c>
    </row>
    <row r="1371" spans="1:9" ht="13.5" x14ac:dyDescent="0.25">
      <c r="A1371" s="3">
        <f>TITRES_STAT!B1374</f>
        <v>44007</v>
      </c>
      <c r="B1371" s="6">
        <f>TITRES_STAT!D1374</f>
        <v>91.2363</v>
      </c>
      <c r="C1371" s="2">
        <f t="shared" si="189"/>
        <v>0</v>
      </c>
      <c r="D1371" s="2">
        <f t="shared" si="190"/>
        <v>0</v>
      </c>
      <c r="E1371" s="2">
        <f t="shared" si="191"/>
        <v>0</v>
      </c>
      <c r="F1371" s="2">
        <f t="shared" si="192"/>
        <v>0.18494115322600216</v>
      </c>
      <c r="G1371" s="2">
        <f t="shared" si="192"/>
        <v>0.37789463743003021</v>
      </c>
      <c r="H1371" s="2">
        <f t="shared" si="193"/>
        <v>0.48939872363297371</v>
      </c>
      <c r="I1371" s="2">
        <f t="shared" si="194"/>
        <v>32.858811805560151</v>
      </c>
    </row>
    <row r="1372" spans="1:9" ht="13.5" x14ac:dyDescent="0.25">
      <c r="A1372" s="3">
        <f>TITRES_STAT!B1375</f>
        <v>44008</v>
      </c>
      <c r="B1372" s="6">
        <f>TITRES_STAT!D1375</f>
        <v>91.252399999999994</v>
      </c>
      <c r="C1372" s="2">
        <f t="shared" si="189"/>
        <v>1.6099999999994452E-2</v>
      </c>
      <c r="D1372" s="2">
        <f t="shared" si="190"/>
        <v>1.6099999999994452E-2</v>
      </c>
      <c r="E1372" s="2">
        <f t="shared" si="191"/>
        <v>0</v>
      </c>
      <c r="F1372" s="2">
        <f t="shared" si="192"/>
        <v>0.1728810708527159</v>
      </c>
      <c r="G1372" s="2">
        <f t="shared" si="192"/>
        <v>0.35090216332788515</v>
      </c>
      <c r="H1372" s="2">
        <f t="shared" si="193"/>
        <v>0.49267599040469512</v>
      </c>
      <c r="I1372" s="2">
        <f t="shared" si="194"/>
        <v>33.006224630914076</v>
      </c>
    </row>
    <row r="1373" spans="1:9" ht="13.5" x14ac:dyDescent="0.25">
      <c r="A1373" s="3">
        <f>TITRES_STAT!B1376</f>
        <v>44011</v>
      </c>
      <c r="B1373" s="6">
        <f>TITRES_STAT!D1376</f>
        <v>91.300700000000006</v>
      </c>
      <c r="C1373" s="2">
        <f t="shared" si="189"/>
        <v>4.8300000000011778E-2</v>
      </c>
      <c r="D1373" s="2">
        <f t="shared" si="190"/>
        <v>4.8300000000011778E-2</v>
      </c>
      <c r="E1373" s="2">
        <f t="shared" si="191"/>
        <v>0</v>
      </c>
      <c r="F1373" s="2">
        <f t="shared" ref="F1373:G1388" si="195">((F1372*13)+D1373)/14</f>
        <v>0.16398242293466561</v>
      </c>
      <c r="G1373" s="2">
        <f t="shared" si="195"/>
        <v>0.32583772309017911</v>
      </c>
      <c r="H1373" s="2">
        <f t="shared" si="193"/>
        <v>0.50326408305180093</v>
      </c>
      <c r="I1373" s="2">
        <f t="shared" si="194"/>
        <v>33.478088695508262</v>
      </c>
    </row>
    <row r="1374" spans="1:9" ht="13.5" x14ac:dyDescent="0.25">
      <c r="A1374" s="3">
        <f>TITRES_STAT!B1377</f>
        <v>44012</v>
      </c>
      <c r="B1374" s="6">
        <f>TITRES_STAT!D1377</f>
        <v>91.252399999999994</v>
      </c>
      <c r="C1374" s="2">
        <f t="shared" si="189"/>
        <v>-4.8300000000011778E-2</v>
      </c>
      <c r="D1374" s="2">
        <f t="shared" si="190"/>
        <v>0</v>
      </c>
      <c r="E1374" s="2">
        <f t="shared" si="191"/>
        <v>4.8300000000011778E-2</v>
      </c>
      <c r="F1374" s="2">
        <f t="shared" si="195"/>
        <v>0.15226939272504664</v>
      </c>
      <c r="G1374" s="2">
        <f t="shared" si="195"/>
        <v>0.30601360001231004</v>
      </c>
      <c r="H1374" s="2">
        <f t="shared" si="193"/>
        <v>0.49759027938275058</v>
      </c>
      <c r="I1374" s="2">
        <f t="shared" si="194"/>
        <v>33.226062310436348</v>
      </c>
    </row>
    <row r="1375" spans="1:9" ht="13.5" x14ac:dyDescent="0.25">
      <c r="A1375" s="3">
        <f>TITRES_STAT!B1378</f>
        <v>44013</v>
      </c>
      <c r="B1375" s="6">
        <f>TITRES_STAT!D1378</f>
        <v>91.252399999999994</v>
      </c>
      <c r="C1375" s="2">
        <f t="shared" si="189"/>
        <v>0</v>
      </c>
      <c r="D1375" s="2">
        <f t="shared" si="190"/>
        <v>0</v>
      </c>
      <c r="E1375" s="2">
        <f t="shared" si="191"/>
        <v>0</v>
      </c>
      <c r="F1375" s="2">
        <f t="shared" si="195"/>
        <v>0.14139300753040046</v>
      </c>
      <c r="G1375" s="2">
        <f t="shared" si="195"/>
        <v>0.28415548572571647</v>
      </c>
      <c r="H1375" s="2">
        <f t="shared" si="193"/>
        <v>0.49759027938275058</v>
      </c>
      <c r="I1375" s="2">
        <f t="shared" si="194"/>
        <v>33.226062310436348</v>
      </c>
    </row>
    <row r="1376" spans="1:9" ht="13.5" x14ac:dyDescent="0.25">
      <c r="A1376" s="3">
        <f>TITRES_STAT!B1379</f>
        <v>44014</v>
      </c>
      <c r="B1376" s="6">
        <f>TITRES_STAT!D1379</f>
        <v>91.220200000000006</v>
      </c>
      <c r="C1376" s="2">
        <f t="shared" si="189"/>
        <v>-3.2199999999988904E-2</v>
      </c>
      <c r="D1376" s="2">
        <f t="shared" si="190"/>
        <v>0</v>
      </c>
      <c r="E1376" s="2">
        <f t="shared" si="191"/>
        <v>3.2199999999988904E-2</v>
      </c>
      <c r="F1376" s="2">
        <f t="shared" si="195"/>
        <v>0.13129350699251471</v>
      </c>
      <c r="G1376" s="2">
        <f t="shared" si="195"/>
        <v>0.26615866531673593</v>
      </c>
      <c r="H1376" s="2">
        <f t="shared" si="193"/>
        <v>0.49329037187751124</v>
      </c>
      <c r="I1376" s="2">
        <f t="shared" si="194"/>
        <v>33.033787746002687</v>
      </c>
    </row>
    <row r="1377" spans="1:9" ht="13.5" x14ac:dyDescent="0.25">
      <c r="A1377" s="3">
        <f>TITRES_STAT!B1380</f>
        <v>44015</v>
      </c>
      <c r="B1377" s="6">
        <f>TITRES_STAT!D1380</f>
        <v>90.898399999999995</v>
      </c>
      <c r="C1377" s="2">
        <f t="shared" si="189"/>
        <v>-0.3218000000000103</v>
      </c>
      <c r="D1377" s="2">
        <f t="shared" si="190"/>
        <v>0</v>
      </c>
      <c r="E1377" s="2">
        <f t="shared" si="191"/>
        <v>0.3218000000000103</v>
      </c>
      <c r="F1377" s="2">
        <f t="shared" si="195"/>
        <v>0.12191539935019223</v>
      </c>
      <c r="G1377" s="2">
        <f t="shared" si="195"/>
        <v>0.27013304636554125</v>
      </c>
      <c r="H1377" s="2">
        <f t="shared" si="193"/>
        <v>0.45131612363049267</v>
      </c>
      <c r="I1377" s="2">
        <f t="shared" si="194"/>
        <v>31.097024024064282</v>
      </c>
    </row>
    <row r="1378" spans="1:9" ht="13.5" x14ac:dyDescent="0.25">
      <c r="A1378" s="3">
        <f>TITRES_STAT!B1381</f>
        <v>44018</v>
      </c>
      <c r="B1378" s="6">
        <f>TITRES_STAT!D1381</f>
        <v>90.093999999999994</v>
      </c>
      <c r="C1378" s="2">
        <f t="shared" si="189"/>
        <v>-0.80440000000000111</v>
      </c>
      <c r="D1378" s="2">
        <f t="shared" si="190"/>
        <v>0</v>
      </c>
      <c r="E1378" s="2">
        <f t="shared" si="191"/>
        <v>0.80440000000000111</v>
      </c>
      <c r="F1378" s="2">
        <f t="shared" si="195"/>
        <v>0.11320715653946421</v>
      </c>
      <c r="G1378" s="2">
        <f t="shared" si="195"/>
        <v>0.30829497162514546</v>
      </c>
      <c r="H1378" s="2">
        <f t="shared" si="193"/>
        <v>0.36720403171905219</v>
      </c>
      <c r="I1378" s="2">
        <f t="shared" si="194"/>
        <v>26.858027273175068</v>
      </c>
    </row>
    <row r="1379" spans="1:9" ht="13.5" x14ac:dyDescent="0.25">
      <c r="A1379" s="3">
        <f>TITRES_STAT!B1382</f>
        <v>44019</v>
      </c>
      <c r="B1379" s="6">
        <f>TITRES_STAT!D1382</f>
        <v>90.093999999999994</v>
      </c>
      <c r="C1379" s="2">
        <f t="shared" si="189"/>
        <v>0</v>
      </c>
      <c r="D1379" s="2">
        <f t="shared" si="190"/>
        <v>0</v>
      </c>
      <c r="E1379" s="2">
        <f t="shared" si="191"/>
        <v>0</v>
      </c>
      <c r="F1379" s="2">
        <f t="shared" si="195"/>
        <v>0.10512093107235963</v>
      </c>
      <c r="G1379" s="2">
        <f t="shared" si="195"/>
        <v>0.28627390222334936</v>
      </c>
      <c r="H1379" s="2">
        <f t="shared" si="193"/>
        <v>0.36720403171905219</v>
      </c>
      <c r="I1379" s="2">
        <f t="shared" si="194"/>
        <v>26.858027273175068</v>
      </c>
    </row>
    <row r="1380" spans="1:9" ht="13.5" x14ac:dyDescent="0.25">
      <c r="A1380" s="3">
        <f>TITRES_STAT!B1383</f>
        <v>44020</v>
      </c>
      <c r="B1380" s="6">
        <f>TITRES_STAT!D1383</f>
        <v>90.093999999999994</v>
      </c>
      <c r="C1380" s="2">
        <f t="shared" si="189"/>
        <v>0</v>
      </c>
      <c r="D1380" s="2">
        <f t="shared" si="190"/>
        <v>0</v>
      </c>
      <c r="E1380" s="2">
        <f t="shared" si="191"/>
        <v>0</v>
      </c>
      <c r="F1380" s="2">
        <f t="shared" si="195"/>
        <v>9.761229313861966E-2</v>
      </c>
      <c r="G1380" s="2">
        <f t="shared" si="195"/>
        <v>0.26582576635025296</v>
      </c>
      <c r="H1380" s="2">
        <f t="shared" si="193"/>
        <v>0.36720403171905225</v>
      </c>
      <c r="I1380" s="2">
        <f t="shared" si="194"/>
        <v>26.858027273175082</v>
      </c>
    </row>
    <row r="1381" spans="1:9" ht="13.5" x14ac:dyDescent="0.25">
      <c r="A1381" s="3">
        <f>TITRES_STAT!B1384</f>
        <v>44021</v>
      </c>
      <c r="B1381" s="6">
        <f>TITRES_STAT!D1384</f>
        <v>87.680800000000005</v>
      </c>
      <c r="C1381" s="2">
        <f t="shared" si="189"/>
        <v>-2.4131999999999891</v>
      </c>
      <c r="D1381" s="2">
        <f t="shared" si="190"/>
        <v>0</v>
      </c>
      <c r="E1381" s="2">
        <f t="shared" si="191"/>
        <v>2.4131999999999891</v>
      </c>
      <c r="F1381" s="2">
        <f t="shared" si="195"/>
        <v>9.0639986485861121E-2</v>
      </c>
      <c r="G1381" s="2">
        <f t="shared" si="195"/>
        <v>0.41920964018237694</v>
      </c>
      <c r="H1381" s="2">
        <f t="shared" si="193"/>
        <v>0.21621636956256121</v>
      </c>
      <c r="I1381" s="2">
        <f t="shared" si="194"/>
        <v>17.777788144746651</v>
      </c>
    </row>
    <row r="1382" spans="1:9" ht="13.5" x14ac:dyDescent="0.25">
      <c r="A1382" s="3">
        <f>TITRES_STAT!B1385</f>
        <v>44022</v>
      </c>
      <c r="B1382" s="6">
        <f>TITRES_STAT!D1385</f>
        <v>87.680800000000005</v>
      </c>
      <c r="C1382" s="2">
        <f t="shared" si="189"/>
        <v>0</v>
      </c>
      <c r="D1382" s="2">
        <f t="shared" si="190"/>
        <v>0</v>
      </c>
      <c r="E1382" s="2">
        <f t="shared" si="191"/>
        <v>0</v>
      </c>
      <c r="F1382" s="2">
        <f t="shared" si="195"/>
        <v>8.4165701736871032E-2</v>
      </c>
      <c r="G1382" s="2">
        <f t="shared" si="195"/>
        <v>0.38926609445506433</v>
      </c>
      <c r="H1382" s="2">
        <f t="shared" si="193"/>
        <v>0.21621636956256118</v>
      </c>
      <c r="I1382" s="2">
        <f t="shared" si="194"/>
        <v>17.777788144746651</v>
      </c>
    </row>
    <row r="1383" spans="1:9" ht="13.5" x14ac:dyDescent="0.25">
      <c r="A1383" s="3">
        <f>TITRES_STAT!B1386</f>
        <v>44025</v>
      </c>
      <c r="B1383" s="6">
        <f>TITRES_STAT!D1386</f>
        <v>85.050399999999996</v>
      </c>
      <c r="C1383" s="2">
        <f t="shared" si="189"/>
        <v>-2.6304000000000087</v>
      </c>
      <c r="D1383" s="2">
        <f t="shared" si="190"/>
        <v>0</v>
      </c>
      <c r="E1383" s="2">
        <f t="shared" si="191"/>
        <v>2.6304000000000087</v>
      </c>
      <c r="F1383" s="2">
        <f t="shared" si="195"/>
        <v>7.8153865898523106E-2</v>
      </c>
      <c r="G1383" s="2">
        <f t="shared" si="195"/>
        <v>0.54934708770827467</v>
      </c>
      <c r="H1383" s="2">
        <f t="shared" si="193"/>
        <v>0.14226682483120023</v>
      </c>
      <c r="I1383" s="2">
        <f t="shared" si="194"/>
        <v>12.454780418946669</v>
      </c>
    </row>
    <row r="1384" spans="1:9" ht="13.5" x14ac:dyDescent="0.25">
      <c r="A1384" s="3">
        <f>TITRES_STAT!B1387</f>
        <v>44026</v>
      </c>
      <c r="B1384" s="6">
        <f>TITRES_STAT!D1387</f>
        <v>87.592299999999994</v>
      </c>
      <c r="C1384" s="2">
        <f t="shared" si="189"/>
        <v>2.5418999999999983</v>
      </c>
      <c r="D1384" s="2">
        <f t="shared" si="190"/>
        <v>2.5418999999999983</v>
      </c>
      <c r="E1384" s="2">
        <f t="shared" si="191"/>
        <v>0</v>
      </c>
      <c r="F1384" s="2">
        <f t="shared" si="195"/>
        <v>0.25413573262005701</v>
      </c>
      <c r="G1384" s="2">
        <f t="shared" si="195"/>
        <v>0.51010801001482642</v>
      </c>
      <c r="H1384" s="2">
        <f t="shared" si="193"/>
        <v>0.4981998471513327</v>
      </c>
      <c r="I1384" s="2">
        <f t="shared" si="194"/>
        <v>33.253230408386884</v>
      </c>
    </row>
    <row r="1385" spans="1:9" ht="13.5" x14ac:dyDescent="0.25">
      <c r="A1385" s="3">
        <f>TITRES_STAT!B1388</f>
        <v>44027</v>
      </c>
      <c r="B1385" s="6">
        <f>TITRES_STAT!D1388</f>
        <v>90.323099999999997</v>
      </c>
      <c r="C1385" s="2">
        <f t="shared" si="189"/>
        <v>2.7308000000000021</v>
      </c>
      <c r="D1385" s="2">
        <f t="shared" si="190"/>
        <v>2.7308000000000021</v>
      </c>
      <c r="E1385" s="2">
        <f t="shared" si="191"/>
        <v>0</v>
      </c>
      <c r="F1385" s="2">
        <f t="shared" si="195"/>
        <v>0.43104032314719593</v>
      </c>
      <c r="G1385" s="2">
        <f t="shared" si="195"/>
        <v>0.47367172358519599</v>
      </c>
      <c r="H1385" s="2">
        <f t="shared" si="193"/>
        <v>0.90999800428168842</v>
      </c>
      <c r="I1385" s="2">
        <f t="shared" si="194"/>
        <v>47.643924351843509</v>
      </c>
    </row>
    <row r="1386" spans="1:9" ht="13.5" x14ac:dyDescent="0.25">
      <c r="A1386" s="3">
        <f>TITRES_STAT!B1389</f>
        <v>44028</v>
      </c>
      <c r="B1386" s="6">
        <f>TITRES_STAT!D1389</f>
        <v>90.323099999999997</v>
      </c>
      <c r="C1386" s="2">
        <f t="shared" si="189"/>
        <v>0</v>
      </c>
      <c r="D1386" s="2">
        <f t="shared" si="190"/>
        <v>0</v>
      </c>
      <c r="E1386" s="2">
        <f t="shared" si="191"/>
        <v>0</v>
      </c>
      <c r="F1386" s="2">
        <f t="shared" si="195"/>
        <v>0.40025172863668196</v>
      </c>
      <c r="G1386" s="2">
        <f t="shared" si="195"/>
        <v>0.43983802904339625</v>
      </c>
      <c r="H1386" s="2">
        <f t="shared" si="193"/>
        <v>0.90999800428168853</v>
      </c>
      <c r="I1386" s="2">
        <f t="shared" si="194"/>
        <v>47.643924351843516</v>
      </c>
    </row>
    <row r="1387" spans="1:9" ht="13.5" x14ac:dyDescent="0.25">
      <c r="A1387" s="3">
        <f>TITRES_STAT!B1390</f>
        <v>44029</v>
      </c>
      <c r="B1387" s="6">
        <f>TITRES_STAT!D1390</f>
        <v>90.323099999999997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0.37166231944834754</v>
      </c>
      <c r="G1387" s="2">
        <f t="shared" si="195"/>
        <v>0.4084210269688679</v>
      </c>
      <c r="H1387" s="2">
        <f t="shared" si="193"/>
        <v>0.90999800428168875</v>
      </c>
      <c r="I1387" s="2">
        <f t="shared" si="194"/>
        <v>47.643924351843516</v>
      </c>
    </row>
    <row r="1388" spans="1:9" ht="13.5" x14ac:dyDescent="0.25">
      <c r="A1388" s="3">
        <f>TITRES_STAT!B1391</f>
        <v>44032</v>
      </c>
      <c r="B1388" s="6">
        <f>TITRES_STAT!D1391</f>
        <v>90.139399999999995</v>
      </c>
      <c r="C1388" s="2">
        <f t="shared" si="189"/>
        <v>-0.18370000000000175</v>
      </c>
      <c r="D1388" s="2">
        <f t="shared" si="190"/>
        <v>0</v>
      </c>
      <c r="E1388" s="2">
        <f t="shared" si="191"/>
        <v>0.18370000000000175</v>
      </c>
      <c r="F1388" s="2">
        <f t="shared" si="195"/>
        <v>0.34511501091632274</v>
      </c>
      <c r="G1388" s="2">
        <f t="shared" si="195"/>
        <v>0.39236952504252026</v>
      </c>
      <c r="H1388" s="2">
        <f t="shared" si="193"/>
        <v>0.87956629883251858</v>
      </c>
      <c r="I1388" s="2">
        <f t="shared" si="194"/>
        <v>46.796236949920626</v>
      </c>
    </row>
    <row r="1389" spans="1:9" ht="13.5" x14ac:dyDescent="0.25">
      <c r="A1389" s="3">
        <f>TITRES_STAT!B1392</f>
        <v>44033</v>
      </c>
      <c r="B1389" s="6">
        <f>TITRES_STAT!D1392</f>
        <v>87.635599999999997</v>
      </c>
      <c r="C1389" s="2">
        <f t="shared" si="189"/>
        <v>-2.5037999999999982</v>
      </c>
      <c r="D1389" s="2">
        <f t="shared" si="190"/>
        <v>0</v>
      </c>
      <c r="E1389" s="2">
        <f t="shared" si="191"/>
        <v>2.5037999999999982</v>
      </c>
      <c r="F1389" s="2">
        <f t="shared" ref="F1389:G1404" si="196">((F1388*13)+D1389)/14</f>
        <v>0.32046393870801398</v>
      </c>
      <c r="G1389" s="2">
        <f t="shared" si="196"/>
        <v>0.543185987539483</v>
      </c>
      <c r="H1389" s="2">
        <f t="shared" si="193"/>
        <v>0.5899709235130447</v>
      </c>
      <c r="I1389" s="2">
        <f t="shared" si="194"/>
        <v>37.105768085966162</v>
      </c>
    </row>
    <row r="1390" spans="1:9" ht="13.5" x14ac:dyDescent="0.25">
      <c r="A1390" s="3">
        <f>TITRES_STAT!B1393</f>
        <v>44034</v>
      </c>
      <c r="B1390" s="6">
        <f>TITRES_STAT!D1393</f>
        <v>87.635599999999997</v>
      </c>
      <c r="C1390" s="2">
        <f t="shared" si="189"/>
        <v>0</v>
      </c>
      <c r="D1390" s="2">
        <f t="shared" si="190"/>
        <v>0</v>
      </c>
      <c r="E1390" s="2">
        <f t="shared" si="191"/>
        <v>0</v>
      </c>
      <c r="F1390" s="2">
        <f t="shared" si="196"/>
        <v>0.29757365737172725</v>
      </c>
      <c r="G1390" s="2">
        <f t="shared" si="196"/>
        <v>0.5043869884295199</v>
      </c>
      <c r="H1390" s="2">
        <f t="shared" si="193"/>
        <v>0.5899709235130447</v>
      </c>
      <c r="I1390" s="2">
        <f t="shared" si="194"/>
        <v>37.105768085966162</v>
      </c>
    </row>
    <row r="1391" spans="1:9" ht="13.5" x14ac:dyDescent="0.25">
      <c r="A1391" s="3">
        <f>TITRES_STAT!B1394</f>
        <v>44035</v>
      </c>
      <c r="B1391" s="6">
        <f>TITRES_STAT!D1394</f>
        <v>85.966300000000004</v>
      </c>
      <c r="C1391" s="2">
        <f t="shared" si="189"/>
        <v>-1.6692999999999927</v>
      </c>
      <c r="D1391" s="2">
        <f t="shared" si="190"/>
        <v>0</v>
      </c>
      <c r="E1391" s="2">
        <f t="shared" si="191"/>
        <v>1.6692999999999927</v>
      </c>
      <c r="F1391" s="2">
        <f t="shared" si="196"/>
        <v>0.2763183961308896</v>
      </c>
      <c r="G1391" s="2">
        <f t="shared" si="196"/>
        <v>0.58759506068455369</v>
      </c>
      <c r="H1391" s="2">
        <f t="shared" si="193"/>
        <v>0.47025309540379068</v>
      </c>
      <c r="I1391" s="2">
        <f t="shared" si="194"/>
        <v>31.984499599005446</v>
      </c>
    </row>
    <row r="1392" spans="1:9" ht="13.5" x14ac:dyDescent="0.25">
      <c r="A1392" s="3">
        <f>TITRES_STAT!B1395</f>
        <v>44036</v>
      </c>
      <c r="B1392" s="6">
        <f>TITRES_STAT!D1395</f>
        <v>85.966300000000004</v>
      </c>
      <c r="C1392" s="2">
        <f t="shared" si="189"/>
        <v>0</v>
      </c>
      <c r="D1392" s="2">
        <f t="shared" si="190"/>
        <v>0</v>
      </c>
      <c r="E1392" s="2">
        <f t="shared" si="191"/>
        <v>0</v>
      </c>
      <c r="F1392" s="2">
        <f t="shared" si="196"/>
        <v>0.25658136783582608</v>
      </c>
      <c r="G1392" s="2">
        <f t="shared" si="196"/>
        <v>0.54562398492137132</v>
      </c>
      <c r="H1392" s="2">
        <f t="shared" si="193"/>
        <v>0.47025309540379068</v>
      </c>
      <c r="I1392" s="2">
        <f t="shared" si="194"/>
        <v>31.984499599005446</v>
      </c>
    </row>
    <row r="1393" spans="1:9" ht="13.5" x14ac:dyDescent="0.25">
      <c r="A1393" s="3">
        <f>TITRES_STAT!B1396</f>
        <v>44039</v>
      </c>
      <c r="B1393" s="6">
        <f>TITRES_STAT!D1396</f>
        <v>88.470200000000006</v>
      </c>
      <c r="C1393" s="2">
        <f t="shared" si="189"/>
        <v>2.5039000000000016</v>
      </c>
      <c r="D1393" s="2">
        <f t="shared" si="190"/>
        <v>2.5039000000000016</v>
      </c>
      <c r="E1393" s="2">
        <f t="shared" si="191"/>
        <v>0</v>
      </c>
      <c r="F1393" s="2">
        <f t="shared" si="196"/>
        <v>0.41710412727612434</v>
      </c>
      <c r="G1393" s="2">
        <f t="shared" si="196"/>
        <v>0.5066508431412734</v>
      </c>
      <c r="H1393" s="2">
        <f t="shared" si="193"/>
        <v>0.82325754101196658</v>
      </c>
      <c r="I1393" s="2">
        <f t="shared" si="194"/>
        <v>45.153113177583911</v>
      </c>
    </row>
    <row r="1394" spans="1:9" ht="13.5" x14ac:dyDescent="0.25">
      <c r="A1394" s="3">
        <f>TITRES_STAT!B1397</f>
        <v>44040</v>
      </c>
      <c r="B1394" s="6">
        <f>TITRES_STAT!D1397</f>
        <v>88.470200000000006</v>
      </c>
      <c r="C1394" s="2">
        <f t="shared" si="189"/>
        <v>0</v>
      </c>
      <c r="D1394" s="2">
        <f t="shared" si="190"/>
        <v>0</v>
      </c>
      <c r="E1394" s="2">
        <f t="shared" si="191"/>
        <v>0</v>
      </c>
      <c r="F1394" s="2">
        <f t="shared" si="196"/>
        <v>0.38731097532782977</v>
      </c>
      <c r="G1394" s="2">
        <f t="shared" si="196"/>
        <v>0.47046149720261099</v>
      </c>
      <c r="H1394" s="2">
        <f t="shared" si="193"/>
        <v>0.82325754101196669</v>
      </c>
      <c r="I1394" s="2">
        <f t="shared" si="194"/>
        <v>45.153113177583911</v>
      </c>
    </row>
    <row r="1395" spans="1:9" ht="13.5" x14ac:dyDescent="0.25">
      <c r="A1395" s="3">
        <f>TITRES_STAT!B1398</f>
        <v>44041</v>
      </c>
      <c r="B1395" s="6">
        <f>TITRES_STAT!D1398</f>
        <v>88.470200000000006</v>
      </c>
      <c r="C1395" s="2">
        <f t="shared" si="189"/>
        <v>0</v>
      </c>
      <c r="D1395" s="2">
        <f t="shared" si="190"/>
        <v>0</v>
      </c>
      <c r="E1395" s="2">
        <f t="shared" si="191"/>
        <v>0</v>
      </c>
      <c r="F1395" s="2">
        <f t="shared" si="196"/>
        <v>0.35964590566155624</v>
      </c>
      <c r="G1395" s="2">
        <f t="shared" si="196"/>
        <v>0.43685710454528165</v>
      </c>
      <c r="H1395" s="2">
        <f t="shared" si="193"/>
        <v>0.82325754101196669</v>
      </c>
      <c r="I1395" s="2">
        <f t="shared" si="194"/>
        <v>45.153113177583911</v>
      </c>
    </row>
    <row r="1396" spans="1:9" ht="13.5" x14ac:dyDescent="0.25">
      <c r="A1396" s="3">
        <f>TITRES_STAT!B1399</f>
        <v>44042</v>
      </c>
      <c r="B1396" s="6">
        <f>TITRES_STAT!D1399</f>
        <v>88.470200000000006</v>
      </c>
      <c r="C1396" s="2">
        <f t="shared" si="189"/>
        <v>0</v>
      </c>
      <c r="D1396" s="2">
        <f t="shared" si="190"/>
        <v>0</v>
      </c>
      <c r="E1396" s="2">
        <f t="shared" si="191"/>
        <v>0</v>
      </c>
      <c r="F1396" s="2">
        <f t="shared" si="196"/>
        <v>0.33395691240001651</v>
      </c>
      <c r="G1396" s="2">
        <f t="shared" si="196"/>
        <v>0.40565302564919009</v>
      </c>
      <c r="H1396" s="2">
        <f t="shared" si="193"/>
        <v>0.8232575410119668</v>
      </c>
      <c r="I1396" s="2">
        <f t="shared" si="194"/>
        <v>45.153113177583911</v>
      </c>
    </row>
    <row r="1397" spans="1:9" ht="13.5" x14ac:dyDescent="0.25">
      <c r="A1397" s="3">
        <f>TITRES_STAT!B1400</f>
        <v>44046</v>
      </c>
      <c r="B1397" s="6">
        <f>TITRES_STAT!D1400</f>
        <v>86.800899999999999</v>
      </c>
      <c r="C1397" s="2">
        <f t="shared" si="189"/>
        <v>-1.6693000000000069</v>
      </c>
      <c r="D1397" s="2">
        <f t="shared" si="190"/>
        <v>0</v>
      </c>
      <c r="E1397" s="2">
        <f t="shared" si="191"/>
        <v>1.6693000000000069</v>
      </c>
      <c r="F1397" s="2">
        <f t="shared" si="196"/>
        <v>0.31010284722858678</v>
      </c>
      <c r="G1397" s="2">
        <f t="shared" si="196"/>
        <v>0.49591352381710557</v>
      </c>
      <c r="H1397" s="2">
        <f t="shared" si="193"/>
        <v>0.62531637540692209</v>
      </c>
      <c r="I1397" s="2">
        <f t="shared" si="194"/>
        <v>38.473517209864134</v>
      </c>
    </row>
    <row r="1398" spans="1:9" ht="13.5" x14ac:dyDescent="0.25">
      <c r="A1398" s="3">
        <f>TITRES_STAT!B1401</f>
        <v>44047</v>
      </c>
      <c r="B1398" s="6">
        <f>TITRES_STAT!D1401</f>
        <v>86.800899999999999</v>
      </c>
      <c r="C1398" s="2">
        <f t="shared" si="189"/>
        <v>0</v>
      </c>
      <c r="D1398" s="2">
        <f t="shared" si="190"/>
        <v>0</v>
      </c>
      <c r="E1398" s="2">
        <f t="shared" si="191"/>
        <v>0</v>
      </c>
      <c r="F1398" s="2">
        <f t="shared" si="196"/>
        <v>0.28795264385511626</v>
      </c>
      <c r="G1398" s="2">
        <f t="shared" si="196"/>
        <v>0.46049112925874086</v>
      </c>
      <c r="H1398" s="2">
        <f t="shared" si="193"/>
        <v>0.62531637540692209</v>
      </c>
      <c r="I1398" s="2">
        <f t="shared" si="194"/>
        <v>38.473517209864134</v>
      </c>
    </row>
    <row r="1399" spans="1:9" ht="13.5" x14ac:dyDescent="0.25">
      <c r="A1399" s="3">
        <f>TITRES_STAT!B1402</f>
        <v>44048</v>
      </c>
      <c r="B1399" s="6">
        <f>TITRES_STAT!D1402</f>
        <v>86.800899999999999</v>
      </c>
      <c r="C1399" s="2">
        <f t="shared" si="189"/>
        <v>0</v>
      </c>
      <c r="D1399" s="2">
        <f t="shared" si="190"/>
        <v>0</v>
      </c>
      <c r="E1399" s="2">
        <f t="shared" si="191"/>
        <v>0</v>
      </c>
      <c r="F1399" s="2">
        <f t="shared" si="196"/>
        <v>0.26738459786546509</v>
      </c>
      <c r="G1399" s="2">
        <f t="shared" si="196"/>
        <v>0.42759890574025938</v>
      </c>
      <c r="H1399" s="2">
        <f t="shared" si="193"/>
        <v>0.62531637540692198</v>
      </c>
      <c r="I1399" s="2">
        <f t="shared" si="194"/>
        <v>38.473517209864127</v>
      </c>
    </row>
    <row r="1400" spans="1:9" ht="13.5" x14ac:dyDescent="0.25">
      <c r="A1400" s="3">
        <f>TITRES_STAT!B1403</f>
        <v>44049</v>
      </c>
      <c r="B1400" s="6">
        <f>TITRES_STAT!D1403</f>
        <v>86.800899999999999</v>
      </c>
      <c r="C1400" s="2">
        <f t="shared" si="189"/>
        <v>0</v>
      </c>
      <c r="D1400" s="2">
        <f t="shared" si="190"/>
        <v>0</v>
      </c>
      <c r="E1400" s="2">
        <f t="shared" si="191"/>
        <v>0</v>
      </c>
      <c r="F1400" s="2">
        <f t="shared" si="196"/>
        <v>0.24828569801793185</v>
      </c>
      <c r="G1400" s="2">
        <f t="shared" si="196"/>
        <v>0.3970561267588123</v>
      </c>
      <c r="H1400" s="2">
        <f t="shared" si="193"/>
        <v>0.62531637540692198</v>
      </c>
      <c r="I1400" s="2">
        <f t="shared" si="194"/>
        <v>38.473517209864127</v>
      </c>
    </row>
    <row r="1401" spans="1:9" ht="13.5" x14ac:dyDescent="0.25">
      <c r="A1401" s="3">
        <f>TITRES_STAT!B1404</f>
        <v>44050</v>
      </c>
      <c r="B1401" s="6">
        <f>TITRES_STAT!D1404</f>
        <v>86.800899999999999</v>
      </c>
      <c r="C1401" s="2">
        <f t="shared" si="189"/>
        <v>0</v>
      </c>
      <c r="D1401" s="2">
        <f t="shared" si="190"/>
        <v>0</v>
      </c>
      <c r="E1401" s="2">
        <f t="shared" si="191"/>
        <v>0</v>
      </c>
      <c r="F1401" s="2">
        <f t="shared" si="196"/>
        <v>0.2305510053023653</v>
      </c>
      <c r="G1401" s="2">
        <f t="shared" si="196"/>
        <v>0.36869497484746855</v>
      </c>
      <c r="H1401" s="2">
        <f t="shared" si="193"/>
        <v>0.62531637540692198</v>
      </c>
      <c r="I1401" s="2">
        <f t="shared" si="194"/>
        <v>38.473517209864127</v>
      </c>
    </row>
    <row r="1402" spans="1:9" ht="13.5" x14ac:dyDescent="0.25">
      <c r="A1402" s="3">
        <f>TITRES_STAT!B1405</f>
        <v>44053</v>
      </c>
      <c r="B1402" s="6">
        <f>TITRES_STAT!D1405</f>
        <v>86.800899999999999</v>
      </c>
      <c r="C1402" s="2">
        <f t="shared" si="189"/>
        <v>0</v>
      </c>
      <c r="D1402" s="2">
        <f t="shared" si="190"/>
        <v>0</v>
      </c>
      <c r="E1402" s="2">
        <f t="shared" si="191"/>
        <v>0</v>
      </c>
      <c r="F1402" s="2">
        <f t="shared" si="196"/>
        <v>0.21408307635219637</v>
      </c>
      <c r="G1402" s="2">
        <f t="shared" si="196"/>
        <v>0.34235961950122079</v>
      </c>
      <c r="H1402" s="2">
        <f t="shared" si="193"/>
        <v>0.62531637540692209</v>
      </c>
      <c r="I1402" s="2">
        <f t="shared" si="194"/>
        <v>38.473517209864134</v>
      </c>
    </row>
    <row r="1403" spans="1:9" ht="13.5" x14ac:dyDescent="0.25">
      <c r="A1403" s="3">
        <f>TITRES_STAT!B1406</f>
        <v>44054</v>
      </c>
      <c r="B1403" s="6">
        <f>TITRES_STAT!D1406</f>
        <v>84.2971</v>
      </c>
      <c r="C1403" s="2">
        <f t="shared" si="189"/>
        <v>-2.5037999999999982</v>
      </c>
      <c r="D1403" s="2">
        <f t="shared" si="190"/>
        <v>0</v>
      </c>
      <c r="E1403" s="2">
        <f t="shared" si="191"/>
        <v>2.5037999999999982</v>
      </c>
      <c r="F1403" s="2">
        <f t="shared" si="196"/>
        <v>0.19879142804132519</v>
      </c>
      <c r="G1403" s="2">
        <f t="shared" si="196"/>
        <v>0.49674821810827635</v>
      </c>
      <c r="H1403" s="2">
        <f t="shared" si="193"/>
        <v>0.40018548792860403</v>
      </c>
      <c r="I1403" s="2">
        <f t="shared" si="194"/>
        <v>28.580890987566761</v>
      </c>
    </row>
    <row r="1404" spans="1:9" ht="13.5" x14ac:dyDescent="0.25">
      <c r="A1404" s="3">
        <f>TITRES_STAT!B1407</f>
        <v>44055</v>
      </c>
      <c r="B1404" s="6">
        <f>TITRES_STAT!D1407</f>
        <v>84.388900000000007</v>
      </c>
      <c r="C1404" s="2">
        <f t="shared" si="189"/>
        <v>9.1800000000006321E-2</v>
      </c>
      <c r="D1404" s="2">
        <f t="shared" si="190"/>
        <v>9.1800000000006321E-2</v>
      </c>
      <c r="E1404" s="2">
        <f t="shared" si="191"/>
        <v>0</v>
      </c>
      <c r="F1404" s="2">
        <f t="shared" si="196"/>
        <v>0.191149183181231</v>
      </c>
      <c r="G1404" s="2">
        <f t="shared" si="196"/>
        <v>0.46126620252911377</v>
      </c>
      <c r="H1404" s="2">
        <f t="shared" si="193"/>
        <v>0.41440101644812405</v>
      </c>
      <c r="I1404" s="2">
        <f t="shared" si="194"/>
        <v>29.298693342909019</v>
      </c>
    </row>
    <row r="1405" spans="1:9" ht="13.5" x14ac:dyDescent="0.25">
      <c r="A1405" s="3">
        <f>TITRES_STAT!B1408</f>
        <v>44057</v>
      </c>
      <c r="B1405" s="6">
        <f>TITRES_STAT!D1408</f>
        <v>86.800899999999999</v>
      </c>
      <c r="C1405" s="2">
        <f t="shared" si="189"/>
        <v>2.4119999999999919</v>
      </c>
      <c r="D1405" s="2">
        <f t="shared" si="190"/>
        <v>2.4119999999999919</v>
      </c>
      <c r="E1405" s="2">
        <f t="shared" si="191"/>
        <v>0</v>
      </c>
      <c r="F1405" s="2">
        <f t="shared" ref="F1405:G1420" si="197">((F1404*13)+D1405)/14</f>
        <v>0.34978138438257111</v>
      </c>
      <c r="G1405" s="2">
        <f t="shared" si="197"/>
        <v>0.42831861663417709</v>
      </c>
      <c r="H1405" s="2">
        <f t="shared" si="193"/>
        <v>0.81663829401400057</v>
      </c>
      <c r="I1405" s="2">
        <f t="shared" si="194"/>
        <v>44.953268721952128</v>
      </c>
    </row>
    <row r="1406" spans="1:9" ht="13.5" x14ac:dyDescent="0.25">
      <c r="A1406" s="3">
        <f>TITRES_STAT!B1409</f>
        <v>44060</v>
      </c>
      <c r="B1406" s="6">
        <f>TITRES_STAT!D1409</f>
        <v>84.547499999999999</v>
      </c>
      <c r="C1406" s="2">
        <f t="shared" si="189"/>
        <v>-2.2533999999999992</v>
      </c>
      <c r="D1406" s="2">
        <f t="shared" si="190"/>
        <v>0</v>
      </c>
      <c r="E1406" s="2">
        <f t="shared" si="191"/>
        <v>2.2533999999999992</v>
      </c>
      <c r="F1406" s="2">
        <f t="shared" si="197"/>
        <v>0.32479699978381599</v>
      </c>
      <c r="G1406" s="2">
        <f t="shared" si="197"/>
        <v>0.55868157258887863</v>
      </c>
      <c r="H1406" s="2">
        <f t="shared" si="193"/>
        <v>0.58136336639624031</v>
      </c>
      <c r="I1406" s="2">
        <f t="shared" si="194"/>
        <v>36.763426973846364</v>
      </c>
    </row>
    <row r="1407" spans="1:9" ht="13.5" x14ac:dyDescent="0.25">
      <c r="A1407" s="3">
        <f>TITRES_STAT!B1410</f>
        <v>44061</v>
      </c>
      <c r="B1407" s="6">
        <f>TITRES_STAT!D1410</f>
        <v>84.463999999999999</v>
      </c>
      <c r="C1407" s="2">
        <f t="shared" si="189"/>
        <v>-8.3500000000000796E-2</v>
      </c>
      <c r="D1407" s="2">
        <f t="shared" si="190"/>
        <v>0</v>
      </c>
      <c r="E1407" s="2">
        <f t="shared" si="191"/>
        <v>8.3500000000000796E-2</v>
      </c>
      <c r="F1407" s="2">
        <f t="shared" si="197"/>
        <v>0.30159721408497198</v>
      </c>
      <c r="G1407" s="2">
        <f t="shared" si="197"/>
        <v>0.52474003168967309</v>
      </c>
      <c r="H1407" s="2">
        <f t="shared" si="193"/>
        <v>0.57475549009253801</v>
      </c>
      <c r="I1407" s="2">
        <f t="shared" si="194"/>
        <v>36.498078191095139</v>
      </c>
    </row>
    <row r="1408" spans="1:9" ht="13.5" x14ac:dyDescent="0.25">
      <c r="A1408" s="3">
        <f>TITRES_STAT!B1411</f>
        <v>44062</v>
      </c>
      <c r="B1408" s="6">
        <f>TITRES_STAT!D1411</f>
        <v>84.2971</v>
      </c>
      <c r="C1408" s="2">
        <f t="shared" si="189"/>
        <v>-0.16689999999999827</v>
      </c>
      <c r="D1408" s="2">
        <f t="shared" si="190"/>
        <v>0</v>
      </c>
      <c r="E1408" s="2">
        <f t="shared" si="191"/>
        <v>0.16689999999999827</v>
      </c>
      <c r="F1408" s="2">
        <f t="shared" si="197"/>
        <v>0.28005455593604539</v>
      </c>
      <c r="G1408" s="2">
        <f t="shared" si="197"/>
        <v>0.49918002942612488</v>
      </c>
      <c r="H1408" s="2">
        <f t="shared" si="193"/>
        <v>0.56102916668762981</v>
      </c>
      <c r="I1408" s="2">
        <f t="shared" si="194"/>
        <v>35.939697903152293</v>
      </c>
    </row>
    <row r="1409" spans="1:9" ht="13.5" x14ac:dyDescent="0.25">
      <c r="A1409" s="3">
        <f>TITRES_STAT!B1412</f>
        <v>44064</v>
      </c>
      <c r="B1409" s="6">
        <f>TITRES_STAT!D1412</f>
        <v>84.2971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0.26005065908347069</v>
      </c>
      <c r="G1409" s="2">
        <f t="shared" si="197"/>
        <v>0.46352431303854452</v>
      </c>
      <c r="H1409" s="2">
        <f t="shared" si="193"/>
        <v>0.56102916668762981</v>
      </c>
      <c r="I1409" s="2">
        <f t="shared" si="194"/>
        <v>35.939697903152293</v>
      </c>
    </row>
    <row r="1410" spans="1:9" ht="13.5" x14ac:dyDescent="0.25">
      <c r="A1410" s="3">
        <f>TITRES_STAT!B1413</f>
        <v>44067</v>
      </c>
      <c r="B1410" s="6">
        <f>TITRES_STAT!D1413</f>
        <v>84.313800000000001</v>
      </c>
      <c r="C1410" s="2">
        <f t="shared" si="189"/>
        <v>1.6700000000000159E-2</v>
      </c>
      <c r="D1410" s="2">
        <f t="shared" si="190"/>
        <v>1.6700000000000159E-2</v>
      </c>
      <c r="E1410" s="2">
        <f t="shared" si="191"/>
        <v>0</v>
      </c>
      <c r="F1410" s="2">
        <f t="shared" si="197"/>
        <v>0.24266846914893708</v>
      </c>
      <c r="G1410" s="2">
        <f t="shared" si="197"/>
        <v>0.43041543353579131</v>
      </c>
      <c r="H1410" s="2">
        <f t="shared" si="193"/>
        <v>0.56380057554037011</v>
      </c>
      <c r="I1410" s="2">
        <f t="shared" si="194"/>
        <v>36.05322726943934</v>
      </c>
    </row>
    <row r="1411" spans="1:9" ht="13.5" x14ac:dyDescent="0.25">
      <c r="A1411" s="3">
        <f>TITRES_STAT!B1414</f>
        <v>44068</v>
      </c>
      <c r="B1411" s="6">
        <f>TITRES_STAT!D1414</f>
        <v>84.338800000000006</v>
      </c>
      <c r="C1411" s="2">
        <f t="shared" ref="C1411:C1474" si="198">B1411-B1410</f>
        <v>2.5000000000005684E-2</v>
      </c>
      <c r="D1411" s="2">
        <f t="shared" ref="D1411:D1474" si="199">IF(C1411&gt;0,C1411,0)</f>
        <v>2.5000000000005684E-2</v>
      </c>
      <c r="E1411" s="2">
        <f t="shared" ref="E1411:E1474" si="200">IF(C1411&lt;0,-C1411,0)</f>
        <v>0</v>
      </c>
      <c r="F1411" s="2">
        <f t="shared" si="197"/>
        <v>0.22712072135258482</v>
      </c>
      <c r="G1411" s="2">
        <f t="shared" si="197"/>
        <v>0.39967147399752051</v>
      </c>
      <c r="H1411" s="2">
        <f t="shared" si="193"/>
        <v>0.56826853085340245</v>
      </c>
      <c r="I1411" s="2">
        <f t="shared" si="194"/>
        <v>36.235409923335546</v>
      </c>
    </row>
    <row r="1412" spans="1:9" ht="13.5" x14ac:dyDescent="0.25">
      <c r="A1412" s="3">
        <f>TITRES_STAT!B1415</f>
        <v>44069</v>
      </c>
      <c r="B1412" s="6">
        <f>TITRES_STAT!D1415</f>
        <v>84.338800000000006</v>
      </c>
      <c r="C1412" s="2">
        <f t="shared" si="198"/>
        <v>0</v>
      </c>
      <c r="D1412" s="2">
        <f t="shared" si="199"/>
        <v>0</v>
      </c>
      <c r="E1412" s="2">
        <f t="shared" si="200"/>
        <v>0</v>
      </c>
      <c r="F1412" s="2">
        <f t="shared" si="197"/>
        <v>0.21089781268454305</v>
      </c>
      <c r="G1412" s="2">
        <f t="shared" si="197"/>
        <v>0.37112351156912615</v>
      </c>
      <c r="H1412" s="2">
        <f t="shared" si="193"/>
        <v>0.56826853085340256</v>
      </c>
      <c r="I1412" s="2">
        <f t="shared" si="194"/>
        <v>36.235409923335553</v>
      </c>
    </row>
    <row r="1413" spans="1:9" ht="13.5" x14ac:dyDescent="0.25">
      <c r="A1413" s="3">
        <f>TITRES_STAT!B1416</f>
        <v>44070</v>
      </c>
      <c r="B1413" s="6">
        <f>TITRES_STAT!D1416</f>
        <v>86.867699999999999</v>
      </c>
      <c r="C1413" s="2">
        <f t="shared" si="198"/>
        <v>2.528899999999993</v>
      </c>
      <c r="D1413" s="2">
        <f t="shared" si="199"/>
        <v>2.528899999999993</v>
      </c>
      <c r="E1413" s="2">
        <f t="shared" si="200"/>
        <v>0</v>
      </c>
      <c r="F1413" s="2">
        <f t="shared" si="197"/>
        <v>0.37646939749278946</v>
      </c>
      <c r="G1413" s="2">
        <f t="shared" si="197"/>
        <v>0.34461468931418854</v>
      </c>
      <c r="H1413" s="2">
        <f t="shared" si="193"/>
        <v>1.0924357236251141</v>
      </c>
      <c r="I1413" s="2">
        <f t="shared" si="194"/>
        <v>52.208806764801608</v>
      </c>
    </row>
    <row r="1414" spans="1:9" ht="13.5" x14ac:dyDescent="0.25">
      <c r="A1414" s="3">
        <f>TITRES_STAT!B1417</f>
        <v>44071</v>
      </c>
      <c r="B1414" s="6">
        <f>TITRES_STAT!D1417</f>
        <v>84.380499999999998</v>
      </c>
      <c r="C1414" s="2">
        <f t="shared" si="198"/>
        <v>-2.4872000000000014</v>
      </c>
      <c r="D1414" s="2">
        <f t="shared" si="199"/>
        <v>0</v>
      </c>
      <c r="E1414" s="2">
        <f t="shared" si="200"/>
        <v>2.4872000000000014</v>
      </c>
      <c r="F1414" s="2">
        <f t="shared" si="197"/>
        <v>0.34957872624330449</v>
      </c>
      <c r="G1414" s="2">
        <f t="shared" si="197"/>
        <v>0.49765649722031802</v>
      </c>
      <c r="H1414" s="2">
        <f t="shared" si="193"/>
        <v>0.70244983878617406</v>
      </c>
      <c r="I1414" s="2">
        <f t="shared" si="194"/>
        <v>41.261118112414529</v>
      </c>
    </row>
    <row r="1415" spans="1:9" ht="13.5" x14ac:dyDescent="0.25">
      <c r="A1415" s="3">
        <f>TITRES_STAT!B1418</f>
        <v>44074</v>
      </c>
      <c r="B1415" s="6">
        <f>TITRES_STAT!D1418</f>
        <v>86.800899999999999</v>
      </c>
      <c r="C1415" s="2">
        <f t="shared" si="198"/>
        <v>2.4204000000000008</v>
      </c>
      <c r="D1415" s="2">
        <f t="shared" si="199"/>
        <v>2.4204000000000008</v>
      </c>
      <c r="E1415" s="2">
        <f t="shared" si="200"/>
        <v>0</v>
      </c>
      <c r="F1415" s="2">
        <f t="shared" si="197"/>
        <v>0.49749453151163997</v>
      </c>
      <c r="G1415" s="2">
        <f t="shared" si="197"/>
        <v>0.46210960456172384</v>
      </c>
      <c r="H1415" s="2">
        <f t="shared" si="193"/>
        <v>1.0765725849465433</v>
      </c>
      <c r="I1415" s="2">
        <f t="shared" si="194"/>
        <v>51.843725220626332</v>
      </c>
    </row>
    <row r="1416" spans="1:9" ht="13.5" x14ac:dyDescent="0.25">
      <c r="A1416" s="3">
        <f>TITRES_STAT!B1419</f>
        <v>44075</v>
      </c>
      <c r="B1416" s="6">
        <f>TITRES_STAT!D1419</f>
        <v>89.3048</v>
      </c>
      <c r="C1416" s="2">
        <f t="shared" si="198"/>
        <v>2.5039000000000016</v>
      </c>
      <c r="D1416" s="2">
        <f t="shared" si="199"/>
        <v>2.5039000000000016</v>
      </c>
      <c r="E1416" s="2">
        <f t="shared" si="200"/>
        <v>0</v>
      </c>
      <c r="F1416" s="2">
        <f t="shared" si="197"/>
        <v>0.64080920783223727</v>
      </c>
      <c r="G1416" s="2">
        <f t="shared" si="197"/>
        <v>0.42910177566445784</v>
      </c>
      <c r="H1416" s="2">
        <f t="shared" si="193"/>
        <v>1.4933734702914094</v>
      </c>
      <c r="I1416" s="2">
        <f t="shared" si="194"/>
        <v>59.893693748047845</v>
      </c>
    </row>
    <row r="1417" spans="1:9" ht="13.5" x14ac:dyDescent="0.25">
      <c r="A1417" s="3">
        <f>TITRES_STAT!B1420</f>
        <v>44076</v>
      </c>
      <c r="B1417" s="6">
        <f>TITRES_STAT!D1420</f>
        <v>90.139399999999995</v>
      </c>
      <c r="C1417" s="2">
        <f t="shared" si="198"/>
        <v>0.83459999999999468</v>
      </c>
      <c r="D1417" s="2">
        <f t="shared" si="199"/>
        <v>0.83459999999999468</v>
      </c>
      <c r="E1417" s="2">
        <f t="shared" si="200"/>
        <v>0</v>
      </c>
      <c r="F1417" s="2">
        <f t="shared" si="197"/>
        <v>0.65465140727279147</v>
      </c>
      <c r="G1417" s="2">
        <f t="shared" si="197"/>
        <v>0.39845164883128226</v>
      </c>
      <c r="H1417" s="2">
        <f t="shared" si="193"/>
        <v>1.6429883254165998</v>
      </c>
      <c r="I1417" s="2">
        <f t="shared" si="194"/>
        <v>62.16404021223304</v>
      </c>
    </row>
    <row r="1418" spans="1:9" ht="13.5" x14ac:dyDescent="0.25">
      <c r="A1418" s="3">
        <f>TITRES_STAT!B1421</f>
        <v>44077</v>
      </c>
      <c r="B1418" s="6">
        <f>TITRES_STAT!D1421</f>
        <v>92.643299999999996</v>
      </c>
      <c r="C1418" s="2">
        <f t="shared" si="198"/>
        <v>2.5039000000000016</v>
      </c>
      <c r="D1418" s="2">
        <f t="shared" si="199"/>
        <v>2.5039000000000016</v>
      </c>
      <c r="E1418" s="2">
        <f t="shared" si="200"/>
        <v>0</v>
      </c>
      <c r="F1418" s="2">
        <f t="shared" si="197"/>
        <v>0.7867405924675922</v>
      </c>
      <c r="G1418" s="2">
        <f t="shared" si="197"/>
        <v>0.36999081677190493</v>
      </c>
      <c r="H1418" s="2">
        <f t="shared" si="193"/>
        <v>2.1263787013195214</v>
      </c>
      <c r="I1418" s="2">
        <f t="shared" si="194"/>
        <v>68.01411167566043</v>
      </c>
    </row>
    <row r="1419" spans="1:9" ht="13.5" x14ac:dyDescent="0.25">
      <c r="A1419" s="3">
        <f>TITRES_STAT!B1422</f>
        <v>44078</v>
      </c>
      <c r="B1419" s="6">
        <f>TITRES_STAT!D1422</f>
        <v>95.147199999999998</v>
      </c>
      <c r="C1419" s="2">
        <f t="shared" si="198"/>
        <v>2.5039000000000016</v>
      </c>
      <c r="D1419" s="2">
        <f t="shared" si="199"/>
        <v>2.5039000000000016</v>
      </c>
      <c r="E1419" s="2">
        <f t="shared" si="200"/>
        <v>0</v>
      </c>
      <c r="F1419" s="2">
        <f t="shared" si="197"/>
        <v>0.90939483586276437</v>
      </c>
      <c r="G1419" s="2">
        <f t="shared" si="197"/>
        <v>0.34356290128819744</v>
      </c>
      <c r="H1419" s="2">
        <f t="shared" si="193"/>
        <v>2.6469529522918989</v>
      </c>
      <c r="I1419" s="2">
        <f t="shared" si="194"/>
        <v>72.57984917596599</v>
      </c>
    </row>
    <row r="1420" spans="1:9" ht="13.5" x14ac:dyDescent="0.25">
      <c r="A1420" s="3">
        <f>TITRES_STAT!B1423</f>
        <v>44081</v>
      </c>
      <c r="B1420" s="6">
        <f>TITRES_STAT!D1423</f>
        <v>97.642700000000005</v>
      </c>
      <c r="C1420" s="2">
        <f t="shared" si="198"/>
        <v>2.4955000000000069</v>
      </c>
      <c r="D1420" s="2">
        <f t="shared" si="199"/>
        <v>2.4955000000000069</v>
      </c>
      <c r="E1420" s="2">
        <f t="shared" si="200"/>
        <v>0</v>
      </c>
      <c r="F1420" s="2">
        <f t="shared" si="197"/>
        <v>1.0226880618725673</v>
      </c>
      <c r="G1420" s="2">
        <f t="shared" si="197"/>
        <v>0.31902269405332623</v>
      </c>
      <c r="H1420" s="2">
        <f t="shared" si="193"/>
        <v>3.205690632471494</v>
      </c>
      <c r="I1420" s="2">
        <f t="shared" si="194"/>
        <v>76.22269236165036</v>
      </c>
    </row>
    <row r="1421" spans="1:9" ht="13.5" x14ac:dyDescent="0.25">
      <c r="A1421" s="3">
        <f>TITRES_STAT!B1424</f>
        <v>44082</v>
      </c>
      <c r="B1421" s="6">
        <f>TITRES_STAT!D1424</f>
        <v>100.5722</v>
      </c>
      <c r="C1421" s="2">
        <f t="shared" si="198"/>
        <v>2.9294999999999902</v>
      </c>
      <c r="D1421" s="2">
        <f t="shared" si="199"/>
        <v>2.9294999999999902</v>
      </c>
      <c r="E1421" s="2">
        <f t="shared" si="200"/>
        <v>0</v>
      </c>
      <c r="F1421" s="2">
        <f t="shared" ref="F1421:G1436" si="201">((F1420*13)+D1421)/14</f>
        <v>1.1588889145959544</v>
      </c>
      <c r="G1421" s="2">
        <f t="shared" si="201"/>
        <v>0.29623535876380291</v>
      </c>
      <c r="H1421" s="2">
        <f t="shared" si="193"/>
        <v>3.9120546562436873</v>
      </c>
      <c r="I1421" s="2">
        <f t="shared" si="194"/>
        <v>79.641920337166738</v>
      </c>
    </row>
    <row r="1422" spans="1:9" ht="13.5" x14ac:dyDescent="0.25">
      <c r="A1422" s="3">
        <f>TITRES_STAT!B1425</f>
        <v>44083</v>
      </c>
      <c r="B1422" s="6">
        <f>TITRES_STAT!D1425</f>
        <v>100.5722</v>
      </c>
      <c r="C1422" s="2">
        <f t="shared" si="198"/>
        <v>0</v>
      </c>
      <c r="D1422" s="2">
        <f t="shared" si="199"/>
        <v>0</v>
      </c>
      <c r="E1422" s="2">
        <f t="shared" si="200"/>
        <v>0</v>
      </c>
      <c r="F1422" s="2">
        <f t="shared" si="201"/>
        <v>1.0761111349819577</v>
      </c>
      <c r="G1422" s="2">
        <f t="shared" si="201"/>
        <v>0.27507569028067413</v>
      </c>
      <c r="H1422" s="2">
        <f t="shared" si="193"/>
        <v>3.9120546562436873</v>
      </c>
      <c r="I1422" s="2">
        <f t="shared" si="194"/>
        <v>79.641920337166738</v>
      </c>
    </row>
    <row r="1423" spans="1:9" ht="13.5" x14ac:dyDescent="0.25">
      <c r="A1423" s="3">
        <f>TITRES_STAT!B1426</f>
        <v>44084</v>
      </c>
      <c r="B1423" s="6">
        <f>TITRES_STAT!D1426</f>
        <v>100.5722</v>
      </c>
      <c r="C1423" s="2">
        <f t="shared" si="198"/>
        <v>0</v>
      </c>
      <c r="D1423" s="2">
        <f t="shared" si="199"/>
        <v>0</v>
      </c>
      <c r="E1423" s="2">
        <f t="shared" si="200"/>
        <v>0</v>
      </c>
      <c r="F1423" s="2">
        <f t="shared" si="201"/>
        <v>0.99924605391181776</v>
      </c>
      <c r="G1423" s="2">
        <f t="shared" si="201"/>
        <v>0.25542742668919743</v>
      </c>
      <c r="H1423" s="2">
        <f t="shared" si="193"/>
        <v>3.9120546562436869</v>
      </c>
      <c r="I1423" s="2">
        <f t="shared" si="194"/>
        <v>79.641920337166738</v>
      </c>
    </row>
    <row r="1424" spans="1:9" ht="13.5" x14ac:dyDescent="0.25">
      <c r="A1424" s="3">
        <f>TITRES_STAT!B1427</f>
        <v>44085</v>
      </c>
      <c r="B1424" s="6">
        <f>TITRES_STAT!D1427</f>
        <v>103.49339999999999</v>
      </c>
      <c r="C1424" s="2">
        <f t="shared" si="198"/>
        <v>2.9211999999999989</v>
      </c>
      <c r="D1424" s="2">
        <f t="shared" si="199"/>
        <v>2.9211999999999989</v>
      </c>
      <c r="E1424" s="2">
        <f t="shared" si="200"/>
        <v>0</v>
      </c>
      <c r="F1424" s="2">
        <f t="shared" si="201"/>
        <v>1.1365284786324021</v>
      </c>
      <c r="G1424" s="2">
        <f t="shared" si="201"/>
        <v>0.23718261049711192</v>
      </c>
      <c r="H1424" s="2">
        <f t="shared" si="193"/>
        <v>4.7917867007633816</v>
      </c>
      <c r="I1424" s="2">
        <f t="shared" si="194"/>
        <v>82.734170789331799</v>
      </c>
    </row>
    <row r="1425" spans="1:9" ht="13.5" x14ac:dyDescent="0.25">
      <c r="A1425" s="3">
        <f>TITRES_STAT!B1428</f>
        <v>44088</v>
      </c>
      <c r="B1425" s="6">
        <f>TITRES_STAT!D1428</f>
        <v>98.836200000000005</v>
      </c>
      <c r="C1425" s="2">
        <f t="shared" si="198"/>
        <v>-4.6571999999999889</v>
      </c>
      <c r="D1425" s="2">
        <f t="shared" si="199"/>
        <v>0</v>
      </c>
      <c r="E1425" s="2">
        <f t="shared" si="200"/>
        <v>4.6571999999999889</v>
      </c>
      <c r="F1425" s="2">
        <f t="shared" si="201"/>
        <v>1.0553478730158019</v>
      </c>
      <c r="G1425" s="2">
        <f t="shared" si="201"/>
        <v>0.55289813831874601</v>
      </c>
      <c r="H1425" s="2">
        <f t="shared" ref="H1425:H1488" si="202">F1425/G1425</f>
        <v>1.9087564234253098</v>
      </c>
      <c r="I1425" s="2">
        <f t="shared" ref="I1425:I1488" si="203">IF(G1425=0,100,100-(100/(1+H1425)))</f>
        <v>65.621047126991328</v>
      </c>
    </row>
    <row r="1426" spans="1:9" ht="13.5" x14ac:dyDescent="0.25">
      <c r="A1426" s="3">
        <f>TITRES_STAT!B1429</f>
        <v>44089</v>
      </c>
      <c r="B1426" s="6">
        <f>TITRES_STAT!D1429</f>
        <v>97.6511</v>
      </c>
      <c r="C1426" s="2">
        <f t="shared" si="198"/>
        <v>-1.1851000000000056</v>
      </c>
      <c r="D1426" s="2">
        <f t="shared" si="199"/>
        <v>0</v>
      </c>
      <c r="E1426" s="2">
        <f t="shared" si="200"/>
        <v>1.1851000000000056</v>
      </c>
      <c r="F1426" s="2">
        <f t="shared" si="201"/>
        <v>0.9799658820861018</v>
      </c>
      <c r="G1426" s="2">
        <f t="shared" si="201"/>
        <v>0.59805541415312169</v>
      </c>
      <c r="H1426" s="2">
        <f t="shared" si="202"/>
        <v>1.6385870922576391</v>
      </c>
      <c r="I1426" s="2">
        <f t="shared" si="203"/>
        <v>62.10092882913424</v>
      </c>
    </row>
    <row r="1427" spans="1:9" ht="13.5" x14ac:dyDescent="0.25">
      <c r="A1427" s="3">
        <f>TITRES_STAT!B1430</f>
        <v>44090</v>
      </c>
      <c r="B1427" s="6">
        <f>TITRES_STAT!D1430</f>
        <v>97.6511</v>
      </c>
      <c r="C1427" s="2">
        <f t="shared" si="198"/>
        <v>0</v>
      </c>
      <c r="D1427" s="2">
        <f t="shared" si="199"/>
        <v>0</v>
      </c>
      <c r="E1427" s="2">
        <f t="shared" si="200"/>
        <v>0</v>
      </c>
      <c r="F1427" s="2">
        <f t="shared" si="201"/>
        <v>0.90996831907995168</v>
      </c>
      <c r="G1427" s="2">
        <f t="shared" si="201"/>
        <v>0.55533717028504159</v>
      </c>
      <c r="H1427" s="2">
        <f t="shared" si="202"/>
        <v>1.6385870922576391</v>
      </c>
      <c r="I1427" s="2">
        <f t="shared" si="203"/>
        <v>62.10092882913424</v>
      </c>
    </row>
    <row r="1428" spans="1:9" ht="13.5" x14ac:dyDescent="0.25">
      <c r="A1428" s="3">
        <f>TITRES_STAT!B1431</f>
        <v>44091</v>
      </c>
      <c r="B1428" s="6">
        <f>TITRES_STAT!D1431</f>
        <v>98.485699999999994</v>
      </c>
      <c r="C1428" s="2">
        <f t="shared" si="198"/>
        <v>0.83459999999999468</v>
      </c>
      <c r="D1428" s="2">
        <f t="shared" si="199"/>
        <v>0.83459999999999468</v>
      </c>
      <c r="E1428" s="2">
        <f t="shared" si="200"/>
        <v>0</v>
      </c>
      <c r="F1428" s="2">
        <f t="shared" si="201"/>
        <v>0.90458486771709767</v>
      </c>
      <c r="G1428" s="2">
        <f t="shared" si="201"/>
        <v>0.51567022955039576</v>
      </c>
      <c r="H1428" s="2">
        <f t="shared" si="202"/>
        <v>1.7541925360046284</v>
      </c>
      <c r="I1428" s="2">
        <f t="shared" si="203"/>
        <v>63.691717738417417</v>
      </c>
    </row>
    <row r="1429" spans="1:9" ht="13.5" x14ac:dyDescent="0.25">
      <c r="A1429" s="3">
        <f>TITRES_STAT!B1432</f>
        <v>44092</v>
      </c>
      <c r="B1429" s="6">
        <f>TITRES_STAT!D1432</f>
        <v>100.1549</v>
      </c>
      <c r="C1429" s="2">
        <f t="shared" si="198"/>
        <v>1.6692000000000036</v>
      </c>
      <c r="D1429" s="2">
        <f t="shared" si="199"/>
        <v>1.6692000000000036</v>
      </c>
      <c r="E1429" s="2">
        <f t="shared" si="200"/>
        <v>0</v>
      </c>
      <c r="F1429" s="2">
        <f t="shared" si="201"/>
        <v>0.95920023430873391</v>
      </c>
      <c r="G1429" s="2">
        <f t="shared" si="201"/>
        <v>0.4788366417253675</v>
      </c>
      <c r="H1429" s="2">
        <f t="shared" si="202"/>
        <v>2.0031888763827617</v>
      </c>
      <c r="I1429" s="2">
        <f t="shared" si="203"/>
        <v>66.702061003753258</v>
      </c>
    </row>
    <row r="1430" spans="1:9" ht="13.5" x14ac:dyDescent="0.25">
      <c r="A1430" s="3">
        <f>TITRES_STAT!B1433</f>
        <v>44095</v>
      </c>
      <c r="B1430" s="6">
        <f>TITRES_STAT!D1433</f>
        <v>100.1549</v>
      </c>
      <c r="C1430" s="2">
        <f t="shared" si="198"/>
        <v>0</v>
      </c>
      <c r="D1430" s="2">
        <f t="shared" si="199"/>
        <v>0</v>
      </c>
      <c r="E1430" s="2">
        <f t="shared" si="200"/>
        <v>0</v>
      </c>
      <c r="F1430" s="2">
        <f t="shared" si="201"/>
        <v>0.89068593185811007</v>
      </c>
      <c r="G1430" s="2">
        <f t="shared" si="201"/>
        <v>0.44463402445926981</v>
      </c>
      <c r="H1430" s="2">
        <f t="shared" si="202"/>
        <v>2.0031888763827617</v>
      </c>
      <c r="I1430" s="2">
        <f t="shared" si="203"/>
        <v>66.702061003753258</v>
      </c>
    </row>
    <row r="1431" spans="1:9" ht="13.5" x14ac:dyDescent="0.25">
      <c r="A1431" s="3">
        <f>TITRES_STAT!B1434</f>
        <v>44096</v>
      </c>
      <c r="B1431" s="6">
        <f>TITRES_STAT!D1434</f>
        <v>100.1549</v>
      </c>
      <c r="C1431" s="2">
        <f t="shared" si="198"/>
        <v>0</v>
      </c>
      <c r="D1431" s="2">
        <f t="shared" si="199"/>
        <v>0</v>
      </c>
      <c r="E1431" s="2">
        <f t="shared" si="200"/>
        <v>0</v>
      </c>
      <c r="F1431" s="2">
        <f t="shared" si="201"/>
        <v>0.82706550815395929</v>
      </c>
      <c r="G1431" s="2">
        <f t="shared" si="201"/>
        <v>0.41287445128360767</v>
      </c>
      <c r="H1431" s="2">
        <f t="shared" si="202"/>
        <v>2.0031888763827617</v>
      </c>
      <c r="I1431" s="2">
        <f t="shared" si="203"/>
        <v>66.702061003753258</v>
      </c>
    </row>
    <row r="1432" spans="1:9" ht="13.5" x14ac:dyDescent="0.25">
      <c r="A1432" s="3">
        <f>TITRES_STAT!B1435</f>
        <v>44097</v>
      </c>
      <c r="B1432" s="6">
        <f>TITRES_STAT!D1435</f>
        <v>94.320899999999995</v>
      </c>
      <c r="C1432" s="2">
        <f t="shared" si="198"/>
        <v>-5.8340000000000032</v>
      </c>
      <c r="D1432" s="2">
        <f t="shared" si="199"/>
        <v>0</v>
      </c>
      <c r="E1432" s="2">
        <f t="shared" si="200"/>
        <v>5.8340000000000032</v>
      </c>
      <c r="F1432" s="2">
        <f t="shared" si="201"/>
        <v>0.76798940042867658</v>
      </c>
      <c r="G1432" s="2">
        <f t="shared" si="201"/>
        <v>0.80009770476335018</v>
      </c>
      <c r="H1432" s="2">
        <f t="shared" si="202"/>
        <v>0.95986952075538012</v>
      </c>
      <c r="I1432" s="2">
        <f t="shared" si="203"/>
        <v>48.976195128817743</v>
      </c>
    </row>
    <row r="1433" spans="1:9" ht="13.5" x14ac:dyDescent="0.25">
      <c r="A1433" s="3">
        <f>TITRES_STAT!B1436</f>
        <v>44098</v>
      </c>
      <c r="B1433" s="6">
        <f>TITRES_STAT!D1436</f>
        <v>94.320899999999995</v>
      </c>
      <c r="C1433" s="2">
        <f t="shared" si="198"/>
        <v>0</v>
      </c>
      <c r="D1433" s="2">
        <f t="shared" si="199"/>
        <v>0</v>
      </c>
      <c r="E1433" s="2">
        <f t="shared" si="200"/>
        <v>0</v>
      </c>
      <c r="F1433" s="2">
        <f t="shared" si="201"/>
        <v>0.71313301468377122</v>
      </c>
      <c r="G1433" s="2">
        <f t="shared" si="201"/>
        <v>0.74294786870882512</v>
      </c>
      <c r="H1433" s="2">
        <f t="shared" si="202"/>
        <v>0.95986952075538035</v>
      </c>
      <c r="I1433" s="2">
        <f t="shared" si="203"/>
        <v>48.97619512881775</v>
      </c>
    </row>
    <row r="1434" spans="1:9" ht="13.5" x14ac:dyDescent="0.25">
      <c r="A1434" s="3">
        <f>TITRES_STAT!B1437</f>
        <v>44099</v>
      </c>
      <c r="B1434" s="6">
        <f>TITRES_STAT!D1437</f>
        <v>100.06310000000001</v>
      </c>
      <c r="C1434" s="2">
        <f t="shared" si="198"/>
        <v>5.7422000000000111</v>
      </c>
      <c r="D1434" s="2">
        <f t="shared" si="199"/>
        <v>5.7422000000000111</v>
      </c>
      <c r="E1434" s="2">
        <f t="shared" si="200"/>
        <v>0</v>
      </c>
      <c r="F1434" s="2">
        <f t="shared" si="201"/>
        <v>1.0723520850635027</v>
      </c>
      <c r="G1434" s="2">
        <f t="shared" si="201"/>
        <v>0.68988016380105199</v>
      </c>
      <c r="H1434" s="2">
        <f t="shared" si="202"/>
        <v>1.5544034186388755</v>
      </c>
      <c r="I1434" s="2">
        <f t="shared" si="203"/>
        <v>60.851915844488879</v>
      </c>
    </row>
    <row r="1435" spans="1:9" ht="13.5" x14ac:dyDescent="0.25">
      <c r="A1435" s="3">
        <f>TITRES_STAT!B1438</f>
        <v>44102</v>
      </c>
      <c r="B1435" s="6">
        <f>TITRES_STAT!D1438</f>
        <v>99.320300000000003</v>
      </c>
      <c r="C1435" s="2">
        <f t="shared" si="198"/>
        <v>-0.74280000000000257</v>
      </c>
      <c r="D1435" s="2">
        <f t="shared" si="199"/>
        <v>0</v>
      </c>
      <c r="E1435" s="2">
        <f t="shared" si="200"/>
        <v>0.74280000000000257</v>
      </c>
      <c r="F1435" s="2">
        <f t="shared" si="201"/>
        <v>0.99575550755896669</v>
      </c>
      <c r="G1435" s="2">
        <f t="shared" si="201"/>
        <v>0.69366015210097698</v>
      </c>
      <c r="H1435" s="2">
        <f t="shared" si="202"/>
        <v>1.4355091676276848</v>
      </c>
      <c r="I1435" s="2">
        <f t="shared" si="203"/>
        <v>58.940823820669372</v>
      </c>
    </row>
    <row r="1436" spans="1:9" ht="13.5" x14ac:dyDescent="0.25">
      <c r="A1436" s="3">
        <f>TITRES_STAT!B1439</f>
        <v>44103</v>
      </c>
      <c r="B1436" s="6">
        <f>TITRES_STAT!D1439</f>
        <v>99.320300000000003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0.92463011416189755</v>
      </c>
      <c r="G1436" s="2">
        <f t="shared" si="201"/>
        <v>0.64411299837947855</v>
      </c>
      <c r="H1436" s="2">
        <f t="shared" si="202"/>
        <v>1.4355091676276848</v>
      </c>
      <c r="I1436" s="2">
        <f t="shared" si="203"/>
        <v>58.940823820669372</v>
      </c>
    </row>
    <row r="1437" spans="1:9" ht="13.5" x14ac:dyDescent="0.25">
      <c r="A1437" s="3">
        <f>TITRES_STAT!B1440</f>
        <v>44104</v>
      </c>
      <c r="B1437" s="6">
        <f>TITRES_STAT!D1440</f>
        <v>94.855099999999993</v>
      </c>
      <c r="C1437" s="2">
        <f t="shared" si="198"/>
        <v>-4.46520000000001</v>
      </c>
      <c r="D1437" s="2">
        <f t="shared" si="199"/>
        <v>0</v>
      </c>
      <c r="E1437" s="2">
        <f t="shared" si="200"/>
        <v>4.46520000000001</v>
      </c>
      <c r="F1437" s="2">
        <f t="shared" ref="F1437:G1452" si="204">((F1436*13)+D1437)/14</f>
        <v>0.85858510600747628</v>
      </c>
      <c r="G1437" s="2">
        <f t="shared" si="204"/>
        <v>0.91704778420951649</v>
      </c>
      <c r="H1437" s="2">
        <f t="shared" si="202"/>
        <v>0.93624903826311046</v>
      </c>
      <c r="I1437" s="2">
        <f t="shared" si="203"/>
        <v>48.353750977351638</v>
      </c>
    </row>
    <row r="1438" spans="1:9" ht="13.5" x14ac:dyDescent="0.25">
      <c r="A1438" s="3">
        <f>TITRES_STAT!B1441</f>
        <v>44105</v>
      </c>
      <c r="B1438" s="6">
        <f>TITRES_STAT!D1441</f>
        <v>94.855099999999993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0.79725759843551369</v>
      </c>
      <c r="G1438" s="2">
        <f t="shared" si="204"/>
        <v>0.85154437105169389</v>
      </c>
      <c r="H1438" s="2">
        <f t="shared" si="202"/>
        <v>0.93624903826311046</v>
      </c>
      <c r="I1438" s="2">
        <f t="shared" si="203"/>
        <v>48.353750977351638</v>
      </c>
    </row>
    <row r="1439" spans="1:9" ht="13.5" x14ac:dyDescent="0.25">
      <c r="A1439" s="3">
        <f>TITRES_STAT!B1442</f>
        <v>44106</v>
      </c>
      <c r="B1439" s="6">
        <f>TITRES_STAT!D1442</f>
        <v>97.6511</v>
      </c>
      <c r="C1439" s="2">
        <f t="shared" si="198"/>
        <v>2.7960000000000065</v>
      </c>
      <c r="D1439" s="2">
        <f t="shared" si="199"/>
        <v>2.7960000000000065</v>
      </c>
      <c r="E1439" s="2">
        <f t="shared" si="200"/>
        <v>0</v>
      </c>
      <c r="F1439" s="2">
        <f t="shared" si="204"/>
        <v>0.94002491283297751</v>
      </c>
      <c r="G1439" s="2">
        <f t="shared" si="204"/>
        <v>0.79071977311943009</v>
      </c>
      <c r="H1439" s="2">
        <f t="shared" si="202"/>
        <v>1.1888218112018762</v>
      </c>
      <c r="I1439" s="2">
        <f t="shared" si="203"/>
        <v>54.313320760866198</v>
      </c>
    </row>
    <row r="1440" spans="1:9" ht="13.5" x14ac:dyDescent="0.25">
      <c r="A1440" s="3">
        <f>TITRES_STAT!B1443</f>
        <v>44109</v>
      </c>
      <c r="B1440" s="6">
        <f>TITRES_STAT!D1443</f>
        <v>100.1549</v>
      </c>
      <c r="C1440" s="2">
        <f t="shared" si="198"/>
        <v>2.5037999999999982</v>
      </c>
      <c r="D1440" s="2">
        <f t="shared" si="199"/>
        <v>2.5037999999999982</v>
      </c>
      <c r="E1440" s="2">
        <f t="shared" si="200"/>
        <v>0</v>
      </c>
      <c r="F1440" s="2">
        <f t="shared" si="204"/>
        <v>1.0517231333449075</v>
      </c>
      <c r="G1440" s="2">
        <f t="shared" si="204"/>
        <v>0.73423978932518508</v>
      </c>
      <c r="H1440" s="2">
        <f t="shared" si="202"/>
        <v>1.4323973566067709</v>
      </c>
      <c r="I1440" s="2">
        <f t="shared" si="203"/>
        <v>58.888296055583027</v>
      </c>
    </row>
    <row r="1441" spans="1:9" ht="13.5" x14ac:dyDescent="0.25">
      <c r="A1441" s="3">
        <f>TITRES_STAT!B1444</f>
        <v>44110</v>
      </c>
      <c r="B1441" s="6">
        <f>TITRES_STAT!D1444</f>
        <v>102.2415</v>
      </c>
      <c r="C1441" s="2">
        <f t="shared" si="198"/>
        <v>2.0866000000000042</v>
      </c>
      <c r="D1441" s="2">
        <f t="shared" si="199"/>
        <v>2.0866000000000042</v>
      </c>
      <c r="E1441" s="2">
        <f t="shared" si="200"/>
        <v>0</v>
      </c>
      <c r="F1441" s="2">
        <f t="shared" si="204"/>
        <v>1.1256429095345573</v>
      </c>
      <c r="G1441" s="2">
        <f t="shared" si="204"/>
        <v>0.68179409008767178</v>
      </c>
      <c r="H1441" s="2">
        <f t="shared" si="202"/>
        <v>1.6510012713513122</v>
      </c>
      <c r="I1441" s="2">
        <f t="shared" si="203"/>
        <v>62.278403605205988</v>
      </c>
    </row>
    <row r="1442" spans="1:9" ht="13.5" x14ac:dyDescent="0.25">
      <c r="A1442" s="3">
        <f>TITRES_STAT!B1445</f>
        <v>44111</v>
      </c>
      <c r="B1442" s="6">
        <f>TITRES_STAT!D1445</f>
        <v>105.0792</v>
      </c>
      <c r="C1442" s="2">
        <f t="shared" si="198"/>
        <v>2.8376999999999981</v>
      </c>
      <c r="D1442" s="2">
        <f t="shared" si="199"/>
        <v>2.8376999999999981</v>
      </c>
      <c r="E1442" s="2">
        <f t="shared" si="200"/>
        <v>0</v>
      </c>
      <c r="F1442" s="2">
        <f t="shared" si="204"/>
        <v>1.2479327017106603</v>
      </c>
      <c r="G1442" s="2">
        <f t="shared" si="204"/>
        <v>0.6330945122242666</v>
      </c>
      <c r="H1442" s="2">
        <f t="shared" si="202"/>
        <v>1.9711633533613606</v>
      </c>
      <c r="I1442" s="2">
        <f t="shared" si="203"/>
        <v>66.343149767626471</v>
      </c>
    </row>
    <row r="1443" spans="1:9" ht="13.5" x14ac:dyDescent="0.25">
      <c r="A1443" s="3">
        <f>TITRES_STAT!B1446</f>
        <v>44112</v>
      </c>
      <c r="B1443" s="6">
        <f>TITRES_STAT!D1446</f>
        <v>106.8319</v>
      </c>
      <c r="C1443" s="2">
        <f t="shared" si="198"/>
        <v>1.7527000000000044</v>
      </c>
      <c r="D1443" s="2">
        <f t="shared" si="199"/>
        <v>1.7527000000000044</v>
      </c>
      <c r="E1443" s="2">
        <f t="shared" si="200"/>
        <v>0</v>
      </c>
      <c r="F1443" s="2">
        <f t="shared" si="204"/>
        <v>1.2839875087313277</v>
      </c>
      <c r="G1443" s="2">
        <f t="shared" si="204"/>
        <v>0.58787347563681902</v>
      </c>
      <c r="H1443" s="2">
        <f t="shared" si="202"/>
        <v>2.1841221996628395</v>
      </c>
      <c r="I1443" s="2">
        <f t="shared" si="203"/>
        <v>68.594170157606129</v>
      </c>
    </row>
    <row r="1444" spans="1:9" ht="13.5" x14ac:dyDescent="0.25">
      <c r="A1444" s="3">
        <f>TITRES_STAT!B1447</f>
        <v>44113</v>
      </c>
      <c r="B1444" s="6">
        <f>TITRES_STAT!D1447</f>
        <v>105.1627</v>
      </c>
      <c r="C1444" s="2">
        <f t="shared" si="198"/>
        <v>-1.6692000000000036</v>
      </c>
      <c r="D1444" s="2">
        <f t="shared" si="199"/>
        <v>0</v>
      </c>
      <c r="E1444" s="2">
        <f t="shared" si="200"/>
        <v>1.6692000000000036</v>
      </c>
      <c r="F1444" s="2">
        <f t="shared" si="204"/>
        <v>1.1922741152505185</v>
      </c>
      <c r="G1444" s="2">
        <f t="shared" si="204"/>
        <v>0.66511108451990364</v>
      </c>
      <c r="H1444" s="2">
        <f t="shared" si="202"/>
        <v>1.7925939636250934</v>
      </c>
      <c r="I1444" s="2">
        <f t="shared" si="203"/>
        <v>64.190999012907326</v>
      </c>
    </row>
    <row r="1445" spans="1:9" ht="13.5" x14ac:dyDescent="0.25">
      <c r="A1445" s="3">
        <f>TITRES_STAT!B1448</f>
        <v>44116</v>
      </c>
      <c r="B1445" s="6">
        <f>TITRES_STAT!D1448</f>
        <v>107.4996</v>
      </c>
      <c r="C1445" s="2">
        <f t="shared" si="198"/>
        <v>2.3369</v>
      </c>
      <c r="D1445" s="2">
        <f t="shared" si="199"/>
        <v>2.3369</v>
      </c>
      <c r="E1445" s="2">
        <f t="shared" si="200"/>
        <v>0</v>
      </c>
      <c r="F1445" s="2">
        <f t="shared" si="204"/>
        <v>1.2740331070183386</v>
      </c>
      <c r="G1445" s="2">
        <f t="shared" si="204"/>
        <v>0.61760314991133913</v>
      </c>
      <c r="H1445" s="2">
        <f t="shared" si="202"/>
        <v>2.0628669189935871</v>
      </c>
      <c r="I1445" s="2">
        <f t="shared" si="203"/>
        <v>67.35085047937423</v>
      </c>
    </row>
    <row r="1446" spans="1:9" ht="13.5" x14ac:dyDescent="0.25">
      <c r="A1446" s="3">
        <f>TITRES_STAT!B1449</f>
        <v>44117</v>
      </c>
      <c r="B1446" s="6">
        <f>TITRES_STAT!D1449</f>
        <v>107.4996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1.1830307422313144</v>
      </c>
      <c r="G1446" s="2">
        <f t="shared" si="204"/>
        <v>0.57348863920338633</v>
      </c>
      <c r="H1446" s="2">
        <f t="shared" si="202"/>
        <v>2.0628669189935871</v>
      </c>
      <c r="I1446" s="2">
        <f t="shared" si="203"/>
        <v>67.35085047937423</v>
      </c>
    </row>
    <row r="1447" spans="1:9" ht="13.5" x14ac:dyDescent="0.25">
      <c r="A1447" s="3">
        <f>TITRES_STAT!B1450</f>
        <v>44118</v>
      </c>
      <c r="B1447" s="6">
        <f>TITRES_STAT!D1450</f>
        <v>107.4996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1.0985285463576491</v>
      </c>
      <c r="G1447" s="2">
        <f t="shared" si="204"/>
        <v>0.53252516497457303</v>
      </c>
      <c r="H1447" s="2">
        <f t="shared" si="202"/>
        <v>2.0628669189935871</v>
      </c>
      <c r="I1447" s="2">
        <f t="shared" si="203"/>
        <v>67.35085047937423</v>
      </c>
    </row>
    <row r="1448" spans="1:9" ht="13.5" x14ac:dyDescent="0.25">
      <c r="A1448" s="3">
        <f>TITRES_STAT!B1451</f>
        <v>44120</v>
      </c>
      <c r="B1448" s="6">
        <f>TITRES_STAT!D1451</f>
        <v>107.4996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1.020062221617817</v>
      </c>
      <c r="G1448" s="2">
        <f t="shared" si="204"/>
        <v>0.49448765319067495</v>
      </c>
      <c r="H1448" s="2">
        <f t="shared" si="202"/>
        <v>2.0628669189935871</v>
      </c>
      <c r="I1448" s="2">
        <f t="shared" si="203"/>
        <v>67.35085047937423</v>
      </c>
    </row>
    <row r="1449" spans="1:9" ht="13.5" x14ac:dyDescent="0.25">
      <c r="A1449" s="3">
        <f>TITRES_STAT!B1452</f>
        <v>44123</v>
      </c>
      <c r="B1449" s="6">
        <f>TITRES_STAT!D1452</f>
        <v>107.4996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0.94720063435940161</v>
      </c>
      <c r="G1449" s="2">
        <f t="shared" si="204"/>
        <v>0.45916710653419818</v>
      </c>
      <c r="H1449" s="2">
        <f t="shared" si="202"/>
        <v>2.0628669189935871</v>
      </c>
      <c r="I1449" s="2">
        <f t="shared" si="203"/>
        <v>67.35085047937423</v>
      </c>
    </row>
    <row r="1450" spans="1:9" ht="13.5" x14ac:dyDescent="0.25">
      <c r="A1450" s="3">
        <f>TITRES_STAT!B1453</f>
        <v>44124</v>
      </c>
      <c r="B1450" s="6">
        <f>TITRES_STAT!D1453</f>
        <v>107.4996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0.87954344619087288</v>
      </c>
      <c r="G1450" s="2">
        <f t="shared" si="204"/>
        <v>0.42636945606746973</v>
      </c>
      <c r="H1450" s="2">
        <f t="shared" si="202"/>
        <v>2.0628669189935871</v>
      </c>
      <c r="I1450" s="2">
        <f t="shared" si="203"/>
        <v>67.35085047937423</v>
      </c>
    </row>
    <row r="1451" spans="1:9" ht="13.5" x14ac:dyDescent="0.25">
      <c r="A1451" s="3">
        <f>TITRES_STAT!B1454</f>
        <v>44125</v>
      </c>
      <c r="B1451" s="6">
        <f>TITRES_STAT!D1454</f>
        <v>107.4996</v>
      </c>
      <c r="C1451" s="2">
        <f t="shared" si="198"/>
        <v>0</v>
      </c>
      <c r="D1451" s="2">
        <f t="shared" si="199"/>
        <v>0</v>
      </c>
      <c r="E1451" s="2">
        <f t="shared" si="200"/>
        <v>0</v>
      </c>
      <c r="F1451" s="2">
        <f t="shared" si="204"/>
        <v>0.81671891432009625</v>
      </c>
      <c r="G1451" s="2">
        <f t="shared" si="204"/>
        <v>0.39591449491979336</v>
      </c>
      <c r="H1451" s="2">
        <f t="shared" si="202"/>
        <v>2.0628669189935871</v>
      </c>
      <c r="I1451" s="2">
        <f t="shared" si="203"/>
        <v>67.35085047937423</v>
      </c>
    </row>
    <row r="1452" spans="1:9" ht="13.5" x14ac:dyDescent="0.25">
      <c r="A1452" s="3">
        <f>TITRES_STAT!B1455</f>
        <v>44126</v>
      </c>
      <c r="B1452" s="6">
        <f>TITRES_STAT!D1455</f>
        <v>107.4996</v>
      </c>
      <c r="C1452" s="2">
        <f t="shared" si="198"/>
        <v>0</v>
      </c>
      <c r="D1452" s="2">
        <f t="shared" si="199"/>
        <v>0</v>
      </c>
      <c r="E1452" s="2">
        <f t="shared" si="200"/>
        <v>0</v>
      </c>
      <c r="F1452" s="2">
        <f t="shared" si="204"/>
        <v>0.75838184901151795</v>
      </c>
      <c r="G1452" s="2">
        <f t="shared" si="204"/>
        <v>0.3676348881398081</v>
      </c>
      <c r="H1452" s="2">
        <f t="shared" si="202"/>
        <v>2.0628669189935871</v>
      </c>
      <c r="I1452" s="2">
        <f t="shared" si="203"/>
        <v>67.35085047937423</v>
      </c>
    </row>
    <row r="1453" spans="1:9" ht="13.5" x14ac:dyDescent="0.25">
      <c r="A1453" s="3">
        <f>TITRES_STAT!B1456</f>
        <v>44127</v>
      </c>
      <c r="B1453" s="6">
        <f>TITRES_STAT!D1456</f>
        <v>104.27800000000001</v>
      </c>
      <c r="C1453" s="2">
        <f t="shared" si="198"/>
        <v>-3.2215999999999951</v>
      </c>
      <c r="D1453" s="2">
        <f t="shared" si="199"/>
        <v>0</v>
      </c>
      <c r="E1453" s="2">
        <f t="shared" si="200"/>
        <v>3.2215999999999951</v>
      </c>
      <c r="F1453" s="2">
        <f t="shared" ref="F1453:G1468" si="205">((F1452*13)+D1453)/14</f>
        <v>0.70421171693926665</v>
      </c>
      <c r="G1453" s="2">
        <f t="shared" si="205"/>
        <v>0.57148953898696431</v>
      </c>
      <c r="H1453" s="2">
        <f t="shared" si="202"/>
        <v>1.2322390330846105</v>
      </c>
      <c r="I1453" s="2">
        <f t="shared" si="203"/>
        <v>55.201930206454904</v>
      </c>
    </row>
    <row r="1454" spans="1:9" ht="13.5" x14ac:dyDescent="0.25">
      <c r="A1454" s="3">
        <f>TITRES_STAT!B1457</f>
        <v>44130</v>
      </c>
      <c r="B1454" s="6">
        <f>TITRES_STAT!D1457</f>
        <v>104.27800000000001</v>
      </c>
      <c r="C1454" s="2">
        <f t="shared" si="198"/>
        <v>0</v>
      </c>
      <c r="D1454" s="2">
        <f t="shared" si="199"/>
        <v>0</v>
      </c>
      <c r="E1454" s="2">
        <f t="shared" si="200"/>
        <v>0</v>
      </c>
      <c r="F1454" s="2">
        <f t="shared" si="205"/>
        <v>0.65391088001503328</v>
      </c>
      <c r="G1454" s="2">
        <f t="shared" si="205"/>
        <v>0.53066885763075256</v>
      </c>
      <c r="H1454" s="2">
        <f t="shared" si="202"/>
        <v>1.2322390330846102</v>
      </c>
      <c r="I1454" s="2">
        <f t="shared" si="203"/>
        <v>55.201930206454904</v>
      </c>
    </row>
    <row r="1455" spans="1:9" ht="13.5" x14ac:dyDescent="0.25">
      <c r="A1455" s="3">
        <f>TITRES_STAT!B1458</f>
        <v>44131</v>
      </c>
      <c r="B1455" s="6">
        <f>TITRES_STAT!D1458</f>
        <v>99.587400000000002</v>
      </c>
      <c r="C1455" s="2">
        <f t="shared" si="198"/>
        <v>-4.6906000000000034</v>
      </c>
      <c r="D1455" s="2">
        <f t="shared" si="199"/>
        <v>0</v>
      </c>
      <c r="E1455" s="2">
        <f t="shared" si="200"/>
        <v>4.6906000000000034</v>
      </c>
      <c r="F1455" s="2">
        <f t="shared" si="205"/>
        <v>0.60720296001395957</v>
      </c>
      <c r="G1455" s="2">
        <f t="shared" si="205"/>
        <v>0.8278067963714133</v>
      </c>
      <c r="H1455" s="2">
        <f t="shared" si="202"/>
        <v>0.73350806332535223</v>
      </c>
      <c r="I1455" s="2">
        <f t="shared" si="203"/>
        <v>42.313507438683558</v>
      </c>
    </row>
    <row r="1456" spans="1:9" ht="13.5" x14ac:dyDescent="0.25">
      <c r="A1456" s="3">
        <f>TITRES_STAT!B1459</f>
        <v>44132</v>
      </c>
      <c r="B1456" s="6">
        <f>TITRES_STAT!D1459</f>
        <v>96.607799999999997</v>
      </c>
      <c r="C1456" s="2">
        <f t="shared" si="198"/>
        <v>-2.9796000000000049</v>
      </c>
      <c r="D1456" s="2">
        <f t="shared" si="199"/>
        <v>0</v>
      </c>
      <c r="E1456" s="2">
        <f t="shared" si="200"/>
        <v>2.9796000000000049</v>
      </c>
      <c r="F1456" s="2">
        <f t="shared" si="205"/>
        <v>0.56383132001296243</v>
      </c>
      <c r="G1456" s="2">
        <f t="shared" si="205"/>
        <v>0.98150631091631269</v>
      </c>
      <c r="H1456" s="2">
        <f t="shared" si="202"/>
        <v>0.57445511428916018</v>
      </c>
      <c r="I1456" s="2">
        <f t="shared" si="203"/>
        <v>36.485963243767479</v>
      </c>
    </row>
    <row r="1457" spans="1:9" ht="13.5" x14ac:dyDescent="0.25">
      <c r="A1457" s="3">
        <f>TITRES_STAT!B1460</f>
        <v>44134</v>
      </c>
      <c r="B1457" s="6">
        <f>TITRES_STAT!D1460</f>
        <v>96.607799999999997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0.52355765429775081</v>
      </c>
      <c r="G1457" s="2">
        <f t="shared" si="205"/>
        <v>0.91139871727943322</v>
      </c>
      <c r="H1457" s="2">
        <f t="shared" si="202"/>
        <v>0.57445511428916018</v>
      </c>
      <c r="I1457" s="2">
        <f t="shared" si="203"/>
        <v>36.485963243767479</v>
      </c>
    </row>
    <row r="1458" spans="1:9" ht="13.5" x14ac:dyDescent="0.25">
      <c r="A1458" s="3">
        <f>TITRES_STAT!B1461</f>
        <v>44137</v>
      </c>
      <c r="B1458" s="6">
        <f>TITRES_STAT!D1461</f>
        <v>93.711600000000004</v>
      </c>
      <c r="C1458" s="2">
        <f t="shared" si="198"/>
        <v>-2.8961999999999932</v>
      </c>
      <c r="D1458" s="2">
        <f t="shared" si="199"/>
        <v>0</v>
      </c>
      <c r="E1458" s="2">
        <f t="shared" si="200"/>
        <v>2.8961999999999932</v>
      </c>
      <c r="F1458" s="2">
        <f t="shared" si="205"/>
        <v>0.48616067899076859</v>
      </c>
      <c r="G1458" s="2">
        <f t="shared" si="205"/>
        <v>1.053170237473759</v>
      </c>
      <c r="H1458" s="2">
        <f t="shared" si="202"/>
        <v>0.46161642409960513</v>
      </c>
      <c r="I1458" s="2">
        <f t="shared" si="203"/>
        <v>31.582596944610358</v>
      </c>
    </row>
    <row r="1459" spans="1:9" ht="13.5" x14ac:dyDescent="0.25">
      <c r="A1459" s="3">
        <f>TITRES_STAT!B1462</f>
        <v>44138</v>
      </c>
      <c r="B1459" s="6">
        <f>TITRES_STAT!D1462</f>
        <v>98.903000000000006</v>
      </c>
      <c r="C1459" s="2">
        <f t="shared" si="198"/>
        <v>5.1914000000000016</v>
      </c>
      <c r="D1459" s="2">
        <f t="shared" si="199"/>
        <v>5.1914000000000016</v>
      </c>
      <c r="E1459" s="2">
        <f t="shared" si="200"/>
        <v>0</v>
      </c>
      <c r="F1459" s="2">
        <f t="shared" si="205"/>
        <v>0.82224920191999951</v>
      </c>
      <c r="G1459" s="2">
        <f t="shared" si="205"/>
        <v>0.97794379193991909</v>
      </c>
      <c r="H1459" s="2">
        <f t="shared" si="202"/>
        <v>0.84079392772556727</v>
      </c>
      <c r="I1459" s="2">
        <f t="shared" si="203"/>
        <v>45.675613932757173</v>
      </c>
    </row>
    <row r="1460" spans="1:9" ht="13.5" x14ac:dyDescent="0.25">
      <c r="A1460" s="3">
        <f>TITRES_STAT!B1463</f>
        <v>44139</v>
      </c>
      <c r="B1460" s="6">
        <f>TITRES_STAT!D1463</f>
        <v>98.903000000000006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0.76351711606857098</v>
      </c>
      <c r="G1460" s="2">
        <f t="shared" si="205"/>
        <v>0.90809066394421056</v>
      </c>
      <c r="H1460" s="2">
        <f t="shared" si="202"/>
        <v>0.84079392772556727</v>
      </c>
      <c r="I1460" s="2">
        <f t="shared" si="203"/>
        <v>45.675613932757173</v>
      </c>
    </row>
    <row r="1461" spans="1:9" ht="13.5" x14ac:dyDescent="0.25">
      <c r="A1461" s="3">
        <f>TITRES_STAT!B1464</f>
        <v>44140</v>
      </c>
      <c r="B1461" s="6">
        <f>TITRES_STAT!D1464</f>
        <v>98.903000000000006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0.70898017920653011</v>
      </c>
      <c r="G1461" s="2">
        <f t="shared" si="205"/>
        <v>0.84322704509105262</v>
      </c>
      <c r="H1461" s="2">
        <f t="shared" si="202"/>
        <v>0.84079392772556727</v>
      </c>
      <c r="I1461" s="2">
        <f t="shared" si="203"/>
        <v>45.675613932757173</v>
      </c>
    </row>
    <row r="1462" spans="1:9" ht="13.5" x14ac:dyDescent="0.25">
      <c r="A1462" s="3">
        <f>TITRES_STAT!B1465</f>
        <v>44141</v>
      </c>
      <c r="B1462" s="6">
        <f>TITRES_STAT!D1465</f>
        <v>95.981800000000007</v>
      </c>
      <c r="C1462" s="2">
        <f t="shared" si="198"/>
        <v>-2.9211999999999989</v>
      </c>
      <c r="D1462" s="2">
        <f t="shared" si="199"/>
        <v>0</v>
      </c>
      <c r="E1462" s="2">
        <f t="shared" si="200"/>
        <v>2.9211999999999989</v>
      </c>
      <c r="F1462" s="2">
        <f t="shared" si="205"/>
        <v>0.65833873783463503</v>
      </c>
      <c r="G1462" s="2">
        <f t="shared" si="205"/>
        <v>0.99165368472740589</v>
      </c>
      <c r="H1462" s="2">
        <f t="shared" si="202"/>
        <v>0.66387968700545363</v>
      </c>
      <c r="I1462" s="2">
        <f t="shared" si="203"/>
        <v>39.899500678457265</v>
      </c>
    </row>
    <row r="1463" spans="1:9" ht="13.5" x14ac:dyDescent="0.25">
      <c r="A1463" s="3">
        <f>TITRES_STAT!B1466</f>
        <v>44144</v>
      </c>
      <c r="B1463" s="6">
        <f>TITRES_STAT!D1466</f>
        <v>90.640199999999993</v>
      </c>
      <c r="C1463" s="2">
        <f t="shared" si="198"/>
        <v>-5.3416000000000139</v>
      </c>
      <c r="D1463" s="2">
        <f t="shared" si="199"/>
        <v>0</v>
      </c>
      <c r="E1463" s="2">
        <f t="shared" si="200"/>
        <v>5.3416000000000139</v>
      </c>
      <c r="F1463" s="2">
        <f t="shared" si="205"/>
        <v>0.61131454227501825</v>
      </c>
      <c r="G1463" s="2">
        <f t="shared" si="205"/>
        <v>1.3023641358183065</v>
      </c>
      <c r="H1463" s="2">
        <f t="shared" si="202"/>
        <v>0.46938834191016382</v>
      </c>
      <c r="I1463" s="2">
        <f t="shared" si="203"/>
        <v>31.94447162279593</v>
      </c>
    </row>
    <row r="1464" spans="1:9" ht="13.5" x14ac:dyDescent="0.25">
      <c r="A1464" s="3">
        <f>TITRES_STAT!B1467</f>
        <v>44145</v>
      </c>
      <c r="B1464" s="6">
        <f>TITRES_STAT!D1467</f>
        <v>95.981800000000007</v>
      </c>
      <c r="C1464" s="2">
        <f t="shared" si="198"/>
        <v>5.3416000000000139</v>
      </c>
      <c r="D1464" s="2">
        <f t="shared" si="199"/>
        <v>5.3416000000000139</v>
      </c>
      <c r="E1464" s="2">
        <f t="shared" si="200"/>
        <v>0</v>
      </c>
      <c r="F1464" s="2">
        <f t="shared" si="205"/>
        <v>0.94919207496966074</v>
      </c>
      <c r="G1464" s="2">
        <f t="shared" si="205"/>
        <v>1.2093381261169989</v>
      </c>
      <c r="H1464" s="2">
        <f t="shared" si="202"/>
        <v>0.78488559524487367</v>
      </c>
      <c r="I1464" s="2">
        <f t="shared" si="203"/>
        <v>43.974000201239392</v>
      </c>
    </row>
    <row r="1465" spans="1:9" ht="13.5" x14ac:dyDescent="0.25">
      <c r="A1465" s="3">
        <f>TITRES_STAT!B1468</f>
        <v>44146</v>
      </c>
      <c r="B1465" s="6">
        <f>TITRES_STAT!D1468</f>
        <v>97.6511</v>
      </c>
      <c r="C1465" s="2">
        <f t="shared" si="198"/>
        <v>1.6692999999999927</v>
      </c>
      <c r="D1465" s="2">
        <f t="shared" si="199"/>
        <v>1.6692999999999927</v>
      </c>
      <c r="E1465" s="2">
        <f t="shared" si="200"/>
        <v>0</v>
      </c>
      <c r="F1465" s="2">
        <f t="shared" si="205"/>
        <v>1.0006283553289701</v>
      </c>
      <c r="G1465" s="2">
        <f t="shared" si="205"/>
        <v>1.1229568313943561</v>
      </c>
      <c r="H1465" s="2">
        <f t="shared" si="202"/>
        <v>0.89106573588096627</v>
      </c>
      <c r="I1465" s="2">
        <f t="shared" si="203"/>
        <v>47.119765271716318</v>
      </c>
    </row>
    <row r="1466" spans="1:9" ht="13.5" x14ac:dyDescent="0.25">
      <c r="A1466" s="3">
        <f>TITRES_STAT!B1469</f>
        <v>44147</v>
      </c>
      <c r="B1466" s="6">
        <f>TITRES_STAT!D1469</f>
        <v>102.2415</v>
      </c>
      <c r="C1466" s="2">
        <f t="shared" si="198"/>
        <v>4.5904000000000025</v>
      </c>
      <c r="D1466" s="2">
        <f t="shared" si="199"/>
        <v>4.5904000000000025</v>
      </c>
      <c r="E1466" s="2">
        <f t="shared" si="200"/>
        <v>0</v>
      </c>
      <c r="F1466" s="2">
        <f t="shared" si="205"/>
        <v>1.2570406156626153</v>
      </c>
      <c r="G1466" s="2">
        <f t="shared" si="205"/>
        <v>1.0427456291519019</v>
      </c>
      <c r="H1466" s="2">
        <f t="shared" si="202"/>
        <v>1.205510318643106</v>
      </c>
      <c r="I1466" s="2">
        <f t="shared" si="203"/>
        <v>54.659019658759561</v>
      </c>
    </row>
    <row r="1467" spans="1:9" ht="13.5" x14ac:dyDescent="0.25">
      <c r="A1467" s="3">
        <f>TITRES_STAT!B1470</f>
        <v>44148</v>
      </c>
      <c r="B1467" s="6">
        <f>TITRES_STAT!D1470</f>
        <v>105.1627</v>
      </c>
      <c r="C1467" s="2">
        <f t="shared" si="198"/>
        <v>2.9211999999999989</v>
      </c>
      <c r="D1467" s="2">
        <f t="shared" si="199"/>
        <v>2.9211999999999989</v>
      </c>
      <c r="E1467" s="2">
        <f t="shared" si="200"/>
        <v>0</v>
      </c>
      <c r="F1467" s="2">
        <f t="shared" si="205"/>
        <v>1.3759091431152854</v>
      </c>
      <c r="G1467" s="2">
        <f t="shared" si="205"/>
        <v>0.96826379849819466</v>
      </c>
      <c r="H1467" s="2">
        <f t="shared" si="202"/>
        <v>1.4210064914637526</v>
      </c>
      <c r="I1467" s="2">
        <f t="shared" si="203"/>
        <v>58.694864985868129</v>
      </c>
    </row>
    <row r="1468" spans="1:9" ht="13.5" x14ac:dyDescent="0.25">
      <c r="A1468" s="3">
        <f>TITRES_STAT!B1471</f>
        <v>44151</v>
      </c>
      <c r="B1468" s="6">
        <f>TITRES_STAT!D1471</f>
        <v>112.5908</v>
      </c>
      <c r="C1468" s="2">
        <f t="shared" si="198"/>
        <v>7.4281000000000006</v>
      </c>
      <c r="D1468" s="2">
        <f t="shared" si="199"/>
        <v>7.4281000000000006</v>
      </c>
      <c r="E1468" s="2">
        <f t="shared" si="200"/>
        <v>0</v>
      </c>
      <c r="F1468" s="2">
        <f t="shared" si="205"/>
        <v>1.8082084900356221</v>
      </c>
      <c r="G1468" s="2">
        <f t="shared" si="205"/>
        <v>0.89910209860546642</v>
      </c>
      <c r="H1468" s="2">
        <f t="shared" si="202"/>
        <v>2.011126981952557</v>
      </c>
      <c r="I1468" s="2">
        <f t="shared" si="203"/>
        <v>66.789842939418236</v>
      </c>
    </row>
    <row r="1469" spans="1:9" ht="13.5" x14ac:dyDescent="0.25">
      <c r="A1469" s="3">
        <f>TITRES_STAT!B1472</f>
        <v>44152</v>
      </c>
      <c r="B1469" s="6">
        <f>TITRES_STAT!D1472</f>
        <v>112.5908</v>
      </c>
      <c r="C1469" s="2">
        <f t="shared" si="198"/>
        <v>0</v>
      </c>
      <c r="D1469" s="2">
        <f t="shared" si="199"/>
        <v>0</v>
      </c>
      <c r="E1469" s="2">
        <f t="shared" si="200"/>
        <v>0</v>
      </c>
      <c r="F1469" s="2">
        <f t="shared" ref="F1469:G1484" si="206">((F1468*13)+D1469)/14</f>
        <v>1.6790507407473634</v>
      </c>
      <c r="G1469" s="2">
        <f t="shared" si="206"/>
        <v>0.83488052013364733</v>
      </c>
      <c r="H1469" s="2">
        <f t="shared" si="202"/>
        <v>2.0111269819525575</v>
      </c>
      <c r="I1469" s="2">
        <f t="shared" si="203"/>
        <v>66.789842939418236</v>
      </c>
    </row>
    <row r="1470" spans="1:9" ht="13.5" x14ac:dyDescent="0.25">
      <c r="A1470" s="3">
        <f>TITRES_STAT!B1473</f>
        <v>44153</v>
      </c>
      <c r="B1470" s="6">
        <f>TITRES_STAT!D1473</f>
        <v>112.6743</v>
      </c>
      <c r="C1470" s="2">
        <f t="shared" si="198"/>
        <v>8.3500000000000796E-2</v>
      </c>
      <c r="D1470" s="2">
        <f t="shared" si="199"/>
        <v>8.3500000000000796E-2</v>
      </c>
      <c r="E1470" s="2">
        <f t="shared" si="200"/>
        <v>0</v>
      </c>
      <c r="F1470" s="2">
        <f t="shared" si="206"/>
        <v>1.5650828306939804</v>
      </c>
      <c r="G1470" s="2">
        <f t="shared" si="206"/>
        <v>0.77524619726695831</v>
      </c>
      <c r="H1470" s="2">
        <f t="shared" si="202"/>
        <v>2.0188203904920794</v>
      </c>
      <c r="I1470" s="2">
        <f t="shared" si="203"/>
        <v>66.874478417147685</v>
      </c>
    </row>
    <row r="1471" spans="1:9" ht="13.5" x14ac:dyDescent="0.25">
      <c r="A1471" s="3">
        <f>TITRES_STAT!B1474</f>
        <v>44154</v>
      </c>
      <c r="B1471" s="6">
        <f>TITRES_STAT!D1474</f>
        <v>111.8313</v>
      </c>
      <c r="C1471" s="2">
        <f t="shared" si="198"/>
        <v>-0.84300000000000352</v>
      </c>
      <c r="D1471" s="2">
        <f t="shared" si="199"/>
        <v>0</v>
      </c>
      <c r="E1471" s="2">
        <f t="shared" si="200"/>
        <v>0.84300000000000352</v>
      </c>
      <c r="F1471" s="2">
        <f t="shared" si="206"/>
        <v>1.4532911999301246</v>
      </c>
      <c r="G1471" s="2">
        <f t="shared" si="206"/>
        <v>0.78008575460503304</v>
      </c>
      <c r="H1471" s="2">
        <f t="shared" si="202"/>
        <v>1.8629890256949297</v>
      </c>
      <c r="I1471" s="2">
        <f t="shared" si="203"/>
        <v>65.071469327156393</v>
      </c>
    </row>
    <row r="1472" spans="1:9" ht="13.5" x14ac:dyDescent="0.25">
      <c r="A1472" s="3">
        <f>TITRES_STAT!B1475</f>
        <v>44155</v>
      </c>
      <c r="B1472" s="6">
        <f>TITRES_STAT!D1475</f>
        <v>111.8313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1.3494846856494014</v>
      </c>
      <c r="G1472" s="2">
        <f t="shared" si="206"/>
        <v>0.72436534356181637</v>
      </c>
      <c r="H1472" s="2">
        <f t="shared" si="202"/>
        <v>1.8629890256949297</v>
      </c>
      <c r="I1472" s="2">
        <f t="shared" si="203"/>
        <v>65.071469327156393</v>
      </c>
    </row>
    <row r="1473" spans="1:9" ht="13.5" x14ac:dyDescent="0.25">
      <c r="A1473" s="3">
        <f>TITRES_STAT!B1476</f>
        <v>44158</v>
      </c>
      <c r="B1473" s="6">
        <f>TITRES_STAT!D1476</f>
        <v>109.5111</v>
      </c>
      <c r="C1473" s="2">
        <f t="shared" si="198"/>
        <v>-2.3201999999999998</v>
      </c>
      <c r="D1473" s="2">
        <f t="shared" si="199"/>
        <v>0</v>
      </c>
      <c r="E1473" s="2">
        <f t="shared" si="200"/>
        <v>2.3201999999999998</v>
      </c>
      <c r="F1473" s="2">
        <f t="shared" si="206"/>
        <v>1.2530929223887297</v>
      </c>
      <c r="G1473" s="2">
        <f t="shared" si="206"/>
        <v>0.83835353330740081</v>
      </c>
      <c r="H1473" s="2">
        <f t="shared" si="202"/>
        <v>1.4947070330164107</v>
      </c>
      <c r="I1473" s="2">
        <f t="shared" si="203"/>
        <v>59.915132848650543</v>
      </c>
    </row>
    <row r="1474" spans="1:9" ht="13.5" x14ac:dyDescent="0.25">
      <c r="A1474" s="3">
        <f>TITRES_STAT!B1477</f>
        <v>44159</v>
      </c>
      <c r="B1474" s="6">
        <f>TITRES_STAT!D1477</f>
        <v>109.31910000000001</v>
      </c>
      <c r="C1474" s="2">
        <f t="shared" si="198"/>
        <v>-0.19199999999999307</v>
      </c>
      <c r="D1474" s="2">
        <f t="shared" si="199"/>
        <v>0</v>
      </c>
      <c r="E1474" s="2">
        <f t="shared" si="200"/>
        <v>0.19199999999999307</v>
      </c>
      <c r="F1474" s="2">
        <f t="shared" si="206"/>
        <v>1.163586285075249</v>
      </c>
      <c r="G1474" s="2">
        <f t="shared" si="206"/>
        <v>0.7921854237854431</v>
      </c>
      <c r="H1474" s="2">
        <f t="shared" si="202"/>
        <v>1.4688307183374745</v>
      </c>
      <c r="I1474" s="2">
        <f t="shared" si="203"/>
        <v>59.49499523914681</v>
      </c>
    </row>
    <row r="1475" spans="1:9" ht="13.5" x14ac:dyDescent="0.25">
      <c r="A1475" s="3">
        <f>TITRES_STAT!B1478</f>
        <v>44160</v>
      </c>
      <c r="B1475" s="6">
        <f>TITRES_STAT!D1478</f>
        <v>111.83969999999999</v>
      </c>
      <c r="C1475" s="2">
        <f t="shared" ref="C1475:C1538" si="207">B1475-B1474</f>
        <v>2.5205999999999875</v>
      </c>
      <c r="D1475" s="2">
        <f t="shared" ref="D1475:D1538" si="208">IF(C1475&gt;0,C1475,0)</f>
        <v>2.5205999999999875</v>
      </c>
      <c r="E1475" s="2">
        <f t="shared" ref="E1475:E1538" si="209">IF(C1475&lt;0,-C1475,0)</f>
        <v>0</v>
      </c>
      <c r="F1475" s="2">
        <f t="shared" si="206"/>
        <v>1.2605158361413018</v>
      </c>
      <c r="G1475" s="2">
        <f t="shared" si="206"/>
        <v>0.73560075065791153</v>
      </c>
      <c r="H1475" s="2">
        <f t="shared" si="202"/>
        <v>1.7135869355950402</v>
      </c>
      <c r="I1475" s="2">
        <f t="shared" si="203"/>
        <v>63.148407486686317</v>
      </c>
    </row>
    <row r="1476" spans="1:9" ht="13.5" x14ac:dyDescent="0.25">
      <c r="A1476" s="3">
        <f>TITRES_STAT!B1479</f>
        <v>44161</v>
      </c>
      <c r="B1476" s="6">
        <f>TITRES_STAT!D1479</f>
        <v>106.8319</v>
      </c>
      <c r="C1476" s="2">
        <f t="shared" si="207"/>
        <v>-5.0077999999999889</v>
      </c>
      <c r="D1476" s="2">
        <f t="shared" si="208"/>
        <v>0</v>
      </c>
      <c r="E1476" s="2">
        <f t="shared" si="209"/>
        <v>5.0077999999999889</v>
      </c>
      <c r="F1476" s="2">
        <f t="shared" si="206"/>
        <v>1.1704789907026374</v>
      </c>
      <c r="G1476" s="2">
        <f t="shared" si="206"/>
        <v>1.0407578398966313</v>
      </c>
      <c r="H1476" s="2">
        <f t="shared" si="202"/>
        <v>1.1246410508124447</v>
      </c>
      <c r="I1476" s="2">
        <f t="shared" si="203"/>
        <v>52.93322607987789</v>
      </c>
    </row>
    <row r="1477" spans="1:9" ht="13.5" x14ac:dyDescent="0.25">
      <c r="A1477" s="3">
        <f>TITRES_STAT!B1480</f>
        <v>44162</v>
      </c>
      <c r="B1477" s="6">
        <f>TITRES_STAT!D1480</f>
        <v>104.32810000000001</v>
      </c>
      <c r="C1477" s="2">
        <f t="shared" si="207"/>
        <v>-2.5037999999999982</v>
      </c>
      <c r="D1477" s="2">
        <f t="shared" si="208"/>
        <v>0</v>
      </c>
      <c r="E1477" s="2">
        <f t="shared" si="209"/>
        <v>2.5037999999999982</v>
      </c>
      <c r="F1477" s="2">
        <f t="shared" si="206"/>
        <v>1.0868733485095918</v>
      </c>
      <c r="G1477" s="2">
        <f t="shared" si="206"/>
        <v>1.1452608513325859</v>
      </c>
      <c r="H1477" s="2">
        <f t="shared" si="202"/>
        <v>0.94901816232078795</v>
      </c>
      <c r="I1477" s="2">
        <f t="shared" si="203"/>
        <v>48.692114864170755</v>
      </c>
    </row>
    <row r="1478" spans="1:9" ht="13.5" x14ac:dyDescent="0.25">
      <c r="A1478" s="3">
        <f>TITRES_STAT!B1481</f>
        <v>44165</v>
      </c>
      <c r="B1478" s="6">
        <f>TITRES_STAT!D1481</f>
        <v>104.32810000000001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1.0092395379017638</v>
      </c>
      <c r="G1478" s="2">
        <f t="shared" si="206"/>
        <v>1.0634565048088298</v>
      </c>
      <c r="H1478" s="2">
        <f t="shared" si="202"/>
        <v>0.94901816232078784</v>
      </c>
      <c r="I1478" s="2">
        <f t="shared" si="203"/>
        <v>48.692114864170748</v>
      </c>
    </row>
    <row r="1479" spans="1:9" ht="13.5" x14ac:dyDescent="0.25">
      <c r="A1479" s="3">
        <f>TITRES_STAT!B1482</f>
        <v>44166</v>
      </c>
      <c r="B1479" s="6">
        <f>TITRES_STAT!D1482</f>
        <v>103.49339999999999</v>
      </c>
      <c r="C1479" s="2">
        <f t="shared" si="207"/>
        <v>-0.83470000000001221</v>
      </c>
      <c r="D1479" s="2">
        <f t="shared" si="208"/>
        <v>0</v>
      </c>
      <c r="E1479" s="2">
        <f t="shared" si="209"/>
        <v>0.83470000000001221</v>
      </c>
      <c r="F1479" s="2">
        <f t="shared" si="206"/>
        <v>0.9371509994802093</v>
      </c>
      <c r="G1479" s="2">
        <f t="shared" si="206"/>
        <v>1.0471167544653428</v>
      </c>
      <c r="H1479" s="2">
        <f t="shared" si="202"/>
        <v>0.89498233648139658</v>
      </c>
      <c r="I1479" s="2">
        <f t="shared" si="203"/>
        <v>47.229059567024777</v>
      </c>
    </row>
    <row r="1480" spans="1:9" ht="13.5" x14ac:dyDescent="0.25">
      <c r="A1480" s="3">
        <f>TITRES_STAT!B1483</f>
        <v>44167</v>
      </c>
      <c r="B1480" s="6">
        <f>TITRES_STAT!D1483</f>
        <v>100.9896</v>
      </c>
      <c r="C1480" s="2">
        <f t="shared" si="207"/>
        <v>-2.5037999999999982</v>
      </c>
      <c r="D1480" s="2">
        <f t="shared" si="208"/>
        <v>0</v>
      </c>
      <c r="E1480" s="2">
        <f t="shared" si="209"/>
        <v>2.5037999999999982</v>
      </c>
      <c r="F1480" s="2">
        <f t="shared" si="206"/>
        <v>0.87021164237448012</v>
      </c>
      <c r="G1480" s="2">
        <f t="shared" si="206"/>
        <v>1.1511655577178181</v>
      </c>
      <c r="H1480" s="2">
        <f t="shared" si="202"/>
        <v>0.75593960967671048</v>
      </c>
      <c r="I1480" s="2">
        <f t="shared" si="203"/>
        <v>43.050433255838911</v>
      </c>
    </row>
    <row r="1481" spans="1:9" ht="13.5" x14ac:dyDescent="0.25">
      <c r="A1481" s="3">
        <f>TITRES_STAT!B1484</f>
        <v>44168</v>
      </c>
      <c r="B1481" s="6">
        <f>TITRES_STAT!D1484</f>
        <v>101.8242</v>
      </c>
      <c r="C1481" s="2">
        <f t="shared" si="207"/>
        <v>0.83460000000000889</v>
      </c>
      <c r="D1481" s="2">
        <f t="shared" si="208"/>
        <v>0.83460000000000889</v>
      </c>
      <c r="E1481" s="2">
        <f t="shared" si="209"/>
        <v>0</v>
      </c>
      <c r="F1481" s="2">
        <f t="shared" si="206"/>
        <v>0.86766795363344651</v>
      </c>
      <c r="G1481" s="2">
        <f t="shared" si="206"/>
        <v>1.0689394464522597</v>
      </c>
      <c r="H1481" s="2">
        <f t="shared" si="202"/>
        <v>0.81170917259455611</v>
      </c>
      <c r="I1481" s="2">
        <f t="shared" si="203"/>
        <v>44.803502950316471</v>
      </c>
    </row>
    <row r="1482" spans="1:9" ht="13.5" x14ac:dyDescent="0.25">
      <c r="A1482" s="3">
        <f>TITRES_STAT!B1485</f>
        <v>44169</v>
      </c>
      <c r="B1482" s="6">
        <f>TITRES_STAT!D1485</f>
        <v>101.8242</v>
      </c>
      <c r="C1482" s="2">
        <f t="shared" si="207"/>
        <v>0</v>
      </c>
      <c r="D1482" s="2">
        <f t="shared" si="208"/>
        <v>0</v>
      </c>
      <c r="E1482" s="2">
        <f t="shared" si="209"/>
        <v>0</v>
      </c>
      <c r="F1482" s="2">
        <f t="shared" si="206"/>
        <v>0.80569167123105756</v>
      </c>
      <c r="G1482" s="2">
        <f t="shared" si="206"/>
        <v>0.99258662884852689</v>
      </c>
      <c r="H1482" s="2">
        <f t="shared" si="202"/>
        <v>0.81170917259455611</v>
      </c>
      <c r="I1482" s="2">
        <f t="shared" si="203"/>
        <v>44.803502950316471</v>
      </c>
    </row>
    <row r="1483" spans="1:9" ht="13.5" x14ac:dyDescent="0.25">
      <c r="A1483" s="3">
        <f>TITRES_STAT!B1486</f>
        <v>44172</v>
      </c>
      <c r="B1483" s="6">
        <f>TITRES_STAT!D1486</f>
        <v>101.8242</v>
      </c>
      <c r="C1483" s="2">
        <f t="shared" si="207"/>
        <v>0</v>
      </c>
      <c r="D1483" s="2">
        <f t="shared" si="208"/>
        <v>0</v>
      </c>
      <c r="E1483" s="2">
        <f t="shared" si="209"/>
        <v>0</v>
      </c>
      <c r="F1483" s="2">
        <f t="shared" si="206"/>
        <v>0.74814226614312485</v>
      </c>
      <c r="G1483" s="2">
        <f t="shared" si="206"/>
        <v>0.92168758393077499</v>
      </c>
      <c r="H1483" s="2">
        <f t="shared" si="202"/>
        <v>0.81170917259455611</v>
      </c>
      <c r="I1483" s="2">
        <f t="shared" si="203"/>
        <v>44.803502950316471</v>
      </c>
    </row>
    <row r="1484" spans="1:9" ht="13.5" x14ac:dyDescent="0.25">
      <c r="A1484" s="3">
        <f>TITRES_STAT!B1487</f>
        <v>44173</v>
      </c>
      <c r="B1484" s="6">
        <f>TITRES_STAT!D1487</f>
        <v>102.6588</v>
      </c>
      <c r="C1484" s="2">
        <f t="shared" si="207"/>
        <v>0.83459999999999468</v>
      </c>
      <c r="D1484" s="2">
        <f t="shared" si="208"/>
        <v>0.83459999999999468</v>
      </c>
      <c r="E1484" s="2">
        <f t="shared" si="209"/>
        <v>0</v>
      </c>
      <c r="F1484" s="2">
        <f t="shared" si="206"/>
        <v>0.75431781856147262</v>
      </c>
      <c r="G1484" s="2">
        <f t="shared" si="206"/>
        <v>0.8558527565071482</v>
      </c>
      <c r="H1484" s="2">
        <f t="shared" si="202"/>
        <v>0.88136401130487263</v>
      </c>
      <c r="I1484" s="2">
        <f t="shared" si="203"/>
        <v>46.847075101302593</v>
      </c>
    </row>
    <row r="1485" spans="1:9" ht="13.5" x14ac:dyDescent="0.25">
      <c r="A1485" s="3">
        <f>TITRES_STAT!B1488</f>
        <v>44174</v>
      </c>
      <c r="B1485" s="6">
        <f>TITRES_STAT!D1488</f>
        <v>102.6588</v>
      </c>
      <c r="C1485" s="2">
        <f t="shared" si="207"/>
        <v>0</v>
      </c>
      <c r="D1485" s="2">
        <f t="shared" si="208"/>
        <v>0</v>
      </c>
      <c r="E1485" s="2">
        <f t="shared" si="209"/>
        <v>0</v>
      </c>
      <c r="F1485" s="2">
        <f t="shared" ref="F1485:G1500" si="210">((F1484*13)+D1485)/14</f>
        <v>0.7004379743785103</v>
      </c>
      <c r="G1485" s="2">
        <f t="shared" si="210"/>
        <v>0.79472041675663763</v>
      </c>
      <c r="H1485" s="2">
        <f t="shared" si="202"/>
        <v>0.88136401130487274</v>
      </c>
      <c r="I1485" s="2">
        <f t="shared" si="203"/>
        <v>46.847075101302593</v>
      </c>
    </row>
    <row r="1486" spans="1:9" ht="13.5" x14ac:dyDescent="0.25">
      <c r="A1486" s="3">
        <f>TITRES_STAT!B1489</f>
        <v>44175</v>
      </c>
      <c r="B1486" s="6">
        <f>TITRES_STAT!D1489</f>
        <v>102.6588</v>
      </c>
      <c r="C1486" s="2">
        <f t="shared" si="207"/>
        <v>0</v>
      </c>
      <c r="D1486" s="2">
        <f t="shared" si="208"/>
        <v>0</v>
      </c>
      <c r="E1486" s="2">
        <f t="shared" si="209"/>
        <v>0</v>
      </c>
      <c r="F1486" s="2">
        <f t="shared" si="210"/>
        <v>0.65040669049433097</v>
      </c>
      <c r="G1486" s="2">
        <f t="shared" si="210"/>
        <v>0.73795467270259218</v>
      </c>
      <c r="H1486" s="2">
        <f t="shared" si="202"/>
        <v>0.88136401130487252</v>
      </c>
      <c r="I1486" s="2">
        <f t="shared" si="203"/>
        <v>46.847075101302593</v>
      </c>
    </row>
    <row r="1487" spans="1:9" ht="13.5" x14ac:dyDescent="0.25">
      <c r="A1487" s="3">
        <f>TITRES_STAT!B1490</f>
        <v>44176</v>
      </c>
      <c r="B1487" s="6">
        <f>TITRES_STAT!D1490</f>
        <v>100.1549</v>
      </c>
      <c r="C1487" s="2">
        <f t="shared" si="207"/>
        <v>-2.5039000000000016</v>
      </c>
      <c r="D1487" s="2">
        <f t="shared" si="208"/>
        <v>0</v>
      </c>
      <c r="E1487" s="2">
        <f t="shared" si="209"/>
        <v>2.5039000000000016</v>
      </c>
      <c r="F1487" s="2">
        <f t="shared" si="210"/>
        <v>0.60394906974473594</v>
      </c>
      <c r="G1487" s="2">
        <f t="shared" si="210"/>
        <v>0.86409362465240724</v>
      </c>
      <c r="H1487" s="2">
        <f t="shared" si="202"/>
        <v>0.69893938864284788</v>
      </c>
      <c r="I1487" s="2">
        <f t="shared" si="203"/>
        <v>41.139748322697777</v>
      </c>
    </row>
    <row r="1488" spans="1:9" ht="13.5" x14ac:dyDescent="0.25">
      <c r="A1488" s="3">
        <f>TITRES_STAT!B1491</f>
        <v>44179</v>
      </c>
      <c r="B1488" s="6">
        <f>TITRES_STAT!D1491</f>
        <v>102.6588</v>
      </c>
      <c r="C1488" s="2">
        <f t="shared" si="207"/>
        <v>2.5039000000000016</v>
      </c>
      <c r="D1488" s="2">
        <f t="shared" si="208"/>
        <v>2.5039000000000016</v>
      </c>
      <c r="E1488" s="2">
        <f t="shared" si="209"/>
        <v>0</v>
      </c>
      <c r="F1488" s="2">
        <f t="shared" si="210"/>
        <v>0.73965985047725502</v>
      </c>
      <c r="G1488" s="2">
        <f t="shared" si="210"/>
        <v>0.80237265146294956</v>
      </c>
      <c r="H1488" s="2">
        <f t="shared" si="202"/>
        <v>0.92184080443002192</v>
      </c>
      <c r="I1488" s="2">
        <f t="shared" si="203"/>
        <v>47.966553853216823</v>
      </c>
    </row>
    <row r="1489" spans="1:9" ht="13.5" x14ac:dyDescent="0.25">
      <c r="A1489" s="3">
        <f>TITRES_STAT!B1492</f>
        <v>44180</v>
      </c>
      <c r="B1489" s="6">
        <f>TITRES_STAT!D1492</f>
        <v>99.578999999999994</v>
      </c>
      <c r="C1489" s="2">
        <f t="shared" si="207"/>
        <v>-3.0798000000000059</v>
      </c>
      <c r="D1489" s="2">
        <f t="shared" si="208"/>
        <v>0</v>
      </c>
      <c r="E1489" s="2">
        <f t="shared" si="209"/>
        <v>3.0798000000000059</v>
      </c>
      <c r="F1489" s="2">
        <f t="shared" si="210"/>
        <v>0.68682700401459396</v>
      </c>
      <c r="G1489" s="2">
        <f t="shared" si="210"/>
        <v>0.9650460335013108</v>
      </c>
      <c r="H1489" s="2">
        <f t="shared" ref="H1489:H1552" si="211">F1489/G1489</f>
        <v>0.71170387750592323</v>
      </c>
      <c r="I1489" s="2">
        <f t="shared" ref="I1489:I1552" si="212">IF(G1489=0,100,100-(100/(1+H1489)))</f>
        <v>41.578679984234626</v>
      </c>
    </row>
    <row r="1490" spans="1:9" ht="13.5" x14ac:dyDescent="0.25">
      <c r="A1490" s="3">
        <f>TITRES_STAT!B1493</f>
        <v>44181</v>
      </c>
      <c r="B1490" s="6">
        <f>TITRES_STAT!D1493</f>
        <v>101.8659</v>
      </c>
      <c r="C1490" s="2">
        <f t="shared" si="207"/>
        <v>2.2869000000000028</v>
      </c>
      <c r="D1490" s="2">
        <f t="shared" si="208"/>
        <v>2.2869000000000028</v>
      </c>
      <c r="E1490" s="2">
        <f t="shared" si="209"/>
        <v>0</v>
      </c>
      <c r="F1490" s="2">
        <f t="shared" si="210"/>
        <v>0.80111793229926598</v>
      </c>
      <c r="G1490" s="2">
        <f t="shared" si="210"/>
        <v>0.89611417396550297</v>
      </c>
      <c r="H1490" s="2">
        <f t="shared" si="211"/>
        <v>0.89399091719991697</v>
      </c>
      <c r="I1490" s="2">
        <f t="shared" si="212"/>
        <v>47.201436346991379</v>
      </c>
    </row>
    <row r="1491" spans="1:9" ht="13.5" x14ac:dyDescent="0.25">
      <c r="A1491" s="3">
        <f>TITRES_STAT!B1494</f>
        <v>44182</v>
      </c>
      <c r="B1491" s="6">
        <f>TITRES_STAT!D1494</f>
        <v>102.6588</v>
      </c>
      <c r="C1491" s="2">
        <f t="shared" si="207"/>
        <v>0.79290000000000305</v>
      </c>
      <c r="D1491" s="2">
        <f t="shared" si="208"/>
        <v>0.79290000000000305</v>
      </c>
      <c r="E1491" s="2">
        <f t="shared" si="209"/>
        <v>0</v>
      </c>
      <c r="F1491" s="2">
        <f t="shared" si="210"/>
        <v>0.80053093713503287</v>
      </c>
      <c r="G1491" s="2">
        <f t="shared" si="210"/>
        <v>0.83210601868225276</v>
      </c>
      <c r="H1491" s="2">
        <f t="shared" si="211"/>
        <v>0.9620540161490202</v>
      </c>
      <c r="I1491" s="2">
        <f t="shared" si="212"/>
        <v>49.033003588620417</v>
      </c>
    </row>
    <row r="1492" spans="1:9" ht="13.5" x14ac:dyDescent="0.25">
      <c r="A1492" s="3">
        <f>TITRES_STAT!B1495</f>
        <v>44183</v>
      </c>
      <c r="B1492" s="6">
        <f>TITRES_STAT!D1495</f>
        <v>99.578999999999994</v>
      </c>
      <c r="C1492" s="2">
        <f t="shared" si="207"/>
        <v>-3.0798000000000059</v>
      </c>
      <c r="D1492" s="2">
        <f t="shared" si="208"/>
        <v>0</v>
      </c>
      <c r="E1492" s="2">
        <f t="shared" si="209"/>
        <v>3.0798000000000059</v>
      </c>
      <c r="F1492" s="2">
        <f t="shared" si="210"/>
        <v>0.74335015591110198</v>
      </c>
      <c r="G1492" s="2">
        <f t="shared" si="210"/>
        <v>0.99265558877637794</v>
      </c>
      <c r="H1492" s="2">
        <f t="shared" si="211"/>
        <v>0.74885001839098231</v>
      </c>
      <c r="I1492" s="2">
        <f t="shared" si="212"/>
        <v>42.81956774543518</v>
      </c>
    </row>
    <row r="1493" spans="1:9" ht="13.5" x14ac:dyDescent="0.25">
      <c r="A1493" s="3">
        <f>TITRES_STAT!B1496</f>
        <v>44186</v>
      </c>
      <c r="B1493" s="6">
        <f>TITRES_STAT!D1496</f>
        <v>102.5586</v>
      </c>
      <c r="C1493" s="2">
        <f t="shared" si="207"/>
        <v>2.9796000000000049</v>
      </c>
      <c r="D1493" s="2">
        <f t="shared" si="208"/>
        <v>2.9796000000000049</v>
      </c>
      <c r="E1493" s="2">
        <f t="shared" si="209"/>
        <v>0</v>
      </c>
      <c r="F1493" s="2">
        <f t="shared" si="210"/>
        <v>0.90308228763173781</v>
      </c>
      <c r="G1493" s="2">
        <f t="shared" si="210"/>
        <v>0.9217516181494938</v>
      </c>
      <c r="H1493" s="2">
        <f t="shared" si="211"/>
        <v>0.97974581204941469</v>
      </c>
      <c r="I1493" s="2">
        <f t="shared" si="212"/>
        <v>49.488464937586649</v>
      </c>
    </row>
    <row r="1494" spans="1:9" ht="13.5" x14ac:dyDescent="0.25">
      <c r="A1494" s="3">
        <f>TITRES_STAT!B1497</f>
        <v>44187</v>
      </c>
      <c r="B1494" s="6">
        <f>TITRES_STAT!D1497</f>
        <v>100.1549</v>
      </c>
      <c r="C1494" s="2">
        <f t="shared" si="207"/>
        <v>-2.4037000000000006</v>
      </c>
      <c r="D1494" s="2">
        <f t="shared" si="208"/>
        <v>0</v>
      </c>
      <c r="E1494" s="2">
        <f t="shared" si="209"/>
        <v>2.4037000000000006</v>
      </c>
      <c r="F1494" s="2">
        <f t="shared" si="210"/>
        <v>0.8385764099437566</v>
      </c>
      <c r="G1494" s="2">
        <f t="shared" si="210"/>
        <v>1.0276050739959586</v>
      </c>
      <c r="H1494" s="2">
        <f t="shared" si="211"/>
        <v>0.81604930840099632</v>
      </c>
      <c r="I1494" s="2">
        <f t="shared" si="212"/>
        <v>44.935415829623878</v>
      </c>
    </row>
    <row r="1495" spans="1:9" ht="13.5" x14ac:dyDescent="0.25">
      <c r="A1495" s="3">
        <f>TITRES_STAT!B1498</f>
        <v>44188</v>
      </c>
      <c r="B1495" s="6">
        <f>TITRES_STAT!D1498</f>
        <v>100.1549</v>
      </c>
      <c r="C1495" s="2">
        <f t="shared" si="207"/>
        <v>0</v>
      </c>
      <c r="D1495" s="2">
        <f t="shared" si="208"/>
        <v>0</v>
      </c>
      <c r="E1495" s="2">
        <f t="shared" si="209"/>
        <v>0</v>
      </c>
      <c r="F1495" s="2">
        <f t="shared" si="210"/>
        <v>0.77867809494777407</v>
      </c>
      <c r="G1495" s="2">
        <f t="shared" si="210"/>
        <v>0.95420471156767583</v>
      </c>
      <c r="H1495" s="2">
        <f t="shared" si="211"/>
        <v>0.81604930840099632</v>
      </c>
      <c r="I1495" s="2">
        <f t="shared" si="212"/>
        <v>44.935415829623878</v>
      </c>
    </row>
    <row r="1496" spans="1:9" ht="13.5" x14ac:dyDescent="0.25">
      <c r="A1496" s="3">
        <f>TITRES_STAT!B1499</f>
        <v>44189</v>
      </c>
      <c r="B1496" s="6">
        <f>TITRES_STAT!D1499</f>
        <v>98.911299999999997</v>
      </c>
      <c r="C1496" s="2">
        <f t="shared" si="207"/>
        <v>-1.2436000000000007</v>
      </c>
      <c r="D1496" s="2">
        <f t="shared" si="208"/>
        <v>0</v>
      </c>
      <c r="E1496" s="2">
        <f t="shared" si="209"/>
        <v>1.2436000000000007</v>
      </c>
      <c r="F1496" s="2">
        <f t="shared" si="210"/>
        <v>0.7230582310229331</v>
      </c>
      <c r="G1496" s="2">
        <f t="shared" si="210"/>
        <v>0.97487580359855619</v>
      </c>
      <c r="H1496" s="2">
        <f t="shared" si="211"/>
        <v>0.741692663161718</v>
      </c>
      <c r="I1496" s="2">
        <f t="shared" si="212"/>
        <v>42.584589052313824</v>
      </c>
    </row>
    <row r="1497" spans="1:9" ht="13.5" x14ac:dyDescent="0.25">
      <c r="A1497" s="3">
        <f>TITRES_STAT!B1500</f>
        <v>44190</v>
      </c>
      <c r="B1497" s="6">
        <f>TITRES_STAT!D1500</f>
        <v>100.0715</v>
      </c>
      <c r="C1497" s="2">
        <f t="shared" si="207"/>
        <v>1.1602000000000032</v>
      </c>
      <c r="D1497" s="2">
        <f t="shared" si="208"/>
        <v>1.1602000000000032</v>
      </c>
      <c r="E1497" s="2">
        <f t="shared" si="209"/>
        <v>0</v>
      </c>
      <c r="F1497" s="2">
        <f t="shared" si="210"/>
        <v>0.75428264309272386</v>
      </c>
      <c r="G1497" s="2">
        <f t="shared" si="210"/>
        <v>0.90524181762723077</v>
      </c>
      <c r="H1497" s="2">
        <f t="shared" si="211"/>
        <v>0.83323884116379787</v>
      </c>
      <c r="I1497" s="2">
        <f t="shared" si="212"/>
        <v>45.451733972362902</v>
      </c>
    </row>
    <row r="1498" spans="1:9" ht="13.5" x14ac:dyDescent="0.25">
      <c r="A1498" s="3">
        <f>TITRES_STAT!B1501</f>
        <v>44193</v>
      </c>
      <c r="B1498" s="6">
        <f>TITRES_STAT!D1501</f>
        <v>102.6588</v>
      </c>
      <c r="C1498" s="2">
        <f t="shared" si="207"/>
        <v>2.587299999999999</v>
      </c>
      <c r="D1498" s="2">
        <f t="shared" si="208"/>
        <v>2.587299999999999</v>
      </c>
      <c r="E1498" s="2">
        <f t="shared" si="209"/>
        <v>0</v>
      </c>
      <c r="F1498" s="2">
        <f t="shared" si="210"/>
        <v>0.88521245430038642</v>
      </c>
      <c r="G1498" s="2">
        <f t="shared" si="210"/>
        <v>0.84058168779671427</v>
      </c>
      <c r="H1498" s="2">
        <f t="shared" si="211"/>
        <v>1.0530950973017932</v>
      </c>
      <c r="I1498" s="2">
        <f t="shared" si="212"/>
        <v>51.293050121535323</v>
      </c>
    </row>
    <row r="1499" spans="1:9" ht="13.5" x14ac:dyDescent="0.25">
      <c r="A1499" s="3">
        <f>TITRES_STAT!B1502</f>
        <v>44194</v>
      </c>
      <c r="B1499" s="6">
        <f>TITRES_STAT!D1502</f>
        <v>105.1627</v>
      </c>
      <c r="C1499" s="2">
        <f t="shared" si="207"/>
        <v>2.5039000000000016</v>
      </c>
      <c r="D1499" s="2">
        <f t="shared" si="208"/>
        <v>2.5039000000000016</v>
      </c>
      <c r="E1499" s="2">
        <f t="shared" si="209"/>
        <v>0</v>
      </c>
      <c r="F1499" s="2">
        <f t="shared" si="210"/>
        <v>1.0008329932789304</v>
      </c>
      <c r="G1499" s="2">
        <f t="shared" si="210"/>
        <v>0.78054013866837757</v>
      </c>
      <c r="H1499" s="2">
        <f t="shared" si="211"/>
        <v>1.2822312956081647</v>
      </c>
      <c r="I1499" s="2">
        <f t="shared" si="212"/>
        <v>56.183231650343231</v>
      </c>
    </row>
    <row r="1500" spans="1:9" ht="13.5" x14ac:dyDescent="0.25">
      <c r="A1500" s="3">
        <f>TITRES_STAT!B1503</f>
        <v>44195</v>
      </c>
      <c r="B1500" s="6">
        <f>TITRES_STAT!D1503</f>
        <v>102.0078</v>
      </c>
      <c r="C1500" s="2">
        <f t="shared" si="207"/>
        <v>-3.1548999999999978</v>
      </c>
      <c r="D1500" s="2">
        <f t="shared" si="208"/>
        <v>0</v>
      </c>
      <c r="E1500" s="2">
        <f t="shared" si="209"/>
        <v>3.1548999999999978</v>
      </c>
      <c r="F1500" s="2">
        <f t="shared" si="210"/>
        <v>0.92934492233043542</v>
      </c>
      <c r="G1500" s="2">
        <f t="shared" si="210"/>
        <v>0.9501372716206361</v>
      </c>
      <c r="H1500" s="2">
        <f t="shared" si="211"/>
        <v>0.97811647862762452</v>
      </c>
      <c r="I1500" s="2">
        <f t="shared" si="212"/>
        <v>49.446859636204088</v>
      </c>
    </row>
    <row r="1501" spans="1:9" ht="13.5" x14ac:dyDescent="0.25">
      <c r="A1501" s="3">
        <f>TITRES_STAT!B1504</f>
        <v>44196</v>
      </c>
      <c r="B1501" s="6">
        <f>TITRES_STAT!D1504</f>
        <v>102.6421</v>
      </c>
      <c r="C1501" s="2">
        <f t="shared" si="207"/>
        <v>0.63429999999999609</v>
      </c>
      <c r="D1501" s="2">
        <f t="shared" si="208"/>
        <v>0.63429999999999609</v>
      </c>
      <c r="E1501" s="2">
        <f t="shared" si="209"/>
        <v>0</v>
      </c>
      <c r="F1501" s="2">
        <f t="shared" ref="F1501:G1516" si="213">((F1500*13)+D1501)/14</f>
        <v>0.9082702850211184</v>
      </c>
      <c r="G1501" s="2">
        <f t="shared" si="213"/>
        <v>0.8822703236477335</v>
      </c>
      <c r="H1501" s="2">
        <f t="shared" si="211"/>
        <v>1.0294693822023713</v>
      </c>
      <c r="I1501" s="2">
        <f t="shared" si="212"/>
        <v>50.72603662959407</v>
      </c>
    </row>
    <row r="1502" spans="1:9" ht="13.5" x14ac:dyDescent="0.25">
      <c r="A1502" s="3">
        <f>TITRES_STAT!B1505</f>
        <v>44200</v>
      </c>
      <c r="B1502" s="6">
        <f>TITRES_STAT!D1505</f>
        <v>99.570700000000002</v>
      </c>
      <c r="C1502" s="2">
        <f t="shared" si="207"/>
        <v>-3.071399999999997</v>
      </c>
      <c r="D1502" s="2">
        <f t="shared" si="208"/>
        <v>0</v>
      </c>
      <c r="E1502" s="2">
        <f t="shared" si="209"/>
        <v>3.071399999999997</v>
      </c>
      <c r="F1502" s="2">
        <f t="shared" si="213"/>
        <v>0.84339383609103857</v>
      </c>
      <c r="G1502" s="2">
        <f t="shared" si="213"/>
        <v>1.0386367291014666</v>
      </c>
      <c r="H1502" s="2">
        <f t="shared" si="211"/>
        <v>0.81202003786315713</v>
      </c>
      <c r="I1502" s="2">
        <f t="shared" si="212"/>
        <v>44.812972312422097</v>
      </c>
    </row>
    <row r="1503" spans="1:9" ht="13.5" x14ac:dyDescent="0.25">
      <c r="A1503" s="3">
        <f>TITRES_STAT!B1506</f>
        <v>44201</v>
      </c>
      <c r="B1503" s="6">
        <f>TITRES_STAT!D1506</f>
        <v>98.485699999999994</v>
      </c>
      <c r="C1503" s="2">
        <f t="shared" si="207"/>
        <v>-1.085000000000008</v>
      </c>
      <c r="D1503" s="2">
        <f t="shared" si="208"/>
        <v>0</v>
      </c>
      <c r="E1503" s="2">
        <f t="shared" si="209"/>
        <v>1.085000000000008</v>
      </c>
      <c r="F1503" s="2">
        <f t="shared" si="213"/>
        <v>0.78315141922739306</v>
      </c>
      <c r="G1503" s="2">
        <f t="shared" si="213"/>
        <v>1.0419483913085053</v>
      </c>
      <c r="H1503" s="2">
        <f t="shared" si="211"/>
        <v>0.75162208201491787</v>
      </c>
      <c r="I1503" s="2">
        <f t="shared" si="212"/>
        <v>42.910059751605516</v>
      </c>
    </row>
    <row r="1504" spans="1:9" ht="13.5" x14ac:dyDescent="0.25">
      <c r="A1504" s="3">
        <f>TITRES_STAT!B1507</f>
        <v>44202</v>
      </c>
      <c r="B1504" s="6">
        <f>TITRES_STAT!D1507</f>
        <v>95.981800000000007</v>
      </c>
      <c r="C1504" s="2">
        <f t="shared" si="207"/>
        <v>-2.5038999999999874</v>
      </c>
      <c r="D1504" s="2">
        <f t="shared" si="208"/>
        <v>0</v>
      </c>
      <c r="E1504" s="2">
        <f t="shared" si="209"/>
        <v>2.5038999999999874</v>
      </c>
      <c r="F1504" s="2">
        <f t="shared" si="213"/>
        <v>0.72721203213972208</v>
      </c>
      <c r="G1504" s="2">
        <f t="shared" si="213"/>
        <v>1.1463735062150398</v>
      </c>
      <c r="H1504" s="2">
        <f t="shared" si="211"/>
        <v>0.63435872182770925</v>
      </c>
      <c r="I1504" s="2">
        <f t="shared" si="212"/>
        <v>38.813922143010544</v>
      </c>
    </row>
    <row r="1505" spans="1:9" ht="13.5" x14ac:dyDescent="0.25">
      <c r="A1505" s="3">
        <f>TITRES_STAT!B1508</f>
        <v>44203</v>
      </c>
      <c r="B1505" s="6">
        <f>TITRES_STAT!D1508</f>
        <v>93.477900000000005</v>
      </c>
      <c r="C1505" s="2">
        <f t="shared" si="207"/>
        <v>-2.5039000000000016</v>
      </c>
      <c r="D1505" s="2">
        <f t="shared" si="208"/>
        <v>0</v>
      </c>
      <c r="E1505" s="2">
        <f t="shared" si="209"/>
        <v>2.5039000000000016</v>
      </c>
      <c r="F1505" s="2">
        <f t="shared" si="213"/>
        <v>0.67526831555831335</v>
      </c>
      <c r="G1505" s="2">
        <f t="shared" si="213"/>
        <v>1.2433396843425371</v>
      </c>
      <c r="H1505" s="2">
        <f t="shared" si="211"/>
        <v>0.54310847153196673</v>
      </c>
      <c r="I1505" s="2">
        <f t="shared" si="212"/>
        <v>35.195741683199998</v>
      </c>
    </row>
    <row r="1506" spans="1:9" ht="13.5" x14ac:dyDescent="0.25">
      <c r="A1506" s="3">
        <f>TITRES_STAT!B1509</f>
        <v>44204</v>
      </c>
      <c r="B1506" s="6">
        <f>TITRES_STAT!D1509</f>
        <v>93.477900000000005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0.62703486444700529</v>
      </c>
      <c r="G1506" s="2">
        <f t="shared" si="213"/>
        <v>1.1545297068894986</v>
      </c>
      <c r="H1506" s="2">
        <f t="shared" si="211"/>
        <v>0.54310847153196684</v>
      </c>
      <c r="I1506" s="2">
        <f t="shared" si="212"/>
        <v>35.195741683199998</v>
      </c>
    </row>
    <row r="1507" spans="1:9" ht="13.5" x14ac:dyDescent="0.25">
      <c r="A1507" s="3">
        <f>TITRES_STAT!B1510</f>
        <v>44207</v>
      </c>
      <c r="B1507" s="6">
        <f>TITRES_STAT!D1510</f>
        <v>93.4696</v>
      </c>
      <c r="C1507" s="2">
        <f t="shared" si="207"/>
        <v>-8.3000000000055252E-3</v>
      </c>
      <c r="D1507" s="2">
        <f t="shared" si="208"/>
        <v>0</v>
      </c>
      <c r="E1507" s="2">
        <f t="shared" si="209"/>
        <v>8.3000000000055252E-3</v>
      </c>
      <c r="F1507" s="2">
        <f t="shared" si="213"/>
        <v>0.58224665984364776</v>
      </c>
      <c r="G1507" s="2">
        <f t="shared" si="213"/>
        <v>1.072656156397392</v>
      </c>
      <c r="H1507" s="2">
        <f t="shared" si="211"/>
        <v>0.54280829543660414</v>
      </c>
      <c r="I1507" s="2">
        <f t="shared" si="212"/>
        <v>35.183133059509061</v>
      </c>
    </row>
    <row r="1508" spans="1:9" ht="13.5" x14ac:dyDescent="0.25">
      <c r="A1508" s="3">
        <f>TITRES_STAT!B1511</f>
        <v>44208</v>
      </c>
      <c r="B1508" s="6">
        <f>TITRES_STAT!D1511</f>
        <v>93.4696</v>
      </c>
      <c r="C1508" s="2">
        <f t="shared" si="207"/>
        <v>0</v>
      </c>
      <c r="D1508" s="2">
        <f t="shared" si="208"/>
        <v>0</v>
      </c>
      <c r="E1508" s="2">
        <f t="shared" si="209"/>
        <v>0</v>
      </c>
      <c r="F1508" s="2">
        <f t="shared" si="213"/>
        <v>0.54065761271195867</v>
      </c>
      <c r="G1508" s="2">
        <f t="shared" si="213"/>
        <v>0.99603785951186397</v>
      </c>
      <c r="H1508" s="2">
        <f t="shared" si="211"/>
        <v>0.54280829543660414</v>
      </c>
      <c r="I1508" s="2">
        <f t="shared" si="212"/>
        <v>35.183133059509061</v>
      </c>
    </row>
    <row r="1509" spans="1:9" ht="13.5" x14ac:dyDescent="0.25">
      <c r="A1509" s="3">
        <f>TITRES_STAT!B1512</f>
        <v>44209</v>
      </c>
      <c r="B1509" s="6">
        <f>TITRES_STAT!D1512</f>
        <v>93.4696</v>
      </c>
      <c r="C1509" s="2">
        <f t="shared" si="207"/>
        <v>0</v>
      </c>
      <c r="D1509" s="2">
        <f t="shared" si="208"/>
        <v>0</v>
      </c>
      <c r="E1509" s="2">
        <f t="shared" si="209"/>
        <v>0</v>
      </c>
      <c r="F1509" s="2">
        <f t="shared" si="213"/>
        <v>0.5020392118039616</v>
      </c>
      <c r="G1509" s="2">
        <f t="shared" si="213"/>
        <v>0.92489229811815943</v>
      </c>
      <c r="H1509" s="2">
        <f t="shared" si="211"/>
        <v>0.54280829543660414</v>
      </c>
      <c r="I1509" s="2">
        <f t="shared" si="212"/>
        <v>35.183133059509061</v>
      </c>
    </row>
    <row r="1510" spans="1:9" ht="13.5" x14ac:dyDescent="0.25">
      <c r="A1510" s="3">
        <f>TITRES_STAT!B1513</f>
        <v>44211</v>
      </c>
      <c r="B1510" s="6">
        <f>TITRES_STAT!D1513</f>
        <v>93.4696</v>
      </c>
      <c r="C1510" s="2">
        <f t="shared" si="207"/>
        <v>0</v>
      </c>
      <c r="D1510" s="2">
        <f t="shared" si="208"/>
        <v>0</v>
      </c>
      <c r="E1510" s="2">
        <f t="shared" si="209"/>
        <v>0</v>
      </c>
      <c r="F1510" s="2">
        <f t="shared" si="213"/>
        <v>0.46617926810367866</v>
      </c>
      <c r="G1510" s="2">
        <f t="shared" si="213"/>
        <v>0.85882856253829087</v>
      </c>
      <c r="H1510" s="2">
        <f t="shared" si="211"/>
        <v>0.54280829543660414</v>
      </c>
      <c r="I1510" s="2">
        <f t="shared" si="212"/>
        <v>35.183133059509061</v>
      </c>
    </row>
    <row r="1511" spans="1:9" ht="13.5" x14ac:dyDescent="0.25">
      <c r="A1511" s="3">
        <f>TITRES_STAT!B1514</f>
        <v>44214</v>
      </c>
      <c r="B1511" s="6">
        <f>TITRES_STAT!D1514</f>
        <v>92.643299999999996</v>
      </c>
      <c r="C1511" s="2">
        <f t="shared" si="207"/>
        <v>-0.82630000000000337</v>
      </c>
      <c r="D1511" s="2">
        <f t="shared" si="208"/>
        <v>0</v>
      </c>
      <c r="E1511" s="2">
        <f t="shared" si="209"/>
        <v>0.82630000000000337</v>
      </c>
      <c r="F1511" s="2">
        <f t="shared" si="213"/>
        <v>0.43288074895341594</v>
      </c>
      <c r="G1511" s="2">
        <f t="shared" si="213"/>
        <v>0.85650509378555595</v>
      </c>
      <c r="H1511" s="2">
        <f t="shared" si="211"/>
        <v>0.50540358965080101</v>
      </c>
      <c r="I1511" s="2">
        <f t="shared" si="212"/>
        <v>33.572630829718975</v>
      </c>
    </row>
    <row r="1512" spans="1:9" ht="13.5" x14ac:dyDescent="0.25">
      <c r="A1512" s="3">
        <f>TITRES_STAT!B1515</f>
        <v>44215</v>
      </c>
      <c r="B1512" s="6">
        <f>TITRES_STAT!D1515</f>
        <v>92.643299999999996</v>
      </c>
      <c r="C1512" s="2">
        <f t="shared" si="207"/>
        <v>0</v>
      </c>
      <c r="D1512" s="2">
        <f t="shared" si="208"/>
        <v>0</v>
      </c>
      <c r="E1512" s="2">
        <f t="shared" si="209"/>
        <v>0</v>
      </c>
      <c r="F1512" s="2">
        <f t="shared" si="213"/>
        <v>0.40196069545674334</v>
      </c>
      <c r="G1512" s="2">
        <f t="shared" si="213"/>
        <v>0.79532615851515909</v>
      </c>
      <c r="H1512" s="2">
        <f t="shared" si="211"/>
        <v>0.50540358965080101</v>
      </c>
      <c r="I1512" s="2">
        <f t="shared" si="212"/>
        <v>33.572630829718975</v>
      </c>
    </row>
    <row r="1513" spans="1:9" ht="13.5" x14ac:dyDescent="0.25">
      <c r="A1513" s="3">
        <f>TITRES_STAT!B1516</f>
        <v>44216</v>
      </c>
      <c r="B1513" s="6">
        <f>TITRES_STAT!D1516</f>
        <v>92.643299999999996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0.37324921720983312</v>
      </c>
      <c r="G1513" s="2">
        <f t="shared" si="213"/>
        <v>0.73851714719264783</v>
      </c>
      <c r="H1513" s="2">
        <f t="shared" si="211"/>
        <v>0.5054035896508009</v>
      </c>
      <c r="I1513" s="2">
        <f t="shared" si="212"/>
        <v>33.572630829718975</v>
      </c>
    </row>
    <row r="1514" spans="1:9" ht="13.5" x14ac:dyDescent="0.25">
      <c r="A1514" s="3">
        <f>TITRES_STAT!B1517</f>
        <v>44217</v>
      </c>
      <c r="B1514" s="6">
        <f>TITRES_STAT!D1517</f>
        <v>95.422600000000003</v>
      </c>
      <c r="C1514" s="2">
        <f t="shared" si="207"/>
        <v>2.7793000000000063</v>
      </c>
      <c r="D1514" s="2">
        <f t="shared" si="208"/>
        <v>2.7793000000000063</v>
      </c>
      <c r="E1514" s="2">
        <f t="shared" si="209"/>
        <v>0</v>
      </c>
      <c r="F1514" s="2">
        <f t="shared" si="213"/>
        <v>0.54510998740913119</v>
      </c>
      <c r="G1514" s="2">
        <f t="shared" si="213"/>
        <v>0.68576592239317302</v>
      </c>
      <c r="H1514" s="2">
        <f t="shared" si="211"/>
        <v>0.79489220681426775</v>
      </c>
      <c r="I1514" s="2">
        <f t="shared" si="212"/>
        <v>44.286347881865971</v>
      </c>
    </row>
    <row r="1515" spans="1:9" ht="13.5" x14ac:dyDescent="0.25">
      <c r="A1515" s="3">
        <f>TITRES_STAT!B1518</f>
        <v>44218</v>
      </c>
      <c r="B1515" s="6">
        <f>TITRES_STAT!D1518</f>
        <v>98.277000000000001</v>
      </c>
      <c r="C1515" s="2">
        <f t="shared" si="207"/>
        <v>2.8543999999999983</v>
      </c>
      <c r="D1515" s="2">
        <f t="shared" si="208"/>
        <v>2.8543999999999983</v>
      </c>
      <c r="E1515" s="2">
        <f t="shared" si="209"/>
        <v>0</v>
      </c>
      <c r="F1515" s="2">
        <f t="shared" si="213"/>
        <v>0.71005927402276459</v>
      </c>
      <c r="G1515" s="2">
        <f t="shared" si="213"/>
        <v>0.63678264222223213</v>
      </c>
      <c r="H1515" s="2">
        <f t="shared" si="211"/>
        <v>1.1150732242713355</v>
      </c>
      <c r="I1515" s="2">
        <f t="shared" si="212"/>
        <v>52.720313012117572</v>
      </c>
    </row>
    <row r="1516" spans="1:9" ht="13.5" x14ac:dyDescent="0.25">
      <c r="A1516" s="3">
        <f>TITRES_STAT!B1519</f>
        <v>44221</v>
      </c>
      <c r="B1516" s="6">
        <f>TITRES_STAT!D1519</f>
        <v>98.277000000000001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0.65934075444970996</v>
      </c>
      <c r="G1516" s="2">
        <f t="shared" si="213"/>
        <v>0.59129816777778699</v>
      </c>
      <c r="H1516" s="2">
        <f t="shared" si="211"/>
        <v>1.1150732242713355</v>
      </c>
      <c r="I1516" s="2">
        <f t="shared" si="212"/>
        <v>52.720313012117572</v>
      </c>
    </row>
    <row r="1517" spans="1:9" ht="13.5" x14ac:dyDescent="0.25">
      <c r="A1517" s="3">
        <f>TITRES_STAT!B1520</f>
        <v>44222</v>
      </c>
      <c r="B1517" s="6">
        <f>TITRES_STAT!D1520</f>
        <v>98.277000000000001</v>
      </c>
      <c r="C1517" s="2">
        <f t="shared" si="207"/>
        <v>0</v>
      </c>
      <c r="D1517" s="2">
        <f t="shared" si="208"/>
        <v>0</v>
      </c>
      <c r="E1517" s="2">
        <f t="shared" si="209"/>
        <v>0</v>
      </c>
      <c r="F1517" s="2">
        <f t="shared" ref="F1517:G1532" si="214">((F1516*13)+D1517)/14</f>
        <v>0.61224498627473067</v>
      </c>
      <c r="G1517" s="2">
        <f t="shared" si="214"/>
        <v>0.54906258436508792</v>
      </c>
      <c r="H1517" s="2">
        <f t="shared" si="211"/>
        <v>1.1150732242713353</v>
      </c>
      <c r="I1517" s="2">
        <f t="shared" si="212"/>
        <v>52.720313012117572</v>
      </c>
    </row>
    <row r="1518" spans="1:9" ht="13.5" x14ac:dyDescent="0.25">
      <c r="A1518" s="3">
        <f>TITRES_STAT!B1521</f>
        <v>44223</v>
      </c>
      <c r="B1518" s="6">
        <f>TITRES_STAT!D1521</f>
        <v>95.322500000000005</v>
      </c>
      <c r="C1518" s="2">
        <f t="shared" si="207"/>
        <v>-2.9544999999999959</v>
      </c>
      <c r="D1518" s="2">
        <f t="shared" si="208"/>
        <v>0</v>
      </c>
      <c r="E1518" s="2">
        <f t="shared" si="209"/>
        <v>2.9544999999999959</v>
      </c>
      <c r="F1518" s="2">
        <f t="shared" si="214"/>
        <v>0.5685132015408213</v>
      </c>
      <c r="G1518" s="2">
        <f t="shared" si="214"/>
        <v>0.72087954262472409</v>
      </c>
      <c r="H1518" s="2">
        <f t="shared" si="211"/>
        <v>0.78863827855464375</v>
      </c>
      <c r="I1518" s="2">
        <f t="shared" si="212"/>
        <v>44.091546513916924</v>
      </c>
    </row>
    <row r="1519" spans="1:9" ht="13.5" x14ac:dyDescent="0.25">
      <c r="A1519" s="3">
        <f>TITRES_STAT!B1522</f>
        <v>44224</v>
      </c>
      <c r="B1519" s="6">
        <f>TITRES_STAT!D1522</f>
        <v>98.176900000000003</v>
      </c>
      <c r="C1519" s="2">
        <f t="shared" si="207"/>
        <v>2.8543999999999983</v>
      </c>
      <c r="D1519" s="2">
        <f t="shared" si="208"/>
        <v>2.8543999999999983</v>
      </c>
      <c r="E1519" s="2">
        <f t="shared" si="209"/>
        <v>0</v>
      </c>
      <c r="F1519" s="2">
        <f t="shared" si="214"/>
        <v>0.73179083000219103</v>
      </c>
      <c r="G1519" s="2">
        <f t="shared" si="214"/>
        <v>0.6693881467229581</v>
      </c>
      <c r="H1519" s="2">
        <f t="shared" si="211"/>
        <v>1.0932234662127349</v>
      </c>
      <c r="I1519" s="2">
        <f t="shared" si="212"/>
        <v>52.226792019998804</v>
      </c>
    </row>
    <row r="1520" spans="1:9" ht="13.5" x14ac:dyDescent="0.25">
      <c r="A1520" s="3">
        <f>TITRES_STAT!B1523</f>
        <v>44225</v>
      </c>
      <c r="B1520" s="6">
        <f>TITRES_STAT!D1523</f>
        <v>95.239000000000004</v>
      </c>
      <c r="C1520" s="2">
        <f t="shared" si="207"/>
        <v>-2.9378999999999991</v>
      </c>
      <c r="D1520" s="2">
        <f t="shared" si="208"/>
        <v>0</v>
      </c>
      <c r="E1520" s="2">
        <f t="shared" si="209"/>
        <v>2.9378999999999991</v>
      </c>
      <c r="F1520" s="2">
        <f t="shared" si="214"/>
        <v>0.67952005643060598</v>
      </c>
      <c r="G1520" s="2">
        <f t="shared" si="214"/>
        <v>0.83142470767131815</v>
      </c>
      <c r="H1520" s="2">
        <f t="shared" si="211"/>
        <v>0.81729596217296485</v>
      </c>
      <c r="I1520" s="2">
        <f t="shared" si="212"/>
        <v>44.973189793241673</v>
      </c>
    </row>
    <row r="1521" spans="1:9" ht="13.5" x14ac:dyDescent="0.25">
      <c r="A1521" s="3">
        <f>TITRES_STAT!B1524</f>
        <v>44228</v>
      </c>
      <c r="B1521" s="6">
        <f>TITRES_STAT!D1524</f>
        <v>92.409599999999998</v>
      </c>
      <c r="C1521" s="2">
        <f t="shared" si="207"/>
        <v>-2.8294000000000068</v>
      </c>
      <c r="D1521" s="2">
        <f t="shared" si="208"/>
        <v>0</v>
      </c>
      <c r="E1521" s="2">
        <f t="shared" si="209"/>
        <v>2.8294000000000068</v>
      </c>
      <c r="F1521" s="2">
        <f t="shared" si="214"/>
        <v>0.63098290954270553</v>
      </c>
      <c r="G1521" s="2">
        <f t="shared" si="214"/>
        <v>0.97413722855193874</v>
      </c>
      <c r="H1521" s="2">
        <f t="shared" si="211"/>
        <v>0.64773513530600368</v>
      </c>
      <c r="I1521" s="2">
        <f t="shared" si="212"/>
        <v>39.310634423396678</v>
      </c>
    </row>
    <row r="1522" spans="1:9" ht="13.5" x14ac:dyDescent="0.25">
      <c r="A1522" s="3">
        <f>TITRES_STAT!B1525</f>
        <v>44229</v>
      </c>
      <c r="B1522" s="6">
        <f>TITRES_STAT!D1525</f>
        <v>90.565100000000001</v>
      </c>
      <c r="C1522" s="2">
        <f t="shared" si="207"/>
        <v>-1.8444999999999965</v>
      </c>
      <c r="D1522" s="2">
        <f t="shared" si="208"/>
        <v>0</v>
      </c>
      <c r="E1522" s="2">
        <f t="shared" si="209"/>
        <v>1.8444999999999965</v>
      </c>
      <c r="F1522" s="2">
        <f t="shared" si="214"/>
        <v>0.58591270171822651</v>
      </c>
      <c r="G1522" s="2">
        <f t="shared" si="214"/>
        <v>1.0363059979410856</v>
      </c>
      <c r="H1522" s="2">
        <f t="shared" si="211"/>
        <v>0.56538580581633946</v>
      </c>
      <c r="I1522" s="2">
        <f t="shared" si="212"/>
        <v>36.117984698442704</v>
      </c>
    </row>
    <row r="1523" spans="1:9" ht="13.5" x14ac:dyDescent="0.25">
      <c r="A1523" s="3">
        <f>TITRES_STAT!B1526</f>
        <v>44230</v>
      </c>
      <c r="B1523" s="6">
        <f>TITRES_STAT!D1526</f>
        <v>91.015799999999999</v>
      </c>
      <c r="C1523" s="2">
        <f t="shared" si="207"/>
        <v>0.45069999999999766</v>
      </c>
      <c r="D1523" s="2">
        <f t="shared" si="208"/>
        <v>0.45069999999999766</v>
      </c>
      <c r="E1523" s="2">
        <f t="shared" si="209"/>
        <v>0</v>
      </c>
      <c r="F1523" s="2">
        <f t="shared" si="214"/>
        <v>0.57625465159549594</v>
      </c>
      <c r="G1523" s="2">
        <f t="shared" si="214"/>
        <v>0.9622841409452938</v>
      </c>
      <c r="H1523" s="2">
        <f t="shared" si="211"/>
        <v>0.5988404329613245</v>
      </c>
      <c r="I1523" s="2">
        <f t="shared" si="212"/>
        <v>37.45467156169989</v>
      </c>
    </row>
    <row r="1524" spans="1:9" ht="13.5" x14ac:dyDescent="0.25">
      <c r="A1524" s="3">
        <f>TITRES_STAT!B1527</f>
        <v>44231</v>
      </c>
      <c r="B1524" s="6">
        <f>TITRES_STAT!D1527</f>
        <v>91.015799999999999</v>
      </c>
      <c r="C1524" s="2">
        <f t="shared" si="207"/>
        <v>0</v>
      </c>
      <c r="D1524" s="2">
        <f t="shared" si="208"/>
        <v>0</v>
      </c>
      <c r="E1524" s="2">
        <f t="shared" si="209"/>
        <v>0</v>
      </c>
      <c r="F1524" s="2">
        <f t="shared" si="214"/>
        <v>0.53509360505296055</v>
      </c>
      <c r="G1524" s="2">
        <f t="shared" si="214"/>
        <v>0.89354955944920145</v>
      </c>
      <c r="H1524" s="2">
        <f t="shared" si="211"/>
        <v>0.5988404329613245</v>
      </c>
      <c r="I1524" s="2">
        <f t="shared" si="212"/>
        <v>37.45467156169989</v>
      </c>
    </row>
    <row r="1525" spans="1:9" ht="13.5" x14ac:dyDescent="0.25">
      <c r="A1525" s="3">
        <f>TITRES_STAT!B1528</f>
        <v>44232</v>
      </c>
      <c r="B1525" s="6">
        <f>TITRES_STAT!D1528</f>
        <v>93.745000000000005</v>
      </c>
      <c r="C1525" s="2">
        <f t="shared" si="207"/>
        <v>2.7292000000000058</v>
      </c>
      <c r="D1525" s="2">
        <f t="shared" si="208"/>
        <v>2.7292000000000058</v>
      </c>
      <c r="E1525" s="2">
        <f t="shared" si="209"/>
        <v>0</v>
      </c>
      <c r="F1525" s="2">
        <f t="shared" si="214"/>
        <v>0.69181549040632095</v>
      </c>
      <c r="G1525" s="2">
        <f t="shared" si="214"/>
        <v>0.8297245909171157</v>
      </c>
      <c r="H1525" s="2">
        <f t="shared" si="211"/>
        <v>0.83378930548706487</v>
      </c>
      <c r="I1525" s="2">
        <f t="shared" si="212"/>
        <v>45.468108194992752</v>
      </c>
    </row>
    <row r="1526" spans="1:9" ht="13.5" x14ac:dyDescent="0.25">
      <c r="A1526" s="3">
        <f>TITRES_STAT!B1529</f>
        <v>44235</v>
      </c>
      <c r="B1526" s="6">
        <f>TITRES_STAT!D1529</f>
        <v>94.312600000000003</v>
      </c>
      <c r="C1526" s="2">
        <f t="shared" si="207"/>
        <v>0.56759999999999877</v>
      </c>
      <c r="D1526" s="2">
        <f t="shared" si="208"/>
        <v>0.56759999999999877</v>
      </c>
      <c r="E1526" s="2">
        <f t="shared" si="209"/>
        <v>0</v>
      </c>
      <c r="F1526" s="2">
        <f t="shared" si="214"/>
        <v>0.68294295537729788</v>
      </c>
      <c r="G1526" s="2">
        <f t="shared" si="214"/>
        <v>0.7704585487087503</v>
      </c>
      <c r="H1526" s="2">
        <f t="shared" si="211"/>
        <v>0.88641102953802753</v>
      </c>
      <c r="I1526" s="2">
        <f t="shared" si="212"/>
        <v>46.98928365336716</v>
      </c>
    </row>
    <row r="1527" spans="1:9" ht="13.5" x14ac:dyDescent="0.25">
      <c r="A1527" s="3">
        <f>TITRES_STAT!B1530</f>
        <v>44236</v>
      </c>
      <c r="B1527" s="6">
        <f>TITRES_STAT!D1530</f>
        <v>94.312600000000003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0.6341613157074909</v>
      </c>
      <c r="G1527" s="2">
        <f t="shared" si="214"/>
        <v>0.71542579522955385</v>
      </c>
      <c r="H1527" s="2">
        <f t="shared" si="211"/>
        <v>0.88641102953802753</v>
      </c>
      <c r="I1527" s="2">
        <f t="shared" si="212"/>
        <v>46.98928365336716</v>
      </c>
    </row>
    <row r="1528" spans="1:9" ht="13.5" x14ac:dyDescent="0.25">
      <c r="A1528" s="3">
        <f>TITRES_STAT!B1531</f>
        <v>44237</v>
      </c>
      <c r="B1528" s="6">
        <f>TITRES_STAT!D1531</f>
        <v>94.312600000000003</v>
      </c>
      <c r="C1528" s="2">
        <f t="shared" si="207"/>
        <v>0</v>
      </c>
      <c r="D1528" s="2">
        <f t="shared" si="208"/>
        <v>0</v>
      </c>
      <c r="E1528" s="2">
        <f t="shared" si="209"/>
        <v>0</v>
      </c>
      <c r="F1528" s="2">
        <f t="shared" si="214"/>
        <v>0.58886407887124148</v>
      </c>
      <c r="G1528" s="2">
        <f t="shared" si="214"/>
        <v>0.66432395271315714</v>
      </c>
      <c r="H1528" s="2">
        <f t="shared" si="211"/>
        <v>0.88641102953802742</v>
      </c>
      <c r="I1528" s="2">
        <f t="shared" si="212"/>
        <v>46.98928365336716</v>
      </c>
    </row>
    <row r="1529" spans="1:9" ht="13.5" x14ac:dyDescent="0.25">
      <c r="A1529" s="3">
        <f>TITRES_STAT!B1532</f>
        <v>44238</v>
      </c>
      <c r="B1529" s="6">
        <f>TITRES_STAT!D1532</f>
        <v>91.808700000000002</v>
      </c>
      <c r="C1529" s="2">
        <f t="shared" si="207"/>
        <v>-2.5039000000000016</v>
      </c>
      <c r="D1529" s="2">
        <f t="shared" si="208"/>
        <v>0</v>
      </c>
      <c r="E1529" s="2">
        <f t="shared" si="209"/>
        <v>2.5039000000000016</v>
      </c>
      <c r="F1529" s="2">
        <f t="shared" si="214"/>
        <v>0.54680235895186713</v>
      </c>
      <c r="G1529" s="2">
        <f t="shared" si="214"/>
        <v>0.79572224180507456</v>
      </c>
      <c r="H1529" s="2">
        <f t="shared" si="211"/>
        <v>0.68717742225158951</v>
      </c>
      <c r="I1529" s="2">
        <f t="shared" si="212"/>
        <v>40.7294107417897</v>
      </c>
    </row>
    <row r="1530" spans="1:9" ht="13.5" x14ac:dyDescent="0.25">
      <c r="A1530" s="3">
        <f>TITRES_STAT!B1533</f>
        <v>44239</v>
      </c>
      <c r="B1530" s="6">
        <f>TITRES_STAT!D1533</f>
        <v>91.808700000000002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0.5077450475981623</v>
      </c>
      <c r="G1530" s="2">
        <f t="shared" si="214"/>
        <v>0.73888493881899786</v>
      </c>
      <c r="H1530" s="2">
        <f t="shared" si="211"/>
        <v>0.6871774222515894</v>
      </c>
      <c r="I1530" s="2">
        <f t="shared" si="212"/>
        <v>40.7294107417897</v>
      </c>
    </row>
    <row r="1531" spans="1:9" ht="13.5" x14ac:dyDescent="0.25">
      <c r="A1531" s="3">
        <f>TITRES_STAT!B1534</f>
        <v>44242</v>
      </c>
      <c r="B1531" s="6">
        <f>TITRES_STAT!D1534</f>
        <v>91.808700000000002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0.47147754419829357</v>
      </c>
      <c r="G1531" s="2">
        <f t="shared" si="214"/>
        <v>0.68610744318906947</v>
      </c>
      <c r="H1531" s="2">
        <f t="shared" si="211"/>
        <v>0.6871774222515894</v>
      </c>
      <c r="I1531" s="2">
        <f t="shared" si="212"/>
        <v>40.7294107417897</v>
      </c>
    </row>
    <row r="1532" spans="1:9" ht="13.5" x14ac:dyDescent="0.25">
      <c r="A1532" s="3">
        <f>TITRES_STAT!B1535</f>
        <v>44243</v>
      </c>
      <c r="B1532" s="6">
        <f>TITRES_STAT!D1535</f>
        <v>91.808700000000002</v>
      </c>
      <c r="C1532" s="2">
        <f t="shared" si="207"/>
        <v>0</v>
      </c>
      <c r="D1532" s="2">
        <f t="shared" si="208"/>
        <v>0</v>
      </c>
      <c r="E1532" s="2">
        <f t="shared" si="209"/>
        <v>0</v>
      </c>
      <c r="F1532" s="2">
        <f t="shared" si="214"/>
        <v>0.43780057675555828</v>
      </c>
      <c r="G1532" s="2">
        <f t="shared" si="214"/>
        <v>0.6370997686755645</v>
      </c>
      <c r="H1532" s="2">
        <f t="shared" si="211"/>
        <v>0.68717742225158929</v>
      </c>
      <c r="I1532" s="2">
        <f t="shared" si="212"/>
        <v>40.7294107417897</v>
      </c>
    </row>
    <row r="1533" spans="1:9" ht="13.5" x14ac:dyDescent="0.25">
      <c r="A1533" s="3">
        <f>TITRES_STAT!B1536</f>
        <v>44244</v>
      </c>
      <c r="B1533" s="6">
        <f>TITRES_STAT!D1536</f>
        <v>91.816999999999993</v>
      </c>
      <c r="C1533" s="2">
        <f t="shared" si="207"/>
        <v>8.2999999999913143E-3</v>
      </c>
      <c r="D1533" s="2">
        <f t="shared" si="208"/>
        <v>8.2999999999913143E-3</v>
      </c>
      <c r="E1533" s="2">
        <f t="shared" si="209"/>
        <v>0</v>
      </c>
      <c r="F1533" s="2">
        <f t="shared" ref="F1533:G1548" si="215">((F1532*13)+D1533)/14</f>
        <v>0.40712196413016066</v>
      </c>
      <c r="G1533" s="2">
        <f t="shared" si="215"/>
        <v>0.59159264234159559</v>
      </c>
      <c r="H1533" s="2">
        <f t="shared" si="211"/>
        <v>0.68817955970297817</v>
      </c>
      <c r="I1533" s="2">
        <f t="shared" si="212"/>
        <v>40.764594959558558</v>
      </c>
    </row>
    <row r="1534" spans="1:9" ht="13.5" x14ac:dyDescent="0.25">
      <c r="A1534" s="3">
        <f>TITRES_STAT!B1537</f>
        <v>44245</v>
      </c>
      <c r="B1534" s="6">
        <f>TITRES_STAT!D1537</f>
        <v>92.635000000000005</v>
      </c>
      <c r="C1534" s="2">
        <f t="shared" si="207"/>
        <v>0.81800000000001205</v>
      </c>
      <c r="D1534" s="2">
        <f t="shared" si="208"/>
        <v>0.81800000000001205</v>
      </c>
      <c r="E1534" s="2">
        <f t="shared" si="209"/>
        <v>0</v>
      </c>
      <c r="F1534" s="2">
        <f t="shared" si="215"/>
        <v>0.4364703952637215</v>
      </c>
      <c r="G1534" s="2">
        <f t="shared" si="215"/>
        <v>0.5493360250314816</v>
      </c>
      <c r="H1534" s="2">
        <f t="shared" si="211"/>
        <v>0.79454172924251243</v>
      </c>
      <c r="I1534" s="2">
        <f t="shared" si="212"/>
        <v>44.275466894709297</v>
      </c>
    </row>
    <row r="1535" spans="1:9" ht="13.5" x14ac:dyDescent="0.25">
      <c r="A1535" s="3">
        <f>TITRES_STAT!B1538</f>
        <v>44246</v>
      </c>
      <c r="B1535" s="6">
        <f>TITRES_STAT!D1538</f>
        <v>91.808700000000002</v>
      </c>
      <c r="C1535" s="2">
        <f t="shared" si="207"/>
        <v>-0.82630000000000337</v>
      </c>
      <c r="D1535" s="2">
        <f t="shared" si="208"/>
        <v>0</v>
      </c>
      <c r="E1535" s="2">
        <f t="shared" si="209"/>
        <v>0.82630000000000337</v>
      </c>
      <c r="F1535" s="2">
        <f t="shared" si="215"/>
        <v>0.40529393845916994</v>
      </c>
      <c r="G1535" s="2">
        <f t="shared" si="215"/>
        <v>0.56911916610066171</v>
      </c>
      <c r="H1535" s="2">
        <f t="shared" si="211"/>
        <v>0.71214248719833917</v>
      </c>
      <c r="I1535" s="2">
        <f t="shared" si="212"/>
        <v>41.593646120169119</v>
      </c>
    </row>
    <row r="1536" spans="1:9" ht="13.5" x14ac:dyDescent="0.25">
      <c r="A1536" s="3">
        <f>TITRES_STAT!B1539</f>
        <v>44249</v>
      </c>
      <c r="B1536" s="6">
        <f>TITRES_STAT!D1539</f>
        <v>91.808700000000002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0.37634437142637206</v>
      </c>
      <c r="G1536" s="2">
        <f t="shared" si="215"/>
        <v>0.52846779709347158</v>
      </c>
      <c r="H1536" s="2">
        <f t="shared" si="211"/>
        <v>0.71214248719833917</v>
      </c>
      <c r="I1536" s="2">
        <f t="shared" si="212"/>
        <v>41.593646120169119</v>
      </c>
    </row>
    <row r="1537" spans="1:9" ht="13.5" x14ac:dyDescent="0.25">
      <c r="A1537" s="3">
        <f>TITRES_STAT!B1540</f>
        <v>44250</v>
      </c>
      <c r="B1537" s="6">
        <f>TITRES_STAT!D1540</f>
        <v>94.312600000000003</v>
      </c>
      <c r="C1537" s="2">
        <f t="shared" si="207"/>
        <v>2.5039000000000016</v>
      </c>
      <c r="D1537" s="2">
        <f t="shared" si="208"/>
        <v>2.5039000000000016</v>
      </c>
      <c r="E1537" s="2">
        <f t="shared" si="209"/>
        <v>0</v>
      </c>
      <c r="F1537" s="2">
        <f t="shared" si="215"/>
        <v>0.52831263061020273</v>
      </c>
      <c r="G1537" s="2">
        <f t="shared" si="215"/>
        <v>0.49072009730108074</v>
      </c>
      <c r="H1537" s="2">
        <f t="shared" si="211"/>
        <v>1.0766068753162501</v>
      </c>
      <c r="I1537" s="2">
        <f t="shared" si="212"/>
        <v>51.844520410358932</v>
      </c>
    </row>
    <row r="1538" spans="1:9" ht="13.5" x14ac:dyDescent="0.25">
      <c r="A1538" s="3">
        <f>TITRES_STAT!B1541</f>
        <v>44251</v>
      </c>
      <c r="B1538" s="6">
        <f>TITRES_STAT!D1541</f>
        <v>91.808700000000002</v>
      </c>
      <c r="C1538" s="2">
        <f t="shared" si="207"/>
        <v>-2.5039000000000016</v>
      </c>
      <c r="D1538" s="2">
        <f t="shared" si="208"/>
        <v>0</v>
      </c>
      <c r="E1538" s="2">
        <f t="shared" si="209"/>
        <v>2.5039000000000016</v>
      </c>
      <c r="F1538" s="2">
        <f t="shared" si="215"/>
        <v>0.49057601413804536</v>
      </c>
      <c r="G1538" s="2">
        <f t="shared" si="215"/>
        <v>0.63451866177957505</v>
      </c>
      <c r="H1538" s="2">
        <f t="shared" si="211"/>
        <v>0.77314670739891678</v>
      </c>
      <c r="I1538" s="2">
        <f t="shared" si="212"/>
        <v>43.603087334666711</v>
      </c>
    </row>
    <row r="1539" spans="1:9" ht="13.5" x14ac:dyDescent="0.25">
      <c r="A1539" s="3">
        <f>TITRES_STAT!B1542</f>
        <v>44252</v>
      </c>
      <c r="B1539" s="6">
        <f>TITRES_STAT!D1542</f>
        <v>91.808700000000002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0.45553487027104211</v>
      </c>
      <c r="G1539" s="2">
        <f t="shared" si="215"/>
        <v>0.58919590022389112</v>
      </c>
      <c r="H1539" s="2">
        <f t="shared" si="211"/>
        <v>0.77314670739891678</v>
      </c>
      <c r="I1539" s="2">
        <f t="shared" si="212"/>
        <v>43.603087334666711</v>
      </c>
    </row>
    <row r="1540" spans="1:9" ht="13.5" x14ac:dyDescent="0.25">
      <c r="A1540" s="3">
        <f>TITRES_STAT!B1543</f>
        <v>44253</v>
      </c>
      <c r="B1540" s="6">
        <f>TITRES_STAT!D1543</f>
        <v>90.974100000000007</v>
      </c>
      <c r="C1540" s="2">
        <f t="shared" si="216"/>
        <v>-0.83459999999999468</v>
      </c>
      <c r="D1540" s="2">
        <f t="shared" si="217"/>
        <v>0</v>
      </c>
      <c r="E1540" s="2">
        <f t="shared" si="218"/>
        <v>0.83459999999999468</v>
      </c>
      <c r="F1540" s="2">
        <f t="shared" si="215"/>
        <v>0.422996665251682</v>
      </c>
      <c r="G1540" s="2">
        <f t="shared" si="215"/>
        <v>0.6067247644936129</v>
      </c>
      <c r="H1540" s="2">
        <f t="shared" si="211"/>
        <v>0.6971804844734254</v>
      </c>
      <c r="I1540" s="2">
        <f t="shared" si="212"/>
        <v>41.078747419708613</v>
      </c>
    </row>
    <row r="1541" spans="1:9" ht="13.5" x14ac:dyDescent="0.25">
      <c r="A1541" s="3">
        <f>TITRES_STAT!B1544</f>
        <v>44256</v>
      </c>
      <c r="B1541" s="6">
        <f>TITRES_STAT!D1544</f>
        <v>93.703299999999999</v>
      </c>
      <c r="C1541" s="2">
        <f t="shared" si="216"/>
        <v>2.7291999999999916</v>
      </c>
      <c r="D1541" s="2">
        <f t="shared" si="217"/>
        <v>2.7291999999999916</v>
      </c>
      <c r="E1541" s="2">
        <f t="shared" si="218"/>
        <v>0</v>
      </c>
      <c r="F1541" s="2">
        <f t="shared" si="215"/>
        <v>0.58772547487656124</v>
      </c>
      <c r="G1541" s="2">
        <f t="shared" si="215"/>
        <v>0.56338728131549776</v>
      </c>
      <c r="H1541" s="2">
        <f t="shared" si="211"/>
        <v>1.0431997568426363</v>
      </c>
      <c r="I1541" s="2">
        <f t="shared" si="212"/>
        <v>51.05715940641538</v>
      </c>
    </row>
    <row r="1542" spans="1:9" ht="13.5" x14ac:dyDescent="0.25">
      <c r="A1542" s="3">
        <f>TITRES_STAT!B1545</f>
        <v>44257</v>
      </c>
      <c r="B1542" s="6">
        <f>TITRES_STAT!D1545</f>
        <v>94.304199999999994</v>
      </c>
      <c r="C1542" s="2">
        <f t="shared" si="216"/>
        <v>0.60089999999999577</v>
      </c>
      <c r="D1542" s="2">
        <f t="shared" si="217"/>
        <v>0.60089999999999577</v>
      </c>
      <c r="E1542" s="2">
        <f t="shared" si="218"/>
        <v>0</v>
      </c>
      <c r="F1542" s="2">
        <f t="shared" si="215"/>
        <v>0.58866651238537793</v>
      </c>
      <c r="G1542" s="2">
        <f t="shared" si="215"/>
        <v>0.5231453326501051</v>
      </c>
      <c r="H1542" s="2">
        <f t="shared" si="211"/>
        <v>1.1252446990272498</v>
      </c>
      <c r="I1542" s="2">
        <f t="shared" si="212"/>
        <v>52.946594787051481</v>
      </c>
    </row>
    <row r="1543" spans="1:9" ht="13.5" x14ac:dyDescent="0.25">
      <c r="A1543" s="3">
        <f>TITRES_STAT!B1546</f>
        <v>44258</v>
      </c>
      <c r="B1543" s="6">
        <f>TITRES_STAT!D1546</f>
        <v>94.312600000000003</v>
      </c>
      <c r="C1543" s="2">
        <f t="shared" si="216"/>
        <v>8.4000000000088448E-3</v>
      </c>
      <c r="D1543" s="2">
        <f t="shared" si="217"/>
        <v>8.4000000000088448E-3</v>
      </c>
      <c r="E1543" s="2">
        <f t="shared" si="218"/>
        <v>0</v>
      </c>
      <c r="F1543" s="2">
        <f t="shared" si="215"/>
        <v>0.54721890435785159</v>
      </c>
      <c r="G1543" s="2">
        <f t="shared" si="215"/>
        <v>0.48577780888938327</v>
      </c>
      <c r="H1543" s="2">
        <f t="shared" si="211"/>
        <v>1.1264798316105442</v>
      </c>
      <c r="I1543" s="2">
        <f t="shared" si="212"/>
        <v>52.973925022245602</v>
      </c>
    </row>
    <row r="1544" spans="1:9" ht="13.5" x14ac:dyDescent="0.25">
      <c r="A1544" s="3">
        <f>TITRES_STAT!B1547</f>
        <v>44259</v>
      </c>
      <c r="B1544" s="6">
        <f>TITRES_STAT!D1547</f>
        <v>95.981800000000007</v>
      </c>
      <c r="C1544" s="2">
        <f t="shared" si="216"/>
        <v>1.6692000000000036</v>
      </c>
      <c r="D1544" s="2">
        <f t="shared" si="217"/>
        <v>1.6692000000000036</v>
      </c>
      <c r="E1544" s="2">
        <f t="shared" si="218"/>
        <v>0</v>
      </c>
      <c r="F1544" s="2">
        <f t="shared" si="215"/>
        <v>0.62736041118943386</v>
      </c>
      <c r="G1544" s="2">
        <f t="shared" si="215"/>
        <v>0.45107939396871305</v>
      </c>
      <c r="H1544" s="2">
        <f t="shared" si="211"/>
        <v>1.3907982044352656</v>
      </c>
      <c r="I1544" s="2">
        <f t="shared" si="212"/>
        <v>58.172965073134989</v>
      </c>
    </row>
    <row r="1545" spans="1:9" ht="13.5" x14ac:dyDescent="0.25">
      <c r="A1545" s="3">
        <f>TITRES_STAT!B1548</f>
        <v>44260</v>
      </c>
      <c r="B1545" s="6">
        <f>TITRES_STAT!D1548</f>
        <v>98.485699999999994</v>
      </c>
      <c r="C1545" s="2">
        <f t="shared" si="216"/>
        <v>2.5038999999999874</v>
      </c>
      <c r="D1545" s="2">
        <f t="shared" si="217"/>
        <v>2.5038999999999874</v>
      </c>
      <c r="E1545" s="2">
        <f t="shared" si="218"/>
        <v>0</v>
      </c>
      <c r="F1545" s="2">
        <f t="shared" si="215"/>
        <v>0.76139895324733053</v>
      </c>
      <c r="G1545" s="2">
        <f t="shared" si="215"/>
        <v>0.41885943725666214</v>
      </c>
      <c r="H1545" s="2">
        <f t="shared" si="211"/>
        <v>1.8177910905724022</v>
      </c>
      <c r="I1545" s="2">
        <f t="shared" si="212"/>
        <v>64.51120867882149</v>
      </c>
    </row>
    <row r="1546" spans="1:9" ht="13.5" x14ac:dyDescent="0.25">
      <c r="A1546" s="3">
        <f>TITRES_STAT!B1549</f>
        <v>44263</v>
      </c>
      <c r="B1546" s="6">
        <f>TITRES_STAT!D1549</f>
        <v>100.1549</v>
      </c>
      <c r="C1546" s="2">
        <f t="shared" si="216"/>
        <v>1.6692000000000036</v>
      </c>
      <c r="D1546" s="2">
        <f t="shared" si="217"/>
        <v>1.6692000000000036</v>
      </c>
      <c r="E1546" s="2">
        <f t="shared" si="218"/>
        <v>0</v>
      </c>
      <c r="F1546" s="2">
        <f t="shared" si="215"/>
        <v>0.82624188515823582</v>
      </c>
      <c r="G1546" s="2">
        <f t="shared" si="215"/>
        <v>0.38894090602404346</v>
      </c>
      <c r="H1546" s="2">
        <f t="shared" si="211"/>
        <v>2.1243378424874635</v>
      </c>
      <c r="I1546" s="2">
        <f t="shared" si="212"/>
        <v>67.993218070045742</v>
      </c>
    </row>
    <row r="1547" spans="1:9" ht="13.5" x14ac:dyDescent="0.25">
      <c r="A1547" s="3">
        <f>TITRES_STAT!B1550</f>
        <v>44264</v>
      </c>
      <c r="B1547" s="6">
        <f>TITRES_STAT!D1550</f>
        <v>100.1549</v>
      </c>
      <c r="C1547" s="2">
        <f t="shared" si="216"/>
        <v>0</v>
      </c>
      <c r="D1547" s="2">
        <f t="shared" si="217"/>
        <v>0</v>
      </c>
      <c r="E1547" s="2">
        <f t="shared" si="218"/>
        <v>0</v>
      </c>
      <c r="F1547" s="2">
        <f t="shared" si="215"/>
        <v>0.76722460764693323</v>
      </c>
      <c r="G1547" s="2">
        <f t="shared" si="215"/>
        <v>0.36115941273661178</v>
      </c>
      <c r="H1547" s="2">
        <f t="shared" si="211"/>
        <v>2.1243378424874635</v>
      </c>
      <c r="I1547" s="2">
        <f t="shared" si="212"/>
        <v>67.993218070045742</v>
      </c>
    </row>
    <row r="1548" spans="1:9" ht="13.5" x14ac:dyDescent="0.25">
      <c r="A1548" s="3">
        <f>TITRES_STAT!B1551</f>
        <v>44265</v>
      </c>
      <c r="B1548" s="6">
        <f>TITRES_STAT!D1551</f>
        <v>102.65049999999999</v>
      </c>
      <c r="C1548" s="2">
        <f t="shared" si="216"/>
        <v>2.495599999999996</v>
      </c>
      <c r="D1548" s="2">
        <f t="shared" si="217"/>
        <v>2.495599999999996</v>
      </c>
      <c r="E1548" s="2">
        <f t="shared" si="218"/>
        <v>0</v>
      </c>
      <c r="F1548" s="2">
        <f t="shared" si="215"/>
        <v>0.8906799928150092</v>
      </c>
      <c r="G1548" s="2">
        <f t="shared" si="215"/>
        <v>0.33536231182685378</v>
      </c>
      <c r="H1548" s="2">
        <f t="shared" si="211"/>
        <v>2.655873845701731</v>
      </c>
      <c r="I1548" s="2">
        <f t="shared" si="212"/>
        <v>72.646758553342423</v>
      </c>
    </row>
    <row r="1549" spans="1:9" ht="13.5" x14ac:dyDescent="0.25">
      <c r="A1549" s="3">
        <f>TITRES_STAT!B1552</f>
        <v>44266</v>
      </c>
      <c r="B1549" s="6">
        <f>TITRES_STAT!D1552</f>
        <v>99.578999999999994</v>
      </c>
      <c r="C1549" s="2">
        <f t="shared" si="216"/>
        <v>-3.0715000000000003</v>
      </c>
      <c r="D1549" s="2">
        <f t="shared" si="217"/>
        <v>0</v>
      </c>
      <c r="E1549" s="2">
        <f t="shared" si="218"/>
        <v>3.0715000000000003</v>
      </c>
      <c r="F1549" s="2">
        <f t="shared" ref="F1549:G1564" si="219">((F1548*13)+D1549)/14</f>
        <v>0.82705999332822278</v>
      </c>
      <c r="G1549" s="2">
        <f t="shared" si="219"/>
        <v>0.53080071812493568</v>
      </c>
      <c r="H1549" s="2">
        <f t="shared" si="211"/>
        <v>1.558136538039792</v>
      </c>
      <c r="I1549" s="2">
        <f t="shared" si="212"/>
        <v>60.909045114289952</v>
      </c>
    </row>
    <row r="1550" spans="1:9" ht="13.5" x14ac:dyDescent="0.25">
      <c r="A1550" s="3">
        <f>TITRES_STAT!B1553</f>
        <v>44267</v>
      </c>
      <c r="B1550" s="6">
        <f>TITRES_STAT!D1553</f>
        <v>100.1549</v>
      </c>
      <c r="C1550" s="2">
        <f t="shared" si="216"/>
        <v>0.5759000000000043</v>
      </c>
      <c r="D1550" s="2">
        <f t="shared" si="217"/>
        <v>0.5759000000000043</v>
      </c>
      <c r="E1550" s="2">
        <f t="shared" si="218"/>
        <v>0</v>
      </c>
      <c r="F1550" s="2">
        <f t="shared" si="219"/>
        <v>0.80911999380477861</v>
      </c>
      <c r="G1550" s="2">
        <f t="shared" si="219"/>
        <v>0.49288638111601168</v>
      </c>
      <c r="H1550" s="2">
        <f t="shared" si="211"/>
        <v>1.6415953550445825</v>
      </c>
      <c r="I1550" s="2">
        <f t="shared" si="212"/>
        <v>62.14408849219366</v>
      </c>
    </row>
    <row r="1551" spans="1:9" ht="13.5" x14ac:dyDescent="0.25">
      <c r="A1551" s="3">
        <f>TITRES_STAT!B1554</f>
        <v>44270</v>
      </c>
      <c r="B1551" s="6">
        <f>TITRES_STAT!D1554</f>
        <v>100.0715</v>
      </c>
      <c r="C1551" s="2">
        <f t="shared" si="216"/>
        <v>-8.3399999999997476E-2</v>
      </c>
      <c r="D1551" s="2">
        <f t="shared" si="217"/>
        <v>0</v>
      </c>
      <c r="E1551" s="2">
        <f t="shared" si="218"/>
        <v>8.3399999999997476E-2</v>
      </c>
      <c r="F1551" s="2">
        <f t="shared" si="219"/>
        <v>0.75132570853300873</v>
      </c>
      <c r="G1551" s="2">
        <f t="shared" si="219"/>
        <v>0.46363735389343924</v>
      </c>
      <c r="H1551" s="2">
        <f t="shared" si="211"/>
        <v>1.6205029690202459</v>
      </c>
      <c r="I1551" s="2">
        <f t="shared" si="212"/>
        <v>61.839386872594147</v>
      </c>
    </row>
    <row r="1552" spans="1:9" ht="13.5" x14ac:dyDescent="0.25">
      <c r="A1552" s="3">
        <f>TITRES_STAT!B1555</f>
        <v>44271</v>
      </c>
      <c r="B1552" s="6">
        <f>TITRES_STAT!D1555</f>
        <v>100.0715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0.69765958649493676</v>
      </c>
      <c r="G1552" s="2">
        <f t="shared" si="219"/>
        <v>0.43052040004390785</v>
      </c>
      <c r="H1552" s="2">
        <f t="shared" si="211"/>
        <v>1.6205029690202462</v>
      </c>
      <c r="I1552" s="2">
        <f t="shared" si="212"/>
        <v>61.839386872594154</v>
      </c>
    </row>
    <row r="1553" spans="1:9" ht="13.5" x14ac:dyDescent="0.25">
      <c r="A1553" s="3">
        <f>TITRES_STAT!B1556</f>
        <v>44272</v>
      </c>
      <c r="B1553" s="6">
        <f>TITRES_STAT!D1556</f>
        <v>99.320300000000003</v>
      </c>
      <c r="C1553" s="2">
        <f t="shared" si="216"/>
        <v>-0.7511999999999972</v>
      </c>
      <c r="D1553" s="2">
        <f t="shared" si="217"/>
        <v>0</v>
      </c>
      <c r="E1553" s="2">
        <f t="shared" si="218"/>
        <v>0.7511999999999972</v>
      </c>
      <c r="F1553" s="2">
        <f t="shared" si="219"/>
        <v>0.64782675888815555</v>
      </c>
      <c r="G1553" s="2">
        <f t="shared" si="219"/>
        <v>0.45342608575505711</v>
      </c>
      <c r="H1553" s="2">
        <f t="shared" ref="H1553:H1616" si="220">F1553/G1553</f>
        <v>1.4287372942149485</v>
      </c>
      <c r="I1553" s="2">
        <f t="shared" ref="I1553:I1616" si="221">IF(G1553=0,100,100-(100/(1+H1553)))</f>
        <v>58.826341474563037</v>
      </c>
    </row>
    <row r="1554" spans="1:9" ht="13.5" x14ac:dyDescent="0.25">
      <c r="A1554" s="3">
        <f>TITRES_STAT!B1557</f>
        <v>44273</v>
      </c>
      <c r="B1554" s="6">
        <f>TITRES_STAT!D1557</f>
        <v>99.320300000000003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0.60155341896757297</v>
      </c>
      <c r="G1554" s="2">
        <f t="shared" si="219"/>
        <v>0.42103850820112448</v>
      </c>
      <c r="H1554" s="2">
        <f t="shared" si="220"/>
        <v>1.4287372942149483</v>
      </c>
      <c r="I1554" s="2">
        <f t="shared" si="221"/>
        <v>58.826341474563037</v>
      </c>
    </row>
    <row r="1555" spans="1:9" ht="13.5" x14ac:dyDescent="0.25">
      <c r="A1555" s="3">
        <f>TITRES_STAT!B1558</f>
        <v>44274</v>
      </c>
      <c r="B1555" s="6">
        <f>TITRES_STAT!D1558</f>
        <v>98.4773</v>
      </c>
      <c r="C1555" s="2">
        <f t="shared" si="216"/>
        <v>-0.84300000000000352</v>
      </c>
      <c r="D1555" s="2">
        <f t="shared" si="217"/>
        <v>0</v>
      </c>
      <c r="E1555" s="2">
        <f t="shared" si="218"/>
        <v>0.84300000000000352</v>
      </c>
      <c r="F1555" s="2">
        <f t="shared" si="219"/>
        <v>0.55858531761274632</v>
      </c>
      <c r="G1555" s="2">
        <f t="shared" si="219"/>
        <v>0.45117861475818727</v>
      </c>
      <c r="H1555" s="2">
        <f t="shared" si="220"/>
        <v>1.2380580535984058</v>
      </c>
      <c r="I1555" s="2">
        <f t="shared" si="221"/>
        <v>55.318406580554289</v>
      </c>
    </row>
    <row r="1556" spans="1:9" ht="13.5" x14ac:dyDescent="0.25">
      <c r="A1556" s="3">
        <f>TITRES_STAT!B1559</f>
        <v>44277</v>
      </c>
      <c r="B1556" s="6">
        <f>TITRES_STAT!D1559</f>
        <v>95.898300000000006</v>
      </c>
      <c r="C1556" s="2">
        <f t="shared" si="216"/>
        <v>-2.5789999999999935</v>
      </c>
      <c r="D1556" s="2">
        <f t="shared" si="217"/>
        <v>0</v>
      </c>
      <c r="E1556" s="2">
        <f t="shared" si="218"/>
        <v>2.5789999999999935</v>
      </c>
      <c r="F1556" s="2">
        <f t="shared" si="219"/>
        <v>0.51868636635469301</v>
      </c>
      <c r="G1556" s="2">
        <f t="shared" si="219"/>
        <v>0.60316585656117339</v>
      </c>
      <c r="H1556" s="2">
        <f t="shared" si="220"/>
        <v>0.85993986680857093</v>
      </c>
      <c r="I1556" s="2">
        <f t="shared" si="221"/>
        <v>46.234820929136944</v>
      </c>
    </row>
    <row r="1557" spans="1:9" ht="13.5" x14ac:dyDescent="0.25">
      <c r="A1557" s="3">
        <f>TITRES_STAT!B1560</f>
        <v>44278</v>
      </c>
      <c r="B1557" s="6">
        <f>TITRES_STAT!D1560</f>
        <v>95.981800000000007</v>
      </c>
      <c r="C1557" s="2">
        <f t="shared" si="216"/>
        <v>8.3500000000000796E-2</v>
      </c>
      <c r="D1557" s="2">
        <f t="shared" si="217"/>
        <v>8.3500000000000796E-2</v>
      </c>
      <c r="E1557" s="2">
        <f t="shared" si="218"/>
        <v>0</v>
      </c>
      <c r="F1557" s="2">
        <f t="shared" si="219"/>
        <v>0.48760162590078643</v>
      </c>
      <c r="G1557" s="2">
        <f t="shared" si="219"/>
        <v>0.56008258109251818</v>
      </c>
      <c r="H1557" s="2">
        <f t="shared" si="220"/>
        <v>0.87058880665356941</v>
      </c>
      <c r="I1557" s="2">
        <f t="shared" si="221"/>
        <v>46.540896831892638</v>
      </c>
    </row>
    <row r="1558" spans="1:9" ht="13.5" x14ac:dyDescent="0.25">
      <c r="A1558" s="3">
        <f>TITRES_STAT!B1561</f>
        <v>44279</v>
      </c>
      <c r="B1558" s="6">
        <f>TITRES_STAT!D1561</f>
        <v>95.973500000000001</v>
      </c>
      <c r="C1558" s="2">
        <f t="shared" si="216"/>
        <v>-8.3000000000055252E-3</v>
      </c>
      <c r="D1558" s="2">
        <f t="shared" si="217"/>
        <v>0</v>
      </c>
      <c r="E1558" s="2">
        <f t="shared" si="218"/>
        <v>8.3000000000055252E-3</v>
      </c>
      <c r="F1558" s="2">
        <f t="shared" si="219"/>
        <v>0.45277293833644455</v>
      </c>
      <c r="G1558" s="2">
        <f t="shared" si="219"/>
        <v>0.52066953958591011</v>
      </c>
      <c r="H1558" s="2">
        <f t="shared" si="220"/>
        <v>0.8695975161069267</v>
      </c>
      <c r="I1558" s="2">
        <f t="shared" si="221"/>
        <v>46.512551959188222</v>
      </c>
    </row>
    <row r="1559" spans="1:9" ht="13.5" x14ac:dyDescent="0.25">
      <c r="A1559" s="3">
        <f>TITRES_STAT!B1562</f>
        <v>44280</v>
      </c>
      <c r="B1559" s="6">
        <f>TITRES_STAT!D1562</f>
        <v>95.973500000000001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0.42043201416955567</v>
      </c>
      <c r="G1559" s="2">
        <f t="shared" si="219"/>
        <v>0.48347885818691655</v>
      </c>
      <c r="H1559" s="2">
        <f t="shared" si="220"/>
        <v>0.86959751610692659</v>
      </c>
      <c r="I1559" s="2">
        <f t="shared" si="221"/>
        <v>46.512551959188222</v>
      </c>
    </row>
    <row r="1560" spans="1:9" ht="13.5" x14ac:dyDescent="0.25">
      <c r="A1560" s="3">
        <f>TITRES_STAT!B1563</f>
        <v>44281</v>
      </c>
      <c r="B1560" s="6">
        <f>TITRES_STAT!D1563</f>
        <v>95.965100000000007</v>
      </c>
      <c r="C1560" s="2">
        <f t="shared" si="216"/>
        <v>-8.399999999994634E-3</v>
      </c>
      <c r="D1560" s="2">
        <f t="shared" si="217"/>
        <v>0</v>
      </c>
      <c r="E1560" s="2">
        <f t="shared" si="218"/>
        <v>8.399999999994634E-3</v>
      </c>
      <c r="F1560" s="2">
        <f t="shared" si="219"/>
        <v>0.39040115601458741</v>
      </c>
      <c r="G1560" s="2">
        <f t="shared" si="219"/>
        <v>0.44954465403070781</v>
      </c>
      <c r="H1560" s="2">
        <f t="shared" si="220"/>
        <v>0.86843687832603966</v>
      </c>
      <c r="I1560" s="2">
        <f t="shared" si="221"/>
        <v>46.479326564357109</v>
      </c>
    </row>
    <row r="1561" spans="1:9" ht="13.5" x14ac:dyDescent="0.25">
      <c r="A1561" s="3">
        <f>TITRES_STAT!B1564</f>
        <v>44284</v>
      </c>
      <c r="B1561" s="6">
        <f>TITRES_STAT!D1564</f>
        <v>95.965100000000007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0.36251535915640259</v>
      </c>
      <c r="G1561" s="2">
        <f t="shared" si="219"/>
        <v>0.41743432159994293</v>
      </c>
      <c r="H1561" s="2">
        <f t="shared" si="220"/>
        <v>0.86843687832603977</v>
      </c>
      <c r="I1561" s="2">
        <f t="shared" si="221"/>
        <v>46.479326564357116</v>
      </c>
    </row>
    <row r="1562" spans="1:9" ht="13.5" x14ac:dyDescent="0.25">
      <c r="A1562" s="3">
        <f>TITRES_STAT!B1565</f>
        <v>44285</v>
      </c>
      <c r="B1562" s="6">
        <f>TITRES_STAT!D1565</f>
        <v>95.965100000000007</v>
      </c>
      <c r="C1562" s="2">
        <f t="shared" si="216"/>
        <v>0</v>
      </c>
      <c r="D1562" s="2">
        <f t="shared" si="217"/>
        <v>0</v>
      </c>
      <c r="E1562" s="2">
        <f t="shared" si="218"/>
        <v>0</v>
      </c>
      <c r="F1562" s="2">
        <f t="shared" si="219"/>
        <v>0.33662140493094528</v>
      </c>
      <c r="G1562" s="2">
        <f t="shared" si="219"/>
        <v>0.38761758434280413</v>
      </c>
      <c r="H1562" s="2">
        <f t="shared" si="220"/>
        <v>0.86843687832603988</v>
      </c>
      <c r="I1562" s="2">
        <f t="shared" si="221"/>
        <v>46.479326564357116</v>
      </c>
    </row>
    <row r="1563" spans="1:9" ht="13.5" x14ac:dyDescent="0.25">
      <c r="A1563" s="3">
        <f>TITRES_STAT!B1566</f>
        <v>44286</v>
      </c>
      <c r="B1563" s="6">
        <f>TITRES_STAT!D1566</f>
        <v>95.965100000000007</v>
      </c>
      <c r="C1563" s="2">
        <f t="shared" si="216"/>
        <v>0</v>
      </c>
      <c r="D1563" s="2">
        <f t="shared" si="217"/>
        <v>0</v>
      </c>
      <c r="E1563" s="2">
        <f t="shared" si="218"/>
        <v>0</v>
      </c>
      <c r="F1563" s="2">
        <f t="shared" si="219"/>
        <v>0.31257701886444916</v>
      </c>
      <c r="G1563" s="2">
        <f t="shared" si="219"/>
        <v>0.35993061403260385</v>
      </c>
      <c r="H1563" s="2">
        <f t="shared" si="220"/>
        <v>0.86843687832603977</v>
      </c>
      <c r="I1563" s="2">
        <f t="shared" si="221"/>
        <v>46.479326564357116</v>
      </c>
    </row>
    <row r="1564" spans="1:9" ht="13.5" x14ac:dyDescent="0.25">
      <c r="A1564" s="3">
        <f>TITRES_STAT!B1567</f>
        <v>44287</v>
      </c>
      <c r="B1564" s="6">
        <f>TITRES_STAT!D1567</f>
        <v>95.965100000000007</v>
      </c>
      <c r="C1564" s="2">
        <f t="shared" si="216"/>
        <v>0</v>
      </c>
      <c r="D1564" s="2">
        <f t="shared" si="217"/>
        <v>0</v>
      </c>
      <c r="E1564" s="2">
        <f t="shared" si="218"/>
        <v>0</v>
      </c>
      <c r="F1564" s="2">
        <f t="shared" si="219"/>
        <v>0.29025008894555998</v>
      </c>
      <c r="G1564" s="2">
        <f t="shared" si="219"/>
        <v>0.33422128445884647</v>
      </c>
      <c r="H1564" s="2">
        <f t="shared" si="220"/>
        <v>0.86843687832603977</v>
      </c>
      <c r="I1564" s="2">
        <f t="shared" si="221"/>
        <v>46.479326564357116</v>
      </c>
    </row>
    <row r="1565" spans="1:9" ht="13.5" x14ac:dyDescent="0.25">
      <c r="A1565" s="3">
        <f>TITRES_STAT!B1568</f>
        <v>44288</v>
      </c>
      <c r="B1565" s="6">
        <f>TITRES_STAT!D1568</f>
        <v>100.1549</v>
      </c>
      <c r="C1565" s="2">
        <f t="shared" si="216"/>
        <v>4.1897999999999911</v>
      </c>
      <c r="D1565" s="2">
        <f t="shared" si="217"/>
        <v>4.1897999999999911</v>
      </c>
      <c r="E1565" s="2">
        <f t="shared" si="218"/>
        <v>0</v>
      </c>
      <c r="F1565" s="2">
        <f t="shared" ref="F1565:G1580" si="222">((F1564*13)+D1565)/14</f>
        <v>0.56878936830659077</v>
      </c>
      <c r="G1565" s="2">
        <f t="shared" si="222"/>
        <v>0.31034833556892888</v>
      </c>
      <c r="H1565" s="2">
        <f t="shared" si="220"/>
        <v>1.8327450258880531</v>
      </c>
      <c r="I1565" s="2">
        <f t="shared" si="221"/>
        <v>64.698552433729731</v>
      </c>
    </row>
    <row r="1566" spans="1:9" ht="13.5" x14ac:dyDescent="0.25">
      <c r="A1566" s="3">
        <f>TITRES_STAT!B1569</f>
        <v>44291</v>
      </c>
      <c r="B1566" s="6">
        <f>TITRES_STAT!D1569</f>
        <v>101.8242</v>
      </c>
      <c r="C1566" s="2">
        <f t="shared" si="216"/>
        <v>1.6693000000000069</v>
      </c>
      <c r="D1566" s="2">
        <f t="shared" si="217"/>
        <v>1.6693000000000069</v>
      </c>
      <c r="E1566" s="2">
        <f t="shared" si="218"/>
        <v>0</v>
      </c>
      <c r="F1566" s="2">
        <f t="shared" si="222"/>
        <v>0.64739727057040619</v>
      </c>
      <c r="G1566" s="2">
        <f t="shared" si="222"/>
        <v>0.28818059731400542</v>
      </c>
      <c r="H1566" s="2">
        <f t="shared" si="220"/>
        <v>2.2464984686841825</v>
      </c>
      <c r="I1566" s="2">
        <f t="shared" si="221"/>
        <v>69.19758288365054</v>
      </c>
    </row>
    <row r="1567" spans="1:9" ht="13.5" x14ac:dyDescent="0.25">
      <c r="A1567" s="3">
        <f>TITRES_STAT!B1570</f>
        <v>44292</v>
      </c>
      <c r="B1567" s="6">
        <f>TITRES_STAT!D1570</f>
        <v>101.8242</v>
      </c>
      <c r="C1567" s="2">
        <f t="shared" si="216"/>
        <v>0</v>
      </c>
      <c r="D1567" s="2">
        <f t="shared" si="217"/>
        <v>0</v>
      </c>
      <c r="E1567" s="2">
        <f t="shared" si="218"/>
        <v>0</v>
      </c>
      <c r="F1567" s="2">
        <f t="shared" si="222"/>
        <v>0.60115460838680579</v>
      </c>
      <c r="G1567" s="2">
        <f t="shared" si="222"/>
        <v>0.26759626893443361</v>
      </c>
      <c r="H1567" s="2">
        <f t="shared" si="220"/>
        <v>2.2464984686841825</v>
      </c>
      <c r="I1567" s="2">
        <f t="shared" si="221"/>
        <v>69.19758288365054</v>
      </c>
    </row>
    <row r="1568" spans="1:9" ht="13.5" x14ac:dyDescent="0.25">
      <c r="A1568" s="3">
        <f>TITRES_STAT!B1571</f>
        <v>44293</v>
      </c>
      <c r="B1568" s="6">
        <f>TITRES_STAT!D1571</f>
        <v>101.9911</v>
      </c>
      <c r="C1568" s="2">
        <f t="shared" si="216"/>
        <v>0.16689999999999827</v>
      </c>
      <c r="D1568" s="2">
        <f t="shared" si="217"/>
        <v>0.16689999999999827</v>
      </c>
      <c r="E1568" s="2">
        <f t="shared" si="218"/>
        <v>0</v>
      </c>
      <c r="F1568" s="2">
        <f t="shared" si="222"/>
        <v>0.57013642207346238</v>
      </c>
      <c r="G1568" s="2">
        <f t="shared" si="222"/>
        <v>0.24848224972483121</v>
      </c>
      <c r="H1568" s="2">
        <f t="shared" si="220"/>
        <v>2.2944754512840673</v>
      </c>
      <c r="I1568" s="2">
        <f t="shared" si="221"/>
        <v>69.646154151483017</v>
      </c>
    </row>
    <row r="1569" spans="1:9" ht="13.5" x14ac:dyDescent="0.25">
      <c r="A1569" s="3">
        <f>TITRES_STAT!B1572</f>
        <v>44294</v>
      </c>
      <c r="B1569" s="6">
        <f>TITRES_STAT!D1572</f>
        <v>101.8242</v>
      </c>
      <c r="C1569" s="2">
        <f t="shared" si="216"/>
        <v>-0.16689999999999827</v>
      </c>
      <c r="D1569" s="2">
        <f t="shared" si="217"/>
        <v>0</v>
      </c>
      <c r="E1569" s="2">
        <f t="shared" si="218"/>
        <v>0.16689999999999827</v>
      </c>
      <c r="F1569" s="2">
        <f t="shared" si="222"/>
        <v>0.52941239192535794</v>
      </c>
      <c r="G1569" s="2">
        <f t="shared" si="222"/>
        <v>0.24265494617305741</v>
      </c>
      <c r="H1569" s="2">
        <f t="shared" si="220"/>
        <v>2.1817498479828634</v>
      </c>
      <c r="I1569" s="2">
        <f t="shared" si="221"/>
        <v>68.570753585987575</v>
      </c>
    </row>
    <row r="1570" spans="1:9" ht="13.5" x14ac:dyDescent="0.25">
      <c r="A1570" s="3">
        <f>TITRES_STAT!B1573</f>
        <v>44298</v>
      </c>
      <c r="B1570" s="6">
        <f>TITRES_STAT!D1573</f>
        <v>101.8242</v>
      </c>
      <c r="C1570" s="2">
        <f t="shared" si="216"/>
        <v>0</v>
      </c>
      <c r="D1570" s="2">
        <f t="shared" si="217"/>
        <v>0</v>
      </c>
      <c r="E1570" s="2">
        <f t="shared" si="218"/>
        <v>0</v>
      </c>
      <c r="F1570" s="2">
        <f t="shared" si="222"/>
        <v>0.49159722107354664</v>
      </c>
      <c r="G1570" s="2">
        <f t="shared" si="222"/>
        <v>0.22532245001783902</v>
      </c>
      <c r="H1570" s="2">
        <f t="shared" si="220"/>
        <v>2.1817498479828634</v>
      </c>
      <c r="I1570" s="2">
        <f t="shared" si="221"/>
        <v>68.570753585987575</v>
      </c>
    </row>
    <row r="1571" spans="1:9" ht="13.5" x14ac:dyDescent="0.25">
      <c r="A1571" s="3">
        <f>TITRES_STAT!B1574</f>
        <v>44299</v>
      </c>
      <c r="B1571" s="6">
        <f>TITRES_STAT!D1574</f>
        <v>100.9061</v>
      </c>
      <c r="C1571" s="2">
        <f t="shared" si="216"/>
        <v>-0.91810000000000969</v>
      </c>
      <c r="D1571" s="2">
        <f t="shared" si="217"/>
        <v>0</v>
      </c>
      <c r="E1571" s="2">
        <f t="shared" si="218"/>
        <v>0.91810000000000969</v>
      </c>
      <c r="F1571" s="2">
        <f t="shared" si="222"/>
        <v>0.45648313385400757</v>
      </c>
      <c r="G1571" s="2">
        <f t="shared" si="222"/>
        <v>0.27480656073085125</v>
      </c>
      <c r="H1571" s="2">
        <f t="shared" si="220"/>
        <v>1.6611071170935126</v>
      </c>
      <c r="I1571" s="2">
        <f t="shared" si="221"/>
        <v>62.421655499076266</v>
      </c>
    </row>
    <row r="1572" spans="1:9" ht="13.5" x14ac:dyDescent="0.25">
      <c r="A1572" s="3">
        <f>TITRES_STAT!B1575</f>
        <v>44300</v>
      </c>
      <c r="B1572" s="6">
        <f>TITRES_STAT!D1575</f>
        <v>100.9729</v>
      </c>
      <c r="C1572" s="2">
        <f t="shared" si="216"/>
        <v>6.6800000000000637E-2</v>
      </c>
      <c r="D1572" s="2">
        <f t="shared" si="217"/>
        <v>6.6800000000000637E-2</v>
      </c>
      <c r="E1572" s="2">
        <f t="shared" si="218"/>
        <v>0</v>
      </c>
      <c r="F1572" s="2">
        <f t="shared" si="222"/>
        <v>0.42864862429300704</v>
      </c>
      <c r="G1572" s="2">
        <f t="shared" si="222"/>
        <v>0.25517752067864757</v>
      </c>
      <c r="H1572" s="2">
        <f t="shared" si="220"/>
        <v>1.6798055845711293</v>
      </c>
      <c r="I1572" s="2">
        <f t="shared" si="221"/>
        <v>62.683860136815184</v>
      </c>
    </row>
    <row r="1573" spans="1:9" ht="13.5" x14ac:dyDescent="0.25">
      <c r="A1573" s="3">
        <f>TITRES_STAT!B1576</f>
        <v>44301</v>
      </c>
      <c r="B1573" s="6">
        <f>TITRES_STAT!D1576</f>
        <v>101.7407</v>
      </c>
      <c r="C1573" s="2">
        <f t="shared" si="216"/>
        <v>0.76780000000000825</v>
      </c>
      <c r="D1573" s="2">
        <f t="shared" si="217"/>
        <v>0.76780000000000825</v>
      </c>
      <c r="E1573" s="2">
        <f t="shared" si="218"/>
        <v>0</v>
      </c>
      <c r="F1573" s="2">
        <f t="shared" si="222"/>
        <v>0.45287372255779285</v>
      </c>
      <c r="G1573" s="2">
        <f t="shared" si="222"/>
        <v>0.23695055491588704</v>
      </c>
      <c r="H1573" s="2">
        <f t="shared" si="220"/>
        <v>1.9112583328557911</v>
      </c>
      <c r="I1573" s="2">
        <f t="shared" si="221"/>
        <v>65.650592092284285</v>
      </c>
    </row>
    <row r="1574" spans="1:9" ht="13.5" x14ac:dyDescent="0.25">
      <c r="A1574" s="3">
        <f>TITRES_STAT!B1577</f>
        <v>44302</v>
      </c>
      <c r="B1574" s="6">
        <f>TITRES_STAT!D1577</f>
        <v>100.9896</v>
      </c>
      <c r="C1574" s="2">
        <f t="shared" si="216"/>
        <v>-0.75110000000000809</v>
      </c>
      <c r="D1574" s="2">
        <f t="shared" si="217"/>
        <v>0</v>
      </c>
      <c r="E1574" s="2">
        <f t="shared" si="218"/>
        <v>0.75110000000000809</v>
      </c>
      <c r="F1574" s="2">
        <f t="shared" si="222"/>
        <v>0.42052559951795049</v>
      </c>
      <c r="G1574" s="2">
        <f t="shared" si="222"/>
        <v>0.27367551527903855</v>
      </c>
      <c r="H1574" s="2">
        <f t="shared" si="220"/>
        <v>1.536584663371088</v>
      </c>
      <c r="I1574" s="2">
        <f t="shared" si="221"/>
        <v>60.576912159083506</v>
      </c>
    </row>
    <row r="1575" spans="1:9" ht="13.5" x14ac:dyDescent="0.25">
      <c r="A1575" s="3">
        <f>TITRES_STAT!B1578</f>
        <v>44305</v>
      </c>
      <c r="B1575" s="6">
        <f>TITRES_STAT!D1578</f>
        <v>101.8242</v>
      </c>
      <c r="C1575" s="2">
        <f t="shared" si="216"/>
        <v>0.83460000000000889</v>
      </c>
      <c r="D1575" s="2">
        <f t="shared" si="217"/>
        <v>0.83460000000000889</v>
      </c>
      <c r="E1575" s="2">
        <f t="shared" si="218"/>
        <v>0</v>
      </c>
      <c r="F1575" s="2">
        <f t="shared" si="222"/>
        <v>0.45010234240952612</v>
      </c>
      <c r="G1575" s="2">
        <f t="shared" si="222"/>
        <v>0.25412726418767867</v>
      </c>
      <c r="H1575" s="2">
        <f t="shared" si="220"/>
        <v>1.771169039450704</v>
      </c>
      <c r="I1575" s="2">
        <f t="shared" si="221"/>
        <v>63.914146493271367</v>
      </c>
    </row>
    <row r="1576" spans="1:9" ht="13.5" x14ac:dyDescent="0.25">
      <c r="A1576" s="3">
        <f>TITRES_STAT!B1579</f>
        <v>44306</v>
      </c>
      <c r="B1576" s="6">
        <f>TITRES_STAT!D1579</f>
        <v>101.8242</v>
      </c>
      <c r="C1576" s="2">
        <f t="shared" si="216"/>
        <v>0</v>
      </c>
      <c r="D1576" s="2">
        <f t="shared" si="217"/>
        <v>0</v>
      </c>
      <c r="E1576" s="2">
        <f t="shared" si="218"/>
        <v>0</v>
      </c>
      <c r="F1576" s="2">
        <f t="shared" si="222"/>
        <v>0.41795217509455995</v>
      </c>
      <c r="G1576" s="2">
        <f t="shared" si="222"/>
        <v>0.23597531674570163</v>
      </c>
      <c r="H1576" s="2">
        <f t="shared" si="220"/>
        <v>1.7711690394507038</v>
      </c>
      <c r="I1576" s="2">
        <f t="shared" si="221"/>
        <v>63.91414649327136</v>
      </c>
    </row>
    <row r="1577" spans="1:9" ht="13.5" x14ac:dyDescent="0.25">
      <c r="A1577" s="3">
        <f>TITRES_STAT!B1580</f>
        <v>44307</v>
      </c>
      <c r="B1577" s="6">
        <f>TITRES_STAT!D1580</f>
        <v>100.1549</v>
      </c>
      <c r="C1577" s="2">
        <f t="shared" si="216"/>
        <v>-1.6693000000000069</v>
      </c>
      <c r="D1577" s="2">
        <f t="shared" si="217"/>
        <v>0</v>
      </c>
      <c r="E1577" s="2">
        <f t="shared" si="218"/>
        <v>1.6693000000000069</v>
      </c>
      <c r="F1577" s="2">
        <f t="shared" si="222"/>
        <v>0.38809844830209139</v>
      </c>
      <c r="G1577" s="2">
        <f t="shared" si="222"/>
        <v>0.3383556512638663</v>
      </c>
      <c r="H1577" s="2">
        <f t="shared" si="220"/>
        <v>1.1470133477966746</v>
      </c>
      <c r="I1577" s="2">
        <f t="shared" si="221"/>
        <v>53.423671025323237</v>
      </c>
    </row>
    <row r="1578" spans="1:9" ht="13.5" x14ac:dyDescent="0.25">
      <c r="A1578" s="3">
        <f>TITRES_STAT!B1581</f>
        <v>44308</v>
      </c>
      <c r="B1578" s="6">
        <f>TITRES_STAT!D1581</f>
        <v>100.1549</v>
      </c>
      <c r="C1578" s="2">
        <f t="shared" si="216"/>
        <v>0</v>
      </c>
      <c r="D1578" s="2">
        <f t="shared" si="217"/>
        <v>0</v>
      </c>
      <c r="E1578" s="2">
        <f t="shared" si="218"/>
        <v>0</v>
      </c>
      <c r="F1578" s="2">
        <f t="shared" si="222"/>
        <v>0.36037713056622772</v>
      </c>
      <c r="G1578" s="2">
        <f t="shared" si="222"/>
        <v>0.31418739045930444</v>
      </c>
      <c r="H1578" s="2">
        <f t="shared" si="220"/>
        <v>1.1470133477966744</v>
      </c>
      <c r="I1578" s="2">
        <f t="shared" si="221"/>
        <v>53.423671025323237</v>
      </c>
    </row>
    <row r="1579" spans="1:9" ht="13.5" x14ac:dyDescent="0.25">
      <c r="A1579" s="3">
        <f>TITRES_STAT!B1582</f>
        <v>44309</v>
      </c>
      <c r="B1579" s="6">
        <f>TITRES_STAT!D1582</f>
        <v>100.1549</v>
      </c>
      <c r="C1579" s="2">
        <f t="shared" si="216"/>
        <v>0</v>
      </c>
      <c r="D1579" s="2">
        <f t="shared" si="217"/>
        <v>0</v>
      </c>
      <c r="E1579" s="2">
        <f t="shared" si="218"/>
        <v>0</v>
      </c>
      <c r="F1579" s="2">
        <f t="shared" si="222"/>
        <v>0.3346359069543543</v>
      </c>
      <c r="G1579" s="2">
        <f t="shared" si="222"/>
        <v>0.29174543399792557</v>
      </c>
      <c r="H1579" s="2">
        <f t="shared" si="220"/>
        <v>1.1470133477966744</v>
      </c>
      <c r="I1579" s="2">
        <f t="shared" si="221"/>
        <v>53.423671025323237</v>
      </c>
    </row>
    <row r="1580" spans="1:9" ht="13.5" x14ac:dyDescent="0.25">
      <c r="A1580" s="3">
        <f>TITRES_STAT!B1583</f>
        <v>44312</v>
      </c>
      <c r="B1580" s="6">
        <f>TITRES_STAT!D1583</f>
        <v>101.8242</v>
      </c>
      <c r="C1580" s="2">
        <f t="shared" si="216"/>
        <v>1.6693000000000069</v>
      </c>
      <c r="D1580" s="2">
        <f t="shared" si="217"/>
        <v>1.6693000000000069</v>
      </c>
      <c r="E1580" s="2">
        <f t="shared" si="218"/>
        <v>0</v>
      </c>
      <c r="F1580" s="2">
        <f t="shared" si="222"/>
        <v>0.42996905645761518</v>
      </c>
      <c r="G1580" s="2">
        <f t="shared" si="222"/>
        <v>0.27090647442664517</v>
      </c>
      <c r="H1580" s="2">
        <f t="shared" si="220"/>
        <v>1.5871494299559099</v>
      </c>
      <c r="I1580" s="2">
        <f t="shared" si="221"/>
        <v>61.347420121108279</v>
      </c>
    </row>
    <row r="1581" spans="1:9" ht="13.5" x14ac:dyDescent="0.25">
      <c r="A1581" s="3">
        <f>TITRES_STAT!B1584</f>
        <v>44313</v>
      </c>
      <c r="B1581" s="6">
        <f>TITRES_STAT!D1584</f>
        <v>101.8242</v>
      </c>
      <c r="C1581" s="2">
        <f t="shared" si="216"/>
        <v>0</v>
      </c>
      <c r="D1581" s="2">
        <f t="shared" si="217"/>
        <v>0</v>
      </c>
      <c r="E1581" s="2">
        <f t="shared" si="218"/>
        <v>0</v>
      </c>
      <c r="F1581" s="2">
        <f t="shared" ref="F1581:G1596" si="223">((F1580*13)+D1581)/14</f>
        <v>0.39925698099635692</v>
      </c>
      <c r="G1581" s="2">
        <f t="shared" si="223"/>
        <v>0.25155601196759908</v>
      </c>
      <c r="H1581" s="2">
        <f t="shared" si="220"/>
        <v>1.5871494299559099</v>
      </c>
      <c r="I1581" s="2">
        <f t="shared" si="221"/>
        <v>61.347420121108279</v>
      </c>
    </row>
    <row r="1582" spans="1:9" ht="13.5" x14ac:dyDescent="0.25">
      <c r="A1582" s="3">
        <f>TITRES_STAT!B1585</f>
        <v>44314</v>
      </c>
      <c r="B1582" s="6">
        <f>TITRES_STAT!D1585</f>
        <v>101.8158</v>
      </c>
      <c r="C1582" s="2">
        <f t="shared" si="216"/>
        <v>-8.4000000000088448E-3</v>
      </c>
      <c r="D1582" s="2">
        <f t="shared" si="217"/>
        <v>0</v>
      </c>
      <c r="E1582" s="2">
        <f t="shared" si="218"/>
        <v>8.4000000000088448E-3</v>
      </c>
      <c r="F1582" s="2">
        <f t="shared" si="223"/>
        <v>0.37073862521090284</v>
      </c>
      <c r="G1582" s="2">
        <f t="shared" si="223"/>
        <v>0.23418772539848548</v>
      </c>
      <c r="H1582" s="2">
        <f t="shared" si="220"/>
        <v>1.5830830782444605</v>
      </c>
      <c r="I1582" s="2">
        <f t="shared" si="221"/>
        <v>61.286572297177933</v>
      </c>
    </row>
    <row r="1583" spans="1:9" ht="13.5" x14ac:dyDescent="0.25">
      <c r="A1583" s="3">
        <f>TITRES_STAT!B1586</f>
        <v>44315</v>
      </c>
      <c r="B1583" s="6">
        <f>TITRES_STAT!D1586</f>
        <v>101.8158</v>
      </c>
      <c r="C1583" s="2">
        <f t="shared" si="216"/>
        <v>0</v>
      </c>
      <c r="D1583" s="2">
        <f t="shared" si="217"/>
        <v>0</v>
      </c>
      <c r="E1583" s="2">
        <f t="shared" si="218"/>
        <v>0</v>
      </c>
      <c r="F1583" s="2">
        <f t="shared" si="223"/>
        <v>0.34425729483869549</v>
      </c>
      <c r="G1583" s="2">
        <f t="shared" si="223"/>
        <v>0.21746003072716508</v>
      </c>
      <c r="H1583" s="2">
        <f t="shared" si="220"/>
        <v>1.5830830782444607</v>
      </c>
      <c r="I1583" s="2">
        <f t="shared" si="221"/>
        <v>61.286572297177941</v>
      </c>
    </row>
    <row r="1584" spans="1:9" ht="13.5" x14ac:dyDescent="0.25">
      <c r="A1584" s="3">
        <f>TITRES_STAT!B1587</f>
        <v>44316</v>
      </c>
      <c r="B1584" s="6">
        <f>TITRES_STAT!D1587</f>
        <v>101.8158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0.31966748806450296</v>
      </c>
      <c r="G1584" s="2">
        <f t="shared" si="223"/>
        <v>0.20192717138951041</v>
      </c>
      <c r="H1584" s="2">
        <f t="shared" si="220"/>
        <v>1.5830830782444607</v>
      </c>
      <c r="I1584" s="2">
        <f t="shared" si="221"/>
        <v>61.286572297177941</v>
      </c>
    </row>
    <row r="1585" spans="1:9" ht="13.5" x14ac:dyDescent="0.25">
      <c r="A1585" s="3">
        <f>TITRES_STAT!B1588</f>
        <v>44319</v>
      </c>
      <c r="B1585" s="6">
        <f>TITRES_STAT!D1588</f>
        <v>101.8158</v>
      </c>
      <c r="C1585" s="2">
        <f t="shared" si="216"/>
        <v>0</v>
      </c>
      <c r="D1585" s="2">
        <f t="shared" si="217"/>
        <v>0</v>
      </c>
      <c r="E1585" s="2">
        <f t="shared" si="218"/>
        <v>0</v>
      </c>
      <c r="F1585" s="2">
        <f t="shared" si="223"/>
        <v>0.29683409605989564</v>
      </c>
      <c r="G1585" s="2">
        <f t="shared" si="223"/>
        <v>0.18750380200454539</v>
      </c>
      <c r="H1585" s="2">
        <f t="shared" si="220"/>
        <v>1.5830830782444609</v>
      </c>
      <c r="I1585" s="2">
        <f t="shared" si="221"/>
        <v>61.286572297177941</v>
      </c>
    </row>
    <row r="1586" spans="1:9" ht="13.5" x14ac:dyDescent="0.25">
      <c r="A1586" s="3">
        <f>TITRES_STAT!B1589</f>
        <v>44320</v>
      </c>
      <c r="B1586" s="6">
        <f>TITRES_STAT!D1589</f>
        <v>101.8158</v>
      </c>
      <c r="C1586" s="2">
        <f t="shared" si="216"/>
        <v>0</v>
      </c>
      <c r="D1586" s="2">
        <f t="shared" si="217"/>
        <v>0</v>
      </c>
      <c r="E1586" s="2">
        <f t="shared" si="218"/>
        <v>0</v>
      </c>
      <c r="F1586" s="2">
        <f t="shared" si="223"/>
        <v>0.27563166062704597</v>
      </c>
      <c r="G1586" s="2">
        <f t="shared" si="223"/>
        <v>0.17411067328993499</v>
      </c>
      <c r="H1586" s="2">
        <f t="shared" si="220"/>
        <v>1.5830830782444612</v>
      </c>
      <c r="I1586" s="2">
        <f t="shared" si="221"/>
        <v>61.286572297177941</v>
      </c>
    </row>
    <row r="1587" spans="1:9" ht="13.5" x14ac:dyDescent="0.25">
      <c r="A1587" s="3">
        <f>TITRES_STAT!B1590</f>
        <v>44321</v>
      </c>
      <c r="B1587" s="6">
        <f>TITRES_STAT!D1590</f>
        <v>101.8075</v>
      </c>
      <c r="C1587" s="2">
        <f t="shared" si="216"/>
        <v>-8.2999999999913143E-3</v>
      </c>
      <c r="D1587" s="2">
        <f t="shared" si="217"/>
        <v>0</v>
      </c>
      <c r="E1587" s="2">
        <f t="shared" si="218"/>
        <v>8.2999999999913143E-3</v>
      </c>
      <c r="F1587" s="2">
        <f t="shared" si="223"/>
        <v>0.25594368486797126</v>
      </c>
      <c r="G1587" s="2">
        <f t="shared" si="223"/>
        <v>0.16226705376922473</v>
      </c>
      <c r="H1587" s="2">
        <f t="shared" si="220"/>
        <v>1.5772991431271863</v>
      </c>
      <c r="I1587" s="2">
        <f t="shared" si="221"/>
        <v>61.199692217852444</v>
      </c>
    </row>
    <row r="1588" spans="1:9" ht="13.5" x14ac:dyDescent="0.25">
      <c r="A1588" s="3">
        <f>TITRES_STAT!B1591</f>
        <v>44322</v>
      </c>
      <c r="B1588" s="6">
        <f>TITRES_STAT!D1591</f>
        <v>101.8075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0.23766199309168762</v>
      </c>
      <c r="G1588" s="2">
        <f t="shared" si="223"/>
        <v>0.15067654992856583</v>
      </c>
      <c r="H1588" s="2">
        <f t="shared" si="220"/>
        <v>1.5772991431271866</v>
      </c>
      <c r="I1588" s="2">
        <f t="shared" si="221"/>
        <v>61.199692217852444</v>
      </c>
    </row>
    <row r="1589" spans="1:9" ht="13.5" x14ac:dyDescent="0.25">
      <c r="A1589" s="3">
        <f>TITRES_STAT!B1592</f>
        <v>44323</v>
      </c>
      <c r="B1589" s="6">
        <f>TITRES_STAT!D1592</f>
        <v>104.32810000000001</v>
      </c>
      <c r="C1589" s="2">
        <f t="shared" si="216"/>
        <v>2.5206000000000017</v>
      </c>
      <c r="D1589" s="2">
        <f t="shared" si="217"/>
        <v>2.5206000000000017</v>
      </c>
      <c r="E1589" s="2">
        <f t="shared" si="218"/>
        <v>0</v>
      </c>
      <c r="F1589" s="2">
        <f t="shared" si="223"/>
        <v>0.40072899358513858</v>
      </c>
      <c r="G1589" s="2">
        <f t="shared" si="223"/>
        <v>0.13991393921938255</v>
      </c>
      <c r="H1589" s="2">
        <f t="shared" si="220"/>
        <v>2.8641105798386728</v>
      </c>
      <c r="I1589" s="2">
        <f t="shared" si="221"/>
        <v>74.120823425251189</v>
      </c>
    </row>
    <row r="1590" spans="1:9" ht="13.5" x14ac:dyDescent="0.25">
      <c r="A1590" s="3">
        <f>TITRES_STAT!B1593</f>
        <v>44326</v>
      </c>
      <c r="B1590" s="6">
        <f>TITRES_STAT!D1593</f>
        <v>104.32810000000001</v>
      </c>
      <c r="C1590" s="2">
        <f t="shared" si="216"/>
        <v>0</v>
      </c>
      <c r="D1590" s="2">
        <f t="shared" si="217"/>
        <v>0</v>
      </c>
      <c r="E1590" s="2">
        <f t="shared" si="218"/>
        <v>0</v>
      </c>
      <c r="F1590" s="2">
        <f t="shared" si="223"/>
        <v>0.37210549404334298</v>
      </c>
      <c r="G1590" s="2">
        <f t="shared" si="223"/>
        <v>0.1299200864179981</v>
      </c>
      <c r="H1590" s="2">
        <f t="shared" si="220"/>
        <v>2.8641105798386723</v>
      </c>
      <c r="I1590" s="2">
        <f t="shared" si="221"/>
        <v>74.120823425251189</v>
      </c>
    </row>
    <row r="1591" spans="1:9" ht="13.5" x14ac:dyDescent="0.25">
      <c r="A1591" s="3">
        <f>TITRES_STAT!B1594</f>
        <v>44327</v>
      </c>
      <c r="B1591" s="6">
        <f>TITRES_STAT!D1594</f>
        <v>104.32810000000001</v>
      </c>
      <c r="C1591" s="2">
        <f t="shared" si="216"/>
        <v>0</v>
      </c>
      <c r="D1591" s="2">
        <f t="shared" si="217"/>
        <v>0</v>
      </c>
      <c r="E1591" s="2">
        <f t="shared" si="218"/>
        <v>0</v>
      </c>
      <c r="F1591" s="2">
        <f t="shared" si="223"/>
        <v>0.3455265301831042</v>
      </c>
      <c r="G1591" s="2">
        <f t="shared" si="223"/>
        <v>0.12064008024528394</v>
      </c>
      <c r="H1591" s="2">
        <f t="shared" si="220"/>
        <v>2.8641105798386728</v>
      </c>
      <c r="I1591" s="2">
        <f t="shared" si="221"/>
        <v>74.120823425251189</v>
      </c>
    </row>
    <row r="1592" spans="1:9" ht="13.5" x14ac:dyDescent="0.25">
      <c r="A1592" s="3">
        <f>TITRES_STAT!B1595</f>
        <v>44333</v>
      </c>
      <c r="B1592" s="6">
        <f>TITRES_STAT!D1595</f>
        <v>106.3352</v>
      </c>
      <c r="C1592" s="2">
        <f t="shared" si="216"/>
        <v>2.0070999999999941</v>
      </c>
      <c r="D1592" s="2">
        <f t="shared" si="217"/>
        <v>2.0070999999999941</v>
      </c>
      <c r="E1592" s="2">
        <f t="shared" si="218"/>
        <v>0</v>
      </c>
      <c r="F1592" s="2">
        <f t="shared" si="223"/>
        <v>0.46421034945573919</v>
      </c>
      <c r="G1592" s="2">
        <f t="shared" si="223"/>
        <v>0.1120229316563351</v>
      </c>
      <c r="H1592" s="2">
        <f t="shared" si="220"/>
        <v>4.1438868148875772</v>
      </c>
      <c r="I1592" s="2">
        <f t="shared" si="221"/>
        <v>80.55944782638349</v>
      </c>
    </row>
    <row r="1593" spans="1:9" ht="13.5" x14ac:dyDescent="0.25">
      <c r="A1593" s="3">
        <f>TITRES_STAT!B1596</f>
        <v>44334</v>
      </c>
      <c r="B1593" s="6">
        <f>TITRES_STAT!D1596</f>
        <v>106.3352</v>
      </c>
      <c r="C1593" s="2">
        <f t="shared" si="216"/>
        <v>0</v>
      </c>
      <c r="D1593" s="2">
        <f t="shared" si="217"/>
        <v>0</v>
      </c>
      <c r="E1593" s="2">
        <f t="shared" si="218"/>
        <v>0</v>
      </c>
      <c r="F1593" s="2">
        <f t="shared" si="223"/>
        <v>0.43105246735175784</v>
      </c>
      <c r="G1593" s="2">
        <f t="shared" si="223"/>
        <v>0.1040212936808826</v>
      </c>
      <c r="H1593" s="2">
        <f t="shared" si="220"/>
        <v>4.1438868148875772</v>
      </c>
      <c r="I1593" s="2">
        <f t="shared" si="221"/>
        <v>80.55944782638349</v>
      </c>
    </row>
    <row r="1594" spans="1:9" ht="13.5" x14ac:dyDescent="0.25">
      <c r="A1594" s="3">
        <f>TITRES_STAT!B1597</f>
        <v>44335</v>
      </c>
      <c r="B1594" s="6">
        <f>TITRES_STAT!D1597</f>
        <v>106.76220000000001</v>
      </c>
      <c r="C1594" s="2">
        <f t="shared" si="216"/>
        <v>0.42700000000000671</v>
      </c>
      <c r="D1594" s="2">
        <f t="shared" si="217"/>
        <v>0.42700000000000671</v>
      </c>
      <c r="E1594" s="2">
        <f t="shared" si="218"/>
        <v>0</v>
      </c>
      <c r="F1594" s="2">
        <f t="shared" si="223"/>
        <v>0.43076300539806134</v>
      </c>
      <c r="G1594" s="2">
        <f t="shared" si="223"/>
        <v>9.6591201275105273E-2</v>
      </c>
      <c r="H1594" s="2">
        <f t="shared" si="220"/>
        <v>4.4596505655953891</v>
      </c>
      <c r="I1594" s="2">
        <f t="shared" si="221"/>
        <v>81.683809467557978</v>
      </c>
    </row>
    <row r="1595" spans="1:9" ht="13.5" x14ac:dyDescent="0.25">
      <c r="A1595" s="3">
        <f>TITRES_STAT!B1598</f>
        <v>44336</v>
      </c>
      <c r="B1595" s="6">
        <f>TITRES_STAT!D1598</f>
        <v>106.76220000000001</v>
      </c>
      <c r="C1595" s="2">
        <f t="shared" si="216"/>
        <v>0</v>
      </c>
      <c r="D1595" s="2">
        <f t="shared" si="217"/>
        <v>0</v>
      </c>
      <c r="E1595" s="2">
        <f t="shared" si="218"/>
        <v>0</v>
      </c>
      <c r="F1595" s="2">
        <f t="shared" si="223"/>
        <v>0.39999421929819984</v>
      </c>
      <c r="G1595" s="2">
        <f t="shared" si="223"/>
        <v>8.9691829755454894E-2</v>
      </c>
      <c r="H1595" s="2">
        <f t="shared" si="220"/>
        <v>4.45965056559539</v>
      </c>
      <c r="I1595" s="2">
        <f t="shared" si="221"/>
        <v>81.683809467557978</v>
      </c>
    </row>
    <row r="1596" spans="1:9" ht="13.5" x14ac:dyDescent="0.25">
      <c r="A1596" s="3">
        <f>TITRES_STAT!B1599</f>
        <v>44337</v>
      </c>
      <c r="B1596" s="6">
        <f>TITRES_STAT!D1599</f>
        <v>106.76220000000001</v>
      </c>
      <c r="C1596" s="2">
        <f t="shared" si="216"/>
        <v>0</v>
      </c>
      <c r="D1596" s="2">
        <f t="shared" si="217"/>
        <v>0</v>
      </c>
      <c r="E1596" s="2">
        <f t="shared" si="218"/>
        <v>0</v>
      </c>
      <c r="F1596" s="2">
        <f t="shared" si="223"/>
        <v>0.37142320363404269</v>
      </c>
      <c r="G1596" s="2">
        <f t="shared" si="223"/>
        <v>8.3285270487208116E-2</v>
      </c>
      <c r="H1596" s="2">
        <f t="shared" si="220"/>
        <v>4.45965056559539</v>
      </c>
      <c r="I1596" s="2">
        <f t="shared" si="221"/>
        <v>81.683809467557978</v>
      </c>
    </row>
    <row r="1597" spans="1:9" ht="13.5" x14ac:dyDescent="0.25">
      <c r="A1597" s="3">
        <f>TITRES_STAT!B1600</f>
        <v>44340</v>
      </c>
      <c r="B1597" s="6">
        <f>TITRES_STAT!D1600</f>
        <v>106.76220000000001</v>
      </c>
      <c r="C1597" s="2">
        <f t="shared" si="216"/>
        <v>0</v>
      </c>
      <c r="D1597" s="2">
        <f t="shared" si="217"/>
        <v>0</v>
      </c>
      <c r="E1597" s="2">
        <f t="shared" si="218"/>
        <v>0</v>
      </c>
      <c r="F1597" s="2">
        <f t="shared" ref="F1597:G1612" si="224">((F1596*13)+D1597)/14</f>
        <v>0.34489297480303965</v>
      </c>
      <c r="G1597" s="2">
        <f t="shared" si="224"/>
        <v>7.7336322595264684E-2</v>
      </c>
      <c r="H1597" s="2">
        <f t="shared" si="220"/>
        <v>4.45965056559539</v>
      </c>
      <c r="I1597" s="2">
        <f t="shared" si="221"/>
        <v>81.683809467557978</v>
      </c>
    </row>
    <row r="1598" spans="1:9" ht="13.5" x14ac:dyDescent="0.25">
      <c r="A1598" s="3">
        <f>TITRES_STAT!B1601</f>
        <v>44341</v>
      </c>
      <c r="B1598" s="6">
        <f>TITRES_STAT!D1601</f>
        <v>106.76220000000001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0.32025776231710829</v>
      </c>
      <c r="G1598" s="2">
        <f t="shared" si="224"/>
        <v>7.1812299552745776E-2</v>
      </c>
      <c r="H1598" s="2">
        <f t="shared" si="220"/>
        <v>4.45965056559539</v>
      </c>
      <c r="I1598" s="2">
        <f t="shared" si="221"/>
        <v>81.683809467557978</v>
      </c>
    </row>
    <row r="1599" spans="1:9" ht="13.5" x14ac:dyDescent="0.25">
      <c r="A1599" s="3">
        <f>TITRES_STAT!B1602</f>
        <v>44342</v>
      </c>
      <c r="B1599" s="6">
        <f>TITRES_STAT!D1602</f>
        <v>106.76220000000001</v>
      </c>
      <c r="C1599" s="2">
        <f t="shared" si="216"/>
        <v>0</v>
      </c>
      <c r="D1599" s="2">
        <f t="shared" si="217"/>
        <v>0</v>
      </c>
      <c r="E1599" s="2">
        <f t="shared" si="218"/>
        <v>0</v>
      </c>
      <c r="F1599" s="2">
        <f t="shared" si="224"/>
        <v>0.29738220786588626</v>
      </c>
      <c r="G1599" s="2">
        <f t="shared" si="224"/>
        <v>6.6682849584692505E-2</v>
      </c>
      <c r="H1599" s="2">
        <f t="shared" si="220"/>
        <v>4.45965056559539</v>
      </c>
      <c r="I1599" s="2">
        <f t="shared" si="221"/>
        <v>81.683809467557978</v>
      </c>
    </row>
    <row r="1600" spans="1:9" ht="13.5" x14ac:dyDescent="0.25">
      <c r="A1600" s="3">
        <f>TITRES_STAT!B1603</f>
        <v>44343</v>
      </c>
      <c r="B1600" s="6">
        <f>TITRES_STAT!D1603</f>
        <v>106.76220000000001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0.27614062158975156</v>
      </c>
      <c r="G1600" s="2">
        <f t="shared" si="224"/>
        <v>6.1919788900071611E-2</v>
      </c>
      <c r="H1600" s="2">
        <f t="shared" si="220"/>
        <v>4.4596505655953909</v>
      </c>
      <c r="I1600" s="2">
        <f t="shared" si="221"/>
        <v>81.683809467557978</v>
      </c>
    </row>
    <row r="1601" spans="1:9" ht="13.5" x14ac:dyDescent="0.25">
      <c r="A1601" s="3">
        <f>TITRES_STAT!B1604</f>
        <v>44344</v>
      </c>
      <c r="B1601" s="6">
        <f>TITRES_STAT!D1604</f>
        <v>104.627</v>
      </c>
      <c r="C1601" s="2">
        <f t="shared" si="216"/>
        <v>-2.1352000000000118</v>
      </c>
      <c r="D1601" s="2">
        <f t="shared" si="217"/>
        <v>0</v>
      </c>
      <c r="E1601" s="2">
        <f t="shared" si="218"/>
        <v>2.1352000000000118</v>
      </c>
      <c r="F1601" s="2">
        <f t="shared" si="224"/>
        <v>0.25641629147619788</v>
      </c>
      <c r="G1601" s="2">
        <f t="shared" si="224"/>
        <v>0.21001123255006734</v>
      </c>
      <c r="H1601" s="2">
        <f t="shared" si="220"/>
        <v>1.2209646520457778</v>
      </c>
      <c r="I1601" s="2">
        <f t="shared" si="221"/>
        <v>54.974519784505404</v>
      </c>
    </row>
    <row r="1602" spans="1:9" ht="13.5" x14ac:dyDescent="0.25">
      <c r="A1602" s="3">
        <f>TITRES_STAT!B1605</f>
        <v>44347</v>
      </c>
      <c r="B1602" s="6">
        <f>TITRES_STAT!D1605</f>
        <v>104.627</v>
      </c>
      <c r="C1602" s="2">
        <f t="shared" si="216"/>
        <v>0</v>
      </c>
      <c r="D1602" s="2">
        <f t="shared" si="217"/>
        <v>0</v>
      </c>
      <c r="E1602" s="2">
        <f t="shared" si="218"/>
        <v>0</v>
      </c>
      <c r="F1602" s="2">
        <f t="shared" si="224"/>
        <v>0.23810084208504087</v>
      </c>
      <c r="G1602" s="2">
        <f t="shared" si="224"/>
        <v>0.19501043022506254</v>
      </c>
      <c r="H1602" s="2">
        <f t="shared" si="220"/>
        <v>1.2209646520457775</v>
      </c>
      <c r="I1602" s="2">
        <f t="shared" si="221"/>
        <v>54.974519784505404</v>
      </c>
    </row>
    <row r="1603" spans="1:9" ht="13.5" x14ac:dyDescent="0.25">
      <c r="A1603" s="3">
        <f>TITRES_STAT!B1606</f>
        <v>44348</v>
      </c>
      <c r="B1603" s="6">
        <f>TITRES_STAT!D1606</f>
        <v>104.1999</v>
      </c>
      <c r="C1603" s="2">
        <f t="shared" ref="C1603:C1666" si="225">B1603-B1602</f>
        <v>-0.42709999999999582</v>
      </c>
      <c r="D1603" s="2">
        <f t="shared" ref="D1603:D1666" si="226">IF(C1603&gt;0,C1603,0)</f>
        <v>0</v>
      </c>
      <c r="E1603" s="2">
        <f t="shared" ref="E1603:E1666" si="227">IF(C1603&lt;0,-C1603,0)</f>
        <v>0.42709999999999582</v>
      </c>
      <c r="F1603" s="2">
        <f t="shared" si="224"/>
        <v>0.22109363907896654</v>
      </c>
      <c r="G1603" s="2">
        <f t="shared" si="224"/>
        <v>0.21158825663755776</v>
      </c>
      <c r="H1603" s="2">
        <f t="shared" si="220"/>
        <v>1.0449239603013087</v>
      </c>
      <c r="I1603" s="2">
        <f t="shared" si="221"/>
        <v>51.098426180470035</v>
      </c>
    </row>
    <row r="1604" spans="1:9" ht="13.5" x14ac:dyDescent="0.25">
      <c r="A1604" s="3">
        <f>TITRES_STAT!B1607</f>
        <v>44349</v>
      </c>
      <c r="B1604" s="6">
        <f>TITRES_STAT!D1607</f>
        <v>104.1999</v>
      </c>
      <c r="C1604" s="2">
        <f t="shared" si="225"/>
        <v>0</v>
      </c>
      <c r="D1604" s="2">
        <f t="shared" si="226"/>
        <v>0</v>
      </c>
      <c r="E1604" s="2">
        <f t="shared" si="227"/>
        <v>0</v>
      </c>
      <c r="F1604" s="2">
        <f t="shared" si="224"/>
        <v>0.20530123628761179</v>
      </c>
      <c r="G1604" s="2">
        <f t="shared" si="224"/>
        <v>0.19647480973487505</v>
      </c>
      <c r="H1604" s="2">
        <f t="shared" si="220"/>
        <v>1.044923960301309</v>
      </c>
      <c r="I1604" s="2">
        <f t="shared" si="221"/>
        <v>51.098426180470049</v>
      </c>
    </row>
    <row r="1605" spans="1:9" ht="13.5" x14ac:dyDescent="0.25">
      <c r="A1605" s="3">
        <f>TITRES_STAT!B1608</f>
        <v>44350</v>
      </c>
      <c r="B1605" s="6">
        <f>TITRES_STAT!D1608</f>
        <v>104.1999</v>
      </c>
      <c r="C1605" s="2">
        <f t="shared" si="225"/>
        <v>0</v>
      </c>
      <c r="D1605" s="2">
        <f t="shared" si="226"/>
        <v>0</v>
      </c>
      <c r="E1605" s="2">
        <f t="shared" si="227"/>
        <v>0</v>
      </c>
      <c r="F1605" s="2">
        <f t="shared" si="224"/>
        <v>0.19063686226706808</v>
      </c>
      <c r="G1605" s="2">
        <f t="shared" si="224"/>
        <v>0.18244089475381253</v>
      </c>
      <c r="H1605" s="2">
        <f t="shared" si="220"/>
        <v>1.044923960301309</v>
      </c>
      <c r="I1605" s="2">
        <f t="shared" si="221"/>
        <v>51.098426180470049</v>
      </c>
    </row>
    <row r="1606" spans="1:9" ht="13.5" x14ac:dyDescent="0.25">
      <c r="A1606" s="3">
        <f>TITRES_STAT!B1609</f>
        <v>44351</v>
      </c>
      <c r="B1606" s="6">
        <f>TITRES_STAT!D1609</f>
        <v>102.49169999999999</v>
      </c>
      <c r="C1606" s="2">
        <f t="shared" si="225"/>
        <v>-1.708200000000005</v>
      </c>
      <c r="D1606" s="2">
        <f t="shared" si="226"/>
        <v>0</v>
      </c>
      <c r="E1606" s="2">
        <f t="shared" si="227"/>
        <v>1.708200000000005</v>
      </c>
      <c r="F1606" s="2">
        <f t="shared" si="224"/>
        <v>0.17701994353370606</v>
      </c>
      <c r="G1606" s="2">
        <f t="shared" si="224"/>
        <v>0.29142368798568341</v>
      </c>
      <c r="H1606" s="2">
        <f t="shared" si="220"/>
        <v>0.60743155354757028</v>
      </c>
      <c r="I1606" s="2">
        <f t="shared" si="221"/>
        <v>37.788952954605165</v>
      </c>
    </row>
    <row r="1607" spans="1:9" ht="13.5" x14ac:dyDescent="0.25">
      <c r="A1607" s="3">
        <f>TITRES_STAT!B1610</f>
        <v>44354</v>
      </c>
      <c r="B1607" s="6">
        <f>TITRES_STAT!D1610</f>
        <v>104.1999</v>
      </c>
      <c r="C1607" s="2">
        <f t="shared" si="225"/>
        <v>1.708200000000005</v>
      </c>
      <c r="D1607" s="2">
        <f t="shared" si="226"/>
        <v>1.708200000000005</v>
      </c>
      <c r="E1607" s="2">
        <f t="shared" si="227"/>
        <v>0</v>
      </c>
      <c r="F1607" s="2">
        <f t="shared" si="224"/>
        <v>0.28638994756701314</v>
      </c>
      <c r="G1607" s="2">
        <f t="shared" si="224"/>
        <v>0.27060771027242031</v>
      </c>
      <c r="H1607" s="2">
        <f t="shared" si="220"/>
        <v>1.0583214620112076</v>
      </c>
      <c r="I1607" s="2">
        <f t="shared" si="221"/>
        <v>51.416723847260982</v>
      </c>
    </row>
    <row r="1608" spans="1:9" ht="13.5" x14ac:dyDescent="0.25">
      <c r="A1608" s="3">
        <f>TITRES_STAT!B1611</f>
        <v>44355</v>
      </c>
      <c r="B1608" s="6">
        <f>TITRES_STAT!D1611</f>
        <v>104.1999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0.2659335227407979</v>
      </c>
      <c r="G1608" s="2">
        <f t="shared" si="224"/>
        <v>0.25127858811010456</v>
      </c>
      <c r="H1608" s="2">
        <f t="shared" si="220"/>
        <v>1.0583214620112076</v>
      </c>
      <c r="I1608" s="2">
        <f t="shared" si="221"/>
        <v>51.416723847260982</v>
      </c>
    </row>
    <row r="1609" spans="1:9" ht="13.5" x14ac:dyDescent="0.25">
      <c r="A1609" s="3">
        <f>TITRES_STAT!B1612</f>
        <v>44356</v>
      </c>
      <c r="B1609" s="6">
        <f>TITRES_STAT!D1612</f>
        <v>104.1999</v>
      </c>
      <c r="C1609" s="2">
        <f t="shared" si="225"/>
        <v>0</v>
      </c>
      <c r="D1609" s="2">
        <f t="shared" si="226"/>
        <v>0</v>
      </c>
      <c r="E1609" s="2">
        <f t="shared" si="227"/>
        <v>0</v>
      </c>
      <c r="F1609" s="2">
        <f t="shared" si="224"/>
        <v>0.24693827111645519</v>
      </c>
      <c r="G1609" s="2">
        <f t="shared" si="224"/>
        <v>0.23333011753081137</v>
      </c>
      <c r="H1609" s="2">
        <f t="shared" si="220"/>
        <v>1.0583214620112076</v>
      </c>
      <c r="I1609" s="2">
        <f t="shared" si="221"/>
        <v>51.416723847260982</v>
      </c>
    </row>
    <row r="1610" spans="1:9" ht="13.5" x14ac:dyDescent="0.25">
      <c r="A1610" s="3">
        <f>TITRES_STAT!B1613</f>
        <v>44357</v>
      </c>
      <c r="B1610" s="6">
        <f>TITRES_STAT!D1613</f>
        <v>104.1999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0.22929982317956554</v>
      </c>
      <c r="G1610" s="2">
        <f t="shared" si="224"/>
        <v>0.21666368056432486</v>
      </c>
      <c r="H1610" s="2">
        <f t="shared" si="220"/>
        <v>1.0583214620112076</v>
      </c>
      <c r="I1610" s="2">
        <f t="shared" si="221"/>
        <v>51.416723847260982</v>
      </c>
    </row>
    <row r="1611" spans="1:9" ht="13.5" x14ac:dyDescent="0.25">
      <c r="A1611" s="3">
        <f>TITRES_STAT!B1614</f>
        <v>44358</v>
      </c>
      <c r="B1611" s="6">
        <f>TITRES_STAT!D1614</f>
        <v>104.1999</v>
      </c>
      <c r="C1611" s="2">
        <f t="shared" si="225"/>
        <v>0</v>
      </c>
      <c r="D1611" s="2">
        <f t="shared" si="226"/>
        <v>0</v>
      </c>
      <c r="E1611" s="2">
        <f t="shared" si="227"/>
        <v>0</v>
      </c>
      <c r="F1611" s="2">
        <f t="shared" si="224"/>
        <v>0.21292126438102515</v>
      </c>
      <c r="G1611" s="2">
        <f t="shared" si="224"/>
        <v>0.20118770338115882</v>
      </c>
      <c r="H1611" s="2">
        <f t="shared" si="220"/>
        <v>1.0583214620112076</v>
      </c>
      <c r="I1611" s="2">
        <f t="shared" si="221"/>
        <v>51.416723847260982</v>
      </c>
    </row>
    <row r="1612" spans="1:9" ht="13.5" x14ac:dyDescent="0.25">
      <c r="A1612" s="3">
        <f>TITRES_STAT!B1615</f>
        <v>44361</v>
      </c>
      <c r="B1612" s="6">
        <f>TITRES_STAT!D1615</f>
        <v>104.1999</v>
      </c>
      <c r="C1612" s="2">
        <f t="shared" si="225"/>
        <v>0</v>
      </c>
      <c r="D1612" s="2">
        <f t="shared" si="226"/>
        <v>0</v>
      </c>
      <c r="E1612" s="2">
        <f t="shared" si="227"/>
        <v>0</v>
      </c>
      <c r="F1612" s="2">
        <f t="shared" si="224"/>
        <v>0.19771260263952334</v>
      </c>
      <c r="G1612" s="2">
        <f t="shared" si="224"/>
        <v>0.18681715313964747</v>
      </c>
      <c r="H1612" s="2">
        <f t="shared" si="220"/>
        <v>1.0583214620112074</v>
      </c>
      <c r="I1612" s="2">
        <f t="shared" si="221"/>
        <v>51.416723847260982</v>
      </c>
    </row>
    <row r="1613" spans="1:9" ht="13.5" x14ac:dyDescent="0.25">
      <c r="A1613" s="3">
        <f>TITRES_STAT!B1616</f>
        <v>44362</v>
      </c>
      <c r="B1613" s="6">
        <f>TITRES_STAT!D1616</f>
        <v>101.63760000000001</v>
      </c>
      <c r="C1613" s="2">
        <f t="shared" si="225"/>
        <v>-2.5622999999999934</v>
      </c>
      <c r="D1613" s="2">
        <f t="shared" si="226"/>
        <v>0</v>
      </c>
      <c r="E1613" s="2">
        <f t="shared" si="227"/>
        <v>2.5622999999999934</v>
      </c>
      <c r="F1613" s="2">
        <f t="shared" ref="F1613:G1628" si="228">((F1612*13)+D1613)/14</f>
        <v>0.1835902738795574</v>
      </c>
      <c r="G1613" s="2">
        <f t="shared" si="228"/>
        <v>0.35649449934395788</v>
      </c>
      <c r="H1613" s="2">
        <f t="shared" si="220"/>
        <v>0.51498767643655374</v>
      </c>
      <c r="I1613" s="2">
        <f t="shared" si="221"/>
        <v>33.992862413763731</v>
      </c>
    </row>
    <row r="1614" spans="1:9" ht="13.5" x14ac:dyDescent="0.25">
      <c r="A1614" s="3">
        <f>TITRES_STAT!B1617</f>
        <v>44363</v>
      </c>
      <c r="B1614" s="6">
        <f>TITRES_STAT!D1617</f>
        <v>101.63760000000001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0.17047668288816045</v>
      </c>
      <c r="G1614" s="2">
        <f t="shared" si="228"/>
        <v>0.33103060653367516</v>
      </c>
      <c r="H1614" s="2">
        <f t="shared" si="220"/>
        <v>0.51498767643655374</v>
      </c>
      <c r="I1614" s="2">
        <f t="shared" si="221"/>
        <v>33.992862413763731</v>
      </c>
    </row>
    <row r="1615" spans="1:9" ht="13.5" x14ac:dyDescent="0.25">
      <c r="A1615" s="3">
        <f>TITRES_STAT!B1618</f>
        <v>44364</v>
      </c>
      <c r="B1615" s="6">
        <f>TITRES_STAT!D1618</f>
        <v>101.63760000000001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0.15829977696757758</v>
      </c>
      <c r="G1615" s="2">
        <f t="shared" si="228"/>
        <v>0.30738556320984117</v>
      </c>
      <c r="H1615" s="2">
        <f t="shared" si="220"/>
        <v>0.51498767643655396</v>
      </c>
      <c r="I1615" s="2">
        <f t="shared" si="221"/>
        <v>33.992862413763746</v>
      </c>
    </row>
    <row r="1616" spans="1:9" ht="13.5" x14ac:dyDescent="0.25">
      <c r="A1616" s="3">
        <f>TITRES_STAT!B1619</f>
        <v>44365</v>
      </c>
      <c r="B1616" s="6">
        <f>TITRES_STAT!D1619</f>
        <v>101.63760000000001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0.14699265004132206</v>
      </c>
      <c r="G1616" s="2">
        <f t="shared" si="228"/>
        <v>0.28542945155199539</v>
      </c>
      <c r="H1616" s="2">
        <f t="shared" si="220"/>
        <v>0.51498767643655396</v>
      </c>
      <c r="I1616" s="2">
        <f t="shared" si="221"/>
        <v>33.992862413763746</v>
      </c>
    </row>
    <row r="1617" spans="1:9" ht="13.5" x14ac:dyDescent="0.25">
      <c r="A1617" s="3">
        <f>TITRES_STAT!B1620</f>
        <v>44368</v>
      </c>
      <c r="B1617" s="6">
        <f>TITRES_STAT!D1620</f>
        <v>101.63760000000001</v>
      </c>
      <c r="C1617" s="2">
        <f t="shared" si="225"/>
        <v>0</v>
      </c>
      <c r="D1617" s="2">
        <f t="shared" si="226"/>
        <v>0</v>
      </c>
      <c r="E1617" s="2">
        <f t="shared" si="227"/>
        <v>0</v>
      </c>
      <c r="F1617" s="2">
        <f t="shared" si="228"/>
        <v>0.1364931750383705</v>
      </c>
      <c r="G1617" s="2">
        <f t="shared" si="228"/>
        <v>0.26504163358399574</v>
      </c>
      <c r="H1617" s="2">
        <f t="shared" ref="H1617:H1680" si="229">F1617/G1617</f>
        <v>0.51498767643655396</v>
      </c>
      <c r="I1617" s="2">
        <f t="shared" ref="I1617:I1680" si="230">IF(G1617=0,100,100-(100/(1+H1617)))</f>
        <v>33.992862413763746</v>
      </c>
    </row>
    <row r="1618" spans="1:9" ht="13.5" x14ac:dyDescent="0.25">
      <c r="A1618" s="3">
        <f>TITRES_STAT!B1621</f>
        <v>44369</v>
      </c>
      <c r="B1618" s="6">
        <f>TITRES_STAT!D1621</f>
        <v>102.4063</v>
      </c>
      <c r="C1618" s="2">
        <f t="shared" si="225"/>
        <v>0.7686999999999955</v>
      </c>
      <c r="D1618" s="2">
        <f t="shared" si="226"/>
        <v>0.7686999999999955</v>
      </c>
      <c r="E1618" s="2">
        <f t="shared" si="227"/>
        <v>0</v>
      </c>
      <c r="F1618" s="2">
        <f t="shared" si="228"/>
        <v>0.18165080539277229</v>
      </c>
      <c r="G1618" s="2">
        <f t="shared" si="228"/>
        <v>0.24611008832799605</v>
      </c>
      <c r="H1618" s="2">
        <f t="shared" si="229"/>
        <v>0.73808760391277606</v>
      </c>
      <c r="I1618" s="2">
        <f t="shared" si="230"/>
        <v>42.465500717639088</v>
      </c>
    </row>
    <row r="1619" spans="1:9" ht="13.5" x14ac:dyDescent="0.25">
      <c r="A1619" s="3">
        <f>TITRES_STAT!B1622</f>
        <v>44370</v>
      </c>
      <c r="B1619" s="6">
        <f>TITRES_STAT!D1622</f>
        <v>102.4063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0.16867574786471712</v>
      </c>
      <c r="G1619" s="2">
        <f t="shared" si="228"/>
        <v>0.22853079630456777</v>
      </c>
      <c r="H1619" s="2">
        <f t="shared" si="229"/>
        <v>0.73808760391277606</v>
      </c>
      <c r="I1619" s="2">
        <f t="shared" si="230"/>
        <v>42.465500717639088</v>
      </c>
    </row>
    <row r="1620" spans="1:9" ht="13.5" x14ac:dyDescent="0.25">
      <c r="A1620" s="3">
        <f>TITRES_STAT!B1623</f>
        <v>44371</v>
      </c>
      <c r="B1620" s="6">
        <f>TITRES_STAT!D1623</f>
        <v>102.4063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0.15662748016009445</v>
      </c>
      <c r="G1620" s="2">
        <f t="shared" si="228"/>
        <v>0.21220716799709866</v>
      </c>
      <c r="H1620" s="2">
        <f t="shared" si="229"/>
        <v>0.73808760391277595</v>
      </c>
      <c r="I1620" s="2">
        <f t="shared" si="230"/>
        <v>42.465500717639088</v>
      </c>
    </row>
    <row r="1621" spans="1:9" ht="13.5" x14ac:dyDescent="0.25">
      <c r="A1621" s="3">
        <f>TITRES_STAT!B1624</f>
        <v>44372</v>
      </c>
      <c r="B1621" s="6">
        <f>TITRES_STAT!D1624</f>
        <v>102.4063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0.14543980300580198</v>
      </c>
      <c r="G1621" s="2">
        <f t="shared" si="228"/>
        <v>0.19704951314016303</v>
      </c>
      <c r="H1621" s="2">
        <f t="shared" si="229"/>
        <v>0.73808760391277584</v>
      </c>
      <c r="I1621" s="2">
        <f t="shared" si="230"/>
        <v>42.465500717639088</v>
      </c>
    </row>
    <row r="1622" spans="1:9" ht="13.5" x14ac:dyDescent="0.25">
      <c r="A1622" s="3">
        <f>TITRES_STAT!B1625</f>
        <v>44375</v>
      </c>
      <c r="B1622" s="6">
        <f>TITRES_STAT!D1625</f>
        <v>102.49169999999999</v>
      </c>
      <c r="C1622" s="2">
        <f t="shared" si="225"/>
        <v>8.5399999999992815E-2</v>
      </c>
      <c r="D1622" s="2">
        <f t="shared" si="226"/>
        <v>8.5399999999992815E-2</v>
      </c>
      <c r="E1622" s="2">
        <f t="shared" si="227"/>
        <v>0</v>
      </c>
      <c r="F1622" s="2">
        <f t="shared" si="228"/>
        <v>0.14115124564824419</v>
      </c>
      <c r="G1622" s="2">
        <f t="shared" si="228"/>
        <v>0.18297454791586568</v>
      </c>
      <c r="H1622" s="2">
        <f t="shared" si="229"/>
        <v>0.77142557397189226</v>
      </c>
      <c r="I1622" s="2">
        <f t="shared" si="230"/>
        <v>43.548291574124733</v>
      </c>
    </row>
    <row r="1623" spans="1:9" ht="13.5" x14ac:dyDescent="0.25">
      <c r="A1623" s="3">
        <f>TITRES_STAT!B1626</f>
        <v>44376</v>
      </c>
      <c r="B1623" s="6">
        <f>TITRES_STAT!D1626</f>
        <v>102.49169999999999</v>
      </c>
      <c r="C1623" s="2">
        <f t="shared" si="225"/>
        <v>0</v>
      </c>
      <c r="D1623" s="2">
        <f t="shared" si="226"/>
        <v>0</v>
      </c>
      <c r="E1623" s="2">
        <f t="shared" si="227"/>
        <v>0</v>
      </c>
      <c r="F1623" s="2">
        <f t="shared" si="228"/>
        <v>0.13106901381622674</v>
      </c>
      <c r="G1623" s="2">
        <f t="shared" si="228"/>
        <v>0.16990493735044671</v>
      </c>
      <c r="H1623" s="2">
        <f t="shared" si="229"/>
        <v>0.77142557397189226</v>
      </c>
      <c r="I1623" s="2">
        <f t="shared" si="230"/>
        <v>43.548291574124733</v>
      </c>
    </row>
    <row r="1624" spans="1:9" ht="13.5" x14ac:dyDescent="0.25">
      <c r="A1624" s="3">
        <f>TITRES_STAT!B1627</f>
        <v>44377</v>
      </c>
      <c r="B1624" s="6">
        <f>TITRES_STAT!D1627</f>
        <v>102.49169999999999</v>
      </c>
      <c r="C1624" s="2">
        <f t="shared" si="225"/>
        <v>0</v>
      </c>
      <c r="D1624" s="2">
        <f t="shared" si="226"/>
        <v>0</v>
      </c>
      <c r="E1624" s="2">
        <f t="shared" si="227"/>
        <v>0</v>
      </c>
      <c r="F1624" s="2">
        <f t="shared" si="228"/>
        <v>0.12170694140078198</v>
      </c>
      <c r="G1624" s="2">
        <f t="shared" si="228"/>
        <v>0.15776887039684337</v>
      </c>
      <c r="H1624" s="2">
        <f t="shared" si="229"/>
        <v>0.77142557397189226</v>
      </c>
      <c r="I1624" s="2">
        <f t="shared" si="230"/>
        <v>43.548291574124733</v>
      </c>
    </row>
    <row r="1625" spans="1:9" ht="13.5" x14ac:dyDescent="0.25">
      <c r="A1625" s="3">
        <f>TITRES_STAT!B1628</f>
        <v>44378</v>
      </c>
      <c r="B1625" s="6">
        <f>TITRES_STAT!D1628</f>
        <v>102.49169999999999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0.11301358844358325</v>
      </c>
      <c r="G1625" s="2">
        <f t="shared" si="228"/>
        <v>0.1464996653684974</v>
      </c>
      <c r="H1625" s="2">
        <f t="shared" si="229"/>
        <v>0.77142557397189226</v>
      </c>
      <c r="I1625" s="2">
        <f t="shared" si="230"/>
        <v>43.548291574124733</v>
      </c>
    </row>
    <row r="1626" spans="1:9" ht="13.5" x14ac:dyDescent="0.25">
      <c r="A1626" s="3">
        <f>TITRES_STAT!B1629</f>
        <v>44379</v>
      </c>
      <c r="B1626" s="6">
        <f>TITRES_STAT!D1629</f>
        <v>102.49169999999999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0.1049411892690416</v>
      </c>
      <c r="G1626" s="2">
        <f t="shared" si="228"/>
        <v>0.13603540355646188</v>
      </c>
      <c r="H1626" s="2">
        <f t="shared" si="229"/>
        <v>0.77142557397189226</v>
      </c>
      <c r="I1626" s="2">
        <f t="shared" si="230"/>
        <v>43.548291574124733</v>
      </c>
    </row>
    <row r="1627" spans="1:9" ht="13.5" x14ac:dyDescent="0.25">
      <c r="A1627" s="3">
        <f>TITRES_STAT!B1630</f>
        <v>44382</v>
      </c>
      <c r="B1627" s="6">
        <f>TITRES_STAT!D1630</f>
        <v>102.49169999999999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9.7445390035538634E-2</v>
      </c>
      <c r="G1627" s="2">
        <f t="shared" si="228"/>
        <v>0.12631858901671461</v>
      </c>
      <c r="H1627" s="2">
        <f t="shared" si="229"/>
        <v>0.77142557397189226</v>
      </c>
      <c r="I1627" s="2">
        <f t="shared" si="230"/>
        <v>43.548291574124733</v>
      </c>
    </row>
    <row r="1628" spans="1:9" ht="13.5" x14ac:dyDescent="0.25">
      <c r="A1628" s="3">
        <f>TITRES_STAT!B1631</f>
        <v>44383</v>
      </c>
      <c r="B1628" s="6">
        <f>TITRES_STAT!D1631</f>
        <v>102.49169999999999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9.0485005033000165E-2</v>
      </c>
      <c r="G1628" s="2">
        <f t="shared" si="228"/>
        <v>0.11729583265837785</v>
      </c>
      <c r="H1628" s="2">
        <f t="shared" si="229"/>
        <v>0.77142557397189226</v>
      </c>
      <c r="I1628" s="2">
        <f t="shared" si="230"/>
        <v>43.548291574124733</v>
      </c>
    </row>
    <row r="1629" spans="1:9" ht="13.5" x14ac:dyDescent="0.25">
      <c r="A1629" s="3">
        <f>TITRES_STAT!B1632</f>
        <v>44384</v>
      </c>
      <c r="B1629" s="6">
        <f>TITRES_STAT!D1632</f>
        <v>102.49169999999999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8.4021790387785872E-2</v>
      </c>
      <c r="G1629" s="2">
        <f t="shared" si="231"/>
        <v>0.10891755889706514</v>
      </c>
      <c r="H1629" s="2">
        <f t="shared" si="229"/>
        <v>0.77142557397189238</v>
      </c>
      <c r="I1629" s="2">
        <f t="shared" si="230"/>
        <v>43.54829157412474</v>
      </c>
    </row>
    <row r="1630" spans="1:9" ht="13.5" x14ac:dyDescent="0.25">
      <c r="A1630" s="3">
        <f>TITRES_STAT!B1633</f>
        <v>44385</v>
      </c>
      <c r="B1630" s="6">
        <f>TITRES_STAT!D1633</f>
        <v>102.49169999999999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7.8020233931515456E-2</v>
      </c>
      <c r="G1630" s="2">
        <f t="shared" si="231"/>
        <v>0.10113773326156049</v>
      </c>
      <c r="H1630" s="2">
        <f t="shared" si="229"/>
        <v>0.77142557397189238</v>
      </c>
      <c r="I1630" s="2">
        <f t="shared" si="230"/>
        <v>43.54829157412474</v>
      </c>
    </row>
    <row r="1631" spans="1:9" ht="13.5" x14ac:dyDescent="0.25">
      <c r="A1631" s="3">
        <f>TITRES_STAT!B1634</f>
        <v>44386</v>
      </c>
      <c r="B1631" s="6">
        <f>TITRES_STAT!D1634</f>
        <v>102.49169999999999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7.2447360079264347E-2</v>
      </c>
      <c r="G1631" s="2">
        <f t="shared" si="231"/>
        <v>9.3913609457163316E-2</v>
      </c>
      <c r="H1631" s="2">
        <f t="shared" si="229"/>
        <v>0.77142557397189238</v>
      </c>
      <c r="I1631" s="2">
        <f t="shared" si="230"/>
        <v>43.54829157412474</v>
      </c>
    </row>
    <row r="1632" spans="1:9" ht="13.5" x14ac:dyDescent="0.25">
      <c r="A1632" s="3">
        <f>TITRES_STAT!B1635</f>
        <v>44389</v>
      </c>
      <c r="B1632" s="6">
        <f>TITRES_STAT!D1635</f>
        <v>102.49169999999999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6.7272548645031183E-2</v>
      </c>
      <c r="G1632" s="2">
        <f t="shared" si="231"/>
        <v>8.7205494495937369E-2</v>
      </c>
      <c r="H1632" s="2">
        <f t="shared" si="229"/>
        <v>0.77142557397189238</v>
      </c>
      <c r="I1632" s="2">
        <f t="shared" si="230"/>
        <v>43.54829157412474</v>
      </c>
    </row>
    <row r="1633" spans="1:9" ht="13.5" x14ac:dyDescent="0.25">
      <c r="A1633" s="3">
        <f>TITRES_STAT!B1636</f>
        <v>44390</v>
      </c>
      <c r="B1633" s="6">
        <f>TITRES_STAT!D1636</f>
        <v>102.49169999999999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6.2467366598957526E-2</v>
      </c>
      <c r="G1633" s="2">
        <f t="shared" si="231"/>
        <v>8.0976530603370414E-2</v>
      </c>
      <c r="H1633" s="2">
        <f t="shared" si="229"/>
        <v>0.77142557397189238</v>
      </c>
      <c r="I1633" s="2">
        <f t="shared" si="230"/>
        <v>43.54829157412474</v>
      </c>
    </row>
    <row r="1634" spans="1:9" ht="13.5" x14ac:dyDescent="0.25">
      <c r="A1634" s="3">
        <f>TITRES_STAT!B1637</f>
        <v>44391</v>
      </c>
      <c r="B1634" s="6">
        <f>TITRES_STAT!D1637</f>
        <v>102.49169999999999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5.8005411841889128E-2</v>
      </c>
      <c r="G1634" s="2">
        <f t="shared" si="231"/>
        <v>7.5192492703129665E-2</v>
      </c>
      <c r="H1634" s="2">
        <f t="shared" si="229"/>
        <v>0.77142557397189238</v>
      </c>
      <c r="I1634" s="2">
        <f t="shared" si="230"/>
        <v>43.54829157412474</v>
      </c>
    </row>
    <row r="1635" spans="1:9" ht="13.5" x14ac:dyDescent="0.25">
      <c r="A1635" s="3">
        <f>TITRES_STAT!B1638</f>
        <v>44392</v>
      </c>
      <c r="B1635" s="6">
        <f>TITRES_STAT!D1638</f>
        <v>102.49169999999999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5.3862168138897049E-2</v>
      </c>
      <c r="G1635" s="2">
        <f t="shared" si="231"/>
        <v>6.982160036719183E-2</v>
      </c>
      <c r="H1635" s="2">
        <f t="shared" si="229"/>
        <v>0.77142557397189238</v>
      </c>
      <c r="I1635" s="2">
        <f t="shared" si="230"/>
        <v>43.54829157412474</v>
      </c>
    </row>
    <row r="1636" spans="1:9" ht="13.5" x14ac:dyDescent="0.25">
      <c r="A1636" s="3">
        <f>TITRES_STAT!B1639</f>
        <v>44393</v>
      </c>
      <c r="B1636" s="6">
        <f>TITRES_STAT!D1639</f>
        <v>102.49169999999999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5.0014870414690119E-2</v>
      </c>
      <c r="G1636" s="2">
        <f t="shared" si="231"/>
        <v>6.48343431981067E-2</v>
      </c>
      <c r="H1636" s="2">
        <f t="shared" si="229"/>
        <v>0.77142557397189238</v>
      </c>
      <c r="I1636" s="2">
        <f t="shared" si="230"/>
        <v>43.54829157412474</v>
      </c>
    </row>
    <row r="1637" spans="1:9" ht="13.5" x14ac:dyDescent="0.25">
      <c r="A1637" s="3">
        <f>TITRES_STAT!B1640</f>
        <v>44396</v>
      </c>
      <c r="B1637" s="6">
        <f>TITRES_STAT!D1640</f>
        <v>102.49169999999999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4.6442379670783684E-2</v>
      </c>
      <c r="G1637" s="2">
        <f t="shared" si="231"/>
        <v>6.0203318683956224E-2</v>
      </c>
      <c r="H1637" s="2">
        <f t="shared" si="229"/>
        <v>0.77142557397189238</v>
      </c>
      <c r="I1637" s="2">
        <f t="shared" si="230"/>
        <v>43.54829157412474</v>
      </c>
    </row>
    <row r="1638" spans="1:9" ht="13.5" x14ac:dyDescent="0.25">
      <c r="A1638" s="3">
        <f>TITRES_STAT!B1641</f>
        <v>44399</v>
      </c>
      <c r="B1638" s="6">
        <f>TITRES_STAT!D1641</f>
        <v>102.49169999999999</v>
      </c>
      <c r="C1638" s="2">
        <f t="shared" si="225"/>
        <v>0</v>
      </c>
      <c r="D1638" s="2">
        <f t="shared" si="226"/>
        <v>0</v>
      </c>
      <c r="E1638" s="2">
        <f t="shared" si="227"/>
        <v>0</v>
      </c>
      <c r="F1638" s="2">
        <f t="shared" si="231"/>
        <v>4.3125066837156278E-2</v>
      </c>
      <c r="G1638" s="2">
        <f t="shared" si="231"/>
        <v>5.5903081635102207E-2</v>
      </c>
      <c r="H1638" s="2">
        <f t="shared" si="229"/>
        <v>0.77142557397189238</v>
      </c>
      <c r="I1638" s="2">
        <f t="shared" si="230"/>
        <v>43.54829157412474</v>
      </c>
    </row>
    <row r="1639" spans="1:9" ht="13.5" x14ac:dyDescent="0.25">
      <c r="A1639" s="3">
        <f>TITRES_STAT!B1642</f>
        <v>44400</v>
      </c>
      <c r="B1639" s="6">
        <f>TITRES_STAT!D1642</f>
        <v>102.4063</v>
      </c>
      <c r="C1639" s="2">
        <f t="shared" si="225"/>
        <v>-8.5399999999992815E-2</v>
      </c>
      <c r="D1639" s="2">
        <f t="shared" si="226"/>
        <v>0</v>
      </c>
      <c r="E1639" s="2">
        <f t="shared" si="227"/>
        <v>8.5399999999992815E-2</v>
      </c>
      <c r="F1639" s="2">
        <f t="shared" si="231"/>
        <v>4.0044704920216549E-2</v>
      </c>
      <c r="G1639" s="2">
        <f t="shared" si="231"/>
        <v>5.8010004375451542E-2</v>
      </c>
      <c r="H1639" s="2">
        <f t="shared" si="229"/>
        <v>0.69030687639738431</v>
      </c>
      <c r="I1639" s="2">
        <f t="shared" si="230"/>
        <v>40.839145011860907</v>
      </c>
    </row>
    <row r="1640" spans="1:9" ht="13.5" x14ac:dyDescent="0.25">
      <c r="A1640" s="3">
        <f>TITRES_STAT!B1643</f>
        <v>44403</v>
      </c>
      <c r="B1640" s="6">
        <f>TITRES_STAT!D1643</f>
        <v>102.4063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3.7184368854486796E-2</v>
      </c>
      <c r="G1640" s="2">
        <f t="shared" si="231"/>
        <v>5.3866432634347865E-2</v>
      </c>
      <c r="H1640" s="2">
        <f t="shared" si="229"/>
        <v>0.69030687639738419</v>
      </c>
      <c r="I1640" s="2">
        <f t="shared" si="230"/>
        <v>40.8391450118609</v>
      </c>
    </row>
    <row r="1641" spans="1:9" ht="13.5" x14ac:dyDescent="0.25">
      <c r="A1641" s="3">
        <f>TITRES_STAT!B1644</f>
        <v>44404</v>
      </c>
      <c r="B1641" s="6">
        <f>TITRES_STAT!D1644</f>
        <v>102.4063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3.4528342507737737E-2</v>
      </c>
      <c r="G1641" s="2">
        <f t="shared" si="231"/>
        <v>5.0018830303323013E-2</v>
      </c>
      <c r="H1641" s="2">
        <f t="shared" si="229"/>
        <v>0.69030687639738431</v>
      </c>
      <c r="I1641" s="2">
        <f t="shared" si="230"/>
        <v>40.839145011860907</v>
      </c>
    </row>
    <row r="1642" spans="1:9" ht="13.5" x14ac:dyDescent="0.25">
      <c r="A1642" s="3">
        <f>TITRES_STAT!B1645</f>
        <v>44405</v>
      </c>
      <c r="B1642" s="6">
        <f>TITRES_STAT!D1645</f>
        <v>102.4063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3.2062032328613613E-2</v>
      </c>
      <c r="G1642" s="2">
        <f t="shared" si="231"/>
        <v>4.6446056710228507E-2</v>
      </c>
      <c r="H1642" s="2">
        <f t="shared" si="229"/>
        <v>0.69030687639738431</v>
      </c>
      <c r="I1642" s="2">
        <f t="shared" si="230"/>
        <v>40.839145011860907</v>
      </c>
    </row>
    <row r="1643" spans="1:9" ht="13.5" x14ac:dyDescent="0.25">
      <c r="A1643" s="3">
        <f>TITRES_STAT!B1646</f>
        <v>44406</v>
      </c>
      <c r="B1643" s="6">
        <f>TITRES_STAT!D1646</f>
        <v>102.4063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2.9771887162284068E-2</v>
      </c>
      <c r="G1643" s="2">
        <f t="shared" si="231"/>
        <v>4.3128481230926476E-2</v>
      </c>
      <c r="H1643" s="2">
        <f t="shared" si="229"/>
        <v>0.69030687639738419</v>
      </c>
      <c r="I1643" s="2">
        <f t="shared" si="230"/>
        <v>40.8391450118609</v>
      </c>
    </row>
    <row r="1644" spans="1:9" ht="13.5" x14ac:dyDescent="0.25">
      <c r="A1644" s="3">
        <f>TITRES_STAT!B1647</f>
        <v>44407</v>
      </c>
      <c r="B1644" s="6">
        <f>TITRES_STAT!D1647</f>
        <v>99.340100000000007</v>
      </c>
      <c r="C1644" s="2">
        <f t="shared" si="225"/>
        <v>-3.0661999999999949</v>
      </c>
      <c r="D1644" s="2">
        <f t="shared" si="226"/>
        <v>0</v>
      </c>
      <c r="E1644" s="2">
        <f t="shared" si="227"/>
        <v>3.0661999999999949</v>
      </c>
      <c r="F1644" s="2">
        <f t="shared" si="231"/>
        <v>2.7645323793549493E-2</v>
      </c>
      <c r="G1644" s="2">
        <f t="shared" si="231"/>
        <v>0.25906216114300279</v>
      </c>
      <c r="H1644" s="2">
        <f t="shared" si="229"/>
        <v>0.10671309029298656</v>
      </c>
      <c r="I1644" s="2">
        <f t="shared" si="230"/>
        <v>9.6423446355672695</v>
      </c>
    </row>
    <row r="1645" spans="1:9" ht="13.5" x14ac:dyDescent="0.25">
      <c r="A1645" s="3">
        <f>TITRES_STAT!B1648</f>
        <v>44410</v>
      </c>
      <c r="B1645" s="6">
        <f>TITRES_STAT!D1648</f>
        <v>102.3978</v>
      </c>
      <c r="C1645" s="2">
        <f t="shared" si="225"/>
        <v>3.057699999999997</v>
      </c>
      <c r="D1645" s="2">
        <f t="shared" si="226"/>
        <v>3.057699999999997</v>
      </c>
      <c r="E1645" s="2">
        <f t="shared" si="227"/>
        <v>0</v>
      </c>
      <c r="F1645" s="2">
        <f t="shared" ref="F1645:G1660" si="232">((F1644*13)+D1645)/14</f>
        <v>0.24407780066543858</v>
      </c>
      <c r="G1645" s="2">
        <f t="shared" si="232"/>
        <v>0.24055772106135972</v>
      </c>
      <c r="H1645" s="2">
        <f t="shared" si="229"/>
        <v>1.0146329936472127</v>
      </c>
      <c r="I1645" s="2">
        <f t="shared" si="230"/>
        <v>50.363167725669022</v>
      </c>
    </row>
    <row r="1646" spans="1:9" ht="13.5" x14ac:dyDescent="0.25">
      <c r="A1646" s="3">
        <f>TITRES_STAT!B1649</f>
        <v>44411</v>
      </c>
      <c r="B1646" s="6">
        <f>TITRES_STAT!D1649</f>
        <v>102.3978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0.22664367204647867</v>
      </c>
      <c r="G1646" s="2">
        <f t="shared" si="232"/>
        <v>0.22337502669983403</v>
      </c>
      <c r="H1646" s="2">
        <f t="shared" si="229"/>
        <v>1.0146329936472127</v>
      </c>
      <c r="I1646" s="2">
        <f t="shared" si="230"/>
        <v>50.363167725669022</v>
      </c>
    </row>
    <row r="1647" spans="1:9" ht="13.5" x14ac:dyDescent="0.25">
      <c r="A1647" s="3">
        <f>TITRES_STAT!B1650</f>
        <v>44412</v>
      </c>
      <c r="B1647" s="6">
        <f>TITRES_STAT!D1650</f>
        <v>102.3978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0.21045483832887307</v>
      </c>
      <c r="G1647" s="2">
        <f t="shared" si="232"/>
        <v>0.20741966764984587</v>
      </c>
      <c r="H1647" s="2">
        <f t="shared" si="229"/>
        <v>1.0146329936472129</v>
      </c>
      <c r="I1647" s="2">
        <f t="shared" si="230"/>
        <v>50.363167725669037</v>
      </c>
    </row>
    <row r="1648" spans="1:9" ht="13.5" x14ac:dyDescent="0.25">
      <c r="A1648" s="3">
        <f>TITRES_STAT!B1651</f>
        <v>44413</v>
      </c>
      <c r="B1648" s="6">
        <f>TITRES_STAT!D1651</f>
        <v>102.3978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0.1954223498768107</v>
      </c>
      <c r="G1648" s="2">
        <f t="shared" si="232"/>
        <v>0.1926039771034283</v>
      </c>
      <c r="H1648" s="2">
        <f t="shared" si="229"/>
        <v>1.0146329936472129</v>
      </c>
      <c r="I1648" s="2">
        <f t="shared" si="230"/>
        <v>50.363167725669037</v>
      </c>
    </row>
    <row r="1649" spans="1:9" ht="13.5" x14ac:dyDescent="0.25">
      <c r="A1649" s="3">
        <f>TITRES_STAT!B1652</f>
        <v>44414</v>
      </c>
      <c r="B1649" s="6">
        <f>TITRES_STAT!D1652</f>
        <v>102.3978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0.18146361059989566</v>
      </c>
      <c r="G1649" s="2">
        <f t="shared" si="232"/>
        <v>0.17884655016746914</v>
      </c>
      <c r="H1649" s="2">
        <f t="shared" si="229"/>
        <v>1.0146329936472129</v>
      </c>
      <c r="I1649" s="2">
        <f t="shared" si="230"/>
        <v>50.363167725669037</v>
      </c>
    </row>
    <row r="1650" spans="1:9" ht="13.5" x14ac:dyDescent="0.25">
      <c r="A1650" s="3">
        <f>TITRES_STAT!B1653</f>
        <v>44417</v>
      </c>
      <c r="B1650" s="6">
        <f>TITRES_STAT!D1653</f>
        <v>102.3978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0.16850192412847456</v>
      </c>
      <c r="G1650" s="2">
        <f t="shared" si="232"/>
        <v>0.1660717965840785</v>
      </c>
      <c r="H1650" s="2">
        <f t="shared" si="229"/>
        <v>1.0146329936472129</v>
      </c>
      <c r="I1650" s="2">
        <f t="shared" si="230"/>
        <v>50.363167725669037</v>
      </c>
    </row>
    <row r="1651" spans="1:9" ht="13.5" x14ac:dyDescent="0.25">
      <c r="A1651" s="3">
        <f>TITRES_STAT!B1654</f>
        <v>44419</v>
      </c>
      <c r="B1651" s="6">
        <f>TITRES_STAT!D1654</f>
        <v>102.3978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0.15646607240501212</v>
      </c>
      <c r="G1651" s="2">
        <f t="shared" si="232"/>
        <v>0.15420952539950147</v>
      </c>
      <c r="H1651" s="2">
        <f t="shared" si="229"/>
        <v>1.0146329936472132</v>
      </c>
      <c r="I1651" s="2">
        <f t="shared" si="230"/>
        <v>50.363167725669037</v>
      </c>
    </row>
    <row r="1652" spans="1:9" ht="13.5" x14ac:dyDescent="0.25">
      <c r="A1652" s="3">
        <f>TITRES_STAT!B1655</f>
        <v>44420</v>
      </c>
      <c r="B1652" s="6">
        <f>TITRES_STAT!D1655</f>
        <v>102.3978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0.14528992437608271</v>
      </c>
      <c r="G1652" s="2">
        <f t="shared" si="232"/>
        <v>0.14319455929953709</v>
      </c>
      <c r="H1652" s="2">
        <f t="shared" si="229"/>
        <v>1.0146329936472132</v>
      </c>
      <c r="I1652" s="2">
        <f t="shared" si="230"/>
        <v>50.363167725669037</v>
      </c>
    </row>
    <row r="1653" spans="1:9" ht="13.5" x14ac:dyDescent="0.25">
      <c r="A1653" s="3">
        <f>TITRES_STAT!B1656</f>
        <v>44424</v>
      </c>
      <c r="B1653" s="6">
        <f>TITRES_STAT!D1656</f>
        <v>102.3978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0.13491207263493393</v>
      </c>
      <c r="G1653" s="2">
        <f t="shared" si="232"/>
        <v>0.13296637649242729</v>
      </c>
      <c r="H1653" s="2">
        <f t="shared" si="229"/>
        <v>1.0146329936472132</v>
      </c>
      <c r="I1653" s="2">
        <f t="shared" si="230"/>
        <v>50.363167725669037</v>
      </c>
    </row>
    <row r="1654" spans="1:9" ht="13.5" x14ac:dyDescent="0.25">
      <c r="A1654" s="3">
        <f>TITRES_STAT!B1657</f>
        <v>44425</v>
      </c>
      <c r="B1654" s="6">
        <f>TITRES_STAT!D1657</f>
        <v>102.3978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0.12527549601815294</v>
      </c>
      <c r="G1654" s="2">
        <f t="shared" si="232"/>
        <v>0.12346877817153963</v>
      </c>
      <c r="H1654" s="2">
        <f t="shared" si="229"/>
        <v>1.0146329936472132</v>
      </c>
      <c r="I1654" s="2">
        <f t="shared" si="230"/>
        <v>50.363167725669037</v>
      </c>
    </row>
    <row r="1655" spans="1:9" ht="13.5" x14ac:dyDescent="0.25">
      <c r="A1655" s="3">
        <f>TITRES_STAT!B1658</f>
        <v>44426</v>
      </c>
      <c r="B1655" s="6">
        <f>TITRES_STAT!D1658</f>
        <v>102.3978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0.11632724630257059</v>
      </c>
      <c r="G1655" s="2">
        <f t="shared" si="232"/>
        <v>0.11464957973071536</v>
      </c>
      <c r="H1655" s="2">
        <f t="shared" si="229"/>
        <v>1.0146329936472132</v>
      </c>
      <c r="I1655" s="2">
        <f t="shared" si="230"/>
        <v>50.363167725669037</v>
      </c>
    </row>
    <row r="1656" spans="1:9" ht="13.5" x14ac:dyDescent="0.25">
      <c r="A1656" s="3">
        <f>TITRES_STAT!B1659</f>
        <v>44427</v>
      </c>
      <c r="B1656" s="6">
        <f>TITRES_STAT!D1659</f>
        <v>102.2355</v>
      </c>
      <c r="C1656" s="2">
        <f t="shared" si="225"/>
        <v>-0.16230000000000189</v>
      </c>
      <c r="D1656" s="2">
        <f t="shared" si="226"/>
        <v>0</v>
      </c>
      <c r="E1656" s="2">
        <f t="shared" si="227"/>
        <v>0.16230000000000189</v>
      </c>
      <c r="F1656" s="2">
        <f t="shared" si="232"/>
        <v>0.10801815728095841</v>
      </c>
      <c r="G1656" s="2">
        <f t="shared" si="232"/>
        <v>0.11805318117852155</v>
      </c>
      <c r="H1656" s="2">
        <f t="shared" si="229"/>
        <v>0.91499573499516251</v>
      </c>
      <c r="I1656" s="2">
        <f t="shared" si="230"/>
        <v>47.780562550311572</v>
      </c>
    </row>
    <row r="1657" spans="1:9" ht="13.5" x14ac:dyDescent="0.25">
      <c r="A1657" s="3">
        <f>TITRES_STAT!B1660</f>
        <v>44428</v>
      </c>
      <c r="B1657" s="6">
        <f>TITRES_STAT!D1660</f>
        <v>102.2355</v>
      </c>
      <c r="C1657" s="2">
        <f t="shared" si="225"/>
        <v>0</v>
      </c>
      <c r="D1657" s="2">
        <f t="shared" si="226"/>
        <v>0</v>
      </c>
      <c r="E1657" s="2">
        <f t="shared" si="227"/>
        <v>0</v>
      </c>
      <c r="F1657" s="2">
        <f t="shared" si="232"/>
        <v>0.10030257461803281</v>
      </c>
      <c r="G1657" s="2">
        <f t="shared" si="232"/>
        <v>0.10962081109434144</v>
      </c>
      <c r="H1657" s="2">
        <f t="shared" si="229"/>
        <v>0.91499573499516251</v>
      </c>
      <c r="I1657" s="2">
        <f t="shared" si="230"/>
        <v>47.780562550311572</v>
      </c>
    </row>
    <row r="1658" spans="1:9" ht="13.5" x14ac:dyDescent="0.25">
      <c r="A1658" s="3">
        <f>TITRES_STAT!B1661</f>
        <v>44431</v>
      </c>
      <c r="B1658" s="6">
        <f>TITRES_STAT!D1661</f>
        <v>102.2355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9.3138105002459032E-2</v>
      </c>
      <c r="G1658" s="2">
        <f t="shared" si="232"/>
        <v>0.10179075315903133</v>
      </c>
      <c r="H1658" s="2">
        <f t="shared" si="229"/>
        <v>0.91499573499516251</v>
      </c>
      <c r="I1658" s="2">
        <f t="shared" si="230"/>
        <v>47.780562550311572</v>
      </c>
    </row>
    <row r="1659" spans="1:9" ht="13.5" x14ac:dyDescent="0.25">
      <c r="A1659" s="3">
        <f>TITRES_STAT!B1662</f>
        <v>44432</v>
      </c>
      <c r="B1659" s="6">
        <f>TITRES_STAT!D1662</f>
        <v>102.2355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8.6485383216569095E-2</v>
      </c>
      <c r="G1659" s="2">
        <f t="shared" si="232"/>
        <v>9.4519985076243374E-2</v>
      </c>
      <c r="H1659" s="2">
        <f t="shared" si="229"/>
        <v>0.91499573499516251</v>
      </c>
      <c r="I1659" s="2">
        <f t="shared" si="230"/>
        <v>47.780562550311572</v>
      </c>
    </row>
    <row r="1660" spans="1:9" ht="13.5" x14ac:dyDescent="0.25">
      <c r="A1660" s="3">
        <f>TITRES_STAT!B1663</f>
        <v>44433</v>
      </c>
      <c r="B1660" s="6">
        <f>TITRES_STAT!D1663</f>
        <v>102.2355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8.0307855843957027E-2</v>
      </c>
      <c r="G1660" s="2">
        <f t="shared" si="232"/>
        <v>8.7768557570797406E-2</v>
      </c>
      <c r="H1660" s="2">
        <f t="shared" si="229"/>
        <v>0.91499573499516274</v>
      </c>
      <c r="I1660" s="2">
        <f t="shared" si="230"/>
        <v>47.780562550311579</v>
      </c>
    </row>
    <row r="1661" spans="1:9" ht="13.5" x14ac:dyDescent="0.25">
      <c r="A1661" s="3">
        <f>TITRES_STAT!B1664</f>
        <v>44434</v>
      </c>
      <c r="B1661" s="6">
        <f>TITRES_STAT!D1664</f>
        <v>102.0647</v>
      </c>
      <c r="C1661" s="2">
        <f t="shared" si="225"/>
        <v>-0.17079999999999984</v>
      </c>
      <c r="D1661" s="2">
        <f t="shared" si="226"/>
        <v>0</v>
      </c>
      <c r="E1661" s="2">
        <f t="shared" si="227"/>
        <v>0.17079999999999984</v>
      </c>
      <c r="F1661" s="2">
        <f t="shared" ref="F1661:G1676" si="233">((F1660*13)+D1661)/14</f>
        <v>7.4571580426531531E-2</v>
      </c>
      <c r="G1661" s="2">
        <f t="shared" si="233"/>
        <v>9.3699374887169021E-2</v>
      </c>
      <c r="H1661" s="2">
        <f t="shared" si="229"/>
        <v>0.7958599565507154</v>
      </c>
      <c r="I1661" s="2">
        <f t="shared" si="230"/>
        <v>44.316370753057669</v>
      </c>
    </row>
    <row r="1662" spans="1:9" ht="13.5" x14ac:dyDescent="0.25">
      <c r="A1662" s="3">
        <f>TITRES_STAT!B1665</f>
        <v>44435</v>
      </c>
      <c r="B1662" s="6">
        <f>TITRES_STAT!D1665</f>
        <v>102.0647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6.9245038967493566E-2</v>
      </c>
      <c r="G1662" s="2">
        <f t="shared" si="233"/>
        <v>8.7006562395228387E-2</v>
      </c>
      <c r="H1662" s="2">
        <f t="shared" si="229"/>
        <v>0.79585995655071529</v>
      </c>
      <c r="I1662" s="2">
        <f t="shared" si="230"/>
        <v>44.316370753057662</v>
      </c>
    </row>
    <row r="1663" spans="1:9" ht="13.5" x14ac:dyDescent="0.25">
      <c r="A1663" s="3">
        <f>TITRES_STAT!B1666</f>
        <v>44438</v>
      </c>
      <c r="B1663" s="6">
        <f>TITRES_STAT!D1666</f>
        <v>102.0647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6.4298964755529736E-2</v>
      </c>
      <c r="G1663" s="2">
        <f t="shared" si="233"/>
        <v>8.0791807938426358E-2</v>
      </c>
      <c r="H1663" s="2">
        <f t="shared" si="229"/>
        <v>0.79585995655071529</v>
      </c>
      <c r="I1663" s="2">
        <f t="shared" si="230"/>
        <v>44.316370753057662</v>
      </c>
    </row>
    <row r="1664" spans="1:9" ht="13.5" x14ac:dyDescent="0.25">
      <c r="A1664" s="3">
        <f>TITRES_STAT!B1667</f>
        <v>44439</v>
      </c>
      <c r="B1664" s="6">
        <f>TITRES_STAT!D1667</f>
        <v>102.0647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5.9706181558706183E-2</v>
      </c>
      <c r="G1664" s="2">
        <f t="shared" si="233"/>
        <v>7.5020964514253038E-2</v>
      </c>
      <c r="H1664" s="2">
        <f t="shared" si="229"/>
        <v>0.7958599565507154</v>
      </c>
      <c r="I1664" s="2">
        <f t="shared" si="230"/>
        <v>44.316370753057669</v>
      </c>
    </row>
    <row r="1665" spans="1:9" ht="13.5" x14ac:dyDescent="0.25">
      <c r="A1665" s="3">
        <f>TITRES_STAT!B1668</f>
        <v>44440</v>
      </c>
      <c r="B1665" s="6">
        <f>TITRES_STAT!D1668</f>
        <v>102.0647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5.5441454304512881E-2</v>
      </c>
      <c r="G1665" s="2">
        <f t="shared" si="233"/>
        <v>6.9662324191806388E-2</v>
      </c>
      <c r="H1665" s="2">
        <f t="shared" si="229"/>
        <v>0.7958599565507154</v>
      </c>
      <c r="I1665" s="2">
        <f t="shared" si="230"/>
        <v>44.316370753057669</v>
      </c>
    </row>
    <row r="1666" spans="1:9" ht="13.5" x14ac:dyDescent="0.25">
      <c r="A1666" s="3">
        <f>TITRES_STAT!B1669</f>
        <v>44441</v>
      </c>
      <c r="B1666" s="6">
        <f>TITRES_STAT!D1669</f>
        <v>102.0647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5.1481350425619098E-2</v>
      </c>
      <c r="G1666" s="2">
        <f t="shared" si="233"/>
        <v>6.4686443892391643E-2</v>
      </c>
      <c r="H1666" s="2">
        <f t="shared" si="229"/>
        <v>0.79585995655071529</v>
      </c>
      <c r="I1666" s="2">
        <f t="shared" si="230"/>
        <v>44.316370753057662</v>
      </c>
    </row>
    <row r="1667" spans="1:9" ht="13.5" x14ac:dyDescent="0.25">
      <c r="A1667" s="3">
        <f>TITRES_STAT!B1670</f>
        <v>44442</v>
      </c>
      <c r="B1667" s="6">
        <f>TITRES_STAT!D1670</f>
        <v>102.0647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4.7804111109503444E-2</v>
      </c>
      <c r="G1667" s="2">
        <f t="shared" si="233"/>
        <v>6.0065983614363667E-2</v>
      </c>
      <c r="H1667" s="2">
        <f t="shared" si="229"/>
        <v>0.79585995655071529</v>
      </c>
      <c r="I1667" s="2">
        <f t="shared" si="230"/>
        <v>44.316370753057662</v>
      </c>
    </row>
    <row r="1668" spans="1:9" ht="13.5" x14ac:dyDescent="0.25">
      <c r="A1668" s="3">
        <f>TITRES_STAT!B1671</f>
        <v>44445</v>
      </c>
      <c r="B1668" s="6">
        <f>TITRES_STAT!D1671</f>
        <v>105.9081</v>
      </c>
      <c r="C1668" s="2">
        <f t="shared" si="234"/>
        <v>3.8434000000000026</v>
      </c>
      <c r="D1668" s="2">
        <f t="shared" si="235"/>
        <v>3.8434000000000026</v>
      </c>
      <c r="E1668" s="2">
        <f t="shared" si="236"/>
        <v>0</v>
      </c>
      <c r="F1668" s="2">
        <f t="shared" si="233"/>
        <v>0.31891810317311053</v>
      </c>
      <c r="G1668" s="2">
        <f t="shared" si="233"/>
        <v>5.5775556213337692E-2</v>
      </c>
      <c r="H1668" s="2">
        <f t="shared" si="229"/>
        <v>5.7178829728433467</v>
      </c>
      <c r="I1668" s="2">
        <f t="shared" si="230"/>
        <v>85.114358138680856</v>
      </c>
    </row>
    <row r="1669" spans="1:9" ht="13.5" x14ac:dyDescent="0.25">
      <c r="A1669" s="3">
        <f>TITRES_STAT!B1672</f>
        <v>44446</v>
      </c>
      <c r="B1669" s="6">
        <f>TITRES_STAT!D1672</f>
        <v>103.3458</v>
      </c>
      <c r="C1669" s="2">
        <f t="shared" si="234"/>
        <v>-2.5623000000000076</v>
      </c>
      <c r="D1669" s="2">
        <f t="shared" si="235"/>
        <v>0</v>
      </c>
      <c r="E1669" s="2">
        <f t="shared" si="236"/>
        <v>2.5623000000000076</v>
      </c>
      <c r="F1669" s="2">
        <f t="shared" si="233"/>
        <v>0.29613823866074551</v>
      </c>
      <c r="G1669" s="2">
        <f t="shared" si="233"/>
        <v>0.23481301648381411</v>
      </c>
      <c r="H1669" s="2">
        <f t="shared" si="229"/>
        <v>1.2611661955339626</v>
      </c>
      <c r="I1669" s="2">
        <f t="shared" si="230"/>
        <v>55.775033167614858</v>
      </c>
    </row>
    <row r="1670" spans="1:9" ht="13.5" x14ac:dyDescent="0.25">
      <c r="A1670" s="3">
        <f>TITRES_STAT!B1673</f>
        <v>44447</v>
      </c>
      <c r="B1670" s="6">
        <f>TITRES_STAT!D1673</f>
        <v>103.3458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0.27498550732783511</v>
      </c>
      <c r="G1670" s="2">
        <f t="shared" si="233"/>
        <v>0.21804065816354168</v>
      </c>
      <c r="H1670" s="2">
        <f t="shared" si="229"/>
        <v>1.2611661955339626</v>
      </c>
      <c r="I1670" s="2">
        <f t="shared" si="230"/>
        <v>55.775033167614858</v>
      </c>
    </row>
    <row r="1671" spans="1:9" ht="13.5" x14ac:dyDescent="0.25">
      <c r="A1671" s="3">
        <f>TITRES_STAT!B1674</f>
        <v>44448</v>
      </c>
      <c r="B1671" s="6">
        <f>TITRES_STAT!D1674</f>
        <v>103.3458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0.2553436853758469</v>
      </c>
      <c r="G1671" s="2">
        <f t="shared" si="233"/>
        <v>0.20246632543757442</v>
      </c>
      <c r="H1671" s="2">
        <f t="shared" si="229"/>
        <v>1.2611661955339626</v>
      </c>
      <c r="I1671" s="2">
        <f t="shared" si="230"/>
        <v>55.775033167614858</v>
      </c>
    </row>
    <row r="1672" spans="1:9" ht="13.5" x14ac:dyDescent="0.25">
      <c r="A1672" s="3">
        <f>TITRES_STAT!B1675</f>
        <v>44449</v>
      </c>
      <c r="B1672" s="6">
        <f>TITRES_STAT!D1675</f>
        <v>103.3458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0.23710485070614354</v>
      </c>
      <c r="G1672" s="2">
        <f t="shared" si="233"/>
        <v>0.18800444504917624</v>
      </c>
      <c r="H1672" s="2">
        <f t="shared" si="229"/>
        <v>1.2611661955339626</v>
      </c>
      <c r="I1672" s="2">
        <f t="shared" si="230"/>
        <v>55.775033167614858</v>
      </c>
    </row>
    <row r="1673" spans="1:9" ht="13.5" x14ac:dyDescent="0.25">
      <c r="A1673" s="3">
        <f>TITRES_STAT!B1676</f>
        <v>44452</v>
      </c>
      <c r="B1673" s="6">
        <f>TITRES_STAT!D1676</f>
        <v>103.3458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0.220168789941419</v>
      </c>
      <c r="G1673" s="2">
        <f t="shared" si="233"/>
        <v>0.17457555611709225</v>
      </c>
      <c r="H1673" s="2">
        <f t="shared" si="229"/>
        <v>1.2611661955339626</v>
      </c>
      <c r="I1673" s="2">
        <f t="shared" si="230"/>
        <v>55.775033167614858</v>
      </c>
    </row>
    <row r="1674" spans="1:9" ht="13.5" x14ac:dyDescent="0.25">
      <c r="A1674" s="3">
        <f>TITRES_STAT!B1677</f>
        <v>44453</v>
      </c>
      <c r="B1674" s="6">
        <f>TITRES_STAT!D1677</f>
        <v>103.3458</v>
      </c>
      <c r="C1674" s="2">
        <f t="shared" si="234"/>
        <v>0</v>
      </c>
      <c r="D1674" s="2">
        <f t="shared" si="235"/>
        <v>0</v>
      </c>
      <c r="E1674" s="2">
        <f t="shared" si="236"/>
        <v>0</v>
      </c>
      <c r="F1674" s="2">
        <f t="shared" si="233"/>
        <v>0.20444244780274623</v>
      </c>
      <c r="G1674" s="2">
        <f t="shared" si="233"/>
        <v>0.16210587353729994</v>
      </c>
      <c r="H1674" s="2">
        <f t="shared" si="229"/>
        <v>1.2611661955339626</v>
      </c>
      <c r="I1674" s="2">
        <f t="shared" si="230"/>
        <v>55.775033167614858</v>
      </c>
    </row>
    <row r="1675" spans="1:9" ht="13.5" x14ac:dyDescent="0.25">
      <c r="A1675" s="3">
        <f>TITRES_STAT!B1678</f>
        <v>44454</v>
      </c>
      <c r="B1675" s="6">
        <f>TITRES_STAT!D1678</f>
        <v>103.3458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0.18983941581683578</v>
      </c>
      <c r="G1675" s="2">
        <f t="shared" si="233"/>
        <v>0.15052688257034993</v>
      </c>
      <c r="H1675" s="2">
        <f t="shared" si="229"/>
        <v>1.2611661955339626</v>
      </c>
      <c r="I1675" s="2">
        <f t="shared" si="230"/>
        <v>55.775033167614858</v>
      </c>
    </row>
    <row r="1676" spans="1:9" ht="13.5" x14ac:dyDescent="0.25">
      <c r="A1676" s="3">
        <f>TITRES_STAT!B1679</f>
        <v>44455</v>
      </c>
      <c r="B1676" s="6">
        <f>TITRES_STAT!D1679</f>
        <v>103.3458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0.17627945754420465</v>
      </c>
      <c r="G1676" s="2">
        <f t="shared" si="233"/>
        <v>0.13977496238675352</v>
      </c>
      <c r="H1676" s="2">
        <f t="shared" si="229"/>
        <v>1.2611661955339626</v>
      </c>
      <c r="I1676" s="2">
        <f t="shared" si="230"/>
        <v>55.775033167614858</v>
      </c>
    </row>
    <row r="1677" spans="1:9" ht="13.5" x14ac:dyDescent="0.25">
      <c r="A1677" s="3">
        <f>TITRES_STAT!B1680</f>
        <v>44456</v>
      </c>
      <c r="B1677" s="6">
        <f>TITRES_STAT!D1680</f>
        <v>103.3458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0.16368806771961861</v>
      </c>
      <c r="G1677" s="2">
        <f t="shared" si="237"/>
        <v>0.1297910365019854</v>
      </c>
      <c r="H1677" s="2">
        <f t="shared" si="229"/>
        <v>1.2611661955339628</v>
      </c>
      <c r="I1677" s="2">
        <f t="shared" si="230"/>
        <v>55.775033167614858</v>
      </c>
    </row>
    <row r="1678" spans="1:9" ht="13.5" x14ac:dyDescent="0.25">
      <c r="A1678" s="3">
        <f>TITRES_STAT!B1681</f>
        <v>44459</v>
      </c>
      <c r="B1678" s="6">
        <f>TITRES_STAT!D1681</f>
        <v>102.49169999999999</v>
      </c>
      <c r="C1678" s="2">
        <f t="shared" si="234"/>
        <v>-0.85410000000000252</v>
      </c>
      <c r="D1678" s="2">
        <f t="shared" si="235"/>
        <v>0</v>
      </c>
      <c r="E1678" s="2">
        <f t="shared" si="236"/>
        <v>0.85410000000000252</v>
      </c>
      <c r="F1678" s="2">
        <f t="shared" si="237"/>
        <v>0.151996062882503</v>
      </c>
      <c r="G1678" s="2">
        <f t="shared" si="237"/>
        <v>0.18152739103755805</v>
      </c>
      <c r="H1678" s="2">
        <f t="shared" si="229"/>
        <v>0.83731750902019508</v>
      </c>
      <c r="I1678" s="2">
        <f t="shared" si="230"/>
        <v>45.572825867572547</v>
      </c>
    </row>
    <row r="1679" spans="1:9" ht="13.5" x14ac:dyDescent="0.25">
      <c r="A1679" s="3">
        <f>TITRES_STAT!B1682</f>
        <v>44460</v>
      </c>
      <c r="B1679" s="6">
        <f>TITRES_STAT!D1682</f>
        <v>102.49169999999999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0.1411392012480385</v>
      </c>
      <c r="G1679" s="2">
        <f t="shared" si="237"/>
        <v>0.16856114882058962</v>
      </c>
      <c r="H1679" s="2">
        <f t="shared" si="229"/>
        <v>0.83731750902019508</v>
      </c>
      <c r="I1679" s="2">
        <f t="shared" si="230"/>
        <v>45.572825867572547</v>
      </c>
    </row>
    <row r="1680" spans="1:9" ht="13.5" x14ac:dyDescent="0.25">
      <c r="A1680" s="3">
        <f>TITRES_STAT!B1683</f>
        <v>44461</v>
      </c>
      <c r="B1680" s="6">
        <f>TITRES_STAT!D1683</f>
        <v>102.49169999999999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0.13105782973032146</v>
      </c>
      <c r="G1680" s="2">
        <f t="shared" si="237"/>
        <v>0.15652106676197608</v>
      </c>
      <c r="H1680" s="2">
        <f t="shared" si="229"/>
        <v>0.83731750902019508</v>
      </c>
      <c r="I1680" s="2">
        <f t="shared" si="230"/>
        <v>45.572825867572547</v>
      </c>
    </row>
    <row r="1681" spans="1:9" ht="13.5" x14ac:dyDescent="0.25">
      <c r="A1681" s="3">
        <f>TITRES_STAT!B1684</f>
        <v>44462</v>
      </c>
      <c r="B1681" s="6">
        <f>TITRES_STAT!D1684</f>
        <v>102.49169999999999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0.12169655617815564</v>
      </c>
      <c r="G1681" s="2">
        <f t="shared" si="237"/>
        <v>0.14534099056469207</v>
      </c>
      <c r="H1681" s="2">
        <f t="shared" ref="H1681:H1744" si="238">F1681/G1681</f>
        <v>0.83731750902019508</v>
      </c>
      <c r="I1681" s="2">
        <f t="shared" ref="I1681:I1744" si="239">IF(G1681=0,100,100-(100/(1+H1681)))</f>
        <v>45.572825867572547</v>
      </c>
    </row>
    <row r="1682" spans="1:9" ht="13.5" x14ac:dyDescent="0.25">
      <c r="A1682" s="3">
        <f>TITRES_STAT!B1685</f>
        <v>44463</v>
      </c>
      <c r="B1682" s="6">
        <f>TITRES_STAT!D1685</f>
        <v>102.49169999999999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0.11300394502257309</v>
      </c>
      <c r="G1682" s="2">
        <f t="shared" si="237"/>
        <v>0.13495949123864265</v>
      </c>
      <c r="H1682" s="2">
        <f t="shared" si="238"/>
        <v>0.83731750902019497</v>
      </c>
      <c r="I1682" s="2">
        <f t="shared" si="239"/>
        <v>45.572825867572547</v>
      </c>
    </row>
    <row r="1683" spans="1:9" ht="13.5" x14ac:dyDescent="0.25">
      <c r="A1683" s="3">
        <f>TITRES_STAT!B1686</f>
        <v>44466</v>
      </c>
      <c r="B1683" s="6">
        <f>TITRES_STAT!D1686</f>
        <v>97.879599999999996</v>
      </c>
      <c r="C1683" s="2">
        <f t="shared" si="234"/>
        <v>-4.6120999999999981</v>
      </c>
      <c r="D1683" s="2">
        <f t="shared" si="235"/>
        <v>0</v>
      </c>
      <c r="E1683" s="2">
        <f t="shared" si="236"/>
        <v>4.6120999999999981</v>
      </c>
      <c r="F1683" s="2">
        <f t="shared" si="237"/>
        <v>0.10493223466381786</v>
      </c>
      <c r="G1683" s="2">
        <f t="shared" si="237"/>
        <v>0.45475524186445376</v>
      </c>
      <c r="H1683" s="2">
        <f t="shared" si="238"/>
        <v>0.23074442030311856</v>
      </c>
      <c r="I1683" s="2">
        <f t="shared" si="239"/>
        <v>18.748362088555226</v>
      </c>
    </row>
    <row r="1684" spans="1:9" ht="13.5" x14ac:dyDescent="0.25">
      <c r="A1684" s="3">
        <f>TITRES_STAT!B1687</f>
        <v>44467</v>
      </c>
      <c r="B1684" s="6">
        <f>TITRES_STAT!D1687</f>
        <v>98.221299999999999</v>
      </c>
      <c r="C1684" s="2">
        <f t="shared" si="234"/>
        <v>0.341700000000003</v>
      </c>
      <c r="D1684" s="2">
        <f t="shared" si="235"/>
        <v>0.341700000000003</v>
      </c>
      <c r="E1684" s="2">
        <f t="shared" si="236"/>
        <v>0</v>
      </c>
      <c r="F1684" s="2">
        <f t="shared" si="237"/>
        <v>0.12184421790211679</v>
      </c>
      <c r="G1684" s="2">
        <f t="shared" si="237"/>
        <v>0.42227272458842136</v>
      </c>
      <c r="H1684" s="2">
        <f t="shared" si="238"/>
        <v>0.28854389783492479</v>
      </c>
      <c r="I1684" s="2">
        <f t="shared" si="239"/>
        <v>22.393020394551598</v>
      </c>
    </row>
    <row r="1685" spans="1:9" ht="13.5" x14ac:dyDescent="0.25">
      <c r="A1685" s="3">
        <f>TITRES_STAT!B1688</f>
        <v>44468</v>
      </c>
      <c r="B1685" s="6">
        <f>TITRES_STAT!D1688</f>
        <v>98.221299999999999</v>
      </c>
      <c r="C1685" s="2">
        <f t="shared" si="234"/>
        <v>0</v>
      </c>
      <c r="D1685" s="2">
        <f t="shared" si="235"/>
        <v>0</v>
      </c>
      <c r="E1685" s="2">
        <f t="shared" si="236"/>
        <v>0</v>
      </c>
      <c r="F1685" s="2">
        <f t="shared" si="237"/>
        <v>0.11314105948053702</v>
      </c>
      <c r="G1685" s="2">
        <f t="shared" si="237"/>
        <v>0.39211038711781981</v>
      </c>
      <c r="H1685" s="2">
        <f t="shared" si="238"/>
        <v>0.28854389783492479</v>
      </c>
      <c r="I1685" s="2">
        <f t="shared" si="239"/>
        <v>22.393020394551598</v>
      </c>
    </row>
    <row r="1686" spans="1:9" ht="13.5" x14ac:dyDescent="0.25">
      <c r="A1686" s="3">
        <f>TITRES_STAT!B1689</f>
        <v>44469</v>
      </c>
      <c r="B1686" s="6">
        <f>TITRES_STAT!D1689</f>
        <v>98.221299999999999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0.10505955523192723</v>
      </c>
      <c r="G1686" s="2">
        <f t="shared" si="237"/>
        <v>0.36410250232368979</v>
      </c>
      <c r="H1686" s="2">
        <f t="shared" si="238"/>
        <v>0.28854389783492485</v>
      </c>
      <c r="I1686" s="2">
        <f t="shared" si="239"/>
        <v>22.393020394551598</v>
      </c>
    </row>
    <row r="1687" spans="1:9" ht="13.5" x14ac:dyDescent="0.25">
      <c r="A1687" s="3">
        <f>TITRES_STAT!B1690</f>
        <v>44470</v>
      </c>
      <c r="B1687" s="6">
        <f>TITRES_STAT!D1690</f>
        <v>102.49169999999999</v>
      </c>
      <c r="C1687" s="2">
        <f t="shared" si="234"/>
        <v>4.2703999999999951</v>
      </c>
      <c r="D1687" s="2">
        <f t="shared" si="235"/>
        <v>4.2703999999999951</v>
      </c>
      <c r="E1687" s="2">
        <f t="shared" si="236"/>
        <v>0</v>
      </c>
      <c r="F1687" s="2">
        <f t="shared" si="237"/>
        <v>0.40258387271536067</v>
      </c>
      <c r="G1687" s="2">
        <f t="shared" si="237"/>
        <v>0.33809518072914052</v>
      </c>
      <c r="H1687" s="2">
        <f t="shared" si="238"/>
        <v>1.1907412340132828</v>
      </c>
      <c r="I1687" s="2">
        <f t="shared" si="239"/>
        <v>54.353349246635076</v>
      </c>
    </row>
    <row r="1688" spans="1:9" ht="13.5" x14ac:dyDescent="0.25">
      <c r="A1688" s="3">
        <f>TITRES_STAT!B1691</f>
        <v>44473</v>
      </c>
      <c r="B1688" s="6">
        <f>TITRES_STAT!D1691</f>
        <v>102.49169999999999</v>
      </c>
      <c r="C1688" s="2">
        <f t="shared" si="234"/>
        <v>0</v>
      </c>
      <c r="D1688" s="2">
        <f t="shared" si="235"/>
        <v>0</v>
      </c>
      <c r="E1688" s="2">
        <f t="shared" si="236"/>
        <v>0</v>
      </c>
      <c r="F1688" s="2">
        <f t="shared" si="237"/>
        <v>0.37382788180712062</v>
      </c>
      <c r="G1688" s="2">
        <f t="shared" si="237"/>
        <v>0.31394552496277334</v>
      </c>
      <c r="H1688" s="2">
        <f t="shared" si="238"/>
        <v>1.1907412340132828</v>
      </c>
      <c r="I1688" s="2">
        <f t="shared" si="239"/>
        <v>54.353349246635076</v>
      </c>
    </row>
    <row r="1689" spans="1:9" ht="13.5" x14ac:dyDescent="0.25">
      <c r="A1689" s="3">
        <f>TITRES_STAT!B1692</f>
        <v>44474</v>
      </c>
      <c r="B1689" s="6">
        <f>TITRES_STAT!D1692</f>
        <v>102.49169999999999</v>
      </c>
      <c r="C1689" s="2">
        <f t="shared" si="234"/>
        <v>0</v>
      </c>
      <c r="D1689" s="2">
        <f t="shared" si="235"/>
        <v>0</v>
      </c>
      <c r="E1689" s="2">
        <f t="shared" si="236"/>
        <v>0</v>
      </c>
      <c r="F1689" s="2">
        <f t="shared" si="237"/>
        <v>0.3471258902494691</v>
      </c>
      <c r="G1689" s="2">
        <f t="shared" si="237"/>
        <v>0.29152084460828948</v>
      </c>
      <c r="H1689" s="2">
        <f t="shared" si="238"/>
        <v>1.190741234013283</v>
      </c>
      <c r="I1689" s="2">
        <f t="shared" si="239"/>
        <v>54.353349246635091</v>
      </c>
    </row>
    <row r="1690" spans="1:9" ht="13.5" x14ac:dyDescent="0.25">
      <c r="A1690" s="3">
        <f>TITRES_STAT!B1693</f>
        <v>44475</v>
      </c>
      <c r="B1690" s="6">
        <f>TITRES_STAT!D1693</f>
        <v>106.76220000000001</v>
      </c>
      <c r="C1690" s="2">
        <f t="shared" si="234"/>
        <v>4.2705000000000126</v>
      </c>
      <c r="D1690" s="2">
        <f t="shared" si="235"/>
        <v>4.2705000000000126</v>
      </c>
      <c r="E1690" s="2">
        <f t="shared" si="236"/>
        <v>0</v>
      </c>
      <c r="F1690" s="2">
        <f t="shared" si="237"/>
        <v>0.62736689808879365</v>
      </c>
      <c r="G1690" s="2">
        <f t="shared" si="237"/>
        <v>0.27069792713626878</v>
      </c>
      <c r="H1690" s="2">
        <f t="shared" si="238"/>
        <v>2.3175903292860403</v>
      </c>
      <c r="I1690" s="2">
        <f t="shared" si="239"/>
        <v>69.857640614258599</v>
      </c>
    </row>
    <row r="1691" spans="1:9" ht="13.5" x14ac:dyDescent="0.25">
      <c r="A1691" s="3">
        <f>TITRES_STAT!B1694</f>
        <v>44476</v>
      </c>
      <c r="B1691" s="6">
        <f>TITRES_STAT!D1694</f>
        <v>106.76220000000001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0.58255497679673696</v>
      </c>
      <c r="G1691" s="2">
        <f t="shared" si="237"/>
        <v>0.25136236091224956</v>
      </c>
      <c r="H1691" s="2">
        <f t="shared" si="238"/>
        <v>2.3175903292860403</v>
      </c>
      <c r="I1691" s="2">
        <f t="shared" si="239"/>
        <v>69.857640614258599</v>
      </c>
    </row>
    <row r="1692" spans="1:9" ht="13.5" x14ac:dyDescent="0.25">
      <c r="A1692" s="3">
        <f>TITRES_STAT!B1695</f>
        <v>44477</v>
      </c>
      <c r="B1692" s="6">
        <f>TITRES_STAT!D1695</f>
        <v>106.76220000000001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0.54094390702554151</v>
      </c>
      <c r="G1692" s="2">
        <f t="shared" si="237"/>
        <v>0.23340790656137458</v>
      </c>
      <c r="H1692" s="2">
        <f t="shared" si="238"/>
        <v>2.3175903292860407</v>
      </c>
      <c r="I1692" s="2">
        <f t="shared" si="239"/>
        <v>69.857640614258599</v>
      </c>
    </row>
    <row r="1693" spans="1:9" ht="13.5" x14ac:dyDescent="0.25">
      <c r="A1693" s="3">
        <f>TITRES_STAT!B1696</f>
        <v>44480</v>
      </c>
      <c r="B1693" s="6">
        <f>TITRES_STAT!D1696</f>
        <v>106.76220000000001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0.50230505652371715</v>
      </c>
      <c r="G1693" s="2">
        <f t="shared" si="240"/>
        <v>0.21673591323556213</v>
      </c>
      <c r="H1693" s="2">
        <f t="shared" si="238"/>
        <v>2.3175903292860407</v>
      </c>
      <c r="I1693" s="2">
        <f t="shared" si="239"/>
        <v>69.857640614258599</v>
      </c>
    </row>
    <row r="1694" spans="1:9" ht="13.5" x14ac:dyDescent="0.25">
      <c r="A1694" s="3">
        <f>TITRES_STAT!B1697</f>
        <v>44481</v>
      </c>
      <c r="B1694" s="6">
        <f>TITRES_STAT!D1697</f>
        <v>101.9622</v>
      </c>
      <c r="C1694" s="2">
        <f t="shared" si="234"/>
        <v>-4.8000000000000114</v>
      </c>
      <c r="D1694" s="2">
        <f t="shared" si="235"/>
        <v>0</v>
      </c>
      <c r="E1694" s="2">
        <f t="shared" si="236"/>
        <v>4.8000000000000114</v>
      </c>
      <c r="F1694" s="2">
        <f t="shared" si="240"/>
        <v>0.46642612391488025</v>
      </c>
      <c r="G1694" s="2">
        <f t="shared" si="240"/>
        <v>0.54411191943302284</v>
      </c>
      <c r="H1694" s="2">
        <f t="shared" si="238"/>
        <v>0.85722460261651134</v>
      </c>
      <c r="I1694" s="2">
        <f t="shared" si="239"/>
        <v>46.156216184559945</v>
      </c>
    </row>
    <row r="1695" spans="1:9" ht="13.5" x14ac:dyDescent="0.25">
      <c r="A1695" s="3">
        <f>TITRES_STAT!B1698</f>
        <v>44482</v>
      </c>
      <c r="B1695" s="6">
        <f>TITRES_STAT!D1698</f>
        <v>106.24979999999999</v>
      </c>
      <c r="C1695" s="2">
        <f t="shared" si="234"/>
        <v>4.2875999999999976</v>
      </c>
      <c r="D1695" s="2">
        <f t="shared" si="235"/>
        <v>4.2875999999999976</v>
      </c>
      <c r="E1695" s="2">
        <f t="shared" si="236"/>
        <v>0</v>
      </c>
      <c r="F1695" s="2">
        <f t="shared" si="240"/>
        <v>0.73936711506381714</v>
      </c>
      <c r="G1695" s="2">
        <f t="shared" si="240"/>
        <v>0.50524678233066411</v>
      </c>
      <c r="H1695" s="2">
        <f t="shared" si="238"/>
        <v>1.4633781766074276</v>
      </c>
      <c r="I1695" s="2">
        <f t="shared" si="239"/>
        <v>59.405339809529238</v>
      </c>
    </row>
    <row r="1696" spans="1:9" ht="13.5" x14ac:dyDescent="0.25">
      <c r="A1696" s="3">
        <f>TITRES_STAT!B1699</f>
        <v>44483</v>
      </c>
      <c r="B1696" s="6">
        <f>TITRES_STAT!D1699</f>
        <v>105.39570000000001</v>
      </c>
      <c r="C1696" s="2">
        <f t="shared" si="234"/>
        <v>-0.85409999999998831</v>
      </c>
      <c r="D1696" s="2">
        <f t="shared" si="235"/>
        <v>0</v>
      </c>
      <c r="E1696" s="2">
        <f t="shared" si="236"/>
        <v>0.85409999999998831</v>
      </c>
      <c r="F1696" s="2">
        <f t="shared" si="240"/>
        <v>0.68655517827354451</v>
      </c>
      <c r="G1696" s="2">
        <f t="shared" si="240"/>
        <v>0.53016486930704443</v>
      </c>
      <c r="H1696" s="2">
        <f t="shared" si="238"/>
        <v>1.2949842926614716</v>
      </c>
      <c r="I1696" s="2">
        <f t="shared" si="239"/>
        <v>56.426717028188918</v>
      </c>
    </row>
    <row r="1697" spans="1:9" ht="13.5" x14ac:dyDescent="0.25">
      <c r="A1697" s="3">
        <f>TITRES_STAT!B1700</f>
        <v>44488</v>
      </c>
      <c r="B1697" s="6">
        <f>TITRES_STAT!D1700</f>
        <v>106.6768</v>
      </c>
      <c r="C1697" s="2">
        <f t="shared" si="234"/>
        <v>1.281099999999995</v>
      </c>
      <c r="D1697" s="2">
        <f t="shared" si="235"/>
        <v>1.281099999999995</v>
      </c>
      <c r="E1697" s="2">
        <f t="shared" si="236"/>
        <v>0</v>
      </c>
      <c r="F1697" s="2">
        <f t="shared" si="240"/>
        <v>0.72902266553971962</v>
      </c>
      <c r="G1697" s="2">
        <f t="shared" si="240"/>
        <v>0.49229595007082694</v>
      </c>
      <c r="H1697" s="2">
        <f t="shared" si="238"/>
        <v>1.4808626100516054</v>
      </c>
      <c r="I1697" s="2">
        <f t="shared" si="239"/>
        <v>59.691439745661746</v>
      </c>
    </row>
    <row r="1698" spans="1:9" ht="13.5" x14ac:dyDescent="0.25">
      <c r="A1698" s="3">
        <f>TITRES_STAT!B1701</f>
        <v>44489</v>
      </c>
      <c r="B1698" s="6">
        <f>TITRES_STAT!D1701</f>
        <v>106.6768</v>
      </c>
      <c r="C1698" s="2">
        <f t="shared" si="234"/>
        <v>0</v>
      </c>
      <c r="D1698" s="2">
        <f t="shared" si="235"/>
        <v>0</v>
      </c>
      <c r="E1698" s="2">
        <f t="shared" si="236"/>
        <v>0</v>
      </c>
      <c r="F1698" s="2">
        <f t="shared" si="240"/>
        <v>0.67694961800116815</v>
      </c>
      <c r="G1698" s="2">
        <f t="shared" si="240"/>
        <v>0.45713195363719644</v>
      </c>
      <c r="H1698" s="2">
        <f t="shared" si="238"/>
        <v>1.4808626100516054</v>
      </c>
      <c r="I1698" s="2">
        <f t="shared" si="239"/>
        <v>59.691439745661746</v>
      </c>
    </row>
    <row r="1699" spans="1:9" ht="13.5" x14ac:dyDescent="0.25">
      <c r="A1699" s="3">
        <f>TITRES_STAT!B1702</f>
        <v>44490</v>
      </c>
      <c r="B1699" s="6">
        <f>TITRES_STAT!D1702</f>
        <v>106.6768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0.62859607385822758</v>
      </c>
      <c r="G1699" s="2">
        <f t="shared" si="240"/>
        <v>0.4244796712345395</v>
      </c>
      <c r="H1699" s="2">
        <f t="shared" si="238"/>
        <v>1.4808626100516056</v>
      </c>
      <c r="I1699" s="2">
        <f t="shared" si="239"/>
        <v>59.691439745661754</v>
      </c>
    </row>
    <row r="1700" spans="1:9" ht="13.5" x14ac:dyDescent="0.25">
      <c r="A1700" s="3">
        <f>TITRES_STAT!B1703</f>
        <v>44491</v>
      </c>
      <c r="B1700" s="6">
        <f>TITRES_STAT!D1703</f>
        <v>106.6768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0.58369635429692568</v>
      </c>
      <c r="G1700" s="2">
        <f t="shared" si="240"/>
        <v>0.39415969471778667</v>
      </c>
      <c r="H1700" s="2">
        <f t="shared" si="238"/>
        <v>1.4808626100516058</v>
      </c>
      <c r="I1700" s="2">
        <f t="shared" si="239"/>
        <v>59.691439745661754</v>
      </c>
    </row>
    <row r="1701" spans="1:9" ht="13.5" x14ac:dyDescent="0.25">
      <c r="A1701" s="3">
        <f>TITRES_STAT!B1704</f>
        <v>44494</v>
      </c>
      <c r="B1701" s="6">
        <f>TITRES_STAT!D1704</f>
        <v>106.6768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0.54200375756143093</v>
      </c>
      <c r="G1701" s="2">
        <f t="shared" si="240"/>
        <v>0.36600543080937337</v>
      </c>
      <c r="H1701" s="2">
        <f t="shared" si="238"/>
        <v>1.4808626100516054</v>
      </c>
      <c r="I1701" s="2">
        <f t="shared" si="239"/>
        <v>59.691439745661746</v>
      </c>
    </row>
    <row r="1702" spans="1:9" ht="13.5" x14ac:dyDescent="0.25">
      <c r="A1702" s="3">
        <f>TITRES_STAT!B1705</f>
        <v>44495</v>
      </c>
      <c r="B1702" s="6">
        <f>TITRES_STAT!D1705</f>
        <v>106.6768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0.50328920344990014</v>
      </c>
      <c r="G1702" s="2">
        <f t="shared" si="240"/>
        <v>0.33986218575156096</v>
      </c>
      <c r="H1702" s="2">
        <f t="shared" si="238"/>
        <v>1.4808626100516056</v>
      </c>
      <c r="I1702" s="2">
        <f t="shared" si="239"/>
        <v>59.691439745661754</v>
      </c>
    </row>
    <row r="1703" spans="1:9" ht="13.5" x14ac:dyDescent="0.25">
      <c r="A1703" s="3">
        <f>TITRES_STAT!B1706</f>
        <v>44496</v>
      </c>
      <c r="B1703" s="6">
        <f>TITRES_STAT!D1706</f>
        <v>106.6768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0.46733997463205013</v>
      </c>
      <c r="G1703" s="2">
        <f t="shared" si="240"/>
        <v>0.31558631534073517</v>
      </c>
      <c r="H1703" s="2">
        <f t="shared" si="238"/>
        <v>1.4808626100516056</v>
      </c>
      <c r="I1703" s="2">
        <f t="shared" si="239"/>
        <v>59.691439745661754</v>
      </c>
    </row>
    <row r="1704" spans="1:9" ht="13.5" x14ac:dyDescent="0.25">
      <c r="A1704" s="3">
        <f>TITRES_STAT!B1707</f>
        <v>44497</v>
      </c>
      <c r="B1704" s="6">
        <f>TITRES_STAT!D1707</f>
        <v>106.6768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0.43395854787261801</v>
      </c>
      <c r="G1704" s="2">
        <f t="shared" si="240"/>
        <v>0.29304443567353983</v>
      </c>
      <c r="H1704" s="2">
        <f t="shared" si="238"/>
        <v>1.4808626100516056</v>
      </c>
      <c r="I1704" s="2">
        <f t="shared" si="239"/>
        <v>59.691439745661754</v>
      </c>
    </row>
    <row r="1705" spans="1:9" ht="13.5" x14ac:dyDescent="0.25">
      <c r="A1705" s="3">
        <f>TITRES_STAT!B1708</f>
        <v>44498</v>
      </c>
      <c r="B1705" s="6">
        <f>TITRES_STAT!D1708</f>
        <v>102.49169999999999</v>
      </c>
      <c r="C1705" s="2">
        <f t="shared" si="234"/>
        <v>-4.1851000000000056</v>
      </c>
      <c r="D1705" s="2">
        <f t="shared" si="235"/>
        <v>0</v>
      </c>
      <c r="E1705" s="2">
        <f t="shared" si="236"/>
        <v>4.1851000000000056</v>
      </c>
      <c r="F1705" s="2">
        <f t="shared" si="240"/>
        <v>0.40296150873885955</v>
      </c>
      <c r="G1705" s="2">
        <f t="shared" si="240"/>
        <v>0.57104840455400174</v>
      </c>
      <c r="H1705" s="2">
        <f t="shared" si="238"/>
        <v>0.70565210501477393</v>
      </c>
      <c r="I1705" s="2">
        <f t="shared" si="239"/>
        <v>41.371397070955553</v>
      </c>
    </row>
    <row r="1706" spans="1:9" ht="13.5" x14ac:dyDescent="0.25">
      <c r="A1706" s="3">
        <f>TITRES_STAT!B1709</f>
        <v>44501</v>
      </c>
      <c r="B1706" s="6">
        <f>TITRES_STAT!D1709</f>
        <v>105.9081</v>
      </c>
      <c r="C1706" s="2">
        <f t="shared" si="234"/>
        <v>3.4164000000000101</v>
      </c>
      <c r="D1706" s="2">
        <f t="shared" si="235"/>
        <v>3.4164000000000101</v>
      </c>
      <c r="E1706" s="2">
        <f t="shared" si="236"/>
        <v>0</v>
      </c>
      <c r="F1706" s="2">
        <f t="shared" si="240"/>
        <v>0.61820711525751315</v>
      </c>
      <c r="G1706" s="2">
        <f t="shared" si="240"/>
        <v>0.53025923280014442</v>
      </c>
      <c r="H1706" s="2">
        <f t="shared" si="238"/>
        <v>1.1658582765130587</v>
      </c>
      <c r="I1706" s="2">
        <f t="shared" si="239"/>
        <v>53.828927273581435</v>
      </c>
    </row>
    <row r="1707" spans="1:9" ht="13.5" x14ac:dyDescent="0.25">
      <c r="A1707" s="3">
        <f>TITRES_STAT!B1710</f>
        <v>44502</v>
      </c>
      <c r="B1707" s="6">
        <f>TITRES_STAT!D1710</f>
        <v>105.9081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0.57404946416769076</v>
      </c>
      <c r="G1707" s="2">
        <f t="shared" si="240"/>
        <v>0.49238357331441979</v>
      </c>
      <c r="H1707" s="2">
        <f t="shared" si="238"/>
        <v>1.1658582765130587</v>
      </c>
      <c r="I1707" s="2">
        <f t="shared" si="239"/>
        <v>53.828927273581435</v>
      </c>
    </row>
    <row r="1708" spans="1:9" ht="13.5" x14ac:dyDescent="0.25">
      <c r="A1708" s="3">
        <f>TITRES_STAT!B1711</f>
        <v>44503</v>
      </c>
      <c r="B1708" s="6">
        <f>TITRES_STAT!D1711</f>
        <v>105.9081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0.53304593101285569</v>
      </c>
      <c r="G1708" s="2">
        <f t="shared" si="240"/>
        <v>0.45721331807767551</v>
      </c>
      <c r="H1708" s="2">
        <f t="shared" si="238"/>
        <v>1.1658582765130587</v>
      </c>
      <c r="I1708" s="2">
        <f t="shared" si="239"/>
        <v>53.828927273581435</v>
      </c>
    </row>
    <row r="1709" spans="1:9" ht="13.5" x14ac:dyDescent="0.25">
      <c r="A1709" s="3">
        <f>TITRES_STAT!B1712</f>
        <v>44504</v>
      </c>
      <c r="B1709" s="6">
        <f>TITRES_STAT!D1712</f>
        <v>104.1999</v>
      </c>
      <c r="C1709" s="2">
        <f t="shared" si="234"/>
        <v>-1.708200000000005</v>
      </c>
      <c r="D1709" s="2">
        <f t="shared" si="235"/>
        <v>0</v>
      </c>
      <c r="E1709" s="2">
        <f t="shared" si="236"/>
        <v>1.708200000000005</v>
      </c>
      <c r="F1709" s="2">
        <f t="shared" ref="F1709:G1724" si="241">((F1708*13)+D1709)/14</f>
        <v>0.49497122165479457</v>
      </c>
      <c r="G1709" s="2">
        <f t="shared" si="241"/>
        <v>0.54656950964355622</v>
      </c>
      <c r="H1709" s="2">
        <f t="shared" si="238"/>
        <v>0.9055961097749281</v>
      </c>
      <c r="I1709" s="2">
        <f t="shared" si="239"/>
        <v>47.522982710218116</v>
      </c>
    </row>
    <row r="1710" spans="1:9" ht="13.5" x14ac:dyDescent="0.25">
      <c r="A1710" s="3">
        <f>TITRES_STAT!B1713</f>
        <v>44505</v>
      </c>
      <c r="B1710" s="6">
        <f>TITRES_STAT!D1713</f>
        <v>104.1999</v>
      </c>
      <c r="C1710" s="2">
        <f t="shared" si="234"/>
        <v>0</v>
      </c>
      <c r="D1710" s="2">
        <f t="shared" si="235"/>
        <v>0</v>
      </c>
      <c r="E1710" s="2">
        <f t="shared" si="236"/>
        <v>0</v>
      </c>
      <c r="F1710" s="2">
        <f t="shared" si="241"/>
        <v>0.45961613439373783</v>
      </c>
      <c r="G1710" s="2">
        <f t="shared" si="241"/>
        <v>0.50752883038330221</v>
      </c>
      <c r="H1710" s="2">
        <f t="shared" si="238"/>
        <v>0.9055961097749281</v>
      </c>
      <c r="I1710" s="2">
        <f t="shared" si="239"/>
        <v>47.522982710218116</v>
      </c>
    </row>
    <row r="1711" spans="1:9" ht="13.5" x14ac:dyDescent="0.25">
      <c r="A1711" s="3">
        <f>TITRES_STAT!B1714</f>
        <v>44508</v>
      </c>
      <c r="B1711" s="6">
        <f>TITRES_STAT!D1714</f>
        <v>104.1999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0.42678641050847083</v>
      </c>
      <c r="G1711" s="2">
        <f t="shared" si="241"/>
        <v>0.47127677107020916</v>
      </c>
      <c r="H1711" s="2">
        <f t="shared" si="238"/>
        <v>0.90559610977492822</v>
      </c>
      <c r="I1711" s="2">
        <f t="shared" si="239"/>
        <v>47.522982710218123</v>
      </c>
    </row>
    <row r="1712" spans="1:9" ht="13.5" x14ac:dyDescent="0.25">
      <c r="A1712" s="3">
        <f>TITRES_STAT!B1715</f>
        <v>44509</v>
      </c>
      <c r="B1712" s="6">
        <f>TITRES_STAT!D1715</f>
        <v>104.1999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0.39630166690072288</v>
      </c>
      <c r="G1712" s="2">
        <f t="shared" si="241"/>
        <v>0.43761414456519426</v>
      </c>
      <c r="H1712" s="2">
        <f t="shared" si="238"/>
        <v>0.90559610977492799</v>
      </c>
      <c r="I1712" s="2">
        <f t="shared" si="239"/>
        <v>47.522982710218109</v>
      </c>
    </row>
    <row r="1713" spans="1:9" ht="13.5" x14ac:dyDescent="0.25">
      <c r="A1713" s="3">
        <f>TITRES_STAT!B1716</f>
        <v>44510</v>
      </c>
      <c r="B1713" s="6">
        <f>TITRES_STAT!D1716</f>
        <v>105.4811</v>
      </c>
      <c r="C1713" s="2">
        <f t="shared" si="234"/>
        <v>1.2811999999999983</v>
      </c>
      <c r="D1713" s="2">
        <f t="shared" si="235"/>
        <v>1.2811999999999983</v>
      </c>
      <c r="E1713" s="2">
        <f t="shared" si="236"/>
        <v>0</v>
      </c>
      <c r="F1713" s="2">
        <f t="shared" si="241"/>
        <v>0.45950869069352823</v>
      </c>
      <c r="G1713" s="2">
        <f t="shared" si="241"/>
        <v>0.40635599138196615</v>
      </c>
      <c r="H1713" s="2">
        <f t="shared" si="238"/>
        <v>1.130803286868729</v>
      </c>
      <c r="I1713" s="2">
        <f t="shared" si="239"/>
        <v>53.069342150793936</v>
      </c>
    </row>
    <row r="1714" spans="1:9" ht="13.5" x14ac:dyDescent="0.25">
      <c r="A1714" s="3">
        <f>TITRES_STAT!B1717</f>
        <v>44511</v>
      </c>
      <c r="B1714" s="6">
        <f>TITRES_STAT!D1717</f>
        <v>105.4811</v>
      </c>
      <c r="C1714" s="2">
        <f t="shared" si="234"/>
        <v>0</v>
      </c>
      <c r="D1714" s="2">
        <f t="shared" si="235"/>
        <v>0</v>
      </c>
      <c r="E1714" s="2">
        <f t="shared" si="236"/>
        <v>0</v>
      </c>
      <c r="F1714" s="2">
        <f t="shared" si="241"/>
        <v>0.42668664135827622</v>
      </c>
      <c r="G1714" s="2">
        <f t="shared" si="241"/>
        <v>0.37733056342611143</v>
      </c>
      <c r="H1714" s="2">
        <f t="shared" si="238"/>
        <v>1.130803286868729</v>
      </c>
      <c r="I1714" s="2">
        <f t="shared" si="239"/>
        <v>53.069342150793936</v>
      </c>
    </row>
    <row r="1715" spans="1:9" ht="13.5" x14ac:dyDescent="0.25">
      <c r="A1715" s="3">
        <f>TITRES_STAT!B1718</f>
        <v>44512</v>
      </c>
      <c r="B1715" s="6">
        <f>TITRES_STAT!D1718</f>
        <v>105.4811</v>
      </c>
      <c r="C1715" s="2">
        <f t="shared" si="234"/>
        <v>0</v>
      </c>
      <c r="D1715" s="2">
        <f t="shared" si="235"/>
        <v>0</v>
      </c>
      <c r="E1715" s="2">
        <f t="shared" si="236"/>
        <v>0</v>
      </c>
      <c r="F1715" s="2">
        <f t="shared" si="241"/>
        <v>0.39620902411839937</v>
      </c>
      <c r="G1715" s="2">
        <f t="shared" si="241"/>
        <v>0.35037838032424634</v>
      </c>
      <c r="H1715" s="2">
        <f t="shared" si="238"/>
        <v>1.130803286868729</v>
      </c>
      <c r="I1715" s="2">
        <f t="shared" si="239"/>
        <v>53.069342150793936</v>
      </c>
    </row>
    <row r="1716" spans="1:9" ht="13.5" x14ac:dyDescent="0.25">
      <c r="A1716" s="3">
        <f>TITRES_STAT!B1719</f>
        <v>44515</v>
      </c>
      <c r="B1716" s="6">
        <f>TITRES_STAT!D1719</f>
        <v>105.4811</v>
      </c>
      <c r="C1716" s="2">
        <f t="shared" si="234"/>
        <v>0</v>
      </c>
      <c r="D1716" s="2">
        <f t="shared" si="235"/>
        <v>0</v>
      </c>
      <c r="E1716" s="2">
        <f t="shared" si="236"/>
        <v>0</v>
      </c>
      <c r="F1716" s="2">
        <f t="shared" si="241"/>
        <v>0.36790837953851374</v>
      </c>
      <c r="G1716" s="2">
        <f t="shared" si="241"/>
        <v>0.32535135315822877</v>
      </c>
      <c r="H1716" s="2">
        <f t="shared" si="238"/>
        <v>1.130803286868729</v>
      </c>
      <c r="I1716" s="2">
        <f t="shared" si="239"/>
        <v>53.069342150793936</v>
      </c>
    </row>
    <row r="1717" spans="1:9" ht="13.5" x14ac:dyDescent="0.25">
      <c r="A1717" s="3">
        <f>TITRES_STAT!B1720</f>
        <v>44516</v>
      </c>
      <c r="B1717" s="6">
        <f>TITRES_STAT!D1720</f>
        <v>105.4811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0.34162920957147708</v>
      </c>
      <c r="G1717" s="2">
        <f t="shared" si="241"/>
        <v>0.30211197078978386</v>
      </c>
      <c r="H1717" s="2">
        <f t="shared" si="238"/>
        <v>1.1308032868687292</v>
      </c>
      <c r="I1717" s="2">
        <f t="shared" si="239"/>
        <v>53.069342150793936</v>
      </c>
    </row>
    <row r="1718" spans="1:9" ht="13.5" x14ac:dyDescent="0.25">
      <c r="A1718" s="3">
        <f>TITRES_STAT!B1721</f>
        <v>44517</v>
      </c>
      <c r="B1718" s="6">
        <f>TITRES_STAT!D1721</f>
        <v>105.4811</v>
      </c>
      <c r="C1718" s="2">
        <f t="shared" si="234"/>
        <v>0</v>
      </c>
      <c r="D1718" s="2">
        <f t="shared" si="235"/>
        <v>0</v>
      </c>
      <c r="E1718" s="2">
        <f t="shared" si="236"/>
        <v>0</v>
      </c>
      <c r="F1718" s="2">
        <f t="shared" si="241"/>
        <v>0.31722712317351442</v>
      </c>
      <c r="G1718" s="2">
        <f t="shared" si="241"/>
        <v>0.28053254430479929</v>
      </c>
      <c r="H1718" s="2">
        <f t="shared" si="238"/>
        <v>1.1308032868687292</v>
      </c>
      <c r="I1718" s="2">
        <f t="shared" si="239"/>
        <v>53.069342150793936</v>
      </c>
    </row>
    <row r="1719" spans="1:9" ht="13.5" x14ac:dyDescent="0.25">
      <c r="A1719" s="3">
        <f>TITRES_STAT!B1722</f>
        <v>44518</v>
      </c>
      <c r="B1719" s="6">
        <f>TITRES_STAT!D1722</f>
        <v>105.4811</v>
      </c>
      <c r="C1719" s="2">
        <f t="shared" si="234"/>
        <v>0</v>
      </c>
      <c r="D1719" s="2">
        <f t="shared" si="235"/>
        <v>0</v>
      </c>
      <c r="E1719" s="2">
        <f t="shared" si="236"/>
        <v>0</v>
      </c>
      <c r="F1719" s="2">
        <f t="shared" si="241"/>
        <v>0.29456804294683486</v>
      </c>
      <c r="G1719" s="2">
        <f t="shared" si="241"/>
        <v>0.26049450542588504</v>
      </c>
      <c r="H1719" s="2">
        <f t="shared" si="238"/>
        <v>1.1308032868687294</v>
      </c>
      <c r="I1719" s="2">
        <f t="shared" si="239"/>
        <v>53.069342150793943</v>
      </c>
    </row>
    <row r="1720" spans="1:9" ht="13.5" x14ac:dyDescent="0.25">
      <c r="A1720" s="3">
        <f>TITRES_STAT!B1723</f>
        <v>44519</v>
      </c>
      <c r="B1720" s="6">
        <f>TITRES_STAT!D1723</f>
        <v>105.4811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0.27352746845063236</v>
      </c>
      <c r="G1720" s="2">
        <f t="shared" si="241"/>
        <v>0.24188775503832183</v>
      </c>
      <c r="H1720" s="2">
        <f t="shared" si="238"/>
        <v>1.1308032868687292</v>
      </c>
      <c r="I1720" s="2">
        <f t="shared" si="239"/>
        <v>53.069342150793936</v>
      </c>
    </row>
    <row r="1721" spans="1:9" ht="13.5" x14ac:dyDescent="0.25">
      <c r="A1721" s="3">
        <f>TITRES_STAT!B1724</f>
        <v>44522</v>
      </c>
      <c r="B1721" s="6">
        <f>TITRES_STAT!D1724</f>
        <v>105.4811</v>
      </c>
      <c r="C1721" s="2">
        <f t="shared" si="234"/>
        <v>0</v>
      </c>
      <c r="D1721" s="2">
        <f t="shared" si="235"/>
        <v>0</v>
      </c>
      <c r="E1721" s="2">
        <f t="shared" si="236"/>
        <v>0</v>
      </c>
      <c r="F1721" s="2">
        <f t="shared" si="241"/>
        <v>0.25398979213273004</v>
      </c>
      <c r="G1721" s="2">
        <f t="shared" si="241"/>
        <v>0.22461005824987026</v>
      </c>
      <c r="H1721" s="2">
        <f t="shared" si="238"/>
        <v>1.1308032868687292</v>
      </c>
      <c r="I1721" s="2">
        <f t="shared" si="239"/>
        <v>53.069342150793936</v>
      </c>
    </row>
    <row r="1722" spans="1:9" ht="13.5" x14ac:dyDescent="0.25">
      <c r="A1722" s="3">
        <f>TITRES_STAT!B1725</f>
        <v>44523</v>
      </c>
      <c r="B1722" s="6">
        <f>TITRES_STAT!D1725</f>
        <v>105.4811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0.23584766412324934</v>
      </c>
      <c r="G1722" s="2">
        <f t="shared" si="241"/>
        <v>0.2085664826605938</v>
      </c>
      <c r="H1722" s="2">
        <f t="shared" si="238"/>
        <v>1.1308032868687294</v>
      </c>
      <c r="I1722" s="2">
        <f t="shared" si="239"/>
        <v>53.069342150793943</v>
      </c>
    </row>
    <row r="1723" spans="1:9" ht="13.5" x14ac:dyDescent="0.25">
      <c r="A1723" s="3">
        <f>TITRES_STAT!B1726</f>
        <v>44524</v>
      </c>
      <c r="B1723" s="6">
        <f>TITRES_STAT!D1726</f>
        <v>105.4811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0.21900140240016011</v>
      </c>
      <c r="G1723" s="2">
        <f t="shared" si="241"/>
        <v>0.19366887675626568</v>
      </c>
      <c r="H1723" s="2">
        <f t="shared" si="238"/>
        <v>1.1308032868687294</v>
      </c>
      <c r="I1723" s="2">
        <f t="shared" si="239"/>
        <v>53.069342150793943</v>
      </c>
    </row>
    <row r="1724" spans="1:9" ht="13.5" x14ac:dyDescent="0.25">
      <c r="A1724" s="3">
        <f>TITRES_STAT!B1727</f>
        <v>44525</v>
      </c>
      <c r="B1724" s="6">
        <f>TITRES_STAT!D1727</f>
        <v>105.4811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0.20335844508586295</v>
      </c>
      <c r="G1724" s="2">
        <f t="shared" si="241"/>
        <v>0.17983538555938955</v>
      </c>
      <c r="H1724" s="2">
        <f t="shared" si="238"/>
        <v>1.1308032868687294</v>
      </c>
      <c r="I1724" s="2">
        <f t="shared" si="239"/>
        <v>53.069342150793943</v>
      </c>
    </row>
    <row r="1725" spans="1:9" ht="13.5" x14ac:dyDescent="0.25">
      <c r="A1725" s="3">
        <f>TITRES_STAT!B1728</f>
        <v>44526</v>
      </c>
      <c r="B1725" s="6">
        <f>TITRES_STAT!D1728</f>
        <v>105.4811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0.18883284186544416</v>
      </c>
      <c r="G1725" s="2">
        <f t="shared" si="242"/>
        <v>0.16699000087657603</v>
      </c>
      <c r="H1725" s="2">
        <f t="shared" si="238"/>
        <v>1.1308032868687292</v>
      </c>
      <c r="I1725" s="2">
        <f t="shared" si="239"/>
        <v>53.069342150793936</v>
      </c>
    </row>
    <row r="1726" spans="1:9" ht="13.5" x14ac:dyDescent="0.25">
      <c r="A1726" s="3">
        <f>TITRES_STAT!B1729</f>
        <v>44529</v>
      </c>
      <c r="B1726" s="6">
        <f>TITRES_STAT!D1729</f>
        <v>105.4811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0.17534478173219817</v>
      </c>
      <c r="G1726" s="2">
        <f t="shared" si="242"/>
        <v>0.15506214367110632</v>
      </c>
      <c r="H1726" s="2">
        <f t="shared" si="238"/>
        <v>1.1308032868687294</v>
      </c>
      <c r="I1726" s="2">
        <f t="shared" si="239"/>
        <v>53.069342150793943</v>
      </c>
    </row>
    <row r="1727" spans="1:9" ht="13.5" x14ac:dyDescent="0.25">
      <c r="A1727" s="3">
        <f>TITRES_STAT!B1730</f>
        <v>44530</v>
      </c>
      <c r="B1727" s="6">
        <f>TITRES_STAT!D1730</f>
        <v>105.4811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0.16282015446561257</v>
      </c>
      <c r="G1727" s="2">
        <f t="shared" si="242"/>
        <v>0.14398627626602731</v>
      </c>
      <c r="H1727" s="2">
        <f t="shared" si="238"/>
        <v>1.1308032868687292</v>
      </c>
      <c r="I1727" s="2">
        <f t="shared" si="239"/>
        <v>53.069342150793936</v>
      </c>
    </row>
    <row r="1728" spans="1:9" ht="13.5" x14ac:dyDescent="0.25">
      <c r="A1728" s="3">
        <f>TITRES_STAT!B1731</f>
        <v>44531</v>
      </c>
      <c r="B1728" s="6">
        <f>TITRES_STAT!D1731</f>
        <v>105.4811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0.15119014343235454</v>
      </c>
      <c r="G1728" s="2">
        <f t="shared" si="242"/>
        <v>0.13370154224702535</v>
      </c>
      <c r="H1728" s="2">
        <f t="shared" si="238"/>
        <v>1.1308032868687292</v>
      </c>
      <c r="I1728" s="2">
        <f t="shared" si="239"/>
        <v>53.069342150793936</v>
      </c>
    </row>
    <row r="1729" spans="1:9" ht="13.5" x14ac:dyDescent="0.25">
      <c r="A1729" s="3">
        <f>TITRES_STAT!B1732</f>
        <v>44532</v>
      </c>
      <c r="B1729" s="6">
        <f>TITRES_STAT!D1732</f>
        <v>105.4811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0.14039084747290065</v>
      </c>
      <c r="G1729" s="2">
        <f t="shared" si="242"/>
        <v>0.12415143208652354</v>
      </c>
      <c r="H1729" s="2">
        <f t="shared" si="238"/>
        <v>1.1308032868687292</v>
      </c>
      <c r="I1729" s="2">
        <f t="shared" si="239"/>
        <v>53.069342150793936</v>
      </c>
    </row>
    <row r="1730" spans="1:9" ht="13.5" x14ac:dyDescent="0.25">
      <c r="A1730" s="3">
        <f>TITRES_STAT!B1733</f>
        <v>44533</v>
      </c>
      <c r="B1730" s="6">
        <f>TITRES_STAT!D1733</f>
        <v>105.4811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0.1303629297962649</v>
      </c>
      <c r="G1730" s="2">
        <f t="shared" si="242"/>
        <v>0.11528347265177186</v>
      </c>
      <c r="H1730" s="2">
        <f t="shared" si="238"/>
        <v>1.1308032868687294</v>
      </c>
      <c r="I1730" s="2">
        <f t="shared" si="239"/>
        <v>53.069342150793943</v>
      </c>
    </row>
    <row r="1731" spans="1:9" ht="13.5" x14ac:dyDescent="0.25">
      <c r="A1731" s="3">
        <f>TITRES_STAT!B1734</f>
        <v>44536</v>
      </c>
      <c r="B1731" s="6">
        <f>TITRES_STAT!D1734</f>
        <v>105.4811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0.12105129195367456</v>
      </c>
      <c r="G1731" s="2">
        <f t="shared" si="242"/>
        <v>0.10704893889093101</v>
      </c>
      <c r="H1731" s="2">
        <f t="shared" si="238"/>
        <v>1.1308032868687297</v>
      </c>
      <c r="I1731" s="2">
        <f t="shared" si="239"/>
        <v>53.069342150793958</v>
      </c>
    </row>
    <row r="1732" spans="1:9" ht="13.5" x14ac:dyDescent="0.25">
      <c r="A1732" s="3">
        <f>TITRES_STAT!B1735</f>
        <v>44537</v>
      </c>
      <c r="B1732" s="6">
        <f>TITRES_STAT!D1735</f>
        <v>105.4811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0.11240477109984066</v>
      </c>
      <c r="G1732" s="2">
        <f t="shared" si="242"/>
        <v>9.9402586113007355E-2</v>
      </c>
      <c r="H1732" s="2">
        <f t="shared" si="238"/>
        <v>1.1308032868687297</v>
      </c>
      <c r="I1732" s="2">
        <f t="shared" si="239"/>
        <v>53.069342150793958</v>
      </c>
    </row>
    <row r="1733" spans="1:9" ht="13.5" x14ac:dyDescent="0.25">
      <c r="A1733" s="3">
        <f>TITRES_STAT!B1736</f>
        <v>44538</v>
      </c>
      <c r="B1733" s="6">
        <f>TITRES_STAT!D1736</f>
        <v>105.4811</v>
      </c>
      <c r="C1733" s="2">
        <f t="shared" si="243"/>
        <v>0</v>
      </c>
      <c r="D1733" s="2">
        <f t="shared" si="244"/>
        <v>0</v>
      </c>
      <c r="E1733" s="2">
        <f t="shared" si="245"/>
        <v>0</v>
      </c>
      <c r="F1733" s="2">
        <f t="shared" si="242"/>
        <v>0.10437585887842347</v>
      </c>
      <c r="G1733" s="2">
        <f t="shared" si="242"/>
        <v>9.2302401390649685E-2</v>
      </c>
      <c r="H1733" s="2">
        <f t="shared" si="238"/>
        <v>1.1308032868687297</v>
      </c>
      <c r="I1733" s="2">
        <f t="shared" si="239"/>
        <v>53.069342150793958</v>
      </c>
    </row>
    <row r="1734" spans="1:9" ht="13.5" x14ac:dyDescent="0.25">
      <c r="A1734" s="3">
        <f>TITRES_STAT!B1737</f>
        <v>44539</v>
      </c>
      <c r="B1734" s="6">
        <f>TITRES_STAT!D1737</f>
        <v>105.4811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9.6920440387107523E-2</v>
      </c>
      <c r="G1734" s="2">
        <f t="shared" si="242"/>
        <v>8.5709372719888988E-2</v>
      </c>
      <c r="H1734" s="2">
        <f t="shared" si="238"/>
        <v>1.1308032868687299</v>
      </c>
      <c r="I1734" s="2">
        <f t="shared" si="239"/>
        <v>53.069342150793958</v>
      </c>
    </row>
    <row r="1735" spans="1:9" ht="13.5" x14ac:dyDescent="0.25">
      <c r="A1735" s="3">
        <f>TITRES_STAT!B1738</f>
        <v>44540</v>
      </c>
      <c r="B1735" s="6">
        <f>TITRES_STAT!D1738</f>
        <v>102.49169999999999</v>
      </c>
      <c r="C1735" s="2">
        <f t="shared" si="243"/>
        <v>-2.9894000000000034</v>
      </c>
      <c r="D1735" s="2">
        <f t="shared" si="244"/>
        <v>0</v>
      </c>
      <c r="E1735" s="2">
        <f t="shared" si="245"/>
        <v>2.9894000000000034</v>
      </c>
      <c r="F1735" s="2">
        <f t="shared" si="242"/>
        <v>8.9997551788028415E-2</v>
      </c>
      <c r="G1735" s="2">
        <f t="shared" si="242"/>
        <v>0.29311584609704006</v>
      </c>
      <c r="H1735" s="2">
        <f t="shared" si="238"/>
        <v>0.30703748359695804</v>
      </c>
      <c r="I1735" s="2">
        <f t="shared" si="239"/>
        <v>23.491100098521514</v>
      </c>
    </row>
    <row r="1736" spans="1:9" ht="13.5" x14ac:dyDescent="0.25">
      <c r="A1736" s="3">
        <f>TITRES_STAT!B1739</f>
        <v>44543</v>
      </c>
      <c r="B1736" s="6">
        <f>TITRES_STAT!D1739</f>
        <v>105.054</v>
      </c>
      <c r="C1736" s="2">
        <f t="shared" si="243"/>
        <v>2.5623000000000076</v>
      </c>
      <c r="D1736" s="2">
        <f t="shared" si="244"/>
        <v>2.5623000000000076</v>
      </c>
      <c r="E1736" s="2">
        <f t="shared" si="245"/>
        <v>0</v>
      </c>
      <c r="F1736" s="2">
        <f t="shared" si="242"/>
        <v>0.2665905838031698</v>
      </c>
      <c r="G1736" s="2">
        <f t="shared" si="242"/>
        <v>0.27217899994725148</v>
      </c>
      <c r="H1736" s="2">
        <f t="shared" si="238"/>
        <v>0.97946786436438993</v>
      </c>
      <c r="I1736" s="2">
        <f t="shared" si="239"/>
        <v>49.481372342404683</v>
      </c>
    </row>
    <row r="1737" spans="1:9" ht="13.5" x14ac:dyDescent="0.25">
      <c r="A1737" s="3">
        <f>TITRES_STAT!B1740</f>
        <v>44544</v>
      </c>
      <c r="B1737" s="6">
        <f>TITRES_STAT!D1740</f>
        <v>105.054</v>
      </c>
      <c r="C1737" s="2">
        <f t="shared" si="243"/>
        <v>0</v>
      </c>
      <c r="D1737" s="2">
        <f t="shared" si="244"/>
        <v>0</v>
      </c>
      <c r="E1737" s="2">
        <f t="shared" si="245"/>
        <v>0</v>
      </c>
      <c r="F1737" s="2">
        <f t="shared" si="242"/>
        <v>0.24754839924580052</v>
      </c>
      <c r="G1737" s="2">
        <f t="shared" si="242"/>
        <v>0.25273764280816208</v>
      </c>
      <c r="H1737" s="2">
        <f t="shared" si="238"/>
        <v>0.97946786436438993</v>
      </c>
      <c r="I1737" s="2">
        <f t="shared" si="239"/>
        <v>49.481372342404683</v>
      </c>
    </row>
    <row r="1738" spans="1:9" ht="13.5" x14ac:dyDescent="0.25">
      <c r="A1738" s="3">
        <f>TITRES_STAT!B1741</f>
        <v>44545</v>
      </c>
      <c r="B1738" s="6">
        <f>TITRES_STAT!D1741</f>
        <v>105.054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0.22986637072824334</v>
      </c>
      <c r="G1738" s="2">
        <f t="shared" si="242"/>
        <v>0.2346849540361505</v>
      </c>
      <c r="H1738" s="2">
        <f t="shared" si="238"/>
        <v>0.97946786436438993</v>
      </c>
      <c r="I1738" s="2">
        <f t="shared" si="239"/>
        <v>49.481372342404683</v>
      </c>
    </row>
    <row r="1739" spans="1:9" ht="13.5" x14ac:dyDescent="0.25">
      <c r="A1739" s="3">
        <f>TITRES_STAT!B1742</f>
        <v>44546</v>
      </c>
      <c r="B1739" s="6">
        <f>TITRES_STAT!D1742</f>
        <v>105.054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0.21344734424765452</v>
      </c>
      <c r="G1739" s="2">
        <f t="shared" si="242"/>
        <v>0.21792174303356832</v>
      </c>
      <c r="H1739" s="2">
        <f t="shared" si="238"/>
        <v>0.97946786436438993</v>
      </c>
      <c r="I1739" s="2">
        <f t="shared" si="239"/>
        <v>49.481372342404683</v>
      </c>
    </row>
    <row r="1740" spans="1:9" ht="13.5" x14ac:dyDescent="0.25">
      <c r="A1740" s="3">
        <f>TITRES_STAT!B1743</f>
        <v>44550</v>
      </c>
      <c r="B1740" s="6">
        <f>TITRES_STAT!D1743</f>
        <v>105.054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0.19820110537282207</v>
      </c>
      <c r="G1740" s="2">
        <f t="shared" si="242"/>
        <v>0.2023559042454563</v>
      </c>
      <c r="H1740" s="2">
        <f t="shared" si="238"/>
        <v>0.97946786436438993</v>
      </c>
      <c r="I1740" s="2">
        <f t="shared" si="239"/>
        <v>49.481372342404683</v>
      </c>
    </row>
    <row r="1741" spans="1:9" ht="13.5" x14ac:dyDescent="0.25">
      <c r="A1741" s="3">
        <f>TITRES_STAT!B1744</f>
        <v>44551</v>
      </c>
      <c r="B1741" s="6">
        <f>TITRES_STAT!D1744</f>
        <v>105.054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0.18404388356047763</v>
      </c>
      <c r="G1741" s="2">
        <f t="shared" si="246"/>
        <v>0.18790191108506657</v>
      </c>
      <c r="H1741" s="2">
        <f t="shared" si="238"/>
        <v>0.97946786436438982</v>
      </c>
      <c r="I1741" s="2">
        <f t="shared" si="239"/>
        <v>49.481372342404683</v>
      </c>
    </row>
    <row r="1742" spans="1:9" ht="13.5" x14ac:dyDescent="0.25">
      <c r="A1742" s="3">
        <f>TITRES_STAT!B1745</f>
        <v>44552</v>
      </c>
      <c r="B1742" s="6">
        <f>TITRES_STAT!D1745</f>
        <v>105.054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0.17089789187758636</v>
      </c>
      <c r="G1742" s="2">
        <f t="shared" si="246"/>
        <v>0.17448034600756182</v>
      </c>
      <c r="H1742" s="2">
        <f t="shared" si="238"/>
        <v>0.97946786436438982</v>
      </c>
      <c r="I1742" s="2">
        <f t="shared" si="239"/>
        <v>49.481372342404683</v>
      </c>
    </row>
    <row r="1743" spans="1:9" ht="13.5" x14ac:dyDescent="0.25">
      <c r="A1743" s="3">
        <f>TITRES_STAT!B1746</f>
        <v>44553</v>
      </c>
      <c r="B1743" s="6">
        <f>TITRES_STAT!D1746</f>
        <v>105.03700000000001</v>
      </c>
      <c r="C1743" s="2">
        <f t="shared" si="243"/>
        <v>-1.6999999999995907E-2</v>
      </c>
      <c r="D1743" s="2">
        <f t="shared" si="244"/>
        <v>0</v>
      </c>
      <c r="E1743" s="2">
        <f t="shared" si="245"/>
        <v>1.6999999999995907E-2</v>
      </c>
      <c r="F1743" s="2">
        <f t="shared" si="246"/>
        <v>0.15869089960061591</v>
      </c>
      <c r="G1743" s="2">
        <f t="shared" si="246"/>
        <v>0.16323174986416425</v>
      </c>
      <c r="H1743" s="2">
        <f t="shared" si="238"/>
        <v>0.97218157455686738</v>
      </c>
      <c r="I1743" s="2">
        <f t="shared" si="239"/>
        <v>49.29472960801332</v>
      </c>
    </row>
    <row r="1744" spans="1:9" ht="13.5" x14ac:dyDescent="0.25">
      <c r="A1744" s="3">
        <f>TITRES_STAT!B1747</f>
        <v>44554</v>
      </c>
      <c r="B1744" s="6">
        <f>TITRES_STAT!D1747</f>
        <v>105.01130000000001</v>
      </c>
      <c r="C1744" s="2">
        <f t="shared" si="243"/>
        <v>-2.57000000000005E-2</v>
      </c>
      <c r="D1744" s="2">
        <f t="shared" si="244"/>
        <v>0</v>
      </c>
      <c r="E1744" s="2">
        <f t="shared" si="245"/>
        <v>2.57000000000005E-2</v>
      </c>
      <c r="F1744" s="2">
        <f t="shared" si="246"/>
        <v>0.14735583534342905</v>
      </c>
      <c r="G1744" s="2">
        <f t="shared" si="246"/>
        <v>0.15340805344529543</v>
      </c>
      <c r="H1744" s="2">
        <f t="shared" si="238"/>
        <v>0.96054823742337248</v>
      </c>
      <c r="I1744" s="2">
        <f t="shared" si="239"/>
        <v>48.993858916002075</v>
      </c>
    </row>
    <row r="1745" spans="1:9" ht="13.5" x14ac:dyDescent="0.25">
      <c r="A1745" s="3">
        <f>TITRES_STAT!B1748</f>
        <v>44557</v>
      </c>
      <c r="B1745" s="6">
        <f>TITRES_STAT!D1748</f>
        <v>108.4704</v>
      </c>
      <c r="C1745" s="2">
        <f t="shared" si="243"/>
        <v>3.4590999999999923</v>
      </c>
      <c r="D1745" s="2">
        <f t="shared" si="244"/>
        <v>3.4590999999999923</v>
      </c>
      <c r="E1745" s="2">
        <f t="shared" si="245"/>
        <v>0</v>
      </c>
      <c r="F1745" s="2">
        <f t="shared" si="246"/>
        <v>0.38390898996175504</v>
      </c>
      <c r="G1745" s="2">
        <f t="shared" si="246"/>
        <v>0.14245033534206003</v>
      </c>
      <c r="H1745" s="2">
        <f t="shared" ref="H1745:H1808" si="247">F1745/G1745</f>
        <v>2.6950374601778959</v>
      </c>
      <c r="I1745" s="2">
        <f t="shared" ref="I1745:I1808" si="248">IF(G1745=0,100,100-(100/(1+H1745)))</f>
        <v>72.936674911223889</v>
      </c>
    </row>
    <row r="1746" spans="1:9" ht="13.5" x14ac:dyDescent="0.25">
      <c r="A1746" s="3">
        <f>TITRES_STAT!B1749</f>
        <v>44558</v>
      </c>
      <c r="B1746" s="6">
        <f>TITRES_STAT!D1749</f>
        <v>108.4704</v>
      </c>
      <c r="C1746" s="2">
        <f t="shared" si="243"/>
        <v>0</v>
      </c>
      <c r="D1746" s="2">
        <f t="shared" si="244"/>
        <v>0</v>
      </c>
      <c r="E1746" s="2">
        <f t="shared" si="245"/>
        <v>0</v>
      </c>
      <c r="F1746" s="2">
        <f t="shared" si="246"/>
        <v>0.3564869192502011</v>
      </c>
      <c r="G1746" s="2">
        <f t="shared" si="246"/>
        <v>0.13227531138905574</v>
      </c>
      <c r="H1746" s="2">
        <f t="shared" si="247"/>
        <v>2.6950374601778959</v>
      </c>
      <c r="I1746" s="2">
        <f t="shared" si="248"/>
        <v>72.936674911223889</v>
      </c>
    </row>
    <row r="1747" spans="1:9" ht="13.5" x14ac:dyDescent="0.25">
      <c r="A1747" s="3">
        <f>TITRES_STAT!B1750</f>
        <v>44559</v>
      </c>
      <c r="B1747" s="6">
        <f>TITRES_STAT!D1750</f>
        <v>104.32810000000001</v>
      </c>
      <c r="C1747" s="2">
        <f t="shared" si="243"/>
        <v>-4.1422999999999917</v>
      </c>
      <c r="D1747" s="2">
        <f t="shared" si="244"/>
        <v>0</v>
      </c>
      <c r="E1747" s="2">
        <f t="shared" si="245"/>
        <v>4.1422999999999917</v>
      </c>
      <c r="F1747" s="2">
        <f t="shared" si="246"/>
        <v>0.33102356787518677</v>
      </c>
      <c r="G1747" s="2">
        <f t="shared" si="246"/>
        <v>0.41870564628983686</v>
      </c>
      <c r="H1747" s="2">
        <f t="shared" si="247"/>
        <v>0.7905877811975941</v>
      </c>
      <c r="I1747" s="2">
        <f t="shared" si="248"/>
        <v>44.152416848775061</v>
      </c>
    </row>
    <row r="1748" spans="1:9" ht="13.5" x14ac:dyDescent="0.25">
      <c r="A1748" s="3">
        <f>TITRES_STAT!B1751</f>
        <v>44560</v>
      </c>
      <c r="B1748" s="6">
        <f>TITRES_STAT!D1751</f>
        <v>109.0171</v>
      </c>
      <c r="C1748" s="2">
        <f t="shared" si="243"/>
        <v>4.688999999999993</v>
      </c>
      <c r="D1748" s="2">
        <f t="shared" si="244"/>
        <v>4.688999999999993</v>
      </c>
      <c r="E1748" s="2">
        <f t="shared" si="245"/>
        <v>0</v>
      </c>
      <c r="F1748" s="2">
        <f t="shared" si="246"/>
        <v>0.64230759874124443</v>
      </c>
      <c r="G1748" s="2">
        <f t="shared" si="246"/>
        <v>0.38879810012627708</v>
      </c>
      <c r="H1748" s="2">
        <f t="shared" si="247"/>
        <v>1.6520337896009019</v>
      </c>
      <c r="I1748" s="2">
        <f t="shared" si="248"/>
        <v>62.293089781842951</v>
      </c>
    </row>
    <row r="1749" spans="1:9" ht="13.5" x14ac:dyDescent="0.25">
      <c r="A1749" s="3">
        <f>TITRES_STAT!B1752</f>
        <v>44561</v>
      </c>
      <c r="B1749" s="6">
        <f>TITRES_STAT!D1752</f>
        <v>104.1914</v>
      </c>
      <c r="C1749" s="2">
        <f t="shared" si="243"/>
        <v>-4.8256999999999977</v>
      </c>
      <c r="D1749" s="2">
        <f t="shared" si="244"/>
        <v>0</v>
      </c>
      <c r="E1749" s="2">
        <f t="shared" si="245"/>
        <v>4.8256999999999977</v>
      </c>
      <c r="F1749" s="2">
        <f t="shared" si="246"/>
        <v>0.59642848454544128</v>
      </c>
      <c r="G1749" s="2">
        <f t="shared" si="246"/>
        <v>0.7057196644029714</v>
      </c>
      <c r="H1749" s="2">
        <f t="shared" si="247"/>
        <v>0.84513513598917656</v>
      </c>
      <c r="I1749" s="2">
        <f t="shared" si="248"/>
        <v>45.803427592098821</v>
      </c>
    </row>
    <row r="1750" spans="1:9" ht="13.5" x14ac:dyDescent="0.25">
      <c r="A1750" s="3">
        <f>TITRES_STAT!B1753</f>
        <v>44564</v>
      </c>
      <c r="B1750" s="6">
        <f>TITRES_STAT!D1753</f>
        <v>104.1914</v>
      </c>
      <c r="C1750" s="2">
        <f t="shared" si="243"/>
        <v>0</v>
      </c>
      <c r="D1750" s="2">
        <f t="shared" si="244"/>
        <v>0</v>
      </c>
      <c r="E1750" s="2">
        <f t="shared" si="245"/>
        <v>0</v>
      </c>
      <c r="F1750" s="2">
        <f t="shared" si="246"/>
        <v>0.55382644993505259</v>
      </c>
      <c r="G1750" s="2">
        <f t="shared" si="246"/>
        <v>0.65531111694561628</v>
      </c>
      <c r="H1750" s="2">
        <f t="shared" si="247"/>
        <v>0.84513513598917656</v>
      </c>
      <c r="I1750" s="2">
        <f t="shared" si="248"/>
        <v>45.803427592098821</v>
      </c>
    </row>
    <row r="1751" spans="1:9" ht="13.5" x14ac:dyDescent="0.25">
      <c r="A1751" s="3">
        <f>TITRES_STAT!B1754</f>
        <v>44565</v>
      </c>
      <c r="B1751" s="6">
        <f>TITRES_STAT!D1754</f>
        <v>99.510900000000007</v>
      </c>
      <c r="C1751" s="2">
        <f t="shared" si="243"/>
        <v>-4.680499999999995</v>
      </c>
      <c r="D1751" s="2">
        <f t="shared" si="244"/>
        <v>0</v>
      </c>
      <c r="E1751" s="2">
        <f t="shared" si="245"/>
        <v>4.680499999999995</v>
      </c>
      <c r="F1751" s="2">
        <f t="shared" si="246"/>
        <v>0.51426741779683449</v>
      </c>
      <c r="G1751" s="2">
        <f t="shared" si="246"/>
        <v>0.94282460859235762</v>
      </c>
      <c r="H1751" s="2">
        <f t="shared" si="247"/>
        <v>0.54545396154289882</v>
      </c>
      <c r="I1751" s="2">
        <f t="shared" si="248"/>
        <v>35.294093199537741</v>
      </c>
    </row>
    <row r="1752" spans="1:9" ht="13.5" x14ac:dyDescent="0.25">
      <c r="A1752" s="3">
        <f>TITRES_STAT!B1755</f>
        <v>44566</v>
      </c>
      <c r="B1752" s="6">
        <f>TITRES_STAT!D1755</f>
        <v>102.49169999999999</v>
      </c>
      <c r="C1752" s="2">
        <f t="shared" si="243"/>
        <v>2.9807999999999879</v>
      </c>
      <c r="D1752" s="2">
        <f t="shared" si="244"/>
        <v>2.9807999999999879</v>
      </c>
      <c r="E1752" s="2">
        <f t="shared" si="245"/>
        <v>0</v>
      </c>
      <c r="F1752" s="2">
        <f t="shared" si="246"/>
        <v>0.69044831652563121</v>
      </c>
      <c r="G1752" s="2">
        <f t="shared" si="246"/>
        <v>0.87547999369290352</v>
      </c>
      <c r="H1752" s="2">
        <f t="shared" si="247"/>
        <v>0.78865116450373529</v>
      </c>
      <c r="I1752" s="2">
        <f t="shared" si="248"/>
        <v>44.091949294235249</v>
      </c>
    </row>
    <row r="1753" spans="1:9" ht="13.5" x14ac:dyDescent="0.25">
      <c r="A1753" s="3">
        <f>TITRES_STAT!B1756</f>
        <v>44567</v>
      </c>
      <c r="B1753" s="6">
        <f>TITRES_STAT!D1756</f>
        <v>102.49169999999999</v>
      </c>
      <c r="C1753" s="2">
        <f t="shared" si="243"/>
        <v>0</v>
      </c>
      <c r="D1753" s="2">
        <f t="shared" si="244"/>
        <v>0</v>
      </c>
      <c r="E1753" s="2">
        <f t="shared" si="245"/>
        <v>0</v>
      </c>
      <c r="F1753" s="2">
        <f t="shared" si="246"/>
        <v>0.64113057963094333</v>
      </c>
      <c r="G1753" s="2">
        <f t="shared" si="246"/>
        <v>0.81294570842912461</v>
      </c>
      <c r="H1753" s="2">
        <f t="shared" si="247"/>
        <v>0.78865116450373551</v>
      </c>
      <c r="I1753" s="2">
        <f t="shared" si="248"/>
        <v>44.091949294235256</v>
      </c>
    </row>
    <row r="1754" spans="1:9" ht="13.5" x14ac:dyDescent="0.25">
      <c r="A1754" s="3">
        <f>TITRES_STAT!B1757</f>
        <v>44568</v>
      </c>
      <c r="B1754" s="6">
        <f>TITRES_STAT!D1757</f>
        <v>102.49169999999999</v>
      </c>
      <c r="C1754" s="2">
        <f t="shared" si="243"/>
        <v>0</v>
      </c>
      <c r="D1754" s="2">
        <f t="shared" si="244"/>
        <v>0</v>
      </c>
      <c r="E1754" s="2">
        <f t="shared" si="245"/>
        <v>0</v>
      </c>
      <c r="F1754" s="2">
        <f t="shared" si="246"/>
        <v>0.59533553822873309</v>
      </c>
      <c r="G1754" s="2">
        <f t="shared" si="246"/>
        <v>0.75487815782704426</v>
      </c>
      <c r="H1754" s="2">
        <f t="shared" si="247"/>
        <v>0.78865116450373551</v>
      </c>
      <c r="I1754" s="2">
        <f t="shared" si="248"/>
        <v>44.091949294235256</v>
      </c>
    </row>
    <row r="1755" spans="1:9" ht="13.5" x14ac:dyDescent="0.25">
      <c r="A1755" s="3">
        <f>TITRES_STAT!B1758</f>
        <v>44571</v>
      </c>
      <c r="B1755" s="6">
        <f>TITRES_STAT!D1758</f>
        <v>102.49169999999999</v>
      </c>
      <c r="C1755" s="2">
        <f t="shared" si="243"/>
        <v>0</v>
      </c>
      <c r="D1755" s="2">
        <f t="shared" si="244"/>
        <v>0</v>
      </c>
      <c r="E1755" s="2">
        <f t="shared" si="245"/>
        <v>0</v>
      </c>
      <c r="F1755" s="2">
        <f t="shared" si="246"/>
        <v>0.55281157121239499</v>
      </c>
      <c r="G1755" s="2">
        <f t="shared" si="246"/>
        <v>0.70095828941082683</v>
      </c>
      <c r="H1755" s="2">
        <f t="shared" si="247"/>
        <v>0.7886511645037354</v>
      </c>
      <c r="I1755" s="2">
        <f t="shared" si="248"/>
        <v>44.091949294235249</v>
      </c>
    </row>
    <row r="1756" spans="1:9" ht="13.5" x14ac:dyDescent="0.25">
      <c r="A1756" s="3">
        <f>TITRES_STAT!B1759</f>
        <v>44572</v>
      </c>
      <c r="B1756" s="6">
        <f>TITRES_STAT!D1759</f>
        <v>102.49169999999999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0.51332503041150968</v>
      </c>
      <c r="G1756" s="2">
        <f t="shared" si="246"/>
        <v>0.65088984016719642</v>
      </c>
      <c r="H1756" s="2">
        <f t="shared" si="247"/>
        <v>0.7886511645037354</v>
      </c>
      <c r="I1756" s="2">
        <f t="shared" si="248"/>
        <v>44.091949294235249</v>
      </c>
    </row>
    <row r="1757" spans="1:9" ht="13.5" x14ac:dyDescent="0.25">
      <c r="A1757" s="3">
        <f>TITRES_STAT!B1760</f>
        <v>44573</v>
      </c>
      <c r="B1757" s="6">
        <f>TITRES_STAT!D1760</f>
        <v>102.49169999999999</v>
      </c>
      <c r="C1757" s="2">
        <f t="shared" si="243"/>
        <v>0</v>
      </c>
      <c r="D1757" s="2">
        <f t="shared" si="244"/>
        <v>0</v>
      </c>
      <c r="E1757" s="2">
        <f t="shared" si="245"/>
        <v>0</v>
      </c>
      <c r="F1757" s="2">
        <f t="shared" ref="F1757:G1772" si="249">((F1756*13)+D1757)/14</f>
        <v>0.47665895681068754</v>
      </c>
      <c r="G1757" s="2">
        <f t="shared" si="249"/>
        <v>0.60439770872668241</v>
      </c>
      <c r="H1757" s="2">
        <f t="shared" si="247"/>
        <v>0.7886511645037354</v>
      </c>
      <c r="I1757" s="2">
        <f t="shared" si="248"/>
        <v>44.091949294235249</v>
      </c>
    </row>
    <row r="1758" spans="1:9" ht="13.5" x14ac:dyDescent="0.25">
      <c r="A1758" s="3">
        <f>TITRES_STAT!B1761</f>
        <v>44574</v>
      </c>
      <c r="B1758" s="6">
        <f>TITRES_STAT!D1761</f>
        <v>102.49169999999999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0.44261188846706701</v>
      </c>
      <c r="G1758" s="2">
        <f t="shared" si="249"/>
        <v>0.56122644381763365</v>
      </c>
      <c r="H1758" s="2">
        <f t="shared" si="247"/>
        <v>0.7886511645037354</v>
      </c>
      <c r="I1758" s="2">
        <f t="shared" si="248"/>
        <v>44.091949294235249</v>
      </c>
    </row>
    <row r="1759" spans="1:9" ht="13.5" x14ac:dyDescent="0.25">
      <c r="A1759" s="3">
        <f>TITRES_STAT!B1762</f>
        <v>44575</v>
      </c>
      <c r="B1759" s="6">
        <f>TITRES_STAT!D1762</f>
        <v>102.49169999999999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0.41099675357656223</v>
      </c>
      <c r="G1759" s="2">
        <f t="shared" si="249"/>
        <v>0.5211388406878027</v>
      </c>
      <c r="H1759" s="2">
        <f t="shared" si="247"/>
        <v>0.7886511645037354</v>
      </c>
      <c r="I1759" s="2">
        <f t="shared" si="248"/>
        <v>44.091949294235249</v>
      </c>
    </row>
    <row r="1760" spans="1:9" ht="13.5" x14ac:dyDescent="0.25">
      <c r="A1760" s="3">
        <f>TITRES_STAT!B1763</f>
        <v>44578</v>
      </c>
      <c r="B1760" s="6">
        <f>TITRES_STAT!D1763</f>
        <v>101.63760000000001</v>
      </c>
      <c r="C1760" s="2">
        <f t="shared" si="243"/>
        <v>-0.85409999999998831</v>
      </c>
      <c r="D1760" s="2">
        <f t="shared" si="244"/>
        <v>0</v>
      </c>
      <c r="E1760" s="2">
        <f t="shared" si="245"/>
        <v>0.85409999999998831</v>
      </c>
      <c r="F1760" s="2">
        <f t="shared" si="249"/>
        <v>0.38163984260680778</v>
      </c>
      <c r="G1760" s="2">
        <f t="shared" si="249"/>
        <v>0.54492178063867314</v>
      </c>
      <c r="H1760" s="2">
        <f t="shared" si="247"/>
        <v>0.70035710842665988</v>
      </c>
      <c r="I1760" s="2">
        <f t="shared" si="248"/>
        <v>41.188824686050815</v>
      </c>
    </row>
    <row r="1761" spans="1:9" ht="13.5" x14ac:dyDescent="0.25">
      <c r="A1761" s="3">
        <f>TITRES_STAT!B1764</f>
        <v>44579</v>
      </c>
      <c r="B1761" s="6">
        <f>TITRES_STAT!D1764</f>
        <v>101.63760000000001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0.35437985384917864</v>
      </c>
      <c r="G1761" s="2">
        <f t="shared" si="249"/>
        <v>0.50599879630733935</v>
      </c>
      <c r="H1761" s="2">
        <f t="shared" si="247"/>
        <v>0.70035710842665988</v>
      </c>
      <c r="I1761" s="2">
        <f t="shared" si="248"/>
        <v>41.188824686050815</v>
      </c>
    </row>
    <row r="1762" spans="1:9" ht="13.5" x14ac:dyDescent="0.25">
      <c r="A1762" s="3">
        <f>TITRES_STAT!B1765</f>
        <v>44580</v>
      </c>
      <c r="B1762" s="6">
        <f>TITRES_STAT!D1765</f>
        <v>101.63760000000001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0.32906700714566589</v>
      </c>
      <c r="G1762" s="2">
        <f t="shared" si="249"/>
        <v>0.46985602514252939</v>
      </c>
      <c r="H1762" s="2">
        <f t="shared" si="247"/>
        <v>0.70035710842665988</v>
      </c>
      <c r="I1762" s="2">
        <f t="shared" si="248"/>
        <v>41.188824686050815</v>
      </c>
    </row>
    <row r="1763" spans="1:9" ht="13.5" x14ac:dyDescent="0.25">
      <c r="A1763" s="3">
        <f>TITRES_STAT!B1766</f>
        <v>44581</v>
      </c>
      <c r="B1763" s="6">
        <f>TITRES_STAT!D1766</f>
        <v>101.63760000000001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0.30556222092097546</v>
      </c>
      <c r="G1763" s="2">
        <f t="shared" si="249"/>
        <v>0.43629488048949161</v>
      </c>
      <c r="H1763" s="2">
        <f t="shared" si="247"/>
        <v>0.70035710842665977</v>
      </c>
      <c r="I1763" s="2">
        <f t="shared" si="248"/>
        <v>41.188824686050808</v>
      </c>
    </row>
    <row r="1764" spans="1:9" ht="13.5" x14ac:dyDescent="0.25">
      <c r="A1764" s="3">
        <f>TITRES_STAT!B1767</f>
        <v>44582</v>
      </c>
      <c r="B1764" s="6">
        <f>TITRES_STAT!D1767</f>
        <v>101.63760000000001</v>
      </c>
      <c r="C1764" s="2">
        <f t="shared" si="243"/>
        <v>0</v>
      </c>
      <c r="D1764" s="2">
        <f t="shared" si="244"/>
        <v>0</v>
      </c>
      <c r="E1764" s="2">
        <f t="shared" si="245"/>
        <v>0</v>
      </c>
      <c r="F1764" s="2">
        <f t="shared" si="249"/>
        <v>0.28373634799804864</v>
      </c>
      <c r="G1764" s="2">
        <f t="shared" si="249"/>
        <v>0.40513096045452796</v>
      </c>
      <c r="H1764" s="2">
        <f t="shared" si="247"/>
        <v>0.70035710842665977</v>
      </c>
      <c r="I1764" s="2">
        <f t="shared" si="248"/>
        <v>41.188824686050808</v>
      </c>
    </row>
    <row r="1765" spans="1:9" ht="13.5" x14ac:dyDescent="0.25">
      <c r="A1765" s="3">
        <f>TITRES_STAT!B1768</f>
        <v>44585</v>
      </c>
      <c r="B1765" s="6">
        <f>TITRES_STAT!D1768</f>
        <v>101.63760000000001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0.26346946599818805</v>
      </c>
      <c r="G1765" s="2">
        <f t="shared" si="249"/>
        <v>0.37619303470777599</v>
      </c>
      <c r="H1765" s="2">
        <f t="shared" si="247"/>
        <v>0.70035710842665977</v>
      </c>
      <c r="I1765" s="2">
        <f t="shared" si="248"/>
        <v>41.188824686050808</v>
      </c>
    </row>
    <row r="1766" spans="1:9" ht="13.5" x14ac:dyDescent="0.25">
      <c r="A1766" s="3">
        <f>TITRES_STAT!B1769</f>
        <v>44586</v>
      </c>
      <c r="B1766" s="6">
        <f>TITRES_STAT!D1769</f>
        <v>101.63760000000001</v>
      </c>
      <c r="C1766" s="2">
        <f t="shared" si="243"/>
        <v>0</v>
      </c>
      <c r="D1766" s="2">
        <f t="shared" si="244"/>
        <v>0</v>
      </c>
      <c r="E1766" s="2">
        <f t="shared" si="245"/>
        <v>0</v>
      </c>
      <c r="F1766" s="2">
        <f t="shared" si="249"/>
        <v>0.24465021842688889</v>
      </c>
      <c r="G1766" s="2">
        <f t="shared" si="249"/>
        <v>0.34932210365722055</v>
      </c>
      <c r="H1766" s="2">
        <f t="shared" si="247"/>
        <v>0.70035710842665977</v>
      </c>
      <c r="I1766" s="2">
        <f t="shared" si="248"/>
        <v>41.188824686050808</v>
      </c>
    </row>
    <row r="1767" spans="1:9" ht="13.5" x14ac:dyDescent="0.25">
      <c r="A1767" s="3">
        <f>TITRES_STAT!B1770</f>
        <v>44587</v>
      </c>
      <c r="B1767" s="6">
        <f>TITRES_STAT!D1770</f>
        <v>101.63760000000001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0.22717520282496825</v>
      </c>
      <c r="G1767" s="2">
        <f t="shared" si="249"/>
        <v>0.32437052482456197</v>
      </c>
      <c r="H1767" s="2">
        <f t="shared" si="247"/>
        <v>0.70035710842665966</v>
      </c>
      <c r="I1767" s="2">
        <f t="shared" si="248"/>
        <v>41.1888246860508</v>
      </c>
    </row>
    <row r="1768" spans="1:9" ht="13.5" x14ac:dyDescent="0.25">
      <c r="A1768" s="3">
        <f>TITRES_STAT!B1771</f>
        <v>44588</v>
      </c>
      <c r="B1768" s="6">
        <f>TITRES_STAT!D1771</f>
        <v>98.229799999999997</v>
      </c>
      <c r="C1768" s="2">
        <f t="shared" si="243"/>
        <v>-3.4078000000000088</v>
      </c>
      <c r="D1768" s="2">
        <f t="shared" si="244"/>
        <v>0</v>
      </c>
      <c r="E1768" s="2">
        <f t="shared" si="245"/>
        <v>3.4078000000000088</v>
      </c>
      <c r="F1768" s="2">
        <f t="shared" si="249"/>
        <v>0.21094840262318479</v>
      </c>
      <c r="G1768" s="2">
        <f t="shared" si="249"/>
        <v>0.54461548733709386</v>
      </c>
      <c r="H1768" s="2">
        <f t="shared" si="247"/>
        <v>0.3873345645284903</v>
      </c>
      <c r="I1768" s="2">
        <f t="shared" si="248"/>
        <v>27.919333550240822</v>
      </c>
    </row>
    <row r="1769" spans="1:9" ht="13.5" x14ac:dyDescent="0.25">
      <c r="A1769" s="3">
        <f>TITRES_STAT!B1772</f>
        <v>44589</v>
      </c>
      <c r="B1769" s="6">
        <f>TITRES_STAT!D1772</f>
        <v>98.221299999999999</v>
      </c>
      <c r="C1769" s="2">
        <f t="shared" si="243"/>
        <v>-8.4999999999979536E-3</v>
      </c>
      <c r="D1769" s="2">
        <f t="shared" si="244"/>
        <v>0</v>
      </c>
      <c r="E1769" s="2">
        <f t="shared" si="245"/>
        <v>8.4999999999979536E-3</v>
      </c>
      <c r="F1769" s="2">
        <f t="shared" si="249"/>
        <v>0.19588065957867157</v>
      </c>
      <c r="G1769" s="2">
        <f t="shared" si="249"/>
        <v>0.50632152395587271</v>
      </c>
      <c r="H1769" s="2">
        <f t="shared" si="247"/>
        <v>0.38687010192310745</v>
      </c>
      <c r="I1769" s="2">
        <f t="shared" si="248"/>
        <v>27.895193745012804</v>
      </c>
    </row>
    <row r="1770" spans="1:9" ht="13.5" x14ac:dyDescent="0.25">
      <c r="A1770" s="3">
        <f>TITRES_STAT!B1773</f>
        <v>44592</v>
      </c>
      <c r="B1770" s="6">
        <f>TITRES_STAT!D1773</f>
        <v>100.7835</v>
      </c>
      <c r="C1770" s="2">
        <f t="shared" si="243"/>
        <v>2.5622000000000043</v>
      </c>
      <c r="D1770" s="2">
        <f t="shared" si="244"/>
        <v>2.5622000000000043</v>
      </c>
      <c r="E1770" s="2">
        <f t="shared" si="245"/>
        <v>0</v>
      </c>
      <c r="F1770" s="2">
        <f t="shared" si="249"/>
        <v>0.3649034696087668</v>
      </c>
      <c r="G1770" s="2">
        <f t="shared" si="249"/>
        <v>0.47015570081616748</v>
      </c>
      <c r="H1770" s="2">
        <f t="shared" si="247"/>
        <v>0.77613324474277789</v>
      </c>
      <c r="I1770" s="2">
        <f t="shared" si="248"/>
        <v>43.697917768279737</v>
      </c>
    </row>
    <row r="1771" spans="1:9" ht="13.5" x14ac:dyDescent="0.25">
      <c r="A1771" s="3">
        <f>TITRES_STAT!B1774</f>
        <v>44593</v>
      </c>
      <c r="B1771" s="6">
        <f>TITRES_STAT!D1774</f>
        <v>100.7835</v>
      </c>
      <c r="C1771" s="2">
        <f t="shared" si="243"/>
        <v>0</v>
      </c>
      <c r="D1771" s="2">
        <f t="shared" si="244"/>
        <v>0</v>
      </c>
      <c r="E1771" s="2">
        <f t="shared" si="245"/>
        <v>0</v>
      </c>
      <c r="F1771" s="2">
        <f t="shared" si="249"/>
        <v>0.33883893606528348</v>
      </c>
      <c r="G1771" s="2">
        <f t="shared" si="249"/>
        <v>0.43657315075786979</v>
      </c>
      <c r="H1771" s="2">
        <f t="shared" si="247"/>
        <v>0.77613324474277801</v>
      </c>
      <c r="I1771" s="2">
        <f t="shared" si="248"/>
        <v>43.697917768279744</v>
      </c>
    </row>
    <row r="1772" spans="1:9" ht="13.5" x14ac:dyDescent="0.25">
      <c r="A1772" s="3">
        <f>TITRES_STAT!B1775</f>
        <v>44594</v>
      </c>
      <c r="B1772" s="6">
        <f>TITRES_STAT!D1775</f>
        <v>100.7835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0.3146361549177632</v>
      </c>
      <c r="G1772" s="2">
        <f t="shared" si="249"/>
        <v>0.40538935427516481</v>
      </c>
      <c r="H1772" s="2">
        <f t="shared" si="247"/>
        <v>0.77613324474277789</v>
      </c>
      <c r="I1772" s="2">
        <f t="shared" si="248"/>
        <v>43.697917768279737</v>
      </c>
    </row>
    <row r="1773" spans="1:9" ht="13.5" x14ac:dyDescent="0.25">
      <c r="A1773" s="3">
        <f>TITRES_STAT!B1776</f>
        <v>44595</v>
      </c>
      <c r="B1773" s="6">
        <f>TITRES_STAT!D1776</f>
        <v>100.7835</v>
      </c>
      <c r="C1773" s="2">
        <f t="shared" si="243"/>
        <v>0</v>
      </c>
      <c r="D1773" s="2">
        <f t="shared" si="244"/>
        <v>0</v>
      </c>
      <c r="E1773" s="2">
        <f t="shared" si="245"/>
        <v>0</v>
      </c>
      <c r="F1773" s="2">
        <f t="shared" ref="F1773:G1788" si="250">((F1772*13)+D1773)/14</f>
        <v>0.29216214385220868</v>
      </c>
      <c r="G1773" s="2">
        <f t="shared" si="250"/>
        <v>0.37643297182693874</v>
      </c>
      <c r="H1773" s="2">
        <f t="shared" si="247"/>
        <v>0.77613324474277789</v>
      </c>
      <c r="I1773" s="2">
        <f t="shared" si="248"/>
        <v>43.697917768279737</v>
      </c>
    </row>
    <row r="1774" spans="1:9" ht="13.5" x14ac:dyDescent="0.25">
      <c r="A1774" s="3">
        <f>TITRES_STAT!B1777</f>
        <v>44596</v>
      </c>
      <c r="B1774" s="6">
        <f>TITRES_STAT!D1777</f>
        <v>100.7835</v>
      </c>
      <c r="C1774" s="2">
        <f t="shared" si="243"/>
        <v>0</v>
      </c>
      <c r="D1774" s="2">
        <f t="shared" si="244"/>
        <v>0</v>
      </c>
      <c r="E1774" s="2">
        <f t="shared" si="245"/>
        <v>0</v>
      </c>
      <c r="F1774" s="2">
        <f t="shared" si="250"/>
        <v>0.27129341929133666</v>
      </c>
      <c r="G1774" s="2">
        <f t="shared" si="250"/>
        <v>0.34954490241072883</v>
      </c>
      <c r="H1774" s="2">
        <f t="shared" si="247"/>
        <v>0.77613324474277801</v>
      </c>
      <c r="I1774" s="2">
        <f t="shared" si="248"/>
        <v>43.697917768279744</v>
      </c>
    </row>
    <row r="1775" spans="1:9" ht="13.5" x14ac:dyDescent="0.25">
      <c r="A1775" s="3">
        <f>TITRES_STAT!B1778</f>
        <v>44599</v>
      </c>
      <c r="B1775" s="6">
        <f>TITRES_STAT!D1778</f>
        <v>100.7835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0.25191531791338406</v>
      </c>
      <c r="G1775" s="2">
        <f t="shared" si="250"/>
        <v>0.32457740938139107</v>
      </c>
      <c r="H1775" s="2">
        <f t="shared" si="247"/>
        <v>0.77613324474277812</v>
      </c>
      <c r="I1775" s="2">
        <f t="shared" si="248"/>
        <v>43.697917768279751</v>
      </c>
    </row>
    <row r="1776" spans="1:9" ht="13.5" x14ac:dyDescent="0.25">
      <c r="A1776" s="3">
        <f>TITRES_STAT!B1779</f>
        <v>44600</v>
      </c>
      <c r="B1776" s="6">
        <f>TITRES_STAT!D1779</f>
        <v>100.7835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0.23392136663385663</v>
      </c>
      <c r="G1776" s="2">
        <f t="shared" si="250"/>
        <v>0.30139330871129172</v>
      </c>
      <c r="H1776" s="2">
        <f t="shared" si="247"/>
        <v>0.77613324474277801</v>
      </c>
      <c r="I1776" s="2">
        <f t="shared" si="248"/>
        <v>43.697917768279744</v>
      </c>
    </row>
    <row r="1777" spans="1:9" ht="13.5" x14ac:dyDescent="0.25">
      <c r="A1777" s="3">
        <f>TITRES_STAT!B1780</f>
        <v>44601</v>
      </c>
      <c r="B1777" s="6">
        <f>TITRES_STAT!D1780</f>
        <v>100.7835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0.21721269758858114</v>
      </c>
      <c r="G1777" s="2">
        <f t="shared" si="250"/>
        <v>0.27986521523191377</v>
      </c>
      <c r="H1777" s="2">
        <f t="shared" si="247"/>
        <v>0.77613324474277789</v>
      </c>
      <c r="I1777" s="2">
        <f t="shared" si="248"/>
        <v>43.697917768279737</v>
      </c>
    </row>
    <row r="1778" spans="1:9" ht="13.5" x14ac:dyDescent="0.25">
      <c r="A1778" s="3">
        <f>TITRES_STAT!B1781</f>
        <v>44602</v>
      </c>
      <c r="B1778" s="6">
        <f>TITRES_STAT!D1781</f>
        <v>100.7835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0.20169750490368249</v>
      </c>
      <c r="G1778" s="2">
        <f t="shared" si="250"/>
        <v>0.2598748427153485</v>
      </c>
      <c r="H1778" s="2">
        <f t="shared" si="247"/>
        <v>0.77613324474277789</v>
      </c>
      <c r="I1778" s="2">
        <f t="shared" si="248"/>
        <v>43.697917768279737</v>
      </c>
    </row>
    <row r="1779" spans="1:9" ht="13.5" x14ac:dyDescent="0.25">
      <c r="A1779" s="3">
        <f>TITRES_STAT!B1782</f>
        <v>44603</v>
      </c>
      <c r="B1779" s="6">
        <f>TITRES_STAT!D1782</f>
        <v>100.7835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0.18729054026770517</v>
      </c>
      <c r="G1779" s="2">
        <f t="shared" si="250"/>
        <v>0.24131235394996645</v>
      </c>
      <c r="H1779" s="2">
        <f t="shared" si="247"/>
        <v>0.77613324474277801</v>
      </c>
      <c r="I1779" s="2">
        <f t="shared" si="248"/>
        <v>43.697917768279744</v>
      </c>
    </row>
    <row r="1780" spans="1:9" ht="13.5" x14ac:dyDescent="0.25">
      <c r="A1780" s="3">
        <f>TITRES_STAT!B1783</f>
        <v>44606</v>
      </c>
      <c r="B1780" s="6">
        <f>TITRES_STAT!D1783</f>
        <v>100.7835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0.17391264453429764</v>
      </c>
      <c r="G1780" s="2">
        <f t="shared" si="250"/>
        <v>0.22407575723925457</v>
      </c>
      <c r="H1780" s="2">
        <f t="shared" si="247"/>
        <v>0.77613324474277778</v>
      </c>
      <c r="I1780" s="2">
        <f t="shared" si="248"/>
        <v>43.697917768279737</v>
      </c>
    </row>
    <row r="1781" spans="1:9" ht="13.5" x14ac:dyDescent="0.25">
      <c r="A1781" s="3">
        <f>TITRES_STAT!B1784</f>
        <v>44607</v>
      </c>
      <c r="B1781" s="6">
        <f>TITRES_STAT!D1784</f>
        <v>100.7835</v>
      </c>
      <c r="C1781" s="2">
        <f t="shared" si="243"/>
        <v>0</v>
      </c>
      <c r="D1781" s="2">
        <f t="shared" si="244"/>
        <v>0</v>
      </c>
      <c r="E1781" s="2">
        <f t="shared" si="245"/>
        <v>0</v>
      </c>
      <c r="F1781" s="2">
        <f t="shared" si="250"/>
        <v>0.16149031278184781</v>
      </c>
      <c r="G1781" s="2">
        <f t="shared" si="250"/>
        <v>0.20807034600787924</v>
      </c>
      <c r="H1781" s="2">
        <f t="shared" si="247"/>
        <v>0.77613324474277778</v>
      </c>
      <c r="I1781" s="2">
        <f t="shared" si="248"/>
        <v>43.697917768279737</v>
      </c>
    </row>
    <row r="1782" spans="1:9" ht="13.5" x14ac:dyDescent="0.25">
      <c r="A1782" s="3">
        <f>TITRES_STAT!B1785</f>
        <v>44608</v>
      </c>
      <c r="B1782" s="6">
        <f>TITRES_STAT!D1785</f>
        <v>100.7835</v>
      </c>
      <c r="C1782" s="2">
        <f t="shared" si="243"/>
        <v>0</v>
      </c>
      <c r="D1782" s="2">
        <f t="shared" si="244"/>
        <v>0</v>
      </c>
      <c r="E1782" s="2">
        <f t="shared" si="245"/>
        <v>0</v>
      </c>
      <c r="F1782" s="2">
        <f t="shared" si="250"/>
        <v>0.14995529044028724</v>
      </c>
      <c r="G1782" s="2">
        <f t="shared" si="250"/>
        <v>0.19320817843588786</v>
      </c>
      <c r="H1782" s="2">
        <f t="shared" si="247"/>
        <v>0.77613324474277778</v>
      </c>
      <c r="I1782" s="2">
        <f t="shared" si="248"/>
        <v>43.697917768279737</v>
      </c>
    </row>
    <row r="1783" spans="1:9" ht="13.5" x14ac:dyDescent="0.25">
      <c r="A1783" s="3">
        <f>TITRES_STAT!B1786</f>
        <v>44609</v>
      </c>
      <c r="B1783" s="6">
        <f>TITRES_STAT!D1786</f>
        <v>100.7835</v>
      </c>
      <c r="C1783" s="2">
        <f t="shared" si="243"/>
        <v>0</v>
      </c>
      <c r="D1783" s="2">
        <f t="shared" si="244"/>
        <v>0</v>
      </c>
      <c r="E1783" s="2">
        <f t="shared" si="245"/>
        <v>0</v>
      </c>
      <c r="F1783" s="2">
        <f t="shared" si="250"/>
        <v>0.13924419826598103</v>
      </c>
      <c r="G1783" s="2">
        <f t="shared" si="250"/>
        <v>0.17940759426189587</v>
      </c>
      <c r="H1783" s="2">
        <f t="shared" si="247"/>
        <v>0.77613324474277789</v>
      </c>
      <c r="I1783" s="2">
        <f t="shared" si="248"/>
        <v>43.697917768279737</v>
      </c>
    </row>
    <row r="1784" spans="1:9" ht="13.5" x14ac:dyDescent="0.25">
      <c r="A1784" s="3">
        <f>TITRES_STAT!B1787</f>
        <v>44610</v>
      </c>
      <c r="B1784" s="6">
        <f>TITRES_STAT!D1787</f>
        <v>100.7835</v>
      </c>
      <c r="C1784" s="2">
        <f t="shared" si="243"/>
        <v>0</v>
      </c>
      <c r="D1784" s="2">
        <f t="shared" si="244"/>
        <v>0</v>
      </c>
      <c r="E1784" s="2">
        <f t="shared" si="245"/>
        <v>0</v>
      </c>
      <c r="F1784" s="2">
        <f t="shared" si="250"/>
        <v>0.12929818410412525</v>
      </c>
      <c r="G1784" s="2">
        <f t="shared" si="250"/>
        <v>0.16659276610033188</v>
      </c>
      <c r="H1784" s="2">
        <f t="shared" si="247"/>
        <v>0.77613324474277789</v>
      </c>
      <c r="I1784" s="2">
        <f t="shared" si="248"/>
        <v>43.697917768279737</v>
      </c>
    </row>
    <row r="1785" spans="1:9" ht="13.5" x14ac:dyDescent="0.25">
      <c r="A1785" s="3">
        <f>TITRES_STAT!B1788</f>
        <v>44613</v>
      </c>
      <c r="B1785" s="6">
        <f>TITRES_STAT!D1788</f>
        <v>99.075400000000002</v>
      </c>
      <c r="C1785" s="2">
        <f t="shared" si="243"/>
        <v>-1.7081000000000017</v>
      </c>
      <c r="D1785" s="2">
        <f t="shared" si="244"/>
        <v>0</v>
      </c>
      <c r="E1785" s="2">
        <f t="shared" si="245"/>
        <v>1.7081000000000017</v>
      </c>
      <c r="F1785" s="2">
        <f t="shared" si="250"/>
        <v>0.12006259952525915</v>
      </c>
      <c r="G1785" s="2">
        <f t="shared" si="250"/>
        <v>0.27670042566459402</v>
      </c>
      <c r="H1785" s="2">
        <f t="shared" si="247"/>
        <v>0.43390825741191513</v>
      </c>
      <c r="I1785" s="2">
        <f t="shared" si="248"/>
        <v>30.26053132541989</v>
      </c>
    </row>
    <row r="1786" spans="1:9" ht="13.5" x14ac:dyDescent="0.25">
      <c r="A1786" s="3">
        <f>TITRES_STAT!B1789</f>
        <v>44614</v>
      </c>
      <c r="B1786" s="6">
        <f>TITRES_STAT!D1789</f>
        <v>96.171400000000006</v>
      </c>
      <c r="C1786" s="2">
        <f t="shared" si="243"/>
        <v>-2.9039999999999964</v>
      </c>
      <c r="D1786" s="2">
        <f t="shared" si="244"/>
        <v>0</v>
      </c>
      <c r="E1786" s="2">
        <f t="shared" si="245"/>
        <v>2.9039999999999964</v>
      </c>
      <c r="F1786" s="2">
        <f t="shared" si="250"/>
        <v>0.11148669955916921</v>
      </c>
      <c r="G1786" s="2">
        <f t="shared" si="250"/>
        <v>0.46436468097426559</v>
      </c>
      <c r="H1786" s="2">
        <f t="shared" si="247"/>
        <v>0.24008436499792205</v>
      </c>
      <c r="I1786" s="2">
        <f t="shared" si="248"/>
        <v>19.360325133873005</v>
      </c>
    </row>
    <row r="1787" spans="1:9" ht="13.5" x14ac:dyDescent="0.25">
      <c r="A1787" s="3">
        <f>TITRES_STAT!B1790</f>
        <v>44615</v>
      </c>
      <c r="B1787" s="6">
        <f>TITRES_STAT!D1790</f>
        <v>96.171400000000006</v>
      </c>
      <c r="C1787" s="2">
        <f t="shared" si="243"/>
        <v>0</v>
      </c>
      <c r="D1787" s="2">
        <f t="shared" si="244"/>
        <v>0</v>
      </c>
      <c r="E1787" s="2">
        <f t="shared" si="245"/>
        <v>0</v>
      </c>
      <c r="F1787" s="2">
        <f t="shared" si="250"/>
        <v>0.1035233638763714</v>
      </c>
      <c r="G1787" s="2">
        <f t="shared" si="250"/>
        <v>0.43119577519038949</v>
      </c>
      <c r="H1787" s="2">
        <f t="shared" si="247"/>
        <v>0.24008436499792202</v>
      </c>
      <c r="I1787" s="2">
        <f t="shared" si="248"/>
        <v>19.360325133873005</v>
      </c>
    </row>
    <row r="1788" spans="1:9" ht="13.5" x14ac:dyDescent="0.25">
      <c r="A1788" s="3">
        <f>TITRES_STAT!B1791</f>
        <v>44616</v>
      </c>
      <c r="B1788" s="6">
        <f>TITRES_STAT!D1791</f>
        <v>96.085999999999999</v>
      </c>
      <c r="C1788" s="2">
        <f t="shared" si="243"/>
        <v>-8.5400000000007026E-2</v>
      </c>
      <c r="D1788" s="2">
        <f t="shared" si="244"/>
        <v>0</v>
      </c>
      <c r="E1788" s="2">
        <f t="shared" si="245"/>
        <v>8.5400000000007026E-2</v>
      </c>
      <c r="F1788" s="2">
        <f t="shared" si="250"/>
        <v>9.6128837885202004E-2</v>
      </c>
      <c r="G1788" s="2">
        <f t="shared" si="250"/>
        <v>0.406496076962505</v>
      </c>
      <c r="H1788" s="2">
        <f t="shared" si="247"/>
        <v>0.23648158821977727</v>
      </c>
      <c r="I1788" s="2">
        <f t="shared" si="248"/>
        <v>19.125362680106818</v>
      </c>
    </row>
    <row r="1789" spans="1:9" ht="13.5" x14ac:dyDescent="0.25">
      <c r="A1789" s="3">
        <f>TITRES_STAT!B1792</f>
        <v>44617</v>
      </c>
      <c r="B1789" s="6">
        <f>TITRES_STAT!D1792</f>
        <v>96.085999999999999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8.926249232197328E-2</v>
      </c>
      <c r="G1789" s="2">
        <f t="shared" si="251"/>
        <v>0.37746064289375464</v>
      </c>
      <c r="H1789" s="2">
        <f t="shared" si="247"/>
        <v>0.23648158821977727</v>
      </c>
      <c r="I1789" s="2">
        <f t="shared" si="248"/>
        <v>19.125362680106818</v>
      </c>
    </row>
    <row r="1790" spans="1:9" ht="13.5" x14ac:dyDescent="0.25">
      <c r="A1790" s="3">
        <f>TITRES_STAT!B1793</f>
        <v>44620</v>
      </c>
      <c r="B1790" s="6">
        <f>TITRES_STAT!D1793</f>
        <v>95.659000000000006</v>
      </c>
      <c r="C1790" s="2">
        <f t="shared" si="243"/>
        <v>-0.4269999999999925</v>
      </c>
      <c r="D1790" s="2">
        <f t="shared" si="244"/>
        <v>0</v>
      </c>
      <c r="E1790" s="2">
        <f t="shared" si="245"/>
        <v>0.4269999999999925</v>
      </c>
      <c r="F1790" s="2">
        <f t="shared" si="251"/>
        <v>8.2886600013260897E-2</v>
      </c>
      <c r="G1790" s="2">
        <f t="shared" si="251"/>
        <v>0.38099916840134307</v>
      </c>
      <c r="H1790" s="2">
        <f t="shared" si="247"/>
        <v>0.21755060611037469</v>
      </c>
      <c r="I1790" s="2">
        <f t="shared" si="248"/>
        <v>17.867890255943337</v>
      </c>
    </row>
    <row r="1791" spans="1:9" ht="13.5" x14ac:dyDescent="0.25">
      <c r="A1791" s="3">
        <f>TITRES_STAT!B1794</f>
        <v>44621</v>
      </c>
      <c r="B1791" s="6">
        <f>TITRES_STAT!D1794</f>
        <v>95.659000000000006</v>
      </c>
      <c r="C1791" s="2">
        <f t="shared" si="243"/>
        <v>0</v>
      </c>
      <c r="D1791" s="2">
        <f t="shared" si="244"/>
        <v>0</v>
      </c>
      <c r="E1791" s="2">
        <f t="shared" si="245"/>
        <v>0</v>
      </c>
      <c r="F1791" s="2">
        <f t="shared" si="251"/>
        <v>7.6966128583742272E-2</v>
      </c>
      <c r="G1791" s="2">
        <f t="shared" si="251"/>
        <v>0.35378494208696143</v>
      </c>
      <c r="H1791" s="2">
        <f t="shared" si="247"/>
        <v>0.21755060611037469</v>
      </c>
      <c r="I1791" s="2">
        <f t="shared" si="248"/>
        <v>17.867890255943337</v>
      </c>
    </row>
    <row r="1792" spans="1:9" ht="13.5" x14ac:dyDescent="0.25">
      <c r="A1792" s="3">
        <f>TITRES_STAT!B1795</f>
        <v>44622</v>
      </c>
      <c r="B1792" s="6">
        <f>TITRES_STAT!D1795</f>
        <v>95.659000000000006</v>
      </c>
      <c r="C1792" s="2">
        <f t="shared" si="243"/>
        <v>0</v>
      </c>
      <c r="D1792" s="2">
        <f t="shared" si="244"/>
        <v>0</v>
      </c>
      <c r="E1792" s="2">
        <f t="shared" si="245"/>
        <v>0</v>
      </c>
      <c r="F1792" s="2">
        <f t="shared" si="251"/>
        <v>7.1468547970617829E-2</v>
      </c>
      <c r="G1792" s="2">
        <f t="shared" si="251"/>
        <v>0.32851458908074987</v>
      </c>
      <c r="H1792" s="2">
        <f t="shared" si="247"/>
        <v>0.21755060611037474</v>
      </c>
      <c r="I1792" s="2">
        <f t="shared" si="248"/>
        <v>17.867890255943337</v>
      </c>
    </row>
    <row r="1793" spans="1:9" ht="13.5" x14ac:dyDescent="0.25">
      <c r="A1793" s="3">
        <f>TITRES_STAT!B1796</f>
        <v>44623</v>
      </c>
      <c r="B1793" s="6">
        <f>TITRES_STAT!D1796</f>
        <v>91.4739</v>
      </c>
      <c r="C1793" s="2">
        <f t="shared" si="243"/>
        <v>-4.1851000000000056</v>
      </c>
      <c r="D1793" s="2">
        <f t="shared" si="244"/>
        <v>0</v>
      </c>
      <c r="E1793" s="2">
        <f t="shared" si="245"/>
        <v>4.1851000000000056</v>
      </c>
      <c r="F1793" s="2">
        <f t="shared" si="251"/>
        <v>6.636365168700227E-2</v>
      </c>
      <c r="G1793" s="2">
        <f t="shared" si="251"/>
        <v>0.60398497557498232</v>
      </c>
      <c r="H1793" s="2">
        <f t="shared" si="247"/>
        <v>0.10987632866831716</v>
      </c>
      <c r="I1793" s="2">
        <f t="shared" si="248"/>
        <v>9.8998713487431473</v>
      </c>
    </row>
    <row r="1794" spans="1:9" ht="13.5" x14ac:dyDescent="0.25">
      <c r="A1794" s="3">
        <f>TITRES_STAT!B1797</f>
        <v>44624</v>
      </c>
      <c r="B1794" s="6">
        <f>TITRES_STAT!D1797</f>
        <v>91.559299999999993</v>
      </c>
      <c r="C1794" s="2">
        <f t="shared" si="243"/>
        <v>8.5399999999992815E-2</v>
      </c>
      <c r="D1794" s="2">
        <f t="shared" si="244"/>
        <v>8.5399999999992815E-2</v>
      </c>
      <c r="E1794" s="2">
        <f t="shared" si="245"/>
        <v>0</v>
      </c>
      <c r="F1794" s="2">
        <f t="shared" si="251"/>
        <v>6.7723390852215876E-2</v>
      </c>
      <c r="G1794" s="2">
        <f t="shared" si="251"/>
        <v>0.5608431916053408</v>
      </c>
      <c r="H1794" s="2">
        <f t="shared" si="247"/>
        <v>0.12075280910224918</v>
      </c>
      <c r="I1794" s="2">
        <f t="shared" si="248"/>
        <v>10.774258883988452</v>
      </c>
    </row>
    <row r="1795" spans="1:9" ht="13.5" x14ac:dyDescent="0.25">
      <c r="A1795" s="3">
        <f>TITRES_STAT!B1798</f>
        <v>44627</v>
      </c>
      <c r="B1795" s="6">
        <f>TITRES_STAT!D1798</f>
        <v>91.559299999999993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6.2886005791343319E-2</v>
      </c>
      <c r="G1795" s="2">
        <f t="shared" si="251"/>
        <v>0.52078296363353072</v>
      </c>
      <c r="H1795" s="2">
        <f t="shared" si="247"/>
        <v>0.1207528091022492</v>
      </c>
      <c r="I1795" s="2">
        <f t="shared" si="248"/>
        <v>10.774258883988452</v>
      </c>
    </row>
    <row r="1796" spans="1:9" ht="13.5" x14ac:dyDescent="0.25">
      <c r="A1796" s="3">
        <f>TITRES_STAT!B1799</f>
        <v>44628</v>
      </c>
      <c r="B1796" s="6">
        <f>TITRES_STAT!D1799</f>
        <v>91.559299999999993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5.8394148234818796E-2</v>
      </c>
      <c r="G1796" s="2">
        <f t="shared" si="251"/>
        <v>0.48358418051684993</v>
      </c>
      <c r="H1796" s="2">
        <f t="shared" si="247"/>
        <v>0.1207528091022492</v>
      </c>
      <c r="I1796" s="2">
        <f t="shared" si="248"/>
        <v>10.774258883988452</v>
      </c>
    </row>
    <row r="1797" spans="1:9" ht="13.5" x14ac:dyDescent="0.25">
      <c r="A1797" s="3">
        <f>TITRES_STAT!B1800</f>
        <v>44629</v>
      </c>
      <c r="B1797" s="6">
        <f>TITRES_STAT!D1800</f>
        <v>91.559299999999993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5.4223137646617452E-2</v>
      </c>
      <c r="G1797" s="2">
        <f t="shared" si="251"/>
        <v>0.44904245333707493</v>
      </c>
      <c r="H1797" s="2">
        <f t="shared" si="247"/>
        <v>0.1207528091022492</v>
      </c>
      <c r="I1797" s="2">
        <f t="shared" si="248"/>
        <v>10.774258883988452</v>
      </c>
    </row>
    <row r="1798" spans="1:9" ht="13.5" x14ac:dyDescent="0.25">
      <c r="A1798" s="3">
        <f>TITRES_STAT!B1801</f>
        <v>44630</v>
      </c>
      <c r="B1798" s="6">
        <f>TITRES_STAT!D1801</f>
        <v>91.559299999999993</v>
      </c>
      <c r="C1798" s="2">
        <f t="shared" si="252"/>
        <v>0</v>
      </c>
      <c r="D1798" s="2">
        <f t="shared" si="253"/>
        <v>0</v>
      </c>
      <c r="E1798" s="2">
        <f t="shared" si="254"/>
        <v>0</v>
      </c>
      <c r="F1798" s="2">
        <f t="shared" si="251"/>
        <v>5.0350056386144773E-2</v>
      </c>
      <c r="G1798" s="2">
        <f t="shared" si="251"/>
        <v>0.41696799238442672</v>
      </c>
      <c r="H1798" s="2">
        <f t="shared" si="247"/>
        <v>0.12075280910224918</v>
      </c>
      <c r="I1798" s="2">
        <f t="shared" si="248"/>
        <v>10.774258883988452</v>
      </c>
    </row>
    <row r="1799" spans="1:9" ht="13.5" x14ac:dyDescent="0.25">
      <c r="A1799" s="3">
        <f>TITRES_STAT!B1802</f>
        <v>44631</v>
      </c>
      <c r="B1799" s="6">
        <f>TITRES_STAT!D1802</f>
        <v>91.559299999999993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4.6753623787134435E-2</v>
      </c>
      <c r="G1799" s="2">
        <f t="shared" si="251"/>
        <v>0.38718456435696769</v>
      </c>
      <c r="H1799" s="2">
        <f t="shared" si="247"/>
        <v>0.12075280910224918</v>
      </c>
      <c r="I1799" s="2">
        <f t="shared" si="248"/>
        <v>10.774258883988452</v>
      </c>
    </row>
    <row r="1800" spans="1:9" ht="13.5" x14ac:dyDescent="0.25">
      <c r="A1800" s="3">
        <f>TITRES_STAT!B1803</f>
        <v>44634</v>
      </c>
      <c r="B1800" s="6">
        <f>TITRES_STAT!D1803</f>
        <v>91.397000000000006</v>
      </c>
      <c r="C1800" s="2">
        <f t="shared" si="252"/>
        <v>-0.16229999999998768</v>
      </c>
      <c r="D1800" s="2">
        <f t="shared" si="253"/>
        <v>0</v>
      </c>
      <c r="E1800" s="2">
        <f t="shared" si="254"/>
        <v>0.16229999999998768</v>
      </c>
      <c r="F1800" s="2">
        <f t="shared" si="251"/>
        <v>4.3414079230910549E-2</v>
      </c>
      <c r="G1800" s="2">
        <f t="shared" si="251"/>
        <v>0.37112138118861193</v>
      </c>
      <c r="H1800" s="2">
        <f t="shared" si="247"/>
        <v>0.11698080852109831</v>
      </c>
      <c r="I1800" s="2">
        <f t="shared" si="248"/>
        <v>10.472947039795869</v>
      </c>
    </row>
    <row r="1801" spans="1:9" ht="13.5" x14ac:dyDescent="0.25">
      <c r="A1801" s="3">
        <f>TITRES_STAT!B1804</f>
        <v>44635</v>
      </c>
      <c r="B1801" s="6">
        <f>TITRES_STAT!D1804</f>
        <v>91.388499999999993</v>
      </c>
      <c r="C1801" s="2">
        <f t="shared" si="252"/>
        <v>-8.5000000000121645E-3</v>
      </c>
      <c r="D1801" s="2">
        <f t="shared" si="253"/>
        <v>0</v>
      </c>
      <c r="E1801" s="2">
        <f t="shared" si="254"/>
        <v>8.5000000000121645E-3</v>
      </c>
      <c r="F1801" s="2">
        <f t="shared" si="251"/>
        <v>4.031307357155979E-2</v>
      </c>
      <c r="G1801" s="2">
        <f t="shared" si="251"/>
        <v>0.34521985396085481</v>
      </c>
      <c r="H1801" s="2">
        <f t="shared" si="247"/>
        <v>0.11677507278052141</v>
      </c>
      <c r="I1801" s="2">
        <f t="shared" si="248"/>
        <v>10.456454090596552</v>
      </c>
    </row>
    <row r="1802" spans="1:9" ht="13.5" x14ac:dyDescent="0.25">
      <c r="A1802" s="3">
        <f>TITRES_STAT!B1805</f>
        <v>44636</v>
      </c>
      <c r="B1802" s="6">
        <f>TITRES_STAT!D1805</f>
        <v>95.488100000000003</v>
      </c>
      <c r="C1802" s="2">
        <f t="shared" si="252"/>
        <v>4.0996000000000095</v>
      </c>
      <c r="D1802" s="2">
        <f t="shared" si="253"/>
        <v>4.0996000000000095</v>
      </c>
      <c r="E1802" s="2">
        <f t="shared" si="254"/>
        <v>0</v>
      </c>
      <c r="F1802" s="2">
        <f t="shared" si="251"/>
        <v>0.33026213974502044</v>
      </c>
      <c r="G1802" s="2">
        <f t="shared" si="251"/>
        <v>0.32056129296365088</v>
      </c>
      <c r="H1802" s="2">
        <f t="shared" si="247"/>
        <v>1.030262065303279</v>
      </c>
      <c r="I1802" s="2">
        <f t="shared" si="248"/>
        <v>50.745274854425219</v>
      </c>
    </row>
    <row r="1803" spans="1:9" ht="13.5" x14ac:dyDescent="0.25">
      <c r="A1803" s="3">
        <f>TITRES_STAT!B1806</f>
        <v>44637</v>
      </c>
      <c r="B1803" s="6">
        <f>TITRES_STAT!D1806</f>
        <v>99.784300000000002</v>
      </c>
      <c r="C1803" s="2">
        <f t="shared" si="252"/>
        <v>4.2961999999999989</v>
      </c>
      <c r="D1803" s="2">
        <f t="shared" si="253"/>
        <v>4.2961999999999989</v>
      </c>
      <c r="E1803" s="2">
        <f t="shared" si="254"/>
        <v>0</v>
      </c>
      <c r="F1803" s="2">
        <f t="shared" si="251"/>
        <v>0.61354341547751889</v>
      </c>
      <c r="G1803" s="2">
        <f t="shared" si="251"/>
        <v>0.29766405775196153</v>
      </c>
      <c r="H1803" s="2">
        <f t="shared" si="247"/>
        <v>2.0611941532718552</v>
      </c>
      <c r="I1803" s="2">
        <f t="shared" si="248"/>
        <v>67.333009605706209</v>
      </c>
    </row>
    <row r="1804" spans="1:9" ht="13.5" x14ac:dyDescent="0.25">
      <c r="A1804" s="3">
        <f>TITRES_STAT!B1807</f>
        <v>44638</v>
      </c>
      <c r="B1804" s="6">
        <f>TITRES_STAT!D1807</f>
        <v>99.784300000000002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0.56971888580055319</v>
      </c>
      <c r="G1804" s="2">
        <f t="shared" si="251"/>
        <v>0.27640233934110714</v>
      </c>
      <c r="H1804" s="2">
        <f t="shared" si="247"/>
        <v>2.0611941532718547</v>
      </c>
      <c r="I1804" s="2">
        <f t="shared" si="248"/>
        <v>67.333009605706209</v>
      </c>
    </row>
    <row r="1805" spans="1:9" ht="13.5" x14ac:dyDescent="0.25">
      <c r="A1805" s="3">
        <f>TITRES_STAT!B1808</f>
        <v>44641</v>
      </c>
      <c r="B1805" s="6">
        <f>TITRES_STAT!D1808</f>
        <v>99.784300000000002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0.52902467967194222</v>
      </c>
      <c r="G1805" s="2">
        <f t="shared" si="255"/>
        <v>0.25665931510245665</v>
      </c>
      <c r="H1805" s="2">
        <f t="shared" si="247"/>
        <v>2.0611941532718543</v>
      </c>
      <c r="I1805" s="2">
        <f t="shared" si="248"/>
        <v>67.333009605706195</v>
      </c>
    </row>
    <row r="1806" spans="1:9" ht="13.5" x14ac:dyDescent="0.25">
      <c r="A1806" s="3">
        <f>TITRES_STAT!B1809</f>
        <v>44642</v>
      </c>
      <c r="B1806" s="6">
        <f>TITRES_STAT!D1809</f>
        <v>99.784300000000002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0.49123720255251779</v>
      </c>
      <c r="G1806" s="2">
        <f t="shared" si="255"/>
        <v>0.23832650688085261</v>
      </c>
      <c r="H1806" s="2">
        <f t="shared" si="247"/>
        <v>2.0611941532718543</v>
      </c>
      <c r="I1806" s="2">
        <f t="shared" si="248"/>
        <v>67.333009605706195</v>
      </c>
    </row>
    <row r="1807" spans="1:9" ht="13.5" x14ac:dyDescent="0.25">
      <c r="A1807" s="3">
        <f>TITRES_STAT!B1810</f>
        <v>44643</v>
      </c>
      <c r="B1807" s="6">
        <f>TITRES_STAT!D1810</f>
        <v>99.784300000000002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0.45614883094162367</v>
      </c>
      <c r="G1807" s="2">
        <f t="shared" si="255"/>
        <v>0.22130318496079168</v>
      </c>
      <c r="H1807" s="2">
        <f t="shared" si="247"/>
        <v>2.0611941532718547</v>
      </c>
      <c r="I1807" s="2">
        <f t="shared" si="248"/>
        <v>67.333009605706209</v>
      </c>
    </row>
    <row r="1808" spans="1:9" ht="13.5" x14ac:dyDescent="0.25">
      <c r="A1808" s="3">
        <f>TITRES_STAT!B1811</f>
        <v>44644</v>
      </c>
      <c r="B1808" s="6">
        <f>TITRES_STAT!D1811</f>
        <v>99.784300000000002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0.42356677158865053</v>
      </c>
      <c r="G1808" s="2">
        <f t="shared" si="255"/>
        <v>0.20549581460644942</v>
      </c>
      <c r="H1808" s="2">
        <f t="shared" si="247"/>
        <v>2.0611941532718547</v>
      </c>
      <c r="I1808" s="2">
        <f t="shared" si="248"/>
        <v>67.333009605706209</v>
      </c>
    </row>
    <row r="1809" spans="1:9" ht="13.5" x14ac:dyDescent="0.25">
      <c r="A1809" s="3">
        <f>TITRES_STAT!B1812</f>
        <v>44645</v>
      </c>
      <c r="B1809" s="6">
        <f>TITRES_STAT!D1812</f>
        <v>99.784300000000002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0.39331200218946122</v>
      </c>
      <c r="G1809" s="2">
        <f t="shared" si="255"/>
        <v>0.19081754213456018</v>
      </c>
      <c r="H1809" s="2">
        <f t="shared" ref="H1809:H1872" si="256">F1809/G1809</f>
        <v>2.0611941532718547</v>
      </c>
      <c r="I1809" s="2">
        <f t="shared" ref="I1809:I1872" si="257">IF(G1809=0,100,100-(100/(1+H1809)))</f>
        <v>67.333009605706209</v>
      </c>
    </row>
    <row r="1810" spans="1:9" ht="13.5" x14ac:dyDescent="0.25">
      <c r="A1810" s="3">
        <f>TITRES_STAT!B1813</f>
        <v>44648</v>
      </c>
      <c r="B1810" s="6">
        <f>TITRES_STAT!D1813</f>
        <v>99.784300000000002</v>
      </c>
      <c r="C1810" s="2">
        <f t="shared" si="252"/>
        <v>0</v>
      </c>
      <c r="D1810" s="2">
        <f t="shared" si="253"/>
        <v>0</v>
      </c>
      <c r="E1810" s="2">
        <f t="shared" si="254"/>
        <v>0</v>
      </c>
      <c r="F1810" s="2">
        <f t="shared" si="255"/>
        <v>0.36521828774735682</v>
      </c>
      <c r="G1810" s="2">
        <f t="shared" si="255"/>
        <v>0.17718771769637728</v>
      </c>
      <c r="H1810" s="2">
        <f t="shared" si="256"/>
        <v>2.0611941532718547</v>
      </c>
      <c r="I1810" s="2">
        <f t="shared" si="257"/>
        <v>67.333009605706209</v>
      </c>
    </row>
    <row r="1811" spans="1:9" ht="13.5" x14ac:dyDescent="0.25">
      <c r="A1811" s="3">
        <f>TITRES_STAT!B1814</f>
        <v>44649</v>
      </c>
      <c r="B1811" s="6">
        <f>TITRES_STAT!D1814</f>
        <v>99.784300000000002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0.33913126719397418</v>
      </c>
      <c r="G1811" s="2">
        <f t="shared" si="255"/>
        <v>0.16453145214663606</v>
      </c>
      <c r="H1811" s="2">
        <f t="shared" si="256"/>
        <v>2.0611941532718547</v>
      </c>
      <c r="I1811" s="2">
        <f t="shared" si="257"/>
        <v>67.333009605706209</v>
      </c>
    </row>
    <row r="1812" spans="1:9" ht="13.5" x14ac:dyDescent="0.25">
      <c r="A1812" s="3">
        <f>TITRES_STAT!B1815</f>
        <v>44650</v>
      </c>
      <c r="B1812" s="6">
        <f>TITRES_STAT!D1815</f>
        <v>95.659000000000006</v>
      </c>
      <c r="C1812" s="2">
        <f t="shared" si="252"/>
        <v>-4.1252999999999957</v>
      </c>
      <c r="D1812" s="2">
        <f t="shared" si="253"/>
        <v>0</v>
      </c>
      <c r="E1812" s="2">
        <f t="shared" si="254"/>
        <v>4.1252999999999957</v>
      </c>
      <c r="F1812" s="2">
        <f t="shared" si="255"/>
        <v>0.31490760525154743</v>
      </c>
      <c r="G1812" s="2">
        <f t="shared" si="255"/>
        <v>0.44744349127901895</v>
      </c>
      <c r="H1812" s="2">
        <f t="shared" si="256"/>
        <v>0.70379301831250873</v>
      </c>
      <c r="I1812" s="2">
        <f t="shared" si="257"/>
        <v>41.307424713453038</v>
      </c>
    </row>
    <row r="1813" spans="1:9" ht="13.5" x14ac:dyDescent="0.25">
      <c r="A1813" s="3">
        <f>TITRES_STAT!B1816</f>
        <v>44651</v>
      </c>
      <c r="B1813" s="6">
        <f>TITRES_STAT!D1816</f>
        <v>95.659000000000006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0.29241420487643693</v>
      </c>
      <c r="G1813" s="2">
        <f t="shared" si="255"/>
        <v>0.41548324190194613</v>
      </c>
      <c r="H1813" s="2">
        <f t="shared" si="256"/>
        <v>0.70379301831250884</v>
      </c>
      <c r="I1813" s="2">
        <f t="shared" si="257"/>
        <v>41.307424713453052</v>
      </c>
    </row>
    <row r="1814" spans="1:9" ht="13.5" x14ac:dyDescent="0.25">
      <c r="A1814" s="3">
        <f>TITRES_STAT!B1817</f>
        <v>44652</v>
      </c>
      <c r="B1814" s="6">
        <f>TITRES_STAT!D1817</f>
        <v>95.659000000000006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0.27152747595669141</v>
      </c>
      <c r="G1814" s="2">
        <f t="shared" si="255"/>
        <v>0.38580586748037854</v>
      </c>
      <c r="H1814" s="2">
        <f t="shared" si="256"/>
        <v>0.70379301831250884</v>
      </c>
      <c r="I1814" s="2">
        <f t="shared" si="257"/>
        <v>41.307424713453052</v>
      </c>
    </row>
    <row r="1815" spans="1:9" ht="13.5" x14ac:dyDescent="0.25">
      <c r="A1815" s="3">
        <f>TITRES_STAT!B1818</f>
        <v>44655</v>
      </c>
      <c r="B1815" s="6">
        <f>TITRES_STAT!D1818</f>
        <v>96.085999999999999</v>
      </c>
      <c r="C1815" s="2">
        <f t="shared" si="252"/>
        <v>0.4269999999999925</v>
      </c>
      <c r="D1815" s="2">
        <f t="shared" si="253"/>
        <v>0.4269999999999925</v>
      </c>
      <c r="E1815" s="2">
        <f t="shared" si="254"/>
        <v>0</v>
      </c>
      <c r="F1815" s="2">
        <f t="shared" si="255"/>
        <v>0.28263265624549866</v>
      </c>
      <c r="G1815" s="2">
        <f t="shared" si="255"/>
        <v>0.35824830551749437</v>
      </c>
      <c r="H1815" s="2">
        <f t="shared" si="256"/>
        <v>0.78892949915626842</v>
      </c>
      <c r="I1815" s="2">
        <f t="shared" si="257"/>
        <v>44.100647875076099</v>
      </c>
    </row>
    <row r="1816" spans="1:9" ht="13.5" x14ac:dyDescent="0.25">
      <c r="A1816" s="3">
        <f>TITRES_STAT!B1819</f>
        <v>44656</v>
      </c>
      <c r="B1816" s="6">
        <f>TITRES_STAT!D1819</f>
        <v>96.085999999999999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0.2624446093708202</v>
      </c>
      <c r="G1816" s="2">
        <f t="shared" si="255"/>
        <v>0.33265914083767339</v>
      </c>
      <c r="H1816" s="2">
        <f t="shared" si="256"/>
        <v>0.78892949915626831</v>
      </c>
      <c r="I1816" s="2">
        <f t="shared" si="257"/>
        <v>44.100647875076099</v>
      </c>
    </row>
    <row r="1817" spans="1:9" ht="13.5" x14ac:dyDescent="0.25">
      <c r="A1817" s="3">
        <f>TITRES_STAT!B1820</f>
        <v>44657</v>
      </c>
      <c r="B1817" s="6">
        <f>TITRES_STAT!D1820</f>
        <v>96.128699999999995</v>
      </c>
      <c r="C1817" s="2">
        <f t="shared" si="252"/>
        <v>4.2699999999996407E-2</v>
      </c>
      <c r="D1817" s="2">
        <f t="shared" si="253"/>
        <v>4.2699999999996407E-2</v>
      </c>
      <c r="E1817" s="2">
        <f t="shared" si="254"/>
        <v>0</v>
      </c>
      <c r="F1817" s="2">
        <f t="shared" si="255"/>
        <v>0.24674856584433277</v>
      </c>
      <c r="G1817" s="2">
        <f t="shared" si="255"/>
        <v>0.30889777363498244</v>
      </c>
      <c r="H1817" s="2">
        <f t="shared" si="256"/>
        <v>0.79880331586950837</v>
      </c>
      <c r="I1817" s="2">
        <f t="shared" si="257"/>
        <v>44.407485177632189</v>
      </c>
    </row>
    <row r="1818" spans="1:9" ht="13.5" x14ac:dyDescent="0.25">
      <c r="A1818" s="3">
        <f>TITRES_STAT!B1821</f>
        <v>44658</v>
      </c>
      <c r="B1818" s="6">
        <f>TITRES_STAT!D1821</f>
        <v>99.784300000000002</v>
      </c>
      <c r="C1818" s="2">
        <f t="shared" si="252"/>
        <v>3.6556000000000068</v>
      </c>
      <c r="D1818" s="2">
        <f t="shared" si="253"/>
        <v>3.6556000000000068</v>
      </c>
      <c r="E1818" s="2">
        <f t="shared" si="254"/>
        <v>0</v>
      </c>
      <c r="F1818" s="2">
        <f t="shared" si="255"/>
        <v>0.49023795399830955</v>
      </c>
      <c r="G1818" s="2">
        <f t="shared" si="255"/>
        <v>0.28683364694676944</v>
      </c>
      <c r="H1818" s="2">
        <f t="shared" si="256"/>
        <v>1.7091368436607712</v>
      </c>
      <c r="I1818" s="2">
        <f t="shared" si="257"/>
        <v>63.087874193585165</v>
      </c>
    </row>
    <row r="1819" spans="1:9" ht="13.5" x14ac:dyDescent="0.25">
      <c r="A1819" s="3">
        <f>TITRES_STAT!B1822</f>
        <v>44659</v>
      </c>
      <c r="B1819" s="6">
        <f>TITRES_STAT!D1822</f>
        <v>99.784300000000002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0.45522095728414458</v>
      </c>
      <c r="G1819" s="2">
        <f t="shared" si="255"/>
        <v>0.26634552930771449</v>
      </c>
      <c r="H1819" s="2">
        <f t="shared" si="256"/>
        <v>1.7091368436607712</v>
      </c>
      <c r="I1819" s="2">
        <f t="shared" si="257"/>
        <v>63.087874193585165</v>
      </c>
    </row>
    <row r="1820" spans="1:9" ht="13.5" x14ac:dyDescent="0.25">
      <c r="A1820" s="3">
        <f>TITRES_STAT!B1823</f>
        <v>44662</v>
      </c>
      <c r="B1820" s="6">
        <f>TITRES_STAT!D1823</f>
        <v>99.502399999999994</v>
      </c>
      <c r="C1820" s="2">
        <f t="shared" si="252"/>
        <v>-0.28190000000000737</v>
      </c>
      <c r="D1820" s="2">
        <f t="shared" si="253"/>
        <v>0</v>
      </c>
      <c r="E1820" s="2">
        <f t="shared" si="254"/>
        <v>0.28190000000000737</v>
      </c>
      <c r="F1820" s="2">
        <f t="shared" si="255"/>
        <v>0.42270517462099139</v>
      </c>
      <c r="G1820" s="2">
        <f t="shared" si="255"/>
        <v>0.26745656292859254</v>
      </c>
      <c r="H1820" s="2">
        <f t="shared" si="256"/>
        <v>1.5804628983206077</v>
      </c>
      <c r="I1820" s="2">
        <f t="shared" si="257"/>
        <v>61.24726301429056</v>
      </c>
    </row>
    <row r="1821" spans="1:9" ht="13.5" x14ac:dyDescent="0.25">
      <c r="A1821" s="3">
        <f>TITRES_STAT!B1824</f>
        <v>44663</v>
      </c>
      <c r="B1821" s="6">
        <f>TITRES_STAT!D1824</f>
        <v>99.502399999999994</v>
      </c>
      <c r="C1821" s="2">
        <f t="shared" si="252"/>
        <v>0</v>
      </c>
      <c r="D1821" s="2">
        <f t="shared" si="253"/>
        <v>0</v>
      </c>
      <c r="E1821" s="2">
        <f t="shared" si="254"/>
        <v>0</v>
      </c>
      <c r="F1821" s="2">
        <f t="shared" ref="F1821:G1836" si="258">((F1820*13)+D1821)/14</f>
        <v>0.39251194786234916</v>
      </c>
      <c r="G1821" s="2">
        <f t="shared" si="258"/>
        <v>0.24835252271940739</v>
      </c>
      <c r="H1821" s="2">
        <f t="shared" si="256"/>
        <v>1.5804628983206077</v>
      </c>
      <c r="I1821" s="2">
        <f t="shared" si="257"/>
        <v>61.24726301429056</v>
      </c>
    </row>
    <row r="1822" spans="1:9" ht="13.5" x14ac:dyDescent="0.25">
      <c r="A1822" s="3">
        <f>TITRES_STAT!B1825</f>
        <v>44664</v>
      </c>
      <c r="B1822" s="6">
        <f>TITRES_STAT!D1825</f>
        <v>99.502399999999994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0.36447538015789566</v>
      </c>
      <c r="G1822" s="2">
        <f t="shared" si="258"/>
        <v>0.23061305681087826</v>
      </c>
      <c r="H1822" s="2">
        <f t="shared" si="256"/>
        <v>1.5804628983206079</v>
      </c>
      <c r="I1822" s="2">
        <f t="shared" si="257"/>
        <v>61.24726301429056</v>
      </c>
    </row>
    <row r="1823" spans="1:9" ht="13.5" x14ac:dyDescent="0.25">
      <c r="A1823" s="3">
        <f>TITRES_STAT!B1826</f>
        <v>44665</v>
      </c>
      <c r="B1823" s="6">
        <f>TITRES_STAT!D1826</f>
        <v>99.502399999999994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0.33844142443233166</v>
      </c>
      <c r="G1823" s="2">
        <f t="shared" si="258"/>
        <v>0.21414069561010124</v>
      </c>
      <c r="H1823" s="2">
        <f t="shared" si="256"/>
        <v>1.5804628983206077</v>
      </c>
      <c r="I1823" s="2">
        <f t="shared" si="257"/>
        <v>61.24726301429056</v>
      </c>
    </row>
    <row r="1824" spans="1:9" ht="13.5" x14ac:dyDescent="0.25">
      <c r="A1824" s="3">
        <f>TITRES_STAT!B1827</f>
        <v>44666</v>
      </c>
      <c r="B1824" s="6">
        <f>TITRES_STAT!D1827</f>
        <v>99.502399999999994</v>
      </c>
      <c r="C1824" s="2">
        <f t="shared" si="252"/>
        <v>0</v>
      </c>
      <c r="D1824" s="2">
        <f t="shared" si="253"/>
        <v>0</v>
      </c>
      <c r="E1824" s="2">
        <f t="shared" si="254"/>
        <v>0</v>
      </c>
      <c r="F1824" s="2">
        <f t="shared" si="258"/>
        <v>0.31426703697287939</v>
      </c>
      <c r="G1824" s="2">
        <f t="shared" si="258"/>
        <v>0.19884493163795117</v>
      </c>
      <c r="H1824" s="2">
        <f t="shared" si="256"/>
        <v>1.5804628983206077</v>
      </c>
      <c r="I1824" s="2">
        <f t="shared" si="257"/>
        <v>61.24726301429056</v>
      </c>
    </row>
    <row r="1825" spans="1:9" ht="13.5" x14ac:dyDescent="0.25">
      <c r="A1825" s="3">
        <f>TITRES_STAT!B1828</f>
        <v>44669</v>
      </c>
      <c r="B1825" s="6">
        <f>TITRES_STAT!D1828</f>
        <v>99.502399999999994</v>
      </c>
      <c r="C1825" s="2">
        <f t="shared" si="252"/>
        <v>0</v>
      </c>
      <c r="D1825" s="2">
        <f t="shared" si="253"/>
        <v>0</v>
      </c>
      <c r="E1825" s="2">
        <f t="shared" si="254"/>
        <v>0</v>
      </c>
      <c r="F1825" s="2">
        <f t="shared" si="258"/>
        <v>0.29181939147481656</v>
      </c>
      <c r="G1825" s="2">
        <f t="shared" si="258"/>
        <v>0.18464172223524036</v>
      </c>
      <c r="H1825" s="2">
        <f t="shared" si="256"/>
        <v>1.5804628983206075</v>
      </c>
      <c r="I1825" s="2">
        <f t="shared" si="257"/>
        <v>61.247263014290553</v>
      </c>
    </row>
    <row r="1826" spans="1:9" ht="13.5" x14ac:dyDescent="0.25">
      <c r="A1826" s="3">
        <f>TITRES_STAT!B1829</f>
        <v>44670</v>
      </c>
      <c r="B1826" s="6">
        <f>TITRES_STAT!D1829</f>
        <v>99.502399999999994</v>
      </c>
      <c r="C1826" s="2">
        <f t="shared" si="252"/>
        <v>0</v>
      </c>
      <c r="D1826" s="2">
        <f t="shared" si="253"/>
        <v>0</v>
      </c>
      <c r="E1826" s="2">
        <f t="shared" si="254"/>
        <v>0</v>
      </c>
      <c r="F1826" s="2">
        <f t="shared" si="258"/>
        <v>0.27097514922661536</v>
      </c>
      <c r="G1826" s="2">
        <f t="shared" si="258"/>
        <v>0.17145302778986604</v>
      </c>
      <c r="H1826" s="2">
        <f t="shared" si="256"/>
        <v>1.5804628983206077</v>
      </c>
      <c r="I1826" s="2">
        <f t="shared" si="257"/>
        <v>61.24726301429056</v>
      </c>
    </row>
    <row r="1827" spans="1:9" ht="13.5" x14ac:dyDescent="0.25">
      <c r="A1827" s="3">
        <f>TITRES_STAT!B1830</f>
        <v>44671</v>
      </c>
      <c r="B1827" s="6">
        <f>TITRES_STAT!D1830</f>
        <v>99.502399999999994</v>
      </c>
      <c r="C1827" s="2">
        <f t="shared" si="252"/>
        <v>0</v>
      </c>
      <c r="D1827" s="2">
        <f t="shared" si="253"/>
        <v>0</v>
      </c>
      <c r="E1827" s="2">
        <f t="shared" si="254"/>
        <v>0</v>
      </c>
      <c r="F1827" s="2">
        <f t="shared" si="258"/>
        <v>0.25161978142471425</v>
      </c>
      <c r="G1827" s="2">
        <f t="shared" si="258"/>
        <v>0.15920638294773276</v>
      </c>
      <c r="H1827" s="2">
        <f t="shared" si="256"/>
        <v>1.5804628983206075</v>
      </c>
      <c r="I1827" s="2">
        <f t="shared" si="257"/>
        <v>61.247263014290553</v>
      </c>
    </row>
    <row r="1828" spans="1:9" ht="13.5" x14ac:dyDescent="0.25">
      <c r="A1828" s="3">
        <f>TITRES_STAT!B1831</f>
        <v>44672</v>
      </c>
      <c r="B1828" s="6">
        <f>TITRES_STAT!D1831</f>
        <v>99.075400000000002</v>
      </c>
      <c r="C1828" s="2">
        <f t="shared" si="252"/>
        <v>-0.4269999999999925</v>
      </c>
      <c r="D1828" s="2">
        <f t="shared" si="253"/>
        <v>0</v>
      </c>
      <c r="E1828" s="2">
        <f t="shared" si="254"/>
        <v>0.4269999999999925</v>
      </c>
      <c r="F1828" s="2">
        <f t="shared" si="258"/>
        <v>0.23364693989437751</v>
      </c>
      <c r="G1828" s="2">
        <f t="shared" si="258"/>
        <v>0.1783344984514656</v>
      </c>
      <c r="H1828" s="2">
        <f t="shared" si="256"/>
        <v>1.3101611966456699</v>
      </c>
      <c r="I1828" s="2">
        <f t="shared" si="257"/>
        <v>56.712977369198754</v>
      </c>
    </row>
    <row r="1829" spans="1:9" ht="13.5" x14ac:dyDescent="0.25">
      <c r="A1829" s="3">
        <f>TITRES_STAT!B1832</f>
        <v>44673</v>
      </c>
      <c r="B1829" s="6">
        <f>TITRES_STAT!D1832</f>
        <v>99.075400000000002</v>
      </c>
      <c r="C1829" s="2">
        <f t="shared" si="252"/>
        <v>0</v>
      </c>
      <c r="D1829" s="2">
        <f t="shared" si="253"/>
        <v>0</v>
      </c>
      <c r="E1829" s="2">
        <f t="shared" si="254"/>
        <v>0</v>
      </c>
      <c r="F1829" s="2">
        <f t="shared" si="258"/>
        <v>0.21695787275906483</v>
      </c>
      <c r="G1829" s="2">
        <f t="shared" si="258"/>
        <v>0.16559631999064664</v>
      </c>
      <c r="H1829" s="2">
        <f t="shared" si="256"/>
        <v>1.3101611966456697</v>
      </c>
      <c r="I1829" s="2">
        <f t="shared" si="257"/>
        <v>56.712977369198747</v>
      </c>
    </row>
    <row r="1830" spans="1:9" ht="13.5" x14ac:dyDescent="0.25">
      <c r="A1830" s="3">
        <f>TITRES_STAT!B1833</f>
        <v>44676</v>
      </c>
      <c r="B1830" s="6">
        <f>TITRES_STAT!D1833</f>
        <v>102.49169999999999</v>
      </c>
      <c r="C1830" s="2">
        <f t="shared" si="252"/>
        <v>3.4162999999999926</v>
      </c>
      <c r="D1830" s="2">
        <f t="shared" si="253"/>
        <v>3.4162999999999926</v>
      </c>
      <c r="E1830" s="2">
        <f t="shared" si="254"/>
        <v>0</v>
      </c>
      <c r="F1830" s="2">
        <f t="shared" si="258"/>
        <v>0.44548231041913106</v>
      </c>
      <c r="G1830" s="2">
        <f t="shared" si="258"/>
        <v>0.15376801141988619</v>
      </c>
      <c r="H1830" s="2">
        <f t="shared" si="256"/>
        <v>2.897106532792936</v>
      </c>
      <c r="I1830" s="2">
        <f t="shared" si="257"/>
        <v>74.339936781678617</v>
      </c>
    </row>
    <row r="1831" spans="1:9" ht="13.5" x14ac:dyDescent="0.25">
      <c r="A1831" s="3">
        <f>TITRES_STAT!B1834</f>
        <v>44677</v>
      </c>
      <c r="B1831" s="6">
        <f>TITRES_STAT!D1834</f>
        <v>102.49169999999999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0.4136621453891931</v>
      </c>
      <c r="G1831" s="2">
        <f t="shared" si="258"/>
        <v>0.14278458203275146</v>
      </c>
      <c r="H1831" s="2">
        <f t="shared" si="256"/>
        <v>2.897106532792936</v>
      </c>
      <c r="I1831" s="2">
        <f t="shared" si="257"/>
        <v>74.339936781678617</v>
      </c>
    </row>
    <row r="1832" spans="1:9" ht="13.5" x14ac:dyDescent="0.25">
      <c r="A1832" s="3">
        <f>TITRES_STAT!B1835</f>
        <v>44678</v>
      </c>
      <c r="B1832" s="6">
        <f>TITRES_STAT!D1835</f>
        <v>102.49169999999999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0.38411484928996498</v>
      </c>
      <c r="G1832" s="2">
        <f t="shared" si="258"/>
        <v>0.13258568331612636</v>
      </c>
      <c r="H1832" s="2">
        <f t="shared" si="256"/>
        <v>2.8971065327929355</v>
      </c>
      <c r="I1832" s="2">
        <f t="shared" si="257"/>
        <v>74.339936781678617</v>
      </c>
    </row>
    <row r="1833" spans="1:9" ht="13.5" x14ac:dyDescent="0.25">
      <c r="A1833" s="3">
        <f>TITRES_STAT!B1836</f>
        <v>44679</v>
      </c>
      <c r="B1833" s="6">
        <f>TITRES_STAT!D1836</f>
        <v>102.49169999999999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0.35667807434068177</v>
      </c>
      <c r="G1833" s="2">
        <f t="shared" si="258"/>
        <v>0.12311527736497448</v>
      </c>
      <c r="H1833" s="2">
        <f t="shared" si="256"/>
        <v>2.8971065327929355</v>
      </c>
      <c r="I1833" s="2">
        <f t="shared" si="257"/>
        <v>74.339936781678617</v>
      </c>
    </row>
    <row r="1834" spans="1:9" ht="13.5" x14ac:dyDescent="0.25">
      <c r="A1834" s="3">
        <f>TITRES_STAT!B1837</f>
        <v>44680</v>
      </c>
      <c r="B1834" s="6">
        <f>TITRES_STAT!D1837</f>
        <v>102.49169999999999</v>
      </c>
      <c r="C1834" s="2">
        <f t="shared" si="252"/>
        <v>0</v>
      </c>
      <c r="D1834" s="2">
        <f t="shared" si="253"/>
        <v>0</v>
      </c>
      <c r="E1834" s="2">
        <f t="shared" si="254"/>
        <v>0</v>
      </c>
      <c r="F1834" s="2">
        <f t="shared" si="258"/>
        <v>0.33120106903063312</v>
      </c>
      <c r="G1834" s="2">
        <f t="shared" si="258"/>
        <v>0.11432132898176202</v>
      </c>
      <c r="H1834" s="2">
        <f t="shared" si="256"/>
        <v>2.897106532792936</v>
      </c>
      <c r="I1834" s="2">
        <f t="shared" si="257"/>
        <v>74.339936781678617</v>
      </c>
    </row>
    <row r="1835" spans="1:9" ht="13.5" x14ac:dyDescent="0.25">
      <c r="A1835" s="3">
        <f>TITRES_STAT!B1838</f>
        <v>44685</v>
      </c>
      <c r="B1835" s="6">
        <f>TITRES_STAT!D1838</f>
        <v>102.49169999999999</v>
      </c>
      <c r="C1835" s="2">
        <f t="shared" si="252"/>
        <v>0</v>
      </c>
      <c r="D1835" s="2">
        <f t="shared" si="253"/>
        <v>0</v>
      </c>
      <c r="E1835" s="2">
        <f t="shared" si="254"/>
        <v>0</v>
      </c>
      <c r="F1835" s="2">
        <f t="shared" si="258"/>
        <v>0.30754384981415933</v>
      </c>
      <c r="G1835" s="2">
        <f t="shared" si="258"/>
        <v>0.10615551976877902</v>
      </c>
      <c r="H1835" s="2">
        <f t="shared" si="256"/>
        <v>2.897106532792936</v>
      </c>
      <c r="I1835" s="2">
        <f t="shared" si="257"/>
        <v>74.339936781678617</v>
      </c>
    </row>
    <row r="1836" spans="1:9" ht="13.5" x14ac:dyDescent="0.25">
      <c r="A1836" s="3">
        <f>TITRES_STAT!B1839</f>
        <v>44686</v>
      </c>
      <c r="B1836" s="6">
        <f>TITRES_STAT!D1839</f>
        <v>102.49169999999999</v>
      </c>
      <c r="C1836" s="2">
        <f t="shared" si="252"/>
        <v>0</v>
      </c>
      <c r="D1836" s="2">
        <f t="shared" si="253"/>
        <v>0</v>
      </c>
      <c r="E1836" s="2">
        <f t="shared" si="254"/>
        <v>0</v>
      </c>
      <c r="F1836" s="2">
        <f t="shared" si="258"/>
        <v>0.28557643197029081</v>
      </c>
      <c r="G1836" s="2">
        <f t="shared" si="258"/>
        <v>9.8572982642437648E-2</v>
      </c>
      <c r="H1836" s="2">
        <f t="shared" si="256"/>
        <v>2.897106532792936</v>
      </c>
      <c r="I1836" s="2">
        <f t="shared" si="257"/>
        <v>74.339936781678617</v>
      </c>
    </row>
    <row r="1837" spans="1:9" ht="13.5" x14ac:dyDescent="0.25">
      <c r="A1837" s="3">
        <f>TITRES_STAT!B1840</f>
        <v>44687</v>
      </c>
      <c r="B1837" s="6">
        <f>TITRES_STAT!D1840</f>
        <v>102.49169999999999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0.26517811540098435</v>
      </c>
      <c r="G1837" s="2">
        <f t="shared" si="259"/>
        <v>9.1532055310834956E-2</v>
      </c>
      <c r="H1837" s="2">
        <f t="shared" si="256"/>
        <v>2.8971065327929364</v>
      </c>
      <c r="I1837" s="2">
        <f t="shared" si="257"/>
        <v>74.339936781678617</v>
      </c>
    </row>
    <row r="1838" spans="1:9" ht="13.5" x14ac:dyDescent="0.25">
      <c r="A1838" s="3">
        <f>TITRES_STAT!B1841</f>
        <v>44690</v>
      </c>
      <c r="B1838" s="6">
        <f>TITRES_STAT!D1841</f>
        <v>102.49169999999999</v>
      </c>
      <c r="C1838" s="2">
        <f t="shared" si="252"/>
        <v>0</v>
      </c>
      <c r="D1838" s="2">
        <f t="shared" si="253"/>
        <v>0</v>
      </c>
      <c r="E1838" s="2">
        <f t="shared" si="254"/>
        <v>0</v>
      </c>
      <c r="F1838" s="2">
        <f t="shared" si="259"/>
        <v>0.24623682144377118</v>
      </c>
      <c r="G1838" s="2">
        <f t="shared" si="259"/>
        <v>8.4994051360061024E-2</v>
      </c>
      <c r="H1838" s="2">
        <f t="shared" si="256"/>
        <v>2.8971065327929368</v>
      </c>
      <c r="I1838" s="2">
        <f t="shared" si="257"/>
        <v>74.339936781678617</v>
      </c>
    </row>
    <row r="1839" spans="1:9" ht="13.5" x14ac:dyDescent="0.25">
      <c r="A1839" s="3">
        <f>TITRES_STAT!B1842</f>
        <v>44691</v>
      </c>
      <c r="B1839" s="6">
        <f>TITRES_STAT!D1842</f>
        <v>102.49169999999999</v>
      </c>
      <c r="C1839" s="2">
        <f t="shared" si="252"/>
        <v>0</v>
      </c>
      <c r="D1839" s="2">
        <f t="shared" si="253"/>
        <v>0</v>
      </c>
      <c r="E1839" s="2">
        <f t="shared" si="254"/>
        <v>0</v>
      </c>
      <c r="F1839" s="2">
        <f t="shared" si="259"/>
        <v>0.22864847705493038</v>
      </c>
      <c r="G1839" s="2">
        <f t="shared" si="259"/>
        <v>7.892304769148524E-2</v>
      </c>
      <c r="H1839" s="2">
        <f t="shared" si="256"/>
        <v>2.8971065327929364</v>
      </c>
      <c r="I1839" s="2">
        <f t="shared" si="257"/>
        <v>74.339936781678617</v>
      </c>
    </row>
    <row r="1840" spans="1:9" ht="13.5" x14ac:dyDescent="0.25">
      <c r="A1840" s="3">
        <f>TITRES_STAT!B1843</f>
        <v>44692</v>
      </c>
      <c r="B1840" s="6">
        <f>TITRES_STAT!D1843</f>
        <v>102.49169999999999</v>
      </c>
      <c r="C1840" s="2">
        <f t="shared" si="252"/>
        <v>0</v>
      </c>
      <c r="D1840" s="2">
        <f t="shared" si="253"/>
        <v>0</v>
      </c>
      <c r="E1840" s="2">
        <f t="shared" si="254"/>
        <v>0</v>
      </c>
      <c r="F1840" s="2">
        <f t="shared" si="259"/>
        <v>0.21231644297957822</v>
      </c>
      <c r="G1840" s="2">
        <f t="shared" si="259"/>
        <v>7.328568714209345E-2</v>
      </c>
      <c r="H1840" s="2">
        <f t="shared" si="256"/>
        <v>2.897106532792936</v>
      </c>
      <c r="I1840" s="2">
        <f t="shared" si="257"/>
        <v>74.339936781678617</v>
      </c>
    </row>
    <row r="1841" spans="1:9" ht="13.5" x14ac:dyDescent="0.25">
      <c r="A1841" s="3">
        <f>TITRES_STAT!B1844</f>
        <v>44693</v>
      </c>
      <c r="B1841" s="6">
        <f>TITRES_STAT!D1844</f>
        <v>102.49169999999999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0.19715098276675122</v>
      </c>
      <c r="G1841" s="2">
        <f t="shared" si="259"/>
        <v>6.8050995203372489E-2</v>
      </c>
      <c r="H1841" s="2">
        <f t="shared" si="256"/>
        <v>2.8971065327929364</v>
      </c>
      <c r="I1841" s="2">
        <f t="shared" si="257"/>
        <v>74.339936781678617</v>
      </c>
    </row>
    <row r="1842" spans="1:9" ht="13.5" x14ac:dyDescent="0.25">
      <c r="A1842" s="3">
        <f>TITRES_STAT!B1845</f>
        <v>44694</v>
      </c>
      <c r="B1842" s="6">
        <f>TITRES_STAT!D1845</f>
        <v>105.9081</v>
      </c>
      <c r="C1842" s="2">
        <f t="shared" si="252"/>
        <v>3.4164000000000101</v>
      </c>
      <c r="D1842" s="2">
        <f t="shared" si="253"/>
        <v>3.4164000000000101</v>
      </c>
      <c r="E1842" s="2">
        <f t="shared" si="254"/>
        <v>0</v>
      </c>
      <c r="F1842" s="2">
        <f t="shared" si="259"/>
        <v>0.42709734114055536</v>
      </c>
      <c r="G1842" s="2">
        <f t="shared" si="259"/>
        <v>6.3190209831703023E-2</v>
      </c>
      <c r="H1842" s="2">
        <f t="shared" si="256"/>
        <v>6.7589163302046398</v>
      </c>
      <c r="I1842" s="2">
        <f t="shared" si="257"/>
        <v>87.111602220697932</v>
      </c>
    </row>
    <row r="1843" spans="1:9" ht="13.5" x14ac:dyDescent="0.25">
      <c r="A1843" s="3">
        <f>TITRES_STAT!B1846</f>
        <v>44697</v>
      </c>
      <c r="B1843" s="6">
        <f>TITRES_STAT!D1846</f>
        <v>105.9081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0.39659038820194426</v>
      </c>
      <c r="G1843" s="2">
        <f t="shared" si="259"/>
        <v>5.8676623415152805E-2</v>
      </c>
      <c r="H1843" s="2">
        <f t="shared" si="256"/>
        <v>6.7589163302046398</v>
      </c>
      <c r="I1843" s="2">
        <f t="shared" si="257"/>
        <v>87.111602220697932</v>
      </c>
    </row>
    <row r="1844" spans="1:9" ht="13.5" x14ac:dyDescent="0.25">
      <c r="A1844" s="3">
        <f>TITRES_STAT!B1847</f>
        <v>44698</v>
      </c>
      <c r="B1844" s="6">
        <f>TITRES_STAT!D1847</f>
        <v>105.9081</v>
      </c>
      <c r="C1844" s="2">
        <f t="shared" si="252"/>
        <v>0</v>
      </c>
      <c r="D1844" s="2">
        <f t="shared" si="253"/>
        <v>0</v>
      </c>
      <c r="E1844" s="2">
        <f t="shared" si="254"/>
        <v>0</v>
      </c>
      <c r="F1844" s="2">
        <f t="shared" si="259"/>
        <v>0.36826250333037686</v>
      </c>
      <c r="G1844" s="2">
        <f t="shared" si="259"/>
        <v>5.448543602835617E-2</v>
      </c>
      <c r="H1844" s="2">
        <f t="shared" si="256"/>
        <v>6.7589163302046416</v>
      </c>
      <c r="I1844" s="2">
        <f t="shared" si="257"/>
        <v>87.111602220697932</v>
      </c>
    </row>
    <row r="1845" spans="1:9" ht="13.5" x14ac:dyDescent="0.25">
      <c r="A1845" s="3">
        <f>TITRES_STAT!B1848</f>
        <v>44699</v>
      </c>
      <c r="B1845" s="6">
        <f>TITRES_STAT!D1848</f>
        <v>105.9081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0.34195803880677855</v>
      </c>
      <c r="G1845" s="2">
        <f t="shared" si="259"/>
        <v>5.0593619169187871E-2</v>
      </c>
      <c r="H1845" s="2">
        <f t="shared" si="256"/>
        <v>6.7589163302046424</v>
      </c>
      <c r="I1845" s="2">
        <f t="shared" si="257"/>
        <v>87.111602220697932</v>
      </c>
    </row>
    <row r="1846" spans="1:9" ht="13.5" x14ac:dyDescent="0.25">
      <c r="A1846" s="3">
        <f>TITRES_STAT!B1849</f>
        <v>44700</v>
      </c>
      <c r="B1846" s="6">
        <f>TITRES_STAT!D1849</f>
        <v>105.9081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0.31753246460629436</v>
      </c>
      <c r="G1846" s="2">
        <f t="shared" si="259"/>
        <v>4.697978922853159E-2</v>
      </c>
      <c r="H1846" s="2">
        <f t="shared" si="256"/>
        <v>6.7589163302046433</v>
      </c>
      <c r="I1846" s="2">
        <f t="shared" si="257"/>
        <v>87.111602220697947</v>
      </c>
    </row>
    <row r="1847" spans="1:9" ht="13.5" x14ac:dyDescent="0.25">
      <c r="A1847" s="3">
        <f>TITRES_STAT!B1850</f>
        <v>44701</v>
      </c>
      <c r="B1847" s="6">
        <f>TITRES_STAT!D1850</f>
        <v>105.9081</v>
      </c>
      <c r="C1847" s="2">
        <f t="shared" si="252"/>
        <v>0</v>
      </c>
      <c r="D1847" s="2">
        <f t="shared" si="253"/>
        <v>0</v>
      </c>
      <c r="E1847" s="2">
        <f t="shared" si="254"/>
        <v>0</v>
      </c>
      <c r="F1847" s="2">
        <f t="shared" si="259"/>
        <v>0.29485157427727332</v>
      </c>
      <c r="G1847" s="2">
        <f t="shared" si="259"/>
        <v>4.3624089997922187E-2</v>
      </c>
      <c r="H1847" s="2">
        <f t="shared" si="256"/>
        <v>6.7589163302046433</v>
      </c>
      <c r="I1847" s="2">
        <f t="shared" si="257"/>
        <v>87.111602220697947</v>
      </c>
    </row>
    <row r="1848" spans="1:9" ht="13.5" x14ac:dyDescent="0.25">
      <c r="A1848" s="3">
        <f>TITRES_STAT!B1851</f>
        <v>44704</v>
      </c>
      <c r="B1848" s="6">
        <f>TITRES_STAT!D1851</f>
        <v>105.9081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0.27379074754318239</v>
      </c>
      <c r="G1848" s="2">
        <f t="shared" si="259"/>
        <v>4.0508083569499177E-2</v>
      </c>
      <c r="H1848" s="2">
        <f t="shared" si="256"/>
        <v>6.7589163302046433</v>
      </c>
      <c r="I1848" s="2">
        <f t="shared" si="257"/>
        <v>87.111602220697947</v>
      </c>
    </row>
    <row r="1849" spans="1:9" ht="13.5" x14ac:dyDescent="0.25">
      <c r="A1849" s="3">
        <f>TITRES_STAT!B1852</f>
        <v>44705</v>
      </c>
      <c r="B1849" s="6">
        <f>TITRES_STAT!D1852</f>
        <v>105.9081</v>
      </c>
      <c r="C1849" s="2">
        <f t="shared" si="252"/>
        <v>0</v>
      </c>
      <c r="D1849" s="2">
        <f t="shared" si="253"/>
        <v>0</v>
      </c>
      <c r="E1849" s="2">
        <f t="shared" si="254"/>
        <v>0</v>
      </c>
      <c r="F1849" s="2">
        <f t="shared" si="259"/>
        <v>0.25423426557581219</v>
      </c>
      <c r="G1849" s="2">
        <f t="shared" si="259"/>
        <v>3.7614649028820668E-2</v>
      </c>
      <c r="H1849" s="2">
        <f t="shared" si="256"/>
        <v>6.7589163302046416</v>
      </c>
      <c r="I1849" s="2">
        <f t="shared" si="257"/>
        <v>87.111602220697932</v>
      </c>
    </row>
    <row r="1850" spans="1:9" ht="13.5" x14ac:dyDescent="0.25">
      <c r="A1850" s="3">
        <f>TITRES_STAT!B1853</f>
        <v>44706</v>
      </c>
      <c r="B1850" s="6">
        <f>TITRES_STAT!D1853</f>
        <v>105.9081</v>
      </c>
      <c r="C1850" s="2">
        <f t="shared" si="252"/>
        <v>0</v>
      </c>
      <c r="D1850" s="2">
        <f t="shared" si="253"/>
        <v>0</v>
      </c>
      <c r="E1850" s="2">
        <f t="shared" si="254"/>
        <v>0</v>
      </c>
      <c r="F1850" s="2">
        <f t="shared" si="259"/>
        <v>0.23607467517753991</v>
      </c>
      <c r="G1850" s="2">
        <f t="shared" si="259"/>
        <v>3.4927888383904905E-2</v>
      </c>
      <c r="H1850" s="2">
        <f t="shared" si="256"/>
        <v>6.7589163302046424</v>
      </c>
      <c r="I1850" s="2">
        <f t="shared" si="257"/>
        <v>87.111602220697932</v>
      </c>
    </row>
    <row r="1851" spans="1:9" ht="13.5" x14ac:dyDescent="0.25">
      <c r="A1851" s="3">
        <f>TITRES_STAT!B1854</f>
        <v>44707</v>
      </c>
      <c r="B1851" s="6">
        <f>TITRES_STAT!D1854</f>
        <v>105.9081</v>
      </c>
      <c r="C1851" s="2">
        <f t="shared" si="252"/>
        <v>0</v>
      </c>
      <c r="D1851" s="2">
        <f t="shared" si="253"/>
        <v>0</v>
      </c>
      <c r="E1851" s="2">
        <f t="shared" si="254"/>
        <v>0</v>
      </c>
      <c r="F1851" s="2">
        <f t="shared" si="259"/>
        <v>0.21921219837914421</v>
      </c>
      <c r="G1851" s="2">
        <f t="shared" si="259"/>
        <v>3.2433039213625982E-2</v>
      </c>
      <c r="H1851" s="2">
        <f t="shared" si="256"/>
        <v>6.7589163302046433</v>
      </c>
      <c r="I1851" s="2">
        <f t="shared" si="257"/>
        <v>87.111602220697947</v>
      </c>
    </row>
    <row r="1852" spans="1:9" ht="13.5" x14ac:dyDescent="0.25">
      <c r="A1852" s="3">
        <f>TITRES_STAT!B1855</f>
        <v>44708</v>
      </c>
      <c r="B1852" s="6">
        <f>TITRES_STAT!D1855</f>
        <v>102.49169999999999</v>
      </c>
      <c r="C1852" s="2">
        <f t="shared" si="252"/>
        <v>-3.4164000000000101</v>
      </c>
      <c r="D1852" s="2">
        <f t="shared" si="253"/>
        <v>0</v>
      </c>
      <c r="E1852" s="2">
        <f t="shared" si="254"/>
        <v>3.4164000000000101</v>
      </c>
      <c r="F1852" s="2">
        <f t="shared" si="259"/>
        <v>0.20355418420920532</v>
      </c>
      <c r="G1852" s="2">
        <f t="shared" si="259"/>
        <v>0.27414496498408197</v>
      </c>
      <c r="H1852" s="2">
        <f t="shared" si="256"/>
        <v>0.74250564558435184</v>
      </c>
      <c r="I1852" s="2">
        <f t="shared" si="257"/>
        <v>42.611376753121014</v>
      </c>
    </row>
    <row r="1853" spans="1:9" ht="13.5" x14ac:dyDescent="0.25">
      <c r="A1853" s="3">
        <f>TITRES_STAT!B1856</f>
        <v>44711</v>
      </c>
      <c r="B1853" s="6">
        <f>TITRES_STAT!D1856</f>
        <v>97.879599999999996</v>
      </c>
      <c r="C1853" s="2">
        <f t="shared" si="252"/>
        <v>-4.6120999999999981</v>
      </c>
      <c r="D1853" s="2">
        <f t="shared" si="253"/>
        <v>0</v>
      </c>
      <c r="E1853" s="2">
        <f t="shared" si="254"/>
        <v>4.6120999999999981</v>
      </c>
      <c r="F1853" s="2">
        <f t="shared" ref="F1853:G1868" si="260">((F1852*13)+D1853)/14</f>
        <v>0.18901459962283348</v>
      </c>
      <c r="G1853" s="2">
        <f t="shared" si="260"/>
        <v>0.58399889605664745</v>
      </c>
      <c r="H1853" s="2">
        <f t="shared" si="256"/>
        <v>0.32365574815144721</v>
      </c>
      <c r="I1853" s="2">
        <f t="shared" si="257"/>
        <v>24.451655848089587</v>
      </c>
    </row>
    <row r="1854" spans="1:9" ht="13.5" x14ac:dyDescent="0.25">
      <c r="A1854" s="3">
        <f>TITRES_STAT!B1857</f>
        <v>44712</v>
      </c>
      <c r="B1854" s="6">
        <f>TITRES_STAT!D1857</f>
        <v>102.2782</v>
      </c>
      <c r="C1854" s="2">
        <f t="shared" si="252"/>
        <v>4.3986000000000018</v>
      </c>
      <c r="D1854" s="2">
        <f t="shared" si="253"/>
        <v>4.3986000000000018</v>
      </c>
      <c r="E1854" s="2">
        <f t="shared" si="254"/>
        <v>0</v>
      </c>
      <c r="F1854" s="2">
        <f t="shared" si="260"/>
        <v>0.48969927107834549</v>
      </c>
      <c r="G1854" s="2">
        <f t="shared" si="260"/>
        <v>0.54228468919545836</v>
      </c>
      <c r="H1854" s="2">
        <f t="shared" si="256"/>
        <v>0.9030298675864713</v>
      </c>
      <c r="I1854" s="2">
        <f t="shared" si="257"/>
        <v>47.452217275588225</v>
      </c>
    </row>
    <row r="1855" spans="1:9" ht="13.5" x14ac:dyDescent="0.25">
      <c r="A1855" s="3">
        <f>TITRES_STAT!B1858</f>
        <v>44713</v>
      </c>
      <c r="B1855" s="6">
        <f>TITRES_STAT!D1858</f>
        <v>105.869</v>
      </c>
      <c r="C1855" s="2">
        <f t="shared" si="252"/>
        <v>3.5908000000000015</v>
      </c>
      <c r="D1855" s="2">
        <f t="shared" si="253"/>
        <v>3.5908000000000015</v>
      </c>
      <c r="E1855" s="2">
        <f t="shared" si="254"/>
        <v>0</v>
      </c>
      <c r="F1855" s="2">
        <f t="shared" si="260"/>
        <v>0.71120646600132098</v>
      </c>
      <c r="G1855" s="2">
        <f t="shared" si="260"/>
        <v>0.50355006853863993</v>
      </c>
      <c r="H1855" s="2">
        <f t="shared" si="256"/>
        <v>1.4123848062722417</v>
      </c>
      <c r="I1855" s="2">
        <f t="shared" si="257"/>
        <v>58.547243482881214</v>
      </c>
    </row>
    <row r="1856" spans="1:9" ht="13.5" x14ac:dyDescent="0.25">
      <c r="A1856" s="3">
        <f>TITRES_STAT!B1859</f>
        <v>44714</v>
      </c>
      <c r="B1856" s="6">
        <f>TITRES_STAT!D1859</f>
        <v>105.869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0.66040600414408368</v>
      </c>
      <c r="G1856" s="2">
        <f t="shared" si="260"/>
        <v>0.46758220650016563</v>
      </c>
      <c r="H1856" s="2">
        <f t="shared" si="256"/>
        <v>1.4123848062722415</v>
      </c>
      <c r="I1856" s="2">
        <f t="shared" si="257"/>
        <v>58.547243482881207</v>
      </c>
    </row>
    <row r="1857" spans="1:9" ht="13.5" x14ac:dyDescent="0.25">
      <c r="A1857" s="3">
        <f>TITRES_STAT!B1860</f>
        <v>44715</v>
      </c>
      <c r="B1857" s="6">
        <f>TITRES_STAT!D1860</f>
        <v>105.869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0.61323414670522058</v>
      </c>
      <c r="G1857" s="2">
        <f t="shared" si="260"/>
        <v>0.43418347746443953</v>
      </c>
      <c r="H1857" s="2">
        <f t="shared" si="256"/>
        <v>1.4123848062722415</v>
      </c>
      <c r="I1857" s="2">
        <f t="shared" si="257"/>
        <v>58.547243482881207</v>
      </c>
    </row>
    <row r="1858" spans="1:9" ht="13.5" x14ac:dyDescent="0.25">
      <c r="A1858" s="3">
        <f>TITRES_STAT!B1861</f>
        <v>44718</v>
      </c>
      <c r="B1858" s="6">
        <f>TITRES_STAT!D1861</f>
        <v>105.869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0.56943170765484763</v>
      </c>
      <c r="G1858" s="2">
        <f t="shared" si="260"/>
        <v>0.40317037193126526</v>
      </c>
      <c r="H1858" s="2">
        <f t="shared" si="256"/>
        <v>1.4123848062722415</v>
      </c>
      <c r="I1858" s="2">
        <f t="shared" si="257"/>
        <v>58.547243482881207</v>
      </c>
    </row>
    <row r="1859" spans="1:9" ht="13.5" x14ac:dyDescent="0.25">
      <c r="A1859" s="3">
        <f>TITRES_STAT!B1862</f>
        <v>44719</v>
      </c>
      <c r="B1859" s="6">
        <f>TITRES_STAT!D1862</f>
        <v>104.1045</v>
      </c>
      <c r="C1859" s="2">
        <f t="shared" ref="C1859:C1922" si="261">B1859-B1858</f>
        <v>-1.7644999999999982</v>
      </c>
      <c r="D1859" s="2">
        <f t="shared" ref="D1859:D1922" si="262">IF(C1859&gt;0,C1859,0)</f>
        <v>0</v>
      </c>
      <c r="E1859" s="2">
        <f t="shared" ref="E1859:E1922" si="263">IF(C1859&lt;0,-C1859,0)</f>
        <v>1.7644999999999982</v>
      </c>
      <c r="F1859" s="2">
        <f t="shared" si="260"/>
        <v>0.52875801425092994</v>
      </c>
      <c r="G1859" s="2">
        <f t="shared" si="260"/>
        <v>0.50040820250760332</v>
      </c>
      <c r="H1859" s="2">
        <f t="shared" si="256"/>
        <v>1.0566533713901221</v>
      </c>
      <c r="I1859" s="2">
        <f t="shared" si="257"/>
        <v>51.377319391255249</v>
      </c>
    </row>
    <row r="1860" spans="1:9" ht="13.5" x14ac:dyDescent="0.25">
      <c r="A1860" s="3">
        <f>TITRES_STAT!B1863</f>
        <v>44720</v>
      </c>
      <c r="B1860" s="6">
        <f>TITRES_STAT!D1863</f>
        <v>104.1045</v>
      </c>
      <c r="C1860" s="2">
        <f t="shared" si="261"/>
        <v>0</v>
      </c>
      <c r="D1860" s="2">
        <f t="shared" si="262"/>
        <v>0</v>
      </c>
      <c r="E1860" s="2">
        <f t="shared" si="263"/>
        <v>0</v>
      </c>
      <c r="F1860" s="2">
        <f t="shared" si="260"/>
        <v>0.49098958466157777</v>
      </c>
      <c r="G1860" s="2">
        <f t="shared" si="260"/>
        <v>0.46466475947134595</v>
      </c>
      <c r="H1860" s="2">
        <f t="shared" si="256"/>
        <v>1.0566533713901218</v>
      </c>
      <c r="I1860" s="2">
        <f t="shared" si="257"/>
        <v>51.377319391255249</v>
      </c>
    </row>
    <row r="1861" spans="1:9" ht="13.5" x14ac:dyDescent="0.25">
      <c r="A1861" s="3">
        <f>TITRES_STAT!B1864</f>
        <v>44721</v>
      </c>
      <c r="B1861" s="6">
        <f>TITRES_STAT!D1864</f>
        <v>104.1045</v>
      </c>
      <c r="C1861" s="2">
        <f t="shared" si="261"/>
        <v>0</v>
      </c>
      <c r="D1861" s="2">
        <f t="shared" si="262"/>
        <v>0</v>
      </c>
      <c r="E1861" s="2">
        <f t="shared" si="263"/>
        <v>0</v>
      </c>
      <c r="F1861" s="2">
        <f t="shared" si="260"/>
        <v>0.45591890004289365</v>
      </c>
      <c r="G1861" s="2">
        <f t="shared" si="260"/>
        <v>0.43147441950910698</v>
      </c>
      <c r="H1861" s="2">
        <f t="shared" si="256"/>
        <v>1.0566533713901218</v>
      </c>
      <c r="I1861" s="2">
        <f t="shared" si="257"/>
        <v>51.377319391255249</v>
      </c>
    </row>
    <row r="1862" spans="1:9" ht="13.5" x14ac:dyDescent="0.25">
      <c r="A1862" s="3">
        <f>TITRES_STAT!B1865</f>
        <v>44722</v>
      </c>
      <c r="B1862" s="6">
        <f>TITRES_STAT!D1865</f>
        <v>104.1045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0.4233532643255441</v>
      </c>
      <c r="G1862" s="2">
        <f t="shared" si="260"/>
        <v>0.40065481811559939</v>
      </c>
      <c r="H1862" s="2">
        <f t="shared" si="256"/>
        <v>1.0566533713901216</v>
      </c>
      <c r="I1862" s="2">
        <f t="shared" si="257"/>
        <v>51.377319391255241</v>
      </c>
    </row>
    <row r="1863" spans="1:9" ht="13.5" x14ac:dyDescent="0.25">
      <c r="A1863" s="3">
        <f>TITRES_STAT!B1866</f>
        <v>44725</v>
      </c>
      <c r="B1863" s="6">
        <f>TITRES_STAT!D1866</f>
        <v>102.34</v>
      </c>
      <c r="C1863" s="2">
        <f t="shared" si="261"/>
        <v>-1.7644999999999982</v>
      </c>
      <c r="D1863" s="2">
        <f t="shared" si="262"/>
        <v>0</v>
      </c>
      <c r="E1863" s="2">
        <f t="shared" si="263"/>
        <v>1.7644999999999982</v>
      </c>
      <c r="F1863" s="2">
        <f t="shared" si="260"/>
        <v>0.39311374544514804</v>
      </c>
      <c r="G1863" s="2">
        <f t="shared" si="260"/>
        <v>0.49807233110734217</v>
      </c>
      <c r="H1863" s="2">
        <f t="shared" si="256"/>
        <v>0.78927039486645578</v>
      </c>
      <c r="I1863" s="2">
        <f t="shared" si="257"/>
        <v>44.111297941939277</v>
      </c>
    </row>
    <row r="1864" spans="1:9" ht="13.5" x14ac:dyDescent="0.25">
      <c r="A1864" s="3">
        <f>TITRES_STAT!B1867</f>
        <v>44726</v>
      </c>
      <c r="B1864" s="6">
        <f>TITRES_STAT!D1867</f>
        <v>102.34</v>
      </c>
      <c r="C1864" s="2">
        <f t="shared" si="261"/>
        <v>0</v>
      </c>
      <c r="D1864" s="2">
        <f t="shared" si="262"/>
        <v>0</v>
      </c>
      <c r="E1864" s="2">
        <f t="shared" si="263"/>
        <v>0</v>
      </c>
      <c r="F1864" s="2">
        <f t="shared" si="260"/>
        <v>0.36503419219906602</v>
      </c>
      <c r="G1864" s="2">
        <f t="shared" si="260"/>
        <v>0.46249573602824634</v>
      </c>
      <c r="H1864" s="2">
        <f t="shared" si="256"/>
        <v>0.78927039486645567</v>
      </c>
      <c r="I1864" s="2">
        <f t="shared" si="257"/>
        <v>44.111297941939277</v>
      </c>
    </row>
    <row r="1865" spans="1:9" ht="13.5" x14ac:dyDescent="0.25">
      <c r="A1865" s="3">
        <f>TITRES_STAT!B1868</f>
        <v>44727</v>
      </c>
      <c r="B1865" s="6">
        <f>TITRES_STAT!D1868</f>
        <v>102.34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0.33896032132770415</v>
      </c>
      <c r="G1865" s="2">
        <f t="shared" si="260"/>
        <v>0.42946032631194303</v>
      </c>
      <c r="H1865" s="2">
        <f t="shared" si="256"/>
        <v>0.78927039486645556</v>
      </c>
      <c r="I1865" s="2">
        <f t="shared" si="257"/>
        <v>44.111297941939277</v>
      </c>
    </row>
    <row r="1866" spans="1:9" ht="13.5" x14ac:dyDescent="0.25">
      <c r="A1866" s="3">
        <f>TITRES_STAT!B1869</f>
        <v>44728</v>
      </c>
      <c r="B1866" s="6">
        <f>TITRES_STAT!D1869</f>
        <v>102.34</v>
      </c>
      <c r="C1866" s="2">
        <f t="shared" si="261"/>
        <v>0</v>
      </c>
      <c r="D1866" s="2">
        <f t="shared" si="262"/>
        <v>0</v>
      </c>
      <c r="E1866" s="2">
        <f t="shared" si="263"/>
        <v>0</v>
      </c>
      <c r="F1866" s="2">
        <f t="shared" si="260"/>
        <v>0.31474886980429673</v>
      </c>
      <c r="G1866" s="2">
        <f t="shared" si="260"/>
        <v>0.3987845887182328</v>
      </c>
      <c r="H1866" s="2">
        <f t="shared" si="256"/>
        <v>0.78927039486645567</v>
      </c>
      <c r="I1866" s="2">
        <f t="shared" si="257"/>
        <v>44.111297941939277</v>
      </c>
    </row>
    <row r="1867" spans="1:9" ht="13.5" x14ac:dyDescent="0.25">
      <c r="A1867" s="3">
        <f>TITRES_STAT!B1870</f>
        <v>44729</v>
      </c>
      <c r="B1867" s="6">
        <f>TITRES_STAT!D1870</f>
        <v>102.34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0.29226680767541835</v>
      </c>
      <c r="G1867" s="2">
        <f t="shared" si="260"/>
        <v>0.37029997523835906</v>
      </c>
      <c r="H1867" s="2">
        <f t="shared" si="256"/>
        <v>0.78927039486645556</v>
      </c>
      <c r="I1867" s="2">
        <f t="shared" si="257"/>
        <v>44.111297941939277</v>
      </c>
    </row>
    <row r="1868" spans="1:9" ht="13.5" x14ac:dyDescent="0.25">
      <c r="A1868" s="3">
        <f>TITRES_STAT!B1871</f>
        <v>44732</v>
      </c>
      <c r="B1868" s="6">
        <f>TITRES_STAT!D1871</f>
        <v>105.869</v>
      </c>
      <c r="C1868" s="2">
        <f t="shared" si="261"/>
        <v>3.5289999999999964</v>
      </c>
      <c r="D1868" s="2">
        <f t="shared" si="262"/>
        <v>3.5289999999999964</v>
      </c>
      <c r="E1868" s="2">
        <f t="shared" si="263"/>
        <v>0</v>
      </c>
      <c r="F1868" s="2">
        <f t="shared" si="260"/>
        <v>0.5234620356986025</v>
      </c>
      <c r="G1868" s="2">
        <f t="shared" si="260"/>
        <v>0.34384997700704772</v>
      </c>
      <c r="H1868" s="2">
        <f t="shared" si="256"/>
        <v>1.5223558839670166</v>
      </c>
      <c r="I1868" s="2">
        <f t="shared" si="257"/>
        <v>60.354523865710121</v>
      </c>
    </row>
    <row r="1869" spans="1:9" ht="13.5" x14ac:dyDescent="0.25">
      <c r="A1869" s="3">
        <f>TITRES_STAT!B1872</f>
        <v>44733</v>
      </c>
      <c r="B1869" s="6">
        <f>TITRES_STAT!D1872</f>
        <v>105.869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0.48607189029155945</v>
      </c>
      <c r="G1869" s="2">
        <f t="shared" si="264"/>
        <v>0.31928926436368721</v>
      </c>
      <c r="H1869" s="2">
        <f t="shared" si="256"/>
        <v>1.5223558839670164</v>
      </c>
      <c r="I1869" s="2">
        <f t="shared" si="257"/>
        <v>60.354523865710114</v>
      </c>
    </row>
    <row r="1870" spans="1:9" ht="13.5" x14ac:dyDescent="0.25">
      <c r="A1870" s="3">
        <f>TITRES_STAT!B1873</f>
        <v>44734</v>
      </c>
      <c r="B1870" s="6">
        <f>TITRES_STAT!D1873</f>
        <v>105.869</v>
      </c>
      <c r="C1870" s="2">
        <f t="shared" si="261"/>
        <v>0</v>
      </c>
      <c r="D1870" s="2">
        <f t="shared" si="262"/>
        <v>0</v>
      </c>
      <c r="E1870" s="2">
        <f t="shared" si="263"/>
        <v>0</v>
      </c>
      <c r="F1870" s="2">
        <f t="shared" si="264"/>
        <v>0.45135246955644803</v>
      </c>
      <c r="G1870" s="2">
        <f t="shared" si="264"/>
        <v>0.29648288833770958</v>
      </c>
      <c r="H1870" s="2">
        <f t="shared" si="256"/>
        <v>1.5223558839670162</v>
      </c>
      <c r="I1870" s="2">
        <f t="shared" si="257"/>
        <v>60.354523865710114</v>
      </c>
    </row>
    <row r="1871" spans="1:9" ht="13.5" x14ac:dyDescent="0.25">
      <c r="A1871" s="3">
        <f>TITRES_STAT!B1874</f>
        <v>44735</v>
      </c>
      <c r="B1871" s="6">
        <f>TITRES_STAT!D1874</f>
        <v>102.34</v>
      </c>
      <c r="C1871" s="2">
        <f t="shared" si="261"/>
        <v>-3.5289999999999964</v>
      </c>
      <c r="D1871" s="2">
        <f t="shared" si="262"/>
        <v>0</v>
      </c>
      <c r="E1871" s="2">
        <f t="shared" si="263"/>
        <v>3.5289999999999964</v>
      </c>
      <c r="F1871" s="2">
        <f t="shared" si="264"/>
        <v>0.41911300744527319</v>
      </c>
      <c r="G1871" s="2">
        <f t="shared" si="264"/>
        <v>0.52737696774215859</v>
      </c>
      <c r="H1871" s="2">
        <f t="shared" si="256"/>
        <v>0.79471238427345003</v>
      </c>
      <c r="I1871" s="2">
        <f t="shared" si="257"/>
        <v>44.280765611096619</v>
      </c>
    </row>
    <row r="1872" spans="1:9" ht="13.5" x14ac:dyDescent="0.25">
      <c r="A1872" s="3">
        <f>TITRES_STAT!B1875</f>
        <v>44736</v>
      </c>
      <c r="B1872" s="6">
        <f>TITRES_STAT!D1875</f>
        <v>105.869</v>
      </c>
      <c r="C1872" s="2">
        <f t="shared" si="261"/>
        <v>3.5289999999999964</v>
      </c>
      <c r="D1872" s="2">
        <f t="shared" si="262"/>
        <v>3.5289999999999964</v>
      </c>
      <c r="E1872" s="2">
        <f t="shared" si="263"/>
        <v>0</v>
      </c>
      <c r="F1872" s="2">
        <f t="shared" si="264"/>
        <v>0.64124779262775344</v>
      </c>
      <c r="G1872" s="2">
        <f t="shared" si="264"/>
        <v>0.48970718433200439</v>
      </c>
      <c r="H1872" s="2">
        <f t="shared" si="256"/>
        <v>1.3094514704791624</v>
      </c>
      <c r="I1872" s="2">
        <f t="shared" si="257"/>
        <v>56.699674672422489</v>
      </c>
    </row>
    <row r="1873" spans="1:9" ht="13.5" x14ac:dyDescent="0.25">
      <c r="A1873" s="3">
        <f>TITRES_STAT!B1876</f>
        <v>44739</v>
      </c>
      <c r="B1873" s="6">
        <f>TITRES_STAT!D1876</f>
        <v>105.869</v>
      </c>
      <c r="C1873" s="2">
        <f t="shared" si="261"/>
        <v>0</v>
      </c>
      <c r="D1873" s="2">
        <f t="shared" si="262"/>
        <v>0</v>
      </c>
      <c r="E1873" s="2">
        <f t="shared" si="263"/>
        <v>0</v>
      </c>
      <c r="F1873" s="2">
        <f t="shared" si="264"/>
        <v>0.59544437886862822</v>
      </c>
      <c r="G1873" s="2">
        <f t="shared" si="264"/>
        <v>0.45472809973686124</v>
      </c>
      <c r="H1873" s="2">
        <f t="shared" ref="H1873:H1936" si="265">F1873/G1873</f>
        <v>1.3094514704791624</v>
      </c>
      <c r="I1873" s="2">
        <f t="shared" ref="I1873:I1936" si="266">IF(G1873=0,100,100-(100/(1+H1873)))</f>
        <v>56.699674672422489</v>
      </c>
    </row>
    <row r="1874" spans="1:9" ht="13.5" x14ac:dyDescent="0.25">
      <c r="A1874" s="3">
        <f>TITRES_STAT!B1877</f>
        <v>44740</v>
      </c>
      <c r="B1874" s="6">
        <f>TITRES_STAT!D1877</f>
        <v>105.869</v>
      </c>
      <c r="C1874" s="2">
        <f t="shared" si="261"/>
        <v>0</v>
      </c>
      <c r="D1874" s="2">
        <f t="shared" si="262"/>
        <v>0</v>
      </c>
      <c r="E1874" s="2">
        <f t="shared" si="263"/>
        <v>0</v>
      </c>
      <c r="F1874" s="2">
        <f t="shared" si="264"/>
        <v>0.55291263752086905</v>
      </c>
      <c r="G1874" s="2">
        <f t="shared" si="264"/>
        <v>0.42224752118422831</v>
      </c>
      <c r="H1874" s="2">
        <f t="shared" si="265"/>
        <v>1.3094514704791624</v>
      </c>
      <c r="I1874" s="2">
        <f t="shared" si="266"/>
        <v>56.699674672422489</v>
      </c>
    </row>
    <row r="1875" spans="1:9" ht="13.5" x14ac:dyDescent="0.25">
      <c r="A1875" s="3">
        <f>TITRES_STAT!B1878</f>
        <v>44741</v>
      </c>
      <c r="B1875" s="6">
        <f>TITRES_STAT!D1878</f>
        <v>105.869</v>
      </c>
      <c r="C1875" s="2">
        <f t="shared" si="261"/>
        <v>0</v>
      </c>
      <c r="D1875" s="2">
        <f t="shared" si="262"/>
        <v>0</v>
      </c>
      <c r="E1875" s="2">
        <f t="shared" si="263"/>
        <v>0</v>
      </c>
      <c r="F1875" s="2">
        <f t="shared" si="264"/>
        <v>0.5134188776979498</v>
      </c>
      <c r="G1875" s="2">
        <f t="shared" si="264"/>
        <v>0.39208698395678343</v>
      </c>
      <c r="H1875" s="2">
        <f t="shared" si="265"/>
        <v>1.3094514704791624</v>
      </c>
      <c r="I1875" s="2">
        <f t="shared" si="266"/>
        <v>56.699674672422489</v>
      </c>
    </row>
    <row r="1876" spans="1:9" ht="13.5" x14ac:dyDescent="0.25">
      <c r="A1876" s="3">
        <f>TITRES_STAT!B1879</f>
        <v>44742</v>
      </c>
      <c r="B1876" s="6">
        <f>TITRES_STAT!D1879</f>
        <v>105.8601</v>
      </c>
      <c r="C1876" s="2">
        <f t="shared" si="261"/>
        <v>-8.8999999999970214E-3</v>
      </c>
      <c r="D1876" s="2">
        <f t="shared" si="262"/>
        <v>0</v>
      </c>
      <c r="E1876" s="2">
        <f t="shared" si="263"/>
        <v>8.8999999999970214E-3</v>
      </c>
      <c r="F1876" s="2">
        <f t="shared" si="264"/>
        <v>0.47674610071952478</v>
      </c>
      <c r="G1876" s="2">
        <f t="shared" si="264"/>
        <v>0.36471648510272725</v>
      </c>
      <c r="H1876" s="2">
        <f t="shared" si="265"/>
        <v>1.3071690482683911</v>
      </c>
      <c r="I1876" s="2">
        <f t="shared" si="266"/>
        <v>56.656838789054746</v>
      </c>
    </row>
    <row r="1877" spans="1:9" ht="13.5" x14ac:dyDescent="0.25">
      <c r="A1877" s="3">
        <f>TITRES_STAT!B1880</f>
        <v>44743</v>
      </c>
      <c r="B1877" s="6">
        <f>TITRES_STAT!D1880</f>
        <v>105.8601</v>
      </c>
      <c r="C1877" s="2">
        <f t="shared" si="261"/>
        <v>0</v>
      </c>
      <c r="D1877" s="2">
        <f t="shared" si="262"/>
        <v>0</v>
      </c>
      <c r="E1877" s="2">
        <f t="shared" si="263"/>
        <v>0</v>
      </c>
      <c r="F1877" s="2">
        <f t="shared" si="264"/>
        <v>0.44269280781098724</v>
      </c>
      <c r="G1877" s="2">
        <f t="shared" si="264"/>
        <v>0.33866530759538954</v>
      </c>
      <c r="H1877" s="2">
        <f t="shared" si="265"/>
        <v>1.3071690482683911</v>
      </c>
      <c r="I1877" s="2">
        <f t="shared" si="266"/>
        <v>56.656838789054746</v>
      </c>
    </row>
    <row r="1878" spans="1:9" ht="13.5" x14ac:dyDescent="0.25">
      <c r="A1878" s="3">
        <f>TITRES_STAT!B1881</f>
        <v>44746</v>
      </c>
      <c r="B1878" s="6">
        <f>TITRES_STAT!D1881</f>
        <v>102.34</v>
      </c>
      <c r="C1878" s="2">
        <f t="shared" si="261"/>
        <v>-3.5200999999999993</v>
      </c>
      <c r="D1878" s="2">
        <f t="shared" si="262"/>
        <v>0</v>
      </c>
      <c r="E1878" s="2">
        <f t="shared" si="263"/>
        <v>3.5200999999999993</v>
      </c>
      <c r="F1878" s="2">
        <f t="shared" si="264"/>
        <v>0.41107189296734525</v>
      </c>
      <c r="G1878" s="2">
        <f t="shared" si="264"/>
        <v>0.56591064276714742</v>
      </c>
      <c r="H1878" s="2">
        <f t="shared" si="265"/>
        <v>0.7263901080872357</v>
      </c>
      <c r="I1878" s="2">
        <f t="shared" si="266"/>
        <v>42.075664398473876</v>
      </c>
    </row>
    <row r="1879" spans="1:9" ht="13.5" x14ac:dyDescent="0.25">
      <c r="A1879" s="3">
        <f>TITRES_STAT!B1882</f>
        <v>44747</v>
      </c>
      <c r="B1879" s="6">
        <f>TITRES_STAT!D1882</f>
        <v>102.34</v>
      </c>
      <c r="C1879" s="2">
        <f t="shared" si="261"/>
        <v>0</v>
      </c>
      <c r="D1879" s="2">
        <f t="shared" si="262"/>
        <v>0</v>
      </c>
      <c r="E1879" s="2">
        <f t="shared" si="263"/>
        <v>0</v>
      </c>
      <c r="F1879" s="2">
        <f t="shared" si="264"/>
        <v>0.38170961489824917</v>
      </c>
      <c r="G1879" s="2">
        <f t="shared" si="264"/>
        <v>0.52548845399806543</v>
      </c>
      <c r="H1879" s="2">
        <f t="shared" si="265"/>
        <v>0.72639010808723581</v>
      </c>
      <c r="I1879" s="2">
        <f t="shared" si="266"/>
        <v>42.075664398473883</v>
      </c>
    </row>
    <row r="1880" spans="1:9" ht="13.5" x14ac:dyDescent="0.25">
      <c r="A1880" s="3">
        <f>TITRES_STAT!B1883</f>
        <v>44748</v>
      </c>
      <c r="B1880" s="6">
        <f>TITRES_STAT!D1883</f>
        <v>103.2222</v>
      </c>
      <c r="C1880" s="2">
        <f t="shared" si="261"/>
        <v>0.88219999999999743</v>
      </c>
      <c r="D1880" s="2">
        <f t="shared" si="262"/>
        <v>0.88219999999999743</v>
      </c>
      <c r="E1880" s="2">
        <f t="shared" si="263"/>
        <v>0</v>
      </c>
      <c r="F1880" s="2">
        <f t="shared" si="264"/>
        <v>0.41745892811980262</v>
      </c>
      <c r="G1880" s="2">
        <f t="shared" si="264"/>
        <v>0.48795356442677507</v>
      </c>
      <c r="H1880" s="2">
        <f t="shared" si="265"/>
        <v>0.85553003103935465</v>
      </c>
      <c r="I1880" s="2">
        <f t="shared" si="266"/>
        <v>46.107043094319465</v>
      </c>
    </row>
    <row r="1881" spans="1:9" ht="13.5" x14ac:dyDescent="0.25">
      <c r="A1881" s="3">
        <f>TITRES_STAT!B1884</f>
        <v>44749</v>
      </c>
      <c r="B1881" s="6">
        <f>TITRES_STAT!D1884</f>
        <v>103.2222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0.38764043325410247</v>
      </c>
      <c r="G1881" s="2">
        <f t="shared" si="264"/>
        <v>0.45309973839629114</v>
      </c>
      <c r="H1881" s="2">
        <f t="shared" si="265"/>
        <v>0.85553003103935477</v>
      </c>
      <c r="I1881" s="2">
        <f t="shared" si="266"/>
        <v>46.107043094319472</v>
      </c>
    </row>
    <row r="1882" spans="1:9" ht="13.5" x14ac:dyDescent="0.25">
      <c r="A1882" s="3">
        <f>TITRES_STAT!B1885</f>
        <v>44750</v>
      </c>
      <c r="B1882" s="6">
        <f>TITRES_STAT!D1885</f>
        <v>105.869</v>
      </c>
      <c r="C1882" s="2">
        <f t="shared" si="261"/>
        <v>2.6467999999999989</v>
      </c>
      <c r="D1882" s="2">
        <f t="shared" si="262"/>
        <v>2.6467999999999989</v>
      </c>
      <c r="E1882" s="2">
        <f t="shared" si="263"/>
        <v>0</v>
      </c>
      <c r="F1882" s="2">
        <f t="shared" si="264"/>
        <v>0.54900897373595225</v>
      </c>
      <c r="G1882" s="2">
        <f t="shared" si="264"/>
        <v>0.42073547136798467</v>
      </c>
      <c r="H1882" s="2">
        <f t="shared" si="265"/>
        <v>1.3048792200735952</v>
      </c>
      <c r="I1882" s="2">
        <f t="shared" si="266"/>
        <v>56.613778661769977</v>
      </c>
    </row>
    <row r="1883" spans="1:9" ht="13.5" x14ac:dyDescent="0.25">
      <c r="A1883" s="3">
        <f>TITRES_STAT!B1886</f>
        <v>44753</v>
      </c>
      <c r="B1883" s="6">
        <f>TITRES_STAT!D1886</f>
        <v>105.869</v>
      </c>
      <c r="C1883" s="2">
        <f t="shared" si="261"/>
        <v>0</v>
      </c>
      <c r="D1883" s="2">
        <f t="shared" si="262"/>
        <v>0</v>
      </c>
      <c r="E1883" s="2">
        <f t="shared" si="263"/>
        <v>0</v>
      </c>
      <c r="F1883" s="2">
        <f t="shared" si="264"/>
        <v>0.50979404704052711</v>
      </c>
      <c r="G1883" s="2">
        <f t="shared" si="264"/>
        <v>0.39068293769884294</v>
      </c>
      <c r="H1883" s="2">
        <f t="shared" si="265"/>
        <v>1.304879220073595</v>
      </c>
      <c r="I1883" s="2">
        <f t="shared" si="266"/>
        <v>56.61377866176997</v>
      </c>
    </row>
    <row r="1884" spans="1:9" ht="13.5" x14ac:dyDescent="0.25">
      <c r="A1884" s="3">
        <f>TITRES_STAT!B1887</f>
        <v>44754</v>
      </c>
      <c r="B1884" s="6">
        <f>TITRES_STAT!D1887</f>
        <v>105.869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0.47338018653763231</v>
      </c>
      <c r="G1884" s="2">
        <f t="shared" si="264"/>
        <v>0.36277701357749698</v>
      </c>
      <c r="H1884" s="2">
        <f t="shared" si="265"/>
        <v>1.3048792200735952</v>
      </c>
      <c r="I1884" s="2">
        <f t="shared" si="266"/>
        <v>56.613778661769977</v>
      </c>
    </row>
    <row r="1885" spans="1:9" ht="13.5" x14ac:dyDescent="0.25">
      <c r="A1885" s="3">
        <f>TITRES_STAT!B1888</f>
        <v>44755</v>
      </c>
      <c r="B1885" s="6">
        <f>TITRES_STAT!D1888</f>
        <v>104.09569999999999</v>
      </c>
      <c r="C1885" s="2">
        <f t="shared" si="261"/>
        <v>-1.7733000000000061</v>
      </c>
      <c r="D1885" s="2">
        <f t="shared" si="262"/>
        <v>0</v>
      </c>
      <c r="E1885" s="2">
        <f t="shared" si="263"/>
        <v>1.7733000000000061</v>
      </c>
      <c r="F1885" s="2">
        <f t="shared" ref="F1885:G1900" si="267">((F1884*13)+D1885)/14</f>
        <v>0.43956731607065852</v>
      </c>
      <c r="G1885" s="2">
        <f t="shared" si="267"/>
        <v>0.46352865546481903</v>
      </c>
      <c r="H1885" s="2">
        <f t="shared" si="265"/>
        <v>0.94830667077069386</v>
      </c>
      <c r="I1885" s="2">
        <f t="shared" si="266"/>
        <v>48.673378015770538</v>
      </c>
    </row>
    <row r="1886" spans="1:9" ht="13.5" x14ac:dyDescent="0.25">
      <c r="A1886" s="3">
        <f>TITRES_STAT!B1889</f>
        <v>44756</v>
      </c>
      <c r="B1886" s="6">
        <f>TITRES_STAT!D1889</f>
        <v>104.1045</v>
      </c>
      <c r="C1886" s="2">
        <f t="shared" si="261"/>
        <v>8.8000000000079126E-3</v>
      </c>
      <c r="D1886" s="2">
        <f t="shared" si="262"/>
        <v>8.8000000000079126E-3</v>
      </c>
      <c r="E1886" s="2">
        <f t="shared" si="263"/>
        <v>0</v>
      </c>
      <c r="F1886" s="2">
        <f t="shared" si="267"/>
        <v>0.40879822206561206</v>
      </c>
      <c r="G1886" s="2">
        <f t="shared" si="267"/>
        <v>0.4304194657887605</v>
      </c>
      <c r="H1886" s="2">
        <f t="shared" si="265"/>
        <v>0.94976704019757408</v>
      </c>
      <c r="I1886" s="2">
        <f t="shared" si="266"/>
        <v>48.71182149541989</v>
      </c>
    </row>
    <row r="1887" spans="1:9" ht="13.5" x14ac:dyDescent="0.25">
      <c r="A1887" s="3">
        <f>TITRES_STAT!B1890</f>
        <v>44757</v>
      </c>
      <c r="B1887" s="6">
        <f>TITRES_STAT!D1890</f>
        <v>107.63339999999999</v>
      </c>
      <c r="C1887" s="2">
        <f t="shared" si="261"/>
        <v>3.528899999999993</v>
      </c>
      <c r="D1887" s="2">
        <f t="shared" si="262"/>
        <v>3.528899999999993</v>
      </c>
      <c r="E1887" s="2">
        <f t="shared" si="263"/>
        <v>0</v>
      </c>
      <c r="F1887" s="2">
        <f t="shared" si="267"/>
        <v>0.63166263477521067</v>
      </c>
      <c r="G1887" s="2">
        <f t="shared" si="267"/>
        <v>0.39967521823242047</v>
      </c>
      <c r="H1887" s="2">
        <f t="shared" si="265"/>
        <v>1.5804398320435371</v>
      </c>
      <c r="I1887" s="2">
        <f t="shared" si="266"/>
        <v>61.246916607698374</v>
      </c>
    </row>
    <row r="1888" spans="1:9" ht="13.5" x14ac:dyDescent="0.25">
      <c r="A1888" s="3">
        <f>TITRES_STAT!B1891</f>
        <v>44760</v>
      </c>
      <c r="B1888" s="6">
        <f>TITRES_STAT!D1891</f>
        <v>107.63339999999999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0.58654387514840989</v>
      </c>
      <c r="G1888" s="2">
        <f t="shared" si="267"/>
        <v>0.37112698835867614</v>
      </c>
      <c r="H1888" s="2">
        <f t="shared" si="265"/>
        <v>1.5804398320435371</v>
      </c>
      <c r="I1888" s="2">
        <f t="shared" si="266"/>
        <v>61.246916607698374</v>
      </c>
    </row>
    <row r="1889" spans="1:9" ht="13.5" x14ac:dyDescent="0.25">
      <c r="A1889" s="3">
        <f>TITRES_STAT!B1892</f>
        <v>44761</v>
      </c>
      <c r="B1889" s="6">
        <f>TITRES_STAT!D1892</f>
        <v>107.63339999999999</v>
      </c>
      <c r="C1889" s="2">
        <f t="shared" si="261"/>
        <v>0</v>
      </c>
      <c r="D1889" s="2">
        <f t="shared" si="262"/>
        <v>0</v>
      </c>
      <c r="E1889" s="2">
        <f t="shared" si="263"/>
        <v>0</v>
      </c>
      <c r="F1889" s="2">
        <f t="shared" si="267"/>
        <v>0.54464788406638065</v>
      </c>
      <c r="G1889" s="2">
        <f t="shared" si="267"/>
        <v>0.34461791776162787</v>
      </c>
      <c r="H1889" s="2">
        <f t="shared" si="265"/>
        <v>1.5804398320435371</v>
      </c>
      <c r="I1889" s="2">
        <f t="shared" si="266"/>
        <v>61.246916607698374</v>
      </c>
    </row>
    <row r="1890" spans="1:9" ht="13.5" x14ac:dyDescent="0.25">
      <c r="A1890" s="3">
        <f>TITRES_STAT!B1893</f>
        <v>44762</v>
      </c>
      <c r="B1890" s="6">
        <f>TITRES_STAT!D1893</f>
        <v>105.869</v>
      </c>
      <c r="C1890" s="2">
        <f t="shared" si="261"/>
        <v>-1.7643999999999949</v>
      </c>
      <c r="D1890" s="2">
        <f t="shared" si="262"/>
        <v>0</v>
      </c>
      <c r="E1890" s="2">
        <f t="shared" si="263"/>
        <v>1.7643999999999949</v>
      </c>
      <c r="F1890" s="2">
        <f t="shared" si="267"/>
        <v>0.50574446377592486</v>
      </c>
      <c r="G1890" s="2">
        <f t="shared" si="267"/>
        <v>0.44603092363579694</v>
      </c>
      <c r="H1890" s="2">
        <f t="shared" si="265"/>
        <v>1.1338775788310287</v>
      </c>
      <c r="I1890" s="2">
        <f t="shared" si="266"/>
        <v>53.136955469216012</v>
      </c>
    </row>
    <row r="1891" spans="1:9" ht="13.5" x14ac:dyDescent="0.25">
      <c r="A1891" s="3">
        <f>TITRES_STAT!B1894</f>
        <v>44763</v>
      </c>
      <c r="B1891" s="6">
        <f>TITRES_STAT!D1894</f>
        <v>105.869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0.46961985922050165</v>
      </c>
      <c r="G1891" s="2">
        <f t="shared" si="267"/>
        <v>0.41417157194752574</v>
      </c>
      <c r="H1891" s="2">
        <f t="shared" si="265"/>
        <v>1.1338775788310287</v>
      </c>
      <c r="I1891" s="2">
        <f t="shared" si="266"/>
        <v>53.136955469216012</v>
      </c>
    </row>
    <row r="1892" spans="1:9" ht="13.5" x14ac:dyDescent="0.25">
      <c r="A1892" s="3">
        <f>TITRES_STAT!B1895</f>
        <v>44764</v>
      </c>
      <c r="B1892" s="6">
        <f>TITRES_STAT!D1895</f>
        <v>105.869</v>
      </c>
      <c r="C1892" s="2">
        <f t="shared" si="261"/>
        <v>0</v>
      </c>
      <c r="D1892" s="2">
        <f t="shared" si="262"/>
        <v>0</v>
      </c>
      <c r="E1892" s="2">
        <f t="shared" si="263"/>
        <v>0</v>
      </c>
      <c r="F1892" s="2">
        <f t="shared" si="267"/>
        <v>0.43607558356189441</v>
      </c>
      <c r="G1892" s="2">
        <f t="shared" si="267"/>
        <v>0.3845878882369882</v>
      </c>
      <c r="H1892" s="2">
        <f t="shared" si="265"/>
        <v>1.1338775788310287</v>
      </c>
      <c r="I1892" s="2">
        <f t="shared" si="266"/>
        <v>53.136955469216012</v>
      </c>
    </row>
    <row r="1893" spans="1:9" ht="13.5" x14ac:dyDescent="0.25">
      <c r="A1893" s="3">
        <f>TITRES_STAT!B1896</f>
        <v>44768</v>
      </c>
      <c r="B1893" s="6">
        <f>TITRES_STAT!D1896</f>
        <v>105.869</v>
      </c>
      <c r="C1893" s="2">
        <f t="shared" si="261"/>
        <v>0</v>
      </c>
      <c r="D1893" s="2">
        <f t="shared" si="262"/>
        <v>0</v>
      </c>
      <c r="E1893" s="2">
        <f t="shared" si="263"/>
        <v>0</v>
      </c>
      <c r="F1893" s="2">
        <f t="shared" si="267"/>
        <v>0.40492732759318767</v>
      </c>
      <c r="G1893" s="2">
        <f t="shared" si="267"/>
        <v>0.357117324791489</v>
      </c>
      <c r="H1893" s="2">
        <f t="shared" si="265"/>
        <v>1.1338775788310287</v>
      </c>
      <c r="I1893" s="2">
        <f t="shared" si="266"/>
        <v>53.136955469216012</v>
      </c>
    </row>
    <row r="1894" spans="1:9" ht="13.5" x14ac:dyDescent="0.25">
      <c r="A1894" s="3">
        <f>TITRES_STAT!B1897</f>
        <v>44769</v>
      </c>
      <c r="B1894" s="6">
        <f>TITRES_STAT!D1897</f>
        <v>105.869</v>
      </c>
      <c r="C1894" s="2">
        <f t="shared" si="261"/>
        <v>0</v>
      </c>
      <c r="D1894" s="2">
        <f t="shared" si="262"/>
        <v>0</v>
      </c>
      <c r="E1894" s="2">
        <f t="shared" si="263"/>
        <v>0</v>
      </c>
      <c r="F1894" s="2">
        <f t="shared" si="267"/>
        <v>0.37600394705081713</v>
      </c>
      <c r="G1894" s="2">
        <f t="shared" si="267"/>
        <v>0.33160894444923977</v>
      </c>
      <c r="H1894" s="2">
        <f t="shared" si="265"/>
        <v>1.1338775788310289</v>
      </c>
      <c r="I1894" s="2">
        <f t="shared" si="266"/>
        <v>53.136955469216026</v>
      </c>
    </row>
    <row r="1895" spans="1:9" ht="13.5" x14ac:dyDescent="0.25">
      <c r="A1895" s="3">
        <f>TITRES_STAT!B1898</f>
        <v>44770</v>
      </c>
      <c r="B1895" s="6">
        <f>TITRES_STAT!D1898</f>
        <v>105.869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0.34914652226147302</v>
      </c>
      <c r="G1895" s="2">
        <f t="shared" si="267"/>
        <v>0.30792259127429406</v>
      </c>
      <c r="H1895" s="2">
        <f t="shared" si="265"/>
        <v>1.1338775788310289</v>
      </c>
      <c r="I1895" s="2">
        <f t="shared" si="266"/>
        <v>53.136955469216026</v>
      </c>
    </row>
    <row r="1896" spans="1:9" ht="13.5" x14ac:dyDescent="0.25">
      <c r="A1896" s="3">
        <f>TITRES_STAT!B1899</f>
        <v>44771</v>
      </c>
      <c r="B1896" s="6">
        <f>TITRES_STAT!D1899</f>
        <v>105.869</v>
      </c>
      <c r="C1896" s="2">
        <f t="shared" si="261"/>
        <v>0</v>
      </c>
      <c r="D1896" s="2">
        <f t="shared" si="262"/>
        <v>0</v>
      </c>
      <c r="E1896" s="2">
        <f t="shared" si="263"/>
        <v>0</v>
      </c>
      <c r="F1896" s="2">
        <f t="shared" si="267"/>
        <v>0.32420748495708207</v>
      </c>
      <c r="G1896" s="2">
        <f t="shared" si="267"/>
        <v>0.28592812046898736</v>
      </c>
      <c r="H1896" s="2">
        <f t="shared" si="265"/>
        <v>1.1338775788310287</v>
      </c>
      <c r="I1896" s="2">
        <f t="shared" si="266"/>
        <v>53.136955469216012</v>
      </c>
    </row>
    <row r="1897" spans="1:9" ht="13.5" x14ac:dyDescent="0.25">
      <c r="A1897" s="3">
        <f>TITRES_STAT!B1900</f>
        <v>44774</v>
      </c>
      <c r="B1897" s="6">
        <f>TITRES_STAT!D1900</f>
        <v>109.3891</v>
      </c>
      <c r="C1897" s="2">
        <f t="shared" si="261"/>
        <v>3.5200999999999993</v>
      </c>
      <c r="D1897" s="2">
        <f t="shared" si="262"/>
        <v>3.5200999999999993</v>
      </c>
      <c r="E1897" s="2">
        <f t="shared" si="263"/>
        <v>0</v>
      </c>
      <c r="F1897" s="2">
        <f t="shared" si="267"/>
        <v>0.55248552174586185</v>
      </c>
      <c r="G1897" s="2">
        <f t="shared" si="267"/>
        <v>0.26550468329263111</v>
      </c>
      <c r="H1897" s="2">
        <f t="shared" si="265"/>
        <v>2.0808880464715918</v>
      </c>
      <c r="I1897" s="2">
        <f t="shared" si="266"/>
        <v>67.541826093120875</v>
      </c>
    </row>
    <row r="1898" spans="1:9" ht="13.5" x14ac:dyDescent="0.25">
      <c r="A1898" s="3">
        <f>TITRES_STAT!B1901</f>
        <v>44775</v>
      </c>
      <c r="B1898" s="6">
        <f>TITRES_STAT!D1901</f>
        <v>109.3891</v>
      </c>
      <c r="C1898" s="2">
        <f t="shared" si="261"/>
        <v>0</v>
      </c>
      <c r="D1898" s="2">
        <f t="shared" si="262"/>
        <v>0</v>
      </c>
      <c r="E1898" s="2">
        <f t="shared" si="263"/>
        <v>0</v>
      </c>
      <c r="F1898" s="2">
        <f t="shared" si="267"/>
        <v>0.51302227019258606</v>
      </c>
      <c r="G1898" s="2">
        <f t="shared" si="267"/>
        <v>0.24654006305744319</v>
      </c>
      <c r="H1898" s="2">
        <f t="shared" si="265"/>
        <v>2.0808880464715918</v>
      </c>
      <c r="I1898" s="2">
        <f t="shared" si="266"/>
        <v>67.541826093120875</v>
      </c>
    </row>
    <row r="1899" spans="1:9" ht="13.5" x14ac:dyDescent="0.25">
      <c r="A1899" s="3">
        <f>TITRES_STAT!B1902</f>
        <v>44776</v>
      </c>
      <c r="B1899" s="6">
        <f>TITRES_STAT!D1902</f>
        <v>109.3891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0.47637782232168707</v>
      </c>
      <c r="G1899" s="2">
        <f t="shared" si="267"/>
        <v>0.22893005855334009</v>
      </c>
      <c r="H1899" s="2">
        <f t="shared" si="265"/>
        <v>2.0808880464715922</v>
      </c>
      <c r="I1899" s="2">
        <f t="shared" si="266"/>
        <v>67.541826093120889</v>
      </c>
    </row>
    <row r="1900" spans="1:9" ht="13.5" x14ac:dyDescent="0.25">
      <c r="A1900" s="3">
        <f>TITRES_STAT!B1903</f>
        <v>44777</v>
      </c>
      <c r="B1900" s="6">
        <f>TITRES_STAT!D1903</f>
        <v>109.3891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0.4423508350129951</v>
      </c>
      <c r="G1900" s="2">
        <f t="shared" si="267"/>
        <v>0.2125779115138158</v>
      </c>
      <c r="H1900" s="2">
        <f t="shared" si="265"/>
        <v>2.0808880464715918</v>
      </c>
      <c r="I1900" s="2">
        <f t="shared" si="266"/>
        <v>67.541826093120875</v>
      </c>
    </row>
    <row r="1901" spans="1:9" ht="13.5" x14ac:dyDescent="0.25">
      <c r="A1901" s="3">
        <f>TITRES_STAT!B1904</f>
        <v>44778</v>
      </c>
      <c r="B1901" s="6">
        <f>TITRES_STAT!D1904</f>
        <v>109.3891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0.41075434679778117</v>
      </c>
      <c r="G1901" s="2">
        <f t="shared" si="268"/>
        <v>0.19739377497711466</v>
      </c>
      <c r="H1901" s="2">
        <f t="shared" si="265"/>
        <v>2.0808880464715922</v>
      </c>
      <c r="I1901" s="2">
        <f t="shared" si="266"/>
        <v>67.541826093120889</v>
      </c>
    </row>
    <row r="1902" spans="1:9" ht="13.5" x14ac:dyDescent="0.25">
      <c r="A1902" s="3">
        <f>TITRES_STAT!B1905</f>
        <v>44781</v>
      </c>
      <c r="B1902" s="6">
        <f>TITRES_STAT!D1905</f>
        <v>109.3891</v>
      </c>
      <c r="C1902" s="2">
        <f t="shared" si="261"/>
        <v>0</v>
      </c>
      <c r="D1902" s="2">
        <f t="shared" si="262"/>
        <v>0</v>
      </c>
      <c r="E1902" s="2">
        <f t="shared" si="263"/>
        <v>0</v>
      </c>
      <c r="F1902" s="2">
        <f t="shared" si="268"/>
        <v>0.38141475059793967</v>
      </c>
      <c r="G1902" s="2">
        <f t="shared" si="268"/>
        <v>0.18329421962160647</v>
      </c>
      <c r="H1902" s="2">
        <f t="shared" si="265"/>
        <v>2.0808880464715922</v>
      </c>
      <c r="I1902" s="2">
        <f t="shared" si="266"/>
        <v>67.541826093120889</v>
      </c>
    </row>
    <row r="1903" spans="1:9" ht="13.5" x14ac:dyDescent="0.25">
      <c r="A1903" s="3">
        <f>TITRES_STAT!B1906</f>
        <v>44782</v>
      </c>
      <c r="B1903" s="6">
        <f>TITRES_STAT!D1906</f>
        <v>109.3891</v>
      </c>
      <c r="C1903" s="2">
        <f t="shared" si="261"/>
        <v>0</v>
      </c>
      <c r="D1903" s="2">
        <f t="shared" si="262"/>
        <v>0</v>
      </c>
      <c r="E1903" s="2">
        <f t="shared" si="263"/>
        <v>0</v>
      </c>
      <c r="F1903" s="2">
        <f t="shared" si="268"/>
        <v>0.35417083984094394</v>
      </c>
      <c r="G1903" s="2">
        <f t="shared" si="268"/>
        <v>0.1702017753629203</v>
      </c>
      <c r="H1903" s="2">
        <f t="shared" si="265"/>
        <v>2.0808880464715918</v>
      </c>
      <c r="I1903" s="2">
        <f t="shared" si="266"/>
        <v>67.541826093120875</v>
      </c>
    </row>
    <row r="1904" spans="1:9" ht="13.5" x14ac:dyDescent="0.25">
      <c r="A1904" s="3">
        <f>TITRES_STAT!B1907</f>
        <v>44783</v>
      </c>
      <c r="B1904" s="6">
        <f>TITRES_STAT!D1907</f>
        <v>109.3891</v>
      </c>
      <c r="C1904" s="2">
        <f t="shared" si="261"/>
        <v>0</v>
      </c>
      <c r="D1904" s="2">
        <f t="shared" si="262"/>
        <v>0</v>
      </c>
      <c r="E1904" s="2">
        <f t="shared" si="263"/>
        <v>0</v>
      </c>
      <c r="F1904" s="2">
        <f t="shared" si="268"/>
        <v>0.32887292270944796</v>
      </c>
      <c r="G1904" s="2">
        <f t="shared" si="268"/>
        <v>0.15804450569414027</v>
      </c>
      <c r="H1904" s="2">
        <f t="shared" si="265"/>
        <v>2.0808880464715922</v>
      </c>
      <c r="I1904" s="2">
        <f t="shared" si="266"/>
        <v>67.541826093120889</v>
      </c>
    </row>
    <row r="1905" spans="1:9" ht="13.5" x14ac:dyDescent="0.25">
      <c r="A1905" s="3">
        <f>TITRES_STAT!B1908</f>
        <v>44784</v>
      </c>
      <c r="B1905" s="6">
        <f>TITRES_STAT!D1908</f>
        <v>104.9867</v>
      </c>
      <c r="C1905" s="2">
        <f t="shared" si="261"/>
        <v>-4.4024000000000001</v>
      </c>
      <c r="D1905" s="2">
        <f t="shared" si="262"/>
        <v>0</v>
      </c>
      <c r="E1905" s="2">
        <f t="shared" si="263"/>
        <v>4.4024000000000001</v>
      </c>
      <c r="F1905" s="2">
        <f t="shared" si="268"/>
        <v>0.30538199965877311</v>
      </c>
      <c r="G1905" s="2">
        <f t="shared" si="268"/>
        <v>0.46121275528741595</v>
      </c>
      <c r="H1905" s="2">
        <f t="shared" si="265"/>
        <v>0.66212826110688738</v>
      </c>
      <c r="I1905" s="2">
        <f t="shared" si="266"/>
        <v>39.836171287163225</v>
      </c>
    </row>
    <row r="1906" spans="1:9" ht="13.5" x14ac:dyDescent="0.25">
      <c r="A1906" s="3">
        <f>TITRES_STAT!B1909</f>
        <v>44785</v>
      </c>
      <c r="B1906" s="6">
        <f>TITRES_STAT!D1909</f>
        <v>109.3891</v>
      </c>
      <c r="C1906" s="2">
        <f t="shared" si="261"/>
        <v>4.4024000000000001</v>
      </c>
      <c r="D1906" s="2">
        <f t="shared" si="262"/>
        <v>4.4024000000000001</v>
      </c>
      <c r="E1906" s="2">
        <f t="shared" si="263"/>
        <v>0</v>
      </c>
      <c r="F1906" s="2">
        <f t="shared" si="268"/>
        <v>0.59802614254028941</v>
      </c>
      <c r="G1906" s="2">
        <f t="shared" si="268"/>
        <v>0.42826898705260052</v>
      </c>
      <c r="H1906" s="2">
        <f t="shared" si="265"/>
        <v>1.3963797534254776</v>
      </c>
      <c r="I1906" s="2">
        <f t="shared" si="266"/>
        <v>58.270386879601972</v>
      </c>
    </row>
    <row r="1907" spans="1:9" ht="13.5" x14ac:dyDescent="0.25">
      <c r="A1907" s="3">
        <f>TITRES_STAT!B1910</f>
        <v>44788</v>
      </c>
      <c r="B1907" s="6">
        <f>TITRES_STAT!D1910</f>
        <v>109.3891</v>
      </c>
      <c r="C1907" s="2">
        <f t="shared" si="261"/>
        <v>0</v>
      </c>
      <c r="D1907" s="2">
        <f t="shared" si="262"/>
        <v>0</v>
      </c>
      <c r="E1907" s="2">
        <f t="shared" si="263"/>
        <v>0</v>
      </c>
      <c r="F1907" s="2">
        <f t="shared" si="268"/>
        <v>0.5553099895016973</v>
      </c>
      <c r="G1907" s="2">
        <f t="shared" si="268"/>
        <v>0.39767834512027189</v>
      </c>
      <c r="H1907" s="2">
        <f t="shared" si="265"/>
        <v>1.3963797534254778</v>
      </c>
      <c r="I1907" s="2">
        <f t="shared" si="266"/>
        <v>58.270386879601979</v>
      </c>
    </row>
    <row r="1908" spans="1:9" ht="13.5" x14ac:dyDescent="0.25">
      <c r="A1908" s="3">
        <f>TITRES_STAT!B1911</f>
        <v>44789</v>
      </c>
      <c r="B1908" s="6">
        <f>TITRES_STAT!D1911</f>
        <v>109.3891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0.51564499025157606</v>
      </c>
      <c r="G1908" s="2">
        <f t="shared" si="268"/>
        <v>0.36927274904025248</v>
      </c>
      <c r="H1908" s="2">
        <f t="shared" si="265"/>
        <v>1.3963797534254776</v>
      </c>
      <c r="I1908" s="2">
        <f t="shared" si="266"/>
        <v>58.270386879601972</v>
      </c>
    </row>
    <row r="1909" spans="1:9" ht="13.5" x14ac:dyDescent="0.25">
      <c r="A1909" s="3">
        <f>TITRES_STAT!B1912</f>
        <v>44790</v>
      </c>
      <c r="B1909" s="6">
        <f>TITRES_STAT!D1912</f>
        <v>109.3891</v>
      </c>
      <c r="C1909" s="2">
        <f t="shared" si="261"/>
        <v>0</v>
      </c>
      <c r="D1909" s="2">
        <f t="shared" si="262"/>
        <v>0</v>
      </c>
      <c r="E1909" s="2">
        <f t="shared" si="263"/>
        <v>0</v>
      </c>
      <c r="F1909" s="2">
        <f t="shared" si="268"/>
        <v>0.47881320523360632</v>
      </c>
      <c r="G1909" s="2">
        <f t="shared" si="268"/>
        <v>0.34289612410880588</v>
      </c>
      <c r="H1909" s="2">
        <f t="shared" si="265"/>
        <v>1.3963797534254776</v>
      </c>
      <c r="I1909" s="2">
        <f t="shared" si="266"/>
        <v>58.270386879601972</v>
      </c>
    </row>
    <row r="1910" spans="1:9" ht="13.5" x14ac:dyDescent="0.25">
      <c r="A1910" s="3">
        <f>TITRES_STAT!B1913</f>
        <v>44791</v>
      </c>
      <c r="B1910" s="6">
        <f>TITRES_STAT!D1913</f>
        <v>109.3891</v>
      </c>
      <c r="C1910" s="2">
        <f t="shared" si="261"/>
        <v>0</v>
      </c>
      <c r="D1910" s="2">
        <f t="shared" si="262"/>
        <v>0</v>
      </c>
      <c r="E1910" s="2">
        <f t="shared" si="263"/>
        <v>0</v>
      </c>
      <c r="F1910" s="2">
        <f t="shared" si="268"/>
        <v>0.44461226200263443</v>
      </c>
      <c r="G1910" s="2">
        <f t="shared" si="268"/>
        <v>0.31840354381531977</v>
      </c>
      <c r="H1910" s="2">
        <f t="shared" si="265"/>
        <v>1.3963797534254774</v>
      </c>
      <c r="I1910" s="2">
        <f t="shared" si="266"/>
        <v>58.270386879601965</v>
      </c>
    </row>
    <row r="1911" spans="1:9" ht="13.5" x14ac:dyDescent="0.25">
      <c r="A1911" s="3">
        <f>TITRES_STAT!B1914</f>
        <v>44792</v>
      </c>
      <c r="B1911" s="6">
        <f>TITRES_STAT!D1914</f>
        <v>109.3891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0.41285424328816056</v>
      </c>
      <c r="G1911" s="2">
        <f t="shared" si="268"/>
        <v>0.29566043354279692</v>
      </c>
      <c r="H1911" s="2">
        <f t="shared" si="265"/>
        <v>1.3963797534254776</v>
      </c>
      <c r="I1911" s="2">
        <f t="shared" si="266"/>
        <v>58.270386879601972</v>
      </c>
    </row>
    <row r="1912" spans="1:9" ht="13.5" x14ac:dyDescent="0.25">
      <c r="A1912" s="3">
        <f>TITRES_STAT!B1915</f>
        <v>44795</v>
      </c>
      <c r="B1912" s="6">
        <f>TITRES_STAT!D1915</f>
        <v>109.3891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0.38336465448186335</v>
      </c>
      <c r="G1912" s="2">
        <f t="shared" si="268"/>
        <v>0.27454183114688285</v>
      </c>
      <c r="H1912" s="2">
        <f t="shared" si="265"/>
        <v>1.3963797534254776</v>
      </c>
      <c r="I1912" s="2">
        <f t="shared" si="266"/>
        <v>58.270386879601972</v>
      </c>
    </row>
    <row r="1913" spans="1:9" ht="13.5" x14ac:dyDescent="0.25">
      <c r="A1913" s="3">
        <f>TITRES_STAT!B1916</f>
        <v>44796</v>
      </c>
      <c r="B1913" s="6">
        <f>TITRES_STAT!D1916</f>
        <v>109.3891</v>
      </c>
      <c r="C1913" s="2">
        <f t="shared" si="261"/>
        <v>0</v>
      </c>
      <c r="D1913" s="2">
        <f t="shared" si="262"/>
        <v>0</v>
      </c>
      <c r="E1913" s="2">
        <f t="shared" si="263"/>
        <v>0</v>
      </c>
      <c r="F1913" s="2">
        <f t="shared" si="268"/>
        <v>0.35598146487601595</v>
      </c>
      <c r="G1913" s="2">
        <f t="shared" si="268"/>
        <v>0.25493170035067692</v>
      </c>
      <c r="H1913" s="2">
        <f t="shared" si="265"/>
        <v>1.3963797534254776</v>
      </c>
      <c r="I1913" s="2">
        <f t="shared" si="266"/>
        <v>58.270386879601972</v>
      </c>
    </row>
    <row r="1914" spans="1:9" ht="13.5" x14ac:dyDescent="0.25">
      <c r="A1914" s="3">
        <f>TITRES_STAT!B1917</f>
        <v>44797</v>
      </c>
      <c r="B1914" s="6">
        <f>TITRES_STAT!D1917</f>
        <v>109.3891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0.33055421738487195</v>
      </c>
      <c r="G1914" s="2">
        <f t="shared" si="268"/>
        <v>0.23672229318277144</v>
      </c>
      <c r="H1914" s="2">
        <f t="shared" si="265"/>
        <v>1.3963797534254774</v>
      </c>
      <c r="I1914" s="2">
        <f t="shared" si="266"/>
        <v>58.270386879601965</v>
      </c>
    </row>
    <row r="1915" spans="1:9" ht="13.5" x14ac:dyDescent="0.25">
      <c r="A1915" s="3">
        <f>TITRES_STAT!B1918</f>
        <v>44798</v>
      </c>
      <c r="B1915" s="6">
        <f>TITRES_STAT!D1918</f>
        <v>109.3891</v>
      </c>
      <c r="C1915" s="2">
        <f t="shared" si="261"/>
        <v>0</v>
      </c>
      <c r="D1915" s="2">
        <f t="shared" si="262"/>
        <v>0</v>
      </c>
      <c r="E1915" s="2">
        <f t="shared" si="263"/>
        <v>0</v>
      </c>
      <c r="F1915" s="2">
        <f t="shared" si="268"/>
        <v>0.30694320185738111</v>
      </c>
      <c r="G1915" s="2">
        <f t="shared" si="268"/>
        <v>0.21981355795543062</v>
      </c>
      <c r="H1915" s="2">
        <f t="shared" si="265"/>
        <v>1.3963797534254776</v>
      </c>
      <c r="I1915" s="2">
        <f t="shared" si="266"/>
        <v>58.270386879601972</v>
      </c>
    </row>
    <row r="1916" spans="1:9" ht="13.5" x14ac:dyDescent="0.25">
      <c r="A1916" s="3">
        <f>TITRES_STAT!B1919</f>
        <v>44799</v>
      </c>
      <c r="B1916" s="6">
        <f>TITRES_STAT!D1919</f>
        <v>107.63339999999999</v>
      </c>
      <c r="C1916" s="2">
        <f t="shared" si="261"/>
        <v>-1.7557000000000045</v>
      </c>
      <c r="D1916" s="2">
        <f t="shared" si="262"/>
        <v>0</v>
      </c>
      <c r="E1916" s="2">
        <f t="shared" si="263"/>
        <v>1.7557000000000045</v>
      </c>
      <c r="F1916" s="2">
        <f t="shared" si="268"/>
        <v>0.28501868743899672</v>
      </c>
      <c r="G1916" s="2">
        <f t="shared" si="268"/>
        <v>0.3295197323871859</v>
      </c>
      <c r="H1916" s="2">
        <f t="shared" si="265"/>
        <v>0.86495180538717964</v>
      </c>
      <c r="I1916" s="2">
        <f t="shared" si="266"/>
        <v>46.379311405723342</v>
      </c>
    </row>
    <row r="1917" spans="1:9" ht="13.5" x14ac:dyDescent="0.25">
      <c r="A1917" s="3">
        <f>TITRES_STAT!B1920</f>
        <v>44802</v>
      </c>
      <c r="B1917" s="6">
        <f>TITRES_STAT!D1920</f>
        <v>107.63339999999999</v>
      </c>
      <c r="C1917" s="2">
        <f t="shared" si="261"/>
        <v>0</v>
      </c>
      <c r="D1917" s="2">
        <f t="shared" si="262"/>
        <v>0</v>
      </c>
      <c r="E1917" s="2">
        <f t="shared" si="263"/>
        <v>0</v>
      </c>
      <c r="F1917" s="2">
        <f t="shared" ref="F1917:G1932" si="269">((F1916*13)+D1917)/14</f>
        <v>0.26466020976478266</v>
      </c>
      <c r="G1917" s="2">
        <f t="shared" si="269"/>
        <v>0.30598260864524407</v>
      </c>
      <c r="H1917" s="2">
        <f t="shared" si="265"/>
        <v>0.86495180538717953</v>
      </c>
      <c r="I1917" s="2">
        <f t="shared" si="266"/>
        <v>46.379311405723342</v>
      </c>
    </row>
    <row r="1918" spans="1:9" ht="13.5" x14ac:dyDescent="0.25">
      <c r="A1918" s="3">
        <f>TITRES_STAT!B1921</f>
        <v>44803</v>
      </c>
      <c r="B1918" s="6">
        <f>TITRES_STAT!D1921</f>
        <v>104.9867</v>
      </c>
      <c r="C1918" s="2">
        <f t="shared" si="261"/>
        <v>-2.6466999999999956</v>
      </c>
      <c r="D1918" s="2">
        <f t="shared" si="262"/>
        <v>0</v>
      </c>
      <c r="E1918" s="2">
        <f t="shared" si="263"/>
        <v>2.6466999999999956</v>
      </c>
      <c r="F1918" s="2">
        <f t="shared" si="269"/>
        <v>0.24575590906729819</v>
      </c>
      <c r="G1918" s="2">
        <f t="shared" si="269"/>
        <v>0.47317670802772632</v>
      </c>
      <c r="H1918" s="2">
        <f t="shared" si="265"/>
        <v>0.51937448504523143</v>
      </c>
      <c r="I1918" s="2">
        <f t="shared" si="266"/>
        <v>34.183441288325298</v>
      </c>
    </row>
    <row r="1919" spans="1:9" ht="13.5" x14ac:dyDescent="0.25">
      <c r="A1919" s="3">
        <f>TITRES_STAT!B1922</f>
        <v>44804</v>
      </c>
      <c r="B1919" s="6">
        <f>TITRES_STAT!D1922</f>
        <v>106.7512</v>
      </c>
      <c r="C1919" s="2">
        <f t="shared" si="261"/>
        <v>1.7644999999999982</v>
      </c>
      <c r="D1919" s="2">
        <f t="shared" si="262"/>
        <v>1.7644999999999982</v>
      </c>
      <c r="E1919" s="2">
        <f t="shared" si="263"/>
        <v>0</v>
      </c>
      <c r="F1919" s="2">
        <f t="shared" si="269"/>
        <v>0.35423762984820534</v>
      </c>
      <c r="G1919" s="2">
        <f t="shared" si="269"/>
        <v>0.43937837174003158</v>
      </c>
      <c r="H1919" s="2">
        <f t="shared" si="265"/>
        <v>0.80622454957295497</v>
      </c>
      <c r="I1919" s="2">
        <f t="shared" si="266"/>
        <v>44.635898109322582</v>
      </c>
    </row>
    <row r="1920" spans="1:9" ht="13.5" x14ac:dyDescent="0.25">
      <c r="A1920" s="3">
        <f>TITRES_STAT!B1923</f>
        <v>44805</v>
      </c>
      <c r="B1920" s="6">
        <f>TITRES_STAT!D1923</f>
        <v>107.1923</v>
      </c>
      <c r="C1920" s="2">
        <f t="shared" si="261"/>
        <v>0.44110000000000582</v>
      </c>
      <c r="D1920" s="2">
        <f t="shared" si="262"/>
        <v>0.44110000000000582</v>
      </c>
      <c r="E1920" s="2">
        <f t="shared" si="263"/>
        <v>0</v>
      </c>
      <c r="F1920" s="2">
        <f t="shared" si="269"/>
        <v>0.36044208485904822</v>
      </c>
      <c r="G1920" s="2">
        <f t="shared" si="269"/>
        <v>0.40799420233002931</v>
      </c>
      <c r="H1920" s="2">
        <f t="shared" si="265"/>
        <v>0.8834490362867562</v>
      </c>
      <c r="I1920" s="2">
        <f t="shared" si="266"/>
        <v>46.905916712696786</v>
      </c>
    </row>
    <row r="1921" spans="1:9" ht="13.5" x14ac:dyDescent="0.25">
      <c r="A1921" s="3">
        <f>TITRES_STAT!B1924</f>
        <v>44806</v>
      </c>
      <c r="B1921" s="6">
        <f>TITRES_STAT!D1924</f>
        <v>107.1923</v>
      </c>
      <c r="C1921" s="2">
        <f t="shared" si="261"/>
        <v>0</v>
      </c>
      <c r="D1921" s="2">
        <f t="shared" si="262"/>
        <v>0</v>
      </c>
      <c r="E1921" s="2">
        <f t="shared" si="263"/>
        <v>0</v>
      </c>
      <c r="F1921" s="2">
        <f t="shared" si="269"/>
        <v>0.33469622165483048</v>
      </c>
      <c r="G1921" s="2">
        <f t="shared" si="269"/>
        <v>0.37885175930645582</v>
      </c>
      <c r="H1921" s="2">
        <f t="shared" si="265"/>
        <v>0.88344903628675608</v>
      </c>
      <c r="I1921" s="2">
        <f t="shared" si="266"/>
        <v>46.905916712696786</v>
      </c>
    </row>
    <row r="1922" spans="1:9" ht="13.5" x14ac:dyDescent="0.25">
      <c r="A1922" s="3">
        <f>TITRES_STAT!B1925</f>
        <v>44809</v>
      </c>
      <c r="B1922" s="6">
        <f>TITRES_STAT!D1925</f>
        <v>107.1923</v>
      </c>
      <c r="C1922" s="2">
        <f t="shared" si="261"/>
        <v>0</v>
      </c>
      <c r="D1922" s="2">
        <f t="shared" si="262"/>
        <v>0</v>
      </c>
      <c r="E1922" s="2">
        <f t="shared" si="263"/>
        <v>0</v>
      </c>
      <c r="F1922" s="2">
        <f t="shared" si="269"/>
        <v>0.31078934867948543</v>
      </c>
      <c r="G1922" s="2">
        <f t="shared" si="269"/>
        <v>0.35179091935599471</v>
      </c>
      <c r="H1922" s="2">
        <f t="shared" si="265"/>
        <v>0.88344903628675597</v>
      </c>
      <c r="I1922" s="2">
        <f t="shared" si="266"/>
        <v>46.905916712696786</v>
      </c>
    </row>
    <row r="1923" spans="1:9" ht="13.5" x14ac:dyDescent="0.25">
      <c r="A1923" s="3">
        <f>TITRES_STAT!B1926</f>
        <v>44810</v>
      </c>
      <c r="B1923" s="6">
        <f>TITRES_STAT!D1926</f>
        <v>107.1923</v>
      </c>
      <c r="C1923" s="2">
        <f t="shared" ref="C1923:C1986" si="270">B1923-B1922</f>
        <v>0</v>
      </c>
      <c r="D1923" s="2">
        <f t="shared" ref="D1923:D1986" si="271">IF(C1923&gt;0,C1923,0)</f>
        <v>0</v>
      </c>
      <c r="E1923" s="2">
        <f t="shared" ref="E1923:E1986" si="272">IF(C1923&lt;0,-C1923,0)</f>
        <v>0</v>
      </c>
      <c r="F1923" s="2">
        <f t="shared" si="269"/>
        <v>0.28859010948809366</v>
      </c>
      <c r="G1923" s="2">
        <f t="shared" si="269"/>
        <v>0.32666299654485226</v>
      </c>
      <c r="H1923" s="2">
        <f t="shared" si="265"/>
        <v>0.88344903628675608</v>
      </c>
      <c r="I1923" s="2">
        <f t="shared" si="266"/>
        <v>46.905916712696786</v>
      </c>
    </row>
    <row r="1924" spans="1:9" ht="13.5" x14ac:dyDescent="0.25">
      <c r="A1924" s="3">
        <f>TITRES_STAT!B1927</f>
        <v>44811</v>
      </c>
      <c r="B1924" s="6">
        <f>TITRES_STAT!D1927</f>
        <v>107.1923</v>
      </c>
      <c r="C1924" s="2">
        <f t="shared" si="270"/>
        <v>0</v>
      </c>
      <c r="D1924" s="2">
        <f t="shared" si="271"/>
        <v>0</v>
      </c>
      <c r="E1924" s="2">
        <f t="shared" si="272"/>
        <v>0</v>
      </c>
      <c r="F1924" s="2">
        <f t="shared" si="269"/>
        <v>0.26797653023894413</v>
      </c>
      <c r="G1924" s="2">
        <f t="shared" si="269"/>
        <v>0.30332992536307707</v>
      </c>
      <c r="H1924" s="2">
        <f t="shared" si="265"/>
        <v>0.8834490362867562</v>
      </c>
      <c r="I1924" s="2">
        <f t="shared" si="266"/>
        <v>46.905916712696786</v>
      </c>
    </row>
    <row r="1925" spans="1:9" ht="13.5" x14ac:dyDescent="0.25">
      <c r="A1925" s="3">
        <f>TITRES_STAT!B1928</f>
        <v>44812</v>
      </c>
      <c r="B1925" s="6">
        <f>TITRES_STAT!D1928</f>
        <v>102.3753</v>
      </c>
      <c r="C1925" s="2">
        <f t="shared" si="270"/>
        <v>-4.8170000000000073</v>
      </c>
      <c r="D1925" s="2">
        <f t="shared" si="271"/>
        <v>0</v>
      </c>
      <c r="E1925" s="2">
        <f t="shared" si="272"/>
        <v>4.8170000000000073</v>
      </c>
      <c r="F1925" s="2">
        <f t="shared" si="269"/>
        <v>0.24883534950759098</v>
      </c>
      <c r="G1925" s="2">
        <f t="shared" si="269"/>
        <v>0.62573493069428643</v>
      </c>
      <c r="H1925" s="2">
        <f t="shared" si="265"/>
        <v>0.39766894463042812</v>
      </c>
      <c r="I1925" s="2">
        <f t="shared" si="266"/>
        <v>28.452298819272954</v>
      </c>
    </row>
    <row r="1926" spans="1:9" ht="13.5" x14ac:dyDescent="0.25">
      <c r="A1926" s="3">
        <f>TITRES_STAT!B1929</f>
        <v>44813</v>
      </c>
      <c r="B1926" s="6">
        <f>TITRES_STAT!D1929</f>
        <v>106.9806</v>
      </c>
      <c r="C1926" s="2">
        <f t="shared" si="270"/>
        <v>4.6052999999999997</v>
      </c>
      <c r="D1926" s="2">
        <f t="shared" si="271"/>
        <v>4.6052999999999997</v>
      </c>
      <c r="E1926" s="2">
        <f t="shared" si="272"/>
        <v>0</v>
      </c>
      <c r="F1926" s="2">
        <f t="shared" si="269"/>
        <v>0.56001139597133442</v>
      </c>
      <c r="G1926" s="2">
        <f t="shared" si="269"/>
        <v>0.58103957850183741</v>
      </c>
      <c r="H1926" s="2">
        <f t="shared" si="265"/>
        <v>0.96380938010329276</v>
      </c>
      <c r="I1926" s="2">
        <f t="shared" si="266"/>
        <v>49.078560774192766</v>
      </c>
    </row>
    <row r="1927" spans="1:9" ht="13.5" x14ac:dyDescent="0.25">
      <c r="A1927" s="3">
        <f>TITRES_STAT!B1930</f>
        <v>44816</v>
      </c>
      <c r="B1927" s="6">
        <f>TITRES_STAT!D1930</f>
        <v>105.869</v>
      </c>
      <c r="C1927" s="2">
        <f t="shared" si="270"/>
        <v>-1.1115999999999957</v>
      </c>
      <c r="D1927" s="2">
        <f t="shared" si="271"/>
        <v>0</v>
      </c>
      <c r="E1927" s="2">
        <f t="shared" si="272"/>
        <v>1.1115999999999957</v>
      </c>
      <c r="F1927" s="2">
        <f t="shared" si="269"/>
        <v>0.5200105819733819</v>
      </c>
      <c r="G1927" s="2">
        <f t="shared" si="269"/>
        <v>0.61893675146599159</v>
      </c>
      <c r="H1927" s="2">
        <f t="shared" si="265"/>
        <v>0.84016756274644111</v>
      </c>
      <c r="I1927" s="2">
        <f t="shared" si="266"/>
        <v>45.657122740088688</v>
      </c>
    </row>
    <row r="1928" spans="1:9" ht="13.5" x14ac:dyDescent="0.25">
      <c r="A1928" s="3">
        <f>TITRES_STAT!B1931</f>
        <v>44817</v>
      </c>
      <c r="B1928" s="6">
        <f>TITRES_STAT!D1931</f>
        <v>106.7512</v>
      </c>
      <c r="C1928" s="2">
        <f t="shared" si="270"/>
        <v>0.88219999999999743</v>
      </c>
      <c r="D1928" s="2">
        <f t="shared" si="271"/>
        <v>0.88219999999999743</v>
      </c>
      <c r="E1928" s="2">
        <f t="shared" si="272"/>
        <v>0</v>
      </c>
      <c r="F1928" s="2">
        <f t="shared" si="269"/>
        <v>0.54588125468956872</v>
      </c>
      <c r="G1928" s="2">
        <f t="shared" si="269"/>
        <v>0.57472698350413509</v>
      </c>
      <c r="H1928" s="2">
        <f t="shared" si="265"/>
        <v>0.94980968417614098</v>
      </c>
      <c r="I1928" s="2">
        <f t="shared" si="266"/>
        <v>48.712943211043026</v>
      </c>
    </row>
    <row r="1929" spans="1:9" ht="13.5" x14ac:dyDescent="0.25">
      <c r="A1929" s="3">
        <f>TITRES_STAT!B1932</f>
        <v>44818</v>
      </c>
      <c r="B1929" s="6">
        <f>TITRES_STAT!D1932</f>
        <v>106.7512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0.50688973649745672</v>
      </c>
      <c r="G1929" s="2">
        <f t="shared" si="269"/>
        <v>0.53367505611098254</v>
      </c>
      <c r="H1929" s="2">
        <f t="shared" si="265"/>
        <v>0.94980968417614109</v>
      </c>
      <c r="I1929" s="2">
        <f t="shared" si="266"/>
        <v>48.712943211043033</v>
      </c>
    </row>
    <row r="1930" spans="1:9" ht="13.5" x14ac:dyDescent="0.25">
      <c r="A1930" s="3">
        <f>TITRES_STAT!B1933</f>
        <v>44819</v>
      </c>
      <c r="B1930" s="6">
        <f>TITRES_STAT!D1933</f>
        <v>106.7512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0.47068332674763841</v>
      </c>
      <c r="G1930" s="2">
        <f t="shared" si="269"/>
        <v>0.49555540924591235</v>
      </c>
      <c r="H1930" s="2">
        <f t="shared" si="265"/>
        <v>0.9498096841761412</v>
      </c>
      <c r="I1930" s="2">
        <f t="shared" si="266"/>
        <v>48.712943211043033</v>
      </c>
    </row>
    <row r="1931" spans="1:9" ht="13.5" x14ac:dyDescent="0.25">
      <c r="A1931" s="3">
        <f>TITRES_STAT!B1934</f>
        <v>44820</v>
      </c>
      <c r="B1931" s="6">
        <f>TITRES_STAT!D1934</f>
        <v>106.7512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0.43706308912280711</v>
      </c>
      <c r="G1931" s="2">
        <f t="shared" si="269"/>
        <v>0.46015859429977579</v>
      </c>
      <c r="H1931" s="2">
        <f t="shared" si="265"/>
        <v>0.9498096841761412</v>
      </c>
      <c r="I1931" s="2">
        <f t="shared" si="266"/>
        <v>48.712943211043033</v>
      </c>
    </row>
    <row r="1932" spans="1:9" ht="13.5" x14ac:dyDescent="0.25">
      <c r="A1932" s="3">
        <f>TITRES_STAT!B1935</f>
        <v>44823</v>
      </c>
      <c r="B1932" s="6">
        <f>TITRES_STAT!D1935</f>
        <v>109.3891</v>
      </c>
      <c r="C1932" s="2">
        <f t="shared" si="270"/>
        <v>2.6379000000000019</v>
      </c>
      <c r="D1932" s="2">
        <f t="shared" si="271"/>
        <v>2.6379000000000019</v>
      </c>
      <c r="E1932" s="2">
        <f t="shared" si="272"/>
        <v>0</v>
      </c>
      <c r="F1932" s="2">
        <f t="shared" si="269"/>
        <v>0.59426572561403535</v>
      </c>
      <c r="G1932" s="2">
        <f t="shared" si="269"/>
        <v>0.42729012327836324</v>
      </c>
      <c r="H1932" s="2">
        <f t="shared" si="265"/>
        <v>1.3907780527538518</v>
      </c>
      <c r="I1932" s="2">
        <f t="shared" si="266"/>
        <v>58.172612516325572</v>
      </c>
    </row>
    <row r="1933" spans="1:9" ht="13.5" x14ac:dyDescent="0.25">
      <c r="A1933" s="3">
        <f>TITRES_STAT!B1936</f>
        <v>44824</v>
      </c>
      <c r="B1933" s="6">
        <f>TITRES_STAT!D1936</f>
        <v>109.3891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0.55181817378446141</v>
      </c>
      <c r="G1933" s="2">
        <f t="shared" si="273"/>
        <v>0.39676940018705154</v>
      </c>
      <c r="H1933" s="2">
        <f t="shared" si="265"/>
        <v>1.390778052753852</v>
      </c>
      <c r="I1933" s="2">
        <f t="shared" si="266"/>
        <v>58.172612516325572</v>
      </c>
    </row>
    <row r="1934" spans="1:9" ht="13.5" x14ac:dyDescent="0.25">
      <c r="A1934" s="3">
        <f>TITRES_STAT!B1937</f>
        <v>44825</v>
      </c>
      <c r="B1934" s="6">
        <f>TITRES_STAT!D1937</f>
        <v>109.38030000000001</v>
      </c>
      <c r="C1934" s="2">
        <f t="shared" si="270"/>
        <v>-8.7999999999937017E-3</v>
      </c>
      <c r="D1934" s="2">
        <f t="shared" si="271"/>
        <v>0</v>
      </c>
      <c r="E1934" s="2">
        <f t="shared" si="272"/>
        <v>8.7999999999937017E-3</v>
      </c>
      <c r="F1934" s="2">
        <f t="shared" si="273"/>
        <v>0.51240258994271415</v>
      </c>
      <c r="G1934" s="2">
        <f t="shared" si="273"/>
        <v>0.36905730017369026</v>
      </c>
      <c r="H1934" s="2">
        <f t="shared" si="265"/>
        <v>1.3884093058220526</v>
      </c>
      <c r="I1934" s="2">
        <f t="shared" si="266"/>
        <v>58.131129469208965</v>
      </c>
    </row>
    <row r="1935" spans="1:9" ht="13.5" x14ac:dyDescent="0.25">
      <c r="A1935" s="3">
        <f>TITRES_STAT!B1938</f>
        <v>44826</v>
      </c>
      <c r="B1935" s="6">
        <f>TITRES_STAT!D1938</f>
        <v>109.39790000000001</v>
      </c>
      <c r="C1935" s="2">
        <f t="shared" si="270"/>
        <v>1.7600000000001614E-2</v>
      </c>
      <c r="D1935" s="2">
        <f t="shared" si="271"/>
        <v>1.7600000000001614E-2</v>
      </c>
      <c r="E1935" s="2">
        <f t="shared" si="272"/>
        <v>0</v>
      </c>
      <c r="F1935" s="2">
        <f t="shared" si="273"/>
        <v>0.47705954780394899</v>
      </c>
      <c r="G1935" s="2">
        <f t="shared" si="273"/>
        <v>0.34269606444699807</v>
      </c>
      <c r="H1935" s="2">
        <f t="shared" si="265"/>
        <v>1.3920776959425274</v>
      </c>
      <c r="I1935" s="2">
        <f t="shared" si="266"/>
        <v>58.195337814644866</v>
      </c>
    </row>
    <row r="1936" spans="1:9" ht="13.5" x14ac:dyDescent="0.25">
      <c r="A1936" s="3">
        <f>TITRES_STAT!B1939</f>
        <v>44827</v>
      </c>
      <c r="B1936" s="6">
        <f>TITRES_STAT!D1939</f>
        <v>106.7512</v>
      </c>
      <c r="C1936" s="2">
        <f t="shared" si="270"/>
        <v>-2.6467000000000098</v>
      </c>
      <c r="D1936" s="2">
        <f t="shared" si="271"/>
        <v>0</v>
      </c>
      <c r="E1936" s="2">
        <f t="shared" si="272"/>
        <v>2.6467000000000098</v>
      </c>
      <c r="F1936" s="2">
        <f t="shared" si="273"/>
        <v>0.44298386581795263</v>
      </c>
      <c r="G1936" s="2">
        <f t="shared" si="273"/>
        <v>0.50726777412935609</v>
      </c>
      <c r="H1936" s="2">
        <f t="shared" si="265"/>
        <v>0.87327421218165002</v>
      </c>
      <c r="I1936" s="2">
        <f t="shared" si="266"/>
        <v>46.61753236674403</v>
      </c>
    </row>
    <row r="1937" spans="1:9" ht="13.5" x14ac:dyDescent="0.25">
      <c r="A1937" s="3">
        <f>TITRES_STAT!B1940</f>
        <v>44830</v>
      </c>
      <c r="B1937" s="6">
        <f>TITRES_STAT!D1940</f>
        <v>106.7512</v>
      </c>
      <c r="C1937" s="2">
        <f t="shared" si="270"/>
        <v>0</v>
      </c>
      <c r="D1937" s="2">
        <f t="shared" si="271"/>
        <v>0</v>
      </c>
      <c r="E1937" s="2">
        <f t="shared" si="272"/>
        <v>0</v>
      </c>
      <c r="F1937" s="2">
        <f t="shared" si="273"/>
        <v>0.41134216111667027</v>
      </c>
      <c r="G1937" s="2">
        <f t="shared" si="273"/>
        <v>0.47103436169154494</v>
      </c>
      <c r="H1937" s="2">
        <f t="shared" ref="H1937:H2000" si="274">F1937/G1937</f>
        <v>0.87327421218164991</v>
      </c>
      <c r="I1937" s="2">
        <f t="shared" ref="I1937:I2000" si="275">IF(G1937=0,100,100-(100/(1+H1937)))</f>
        <v>46.61753236674403</v>
      </c>
    </row>
    <row r="1938" spans="1:9" ht="13.5" x14ac:dyDescent="0.25">
      <c r="A1938" s="3">
        <f>TITRES_STAT!B1941</f>
        <v>44831</v>
      </c>
      <c r="B1938" s="6">
        <f>TITRES_STAT!D1941</f>
        <v>106.7688</v>
      </c>
      <c r="C1938" s="2">
        <f t="shared" si="270"/>
        <v>1.7600000000001614E-2</v>
      </c>
      <c r="D1938" s="2">
        <f t="shared" si="271"/>
        <v>1.7600000000001614E-2</v>
      </c>
      <c r="E1938" s="2">
        <f t="shared" si="272"/>
        <v>0</v>
      </c>
      <c r="F1938" s="2">
        <f t="shared" si="273"/>
        <v>0.38321772103690821</v>
      </c>
      <c r="G1938" s="2">
        <f t="shared" si="273"/>
        <v>0.43738905014214885</v>
      </c>
      <c r="H1938" s="2">
        <f t="shared" si="274"/>
        <v>0.87614841046515624</v>
      </c>
      <c r="I1938" s="2">
        <f t="shared" si="275"/>
        <v>46.69931256919763</v>
      </c>
    </row>
    <row r="1939" spans="1:9" ht="13.5" x14ac:dyDescent="0.25">
      <c r="A1939" s="3">
        <f>TITRES_STAT!B1942</f>
        <v>44832</v>
      </c>
      <c r="B1939" s="6">
        <f>TITRES_STAT!D1942</f>
        <v>108.5333</v>
      </c>
      <c r="C1939" s="2">
        <f t="shared" si="270"/>
        <v>1.7644999999999982</v>
      </c>
      <c r="D1939" s="2">
        <f t="shared" si="271"/>
        <v>1.7644999999999982</v>
      </c>
      <c r="E1939" s="2">
        <f t="shared" si="272"/>
        <v>0</v>
      </c>
      <c r="F1939" s="2">
        <f t="shared" si="273"/>
        <v>0.48188074096284322</v>
      </c>
      <c r="G1939" s="2">
        <f t="shared" si="273"/>
        <v>0.40614697513199532</v>
      </c>
      <c r="H1939" s="2">
        <f t="shared" si="274"/>
        <v>1.1864688658735791</v>
      </c>
      <c r="I1939" s="2">
        <f t="shared" si="275"/>
        <v>54.264155524553459</v>
      </c>
    </row>
    <row r="1940" spans="1:9" ht="13.5" x14ac:dyDescent="0.25">
      <c r="A1940" s="3">
        <f>TITRES_STAT!B1943</f>
        <v>44833</v>
      </c>
      <c r="B1940" s="6">
        <f>TITRES_STAT!D1943</f>
        <v>110.28019999999999</v>
      </c>
      <c r="C1940" s="2">
        <f t="shared" si="270"/>
        <v>1.7468999999999966</v>
      </c>
      <c r="D1940" s="2">
        <f t="shared" si="271"/>
        <v>1.7468999999999966</v>
      </c>
      <c r="E1940" s="2">
        <f t="shared" si="272"/>
        <v>0</v>
      </c>
      <c r="F1940" s="2">
        <f t="shared" si="273"/>
        <v>0.57223925946549703</v>
      </c>
      <c r="G1940" s="2">
        <f t="shared" si="273"/>
        <v>0.37713647690828139</v>
      </c>
      <c r="H1940" s="2">
        <f t="shared" si="274"/>
        <v>1.5173267358189384</v>
      </c>
      <c r="I1940" s="2">
        <f t="shared" si="275"/>
        <v>60.275319616995233</v>
      </c>
    </row>
    <row r="1941" spans="1:9" ht="13.5" x14ac:dyDescent="0.25">
      <c r="A1941" s="3">
        <f>TITRES_STAT!B1944</f>
        <v>44834</v>
      </c>
      <c r="B1941" s="6">
        <f>TITRES_STAT!D1944</f>
        <v>110.28019999999999</v>
      </c>
      <c r="C1941" s="2">
        <f t="shared" si="270"/>
        <v>0</v>
      </c>
      <c r="D1941" s="2">
        <f t="shared" si="271"/>
        <v>0</v>
      </c>
      <c r="E1941" s="2">
        <f t="shared" si="272"/>
        <v>0</v>
      </c>
      <c r="F1941" s="2">
        <f t="shared" si="273"/>
        <v>0.53136502664653296</v>
      </c>
      <c r="G1941" s="2">
        <f t="shared" si="273"/>
        <v>0.35019815712911845</v>
      </c>
      <c r="H1941" s="2">
        <f t="shared" si="274"/>
        <v>1.5173267358189384</v>
      </c>
      <c r="I1941" s="2">
        <f t="shared" si="275"/>
        <v>60.275319616995233</v>
      </c>
    </row>
    <row r="1942" spans="1:9" ht="13.5" x14ac:dyDescent="0.25">
      <c r="A1942" s="3">
        <f>TITRES_STAT!B1945</f>
        <v>44837</v>
      </c>
      <c r="B1942" s="6">
        <f>TITRES_STAT!D1945</f>
        <v>111.16240000000001</v>
      </c>
      <c r="C1942" s="2">
        <f t="shared" si="270"/>
        <v>0.88220000000001164</v>
      </c>
      <c r="D1942" s="2">
        <f t="shared" si="271"/>
        <v>0.88220000000001164</v>
      </c>
      <c r="E1942" s="2">
        <f t="shared" si="272"/>
        <v>0</v>
      </c>
      <c r="F1942" s="2">
        <f t="shared" si="273"/>
        <v>0.55642466760035281</v>
      </c>
      <c r="G1942" s="2">
        <f t="shared" si="273"/>
        <v>0.32518400304846712</v>
      </c>
      <c r="H1942" s="2">
        <f t="shared" si="274"/>
        <v>1.7111071343734592</v>
      </c>
      <c r="I1942" s="2">
        <f t="shared" si="275"/>
        <v>63.114699993915899</v>
      </c>
    </row>
    <row r="1943" spans="1:9" ht="13.5" x14ac:dyDescent="0.25">
      <c r="A1943" s="3">
        <f>TITRES_STAT!B1946</f>
        <v>44838</v>
      </c>
      <c r="B1943" s="6">
        <f>TITRES_STAT!D1946</f>
        <v>111.1712</v>
      </c>
      <c r="C1943" s="2">
        <f t="shared" si="270"/>
        <v>8.7999999999937017E-3</v>
      </c>
      <c r="D1943" s="2">
        <f t="shared" si="271"/>
        <v>8.7999999999937017E-3</v>
      </c>
      <c r="E1943" s="2">
        <f t="shared" si="272"/>
        <v>0</v>
      </c>
      <c r="F1943" s="2">
        <f t="shared" si="273"/>
        <v>0.51730861991461285</v>
      </c>
      <c r="G1943" s="2">
        <f t="shared" si="273"/>
        <v>0.3019565742592909</v>
      </c>
      <c r="H1943" s="2">
        <f t="shared" si="274"/>
        <v>1.7131887960498537</v>
      </c>
      <c r="I1943" s="2">
        <f t="shared" si="275"/>
        <v>63.142999799501403</v>
      </c>
    </row>
    <row r="1944" spans="1:9" ht="13.5" x14ac:dyDescent="0.25">
      <c r="A1944" s="3">
        <f>TITRES_STAT!B1947</f>
        <v>44839</v>
      </c>
      <c r="B1944" s="6">
        <f>TITRES_STAT!D1947</f>
        <v>111.1712</v>
      </c>
      <c r="C1944" s="2">
        <f t="shared" si="270"/>
        <v>0</v>
      </c>
      <c r="D1944" s="2">
        <f t="shared" si="271"/>
        <v>0</v>
      </c>
      <c r="E1944" s="2">
        <f t="shared" si="272"/>
        <v>0</v>
      </c>
      <c r="F1944" s="2">
        <f t="shared" si="273"/>
        <v>0.48035800420642621</v>
      </c>
      <c r="G1944" s="2">
        <f t="shared" si="273"/>
        <v>0.28038824752648439</v>
      </c>
      <c r="H1944" s="2">
        <f t="shared" si="274"/>
        <v>1.713188796049854</v>
      </c>
      <c r="I1944" s="2">
        <f t="shared" si="275"/>
        <v>63.142999799501411</v>
      </c>
    </row>
    <row r="1945" spans="1:9" ht="13.5" x14ac:dyDescent="0.25">
      <c r="A1945" s="3">
        <f>TITRES_STAT!B1948</f>
        <v>44840</v>
      </c>
      <c r="B1945" s="6">
        <f>TITRES_STAT!D1948</f>
        <v>106.7512</v>
      </c>
      <c r="C1945" s="2">
        <f t="shared" si="270"/>
        <v>-4.4200000000000017</v>
      </c>
      <c r="D1945" s="2">
        <f t="shared" si="271"/>
        <v>0</v>
      </c>
      <c r="E1945" s="2">
        <f t="shared" si="272"/>
        <v>4.4200000000000017</v>
      </c>
      <c r="F1945" s="2">
        <f t="shared" si="273"/>
        <v>0.44604671819168151</v>
      </c>
      <c r="G1945" s="2">
        <f t="shared" si="273"/>
        <v>0.57607480127459276</v>
      </c>
      <c r="H1945" s="2">
        <f t="shared" si="274"/>
        <v>0.77428611215901488</v>
      </c>
      <c r="I1945" s="2">
        <f t="shared" si="275"/>
        <v>43.639304103938223</v>
      </c>
    </row>
    <row r="1946" spans="1:9" ht="13.5" x14ac:dyDescent="0.25">
      <c r="A1946" s="3">
        <f>TITRES_STAT!B1949</f>
        <v>44841</v>
      </c>
      <c r="B1946" s="6">
        <f>TITRES_STAT!D1949</f>
        <v>105.869</v>
      </c>
      <c r="C1946" s="2">
        <f t="shared" si="270"/>
        <v>-0.88219999999999743</v>
      </c>
      <c r="D1946" s="2">
        <f t="shared" si="271"/>
        <v>0</v>
      </c>
      <c r="E1946" s="2">
        <f t="shared" si="272"/>
        <v>0.88219999999999743</v>
      </c>
      <c r="F1946" s="2">
        <f t="shared" si="273"/>
        <v>0.41418623832084711</v>
      </c>
      <c r="G1946" s="2">
        <f t="shared" si="273"/>
        <v>0.59794088689783587</v>
      </c>
      <c r="H1946" s="2">
        <f t="shared" si="274"/>
        <v>0.69268760072534552</v>
      </c>
      <c r="I1946" s="2">
        <f t="shared" si="275"/>
        <v>40.922353329020488</v>
      </c>
    </row>
    <row r="1947" spans="1:9" ht="13.5" x14ac:dyDescent="0.25">
      <c r="A1947" s="3">
        <f>TITRES_STAT!B1950</f>
        <v>44844</v>
      </c>
      <c r="B1947" s="6">
        <f>TITRES_STAT!D1950</f>
        <v>110.6331</v>
      </c>
      <c r="C1947" s="2">
        <f t="shared" si="270"/>
        <v>4.7640999999999991</v>
      </c>
      <c r="D1947" s="2">
        <f t="shared" si="271"/>
        <v>4.7640999999999991</v>
      </c>
      <c r="E1947" s="2">
        <f t="shared" si="272"/>
        <v>0</v>
      </c>
      <c r="F1947" s="2">
        <f t="shared" si="273"/>
        <v>0.72489436415507225</v>
      </c>
      <c r="G1947" s="2">
        <f t="shared" si="273"/>
        <v>0.55523082354799047</v>
      </c>
      <c r="H1947" s="2">
        <f t="shared" si="274"/>
        <v>1.3055729858852427</v>
      </c>
      <c r="I1947" s="2">
        <f t="shared" si="275"/>
        <v>56.626833931434085</v>
      </c>
    </row>
    <row r="1948" spans="1:9" ht="13.5" x14ac:dyDescent="0.25">
      <c r="A1948" s="3">
        <f>TITRES_STAT!B1951</f>
        <v>44845</v>
      </c>
      <c r="B1948" s="6">
        <f>TITRES_STAT!D1951</f>
        <v>111.1712</v>
      </c>
      <c r="C1948" s="2">
        <f t="shared" si="270"/>
        <v>0.53810000000000002</v>
      </c>
      <c r="D1948" s="2">
        <f t="shared" si="271"/>
        <v>0.53810000000000002</v>
      </c>
      <c r="E1948" s="2">
        <f t="shared" si="272"/>
        <v>0</v>
      </c>
      <c r="F1948" s="2">
        <f t="shared" si="273"/>
        <v>0.7115519095725672</v>
      </c>
      <c r="G1948" s="2">
        <f t="shared" si="273"/>
        <v>0.51557147900884825</v>
      </c>
      <c r="H1948" s="2">
        <f t="shared" si="274"/>
        <v>1.380122715361366</v>
      </c>
      <c r="I1948" s="2">
        <f t="shared" si="275"/>
        <v>57.985359597386413</v>
      </c>
    </row>
    <row r="1949" spans="1:9" ht="13.5" x14ac:dyDescent="0.25">
      <c r="A1949" s="3">
        <f>TITRES_STAT!B1952</f>
        <v>44846</v>
      </c>
      <c r="B1949" s="6">
        <f>TITRES_STAT!D1952</f>
        <v>111.1712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0.66072677317452666</v>
      </c>
      <c r="G1949" s="2">
        <f t="shared" si="276"/>
        <v>0.47874494479393054</v>
      </c>
      <c r="H1949" s="2">
        <f t="shared" si="274"/>
        <v>1.380122715361366</v>
      </c>
      <c r="I1949" s="2">
        <f t="shared" si="275"/>
        <v>57.985359597386413</v>
      </c>
    </row>
    <row r="1950" spans="1:9" ht="13.5" x14ac:dyDescent="0.25">
      <c r="A1950" s="3">
        <f>TITRES_STAT!B1953</f>
        <v>44847</v>
      </c>
      <c r="B1950" s="6">
        <f>TITRES_STAT!D1953</f>
        <v>112.9357</v>
      </c>
      <c r="C1950" s="2">
        <f t="shared" si="270"/>
        <v>1.7644999999999982</v>
      </c>
      <c r="D1950" s="2">
        <f t="shared" si="271"/>
        <v>1.7644999999999982</v>
      </c>
      <c r="E1950" s="2">
        <f t="shared" si="272"/>
        <v>0</v>
      </c>
      <c r="F1950" s="2">
        <f t="shared" si="276"/>
        <v>0.73956771794777454</v>
      </c>
      <c r="G1950" s="2">
        <f t="shared" si="276"/>
        <v>0.44454887730864978</v>
      </c>
      <c r="H1950" s="2">
        <f t="shared" si="274"/>
        <v>1.6636364541627073</v>
      </c>
      <c r="I1950" s="2">
        <f t="shared" si="275"/>
        <v>62.457339159883894</v>
      </c>
    </row>
    <row r="1951" spans="1:9" ht="13.5" x14ac:dyDescent="0.25">
      <c r="A1951" s="3">
        <f>TITRES_STAT!B1954</f>
        <v>44848</v>
      </c>
      <c r="B1951" s="6">
        <f>TITRES_STAT!D1954</f>
        <v>112.9357</v>
      </c>
      <c r="C1951" s="2">
        <f t="shared" si="270"/>
        <v>0</v>
      </c>
      <c r="D1951" s="2">
        <f t="shared" si="271"/>
        <v>0</v>
      </c>
      <c r="E1951" s="2">
        <f t="shared" si="272"/>
        <v>0</v>
      </c>
      <c r="F1951" s="2">
        <f t="shared" si="276"/>
        <v>0.68674145238007633</v>
      </c>
      <c r="G1951" s="2">
        <f t="shared" si="276"/>
        <v>0.41279538607231764</v>
      </c>
      <c r="H1951" s="2">
        <f t="shared" si="274"/>
        <v>1.6636364541627073</v>
      </c>
      <c r="I1951" s="2">
        <f t="shared" si="275"/>
        <v>62.457339159883894</v>
      </c>
    </row>
    <row r="1952" spans="1:9" ht="13.5" x14ac:dyDescent="0.25">
      <c r="A1952" s="3">
        <f>TITRES_STAT!B1955</f>
        <v>44851</v>
      </c>
      <c r="B1952" s="6">
        <f>TITRES_STAT!D1955</f>
        <v>112.9357</v>
      </c>
      <c r="C1952" s="2">
        <f t="shared" si="270"/>
        <v>0</v>
      </c>
      <c r="D1952" s="2">
        <f t="shared" si="271"/>
        <v>0</v>
      </c>
      <c r="E1952" s="2">
        <f t="shared" si="272"/>
        <v>0</v>
      </c>
      <c r="F1952" s="2">
        <f t="shared" si="276"/>
        <v>0.63768849149578521</v>
      </c>
      <c r="G1952" s="2">
        <f t="shared" si="276"/>
        <v>0.38331000135286641</v>
      </c>
      <c r="H1952" s="2">
        <f t="shared" si="274"/>
        <v>1.6636364541627073</v>
      </c>
      <c r="I1952" s="2">
        <f t="shared" si="275"/>
        <v>62.457339159883894</v>
      </c>
    </row>
    <row r="1953" spans="1:9" ht="13.5" x14ac:dyDescent="0.25">
      <c r="A1953" s="3">
        <f>TITRES_STAT!B1956</f>
        <v>44852</v>
      </c>
      <c r="B1953" s="6">
        <f>TITRES_STAT!D1956</f>
        <v>112.9357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0.5921393135318006</v>
      </c>
      <c r="G1953" s="2">
        <f t="shared" si="276"/>
        <v>0.35593071554194738</v>
      </c>
      <c r="H1953" s="2">
        <f t="shared" si="274"/>
        <v>1.6636364541627073</v>
      </c>
      <c r="I1953" s="2">
        <f t="shared" si="275"/>
        <v>62.457339159883894</v>
      </c>
    </row>
    <row r="1954" spans="1:9" ht="13.5" x14ac:dyDescent="0.25">
      <c r="A1954" s="3">
        <f>TITRES_STAT!B1957</f>
        <v>44853</v>
      </c>
      <c r="B1954" s="6">
        <f>TITRES_STAT!D1957</f>
        <v>108.5157</v>
      </c>
      <c r="C1954" s="2">
        <f t="shared" si="270"/>
        <v>-4.4200000000000017</v>
      </c>
      <c r="D1954" s="2">
        <f t="shared" si="271"/>
        <v>0</v>
      </c>
      <c r="E1954" s="2">
        <f t="shared" si="272"/>
        <v>4.4200000000000017</v>
      </c>
      <c r="F1954" s="2">
        <f t="shared" si="276"/>
        <v>0.54984364827952914</v>
      </c>
      <c r="G1954" s="2">
        <f t="shared" si="276"/>
        <v>0.64622137871752272</v>
      </c>
      <c r="H1954" s="2">
        <f t="shared" si="274"/>
        <v>0.85085957597183992</v>
      </c>
      <c r="I1954" s="2">
        <f t="shared" si="275"/>
        <v>45.971049722941558</v>
      </c>
    </row>
    <row r="1955" spans="1:9" ht="13.5" x14ac:dyDescent="0.25">
      <c r="A1955" s="3">
        <f>TITRES_STAT!B1958</f>
        <v>44854</v>
      </c>
      <c r="B1955" s="6">
        <f>TITRES_STAT!D1958</f>
        <v>113.3592</v>
      </c>
      <c r="C1955" s="2">
        <f t="shared" si="270"/>
        <v>4.8435000000000059</v>
      </c>
      <c r="D1955" s="2">
        <f t="shared" si="271"/>
        <v>4.8435000000000059</v>
      </c>
      <c r="E1955" s="2">
        <f t="shared" si="272"/>
        <v>0</v>
      </c>
      <c r="F1955" s="2">
        <f t="shared" si="276"/>
        <v>0.8565333876881347</v>
      </c>
      <c r="G1955" s="2">
        <f t="shared" si="276"/>
        <v>0.60006270880912826</v>
      </c>
      <c r="H1955" s="2">
        <f t="shared" si="274"/>
        <v>1.4274064612146833</v>
      </c>
      <c r="I1955" s="2">
        <f t="shared" si="275"/>
        <v>58.803767890623632</v>
      </c>
    </row>
    <row r="1956" spans="1:9" ht="13.5" x14ac:dyDescent="0.25">
      <c r="A1956" s="3">
        <f>TITRES_STAT!B1959</f>
        <v>44855</v>
      </c>
      <c r="B1956" s="6">
        <f>TITRES_STAT!D1959</f>
        <v>108.2598</v>
      </c>
      <c r="C1956" s="2">
        <f t="shared" si="270"/>
        <v>-5.0994000000000028</v>
      </c>
      <c r="D1956" s="2">
        <f t="shared" si="271"/>
        <v>0</v>
      </c>
      <c r="E1956" s="2">
        <f t="shared" si="272"/>
        <v>5.0994000000000028</v>
      </c>
      <c r="F1956" s="2">
        <f t="shared" si="276"/>
        <v>0.79535243142469647</v>
      </c>
      <c r="G1956" s="2">
        <f t="shared" si="276"/>
        <v>0.92144394389419071</v>
      </c>
      <c r="H1956" s="2">
        <f t="shared" si="274"/>
        <v>0.86315878105768606</v>
      </c>
      <c r="I1956" s="2">
        <f t="shared" si="275"/>
        <v>46.327709148207127</v>
      </c>
    </row>
    <row r="1957" spans="1:9" ht="13.5" x14ac:dyDescent="0.25">
      <c r="A1957" s="3">
        <f>TITRES_STAT!B1960</f>
        <v>44858</v>
      </c>
      <c r="B1957" s="6">
        <f>TITRES_STAT!D1960</f>
        <v>111.16240000000001</v>
      </c>
      <c r="C1957" s="2">
        <f t="shared" si="270"/>
        <v>2.9026000000000067</v>
      </c>
      <c r="D1957" s="2">
        <f t="shared" si="271"/>
        <v>2.9026000000000067</v>
      </c>
      <c r="E1957" s="2">
        <f t="shared" si="272"/>
        <v>0</v>
      </c>
      <c r="F1957" s="2">
        <f t="shared" si="276"/>
        <v>0.94587011489436157</v>
      </c>
      <c r="G1957" s="2">
        <f t="shared" si="276"/>
        <v>0.85562651933031997</v>
      </c>
      <c r="H1957" s="2">
        <f t="shared" si="274"/>
        <v>1.1054707790434934</v>
      </c>
      <c r="I1957" s="2">
        <f t="shared" si="275"/>
        <v>52.504683990233488</v>
      </c>
    </row>
    <row r="1958" spans="1:9" ht="13.5" x14ac:dyDescent="0.25">
      <c r="A1958" s="3">
        <f>TITRES_STAT!B1961</f>
        <v>44859</v>
      </c>
      <c r="B1958" s="6">
        <f>TITRES_STAT!D1961</f>
        <v>111.16240000000001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0.8783079638304786</v>
      </c>
      <c r="G1958" s="2">
        <f t="shared" si="276"/>
        <v>0.79451033937815418</v>
      </c>
      <c r="H1958" s="2">
        <f t="shared" si="274"/>
        <v>1.1054707790434937</v>
      </c>
      <c r="I1958" s="2">
        <f t="shared" si="275"/>
        <v>52.504683990233495</v>
      </c>
    </row>
    <row r="1959" spans="1:9" ht="13.5" x14ac:dyDescent="0.25">
      <c r="A1959" s="3">
        <f>TITRES_STAT!B1962</f>
        <v>44860</v>
      </c>
      <c r="B1959" s="6">
        <f>TITRES_STAT!D1962</f>
        <v>113.36799999999999</v>
      </c>
      <c r="C1959" s="2">
        <f t="shared" si="270"/>
        <v>2.2055999999999898</v>
      </c>
      <c r="D1959" s="2">
        <f t="shared" si="271"/>
        <v>2.2055999999999898</v>
      </c>
      <c r="E1959" s="2">
        <f t="shared" si="272"/>
        <v>0</v>
      </c>
      <c r="F1959" s="2">
        <f t="shared" si="276"/>
        <v>0.9731145378425865</v>
      </c>
      <c r="G1959" s="2">
        <f t="shared" si="276"/>
        <v>0.73775960085114323</v>
      </c>
      <c r="H1959" s="2">
        <f t="shared" si="274"/>
        <v>1.3190130453333544</v>
      </c>
      <c r="I1959" s="2">
        <f t="shared" si="275"/>
        <v>56.878207217836</v>
      </c>
    </row>
    <row r="1960" spans="1:9" ht="13.5" x14ac:dyDescent="0.25">
      <c r="A1960" s="3">
        <f>TITRES_STAT!B1963</f>
        <v>44861</v>
      </c>
      <c r="B1960" s="6">
        <f>TITRES_STAT!D1963</f>
        <v>113.36799999999999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0.90360635656811605</v>
      </c>
      <c r="G1960" s="2">
        <f t="shared" si="276"/>
        <v>0.68506248650463308</v>
      </c>
      <c r="H1960" s="2">
        <f t="shared" si="274"/>
        <v>1.3190130453333544</v>
      </c>
      <c r="I1960" s="2">
        <f t="shared" si="275"/>
        <v>56.878207217836</v>
      </c>
    </row>
    <row r="1961" spans="1:9" ht="13.5" x14ac:dyDescent="0.25">
      <c r="A1961" s="3">
        <f>TITRES_STAT!B1964</f>
        <v>44862</v>
      </c>
      <c r="B1961" s="6">
        <f>TITRES_STAT!D1964</f>
        <v>114.6914</v>
      </c>
      <c r="C1961" s="2">
        <f t="shared" si="270"/>
        <v>1.3234000000000066</v>
      </c>
      <c r="D1961" s="2">
        <f t="shared" si="271"/>
        <v>1.3234000000000066</v>
      </c>
      <c r="E1961" s="2">
        <f t="shared" si="272"/>
        <v>0</v>
      </c>
      <c r="F1961" s="2">
        <f t="shared" si="276"/>
        <v>0.93359161681325109</v>
      </c>
      <c r="G1961" s="2">
        <f t="shared" si="276"/>
        <v>0.63612945175430213</v>
      </c>
      <c r="H1961" s="2">
        <f t="shared" si="274"/>
        <v>1.4676126285909497</v>
      </c>
      <c r="I1961" s="2">
        <f t="shared" si="275"/>
        <v>59.475000718770936</v>
      </c>
    </row>
    <row r="1962" spans="1:9" ht="13.5" x14ac:dyDescent="0.25">
      <c r="A1962" s="3">
        <f>TITRES_STAT!B1965</f>
        <v>44865</v>
      </c>
      <c r="B1962" s="6">
        <f>TITRES_STAT!D1965</f>
        <v>119.1026</v>
      </c>
      <c r="C1962" s="2">
        <f t="shared" si="270"/>
        <v>4.4111999999999938</v>
      </c>
      <c r="D1962" s="2">
        <f t="shared" si="271"/>
        <v>4.4111999999999938</v>
      </c>
      <c r="E1962" s="2">
        <f t="shared" si="272"/>
        <v>0</v>
      </c>
      <c r="F1962" s="2">
        <f t="shared" si="276"/>
        <v>1.1819922156123042</v>
      </c>
      <c r="G1962" s="2">
        <f t="shared" si="276"/>
        <v>0.59069163377185208</v>
      </c>
      <c r="H1962" s="2">
        <f t="shared" si="274"/>
        <v>2.0010309068789609</v>
      </c>
      <c r="I1962" s="2">
        <f t="shared" si="275"/>
        <v>66.678117252714699</v>
      </c>
    </row>
    <row r="1963" spans="1:9" ht="13.5" x14ac:dyDescent="0.25">
      <c r="A1963" s="3">
        <f>TITRES_STAT!B1966</f>
        <v>44866</v>
      </c>
      <c r="B1963" s="6">
        <f>TITRES_STAT!D1966</f>
        <v>124.45780000000001</v>
      </c>
      <c r="C1963" s="2">
        <f t="shared" si="270"/>
        <v>5.3552000000000106</v>
      </c>
      <c r="D1963" s="2">
        <f t="shared" si="271"/>
        <v>5.3552000000000106</v>
      </c>
      <c r="E1963" s="2">
        <f t="shared" si="272"/>
        <v>0</v>
      </c>
      <c r="F1963" s="2">
        <f t="shared" si="276"/>
        <v>1.4800784859257117</v>
      </c>
      <c r="G1963" s="2">
        <f t="shared" si="276"/>
        <v>0.54849937421671979</v>
      </c>
      <c r="H1963" s="2">
        <f t="shared" si="274"/>
        <v>2.698414174199061</v>
      </c>
      <c r="I1963" s="2">
        <f t="shared" si="275"/>
        <v>72.961384179840735</v>
      </c>
    </row>
    <row r="1964" spans="1:9" ht="13.5" x14ac:dyDescent="0.25">
      <c r="A1964" s="3">
        <f>TITRES_STAT!B1967</f>
        <v>44867</v>
      </c>
      <c r="B1964" s="6">
        <f>TITRES_STAT!D1967</f>
        <v>127.925</v>
      </c>
      <c r="C1964" s="2">
        <f t="shared" si="270"/>
        <v>3.4671999999999912</v>
      </c>
      <c r="D1964" s="2">
        <f t="shared" si="271"/>
        <v>3.4671999999999912</v>
      </c>
      <c r="E1964" s="2">
        <f t="shared" si="272"/>
        <v>0</v>
      </c>
      <c r="F1964" s="2">
        <f t="shared" si="276"/>
        <v>1.6220157369310173</v>
      </c>
      <c r="G1964" s="2">
        <f t="shared" si="276"/>
        <v>0.50932084748695405</v>
      </c>
      <c r="H1964" s="2">
        <f t="shared" si="274"/>
        <v>3.1846639400963541</v>
      </c>
      <c r="I1964" s="2">
        <f t="shared" si="275"/>
        <v>76.103218458756942</v>
      </c>
    </row>
    <row r="1965" spans="1:9" ht="13.5" x14ac:dyDescent="0.25">
      <c r="A1965" s="3">
        <f>TITRES_STAT!B1968</f>
        <v>44868</v>
      </c>
      <c r="B1965" s="6">
        <f>TITRES_STAT!D1968</f>
        <v>127.925</v>
      </c>
      <c r="C1965" s="2">
        <f t="shared" si="270"/>
        <v>0</v>
      </c>
      <c r="D1965" s="2">
        <f t="shared" si="271"/>
        <v>0</v>
      </c>
      <c r="E1965" s="2">
        <f t="shared" si="272"/>
        <v>0</v>
      </c>
      <c r="F1965" s="2">
        <f t="shared" ref="F1965:G1980" si="277">((F1964*13)+D1965)/14</f>
        <v>1.5061574700073732</v>
      </c>
      <c r="G1965" s="2">
        <f t="shared" si="277"/>
        <v>0.47294078695217162</v>
      </c>
      <c r="H1965" s="2">
        <f t="shared" si="274"/>
        <v>3.1846639400963541</v>
      </c>
      <c r="I1965" s="2">
        <f t="shared" si="275"/>
        <v>76.103218458756942</v>
      </c>
    </row>
    <row r="1966" spans="1:9" ht="13.5" x14ac:dyDescent="0.25">
      <c r="A1966" s="3">
        <f>TITRES_STAT!B1969</f>
        <v>44869</v>
      </c>
      <c r="B1966" s="6">
        <f>TITRES_STAT!D1969</f>
        <v>130.57169999999999</v>
      </c>
      <c r="C1966" s="2">
        <f t="shared" si="270"/>
        <v>2.6466999999999956</v>
      </c>
      <c r="D1966" s="2">
        <f t="shared" si="271"/>
        <v>2.6466999999999956</v>
      </c>
      <c r="E1966" s="2">
        <f t="shared" si="272"/>
        <v>0</v>
      </c>
      <c r="F1966" s="2">
        <f t="shared" si="277"/>
        <v>1.5876247935782748</v>
      </c>
      <c r="G1966" s="2">
        <f t="shared" si="277"/>
        <v>0.43915930216987364</v>
      </c>
      <c r="H1966" s="2">
        <f t="shared" si="274"/>
        <v>3.6151455422528129</v>
      </c>
      <c r="I1966" s="2">
        <f t="shared" si="275"/>
        <v>78.332210959659903</v>
      </c>
    </row>
    <row r="1967" spans="1:9" ht="13.5" x14ac:dyDescent="0.25">
      <c r="A1967" s="3">
        <f>TITRES_STAT!B1970</f>
        <v>44872</v>
      </c>
      <c r="B1967" s="6">
        <f>TITRES_STAT!D1970</f>
        <v>132.33619999999999</v>
      </c>
      <c r="C1967" s="2">
        <f t="shared" si="270"/>
        <v>1.7644999999999982</v>
      </c>
      <c r="D1967" s="2">
        <f t="shared" si="271"/>
        <v>1.7644999999999982</v>
      </c>
      <c r="E1967" s="2">
        <f t="shared" si="272"/>
        <v>0</v>
      </c>
      <c r="F1967" s="2">
        <f t="shared" si="277"/>
        <v>1.6002587368941121</v>
      </c>
      <c r="G1967" s="2">
        <f t="shared" si="277"/>
        <v>0.40779078058631119</v>
      </c>
      <c r="H1967" s="2">
        <f t="shared" si="274"/>
        <v>3.9242150952831767</v>
      </c>
      <c r="I1967" s="2">
        <f t="shared" si="275"/>
        <v>79.692194986407415</v>
      </c>
    </row>
    <row r="1968" spans="1:9" ht="13.5" x14ac:dyDescent="0.25">
      <c r="A1968" s="3">
        <f>TITRES_STAT!B1971</f>
        <v>44873</v>
      </c>
      <c r="B1968" s="6">
        <f>TITRES_STAT!D1971</f>
        <v>133.2184</v>
      </c>
      <c r="C1968" s="2">
        <f t="shared" si="270"/>
        <v>0.88220000000001164</v>
      </c>
      <c r="D1968" s="2">
        <f t="shared" si="271"/>
        <v>0.88220000000001164</v>
      </c>
      <c r="E1968" s="2">
        <f t="shared" si="272"/>
        <v>0</v>
      </c>
      <c r="F1968" s="2">
        <f t="shared" si="277"/>
        <v>1.5489688271159621</v>
      </c>
      <c r="G1968" s="2">
        <f t="shared" si="277"/>
        <v>0.37866286768728896</v>
      </c>
      <c r="H1968" s="2">
        <f t="shared" si="274"/>
        <v>4.0906277306153678</v>
      </c>
      <c r="I1968" s="2">
        <f t="shared" si="275"/>
        <v>80.356057191415999</v>
      </c>
    </row>
    <row r="1969" spans="1:9" ht="13.5" x14ac:dyDescent="0.25">
      <c r="A1969" s="3">
        <f>TITRES_STAT!B1972</f>
        <v>44874</v>
      </c>
      <c r="B1969" s="6">
        <f>TITRES_STAT!D1972</f>
        <v>134.18889999999999</v>
      </c>
      <c r="C1969" s="2">
        <f t="shared" si="270"/>
        <v>0.97049999999998704</v>
      </c>
      <c r="D1969" s="2">
        <f t="shared" si="271"/>
        <v>0.97049999999998704</v>
      </c>
      <c r="E1969" s="2">
        <f t="shared" si="272"/>
        <v>0</v>
      </c>
      <c r="F1969" s="2">
        <f t="shared" si="277"/>
        <v>1.5076496251791067</v>
      </c>
      <c r="G1969" s="2">
        <f t="shared" si="277"/>
        <v>0.3516155199953398</v>
      </c>
      <c r="H1969" s="2">
        <f t="shared" si="274"/>
        <v>4.2877789501415879</v>
      </c>
      <c r="I1969" s="2">
        <f t="shared" si="275"/>
        <v>81.088468155931068</v>
      </c>
    </row>
    <row r="1970" spans="1:9" ht="13.5" x14ac:dyDescent="0.25">
      <c r="A1970" s="3">
        <f>TITRES_STAT!B1973</f>
        <v>44875</v>
      </c>
      <c r="B1970" s="6">
        <f>TITRES_STAT!D1973</f>
        <v>138.5119</v>
      </c>
      <c r="C1970" s="2">
        <f t="shared" si="270"/>
        <v>4.3230000000000075</v>
      </c>
      <c r="D1970" s="2">
        <f t="shared" si="271"/>
        <v>4.3230000000000075</v>
      </c>
      <c r="E1970" s="2">
        <f t="shared" si="272"/>
        <v>0</v>
      </c>
      <c r="F1970" s="2">
        <f t="shared" si="277"/>
        <v>1.7087460805234567</v>
      </c>
      <c r="G1970" s="2">
        <f t="shared" si="277"/>
        <v>0.32650012570995834</v>
      </c>
      <c r="H1970" s="2">
        <f t="shared" si="274"/>
        <v>5.233523499593983</v>
      </c>
      <c r="I1970" s="2">
        <f t="shared" si="275"/>
        <v>83.957708668859041</v>
      </c>
    </row>
    <row r="1971" spans="1:9" ht="13.5" x14ac:dyDescent="0.25">
      <c r="A1971" s="3">
        <f>TITRES_STAT!B1974</f>
        <v>44876</v>
      </c>
      <c r="B1971" s="6">
        <f>TITRES_STAT!D1974</f>
        <v>144.7405</v>
      </c>
      <c r="C1971" s="2">
        <f t="shared" si="270"/>
        <v>6.2286000000000001</v>
      </c>
      <c r="D1971" s="2">
        <f t="shared" si="271"/>
        <v>6.2286000000000001</v>
      </c>
      <c r="E1971" s="2">
        <f t="shared" si="272"/>
        <v>0</v>
      </c>
      <c r="F1971" s="2">
        <f t="shared" si="277"/>
        <v>2.0315927890574956</v>
      </c>
      <c r="G1971" s="2">
        <f t="shared" si="277"/>
        <v>0.30317868815924703</v>
      </c>
      <c r="H1971" s="2">
        <f t="shared" si="274"/>
        <v>6.7009749312932749</v>
      </c>
      <c r="I1971" s="2">
        <f t="shared" si="275"/>
        <v>87.014631148369887</v>
      </c>
    </row>
    <row r="1972" spans="1:9" ht="13.5" x14ac:dyDescent="0.25">
      <c r="A1972" s="3">
        <f>TITRES_STAT!B1975</f>
        <v>44879</v>
      </c>
      <c r="B1972" s="6">
        <f>TITRES_STAT!D1975</f>
        <v>142.92310000000001</v>
      </c>
      <c r="C1972" s="2">
        <f t="shared" si="270"/>
        <v>-1.8173999999999921</v>
      </c>
      <c r="D1972" s="2">
        <f t="shared" si="271"/>
        <v>0</v>
      </c>
      <c r="E1972" s="2">
        <f t="shared" si="272"/>
        <v>1.8173999999999921</v>
      </c>
      <c r="F1972" s="2">
        <f t="shared" si="277"/>
        <v>1.8864790184105316</v>
      </c>
      <c r="G1972" s="2">
        <f t="shared" si="277"/>
        <v>0.41133735329072885</v>
      </c>
      <c r="H1972" s="2">
        <f t="shared" si="274"/>
        <v>4.5862088704528334</v>
      </c>
      <c r="I1972" s="2">
        <f t="shared" si="275"/>
        <v>82.098771757545521</v>
      </c>
    </row>
    <row r="1973" spans="1:9" ht="13.5" x14ac:dyDescent="0.25">
      <c r="A1973" s="3">
        <f>TITRES_STAT!B1976</f>
        <v>44880</v>
      </c>
      <c r="B1973" s="6">
        <f>TITRES_STAT!D1976</f>
        <v>140.2764</v>
      </c>
      <c r="C1973" s="2">
        <f t="shared" si="270"/>
        <v>-2.6467000000000098</v>
      </c>
      <c r="D1973" s="2">
        <f t="shared" si="271"/>
        <v>0</v>
      </c>
      <c r="E1973" s="2">
        <f t="shared" si="272"/>
        <v>2.6467000000000098</v>
      </c>
      <c r="F1973" s="2">
        <f t="shared" si="277"/>
        <v>1.7517305170954935</v>
      </c>
      <c r="G1973" s="2">
        <f t="shared" si="277"/>
        <v>0.57100611376996324</v>
      </c>
      <c r="H1973" s="2">
        <f t="shared" si="274"/>
        <v>3.0677964295863904</v>
      </c>
      <c r="I1973" s="2">
        <f t="shared" si="275"/>
        <v>75.4166655753302</v>
      </c>
    </row>
    <row r="1974" spans="1:9" ht="13.5" x14ac:dyDescent="0.25">
      <c r="A1974" s="3">
        <f>TITRES_STAT!B1977</f>
        <v>44881</v>
      </c>
      <c r="B1974" s="6">
        <f>TITRES_STAT!D1977</f>
        <v>138.5119</v>
      </c>
      <c r="C1974" s="2">
        <f t="shared" si="270"/>
        <v>-1.7644999999999982</v>
      </c>
      <c r="D1974" s="2">
        <f t="shared" si="271"/>
        <v>0</v>
      </c>
      <c r="E1974" s="2">
        <f t="shared" si="272"/>
        <v>1.7644999999999982</v>
      </c>
      <c r="F1974" s="2">
        <f t="shared" si="277"/>
        <v>1.6266069087315298</v>
      </c>
      <c r="G1974" s="2">
        <f t="shared" si="277"/>
        <v>0.65625567707210863</v>
      </c>
      <c r="H1974" s="2">
        <f t="shared" si="274"/>
        <v>2.4786176570519785</v>
      </c>
      <c r="I1974" s="2">
        <f t="shared" si="275"/>
        <v>71.252948769096136</v>
      </c>
    </row>
    <row r="1975" spans="1:9" ht="13.5" x14ac:dyDescent="0.25">
      <c r="A1975" s="3">
        <f>TITRES_STAT!B1978</f>
        <v>44882</v>
      </c>
      <c r="B1975" s="6">
        <f>TITRES_STAT!D1978</f>
        <v>138.5119</v>
      </c>
      <c r="C1975" s="2">
        <f t="shared" si="270"/>
        <v>0</v>
      </c>
      <c r="D1975" s="2">
        <f t="shared" si="271"/>
        <v>0</v>
      </c>
      <c r="E1975" s="2">
        <f t="shared" si="272"/>
        <v>0</v>
      </c>
      <c r="F1975" s="2">
        <f t="shared" si="277"/>
        <v>1.5104207009649921</v>
      </c>
      <c r="G1975" s="2">
        <f t="shared" si="277"/>
        <v>0.60938027156695806</v>
      </c>
      <c r="H1975" s="2">
        <f t="shared" si="274"/>
        <v>2.4786176570519789</v>
      </c>
      <c r="I1975" s="2">
        <f t="shared" si="275"/>
        <v>71.252948769096136</v>
      </c>
    </row>
    <row r="1976" spans="1:9" ht="13.5" x14ac:dyDescent="0.25">
      <c r="A1976" s="3">
        <f>TITRES_STAT!B1979</f>
        <v>44883</v>
      </c>
      <c r="B1976" s="6">
        <f>TITRES_STAT!D1979</f>
        <v>140.2764</v>
      </c>
      <c r="C1976" s="2">
        <f t="shared" si="270"/>
        <v>1.7644999999999982</v>
      </c>
      <c r="D1976" s="2">
        <f t="shared" si="271"/>
        <v>1.7644999999999982</v>
      </c>
      <c r="E1976" s="2">
        <f t="shared" si="272"/>
        <v>0</v>
      </c>
      <c r="F1976" s="2">
        <f t="shared" si="277"/>
        <v>1.5285692223246354</v>
      </c>
      <c r="G1976" s="2">
        <f t="shared" si="277"/>
        <v>0.56585310931217536</v>
      </c>
      <c r="H1976" s="2">
        <f t="shared" si="274"/>
        <v>2.7013534027986394</v>
      </c>
      <c r="I1976" s="2">
        <f t="shared" si="275"/>
        <v>72.982855426777476</v>
      </c>
    </row>
    <row r="1977" spans="1:9" ht="13.5" x14ac:dyDescent="0.25">
      <c r="A1977" s="3">
        <f>TITRES_STAT!B1980</f>
        <v>44886</v>
      </c>
      <c r="B1977" s="6">
        <f>TITRES_STAT!D1980</f>
        <v>140.18819999999999</v>
      </c>
      <c r="C1977" s="2">
        <f t="shared" si="270"/>
        <v>-8.82000000000005E-2</v>
      </c>
      <c r="D1977" s="2">
        <f t="shared" si="271"/>
        <v>0</v>
      </c>
      <c r="E1977" s="2">
        <f t="shared" si="272"/>
        <v>8.82000000000005E-2</v>
      </c>
      <c r="F1977" s="2">
        <f t="shared" si="277"/>
        <v>1.4193857064443043</v>
      </c>
      <c r="G1977" s="2">
        <f t="shared" si="277"/>
        <v>0.53173503007559142</v>
      </c>
      <c r="H1977" s="2">
        <f t="shared" si="274"/>
        <v>2.669347750593984</v>
      </c>
      <c r="I1977" s="2">
        <f t="shared" si="275"/>
        <v>72.747200102848723</v>
      </c>
    </row>
    <row r="1978" spans="1:9" ht="13.5" x14ac:dyDescent="0.25">
      <c r="A1978" s="3">
        <f>TITRES_STAT!B1981</f>
        <v>44887</v>
      </c>
      <c r="B1978" s="6">
        <f>TITRES_STAT!D1981</f>
        <v>135.86519999999999</v>
      </c>
      <c r="C1978" s="2">
        <f t="shared" si="270"/>
        <v>-4.3230000000000075</v>
      </c>
      <c r="D1978" s="2">
        <f t="shared" si="271"/>
        <v>0</v>
      </c>
      <c r="E1978" s="2">
        <f t="shared" si="272"/>
        <v>4.3230000000000075</v>
      </c>
      <c r="F1978" s="2">
        <f t="shared" si="277"/>
        <v>1.3180010131268538</v>
      </c>
      <c r="G1978" s="2">
        <f t="shared" si="277"/>
        <v>0.8025396707844783</v>
      </c>
      <c r="H1978" s="2">
        <f t="shared" si="274"/>
        <v>1.642287678861426</v>
      </c>
      <c r="I1978" s="2">
        <f t="shared" si="275"/>
        <v>62.154007377769531</v>
      </c>
    </row>
    <row r="1979" spans="1:9" ht="13.5" x14ac:dyDescent="0.25">
      <c r="A1979" s="3">
        <f>TITRES_STAT!B1982</f>
        <v>44888</v>
      </c>
      <c r="B1979" s="6">
        <f>TITRES_STAT!D1982</f>
        <v>135.86519999999999</v>
      </c>
      <c r="C1979" s="2">
        <f t="shared" si="270"/>
        <v>0</v>
      </c>
      <c r="D1979" s="2">
        <f t="shared" si="271"/>
        <v>0</v>
      </c>
      <c r="E1979" s="2">
        <f t="shared" si="272"/>
        <v>0</v>
      </c>
      <c r="F1979" s="2">
        <f t="shared" si="277"/>
        <v>1.2238580836177928</v>
      </c>
      <c r="G1979" s="2">
        <f t="shared" si="277"/>
        <v>0.74521540858558699</v>
      </c>
      <c r="H1979" s="2">
        <f t="shared" si="274"/>
        <v>1.642287678861426</v>
      </c>
      <c r="I1979" s="2">
        <f t="shared" si="275"/>
        <v>62.154007377769531</v>
      </c>
    </row>
    <row r="1980" spans="1:9" ht="13.5" x14ac:dyDescent="0.25">
      <c r="A1980" s="3">
        <f>TITRES_STAT!B1983</f>
        <v>44889</v>
      </c>
      <c r="B1980" s="6">
        <f>TITRES_STAT!D1983</f>
        <v>135.86519999999999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1.1364396490736648</v>
      </c>
      <c r="G1980" s="2">
        <f t="shared" si="277"/>
        <v>0.69198573654375928</v>
      </c>
      <c r="H1980" s="2">
        <f t="shared" si="274"/>
        <v>1.6422876788614262</v>
      </c>
      <c r="I1980" s="2">
        <f t="shared" si="275"/>
        <v>62.154007377769531</v>
      </c>
    </row>
    <row r="1981" spans="1:9" ht="13.5" x14ac:dyDescent="0.25">
      <c r="A1981" s="3">
        <f>TITRES_STAT!B1984</f>
        <v>44890</v>
      </c>
      <c r="B1981" s="6">
        <f>TITRES_STAT!D1984</f>
        <v>135.86519999999999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1.0552653884255458</v>
      </c>
      <c r="G1981" s="2">
        <f t="shared" si="278"/>
        <v>0.64255818393349073</v>
      </c>
      <c r="H1981" s="2">
        <f t="shared" si="274"/>
        <v>1.6422876788614262</v>
      </c>
      <c r="I1981" s="2">
        <f t="shared" si="275"/>
        <v>62.154007377769531</v>
      </c>
    </row>
    <row r="1982" spans="1:9" ht="13.5" x14ac:dyDescent="0.25">
      <c r="A1982" s="3">
        <f>TITRES_STAT!B1985</f>
        <v>44893</v>
      </c>
      <c r="B1982" s="6">
        <f>TITRES_STAT!D1985</f>
        <v>135.86519999999999</v>
      </c>
      <c r="C1982" s="2">
        <f t="shared" si="270"/>
        <v>0</v>
      </c>
      <c r="D1982" s="2">
        <f t="shared" si="271"/>
        <v>0</v>
      </c>
      <c r="E1982" s="2">
        <f t="shared" si="272"/>
        <v>0</v>
      </c>
      <c r="F1982" s="2">
        <f t="shared" si="278"/>
        <v>0.97988928925229257</v>
      </c>
      <c r="G1982" s="2">
        <f t="shared" si="278"/>
        <v>0.59666117079538428</v>
      </c>
      <c r="H1982" s="2">
        <f t="shared" si="274"/>
        <v>1.642287678861426</v>
      </c>
      <c r="I1982" s="2">
        <f t="shared" si="275"/>
        <v>62.154007377769531</v>
      </c>
    </row>
    <row r="1983" spans="1:9" ht="13.5" x14ac:dyDescent="0.25">
      <c r="A1983" s="3">
        <f>TITRES_STAT!B1986</f>
        <v>44894</v>
      </c>
      <c r="B1983" s="6">
        <f>TITRES_STAT!D1986</f>
        <v>135.86519999999999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0.90989719716284312</v>
      </c>
      <c r="G1983" s="2">
        <f t="shared" si="278"/>
        <v>0.55404251573857111</v>
      </c>
      <c r="H1983" s="2">
        <f t="shared" si="274"/>
        <v>1.6422876788614262</v>
      </c>
      <c r="I1983" s="2">
        <f t="shared" si="275"/>
        <v>62.154007377769531</v>
      </c>
    </row>
    <row r="1984" spans="1:9" ht="13.5" x14ac:dyDescent="0.25">
      <c r="A1984" s="3">
        <f>TITRES_STAT!B1987</f>
        <v>44895</v>
      </c>
      <c r="B1984" s="6">
        <f>TITRES_STAT!D1987</f>
        <v>135.86519999999999</v>
      </c>
      <c r="C1984" s="2">
        <f t="shared" si="270"/>
        <v>0</v>
      </c>
      <c r="D1984" s="2">
        <f t="shared" si="271"/>
        <v>0</v>
      </c>
      <c r="E1984" s="2">
        <f t="shared" si="272"/>
        <v>0</v>
      </c>
      <c r="F1984" s="2">
        <f t="shared" si="278"/>
        <v>0.84490454022263994</v>
      </c>
      <c r="G1984" s="2">
        <f t="shared" si="278"/>
        <v>0.51446805032867315</v>
      </c>
      <c r="H1984" s="2">
        <f t="shared" si="274"/>
        <v>1.642287678861426</v>
      </c>
      <c r="I1984" s="2">
        <f t="shared" si="275"/>
        <v>62.154007377769531</v>
      </c>
    </row>
    <row r="1985" spans="1:9" ht="13.5" x14ac:dyDescent="0.25">
      <c r="A1985" s="3">
        <f>TITRES_STAT!B1988</f>
        <v>44896</v>
      </c>
      <c r="B1985" s="6">
        <f>TITRES_STAT!D1988</f>
        <v>135.86519999999999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0.7845542159210227</v>
      </c>
      <c r="G1985" s="2">
        <f t="shared" si="278"/>
        <v>0.47772033244805368</v>
      </c>
      <c r="H1985" s="2">
        <f t="shared" si="274"/>
        <v>1.6422876788614258</v>
      </c>
      <c r="I1985" s="2">
        <f t="shared" si="275"/>
        <v>62.154007377769531</v>
      </c>
    </row>
    <row r="1986" spans="1:9" ht="13.5" x14ac:dyDescent="0.25">
      <c r="A1986" s="3">
        <f>TITRES_STAT!B1989</f>
        <v>44897</v>
      </c>
      <c r="B1986" s="6">
        <f>TITRES_STAT!D1989</f>
        <v>135.86519999999999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0.72851462906952114</v>
      </c>
      <c r="G1986" s="2">
        <f t="shared" si="278"/>
        <v>0.44359745155890701</v>
      </c>
      <c r="H1986" s="2">
        <f t="shared" si="274"/>
        <v>1.6422876788614258</v>
      </c>
      <c r="I1986" s="2">
        <f t="shared" si="275"/>
        <v>62.154007377769531</v>
      </c>
    </row>
    <row r="1987" spans="1:9" ht="13.5" x14ac:dyDescent="0.25">
      <c r="A1987" s="3">
        <f>TITRES_STAT!B1990</f>
        <v>44900</v>
      </c>
      <c r="B1987" s="6">
        <f>TITRES_STAT!D1990</f>
        <v>137.62970000000001</v>
      </c>
      <c r="C1987" s="2">
        <f t="shared" ref="C1987:C2050" si="279">B1987-B1986</f>
        <v>1.7645000000000266</v>
      </c>
      <c r="D1987" s="2">
        <f t="shared" ref="D1987:D2050" si="280">IF(C1987&gt;0,C1987,0)</f>
        <v>1.7645000000000266</v>
      </c>
      <c r="E1987" s="2">
        <f t="shared" ref="E1987:E2050" si="281">IF(C1987&lt;0,-C1987,0)</f>
        <v>0</v>
      </c>
      <c r="F1987" s="2">
        <f t="shared" si="278"/>
        <v>0.80251358413598584</v>
      </c>
      <c r="G1987" s="2">
        <f t="shared" si="278"/>
        <v>0.41191191930469939</v>
      </c>
      <c r="H1987" s="2">
        <f t="shared" si="274"/>
        <v>1.9482650210525971</v>
      </c>
      <c r="I1987" s="2">
        <f t="shared" si="275"/>
        <v>66.081746625241394</v>
      </c>
    </row>
    <row r="1988" spans="1:9" ht="13.5" x14ac:dyDescent="0.25">
      <c r="A1988" s="3">
        <f>TITRES_STAT!B1991</f>
        <v>44901</v>
      </c>
      <c r="B1988" s="6">
        <f>TITRES_STAT!D1991</f>
        <v>139.39410000000001</v>
      </c>
      <c r="C1988" s="2">
        <f t="shared" si="279"/>
        <v>1.7643999999999949</v>
      </c>
      <c r="D1988" s="2">
        <f t="shared" si="280"/>
        <v>1.7643999999999949</v>
      </c>
      <c r="E1988" s="2">
        <f t="shared" si="281"/>
        <v>0</v>
      </c>
      <c r="F1988" s="2">
        <f t="shared" si="278"/>
        <v>0.8712197566977008</v>
      </c>
      <c r="G1988" s="2">
        <f t="shared" si="278"/>
        <v>0.38248963935436375</v>
      </c>
      <c r="H1988" s="2">
        <f t="shared" si="274"/>
        <v>2.2777604072316979</v>
      </c>
      <c r="I1988" s="2">
        <f t="shared" si="275"/>
        <v>69.491363743557713</v>
      </c>
    </row>
    <row r="1989" spans="1:9" ht="13.5" x14ac:dyDescent="0.25">
      <c r="A1989" s="3">
        <f>TITRES_STAT!B1992</f>
        <v>44902</v>
      </c>
      <c r="B1989" s="6">
        <f>TITRES_STAT!D1992</f>
        <v>138.953</v>
      </c>
      <c r="C1989" s="2">
        <f t="shared" si="279"/>
        <v>-0.44110000000000582</v>
      </c>
      <c r="D1989" s="2">
        <f t="shared" si="280"/>
        <v>0</v>
      </c>
      <c r="E1989" s="2">
        <f t="shared" si="281"/>
        <v>0.44110000000000582</v>
      </c>
      <c r="F1989" s="2">
        <f t="shared" si="278"/>
        <v>0.80898977407643646</v>
      </c>
      <c r="G1989" s="2">
        <f t="shared" si="278"/>
        <v>0.38667609368619532</v>
      </c>
      <c r="H1989" s="2">
        <f t="shared" si="274"/>
        <v>2.0921639255334137</v>
      </c>
      <c r="I1989" s="2">
        <f t="shared" si="275"/>
        <v>67.660188008063159</v>
      </c>
    </row>
    <row r="1990" spans="1:9" ht="13.5" x14ac:dyDescent="0.25">
      <c r="A1990" s="3">
        <f>TITRES_STAT!B1993</f>
        <v>44903</v>
      </c>
      <c r="B1990" s="6">
        <f>TITRES_STAT!D1993</f>
        <v>137.62970000000001</v>
      </c>
      <c r="C1990" s="2">
        <f t="shared" si="279"/>
        <v>-1.323299999999989</v>
      </c>
      <c r="D1990" s="2">
        <f t="shared" si="280"/>
        <v>0</v>
      </c>
      <c r="E1990" s="2">
        <f t="shared" si="281"/>
        <v>1.323299999999989</v>
      </c>
      <c r="F1990" s="2">
        <f t="shared" si="278"/>
        <v>0.7512047902138338</v>
      </c>
      <c r="G1990" s="2">
        <f t="shared" si="278"/>
        <v>0.45357780128003772</v>
      </c>
      <c r="H1990" s="2">
        <f t="shared" si="274"/>
        <v>1.6561762680930718</v>
      </c>
      <c r="I1990" s="2">
        <f t="shared" si="275"/>
        <v>62.351896144380419</v>
      </c>
    </row>
    <row r="1991" spans="1:9" ht="13.5" x14ac:dyDescent="0.25">
      <c r="A1991" s="3">
        <f>TITRES_STAT!B1994</f>
        <v>44904</v>
      </c>
      <c r="B1991" s="6">
        <f>TITRES_STAT!D1994</f>
        <v>137.62970000000001</v>
      </c>
      <c r="C1991" s="2">
        <f t="shared" si="279"/>
        <v>0</v>
      </c>
      <c r="D1991" s="2">
        <f t="shared" si="280"/>
        <v>0</v>
      </c>
      <c r="E1991" s="2">
        <f t="shared" si="281"/>
        <v>0</v>
      </c>
      <c r="F1991" s="2">
        <f t="shared" si="278"/>
        <v>0.6975473051985599</v>
      </c>
      <c r="G1991" s="2">
        <f t="shared" si="278"/>
        <v>0.42117938690289219</v>
      </c>
      <c r="H1991" s="2">
        <f t="shared" si="274"/>
        <v>1.6561762680930716</v>
      </c>
      <c r="I1991" s="2">
        <f t="shared" si="275"/>
        <v>62.351896144380419</v>
      </c>
    </row>
    <row r="1992" spans="1:9" ht="13.5" x14ac:dyDescent="0.25">
      <c r="A1992" s="3">
        <f>TITRES_STAT!B1995</f>
        <v>44907</v>
      </c>
      <c r="B1992" s="6">
        <f>TITRES_STAT!D1995</f>
        <v>137.62970000000001</v>
      </c>
      <c r="C1992" s="2">
        <f t="shared" si="279"/>
        <v>0</v>
      </c>
      <c r="D1992" s="2">
        <f t="shared" si="280"/>
        <v>0</v>
      </c>
      <c r="E1992" s="2">
        <f t="shared" si="281"/>
        <v>0</v>
      </c>
      <c r="F1992" s="2">
        <f t="shared" si="278"/>
        <v>0.64772249768437706</v>
      </c>
      <c r="G1992" s="2">
        <f t="shared" si="278"/>
        <v>0.39109514498125708</v>
      </c>
      <c r="H1992" s="2">
        <f t="shared" si="274"/>
        <v>1.6561762680930714</v>
      </c>
      <c r="I1992" s="2">
        <f t="shared" si="275"/>
        <v>62.351896144380419</v>
      </c>
    </row>
    <row r="1993" spans="1:9" ht="13.5" x14ac:dyDescent="0.25">
      <c r="A1993" s="3">
        <f>TITRES_STAT!B1996</f>
        <v>44908</v>
      </c>
      <c r="B1993" s="6">
        <f>TITRES_STAT!D1996</f>
        <v>137.62970000000001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0.60145660499263587</v>
      </c>
      <c r="G1993" s="2">
        <f t="shared" si="278"/>
        <v>0.36315977748259581</v>
      </c>
      <c r="H1993" s="2">
        <f t="shared" si="274"/>
        <v>1.6561762680930716</v>
      </c>
      <c r="I1993" s="2">
        <f t="shared" si="275"/>
        <v>62.351896144380419</v>
      </c>
    </row>
    <row r="1994" spans="1:9" ht="13.5" x14ac:dyDescent="0.25">
      <c r="A1994" s="3">
        <f>TITRES_STAT!B1997</f>
        <v>44909</v>
      </c>
      <c r="B1994" s="6">
        <f>TITRES_STAT!D1997</f>
        <v>136.7474</v>
      </c>
      <c r="C1994" s="2">
        <f t="shared" si="279"/>
        <v>-0.88230000000001496</v>
      </c>
      <c r="D1994" s="2">
        <f t="shared" si="280"/>
        <v>0</v>
      </c>
      <c r="E1994" s="2">
        <f t="shared" si="281"/>
        <v>0.88230000000001496</v>
      </c>
      <c r="F1994" s="2">
        <f t="shared" si="278"/>
        <v>0.55849541892173327</v>
      </c>
      <c r="G1994" s="2">
        <f t="shared" si="278"/>
        <v>0.40024122194812578</v>
      </c>
      <c r="H1994" s="2">
        <f t="shared" si="274"/>
        <v>1.3953970463195278</v>
      </c>
      <c r="I1994" s="2">
        <f t="shared" si="275"/>
        <v>58.253267384775441</v>
      </c>
    </row>
    <row r="1995" spans="1:9" ht="13.5" x14ac:dyDescent="0.25">
      <c r="A1995" s="3">
        <f>TITRES_STAT!B1998</f>
        <v>44910</v>
      </c>
      <c r="B1995" s="6">
        <f>TITRES_STAT!D1998</f>
        <v>136.7474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0.51860288899875229</v>
      </c>
      <c r="G1995" s="2">
        <f t="shared" si="278"/>
        <v>0.37165256323754542</v>
      </c>
      <c r="H1995" s="2">
        <f t="shared" si="274"/>
        <v>1.3953970463195275</v>
      </c>
      <c r="I1995" s="2">
        <f t="shared" si="275"/>
        <v>58.253267384775441</v>
      </c>
    </row>
    <row r="1996" spans="1:9" ht="13.5" x14ac:dyDescent="0.25">
      <c r="A1996" s="3">
        <f>TITRES_STAT!B1999</f>
        <v>44911</v>
      </c>
      <c r="B1996" s="6">
        <f>TITRES_STAT!D1999</f>
        <v>136.7474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0.48155982549884141</v>
      </c>
      <c r="G1996" s="2">
        <f t="shared" si="278"/>
        <v>0.34510595157772078</v>
      </c>
      <c r="H1996" s="2">
        <f t="shared" si="274"/>
        <v>1.3953970463195273</v>
      </c>
      <c r="I1996" s="2">
        <f t="shared" si="275"/>
        <v>58.253267384775434</v>
      </c>
    </row>
    <row r="1997" spans="1:9" ht="13.5" x14ac:dyDescent="0.25">
      <c r="A1997" s="3">
        <f>TITRES_STAT!B2000</f>
        <v>44914</v>
      </c>
      <c r="B1997" s="6">
        <f>TITRES_STAT!D2000</f>
        <v>136.7474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0.44716269510606704</v>
      </c>
      <c r="G1997" s="2">
        <f t="shared" si="282"/>
        <v>0.32045552646502645</v>
      </c>
      <c r="H1997" s="2">
        <f t="shared" si="274"/>
        <v>1.3953970463195273</v>
      </c>
      <c r="I1997" s="2">
        <f t="shared" si="275"/>
        <v>58.253267384775434</v>
      </c>
    </row>
    <row r="1998" spans="1:9" ht="13.5" x14ac:dyDescent="0.25">
      <c r="A1998" s="3">
        <f>TITRES_STAT!B2001</f>
        <v>44915</v>
      </c>
      <c r="B1998" s="6">
        <f>TITRES_STAT!D2001</f>
        <v>136.7474</v>
      </c>
      <c r="C1998" s="2">
        <f t="shared" si="279"/>
        <v>0</v>
      </c>
      <c r="D1998" s="2">
        <f t="shared" si="280"/>
        <v>0</v>
      </c>
      <c r="E1998" s="2">
        <f t="shared" si="281"/>
        <v>0</v>
      </c>
      <c r="F1998" s="2">
        <f t="shared" si="282"/>
        <v>0.41522250259849081</v>
      </c>
      <c r="G1998" s="2">
        <f t="shared" si="282"/>
        <v>0.29756584600323882</v>
      </c>
      <c r="H1998" s="2">
        <f t="shared" si="274"/>
        <v>1.3953970463195273</v>
      </c>
      <c r="I1998" s="2">
        <f t="shared" si="275"/>
        <v>58.253267384775434</v>
      </c>
    </row>
    <row r="1999" spans="1:9" ht="13.5" x14ac:dyDescent="0.25">
      <c r="A1999" s="3">
        <f>TITRES_STAT!B2002</f>
        <v>44916</v>
      </c>
      <c r="B1999" s="6">
        <f>TITRES_STAT!D2002</f>
        <v>137.54140000000001</v>
      </c>
      <c r="C1999" s="2">
        <f t="shared" si="279"/>
        <v>0.79400000000001114</v>
      </c>
      <c r="D1999" s="2">
        <f t="shared" si="280"/>
        <v>0.79400000000001114</v>
      </c>
      <c r="E1999" s="2">
        <f t="shared" si="281"/>
        <v>0</v>
      </c>
      <c r="F1999" s="2">
        <f t="shared" si="282"/>
        <v>0.44227803812717081</v>
      </c>
      <c r="G1999" s="2">
        <f t="shared" si="282"/>
        <v>0.27631114271729318</v>
      </c>
      <c r="H1999" s="2">
        <f t="shared" si="274"/>
        <v>1.600652198741352</v>
      </c>
      <c r="I1999" s="2">
        <f t="shared" si="275"/>
        <v>61.548107029306955</v>
      </c>
    </row>
    <row r="2000" spans="1:9" ht="13.5" x14ac:dyDescent="0.25">
      <c r="A2000" s="3">
        <f>TITRES_STAT!B2003</f>
        <v>44917</v>
      </c>
      <c r="B2000" s="6">
        <f>TITRES_STAT!D2003</f>
        <v>136.7474</v>
      </c>
      <c r="C2000" s="2">
        <f t="shared" si="279"/>
        <v>-0.79400000000001114</v>
      </c>
      <c r="D2000" s="2">
        <f t="shared" si="280"/>
        <v>0</v>
      </c>
      <c r="E2000" s="2">
        <f t="shared" si="281"/>
        <v>0.79400000000001114</v>
      </c>
      <c r="F2000" s="2">
        <f t="shared" si="282"/>
        <v>0.4106867496895158</v>
      </c>
      <c r="G2000" s="2">
        <f t="shared" si="282"/>
        <v>0.31328891823748733</v>
      </c>
      <c r="H2000" s="2">
        <f t="shared" si="274"/>
        <v>1.310888211431074</v>
      </c>
      <c r="I2000" s="2">
        <f t="shared" si="275"/>
        <v>56.726595641737006</v>
      </c>
    </row>
    <row r="2001" spans="1:9" ht="13.5" x14ac:dyDescent="0.25">
      <c r="A2001" s="3">
        <f>TITRES_STAT!B2004</f>
        <v>44918</v>
      </c>
      <c r="B2001" s="6">
        <f>TITRES_STAT!D2004</f>
        <v>135.86519999999999</v>
      </c>
      <c r="C2001" s="2">
        <f t="shared" si="279"/>
        <v>-0.88220000000001164</v>
      </c>
      <c r="D2001" s="2">
        <f t="shared" si="280"/>
        <v>0</v>
      </c>
      <c r="E2001" s="2">
        <f t="shared" si="281"/>
        <v>0.88220000000001164</v>
      </c>
      <c r="F2001" s="2">
        <f t="shared" si="282"/>
        <v>0.38135198185455038</v>
      </c>
      <c r="G2001" s="2">
        <f t="shared" si="282"/>
        <v>0.35392542407766764</v>
      </c>
      <c r="H2001" s="2">
        <f t="shared" ref="H2001:H2064" si="283">F2001/G2001</f>
        <v>1.0774924769769127</v>
      </c>
      <c r="I2001" s="2">
        <f t="shared" ref="I2001:I2064" si="284">IF(G2001=0,100,100-(100/(1+H2001)))</f>
        <v>51.865048317519701</v>
      </c>
    </row>
    <row r="2002" spans="1:9" ht="13.5" x14ac:dyDescent="0.25">
      <c r="A2002" s="3">
        <f>TITRES_STAT!B2005</f>
        <v>44921</v>
      </c>
      <c r="B2002" s="6">
        <f>TITRES_STAT!D2005</f>
        <v>135.86519999999999</v>
      </c>
      <c r="C2002" s="2">
        <f t="shared" si="279"/>
        <v>0</v>
      </c>
      <c r="D2002" s="2">
        <f t="shared" si="280"/>
        <v>0</v>
      </c>
      <c r="E2002" s="2">
        <f t="shared" si="281"/>
        <v>0</v>
      </c>
      <c r="F2002" s="2">
        <f t="shared" si="282"/>
        <v>0.35411255457922536</v>
      </c>
      <c r="G2002" s="2">
        <f t="shared" si="282"/>
        <v>0.32864503664354849</v>
      </c>
      <c r="H2002" s="2">
        <f t="shared" si="283"/>
        <v>1.0774924769769127</v>
      </c>
      <c r="I2002" s="2">
        <f t="shared" si="284"/>
        <v>51.865048317519701</v>
      </c>
    </row>
    <row r="2003" spans="1:9" ht="13.5" x14ac:dyDescent="0.25">
      <c r="A2003" s="3">
        <f>TITRES_STAT!B2006</f>
        <v>44922</v>
      </c>
      <c r="B2003" s="6">
        <f>TITRES_STAT!D2006</f>
        <v>135.86519999999999</v>
      </c>
      <c r="C2003" s="2">
        <f t="shared" si="279"/>
        <v>0</v>
      </c>
      <c r="D2003" s="2">
        <f t="shared" si="280"/>
        <v>0</v>
      </c>
      <c r="E2003" s="2">
        <f t="shared" si="281"/>
        <v>0</v>
      </c>
      <c r="F2003" s="2">
        <f t="shared" si="282"/>
        <v>0.32881880068070929</v>
      </c>
      <c r="G2003" s="2">
        <f t="shared" si="282"/>
        <v>0.30517039116900929</v>
      </c>
      <c r="H2003" s="2">
        <f t="shared" si="283"/>
        <v>1.077492476976913</v>
      </c>
      <c r="I2003" s="2">
        <f t="shared" si="284"/>
        <v>51.865048317519708</v>
      </c>
    </row>
    <row r="2004" spans="1:9" ht="13.5" x14ac:dyDescent="0.25">
      <c r="A2004" s="3">
        <f>TITRES_STAT!B2007</f>
        <v>44923</v>
      </c>
      <c r="B2004" s="6">
        <f>TITRES_STAT!D2007</f>
        <v>137.1885</v>
      </c>
      <c r="C2004" s="2">
        <f t="shared" si="279"/>
        <v>1.3233000000000175</v>
      </c>
      <c r="D2004" s="2">
        <f t="shared" si="280"/>
        <v>1.3233000000000175</v>
      </c>
      <c r="E2004" s="2">
        <f t="shared" si="281"/>
        <v>0</v>
      </c>
      <c r="F2004" s="2">
        <f t="shared" si="282"/>
        <v>0.39985317206065984</v>
      </c>
      <c r="G2004" s="2">
        <f t="shared" si="282"/>
        <v>0.28337250608550862</v>
      </c>
      <c r="H2004" s="2">
        <f t="shared" si="283"/>
        <v>1.4110514022133211</v>
      </c>
      <c r="I2004" s="2">
        <f t="shared" si="284"/>
        <v>58.524318515896837</v>
      </c>
    </row>
    <row r="2005" spans="1:9" ht="13.5" x14ac:dyDescent="0.25">
      <c r="A2005" s="3">
        <f>TITRES_STAT!B2008</f>
        <v>44924</v>
      </c>
      <c r="B2005" s="6">
        <f>TITRES_STAT!D2008</f>
        <v>141.15860000000001</v>
      </c>
      <c r="C2005" s="2">
        <f t="shared" si="279"/>
        <v>3.9701000000000022</v>
      </c>
      <c r="D2005" s="2">
        <f t="shared" si="280"/>
        <v>3.9701000000000022</v>
      </c>
      <c r="E2005" s="2">
        <f t="shared" si="281"/>
        <v>0</v>
      </c>
      <c r="F2005" s="2">
        <f t="shared" si="282"/>
        <v>0.65487080262775577</v>
      </c>
      <c r="G2005" s="2">
        <f t="shared" si="282"/>
        <v>0.26313161279368658</v>
      </c>
      <c r="H2005" s="2">
        <f t="shared" si="283"/>
        <v>2.4887576056519665</v>
      </c>
      <c r="I2005" s="2">
        <f t="shared" si="284"/>
        <v>71.336501040371829</v>
      </c>
    </row>
    <row r="2006" spans="1:9" ht="13.5" x14ac:dyDescent="0.25">
      <c r="A2006" s="3">
        <f>TITRES_STAT!B2009</f>
        <v>44925</v>
      </c>
      <c r="B2006" s="6">
        <f>TITRES_STAT!D2009</f>
        <v>135.86519999999999</v>
      </c>
      <c r="C2006" s="2">
        <f t="shared" si="279"/>
        <v>-5.2934000000000196</v>
      </c>
      <c r="D2006" s="2">
        <f t="shared" si="280"/>
        <v>0</v>
      </c>
      <c r="E2006" s="2">
        <f t="shared" si="281"/>
        <v>5.2934000000000196</v>
      </c>
      <c r="F2006" s="2">
        <f t="shared" si="282"/>
        <v>0.60809431672577319</v>
      </c>
      <c r="G2006" s="2">
        <f t="shared" si="282"/>
        <v>0.62243649759413888</v>
      </c>
      <c r="H2006" s="2">
        <f t="shared" si="283"/>
        <v>0.97695800146070877</v>
      </c>
      <c r="I2006" s="2">
        <f t="shared" si="284"/>
        <v>49.417236013049688</v>
      </c>
    </row>
    <row r="2007" spans="1:9" ht="13.5" x14ac:dyDescent="0.25">
      <c r="A2007" s="3">
        <f>TITRES_STAT!B2010</f>
        <v>44928</v>
      </c>
      <c r="B2007" s="6">
        <f>TITRES_STAT!D2010</f>
        <v>135.86519999999999</v>
      </c>
      <c r="C2007" s="2">
        <f t="shared" si="279"/>
        <v>0</v>
      </c>
      <c r="D2007" s="2">
        <f t="shared" si="280"/>
        <v>0</v>
      </c>
      <c r="E2007" s="2">
        <f t="shared" si="281"/>
        <v>0</v>
      </c>
      <c r="F2007" s="2">
        <f t="shared" si="282"/>
        <v>0.56465900838821803</v>
      </c>
      <c r="G2007" s="2">
        <f t="shared" si="282"/>
        <v>0.57797674776598618</v>
      </c>
      <c r="H2007" s="2">
        <f t="shared" si="283"/>
        <v>0.97695800146070877</v>
      </c>
      <c r="I2007" s="2">
        <f t="shared" si="284"/>
        <v>49.417236013049688</v>
      </c>
    </row>
    <row r="2008" spans="1:9" ht="13.5" x14ac:dyDescent="0.25">
      <c r="A2008" s="3">
        <f>TITRES_STAT!B2011</f>
        <v>44929</v>
      </c>
      <c r="B2008" s="6">
        <f>TITRES_STAT!D2011</f>
        <v>134.9829</v>
      </c>
      <c r="C2008" s="2">
        <f t="shared" si="279"/>
        <v>-0.88229999999998654</v>
      </c>
      <c r="D2008" s="2">
        <f t="shared" si="280"/>
        <v>0</v>
      </c>
      <c r="E2008" s="2">
        <f t="shared" si="281"/>
        <v>0.88229999999998654</v>
      </c>
      <c r="F2008" s="2">
        <f t="shared" si="282"/>
        <v>0.52432622207477386</v>
      </c>
      <c r="G2008" s="2">
        <f t="shared" si="282"/>
        <v>0.59971412292555759</v>
      </c>
      <c r="H2008" s="2">
        <f t="shared" si="283"/>
        <v>0.87429360428761882</v>
      </c>
      <c r="I2008" s="2">
        <f t="shared" si="284"/>
        <v>46.646566060279554</v>
      </c>
    </row>
    <row r="2009" spans="1:9" ht="13.5" x14ac:dyDescent="0.25">
      <c r="A2009" s="3">
        <f>TITRES_STAT!B2012</f>
        <v>44930</v>
      </c>
      <c r="B2009" s="6">
        <f>TITRES_STAT!D2012</f>
        <v>134.9829</v>
      </c>
      <c r="C2009" s="2">
        <f t="shared" si="279"/>
        <v>0</v>
      </c>
      <c r="D2009" s="2">
        <f t="shared" si="280"/>
        <v>0</v>
      </c>
      <c r="E2009" s="2">
        <f t="shared" si="281"/>
        <v>0</v>
      </c>
      <c r="F2009" s="2">
        <f t="shared" si="282"/>
        <v>0.48687434906943283</v>
      </c>
      <c r="G2009" s="2">
        <f t="shared" si="282"/>
        <v>0.55687739985944629</v>
      </c>
      <c r="H2009" s="2">
        <f t="shared" si="283"/>
        <v>0.87429360428761882</v>
      </c>
      <c r="I2009" s="2">
        <f t="shared" si="284"/>
        <v>46.646566060279554</v>
      </c>
    </row>
    <row r="2010" spans="1:9" ht="13.5" x14ac:dyDescent="0.25">
      <c r="A2010" s="3">
        <f>TITRES_STAT!B2013</f>
        <v>44931</v>
      </c>
      <c r="B2010" s="6">
        <f>TITRES_STAT!D2013</f>
        <v>137.62970000000001</v>
      </c>
      <c r="C2010" s="2">
        <f t="shared" si="279"/>
        <v>2.6468000000000131</v>
      </c>
      <c r="D2010" s="2">
        <f t="shared" si="280"/>
        <v>2.6468000000000131</v>
      </c>
      <c r="E2010" s="2">
        <f t="shared" si="281"/>
        <v>0</v>
      </c>
      <c r="F2010" s="2">
        <f t="shared" si="282"/>
        <v>0.64115475270733135</v>
      </c>
      <c r="G2010" s="2">
        <f t="shared" si="282"/>
        <v>0.5171004427266287</v>
      </c>
      <c r="H2010" s="2">
        <f t="shared" si="283"/>
        <v>1.2399037009648926</v>
      </c>
      <c r="I2010" s="2">
        <f t="shared" si="284"/>
        <v>55.355223549600545</v>
      </c>
    </row>
    <row r="2011" spans="1:9" ht="13.5" x14ac:dyDescent="0.25">
      <c r="A2011" s="3">
        <f>TITRES_STAT!B2014</f>
        <v>44932</v>
      </c>
      <c r="B2011" s="6">
        <f>TITRES_STAT!D2014</f>
        <v>137.62970000000001</v>
      </c>
      <c r="C2011" s="2">
        <f t="shared" si="279"/>
        <v>0</v>
      </c>
      <c r="D2011" s="2">
        <f t="shared" si="280"/>
        <v>0</v>
      </c>
      <c r="E2011" s="2">
        <f t="shared" si="281"/>
        <v>0</v>
      </c>
      <c r="F2011" s="2">
        <f t="shared" si="282"/>
        <v>0.59535798465680767</v>
      </c>
      <c r="G2011" s="2">
        <f t="shared" si="282"/>
        <v>0.48016469681758378</v>
      </c>
      <c r="H2011" s="2">
        <f t="shared" si="283"/>
        <v>1.2399037009648926</v>
      </c>
      <c r="I2011" s="2">
        <f t="shared" si="284"/>
        <v>55.355223549600545</v>
      </c>
    </row>
    <row r="2012" spans="1:9" ht="13.5" x14ac:dyDescent="0.25">
      <c r="A2012" s="3">
        <f>TITRES_STAT!B2015</f>
        <v>44935</v>
      </c>
      <c r="B2012" s="6">
        <f>TITRES_STAT!D2015</f>
        <v>137.62970000000001</v>
      </c>
      <c r="C2012" s="2">
        <f t="shared" si="279"/>
        <v>0</v>
      </c>
      <c r="D2012" s="2">
        <f t="shared" si="280"/>
        <v>0</v>
      </c>
      <c r="E2012" s="2">
        <f t="shared" si="281"/>
        <v>0</v>
      </c>
      <c r="F2012" s="2">
        <f t="shared" si="282"/>
        <v>0.55283241432417862</v>
      </c>
      <c r="G2012" s="2">
        <f t="shared" si="282"/>
        <v>0.44586721847347066</v>
      </c>
      <c r="H2012" s="2">
        <f t="shared" si="283"/>
        <v>1.2399037009648926</v>
      </c>
      <c r="I2012" s="2">
        <f t="shared" si="284"/>
        <v>55.355223549600545</v>
      </c>
    </row>
    <row r="2013" spans="1:9" ht="13.5" x14ac:dyDescent="0.25">
      <c r="A2013" s="3">
        <f>TITRES_STAT!B2016</f>
        <v>44936</v>
      </c>
      <c r="B2013" s="6">
        <f>TITRES_STAT!D2016</f>
        <v>137.62970000000001</v>
      </c>
      <c r="C2013" s="2">
        <f t="shared" si="279"/>
        <v>0</v>
      </c>
      <c r="D2013" s="2">
        <f t="shared" si="280"/>
        <v>0</v>
      </c>
      <c r="E2013" s="2">
        <f t="shared" si="281"/>
        <v>0</v>
      </c>
      <c r="F2013" s="2">
        <f t="shared" ref="F2013:G2028" si="285">((F2012*13)+D2013)/14</f>
        <v>0.51334438472959443</v>
      </c>
      <c r="G2013" s="2">
        <f t="shared" si="285"/>
        <v>0.41401956001107987</v>
      </c>
      <c r="H2013" s="2">
        <f t="shared" si="283"/>
        <v>1.2399037009648928</v>
      </c>
      <c r="I2013" s="2">
        <f t="shared" si="284"/>
        <v>55.355223549600559</v>
      </c>
    </row>
    <row r="2014" spans="1:9" ht="13.5" x14ac:dyDescent="0.25">
      <c r="A2014" s="3">
        <f>TITRES_STAT!B2017</f>
        <v>44937</v>
      </c>
      <c r="B2014" s="6">
        <f>TITRES_STAT!D2017</f>
        <v>137.62970000000001</v>
      </c>
      <c r="C2014" s="2">
        <f t="shared" si="279"/>
        <v>0</v>
      </c>
      <c r="D2014" s="2">
        <f t="shared" si="280"/>
        <v>0</v>
      </c>
      <c r="E2014" s="2">
        <f t="shared" si="281"/>
        <v>0</v>
      </c>
      <c r="F2014" s="2">
        <f t="shared" si="285"/>
        <v>0.47667692867748052</v>
      </c>
      <c r="G2014" s="2">
        <f t="shared" si="285"/>
        <v>0.38444673429600273</v>
      </c>
      <c r="H2014" s="2">
        <f t="shared" si="283"/>
        <v>1.2399037009648926</v>
      </c>
      <c r="I2014" s="2">
        <f t="shared" si="284"/>
        <v>55.355223549600545</v>
      </c>
    </row>
    <row r="2015" spans="1:9" ht="13.5" x14ac:dyDescent="0.25">
      <c r="A2015" s="3">
        <f>TITRES_STAT!B2018</f>
        <v>44938</v>
      </c>
      <c r="B2015" s="6">
        <f>TITRES_STAT!D2018</f>
        <v>137.62970000000001</v>
      </c>
      <c r="C2015" s="2">
        <f t="shared" si="279"/>
        <v>0</v>
      </c>
      <c r="D2015" s="2">
        <f t="shared" si="280"/>
        <v>0</v>
      </c>
      <c r="E2015" s="2">
        <f t="shared" si="281"/>
        <v>0</v>
      </c>
      <c r="F2015" s="2">
        <f t="shared" si="285"/>
        <v>0.44262857662908905</v>
      </c>
      <c r="G2015" s="2">
        <f t="shared" si="285"/>
        <v>0.35698625327485967</v>
      </c>
      <c r="H2015" s="2">
        <f t="shared" si="283"/>
        <v>1.2399037009648928</v>
      </c>
      <c r="I2015" s="2">
        <f t="shared" si="284"/>
        <v>55.355223549600559</v>
      </c>
    </row>
    <row r="2016" spans="1:9" ht="13.5" x14ac:dyDescent="0.25">
      <c r="A2016" s="3">
        <f>TITRES_STAT!B2019</f>
        <v>44939</v>
      </c>
      <c r="B2016" s="6">
        <f>TITRES_STAT!D2019</f>
        <v>137.62970000000001</v>
      </c>
      <c r="C2016" s="2">
        <f t="shared" si="279"/>
        <v>0</v>
      </c>
      <c r="D2016" s="2">
        <f t="shared" si="280"/>
        <v>0</v>
      </c>
      <c r="E2016" s="2">
        <f t="shared" si="281"/>
        <v>0</v>
      </c>
      <c r="F2016" s="2">
        <f t="shared" si="285"/>
        <v>0.41101224972701128</v>
      </c>
      <c r="G2016" s="2">
        <f t="shared" si="285"/>
        <v>0.33148723518379825</v>
      </c>
      <c r="H2016" s="2">
        <f t="shared" si="283"/>
        <v>1.2399037009648928</v>
      </c>
      <c r="I2016" s="2">
        <f t="shared" si="284"/>
        <v>55.355223549600559</v>
      </c>
    </row>
    <row r="2017" spans="1:9" ht="13.5" x14ac:dyDescent="0.25">
      <c r="A2017" s="3">
        <f>TITRES_STAT!B2020</f>
        <v>44942</v>
      </c>
      <c r="B2017" s="6">
        <f>TITRES_STAT!D2020</f>
        <v>137.62970000000001</v>
      </c>
      <c r="C2017" s="2">
        <f t="shared" si="279"/>
        <v>0</v>
      </c>
      <c r="D2017" s="2">
        <f t="shared" si="280"/>
        <v>0</v>
      </c>
      <c r="E2017" s="2">
        <f t="shared" si="281"/>
        <v>0</v>
      </c>
      <c r="F2017" s="2">
        <f t="shared" si="285"/>
        <v>0.38165423188936759</v>
      </c>
      <c r="G2017" s="2">
        <f t="shared" si="285"/>
        <v>0.30780957552781268</v>
      </c>
      <c r="H2017" s="2">
        <f t="shared" si="283"/>
        <v>1.2399037009648926</v>
      </c>
      <c r="I2017" s="2">
        <f t="shared" si="284"/>
        <v>55.355223549600545</v>
      </c>
    </row>
    <row r="2018" spans="1:9" ht="13.5" x14ac:dyDescent="0.25">
      <c r="A2018" s="3">
        <f>TITRES_STAT!B2021</f>
        <v>44943</v>
      </c>
      <c r="B2018" s="6">
        <f>TITRES_STAT!D2021</f>
        <v>137.71789999999999</v>
      </c>
      <c r="C2018" s="2">
        <f t="shared" si="279"/>
        <v>8.8199999999972079E-2</v>
      </c>
      <c r="D2018" s="2">
        <f t="shared" si="280"/>
        <v>8.8199999999972079E-2</v>
      </c>
      <c r="E2018" s="2">
        <f t="shared" si="281"/>
        <v>0</v>
      </c>
      <c r="F2018" s="2">
        <f t="shared" si="285"/>
        <v>0.36069321532583931</v>
      </c>
      <c r="G2018" s="2">
        <f t="shared" si="285"/>
        <v>0.28582317727582607</v>
      </c>
      <c r="H2018" s="2">
        <f t="shared" si="283"/>
        <v>1.2619453004602279</v>
      </c>
      <c r="I2018" s="2">
        <f t="shared" si="284"/>
        <v>55.790266024711812</v>
      </c>
    </row>
    <row r="2019" spans="1:9" ht="13.5" x14ac:dyDescent="0.25">
      <c r="A2019" s="3">
        <f>TITRES_STAT!B2022</f>
        <v>44944</v>
      </c>
      <c r="B2019" s="6">
        <f>TITRES_STAT!D2022</f>
        <v>137.62970000000001</v>
      </c>
      <c r="C2019" s="2">
        <f t="shared" si="279"/>
        <v>-8.8199999999972079E-2</v>
      </c>
      <c r="D2019" s="2">
        <f t="shared" si="280"/>
        <v>0</v>
      </c>
      <c r="E2019" s="2">
        <f t="shared" si="281"/>
        <v>8.8199999999972079E-2</v>
      </c>
      <c r="F2019" s="2">
        <f t="shared" si="285"/>
        <v>0.33492941423113648</v>
      </c>
      <c r="G2019" s="2">
        <f t="shared" si="285"/>
        <v>0.2717072360418365</v>
      </c>
      <c r="H2019" s="2">
        <f t="shared" si="283"/>
        <v>1.2326849262842792</v>
      </c>
      <c r="I2019" s="2">
        <f t="shared" si="284"/>
        <v>55.210876903072986</v>
      </c>
    </row>
    <row r="2020" spans="1:9" ht="13.5" x14ac:dyDescent="0.25">
      <c r="A2020" s="3">
        <f>TITRES_STAT!B2023</f>
        <v>44945</v>
      </c>
      <c r="B2020" s="6">
        <f>TITRES_STAT!D2023</f>
        <v>136.7474</v>
      </c>
      <c r="C2020" s="2">
        <f t="shared" si="279"/>
        <v>-0.88230000000001496</v>
      </c>
      <c r="D2020" s="2">
        <f t="shared" si="280"/>
        <v>0</v>
      </c>
      <c r="E2020" s="2">
        <f t="shared" si="281"/>
        <v>0.88230000000001496</v>
      </c>
      <c r="F2020" s="2">
        <f t="shared" si="285"/>
        <v>0.31100588464319812</v>
      </c>
      <c r="G2020" s="2">
        <f t="shared" si="285"/>
        <v>0.31532100489599213</v>
      </c>
      <c r="H2020" s="2">
        <f t="shared" si="283"/>
        <v>0.98631515127190039</v>
      </c>
      <c r="I2020" s="2">
        <f t="shared" si="284"/>
        <v>49.655521715188634</v>
      </c>
    </row>
    <row r="2021" spans="1:9" ht="13.5" x14ac:dyDescent="0.25">
      <c r="A2021" s="3">
        <f>TITRES_STAT!B2024</f>
        <v>44946</v>
      </c>
      <c r="B2021" s="6">
        <f>TITRES_STAT!D2024</f>
        <v>136.7474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0.28879117859725539</v>
      </c>
      <c r="G2021" s="2">
        <f t="shared" si="285"/>
        <v>0.29279807597484986</v>
      </c>
      <c r="H2021" s="2">
        <f t="shared" si="283"/>
        <v>0.98631515127190028</v>
      </c>
      <c r="I2021" s="2">
        <f t="shared" si="284"/>
        <v>49.655521715188627</v>
      </c>
    </row>
    <row r="2022" spans="1:9" ht="13.5" x14ac:dyDescent="0.25">
      <c r="A2022" s="3">
        <f>TITRES_STAT!B2025</f>
        <v>44949</v>
      </c>
      <c r="B2022" s="6">
        <f>TITRES_STAT!D2025</f>
        <v>132.33619999999999</v>
      </c>
      <c r="C2022" s="2">
        <f t="shared" si="279"/>
        <v>-4.411200000000008</v>
      </c>
      <c r="D2022" s="2">
        <f t="shared" si="280"/>
        <v>0</v>
      </c>
      <c r="E2022" s="2">
        <f t="shared" si="281"/>
        <v>4.411200000000008</v>
      </c>
      <c r="F2022" s="2">
        <f t="shared" si="285"/>
        <v>0.26816323726887997</v>
      </c>
      <c r="G2022" s="2">
        <f t="shared" si="285"/>
        <v>0.58696964197664692</v>
      </c>
      <c r="H2022" s="2">
        <f t="shared" si="283"/>
        <v>0.45686048833092646</v>
      </c>
      <c r="I2022" s="2">
        <f t="shared" si="284"/>
        <v>31.359247641779021</v>
      </c>
    </row>
    <row r="2023" spans="1:9" ht="13.5" x14ac:dyDescent="0.25">
      <c r="A2023" s="3">
        <f>TITRES_STAT!B2026</f>
        <v>44950</v>
      </c>
      <c r="B2023" s="6">
        <f>TITRES_STAT!D2026</f>
        <v>136.7474</v>
      </c>
      <c r="C2023" s="2">
        <f t="shared" si="279"/>
        <v>4.411200000000008</v>
      </c>
      <c r="D2023" s="2">
        <f t="shared" si="280"/>
        <v>4.411200000000008</v>
      </c>
      <c r="E2023" s="2">
        <f t="shared" si="281"/>
        <v>0</v>
      </c>
      <c r="F2023" s="2">
        <f t="shared" si="285"/>
        <v>0.56409443460681774</v>
      </c>
      <c r="G2023" s="2">
        <f t="shared" si="285"/>
        <v>0.54504323897831497</v>
      </c>
      <c r="H2023" s="2">
        <f t="shared" si="283"/>
        <v>1.0349535491243123</v>
      </c>
      <c r="I2023" s="2">
        <f t="shared" si="284"/>
        <v>50.858829164413933</v>
      </c>
    </row>
    <row r="2024" spans="1:9" ht="13.5" x14ac:dyDescent="0.25">
      <c r="A2024" s="3">
        <f>TITRES_STAT!B2027</f>
        <v>44951</v>
      </c>
      <c r="B2024" s="6">
        <f>TITRES_STAT!D2027</f>
        <v>136.7474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0.52380197499204506</v>
      </c>
      <c r="G2024" s="2">
        <f t="shared" si="285"/>
        <v>0.50611157905129245</v>
      </c>
      <c r="H2024" s="2">
        <f t="shared" si="283"/>
        <v>1.0349535491243123</v>
      </c>
      <c r="I2024" s="2">
        <f t="shared" si="284"/>
        <v>50.858829164413933</v>
      </c>
    </row>
    <row r="2025" spans="1:9" ht="13.5" x14ac:dyDescent="0.25">
      <c r="A2025" s="3">
        <f>TITRES_STAT!B2028</f>
        <v>44952</v>
      </c>
      <c r="B2025" s="6">
        <f>TITRES_STAT!D2028</f>
        <v>136.7474</v>
      </c>
      <c r="C2025" s="2">
        <f t="shared" si="279"/>
        <v>0</v>
      </c>
      <c r="D2025" s="2">
        <f t="shared" si="280"/>
        <v>0</v>
      </c>
      <c r="E2025" s="2">
        <f t="shared" si="281"/>
        <v>0</v>
      </c>
      <c r="F2025" s="2">
        <f t="shared" si="285"/>
        <v>0.486387548206899</v>
      </c>
      <c r="G2025" s="2">
        <f t="shared" si="285"/>
        <v>0.46996075197620019</v>
      </c>
      <c r="H2025" s="2">
        <f t="shared" si="283"/>
        <v>1.0349535491243123</v>
      </c>
      <c r="I2025" s="2">
        <f t="shared" si="284"/>
        <v>50.858829164413933</v>
      </c>
    </row>
    <row r="2026" spans="1:9" ht="13.5" x14ac:dyDescent="0.25">
      <c r="A2026" s="3">
        <f>TITRES_STAT!B2029</f>
        <v>44953</v>
      </c>
      <c r="B2026" s="6">
        <f>TITRES_STAT!D2029</f>
        <v>136.7474</v>
      </c>
      <c r="C2026" s="2">
        <f t="shared" si="279"/>
        <v>0</v>
      </c>
      <c r="D2026" s="2">
        <f t="shared" si="280"/>
        <v>0</v>
      </c>
      <c r="E2026" s="2">
        <f t="shared" si="281"/>
        <v>0</v>
      </c>
      <c r="F2026" s="2">
        <f t="shared" si="285"/>
        <v>0.45164558047783476</v>
      </c>
      <c r="G2026" s="2">
        <f t="shared" si="285"/>
        <v>0.43639212683504303</v>
      </c>
      <c r="H2026" s="2">
        <f t="shared" si="283"/>
        <v>1.0349535491243123</v>
      </c>
      <c r="I2026" s="2">
        <f t="shared" si="284"/>
        <v>50.858829164413933</v>
      </c>
    </row>
    <row r="2027" spans="1:9" ht="13.5" x14ac:dyDescent="0.25">
      <c r="A2027" s="3">
        <f>TITRES_STAT!B2030</f>
        <v>44956</v>
      </c>
      <c r="B2027" s="6">
        <f>TITRES_STAT!D2030</f>
        <v>136.7474</v>
      </c>
      <c r="C2027" s="2">
        <f t="shared" si="279"/>
        <v>0</v>
      </c>
      <c r="D2027" s="2">
        <f t="shared" si="280"/>
        <v>0</v>
      </c>
      <c r="E2027" s="2">
        <f t="shared" si="281"/>
        <v>0</v>
      </c>
      <c r="F2027" s="2">
        <f t="shared" si="285"/>
        <v>0.41938518187227514</v>
      </c>
      <c r="G2027" s="2">
        <f t="shared" si="285"/>
        <v>0.40522126063253999</v>
      </c>
      <c r="H2027" s="2">
        <f t="shared" si="283"/>
        <v>1.034953549124312</v>
      </c>
      <c r="I2027" s="2">
        <f t="shared" si="284"/>
        <v>50.858829164413933</v>
      </c>
    </row>
    <row r="2028" spans="1:9" ht="13.5" x14ac:dyDescent="0.25">
      <c r="A2028" s="3">
        <f>TITRES_STAT!B2031</f>
        <v>44957</v>
      </c>
      <c r="B2028" s="6">
        <f>TITRES_STAT!D2031</f>
        <v>136.6592</v>
      </c>
      <c r="C2028" s="2">
        <f t="shared" si="279"/>
        <v>-8.82000000000005E-2</v>
      </c>
      <c r="D2028" s="2">
        <f t="shared" si="280"/>
        <v>0</v>
      </c>
      <c r="E2028" s="2">
        <f t="shared" si="281"/>
        <v>8.82000000000005E-2</v>
      </c>
      <c r="F2028" s="2">
        <f t="shared" si="285"/>
        <v>0.38942909745282694</v>
      </c>
      <c r="G2028" s="2">
        <f t="shared" si="285"/>
        <v>0.3825768848730729</v>
      </c>
      <c r="H2028" s="2">
        <f t="shared" si="283"/>
        <v>1.0179106810962388</v>
      </c>
      <c r="I2028" s="2">
        <f t="shared" si="284"/>
        <v>50.443792712532463</v>
      </c>
    </row>
    <row r="2029" spans="1:9" ht="13.5" x14ac:dyDescent="0.25">
      <c r="A2029" s="3">
        <f>TITRES_STAT!B2032</f>
        <v>44958</v>
      </c>
      <c r="B2029" s="6">
        <f>TITRES_STAT!D2032</f>
        <v>136.6592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0.36161273334905358</v>
      </c>
      <c r="G2029" s="2">
        <f t="shared" si="286"/>
        <v>0.3552499645249963</v>
      </c>
      <c r="H2029" s="2">
        <f t="shared" si="283"/>
        <v>1.0179106810962386</v>
      </c>
      <c r="I2029" s="2">
        <f t="shared" si="284"/>
        <v>50.443792712532463</v>
      </c>
    </row>
    <row r="2030" spans="1:9" ht="13.5" x14ac:dyDescent="0.25">
      <c r="A2030" s="3">
        <f>TITRES_STAT!B2033</f>
        <v>44959</v>
      </c>
      <c r="B2030" s="6">
        <f>TITRES_STAT!D2033</f>
        <v>136.6592</v>
      </c>
      <c r="C2030" s="2">
        <f t="shared" si="279"/>
        <v>0</v>
      </c>
      <c r="D2030" s="2">
        <f t="shared" si="280"/>
        <v>0</v>
      </c>
      <c r="E2030" s="2">
        <f t="shared" si="281"/>
        <v>0</v>
      </c>
      <c r="F2030" s="2">
        <f t="shared" si="286"/>
        <v>0.33578325239554979</v>
      </c>
      <c r="G2030" s="2">
        <f t="shared" si="286"/>
        <v>0.32987496705892516</v>
      </c>
      <c r="H2030" s="2">
        <f t="shared" si="283"/>
        <v>1.0179106810962386</v>
      </c>
      <c r="I2030" s="2">
        <f t="shared" si="284"/>
        <v>50.443792712532463</v>
      </c>
    </row>
    <row r="2031" spans="1:9" ht="13.5" x14ac:dyDescent="0.25">
      <c r="A2031" s="3">
        <f>TITRES_STAT!B2034</f>
        <v>44960</v>
      </c>
      <c r="B2031" s="6">
        <f>TITRES_STAT!D2034</f>
        <v>136.6592</v>
      </c>
      <c r="C2031" s="2">
        <f t="shared" si="279"/>
        <v>0</v>
      </c>
      <c r="D2031" s="2">
        <f t="shared" si="280"/>
        <v>0</v>
      </c>
      <c r="E2031" s="2">
        <f t="shared" si="281"/>
        <v>0</v>
      </c>
      <c r="F2031" s="2">
        <f t="shared" si="286"/>
        <v>0.31179873436729627</v>
      </c>
      <c r="G2031" s="2">
        <f t="shared" si="286"/>
        <v>0.30631246941185913</v>
      </c>
      <c r="H2031" s="2">
        <f t="shared" si="283"/>
        <v>1.0179106810962386</v>
      </c>
      <c r="I2031" s="2">
        <f t="shared" si="284"/>
        <v>50.443792712532463</v>
      </c>
    </row>
    <row r="2032" spans="1:9" ht="13.5" x14ac:dyDescent="0.25">
      <c r="A2032" s="3">
        <f>TITRES_STAT!B2035</f>
        <v>44963</v>
      </c>
      <c r="B2032" s="6">
        <f>TITRES_STAT!D2035</f>
        <v>136.6592</v>
      </c>
      <c r="C2032" s="2">
        <f t="shared" si="279"/>
        <v>0</v>
      </c>
      <c r="D2032" s="2">
        <f t="shared" si="280"/>
        <v>0</v>
      </c>
      <c r="E2032" s="2">
        <f t="shared" si="281"/>
        <v>0</v>
      </c>
      <c r="F2032" s="2">
        <f t="shared" si="286"/>
        <v>0.28952739619820367</v>
      </c>
      <c r="G2032" s="2">
        <f t="shared" si="286"/>
        <v>0.28443300731101206</v>
      </c>
      <c r="H2032" s="2">
        <f t="shared" si="283"/>
        <v>1.0179106810962384</v>
      </c>
      <c r="I2032" s="2">
        <f t="shared" si="284"/>
        <v>50.443792712532463</v>
      </c>
    </row>
    <row r="2033" spans="1:9" ht="13.5" x14ac:dyDescent="0.25">
      <c r="A2033" s="3">
        <f>TITRES_STAT!B2036</f>
        <v>44964</v>
      </c>
      <c r="B2033" s="6">
        <f>TITRES_STAT!D2036</f>
        <v>136.6592</v>
      </c>
      <c r="C2033" s="2">
        <f t="shared" si="279"/>
        <v>0</v>
      </c>
      <c r="D2033" s="2">
        <f t="shared" si="280"/>
        <v>0</v>
      </c>
      <c r="E2033" s="2">
        <f t="shared" si="281"/>
        <v>0</v>
      </c>
      <c r="F2033" s="2">
        <f t="shared" si="286"/>
        <v>0.26884686789833195</v>
      </c>
      <c r="G2033" s="2">
        <f t="shared" si="286"/>
        <v>0.26411636393165405</v>
      </c>
      <c r="H2033" s="2">
        <f t="shared" si="283"/>
        <v>1.0179106810962384</v>
      </c>
      <c r="I2033" s="2">
        <f t="shared" si="284"/>
        <v>50.443792712532463</v>
      </c>
    </row>
    <row r="2034" spans="1:9" ht="13.5" x14ac:dyDescent="0.25">
      <c r="A2034" s="3">
        <f>TITRES_STAT!B2037</f>
        <v>44965</v>
      </c>
      <c r="B2034" s="6">
        <f>TITRES_STAT!D2037</f>
        <v>136.6592</v>
      </c>
      <c r="C2034" s="2">
        <f t="shared" si="279"/>
        <v>0</v>
      </c>
      <c r="D2034" s="2">
        <f t="shared" si="280"/>
        <v>0</v>
      </c>
      <c r="E2034" s="2">
        <f t="shared" si="281"/>
        <v>0</v>
      </c>
      <c r="F2034" s="2">
        <f t="shared" si="286"/>
        <v>0.24964352019130825</v>
      </c>
      <c r="G2034" s="2">
        <f t="shared" si="286"/>
        <v>0.24525090936510735</v>
      </c>
      <c r="H2034" s="2">
        <f t="shared" si="283"/>
        <v>1.0179106810962384</v>
      </c>
      <c r="I2034" s="2">
        <f t="shared" si="284"/>
        <v>50.443792712532463</v>
      </c>
    </row>
    <row r="2035" spans="1:9" ht="13.5" x14ac:dyDescent="0.25">
      <c r="A2035" s="3">
        <f>TITRES_STAT!B2038</f>
        <v>44966</v>
      </c>
      <c r="B2035" s="6">
        <f>TITRES_STAT!D2038</f>
        <v>136.6592</v>
      </c>
      <c r="C2035" s="2">
        <f t="shared" si="279"/>
        <v>0</v>
      </c>
      <c r="D2035" s="2">
        <f t="shared" si="280"/>
        <v>0</v>
      </c>
      <c r="E2035" s="2">
        <f t="shared" si="281"/>
        <v>0</v>
      </c>
      <c r="F2035" s="2">
        <f t="shared" si="286"/>
        <v>0.23181184017764339</v>
      </c>
      <c r="G2035" s="2">
        <f t="shared" si="286"/>
        <v>0.22773298726759969</v>
      </c>
      <c r="H2035" s="2">
        <f t="shared" si="283"/>
        <v>1.0179106810962384</v>
      </c>
      <c r="I2035" s="2">
        <f t="shared" si="284"/>
        <v>50.443792712532463</v>
      </c>
    </row>
    <row r="2036" spans="1:9" ht="13.5" x14ac:dyDescent="0.25">
      <c r="A2036" s="3">
        <f>TITRES_STAT!B2039</f>
        <v>44967</v>
      </c>
      <c r="B2036" s="6">
        <f>TITRES_STAT!D2039</f>
        <v>136.6592</v>
      </c>
      <c r="C2036" s="2">
        <f t="shared" si="279"/>
        <v>0</v>
      </c>
      <c r="D2036" s="2">
        <f t="shared" si="280"/>
        <v>0</v>
      </c>
      <c r="E2036" s="2">
        <f t="shared" si="281"/>
        <v>0</v>
      </c>
      <c r="F2036" s="2">
        <f t="shared" si="286"/>
        <v>0.215253851593526</v>
      </c>
      <c r="G2036" s="2">
        <f t="shared" si="286"/>
        <v>0.21146634531991398</v>
      </c>
      <c r="H2036" s="2">
        <f t="shared" si="283"/>
        <v>1.0179106810962384</v>
      </c>
      <c r="I2036" s="2">
        <f t="shared" si="284"/>
        <v>50.443792712532463</v>
      </c>
    </row>
    <row r="2037" spans="1:9" ht="13.5" x14ac:dyDescent="0.25">
      <c r="A2037" s="3">
        <f>TITRES_STAT!B2040</f>
        <v>44970</v>
      </c>
      <c r="B2037" s="6">
        <f>TITRES_STAT!D2040</f>
        <v>135.8563</v>
      </c>
      <c r="C2037" s="2">
        <f t="shared" si="279"/>
        <v>-0.80289999999999395</v>
      </c>
      <c r="D2037" s="2">
        <f t="shared" si="280"/>
        <v>0</v>
      </c>
      <c r="E2037" s="2">
        <f t="shared" si="281"/>
        <v>0.80289999999999395</v>
      </c>
      <c r="F2037" s="2">
        <f t="shared" si="286"/>
        <v>0.1998785764797027</v>
      </c>
      <c r="G2037" s="2">
        <f t="shared" si="286"/>
        <v>0.2537116063684911</v>
      </c>
      <c r="H2037" s="2">
        <f t="shared" si="283"/>
        <v>0.78781802433349768</v>
      </c>
      <c r="I2037" s="2">
        <f t="shared" si="284"/>
        <v>44.065895611898078</v>
      </c>
    </row>
    <row r="2038" spans="1:9" ht="13.5" x14ac:dyDescent="0.25">
      <c r="A2038" s="3">
        <f>TITRES_STAT!B2041</f>
        <v>44971</v>
      </c>
      <c r="B2038" s="6">
        <f>TITRES_STAT!D2041</f>
        <v>135.8563</v>
      </c>
      <c r="C2038" s="2">
        <f t="shared" si="279"/>
        <v>0</v>
      </c>
      <c r="D2038" s="2">
        <f t="shared" si="280"/>
        <v>0</v>
      </c>
      <c r="E2038" s="2">
        <f t="shared" si="281"/>
        <v>0</v>
      </c>
      <c r="F2038" s="2">
        <f t="shared" si="286"/>
        <v>0.18560153530258108</v>
      </c>
      <c r="G2038" s="2">
        <f t="shared" si="286"/>
        <v>0.23558934877074172</v>
      </c>
      <c r="H2038" s="2">
        <f t="shared" si="283"/>
        <v>0.78781802433349768</v>
      </c>
      <c r="I2038" s="2">
        <f t="shared" si="284"/>
        <v>44.065895611898078</v>
      </c>
    </row>
    <row r="2039" spans="1:9" ht="13.5" x14ac:dyDescent="0.25">
      <c r="A2039" s="3">
        <f>TITRES_STAT!B2042</f>
        <v>44972</v>
      </c>
      <c r="B2039" s="6">
        <f>TITRES_STAT!D2042</f>
        <v>135.8563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0.17234428278096817</v>
      </c>
      <c r="G2039" s="2">
        <f t="shared" si="286"/>
        <v>0.21876153814426019</v>
      </c>
      <c r="H2039" s="2">
        <f t="shared" si="283"/>
        <v>0.78781802433349768</v>
      </c>
      <c r="I2039" s="2">
        <f t="shared" si="284"/>
        <v>44.065895611898078</v>
      </c>
    </row>
    <row r="2040" spans="1:9" ht="13.5" x14ac:dyDescent="0.25">
      <c r="A2040" s="3">
        <f>TITRES_STAT!B2043</f>
        <v>44973</v>
      </c>
      <c r="B2040" s="6">
        <f>TITRES_STAT!D2043</f>
        <v>135.42400000000001</v>
      </c>
      <c r="C2040" s="2">
        <f t="shared" si="279"/>
        <v>-0.43229999999999791</v>
      </c>
      <c r="D2040" s="2">
        <f t="shared" si="280"/>
        <v>0</v>
      </c>
      <c r="E2040" s="2">
        <f t="shared" si="281"/>
        <v>0.43229999999999791</v>
      </c>
      <c r="F2040" s="2">
        <f t="shared" si="286"/>
        <v>0.16003397686804188</v>
      </c>
      <c r="G2040" s="2">
        <f t="shared" si="286"/>
        <v>0.23401428541967004</v>
      </c>
      <c r="H2040" s="2">
        <f t="shared" si="283"/>
        <v>0.68386413496528464</v>
      </c>
      <c r="I2040" s="2">
        <f t="shared" si="284"/>
        <v>40.612785839718796</v>
      </c>
    </row>
    <row r="2041" spans="1:9" ht="13.5" x14ac:dyDescent="0.25">
      <c r="A2041" s="3">
        <f>TITRES_STAT!B2044</f>
        <v>44974</v>
      </c>
      <c r="B2041" s="6">
        <f>TITRES_STAT!D2044</f>
        <v>135.42400000000001</v>
      </c>
      <c r="C2041" s="2">
        <f t="shared" si="279"/>
        <v>0</v>
      </c>
      <c r="D2041" s="2">
        <f t="shared" si="280"/>
        <v>0</v>
      </c>
      <c r="E2041" s="2">
        <f t="shared" si="281"/>
        <v>0</v>
      </c>
      <c r="F2041" s="2">
        <f t="shared" si="286"/>
        <v>0.14860297852032461</v>
      </c>
      <c r="G2041" s="2">
        <f t="shared" si="286"/>
        <v>0.21729897931826506</v>
      </c>
      <c r="H2041" s="2">
        <f t="shared" si="283"/>
        <v>0.68386413496528464</v>
      </c>
      <c r="I2041" s="2">
        <f t="shared" si="284"/>
        <v>40.612785839718796</v>
      </c>
    </row>
    <row r="2042" spans="1:9" ht="13.5" x14ac:dyDescent="0.25">
      <c r="A2042" s="3">
        <f>TITRES_STAT!B2045</f>
        <v>44977</v>
      </c>
      <c r="B2042" s="6">
        <f>TITRES_STAT!D2045</f>
        <v>135.42400000000001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0.13798848005458714</v>
      </c>
      <c r="G2042" s="2">
        <f t="shared" si="286"/>
        <v>0.20177762365267471</v>
      </c>
      <c r="H2042" s="2">
        <f t="shared" si="283"/>
        <v>0.68386413496528464</v>
      </c>
      <c r="I2042" s="2">
        <f t="shared" si="284"/>
        <v>40.612785839718796</v>
      </c>
    </row>
    <row r="2043" spans="1:9" ht="13.5" x14ac:dyDescent="0.25">
      <c r="A2043" s="3">
        <f>TITRES_STAT!B2046</f>
        <v>44978</v>
      </c>
      <c r="B2043" s="6">
        <f>TITRES_STAT!D2046</f>
        <v>135.42400000000001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0.12813216005068806</v>
      </c>
      <c r="G2043" s="2">
        <f t="shared" si="286"/>
        <v>0.18736493624891223</v>
      </c>
      <c r="H2043" s="2">
        <f t="shared" si="283"/>
        <v>0.68386413496528464</v>
      </c>
      <c r="I2043" s="2">
        <f t="shared" si="284"/>
        <v>40.612785839718796</v>
      </c>
    </row>
    <row r="2044" spans="1:9" ht="13.5" x14ac:dyDescent="0.25">
      <c r="A2044" s="3">
        <f>TITRES_STAT!B2047</f>
        <v>44979</v>
      </c>
      <c r="B2044" s="6">
        <f>TITRES_STAT!D2047</f>
        <v>135.42400000000001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0.11897986290421035</v>
      </c>
      <c r="G2044" s="2">
        <f t="shared" si="286"/>
        <v>0.17398172651684707</v>
      </c>
      <c r="H2044" s="2">
        <f t="shared" si="283"/>
        <v>0.68386413496528464</v>
      </c>
      <c r="I2044" s="2">
        <f t="shared" si="284"/>
        <v>40.612785839718796</v>
      </c>
    </row>
    <row r="2045" spans="1:9" ht="13.5" x14ac:dyDescent="0.25">
      <c r="A2045" s="3">
        <f>TITRES_STAT!B2048</f>
        <v>44980</v>
      </c>
      <c r="B2045" s="6">
        <f>TITRES_STAT!D2048</f>
        <v>134.10069999999999</v>
      </c>
      <c r="C2045" s="2">
        <f t="shared" si="279"/>
        <v>-1.3233000000000175</v>
      </c>
      <c r="D2045" s="2">
        <f t="shared" si="280"/>
        <v>0</v>
      </c>
      <c r="E2045" s="2">
        <f t="shared" si="281"/>
        <v>1.3233000000000175</v>
      </c>
      <c r="F2045" s="2">
        <f t="shared" ref="F2045:G2060" si="287">((F2044*13)+D2045)/14</f>
        <v>0.11048130126819533</v>
      </c>
      <c r="G2045" s="2">
        <f t="shared" si="287"/>
        <v>0.25607588890850208</v>
      </c>
      <c r="H2045" s="2">
        <f t="shared" si="283"/>
        <v>0.43143968664566917</v>
      </c>
      <c r="I2045" s="2">
        <f t="shared" si="284"/>
        <v>30.140263028243496</v>
      </c>
    </row>
    <row r="2046" spans="1:9" ht="13.5" x14ac:dyDescent="0.25">
      <c r="A2046" s="3">
        <f>TITRES_STAT!B2049</f>
        <v>44981</v>
      </c>
      <c r="B2046" s="6">
        <f>TITRES_STAT!D2049</f>
        <v>134.10069999999999</v>
      </c>
      <c r="C2046" s="2">
        <f t="shared" si="279"/>
        <v>0</v>
      </c>
      <c r="D2046" s="2">
        <f t="shared" si="280"/>
        <v>0</v>
      </c>
      <c r="E2046" s="2">
        <f t="shared" si="281"/>
        <v>0</v>
      </c>
      <c r="F2046" s="2">
        <f t="shared" si="287"/>
        <v>0.10258977974903852</v>
      </c>
      <c r="G2046" s="2">
        <f t="shared" si="287"/>
        <v>0.2377847539864662</v>
      </c>
      <c r="H2046" s="2">
        <f t="shared" si="283"/>
        <v>0.43143968664566917</v>
      </c>
      <c r="I2046" s="2">
        <f t="shared" si="284"/>
        <v>30.140263028243496</v>
      </c>
    </row>
    <row r="2047" spans="1:9" ht="13.5" x14ac:dyDescent="0.25">
      <c r="A2047" s="3">
        <f>TITRES_STAT!B2050</f>
        <v>44984</v>
      </c>
      <c r="B2047" s="6">
        <f>TITRES_STAT!D2050</f>
        <v>134.10069999999999</v>
      </c>
      <c r="C2047" s="2">
        <f t="shared" si="279"/>
        <v>0</v>
      </c>
      <c r="D2047" s="2">
        <f t="shared" si="280"/>
        <v>0</v>
      </c>
      <c r="E2047" s="2">
        <f t="shared" si="281"/>
        <v>0</v>
      </c>
      <c r="F2047" s="2">
        <f t="shared" si="287"/>
        <v>9.5261938338392915E-2</v>
      </c>
      <c r="G2047" s="2">
        <f t="shared" si="287"/>
        <v>0.22080012870171864</v>
      </c>
      <c r="H2047" s="2">
        <f t="shared" si="283"/>
        <v>0.43143968664566917</v>
      </c>
      <c r="I2047" s="2">
        <f t="shared" si="284"/>
        <v>30.140263028243496</v>
      </c>
    </row>
    <row r="2048" spans="1:9" ht="13.5" x14ac:dyDescent="0.25">
      <c r="A2048" s="3">
        <f>TITRES_STAT!B2051</f>
        <v>44985</v>
      </c>
      <c r="B2048" s="6">
        <f>TITRES_STAT!D2051</f>
        <v>134.10069999999999</v>
      </c>
      <c r="C2048" s="2">
        <f t="shared" si="279"/>
        <v>0</v>
      </c>
      <c r="D2048" s="2">
        <f t="shared" si="280"/>
        <v>0</v>
      </c>
      <c r="E2048" s="2">
        <f t="shared" si="281"/>
        <v>0</v>
      </c>
      <c r="F2048" s="2">
        <f t="shared" si="287"/>
        <v>8.8457514171364854E-2</v>
      </c>
      <c r="G2048" s="2">
        <f t="shared" si="287"/>
        <v>0.20502869093731019</v>
      </c>
      <c r="H2048" s="2">
        <f t="shared" si="283"/>
        <v>0.43143968664566917</v>
      </c>
      <c r="I2048" s="2">
        <f t="shared" si="284"/>
        <v>30.140263028243496</v>
      </c>
    </row>
    <row r="2049" spans="1:9" ht="13.5" x14ac:dyDescent="0.25">
      <c r="A2049" s="3">
        <f>TITRES_STAT!B2052</f>
        <v>44986</v>
      </c>
      <c r="B2049" s="6">
        <f>TITRES_STAT!D2052</f>
        <v>133.43899999999999</v>
      </c>
      <c r="C2049" s="2">
        <f t="shared" si="279"/>
        <v>-0.66169999999999618</v>
      </c>
      <c r="D2049" s="2">
        <f t="shared" si="280"/>
        <v>0</v>
      </c>
      <c r="E2049" s="2">
        <f t="shared" si="281"/>
        <v>0.66169999999999618</v>
      </c>
      <c r="F2049" s="2">
        <f t="shared" si="287"/>
        <v>8.2139120301981658E-2</v>
      </c>
      <c r="G2049" s="2">
        <f t="shared" si="287"/>
        <v>0.23764807015607348</v>
      </c>
      <c r="H2049" s="2">
        <f t="shared" si="283"/>
        <v>0.34563344128162893</v>
      </c>
      <c r="I2049" s="2">
        <f t="shared" si="284"/>
        <v>25.685556755518448</v>
      </c>
    </row>
    <row r="2050" spans="1:9" ht="13.5" x14ac:dyDescent="0.25">
      <c r="A2050" s="3">
        <f>TITRES_STAT!B2053</f>
        <v>44987</v>
      </c>
      <c r="B2050" s="6">
        <f>TITRES_STAT!D2053</f>
        <v>135.15940000000001</v>
      </c>
      <c r="C2050" s="2">
        <f t="shared" si="279"/>
        <v>1.7204000000000121</v>
      </c>
      <c r="D2050" s="2">
        <f t="shared" si="280"/>
        <v>1.7204000000000121</v>
      </c>
      <c r="E2050" s="2">
        <f t="shared" si="281"/>
        <v>0</v>
      </c>
      <c r="F2050" s="2">
        <f t="shared" si="287"/>
        <v>0.19915775456612669</v>
      </c>
      <c r="G2050" s="2">
        <f t="shared" si="287"/>
        <v>0.22067320800206822</v>
      </c>
      <c r="H2050" s="2">
        <f t="shared" si="283"/>
        <v>0.90250083537218584</v>
      </c>
      <c r="I2050" s="2">
        <f t="shared" si="284"/>
        <v>47.437605208495469</v>
      </c>
    </row>
    <row r="2051" spans="1:9" ht="13.5" x14ac:dyDescent="0.25">
      <c r="A2051" s="3">
        <f>TITRES_STAT!B2054</f>
        <v>44988</v>
      </c>
      <c r="B2051" s="6">
        <f>TITRES_STAT!D2054</f>
        <v>135.15940000000001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0.18493220066854624</v>
      </c>
      <c r="G2051" s="2">
        <f t="shared" si="287"/>
        <v>0.20491083600192048</v>
      </c>
      <c r="H2051" s="2">
        <f t="shared" si="283"/>
        <v>0.90250083537218595</v>
      </c>
      <c r="I2051" s="2">
        <f t="shared" si="284"/>
        <v>47.437605208495469</v>
      </c>
    </row>
    <row r="2052" spans="1:9" ht="13.5" x14ac:dyDescent="0.25">
      <c r="A2052" s="3">
        <f>TITRES_STAT!B2055</f>
        <v>44991</v>
      </c>
      <c r="B2052" s="6">
        <f>TITRES_STAT!D2055</f>
        <v>135.15940000000001</v>
      </c>
      <c r="C2052" s="2">
        <f t="shared" si="288"/>
        <v>0</v>
      </c>
      <c r="D2052" s="2">
        <f t="shared" si="289"/>
        <v>0</v>
      </c>
      <c r="E2052" s="2">
        <f t="shared" si="290"/>
        <v>0</v>
      </c>
      <c r="F2052" s="2">
        <f t="shared" si="287"/>
        <v>0.17172275776365006</v>
      </c>
      <c r="G2052" s="2">
        <f t="shared" si="287"/>
        <v>0.19027434771606902</v>
      </c>
      <c r="H2052" s="2">
        <f t="shared" si="283"/>
        <v>0.90250083537218595</v>
      </c>
      <c r="I2052" s="2">
        <f t="shared" si="284"/>
        <v>47.437605208495469</v>
      </c>
    </row>
    <row r="2053" spans="1:9" ht="13.5" x14ac:dyDescent="0.25">
      <c r="A2053" s="3">
        <f>TITRES_STAT!B2056</f>
        <v>44992</v>
      </c>
      <c r="B2053" s="6">
        <f>TITRES_STAT!D2056</f>
        <v>134.10069999999999</v>
      </c>
      <c r="C2053" s="2">
        <f t="shared" si="288"/>
        <v>-1.058700000000016</v>
      </c>
      <c r="D2053" s="2">
        <f t="shared" si="289"/>
        <v>0</v>
      </c>
      <c r="E2053" s="2">
        <f t="shared" si="290"/>
        <v>1.058700000000016</v>
      </c>
      <c r="F2053" s="2">
        <f t="shared" si="287"/>
        <v>0.15945684649481789</v>
      </c>
      <c r="G2053" s="2">
        <f t="shared" si="287"/>
        <v>0.25230475145063663</v>
      </c>
      <c r="H2053" s="2">
        <f t="shared" si="283"/>
        <v>0.63200096541192408</v>
      </c>
      <c r="I2053" s="2">
        <f t="shared" si="284"/>
        <v>38.725526443080525</v>
      </c>
    </row>
    <row r="2054" spans="1:9" ht="13.5" x14ac:dyDescent="0.25">
      <c r="A2054" s="3">
        <f>TITRES_STAT!B2057</f>
        <v>44993</v>
      </c>
      <c r="B2054" s="6">
        <f>TITRES_STAT!D2057</f>
        <v>135.15940000000001</v>
      </c>
      <c r="C2054" s="2">
        <f t="shared" si="288"/>
        <v>1.058700000000016</v>
      </c>
      <c r="D2054" s="2">
        <f t="shared" si="289"/>
        <v>1.058700000000016</v>
      </c>
      <c r="E2054" s="2">
        <f t="shared" si="290"/>
        <v>0</v>
      </c>
      <c r="F2054" s="2">
        <f t="shared" si="287"/>
        <v>0.22368850031661777</v>
      </c>
      <c r="G2054" s="2">
        <f t="shared" si="287"/>
        <v>0.23428298348987689</v>
      </c>
      <c r="H2054" s="2">
        <f t="shared" si="283"/>
        <v>0.95477911790500614</v>
      </c>
      <c r="I2054" s="2">
        <f t="shared" si="284"/>
        <v>48.843325016090347</v>
      </c>
    </row>
    <row r="2055" spans="1:9" ht="13.5" x14ac:dyDescent="0.25">
      <c r="A2055" s="3">
        <f>TITRES_STAT!B2058</f>
        <v>44994</v>
      </c>
      <c r="B2055" s="6">
        <f>TITRES_STAT!D2058</f>
        <v>135.15940000000001</v>
      </c>
      <c r="C2055" s="2">
        <f t="shared" si="288"/>
        <v>0</v>
      </c>
      <c r="D2055" s="2">
        <f t="shared" si="289"/>
        <v>0</v>
      </c>
      <c r="E2055" s="2">
        <f t="shared" si="290"/>
        <v>0</v>
      </c>
      <c r="F2055" s="2">
        <f t="shared" si="287"/>
        <v>0.20771075029400224</v>
      </c>
      <c r="G2055" s="2">
        <f t="shared" si="287"/>
        <v>0.2175484846691714</v>
      </c>
      <c r="H2055" s="2">
        <f t="shared" si="283"/>
        <v>0.95477911790500625</v>
      </c>
      <c r="I2055" s="2">
        <f t="shared" si="284"/>
        <v>48.843325016090354</v>
      </c>
    </row>
    <row r="2056" spans="1:9" ht="13.5" x14ac:dyDescent="0.25">
      <c r="A2056" s="3">
        <f>TITRES_STAT!B2059</f>
        <v>44995</v>
      </c>
      <c r="B2056" s="6">
        <f>TITRES_STAT!D2059</f>
        <v>135.15940000000001</v>
      </c>
      <c r="C2056" s="2">
        <f t="shared" si="288"/>
        <v>0</v>
      </c>
      <c r="D2056" s="2">
        <f t="shared" si="289"/>
        <v>0</v>
      </c>
      <c r="E2056" s="2">
        <f t="shared" si="290"/>
        <v>0</v>
      </c>
      <c r="F2056" s="2">
        <f t="shared" si="287"/>
        <v>0.19287426813014494</v>
      </c>
      <c r="G2056" s="2">
        <f t="shared" si="287"/>
        <v>0.202009307192802</v>
      </c>
      <c r="H2056" s="2">
        <f t="shared" si="283"/>
        <v>0.95477911790500636</v>
      </c>
      <c r="I2056" s="2">
        <f t="shared" si="284"/>
        <v>48.843325016090361</v>
      </c>
    </row>
    <row r="2057" spans="1:9" ht="13.5" x14ac:dyDescent="0.25">
      <c r="A2057" s="3">
        <f>TITRES_STAT!B2060</f>
        <v>44998</v>
      </c>
      <c r="B2057" s="6">
        <f>TITRES_STAT!D2060</f>
        <v>135.42400000000001</v>
      </c>
      <c r="C2057" s="2">
        <f t="shared" si="288"/>
        <v>0.2646000000000015</v>
      </c>
      <c r="D2057" s="2">
        <f t="shared" si="289"/>
        <v>0.2646000000000015</v>
      </c>
      <c r="E2057" s="2">
        <f t="shared" si="290"/>
        <v>0</v>
      </c>
      <c r="F2057" s="2">
        <f t="shared" si="287"/>
        <v>0.19799753469227754</v>
      </c>
      <c r="G2057" s="2">
        <f t="shared" si="287"/>
        <v>0.18758007096474469</v>
      </c>
      <c r="H2057" s="2">
        <f t="shared" si="283"/>
        <v>1.0555360901291631</v>
      </c>
      <c r="I2057" s="2">
        <f t="shared" si="284"/>
        <v>51.350890660491231</v>
      </c>
    </row>
    <row r="2058" spans="1:9" ht="13.5" x14ac:dyDescent="0.25">
      <c r="A2058" s="3">
        <f>TITRES_STAT!B2061</f>
        <v>44999</v>
      </c>
      <c r="B2058" s="6">
        <f>TITRES_STAT!D2061</f>
        <v>135.42400000000001</v>
      </c>
      <c r="C2058" s="2">
        <f t="shared" si="288"/>
        <v>0</v>
      </c>
      <c r="D2058" s="2">
        <f t="shared" si="289"/>
        <v>0</v>
      </c>
      <c r="E2058" s="2">
        <f t="shared" si="290"/>
        <v>0</v>
      </c>
      <c r="F2058" s="2">
        <f t="shared" si="287"/>
        <v>0.18385485364282914</v>
      </c>
      <c r="G2058" s="2">
        <f t="shared" si="287"/>
        <v>0.17418149446726292</v>
      </c>
      <c r="H2058" s="2">
        <f t="shared" si="283"/>
        <v>1.0555360901291631</v>
      </c>
      <c r="I2058" s="2">
        <f t="shared" si="284"/>
        <v>51.350890660491231</v>
      </c>
    </row>
    <row r="2059" spans="1:9" ht="13.5" x14ac:dyDescent="0.25">
      <c r="A2059" s="3">
        <f>TITRES_STAT!B2062</f>
        <v>45000</v>
      </c>
      <c r="B2059" s="6">
        <f>TITRES_STAT!D2062</f>
        <v>135.86519999999999</v>
      </c>
      <c r="C2059" s="2">
        <f t="shared" si="288"/>
        <v>0.44119999999998072</v>
      </c>
      <c r="D2059" s="2">
        <f t="shared" si="289"/>
        <v>0.44119999999998072</v>
      </c>
      <c r="E2059" s="2">
        <f t="shared" si="290"/>
        <v>0</v>
      </c>
      <c r="F2059" s="2">
        <f t="shared" si="287"/>
        <v>0.2022366498111971</v>
      </c>
      <c r="G2059" s="2">
        <f t="shared" si="287"/>
        <v>0.16173995914817271</v>
      </c>
      <c r="H2059" s="2">
        <f t="shared" si="283"/>
        <v>1.2503814819560124</v>
      </c>
      <c r="I2059" s="2">
        <f t="shared" si="284"/>
        <v>55.563089724200516</v>
      </c>
    </row>
    <row r="2060" spans="1:9" ht="13.5" x14ac:dyDescent="0.25">
      <c r="A2060" s="3">
        <f>TITRES_STAT!B2063</f>
        <v>45001</v>
      </c>
      <c r="B2060" s="6">
        <f>TITRES_STAT!D2063</f>
        <v>136.7474</v>
      </c>
      <c r="C2060" s="2">
        <f t="shared" si="288"/>
        <v>0.88220000000001164</v>
      </c>
      <c r="D2060" s="2">
        <f t="shared" si="289"/>
        <v>0.88220000000001164</v>
      </c>
      <c r="E2060" s="2">
        <f t="shared" si="290"/>
        <v>0</v>
      </c>
      <c r="F2060" s="2">
        <f t="shared" si="287"/>
        <v>0.25080546053896957</v>
      </c>
      <c r="G2060" s="2">
        <f t="shared" si="287"/>
        <v>0.15018710492330323</v>
      </c>
      <c r="H2060" s="2">
        <f t="shared" si="283"/>
        <v>1.669953360290483</v>
      </c>
      <c r="I2060" s="2">
        <f t="shared" si="284"/>
        <v>62.546162233665278</v>
      </c>
    </row>
    <row r="2061" spans="1:9" ht="13.5" x14ac:dyDescent="0.25">
      <c r="A2061" s="3">
        <f>TITRES_STAT!B2064</f>
        <v>45002</v>
      </c>
      <c r="B2061" s="6">
        <f>TITRES_STAT!D2064</f>
        <v>136.7474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0.23289078478618602</v>
      </c>
      <c r="G2061" s="2">
        <f t="shared" si="291"/>
        <v>0.13945945457163872</v>
      </c>
      <c r="H2061" s="2">
        <f t="shared" si="283"/>
        <v>1.6699533602904828</v>
      </c>
      <c r="I2061" s="2">
        <f t="shared" si="284"/>
        <v>62.546162233665271</v>
      </c>
    </row>
    <row r="2062" spans="1:9" ht="13.5" x14ac:dyDescent="0.25">
      <c r="A2062" s="3">
        <f>TITRES_STAT!B2065</f>
        <v>45006</v>
      </c>
      <c r="B2062" s="6">
        <f>TITRES_STAT!D2065</f>
        <v>136.7474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0.21625572873002988</v>
      </c>
      <c r="G2062" s="2">
        <f t="shared" si="291"/>
        <v>0.12949806495937882</v>
      </c>
      <c r="H2062" s="2">
        <f t="shared" si="283"/>
        <v>1.6699533602904828</v>
      </c>
      <c r="I2062" s="2">
        <f t="shared" si="284"/>
        <v>62.546162233665271</v>
      </c>
    </row>
    <row r="2063" spans="1:9" ht="13.5" x14ac:dyDescent="0.25">
      <c r="A2063" s="3">
        <f>TITRES_STAT!B2066</f>
        <v>45007</v>
      </c>
      <c r="B2063" s="6">
        <f>TITRES_STAT!D2066</f>
        <v>136.7474</v>
      </c>
      <c r="C2063" s="2">
        <f t="shared" si="288"/>
        <v>0</v>
      </c>
      <c r="D2063" s="2">
        <f t="shared" si="289"/>
        <v>0</v>
      </c>
      <c r="E2063" s="2">
        <f t="shared" si="290"/>
        <v>0</v>
      </c>
      <c r="F2063" s="2">
        <f t="shared" si="291"/>
        <v>0.20080889096359919</v>
      </c>
      <c r="G2063" s="2">
        <f t="shared" si="291"/>
        <v>0.12024820317656605</v>
      </c>
      <c r="H2063" s="2">
        <f t="shared" si="283"/>
        <v>1.6699533602904828</v>
      </c>
      <c r="I2063" s="2">
        <f t="shared" si="284"/>
        <v>62.546162233665271</v>
      </c>
    </row>
    <row r="2064" spans="1:9" ht="13.5" x14ac:dyDescent="0.25">
      <c r="A2064" s="3">
        <f>TITRES_STAT!B2067</f>
        <v>45008</v>
      </c>
      <c r="B2064" s="6">
        <f>TITRES_STAT!D2067</f>
        <v>136.7474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0.18646539875191354</v>
      </c>
      <c r="G2064" s="2">
        <f t="shared" si="291"/>
        <v>0.11165904580681132</v>
      </c>
      <c r="H2064" s="2">
        <f t="shared" si="283"/>
        <v>1.669953360290483</v>
      </c>
      <c r="I2064" s="2">
        <f t="shared" si="284"/>
        <v>62.546162233665278</v>
      </c>
    </row>
    <row r="2065" spans="1:9" ht="13.5" x14ac:dyDescent="0.25">
      <c r="A2065" s="3">
        <f>TITRES_STAT!B2068</f>
        <v>45009</v>
      </c>
      <c r="B2065" s="6">
        <f>TITRES_STAT!D2068</f>
        <v>140.2764</v>
      </c>
      <c r="C2065" s="2">
        <f t="shared" si="288"/>
        <v>3.5289999999999964</v>
      </c>
      <c r="D2065" s="2">
        <f t="shared" si="289"/>
        <v>3.5289999999999964</v>
      </c>
      <c r="E2065" s="2">
        <f t="shared" si="290"/>
        <v>0</v>
      </c>
      <c r="F2065" s="2">
        <f t="shared" si="291"/>
        <v>0.4252178702696337</v>
      </c>
      <c r="G2065" s="2">
        <f t="shared" si="291"/>
        <v>0.10368339967775338</v>
      </c>
      <c r="H2065" s="2">
        <f t="shared" ref="H2065:H2128" si="292">F2065/G2065</f>
        <v>4.1011181306863511</v>
      </c>
      <c r="I2065" s="2">
        <f t="shared" ref="I2065:I2128" si="293">IF(G2065=0,100,100-(100/(1+H2065)))</f>
        <v>80.396454769702601</v>
      </c>
    </row>
    <row r="2066" spans="1:9" ht="13.5" x14ac:dyDescent="0.25">
      <c r="A2066" s="3">
        <f>TITRES_STAT!B2069</f>
        <v>45012</v>
      </c>
      <c r="B2066" s="6">
        <f>TITRES_STAT!D2069</f>
        <v>141.15860000000001</v>
      </c>
      <c r="C2066" s="2">
        <f t="shared" si="288"/>
        <v>0.88220000000001164</v>
      </c>
      <c r="D2066" s="2">
        <f t="shared" si="289"/>
        <v>0.88220000000001164</v>
      </c>
      <c r="E2066" s="2">
        <f t="shared" si="290"/>
        <v>0</v>
      </c>
      <c r="F2066" s="2">
        <f t="shared" si="291"/>
        <v>0.45785945096466069</v>
      </c>
      <c r="G2066" s="2">
        <f t="shared" si="291"/>
        <v>9.6277442557913845E-2</v>
      </c>
      <c r="H2066" s="2">
        <f t="shared" si="292"/>
        <v>4.7556253967718778</v>
      </c>
      <c r="I2066" s="2">
        <f t="shared" si="293"/>
        <v>82.625693455295689</v>
      </c>
    </row>
    <row r="2067" spans="1:9" ht="13.5" x14ac:dyDescent="0.25">
      <c r="A2067" s="3">
        <f>TITRES_STAT!B2070</f>
        <v>45013</v>
      </c>
      <c r="B2067" s="6">
        <f>TITRES_STAT!D2070</f>
        <v>142.482</v>
      </c>
      <c r="C2067" s="2">
        <f t="shared" si="288"/>
        <v>1.3233999999999924</v>
      </c>
      <c r="D2067" s="2">
        <f t="shared" si="289"/>
        <v>1.3233999999999924</v>
      </c>
      <c r="E2067" s="2">
        <f t="shared" si="290"/>
        <v>0</v>
      </c>
      <c r="F2067" s="2">
        <f t="shared" si="291"/>
        <v>0.51968377589575587</v>
      </c>
      <c r="G2067" s="2">
        <f t="shared" si="291"/>
        <v>8.9400482375205717E-2</v>
      </c>
      <c r="H2067" s="2">
        <f t="shared" si="292"/>
        <v>5.8129862623636663</v>
      </c>
      <c r="I2067" s="2">
        <f t="shared" si="293"/>
        <v>85.322148592545901</v>
      </c>
    </row>
    <row r="2068" spans="1:9" ht="13.5" x14ac:dyDescent="0.25">
      <c r="A2068" s="3">
        <f>TITRES_STAT!B2071</f>
        <v>45014</v>
      </c>
      <c r="B2068" s="6">
        <f>TITRES_STAT!D2071</f>
        <v>142.482</v>
      </c>
      <c r="C2068" s="2">
        <f t="shared" si="288"/>
        <v>0</v>
      </c>
      <c r="D2068" s="2">
        <f t="shared" si="289"/>
        <v>0</v>
      </c>
      <c r="E2068" s="2">
        <f t="shared" si="290"/>
        <v>0</v>
      </c>
      <c r="F2068" s="2">
        <f t="shared" si="291"/>
        <v>0.48256350618891614</v>
      </c>
      <c r="G2068" s="2">
        <f t="shared" si="291"/>
        <v>8.3014733634119597E-2</v>
      </c>
      <c r="H2068" s="2">
        <f t="shared" si="292"/>
        <v>5.8129862623636654</v>
      </c>
      <c r="I2068" s="2">
        <f t="shared" si="293"/>
        <v>85.322148592545901</v>
      </c>
    </row>
    <row r="2069" spans="1:9" ht="13.5" x14ac:dyDescent="0.25">
      <c r="A2069" s="3">
        <f>TITRES_STAT!B2072</f>
        <v>45015</v>
      </c>
      <c r="B2069" s="6">
        <f>TITRES_STAT!D2072</f>
        <v>142.482</v>
      </c>
      <c r="C2069" s="2">
        <f t="shared" si="288"/>
        <v>0</v>
      </c>
      <c r="D2069" s="2">
        <f t="shared" si="289"/>
        <v>0</v>
      </c>
      <c r="E2069" s="2">
        <f t="shared" si="290"/>
        <v>0</v>
      </c>
      <c r="F2069" s="2">
        <f t="shared" si="291"/>
        <v>0.44809468431827926</v>
      </c>
      <c r="G2069" s="2">
        <f t="shared" si="291"/>
        <v>7.7085109803111049E-2</v>
      </c>
      <c r="H2069" s="2">
        <f t="shared" si="292"/>
        <v>5.8129862623636654</v>
      </c>
      <c r="I2069" s="2">
        <f t="shared" si="293"/>
        <v>85.322148592545901</v>
      </c>
    </row>
    <row r="2070" spans="1:9" ht="13.5" x14ac:dyDescent="0.25">
      <c r="A2070" s="3">
        <f>TITRES_STAT!B2073</f>
        <v>45016</v>
      </c>
      <c r="B2070" s="6">
        <f>TITRES_STAT!D2073</f>
        <v>142.92310000000001</v>
      </c>
      <c r="C2070" s="2">
        <f t="shared" si="288"/>
        <v>0.44110000000000582</v>
      </c>
      <c r="D2070" s="2">
        <f t="shared" si="289"/>
        <v>0.44110000000000582</v>
      </c>
      <c r="E2070" s="2">
        <f t="shared" si="290"/>
        <v>0</v>
      </c>
      <c r="F2070" s="2">
        <f t="shared" si="291"/>
        <v>0.44759506400983112</v>
      </c>
      <c r="G2070" s="2">
        <f t="shared" si="291"/>
        <v>7.1579030531460267E-2</v>
      </c>
      <c r="H2070" s="2">
        <f t="shared" si="292"/>
        <v>6.2531590702825328</v>
      </c>
      <c r="I2070" s="2">
        <f t="shared" si="293"/>
        <v>86.21290405587304</v>
      </c>
    </row>
    <row r="2071" spans="1:9" ht="13.5" x14ac:dyDescent="0.25">
      <c r="A2071" s="3">
        <f>TITRES_STAT!B2074</f>
        <v>45019</v>
      </c>
      <c r="B2071" s="6">
        <f>TITRES_STAT!D2074</f>
        <v>142.92310000000001</v>
      </c>
      <c r="C2071" s="2">
        <f t="shared" si="288"/>
        <v>0</v>
      </c>
      <c r="D2071" s="2">
        <f t="shared" si="289"/>
        <v>0</v>
      </c>
      <c r="E2071" s="2">
        <f t="shared" si="290"/>
        <v>0</v>
      </c>
      <c r="F2071" s="2">
        <f t="shared" si="291"/>
        <v>0.41562398800912886</v>
      </c>
      <c r="G2071" s="2">
        <f t="shared" si="291"/>
        <v>6.6466242636355963E-2</v>
      </c>
      <c r="H2071" s="2">
        <f t="shared" si="292"/>
        <v>6.2531590702825319</v>
      </c>
      <c r="I2071" s="2">
        <f t="shared" si="293"/>
        <v>86.21290405587304</v>
      </c>
    </row>
    <row r="2072" spans="1:9" ht="13.5" x14ac:dyDescent="0.25">
      <c r="A2072" s="3">
        <f>TITRES_STAT!B2075</f>
        <v>45020</v>
      </c>
      <c r="B2072" s="6">
        <f>TITRES_STAT!D2075</f>
        <v>142.92310000000001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0.3859365602941911</v>
      </c>
      <c r="G2072" s="2">
        <f t="shared" si="291"/>
        <v>6.171865387661625E-2</v>
      </c>
      <c r="H2072" s="2">
        <f t="shared" si="292"/>
        <v>6.2531590702825328</v>
      </c>
      <c r="I2072" s="2">
        <f t="shared" si="293"/>
        <v>86.21290405587304</v>
      </c>
    </row>
    <row r="2073" spans="1:9" ht="13.5" x14ac:dyDescent="0.25">
      <c r="A2073" s="3">
        <f>TITRES_STAT!B2076</f>
        <v>45021</v>
      </c>
      <c r="B2073" s="6">
        <f>TITRES_STAT!D2076</f>
        <v>142.04089999999999</v>
      </c>
      <c r="C2073" s="2">
        <f t="shared" si="288"/>
        <v>-0.88220000000001164</v>
      </c>
      <c r="D2073" s="2">
        <f t="shared" si="289"/>
        <v>0</v>
      </c>
      <c r="E2073" s="2">
        <f t="shared" si="290"/>
        <v>0.88220000000001164</v>
      </c>
      <c r="F2073" s="2">
        <f t="shared" si="291"/>
        <v>0.35836966313032026</v>
      </c>
      <c r="G2073" s="2">
        <f t="shared" si="291"/>
        <v>0.12032446431400164</v>
      </c>
      <c r="H2073" s="2">
        <f t="shared" si="292"/>
        <v>2.9783607612422864</v>
      </c>
      <c r="I2073" s="2">
        <f t="shared" si="293"/>
        <v>74.864019127120613</v>
      </c>
    </row>
    <row r="2074" spans="1:9" ht="13.5" x14ac:dyDescent="0.25">
      <c r="A2074" s="3">
        <f>TITRES_STAT!B2077</f>
        <v>45022</v>
      </c>
      <c r="B2074" s="6">
        <f>TITRES_STAT!D2077</f>
        <v>142.04089999999999</v>
      </c>
      <c r="C2074" s="2">
        <f t="shared" si="288"/>
        <v>0</v>
      </c>
      <c r="D2074" s="2">
        <f t="shared" si="289"/>
        <v>0</v>
      </c>
      <c r="E2074" s="2">
        <f t="shared" si="290"/>
        <v>0</v>
      </c>
      <c r="F2074" s="2">
        <f t="shared" si="291"/>
        <v>0.33277183004958311</v>
      </c>
      <c r="G2074" s="2">
        <f t="shared" si="291"/>
        <v>0.11172985972014438</v>
      </c>
      <c r="H2074" s="2">
        <f t="shared" si="292"/>
        <v>2.9783607612422869</v>
      </c>
      <c r="I2074" s="2">
        <f t="shared" si="293"/>
        <v>74.864019127120613</v>
      </c>
    </row>
    <row r="2075" spans="1:9" ht="13.5" x14ac:dyDescent="0.25">
      <c r="A2075" s="3">
        <f>TITRES_STAT!B2078</f>
        <v>45023</v>
      </c>
      <c r="B2075" s="6">
        <f>TITRES_STAT!D2078</f>
        <v>141.15860000000001</v>
      </c>
      <c r="C2075" s="2">
        <f t="shared" si="288"/>
        <v>-0.88229999999998654</v>
      </c>
      <c r="D2075" s="2">
        <f t="shared" si="289"/>
        <v>0</v>
      </c>
      <c r="E2075" s="2">
        <f t="shared" si="290"/>
        <v>0.88229999999998654</v>
      </c>
      <c r="F2075" s="2">
        <f t="shared" si="291"/>
        <v>0.30900241361747005</v>
      </c>
      <c r="G2075" s="2">
        <f t="shared" si="291"/>
        <v>0.16677058402584738</v>
      </c>
      <c r="H2075" s="2">
        <f t="shared" si="292"/>
        <v>1.8528592162846806</v>
      </c>
      <c r="I2075" s="2">
        <f t="shared" si="293"/>
        <v>64.947446607536619</v>
      </c>
    </row>
    <row r="2076" spans="1:9" ht="13.5" x14ac:dyDescent="0.25">
      <c r="A2076" s="3">
        <f>TITRES_STAT!B2079</f>
        <v>45026</v>
      </c>
      <c r="B2076" s="6">
        <f>TITRES_STAT!D2079</f>
        <v>140.4528</v>
      </c>
      <c r="C2076" s="2">
        <f t="shared" si="288"/>
        <v>-0.70580000000001064</v>
      </c>
      <c r="D2076" s="2">
        <f t="shared" si="289"/>
        <v>0</v>
      </c>
      <c r="E2076" s="2">
        <f t="shared" si="290"/>
        <v>0.70580000000001064</v>
      </c>
      <c r="F2076" s="2">
        <f t="shared" si="291"/>
        <v>0.28693081264479364</v>
      </c>
      <c r="G2076" s="2">
        <f t="shared" si="291"/>
        <v>0.20527268516685906</v>
      </c>
      <c r="H2076" s="2">
        <f t="shared" si="292"/>
        <v>1.3978031826862767</v>
      </c>
      <c r="I2076" s="2">
        <f t="shared" si="293"/>
        <v>58.295159201528264</v>
      </c>
    </row>
    <row r="2077" spans="1:9" ht="13.5" x14ac:dyDescent="0.25">
      <c r="A2077" s="3">
        <f>TITRES_STAT!B2080</f>
        <v>45027</v>
      </c>
      <c r="B2077" s="6">
        <f>TITRES_STAT!D2080</f>
        <v>140.4528</v>
      </c>
      <c r="C2077" s="2">
        <f t="shared" si="288"/>
        <v>0</v>
      </c>
      <c r="D2077" s="2">
        <f t="shared" si="289"/>
        <v>0</v>
      </c>
      <c r="E2077" s="2">
        <f t="shared" si="290"/>
        <v>0</v>
      </c>
      <c r="F2077" s="2">
        <f t="shared" ref="F2077:G2092" si="294">((F2076*13)+D2077)/14</f>
        <v>0.26643575459873697</v>
      </c>
      <c r="G2077" s="2">
        <f t="shared" si="294"/>
        <v>0.19061035051208344</v>
      </c>
      <c r="H2077" s="2">
        <f t="shared" si="292"/>
        <v>1.3978031826862765</v>
      </c>
      <c r="I2077" s="2">
        <f t="shared" si="293"/>
        <v>58.295159201528264</v>
      </c>
    </row>
    <row r="2078" spans="1:9" ht="13.5" x14ac:dyDescent="0.25">
      <c r="A2078" s="3">
        <f>TITRES_STAT!B2081</f>
        <v>45028</v>
      </c>
      <c r="B2078" s="6">
        <f>TITRES_STAT!D2081</f>
        <v>141.15860000000001</v>
      </c>
      <c r="C2078" s="2">
        <f t="shared" si="288"/>
        <v>0.70580000000001064</v>
      </c>
      <c r="D2078" s="2">
        <f t="shared" si="289"/>
        <v>0.70580000000001064</v>
      </c>
      <c r="E2078" s="2">
        <f t="shared" si="290"/>
        <v>0</v>
      </c>
      <c r="F2078" s="2">
        <f t="shared" si="294"/>
        <v>0.29781891498454222</v>
      </c>
      <c r="G2078" s="2">
        <f t="shared" si="294"/>
        <v>0.17699532547550606</v>
      </c>
      <c r="H2078" s="2">
        <f t="shared" si="292"/>
        <v>1.6826371780409344</v>
      </c>
      <c r="I2078" s="2">
        <f t="shared" si="293"/>
        <v>62.723248295161703</v>
      </c>
    </row>
    <row r="2079" spans="1:9" ht="13.5" x14ac:dyDescent="0.25">
      <c r="A2079" s="3">
        <f>TITRES_STAT!B2082</f>
        <v>45029</v>
      </c>
      <c r="B2079" s="6">
        <f>TITRES_STAT!D2082</f>
        <v>141.15860000000001</v>
      </c>
      <c r="C2079" s="2">
        <f t="shared" si="288"/>
        <v>0</v>
      </c>
      <c r="D2079" s="2">
        <f t="shared" si="289"/>
        <v>0</v>
      </c>
      <c r="E2079" s="2">
        <f t="shared" si="290"/>
        <v>0</v>
      </c>
      <c r="F2079" s="2">
        <f t="shared" si="294"/>
        <v>0.27654613534278921</v>
      </c>
      <c r="G2079" s="2">
        <f t="shared" si="294"/>
        <v>0.16435280222725562</v>
      </c>
      <c r="H2079" s="2">
        <f t="shared" si="292"/>
        <v>1.6826371780409344</v>
      </c>
      <c r="I2079" s="2">
        <f t="shared" si="293"/>
        <v>62.723248295161703</v>
      </c>
    </row>
    <row r="2080" spans="1:9" ht="13.5" x14ac:dyDescent="0.25">
      <c r="A2080" s="3">
        <f>TITRES_STAT!B2083</f>
        <v>45030</v>
      </c>
      <c r="B2080" s="6">
        <f>TITRES_STAT!D2083</f>
        <v>141.15860000000001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0.25679283996116142</v>
      </c>
      <c r="G2080" s="2">
        <f t="shared" si="294"/>
        <v>0.15261331635388023</v>
      </c>
      <c r="H2080" s="2">
        <f t="shared" si="292"/>
        <v>1.6826371780409344</v>
      </c>
      <c r="I2080" s="2">
        <f t="shared" si="293"/>
        <v>62.723248295161703</v>
      </c>
    </row>
    <row r="2081" spans="1:9" ht="13.5" x14ac:dyDescent="0.25">
      <c r="A2081" s="3">
        <f>TITRES_STAT!B2084</f>
        <v>45033</v>
      </c>
      <c r="B2081" s="6">
        <f>TITRES_STAT!D2084</f>
        <v>140.541</v>
      </c>
      <c r="C2081" s="2">
        <f t="shared" si="288"/>
        <v>-0.61760000000001014</v>
      </c>
      <c r="D2081" s="2">
        <f t="shared" si="289"/>
        <v>0</v>
      </c>
      <c r="E2081" s="2">
        <f t="shared" si="290"/>
        <v>0.61760000000001014</v>
      </c>
      <c r="F2081" s="2">
        <f t="shared" si="294"/>
        <v>0.2384504942496499</v>
      </c>
      <c r="G2081" s="2">
        <f t="shared" si="294"/>
        <v>0.18582665090003236</v>
      </c>
      <c r="H2081" s="2">
        <f t="shared" si="292"/>
        <v>1.2831878156052392</v>
      </c>
      <c r="I2081" s="2">
        <f t="shared" si="293"/>
        <v>56.201588272101269</v>
      </c>
    </row>
    <row r="2082" spans="1:9" ht="13.5" x14ac:dyDescent="0.25">
      <c r="A2082" s="3">
        <f>TITRES_STAT!B2085</f>
        <v>45034</v>
      </c>
      <c r="B2082" s="6">
        <f>TITRES_STAT!D2085</f>
        <v>140.541</v>
      </c>
      <c r="C2082" s="2">
        <f t="shared" si="288"/>
        <v>0</v>
      </c>
      <c r="D2082" s="2">
        <f t="shared" si="289"/>
        <v>0</v>
      </c>
      <c r="E2082" s="2">
        <f t="shared" si="290"/>
        <v>0</v>
      </c>
      <c r="F2082" s="2">
        <f t="shared" si="294"/>
        <v>0.22141831608896062</v>
      </c>
      <c r="G2082" s="2">
        <f t="shared" si="294"/>
        <v>0.17255331869288718</v>
      </c>
      <c r="H2082" s="2">
        <f t="shared" si="292"/>
        <v>1.2831878156052394</v>
      </c>
      <c r="I2082" s="2">
        <f t="shared" si="293"/>
        <v>56.201588272101269</v>
      </c>
    </row>
    <row r="2083" spans="1:9" ht="13.5" x14ac:dyDescent="0.25">
      <c r="A2083" s="3">
        <f>TITRES_STAT!B2086</f>
        <v>45035</v>
      </c>
      <c r="B2083" s="6">
        <f>TITRES_STAT!D2086</f>
        <v>140.541</v>
      </c>
      <c r="C2083" s="2">
        <f t="shared" si="288"/>
        <v>0</v>
      </c>
      <c r="D2083" s="2">
        <f t="shared" si="289"/>
        <v>0</v>
      </c>
      <c r="E2083" s="2">
        <f t="shared" si="290"/>
        <v>0</v>
      </c>
      <c r="F2083" s="2">
        <f t="shared" si="294"/>
        <v>0.20560272208260627</v>
      </c>
      <c r="G2083" s="2">
        <f t="shared" si="294"/>
        <v>0.16022808164339522</v>
      </c>
      <c r="H2083" s="2">
        <f t="shared" si="292"/>
        <v>1.2831878156052394</v>
      </c>
      <c r="I2083" s="2">
        <f t="shared" si="293"/>
        <v>56.201588272101269</v>
      </c>
    </row>
    <row r="2084" spans="1:9" ht="13.5" x14ac:dyDescent="0.25">
      <c r="A2084" s="3">
        <f>TITRES_STAT!B2087</f>
        <v>45036</v>
      </c>
      <c r="B2084" s="6">
        <f>TITRES_STAT!D2087</f>
        <v>140.541</v>
      </c>
      <c r="C2084" s="2">
        <f t="shared" si="288"/>
        <v>0</v>
      </c>
      <c r="D2084" s="2">
        <f t="shared" si="289"/>
        <v>0</v>
      </c>
      <c r="E2084" s="2">
        <f t="shared" si="290"/>
        <v>0</v>
      </c>
      <c r="F2084" s="2">
        <f t="shared" si="294"/>
        <v>0.19091681336242011</v>
      </c>
      <c r="G2084" s="2">
        <f t="shared" si="294"/>
        <v>0.14878321866886698</v>
      </c>
      <c r="H2084" s="2">
        <f t="shared" si="292"/>
        <v>1.2831878156052394</v>
      </c>
      <c r="I2084" s="2">
        <f t="shared" si="293"/>
        <v>56.201588272101269</v>
      </c>
    </row>
    <row r="2085" spans="1:9" ht="13.5" x14ac:dyDescent="0.25">
      <c r="A2085" s="3">
        <f>TITRES_STAT!B2088</f>
        <v>45040</v>
      </c>
      <c r="B2085" s="6">
        <f>TITRES_STAT!D2088</f>
        <v>139.39410000000001</v>
      </c>
      <c r="C2085" s="2">
        <f t="shared" si="288"/>
        <v>-1.146899999999988</v>
      </c>
      <c r="D2085" s="2">
        <f t="shared" si="289"/>
        <v>0</v>
      </c>
      <c r="E2085" s="2">
        <f t="shared" si="290"/>
        <v>1.146899999999988</v>
      </c>
      <c r="F2085" s="2">
        <f t="shared" si="294"/>
        <v>0.17727989812224723</v>
      </c>
      <c r="G2085" s="2">
        <f t="shared" si="294"/>
        <v>0.22007727447823275</v>
      </c>
      <c r="H2085" s="2">
        <f t="shared" si="292"/>
        <v>0.80553477655768368</v>
      </c>
      <c r="I2085" s="2">
        <f t="shared" si="293"/>
        <v>44.614747221510981</v>
      </c>
    </row>
    <row r="2086" spans="1:9" ht="13.5" x14ac:dyDescent="0.25">
      <c r="A2086" s="3">
        <f>TITRES_STAT!B2089</f>
        <v>45041</v>
      </c>
      <c r="B2086" s="6">
        <f>TITRES_STAT!D2089</f>
        <v>139.39410000000001</v>
      </c>
      <c r="C2086" s="2">
        <f t="shared" si="288"/>
        <v>0</v>
      </c>
      <c r="D2086" s="2">
        <f t="shared" si="289"/>
        <v>0</v>
      </c>
      <c r="E2086" s="2">
        <f t="shared" si="290"/>
        <v>0</v>
      </c>
      <c r="F2086" s="2">
        <f t="shared" si="294"/>
        <v>0.16461704825637244</v>
      </c>
      <c r="G2086" s="2">
        <f t="shared" si="294"/>
        <v>0.20435746915835898</v>
      </c>
      <c r="H2086" s="2">
        <f t="shared" si="292"/>
        <v>0.80553477655768368</v>
      </c>
      <c r="I2086" s="2">
        <f t="shared" si="293"/>
        <v>44.614747221510981</v>
      </c>
    </row>
    <row r="2087" spans="1:9" ht="13.5" x14ac:dyDescent="0.25">
      <c r="A2087" s="3">
        <f>TITRES_STAT!B2090</f>
        <v>45042</v>
      </c>
      <c r="B2087" s="6">
        <f>TITRES_STAT!D2090</f>
        <v>140.541</v>
      </c>
      <c r="C2087" s="2">
        <f t="shared" si="288"/>
        <v>1.146899999999988</v>
      </c>
      <c r="D2087" s="2">
        <f t="shared" si="289"/>
        <v>1.146899999999988</v>
      </c>
      <c r="E2087" s="2">
        <f t="shared" si="290"/>
        <v>0</v>
      </c>
      <c r="F2087" s="2">
        <f t="shared" si="294"/>
        <v>0.23478011623805925</v>
      </c>
      <c r="G2087" s="2">
        <f t="shared" si="294"/>
        <v>0.18976050707561903</v>
      </c>
      <c r="H2087" s="2">
        <f t="shared" si="292"/>
        <v>1.2372443552993881</v>
      </c>
      <c r="I2087" s="2">
        <f t="shared" si="293"/>
        <v>55.302155634842137</v>
      </c>
    </row>
    <row r="2088" spans="1:9" ht="13.5" x14ac:dyDescent="0.25">
      <c r="A2088" s="3">
        <f>TITRES_STAT!B2091</f>
        <v>45043</v>
      </c>
      <c r="B2088" s="6">
        <f>TITRES_STAT!D2091</f>
        <v>141.15860000000001</v>
      </c>
      <c r="C2088" s="2">
        <f t="shared" si="288"/>
        <v>0.61760000000001014</v>
      </c>
      <c r="D2088" s="2">
        <f t="shared" si="289"/>
        <v>0.61760000000001014</v>
      </c>
      <c r="E2088" s="2">
        <f t="shared" si="290"/>
        <v>0</v>
      </c>
      <c r="F2088" s="2">
        <f t="shared" si="294"/>
        <v>0.2621243936496272</v>
      </c>
      <c r="G2088" s="2">
        <f t="shared" si="294"/>
        <v>0.17620618514164627</v>
      </c>
      <c r="H2088" s="2">
        <f t="shared" si="292"/>
        <v>1.4876004122041129</v>
      </c>
      <c r="I2088" s="2">
        <f t="shared" si="293"/>
        <v>59.800617691892079</v>
      </c>
    </row>
    <row r="2089" spans="1:9" ht="13.5" x14ac:dyDescent="0.25">
      <c r="A2089" s="3">
        <f>TITRES_STAT!B2092</f>
        <v>45044</v>
      </c>
      <c r="B2089" s="6">
        <f>TITRES_STAT!D2092</f>
        <v>141.15860000000001</v>
      </c>
      <c r="C2089" s="2">
        <f t="shared" si="288"/>
        <v>0</v>
      </c>
      <c r="D2089" s="2">
        <f t="shared" si="289"/>
        <v>0</v>
      </c>
      <c r="E2089" s="2">
        <f t="shared" si="290"/>
        <v>0</v>
      </c>
      <c r="F2089" s="2">
        <f t="shared" si="294"/>
        <v>0.24340122267465383</v>
      </c>
      <c r="G2089" s="2">
        <f t="shared" si="294"/>
        <v>0.16362002906010012</v>
      </c>
      <c r="H2089" s="2">
        <f t="shared" si="292"/>
        <v>1.4876004122041127</v>
      </c>
      <c r="I2089" s="2">
        <f t="shared" si="293"/>
        <v>59.800617691892072</v>
      </c>
    </row>
    <row r="2090" spans="1:9" ht="13.5" x14ac:dyDescent="0.25">
      <c r="A2090" s="3">
        <f>TITRES_STAT!B2093</f>
        <v>45048</v>
      </c>
      <c r="B2090" s="6">
        <f>TITRES_STAT!D2093</f>
        <v>141.15860000000001</v>
      </c>
      <c r="C2090" s="2">
        <f t="shared" si="288"/>
        <v>0</v>
      </c>
      <c r="D2090" s="2">
        <f t="shared" si="289"/>
        <v>0</v>
      </c>
      <c r="E2090" s="2">
        <f t="shared" si="290"/>
        <v>0</v>
      </c>
      <c r="F2090" s="2">
        <f t="shared" si="294"/>
        <v>0.22601542105503572</v>
      </c>
      <c r="G2090" s="2">
        <f t="shared" si="294"/>
        <v>0.15193288412723582</v>
      </c>
      <c r="H2090" s="2">
        <f t="shared" si="292"/>
        <v>1.4876004122041129</v>
      </c>
      <c r="I2090" s="2">
        <f t="shared" si="293"/>
        <v>59.800617691892079</v>
      </c>
    </row>
    <row r="2091" spans="1:9" ht="13.5" x14ac:dyDescent="0.25">
      <c r="A2091" s="3">
        <f>TITRES_STAT!B2094</f>
        <v>45049</v>
      </c>
      <c r="B2091" s="6">
        <f>TITRES_STAT!D2094</f>
        <v>141.07040000000001</v>
      </c>
      <c r="C2091" s="2">
        <f t="shared" si="288"/>
        <v>-8.82000000000005E-2</v>
      </c>
      <c r="D2091" s="2">
        <f t="shared" si="289"/>
        <v>0</v>
      </c>
      <c r="E2091" s="2">
        <f t="shared" si="290"/>
        <v>8.82000000000005E-2</v>
      </c>
      <c r="F2091" s="2">
        <f t="shared" si="294"/>
        <v>0.20987146240824744</v>
      </c>
      <c r="G2091" s="2">
        <f t="shared" si="294"/>
        <v>0.14738053526100472</v>
      </c>
      <c r="H2091" s="2">
        <f t="shared" si="292"/>
        <v>1.424010721881108</v>
      </c>
      <c r="I2091" s="2">
        <f t="shared" si="293"/>
        <v>58.746057062653222</v>
      </c>
    </row>
    <row r="2092" spans="1:9" ht="13.5" x14ac:dyDescent="0.25">
      <c r="A2092" s="3">
        <f>TITRES_STAT!B2095</f>
        <v>45050</v>
      </c>
      <c r="B2092" s="6">
        <f>TITRES_STAT!D2095</f>
        <v>141.07040000000001</v>
      </c>
      <c r="C2092" s="2">
        <f t="shared" si="288"/>
        <v>0</v>
      </c>
      <c r="D2092" s="2">
        <f t="shared" si="289"/>
        <v>0</v>
      </c>
      <c r="E2092" s="2">
        <f t="shared" si="290"/>
        <v>0</v>
      </c>
      <c r="F2092" s="2">
        <f t="shared" si="294"/>
        <v>0.19488064366480121</v>
      </c>
      <c r="G2092" s="2">
        <f t="shared" si="294"/>
        <v>0.13685335417093297</v>
      </c>
      <c r="H2092" s="2">
        <f t="shared" si="292"/>
        <v>1.424010721881108</v>
      </c>
      <c r="I2092" s="2">
        <f t="shared" si="293"/>
        <v>58.746057062653222</v>
      </c>
    </row>
    <row r="2093" spans="1:9" ht="13.5" x14ac:dyDescent="0.25">
      <c r="A2093" s="3">
        <f>TITRES_STAT!B2096</f>
        <v>45051</v>
      </c>
      <c r="B2093" s="6">
        <f>TITRES_STAT!D2096</f>
        <v>140.97329999999999</v>
      </c>
      <c r="C2093" s="2">
        <f t="shared" si="288"/>
        <v>-9.7100000000011732E-2</v>
      </c>
      <c r="D2093" s="2">
        <f t="shared" si="289"/>
        <v>0</v>
      </c>
      <c r="E2093" s="2">
        <f t="shared" si="290"/>
        <v>9.7100000000011732E-2</v>
      </c>
      <c r="F2093" s="2">
        <f t="shared" ref="F2093:G2108" si="295">((F2092*13)+D2093)/14</f>
        <v>0.18096059768874398</v>
      </c>
      <c r="G2093" s="2">
        <f t="shared" si="295"/>
        <v>0.13401382887301003</v>
      </c>
      <c r="H2093" s="2">
        <f t="shared" si="292"/>
        <v>1.3503128685340389</v>
      </c>
      <c r="I2093" s="2">
        <f t="shared" si="293"/>
        <v>57.452473098880233</v>
      </c>
    </row>
    <row r="2094" spans="1:9" ht="13.5" x14ac:dyDescent="0.25">
      <c r="A2094" s="3">
        <f>TITRES_STAT!B2097</f>
        <v>45054</v>
      </c>
      <c r="B2094" s="6">
        <f>TITRES_STAT!D2097</f>
        <v>141.15860000000001</v>
      </c>
      <c r="C2094" s="2">
        <f t="shared" si="288"/>
        <v>0.18530000000001223</v>
      </c>
      <c r="D2094" s="2">
        <f t="shared" si="289"/>
        <v>0.18530000000001223</v>
      </c>
      <c r="E2094" s="2">
        <f t="shared" si="290"/>
        <v>0</v>
      </c>
      <c r="F2094" s="2">
        <f t="shared" si="295"/>
        <v>0.18127055499669173</v>
      </c>
      <c r="G2094" s="2">
        <f t="shared" si="295"/>
        <v>0.12444141252493789</v>
      </c>
      <c r="H2094" s="2">
        <f t="shared" si="292"/>
        <v>1.4566738782426256</v>
      </c>
      <c r="I2094" s="2">
        <f t="shared" si="293"/>
        <v>59.294556397719873</v>
      </c>
    </row>
    <row r="2095" spans="1:9" ht="13.5" x14ac:dyDescent="0.25">
      <c r="A2095" s="3">
        <f>TITRES_STAT!B2098</f>
        <v>45055</v>
      </c>
      <c r="B2095" s="6">
        <f>TITRES_STAT!D2098</f>
        <v>141.15860000000001</v>
      </c>
      <c r="C2095" s="2">
        <f t="shared" si="288"/>
        <v>0</v>
      </c>
      <c r="D2095" s="2">
        <f t="shared" si="289"/>
        <v>0</v>
      </c>
      <c r="E2095" s="2">
        <f t="shared" si="290"/>
        <v>0</v>
      </c>
      <c r="F2095" s="2">
        <f t="shared" si="295"/>
        <v>0.16832265821121375</v>
      </c>
      <c r="G2095" s="2">
        <f t="shared" si="295"/>
        <v>0.11555274020172804</v>
      </c>
      <c r="H2095" s="2">
        <f t="shared" si="292"/>
        <v>1.4566738782426258</v>
      </c>
      <c r="I2095" s="2">
        <f t="shared" si="293"/>
        <v>59.294556397719873</v>
      </c>
    </row>
    <row r="2096" spans="1:9" ht="13.5" x14ac:dyDescent="0.25">
      <c r="A2096" s="3">
        <f>TITRES_STAT!B2099</f>
        <v>45056</v>
      </c>
      <c r="B2096" s="6">
        <f>TITRES_STAT!D2099</f>
        <v>141.15860000000001</v>
      </c>
      <c r="C2096" s="2">
        <f t="shared" si="288"/>
        <v>0</v>
      </c>
      <c r="D2096" s="2">
        <f t="shared" si="289"/>
        <v>0</v>
      </c>
      <c r="E2096" s="2">
        <f t="shared" si="290"/>
        <v>0</v>
      </c>
      <c r="F2096" s="2">
        <f t="shared" si="295"/>
        <v>0.15629961119612706</v>
      </c>
      <c r="G2096" s="2">
        <f t="shared" si="295"/>
        <v>0.10729897304446176</v>
      </c>
      <c r="H2096" s="2">
        <f t="shared" si="292"/>
        <v>1.4566738782426256</v>
      </c>
      <c r="I2096" s="2">
        <f t="shared" si="293"/>
        <v>59.294556397719873</v>
      </c>
    </row>
    <row r="2097" spans="1:9" ht="13.5" x14ac:dyDescent="0.25">
      <c r="A2097" s="3">
        <f>TITRES_STAT!B2100</f>
        <v>45057</v>
      </c>
      <c r="B2097" s="6">
        <f>TITRES_STAT!D2100</f>
        <v>140.72630000000001</v>
      </c>
      <c r="C2097" s="2">
        <f t="shared" si="288"/>
        <v>-0.43229999999999791</v>
      </c>
      <c r="D2097" s="2">
        <f t="shared" si="289"/>
        <v>0</v>
      </c>
      <c r="E2097" s="2">
        <f t="shared" si="290"/>
        <v>0.43229999999999791</v>
      </c>
      <c r="F2097" s="2">
        <f t="shared" si="295"/>
        <v>0.14513535325354657</v>
      </c>
      <c r="G2097" s="2">
        <f t="shared" si="295"/>
        <v>0.13051333211271435</v>
      </c>
      <c r="H2097" s="2">
        <f t="shared" si="292"/>
        <v>1.1120346933461502</v>
      </c>
      <c r="I2097" s="2">
        <f t="shared" si="293"/>
        <v>52.652292921586692</v>
      </c>
    </row>
    <row r="2098" spans="1:9" ht="13.5" x14ac:dyDescent="0.25">
      <c r="A2098" s="3">
        <f>TITRES_STAT!B2101</f>
        <v>45058</v>
      </c>
      <c r="B2098" s="6">
        <f>TITRES_STAT!D2101</f>
        <v>141.15860000000001</v>
      </c>
      <c r="C2098" s="2">
        <f t="shared" si="288"/>
        <v>0.43229999999999791</v>
      </c>
      <c r="D2098" s="2">
        <f t="shared" si="289"/>
        <v>0.43229999999999791</v>
      </c>
      <c r="E2098" s="2">
        <f t="shared" si="290"/>
        <v>0</v>
      </c>
      <c r="F2098" s="2">
        <f t="shared" si="295"/>
        <v>0.16564711373543592</v>
      </c>
      <c r="G2098" s="2">
        <f t="shared" si="295"/>
        <v>0.12119095124752047</v>
      </c>
      <c r="H2098" s="2">
        <f t="shared" si="292"/>
        <v>1.3668274077420035</v>
      </c>
      <c r="I2098" s="2">
        <f t="shared" si="293"/>
        <v>57.749348485278098</v>
      </c>
    </row>
    <row r="2099" spans="1:9" ht="13.5" x14ac:dyDescent="0.25">
      <c r="A2099" s="3">
        <f>TITRES_STAT!B2102</f>
        <v>45061</v>
      </c>
      <c r="B2099" s="6">
        <f>TITRES_STAT!D2102</f>
        <v>140.7175</v>
      </c>
      <c r="C2099" s="2">
        <f t="shared" si="288"/>
        <v>-0.44110000000000582</v>
      </c>
      <c r="D2099" s="2">
        <f t="shared" si="289"/>
        <v>0</v>
      </c>
      <c r="E2099" s="2">
        <f t="shared" si="290"/>
        <v>0.44110000000000582</v>
      </c>
      <c r="F2099" s="2">
        <f t="shared" si="295"/>
        <v>0.15381517704004763</v>
      </c>
      <c r="G2099" s="2">
        <f t="shared" si="295"/>
        <v>0.14404159758698373</v>
      </c>
      <c r="H2099" s="2">
        <f t="shared" si="292"/>
        <v>1.0678524788449519</v>
      </c>
      <c r="I2099" s="2">
        <f t="shared" si="293"/>
        <v>51.640650857329355</v>
      </c>
    </row>
    <row r="2100" spans="1:9" ht="13.5" x14ac:dyDescent="0.25">
      <c r="A2100" s="3">
        <f>TITRES_STAT!B2103</f>
        <v>45062</v>
      </c>
      <c r="B2100" s="6">
        <f>TITRES_STAT!D2103</f>
        <v>141.15860000000001</v>
      </c>
      <c r="C2100" s="2">
        <f t="shared" si="288"/>
        <v>0.44110000000000582</v>
      </c>
      <c r="D2100" s="2">
        <f t="shared" si="289"/>
        <v>0.44110000000000582</v>
      </c>
      <c r="E2100" s="2">
        <f t="shared" si="290"/>
        <v>0</v>
      </c>
      <c r="F2100" s="2">
        <f t="shared" si="295"/>
        <v>0.17433552153718751</v>
      </c>
      <c r="G2100" s="2">
        <f t="shared" si="295"/>
        <v>0.13375291204505632</v>
      </c>
      <c r="H2100" s="2">
        <f t="shared" si="292"/>
        <v>1.3034147733431063</v>
      </c>
      <c r="I2100" s="2">
        <f t="shared" si="293"/>
        <v>56.586194914924917</v>
      </c>
    </row>
    <row r="2101" spans="1:9" ht="13.5" x14ac:dyDescent="0.25">
      <c r="A2101" s="3">
        <f>TITRES_STAT!B2104</f>
        <v>45063</v>
      </c>
      <c r="B2101" s="6">
        <f>TITRES_STAT!D2104</f>
        <v>141.15860000000001</v>
      </c>
      <c r="C2101" s="2">
        <f t="shared" si="288"/>
        <v>0</v>
      </c>
      <c r="D2101" s="2">
        <f t="shared" si="289"/>
        <v>0</v>
      </c>
      <c r="E2101" s="2">
        <f t="shared" si="290"/>
        <v>0</v>
      </c>
      <c r="F2101" s="2">
        <f t="shared" si="295"/>
        <v>0.16188298428453127</v>
      </c>
      <c r="G2101" s="2">
        <f t="shared" si="295"/>
        <v>0.12419913261326658</v>
      </c>
      <c r="H2101" s="2">
        <f t="shared" si="292"/>
        <v>1.3034147733431063</v>
      </c>
      <c r="I2101" s="2">
        <f t="shared" si="293"/>
        <v>56.586194914924917</v>
      </c>
    </row>
    <row r="2102" spans="1:9" ht="13.5" x14ac:dyDescent="0.25">
      <c r="A2102" s="3">
        <f>TITRES_STAT!B2105</f>
        <v>45064</v>
      </c>
      <c r="B2102" s="6">
        <f>TITRES_STAT!D2105</f>
        <v>141.15860000000001</v>
      </c>
      <c r="C2102" s="2">
        <f t="shared" si="288"/>
        <v>0</v>
      </c>
      <c r="D2102" s="2">
        <f t="shared" si="289"/>
        <v>0</v>
      </c>
      <c r="E2102" s="2">
        <f t="shared" si="290"/>
        <v>0</v>
      </c>
      <c r="F2102" s="2">
        <f t="shared" si="295"/>
        <v>0.15031991397849334</v>
      </c>
      <c r="G2102" s="2">
        <f t="shared" si="295"/>
        <v>0.11532776599803325</v>
      </c>
      <c r="H2102" s="2">
        <f t="shared" si="292"/>
        <v>1.3034147733431065</v>
      </c>
      <c r="I2102" s="2">
        <f t="shared" si="293"/>
        <v>56.586194914924931</v>
      </c>
    </row>
    <row r="2103" spans="1:9" ht="13.5" x14ac:dyDescent="0.25">
      <c r="A2103" s="3">
        <f>TITRES_STAT!B2106</f>
        <v>45065</v>
      </c>
      <c r="B2103" s="6">
        <f>TITRES_STAT!D2106</f>
        <v>141.15860000000001</v>
      </c>
      <c r="C2103" s="2">
        <f t="shared" si="288"/>
        <v>0</v>
      </c>
      <c r="D2103" s="2">
        <f t="shared" si="289"/>
        <v>0</v>
      </c>
      <c r="E2103" s="2">
        <f t="shared" si="290"/>
        <v>0</v>
      </c>
      <c r="F2103" s="2">
        <f t="shared" si="295"/>
        <v>0.13958277726574381</v>
      </c>
      <c r="G2103" s="2">
        <f t="shared" si="295"/>
        <v>0.10709006842674516</v>
      </c>
      <c r="H2103" s="2">
        <f t="shared" si="292"/>
        <v>1.3034147733431065</v>
      </c>
      <c r="I2103" s="2">
        <f t="shared" si="293"/>
        <v>56.586194914924931</v>
      </c>
    </row>
    <row r="2104" spans="1:9" ht="13.5" x14ac:dyDescent="0.25">
      <c r="A2104" s="3">
        <f>TITRES_STAT!B2107</f>
        <v>45068</v>
      </c>
      <c r="B2104" s="6">
        <f>TITRES_STAT!D2107</f>
        <v>141.15860000000001</v>
      </c>
      <c r="C2104" s="2">
        <f t="shared" si="288"/>
        <v>0</v>
      </c>
      <c r="D2104" s="2">
        <f t="shared" si="289"/>
        <v>0</v>
      </c>
      <c r="E2104" s="2">
        <f t="shared" si="290"/>
        <v>0</v>
      </c>
      <c r="F2104" s="2">
        <f t="shared" si="295"/>
        <v>0.12961257888961925</v>
      </c>
      <c r="G2104" s="2">
        <f t="shared" si="295"/>
        <v>9.9440777824834806E-2</v>
      </c>
      <c r="H2104" s="2">
        <f t="shared" si="292"/>
        <v>1.3034147733431063</v>
      </c>
      <c r="I2104" s="2">
        <f t="shared" si="293"/>
        <v>56.586194914924917</v>
      </c>
    </row>
    <row r="2105" spans="1:9" ht="13.5" x14ac:dyDescent="0.25">
      <c r="A2105" s="3">
        <f>TITRES_STAT!B2108</f>
        <v>45069</v>
      </c>
      <c r="B2105" s="6">
        <f>TITRES_STAT!D2108</f>
        <v>145.56979999999999</v>
      </c>
      <c r="C2105" s="2">
        <f t="shared" si="288"/>
        <v>4.4111999999999796</v>
      </c>
      <c r="D2105" s="2">
        <f t="shared" si="289"/>
        <v>4.4111999999999796</v>
      </c>
      <c r="E2105" s="2">
        <f t="shared" si="290"/>
        <v>0</v>
      </c>
      <c r="F2105" s="2">
        <f t="shared" si="295"/>
        <v>0.43544025182607354</v>
      </c>
      <c r="G2105" s="2">
        <f t="shared" si="295"/>
        <v>9.2337865123060886E-2</v>
      </c>
      <c r="H2105" s="2">
        <f t="shared" si="292"/>
        <v>4.7157279545693624</v>
      </c>
      <c r="I2105" s="2">
        <f t="shared" si="293"/>
        <v>82.504415746369403</v>
      </c>
    </row>
    <row r="2106" spans="1:9" ht="13.5" x14ac:dyDescent="0.25">
      <c r="A2106" s="3">
        <f>TITRES_STAT!B2109</f>
        <v>45070</v>
      </c>
      <c r="B2106" s="6">
        <f>TITRES_STAT!D2109</f>
        <v>145.56979999999999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0.40433737669563968</v>
      </c>
      <c r="G2106" s="2">
        <f t="shared" si="295"/>
        <v>8.5742303328556549E-2</v>
      </c>
      <c r="H2106" s="2">
        <f t="shared" si="292"/>
        <v>4.7157279545693607</v>
      </c>
      <c r="I2106" s="2">
        <f t="shared" si="293"/>
        <v>82.504415746369389</v>
      </c>
    </row>
    <row r="2107" spans="1:9" ht="13.5" x14ac:dyDescent="0.25">
      <c r="A2107" s="3">
        <f>TITRES_STAT!B2110</f>
        <v>45071</v>
      </c>
      <c r="B2107" s="6">
        <f>TITRES_STAT!D2110</f>
        <v>148.22540000000001</v>
      </c>
      <c r="C2107" s="2">
        <f t="shared" si="288"/>
        <v>2.6556000000000211</v>
      </c>
      <c r="D2107" s="2">
        <f t="shared" si="289"/>
        <v>2.6556000000000211</v>
      </c>
      <c r="E2107" s="2">
        <f t="shared" si="290"/>
        <v>0</v>
      </c>
      <c r="F2107" s="2">
        <f t="shared" si="295"/>
        <v>0.56514184978880977</v>
      </c>
      <c r="G2107" s="2">
        <f t="shared" si="295"/>
        <v>7.9617853090802507E-2</v>
      </c>
      <c r="H2107" s="2">
        <f t="shared" si="292"/>
        <v>7.0981799665494272</v>
      </c>
      <c r="I2107" s="2">
        <f t="shared" si="293"/>
        <v>87.651546345837843</v>
      </c>
    </row>
    <row r="2108" spans="1:9" ht="13.5" x14ac:dyDescent="0.25">
      <c r="A2108" s="3">
        <f>TITRES_STAT!B2111</f>
        <v>45072</v>
      </c>
      <c r="B2108" s="6">
        <f>TITRES_STAT!D2111</f>
        <v>149.98099999999999</v>
      </c>
      <c r="C2108" s="2">
        <f t="shared" si="288"/>
        <v>1.7555999999999869</v>
      </c>
      <c r="D2108" s="2">
        <f t="shared" si="289"/>
        <v>1.7555999999999869</v>
      </c>
      <c r="E2108" s="2">
        <f t="shared" si="290"/>
        <v>0</v>
      </c>
      <c r="F2108" s="2">
        <f t="shared" si="295"/>
        <v>0.65017457480389396</v>
      </c>
      <c r="G2108" s="2">
        <f t="shared" si="295"/>
        <v>7.3930863584316622E-2</v>
      </c>
      <c r="H2108" s="2">
        <f t="shared" si="292"/>
        <v>8.7943592605594727</v>
      </c>
      <c r="I2108" s="2">
        <f t="shared" si="293"/>
        <v>89.790041661766878</v>
      </c>
    </row>
    <row r="2109" spans="1:9" ht="13.5" x14ac:dyDescent="0.25">
      <c r="A2109" s="3">
        <f>TITRES_STAT!B2112</f>
        <v>45075</v>
      </c>
      <c r="B2109" s="6">
        <f>TITRES_STAT!D2112</f>
        <v>146.4521</v>
      </c>
      <c r="C2109" s="2">
        <f t="shared" si="288"/>
        <v>-3.528899999999993</v>
      </c>
      <c r="D2109" s="2">
        <f t="shared" si="289"/>
        <v>0</v>
      </c>
      <c r="E2109" s="2">
        <f t="shared" si="290"/>
        <v>3.528899999999993</v>
      </c>
      <c r="F2109" s="2">
        <f t="shared" ref="F2109:G2124" si="296">((F2108*13)+D2109)/14</f>
        <v>0.60373353374647298</v>
      </c>
      <c r="G2109" s="2">
        <f t="shared" si="296"/>
        <v>0.3207143733282935</v>
      </c>
      <c r="H2109" s="2">
        <f t="shared" si="292"/>
        <v>1.8824648470883218</v>
      </c>
      <c r="I2109" s="2">
        <f t="shared" si="293"/>
        <v>65.307469369136115</v>
      </c>
    </row>
    <row r="2110" spans="1:9" ht="13.5" x14ac:dyDescent="0.25">
      <c r="A2110" s="3">
        <f>TITRES_STAT!B2113</f>
        <v>45076</v>
      </c>
      <c r="B2110" s="6">
        <f>TITRES_STAT!D2113</f>
        <v>146.4521</v>
      </c>
      <c r="C2110" s="2">
        <f t="shared" si="288"/>
        <v>0</v>
      </c>
      <c r="D2110" s="2">
        <f t="shared" si="289"/>
        <v>0</v>
      </c>
      <c r="E2110" s="2">
        <f t="shared" si="290"/>
        <v>0</v>
      </c>
      <c r="F2110" s="2">
        <f t="shared" si="296"/>
        <v>0.56060970990743919</v>
      </c>
      <c r="G2110" s="2">
        <f t="shared" si="296"/>
        <v>0.29780620380484396</v>
      </c>
      <c r="H2110" s="2">
        <f t="shared" si="292"/>
        <v>1.8824648470883218</v>
      </c>
      <c r="I2110" s="2">
        <f t="shared" si="293"/>
        <v>65.307469369136115</v>
      </c>
    </row>
    <row r="2111" spans="1:9" ht="13.5" x14ac:dyDescent="0.25">
      <c r="A2111" s="3">
        <f>TITRES_STAT!B2114</f>
        <v>45077</v>
      </c>
      <c r="B2111" s="6">
        <f>TITRES_STAT!D2114</f>
        <v>146.4521</v>
      </c>
      <c r="C2111" s="2">
        <f t="shared" si="288"/>
        <v>0</v>
      </c>
      <c r="D2111" s="2">
        <f t="shared" si="289"/>
        <v>0</v>
      </c>
      <c r="E2111" s="2">
        <f t="shared" si="290"/>
        <v>0</v>
      </c>
      <c r="F2111" s="2">
        <f t="shared" si="296"/>
        <v>0.5205661591997649</v>
      </c>
      <c r="G2111" s="2">
        <f t="shared" si="296"/>
        <v>0.27653433210449796</v>
      </c>
      <c r="H2111" s="2">
        <f t="shared" si="292"/>
        <v>1.8824648470883216</v>
      </c>
      <c r="I2111" s="2">
        <f t="shared" si="293"/>
        <v>65.307469369136115</v>
      </c>
    </row>
    <row r="2112" spans="1:9" ht="13.5" x14ac:dyDescent="0.25">
      <c r="A2112" s="3">
        <f>TITRES_STAT!B2115</f>
        <v>45078</v>
      </c>
      <c r="B2112" s="6">
        <f>TITRES_STAT!D2115</f>
        <v>148.86940000000001</v>
      </c>
      <c r="C2112" s="2">
        <f t="shared" si="288"/>
        <v>2.4173000000000116</v>
      </c>
      <c r="D2112" s="2">
        <f t="shared" si="289"/>
        <v>2.4173000000000116</v>
      </c>
      <c r="E2112" s="2">
        <f t="shared" si="290"/>
        <v>0</v>
      </c>
      <c r="F2112" s="2">
        <f t="shared" si="296"/>
        <v>0.65604714782835394</v>
      </c>
      <c r="G2112" s="2">
        <f t="shared" si="296"/>
        <v>0.25678187981131956</v>
      </c>
      <c r="H2112" s="2">
        <f t="shared" si="292"/>
        <v>2.5548810076100774</v>
      </c>
      <c r="I2112" s="2">
        <f t="shared" si="293"/>
        <v>71.86966320787505</v>
      </c>
    </row>
    <row r="2113" spans="1:9" ht="13.5" x14ac:dyDescent="0.25">
      <c r="A2113" s="3">
        <f>TITRES_STAT!B2116</f>
        <v>45079</v>
      </c>
      <c r="B2113" s="6">
        <f>TITRES_STAT!D2116</f>
        <v>148.86940000000001</v>
      </c>
      <c r="C2113" s="2">
        <f t="shared" si="288"/>
        <v>0</v>
      </c>
      <c r="D2113" s="2">
        <f t="shared" si="289"/>
        <v>0</v>
      </c>
      <c r="E2113" s="2">
        <f t="shared" si="290"/>
        <v>0</v>
      </c>
      <c r="F2113" s="2">
        <f t="shared" si="296"/>
        <v>0.60918663726918587</v>
      </c>
      <c r="G2113" s="2">
        <f t="shared" si="296"/>
        <v>0.23844031696765389</v>
      </c>
      <c r="H2113" s="2">
        <f t="shared" si="292"/>
        <v>2.5548810076100779</v>
      </c>
      <c r="I2113" s="2">
        <f t="shared" si="293"/>
        <v>71.86966320787505</v>
      </c>
    </row>
    <row r="2114" spans="1:9" ht="13.5" x14ac:dyDescent="0.25">
      <c r="A2114" s="3">
        <f>TITRES_STAT!B2117</f>
        <v>45082</v>
      </c>
      <c r="B2114" s="6">
        <f>TITRES_STAT!D2117</f>
        <v>148.86940000000001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0.56567330603567256</v>
      </c>
      <c r="G2114" s="2">
        <f t="shared" si="296"/>
        <v>0.22140886575567859</v>
      </c>
      <c r="H2114" s="2">
        <f t="shared" si="292"/>
        <v>2.5548810076100779</v>
      </c>
      <c r="I2114" s="2">
        <f t="shared" si="293"/>
        <v>71.86966320787505</v>
      </c>
    </row>
    <row r="2115" spans="1:9" ht="13.5" x14ac:dyDescent="0.25">
      <c r="A2115" s="3">
        <f>TITRES_STAT!B2118</f>
        <v>45083</v>
      </c>
      <c r="B2115" s="6">
        <f>TITRES_STAT!D2118</f>
        <v>148.86940000000001</v>
      </c>
      <c r="C2115" s="2">
        <f t="shared" ref="C2115:C2178" si="297">B2115-B2114</f>
        <v>0</v>
      </c>
      <c r="D2115" s="2">
        <f t="shared" ref="D2115:D2178" si="298">IF(C2115&gt;0,C2115,0)</f>
        <v>0</v>
      </c>
      <c r="E2115" s="2">
        <f t="shared" ref="E2115:E2178" si="299">IF(C2115&lt;0,-C2115,0)</f>
        <v>0</v>
      </c>
      <c r="F2115" s="2">
        <f t="shared" si="296"/>
        <v>0.52526806989026731</v>
      </c>
      <c r="G2115" s="2">
        <f t="shared" si="296"/>
        <v>0.20559394677313012</v>
      </c>
      <c r="H2115" s="2">
        <f t="shared" si="292"/>
        <v>2.5548810076100774</v>
      </c>
      <c r="I2115" s="2">
        <f t="shared" si="293"/>
        <v>71.86966320787505</v>
      </c>
    </row>
    <row r="2116" spans="1:9" ht="13.5" x14ac:dyDescent="0.25">
      <c r="A2116" s="3">
        <f>TITRES_STAT!B2119</f>
        <v>45084</v>
      </c>
      <c r="B2116" s="6">
        <f>TITRES_STAT!D2119</f>
        <v>146.4521</v>
      </c>
      <c r="C2116" s="2">
        <f t="shared" si="297"/>
        <v>-2.4173000000000116</v>
      </c>
      <c r="D2116" s="2">
        <f t="shared" si="298"/>
        <v>0</v>
      </c>
      <c r="E2116" s="2">
        <f t="shared" si="299"/>
        <v>2.4173000000000116</v>
      </c>
      <c r="F2116" s="2">
        <f t="shared" si="296"/>
        <v>0.48774892204096248</v>
      </c>
      <c r="G2116" s="2">
        <f t="shared" si="296"/>
        <v>0.36357295057505024</v>
      </c>
      <c r="H2116" s="2">
        <f t="shared" si="292"/>
        <v>1.3415434819050966</v>
      </c>
      <c r="I2116" s="2">
        <f t="shared" si="293"/>
        <v>57.293127045140636</v>
      </c>
    </row>
    <row r="2117" spans="1:9" ht="13.5" x14ac:dyDescent="0.25">
      <c r="A2117" s="3">
        <f>TITRES_STAT!B2120</f>
        <v>45085</v>
      </c>
      <c r="B2117" s="6">
        <f>TITRES_STAT!D2120</f>
        <v>146.46090000000001</v>
      </c>
      <c r="C2117" s="2">
        <f t="shared" si="297"/>
        <v>8.8000000000079126E-3</v>
      </c>
      <c r="D2117" s="2">
        <f t="shared" si="298"/>
        <v>8.8000000000079126E-3</v>
      </c>
      <c r="E2117" s="2">
        <f t="shared" si="299"/>
        <v>0</v>
      </c>
      <c r="F2117" s="2">
        <f t="shared" si="296"/>
        <v>0.45353828475232288</v>
      </c>
      <c r="G2117" s="2">
        <f t="shared" si="296"/>
        <v>0.33760345410540377</v>
      </c>
      <c r="H2117" s="2">
        <f t="shared" si="292"/>
        <v>1.3434053450493515</v>
      </c>
      <c r="I2117" s="2">
        <f t="shared" si="293"/>
        <v>57.327058158649876</v>
      </c>
    </row>
    <row r="2118" spans="1:9" ht="13.5" x14ac:dyDescent="0.25">
      <c r="A2118" s="3">
        <f>TITRES_STAT!B2121</f>
        <v>45086</v>
      </c>
      <c r="B2118" s="6">
        <f>TITRES_STAT!D2121</f>
        <v>146.6583</v>
      </c>
      <c r="C2118" s="2">
        <f t="shared" si="297"/>
        <v>0.19739999999998759</v>
      </c>
      <c r="D2118" s="2">
        <f t="shared" si="298"/>
        <v>0.19739999999998759</v>
      </c>
      <c r="E2118" s="2">
        <f t="shared" si="299"/>
        <v>0</v>
      </c>
      <c r="F2118" s="2">
        <f t="shared" si="296"/>
        <v>0.43524269298429896</v>
      </c>
      <c r="G2118" s="2">
        <f t="shared" si="296"/>
        <v>0.31348892166930348</v>
      </c>
      <c r="H2118" s="2">
        <f t="shared" si="292"/>
        <v>1.388383011006151</v>
      </c>
      <c r="I2118" s="2">
        <f t="shared" si="293"/>
        <v>58.130668515401496</v>
      </c>
    </row>
    <row r="2119" spans="1:9" ht="13.5" x14ac:dyDescent="0.25">
      <c r="A2119" s="3">
        <f>TITRES_STAT!B2122</f>
        <v>45089</v>
      </c>
      <c r="B2119" s="6">
        <f>TITRES_STAT!D2122</f>
        <v>148.85820000000001</v>
      </c>
      <c r="C2119" s="2">
        <f t="shared" si="297"/>
        <v>2.1999000000000137</v>
      </c>
      <c r="D2119" s="2">
        <f t="shared" si="298"/>
        <v>2.1999000000000137</v>
      </c>
      <c r="E2119" s="2">
        <f t="shared" si="299"/>
        <v>0</v>
      </c>
      <c r="F2119" s="2">
        <f t="shared" si="296"/>
        <v>0.56128964348542143</v>
      </c>
      <c r="G2119" s="2">
        <f t="shared" si="296"/>
        <v>0.29109685583578182</v>
      </c>
      <c r="H2119" s="2">
        <f t="shared" si="292"/>
        <v>1.9281886156890167</v>
      </c>
      <c r="I2119" s="2">
        <f t="shared" si="293"/>
        <v>65.849194459602955</v>
      </c>
    </row>
    <row r="2120" spans="1:9" ht="13.5" x14ac:dyDescent="0.25">
      <c r="A2120" s="3">
        <f>TITRES_STAT!B2123</f>
        <v>45090</v>
      </c>
      <c r="B2120" s="6">
        <f>TITRES_STAT!D2123</f>
        <v>148.85820000000001</v>
      </c>
      <c r="C2120" s="2">
        <f t="shared" si="297"/>
        <v>0</v>
      </c>
      <c r="D2120" s="2">
        <f t="shared" si="298"/>
        <v>0</v>
      </c>
      <c r="E2120" s="2">
        <f t="shared" si="299"/>
        <v>0</v>
      </c>
      <c r="F2120" s="2">
        <f t="shared" si="296"/>
        <v>0.52119752609360559</v>
      </c>
      <c r="G2120" s="2">
        <f t="shared" si="296"/>
        <v>0.27030422327608311</v>
      </c>
      <c r="H2120" s="2">
        <f t="shared" si="292"/>
        <v>1.9281886156890167</v>
      </c>
      <c r="I2120" s="2">
        <f t="shared" si="293"/>
        <v>65.849194459602955</v>
      </c>
    </row>
    <row r="2121" spans="1:9" ht="13.5" x14ac:dyDescent="0.25">
      <c r="A2121" s="3">
        <f>TITRES_STAT!B2124</f>
        <v>45091</v>
      </c>
      <c r="B2121" s="6">
        <f>TITRES_STAT!D2124</f>
        <v>148.85820000000001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0.48396913137263375</v>
      </c>
      <c r="G2121" s="2">
        <f t="shared" si="296"/>
        <v>0.25099677875636289</v>
      </c>
      <c r="H2121" s="2">
        <f t="shared" si="292"/>
        <v>1.9281886156890167</v>
      </c>
      <c r="I2121" s="2">
        <f t="shared" si="293"/>
        <v>65.849194459602955</v>
      </c>
    </row>
    <row r="2122" spans="1:9" ht="13.5" x14ac:dyDescent="0.25">
      <c r="A2122" s="3">
        <f>TITRES_STAT!B2125</f>
        <v>45092</v>
      </c>
      <c r="B2122" s="6">
        <f>TITRES_STAT!D2125</f>
        <v>148.85820000000001</v>
      </c>
      <c r="C2122" s="2">
        <f t="shared" si="297"/>
        <v>0</v>
      </c>
      <c r="D2122" s="2">
        <f t="shared" si="298"/>
        <v>0</v>
      </c>
      <c r="E2122" s="2">
        <f t="shared" si="299"/>
        <v>0</v>
      </c>
      <c r="F2122" s="2">
        <f t="shared" si="296"/>
        <v>0.44939990770315991</v>
      </c>
      <c r="G2122" s="2">
        <f t="shared" si="296"/>
        <v>0.2330684374166227</v>
      </c>
      <c r="H2122" s="2">
        <f t="shared" si="292"/>
        <v>1.9281886156890164</v>
      </c>
      <c r="I2122" s="2">
        <f t="shared" si="293"/>
        <v>65.849194459602955</v>
      </c>
    </row>
    <row r="2123" spans="1:9" ht="13.5" x14ac:dyDescent="0.25">
      <c r="A2123" s="3">
        <f>TITRES_STAT!B2126</f>
        <v>45093</v>
      </c>
      <c r="B2123" s="6">
        <f>TITRES_STAT!D2126</f>
        <v>148.85820000000001</v>
      </c>
      <c r="C2123" s="2">
        <f t="shared" si="297"/>
        <v>0</v>
      </c>
      <c r="D2123" s="2">
        <f t="shared" si="298"/>
        <v>0</v>
      </c>
      <c r="E2123" s="2">
        <f t="shared" si="299"/>
        <v>0</v>
      </c>
      <c r="F2123" s="2">
        <f t="shared" si="296"/>
        <v>0.41729991429579133</v>
      </c>
      <c r="G2123" s="2">
        <f t="shared" si="296"/>
        <v>0.21642069188686391</v>
      </c>
      <c r="H2123" s="2">
        <f t="shared" si="292"/>
        <v>1.9281886156890167</v>
      </c>
      <c r="I2123" s="2">
        <f t="shared" si="293"/>
        <v>65.849194459602955</v>
      </c>
    </row>
    <row r="2124" spans="1:9" ht="13.5" x14ac:dyDescent="0.25">
      <c r="A2124" s="3">
        <f>TITRES_STAT!B2127</f>
        <v>45096</v>
      </c>
      <c r="B2124" s="6">
        <f>TITRES_STAT!D2127</f>
        <v>148.85820000000001</v>
      </c>
      <c r="C2124" s="2">
        <f t="shared" si="297"/>
        <v>0</v>
      </c>
      <c r="D2124" s="2">
        <f t="shared" si="298"/>
        <v>0</v>
      </c>
      <c r="E2124" s="2">
        <f t="shared" si="299"/>
        <v>0</v>
      </c>
      <c r="F2124" s="2">
        <f t="shared" si="296"/>
        <v>0.3874927775603777</v>
      </c>
      <c r="G2124" s="2">
        <f t="shared" si="296"/>
        <v>0.2009620710378022</v>
      </c>
      <c r="H2124" s="2">
        <f t="shared" si="292"/>
        <v>1.9281886156890169</v>
      </c>
      <c r="I2124" s="2">
        <f t="shared" si="293"/>
        <v>65.849194459602955</v>
      </c>
    </row>
    <row r="2125" spans="1:9" ht="13.5" x14ac:dyDescent="0.25">
      <c r="A2125" s="3">
        <f>TITRES_STAT!B2128</f>
        <v>45097</v>
      </c>
      <c r="B2125" s="6">
        <f>TITRES_STAT!D2128</f>
        <v>148.84899999999999</v>
      </c>
      <c r="C2125" s="2">
        <f t="shared" si="297"/>
        <v>-9.2000000000211912E-3</v>
      </c>
      <c r="D2125" s="2">
        <f t="shared" si="298"/>
        <v>0</v>
      </c>
      <c r="E2125" s="2">
        <f t="shared" si="299"/>
        <v>9.2000000000211912E-3</v>
      </c>
      <c r="F2125" s="2">
        <f t="shared" ref="F2125:G2140" si="300">((F2124*13)+D2125)/14</f>
        <v>0.3598147220203507</v>
      </c>
      <c r="G2125" s="2">
        <f t="shared" si="300"/>
        <v>0.18726478024938925</v>
      </c>
      <c r="H2125" s="2">
        <f t="shared" si="292"/>
        <v>1.9214222852859391</v>
      </c>
      <c r="I2125" s="2">
        <f t="shared" si="293"/>
        <v>65.770097495435408</v>
      </c>
    </row>
    <row r="2126" spans="1:9" ht="13.5" x14ac:dyDescent="0.25">
      <c r="A2126" s="3">
        <f>TITRES_STAT!B2129</f>
        <v>45098</v>
      </c>
      <c r="B2126" s="6">
        <f>TITRES_STAT!D2129</f>
        <v>148.94069999999999</v>
      </c>
      <c r="C2126" s="2">
        <f t="shared" si="297"/>
        <v>9.1700000000003001E-2</v>
      </c>
      <c r="D2126" s="2">
        <f t="shared" si="298"/>
        <v>9.1700000000003001E-2</v>
      </c>
      <c r="E2126" s="2">
        <f t="shared" si="299"/>
        <v>0</v>
      </c>
      <c r="F2126" s="2">
        <f t="shared" si="300"/>
        <v>0.34066367044746876</v>
      </c>
      <c r="G2126" s="2">
        <f t="shared" si="300"/>
        <v>0.17388872451729001</v>
      </c>
      <c r="H2126" s="2">
        <f t="shared" si="292"/>
        <v>1.9590900525214678</v>
      </c>
      <c r="I2126" s="2">
        <f t="shared" si="293"/>
        <v>66.205827391164021</v>
      </c>
    </row>
    <row r="2127" spans="1:9" ht="13.5" x14ac:dyDescent="0.25">
      <c r="A2127" s="3">
        <f>TITRES_STAT!B2130</f>
        <v>45099</v>
      </c>
      <c r="B2127" s="6">
        <f>TITRES_STAT!D2130</f>
        <v>148.94069999999999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0.31633055112979241</v>
      </c>
      <c r="G2127" s="2">
        <f t="shared" si="300"/>
        <v>0.1614681013374836</v>
      </c>
      <c r="H2127" s="2">
        <f t="shared" si="292"/>
        <v>1.9590900525214676</v>
      </c>
      <c r="I2127" s="2">
        <f t="shared" si="293"/>
        <v>66.205827391164021</v>
      </c>
    </row>
    <row r="2128" spans="1:9" ht="13.5" x14ac:dyDescent="0.25">
      <c r="A2128" s="3">
        <f>TITRES_STAT!B2131</f>
        <v>45100</v>
      </c>
      <c r="B2128" s="6">
        <f>TITRES_STAT!D2131</f>
        <v>151.23220000000001</v>
      </c>
      <c r="C2128" s="2">
        <f t="shared" si="297"/>
        <v>2.2915000000000134</v>
      </c>
      <c r="D2128" s="2">
        <f t="shared" si="298"/>
        <v>2.2915000000000134</v>
      </c>
      <c r="E2128" s="2">
        <f t="shared" si="299"/>
        <v>0</v>
      </c>
      <c r="F2128" s="2">
        <f t="shared" si="300"/>
        <v>0.45741408319195104</v>
      </c>
      <c r="G2128" s="2">
        <f t="shared" si="300"/>
        <v>0.14993466552766335</v>
      </c>
      <c r="H2128" s="2">
        <f t="shared" si="292"/>
        <v>3.05075601817751</v>
      </c>
      <c r="I2128" s="2">
        <f t="shared" si="293"/>
        <v>75.313250279390729</v>
      </c>
    </row>
    <row r="2129" spans="1:9" ht="13.5" x14ac:dyDescent="0.25">
      <c r="A2129" s="3">
        <f>TITRES_STAT!B2132</f>
        <v>45103</v>
      </c>
      <c r="B2129" s="6">
        <f>TITRES_STAT!D2132</f>
        <v>151.0581</v>
      </c>
      <c r="C2129" s="2">
        <f t="shared" si="297"/>
        <v>-0.17410000000000991</v>
      </c>
      <c r="D2129" s="2">
        <f t="shared" si="298"/>
        <v>0</v>
      </c>
      <c r="E2129" s="2">
        <f t="shared" si="299"/>
        <v>0.17410000000000991</v>
      </c>
      <c r="F2129" s="2">
        <f t="shared" si="300"/>
        <v>0.42474164867824021</v>
      </c>
      <c r="G2129" s="2">
        <f t="shared" si="300"/>
        <v>0.15166076084711669</v>
      </c>
      <c r="H2129" s="2">
        <f t="shared" ref="H2129:H2192" si="301">F2129/G2129</f>
        <v>2.8006034409019334</v>
      </c>
      <c r="I2129" s="2">
        <f t="shared" ref="I2129:I2192" si="302">IF(G2129=0,100,100-(100/(1+H2129)))</f>
        <v>73.688388816416818</v>
      </c>
    </row>
    <row r="2130" spans="1:9" ht="13.5" x14ac:dyDescent="0.25">
      <c r="A2130" s="3">
        <f>TITRES_STAT!B2133</f>
        <v>45104</v>
      </c>
      <c r="B2130" s="6">
        <f>TITRES_STAT!D2133</f>
        <v>151.0581</v>
      </c>
      <c r="C2130" s="2">
        <f t="shared" si="297"/>
        <v>0</v>
      </c>
      <c r="D2130" s="2">
        <f t="shared" si="298"/>
        <v>0</v>
      </c>
      <c r="E2130" s="2">
        <f t="shared" si="299"/>
        <v>0</v>
      </c>
      <c r="F2130" s="2">
        <f t="shared" si="300"/>
        <v>0.39440295948693732</v>
      </c>
      <c r="G2130" s="2">
        <f t="shared" si="300"/>
        <v>0.14082784935803691</v>
      </c>
      <c r="H2130" s="2">
        <f t="shared" si="301"/>
        <v>2.8006034409019334</v>
      </c>
      <c r="I2130" s="2">
        <f t="shared" si="302"/>
        <v>73.688388816416818</v>
      </c>
    </row>
    <row r="2131" spans="1:9" ht="13.5" x14ac:dyDescent="0.25">
      <c r="A2131" s="3">
        <f>TITRES_STAT!B2134</f>
        <v>45107</v>
      </c>
      <c r="B2131" s="6">
        <f>TITRES_STAT!D2134</f>
        <v>151.0581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0.36623131952358462</v>
      </c>
      <c r="G2131" s="2">
        <f t="shared" si="300"/>
        <v>0.13076871726103428</v>
      </c>
      <c r="H2131" s="2">
        <f t="shared" si="301"/>
        <v>2.8006034409019329</v>
      </c>
      <c r="I2131" s="2">
        <f t="shared" si="302"/>
        <v>73.688388816416818</v>
      </c>
    </row>
    <row r="2132" spans="1:9" ht="13.5" x14ac:dyDescent="0.25">
      <c r="A2132" s="3">
        <f>TITRES_STAT!B2135</f>
        <v>45110</v>
      </c>
      <c r="B2132" s="6">
        <f>TITRES_STAT!D2135</f>
        <v>151.0581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0.34007193955761428</v>
      </c>
      <c r="G2132" s="2">
        <f t="shared" si="300"/>
        <v>0.12142809459953184</v>
      </c>
      <c r="H2132" s="2">
        <f t="shared" si="301"/>
        <v>2.8006034409019329</v>
      </c>
      <c r="I2132" s="2">
        <f t="shared" si="302"/>
        <v>73.688388816416818</v>
      </c>
    </row>
    <row r="2133" spans="1:9" ht="13.5" x14ac:dyDescent="0.25">
      <c r="A2133" s="3">
        <f>TITRES_STAT!B2136</f>
        <v>45111</v>
      </c>
      <c r="B2133" s="6">
        <f>TITRES_STAT!D2136</f>
        <v>151.0581</v>
      </c>
      <c r="C2133" s="2">
        <f t="shared" si="297"/>
        <v>0</v>
      </c>
      <c r="D2133" s="2">
        <f t="shared" si="298"/>
        <v>0</v>
      </c>
      <c r="E2133" s="2">
        <f t="shared" si="299"/>
        <v>0</v>
      </c>
      <c r="F2133" s="2">
        <f t="shared" si="300"/>
        <v>0.31578108673207039</v>
      </c>
      <c r="G2133" s="2">
        <f t="shared" si="300"/>
        <v>0.11275465927099385</v>
      </c>
      <c r="H2133" s="2">
        <f t="shared" si="301"/>
        <v>2.8006034409019329</v>
      </c>
      <c r="I2133" s="2">
        <f t="shared" si="302"/>
        <v>73.688388816416818</v>
      </c>
    </row>
    <row r="2134" spans="1:9" ht="13.5" x14ac:dyDescent="0.25">
      <c r="A2134" s="3">
        <f>TITRES_STAT!B2137</f>
        <v>45112</v>
      </c>
      <c r="B2134" s="6">
        <f>TITRES_STAT!D2137</f>
        <v>153.99119999999999</v>
      </c>
      <c r="C2134" s="2">
        <f t="shared" si="297"/>
        <v>2.933099999999996</v>
      </c>
      <c r="D2134" s="2">
        <f t="shared" si="298"/>
        <v>2.933099999999996</v>
      </c>
      <c r="E2134" s="2">
        <f t="shared" si="299"/>
        <v>0</v>
      </c>
      <c r="F2134" s="2">
        <f t="shared" si="300"/>
        <v>0.50273243767977938</v>
      </c>
      <c r="G2134" s="2">
        <f t="shared" si="300"/>
        <v>0.10470075503735143</v>
      </c>
      <c r="H2134" s="2">
        <f t="shared" si="301"/>
        <v>4.8016123427231472</v>
      </c>
      <c r="I2134" s="2">
        <f t="shared" si="302"/>
        <v>82.76341229082152</v>
      </c>
    </row>
    <row r="2135" spans="1:9" ht="13.5" x14ac:dyDescent="0.25">
      <c r="A2135" s="3">
        <f>TITRES_STAT!B2138</f>
        <v>45113</v>
      </c>
      <c r="B2135" s="6">
        <f>TITRES_STAT!D2138</f>
        <v>153.99119999999999</v>
      </c>
      <c r="C2135" s="2">
        <f t="shared" si="297"/>
        <v>0</v>
      </c>
      <c r="D2135" s="2">
        <f t="shared" si="298"/>
        <v>0</v>
      </c>
      <c r="E2135" s="2">
        <f t="shared" si="299"/>
        <v>0</v>
      </c>
      <c r="F2135" s="2">
        <f t="shared" si="300"/>
        <v>0.46682297784550941</v>
      </c>
      <c r="G2135" s="2">
        <f t="shared" si="300"/>
        <v>9.7222129677540625E-2</v>
      </c>
      <c r="H2135" s="2">
        <f t="shared" si="301"/>
        <v>4.8016123427231472</v>
      </c>
      <c r="I2135" s="2">
        <f t="shared" si="302"/>
        <v>82.76341229082152</v>
      </c>
    </row>
    <row r="2136" spans="1:9" ht="13.5" x14ac:dyDescent="0.25">
      <c r="A2136" s="3">
        <f>TITRES_STAT!B2139</f>
        <v>45114</v>
      </c>
      <c r="B2136" s="6">
        <f>TITRES_STAT!D2139</f>
        <v>153.99119999999999</v>
      </c>
      <c r="C2136" s="2">
        <f t="shared" si="297"/>
        <v>0</v>
      </c>
      <c r="D2136" s="2">
        <f t="shared" si="298"/>
        <v>0</v>
      </c>
      <c r="E2136" s="2">
        <f t="shared" si="299"/>
        <v>0</v>
      </c>
      <c r="F2136" s="2">
        <f t="shared" si="300"/>
        <v>0.43347847942797302</v>
      </c>
      <c r="G2136" s="2">
        <f t="shared" si="300"/>
        <v>9.0277691843430583E-2</v>
      </c>
      <c r="H2136" s="2">
        <f t="shared" si="301"/>
        <v>4.8016123427231463</v>
      </c>
      <c r="I2136" s="2">
        <f t="shared" si="302"/>
        <v>82.76341229082152</v>
      </c>
    </row>
    <row r="2137" spans="1:9" ht="13.5" x14ac:dyDescent="0.25">
      <c r="A2137" s="3">
        <f>TITRES_STAT!B2140</f>
        <v>45117</v>
      </c>
      <c r="B2137" s="6">
        <f>TITRES_STAT!D2140</f>
        <v>153.99119999999999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0.40251573089740356</v>
      </c>
      <c r="G2137" s="2">
        <f t="shared" si="300"/>
        <v>8.3829285283185548E-2</v>
      </c>
      <c r="H2137" s="2">
        <f t="shared" si="301"/>
        <v>4.8016123427231463</v>
      </c>
      <c r="I2137" s="2">
        <f t="shared" si="302"/>
        <v>82.76341229082152</v>
      </c>
    </row>
    <row r="2138" spans="1:9" ht="13.5" x14ac:dyDescent="0.25">
      <c r="A2138" s="3">
        <f>TITRES_STAT!B2141</f>
        <v>45118</v>
      </c>
      <c r="B2138" s="6">
        <f>TITRES_STAT!D2141</f>
        <v>153.99119999999999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0.37376460726187472</v>
      </c>
      <c r="G2138" s="2">
        <f t="shared" si="300"/>
        <v>7.7841479191529436E-2</v>
      </c>
      <c r="H2138" s="2">
        <f t="shared" si="301"/>
        <v>4.8016123427231463</v>
      </c>
      <c r="I2138" s="2">
        <f t="shared" si="302"/>
        <v>82.76341229082152</v>
      </c>
    </row>
    <row r="2139" spans="1:9" ht="13.5" x14ac:dyDescent="0.25">
      <c r="A2139" s="3">
        <f>TITRES_STAT!B2142</f>
        <v>45119</v>
      </c>
      <c r="B2139" s="6">
        <f>TITRES_STAT!D2142</f>
        <v>152.15799999999999</v>
      </c>
      <c r="C2139" s="2">
        <f t="shared" si="297"/>
        <v>-1.833200000000005</v>
      </c>
      <c r="D2139" s="2">
        <f t="shared" si="298"/>
        <v>0</v>
      </c>
      <c r="E2139" s="2">
        <f t="shared" si="299"/>
        <v>1.833200000000005</v>
      </c>
      <c r="F2139" s="2">
        <f t="shared" si="300"/>
        <v>0.34706713531459793</v>
      </c>
      <c r="G2139" s="2">
        <f t="shared" si="300"/>
        <v>0.20322423067784912</v>
      </c>
      <c r="H2139" s="2">
        <f t="shared" si="301"/>
        <v>1.7078039078163296</v>
      </c>
      <c r="I2139" s="2">
        <f t="shared" si="302"/>
        <v>63.069703935598653</v>
      </c>
    </row>
    <row r="2140" spans="1:9" ht="13.5" x14ac:dyDescent="0.25">
      <c r="A2140" s="3">
        <f>TITRES_STAT!B2143</f>
        <v>45120</v>
      </c>
      <c r="B2140" s="6">
        <f>TITRES_STAT!D2143</f>
        <v>152.15799999999999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0.32227662564926945</v>
      </c>
      <c r="G2140" s="2">
        <f t="shared" si="300"/>
        <v>0.18870821420085987</v>
      </c>
      <c r="H2140" s="2">
        <f t="shared" si="301"/>
        <v>1.7078039078163296</v>
      </c>
      <c r="I2140" s="2">
        <f t="shared" si="302"/>
        <v>63.069703935598653</v>
      </c>
    </row>
    <row r="2141" spans="1:9" ht="13.5" x14ac:dyDescent="0.25">
      <c r="A2141" s="3">
        <f>TITRES_STAT!B2144</f>
        <v>45121</v>
      </c>
      <c r="B2141" s="6">
        <f>TITRES_STAT!D2144</f>
        <v>152.15799999999999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0.29925686667432166</v>
      </c>
      <c r="G2141" s="2">
        <f t="shared" si="303"/>
        <v>0.1752290560436556</v>
      </c>
      <c r="H2141" s="2">
        <f t="shared" si="301"/>
        <v>1.7078039078163296</v>
      </c>
      <c r="I2141" s="2">
        <f t="shared" si="302"/>
        <v>63.069703935598653</v>
      </c>
    </row>
    <row r="2142" spans="1:9" ht="13.5" x14ac:dyDescent="0.25">
      <c r="A2142" s="3">
        <f>TITRES_STAT!B2145</f>
        <v>45124</v>
      </c>
      <c r="B2142" s="6">
        <f>TITRES_STAT!D2145</f>
        <v>151.69970000000001</v>
      </c>
      <c r="C2142" s="2">
        <f t="shared" si="297"/>
        <v>-0.45829999999997995</v>
      </c>
      <c r="D2142" s="2">
        <f t="shared" si="298"/>
        <v>0</v>
      </c>
      <c r="E2142" s="2">
        <f t="shared" si="299"/>
        <v>0.45829999999997995</v>
      </c>
      <c r="F2142" s="2">
        <f t="shared" si="303"/>
        <v>0.27788137619758441</v>
      </c>
      <c r="G2142" s="2">
        <f t="shared" si="303"/>
        <v>0.19544840918339304</v>
      </c>
      <c r="H2142" s="2">
        <f t="shared" si="301"/>
        <v>1.4217633050000571</v>
      </c>
      <c r="I2142" s="2">
        <f t="shared" si="302"/>
        <v>58.707773053817228</v>
      </c>
    </row>
    <row r="2143" spans="1:9" ht="13.5" x14ac:dyDescent="0.25">
      <c r="A2143" s="3">
        <f>TITRES_STAT!B2146</f>
        <v>45125</v>
      </c>
      <c r="B2143" s="6">
        <f>TITRES_STAT!D2146</f>
        <v>152.15799999999999</v>
      </c>
      <c r="C2143" s="2">
        <f t="shared" si="297"/>
        <v>0.45829999999997995</v>
      </c>
      <c r="D2143" s="2">
        <f t="shared" si="298"/>
        <v>0.45829999999997995</v>
      </c>
      <c r="E2143" s="2">
        <f t="shared" si="299"/>
        <v>0</v>
      </c>
      <c r="F2143" s="2">
        <f t="shared" si="303"/>
        <v>0.29076842075489839</v>
      </c>
      <c r="G2143" s="2">
        <f t="shared" si="303"/>
        <v>0.18148780852743637</v>
      </c>
      <c r="H2143" s="2">
        <f t="shared" si="301"/>
        <v>1.6021374830306663</v>
      </c>
      <c r="I2143" s="2">
        <f t="shared" si="302"/>
        <v>61.570055136544255</v>
      </c>
    </row>
    <row r="2144" spans="1:9" ht="13.5" x14ac:dyDescent="0.25">
      <c r="A2144" s="3">
        <f>TITRES_STAT!B2147</f>
        <v>45127</v>
      </c>
      <c r="B2144" s="6">
        <f>TITRES_STAT!D2147</f>
        <v>152.15799999999999</v>
      </c>
      <c r="C2144" s="2">
        <f t="shared" si="297"/>
        <v>0</v>
      </c>
      <c r="D2144" s="2">
        <f t="shared" si="298"/>
        <v>0</v>
      </c>
      <c r="E2144" s="2">
        <f t="shared" si="299"/>
        <v>0</v>
      </c>
      <c r="F2144" s="2">
        <f t="shared" si="303"/>
        <v>0.26999924784383422</v>
      </c>
      <c r="G2144" s="2">
        <f t="shared" si="303"/>
        <v>0.16852439363261948</v>
      </c>
      <c r="H2144" s="2">
        <f t="shared" si="301"/>
        <v>1.6021374830306663</v>
      </c>
      <c r="I2144" s="2">
        <f t="shared" si="302"/>
        <v>61.570055136544255</v>
      </c>
    </row>
    <row r="2145" spans="1:9" ht="13.5" x14ac:dyDescent="0.25">
      <c r="A2145" s="3">
        <f>TITRES_STAT!B2148</f>
        <v>45128</v>
      </c>
      <c r="B2145" s="6">
        <f>TITRES_STAT!D2148</f>
        <v>152.15799999999999</v>
      </c>
      <c r="C2145" s="2">
        <f t="shared" si="297"/>
        <v>0</v>
      </c>
      <c r="D2145" s="2">
        <f t="shared" si="298"/>
        <v>0</v>
      </c>
      <c r="E2145" s="2">
        <f t="shared" si="299"/>
        <v>0</v>
      </c>
      <c r="F2145" s="2">
        <f t="shared" si="303"/>
        <v>0.25071358728356036</v>
      </c>
      <c r="G2145" s="2">
        <f t="shared" si="303"/>
        <v>0.15648693694457522</v>
      </c>
      <c r="H2145" s="2">
        <f t="shared" si="301"/>
        <v>1.6021374830306665</v>
      </c>
      <c r="I2145" s="2">
        <f t="shared" si="302"/>
        <v>61.570055136544262</v>
      </c>
    </row>
    <row r="2146" spans="1:9" ht="13.5" x14ac:dyDescent="0.25">
      <c r="A2146" s="3">
        <f>TITRES_STAT!B2149</f>
        <v>45131</v>
      </c>
      <c r="B2146" s="6">
        <f>TITRES_STAT!D2149</f>
        <v>152.15799999999999</v>
      </c>
      <c r="C2146" s="2">
        <f t="shared" si="297"/>
        <v>0</v>
      </c>
      <c r="D2146" s="2">
        <f t="shared" si="298"/>
        <v>0</v>
      </c>
      <c r="E2146" s="2">
        <f t="shared" si="299"/>
        <v>0</v>
      </c>
      <c r="F2146" s="2">
        <f t="shared" si="303"/>
        <v>0.23280547390616319</v>
      </c>
      <c r="G2146" s="2">
        <f t="shared" si="303"/>
        <v>0.14530929859139127</v>
      </c>
      <c r="H2146" s="2">
        <f t="shared" si="301"/>
        <v>1.6021374830306665</v>
      </c>
      <c r="I2146" s="2">
        <f t="shared" si="302"/>
        <v>61.570055136544262</v>
      </c>
    </row>
    <row r="2147" spans="1:9" ht="13.5" x14ac:dyDescent="0.25">
      <c r="A2147" s="3">
        <f>TITRES_STAT!B2150</f>
        <v>45133</v>
      </c>
      <c r="B2147" s="6">
        <f>TITRES_STAT!D2150</f>
        <v>152.15799999999999</v>
      </c>
      <c r="C2147" s="2">
        <f t="shared" si="297"/>
        <v>0</v>
      </c>
      <c r="D2147" s="2">
        <f t="shared" si="298"/>
        <v>0</v>
      </c>
      <c r="E2147" s="2">
        <f t="shared" si="299"/>
        <v>0</v>
      </c>
      <c r="F2147" s="2">
        <f t="shared" si="303"/>
        <v>0.2161765114842944</v>
      </c>
      <c r="G2147" s="2">
        <f t="shared" si="303"/>
        <v>0.13493006297772045</v>
      </c>
      <c r="H2147" s="2">
        <f t="shared" si="301"/>
        <v>1.6021374830306667</v>
      </c>
      <c r="I2147" s="2">
        <f t="shared" si="302"/>
        <v>61.570055136544269</v>
      </c>
    </row>
    <row r="2148" spans="1:9" ht="13.5" x14ac:dyDescent="0.25">
      <c r="A2148" s="3">
        <f>TITRES_STAT!B2151</f>
        <v>45134</v>
      </c>
      <c r="B2148" s="6">
        <f>TITRES_STAT!D2151</f>
        <v>152.15799999999999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0.20073533209255909</v>
      </c>
      <c r="G2148" s="2">
        <f t="shared" si="303"/>
        <v>0.12529220133645472</v>
      </c>
      <c r="H2148" s="2">
        <f t="shared" si="301"/>
        <v>1.6021374830306667</v>
      </c>
      <c r="I2148" s="2">
        <f t="shared" si="302"/>
        <v>61.570055136544269</v>
      </c>
    </row>
    <row r="2149" spans="1:9" ht="13.5" x14ac:dyDescent="0.25">
      <c r="A2149" s="3">
        <f>TITRES_STAT!B2152</f>
        <v>45135</v>
      </c>
      <c r="B2149" s="6">
        <f>TITRES_STAT!D2152</f>
        <v>152.15799999999999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0.18639709408594771</v>
      </c>
      <c r="G2149" s="2">
        <f t="shared" si="303"/>
        <v>0.1163427583838508</v>
      </c>
      <c r="H2149" s="2">
        <f t="shared" si="301"/>
        <v>1.6021374830306665</v>
      </c>
      <c r="I2149" s="2">
        <f t="shared" si="302"/>
        <v>61.570055136544262</v>
      </c>
    </row>
    <row r="2150" spans="1:9" ht="13.5" x14ac:dyDescent="0.25">
      <c r="A2150" s="3">
        <f>TITRES_STAT!B2153</f>
        <v>45138</v>
      </c>
      <c r="B2150" s="6">
        <f>TITRES_STAT!D2153</f>
        <v>152.15799999999999</v>
      </c>
      <c r="C2150" s="2">
        <f t="shared" si="297"/>
        <v>0</v>
      </c>
      <c r="D2150" s="2">
        <f t="shared" si="298"/>
        <v>0</v>
      </c>
      <c r="E2150" s="2">
        <f t="shared" si="299"/>
        <v>0</v>
      </c>
      <c r="F2150" s="2">
        <f t="shared" si="303"/>
        <v>0.17308301593695144</v>
      </c>
      <c r="G2150" s="2">
        <f t="shared" si="303"/>
        <v>0.1080325613564329</v>
      </c>
      <c r="H2150" s="2">
        <f t="shared" si="301"/>
        <v>1.6021374830306665</v>
      </c>
      <c r="I2150" s="2">
        <f t="shared" si="302"/>
        <v>61.570055136544262</v>
      </c>
    </row>
    <row r="2151" spans="1:9" ht="13.5" x14ac:dyDescent="0.25">
      <c r="A2151" s="3">
        <f>TITRES_STAT!B2154</f>
        <v>45139</v>
      </c>
      <c r="B2151" s="6">
        <f>TITRES_STAT!D2154</f>
        <v>146.6583</v>
      </c>
      <c r="C2151" s="2">
        <f t="shared" si="297"/>
        <v>-5.49969999999999</v>
      </c>
      <c r="D2151" s="2">
        <f t="shared" si="298"/>
        <v>0</v>
      </c>
      <c r="E2151" s="2">
        <f t="shared" si="299"/>
        <v>5.49969999999999</v>
      </c>
      <c r="F2151" s="2">
        <f t="shared" si="303"/>
        <v>0.16071994337002635</v>
      </c>
      <c r="G2151" s="2">
        <f t="shared" si="303"/>
        <v>0.49315166411668698</v>
      </c>
      <c r="H2151" s="2">
        <f t="shared" si="301"/>
        <v>0.32590368250688417</v>
      </c>
      <c r="I2151" s="2">
        <f t="shared" si="302"/>
        <v>24.579740354193646</v>
      </c>
    </row>
    <row r="2152" spans="1:9" ht="13.5" x14ac:dyDescent="0.25">
      <c r="A2152" s="3">
        <f>TITRES_STAT!B2155</f>
        <v>45140</v>
      </c>
      <c r="B2152" s="6">
        <f>TITRES_STAT!D2155</f>
        <v>146.6583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0.14923994741502447</v>
      </c>
      <c r="G2152" s="2">
        <f t="shared" si="303"/>
        <v>0.45792654525120929</v>
      </c>
      <c r="H2152" s="2">
        <f t="shared" si="301"/>
        <v>0.32590368250688423</v>
      </c>
      <c r="I2152" s="2">
        <f t="shared" si="302"/>
        <v>24.579740354193646</v>
      </c>
    </row>
    <row r="2153" spans="1:9" ht="13.5" x14ac:dyDescent="0.25">
      <c r="A2153" s="3">
        <f>TITRES_STAT!B2156</f>
        <v>45141</v>
      </c>
      <c r="B2153" s="6">
        <f>TITRES_STAT!D2156</f>
        <v>146.6583</v>
      </c>
      <c r="C2153" s="2">
        <f t="shared" si="297"/>
        <v>0</v>
      </c>
      <c r="D2153" s="2">
        <f t="shared" si="298"/>
        <v>0</v>
      </c>
      <c r="E2153" s="2">
        <f t="shared" si="299"/>
        <v>0</v>
      </c>
      <c r="F2153" s="2">
        <f t="shared" si="303"/>
        <v>0.13857995117109415</v>
      </c>
      <c r="G2153" s="2">
        <f t="shared" si="303"/>
        <v>0.42521750630469429</v>
      </c>
      <c r="H2153" s="2">
        <f t="shared" si="301"/>
        <v>0.32590368250688428</v>
      </c>
      <c r="I2153" s="2">
        <f t="shared" si="302"/>
        <v>24.579740354193646</v>
      </c>
    </row>
    <row r="2154" spans="1:9" ht="13.5" x14ac:dyDescent="0.25">
      <c r="A2154" s="3">
        <f>TITRES_STAT!B2157</f>
        <v>45142</v>
      </c>
      <c r="B2154" s="6">
        <f>TITRES_STAT!D2157</f>
        <v>146.6583</v>
      </c>
      <c r="C2154" s="2">
        <f t="shared" si="297"/>
        <v>0</v>
      </c>
      <c r="D2154" s="2">
        <f t="shared" si="298"/>
        <v>0</v>
      </c>
      <c r="E2154" s="2">
        <f t="shared" si="299"/>
        <v>0</v>
      </c>
      <c r="F2154" s="2">
        <f t="shared" si="303"/>
        <v>0.1286813832303017</v>
      </c>
      <c r="G2154" s="2">
        <f t="shared" si="303"/>
        <v>0.39484482728293041</v>
      </c>
      <c r="H2154" s="2">
        <f t="shared" si="301"/>
        <v>0.32590368250688428</v>
      </c>
      <c r="I2154" s="2">
        <f t="shared" si="302"/>
        <v>24.579740354193646</v>
      </c>
    </row>
    <row r="2155" spans="1:9" ht="13.5" x14ac:dyDescent="0.25">
      <c r="A2155" s="3">
        <f>TITRES_STAT!B2158</f>
        <v>45145</v>
      </c>
      <c r="B2155" s="6">
        <f>TITRES_STAT!D2158</f>
        <v>151.2414</v>
      </c>
      <c r="C2155" s="2">
        <f t="shared" si="297"/>
        <v>4.5831000000000017</v>
      </c>
      <c r="D2155" s="2">
        <f t="shared" si="298"/>
        <v>4.5831000000000017</v>
      </c>
      <c r="E2155" s="2">
        <f t="shared" si="299"/>
        <v>0</v>
      </c>
      <c r="F2155" s="2">
        <f t="shared" si="303"/>
        <v>0.44685414157099457</v>
      </c>
      <c r="G2155" s="2">
        <f t="shared" si="303"/>
        <v>0.36664162533414968</v>
      </c>
      <c r="H2155" s="2">
        <f t="shared" si="301"/>
        <v>1.2187763491495021</v>
      </c>
      <c r="I2155" s="2">
        <f t="shared" si="302"/>
        <v>54.930112700033135</v>
      </c>
    </row>
    <row r="2156" spans="1:9" ht="13.5" x14ac:dyDescent="0.25">
      <c r="A2156" s="3">
        <f>TITRES_STAT!B2159</f>
        <v>45146</v>
      </c>
      <c r="B2156" s="6">
        <f>TITRES_STAT!D2159</f>
        <v>151.2414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0.41493598860163783</v>
      </c>
      <c r="G2156" s="2">
        <f t="shared" si="303"/>
        <v>0.34045293781028185</v>
      </c>
      <c r="H2156" s="2">
        <f t="shared" si="301"/>
        <v>1.2187763491495023</v>
      </c>
      <c r="I2156" s="2">
        <f t="shared" si="302"/>
        <v>54.930112700033135</v>
      </c>
    </row>
    <row r="2157" spans="1:9" ht="13.5" x14ac:dyDescent="0.25">
      <c r="A2157" s="3">
        <f>TITRES_STAT!B2160</f>
        <v>45147</v>
      </c>
      <c r="B2157" s="6">
        <f>TITRES_STAT!D2160</f>
        <v>151.2414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0.38529770370152089</v>
      </c>
      <c r="G2157" s="2">
        <f t="shared" si="304"/>
        <v>0.31613487082383313</v>
      </c>
      <c r="H2157" s="2">
        <f t="shared" si="301"/>
        <v>1.2187763491495025</v>
      </c>
      <c r="I2157" s="2">
        <f t="shared" si="302"/>
        <v>54.930112700033135</v>
      </c>
    </row>
    <row r="2158" spans="1:9" ht="13.5" x14ac:dyDescent="0.25">
      <c r="A2158" s="3">
        <f>TITRES_STAT!B2161</f>
        <v>45148</v>
      </c>
      <c r="B2158" s="6">
        <f>TITRES_STAT!D2161</f>
        <v>151.2414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0.35777643915141227</v>
      </c>
      <c r="G2158" s="2">
        <f t="shared" si="304"/>
        <v>0.29355380862213076</v>
      </c>
      <c r="H2158" s="2">
        <f t="shared" si="301"/>
        <v>1.2187763491495025</v>
      </c>
      <c r="I2158" s="2">
        <f t="shared" si="302"/>
        <v>54.930112700033135</v>
      </c>
    </row>
    <row r="2159" spans="1:9" ht="13.5" x14ac:dyDescent="0.25">
      <c r="A2159" s="3">
        <f>TITRES_STAT!B2162</f>
        <v>45149</v>
      </c>
      <c r="B2159" s="6">
        <f>TITRES_STAT!D2162</f>
        <v>151.2414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0.3322209792120257</v>
      </c>
      <c r="G2159" s="2">
        <f t="shared" si="304"/>
        <v>0.27258567943483569</v>
      </c>
      <c r="H2159" s="2">
        <f t="shared" si="301"/>
        <v>1.2187763491495027</v>
      </c>
      <c r="I2159" s="2">
        <f t="shared" si="302"/>
        <v>54.930112700033142</v>
      </c>
    </row>
    <row r="2160" spans="1:9" ht="13.5" x14ac:dyDescent="0.25">
      <c r="A2160" s="3">
        <f>TITRES_STAT!B2163</f>
        <v>45152</v>
      </c>
      <c r="B2160" s="6">
        <f>TITRES_STAT!D2163</f>
        <v>151.2414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0.30849090926830958</v>
      </c>
      <c r="G2160" s="2">
        <f t="shared" si="304"/>
        <v>0.25311527376091886</v>
      </c>
      <c r="H2160" s="2">
        <f t="shared" si="301"/>
        <v>1.2187763491495025</v>
      </c>
      <c r="I2160" s="2">
        <f t="shared" si="302"/>
        <v>54.930112700033135</v>
      </c>
    </row>
    <row r="2161" spans="1:9" ht="13.5" x14ac:dyDescent="0.25">
      <c r="A2161" s="3">
        <f>TITRES_STAT!B2164</f>
        <v>45153</v>
      </c>
      <c r="B2161" s="6">
        <f>TITRES_STAT!D2164</f>
        <v>151.2414</v>
      </c>
      <c r="C2161" s="2">
        <f t="shared" si="297"/>
        <v>0</v>
      </c>
      <c r="D2161" s="2">
        <f t="shared" si="298"/>
        <v>0</v>
      </c>
      <c r="E2161" s="2">
        <f t="shared" si="299"/>
        <v>0</v>
      </c>
      <c r="F2161" s="2">
        <f t="shared" si="304"/>
        <v>0.28645584432057319</v>
      </c>
      <c r="G2161" s="2">
        <f t="shared" si="304"/>
        <v>0.23503561134942466</v>
      </c>
      <c r="H2161" s="2">
        <f t="shared" si="301"/>
        <v>1.2187763491495027</v>
      </c>
      <c r="I2161" s="2">
        <f t="shared" si="302"/>
        <v>54.930112700033142</v>
      </c>
    </row>
    <row r="2162" spans="1:9" ht="13.5" x14ac:dyDescent="0.25">
      <c r="A2162" s="3">
        <f>TITRES_STAT!B2165</f>
        <v>45154</v>
      </c>
      <c r="B2162" s="6">
        <f>TITRES_STAT!D2165</f>
        <v>151.2414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0.26599471258338941</v>
      </c>
      <c r="G2162" s="2">
        <f t="shared" si="304"/>
        <v>0.21824735339589435</v>
      </c>
      <c r="H2162" s="2">
        <f t="shared" si="301"/>
        <v>1.2187763491495025</v>
      </c>
      <c r="I2162" s="2">
        <f t="shared" si="302"/>
        <v>54.930112700033135</v>
      </c>
    </row>
    <row r="2163" spans="1:9" ht="13.5" x14ac:dyDescent="0.25">
      <c r="A2163" s="3">
        <f>TITRES_STAT!B2166</f>
        <v>45155</v>
      </c>
      <c r="B2163" s="6">
        <f>TITRES_STAT!D2166</f>
        <v>151.2414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0.24699509025600447</v>
      </c>
      <c r="G2163" s="2">
        <f t="shared" si="304"/>
        <v>0.20265825672475904</v>
      </c>
      <c r="H2163" s="2">
        <f t="shared" si="301"/>
        <v>1.2187763491495027</v>
      </c>
      <c r="I2163" s="2">
        <f t="shared" si="302"/>
        <v>54.930112700033142</v>
      </c>
    </row>
    <row r="2164" spans="1:9" ht="13.5" x14ac:dyDescent="0.25">
      <c r="A2164" s="3">
        <f>TITRES_STAT!B2167</f>
        <v>45156</v>
      </c>
      <c r="B2164" s="6">
        <f>TITRES_STAT!D2167</f>
        <v>151.2414</v>
      </c>
      <c r="C2164" s="2">
        <f t="shared" si="297"/>
        <v>0</v>
      </c>
      <c r="D2164" s="2">
        <f t="shared" si="298"/>
        <v>0</v>
      </c>
      <c r="E2164" s="2">
        <f t="shared" si="299"/>
        <v>0</v>
      </c>
      <c r="F2164" s="2">
        <f t="shared" si="304"/>
        <v>0.229352583809147</v>
      </c>
      <c r="G2164" s="2">
        <f t="shared" si="304"/>
        <v>0.18818266695870481</v>
      </c>
      <c r="H2164" s="2">
        <f t="shared" si="301"/>
        <v>1.2187763491495027</v>
      </c>
      <c r="I2164" s="2">
        <f t="shared" si="302"/>
        <v>54.930112700033142</v>
      </c>
    </row>
    <row r="2165" spans="1:9" ht="13.5" x14ac:dyDescent="0.25">
      <c r="A2165" s="3">
        <f>TITRES_STAT!B2168</f>
        <v>45159</v>
      </c>
      <c r="B2165" s="6">
        <f>TITRES_STAT!D2168</f>
        <v>151.2414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0.21297025639420794</v>
      </c>
      <c r="G2165" s="2">
        <f t="shared" si="304"/>
        <v>0.17474104789022588</v>
      </c>
      <c r="H2165" s="2">
        <f t="shared" si="301"/>
        <v>1.2187763491495029</v>
      </c>
      <c r="I2165" s="2">
        <f t="shared" si="302"/>
        <v>54.930112700033156</v>
      </c>
    </row>
    <row r="2166" spans="1:9" ht="13.5" x14ac:dyDescent="0.25">
      <c r="A2166" s="3">
        <f>TITRES_STAT!B2169</f>
        <v>45160</v>
      </c>
      <c r="B2166" s="6">
        <f>TITRES_STAT!D2169</f>
        <v>151.2414</v>
      </c>
      <c r="C2166" s="2">
        <f t="shared" si="297"/>
        <v>0</v>
      </c>
      <c r="D2166" s="2">
        <f t="shared" si="298"/>
        <v>0</v>
      </c>
      <c r="E2166" s="2">
        <f t="shared" si="299"/>
        <v>0</v>
      </c>
      <c r="F2166" s="2">
        <f t="shared" si="304"/>
        <v>0.19775809522319307</v>
      </c>
      <c r="G2166" s="2">
        <f t="shared" si="304"/>
        <v>0.16225954446949545</v>
      </c>
      <c r="H2166" s="2">
        <f t="shared" si="301"/>
        <v>1.2187763491495029</v>
      </c>
      <c r="I2166" s="2">
        <f t="shared" si="302"/>
        <v>54.930112700033156</v>
      </c>
    </row>
    <row r="2167" spans="1:9" ht="13.5" x14ac:dyDescent="0.25">
      <c r="A2167" s="3">
        <f>TITRES_STAT!B2170</f>
        <v>45161</v>
      </c>
      <c r="B2167" s="6">
        <f>TITRES_STAT!D2170</f>
        <v>151.2414</v>
      </c>
      <c r="C2167" s="2">
        <f t="shared" si="297"/>
        <v>0</v>
      </c>
      <c r="D2167" s="2">
        <f t="shared" si="298"/>
        <v>0</v>
      </c>
      <c r="E2167" s="2">
        <f t="shared" si="299"/>
        <v>0</v>
      </c>
      <c r="F2167" s="2">
        <f t="shared" si="304"/>
        <v>0.18363251699296498</v>
      </c>
      <c r="G2167" s="2">
        <f t="shared" si="304"/>
        <v>0.15066957700738864</v>
      </c>
      <c r="H2167" s="2">
        <f t="shared" si="301"/>
        <v>1.2187763491495027</v>
      </c>
      <c r="I2167" s="2">
        <f t="shared" si="302"/>
        <v>54.930112700033142</v>
      </c>
    </row>
    <row r="2168" spans="1:9" ht="13.5" x14ac:dyDescent="0.25">
      <c r="A2168" s="3">
        <f>TITRES_STAT!B2171</f>
        <v>45162</v>
      </c>
      <c r="B2168" s="6">
        <f>TITRES_STAT!D2171</f>
        <v>151.2414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0.17051590863632463</v>
      </c>
      <c r="G2168" s="2">
        <f t="shared" si="304"/>
        <v>0.13990746436400375</v>
      </c>
      <c r="H2168" s="2">
        <f t="shared" si="301"/>
        <v>1.2187763491495025</v>
      </c>
      <c r="I2168" s="2">
        <f t="shared" si="302"/>
        <v>54.930112700033135</v>
      </c>
    </row>
    <row r="2169" spans="1:9" ht="13.5" x14ac:dyDescent="0.25">
      <c r="A2169" s="3">
        <f>TITRES_STAT!B2172</f>
        <v>45163</v>
      </c>
      <c r="B2169" s="6">
        <f>TITRES_STAT!D2172</f>
        <v>152.15799999999999</v>
      </c>
      <c r="C2169" s="2">
        <f t="shared" si="297"/>
        <v>0.91659999999998831</v>
      </c>
      <c r="D2169" s="2">
        <f t="shared" si="298"/>
        <v>0.91659999999998831</v>
      </c>
      <c r="E2169" s="2">
        <f t="shared" si="299"/>
        <v>0</v>
      </c>
      <c r="F2169" s="2">
        <f t="shared" si="304"/>
        <v>0.22380762944801488</v>
      </c>
      <c r="G2169" s="2">
        <f t="shared" si="304"/>
        <v>0.12991407405228919</v>
      </c>
      <c r="H2169" s="2">
        <f t="shared" si="301"/>
        <v>1.7227358242797806</v>
      </c>
      <c r="I2169" s="2">
        <f t="shared" si="302"/>
        <v>63.272235555040652</v>
      </c>
    </row>
    <row r="2170" spans="1:9" ht="13.5" x14ac:dyDescent="0.25">
      <c r="A2170" s="3">
        <f>TITRES_STAT!B2173</f>
        <v>45166</v>
      </c>
      <c r="B2170" s="6">
        <f>TITRES_STAT!D2173</f>
        <v>152.15799999999999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0.20782137020172811</v>
      </c>
      <c r="G2170" s="2">
        <f t="shared" si="304"/>
        <v>0.12063449733426854</v>
      </c>
      <c r="H2170" s="2">
        <f t="shared" si="301"/>
        <v>1.7227358242797808</v>
      </c>
      <c r="I2170" s="2">
        <f t="shared" si="302"/>
        <v>63.272235555040652</v>
      </c>
    </row>
    <row r="2171" spans="1:9" ht="13.5" x14ac:dyDescent="0.25">
      <c r="A2171" s="3">
        <f>TITRES_STAT!B2174</f>
        <v>45167</v>
      </c>
      <c r="B2171" s="6">
        <f>TITRES_STAT!D2174</f>
        <v>152.15799999999999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0.19297698661589038</v>
      </c>
      <c r="G2171" s="2">
        <f t="shared" si="304"/>
        <v>0.11201774752467793</v>
      </c>
      <c r="H2171" s="2">
        <f t="shared" si="301"/>
        <v>1.7227358242797806</v>
      </c>
      <c r="I2171" s="2">
        <f t="shared" si="302"/>
        <v>63.272235555040652</v>
      </c>
    </row>
    <row r="2172" spans="1:9" ht="13.5" x14ac:dyDescent="0.25">
      <c r="A2172" s="3">
        <f>TITRES_STAT!B2175</f>
        <v>45168</v>
      </c>
      <c r="B2172" s="6">
        <f>TITRES_STAT!D2175</f>
        <v>159.0051</v>
      </c>
      <c r="C2172" s="2">
        <f t="shared" si="297"/>
        <v>6.8471000000000117</v>
      </c>
      <c r="D2172" s="2">
        <f t="shared" si="298"/>
        <v>6.8471000000000117</v>
      </c>
      <c r="E2172" s="2">
        <f t="shared" si="299"/>
        <v>0</v>
      </c>
      <c r="F2172" s="2">
        <f t="shared" si="304"/>
        <v>0.66827148757189903</v>
      </c>
      <c r="G2172" s="2">
        <f t="shared" si="304"/>
        <v>0.1040164798443438</v>
      </c>
      <c r="H2172" s="2">
        <f t="shared" si="301"/>
        <v>6.4246693271291111</v>
      </c>
      <c r="I2172" s="2">
        <f t="shared" si="302"/>
        <v>86.531386706393988</v>
      </c>
    </row>
    <row r="2173" spans="1:9" ht="13.5" x14ac:dyDescent="0.25">
      <c r="A2173" s="3">
        <f>TITRES_STAT!B2176</f>
        <v>45169</v>
      </c>
      <c r="B2173" s="6">
        <f>TITRES_STAT!D2176</f>
        <v>160.3159</v>
      </c>
      <c r="C2173" s="2">
        <f t="shared" si="297"/>
        <v>1.3108000000000004</v>
      </c>
      <c r="D2173" s="2">
        <f t="shared" si="298"/>
        <v>1.3108000000000004</v>
      </c>
      <c r="E2173" s="2">
        <f t="shared" si="299"/>
        <v>0</v>
      </c>
      <c r="F2173" s="2">
        <f t="shared" ref="F2173:G2188" si="305">((F2172*13)+D2173)/14</f>
        <v>0.71416638131676347</v>
      </c>
      <c r="G2173" s="2">
        <f t="shared" si="305"/>
        <v>9.6586731284033528E-2</v>
      </c>
      <c r="H2173" s="2">
        <f t="shared" si="301"/>
        <v>7.3940423474587575</v>
      </c>
      <c r="I2173" s="2">
        <f t="shared" si="302"/>
        <v>88.086788717443824</v>
      </c>
    </row>
    <row r="2174" spans="1:9" ht="13.5" x14ac:dyDescent="0.25">
      <c r="A2174" s="3">
        <f>TITRES_STAT!B2177</f>
        <v>45170</v>
      </c>
      <c r="B2174" s="6">
        <f>TITRES_STAT!D2177</f>
        <v>160.3159</v>
      </c>
      <c r="C2174" s="2">
        <f t="shared" si="297"/>
        <v>0</v>
      </c>
      <c r="D2174" s="2">
        <f t="shared" si="298"/>
        <v>0</v>
      </c>
      <c r="E2174" s="2">
        <f t="shared" si="299"/>
        <v>0</v>
      </c>
      <c r="F2174" s="2">
        <f t="shared" si="305"/>
        <v>0.66315449693699458</v>
      </c>
      <c r="G2174" s="2">
        <f t="shared" si="305"/>
        <v>8.9687679049459706E-2</v>
      </c>
      <c r="H2174" s="2">
        <f t="shared" si="301"/>
        <v>7.3940423474587567</v>
      </c>
      <c r="I2174" s="2">
        <f t="shared" si="302"/>
        <v>88.086788717443824</v>
      </c>
    </row>
    <row r="2175" spans="1:9" ht="13.5" x14ac:dyDescent="0.25">
      <c r="A2175" s="3">
        <f>TITRES_STAT!B2178</f>
        <v>45173</v>
      </c>
      <c r="B2175" s="6">
        <f>TITRES_STAT!D2178</f>
        <v>160.3159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0.61578631858435207</v>
      </c>
      <c r="G2175" s="2">
        <f t="shared" si="305"/>
        <v>8.3281416260212585E-2</v>
      </c>
      <c r="H2175" s="2">
        <f t="shared" si="301"/>
        <v>7.3940423474587558</v>
      </c>
      <c r="I2175" s="2">
        <f t="shared" si="302"/>
        <v>88.086788717443824</v>
      </c>
    </row>
    <row r="2176" spans="1:9" ht="13.5" x14ac:dyDescent="0.25">
      <c r="A2176" s="3">
        <f>TITRES_STAT!B2179</f>
        <v>45174</v>
      </c>
      <c r="B2176" s="6">
        <f>TITRES_STAT!D2179</f>
        <v>160.3159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0.57180158154261262</v>
      </c>
      <c r="G2176" s="2">
        <f t="shared" si="305"/>
        <v>7.7332743670197393E-2</v>
      </c>
      <c r="H2176" s="2">
        <f t="shared" si="301"/>
        <v>7.3940423474587567</v>
      </c>
      <c r="I2176" s="2">
        <f t="shared" si="302"/>
        <v>88.086788717443824</v>
      </c>
    </row>
    <row r="2177" spans="1:9" ht="13.5" x14ac:dyDescent="0.25">
      <c r="A2177" s="3">
        <f>TITRES_STAT!B2180</f>
        <v>45175</v>
      </c>
      <c r="B2177" s="6">
        <f>TITRES_STAT!D2180</f>
        <v>160.3159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0.53095861143242595</v>
      </c>
      <c r="G2177" s="2">
        <f t="shared" si="305"/>
        <v>7.1808976265183302E-2</v>
      </c>
      <c r="H2177" s="2">
        <f t="shared" si="301"/>
        <v>7.3940423474587549</v>
      </c>
      <c r="I2177" s="2">
        <f t="shared" si="302"/>
        <v>88.086788717443824</v>
      </c>
    </row>
    <row r="2178" spans="1:9" ht="13.5" x14ac:dyDescent="0.25">
      <c r="A2178" s="3">
        <f>TITRES_STAT!B2181</f>
        <v>45176</v>
      </c>
      <c r="B2178" s="6">
        <f>TITRES_STAT!D2181</f>
        <v>160.3159</v>
      </c>
      <c r="C2178" s="2">
        <f t="shared" si="297"/>
        <v>0</v>
      </c>
      <c r="D2178" s="2">
        <f t="shared" si="298"/>
        <v>0</v>
      </c>
      <c r="E2178" s="2">
        <f t="shared" si="299"/>
        <v>0</v>
      </c>
      <c r="F2178" s="2">
        <f t="shared" si="305"/>
        <v>0.49303299633010983</v>
      </c>
      <c r="G2178" s="2">
        <f t="shared" si="305"/>
        <v>6.667976367481307E-2</v>
      </c>
      <c r="H2178" s="2">
        <f t="shared" si="301"/>
        <v>7.3940423474587549</v>
      </c>
      <c r="I2178" s="2">
        <f t="shared" si="302"/>
        <v>88.086788717443824</v>
      </c>
    </row>
    <row r="2179" spans="1:9" ht="13.5" x14ac:dyDescent="0.25">
      <c r="A2179" s="3">
        <f>TITRES_STAT!B2182</f>
        <v>45177</v>
      </c>
      <c r="B2179" s="6">
        <f>TITRES_STAT!D2182</f>
        <v>160.3159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0.45781635373510199</v>
      </c>
      <c r="G2179" s="2">
        <f t="shared" si="305"/>
        <v>6.1916923412326422E-2</v>
      </c>
      <c r="H2179" s="2">
        <f t="shared" si="301"/>
        <v>7.3940423474587549</v>
      </c>
      <c r="I2179" s="2">
        <f t="shared" si="302"/>
        <v>88.086788717443824</v>
      </c>
    </row>
    <row r="2180" spans="1:9" ht="13.5" x14ac:dyDescent="0.25">
      <c r="A2180" s="3">
        <f>TITRES_STAT!B2183</f>
        <v>45180</v>
      </c>
      <c r="B2180" s="6">
        <f>TITRES_STAT!D2183</f>
        <v>160.3159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0.42511518561116618</v>
      </c>
      <c r="G2180" s="2">
        <f t="shared" si="305"/>
        <v>5.7494286025731679E-2</v>
      </c>
      <c r="H2180" s="2">
        <f t="shared" si="301"/>
        <v>7.3940423474587558</v>
      </c>
      <c r="I2180" s="2">
        <f t="shared" si="302"/>
        <v>88.086788717443824</v>
      </c>
    </row>
    <row r="2181" spans="1:9" ht="13.5" x14ac:dyDescent="0.25">
      <c r="A2181" s="3">
        <f>TITRES_STAT!B2184</f>
        <v>45181</v>
      </c>
      <c r="B2181" s="6">
        <f>TITRES_STAT!D2184</f>
        <v>160.3159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0.39474981521036862</v>
      </c>
      <c r="G2181" s="2">
        <f t="shared" si="305"/>
        <v>5.338755130960799E-2</v>
      </c>
      <c r="H2181" s="2">
        <f t="shared" si="301"/>
        <v>7.3940423474587558</v>
      </c>
      <c r="I2181" s="2">
        <f t="shared" si="302"/>
        <v>88.086788717443824</v>
      </c>
    </row>
    <row r="2182" spans="1:9" ht="13.5" x14ac:dyDescent="0.25">
      <c r="A2182" s="3">
        <f>TITRES_STAT!B2185</f>
        <v>45182</v>
      </c>
      <c r="B2182" s="6">
        <f>TITRES_STAT!D2185</f>
        <v>160.3159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0.36655339983819946</v>
      </c>
      <c r="G2182" s="2">
        <f t="shared" si="305"/>
        <v>4.9574154787493128E-2</v>
      </c>
      <c r="H2182" s="2">
        <f t="shared" si="301"/>
        <v>7.3940423474587567</v>
      </c>
      <c r="I2182" s="2">
        <f t="shared" si="302"/>
        <v>88.086788717443824</v>
      </c>
    </row>
    <row r="2183" spans="1:9" ht="13.5" x14ac:dyDescent="0.25">
      <c r="A2183" s="3">
        <f>TITRES_STAT!B2186</f>
        <v>45183</v>
      </c>
      <c r="B2183" s="6">
        <f>TITRES_STAT!D2186</f>
        <v>153.10210000000001</v>
      </c>
      <c r="C2183" s="2">
        <f t="shared" si="306"/>
        <v>-7.213799999999992</v>
      </c>
      <c r="D2183" s="2">
        <f t="shared" si="307"/>
        <v>0</v>
      </c>
      <c r="E2183" s="2">
        <f t="shared" si="308"/>
        <v>7.213799999999992</v>
      </c>
      <c r="F2183" s="2">
        <f t="shared" si="305"/>
        <v>0.34037101413547088</v>
      </c>
      <c r="G2183" s="2">
        <f t="shared" si="305"/>
        <v>0.56130457230267161</v>
      </c>
      <c r="H2183" s="2">
        <f t="shared" si="301"/>
        <v>0.60639273387556336</v>
      </c>
      <c r="I2183" s="2">
        <f t="shared" si="302"/>
        <v>37.748722406916507</v>
      </c>
    </row>
    <row r="2184" spans="1:9" ht="13.5" x14ac:dyDescent="0.25">
      <c r="A2184" s="3">
        <f>TITRES_STAT!B2187</f>
        <v>45184</v>
      </c>
      <c r="B2184" s="6">
        <f>TITRES_STAT!D2187</f>
        <v>146.6583</v>
      </c>
      <c r="C2184" s="2">
        <f t="shared" si="306"/>
        <v>-6.4438000000000102</v>
      </c>
      <c r="D2184" s="2">
        <f t="shared" si="307"/>
        <v>0</v>
      </c>
      <c r="E2184" s="2">
        <f t="shared" si="308"/>
        <v>6.4438000000000102</v>
      </c>
      <c r="F2184" s="2">
        <f t="shared" si="305"/>
        <v>0.31605879884008015</v>
      </c>
      <c r="G2184" s="2">
        <f t="shared" si="305"/>
        <v>0.98148281713819585</v>
      </c>
      <c r="H2184" s="2">
        <f t="shared" si="301"/>
        <v>0.32202173417731683</v>
      </c>
      <c r="I2184" s="2">
        <f t="shared" si="302"/>
        <v>24.358278374122818</v>
      </c>
    </row>
    <row r="2185" spans="1:9" ht="13.5" x14ac:dyDescent="0.25">
      <c r="A2185" s="3">
        <f>TITRES_STAT!B2188</f>
        <v>45187</v>
      </c>
      <c r="B2185" s="6">
        <f>TITRES_STAT!D2188</f>
        <v>146.6583</v>
      </c>
      <c r="C2185" s="2">
        <f t="shared" si="306"/>
        <v>0</v>
      </c>
      <c r="D2185" s="2">
        <f t="shared" si="307"/>
        <v>0</v>
      </c>
      <c r="E2185" s="2">
        <f t="shared" si="308"/>
        <v>0</v>
      </c>
      <c r="F2185" s="2">
        <f t="shared" si="305"/>
        <v>0.29348317035150295</v>
      </c>
      <c r="G2185" s="2">
        <f t="shared" si="305"/>
        <v>0.91137690162832474</v>
      </c>
      <c r="H2185" s="2">
        <f t="shared" si="301"/>
        <v>0.32202173417731678</v>
      </c>
      <c r="I2185" s="2">
        <f t="shared" si="302"/>
        <v>24.358278374122818</v>
      </c>
    </row>
    <row r="2186" spans="1:9" ht="13.5" x14ac:dyDescent="0.25">
      <c r="A2186" s="3">
        <f>TITRES_STAT!B2189</f>
        <v>45188</v>
      </c>
      <c r="B2186" s="6">
        <f>TITRES_STAT!D2189</f>
        <v>146.6583</v>
      </c>
      <c r="C2186" s="2">
        <f t="shared" si="306"/>
        <v>0</v>
      </c>
      <c r="D2186" s="2">
        <f t="shared" si="307"/>
        <v>0</v>
      </c>
      <c r="E2186" s="2">
        <f t="shared" si="308"/>
        <v>0</v>
      </c>
      <c r="F2186" s="2">
        <f t="shared" si="305"/>
        <v>0.27252008675496703</v>
      </c>
      <c r="G2186" s="2">
        <f t="shared" si="305"/>
        <v>0.84627855151201581</v>
      </c>
      <c r="H2186" s="2">
        <f t="shared" si="301"/>
        <v>0.32202173417731678</v>
      </c>
      <c r="I2186" s="2">
        <f t="shared" si="302"/>
        <v>24.358278374122818</v>
      </c>
    </row>
    <row r="2187" spans="1:9" ht="13.5" x14ac:dyDescent="0.25">
      <c r="A2187" s="3">
        <f>TITRES_STAT!B2190</f>
        <v>45189</v>
      </c>
      <c r="B2187" s="6">
        <f>TITRES_STAT!D2190</f>
        <v>146.6583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0.25305436627246941</v>
      </c>
      <c r="G2187" s="2">
        <f t="shared" si="305"/>
        <v>0.78583008354687178</v>
      </c>
      <c r="H2187" s="2">
        <f t="shared" si="301"/>
        <v>0.32202173417731683</v>
      </c>
      <c r="I2187" s="2">
        <f t="shared" si="302"/>
        <v>24.358278374122818</v>
      </c>
    </row>
    <row r="2188" spans="1:9" ht="13.5" x14ac:dyDescent="0.25">
      <c r="A2188" s="3">
        <f>TITRES_STAT!B2191</f>
        <v>45190</v>
      </c>
      <c r="B2188" s="6">
        <f>TITRES_STAT!D2191</f>
        <v>146.6583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0.23497905439586447</v>
      </c>
      <c r="G2188" s="2">
        <f t="shared" si="305"/>
        <v>0.7296993632935237</v>
      </c>
      <c r="H2188" s="2">
        <f t="shared" si="301"/>
        <v>0.32202173417731689</v>
      </c>
      <c r="I2188" s="2">
        <f t="shared" si="302"/>
        <v>24.358278374122818</v>
      </c>
    </row>
    <row r="2189" spans="1:9" ht="13.5" x14ac:dyDescent="0.25">
      <c r="A2189" s="3">
        <f>TITRES_STAT!B2192</f>
        <v>45191</v>
      </c>
      <c r="B2189" s="6">
        <f>TITRES_STAT!D2192</f>
        <v>146.6583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0.21819483622473129</v>
      </c>
      <c r="G2189" s="2">
        <f t="shared" si="309"/>
        <v>0.67757798020112914</v>
      </c>
      <c r="H2189" s="2">
        <f t="shared" si="301"/>
        <v>0.32202173417731689</v>
      </c>
      <c r="I2189" s="2">
        <f t="shared" si="302"/>
        <v>24.358278374122818</v>
      </c>
    </row>
    <row r="2190" spans="1:9" ht="13.5" x14ac:dyDescent="0.25">
      <c r="A2190" s="3">
        <f>TITRES_STAT!B2193</f>
        <v>45194</v>
      </c>
      <c r="B2190" s="6">
        <f>TITRES_STAT!D2193</f>
        <v>146.6583</v>
      </c>
      <c r="C2190" s="2">
        <f t="shared" si="306"/>
        <v>0</v>
      </c>
      <c r="D2190" s="2">
        <f t="shared" si="307"/>
        <v>0</v>
      </c>
      <c r="E2190" s="2">
        <f t="shared" si="308"/>
        <v>0</v>
      </c>
      <c r="F2190" s="2">
        <f t="shared" si="309"/>
        <v>0.20260949078010765</v>
      </c>
      <c r="G2190" s="2">
        <f t="shared" si="309"/>
        <v>0.6291795530439056</v>
      </c>
      <c r="H2190" s="2">
        <f t="shared" si="301"/>
        <v>0.32202173417731694</v>
      </c>
      <c r="I2190" s="2">
        <f t="shared" si="302"/>
        <v>24.358278374122833</v>
      </c>
    </row>
    <row r="2191" spans="1:9" ht="13.5" x14ac:dyDescent="0.25">
      <c r="A2191" s="3">
        <f>TITRES_STAT!B2194</f>
        <v>45195</v>
      </c>
      <c r="B2191" s="6">
        <f>TITRES_STAT!D2194</f>
        <v>147.57490000000001</v>
      </c>
      <c r="C2191" s="2">
        <f t="shared" si="306"/>
        <v>0.91660000000001673</v>
      </c>
      <c r="D2191" s="2">
        <f t="shared" si="307"/>
        <v>0.91660000000001673</v>
      </c>
      <c r="E2191" s="2">
        <f t="shared" si="308"/>
        <v>0</v>
      </c>
      <c r="F2191" s="2">
        <f t="shared" si="309"/>
        <v>0.25360881286724402</v>
      </c>
      <c r="G2191" s="2">
        <f t="shared" si="309"/>
        <v>0.58423815639791232</v>
      </c>
      <c r="H2191" s="2">
        <f t="shared" si="301"/>
        <v>0.43408464525982859</v>
      </c>
      <c r="I2191" s="2">
        <f t="shared" si="302"/>
        <v>30.269109058146341</v>
      </c>
    </row>
    <row r="2192" spans="1:9" ht="13.5" x14ac:dyDescent="0.25">
      <c r="A2192" s="3">
        <f>TITRES_STAT!B2195</f>
        <v>45197</v>
      </c>
      <c r="B2192" s="6">
        <f>TITRES_STAT!D2195</f>
        <v>147.57490000000001</v>
      </c>
      <c r="C2192" s="2">
        <f t="shared" si="306"/>
        <v>0</v>
      </c>
      <c r="D2192" s="2">
        <f t="shared" si="307"/>
        <v>0</v>
      </c>
      <c r="E2192" s="2">
        <f t="shared" si="308"/>
        <v>0</v>
      </c>
      <c r="F2192" s="2">
        <f t="shared" si="309"/>
        <v>0.23549389766244086</v>
      </c>
      <c r="G2192" s="2">
        <f t="shared" si="309"/>
        <v>0.54250685951234712</v>
      </c>
      <c r="H2192" s="2">
        <f t="shared" si="301"/>
        <v>0.43408464525982859</v>
      </c>
      <c r="I2192" s="2">
        <f t="shared" si="302"/>
        <v>30.269109058146341</v>
      </c>
    </row>
    <row r="2193" spans="1:9" ht="13.5" x14ac:dyDescent="0.25">
      <c r="A2193" s="3">
        <f>TITRES_STAT!B2196</f>
        <v>45198</v>
      </c>
      <c r="B2193" s="6">
        <f>TITRES_STAT!D2196</f>
        <v>147.57490000000001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0.21867290497226649</v>
      </c>
      <c r="G2193" s="2">
        <f t="shared" si="309"/>
        <v>0.50375636954717951</v>
      </c>
      <c r="H2193" s="2">
        <f t="shared" ref="H2193:H2256" si="310">F2193/G2193</f>
        <v>0.43408464525982848</v>
      </c>
      <c r="I2193" s="2">
        <f t="shared" ref="I2193:I2256" si="311">IF(G2193=0,100,100-(100/(1+H2193)))</f>
        <v>30.269109058146341</v>
      </c>
    </row>
    <row r="2194" spans="1:9" ht="13.5" x14ac:dyDescent="0.25">
      <c r="A2194" s="3">
        <f>TITRES_STAT!B2197</f>
        <v>45201</v>
      </c>
      <c r="B2194" s="6">
        <f>TITRES_STAT!D2197</f>
        <v>149.40809999999999</v>
      </c>
      <c r="C2194" s="2">
        <f t="shared" si="306"/>
        <v>1.8331999999999766</v>
      </c>
      <c r="D2194" s="2">
        <f t="shared" si="307"/>
        <v>1.8331999999999766</v>
      </c>
      <c r="E2194" s="2">
        <f t="shared" si="308"/>
        <v>0</v>
      </c>
      <c r="F2194" s="2">
        <f t="shared" si="309"/>
        <v>0.33399626890281719</v>
      </c>
      <c r="G2194" s="2">
        <f t="shared" si="309"/>
        <v>0.46777377172238094</v>
      </c>
      <c r="H2194" s="2">
        <f t="shared" si="310"/>
        <v>0.71401239037626218</v>
      </c>
      <c r="I2194" s="2">
        <f t="shared" si="311"/>
        <v>41.657364578299308</v>
      </c>
    </row>
    <row r="2195" spans="1:9" ht="13.5" x14ac:dyDescent="0.25">
      <c r="A2195" s="3">
        <f>TITRES_STAT!B2198</f>
        <v>45202</v>
      </c>
      <c r="B2195" s="6">
        <f>TITRES_STAT!D2198</f>
        <v>149.40809999999999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0.31013939255261597</v>
      </c>
      <c r="G2195" s="2">
        <f t="shared" si="309"/>
        <v>0.43436135945649657</v>
      </c>
      <c r="H2195" s="2">
        <f t="shared" si="310"/>
        <v>0.71401239037626218</v>
      </c>
      <c r="I2195" s="2">
        <f t="shared" si="311"/>
        <v>41.657364578299308</v>
      </c>
    </row>
    <row r="2196" spans="1:9" ht="13.5" x14ac:dyDescent="0.25">
      <c r="A2196" s="3">
        <f>TITRES_STAT!B2199</f>
        <v>45203</v>
      </c>
      <c r="B2196" s="6">
        <f>TITRES_STAT!D2199</f>
        <v>149.40809999999999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0.2879865787988577</v>
      </c>
      <c r="G2196" s="2">
        <f t="shared" si="309"/>
        <v>0.40333554806674682</v>
      </c>
      <c r="H2196" s="2">
        <f t="shared" si="310"/>
        <v>0.71401239037626218</v>
      </c>
      <c r="I2196" s="2">
        <f t="shared" si="311"/>
        <v>41.657364578299308</v>
      </c>
    </row>
    <row r="2197" spans="1:9" ht="13.5" x14ac:dyDescent="0.25">
      <c r="A2197" s="3">
        <f>TITRES_STAT!B2200</f>
        <v>45204</v>
      </c>
      <c r="B2197" s="6">
        <f>TITRES_STAT!D2200</f>
        <v>149.40809999999999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0.26741610888465356</v>
      </c>
      <c r="G2197" s="2">
        <f t="shared" si="309"/>
        <v>0.37452586606197918</v>
      </c>
      <c r="H2197" s="2">
        <f t="shared" si="310"/>
        <v>0.71401239037626218</v>
      </c>
      <c r="I2197" s="2">
        <f t="shared" si="311"/>
        <v>41.657364578299308</v>
      </c>
    </row>
    <row r="2198" spans="1:9" ht="13.5" x14ac:dyDescent="0.25">
      <c r="A2198" s="3">
        <f>TITRES_STAT!B2201</f>
        <v>45205</v>
      </c>
      <c r="B2198" s="6">
        <f>TITRES_STAT!D2201</f>
        <v>149.40809999999999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0.24831495825003544</v>
      </c>
      <c r="G2198" s="2">
        <f t="shared" si="309"/>
        <v>0.34777401848612355</v>
      </c>
      <c r="H2198" s="2">
        <f t="shared" si="310"/>
        <v>0.71401239037626207</v>
      </c>
      <c r="I2198" s="2">
        <f t="shared" si="311"/>
        <v>41.657364578299294</v>
      </c>
    </row>
    <row r="2199" spans="1:9" ht="13.5" x14ac:dyDescent="0.25">
      <c r="A2199" s="3">
        <f>TITRES_STAT!B2202</f>
        <v>45208</v>
      </c>
      <c r="B2199" s="6">
        <f>TITRES_STAT!D2202</f>
        <v>149.40809999999999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0.23057817551789003</v>
      </c>
      <c r="G2199" s="2">
        <f t="shared" si="309"/>
        <v>0.32293301716568618</v>
      </c>
      <c r="H2199" s="2">
        <f t="shared" si="310"/>
        <v>0.71401239037626196</v>
      </c>
      <c r="I2199" s="2">
        <f t="shared" si="311"/>
        <v>41.657364578299287</v>
      </c>
    </row>
    <row r="2200" spans="1:9" ht="13.5" x14ac:dyDescent="0.25">
      <c r="A2200" s="3">
        <f>TITRES_STAT!B2203</f>
        <v>45209</v>
      </c>
      <c r="B2200" s="6">
        <f>TITRES_STAT!D2203</f>
        <v>149.40809999999999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0.21410830583804072</v>
      </c>
      <c r="G2200" s="2">
        <f t="shared" si="309"/>
        <v>0.29986637308242287</v>
      </c>
      <c r="H2200" s="2">
        <f t="shared" si="310"/>
        <v>0.71401239037626196</v>
      </c>
      <c r="I2200" s="2">
        <f t="shared" si="311"/>
        <v>41.657364578299287</v>
      </c>
    </row>
    <row r="2201" spans="1:9" ht="13.5" x14ac:dyDescent="0.25">
      <c r="A2201" s="3">
        <f>TITRES_STAT!B2204</f>
        <v>45210</v>
      </c>
      <c r="B2201" s="6">
        <f>TITRES_STAT!D2204</f>
        <v>149.40809999999999</v>
      </c>
      <c r="C2201" s="2">
        <f t="shared" si="306"/>
        <v>0</v>
      </c>
      <c r="D2201" s="2">
        <f t="shared" si="307"/>
        <v>0</v>
      </c>
      <c r="E2201" s="2">
        <f t="shared" si="308"/>
        <v>0</v>
      </c>
      <c r="F2201" s="2">
        <f t="shared" si="309"/>
        <v>0.1988148554210378</v>
      </c>
      <c r="G2201" s="2">
        <f t="shared" si="309"/>
        <v>0.27844734643367836</v>
      </c>
      <c r="H2201" s="2">
        <f t="shared" si="310"/>
        <v>0.71401239037626196</v>
      </c>
      <c r="I2201" s="2">
        <f t="shared" si="311"/>
        <v>41.657364578299287</v>
      </c>
    </row>
    <row r="2202" spans="1:9" ht="13.5" x14ac:dyDescent="0.25">
      <c r="A2202" s="3">
        <f>TITRES_STAT!B2205</f>
        <v>45211</v>
      </c>
      <c r="B2202" s="6">
        <f>TITRES_STAT!D2205</f>
        <v>149.40809999999999</v>
      </c>
      <c r="C2202" s="2">
        <f t="shared" si="306"/>
        <v>0</v>
      </c>
      <c r="D2202" s="2">
        <f t="shared" si="307"/>
        <v>0</v>
      </c>
      <c r="E2202" s="2">
        <f t="shared" si="308"/>
        <v>0</v>
      </c>
      <c r="F2202" s="2">
        <f t="shared" si="309"/>
        <v>0.18461379431953512</v>
      </c>
      <c r="G2202" s="2">
        <f t="shared" si="309"/>
        <v>0.25855825025984419</v>
      </c>
      <c r="H2202" s="2">
        <f t="shared" si="310"/>
        <v>0.71401239037626196</v>
      </c>
      <c r="I2202" s="2">
        <f t="shared" si="311"/>
        <v>41.657364578299287</v>
      </c>
    </row>
    <row r="2203" spans="1:9" ht="13.5" x14ac:dyDescent="0.25">
      <c r="A2203" s="3">
        <f>TITRES_STAT!B2206</f>
        <v>45212</v>
      </c>
      <c r="B2203" s="6">
        <f>TITRES_STAT!D2206</f>
        <v>149.40809999999999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0.17142709472528259</v>
      </c>
      <c r="G2203" s="2">
        <f t="shared" si="309"/>
        <v>0.24008980381271244</v>
      </c>
      <c r="H2203" s="2">
        <f t="shared" si="310"/>
        <v>0.71401239037626196</v>
      </c>
      <c r="I2203" s="2">
        <f t="shared" si="311"/>
        <v>41.657364578299287</v>
      </c>
    </row>
    <row r="2204" spans="1:9" ht="13.5" x14ac:dyDescent="0.25">
      <c r="A2204" s="3">
        <f>TITRES_STAT!B2207</f>
        <v>45215</v>
      </c>
      <c r="B2204" s="6">
        <f>TITRES_STAT!D2207</f>
        <v>149.40809999999999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0.15918230224490526</v>
      </c>
      <c r="G2204" s="2">
        <f t="shared" si="309"/>
        <v>0.2229405321118044</v>
      </c>
      <c r="H2204" s="2">
        <f t="shared" si="310"/>
        <v>0.71401239037626207</v>
      </c>
      <c r="I2204" s="2">
        <f t="shared" si="311"/>
        <v>41.657364578299294</v>
      </c>
    </row>
    <row r="2205" spans="1:9" ht="13.5" x14ac:dyDescent="0.25">
      <c r="A2205" s="3">
        <f>TITRES_STAT!B2208</f>
        <v>45216</v>
      </c>
      <c r="B2205" s="6">
        <f>TITRES_STAT!D2208</f>
        <v>149.40809999999999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0.14781213779884059</v>
      </c>
      <c r="G2205" s="2">
        <f t="shared" si="312"/>
        <v>0.20701620838953264</v>
      </c>
      <c r="H2205" s="2">
        <f t="shared" si="310"/>
        <v>0.71401239037626207</v>
      </c>
      <c r="I2205" s="2">
        <f t="shared" si="311"/>
        <v>41.657364578299294</v>
      </c>
    </row>
    <row r="2206" spans="1:9" ht="13.5" x14ac:dyDescent="0.25">
      <c r="A2206" s="3">
        <f>TITRES_STAT!B2209</f>
        <v>45217</v>
      </c>
      <c r="B2206" s="6">
        <f>TITRES_STAT!D2209</f>
        <v>149.40809999999999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0.13725412795606626</v>
      </c>
      <c r="G2206" s="2">
        <f t="shared" si="312"/>
        <v>0.19222933636170889</v>
      </c>
      <c r="H2206" s="2">
        <f t="shared" si="310"/>
        <v>0.71401239037626196</v>
      </c>
      <c r="I2206" s="2">
        <f t="shared" si="311"/>
        <v>41.657364578299287</v>
      </c>
    </row>
    <row r="2207" spans="1:9" ht="13.5" x14ac:dyDescent="0.25">
      <c r="A2207" s="3">
        <f>TITRES_STAT!B2210</f>
        <v>45218</v>
      </c>
      <c r="B2207" s="6">
        <f>TITRES_STAT!D2210</f>
        <v>145.74170000000001</v>
      </c>
      <c r="C2207" s="2">
        <f t="shared" si="306"/>
        <v>-3.6663999999999817</v>
      </c>
      <c r="D2207" s="2">
        <f t="shared" si="307"/>
        <v>0</v>
      </c>
      <c r="E2207" s="2">
        <f t="shared" si="308"/>
        <v>3.6663999999999817</v>
      </c>
      <c r="F2207" s="2">
        <f t="shared" si="312"/>
        <v>0.12745026167349011</v>
      </c>
      <c r="G2207" s="2">
        <f t="shared" si="312"/>
        <v>0.44038438376444267</v>
      </c>
      <c r="H2207" s="2">
        <f t="shared" si="310"/>
        <v>0.28940685994365778</v>
      </c>
      <c r="I2207" s="2">
        <f t="shared" si="311"/>
        <v>22.444960464713489</v>
      </c>
    </row>
    <row r="2208" spans="1:9" ht="13.5" x14ac:dyDescent="0.25">
      <c r="A2208" s="3">
        <f>TITRES_STAT!B2211</f>
        <v>45219</v>
      </c>
      <c r="B2208" s="6">
        <f>TITRES_STAT!D2211</f>
        <v>145.74170000000001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0.11834667155395509</v>
      </c>
      <c r="G2208" s="2">
        <f t="shared" si="312"/>
        <v>0.40892835635269675</v>
      </c>
      <c r="H2208" s="2">
        <f t="shared" si="310"/>
        <v>0.28940685994365778</v>
      </c>
      <c r="I2208" s="2">
        <f t="shared" si="311"/>
        <v>22.444960464713489</v>
      </c>
    </row>
    <row r="2209" spans="1:9" ht="13.5" x14ac:dyDescent="0.25">
      <c r="A2209" s="3">
        <f>TITRES_STAT!B2212</f>
        <v>45222</v>
      </c>
      <c r="B2209" s="6">
        <f>TITRES_STAT!D2212</f>
        <v>145.74170000000001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0.10989333787152973</v>
      </c>
      <c r="G2209" s="2">
        <f t="shared" si="312"/>
        <v>0.37971918804178983</v>
      </c>
      <c r="H2209" s="2">
        <f t="shared" si="310"/>
        <v>0.28940685994365778</v>
      </c>
      <c r="I2209" s="2">
        <f t="shared" si="311"/>
        <v>22.444960464713489</v>
      </c>
    </row>
    <row r="2210" spans="1:9" ht="13.5" x14ac:dyDescent="0.25">
      <c r="A2210" s="3">
        <f>TITRES_STAT!B2213</f>
        <v>45223</v>
      </c>
      <c r="B2210" s="6">
        <f>TITRES_STAT!D2213</f>
        <v>145.74170000000001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0.10204381373784903</v>
      </c>
      <c r="G2210" s="2">
        <f t="shared" si="312"/>
        <v>0.35259638889594769</v>
      </c>
      <c r="H2210" s="2">
        <f t="shared" si="310"/>
        <v>0.28940685994365778</v>
      </c>
      <c r="I2210" s="2">
        <f t="shared" si="311"/>
        <v>22.444960464713489</v>
      </c>
    </row>
    <row r="2211" spans="1:9" ht="13.5" x14ac:dyDescent="0.25">
      <c r="A2211" s="3">
        <f>TITRES_STAT!B2214</f>
        <v>45224</v>
      </c>
      <c r="B2211" s="6">
        <f>TITRES_STAT!D2214</f>
        <v>145.74170000000001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9.4754969899431232E-2</v>
      </c>
      <c r="G2211" s="2">
        <f t="shared" si="312"/>
        <v>0.32741093254623715</v>
      </c>
      <c r="H2211" s="2">
        <f t="shared" si="310"/>
        <v>0.28940685994365778</v>
      </c>
      <c r="I2211" s="2">
        <f t="shared" si="311"/>
        <v>22.444960464713489</v>
      </c>
    </row>
    <row r="2212" spans="1:9" ht="13.5" x14ac:dyDescent="0.25">
      <c r="A2212" s="3">
        <f>TITRES_STAT!B2215</f>
        <v>45225</v>
      </c>
      <c r="B2212" s="6">
        <f>TITRES_STAT!D2215</f>
        <v>145.74170000000001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8.798675776375757E-2</v>
      </c>
      <c r="G2212" s="2">
        <f t="shared" si="312"/>
        <v>0.30402443736436308</v>
      </c>
      <c r="H2212" s="2">
        <f t="shared" si="310"/>
        <v>0.28940685994365772</v>
      </c>
      <c r="I2212" s="2">
        <f t="shared" si="311"/>
        <v>22.444960464713489</v>
      </c>
    </row>
    <row r="2213" spans="1:9" ht="13.5" x14ac:dyDescent="0.25">
      <c r="A2213" s="3">
        <f>TITRES_STAT!B2216</f>
        <v>45226</v>
      </c>
      <c r="B2213" s="6">
        <f>TITRES_STAT!D2216</f>
        <v>142.0752</v>
      </c>
      <c r="C2213" s="2">
        <f t="shared" si="306"/>
        <v>-3.6665000000000134</v>
      </c>
      <c r="D2213" s="2">
        <f t="shared" si="307"/>
        <v>0</v>
      </c>
      <c r="E2213" s="2">
        <f t="shared" si="308"/>
        <v>3.6665000000000134</v>
      </c>
      <c r="F2213" s="2">
        <f t="shared" si="312"/>
        <v>8.1701989352060606E-2</v>
      </c>
      <c r="G2213" s="2">
        <f t="shared" si="312"/>
        <v>0.54420126326690954</v>
      </c>
      <c r="H2213" s="2">
        <f t="shared" si="310"/>
        <v>0.15013193622813947</v>
      </c>
      <c r="I2213" s="2">
        <f t="shared" si="311"/>
        <v>13.053453390790764</v>
      </c>
    </row>
    <row r="2214" spans="1:9" ht="13.5" x14ac:dyDescent="0.25">
      <c r="A2214" s="3">
        <f>TITRES_STAT!B2217</f>
        <v>45229</v>
      </c>
      <c r="B2214" s="6">
        <f>TITRES_STAT!D2217</f>
        <v>142.0752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7.5866132969770558E-2</v>
      </c>
      <c r="G2214" s="2">
        <f t="shared" si="312"/>
        <v>0.5053297444621303</v>
      </c>
      <c r="H2214" s="2">
        <f t="shared" si="310"/>
        <v>0.15013193622813947</v>
      </c>
      <c r="I2214" s="2">
        <f t="shared" si="311"/>
        <v>13.053453390790764</v>
      </c>
    </row>
    <row r="2215" spans="1:9" ht="13.5" x14ac:dyDescent="0.25">
      <c r="A2215" s="3">
        <f>TITRES_STAT!B2218</f>
        <v>45230</v>
      </c>
      <c r="B2215" s="6">
        <f>TITRES_STAT!D2218</f>
        <v>137.4922</v>
      </c>
      <c r="C2215" s="2">
        <f t="shared" si="306"/>
        <v>-4.5829999999999984</v>
      </c>
      <c r="D2215" s="2">
        <f t="shared" si="307"/>
        <v>0</v>
      </c>
      <c r="E2215" s="2">
        <f t="shared" si="308"/>
        <v>4.5829999999999984</v>
      </c>
      <c r="F2215" s="2">
        <f t="shared" si="312"/>
        <v>7.0447123471929801E-2</v>
      </c>
      <c r="G2215" s="2">
        <f t="shared" si="312"/>
        <v>0.79659190557197801</v>
      </c>
      <c r="H2215" s="2">
        <f t="shared" si="310"/>
        <v>8.8435650650186506E-2</v>
      </c>
      <c r="I2215" s="2">
        <f t="shared" si="311"/>
        <v>8.1250233394467273</v>
      </c>
    </row>
    <row r="2216" spans="1:9" ht="13.5" x14ac:dyDescent="0.25">
      <c r="A2216" s="3">
        <f>TITRES_STAT!B2219</f>
        <v>45231</v>
      </c>
      <c r="B2216" s="6">
        <f>TITRES_STAT!D2219</f>
        <v>137.4922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6.5415186081077673E-2</v>
      </c>
      <c r="G2216" s="2">
        <f t="shared" si="312"/>
        <v>0.73969248374540808</v>
      </c>
      <c r="H2216" s="2">
        <f t="shared" si="310"/>
        <v>8.8435650650186506E-2</v>
      </c>
      <c r="I2216" s="2">
        <f t="shared" si="311"/>
        <v>8.1250233394467273</v>
      </c>
    </row>
    <row r="2217" spans="1:9" ht="13.5" x14ac:dyDescent="0.25">
      <c r="A2217" s="3">
        <f>TITRES_STAT!B2220</f>
        <v>45232</v>
      </c>
      <c r="B2217" s="6">
        <f>TITRES_STAT!D2220</f>
        <v>137.4922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6.0742672789572127E-2</v>
      </c>
      <c r="G2217" s="2">
        <f t="shared" si="312"/>
        <v>0.68685730633502184</v>
      </c>
      <c r="H2217" s="2">
        <f t="shared" si="310"/>
        <v>8.8435650650186506E-2</v>
      </c>
      <c r="I2217" s="2">
        <f t="shared" si="311"/>
        <v>8.1250233394467273</v>
      </c>
    </row>
    <row r="2218" spans="1:9" ht="13.5" x14ac:dyDescent="0.25">
      <c r="A2218" s="3">
        <f>TITRES_STAT!B2221</f>
        <v>45233</v>
      </c>
      <c r="B2218" s="6">
        <f>TITRES_STAT!D2221</f>
        <v>142.0752</v>
      </c>
      <c r="C2218" s="2">
        <f t="shared" si="306"/>
        <v>4.5829999999999984</v>
      </c>
      <c r="D2218" s="2">
        <f t="shared" si="307"/>
        <v>4.5829999999999984</v>
      </c>
      <c r="E2218" s="2">
        <f t="shared" si="308"/>
        <v>0</v>
      </c>
      <c r="F2218" s="2">
        <f t="shared" si="312"/>
        <v>0.38376105330460258</v>
      </c>
      <c r="G2218" s="2">
        <f t="shared" si="312"/>
        <v>0.63779607016823459</v>
      </c>
      <c r="H2218" s="2">
        <f t="shared" si="310"/>
        <v>0.60169867964751811</v>
      </c>
      <c r="I2218" s="2">
        <f t="shared" si="311"/>
        <v>37.566284301360135</v>
      </c>
    </row>
    <row r="2219" spans="1:9" ht="13.5" x14ac:dyDescent="0.25">
      <c r="A2219" s="3">
        <f>TITRES_STAT!B2222</f>
        <v>45236</v>
      </c>
      <c r="B2219" s="6">
        <f>TITRES_STAT!D2222</f>
        <v>145.74170000000001</v>
      </c>
      <c r="C2219" s="2">
        <f t="shared" si="306"/>
        <v>3.6665000000000134</v>
      </c>
      <c r="D2219" s="2">
        <f t="shared" si="307"/>
        <v>3.6665000000000134</v>
      </c>
      <c r="E2219" s="2">
        <f t="shared" si="308"/>
        <v>0</v>
      </c>
      <c r="F2219" s="2">
        <f t="shared" si="312"/>
        <v>0.61824240663998908</v>
      </c>
      <c r="G2219" s="2">
        <f t="shared" si="312"/>
        <v>0.59223920801336072</v>
      </c>
      <c r="H2219" s="2">
        <f t="shared" si="310"/>
        <v>1.0439065807781536</v>
      </c>
      <c r="I2219" s="2">
        <f t="shared" si="311"/>
        <v>51.074084823422737</v>
      </c>
    </row>
    <row r="2220" spans="1:9" ht="13.5" x14ac:dyDescent="0.25">
      <c r="A2220" s="3">
        <f>TITRES_STAT!B2223</f>
        <v>45237</v>
      </c>
      <c r="B2220" s="6">
        <f>TITRES_STAT!D2223</f>
        <v>145.74170000000001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0.57408223473713271</v>
      </c>
      <c r="G2220" s="2">
        <f t="shared" si="312"/>
        <v>0.54993640744097783</v>
      </c>
      <c r="H2220" s="2">
        <f t="shared" si="310"/>
        <v>1.0439065807781536</v>
      </c>
      <c r="I2220" s="2">
        <f t="shared" si="311"/>
        <v>51.074084823422737</v>
      </c>
    </row>
    <row r="2221" spans="1:9" ht="13.5" x14ac:dyDescent="0.25">
      <c r="A2221" s="3">
        <f>TITRES_STAT!B2224</f>
        <v>45238</v>
      </c>
      <c r="B2221" s="6">
        <f>TITRES_STAT!D2224</f>
        <v>145.74170000000001</v>
      </c>
      <c r="C2221" s="2">
        <f t="shared" si="306"/>
        <v>0</v>
      </c>
      <c r="D2221" s="2">
        <f t="shared" si="307"/>
        <v>0</v>
      </c>
      <c r="E2221" s="2">
        <f t="shared" si="308"/>
        <v>0</v>
      </c>
      <c r="F2221" s="2">
        <f t="shared" ref="F2221:G2236" si="313">((F2220*13)+D2221)/14</f>
        <v>0.53307636082733756</v>
      </c>
      <c r="G2221" s="2">
        <f t="shared" si="313"/>
        <v>0.51065523548090797</v>
      </c>
      <c r="H2221" s="2">
        <f t="shared" si="310"/>
        <v>1.0439065807781538</v>
      </c>
      <c r="I2221" s="2">
        <f t="shared" si="311"/>
        <v>51.074084823422744</v>
      </c>
    </row>
    <row r="2222" spans="1:9" ht="13.5" x14ac:dyDescent="0.25">
      <c r="A2222" s="3">
        <f>TITRES_STAT!B2225</f>
        <v>45239</v>
      </c>
      <c r="B2222" s="6">
        <f>TITRES_STAT!D2225</f>
        <v>142.0752</v>
      </c>
      <c r="C2222" s="2">
        <f t="shared" si="306"/>
        <v>-3.6665000000000134</v>
      </c>
      <c r="D2222" s="2">
        <f t="shared" si="307"/>
        <v>0</v>
      </c>
      <c r="E2222" s="2">
        <f t="shared" si="308"/>
        <v>3.6665000000000134</v>
      </c>
      <c r="F2222" s="2">
        <f t="shared" si="313"/>
        <v>0.49499947791109916</v>
      </c>
      <c r="G2222" s="2">
        <f t="shared" si="313"/>
        <v>0.73607271866084401</v>
      </c>
      <c r="H2222" s="2">
        <f t="shared" si="310"/>
        <v>0.67248719503103505</v>
      </c>
      <c r="I2222" s="2">
        <f t="shared" si="311"/>
        <v>40.208809791130051</v>
      </c>
    </row>
    <row r="2223" spans="1:9" ht="13.5" x14ac:dyDescent="0.25">
      <c r="A2223" s="3">
        <f>TITRES_STAT!B2226</f>
        <v>45240</v>
      </c>
      <c r="B2223" s="6">
        <f>TITRES_STAT!D2226</f>
        <v>146.6583</v>
      </c>
      <c r="C2223" s="2">
        <f t="shared" si="306"/>
        <v>4.5831000000000017</v>
      </c>
      <c r="D2223" s="2">
        <f t="shared" si="307"/>
        <v>4.5831000000000017</v>
      </c>
      <c r="E2223" s="2">
        <f t="shared" si="308"/>
        <v>0</v>
      </c>
      <c r="F2223" s="2">
        <f t="shared" si="313"/>
        <v>0.78700665806030656</v>
      </c>
      <c r="G2223" s="2">
        <f t="shared" si="313"/>
        <v>0.68349609589935512</v>
      </c>
      <c r="H2223" s="2">
        <f t="shared" si="310"/>
        <v>1.1514427994277723</v>
      </c>
      <c r="I2223" s="2">
        <f t="shared" si="311"/>
        <v>53.519563696233341</v>
      </c>
    </row>
    <row r="2224" spans="1:9" ht="13.5" x14ac:dyDescent="0.25">
      <c r="A2224" s="3">
        <f>TITRES_STAT!B2227</f>
        <v>45243</v>
      </c>
      <c r="B2224" s="6">
        <f>TITRES_STAT!D2227</f>
        <v>146.6583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0.73079189677028467</v>
      </c>
      <c r="G2224" s="2">
        <f t="shared" si="313"/>
        <v>0.63467494619225828</v>
      </c>
      <c r="H2224" s="2">
        <f t="shared" si="310"/>
        <v>1.1514427994277723</v>
      </c>
      <c r="I2224" s="2">
        <f t="shared" si="311"/>
        <v>53.519563696233341</v>
      </c>
    </row>
    <row r="2225" spans="1:9" ht="13.5" x14ac:dyDescent="0.25">
      <c r="A2225" s="3">
        <f>TITRES_STAT!B2228</f>
        <v>45244</v>
      </c>
      <c r="B2225" s="6">
        <f>TITRES_STAT!D2228</f>
        <v>146.6583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0.67859247557240721</v>
      </c>
      <c r="G2225" s="2">
        <f t="shared" si="313"/>
        <v>0.58934102146423994</v>
      </c>
      <c r="H2225" s="2">
        <f t="shared" si="310"/>
        <v>1.1514427994277721</v>
      </c>
      <c r="I2225" s="2">
        <f t="shared" si="311"/>
        <v>53.519563696233341</v>
      </c>
    </row>
    <row r="2226" spans="1:9" ht="13.5" x14ac:dyDescent="0.25">
      <c r="A2226" s="3">
        <f>TITRES_STAT!B2229</f>
        <v>45245</v>
      </c>
      <c r="B2226" s="6">
        <f>TITRES_STAT!D2229</f>
        <v>146.6583</v>
      </c>
      <c r="C2226" s="2">
        <f t="shared" si="306"/>
        <v>0</v>
      </c>
      <c r="D2226" s="2">
        <f t="shared" si="307"/>
        <v>0</v>
      </c>
      <c r="E2226" s="2">
        <f t="shared" si="308"/>
        <v>0</v>
      </c>
      <c r="F2226" s="2">
        <f t="shared" si="313"/>
        <v>0.63012158446009248</v>
      </c>
      <c r="G2226" s="2">
        <f t="shared" si="313"/>
        <v>0.54724523421679427</v>
      </c>
      <c r="H2226" s="2">
        <f t="shared" si="310"/>
        <v>1.1514427994277723</v>
      </c>
      <c r="I2226" s="2">
        <f t="shared" si="311"/>
        <v>53.519563696233341</v>
      </c>
    </row>
    <row r="2227" spans="1:9" ht="13.5" x14ac:dyDescent="0.25">
      <c r="A2227" s="3">
        <f>TITRES_STAT!B2230</f>
        <v>45246</v>
      </c>
      <c r="B2227" s="6">
        <f>TITRES_STAT!D2230</f>
        <v>146.6583</v>
      </c>
      <c r="C2227" s="2">
        <f t="shared" si="306"/>
        <v>0</v>
      </c>
      <c r="D2227" s="2">
        <f t="shared" si="307"/>
        <v>0</v>
      </c>
      <c r="E2227" s="2">
        <f t="shared" si="308"/>
        <v>0</v>
      </c>
      <c r="F2227" s="2">
        <f t="shared" si="313"/>
        <v>0.58511289985580017</v>
      </c>
      <c r="G2227" s="2">
        <f t="shared" si="313"/>
        <v>0.50815628891559472</v>
      </c>
      <c r="H2227" s="2">
        <f t="shared" si="310"/>
        <v>1.1514427994277721</v>
      </c>
      <c r="I2227" s="2">
        <f t="shared" si="311"/>
        <v>53.519563696233341</v>
      </c>
    </row>
    <row r="2228" spans="1:9" ht="13.5" x14ac:dyDescent="0.25">
      <c r="A2228" s="3">
        <f>TITRES_STAT!B2231</f>
        <v>45247</v>
      </c>
      <c r="B2228" s="6">
        <f>TITRES_STAT!D2231</f>
        <v>146.6583</v>
      </c>
      <c r="C2228" s="2">
        <f t="shared" si="306"/>
        <v>0</v>
      </c>
      <c r="D2228" s="2">
        <f t="shared" si="307"/>
        <v>0</v>
      </c>
      <c r="E2228" s="2">
        <f t="shared" si="308"/>
        <v>0</v>
      </c>
      <c r="F2228" s="2">
        <f t="shared" si="313"/>
        <v>0.54331912129467164</v>
      </c>
      <c r="G2228" s="2">
        <f t="shared" si="313"/>
        <v>0.4718594111359094</v>
      </c>
      <c r="H2228" s="2">
        <f t="shared" si="310"/>
        <v>1.1514427994277723</v>
      </c>
      <c r="I2228" s="2">
        <f t="shared" si="311"/>
        <v>53.519563696233341</v>
      </c>
    </row>
    <row r="2229" spans="1:9" ht="13.5" x14ac:dyDescent="0.25">
      <c r="A2229" s="3">
        <f>TITRES_STAT!B2232</f>
        <v>45250</v>
      </c>
      <c r="B2229" s="6">
        <f>TITRES_STAT!D2232</f>
        <v>146.6583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0.50451061263076658</v>
      </c>
      <c r="G2229" s="2">
        <f t="shared" si="313"/>
        <v>0.43815516748334449</v>
      </c>
      <c r="H2229" s="2">
        <f t="shared" si="310"/>
        <v>1.1514427994277723</v>
      </c>
      <c r="I2229" s="2">
        <f t="shared" si="311"/>
        <v>53.519563696233341</v>
      </c>
    </row>
    <row r="2230" spans="1:9" ht="13.5" x14ac:dyDescent="0.25">
      <c r="A2230" s="3">
        <f>TITRES_STAT!B2233</f>
        <v>45251</v>
      </c>
      <c r="B2230" s="6">
        <f>TITRES_STAT!D2233</f>
        <v>146.6583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0.46847414029999751</v>
      </c>
      <c r="G2230" s="2">
        <f t="shared" si="313"/>
        <v>0.40685836980596274</v>
      </c>
      <c r="H2230" s="2">
        <f t="shared" si="310"/>
        <v>1.1514427994277723</v>
      </c>
      <c r="I2230" s="2">
        <f t="shared" si="311"/>
        <v>53.519563696233341</v>
      </c>
    </row>
    <row r="2231" spans="1:9" ht="13.5" x14ac:dyDescent="0.25">
      <c r="A2231" s="3">
        <f>TITRES_STAT!B2234</f>
        <v>45252</v>
      </c>
      <c r="B2231" s="6">
        <f>TITRES_STAT!D2234</f>
        <v>146.6583</v>
      </c>
      <c r="C2231" s="2">
        <f t="shared" si="306"/>
        <v>0</v>
      </c>
      <c r="D2231" s="2">
        <f t="shared" si="307"/>
        <v>0</v>
      </c>
      <c r="E2231" s="2">
        <f t="shared" si="308"/>
        <v>0</v>
      </c>
      <c r="F2231" s="2">
        <f t="shared" si="313"/>
        <v>0.43501170170714054</v>
      </c>
      <c r="G2231" s="2">
        <f t="shared" si="313"/>
        <v>0.37779705767696542</v>
      </c>
      <c r="H2231" s="2">
        <f t="shared" si="310"/>
        <v>1.1514427994277721</v>
      </c>
      <c r="I2231" s="2">
        <f t="shared" si="311"/>
        <v>53.519563696233341</v>
      </c>
    </row>
    <row r="2232" spans="1:9" ht="13.5" x14ac:dyDescent="0.25">
      <c r="A2232" s="3">
        <f>TITRES_STAT!B2235</f>
        <v>45253</v>
      </c>
      <c r="B2232" s="6">
        <f>TITRES_STAT!D2235</f>
        <v>146.6583</v>
      </c>
      <c r="C2232" s="2">
        <f t="shared" si="306"/>
        <v>0</v>
      </c>
      <c r="D2232" s="2">
        <f t="shared" si="307"/>
        <v>0</v>
      </c>
      <c r="E2232" s="2">
        <f t="shared" si="308"/>
        <v>0</v>
      </c>
      <c r="F2232" s="2">
        <f t="shared" si="313"/>
        <v>0.40393943729948761</v>
      </c>
      <c r="G2232" s="2">
        <f t="shared" si="313"/>
        <v>0.35081155355718219</v>
      </c>
      <c r="H2232" s="2">
        <f t="shared" si="310"/>
        <v>1.1514427994277721</v>
      </c>
      <c r="I2232" s="2">
        <f t="shared" si="311"/>
        <v>53.519563696233341</v>
      </c>
    </row>
    <row r="2233" spans="1:9" ht="13.5" x14ac:dyDescent="0.25">
      <c r="A2233" s="3">
        <f>TITRES_STAT!B2236</f>
        <v>45254</v>
      </c>
      <c r="B2233" s="6">
        <f>TITRES_STAT!D2236</f>
        <v>146.6583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0.37508662034952422</v>
      </c>
      <c r="G2233" s="2">
        <f t="shared" si="313"/>
        <v>0.3257535854459549</v>
      </c>
      <c r="H2233" s="2">
        <f t="shared" si="310"/>
        <v>1.1514427994277721</v>
      </c>
      <c r="I2233" s="2">
        <f t="shared" si="311"/>
        <v>53.519563696233341</v>
      </c>
    </row>
    <row r="2234" spans="1:9" ht="13.5" x14ac:dyDescent="0.25">
      <c r="A2234" s="3">
        <f>TITRES_STAT!B2237</f>
        <v>45257</v>
      </c>
      <c r="B2234" s="6">
        <f>TITRES_STAT!D2237</f>
        <v>146.6583</v>
      </c>
      <c r="C2234" s="2">
        <f t="shared" si="306"/>
        <v>0</v>
      </c>
      <c r="D2234" s="2">
        <f t="shared" si="307"/>
        <v>0</v>
      </c>
      <c r="E2234" s="2">
        <f t="shared" si="308"/>
        <v>0</v>
      </c>
      <c r="F2234" s="2">
        <f t="shared" si="313"/>
        <v>0.34829471889598679</v>
      </c>
      <c r="G2234" s="2">
        <f t="shared" si="313"/>
        <v>0.30248547219981525</v>
      </c>
      <c r="H2234" s="2">
        <f t="shared" si="310"/>
        <v>1.1514427994277721</v>
      </c>
      <c r="I2234" s="2">
        <f t="shared" si="311"/>
        <v>53.519563696233341</v>
      </c>
    </row>
    <row r="2235" spans="1:9" ht="13.5" x14ac:dyDescent="0.25">
      <c r="A2235" s="3">
        <f>TITRES_STAT!B2238</f>
        <v>45258</v>
      </c>
      <c r="B2235" s="6">
        <f>TITRES_STAT!D2238</f>
        <v>146.6583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0.32341652468913062</v>
      </c>
      <c r="G2235" s="2">
        <f t="shared" si="313"/>
        <v>0.28087936704268557</v>
      </c>
      <c r="H2235" s="2">
        <f t="shared" si="310"/>
        <v>1.1514427994277723</v>
      </c>
      <c r="I2235" s="2">
        <f t="shared" si="311"/>
        <v>53.519563696233341</v>
      </c>
    </row>
    <row r="2236" spans="1:9" ht="13.5" x14ac:dyDescent="0.25">
      <c r="A2236" s="3">
        <f>TITRES_STAT!B2239</f>
        <v>45259</v>
      </c>
      <c r="B2236" s="6">
        <f>TITRES_STAT!D2239</f>
        <v>146.6583</v>
      </c>
      <c r="C2236" s="2">
        <f t="shared" si="306"/>
        <v>0</v>
      </c>
      <c r="D2236" s="2">
        <f t="shared" si="307"/>
        <v>0</v>
      </c>
      <c r="E2236" s="2">
        <f t="shared" si="308"/>
        <v>0</v>
      </c>
      <c r="F2236" s="2">
        <f t="shared" si="313"/>
        <v>0.30031534435419271</v>
      </c>
      <c r="G2236" s="2">
        <f t="shared" si="313"/>
        <v>0.26081655511106516</v>
      </c>
      <c r="H2236" s="2">
        <f t="shared" si="310"/>
        <v>1.1514427994277723</v>
      </c>
      <c r="I2236" s="2">
        <f t="shared" si="311"/>
        <v>53.519563696233341</v>
      </c>
    </row>
    <row r="2237" spans="1:9" ht="13.5" x14ac:dyDescent="0.25">
      <c r="A2237" s="3">
        <f>TITRES_STAT!B2240</f>
        <v>45260</v>
      </c>
      <c r="B2237" s="6">
        <f>TITRES_STAT!D2240</f>
        <v>146.6583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0.27886424832889323</v>
      </c>
      <c r="G2237" s="2">
        <f t="shared" si="314"/>
        <v>0.24218680117456051</v>
      </c>
      <c r="H2237" s="2">
        <f t="shared" si="310"/>
        <v>1.1514427994277723</v>
      </c>
      <c r="I2237" s="2">
        <f t="shared" si="311"/>
        <v>53.519563696233341</v>
      </c>
    </row>
    <row r="2238" spans="1:9" ht="13.5" x14ac:dyDescent="0.25">
      <c r="A2238" s="3">
        <f>TITRES_STAT!B2241</f>
        <v>45261</v>
      </c>
      <c r="B2238" s="6">
        <f>TITRES_STAT!D2241</f>
        <v>146.6583</v>
      </c>
      <c r="C2238" s="2">
        <f t="shared" si="306"/>
        <v>0</v>
      </c>
      <c r="D2238" s="2">
        <f t="shared" si="307"/>
        <v>0</v>
      </c>
      <c r="E2238" s="2">
        <f t="shared" si="308"/>
        <v>0</v>
      </c>
      <c r="F2238" s="2">
        <f t="shared" si="314"/>
        <v>0.25894537344825796</v>
      </c>
      <c r="G2238" s="2">
        <f t="shared" si="314"/>
        <v>0.22488774394780617</v>
      </c>
      <c r="H2238" s="2">
        <f t="shared" si="310"/>
        <v>1.1514427994277723</v>
      </c>
      <c r="I2238" s="2">
        <f t="shared" si="311"/>
        <v>53.519563696233341</v>
      </c>
    </row>
    <row r="2239" spans="1:9" ht="13.5" x14ac:dyDescent="0.25">
      <c r="A2239" s="3">
        <f>TITRES_STAT!B2242</f>
        <v>45264</v>
      </c>
      <c r="B2239" s="6">
        <f>TITRES_STAT!D2242</f>
        <v>146.6583</v>
      </c>
      <c r="C2239" s="2">
        <f t="shared" si="306"/>
        <v>0</v>
      </c>
      <c r="D2239" s="2">
        <f t="shared" si="307"/>
        <v>0</v>
      </c>
      <c r="E2239" s="2">
        <f t="shared" si="308"/>
        <v>0</v>
      </c>
      <c r="F2239" s="2">
        <f t="shared" si="314"/>
        <v>0.24044927534481095</v>
      </c>
      <c r="G2239" s="2">
        <f t="shared" si="314"/>
        <v>0.20882433366582001</v>
      </c>
      <c r="H2239" s="2">
        <f t="shared" si="310"/>
        <v>1.1514427994277721</v>
      </c>
      <c r="I2239" s="2">
        <f t="shared" si="311"/>
        <v>53.519563696233341</v>
      </c>
    </row>
    <row r="2240" spans="1:9" ht="13.5" x14ac:dyDescent="0.25">
      <c r="A2240" s="3">
        <f>TITRES_STAT!B2243</f>
        <v>45265</v>
      </c>
      <c r="B2240" s="6">
        <f>TITRES_STAT!D2243</f>
        <v>146.6583</v>
      </c>
      <c r="C2240" s="2">
        <f t="shared" si="306"/>
        <v>0</v>
      </c>
      <c r="D2240" s="2">
        <f t="shared" si="307"/>
        <v>0</v>
      </c>
      <c r="E2240" s="2">
        <f t="shared" si="308"/>
        <v>0</v>
      </c>
      <c r="F2240" s="2">
        <f t="shared" si="314"/>
        <v>0.22327432710589587</v>
      </c>
      <c r="G2240" s="2">
        <f t="shared" si="314"/>
        <v>0.19390830983254714</v>
      </c>
      <c r="H2240" s="2">
        <f t="shared" si="310"/>
        <v>1.1514427994277721</v>
      </c>
      <c r="I2240" s="2">
        <f t="shared" si="311"/>
        <v>53.519563696233341</v>
      </c>
    </row>
    <row r="2241" spans="1:9" ht="13.5" x14ac:dyDescent="0.25">
      <c r="A2241" s="3">
        <f>TITRES_STAT!B2244</f>
        <v>45266</v>
      </c>
      <c r="B2241" s="6">
        <f>TITRES_STAT!D2244</f>
        <v>146.6583</v>
      </c>
      <c r="C2241" s="2">
        <f t="shared" si="306"/>
        <v>0</v>
      </c>
      <c r="D2241" s="2">
        <f t="shared" si="307"/>
        <v>0</v>
      </c>
      <c r="E2241" s="2">
        <f t="shared" si="308"/>
        <v>0</v>
      </c>
      <c r="F2241" s="2">
        <f t="shared" si="314"/>
        <v>0.20732616088404618</v>
      </c>
      <c r="G2241" s="2">
        <f t="shared" si="314"/>
        <v>0.18005771627307948</v>
      </c>
      <c r="H2241" s="2">
        <f t="shared" si="310"/>
        <v>1.1514427994277723</v>
      </c>
      <c r="I2241" s="2">
        <f t="shared" si="311"/>
        <v>53.519563696233341</v>
      </c>
    </row>
    <row r="2242" spans="1:9" ht="13.5" x14ac:dyDescent="0.25">
      <c r="A2242" s="3">
        <f>TITRES_STAT!B2245</f>
        <v>45267</v>
      </c>
      <c r="B2242" s="6">
        <f>TITRES_STAT!D2245</f>
        <v>146.6583</v>
      </c>
      <c r="C2242" s="2">
        <f t="shared" si="306"/>
        <v>0</v>
      </c>
      <c r="D2242" s="2">
        <f t="shared" si="307"/>
        <v>0</v>
      </c>
      <c r="E2242" s="2">
        <f t="shared" si="308"/>
        <v>0</v>
      </c>
      <c r="F2242" s="2">
        <f t="shared" si="314"/>
        <v>0.19251714939232858</v>
      </c>
      <c r="G2242" s="2">
        <f t="shared" si="314"/>
        <v>0.16719645082500237</v>
      </c>
      <c r="H2242" s="2">
        <f t="shared" si="310"/>
        <v>1.1514427994277723</v>
      </c>
      <c r="I2242" s="2">
        <f t="shared" si="311"/>
        <v>53.519563696233341</v>
      </c>
    </row>
    <row r="2243" spans="1:9" ht="13.5" x14ac:dyDescent="0.25">
      <c r="A2243" s="3">
        <f>TITRES_STAT!B2246</f>
        <v>45268</v>
      </c>
      <c r="B2243" s="6">
        <f>TITRES_STAT!D2246</f>
        <v>146.6583</v>
      </c>
      <c r="C2243" s="2">
        <f t="shared" ref="C2243:C2306" si="315">B2243-B2242</f>
        <v>0</v>
      </c>
      <c r="D2243" s="2">
        <f t="shared" ref="D2243:D2306" si="316">IF(C2243&gt;0,C2243,0)</f>
        <v>0</v>
      </c>
      <c r="E2243" s="2">
        <f t="shared" ref="E2243:E2306" si="317">IF(C2243&lt;0,-C2243,0)</f>
        <v>0</v>
      </c>
      <c r="F2243" s="2">
        <f t="shared" si="314"/>
        <v>0.17876592443573366</v>
      </c>
      <c r="G2243" s="2">
        <f t="shared" si="314"/>
        <v>0.15525384719464505</v>
      </c>
      <c r="H2243" s="2">
        <f t="shared" si="310"/>
        <v>1.1514427994277721</v>
      </c>
      <c r="I2243" s="2">
        <f t="shared" si="311"/>
        <v>53.519563696233341</v>
      </c>
    </row>
    <row r="2244" spans="1:9" ht="13.5" x14ac:dyDescent="0.25">
      <c r="A2244" s="3">
        <f>TITRES_STAT!B2247</f>
        <v>45271</v>
      </c>
      <c r="B2244" s="6">
        <f>TITRES_STAT!D2247</f>
        <v>146.6583</v>
      </c>
      <c r="C2244" s="2">
        <f t="shared" si="315"/>
        <v>0</v>
      </c>
      <c r="D2244" s="2">
        <f t="shared" si="316"/>
        <v>0</v>
      </c>
      <c r="E2244" s="2">
        <f t="shared" si="317"/>
        <v>0</v>
      </c>
      <c r="F2244" s="2">
        <f t="shared" si="314"/>
        <v>0.16599692983318123</v>
      </c>
      <c r="G2244" s="2">
        <f t="shared" si="314"/>
        <v>0.14416428668074183</v>
      </c>
      <c r="H2244" s="2">
        <f t="shared" si="310"/>
        <v>1.1514427994277721</v>
      </c>
      <c r="I2244" s="2">
        <f t="shared" si="311"/>
        <v>53.519563696233341</v>
      </c>
    </row>
    <row r="2245" spans="1:9" ht="13.5" x14ac:dyDescent="0.25">
      <c r="A2245" s="3">
        <f>TITRES_STAT!B2248</f>
        <v>45272</v>
      </c>
      <c r="B2245" s="6">
        <f>TITRES_STAT!D2248</f>
        <v>146.6583</v>
      </c>
      <c r="C2245" s="2">
        <f t="shared" si="315"/>
        <v>0</v>
      </c>
      <c r="D2245" s="2">
        <f t="shared" si="316"/>
        <v>0</v>
      </c>
      <c r="E2245" s="2">
        <f t="shared" si="317"/>
        <v>0</v>
      </c>
      <c r="F2245" s="2">
        <f t="shared" si="314"/>
        <v>0.15414000627366828</v>
      </c>
      <c r="G2245" s="2">
        <f t="shared" si="314"/>
        <v>0.1338668376321174</v>
      </c>
      <c r="H2245" s="2">
        <f t="shared" si="310"/>
        <v>1.1514427994277721</v>
      </c>
      <c r="I2245" s="2">
        <f t="shared" si="311"/>
        <v>53.519563696233341</v>
      </c>
    </row>
    <row r="2246" spans="1:9" ht="13.5" x14ac:dyDescent="0.25">
      <c r="A2246" s="3">
        <f>TITRES_STAT!B2249</f>
        <v>45273</v>
      </c>
      <c r="B2246" s="6">
        <f>TITRES_STAT!D2249</f>
        <v>146.6583</v>
      </c>
      <c r="C2246" s="2">
        <f t="shared" si="315"/>
        <v>0</v>
      </c>
      <c r="D2246" s="2">
        <f t="shared" si="316"/>
        <v>0</v>
      </c>
      <c r="E2246" s="2">
        <f t="shared" si="317"/>
        <v>0</v>
      </c>
      <c r="F2246" s="2">
        <f t="shared" si="314"/>
        <v>0.14313000582554911</v>
      </c>
      <c r="G2246" s="2">
        <f t="shared" si="314"/>
        <v>0.12430492065839473</v>
      </c>
      <c r="H2246" s="2">
        <f t="shared" si="310"/>
        <v>1.1514427994277721</v>
      </c>
      <c r="I2246" s="2">
        <f t="shared" si="311"/>
        <v>53.519563696233341</v>
      </c>
    </row>
    <row r="2247" spans="1:9" ht="13.5" x14ac:dyDescent="0.25">
      <c r="A2247" s="3">
        <f>TITRES_STAT!B2250</f>
        <v>45274</v>
      </c>
      <c r="B2247" s="6">
        <f>TITRES_STAT!D2250</f>
        <v>146.6583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0.13290643398086702</v>
      </c>
      <c r="G2247" s="2">
        <f t="shared" si="314"/>
        <v>0.11542599775422367</v>
      </c>
      <c r="H2247" s="2">
        <f t="shared" si="310"/>
        <v>1.1514427994277718</v>
      </c>
      <c r="I2247" s="2">
        <f t="shared" si="311"/>
        <v>53.519563696233327</v>
      </c>
    </row>
    <row r="2248" spans="1:9" ht="13.5" x14ac:dyDescent="0.25">
      <c r="A2248" s="3">
        <f>TITRES_STAT!B2251</f>
        <v>45275</v>
      </c>
      <c r="B2248" s="6">
        <f>TITRES_STAT!D2251</f>
        <v>150.32480000000001</v>
      </c>
      <c r="C2248" s="2">
        <f t="shared" si="315"/>
        <v>3.6665000000000134</v>
      </c>
      <c r="D2248" s="2">
        <f t="shared" si="316"/>
        <v>3.6665000000000134</v>
      </c>
      <c r="E2248" s="2">
        <f t="shared" si="317"/>
        <v>0</v>
      </c>
      <c r="F2248" s="2">
        <f t="shared" si="314"/>
        <v>0.38530597441080605</v>
      </c>
      <c r="G2248" s="2">
        <f t="shared" si="314"/>
        <v>0.10718128362892199</v>
      </c>
      <c r="H2248" s="2">
        <f t="shared" si="310"/>
        <v>3.5948997937437874</v>
      </c>
      <c r="I2248" s="2">
        <f t="shared" si="311"/>
        <v>78.236739757381528</v>
      </c>
    </row>
    <row r="2249" spans="1:9" ht="13.5" x14ac:dyDescent="0.25">
      <c r="A2249" s="3">
        <f>TITRES_STAT!B2252</f>
        <v>45278</v>
      </c>
      <c r="B2249" s="6">
        <f>TITRES_STAT!D2252</f>
        <v>150.32480000000001</v>
      </c>
      <c r="C2249" s="2">
        <f t="shared" si="315"/>
        <v>0</v>
      </c>
      <c r="D2249" s="2">
        <f t="shared" si="316"/>
        <v>0</v>
      </c>
      <c r="E2249" s="2">
        <f t="shared" si="317"/>
        <v>0</v>
      </c>
      <c r="F2249" s="2">
        <f t="shared" si="314"/>
        <v>0.35778411909574848</v>
      </c>
      <c r="G2249" s="2">
        <f t="shared" si="314"/>
        <v>9.9525477655427547E-2</v>
      </c>
      <c r="H2249" s="2">
        <f t="shared" si="310"/>
        <v>3.5948997937437879</v>
      </c>
      <c r="I2249" s="2">
        <f t="shared" si="311"/>
        <v>78.236739757381528</v>
      </c>
    </row>
    <row r="2250" spans="1:9" ht="13.5" x14ac:dyDescent="0.25">
      <c r="A2250" s="3">
        <f>TITRES_STAT!B2253</f>
        <v>45279</v>
      </c>
      <c r="B2250" s="6">
        <f>TITRES_STAT!D2253</f>
        <v>150.32480000000001</v>
      </c>
      <c r="C2250" s="2">
        <f t="shared" si="315"/>
        <v>0</v>
      </c>
      <c r="D2250" s="2">
        <f t="shared" si="316"/>
        <v>0</v>
      </c>
      <c r="E2250" s="2">
        <f t="shared" si="317"/>
        <v>0</v>
      </c>
      <c r="F2250" s="2">
        <f t="shared" si="314"/>
        <v>0.33222811058890933</v>
      </c>
      <c r="G2250" s="2">
        <f t="shared" si="314"/>
        <v>9.2416514965754162E-2</v>
      </c>
      <c r="H2250" s="2">
        <f t="shared" si="310"/>
        <v>3.5948997937437879</v>
      </c>
      <c r="I2250" s="2">
        <f t="shared" si="311"/>
        <v>78.236739757381528</v>
      </c>
    </row>
    <row r="2251" spans="1:9" ht="13.5" x14ac:dyDescent="0.25">
      <c r="A2251" s="3">
        <f>TITRES_STAT!B2254</f>
        <v>45280</v>
      </c>
      <c r="B2251" s="6">
        <f>TITRES_STAT!D2254</f>
        <v>150.32480000000001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0.30849753126113011</v>
      </c>
      <c r="G2251" s="2">
        <f t="shared" si="314"/>
        <v>8.5815335325343148E-2</v>
      </c>
      <c r="H2251" s="2">
        <f t="shared" si="310"/>
        <v>3.5948997937437883</v>
      </c>
      <c r="I2251" s="2">
        <f t="shared" si="311"/>
        <v>78.236739757381528</v>
      </c>
    </row>
    <row r="2252" spans="1:9" ht="13.5" x14ac:dyDescent="0.25">
      <c r="A2252" s="3">
        <f>TITRES_STAT!B2255</f>
        <v>45281</v>
      </c>
      <c r="B2252" s="6">
        <f>TITRES_STAT!D2255</f>
        <v>150.32480000000001</v>
      </c>
      <c r="C2252" s="2">
        <f t="shared" si="315"/>
        <v>0</v>
      </c>
      <c r="D2252" s="2">
        <f t="shared" si="316"/>
        <v>0</v>
      </c>
      <c r="E2252" s="2">
        <f t="shared" si="317"/>
        <v>0</v>
      </c>
      <c r="F2252" s="2">
        <f t="shared" si="314"/>
        <v>0.28646199331390648</v>
      </c>
      <c r="G2252" s="2">
        <f t="shared" si="314"/>
        <v>7.9685668516390057E-2</v>
      </c>
      <c r="H2252" s="2">
        <f t="shared" si="310"/>
        <v>3.5948997937437879</v>
      </c>
      <c r="I2252" s="2">
        <f t="shared" si="311"/>
        <v>78.236739757381528</v>
      </c>
    </row>
    <row r="2253" spans="1:9" ht="13.5" x14ac:dyDescent="0.25">
      <c r="A2253" s="3">
        <f>TITRES_STAT!B2256</f>
        <v>45282</v>
      </c>
      <c r="B2253" s="6">
        <f>TITRES_STAT!D2256</f>
        <v>155.8244</v>
      </c>
      <c r="C2253" s="2">
        <f t="shared" si="315"/>
        <v>5.4995999999999867</v>
      </c>
      <c r="D2253" s="2">
        <f t="shared" si="316"/>
        <v>5.4995999999999867</v>
      </c>
      <c r="E2253" s="2">
        <f t="shared" si="317"/>
        <v>0</v>
      </c>
      <c r="F2253" s="2">
        <f t="shared" ref="F2253:G2268" si="318">((F2252*13)+D2253)/14</f>
        <v>0.65882899379148363</v>
      </c>
      <c r="G2253" s="2">
        <f t="shared" si="318"/>
        <v>7.3993835050933626E-2</v>
      </c>
      <c r="H2253" s="2">
        <f t="shared" si="310"/>
        <v>8.9038362903879626</v>
      </c>
      <c r="I2253" s="2">
        <f t="shared" si="311"/>
        <v>89.902902565437827</v>
      </c>
    </row>
    <row r="2254" spans="1:9" ht="13.5" x14ac:dyDescent="0.25">
      <c r="A2254" s="3">
        <f>TITRES_STAT!B2257</f>
        <v>45285</v>
      </c>
      <c r="B2254" s="6">
        <f>TITRES_STAT!D2257</f>
        <v>155.8244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0.61176977994923476</v>
      </c>
      <c r="G2254" s="2">
        <f t="shared" si="318"/>
        <v>6.8708561118724074E-2</v>
      </c>
      <c r="H2254" s="2">
        <f t="shared" si="310"/>
        <v>8.9038362903879626</v>
      </c>
      <c r="I2254" s="2">
        <f t="shared" si="311"/>
        <v>89.902902565437827</v>
      </c>
    </row>
    <row r="2255" spans="1:9" ht="13.5" x14ac:dyDescent="0.25">
      <c r="A2255" s="3">
        <f>TITRES_STAT!B2258</f>
        <v>45286</v>
      </c>
      <c r="B2255" s="6">
        <f>TITRES_STAT!D2258</f>
        <v>160.4075</v>
      </c>
      <c r="C2255" s="2">
        <f t="shared" si="315"/>
        <v>4.5831000000000017</v>
      </c>
      <c r="D2255" s="2">
        <f t="shared" si="316"/>
        <v>4.5831000000000017</v>
      </c>
      <c r="E2255" s="2">
        <f t="shared" si="317"/>
        <v>0</v>
      </c>
      <c r="F2255" s="2">
        <f t="shared" si="318"/>
        <v>0.89543622423857527</v>
      </c>
      <c r="G2255" s="2">
        <f t="shared" si="318"/>
        <v>6.380080675310093E-2</v>
      </c>
      <c r="H2255" s="2">
        <f t="shared" si="310"/>
        <v>14.034873065222708</v>
      </c>
      <c r="I2255" s="2">
        <f t="shared" si="311"/>
        <v>93.348796523509677</v>
      </c>
    </row>
    <row r="2256" spans="1:9" ht="13.5" x14ac:dyDescent="0.25">
      <c r="A2256" s="3">
        <f>TITRES_STAT!B2259</f>
        <v>45287</v>
      </c>
      <c r="B2256" s="6">
        <f>TITRES_STAT!D2259</f>
        <v>166.82380000000001</v>
      </c>
      <c r="C2256" s="2">
        <f t="shared" si="315"/>
        <v>6.4163000000000068</v>
      </c>
      <c r="D2256" s="2">
        <f t="shared" si="316"/>
        <v>6.4163000000000068</v>
      </c>
      <c r="E2256" s="2">
        <f t="shared" si="317"/>
        <v>0</v>
      </c>
      <c r="F2256" s="2">
        <f t="shared" si="318"/>
        <v>1.2897836367929634</v>
      </c>
      <c r="G2256" s="2">
        <f t="shared" si="318"/>
        <v>5.9243606270736583E-2</v>
      </c>
      <c r="H2256" s="2">
        <f t="shared" si="310"/>
        <v>21.770849514102803</v>
      </c>
      <c r="I2256" s="2">
        <f t="shared" si="311"/>
        <v>95.608420320986866</v>
      </c>
    </row>
    <row r="2257" spans="1:9" ht="13.5" x14ac:dyDescent="0.25">
      <c r="A2257" s="3">
        <f>TITRES_STAT!B2260</f>
        <v>45288</v>
      </c>
      <c r="B2257" s="6">
        <f>TITRES_STAT!D2260</f>
        <v>169.5737</v>
      </c>
      <c r="C2257" s="2">
        <f t="shared" si="315"/>
        <v>2.7498999999999967</v>
      </c>
      <c r="D2257" s="2">
        <f t="shared" si="316"/>
        <v>2.7498999999999967</v>
      </c>
      <c r="E2257" s="2">
        <f t="shared" si="317"/>
        <v>0</v>
      </c>
      <c r="F2257" s="2">
        <f t="shared" si="318"/>
        <v>1.3940776627363227</v>
      </c>
      <c r="G2257" s="2">
        <f t="shared" si="318"/>
        <v>5.5011920108541112E-2</v>
      </c>
      <c r="H2257" s="2">
        <f t="shared" ref="H2257:H2320" si="319">F2257/G2257</f>
        <v>25.341374378239149</v>
      </c>
      <c r="I2257" s="2">
        <f t="shared" ref="I2257:I2320" si="320">IF(G2257=0,100,100-(100/(1+H2257)))</f>
        <v>96.203690871854775</v>
      </c>
    </row>
    <row r="2258" spans="1:9" ht="13.5" x14ac:dyDescent="0.25">
      <c r="A2258" s="3">
        <f>TITRES_STAT!B2261</f>
        <v>45289</v>
      </c>
      <c r="B2258" s="6">
        <f>TITRES_STAT!D2261</f>
        <v>161.9658</v>
      </c>
      <c r="C2258" s="2">
        <f t="shared" si="315"/>
        <v>-7.6079000000000008</v>
      </c>
      <c r="D2258" s="2">
        <f t="shared" si="316"/>
        <v>0</v>
      </c>
      <c r="E2258" s="2">
        <f t="shared" si="317"/>
        <v>7.6079000000000008</v>
      </c>
      <c r="F2258" s="2">
        <f t="shared" si="318"/>
        <v>1.2945006868265854</v>
      </c>
      <c r="G2258" s="2">
        <f t="shared" si="318"/>
        <v>0.59450392581507394</v>
      </c>
      <c r="H2258" s="2">
        <f t="shared" si="319"/>
        <v>2.1774468268679725</v>
      </c>
      <c r="I2258" s="2">
        <f t="shared" si="320"/>
        <v>68.528190887596821</v>
      </c>
    </row>
    <row r="2259" spans="1:9" ht="13.5" x14ac:dyDescent="0.25">
      <c r="A2259" s="3">
        <f>TITRES_STAT!B2262</f>
        <v>45293</v>
      </c>
      <c r="B2259" s="6">
        <f>TITRES_STAT!D2262</f>
        <v>154.67869999999999</v>
      </c>
      <c r="C2259" s="2">
        <f t="shared" si="315"/>
        <v>-7.2871000000000095</v>
      </c>
      <c r="D2259" s="2">
        <f t="shared" si="316"/>
        <v>0</v>
      </c>
      <c r="E2259" s="2">
        <f t="shared" si="317"/>
        <v>7.2871000000000095</v>
      </c>
      <c r="F2259" s="2">
        <f t="shared" si="318"/>
        <v>1.2020363520532578</v>
      </c>
      <c r="G2259" s="2">
        <f t="shared" si="318"/>
        <v>1.0725465025425693</v>
      </c>
      <c r="H2259" s="2">
        <f t="shared" si="319"/>
        <v>1.120731221633487</v>
      </c>
      <c r="I2259" s="2">
        <f t="shared" si="320"/>
        <v>52.846452685798013</v>
      </c>
    </row>
    <row r="2260" spans="1:9" ht="13.5" x14ac:dyDescent="0.25">
      <c r="A2260" s="3">
        <f>TITRES_STAT!B2263</f>
        <v>45294</v>
      </c>
      <c r="B2260" s="6">
        <f>TITRES_STAT!D2263</f>
        <v>147.7216</v>
      </c>
      <c r="C2260" s="2">
        <f t="shared" si="315"/>
        <v>-6.957099999999997</v>
      </c>
      <c r="D2260" s="2">
        <f t="shared" si="316"/>
        <v>0</v>
      </c>
      <c r="E2260" s="2">
        <f t="shared" si="317"/>
        <v>6.957099999999997</v>
      </c>
      <c r="F2260" s="2">
        <f t="shared" si="318"/>
        <v>1.1161766126208821</v>
      </c>
      <c r="G2260" s="2">
        <f t="shared" si="318"/>
        <v>1.4928717523609569</v>
      </c>
      <c r="H2260" s="2">
        <f t="shared" si="319"/>
        <v>0.74767079680867665</v>
      </c>
      <c r="I2260" s="2">
        <f t="shared" si="320"/>
        <v>42.780985879832535</v>
      </c>
    </row>
    <row r="2261" spans="1:9" ht="13.5" x14ac:dyDescent="0.25">
      <c r="A2261" s="3">
        <f>TITRES_STAT!B2264</f>
        <v>45295</v>
      </c>
      <c r="B2261" s="6">
        <f>TITRES_STAT!D2264</f>
        <v>147.7216</v>
      </c>
      <c r="C2261" s="2">
        <f t="shared" si="315"/>
        <v>0</v>
      </c>
      <c r="D2261" s="2">
        <f t="shared" si="316"/>
        <v>0</v>
      </c>
      <c r="E2261" s="2">
        <f t="shared" si="317"/>
        <v>0</v>
      </c>
      <c r="F2261" s="2">
        <f t="shared" si="318"/>
        <v>1.0364497117193905</v>
      </c>
      <c r="G2261" s="2">
        <f t="shared" si="318"/>
        <v>1.3862380557637457</v>
      </c>
      <c r="H2261" s="2">
        <f t="shared" si="319"/>
        <v>0.74767079680867665</v>
      </c>
      <c r="I2261" s="2">
        <f t="shared" si="320"/>
        <v>42.780985879832535</v>
      </c>
    </row>
    <row r="2262" spans="1:9" ht="13.5" x14ac:dyDescent="0.25">
      <c r="A2262" s="3">
        <f>TITRES_STAT!B2265</f>
        <v>45296</v>
      </c>
      <c r="B2262" s="6">
        <f>TITRES_STAT!D2265</f>
        <v>147.7216</v>
      </c>
      <c r="C2262" s="2">
        <f t="shared" si="315"/>
        <v>0</v>
      </c>
      <c r="D2262" s="2">
        <f t="shared" si="316"/>
        <v>0</v>
      </c>
      <c r="E2262" s="2">
        <f t="shared" si="317"/>
        <v>0</v>
      </c>
      <c r="F2262" s="2">
        <f t="shared" si="318"/>
        <v>0.9624175894537198</v>
      </c>
      <c r="G2262" s="2">
        <f t="shared" si="318"/>
        <v>1.2872210517806211</v>
      </c>
      <c r="H2262" s="2">
        <f t="shared" si="319"/>
        <v>0.74767079680867665</v>
      </c>
      <c r="I2262" s="2">
        <f t="shared" si="320"/>
        <v>42.780985879832535</v>
      </c>
    </row>
    <row r="2263" spans="1:9" ht="13.5" x14ac:dyDescent="0.25">
      <c r="A2263" s="3">
        <f>TITRES_STAT!B2266</f>
        <v>45299</v>
      </c>
      <c r="B2263" s="6">
        <f>TITRES_STAT!D2266</f>
        <v>146.6491</v>
      </c>
      <c r="C2263" s="2">
        <f t="shared" si="315"/>
        <v>-1.0724999999999909</v>
      </c>
      <c r="D2263" s="2">
        <f t="shared" si="316"/>
        <v>0</v>
      </c>
      <c r="E2263" s="2">
        <f t="shared" si="317"/>
        <v>1.0724999999999909</v>
      </c>
      <c r="F2263" s="2">
        <f t="shared" si="318"/>
        <v>0.89367347592131119</v>
      </c>
      <c r="G2263" s="2">
        <f t="shared" si="318"/>
        <v>1.2718838337962903</v>
      </c>
      <c r="H2263" s="2">
        <f t="shared" si="319"/>
        <v>0.70263765618743235</v>
      </c>
      <c r="I2263" s="2">
        <f t="shared" si="320"/>
        <v>41.26759757920469</v>
      </c>
    </row>
    <row r="2264" spans="1:9" ht="13.5" x14ac:dyDescent="0.25">
      <c r="A2264" s="3">
        <f>TITRES_STAT!B2267</f>
        <v>45300</v>
      </c>
      <c r="B2264" s="6">
        <f>TITRES_STAT!D2267</f>
        <v>140.05869999999999</v>
      </c>
      <c r="C2264" s="2">
        <f t="shared" si="315"/>
        <v>-6.5904000000000167</v>
      </c>
      <c r="D2264" s="2">
        <f t="shared" si="316"/>
        <v>0</v>
      </c>
      <c r="E2264" s="2">
        <f t="shared" si="317"/>
        <v>6.5904000000000167</v>
      </c>
      <c r="F2264" s="2">
        <f t="shared" si="318"/>
        <v>0.8298396562126461</v>
      </c>
      <c r="G2264" s="2">
        <f t="shared" si="318"/>
        <v>1.651777845667985</v>
      </c>
      <c r="H2264" s="2">
        <f t="shared" si="319"/>
        <v>0.5023918067366111</v>
      </c>
      <c r="I2264" s="2">
        <f t="shared" si="320"/>
        <v>33.439466621418219</v>
      </c>
    </row>
    <row r="2265" spans="1:9" ht="13.5" x14ac:dyDescent="0.25">
      <c r="A2265" s="3">
        <f>TITRES_STAT!B2268</f>
        <v>45301</v>
      </c>
      <c r="B2265" s="6">
        <f>TITRES_STAT!D2268</f>
        <v>133.76150000000001</v>
      </c>
      <c r="C2265" s="2">
        <f t="shared" si="315"/>
        <v>-6.2971999999999753</v>
      </c>
      <c r="D2265" s="2">
        <f t="shared" si="316"/>
        <v>0</v>
      </c>
      <c r="E2265" s="2">
        <f t="shared" si="317"/>
        <v>6.2971999999999753</v>
      </c>
      <c r="F2265" s="2">
        <f t="shared" si="318"/>
        <v>0.77056539505459998</v>
      </c>
      <c r="G2265" s="2">
        <f t="shared" si="318"/>
        <v>1.9835937138345556</v>
      </c>
      <c r="H2265" s="2">
        <f t="shared" si="319"/>
        <v>0.38846936733076887</v>
      </c>
      <c r="I2265" s="2">
        <f t="shared" si="320"/>
        <v>27.978245431339474</v>
      </c>
    </row>
    <row r="2266" spans="1:9" ht="13.5" x14ac:dyDescent="0.25">
      <c r="A2266" s="3">
        <f>TITRES_STAT!B2269</f>
        <v>45302</v>
      </c>
      <c r="B2266" s="6">
        <f>TITRES_STAT!D2269</f>
        <v>139.77449999999999</v>
      </c>
      <c r="C2266" s="2">
        <f t="shared" si="315"/>
        <v>6.0129999999999768</v>
      </c>
      <c r="D2266" s="2">
        <f t="shared" si="316"/>
        <v>6.0129999999999768</v>
      </c>
      <c r="E2266" s="2">
        <f t="shared" si="317"/>
        <v>0</v>
      </c>
      <c r="F2266" s="2">
        <f t="shared" si="318"/>
        <v>1.1450250096935553</v>
      </c>
      <c r="G2266" s="2">
        <f t="shared" si="318"/>
        <v>1.8419084485606587</v>
      </c>
      <c r="H2266" s="2">
        <f t="shared" si="319"/>
        <v>0.6216514238741474</v>
      </c>
      <c r="I2266" s="2">
        <f t="shared" si="320"/>
        <v>38.334466625941943</v>
      </c>
    </row>
    <row r="2267" spans="1:9" ht="13.5" x14ac:dyDescent="0.25">
      <c r="A2267" s="3">
        <f>TITRES_STAT!B2270</f>
        <v>45303</v>
      </c>
      <c r="B2267" s="6">
        <f>TITRES_STAT!D2270</f>
        <v>145.74170000000001</v>
      </c>
      <c r="C2267" s="2">
        <f t="shared" si="315"/>
        <v>5.9672000000000196</v>
      </c>
      <c r="D2267" s="2">
        <f t="shared" si="316"/>
        <v>5.9672000000000196</v>
      </c>
      <c r="E2267" s="2">
        <f t="shared" si="317"/>
        <v>0</v>
      </c>
      <c r="F2267" s="2">
        <f t="shared" si="318"/>
        <v>1.4894660804297313</v>
      </c>
      <c r="G2267" s="2">
        <f t="shared" si="318"/>
        <v>1.7103435593777545</v>
      </c>
      <c r="H2267" s="2">
        <f t="shared" si="319"/>
        <v>0.87085782985707194</v>
      </c>
      <c r="I2267" s="2">
        <f t="shared" si="320"/>
        <v>46.548584075124666</v>
      </c>
    </row>
    <row r="2268" spans="1:9" ht="13.5" x14ac:dyDescent="0.25">
      <c r="A2268" s="3">
        <f>TITRES_STAT!B2271</f>
        <v>45306</v>
      </c>
      <c r="B2268" s="6">
        <f>TITRES_STAT!D2271</f>
        <v>150.32480000000001</v>
      </c>
      <c r="C2268" s="2">
        <f t="shared" si="315"/>
        <v>4.5831000000000017</v>
      </c>
      <c r="D2268" s="2">
        <f t="shared" si="316"/>
        <v>4.5831000000000017</v>
      </c>
      <c r="E2268" s="2">
        <f t="shared" si="317"/>
        <v>0</v>
      </c>
      <c r="F2268" s="2">
        <f t="shared" si="318"/>
        <v>1.7104399318276078</v>
      </c>
      <c r="G2268" s="2">
        <f t="shared" si="318"/>
        <v>1.5881761622793433</v>
      </c>
      <c r="H2268" s="2">
        <f t="shared" si="319"/>
        <v>1.0769837581322164</v>
      </c>
      <c r="I2268" s="2">
        <f t="shared" si="320"/>
        <v>51.85325854934576</v>
      </c>
    </row>
    <row r="2269" spans="1:9" ht="13.5" x14ac:dyDescent="0.25">
      <c r="A2269" s="3">
        <f>TITRES_STAT!B2272</f>
        <v>45307</v>
      </c>
      <c r="B2269" s="6">
        <f>TITRES_STAT!D2272</f>
        <v>150.32480000000001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1.5882656509827786</v>
      </c>
      <c r="G2269" s="2">
        <f t="shared" si="321"/>
        <v>1.4747350078308188</v>
      </c>
      <c r="H2269" s="2">
        <f t="shared" si="319"/>
        <v>1.0769837581322164</v>
      </c>
      <c r="I2269" s="2">
        <f t="shared" si="320"/>
        <v>51.85325854934576</v>
      </c>
    </row>
    <row r="2270" spans="1:9" ht="13.5" x14ac:dyDescent="0.25">
      <c r="A2270" s="3">
        <f>TITRES_STAT!B2273</f>
        <v>45308</v>
      </c>
      <c r="B2270" s="6">
        <f>TITRES_STAT!D2273</f>
        <v>151.2414</v>
      </c>
      <c r="C2270" s="2">
        <f t="shared" si="315"/>
        <v>0.91659999999998831</v>
      </c>
      <c r="D2270" s="2">
        <f t="shared" si="316"/>
        <v>0.91659999999998831</v>
      </c>
      <c r="E2270" s="2">
        <f t="shared" si="317"/>
        <v>0</v>
      </c>
      <c r="F2270" s="2">
        <f t="shared" si="321"/>
        <v>1.5402895330554363</v>
      </c>
      <c r="G2270" s="2">
        <f t="shared" si="321"/>
        <v>1.3693967929857604</v>
      </c>
      <c r="H2270" s="2">
        <f t="shared" si="319"/>
        <v>1.1247941728394664</v>
      </c>
      <c r="I2270" s="2">
        <f t="shared" si="320"/>
        <v>52.936617918918181</v>
      </c>
    </row>
    <row r="2271" spans="1:9" ht="13.5" x14ac:dyDescent="0.25">
      <c r="A2271" s="3">
        <f>TITRES_STAT!B2274</f>
        <v>45309</v>
      </c>
      <c r="B2271" s="6">
        <f>TITRES_STAT!D2274</f>
        <v>151.2414</v>
      </c>
      <c r="C2271" s="2">
        <f t="shared" si="315"/>
        <v>0</v>
      </c>
      <c r="D2271" s="2">
        <f t="shared" si="316"/>
        <v>0</v>
      </c>
      <c r="E2271" s="2">
        <f t="shared" si="317"/>
        <v>0</v>
      </c>
      <c r="F2271" s="2">
        <f t="shared" si="321"/>
        <v>1.4302688521229052</v>
      </c>
      <c r="G2271" s="2">
        <f t="shared" si="321"/>
        <v>1.2715827363439203</v>
      </c>
      <c r="H2271" s="2">
        <f t="shared" si="319"/>
        <v>1.1247941728394666</v>
      </c>
      <c r="I2271" s="2">
        <f t="shared" si="320"/>
        <v>52.936617918918195</v>
      </c>
    </row>
    <row r="2272" spans="1:9" ht="13.5" x14ac:dyDescent="0.25">
      <c r="A2272" s="3">
        <f>TITRES_STAT!B2275</f>
        <v>45310</v>
      </c>
      <c r="B2272" s="6">
        <f>TITRES_STAT!D2275</f>
        <v>146.6583</v>
      </c>
      <c r="C2272" s="2">
        <f t="shared" si="315"/>
        <v>-4.5831000000000017</v>
      </c>
      <c r="D2272" s="2">
        <f t="shared" si="316"/>
        <v>0</v>
      </c>
      <c r="E2272" s="2">
        <f t="shared" si="317"/>
        <v>4.5831000000000017</v>
      </c>
      <c r="F2272" s="2">
        <f t="shared" si="321"/>
        <v>1.3281067912569835</v>
      </c>
      <c r="G2272" s="2">
        <f t="shared" si="321"/>
        <v>1.508119683747926</v>
      </c>
      <c r="H2272" s="2">
        <f t="shared" si="319"/>
        <v>0.88063752868500411</v>
      </c>
      <c r="I2272" s="2">
        <f t="shared" si="320"/>
        <v>46.826542342838984</v>
      </c>
    </row>
    <row r="2273" spans="1:9" ht="13.5" x14ac:dyDescent="0.25">
      <c r="A2273" s="3">
        <f>TITRES_STAT!B2276</f>
        <v>45313</v>
      </c>
      <c r="B2273" s="6">
        <f>TITRES_STAT!D2276</f>
        <v>153.0746</v>
      </c>
      <c r="C2273" s="2">
        <f t="shared" si="315"/>
        <v>6.4163000000000068</v>
      </c>
      <c r="D2273" s="2">
        <f t="shared" si="316"/>
        <v>6.4163000000000068</v>
      </c>
      <c r="E2273" s="2">
        <f t="shared" si="317"/>
        <v>0</v>
      </c>
      <c r="F2273" s="2">
        <f t="shared" si="321"/>
        <v>1.6915491633100568</v>
      </c>
      <c r="G2273" s="2">
        <f t="shared" si="321"/>
        <v>1.4003968491945027</v>
      </c>
      <c r="H2273" s="2">
        <f t="shared" si="319"/>
        <v>1.2079070045630442</v>
      </c>
      <c r="I2273" s="2">
        <f t="shared" si="320"/>
        <v>54.708237351785343</v>
      </c>
    </row>
    <row r="2274" spans="1:9" ht="13.5" x14ac:dyDescent="0.25">
      <c r="A2274" s="3">
        <f>TITRES_STAT!B2277</f>
        <v>45314</v>
      </c>
      <c r="B2274" s="6">
        <f>TITRES_STAT!D2277</f>
        <v>146.1908</v>
      </c>
      <c r="C2274" s="2">
        <f t="shared" si="315"/>
        <v>-6.8838000000000079</v>
      </c>
      <c r="D2274" s="2">
        <f t="shared" si="316"/>
        <v>0</v>
      </c>
      <c r="E2274" s="2">
        <f t="shared" si="317"/>
        <v>6.8838000000000079</v>
      </c>
      <c r="F2274" s="2">
        <f t="shared" si="321"/>
        <v>1.570724223073624</v>
      </c>
      <c r="G2274" s="2">
        <f t="shared" si="321"/>
        <v>1.7920685028234673</v>
      </c>
      <c r="H2274" s="2">
        <f t="shared" si="319"/>
        <v>0.87648670829206166</v>
      </c>
      <c r="I2274" s="2">
        <f t="shared" si="320"/>
        <v>46.708921753558343</v>
      </c>
    </row>
    <row r="2275" spans="1:9" ht="13.5" x14ac:dyDescent="0.25">
      <c r="A2275" s="3">
        <f>TITRES_STAT!B2278</f>
        <v>45315</v>
      </c>
      <c r="B2275" s="6">
        <f>TITRES_STAT!D2278</f>
        <v>151.2414</v>
      </c>
      <c r="C2275" s="2">
        <f t="shared" si="315"/>
        <v>5.0506000000000029</v>
      </c>
      <c r="D2275" s="2">
        <f t="shared" si="316"/>
        <v>5.0506000000000029</v>
      </c>
      <c r="E2275" s="2">
        <f t="shared" si="317"/>
        <v>0</v>
      </c>
      <c r="F2275" s="2">
        <f t="shared" si="321"/>
        <v>1.8192867785683653</v>
      </c>
      <c r="G2275" s="2">
        <f t="shared" si="321"/>
        <v>1.6640636097646482</v>
      </c>
      <c r="H2275" s="2">
        <f t="shared" si="319"/>
        <v>1.0932795885282718</v>
      </c>
      <c r="I2275" s="2">
        <f t="shared" si="320"/>
        <v>52.228072853704511</v>
      </c>
    </row>
    <row r="2276" spans="1:9" ht="13.5" x14ac:dyDescent="0.25">
      <c r="A2276" s="3">
        <f>TITRES_STAT!B2279</f>
        <v>45316</v>
      </c>
      <c r="B2276" s="6">
        <f>TITRES_STAT!D2279</f>
        <v>151.69970000000001</v>
      </c>
      <c r="C2276" s="2">
        <f t="shared" si="315"/>
        <v>0.45830000000000837</v>
      </c>
      <c r="D2276" s="2">
        <f t="shared" si="316"/>
        <v>0.45830000000000837</v>
      </c>
      <c r="E2276" s="2">
        <f t="shared" si="317"/>
        <v>0</v>
      </c>
      <c r="F2276" s="2">
        <f t="shared" si="321"/>
        <v>1.7220734372420541</v>
      </c>
      <c r="G2276" s="2">
        <f t="shared" si="321"/>
        <v>1.5452019233528875</v>
      </c>
      <c r="H2276" s="2">
        <f t="shared" si="319"/>
        <v>1.1144649842949834</v>
      </c>
      <c r="I2276" s="2">
        <f t="shared" si="320"/>
        <v>52.706712694349697</v>
      </c>
    </row>
    <row r="2277" spans="1:9" ht="13.5" x14ac:dyDescent="0.25">
      <c r="A2277" s="3">
        <f>TITRES_STAT!B2280</f>
        <v>45317</v>
      </c>
      <c r="B2277" s="6">
        <f>TITRES_STAT!D2280</f>
        <v>151.69970000000001</v>
      </c>
      <c r="C2277" s="2">
        <f t="shared" si="315"/>
        <v>0</v>
      </c>
      <c r="D2277" s="2">
        <f t="shared" si="316"/>
        <v>0</v>
      </c>
      <c r="E2277" s="2">
        <f t="shared" si="317"/>
        <v>0</v>
      </c>
      <c r="F2277" s="2">
        <f t="shared" si="321"/>
        <v>1.5990681917247644</v>
      </c>
      <c r="G2277" s="2">
        <f t="shared" si="321"/>
        <v>1.4348303573991097</v>
      </c>
      <c r="H2277" s="2">
        <f t="shared" si="319"/>
        <v>1.1144649842949836</v>
      </c>
      <c r="I2277" s="2">
        <f t="shared" si="320"/>
        <v>52.706712694349704</v>
      </c>
    </row>
    <row r="2278" spans="1:9" ht="13.5" x14ac:dyDescent="0.25">
      <c r="A2278" s="3">
        <f>TITRES_STAT!B2281</f>
        <v>45320</v>
      </c>
      <c r="B2278" s="6">
        <f>TITRES_STAT!D2281</f>
        <v>151.69970000000001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1.4848490351729955</v>
      </c>
      <c r="G2278" s="2">
        <f t="shared" si="321"/>
        <v>1.3323424747277446</v>
      </c>
      <c r="H2278" s="2">
        <f t="shared" si="319"/>
        <v>1.1144649842949836</v>
      </c>
      <c r="I2278" s="2">
        <f t="shared" si="320"/>
        <v>52.706712694349704</v>
      </c>
    </row>
    <row r="2279" spans="1:9" ht="13.5" x14ac:dyDescent="0.25">
      <c r="A2279" s="3">
        <f>TITRES_STAT!B2282</f>
        <v>45321</v>
      </c>
      <c r="B2279" s="6">
        <f>TITRES_STAT!D2282</f>
        <v>146.6583</v>
      </c>
      <c r="C2279" s="2">
        <f t="shared" si="315"/>
        <v>-5.0414000000000101</v>
      </c>
      <c r="D2279" s="2">
        <f t="shared" si="316"/>
        <v>0</v>
      </c>
      <c r="E2279" s="2">
        <f t="shared" si="317"/>
        <v>5.0414000000000101</v>
      </c>
      <c r="F2279" s="2">
        <f t="shared" si="321"/>
        <v>1.3787883898034958</v>
      </c>
      <c r="G2279" s="2">
        <f t="shared" si="321"/>
        <v>1.5972751551043349</v>
      </c>
      <c r="H2279" s="2">
        <f t="shared" si="319"/>
        <v>0.86321281927998972</v>
      </c>
      <c r="I2279" s="2">
        <f t="shared" si="320"/>
        <v>46.329265790129398</v>
      </c>
    </row>
    <row r="2280" spans="1:9" ht="13.5" x14ac:dyDescent="0.25">
      <c r="A2280" s="3">
        <f>TITRES_STAT!B2283</f>
        <v>45322</v>
      </c>
      <c r="B2280" s="6">
        <f>TITRES_STAT!D2283</f>
        <v>146.6583</v>
      </c>
      <c r="C2280" s="2">
        <f t="shared" si="315"/>
        <v>0</v>
      </c>
      <c r="D2280" s="2">
        <f t="shared" si="316"/>
        <v>0</v>
      </c>
      <c r="E2280" s="2">
        <f t="shared" si="317"/>
        <v>0</v>
      </c>
      <c r="F2280" s="2">
        <f t="shared" si="321"/>
        <v>1.2803035048175317</v>
      </c>
      <c r="G2280" s="2">
        <f t="shared" si="321"/>
        <v>1.4831840725968826</v>
      </c>
      <c r="H2280" s="2">
        <f t="shared" si="319"/>
        <v>0.86321281927998961</v>
      </c>
      <c r="I2280" s="2">
        <f t="shared" si="320"/>
        <v>46.329265790129391</v>
      </c>
    </row>
    <row r="2281" spans="1:9" ht="13.5" x14ac:dyDescent="0.25">
      <c r="A2281" s="3">
        <f>TITRES_STAT!B2284</f>
        <v>45323</v>
      </c>
      <c r="B2281" s="6">
        <f>TITRES_STAT!D2284</f>
        <v>146.6583</v>
      </c>
      <c r="C2281" s="2">
        <f t="shared" si="315"/>
        <v>0</v>
      </c>
      <c r="D2281" s="2">
        <f t="shared" si="316"/>
        <v>0</v>
      </c>
      <c r="E2281" s="2">
        <f t="shared" si="317"/>
        <v>0</v>
      </c>
      <c r="F2281" s="2">
        <f t="shared" si="321"/>
        <v>1.1888532544734223</v>
      </c>
      <c r="G2281" s="2">
        <f t="shared" si="321"/>
        <v>1.3772423531256768</v>
      </c>
      <c r="H2281" s="2">
        <f t="shared" si="319"/>
        <v>0.8632128192799895</v>
      </c>
      <c r="I2281" s="2">
        <f t="shared" si="320"/>
        <v>46.329265790129391</v>
      </c>
    </row>
    <row r="2282" spans="1:9" ht="13.5" x14ac:dyDescent="0.25">
      <c r="A2282" s="3">
        <f>TITRES_STAT!B2285</f>
        <v>45324</v>
      </c>
      <c r="B2282" s="6">
        <f>TITRES_STAT!D2285</f>
        <v>146.6583</v>
      </c>
      <c r="C2282" s="2">
        <f t="shared" si="315"/>
        <v>0</v>
      </c>
      <c r="D2282" s="2">
        <f t="shared" si="316"/>
        <v>0</v>
      </c>
      <c r="E2282" s="2">
        <f t="shared" si="317"/>
        <v>0</v>
      </c>
      <c r="F2282" s="2">
        <f t="shared" si="321"/>
        <v>1.1039351648681779</v>
      </c>
      <c r="G2282" s="2">
        <f t="shared" si="321"/>
        <v>1.2788678993309854</v>
      </c>
      <c r="H2282" s="2">
        <f t="shared" si="319"/>
        <v>0.86321281927998961</v>
      </c>
      <c r="I2282" s="2">
        <f t="shared" si="320"/>
        <v>46.329265790129391</v>
      </c>
    </row>
    <row r="2283" spans="1:9" ht="13.5" x14ac:dyDescent="0.25">
      <c r="A2283" s="3">
        <f>TITRES_STAT!B2286</f>
        <v>45327</v>
      </c>
      <c r="B2283" s="6">
        <f>TITRES_STAT!D2286</f>
        <v>146.6583</v>
      </c>
      <c r="C2283" s="2">
        <f t="shared" si="315"/>
        <v>0</v>
      </c>
      <c r="D2283" s="2">
        <f t="shared" si="316"/>
        <v>0</v>
      </c>
      <c r="E2283" s="2">
        <f t="shared" si="317"/>
        <v>0</v>
      </c>
      <c r="F2283" s="2">
        <f t="shared" si="321"/>
        <v>1.0250826530918795</v>
      </c>
      <c r="G2283" s="2">
        <f t="shared" si="321"/>
        <v>1.1875201922359151</v>
      </c>
      <c r="H2283" s="2">
        <f t="shared" si="319"/>
        <v>0.86321281927998961</v>
      </c>
      <c r="I2283" s="2">
        <f t="shared" si="320"/>
        <v>46.329265790129391</v>
      </c>
    </row>
    <row r="2284" spans="1:9" ht="13.5" x14ac:dyDescent="0.25">
      <c r="A2284" s="3">
        <f>TITRES_STAT!B2287</f>
        <v>45328</v>
      </c>
      <c r="B2284" s="6">
        <f>TITRES_STAT!D2287</f>
        <v>146.6583</v>
      </c>
      <c r="C2284" s="2">
        <f t="shared" si="315"/>
        <v>0</v>
      </c>
      <c r="D2284" s="2">
        <f t="shared" si="316"/>
        <v>0</v>
      </c>
      <c r="E2284" s="2">
        <f t="shared" si="317"/>
        <v>0</v>
      </c>
      <c r="F2284" s="2">
        <f t="shared" si="321"/>
        <v>0.95186246358531668</v>
      </c>
      <c r="G2284" s="2">
        <f t="shared" si="321"/>
        <v>1.1026973213619211</v>
      </c>
      <c r="H2284" s="2">
        <f t="shared" si="319"/>
        <v>0.86321281927998961</v>
      </c>
      <c r="I2284" s="2">
        <f t="shared" si="320"/>
        <v>46.329265790129391</v>
      </c>
    </row>
    <row r="2285" spans="1:9" ht="13.5" x14ac:dyDescent="0.25">
      <c r="A2285" s="3">
        <f>TITRES_STAT!B2288</f>
        <v>45329</v>
      </c>
      <c r="B2285" s="6">
        <f>TITRES_STAT!D2288</f>
        <v>146.6583</v>
      </c>
      <c r="C2285" s="2">
        <f t="shared" si="315"/>
        <v>0</v>
      </c>
      <c r="D2285" s="2">
        <f t="shared" si="316"/>
        <v>0</v>
      </c>
      <c r="E2285" s="2">
        <f t="shared" si="317"/>
        <v>0</v>
      </c>
      <c r="F2285" s="2">
        <f t="shared" ref="F2285:G2300" si="322">((F2284*13)+D2285)/14</f>
        <v>0.88387228761493686</v>
      </c>
      <c r="G2285" s="2">
        <f t="shared" si="322"/>
        <v>1.0239332269789267</v>
      </c>
      <c r="H2285" s="2">
        <f t="shared" si="319"/>
        <v>0.86321281927998961</v>
      </c>
      <c r="I2285" s="2">
        <f t="shared" si="320"/>
        <v>46.329265790129391</v>
      </c>
    </row>
    <row r="2286" spans="1:9" ht="13.5" x14ac:dyDescent="0.25">
      <c r="A2286" s="3">
        <f>TITRES_STAT!B2289</f>
        <v>45330</v>
      </c>
      <c r="B2286" s="6">
        <f>TITRES_STAT!D2289</f>
        <v>146.6583</v>
      </c>
      <c r="C2286" s="2">
        <f t="shared" si="315"/>
        <v>0</v>
      </c>
      <c r="D2286" s="2">
        <f t="shared" si="316"/>
        <v>0</v>
      </c>
      <c r="E2286" s="2">
        <f t="shared" si="317"/>
        <v>0</v>
      </c>
      <c r="F2286" s="2">
        <f t="shared" si="322"/>
        <v>0.8207385527852985</v>
      </c>
      <c r="G2286" s="2">
        <f t="shared" si="322"/>
        <v>0.95079513933757476</v>
      </c>
      <c r="H2286" s="2">
        <f t="shared" si="319"/>
        <v>0.86321281927998961</v>
      </c>
      <c r="I2286" s="2">
        <f t="shared" si="320"/>
        <v>46.329265790129391</v>
      </c>
    </row>
    <row r="2287" spans="1:9" ht="13.5" x14ac:dyDescent="0.25">
      <c r="A2287" s="3">
        <f>TITRES_STAT!B2290</f>
        <v>45331</v>
      </c>
      <c r="B2287" s="6">
        <f>TITRES_STAT!D2290</f>
        <v>146.6583</v>
      </c>
      <c r="C2287" s="2">
        <f t="shared" si="315"/>
        <v>0</v>
      </c>
      <c r="D2287" s="2">
        <f t="shared" si="316"/>
        <v>0</v>
      </c>
      <c r="E2287" s="2">
        <f t="shared" si="317"/>
        <v>0</v>
      </c>
      <c r="F2287" s="2">
        <f t="shared" si="322"/>
        <v>0.76211437044349151</v>
      </c>
      <c r="G2287" s="2">
        <f t="shared" si="322"/>
        <v>0.88288120081346222</v>
      </c>
      <c r="H2287" s="2">
        <f t="shared" si="319"/>
        <v>0.86321281927998972</v>
      </c>
      <c r="I2287" s="2">
        <f t="shared" si="320"/>
        <v>46.329265790129398</v>
      </c>
    </row>
    <row r="2288" spans="1:9" ht="13.5" x14ac:dyDescent="0.25">
      <c r="A2288" s="3">
        <f>TITRES_STAT!B2291</f>
        <v>45334</v>
      </c>
      <c r="B2288" s="6">
        <f>TITRES_STAT!D2291</f>
        <v>146.6583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0.7076776296975279</v>
      </c>
      <c r="G2288" s="2">
        <f t="shared" si="322"/>
        <v>0.81981825789821483</v>
      </c>
      <c r="H2288" s="2">
        <f t="shared" si="319"/>
        <v>0.86321281927998994</v>
      </c>
      <c r="I2288" s="2">
        <f t="shared" si="320"/>
        <v>46.329265790129405</v>
      </c>
    </row>
    <row r="2289" spans="1:9" ht="13.5" x14ac:dyDescent="0.25">
      <c r="A2289" s="3">
        <f>TITRES_STAT!B2292</f>
        <v>45335</v>
      </c>
      <c r="B2289" s="6">
        <f>TITRES_STAT!D2292</f>
        <v>140.05869999999999</v>
      </c>
      <c r="C2289" s="2">
        <f t="shared" si="315"/>
        <v>-6.5996000000000095</v>
      </c>
      <c r="D2289" s="2">
        <f t="shared" si="316"/>
        <v>0</v>
      </c>
      <c r="E2289" s="2">
        <f t="shared" si="317"/>
        <v>6.5996000000000095</v>
      </c>
      <c r="F2289" s="2">
        <f t="shared" si="322"/>
        <v>0.65712922757627601</v>
      </c>
      <c r="G2289" s="2">
        <f t="shared" si="322"/>
        <v>1.232659810905486</v>
      </c>
      <c r="H2289" s="2">
        <f t="shared" si="319"/>
        <v>0.53309860657626429</v>
      </c>
      <c r="I2289" s="2">
        <f t="shared" si="320"/>
        <v>34.772623514855766</v>
      </c>
    </row>
    <row r="2290" spans="1:9" ht="13.5" x14ac:dyDescent="0.25">
      <c r="A2290" s="3">
        <f>TITRES_STAT!B2293</f>
        <v>45336</v>
      </c>
      <c r="B2290" s="6">
        <f>TITRES_STAT!D2293</f>
        <v>140.05869999999999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0.61019142560654205</v>
      </c>
      <c r="G2290" s="2">
        <f t="shared" si="322"/>
        <v>1.1446126815550941</v>
      </c>
      <c r="H2290" s="2">
        <f t="shared" si="319"/>
        <v>0.53309860657626429</v>
      </c>
      <c r="I2290" s="2">
        <f t="shared" si="320"/>
        <v>34.772623514855766</v>
      </c>
    </row>
    <row r="2291" spans="1:9" ht="13.5" x14ac:dyDescent="0.25">
      <c r="A2291" s="3">
        <f>TITRES_STAT!B2294</f>
        <v>45337</v>
      </c>
      <c r="B2291" s="6">
        <f>TITRES_STAT!D2294</f>
        <v>140.05869999999999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0.56660632377750331</v>
      </c>
      <c r="G2291" s="2">
        <f t="shared" si="322"/>
        <v>1.0628546328725874</v>
      </c>
      <c r="H2291" s="2">
        <f t="shared" si="319"/>
        <v>0.53309860657626429</v>
      </c>
      <c r="I2291" s="2">
        <f t="shared" si="320"/>
        <v>34.772623514855766</v>
      </c>
    </row>
    <row r="2292" spans="1:9" ht="13.5" x14ac:dyDescent="0.25">
      <c r="A2292" s="3">
        <f>TITRES_STAT!B2295</f>
        <v>45338</v>
      </c>
      <c r="B2292" s="6">
        <f>TITRES_STAT!D2295</f>
        <v>140.05869999999999</v>
      </c>
      <c r="C2292" s="2">
        <f t="shared" si="315"/>
        <v>0</v>
      </c>
      <c r="D2292" s="2">
        <f t="shared" si="316"/>
        <v>0</v>
      </c>
      <c r="E2292" s="2">
        <f t="shared" si="317"/>
        <v>0</v>
      </c>
      <c r="F2292" s="2">
        <f t="shared" si="322"/>
        <v>0.52613444350768168</v>
      </c>
      <c r="G2292" s="2">
        <f t="shared" si="322"/>
        <v>0.98693644481025977</v>
      </c>
      <c r="H2292" s="2">
        <f t="shared" si="319"/>
        <v>0.53309860657626429</v>
      </c>
      <c r="I2292" s="2">
        <f t="shared" si="320"/>
        <v>34.772623514855766</v>
      </c>
    </row>
    <row r="2293" spans="1:9" ht="13.5" x14ac:dyDescent="0.25">
      <c r="A2293" s="3">
        <f>TITRES_STAT!B2296</f>
        <v>45341</v>
      </c>
      <c r="B2293" s="6">
        <f>TITRES_STAT!D2296</f>
        <v>140.05869999999999</v>
      </c>
      <c r="C2293" s="2">
        <f t="shared" si="315"/>
        <v>0</v>
      </c>
      <c r="D2293" s="2">
        <f t="shared" si="316"/>
        <v>0</v>
      </c>
      <c r="E2293" s="2">
        <f t="shared" si="317"/>
        <v>0</v>
      </c>
      <c r="F2293" s="2">
        <f t="shared" si="322"/>
        <v>0.48855341182856155</v>
      </c>
      <c r="G2293" s="2">
        <f t="shared" si="322"/>
        <v>0.91644098446666977</v>
      </c>
      <c r="H2293" s="2">
        <f t="shared" si="319"/>
        <v>0.53309860657626429</v>
      </c>
      <c r="I2293" s="2">
        <f t="shared" si="320"/>
        <v>34.772623514855766</v>
      </c>
    </row>
    <row r="2294" spans="1:9" ht="13.5" x14ac:dyDescent="0.25">
      <c r="A2294" s="3">
        <f>TITRES_STAT!B2297</f>
        <v>45342</v>
      </c>
      <c r="B2294" s="6">
        <f>TITRES_STAT!D2297</f>
        <v>142.0752</v>
      </c>
      <c r="C2294" s="2">
        <f t="shared" si="315"/>
        <v>2.0165000000000077</v>
      </c>
      <c r="D2294" s="2">
        <f t="shared" si="316"/>
        <v>2.0165000000000077</v>
      </c>
      <c r="E2294" s="2">
        <f t="shared" si="317"/>
        <v>0</v>
      </c>
      <c r="F2294" s="2">
        <f t="shared" si="322"/>
        <v>0.59769245384080771</v>
      </c>
      <c r="G2294" s="2">
        <f t="shared" si="322"/>
        <v>0.850980914147622</v>
      </c>
      <c r="H2294" s="2">
        <f t="shared" si="319"/>
        <v>0.7023570610152654</v>
      </c>
      <c r="I2294" s="2">
        <f t="shared" si="320"/>
        <v>41.257916867122347</v>
      </c>
    </row>
    <row r="2295" spans="1:9" ht="13.5" x14ac:dyDescent="0.25">
      <c r="A2295" s="3">
        <f>TITRES_STAT!B2298</f>
        <v>45343</v>
      </c>
      <c r="B2295" s="6">
        <f>TITRES_STAT!D2298</f>
        <v>142.0752</v>
      </c>
      <c r="C2295" s="2">
        <f t="shared" si="315"/>
        <v>0</v>
      </c>
      <c r="D2295" s="2">
        <f t="shared" si="316"/>
        <v>0</v>
      </c>
      <c r="E2295" s="2">
        <f t="shared" si="317"/>
        <v>0</v>
      </c>
      <c r="F2295" s="2">
        <f t="shared" si="322"/>
        <v>0.5550001357093215</v>
      </c>
      <c r="G2295" s="2">
        <f t="shared" si="322"/>
        <v>0.79019656313707753</v>
      </c>
      <c r="H2295" s="2">
        <f t="shared" si="319"/>
        <v>0.70235706101526552</v>
      </c>
      <c r="I2295" s="2">
        <f t="shared" si="320"/>
        <v>41.257916867122347</v>
      </c>
    </row>
    <row r="2296" spans="1:9" ht="13.5" x14ac:dyDescent="0.25">
      <c r="A2296" s="3">
        <f>TITRES_STAT!B2299</f>
        <v>45344</v>
      </c>
      <c r="B2296" s="6">
        <f>TITRES_STAT!D2299</f>
        <v>142.0752</v>
      </c>
      <c r="C2296" s="2">
        <f t="shared" si="315"/>
        <v>0</v>
      </c>
      <c r="D2296" s="2">
        <f t="shared" si="316"/>
        <v>0</v>
      </c>
      <c r="E2296" s="2">
        <f t="shared" si="317"/>
        <v>0</v>
      </c>
      <c r="F2296" s="2">
        <f t="shared" si="322"/>
        <v>0.51535726887294142</v>
      </c>
      <c r="G2296" s="2">
        <f t="shared" si="322"/>
        <v>0.73375395148442912</v>
      </c>
      <c r="H2296" s="2">
        <f t="shared" si="319"/>
        <v>0.70235706101526563</v>
      </c>
      <c r="I2296" s="2">
        <f t="shared" si="320"/>
        <v>41.257916867122354</v>
      </c>
    </row>
    <row r="2297" spans="1:9" ht="13.5" x14ac:dyDescent="0.25">
      <c r="A2297" s="3">
        <f>TITRES_STAT!B2300</f>
        <v>45345</v>
      </c>
      <c r="B2297" s="6">
        <f>TITRES_STAT!D2300</f>
        <v>146.6583</v>
      </c>
      <c r="C2297" s="2">
        <f t="shared" si="315"/>
        <v>4.5831000000000017</v>
      </c>
      <c r="D2297" s="2">
        <f t="shared" si="316"/>
        <v>4.5831000000000017</v>
      </c>
      <c r="E2297" s="2">
        <f t="shared" si="317"/>
        <v>0</v>
      </c>
      <c r="F2297" s="2">
        <f t="shared" si="322"/>
        <v>0.8059103210963029</v>
      </c>
      <c r="G2297" s="2">
        <f t="shared" si="322"/>
        <v>0.681342954949827</v>
      </c>
      <c r="H2297" s="2">
        <f t="shared" si="319"/>
        <v>1.1828262334577875</v>
      </c>
      <c r="I2297" s="2">
        <f t="shared" si="320"/>
        <v>54.187832972122912</v>
      </c>
    </row>
    <row r="2298" spans="1:9" ht="13.5" x14ac:dyDescent="0.25">
      <c r="A2298" s="3">
        <f>TITRES_STAT!B2301</f>
        <v>45348</v>
      </c>
      <c r="B2298" s="6">
        <f>TITRES_STAT!D2301</f>
        <v>146.6583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0.74834529816085271</v>
      </c>
      <c r="G2298" s="2">
        <f t="shared" si="322"/>
        <v>0.63267560102483933</v>
      </c>
      <c r="H2298" s="2">
        <f t="shared" si="319"/>
        <v>1.1828262334577877</v>
      </c>
      <c r="I2298" s="2">
        <f t="shared" si="320"/>
        <v>54.187832972122912</v>
      </c>
    </row>
    <row r="2299" spans="1:9" ht="13.5" x14ac:dyDescent="0.25">
      <c r="A2299" s="3">
        <f>TITRES_STAT!B2302</f>
        <v>45349</v>
      </c>
      <c r="B2299" s="6">
        <f>TITRES_STAT!D2302</f>
        <v>146.6583</v>
      </c>
      <c r="C2299" s="2">
        <f t="shared" si="315"/>
        <v>0</v>
      </c>
      <c r="D2299" s="2">
        <f t="shared" si="316"/>
        <v>0</v>
      </c>
      <c r="E2299" s="2">
        <f t="shared" si="317"/>
        <v>0</v>
      </c>
      <c r="F2299" s="2">
        <f t="shared" si="322"/>
        <v>0.69489206257793457</v>
      </c>
      <c r="G2299" s="2">
        <f t="shared" si="322"/>
        <v>0.58748448666592223</v>
      </c>
      <c r="H2299" s="2">
        <f t="shared" si="319"/>
        <v>1.1828262334577875</v>
      </c>
      <c r="I2299" s="2">
        <f t="shared" si="320"/>
        <v>54.187832972122912</v>
      </c>
    </row>
    <row r="2300" spans="1:9" ht="13.5" x14ac:dyDescent="0.25">
      <c r="A2300" s="3">
        <f>TITRES_STAT!B2303</f>
        <v>45350</v>
      </c>
      <c r="B2300" s="6">
        <f>TITRES_STAT!D2303</f>
        <v>146.6583</v>
      </c>
      <c r="C2300" s="2">
        <f t="shared" si="315"/>
        <v>0</v>
      </c>
      <c r="D2300" s="2">
        <f t="shared" si="316"/>
        <v>0</v>
      </c>
      <c r="E2300" s="2">
        <f t="shared" si="317"/>
        <v>0</v>
      </c>
      <c r="F2300" s="2">
        <f t="shared" si="322"/>
        <v>0.6452569152509392</v>
      </c>
      <c r="G2300" s="2">
        <f t="shared" si="322"/>
        <v>0.54552130904692775</v>
      </c>
      <c r="H2300" s="2">
        <f t="shared" si="319"/>
        <v>1.1828262334577875</v>
      </c>
      <c r="I2300" s="2">
        <f t="shared" si="320"/>
        <v>54.187832972122912</v>
      </c>
    </row>
    <row r="2301" spans="1:9" ht="13.5" x14ac:dyDescent="0.25">
      <c r="A2301" s="3">
        <f>TITRES_STAT!B2304</f>
        <v>45351</v>
      </c>
      <c r="B2301" s="6">
        <f>TITRES_STAT!D2304</f>
        <v>140.05869999999999</v>
      </c>
      <c r="C2301" s="2">
        <f t="shared" si="315"/>
        <v>-6.5996000000000095</v>
      </c>
      <c r="D2301" s="2">
        <f t="shared" si="316"/>
        <v>0</v>
      </c>
      <c r="E2301" s="2">
        <f t="shared" si="317"/>
        <v>6.5996000000000095</v>
      </c>
      <c r="F2301" s="2">
        <f t="shared" ref="F2301:G2316" si="323">((F2300*13)+D2301)/14</f>
        <v>0.59916713559015788</v>
      </c>
      <c r="G2301" s="2">
        <f t="shared" si="323"/>
        <v>0.97795550125786213</v>
      </c>
      <c r="H2301" s="2">
        <f t="shared" si="319"/>
        <v>0.6126732093837598</v>
      </c>
      <c r="I2301" s="2">
        <f t="shared" si="320"/>
        <v>37.991156907596704</v>
      </c>
    </row>
    <row r="2302" spans="1:9" ht="13.5" x14ac:dyDescent="0.25">
      <c r="A2302" s="3">
        <f>TITRES_STAT!B2305</f>
        <v>45352</v>
      </c>
      <c r="B2302" s="6">
        <f>TITRES_STAT!D2305</f>
        <v>145.74170000000001</v>
      </c>
      <c r="C2302" s="2">
        <f t="shared" si="315"/>
        <v>5.6830000000000211</v>
      </c>
      <c r="D2302" s="2">
        <f t="shared" si="316"/>
        <v>5.6830000000000211</v>
      </c>
      <c r="E2302" s="2">
        <f t="shared" si="317"/>
        <v>0</v>
      </c>
      <c r="F2302" s="2">
        <f t="shared" si="323"/>
        <v>0.96229805447657668</v>
      </c>
      <c r="G2302" s="2">
        <f t="shared" si="323"/>
        <v>0.90810153688230055</v>
      </c>
      <c r="H2302" s="2">
        <f t="shared" si="319"/>
        <v>1.0596811208803192</v>
      </c>
      <c r="I2302" s="2">
        <f t="shared" si="320"/>
        <v>51.448795162399009</v>
      </c>
    </row>
    <row r="2303" spans="1:9" ht="13.5" x14ac:dyDescent="0.25">
      <c r="A2303" s="3">
        <f>TITRES_STAT!B2306</f>
        <v>45355</v>
      </c>
      <c r="B2303" s="6">
        <f>TITRES_STAT!D2306</f>
        <v>146.56659999999999</v>
      </c>
      <c r="C2303" s="2">
        <f t="shared" si="315"/>
        <v>0.82489999999998531</v>
      </c>
      <c r="D2303" s="2">
        <f t="shared" si="316"/>
        <v>0.82489999999998531</v>
      </c>
      <c r="E2303" s="2">
        <f t="shared" si="317"/>
        <v>0</v>
      </c>
      <c r="F2303" s="2">
        <f t="shared" si="323"/>
        <v>0.95248390772824876</v>
      </c>
      <c r="G2303" s="2">
        <f t="shared" si="323"/>
        <v>0.8432371413907076</v>
      </c>
      <c r="H2303" s="2">
        <f t="shared" si="319"/>
        <v>1.1295563975720591</v>
      </c>
      <c r="I2303" s="2">
        <f t="shared" si="320"/>
        <v>53.041863500768706</v>
      </c>
    </row>
    <row r="2304" spans="1:9" ht="13.5" x14ac:dyDescent="0.25">
      <c r="A2304" s="3">
        <f>TITRES_STAT!B2307</f>
        <v>45356</v>
      </c>
      <c r="B2304" s="6">
        <f>TITRES_STAT!D2307</f>
        <v>139.97620000000001</v>
      </c>
      <c r="C2304" s="2">
        <f t="shared" si="315"/>
        <v>-6.5903999999999883</v>
      </c>
      <c r="D2304" s="2">
        <f t="shared" si="316"/>
        <v>0</v>
      </c>
      <c r="E2304" s="2">
        <f t="shared" si="317"/>
        <v>6.5903999999999883</v>
      </c>
      <c r="F2304" s="2">
        <f t="shared" si="323"/>
        <v>0.88444934289051669</v>
      </c>
      <c r="G2304" s="2">
        <f t="shared" si="323"/>
        <v>1.2537487741485134</v>
      </c>
      <c r="H2304" s="2">
        <f t="shared" si="319"/>
        <v>0.70544383462403992</v>
      </c>
      <c r="I2304" s="2">
        <f t="shared" si="320"/>
        <v>41.364237291317949</v>
      </c>
    </row>
    <row r="2305" spans="1:9" ht="13.5" x14ac:dyDescent="0.25">
      <c r="A2305" s="3">
        <f>TITRES_STAT!B2308</f>
        <v>45357</v>
      </c>
      <c r="B2305" s="6">
        <f>TITRES_STAT!D2308</f>
        <v>139.97620000000001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0.82127438982690837</v>
      </c>
      <c r="G2305" s="2">
        <f t="shared" si="323"/>
        <v>1.1641952902807624</v>
      </c>
      <c r="H2305" s="2">
        <f t="shared" si="319"/>
        <v>0.70544383462403992</v>
      </c>
      <c r="I2305" s="2">
        <f t="shared" si="320"/>
        <v>41.364237291317949</v>
      </c>
    </row>
    <row r="2306" spans="1:9" ht="13.5" x14ac:dyDescent="0.25">
      <c r="A2306" s="3">
        <f>TITRES_STAT!B2309</f>
        <v>45358</v>
      </c>
      <c r="B2306" s="6">
        <f>TITRES_STAT!D2309</f>
        <v>142.0752</v>
      </c>
      <c r="C2306" s="2">
        <f t="shared" si="315"/>
        <v>2.0989999999999895</v>
      </c>
      <c r="D2306" s="2">
        <f t="shared" si="316"/>
        <v>2.0989999999999895</v>
      </c>
      <c r="E2306" s="2">
        <f t="shared" si="317"/>
        <v>0</v>
      </c>
      <c r="F2306" s="2">
        <f t="shared" si="323"/>
        <v>0.91254050483927129</v>
      </c>
      <c r="G2306" s="2">
        <f t="shared" si="323"/>
        <v>1.0810384838321365</v>
      </c>
      <c r="H2306" s="2">
        <f t="shared" si="319"/>
        <v>0.8441332278980832</v>
      </c>
      <c r="I2306" s="2">
        <f t="shared" si="320"/>
        <v>45.773982873255548</v>
      </c>
    </row>
    <row r="2307" spans="1:9" ht="13.5" x14ac:dyDescent="0.25">
      <c r="A2307" s="3">
        <f>TITRES_STAT!B2310</f>
        <v>45359</v>
      </c>
      <c r="B2307" s="6">
        <f>TITRES_STAT!D2310</f>
        <v>142.0752</v>
      </c>
      <c r="C2307" s="2">
        <f t="shared" ref="C2307:C2370" si="324">B2307-B2306</f>
        <v>0</v>
      </c>
      <c r="D2307" s="2">
        <f t="shared" ref="D2307:D2370" si="325">IF(C2307&gt;0,C2307,0)</f>
        <v>0</v>
      </c>
      <c r="E2307" s="2">
        <f t="shared" ref="E2307:E2370" si="326">IF(C2307&lt;0,-C2307,0)</f>
        <v>0</v>
      </c>
      <c r="F2307" s="2">
        <f t="shared" si="323"/>
        <v>0.84735904020789476</v>
      </c>
      <c r="G2307" s="2">
        <f t="shared" si="323"/>
        <v>1.0038214492726982</v>
      </c>
      <c r="H2307" s="2">
        <f t="shared" si="319"/>
        <v>0.8441332278980832</v>
      </c>
      <c r="I2307" s="2">
        <f t="shared" si="320"/>
        <v>45.773982873255548</v>
      </c>
    </row>
    <row r="2308" spans="1:9" ht="13.5" x14ac:dyDescent="0.25">
      <c r="A2308" s="3">
        <f>TITRES_STAT!B2311</f>
        <v>45362</v>
      </c>
      <c r="B2308" s="6">
        <f>TITRES_STAT!D2311</f>
        <v>142.0752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0.78683339447875944</v>
      </c>
      <c r="G2308" s="2">
        <f t="shared" si="323"/>
        <v>0.93211991718179121</v>
      </c>
      <c r="H2308" s="2">
        <f t="shared" si="319"/>
        <v>0.8441332278980832</v>
      </c>
      <c r="I2308" s="2">
        <f t="shared" si="320"/>
        <v>45.773982873255548</v>
      </c>
    </row>
    <row r="2309" spans="1:9" ht="13.5" x14ac:dyDescent="0.25">
      <c r="A2309" s="3">
        <f>TITRES_STAT!B2312</f>
        <v>45363</v>
      </c>
      <c r="B2309" s="6">
        <f>TITRES_STAT!D2312</f>
        <v>142.0752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0.73063100915884804</v>
      </c>
      <c r="G2309" s="2">
        <f t="shared" si="323"/>
        <v>0.86553992309737748</v>
      </c>
      <c r="H2309" s="2">
        <f t="shared" si="319"/>
        <v>0.84413322789808332</v>
      </c>
      <c r="I2309" s="2">
        <f t="shared" si="320"/>
        <v>45.773982873255548</v>
      </c>
    </row>
    <row r="2310" spans="1:9" ht="13.5" x14ac:dyDescent="0.25">
      <c r="A2310" s="3">
        <f>TITRES_STAT!B2313</f>
        <v>45364</v>
      </c>
      <c r="B2310" s="6">
        <f>TITRES_STAT!D2313</f>
        <v>142.0752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0.67844307993321606</v>
      </c>
      <c r="G2310" s="2">
        <f t="shared" si="323"/>
        <v>0.80371564287613617</v>
      </c>
      <c r="H2310" s="2">
        <f t="shared" si="319"/>
        <v>0.84413322789808343</v>
      </c>
      <c r="I2310" s="2">
        <f t="shared" si="320"/>
        <v>45.773982873255548</v>
      </c>
    </row>
    <row r="2311" spans="1:9" ht="13.5" x14ac:dyDescent="0.25">
      <c r="A2311" s="3">
        <f>TITRES_STAT!B2314</f>
        <v>45365</v>
      </c>
      <c r="B2311" s="6">
        <f>TITRES_STAT!D2314</f>
        <v>142.0752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0.62998285993798642</v>
      </c>
      <c r="G2311" s="2">
        <f t="shared" si="323"/>
        <v>0.74630738267069785</v>
      </c>
      <c r="H2311" s="2">
        <f t="shared" si="319"/>
        <v>0.84413322789808354</v>
      </c>
      <c r="I2311" s="2">
        <f t="shared" si="320"/>
        <v>45.773982873255555</v>
      </c>
    </row>
    <row r="2312" spans="1:9" ht="13.5" x14ac:dyDescent="0.25">
      <c r="A2312" s="3">
        <f>TITRES_STAT!B2315</f>
        <v>45366</v>
      </c>
      <c r="B2312" s="6">
        <f>TITRES_STAT!D2315</f>
        <v>135.68639999999999</v>
      </c>
      <c r="C2312" s="2">
        <f t="shared" si="324"/>
        <v>-6.3888000000000034</v>
      </c>
      <c r="D2312" s="2">
        <f t="shared" si="325"/>
        <v>0</v>
      </c>
      <c r="E2312" s="2">
        <f t="shared" si="326"/>
        <v>6.3888000000000034</v>
      </c>
      <c r="F2312" s="2">
        <f t="shared" si="323"/>
        <v>0.58498408422813031</v>
      </c>
      <c r="G2312" s="2">
        <f t="shared" si="323"/>
        <v>1.149342569622791</v>
      </c>
      <c r="H2312" s="2">
        <f t="shared" si="319"/>
        <v>0.50897278121362843</v>
      </c>
      <c r="I2312" s="2">
        <f t="shared" si="320"/>
        <v>33.729752289121777</v>
      </c>
    </row>
    <row r="2313" spans="1:9" ht="13.5" x14ac:dyDescent="0.25">
      <c r="A2313" s="3">
        <f>TITRES_STAT!B2316</f>
        <v>45369</v>
      </c>
      <c r="B2313" s="6">
        <f>TITRES_STAT!D2316</f>
        <v>135.68639999999999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0.5431995067832639</v>
      </c>
      <c r="G2313" s="2">
        <f t="shared" si="323"/>
        <v>1.0672466717925917</v>
      </c>
      <c r="H2313" s="2">
        <f t="shared" si="319"/>
        <v>0.50897278121362843</v>
      </c>
      <c r="I2313" s="2">
        <f t="shared" si="320"/>
        <v>33.729752289121777</v>
      </c>
    </row>
    <row r="2314" spans="1:9" ht="13.5" x14ac:dyDescent="0.25">
      <c r="A2314" s="3">
        <f>TITRES_STAT!B2317</f>
        <v>45370</v>
      </c>
      <c r="B2314" s="6">
        <f>TITRES_STAT!D2317</f>
        <v>135.68639999999999</v>
      </c>
      <c r="C2314" s="2">
        <f t="shared" si="324"/>
        <v>0</v>
      </c>
      <c r="D2314" s="2">
        <f t="shared" si="325"/>
        <v>0</v>
      </c>
      <c r="E2314" s="2">
        <f t="shared" si="326"/>
        <v>0</v>
      </c>
      <c r="F2314" s="2">
        <f t="shared" si="323"/>
        <v>0.50439954201303083</v>
      </c>
      <c r="G2314" s="2">
        <f t="shared" si="323"/>
        <v>0.99101476666454946</v>
      </c>
      <c r="H2314" s="2">
        <f t="shared" si="319"/>
        <v>0.50897278121362854</v>
      </c>
      <c r="I2314" s="2">
        <f t="shared" si="320"/>
        <v>33.729752289121777</v>
      </c>
    </row>
    <row r="2315" spans="1:9" ht="13.5" x14ac:dyDescent="0.25">
      <c r="A2315" s="3">
        <f>TITRES_STAT!B2318</f>
        <v>45372</v>
      </c>
      <c r="B2315" s="6">
        <f>TITRES_STAT!D2318</f>
        <v>135.68639999999999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0.46837100329781434</v>
      </c>
      <c r="G2315" s="2">
        <f t="shared" si="323"/>
        <v>0.92022799761708163</v>
      </c>
      <c r="H2315" s="2">
        <f t="shared" si="319"/>
        <v>0.50897278121362854</v>
      </c>
      <c r="I2315" s="2">
        <f t="shared" si="320"/>
        <v>33.729752289121777</v>
      </c>
    </row>
    <row r="2316" spans="1:9" ht="13.5" x14ac:dyDescent="0.25">
      <c r="A2316" s="3">
        <f>TITRES_STAT!B2319</f>
        <v>45373</v>
      </c>
      <c r="B2316" s="6">
        <f>TITRES_STAT!D2319</f>
        <v>141.14949999999999</v>
      </c>
      <c r="C2316" s="2">
        <f t="shared" si="324"/>
        <v>5.4630999999999972</v>
      </c>
      <c r="D2316" s="2">
        <f t="shared" si="325"/>
        <v>5.4630999999999972</v>
      </c>
      <c r="E2316" s="2">
        <f t="shared" si="326"/>
        <v>0</v>
      </c>
      <c r="F2316" s="2">
        <f t="shared" si="323"/>
        <v>0.82513736020511319</v>
      </c>
      <c r="G2316" s="2">
        <f t="shared" si="323"/>
        <v>0.85449742635871861</v>
      </c>
      <c r="H2316" s="2">
        <f t="shared" si="319"/>
        <v>0.96564054466645044</v>
      </c>
      <c r="I2316" s="2">
        <f t="shared" si="320"/>
        <v>49.125998509066669</v>
      </c>
    </row>
    <row r="2317" spans="1:9" ht="13.5" x14ac:dyDescent="0.25">
      <c r="A2317" s="3">
        <f>TITRES_STAT!B2320</f>
        <v>45376</v>
      </c>
      <c r="B2317" s="6">
        <f>TITRES_STAT!D2320</f>
        <v>141.14949999999999</v>
      </c>
      <c r="C2317" s="2">
        <f t="shared" si="324"/>
        <v>0</v>
      </c>
      <c r="D2317" s="2">
        <f t="shared" si="325"/>
        <v>0</v>
      </c>
      <c r="E2317" s="2">
        <f t="shared" si="326"/>
        <v>0</v>
      </c>
      <c r="F2317" s="2">
        <f t="shared" ref="F2317:G2332" si="327">((F2316*13)+D2317)/14</f>
        <v>0.76619897733331943</v>
      </c>
      <c r="G2317" s="2">
        <f t="shared" si="327"/>
        <v>0.79346189590452443</v>
      </c>
      <c r="H2317" s="2">
        <f t="shared" si="319"/>
        <v>0.96564054466645055</v>
      </c>
      <c r="I2317" s="2">
        <f t="shared" si="320"/>
        <v>49.125998509066676</v>
      </c>
    </row>
    <row r="2318" spans="1:9" ht="13.5" x14ac:dyDescent="0.25">
      <c r="A2318" s="3">
        <f>TITRES_STAT!B2321</f>
        <v>45377</v>
      </c>
      <c r="B2318" s="6">
        <f>TITRES_STAT!D2321</f>
        <v>141.14949999999999</v>
      </c>
      <c r="C2318" s="2">
        <f t="shared" si="324"/>
        <v>0</v>
      </c>
      <c r="D2318" s="2">
        <f t="shared" si="325"/>
        <v>0</v>
      </c>
      <c r="E2318" s="2">
        <f t="shared" si="326"/>
        <v>0</v>
      </c>
      <c r="F2318" s="2">
        <f t="shared" si="327"/>
        <v>0.71147047895236804</v>
      </c>
      <c r="G2318" s="2">
        <f t="shared" si="327"/>
        <v>0.73678604619705834</v>
      </c>
      <c r="H2318" s="2">
        <f t="shared" si="319"/>
        <v>0.96564054466645055</v>
      </c>
      <c r="I2318" s="2">
        <f t="shared" si="320"/>
        <v>49.125998509066676</v>
      </c>
    </row>
    <row r="2319" spans="1:9" ht="13.5" x14ac:dyDescent="0.25">
      <c r="A2319" s="3">
        <f>TITRES_STAT!B2322</f>
        <v>45378</v>
      </c>
      <c r="B2319" s="6">
        <f>TITRES_STAT!D2322</f>
        <v>140.7003</v>
      </c>
      <c r="C2319" s="2">
        <f t="shared" si="324"/>
        <v>-0.4491999999999905</v>
      </c>
      <c r="D2319" s="2">
        <f t="shared" si="325"/>
        <v>0</v>
      </c>
      <c r="E2319" s="2">
        <f t="shared" si="326"/>
        <v>0.4491999999999905</v>
      </c>
      <c r="F2319" s="2">
        <f t="shared" si="327"/>
        <v>0.66065115902719895</v>
      </c>
      <c r="G2319" s="2">
        <f t="shared" si="327"/>
        <v>0.71624418575441062</v>
      </c>
      <c r="H2319" s="2">
        <f t="shared" si="319"/>
        <v>0.92238257868905937</v>
      </c>
      <c r="I2319" s="2">
        <f t="shared" si="320"/>
        <v>47.981218146393353</v>
      </c>
    </row>
    <row r="2320" spans="1:9" ht="13.5" x14ac:dyDescent="0.25">
      <c r="A2320" s="3">
        <f>TITRES_STAT!B2323</f>
        <v>45379</v>
      </c>
      <c r="B2320" s="6">
        <f>TITRES_STAT!D2323</f>
        <v>141.06700000000001</v>
      </c>
      <c r="C2320" s="2">
        <f t="shared" si="324"/>
        <v>0.36670000000000869</v>
      </c>
      <c r="D2320" s="2">
        <f t="shared" si="325"/>
        <v>0.36670000000000869</v>
      </c>
      <c r="E2320" s="2">
        <f t="shared" si="326"/>
        <v>0</v>
      </c>
      <c r="F2320" s="2">
        <f t="shared" si="327"/>
        <v>0.63965464766811397</v>
      </c>
      <c r="G2320" s="2">
        <f t="shared" si="327"/>
        <v>0.66508388677195274</v>
      </c>
      <c r="H2320" s="2">
        <f t="shared" si="319"/>
        <v>0.96176536582887018</v>
      </c>
      <c r="I2320" s="2">
        <f t="shared" si="320"/>
        <v>49.025504404422612</v>
      </c>
    </row>
    <row r="2321" spans="1:9" ht="13.5" x14ac:dyDescent="0.25">
      <c r="A2321" s="3">
        <f>TITRES_STAT!B2324</f>
        <v>45380</v>
      </c>
      <c r="B2321" s="6">
        <f>TITRES_STAT!D2324</f>
        <v>140.6086</v>
      </c>
      <c r="C2321" s="2">
        <f t="shared" si="324"/>
        <v>-0.45840000000001169</v>
      </c>
      <c r="D2321" s="2">
        <f t="shared" si="325"/>
        <v>0</v>
      </c>
      <c r="E2321" s="2">
        <f t="shared" si="326"/>
        <v>0.45840000000001169</v>
      </c>
      <c r="F2321" s="2">
        <f t="shared" si="327"/>
        <v>0.59396502997753431</v>
      </c>
      <c r="G2321" s="2">
        <f t="shared" si="327"/>
        <v>0.65032075200252837</v>
      </c>
      <c r="H2321" s="2">
        <f t="shared" ref="H2321:H2384" si="328">F2321/G2321</f>
        <v>0.91334165202100925</v>
      </c>
      <c r="I2321" s="2">
        <f t="shared" ref="I2321:I2384" si="329">IF(G2321=0,100,100-(100/(1+H2321)))</f>
        <v>47.735418870763198</v>
      </c>
    </row>
    <row r="2322" spans="1:9" ht="13.5" x14ac:dyDescent="0.25">
      <c r="A2322" s="3">
        <f>TITRES_STAT!B2325</f>
        <v>45383</v>
      </c>
      <c r="B2322" s="6">
        <f>TITRES_STAT!D2325</f>
        <v>140.6086</v>
      </c>
      <c r="C2322" s="2">
        <f t="shared" si="324"/>
        <v>0</v>
      </c>
      <c r="D2322" s="2">
        <f t="shared" si="325"/>
        <v>0</v>
      </c>
      <c r="E2322" s="2">
        <f t="shared" si="326"/>
        <v>0</v>
      </c>
      <c r="F2322" s="2">
        <f t="shared" si="327"/>
        <v>0.55153895640771045</v>
      </c>
      <c r="G2322" s="2">
        <f t="shared" si="327"/>
        <v>0.60386926971663346</v>
      </c>
      <c r="H2322" s="2">
        <f t="shared" si="328"/>
        <v>0.91334165202100925</v>
      </c>
      <c r="I2322" s="2">
        <f t="shared" si="329"/>
        <v>47.735418870763198</v>
      </c>
    </row>
    <row r="2323" spans="1:9" ht="13.5" x14ac:dyDescent="0.25">
      <c r="A2323" s="3">
        <f>TITRES_STAT!B2326</f>
        <v>45384</v>
      </c>
      <c r="B2323" s="6">
        <f>TITRES_STAT!D2326</f>
        <v>140.6086</v>
      </c>
      <c r="C2323" s="2">
        <f t="shared" si="324"/>
        <v>0</v>
      </c>
      <c r="D2323" s="2">
        <f t="shared" si="325"/>
        <v>0</v>
      </c>
      <c r="E2323" s="2">
        <f t="shared" si="326"/>
        <v>0</v>
      </c>
      <c r="F2323" s="2">
        <f t="shared" si="327"/>
        <v>0.51214331666430257</v>
      </c>
      <c r="G2323" s="2">
        <f t="shared" si="327"/>
        <v>0.56073575045115964</v>
      </c>
      <c r="H2323" s="2">
        <f t="shared" si="328"/>
        <v>0.91334165202100936</v>
      </c>
      <c r="I2323" s="2">
        <f t="shared" si="329"/>
        <v>47.735418870763205</v>
      </c>
    </row>
    <row r="2324" spans="1:9" ht="13.5" x14ac:dyDescent="0.25">
      <c r="A2324" s="3">
        <f>TITRES_STAT!B2327</f>
        <v>45385</v>
      </c>
      <c r="B2324" s="6">
        <f>TITRES_STAT!D2327</f>
        <v>140.6086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0.47556165118828098</v>
      </c>
      <c r="G2324" s="2">
        <f t="shared" si="327"/>
        <v>0.52068319684750541</v>
      </c>
      <c r="H2324" s="2">
        <f t="shared" si="328"/>
        <v>0.91334165202100925</v>
      </c>
      <c r="I2324" s="2">
        <f t="shared" si="329"/>
        <v>47.735418870763198</v>
      </c>
    </row>
    <row r="2325" spans="1:9" ht="13.5" x14ac:dyDescent="0.25">
      <c r="A2325" s="3">
        <f>TITRES_STAT!B2328</f>
        <v>45386</v>
      </c>
      <c r="B2325" s="6">
        <f>TITRES_STAT!D2328</f>
        <v>140.24199999999999</v>
      </c>
      <c r="C2325" s="2">
        <f t="shared" si="324"/>
        <v>-0.36660000000000537</v>
      </c>
      <c r="D2325" s="2">
        <f t="shared" si="325"/>
        <v>0</v>
      </c>
      <c r="E2325" s="2">
        <f t="shared" si="326"/>
        <v>0.36660000000000537</v>
      </c>
      <c r="F2325" s="2">
        <f t="shared" si="327"/>
        <v>0.44159296181768948</v>
      </c>
      <c r="G2325" s="2">
        <f t="shared" si="327"/>
        <v>0.50967725421554111</v>
      </c>
      <c r="H2325" s="2">
        <f t="shared" si="328"/>
        <v>0.86641685138050328</v>
      </c>
      <c r="I2325" s="2">
        <f t="shared" si="329"/>
        <v>46.421401025159753</v>
      </c>
    </row>
    <row r="2326" spans="1:9" ht="13.5" x14ac:dyDescent="0.25">
      <c r="A2326" s="3">
        <f>TITRES_STAT!B2329</f>
        <v>45387</v>
      </c>
      <c r="B2326" s="6">
        <f>TITRES_STAT!D2329</f>
        <v>140.24199999999999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0.41005060740214022</v>
      </c>
      <c r="G2326" s="2">
        <f t="shared" si="327"/>
        <v>0.47327173605728817</v>
      </c>
      <c r="H2326" s="2">
        <f t="shared" si="328"/>
        <v>0.86641685138050328</v>
      </c>
      <c r="I2326" s="2">
        <f t="shared" si="329"/>
        <v>46.421401025159753</v>
      </c>
    </row>
    <row r="2327" spans="1:9" ht="13.5" x14ac:dyDescent="0.25">
      <c r="A2327" s="3">
        <f>TITRES_STAT!B2330</f>
        <v>45390</v>
      </c>
      <c r="B2327" s="6">
        <f>TITRES_STAT!D2330</f>
        <v>140.24199999999999</v>
      </c>
      <c r="C2327" s="2">
        <f t="shared" si="324"/>
        <v>0</v>
      </c>
      <c r="D2327" s="2">
        <f t="shared" si="325"/>
        <v>0</v>
      </c>
      <c r="E2327" s="2">
        <f t="shared" si="326"/>
        <v>0</v>
      </c>
      <c r="F2327" s="2">
        <f t="shared" si="327"/>
        <v>0.38076127830198736</v>
      </c>
      <c r="G2327" s="2">
        <f t="shared" si="327"/>
        <v>0.43946661205319615</v>
      </c>
      <c r="H2327" s="2">
        <f t="shared" si="328"/>
        <v>0.86641685138050328</v>
      </c>
      <c r="I2327" s="2">
        <f t="shared" si="329"/>
        <v>46.421401025159753</v>
      </c>
    </row>
    <row r="2328" spans="1:9" ht="13.5" x14ac:dyDescent="0.25">
      <c r="A2328" s="3">
        <f>TITRES_STAT!B2331</f>
        <v>45394</v>
      </c>
      <c r="B2328" s="6">
        <f>TITRES_STAT!D2331</f>
        <v>140.24199999999999</v>
      </c>
      <c r="C2328" s="2">
        <f t="shared" si="324"/>
        <v>0</v>
      </c>
      <c r="D2328" s="2">
        <f t="shared" si="325"/>
        <v>0</v>
      </c>
      <c r="E2328" s="2">
        <f t="shared" si="326"/>
        <v>0</v>
      </c>
      <c r="F2328" s="2">
        <f t="shared" si="327"/>
        <v>0.35356404413755971</v>
      </c>
      <c r="G2328" s="2">
        <f t="shared" si="327"/>
        <v>0.40807613976368218</v>
      </c>
      <c r="H2328" s="2">
        <f t="shared" si="328"/>
        <v>0.86641685138050328</v>
      </c>
      <c r="I2328" s="2">
        <f t="shared" si="329"/>
        <v>46.421401025159753</v>
      </c>
    </row>
    <row r="2329" spans="1:9" ht="13.5" x14ac:dyDescent="0.25">
      <c r="A2329" s="3">
        <f>TITRES_STAT!B2332</f>
        <v>45397</v>
      </c>
      <c r="B2329" s="6">
        <f>TITRES_STAT!D2332</f>
        <v>140.1962</v>
      </c>
      <c r="C2329" s="2">
        <f t="shared" si="324"/>
        <v>-4.579999999998563E-2</v>
      </c>
      <c r="D2329" s="2">
        <f t="shared" si="325"/>
        <v>0</v>
      </c>
      <c r="E2329" s="2">
        <f t="shared" si="326"/>
        <v>4.579999999998563E-2</v>
      </c>
      <c r="F2329" s="2">
        <f t="shared" si="327"/>
        <v>0.32830946955630541</v>
      </c>
      <c r="G2329" s="2">
        <f t="shared" si="327"/>
        <v>0.38219927263770387</v>
      </c>
      <c r="H2329" s="2">
        <f t="shared" si="328"/>
        <v>0.85900077017550491</v>
      </c>
      <c r="I2329" s="2">
        <f t="shared" si="329"/>
        <v>46.20766080125982</v>
      </c>
    </row>
    <row r="2330" spans="1:9" ht="13.5" x14ac:dyDescent="0.25">
      <c r="A2330" s="3">
        <f>TITRES_STAT!B2333</f>
        <v>45398</v>
      </c>
      <c r="B2330" s="6">
        <f>TITRES_STAT!D2333</f>
        <v>140.15029999999999</v>
      </c>
      <c r="C2330" s="2">
        <f t="shared" si="324"/>
        <v>-4.5900000000017371E-2</v>
      </c>
      <c r="D2330" s="2">
        <f t="shared" si="325"/>
        <v>0</v>
      </c>
      <c r="E2330" s="2">
        <f t="shared" si="326"/>
        <v>4.5900000000017371E-2</v>
      </c>
      <c r="F2330" s="2">
        <f t="shared" si="327"/>
        <v>0.30485879315942643</v>
      </c>
      <c r="G2330" s="2">
        <f t="shared" si="327"/>
        <v>0.35817789602072631</v>
      </c>
      <c r="H2330" s="2">
        <f t="shared" si="328"/>
        <v>0.85113793047068853</v>
      </c>
      <c r="I2330" s="2">
        <f t="shared" si="329"/>
        <v>45.979174023746026</v>
      </c>
    </row>
    <row r="2331" spans="1:9" ht="13.5" x14ac:dyDescent="0.25">
      <c r="A2331" s="3">
        <f>TITRES_STAT!B2334</f>
        <v>45399</v>
      </c>
      <c r="B2331" s="6">
        <f>TITRES_STAT!D2334</f>
        <v>140.15029999999999</v>
      </c>
      <c r="C2331" s="2">
        <f t="shared" si="324"/>
        <v>0</v>
      </c>
      <c r="D2331" s="2">
        <f t="shared" si="325"/>
        <v>0</v>
      </c>
      <c r="E2331" s="2">
        <f t="shared" si="326"/>
        <v>0</v>
      </c>
      <c r="F2331" s="2">
        <f t="shared" si="327"/>
        <v>0.28308316507661024</v>
      </c>
      <c r="G2331" s="2">
        <f t="shared" si="327"/>
        <v>0.33259376059067447</v>
      </c>
      <c r="H2331" s="2">
        <f t="shared" si="328"/>
        <v>0.85113793047068831</v>
      </c>
      <c r="I2331" s="2">
        <f t="shared" si="329"/>
        <v>45.979174023746019</v>
      </c>
    </row>
    <row r="2332" spans="1:9" ht="13.5" x14ac:dyDescent="0.25">
      <c r="A2332" s="3">
        <f>TITRES_STAT!B2335</f>
        <v>45400</v>
      </c>
      <c r="B2332" s="6">
        <f>TITRES_STAT!D2335</f>
        <v>140.15029999999999</v>
      </c>
      <c r="C2332" s="2">
        <f t="shared" si="324"/>
        <v>0</v>
      </c>
      <c r="D2332" s="2">
        <f t="shared" si="325"/>
        <v>0</v>
      </c>
      <c r="E2332" s="2">
        <f t="shared" si="326"/>
        <v>0</v>
      </c>
      <c r="F2332" s="2">
        <f t="shared" si="327"/>
        <v>0.26286293899970953</v>
      </c>
      <c r="G2332" s="2">
        <f t="shared" si="327"/>
        <v>0.30883706340562628</v>
      </c>
      <c r="H2332" s="2">
        <f t="shared" si="328"/>
        <v>0.85113793047068842</v>
      </c>
      <c r="I2332" s="2">
        <f t="shared" si="329"/>
        <v>45.979174023746026</v>
      </c>
    </row>
    <row r="2333" spans="1:9" ht="13.5" x14ac:dyDescent="0.25">
      <c r="A2333" s="3">
        <f>TITRES_STAT!B2336</f>
        <v>45401</v>
      </c>
      <c r="B2333" s="6">
        <f>TITRES_STAT!D2336</f>
        <v>140.15029999999999</v>
      </c>
      <c r="C2333" s="2">
        <f t="shared" si="324"/>
        <v>0</v>
      </c>
      <c r="D2333" s="2">
        <f t="shared" si="325"/>
        <v>0</v>
      </c>
      <c r="E2333" s="2">
        <f t="shared" si="326"/>
        <v>0</v>
      </c>
      <c r="F2333" s="2">
        <f t="shared" ref="F2333:G2348" si="330">((F2332*13)+D2333)/14</f>
        <v>0.24408701478544456</v>
      </c>
      <c r="G2333" s="2">
        <f t="shared" si="330"/>
        <v>0.28677727316236723</v>
      </c>
      <c r="H2333" s="2">
        <f t="shared" si="328"/>
        <v>0.85113793047068853</v>
      </c>
      <c r="I2333" s="2">
        <f t="shared" si="329"/>
        <v>45.979174023746026</v>
      </c>
    </row>
    <row r="2334" spans="1:9" ht="13.5" x14ac:dyDescent="0.25">
      <c r="A2334" s="3">
        <f>TITRES_STAT!B2337</f>
        <v>45404</v>
      </c>
      <c r="B2334" s="6">
        <f>TITRES_STAT!D2337</f>
        <v>140.15029999999999</v>
      </c>
      <c r="C2334" s="2">
        <f t="shared" si="324"/>
        <v>0</v>
      </c>
      <c r="D2334" s="2">
        <f t="shared" si="325"/>
        <v>0</v>
      </c>
      <c r="E2334" s="2">
        <f t="shared" si="326"/>
        <v>0</v>
      </c>
      <c r="F2334" s="2">
        <f t="shared" si="330"/>
        <v>0.22665222801505566</v>
      </c>
      <c r="G2334" s="2">
        <f t="shared" si="330"/>
        <v>0.26629318222219817</v>
      </c>
      <c r="H2334" s="2">
        <f t="shared" si="328"/>
        <v>0.85113793047068842</v>
      </c>
      <c r="I2334" s="2">
        <f t="shared" si="329"/>
        <v>45.979174023746026</v>
      </c>
    </row>
    <row r="2335" spans="1:9" ht="13.5" x14ac:dyDescent="0.25">
      <c r="A2335" s="3">
        <f>TITRES_STAT!B2338</f>
        <v>45405</v>
      </c>
      <c r="B2335" s="6">
        <f>TITRES_STAT!D2338</f>
        <v>140.15029999999999</v>
      </c>
      <c r="C2335" s="2">
        <f t="shared" si="324"/>
        <v>0</v>
      </c>
      <c r="D2335" s="2">
        <f t="shared" si="325"/>
        <v>0</v>
      </c>
      <c r="E2335" s="2">
        <f t="shared" si="326"/>
        <v>0</v>
      </c>
      <c r="F2335" s="2">
        <f t="shared" si="330"/>
        <v>0.21046278315683739</v>
      </c>
      <c r="G2335" s="2">
        <f t="shared" si="330"/>
        <v>0.2472722406348983</v>
      </c>
      <c r="H2335" s="2">
        <f t="shared" si="328"/>
        <v>0.85113793047068831</v>
      </c>
      <c r="I2335" s="2">
        <f t="shared" si="329"/>
        <v>45.979174023746019</v>
      </c>
    </row>
    <row r="2336" spans="1:9" ht="13.5" x14ac:dyDescent="0.25">
      <c r="A2336" s="3">
        <f>TITRES_STAT!B2339</f>
        <v>45406</v>
      </c>
      <c r="B2336" s="6">
        <f>TITRES_STAT!D2339</f>
        <v>139.69200000000001</v>
      </c>
      <c r="C2336" s="2">
        <f t="shared" si="324"/>
        <v>-0.45829999999997995</v>
      </c>
      <c r="D2336" s="2">
        <f t="shared" si="325"/>
        <v>0</v>
      </c>
      <c r="E2336" s="2">
        <f t="shared" si="326"/>
        <v>0.45829999999997995</v>
      </c>
      <c r="F2336" s="2">
        <f t="shared" si="330"/>
        <v>0.19542972721706328</v>
      </c>
      <c r="G2336" s="2">
        <f t="shared" si="330"/>
        <v>0.26234565201811844</v>
      </c>
      <c r="H2336" s="2">
        <f t="shared" si="328"/>
        <v>0.74493221333649651</v>
      </c>
      <c r="I2336" s="2">
        <f t="shared" si="329"/>
        <v>42.691183510911671</v>
      </c>
    </row>
    <row r="2337" spans="1:9" ht="13.5" x14ac:dyDescent="0.25">
      <c r="A2337" s="3">
        <f>TITRES_STAT!B2340</f>
        <v>45407</v>
      </c>
      <c r="B2337" s="6">
        <f>TITRES_STAT!D2340</f>
        <v>137.4922</v>
      </c>
      <c r="C2337" s="2">
        <f t="shared" si="324"/>
        <v>-2.1998000000000104</v>
      </c>
      <c r="D2337" s="2">
        <f t="shared" si="325"/>
        <v>0</v>
      </c>
      <c r="E2337" s="2">
        <f t="shared" si="326"/>
        <v>2.1998000000000104</v>
      </c>
      <c r="F2337" s="2">
        <f t="shared" si="330"/>
        <v>0.18147046098727304</v>
      </c>
      <c r="G2337" s="2">
        <f t="shared" si="330"/>
        <v>0.40073524830253932</v>
      </c>
      <c r="H2337" s="2">
        <f t="shared" si="328"/>
        <v>0.4528437709334468</v>
      </c>
      <c r="I2337" s="2">
        <f t="shared" si="329"/>
        <v>31.16947465332052</v>
      </c>
    </row>
    <row r="2338" spans="1:9" ht="13.5" x14ac:dyDescent="0.25">
      <c r="A2338" s="3">
        <f>TITRES_STAT!B2341</f>
        <v>45408</v>
      </c>
      <c r="B2338" s="6">
        <f>TITRES_STAT!D2341</f>
        <v>139.3254</v>
      </c>
      <c r="C2338" s="2">
        <f t="shared" si="324"/>
        <v>1.833200000000005</v>
      </c>
      <c r="D2338" s="2">
        <f t="shared" si="325"/>
        <v>1.833200000000005</v>
      </c>
      <c r="E2338" s="2">
        <f t="shared" si="326"/>
        <v>0</v>
      </c>
      <c r="F2338" s="2">
        <f t="shared" si="330"/>
        <v>0.29945114234532533</v>
      </c>
      <c r="G2338" s="2">
        <f t="shared" si="330"/>
        <v>0.37211130199521508</v>
      </c>
      <c r="H2338" s="2">
        <f t="shared" si="328"/>
        <v>0.80473541314038322</v>
      </c>
      <c r="I2338" s="2">
        <f t="shared" si="329"/>
        <v>44.590215678212886</v>
      </c>
    </row>
    <row r="2339" spans="1:9" ht="13.5" x14ac:dyDescent="0.25">
      <c r="A2339" s="3">
        <f>TITRES_STAT!B2342</f>
        <v>45411</v>
      </c>
      <c r="B2339" s="6">
        <f>TITRES_STAT!D2342</f>
        <v>139.3254</v>
      </c>
      <c r="C2339" s="2">
        <f t="shared" si="324"/>
        <v>0</v>
      </c>
      <c r="D2339" s="2">
        <f t="shared" si="325"/>
        <v>0</v>
      </c>
      <c r="E2339" s="2">
        <f t="shared" si="326"/>
        <v>0</v>
      </c>
      <c r="F2339" s="2">
        <f t="shared" si="330"/>
        <v>0.27806177503494495</v>
      </c>
      <c r="G2339" s="2">
        <f t="shared" si="330"/>
        <v>0.34553192328127114</v>
      </c>
      <c r="H2339" s="2">
        <f t="shared" si="328"/>
        <v>0.80473541314038333</v>
      </c>
      <c r="I2339" s="2">
        <f t="shared" si="329"/>
        <v>44.590215678212886</v>
      </c>
    </row>
    <row r="2340" spans="1:9" ht="13.5" x14ac:dyDescent="0.25">
      <c r="A2340" s="3">
        <f>TITRES_STAT!B2343</f>
        <v>45412</v>
      </c>
      <c r="B2340" s="6">
        <f>TITRES_STAT!D2343</f>
        <v>139.3254</v>
      </c>
      <c r="C2340" s="2">
        <f t="shared" si="324"/>
        <v>0</v>
      </c>
      <c r="D2340" s="2">
        <f t="shared" si="325"/>
        <v>0</v>
      </c>
      <c r="E2340" s="2">
        <f t="shared" si="326"/>
        <v>0</v>
      </c>
      <c r="F2340" s="2">
        <f t="shared" si="330"/>
        <v>0.25820021967530604</v>
      </c>
      <c r="G2340" s="2">
        <f t="shared" si="330"/>
        <v>0.32085107161832316</v>
      </c>
      <c r="H2340" s="2">
        <f t="shared" si="328"/>
        <v>0.80473541314038344</v>
      </c>
      <c r="I2340" s="2">
        <f t="shared" si="329"/>
        <v>44.590215678212893</v>
      </c>
    </row>
    <row r="2341" spans="1:9" ht="13.5" x14ac:dyDescent="0.25">
      <c r="A2341" s="3">
        <f>TITRES_STAT!B2344</f>
        <v>45414</v>
      </c>
      <c r="B2341" s="6">
        <f>TITRES_STAT!D2344</f>
        <v>139.3254</v>
      </c>
      <c r="C2341" s="2">
        <f t="shared" si="324"/>
        <v>0</v>
      </c>
      <c r="D2341" s="2">
        <f t="shared" si="325"/>
        <v>0</v>
      </c>
      <c r="E2341" s="2">
        <f t="shared" si="326"/>
        <v>0</v>
      </c>
      <c r="F2341" s="2">
        <f t="shared" si="330"/>
        <v>0.23975734684135561</v>
      </c>
      <c r="G2341" s="2">
        <f t="shared" si="330"/>
        <v>0.29793313793130011</v>
      </c>
      <c r="H2341" s="2">
        <f t="shared" si="328"/>
        <v>0.80473541314038333</v>
      </c>
      <c r="I2341" s="2">
        <f t="shared" si="329"/>
        <v>44.590215678212886</v>
      </c>
    </row>
    <row r="2342" spans="1:9" ht="13.5" x14ac:dyDescent="0.25">
      <c r="A2342" s="3">
        <f>TITRES_STAT!B2345</f>
        <v>45415</v>
      </c>
      <c r="B2342" s="6">
        <f>TITRES_STAT!D2345</f>
        <v>139.3254</v>
      </c>
      <c r="C2342" s="2">
        <f t="shared" si="324"/>
        <v>0</v>
      </c>
      <c r="D2342" s="2">
        <f t="shared" si="325"/>
        <v>0</v>
      </c>
      <c r="E2342" s="2">
        <f t="shared" si="326"/>
        <v>0</v>
      </c>
      <c r="F2342" s="2">
        <f t="shared" si="330"/>
        <v>0.22263182206697305</v>
      </c>
      <c r="G2342" s="2">
        <f t="shared" si="330"/>
        <v>0.27665219950763581</v>
      </c>
      <c r="H2342" s="2">
        <f t="shared" si="328"/>
        <v>0.80473541314038333</v>
      </c>
      <c r="I2342" s="2">
        <f t="shared" si="329"/>
        <v>44.590215678212886</v>
      </c>
    </row>
    <row r="2343" spans="1:9" ht="13.5" x14ac:dyDescent="0.25">
      <c r="A2343" s="3">
        <f>TITRES_STAT!B2346</f>
        <v>45418</v>
      </c>
      <c r="B2343" s="6">
        <f>TITRES_STAT!D2346</f>
        <v>139.3254</v>
      </c>
      <c r="C2343" s="2">
        <f t="shared" si="324"/>
        <v>0</v>
      </c>
      <c r="D2343" s="2">
        <f t="shared" si="325"/>
        <v>0</v>
      </c>
      <c r="E2343" s="2">
        <f t="shared" si="326"/>
        <v>0</v>
      </c>
      <c r="F2343" s="2">
        <f t="shared" si="330"/>
        <v>0.20672954906218924</v>
      </c>
      <c r="G2343" s="2">
        <f t="shared" si="330"/>
        <v>0.25689132811423326</v>
      </c>
      <c r="H2343" s="2">
        <f t="shared" si="328"/>
        <v>0.80473541314038322</v>
      </c>
      <c r="I2343" s="2">
        <f t="shared" si="329"/>
        <v>44.590215678212886</v>
      </c>
    </row>
    <row r="2344" spans="1:9" ht="13.5" x14ac:dyDescent="0.25">
      <c r="A2344" s="3">
        <f>TITRES_STAT!B2347</f>
        <v>45419</v>
      </c>
      <c r="B2344" s="6">
        <f>TITRES_STAT!D2347</f>
        <v>139.3254</v>
      </c>
      <c r="C2344" s="2">
        <f t="shared" si="324"/>
        <v>0</v>
      </c>
      <c r="D2344" s="2">
        <f t="shared" si="325"/>
        <v>0</v>
      </c>
      <c r="E2344" s="2">
        <f t="shared" si="326"/>
        <v>0</v>
      </c>
      <c r="F2344" s="2">
        <f t="shared" si="330"/>
        <v>0.19196315270060429</v>
      </c>
      <c r="G2344" s="2">
        <f t="shared" si="330"/>
        <v>0.23854194753464517</v>
      </c>
      <c r="H2344" s="2">
        <f t="shared" si="328"/>
        <v>0.80473541314038322</v>
      </c>
      <c r="I2344" s="2">
        <f t="shared" si="329"/>
        <v>44.590215678212886</v>
      </c>
    </row>
    <row r="2345" spans="1:9" ht="13.5" x14ac:dyDescent="0.25">
      <c r="A2345" s="3">
        <f>TITRES_STAT!B2348</f>
        <v>45420</v>
      </c>
      <c r="B2345" s="6">
        <f>TITRES_STAT!D2348</f>
        <v>139.3254</v>
      </c>
      <c r="C2345" s="2">
        <f t="shared" si="324"/>
        <v>0</v>
      </c>
      <c r="D2345" s="2">
        <f t="shared" si="325"/>
        <v>0</v>
      </c>
      <c r="E2345" s="2">
        <f t="shared" si="326"/>
        <v>0</v>
      </c>
      <c r="F2345" s="2">
        <f t="shared" si="330"/>
        <v>0.1782514989362754</v>
      </c>
      <c r="G2345" s="2">
        <f t="shared" si="330"/>
        <v>0.22150323699645622</v>
      </c>
      <c r="H2345" s="2">
        <f t="shared" si="328"/>
        <v>0.80473541314038322</v>
      </c>
      <c r="I2345" s="2">
        <f t="shared" si="329"/>
        <v>44.590215678212886</v>
      </c>
    </row>
    <row r="2346" spans="1:9" ht="13.5" x14ac:dyDescent="0.25">
      <c r="A2346" s="3">
        <f>TITRES_STAT!B2349</f>
        <v>45421</v>
      </c>
      <c r="B2346" s="6">
        <f>TITRES_STAT!D2349</f>
        <v>139.3254</v>
      </c>
      <c r="C2346" s="2">
        <f t="shared" si="324"/>
        <v>0</v>
      </c>
      <c r="D2346" s="2">
        <f t="shared" si="325"/>
        <v>0</v>
      </c>
      <c r="E2346" s="2">
        <f t="shared" si="326"/>
        <v>0</v>
      </c>
      <c r="F2346" s="2">
        <f t="shared" si="330"/>
        <v>0.16551924901225573</v>
      </c>
      <c r="G2346" s="2">
        <f t="shared" si="330"/>
        <v>0.20568157721099506</v>
      </c>
      <c r="H2346" s="2">
        <f t="shared" si="328"/>
        <v>0.80473541314038322</v>
      </c>
      <c r="I2346" s="2">
        <f t="shared" si="329"/>
        <v>44.590215678212886</v>
      </c>
    </row>
    <row r="2347" spans="1:9" ht="13.5" x14ac:dyDescent="0.25">
      <c r="A2347" s="3">
        <f>TITRES_STAT!B2350</f>
        <v>45422</v>
      </c>
      <c r="B2347" s="6">
        <f>TITRES_STAT!D2350</f>
        <v>139.3254</v>
      </c>
      <c r="C2347" s="2">
        <f t="shared" si="324"/>
        <v>0</v>
      </c>
      <c r="D2347" s="2">
        <f t="shared" si="325"/>
        <v>0</v>
      </c>
      <c r="E2347" s="2">
        <f t="shared" si="326"/>
        <v>0</v>
      </c>
      <c r="F2347" s="2">
        <f t="shared" si="330"/>
        <v>0.15369644551138031</v>
      </c>
      <c r="G2347" s="2">
        <f t="shared" si="330"/>
        <v>0.19099003598163827</v>
      </c>
      <c r="H2347" s="2">
        <f t="shared" si="328"/>
        <v>0.8047354131403831</v>
      </c>
      <c r="I2347" s="2">
        <f t="shared" si="329"/>
        <v>44.590215678212886</v>
      </c>
    </row>
    <row r="2348" spans="1:9" ht="13.5" x14ac:dyDescent="0.25">
      <c r="A2348" s="3">
        <f>TITRES_STAT!B2351</f>
        <v>45425</v>
      </c>
      <c r="B2348" s="6">
        <f>TITRES_STAT!D2351</f>
        <v>137.4922</v>
      </c>
      <c r="C2348" s="2">
        <f t="shared" si="324"/>
        <v>-1.833200000000005</v>
      </c>
      <c r="D2348" s="2">
        <f t="shared" si="325"/>
        <v>0</v>
      </c>
      <c r="E2348" s="2">
        <f t="shared" si="326"/>
        <v>1.833200000000005</v>
      </c>
      <c r="F2348" s="2">
        <f t="shared" si="330"/>
        <v>0.14271812797485314</v>
      </c>
      <c r="G2348" s="2">
        <f t="shared" si="330"/>
        <v>0.30829074769723591</v>
      </c>
      <c r="H2348" s="2">
        <f t="shared" si="328"/>
        <v>0.46293354257589592</v>
      </c>
      <c r="I2348" s="2">
        <f t="shared" si="329"/>
        <v>31.644194975581343</v>
      </c>
    </row>
    <row r="2349" spans="1:9" ht="13.5" x14ac:dyDescent="0.25">
      <c r="A2349" s="3">
        <f>TITRES_STAT!B2352</f>
        <v>45426</v>
      </c>
      <c r="B2349" s="6">
        <f>TITRES_STAT!D2352</f>
        <v>137.4922</v>
      </c>
      <c r="C2349" s="2">
        <f t="shared" si="324"/>
        <v>0</v>
      </c>
      <c r="D2349" s="2">
        <f t="shared" si="325"/>
        <v>0</v>
      </c>
      <c r="E2349" s="2">
        <f t="shared" si="326"/>
        <v>0</v>
      </c>
      <c r="F2349" s="2">
        <f t="shared" ref="F2349:G2364" si="331">((F2348*13)+D2349)/14</f>
        <v>0.13252397597664936</v>
      </c>
      <c r="G2349" s="2">
        <f t="shared" si="331"/>
        <v>0.28626998000457621</v>
      </c>
      <c r="H2349" s="2">
        <f t="shared" si="328"/>
        <v>0.46293354257589592</v>
      </c>
      <c r="I2349" s="2">
        <f t="shared" si="329"/>
        <v>31.644194975581343</v>
      </c>
    </row>
    <row r="2350" spans="1:9" ht="13.5" x14ac:dyDescent="0.25">
      <c r="A2350" s="3">
        <f>TITRES_STAT!B2353</f>
        <v>45427</v>
      </c>
      <c r="B2350" s="6">
        <f>TITRES_STAT!D2353</f>
        <v>137.4922</v>
      </c>
      <c r="C2350" s="2">
        <f t="shared" si="324"/>
        <v>0</v>
      </c>
      <c r="D2350" s="2">
        <f t="shared" si="325"/>
        <v>0</v>
      </c>
      <c r="E2350" s="2">
        <f t="shared" si="326"/>
        <v>0</v>
      </c>
      <c r="F2350" s="2">
        <f t="shared" si="331"/>
        <v>0.12305797769260297</v>
      </c>
      <c r="G2350" s="2">
        <f t="shared" si="331"/>
        <v>0.2658221242899636</v>
      </c>
      <c r="H2350" s="2">
        <f t="shared" si="328"/>
        <v>0.46293354257589597</v>
      </c>
      <c r="I2350" s="2">
        <f t="shared" si="329"/>
        <v>31.644194975581357</v>
      </c>
    </row>
    <row r="2351" spans="1:9" ht="13.5" x14ac:dyDescent="0.25">
      <c r="A2351" s="3">
        <f>TITRES_STAT!B2354</f>
        <v>45428</v>
      </c>
      <c r="B2351" s="6">
        <f>TITRES_STAT!D2354</f>
        <v>137.4922</v>
      </c>
      <c r="C2351" s="2">
        <f t="shared" si="324"/>
        <v>0</v>
      </c>
      <c r="D2351" s="2">
        <f t="shared" si="325"/>
        <v>0</v>
      </c>
      <c r="E2351" s="2">
        <f t="shared" si="326"/>
        <v>0</v>
      </c>
      <c r="F2351" s="2">
        <f t="shared" si="331"/>
        <v>0.11426812214313133</v>
      </c>
      <c r="G2351" s="2">
        <f t="shared" si="331"/>
        <v>0.24683482969782333</v>
      </c>
      <c r="H2351" s="2">
        <f t="shared" si="328"/>
        <v>0.46293354257589597</v>
      </c>
      <c r="I2351" s="2">
        <f t="shared" si="329"/>
        <v>31.644194975581357</v>
      </c>
    </row>
    <row r="2352" spans="1:9" ht="13.5" x14ac:dyDescent="0.25">
      <c r="A2352" s="3">
        <f>TITRES_STAT!B2355</f>
        <v>45429</v>
      </c>
      <c r="B2352" s="6">
        <f>TITRES_STAT!D2355</f>
        <v>136.57550000000001</v>
      </c>
      <c r="C2352" s="2">
        <f t="shared" si="324"/>
        <v>-0.91669999999999163</v>
      </c>
      <c r="D2352" s="2">
        <f t="shared" si="325"/>
        <v>0</v>
      </c>
      <c r="E2352" s="2">
        <f t="shared" si="326"/>
        <v>0.91669999999999163</v>
      </c>
      <c r="F2352" s="2">
        <f t="shared" si="331"/>
        <v>0.10610611341862194</v>
      </c>
      <c r="G2352" s="2">
        <f t="shared" si="331"/>
        <v>0.29468234186226389</v>
      </c>
      <c r="H2352" s="2">
        <f t="shared" si="328"/>
        <v>0.36006946581216093</v>
      </c>
      <c r="I2352" s="2">
        <f t="shared" si="329"/>
        <v>26.474343764283148</v>
      </c>
    </row>
    <row r="2353" spans="1:9" ht="13.5" x14ac:dyDescent="0.25">
      <c r="A2353" s="3">
        <f>TITRES_STAT!B2356</f>
        <v>45432</v>
      </c>
      <c r="B2353" s="6">
        <f>TITRES_STAT!D2356</f>
        <v>136.57550000000001</v>
      </c>
      <c r="C2353" s="2">
        <f t="shared" si="324"/>
        <v>0</v>
      </c>
      <c r="D2353" s="2">
        <f t="shared" si="325"/>
        <v>0</v>
      </c>
      <c r="E2353" s="2">
        <f t="shared" si="326"/>
        <v>0</v>
      </c>
      <c r="F2353" s="2">
        <f t="shared" si="331"/>
        <v>9.8527105317291808E-2</v>
      </c>
      <c r="G2353" s="2">
        <f t="shared" si="331"/>
        <v>0.27363360315781649</v>
      </c>
      <c r="H2353" s="2">
        <f t="shared" si="328"/>
        <v>0.36006946581216093</v>
      </c>
      <c r="I2353" s="2">
        <f t="shared" si="329"/>
        <v>26.474343764283148</v>
      </c>
    </row>
    <row r="2354" spans="1:9" ht="13.5" x14ac:dyDescent="0.25">
      <c r="A2354" s="3">
        <f>TITRES_STAT!B2357</f>
        <v>45433</v>
      </c>
      <c r="B2354" s="6">
        <f>TITRES_STAT!D2357</f>
        <v>136.57550000000001</v>
      </c>
      <c r="C2354" s="2">
        <f t="shared" si="324"/>
        <v>0</v>
      </c>
      <c r="D2354" s="2">
        <f t="shared" si="325"/>
        <v>0</v>
      </c>
      <c r="E2354" s="2">
        <f t="shared" si="326"/>
        <v>0</v>
      </c>
      <c r="F2354" s="2">
        <f t="shared" si="331"/>
        <v>9.1489454937485254E-2</v>
      </c>
      <c r="G2354" s="2">
        <f t="shared" si="331"/>
        <v>0.25408834578940104</v>
      </c>
      <c r="H2354" s="2">
        <f t="shared" si="328"/>
        <v>0.36006946581216093</v>
      </c>
      <c r="I2354" s="2">
        <f t="shared" si="329"/>
        <v>26.474343764283148</v>
      </c>
    </row>
    <row r="2355" spans="1:9" ht="13.5" x14ac:dyDescent="0.25">
      <c r="A2355" s="3">
        <f>TITRES_STAT!B2358</f>
        <v>45434</v>
      </c>
      <c r="B2355" s="6">
        <f>TITRES_STAT!D2358</f>
        <v>137.56880000000001</v>
      </c>
      <c r="C2355" s="2">
        <f t="shared" si="324"/>
        <v>0.99330000000000496</v>
      </c>
      <c r="D2355" s="2">
        <f t="shared" si="325"/>
        <v>0.99330000000000496</v>
      </c>
      <c r="E2355" s="2">
        <f t="shared" si="326"/>
        <v>0</v>
      </c>
      <c r="F2355" s="2">
        <f t="shared" si="331"/>
        <v>0.15590449387052235</v>
      </c>
      <c r="G2355" s="2">
        <f t="shared" si="331"/>
        <v>0.23593917823301527</v>
      </c>
      <c r="H2355" s="2">
        <f t="shared" si="328"/>
        <v>0.66078255861580537</v>
      </c>
      <c r="I2355" s="2">
        <f t="shared" si="329"/>
        <v>39.787421609638095</v>
      </c>
    </row>
    <row r="2356" spans="1:9" ht="13.5" x14ac:dyDescent="0.25">
      <c r="A2356" s="3">
        <f>TITRES_STAT!B2359</f>
        <v>45435</v>
      </c>
      <c r="B2356" s="6">
        <f>TITRES_STAT!D2359</f>
        <v>137.56880000000001</v>
      </c>
      <c r="C2356" s="2">
        <f t="shared" si="324"/>
        <v>0</v>
      </c>
      <c r="D2356" s="2">
        <f t="shared" si="325"/>
        <v>0</v>
      </c>
      <c r="E2356" s="2">
        <f t="shared" si="326"/>
        <v>0</v>
      </c>
      <c r="F2356" s="2">
        <f t="shared" si="331"/>
        <v>0.14476845859405649</v>
      </c>
      <c r="G2356" s="2">
        <f t="shared" si="331"/>
        <v>0.21908637978779991</v>
      </c>
      <c r="H2356" s="2">
        <f t="shared" si="328"/>
        <v>0.66078255861580537</v>
      </c>
      <c r="I2356" s="2">
        <f t="shared" si="329"/>
        <v>39.787421609638095</v>
      </c>
    </row>
    <row r="2357" spans="1:9" ht="13.5" x14ac:dyDescent="0.25">
      <c r="A2357" s="3">
        <f>TITRES_STAT!B2360</f>
        <v>45436</v>
      </c>
      <c r="B2357" s="6">
        <f>TITRES_STAT!D2360</f>
        <v>139.86799999999999</v>
      </c>
      <c r="C2357" s="2">
        <f t="shared" si="324"/>
        <v>2.2991999999999848</v>
      </c>
      <c r="D2357" s="2">
        <f t="shared" si="325"/>
        <v>2.2991999999999848</v>
      </c>
      <c r="E2357" s="2">
        <f t="shared" si="326"/>
        <v>0</v>
      </c>
      <c r="F2357" s="2">
        <f t="shared" si="331"/>
        <v>0.29865642583733709</v>
      </c>
      <c r="G2357" s="2">
        <f t="shared" si="331"/>
        <v>0.20343735266009991</v>
      </c>
      <c r="H2357" s="2">
        <f t="shared" si="328"/>
        <v>1.4680510827150204</v>
      </c>
      <c r="I2357" s="2">
        <f t="shared" si="329"/>
        <v>59.482200064516761</v>
      </c>
    </row>
    <row r="2358" spans="1:9" ht="13.5" x14ac:dyDescent="0.25">
      <c r="A2358" s="3">
        <f>TITRES_STAT!B2361</f>
        <v>45439</v>
      </c>
      <c r="B2358" s="6">
        <f>TITRES_STAT!D2361</f>
        <v>143.69999999999999</v>
      </c>
      <c r="C2358" s="2">
        <f t="shared" si="324"/>
        <v>3.8319999999999936</v>
      </c>
      <c r="D2358" s="2">
        <f t="shared" si="325"/>
        <v>3.8319999999999936</v>
      </c>
      <c r="E2358" s="2">
        <f t="shared" si="326"/>
        <v>0</v>
      </c>
      <c r="F2358" s="2">
        <f t="shared" si="331"/>
        <v>0.55103810970609834</v>
      </c>
      <c r="G2358" s="2">
        <f t="shared" si="331"/>
        <v>0.1889061131843785</v>
      </c>
      <c r="H2358" s="2">
        <f t="shared" si="328"/>
        <v>2.9169945875084902</v>
      </c>
      <c r="I2358" s="2">
        <f t="shared" si="329"/>
        <v>74.470222573473691</v>
      </c>
    </row>
    <row r="2359" spans="1:9" ht="13.5" x14ac:dyDescent="0.25">
      <c r="A2359" s="3">
        <f>TITRES_STAT!B2362</f>
        <v>45440</v>
      </c>
      <c r="B2359" s="6">
        <f>TITRES_STAT!D2362</f>
        <v>145.61600000000001</v>
      </c>
      <c r="C2359" s="2">
        <f t="shared" si="324"/>
        <v>1.9160000000000252</v>
      </c>
      <c r="D2359" s="2">
        <f t="shared" si="325"/>
        <v>1.9160000000000252</v>
      </c>
      <c r="E2359" s="2">
        <f t="shared" si="326"/>
        <v>0</v>
      </c>
      <c r="F2359" s="2">
        <f t="shared" si="331"/>
        <v>0.6485353875842359</v>
      </c>
      <c r="G2359" s="2">
        <f t="shared" si="331"/>
        <v>0.1754128193854943</v>
      </c>
      <c r="H2359" s="2">
        <f t="shared" si="328"/>
        <v>3.6971949362434473</v>
      </c>
      <c r="I2359" s="2">
        <f t="shared" si="329"/>
        <v>78.710698330102858</v>
      </c>
    </row>
    <row r="2360" spans="1:9" ht="13.5" x14ac:dyDescent="0.25">
      <c r="A2360" s="3">
        <f>TITRES_STAT!B2363</f>
        <v>45441</v>
      </c>
      <c r="B2360" s="6">
        <f>TITRES_STAT!D2363</f>
        <v>146.57400000000001</v>
      </c>
      <c r="C2360" s="2">
        <f t="shared" si="324"/>
        <v>0.95799999999999841</v>
      </c>
      <c r="D2360" s="2">
        <f t="shared" si="325"/>
        <v>0.95799999999999841</v>
      </c>
      <c r="E2360" s="2">
        <f t="shared" si="326"/>
        <v>0</v>
      </c>
      <c r="F2360" s="2">
        <f t="shared" si="331"/>
        <v>0.67064000275679037</v>
      </c>
      <c r="G2360" s="2">
        <f t="shared" si="331"/>
        <v>0.16288333228653043</v>
      </c>
      <c r="H2360" s="2">
        <f t="shared" si="328"/>
        <v>4.1173028163314944</v>
      </c>
      <c r="I2360" s="2">
        <f t="shared" si="329"/>
        <v>80.458455637829871</v>
      </c>
    </row>
    <row r="2361" spans="1:9" ht="13.5" x14ac:dyDescent="0.25">
      <c r="A2361" s="3">
        <f>TITRES_STAT!B2364</f>
        <v>45442</v>
      </c>
      <c r="B2361" s="6">
        <f>TITRES_STAT!D2364</f>
        <v>147.53200000000001</v>
      </c>
      <c r="C2361" s="2">
        <f t="shared" si="324"/>
        <v>0.95799999999999841</v>
      </c>
      <c r="D2361" s="2">
        <f t="shared" si="325"/>
        <v>0.95799999999999841</v>
      </c>
      <c r="E2361" s="2">
        <f t="shared" si="326"/>
        <v>0</v>
      </c>
      <c r="F2361" s="2">
        <f t="shared" si="331"/>
        <v>0.69116571684559092</v>
      </c>
      <c r="G2361" s="2">
        <f t="shared" si="331"/>
        <v>0.15124880855177825</v>
      </c>
      <c r="H2361" s="2">
        <f t="shared" si="328"/>
        <v>4.569726687195546</v>
      </c>
      <c r="I2361" s="2">
        <f t="shared" si="329"/>
        <v>82.045797645709655</v>
      </c>
    </row>
    <row r="2362" spans="1:9" ht="13.5" x14ac:dyDescent="0.25">
      <c r="A2362" s="3">
        <f>TITRES_STAT!B2365</f>
        <v>45443</v>
      </c>
      <c r="B2362" s="6">
        <f>TITRES_STAT!D2365</f>
        <v>148.49</v>
      </c>
      <c r="C2362" s="2">
        <f t="shared" si="324"/>
        <v>0.95799999999999841</v>
      </c>
      <c r="D2362" s="2">
        <f t="shared" si="325"/>
        <v>0.95799999999999841</v>
      </c>
      <c r="E2362" s="2">
        <f t="shared" si="326"/>
        <v>0</v>
      </c>
      <c r="F2362" s="2">
        <f t="shared" si="331"/>
        <v>0.71022530849947718</v>
      </c>
      <c r="G2362" s="2">
        <f t="shared" si="331"/>
        <v>0.14044532222665124</v>
      </c>
      <c r="H2362" s="2">
        <f t="shared" si="328"/>
        <v>5.0569523942799082</v>
      </c>
      <c r="I2362" s="2">
        <f t="shared" si="329"/>
        <v>83.49004689314738</v>
      </c>
    </row>
    <row r="2363" spans="1:9" ht="13.5" x14ac:dyDescent="0.25">
      <c r="A2363" s="3">
        <f>TITRES_STAT!B2366</f>
        <v>45446</v>
      </c>
      <c r="B2363" s="6">
        <f>TITRES_STAT!D2366</f>
        <v>150.40600000000001</v>
      </c>
      <c r="C2363" s="2">
        <f t="shared" si="324"/>
        <v>1.9159999999999968</v>
      </c>
      <c r="D2363" s="2">
        <f t="shared" si="325"/>
        <v>1.9159999999999968</v>
      </c>
      <c r="E2363" s="2">
        <f t="shared" si="326"/>
        <v>0</v>
      </c>
      <c r="F2363" s="2">
        <f t="shared" si="331"/>
        <v>0.79635207217808568</v>
      </c>
      <c r="G2363" s="2">
        <f t="shared" si="331"/>
        <v>0.13041351349617616</v>
      </c>
      <c r="H2363" s="2">
        <f t="shared" si="328"/>
        <v>6.1063616095385349</v>
      </c>
      <c r="I2363" s="2">
        <f t="shared" si="329"/>
        <v>85.928101397799026</v>
      </c>
    </row>
    <row r="2364" spans="1:9" ht="13.5" x14ac:dyDescent="0.25">
      <c r="A2364" s="3">
        <f>TITRES_STAT!B2367</f>
        <v>45447</v>
      </c>
      <c r="B2364" s="6">
        <f>TITRES_STAT!D2367</f>
        <v>150.5018</v>
      </c>
      <c r="C2364" s="2">
        <f t="shared" si="324"/>
        <v>9.5799999999996999E-2</v>
      </c>
      <c r="D2364" s="2">
        <f t="shared" si="325"/>
        <v>9.5799999999996999E-2</v>
      </c>
      <c r="E2364" s="2">
        <f t="shared" si="326"/>
        <v>0</v>
      </c>
      <c r="F2364" s="2">
        <f t="shared" si="331"/>
        <v>0.74631263845107931</v>
      </c>
      <c r="G2364" s="2">
        <f t="shared" si="331"/>
        <v>0.12109826253216359</v>
      </c>
      <c r="H2364" s="2">
        <f t="shared" si="328"/>
        <v>6.1628682595909199</v>
      </c>
      <c r="I2364" s="2">
        <f t="shared" si="329"/>
        <v>86.039112213727762</v>
      </c>
    </row>
    <row r="2365" spans="1:9" ht="13.5" x14ac:dyDescent="0.25">
      <c r="A2365" s="3">
        <f>TITRES_STAT!B2368</f>
        <v>45448</v>
      </c>
      <c r="B2365" s="6">
        <f>TITRES_STAT!D2368</f>
        <v>151.364</v>
      </c>
      <c r="C2365" s="2">
        <f t="shared" si="324"/>
        <v>0.86220000000000141</v>
      </c>
      <c r="D2365" s="2">
        <f t="shared" si="325"/>
        <v>0.86220000000000141</v>
      </c>
      <c r="E2365" s="2">
        <f t="shared" si="326"/>
        <v>0</v>
      </c>
      <c r="F2365" s="2">
        <f t="shared" ref="F2365:G2380" si="332">((F2364*13)+D2365)/14</f>
        <v>0.75459030713314512</v>
      </c>
      <c r="G2365" s="2">
        <f t="shared" si="332"/>
        <v>0.11244838663700905</v>
      </c>
      <c r="H2365" s="2">
        <f t="shared" si="328"/>
        <v>6.7105480985602162</v>
      </c>
      <c r="I2365" s="2">
        <f t="shared" si="329"/>
        <v>87.030753362569271</v>
      </c>
    </row>
    <row r="2366" spans="1:9" ht="13.5" x14ac:dyDescent="0.25">
      <c r="A2366" s="3">
        <f>TITRES_STAT!B2369</f>
        <v>45449</v>
      </c>
      <c r="B2366" s="6">
        <f>TITRES_STAT!D2369</f>
        <v>151.84299999999999</v>
      </c>
      <c r="C2366" s="2">
        <f t="shared" si="324"/>
        <v>0.47899999999998499</v>
      </c>
      <c r="D2366" s="2">
        <f t="shared" si="325"/>
        <v>0.47899999999998499</v>
      </c>
      <c r="E2366" s="2">
        <f t="shared" si="326"/>
        <v>0</v>
      </c>
      <c r="F2366" s="2">
        <f t="shared" si="332"/>
        <v>0.73490528519506226</v>
      </c>
      <c r="G2366" s="2">
        <f t="shared" si="332"/>
        <v>0.10441635902007984</v>
      </c>
      <c r="H2366" s="2">
        <f t="shared" si="328"/>
        <v>7.0382197970888445</v>
      </c>
      <c r="I2366" s="2">
        <f t="shared" si="329"/>
        <v>87.559434486200985</v>
      </c>
    </row>
    <row r="2367" spans="1:9" ht="13.5" x14ac:dyDescent="0.25">
      <c r="A2367" s="3">
        <f>TITRES_STAT!B2370</f>
        <v>45450</v>
      </c>
      <c r="B2367" s="6">
        <f>TITRES_STAT!D2370</f>
        <v>152.80099999999999</v>
      </c>
      <c r="C2367" s="2">
        <f t="shared" si="324"/>
        <v>0.95799999999999841</v>
      </c>
      <c r="D2367" s="2">
        <f t="shared" si="325"/>
        <v>0.95799999999999841</v>
      </c>
      <c r="E2367" s="2">
        <f t="shared" si="326"/>
        <v>0</v>
      </c>
      <c r="F2367" s="2">
        <f t="shared" si="332"/>
        <v>0.75084062196684342</v>
      </c>
      <c r="G2367" s="2">
        <f t="shared" si="332"/>
        <v>9.6958047661502719E-2</v>
      </c>
      <c r="H2367" s="2">
        <f t="shared" si="328"/>
        <v>7.743974224688988</v>
      </c>
      <c r="I2367" s="2">
        <f t="shared" si="329"/>
        <v>88.563552747256992</v>
      </c>
    </row>
    <row r="2368" spans="1:9" ht="13.5" x14ac:dyDescent="0.25">
      <c r="A2368" s="3">
        <f>TITRES_STAT!B2371</f>
        <v>45453</v>
      </c>
      <c r="B2368" s="6">
        <f>TITRES_STAT!D2371</f>
        <v>153.28</v>
      </c>
      <c r="C2368" s="2">
        <f t="shared" si="324"/>
        <v>0.47900000000001342</v>
      </c>
      <c r="D2368" s="2">
        <f t="shared" si="325"/>
        <v>0.47900000000001342</v>
      </c>
      <c r="E2368" s="2">
        <f t="shared" si="326"/>
        <v>0</v>
      </c>
      <c r="F2368" s="2">
        <f t="shared" si="332"/>
        <v>0.73142343468349846</v>
      </c>
      <c r="G2368" s="2">
        <f t="shared" si="332"/>
        <v>9.003247282853824E-2</v>
      </c>
      <c r="H2368" s="2">
        <f t="shared" si="328"/>
        <v>8.1239958395506147</v>
      </c>
      <c r="I2368" s="2">
        <f t="shared" si="329"/>
        <v>89.039889785293312</v>
      </c>
    </row>
    <row r="2369" spans="1:9" ht="13.5" x14ac:dyDescent="0.25">
      <c r="A2369" s="3">
        <f>TITRES_STAT!B2372</f>
        <v>45454</v>
      </c>
      <c r="B2369" s="6">
        <f>TITRES_STAT!D2372</f>
        <v>153.28</v>
      </c>
      <c r="C2369" s="2">
        <f t="shared" si="324"/>
        <v>0</v>
      </c>
      <c r="D2369" s="2">
        <f t="shared" si="325"/>
        <v>0</v>
      </c>
      <c r="E2369" s="2">
        <f t="shared" si="326"/>
        <v>0</v>
      </c>
      <c r="F2369" s="2">
        <f t="shared" si="332"/>
        <v>0.67917890363467726</v>
      </c>
      <c r="G2369" s="2">
        <f t="shared" si="332"/>
        <v>8.360158191221409E-2</v>
      </c>
      <c r="H2369" s="2">
        <f t="shared" si="328"/>
        <v>8.1239958395506147</v>
      </c>
      <c r="I2369" s="2">
        <f t="shared" si="329"/>
        <v>89.039889785293312</v>
      </c>
    </row>
    <row r="2370" spans="1:9" ht="13.5" x14ac:dyDescent="0.25">
      <c r="A2370" s="3">
        <f>TITRES_STAT!B2373</f>
        <v>45455</v>
      </c>
      <c r="B2370" s="6">
        <f>TITRES_STAT!D2373</f>
        <v>153.28</v>
      </c>
      <c r="C2370" s="2">
        <f t="shared" si="324"/>
        <v>0</v>
      </c>
      <c r="D2370" s="2">
        <f t="shared" si="325"/>
        <v>0</v>
      </c>
      <c r="E2370" s="2">
        <f t="shared" si="326"/>
        <v>0</v>
      </c>
      <c r="F2370" s="2">
        <f t="shared" si="332"/>
        <v>0.63066612480362882</v>
      </c>
      <c r="G2370" s="2">
        <f t="shared" si="332"/>
        <v>7.7630040347055937E-2</v>
      </c>
      <c r="H2370" s="2">
        <f t="shared" si="328"/>
        <v>8.1239958395506147</v>
      </c>
      <c r="I2370" s="2">
        <f t="shared" si="329"/>
        <v>89.039889785293312</v>
      </c>
    </row>
    <row r="2371" spans="1:9" ht="13.5" x14ac:dyDescent="0.25">
      <c r="A2371" s="3">
        <f>TITRES_STAT!B2374</f>
        <v>45456</v>
      </c>
      <c r="B2371" s="6">
        <f>TITRES_STAT!D2374</f>
        <v>153.28</v>
      </c>
      <c r="C2371" s="2">
        <f t="shared" ref="C2371:C2434" si="333">B2371-B2370</f>
        <v>0</v>
      </c>
      <c r="D2371" s="2">
        <f t="shared" ref="D2371:D2434" si="334">IF(C2371&gt;0,C2371,0)</f>
        <v>0</v>
      </c>
      <c r="E2371" s="2">
        <f t="shared" ref="E2371:E2434" si="335">IF(C2371&lt;0,-C2371,0)</f>
        <v>0</v>
      </c>
      <c r="F2371" s="2">
        <f t="shared" si="332"/>
        <v>0.58561854446051242</v>
      </c>
      <c r="G2371" s="2">
        <f t="shared" si="332"/>
        <v>7.2085037465123375E-2</v>
      </c>
      <c r="H2371" s="2">
        <f t="shared" si="328"/>
        <v>8.1239958395506147</v>
      </c>
      <c r="I2371" s="2">
        <f t="shared" si="329"/>
        <v>89.039889785293312</v>
      </c>
    </row>
    <row r="2372" spans="1:9" ht="13.5" x14ac:dyDescent="0.25">
      <c r="A2372" s="3">
        <f>TITRES_STAT!B2375</f>
        <v>45457</v>
      </c>
      <c r="B2372" s="6">
        <f>TITRES_STAT!D2375</f>
        <v>153.28</v>
      </c>
      <c r="C2372" s="2">
        <f t="shared" si="333"/>
        <v>0</v>
      </c>
      <c r="D2372" s="2">
        <f t="shared" si="334"/>
        <v>0</v>
      </c>
      <c r="E2372" s="2">
        <f t="shared" si="335"/>
        <v>0</v>
      </c>
      <c r="F2372" s="2">
        <f t="shared" si="332"/>
        <v>0.54378864842761865</v>
      </c>
      <c r="G2372" s="2">
        <f t="shared" si="332"/>
        <v>6.693610621761456E-2</v>
      </c>
      <c r="H2372" s="2">
        <f t="shared" si="328"/>
        <v>8.1239958395506129</v>
      </c>
      <c r="I2372" s="2">
        <f t="shared" si="329"/>
        <v>89.039889785293312</v>
      </c>
    </row>
    <row r="2373" spans="1:9" ht="13.5" x14ac:dyDescent="0.25">
      <c r="A2373" s="3">
        <f>TITRES_STAT!B2376</f>
        <v>45461</v>
      </c>
      <c r="B2373" s="6">
        <f>TITRES_STAT!D2376</f>
        <v>153.28</v>
      </c>
      <c r="C2373" s="2">
        <f t="shared" si="333"/>
        <v>0</v>
      </c>
      <c r="D2373" s="2">
        <f t="shared" si="334"/>
        <v>0</v>
      </c>
      <c r="E2373" s="2">
        <f t="shared" si="335"/>
        <v>0</v>
      </c>
      <c r="F2373" s="2">
        <f t="shared" si="332"/>
        <v>0.50494660211136011</v>
      </c>
      <c r="G2373" s="2">
        <f t="shared" si="332"/>
        <v>6.2154955773499235E-2</v>
      </c>
      <c r="H2373" s="2">
        <f t="shared" si="328"/>
        <v>8.1239958395506129</v>
      </c>
      <c r="I2373" s="2">
        <f t="shared" si="329"/>
        <v>89.039889785293312</v>
      </c>
    </row>
    <row r="2374" spans="1:9" ht="13.5" x14ac:dyDescent="0.25">
      <c r="A2374" s="3">
        <f>TITRES_STAT!B2377</f>
        <v>45462</v>
      </c>
      <c r="B2374" s="6">
        <f>TITRES_STAT!D2377</f>
        <v>153.28</v>
      </c>
      <c r="C2374" s="2">
        <f t="shared" si="333"/>
        <v>0</v>
      </c>
      <c r="D2374" s="2">
        <f t="shared" si="334"/>
        <v>0</v>
      </c>
      <c r="E2374" s="2">
        <f t="shared" si="335"/>
        <v>0</v>
      </c>
      <c r="F2374" s="2">
        <f t="shared" si="332"/>
        <v>0.46887898767483438</v>
      </c>
      <c r="G2374" s="2">
        <f t="shared" si="332"/>
        <v>5.7715316075392147E-2</v>
      </c>
      <c r="H2374" s="2">
        <f t="shared" si="328"/>
        <v>8.1239958395506129</v>
      </c>
      <c r="I2374" s="2">
        <f t="shared" si="329"/>
        <v>89.039889785293312</v>
      </c>
    </row>
    <row r="2375" spans="1:9" ht="13.5" x14ac:dyDescent="0.25">
      <c r="A2375" s="3">
        <f>TITRES_STAT!B2378</f>
        <v>45463</v>
      </c>
      <c r="B2375" s="6">
        <f>TITRES_STAT!D2378</f>
        <v>153.28</v>
      </c>
      <c r="C2375" s="2">
        <f t="shared" si="333"/>
        <v>0</v>
      </c>
      <c r="D2375" s="2">
        <f t="shared" si="334"/>
        <v>0</v>
      </c>
      <c r="E2375" s="2">
        <f t="shared" si="335"/>
        <v>0</v>
      </c>
      <c r="F2375" s="2">
        <f t="shared" si="332"/>
        <v>0.43538763141234621</v>
      </c>
      <c r="G2375" s="2">
        <f t="shared" si="332"/>
        <v>5.3592793498578421E-2</v>
      </c>
      <c r="H2375" s="2">
        <f t="shared" si="328"/>
        <v>8.1239958395506129</v>
      </c>
      <c r="I2375" s="2">
        <f t="shared" si="329"/>
        <v>89.039889785293312</v>
      </c>
    </row>
    <row r="2376" spans="1:9" ht="13.5" x14ac:dyDescent="0.25">
      <c r="A2376" s="3">
        <f>TITRES_STAT!B2379</f>
        <v>45464</v>
      </c>
      <c r="B2376" s="6">
        <f>TITRES_STAT!D2379</f>
        <v>153.28</v>
      </c>
      <c r="C2376" s="2">
        <f t="shared" si="333"/>
        <v>0</v>
      </c>
      <c r="D2376" s="2">
        <f t="shared" si="334"/>
        <v>0</v>
      </c>
      <c r="E2376" s="2">
        <f t="shared" si="335"/>
        <v>0</v>
      </c>
      <c r="F2376" s="2">
        <f t="shared" si="332"/>
        <v>0.40428851488289291</v>
      </c>
      <c r="G2376" s="2">
        <f t="shared" si="332"/>
        <v>4.9764736820108534E-2</v>
      </c>
      <c r="H2376" s="2">
        <f t="shared" si="328"/>
        <v>8.1239958395506129</v>
      </c>
      <c r="I2376" s="2">
        <f t="shared" si="329"/>
        <v>89.039889785293312</v>
      </c>
    </row>
    <row r="2377" spans="1:9" ht="13.5" x14ac:dyDescent="0.25">
      <c r="A2377" s="3">
        <f>TITRES_STAT!B2380</f>
        <v>45467</v>
      </c>
      <c r="B2377" s="6">
        <f>TITRES_STAT!D2380</f>
        <v>153.28</v>
      </c>
      <c r="C2377" s="2">
        <f t="shared" si="333"/>
        <v>0</v>
      </c>
      <c r="D2377" s="2">
        <f t="shared" si="334"/>
        <v>0</v>
      </c>
      <c r="E2377" s="2">
        <f t="shared" si="335"/>
        <v>0</v>
      </c>
      <c r="F2377" s="2">
        <f t="shared" si="332"/>
        <v>0.37541076381982913</v>
      </c>
      <c r="G2377" s="2">
        <f t="shared" si="332"/>
        <v>4.6210112761529351E-2</v>
      </c>
      <c r="H2377" s="2">
        <f t="shared" si="328"/>
        <v>8.1239958395506129</v>
      </c>
      <c r="I2377" s="2">
        <f t="shared" si="329"/>
        <v>89.039889785293312</v>
      </c>
    </row>
    <row r="2378" spans="1:9" ht="13.5" x14ac:dyDescent="0.25">
      <c r="A2378" s="3">
        <f>TITRES_STAT!B2381</f>
        <v>45468</v>
      </c>
      <c r="B2378" s="6">
        <f>TITRES_STAT!D2381</f>
        <v>153.08840000000001</v>
      </c>
      <c r="C2378" s="2">
        <f t="shared" si="333"/>
        <v>-0.191599999999994</v>
      </c>
      <c r="D2378" s="2">
        <f t="shared" si="334"/>
        <v>0</v>
      </c>
      <c r="E2378" s="2">
        <f t="shared" si="335"/>
        <v>0.191599999999994</v>
      </c>
      <c r="F2378" s="2">
        <f t="shared" si="332"/>
        <v>0.34859570926126987</v>
      </c>
      <c r="G2378" s="2">
        <f t="shared" si="332"/>
        <v>5.659510470713397E-2</v>
      </c>
      <c r="H2378" s="2">
        <f t="shared" si="328"/>
        <v>6.1594675204714022</v>
      </c>
      <c r="I2378" s="2">
        <f t="shared" si="329"/>
        <v>86.03248080753697</v>
      </c>
    </row>
    <row r="2379" spans="1:9" ht="13.5" x14ac:dyDescent="0.25">
      <c r="A2379" s="3">
        <f>TITRES_STAT!B2382</f>
        <v>45469</v>
      </c>
      <c r="B2379" s="6">
        <f>TITRES_STAT!D2382</f>
        <v>153.28</v>
      </c>
      <c r="C2379" s="2">
        <f t="shared" si="333"/>
        <v>0.191599999999994</v>
      </c>
      <c r="D2379" s="2">
        <f t="shared" si="334"/>
        <v>0.191599999999994</v>
      </c>
      <c r="E2379" s="2">
        <f t="shared" si="335"/>
        <v>0</v>
      </c>
      <c r="F2379" s="2">
        <f t="shared" si="332"/>
        <v>0.33738173002832156</v>
      </c>
      <c r="G2379" s="2">
        <f t="shared" si="332"/>
        <v>5.2552597228052979E-2</v>
      </c>
      <c r="H2379" s="2">
        <f t="shared" si="328"/>
        <v>6.4198868909227684</v>
      </c>
      <c r="I2379" s="2">
        <f t="shared" si="329"/>
        <v>86.522705605885108</v>
      </c>
    </row>
    <row r="2380" spans="1:9" ht="13.5" x14ac:dyDescent="0.25">
      <c r="A2380" s="3">
        <f>TITRES_STAT!B2383</f>
        <v>45470</v>
      </c>
      <c r="B2380" s="6">
        <f>TITRES_STAT!D2383</f>
        <v>153.2704</v>
      </c>
      <c r="C2380" s="2">
        <f t="shared" si="333"/>
        <v>-9.6000000000060481E-3</v>
      </c>
      <c r="D2380" s="2">
        <f t="shared" si="334"/>
        <v>0</v>
      </c>
      <c r="E2380" s="2">
        <f t="shared" si="335"/>
        <v>9.6000000000060481E-3</v>
      </c>
      <c r="F2380" s="2">
        <f t="shared" si="332"/>
        <v>0.31328303502629856</v>
      </c>
      <c r="G2380" s="2">
        <f t="shared" si="332"/>
        <v>4.9484554568906769E-2</v>
      </c>
      <c r="H2380" s="2">
        <f t="shared" si="328"/>
        <v>6.3309256343826421</v>
      </c>
      <c r="I2380" s="2">
        <f t="shared" si="329"/>
        <v>86.359157767063977</v>
      </c>
    </row>
    <row r="2381" spans="1:9" ht="13.5" x14ac:dyDescent="0.25">
      <c r="A2381" s="3">
        <f>TITRES_STAT!B2384</f>
        <v>45471</v>
      </c>
      <c r="B2381" s="6">
        <f>TITRES_STAT!D2384</f>
        <v>153.28</v>
      </c>
      <c r="C2381" s="2">
        <f t="shared" si="333"/>
        <v>9.6000000000060481E-3</v>
      </c>
      <c r="D2381" s="2">
        <f t="shared" si="334"/>
        <v>9.6000000000060481E-3</v>
      </c>
      <c r="E2381" s="2">
        <f t="shared" si="335"/>
        <v>0</v>
      </c>
      <c r="F2381" s="2">
        <f t="shared" ref="F2381:G2396" si="336">((F2380*13)+D2381)/14</f>
        <v>0.29159138966727766</v>
      </c>
      <c r="G2381" s="2">
        <f t="shared" si="336"/>
        <v>4.5949943528270573E-2</v>
      </c>
      <c r="H2381" s="2">
        <f t="shared" si="328"/>
        <v>6.3458487057307673</v>
      </c>
      <c r="I2381" s="2">
        <f t="shared" si="329"/>
        <v>86.386869100368713</v>
      </c>
    </row>
    <row r="2382" spans="1:9" ht="13.5" x14ac:dyDescent="0.25">
      <c r="A2382" s="3">
        <f>TITRES_STAT!B2385</f>
        <v>45474</v>
      </c>
      <c r="B2382" s="6">
        <f>TITRES_STAT!D2385</f>
        <v>153.28</v>
      </c>
      <c r="C2382" s="2">
        <f t="shared" si="333"/>
        <v>0</v>
      </c>
      <c r="D2382" s="2">
        <f t="shared" si="334"/>
        <v>0</v>
      </c>
      <c r="E2382" s="2">
        <f t="shared" si="335"/>
        <v>0</v>
      </c>
      <c r="F2382" s="2">
        <f t="shared" si="336"/>
        <v>0.2707634332624721</v>
      </c>
      <c r="G2382" s="2">
        <f t="shared" si="336"/>
        <v>4.2667804704822676E-2</v>
      </c>
      <c r="H2382" s="2">
        <f t="shared" si="328"/>
        <v>6.3458487057307664</v>
      </c>
      <c r="I2382" s="2">
        <f t="shared" si="329"/>
        <v>86.386869100368713</v>
      </c>
    </row>
    <row r="2383" spans="1:9" ht="13.5" x14ac:dyDescent="0.25">
      <c r="A2383" s="3">
        <f>TITRES_STAT!B2386</f>
        <v>45475</v>
      </c>
      <c r="B2383" s="6">
        <f>TITRES_STAT!D2386</f>
        <v>152.80099999999999</v>
      </c>
      <c r="C2383" s="2">
        <f t="shared" si="333"/>
        <v>-0.47900000000001342</v>
      </c>
      <c r="D2383" s="2">
        <f t="shared" si="334"/>
        <v>0</v>
      </c>
      <c r="E2383" s="2">
        <f t="shared" si="335"/>
        <v>0.47900000000001342</v>
      </c>
      <c r="F2383" s="2">
        <f t="shared" si="336"/>
        <v>0.25142318802943836</v>
      </c>
      <c r="G2383" s="2">
        <f t="shared" si="336"/>
        <v>7.383439008305058E-2</v>
      </c>
      <c r="H2383" s="2">
        <f t="shared" si="328"/>
        <v>3.4052314612016423</v>
      </c>
      <c r="I2383" s="2">
        <f t="shared" si="329"/>
        <v>77.299717192902648</v>
      </c>
    </row>
    <row r="2384" spans="1:9" ht="13.5" x14ac:dyDescent="0.25">
      <c r="A2384" s="3">
        <f>TITRES_STAT!B2387</f>
        <v>45476</v>
      </c>
      <c r="B2384" s="6">
        <f>TITRES_STAT!D2387</f>
        <v>152.80099999999999</v>
      </c>
      <c r="C2384" s="2">
        <f t="shared" si="333"/>
        <v>0</v>
      </c>
      <c r="D2384" s="2">
        <f t="shared" si="334"/>
        <v>0</v>
      </c>
      <c r="E2384" s="2">
        <f t="shared" si="335"/>
        <v>0</v>
      </c>
      <c r="F2384" s="2">
        <f t="shared" si="336"/>
        <v>0.23346438888447849</v>
      </c>
      <c r="G2384" s="2">
        <f t="shared" si="336"/>
        <v>6.8560505077118389E-2</v>
      </c>
      <c r="H2384" s="2">
        <f t="shared" si="328"/>
        <v>3.4052314612016428</v>
      </c>
      <c r="I2384" s="2">
        <f t="shared" si="329"/>
        <v>77.299717192902648</v>
      </c>
    </row>
    <row r="2385" spans="1:9" ht="13.5" x14ac:dyDescent="0.25">
      <c r="A2385" s="3">
        <f>TITRES_STAT!B2388</f>
        <v>45477</v>
      </c>
      <c r="B2385" s="6">
        <f>TITRES_STAT!D2388</f>
        <v>153.28</v>
      </c>
      <c r="C2385" s="2">
        <f t="shared" si="333"/>
        <v>0.47900000000001342</v>
      </c>
      <c r="D2385" s="2">
        <f t="shared" si="334"/>
        <v>0.47900000000001342</v>
      </c>
      <c r="E2385" s="2">
        <f t="shared" si="335"/>
        <v>0</v>
      </c>
      <c r="F2385" s="2">
        <f t="shared" si="336"/>
        <v>0.25100264682130241</v>
      </c>
      <c r="G2385" s="2">
        <f t="shared" si="336"/>
        <v>6.3663326143038504E-2</v>
      </c>
      <c r="H2385" s="2">
        <f t="shared" ref="H2385:H2448" si="337">F2385/G2385</f>
        <v>3.9426568171658309</v>
      </c>
      <c r="I2385" s="2">
        <f t="shared" ref="I2385:I2448" si="338">IF(G2385=0,100,100-(100/(1+H2385)))</f>
        <v>79.767966156844977</v>
      </c>
    </row>
    <row r="2386" spans="1:9" ht="13.5" x14ac:dyDescent="0.25">
      <c r="A2386" s="3">
        <f>TITRES_STAT!B2389</f>
        <v>45478</v>
      </c>
      <c r="B2386" s="6">
        <f>TITRES_STAT!D2389</f>
        <v>157.11199999999999</v>
      </c>
      <c r="C2386" s="2">
        <f t="shared" si="333"/>
        <v>3.8319999999999936</v>
      </c>
      <c r="D2386" s="2">
        <f t="shared" si="334"/>
        <v>3.8319999999999936</v>
      </c>
      <c r="E2386" s="2">
        <f t="shared" si="335"/>
        <v>0</v>
      </c>
      <c r="F2386" s="2">
        <f t="shared" si="336"/>
        <v>0.5067881720483518</v>
      </c>
      <c r="G2386" s="2">
        <f t="shared" si="336"/>
        <v>5.9115945704250043E-2</v>
      </c>
      <c r="H2386" s="2">
        <f t="shared" si="337"/>
        <v>8.5727829608571593</v>
      </c>
      <c r="I2386" s="2">
        <f t="shared" si="338"/>
        <v>89.553716990252767</v>
      </c>
    </row>
    <row r="2387" spans="1:9" ht="13.5" x14ac:dyDescent="0.25">
      <c r="A2387" s="3">
        <f>TITRES_STAT!B2390</f>
        <v>45481</v>
      </c>
      <c r="B2387" s="6">
        <f>TITRES_STAT!D2390</f>
        <v>158.07</v>
      </c>
      <c r="C2387" s="2">
        <f t="shared" si="333"/>
        <v>0.95799999999999841</v>
      </c>
      <c r="D2387" s="2">
        <f t="shared" si="334"/>
        <v>0.95799999999999841</v>
      </c>
      <c r="E2387" s="2">
        <f t="shared" si="335"/>
        <v>0</v>
      </c>
      <c r="F2387" s="2">
        <f t="shared" si="336"/>
        <v>0.53901758833061231</v>
      </c>
      <c r="G2387" s="2">
        <f t="shared" si="336"/>
        <v>5.4893378153946466E-2</v>
      </c>
      <c r="H2387" s="2">
        <f t="shared" si="337"/>
        <v>9.8193553841586727</v>
      </c>
      <c r="I2387" s="2">
        <f t="shared" si="338"/>
        <v>90.757305176756049</v>
      </c>
    </row>
    <row r="2388" spans="1:9" ht="13.5" x14ac:dyDescent="0.25">
      <c r="A2388" s="3">
        <f>TITRES_STAT!B2391</f>
        <v>45482</v>
      </c>
      <c r="B2388" s="6">
        <f>TITRES_STAT!D2391</f>
        <v>158.07</v>
      </c>
      <c r="C2388" s="2">
        <f t="shared" si="333"/>
        <v>0</v>
      </c>
      <c r="D2388" s="2">
        <f t="shared" si="334"/>
        <v>0</v>
      </c>
      <c r="E2388" s="2">
        <f t="shared" si="335"/>
        <v>0</v>
      </c>
      <c r="F2388" s="2">
        <f t="shared" si="336"/>
        <v>0.50051633202128287</v>
      </c>
      <c r="G2388" s="2">
        <f t="shared" si="336"/>
        <v>5.0972422571521722E-2</v>
      </c>
      <c r="H2388" s="2">
        <f t="shared" si="337"/>
        <v>9.8193553841586727</v>
      </c>
      <c r="I2388" s="2">
        <f t="shared" si="338"/>
        <v>90.757305176756049</v>
      </c>
    </row>
    <row r="2389" spans="1:9" ht="13.5" x14ac:dyDescent="0.25">
      <c r="A2389" s="3">
        <f>TITRES_STAT!B2392</f>
        <v>45483</v>
      </c>
      <c r="B2389" s="6">
        <f>TITRES_STAT!D2392</f>
        <v>158.07</v>
      </c>
      <c r="C2389" s="2">
        <f t="shared" si="333"/>
        <v>0</v>
      </c>
      <c r="D2389" s="2">
        <f t="shared" si="334"/>
        <v>0</v>
      </c>
      <c r="E2389" s="2">
        <f t="shared" si="335"/>
        <v>0</v>
      </c>
      <c r="F2389" s="2">
        <f t="shared" si="336"/>
        <v>0.46476516544833407</v>
      </c>
      <c r="G2389" s="2">
        <f t="shared" si="336"/>
        <v>4.7331535244984457E-2</v>
      </c>
      <c r="H2389" s="2">
        <f t="shared" si="337"/>
        <v>9.8193553841586727</v>
      </c>
      <c r="I2389" s="2">
        <f t="shared" si="338"/>
        <v>90.757305176756049</v>
      </c>
    </row>
    <row r="2390" spans="1:9" ht="13.5" x14ac:dyDescent="0.25">
      <c r="A2390" s="3">
        <f>TITRES_STAT!B2393</f>
        <v>45484</v>
      </c>
      <c r="B2390" s="6">
        <f>TITRES_STAT!D2393</f>
        <v>159.98599999999999</v>
      </c>
      <c r="C2390" s="2">
        <f t="shared" si="333"/>
        <v>1.9159999999999968</v>
      </c>
      <c r="D2390" s="2">
        <f t="shared" si="334"/>
        <v>1.9159999999999968</v>
      </c>
      <c r="E2390" s="2">
        <f t="shared" si="335"/>
        <v>0</v>
      </c>
      <c r="F2390" s="2">
        <f t="shared" si="336"/>
        <v>0.56842479648773858</v>
      </c>
      <c r="G2390" s="2">
        <f t="shared" si="336"/>
        <v>4.395071129891414E-2</v>
      </c>
      <c r="H2390" s="2">
        <f t="shared" si="337"/>
        <v>12.933233153425261</v>
      </c>
      <c r="I2390" s="2">
        <f t="shared" si="338"/>
        <v>92.822914904325955</v>
      </c>
    </row>
    <row r="2391" spans="1:9" ht="13.5" x14ac:dyDescent="0.25">
      <c r="A2391" s="3">
        <f>TITRES_STAT!B2394</f>
        <v>45485</v>
      </c>
      <c r="B2391" s="6">
        <f>TITRES_STAT!D2394</f>
        <v>160.94399999999999</v>
      </c>
      <c r="C2391" s="2">
        <f t="shared" si="333"/>
        <v>0.95799999999999841</v>
      </c>
      <c r="D2391" s="2">
        <f t="shared" si="334"/>
        <v>0.95799999999999841</v>
      </c>
      <c r="E2391" s="2">
        <f t="shared" si="335"/>
        <v>0</v>
      </c>
      <c r="F2391" s="2">
        <f t="shared" si="336"/>
        <v>0.59625159673861439</v>
      </c>
      <c r="G2391" s="2">
        <f t="shared" si="336"/>
        <v>4.0811374777563129E-2</v>
      </c>
      <c r="H2391" s="2">
        <f t="shared" si="337"/>
        <v>14.609936567645734</v>
      </c>
      <c r="I2391" s="2">
        <f t="shared" si="338"/>
        <v>93.593824064136996</v>
      </c>
    </row>
    <row r="2392" spans="1:9" ht="13.5" x14ac:dyDescent="0.25">
      <c r="A2392" s="3">
        <f>TITRES_STAT!B2395</f>
        <v>45488</v>
      </c>
      <c r="B2392" s="6">
        <f>TITRES_STAT!D2395</f>
        <v>160.94399999999999</v>
      </c>
      <c r="C2392" s="2">
        <f t="shared" si="333"/>
        <v>0</v>
      </c>
      <c r="D2392" s="2">
        <f t="shared" si="334"/>
        <v>0</v>
      </c>
      <c r="E2392" s="2">
        <f t="shared" si="335"/>
        <v>0</v>
      </c>
      <c r="F2392" s="2">
        <f t="shared" si="336"/>
        <v>0.55366219697157049</v>
      </c>
      <c r="G2392" s="2">
        <f t="shared" si="336"/>
        <v>3.7896276579165764E-2</v>
      </c>
      <c r="H2392" s="2">
        <f t="shared" si="337"/>
        <v>14.609936567645734</v>
      </c>
      <c r="I2392" s="2">
        <f t="shared" si="338"/>
        <v>93.593824064136996</v>
      </c>
    </row>
    <row r="2393" spans="1:9" ht="13.5" x14ac:dyDescent="0.25">
      <c r="A2393" s="3">
        <f>TITRES_STAT!B2396</f>
        <v>45489</v>
      </c>
      <c r="B2393" s="6">
        <f>TITRES_STAT!D2396</f>
        <v>160.94399999999999</v>
      </c>
      <c r="C2393" s="2">
        <f t="shared" si="333"/>
        <v>0</v>
      </c>
      <c r="D2393" s="2">
        <f t="shared" si="334"/>
        <v>0</v>
      </c>
      <c r="E2393" s="2">
        <f t="shared" si="335"/>
        <v>0</v>
      </c>
      <c r="F2393" s="2">
        <f t="shared" si="336"/>
        <v>0.51411489718788694</v>
      </c>
      <c r="G2393" s="2">
        <f t="shared" si="336"/>
        <v>3.5189399680653925E-2</v>
      </c>
      <c r="H2393" s="2">
        <f t="shared" si="337"/>
        <v>14.609936567645736</v>
      </c>
      <c r="I2393" s="2">
        <f t="shared" si="338"/>
        <v>93.593824064136996</v>
      </c>
    </row>
    <row r="2394" spans="1:9" ht="13.5" x14ac:dyDescent="0.25">
      <c r="A2394" s="3">
        <f>TITRES_STAT!B2397</f>
        <v>45490</v>
      </c>
      <c r="B2394" s="6">
        <f>TITRES_STAT!D2397</f>
        <v>157.11199999999999</v>
      </c>
      <c r="C2394" s="2">
        <f t="shared" si="333"/>
        <v>-3.8319999999999936</v>
      </c>
      <c r="D2394" s="2">
        <f t="shared" si="334"/>
        <v>0</v>
      </c>
      <c r="E2394" s="2">
        <f t="shared" si="335"/>
        <v>3.8319999999999936</v>
      </c>
      <c r="F2394" s="2">
        <f t="shared" si="336"/>
        <v>0.4773924045316093</v>
      </c>
      <c r="G2394" s="2">
        <f t="shared" si="336"/>
        <v>0.30639015684632109</v>
      </c>
      <c r="H2394" s="2">
        <f t="shared" si="337"/>
        <v>1.5581192602445755</v>
      </c>
      <c r="I2394" s="2">
        <f t="shared" si="338"/>
        <v>60.908781090042204</v>
      </c>
    </row>
    <row r="2395" spans="1:9" ht="13.5" x14ac:dyDescent="0.25">
      <c r="A2395" s="3">
        <f>TITRES_STAT!B2398</f>
        <v>45491</v>
      </c>
      <c r="B2395" s="6">
        <f>TITRES_STAT!D2398</f>
        <v>158.07</v>
      </c>
      <c r="C2395" s="2">
        <f t="shared" si="333"/>
        <v>0.95799999999999841</v>
      </c>
      <c r="D2395" s="2">
        <f t="shared" si="334"/>
        <v>0.95799999999999841</v>
      </c>
      <c r="E2395" s="2">
        <f t="shared" si="335"/>
        <v>0</v>
      </c>
      <c r="F2395" s="2">
        <f t="shared" si="336"/>
        <v>0.51172151849363712</v>
      </c>
      <c r="G2395" s="2">
        <f t="shared" si="336"/>
        <v>0.28450514564301244</v>
      </c>
      <c r="H2395" s="2">
        <f t="shared" si="337"/>
        <v>1.7986371295221781</v>
      </c>
      <c r="I2395" s="2">
        <f t="shared" si="338"/>
        <v>64.268322268320162</v>
      </c>
    </row>
    <row r="2396" spans="1:9" ht="13.5" x14ac:dyDescent="0.25">
      <c r="A2396" s="3">
        <f>TITRES_STAT!B2399</f>
        <v>45492</v>
      </c>
      <c r="B2396" s="6">
        <f>TITRES_STAT!D2399</f>
        <v>159.89019999999999</v>
      </c>
      <c r="C2396" s="2">
        <f t="shared" si="333"/>
        <v>1.8201999999999998</v>
      </c>
      <c r="D2396" s="2">
        <f t="shared" si="334"/>
        <v>1.8201999999999998</v>
      </c>
      <c r="E2396" s="2">
        <f t="shared" si="335"/>
        <v>0</v>
      </c>
      <c r="F2396" s="2">
        <f t="shared" si="336"/>
        <v>0.60518426717266305</v>
      </c>
      <c r="G2396" s="2">
        <f t="shared" si="336"/>
        <v>0.26418334952565442</v>
      </c>
      <c r="H2396" s="2">
        <f t="shared" si="337"/>
        <v>2.2907736928132731</v>
      </c>
      <c r="I2396" s="2">
        <f t="shared" si="338"/>
        <v>69.612009413351586</v>
      </c>
    </row>
    <row r="2397" spans="1:9" ht="13.5" x14ac:dyDescent="0.25">
      <c r="A2397" s="3">
        <f>TITRES_STAT!B2400</f>
        <v>45495</v>
      </c>
      <c r="B2397" s="6">
        <f>TITRES_STAT!D2400</f>
        <v>162.86000000000001</v>
      </c>
      <c r="C2397" s="2">
        <f t="shared" si="333"/>
        <v>2.9698000000000206</v>
      </c>
      <c r="D2397" s="2">
        <f t="shared" si="334"/>
        <v>2.9698000000000206</v>
      </c>
      <c r="E2397" s="2">
        <f t="shared" si="335"/>
        <v>0</v>
      </c>
      <c r="F2397" s="2">
        <f t="shared" ref="F2397:G2412" si="339">((F2396*13)+D2397)/14</f>
        <v>0.77408539094604578</v>
      </c>
      <c r="G2397" s="2">
        <f t="shared" si="339"/>
        <v>0.24531311027382197</v>
      </c>
      <c r="H2397" s="2">
        <f t="shared" si="337"/>
        <v>3.1554994760858919</v>
      </c>
      <c r="I2397" s="2">
        <f t="shared" si="338"/>
        <v>75.935504125200595</v>
      </c>
    </row>
    <row r="2398" spans="1:9" ht="13.5" x14ac:dyDescent="0.25">
      <c r="A2398" s="3">
        <f>TITRES_STAT!B2401</f>
        <v>45496</v>
      </c>
      <c r="B2398" s="6">
        <f>TITRES_STAT!D2401</f>
        <v>162.86000000000001</v>
      </c>
      <c r="C2398" s="2">
        <f t="shared" si="333"/>
        <v>0</v>
      </c>
      <c r="D2398" s="2">
        <f t="shared" si="334"/>
        <v>0</v>
      </c>
      <c r="E2398" s="2">
        <f t="shared" si="335"/>
        <v>0</v>
      </c>
      <c r="F2398" s="2">
        <f t="shared" si="339"/>
        <v>0.71879357730704252</v>
      </c>
      <c r="G2398" s="2">
        <f t="shared" si="339"/>
        <v>0.22779074525426327</v>
      </c>
      <c r="H2398" s="2">
        <f t="shared" si="337"/>
        <v>3.1554994760858914</v>
      </c>
      <c r="I2398" s="2">
        <f t="shared" si="338"/>
        <v>75.935504125200595</v>
      </c>
    </row>
    <row r="2399" spans="1:9" ht="13.5" x14ac:dyDescent="0.25">
      <c r="A2399" s="3">
        <f>TITRES_STAT!B2402</f>
        <v>45497</v>
      </c>
      <c r="B2399" s="6">
        <f>TITRES_STAT!D2402</f>
        <v>163.81800000000001</v>
      </c>
      <c r="C2399" s="2">
        <f t="shared" si="333"/>
        <v>0.95799999999999841</v>
      </c>
      <c r="D2399" s="2">
        <f t="shared" si="334"/>
        <v>0.95799999999999841</v>
      </c>
      <c r="E2399" s="2">
        <f t="shared" si="335"/>
        <v>0</v>
      </c>
      <c r="F2399" s="2">
        <f t="shared" si="339"/>
        <v>0.73587975035653941</v>
      </c>
      <c r="G2399" s="2">
        <f t="shared" si="339"/>
        <v>0.21151997773610162</v>
      </c>
      <c r="H2399" s="2">
        <f t="shared" si="337"/>
        <v>3.4790082631090482</v>
      </c>
      <c r="I2399" s="2">
        <f t="shared" si="338"/>
        <v>77.673629043366347</v>
      </c>
    </row>
    <row r="2400" spans="1:9" ht="13.5" x14ac:dyDescent="0.25">
      <c r="A2400" s="3">
        <f>TITRES_STAT!B2403</f>
        <v>45499</v>
      </c>
      <c r="B2400" s="6">
        <f>TITRES_STAT!D2403</f>
        <v>163.81800000000001</v>
      </c>
      <c r="C2400" s="2">
        <f t="shared" si="333"/>
        <v>0</v>
      </c>
      <c r="D2400" s="2">
        <f t="shared" si="334"/>
        <v>0</v>
      </c>
      <c r="E2400" s="2">
        <f t="shared" si="335"/>
        <v>0</v>
      </c>
      <c r="F2400" s="2">
        <f t="shared" si="339"/>
        <v>0.68331691104535797</v>
      </c>
      <c r="G2400" s="2">
        <f t="shared" si="339"/>
        <v>0.19641140789780867</v>
      </c>
      <c r="H2400" s="2">
        <f t="shared" si="337"/>
        <v>3.4790082631090473</v>
      </c>
      <c r="I2400" s="2">
        <f t="shared" si="338"/>
        <v>77.673629043366347</v>
      </c>
    </row>
    <row r="2401" spans="1:9" ht="13.5" x14ac:dyDescent="0.25">
      <c r="A2401" s="3">
        <f>TITRES_STAT!B2404</f>
        <v>45502</v>
      </c>
      <c r="B2401" s="6">
        <f>TITRES_STAT!D2404</f>
        <v>157.11199999999999</v>
      </c>
      <c r="C2401" s="2">
        <f t="shared" si="333"/>
        <v>-6.7060000000000173</v>
      </c>
      <c r="D2401" s="2">
        <f t="shared" si="334"/>
        <v>0</v>
      </c>
      <c r="E2401" s="2">
        <f t="shared" si="335"/>
        <v>6.7060000000000173</v>
      </c>
      <c r="F2401" s="2">
        <f t="shared" si="339"/>
        <v>0.6345085602564039</v>
      </c>
      <c r="G2401" s="2">
        <f t="shared" si="339"/>
        <v>0.66138202161939497</v>
      </c>
      <c r="H2401" s="2">
        <f t="shared" si="337"/>
        <v>0.95936771716716562</v>
      </c>
      <c r="I2401" s="2">
        <f t="shared" si="338"/>
        <v>48.963127684588471</v>
      </c>
    </row>
    <row r="2402" spans="1:9" ht="13.5" x14ac:dyDescent="0.25">
      <c r="A2402" s="3">
        <f>TITRES_STAT!B2405</f>
        <v>45503</v>
      </c>
      <c r="B2402" s="6">
        <f>TITRES_STAT!D2405</f>
        <v>157.11199999999999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0.58918652023808937</v>
      </c>
      <c r="G2402" s="2">
        <f t="shared" si="339"/>
        <v>0.61414044864658102</v>
      </c>
      <c r="H2402" s="2">
        <f t="shared" si="337"/>
        <v>0.95936771716716562</v>
      </c>
      <c r="I2402" s="2">
        <f t="shared" si="338"/>
        <v>48.963127684588471</v>
      </c>
    </row>
    <row r="2403" spans="1:9" ht="13.5" x14ac:dyDescent="0.25">
      <c r="A2403" s="3">
        <f>TITRES_STAT!B2406</f>
        <v>45504</v>
      </c>
      <c r="B2403" s="6">
        <f>TITRES_STAT!D2406</f>
        <v>159.98599999999999</v>
      </c>
      <c r="C2403" s="2">
        <f t="shared" si="333"/>
        <v>2.8739999999999952</v>
      </c>
      <c r="D2403" s="2">
        <f t="shared" si="334"/>
        <v>2.8739999999999952</v>
      </c>
      <c r="E2403" s="2">
        <f t="shared" si="335"/>
        <v>0</v>
      </c>
      <c r="F2403" s="2">
        <f t="shared" si="339"/>
        <v>0.75238748307822545</v>
      </c>
      <c r="G2403" s="2">
        <f t="shared" si="339"/>
        <v>0.57027327374325376</v>
      </c>
      <c r="H2403" s="2">
        <f t="shared" si="337"/>
        <v>1.3193455098107272</v>
      </c>
      <c r="I2403" s="2">
        <f t="shared" si="338"/>
        <v>56.884388472090727</v>
      </c>
    </row>
    <row r="2404" spans="1:9" ht="13.5" x14ac:dyDescent="0.25">
      <c r="A2404" s="3">
        <f>TITRES_STAT!B2407</f>
        <v>45505</v>
      </c>
      <c r="B2404" s="6">
        <f>TITRES_STAT!D2407</f>
        <v>159.98599999999999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0.69864552000120927</v>
      </c>
      <c r="G2404" s="2">
        <f t="shared" si="339"/>
        <v>0.52953946847587852</v>
      </c>
      <c r="H2404" s="2">
        <f t="shared" si="337"/>
        <v>1.319345509810727</v>
      </c>
      <c r="I2404" s="2">
        <f t="shared" si="338"/>
        <v>56.884388472090727</v>
      </c>
    </row>
    <row r="2405" spans="1:9" ht="13.5" x14ac:dyDescent="0.25">
      <c r="A2405" s="3">
        <f>TITRES_STAT!B2408</f>
        <v>45506</v>
      </c>
      <c r="B2405" s="6">
        <f>TITRES_STAT!D2408</f>
        <v>159.98599999999999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0.64874226857255146</v>
      </c>
      <c r="G2405" s="2">
        <f t="shared" si="339"/>
        <v>0.49171522072760149</v>
      </c>
      <c r="H2405" s="2">
        <f t="shared" si="337"/>
        <v>1.3193455098107267</v>
      </c>
      <c r="I2405" s="2">
        <f t="shared" si="338"/>
        <v>56.88438847209072</v>
      </c>
    </row>
    <row r="2406" spans="1:9" ht="13.5" x14ac:dyDescent="0.25">
      <c r="A2406" s="3">
        <f>TITRES_STAT!B2409</f>
        <v>45509</v>
      </c>
      <c r="B2406" s="6">
        <f>TITRES_STAT!D2409</f>
        <v>162.86000000000001</v>
      </c>
      <c r="C2406" s="2">
        <f t="shared" si="333"/>
        <v>2.8740000000000236</v>
      </c>
      <c r="D2406" s="2">
        <f t="shared" si="334"/>
        <v>2.8740000000000236</v>
      </c>
      <c r="E2406" s="2">
        <f t="shared" si="335"/>
        <v>0</v>
      </c>
      <c r="F2406" s="2">
        <f t="shared" si="339"/>
        <v>0.80768924938879949</v>
      </c>
      <c r="G2406" s="2">
        <f t="shared" si="339"/>
        <v>0.45659270496134424</v>
      </c>
      <c r="H2406" s="2">
        <f t="shared" si="337"/>
        <v>1.7689490887883974</v>
      </c>
      <c r="I2406" s="2">
        <f t="shared" si="338"/>
        <v>63.885215367481976</v>
      </c>
    </row>
    <row r="2407" spans="1:9" ht="13.5" x14ac:dyDescent="0.25">
      <c r="A2407" s="3">
        <f>TITRES_STAT!B2410</f>
        <v>45510</v>
      </c>
      <c r="B2407" s="6">
        <f>TITRES_STAT!D2410</f>
        <v>162.86000000000001</v>
      </c>
      <c r="C2407" s="2">
        <f t="shared" si="333"/>
        <v>0</v>
      </c>
      <c r="D2407" s="2">
        <f t="shared" si="334"/>
        <v>0</v>
      </c>
      <c r="E2407" s="2">
        <f t="shared" si="335"/>
        <v>0</v>
      </c>
      <c r="F2407" s="2">
        <f t="shared" si="339"/>
        <v>0.74999716014674245</v>
      </c>
      <c r="G2407" s="2">
        <f t="shared" si="339"/>
        <v>0.42397894032124822</v>
      </c>
      <c r="H2407" s="2">
        <f t="shared" si="337"/>
        <v>1.7689490887883976</v>
      </c>
      <c r="I2407" s="2">
        <f t="shared" si="338"/>
        <v>63.885215367481976</v>
      </c>
    </row>
    <row r="2408" spans="1:9" ht="13.5" x14ac:dyDescent="0.25">
      <c r="A2408" s="3">
        <f>TITRES_STAT!B2411</f>
        <v>45511</v>
      </c>
      <c r="B2408" s="6">
        <f>TITRES_STAT!D2411</f>
        <v>162.86000000000001</v>
      </c>
      <c r="C2408" s="2">
        <f t="shared" si="333"/>
        <v>0</v>
      </c>
      <c r="D2408" s="2">
        <f t="shared" si="334"/>
        <v>0</v>
      </c>
      <c r="E2408" s="2">
        <f t="shared" si="335"/>
        <v>0</v>
      </c>
      <c r="F2408" s="2">
        <f t="shared" si="339"/>
        <v>0.69642593442197509</v>
      </c>
      <c r="G2408" s="2">
        <f t="shared" si="339"/>
        <v>0.39369473029830193</v>
      </c>
      <c r="H2408" s="2">
        <f t="shared" si="337"/>
        <v>1.7689490887883974</v>
      </c>
      <c r="I2408" s="2">
        <f t="shared" si="338"/>
        <v>63.885215367481976</v>
      </c>
    </row>
    <row r="2409" spans="1:9" ht="13.5" x14ac:dyDescent="0.25">
      <c r="A2409" s="3">
        <f>TITRES_STAT!B2412</f>
        <v>45512</v>
      </c>
      <c r="B2409" s="6">
        <f>TITRES_STAT!D2412</f>
        <v>162.86000000000001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0.64668122482040535</v>
      </c>
      <c r="G2409" s="2">
        <f t="shared" si="339"/>
        <v>0.36557367813413755</v>
      </c>
      <c r="H2409" s="2">
        <f t="shared" si="337"/>
        <v>1.768949088788397</v>
      </c>
      <c r="I2409" s="2">
        <f t="shared" si="338"/>
        <v>63.885215367481976</v>
      </c>
    </row>
    <row r="2410" spans="1:9" ht="13.5" x14ac:dyDescent="0.25">
      <c r="A2410" s="3">
        <f>TITRES_STAT!B2413</f>
        <v>45513</v>
      </c>
      <c r="B2410" s="6">
        <f>TITRES_STAT!D2413</f>
        <v>162.86000000000001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0.60048970876180496</v>
      </c>
      <c r="G2410" s="2">
        <f t="shared" si="339"/>
        <v>0.33946127255312769</v>
      </c>
      <c r="H2410" s="2">
        <f t="shared" si="337"/>
        <v>1.7689490887883972</v>
      </c>
      <c r="I2410" s="2">
        <f t="shared" si="338"/>
        <v>63.885215367481976</v>
      </c>
    </row>
    <row r="2411" spans="1:9" ht="13.5" x14ac:dyDescent="0.25">
      <c r="A2411" s="3">
        <f>TITRES_STAT!B2414</f>
        <v>45516</v>
      </c>
      <c r="B2411" s="6">
        <f>TITRES_STAT!D2414</f>
        <v>162.86000000000001</v>
      </c>
      <c r="C2411" s="2">
        <f t="shared" si="333"/>
        <v>0</v>
      </c>
      <c r="D2411" s="2">
        <f t="shared" si="334"/>
        <v>0</v>
      </c>
      <c r="E2411" s="2">
        <f t="shared" si="335"/>
        <v>0</v>
      </c>
      <c r="F2411" s="2">
        <f t="shared" si="339"/>
        <v>0.55759758670739035</v>
      </c>
      <c r="G2411" s="2">
        <f t="shared" si="339"/>
        <v>0.31521403879933285</v>
      </c>
      <c r="H2411" s="2">
        <f t="shared" si="337"/>
        <v>1.7689490887883972</v>
      </c>
      <c r="I2411" s="2">
        <f t="shared" si="338"/>
        <v>63.885215367481976</v>
      </c>
    </row>
    <row r="2412" spans="1:9" ht="13.5" x14ac:dyDescent="0.25">
      <c r="A2412" s="3">
        <f>TITRES_STAT!B2415</f>
        <v>45518</v>
      </c>
      <c r="B2412" s="6">
        <f>TITRES_STAT!D2415</f>
        <v>162.86000000000001</v>
      </c>
      <c r="C2412" s="2">
        <f t="shared" si="333"/>
        <v>0</v>
      </c>
      <c r="D2412" s="2">
        <f t="shared" si="334"/>
        <v>0</v>
      </c>
      <c r="E2412" s="2">
        <f t="shared" si="335"/>
        <v>0</v>
      </c>
      <c r="F2412" s="2">
        <f t="shared" si="339"/>
        <v>0.51776918765686253</v>
      </c>
      <c r="G2412" s="2">
        <f t="shared" si="339"/>
        <v>0.29269875031366627</v>
      </c>
      <c r="H2412" s="2">
        <f t="shared" si="337"/>
        <v>1.7689490887883972</v>
      </c>
      <c r="I2412" s="2">
        <f t="shared" si="338"/>
        <v>63.885215367481976</v>
      </c>
    </row>
    <row r="2413" spans="1:9" ht="13.5" x14ac:dyDescent="0.25">
      <c r="A2413" s="3">
        <f>TITRES_STAT!B2416</f>
        <v>45519</v>
      </c>
      <c r="B2413" s="6">
        <f>TITRES_STAT!D2416</f>
        <v>162.86000000000001</v>
      </c>
      <c r="C2413" s="2">
        <f t="shared" si="333"/>
        <v>0</v>
      </c>
      <c r="D2413" s="2">
        <f t="shared" si="334"/>
        <v>0</v>
      </c>
      <c r="E2413" s="2">
        <f t="shared" si="335"/>
        <v>0</v>
      </c>
      <c r="F2413" s="2">
        <f t="shared" ref="F2413:G2428" si="340">((F2412*13)+D2413)/14</f>
        <v>0.48078567425280089</v>
      </c>
      <c r="G2413" s="2">
        <f t="shared" si="340"/>
        <v>0.27179169671983294</v>
      </c>
      <c r="H2413" s="2">
        <f t="shared" si="337"/>
        <v>1.7689490887883972</v>
      </c>
      <c r="I2413" s="2">
        <f t="shared" si="338"/>
        <v>63.885215367481976</v>
      </c>
    </row>
    <row r="2414" spans="1:9" ht="13.5" x14ac:dyDescent="0.25">
      <c r="A2414" s="3">
        <f>TITRES_STAT!B2417</f>
        <v>45520</v>
      </c>
      <c r="B2414" s="6">
        <f>TITRES_STAT!D2417</f>
        <v>161.90199999999999</v>
      </c>
      <c r="C2414" s="2">
        <f t="shared" si="333"/>
        <v>-0.95800000000002683</v>
      </c>
      <c r="D2414" s="2">
        <f t="shared" si="334"/>
        <v>0</v>
      </c>
      <c r="E2414" s="2">
        <f t="shared" si="335"/>
        <v>0.95800000000002683</v>
      </c>
      <c r="F2414" s="2">
        <f t="shared" si="340"/>
        <v>0.44644384037760082</v>
      </c>
      <c r="G2414" s="2">
        <f t="shared" si="340"/>
        <v>0.32080657552556108</v>
      </c>
      <c r="H2414" s="2">
        <f t="shared" si="337"/>
        <v>1.3916293319306645</v>
      </c>
      <c r="I2414" s="2">
        <f t="shared" si="338"/>
        <v>58.187500602664834</v>
      </c>
    </row>
    <row r="2415" spans="1:9" ht="13.5" x14ac:dyDescent="0.25">
      <c r="A2415" s="3">
        <f>TITRES_STAT!B2418</f>
        <v>45523</v>
      </c>
      <c r="B2415" s="6">
        <f>TITRES_STAT!D2418</f>
        <v>161.90199999999999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0.41455499463634365</v>
      </c>
      <c r="G2415" s="2">
        <f t="shared" si="340"/>
        <v>0.29789182013087817</v>
      </c>
      <c r="H2415" s="2">
        <f t="shared" si="337"/>
        <v>1.3916293319306645</v>
      </c>
      <c r="I2415" s="2">
        <f t="shared" si="338"/>
        <v>58.187500602664834</v>
      </c>
    </row>
    <row r="2416" spans="1:9" ht="13.5" x14ac:dyDescent="0.25">
      <c r="A2416" s="3">
        <f>TITRES_STAT!B2419</f>
        <v>45524</v>
      </c>
      <c r="B2416" s="6">
        <f>TITRES_STAT!D2419</f>
        <v>161.90199999999999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0.38494392359089058</v>
      </c>
      <c r="G2416" s="2">
        <f t="shared" si="340"/>
        <v>0.27661383297867259</v>
      </c>
      <c r="H2416" s="2">
        <f t="shared" si="337"/>
        <v>1.3916293319306645</v>
      </c>
      <c r="I2416" s="2">
        <f t="shared" si="338"/>
        <v>58.187500602664834</v>
      </c>
    </row>
    <row r="2417" spans="1:9" ht="13.5" x14ac:dyDescent="0.25">
      <c r="A2417" s="3">
        <f>TITRES_STAT!B2420</f>
        <v>45525</v>
      </c>
      <c r="B2417" s="6">
        <f>TITRES_STAT!D2420</f>
        <v>161.90199999999999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0.35744792904868411</v>
      </c>
      <c r="G2417" s="2">
        <f t="shared" si="340"/>
        <v>0.25685570205162456</v>
      </c>
      <c r="H2417" s="2">
        <f t="shared" si="337"/>
        <v>1.3916293319306645</v>
      </c>
      <c r="I2417" s="2">
        <f t="shared" si="338"/>
        <v>58.187500602664834</v>
      </c>
    </row>
    <row r="2418" spans="1:9" ht="13.5" x14ac:dyDescent="0.25">
      <c r="A2418" s="3">
        <f>TITRES_STAT!B2421</f>
        <v>45526</v>
      </c>
      <c r="B2418" s="6">
        <f>TITRES_STAT!D2421</f>
        <v>161.90199999999999</v>
      </c>
      <c r="C2418" s="2">
        <f t="shared" si="333"/>
        <v>0</v>
      </c>
      <c r="D2418" s="2">
        <f t="shared" si="334"/>
        <v>0</v>
      </c>
      <c r="E2418" s="2">
        <f t="shared" si="335"/>
        <v>0</v>
      </c>
      <c r="F2418" s="2">
        <f t="shared" si="340"/>
        <v>0.33191593411663523</v>
      </c>
      <c r="G2418" s="2">
        <f t="shared" si="340"/>
        <v>0.23850886619079423</v>
      </c>
      <c r="H2418" s="2">
        <f t="shared" si="337"/>
        <v>1.3916293319306645</v>
      </c>
      <c r="I2418" s="2">
        <f t="shared" si="338"/>
        <v>58.187500602664834</v>
      </c>
    </row>
    <row r="2419" spans="1:9" ht="13.5" x14ac:dyDescent="0.25">
      <c r="A2419" s="3">
        <f>TITRES_STAT!B2422</f>
        <v>45527</v>
      </c>
      <c r="B2419" s="6">
        <f>TITRES_STAT!D2422</f>
        <v>161.90199999999999</v>
      </c>
      <c r="C2419" s="2">
        <f t="shared" si="333"/>
        <v>0</v>
      </c>
      <c r="D2419" s="2">
        <f t="shared" si="334"/>
        <v>0</v>
      </c>
      <c r="E2419" s="2">
        <f t="shared" si="335"/>
        <v>0</v>
      </c>
      <c r="F2419" s="2">
        <f t="shared" si="340"/>
        <v>0.30820765310830417</v>
      </c>
      <c r="G2419" s="2">
        <f t="shared" si="340"/>
        <v>0.2214725186057375</v>
      </c>
      <c r="H2419" s="2">
        <f t="shared" si="337"/>
        <v>1.3916293319306647</v>
      </c>
      <c r="I2419" s="2">
        <f t="shared" si="338"/>
        <v>58.187500602664848</v>
      </c>
    </row>
    <row r="2420" spans="1:9" ht="13.5" x14ac:dyDescent="0.25">
      <c r="A2420" s="3">
        <f>TITRES_STAT!B2423</f>
        <v>45530</v>
      </c>
      <c r="B2420" s="6">
        <f>TITRES_STAT!D2423</f>
        <v>161.90199999999999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0.28619282074342534</v>
      </c>
      <c r="G2420" s="2">
        <f t="shared" si="340"/>
        <v>0.20565305299104195</v>
      </c>
      <c r="H2420" s="2">
        <f t="shared" si="337"/>
        <v>1.391629331930665</v>
      </c>
      <c r="I2420" s="2">
        <f t="shared" si="338"/>
        <v>58.187500602664855</v>
      </c>
    </row>
    <row r="2421" spans="1:9" ht="13.5" x14ac:dyDescent="0.25">
      <c r="A2421" s="3">
        <f>TITRES_STAT!B2424</f>
        <v>45531</v>
      </c>
      <c r="B2421" s="6">
        <f>TITRES_STAT!D2424</f>
        <v>161.90199999999999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0.26575047640460925</v>
      </c>
      <c r="G2421" s="2">
        <f t="shared" si="340"/>
        <v>0.19096354920596753</v>
      </c>
      <c r="H2421" s="2">
        <f t="shared" si="337"/>
        <v>1.391629331930665</v>
      </c>
      <c r="I2421" s="2">
        <f t="shared" si="338"/>
        <v>58.187500602664855</v>
      </c>
    </row>
    <row r="2422" spans="1:9" ht="13.5" x14ac:dyDescent="0.25">
      <c r="A2422" s="3">
        <f>TITRES_STAT!B2425</f>
        <v>45532</v>
      </c>
      <c r="B2422" s="6">
        <f>TITRES_STAT!D2425</f>
        <v>161.90199999999999</v>
      </c>
      <c r="C2422" s="2">
        <f t="shared" si="333"/>
        <v>0</v>
      </c>
      <c r="D2422" s="2">
        <f t="shared" si="334"/>
        <v>0</v>
      </c>
      <c r="E2422" s="2">
        <f t="shared" si="335"/>
        <v>0</v>
      </c>
      <c r="F2422" s="2">
        <f t="shared" si="340"/>
        <v>0.24676829951856574</v>
      </c>
      <c r="G2422" s="2">
        <f t="shared" si="340"/>
        <v>0.17732329569125557</v>
      </c>
      <c r="H2422" s="2">
        <f t="shared" si="337"/>
        <v>1.391629331930665</v>
      </c>
      <c r="I2422" s="2">
        <f t="shared" si="338"/>
        <v>58.187500602664855</v>
      </c>
    </row>
    <row r="2423" spans="1:9" ht="13.5" x14ac:dyDescent="0.25">
      <c r="A2423" s="3">
        <f>TITRES_STAT!B2426</f>
        <v>45533</v>
      </c>
      <c r="B2423" s="6">
        <f>TITRES_STAT!D2426</f>
        <v>161.90199999999999</v>
      </c>
      <c r="C2423" s="2">
        <f t="shared" si="333"/>
        <v>0</v>
      </c>
      <c r="D2423" s="2">
        <f t="shared" si="334"/>
        <v>0</v>
      </c>
      <c r="E2423" s="2">
        <f t="shared" si="335"/>
        <v>0</v>
      </c>
      <c r="F2423" s="2">
        <f t="shared" si="340"/>
        <v>0.22914199241009678</v>
      </c>
      <c r="G2423" s="2">
        <f t="shared" si="340"/>
        <v>0.16465734599902304</v>
      </c>
      <c r="H2423" s="2">
        <f t="shared" si="337"/>
        <v>1.391629331930665</v>
      </c>
      <c r="I2423" s="2">
        <f t="shared" si="338"/>
        <v>58.187500602664855</v>
      </c>
    </row>
    <row r="2424" spans="1:9" ht="13.5" x14ac:dyDescent="0.25">
      <c r="A2424" s="3">
        <f>TITRES_STAT!B2427</f>
        <v>45534</v>
      </c>
      <c r="B2424" s="6">
        <f>TITRES_STAT!D2427</f>
        <v>161.90199999999999</v>
      </c>
      <c r="C2424" s="2">
        <f t="shared" si="333"/>
        <v>0</v>
      </c>
      <c r="D2424" s="2">
        <f t="shared" si="334"/>
        <v>0</v>
      </c>
      <c r="E2424" s="2">
        <f t="shared" si="335"/>
        <v>0</v>
      </c>
      <c r="F2424" s="2">
        <f t="shared" si="340"/>
        <v>0.21277470723794703</v>
      </c>
      <c r="G2424" s="2">
        <f t="shared" si="340"/>
        <v>0.15289610699909284</v>
      </c>
      <c r="H2424" s="2">
        <f t="shared" si="337"/>
        <v>1.391629331930665</v>
      </c>
      <c r="I2424" s="2">
        <f t="shared" si="338"/>
        <v>58.187500602664855</v>
      </c>
    </row>
    <row r="2425" spans="1:9" ht="13.5" x14ac:dyDescent="0.25">
      <c r="A2425" s="3">
        <f>TITRES_STAT!B2428</f>
        <v>45537</v>
      </c>
      <c r="B2425" s="6">
        <f>TITRES_STAT!D2428</f>
        <v>161.90199999999999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0.19757651386380795</v>
      </c>
      <c r="G2425" s="2">
        <f t="shared" si="340"/>
        <v>0.14197495649915765</v>
      </c>
      <c r="H2425" s="2">
        <f t="shared" si="337"/>
        <v>1.3916293319306647</v>
      </c>
      <c r="I2425" s="2">
        <f t="shared" si="338"/>
        <v>58.187500602664848</v>
      </c>
    </row>
    <row r="2426" spans="1:9" ht="13.5" x14ac:dyDescent="0.25">
      <c r="A2426" s="3">
        <f>TITRES_STAT!B2429</f>
        <v>45538</v>
      </c>
      <c r="B2426" s="6">
        <f>TITRES_STAT!D2429</f>
        <v>161.90199999999999</v>
      </c>
      <c r="C2426" s="2">
        <f t="shared" si="333"/>
        <v>0</v>
      </c>
      <c r="D2426" s="2">
        <f t="shared" si="334"/>
        <v>0</v>
      </c>
      <c r="E2426" s="2">
        <f t="shared" si="335"/>
        <v>0</v>
      </c>
      <c r="F2426" s="2">
        <f t="shared" si="340"/>
        <v>0.18346390573067881</v>
      </c>
      <c r="G2426" s="2">
        <f t="shared" si="340"/>
        <v>0.13183388817778924</v>
      </c>
      <c r="H2426" s="2">
        <f t="shared" si="337"/>
        <v>1.3916293319306647</v>
      </c>
      <c r="I2426" s="2">
        <f t="shared" si="338"/>
        <v>58.187500602664848</v>
      </c>
    </row>
    <row r="2427" spans="1:9" ht="13.5" x14ac:dyDescent="0.25">
      <c r="A2427" s="3">
        <f>TITRES_STAT!B2430</f>
        <v>45539</v>
      </c>
      <c r="B2427" s="6">
        <f>TITRES_STAT!D2430</f>
        <v>161.90199999999999</v>
      </c>
      <c r="C2427" s="2">
        <f t="shared" si="333"/>
        <v>0</v>
      </c>
      <c r="D2427" s="2">
        <f t="shared" si="334"/>
        <v>0</v>
      </c>
      <c r="E2427" s="2">
        <f t="shared" si="335"/>
        <v>0</v>
      </c>
      <c r="F2427" s="2">
        <f t="shared" si="340"/>
        <v>0.17035934103563033</v>
      </c>
      <c r="G2427" s="2">
        <f t="shared" si="340"/>
        <v>0.12241718187937571</v>
      </c>
      <c r="H2427" s="2">
        <f t="shared" si="337"/>
        <v>1.391629331930665</v>
      </c>
      <c r="I2427" s="2">
        <f t="shared" si="338"/>
        <v>58.187500602664855</v>
      </c>
    </row>
    <row r="2428" spans="1:9" ht="13.5" x14ac:dyDescent="0.25">
      <c r="A2428" s="3">
        <f>TITRES_STAT!B2431</f>
        <v>45540</v>
      </c>
      <c r="B2428" s="6">
        <f>TITRES_STAT!D2431</f>
        <v>161.90199999999999</v>
      </c>
      <c r="C2428" s="2">
        <f t="shared" si="333"/>
        <v>0</v>
      </c>
      <c r="D2428" s="2">
        <f t="shared" si="334"/>
        <v>0</v>
      </c>
      <c r="E2428" s="2">
        <f t="shared" si="335"/>
        <v>0</v>
      </c>
      <c r="F2428" s="2">
        <f t="shared" si="340"/>
        <v>0.15819081667594245</v>
      </c>
      <c r="G2428" s="2">
        <f t="shared" si="340"/>
        <v>0.11367309745942031</v>
      </c>
      <c r="H2428" s="2">
        <f t="shared" si="337"/>
        <v>1.391629331930665</v>
      </c>
      <c r="I2428" s="2">
        <f t="shared" si="338"/>
        <v>58.187500602664855</v>
      </c>
    </row>
    <row r="2429" spans="1:9" ht="13.5" x14ac:dyDescent="0.25">
      <c r="A2429" s="3">
        <f>TITRES_STAT!B2432</f>
        <v>45541</v>
      </c>
      <c r="B2429" s="6">
        <f>TITRES_STAT!D2432</f>
        <v>161.90199999999999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0.14689147262766086</v>
      </c>
      <c r="G2429" s="2">
        <f t="shared" si="341"/>
        <v>0.10555359049803315</v>
      </c>
      <c r="H2429" s="2">
        <f t="shared" si="337"/>
        <v>1.3916293319306652</v>
      </c>
      <c r="I2429" s="2">
        <f t="shared" si="338"/>
        <v>58.187500602664855</v>
      </c>
    </row>
    <row r="2430" spans="1:9" ht="13.5" x14ac:dyDescent="0.25">
      <c r="A2430" s="3">
        <f>TITRES_STAT!B2433</f>
        <v>45544</v>
      </c>
      <c r="B2430" s="6">
        <f>TITRES_STAT!D2433</f>
        <v>155.196</v>
      </c>
      <c r="C2430" s="2">
        <f t="shared" si="333"/>
        <v>-6.7059999999999889</v>
      </c>
      <c r="D2430" s="2">
        <f t="shared" si="334"/>
        <v>0</v>
      </c>
      <c r="E2430" s="2">
        <f t="shared" si="335"/>
        <v>6.7059999999999889</v>
      </c>
      <c r="F2430" s="2">
        <f t="shared" si="341"/>
        <v>0.13639922458282794</v>
      </c>
      <c r="G2430" s="2">
        <f t="shared" si="341"/>
        <v>0.57701404831960146</v>
      </c>
      <c r="H2430" s="2">
        <f t="shared" si="337"/>
        <v>0.23638804805542268</v>
      </c>
      <c r="I2430" s="2">
        <f t="shared" si="338"/>
        <v>19.119244029187357</v>
      </c>
    </row>
    <row r="2431" spans="1:9" ht="13.5" x14ac:dyDescent="0.25">
      <c r="A2431" s="3">
        <f>TITRES_STAT!B2434</f>
        <v>45545</v>
      </c>
      <c r="B2431" s="6">
        <f>TITRES_STAT!D2434</f>
        <v>156.154</v>
      </c>
      <c r="C2431" s="2">
        <f t="shared" si="333"/>
        <v>0.95799999999999841</v>
      </c>
      <c r="D2431" s="2">
        <f t="shared" si="334"/>
        <v>0.95799999999999841</v>
      </c>
      <c r="E2431" s="2">
        <f t="shared" si="335"/>
        <v>0</v>
      </c>
      <c r="F2431" s="2">
        <f t="shared" si="341"/>
        <v>0.19508499425548295</v>
      </c>
      <c r="G2431" s="2">
        <f t="shared" si="341"/>
        <v>0.53579875915391562</v>
      </c>
      <c r="H2431" s="2">
        <f t="shared" si="337"/>
        <v>0.36410124309273006</v>
      </c>
      <c r="I2431" s="2">
        <f t="shared" si="338"/>
        <v>26.691658330816352</v>
      </c>
    </row>
    <row r="2432" spans="1:9" ht="13.5" x14ac:dyDescent="0.25">
      <c r="A2432" s="3">
        <f>TITRES_STAT!B2435</f>
        <v>45546</v>
      </c>
      <c r="B2432" s="6">
        <f>TITRES_STAT!D2435</f>
        <v>156.154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0.18115035180866274</v>
      </c>
      <c r="G2432" s="2">
        <f t="shared" si="341"/>
        <v>0.49752741921435023</v>
      </c>
      <c r="H2432" s="2">
        <f t="shared" si="337"/>
        <v>0.36410124309273001</v>
      </c>
      <c r="I2432" s="2">
        <f t="shared" si="338"/>
        <v>26.691658330816338</v>
      </c>
    </row>
    <row r="2433" spans="1:9" ht="13.5" x14ac:dyDescent="0.25">
      <c r="A2433" s="3">
        <f>TITRES_STAT!B2436</f>
        <v>45547</v>
      </c>
      <c r="B2433" s="6">
        <f>TITRES_STAT!D2436</f>
        <v>157.11199999999999</v>
      </c>
      <c r="C2433" s="2">
        <f t="shared" si="333"/>
        <v>0.95799999999999841</v>
      </c>
      <c r="D2433" s="2">
        <f t="shared" si="334"/>
        <v>0.95799999999999841</v>
      </c>
      <c r="E2433" s="2">
        <f t="shared" si="335"/>
        <v>0</v>
      </c>
      <c r="F2433" s="2">
        <f t="shared" si="341"/>
        <v>0.23663961239375814</v>
      </c>
      <c r="G2433" s="2">
        <f t="shared" si="341"/>
        <v>0.46198974641332524</v>
      </c>
      <c r="H2433" s="2">
        <f t="shared" si="337"/>
        <v>0.51221832136084977</v>
      </c>
      <c r="I2433" s="2">
        <f t="shared" si="338"/>
        <v>33.871982247900746</v>
      </c>
    </row>
    <row r="2434" spans="1:9" ht="13.5" x14ac:dyDescent="0.25">
      <c r="A2434" s="3">
        <f>TITRES_STAT!B2437</f>
        <v>45548</v>
      </c>
      <c r="B2434" s="6">
        <f>TITRES_STAT!D2437</f>
        <v>157.11199999999999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0.21973678293706111</v>
      </c>
      <c r="G2434" s="2">
        <f t="shared" si="341"/>
        <v>0.42899047881237345</v>
      </c>
      <c r="H2434" s="2">
        <f t="shared" si="337"/>
        <v>0.51221832136084977</v>
      </c>
      <c r="I2434" s="2">
        <f t="shared" si="338"/>
        <v>33.871982247900746</v>
      </c>
    </row>
    <row r="2435" spans="1:9" ht="13.5" x14ac:dyDescent="0.25">
      <c r="A2435" s="3">
        <f>TITRES_STAT!B2438</f>
        <v>45551</v>
      </c>
      <c r="B2435" s="6">
        <f>TITRES_STAT!D2438</f>
        <v>155.2439</v>
      </c>
      <c r="C2435" s="2">
        <f t="shared" ref="C2435:C2498" si="342">B2435-B2434</f>
        <v>-1.8680999999999983</v>
      </c>
      <c r="D2435" s="2">
        <f t="shared" ref="D2435:D2498" si="343">IF(C2435&gt;0,C2435,0)</f>
        <v>0</v>
      </c>
      <c r="E2435" s="2">
        <f t="shared" ref="E2435:E2498" si="344">IF(C2435&lt;0,-C2435,0)</f>
        <v>1.8680999999999983</v>
      </c>
      <c r="F2435" s="2">
        <f t="shared" si="341"/>
        <v>0.20404129844155675</v>
      </c>
      <c r="G2435" s="2">
        <f t="shared" si="341"/>
        <v>0.53178401604006098</v>
      </c>
      <c r="H2435" s="2">
        <f t="shared" si="337"/>
        <v>0.38369204843905214</v>
      </c>
      <c r="I2435" s="2">
        <f t="shared" si="338"/>
        <v>27.729583968621967</v>
      </c>
    </row>
    <row r="2436" spans="1:9" ht="13.5" x14ac:dyDescent="0.25">
      <c r="A2436" s="3">
        <f>TITRES_STAT!B2439</f>
        <v>45552</v>
      </c>
      <c r="B2436" s="6">
        <f>TITRES_STAT!D2439</f>
        <v>155.2439</v>
      </c>
      <c r="C2436" s="2">
        <f t="shared" si="342"/>
        <v>0</v>
      </c>
      <c r="D2436" s="2">
        <f t="shared" si="343"/>
        <v>0</v>
      </c>
      <c r="E2436" s="2">
        <f t="shared" si="344"/>
        <v>0</v>
      </c>
      <c r="F2436" s="2">
        <f t="shared" si="341"/>
        <v>0.18946691998144555</v>
      </c>
      <c r="G2436" s="2">
        <f t="shared" si="341"/>
        <v>0.49379944346577093</v>
      </c>
      <c r="H2436" s="2">
        <f t="shared" si="337"/>
        <v>0.38369204843905208</v>
      </c>
      <c r="I2436" s="2">
        <f t="shared" si="338"/>
        <v>27.729583968621952</v>
      </c>
    </row>
    <row r="2437" spans="1:9" ht="13.5" x14ac:dyDescent="0.25">
      <c r="A2437" s="3">
        <f>TITRES_STAT!B2440</f>
        <v>45553</v>
      </c>
      <c r="B2437" s="6">
        <f>TITRES_STAT!D2440</f>
        <v>155.196</v>
      </c>
      <c r="C2437" s="2">
        <f t="shared" si="342"/>
        <v>-4.7899999999998499E-2</v>
      </c>
      <c r="D2437" s="2">
        <f t="shared" si="343"/>
        <v>0</v>
      </c>
      <c r="E2437" s="2">
        <f t="shared" si="344"/>
        <v>4.7899999999998499E-2</v>
      </c>
      <c r="F2437" s="2">
        <f t="shared" si="341"/>
        <v>0.17593356855419942</v>
      </c>
      <c r="G2437" s="2">
        <f t="shared" si="341"/>
        <v>0.46194948321821577</v>
      </c>
      <c r="H2437" s="2">
        <f t="shared" si="337"/>
        <v>0.38085023351155456</v>
      </c>
      <c r="I2437" s="2">
        <f t="shared" si="338"/>
        <v>27.580850136298849</v>
      </c>
    </row>
    <row r="2438" spans="1:9" ht="13.5" x14ac:dyDescent="0.25">
      <c r="A2438" s="3">
        <f>TITRES_STAT!B2441</f>
        <v>45554</v>
      </c>
      <c r="B2438" s="6">
        <f>TITRES_STAT!D2441</f>
        <v>159.02799999999999</v>
      </c>
      <c r="C2438" s="2">
        <f t="shared" si="342"/>
        <v>3.8319999999999936</v>
      </c>
      <c r="D2438" s="2">
        <f t="shared" si="343"/>
        <v>3.8319999999999936</v>
      </c>
      <c r="E2438" s="2">
        <f t="shared" si="344"/>
        <v>0</v>
      </c>
      <c r="F2438" s="2">
        <f t="shared" si="341"/>
        <v>0.4370811708003276</v>
      </c>
      <c r="G2438" s="2">
        <f t="shared" si="341"/>
        <v>0.42895309155977179</v>
      </c>
      <c r="H2438" s="2">
        <f t="shared" si="337"/>
        <v>1.0189486435707928</v>
      </c>
      <c r="I2438" s="2">
        <f t="shared" si="338"/>
        <v>50.46927007358839</v>
      </c>
    </row>
    <row r="2439" spans="1:9" ht="13.5" x14ac:dyDescent="0.25">
      <c r="A2439" s="3">
        <f>TITRES_STAT!B2442</f>
        <v>45555</v>
      </c>
      <c r="B2439" s="6">
        <f>TITRES_STAT!D2442</f>
        <v>159.02799999999999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0.40586108717173275</v>
      </c>
      <c r="G2439" s="2">
        <f t="shared" si="341"/>
        <v>0.39831358501978809</v>
      </c>
      <c r="H2439" s="2">
        <f t="shared" si="337"/>
        <v>1.0189486435707928</v>
      </c>
      <c r="I2439" s="2">
        <f t="shared" si="338"/>
        <v>50.46927007358839</v>
      </c>
    </row>
    <row r="2440" spans="1:9" ht="13.5" x14ac:dyDescent="0.25">
      <c r="A2440" s="3">
        <f>TITRES_STAT!B2443</f>
        <v>45558</v>
      </c>
      <c r="B2440" s="6">
        <f>TITRES_STAT!D2443</f>
        <v>159.02799999999999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0.37687100951660896</v>
      </c>
      <c r="G2440" s="2">
        <f t="shared" si="341"/>
        <v>0.36986261466123177</v>
      </c>
      <c r="H2440" s="2">
        <f t="shared" si="337"/>
        <v>1.0189486435707928</v>
      </c>
      <c r="I2440" s="2">
        <f t="shared" si="338"/>
        <v>50.46927007358839</v>
      </c>
    </row>
    <row r="2441" spans="1:9" ht="13.5" x14ac:dyDescent="0.25">
      <c r="A2441" s="3">
        <f>TITRES_STAT!B2444</f>
        <v>45559</v>
      </c>
      <c r="B2441" s="6">
        <f>TITRES_STAT!D2444</f>
        <v>155.196</v>
      </c>
      <c r="C2441" s="2">
        <f t="shared" si="342"/>
        <v>-3.8319999999999936</v>
      </c>
      <c r="D2441" s="2">
        <f t="shared" si="343"/>
        <v>0</v>
      </c>
      <c r="E2441" s="2">
        <f t="shared" si="344"/>
        <v>3.8319999999999936</v>
      </c>
      <c r="F2441" s="2">
        <f t="shared" si="341"/>
        <v>0.34995165169399406</v>
      </c>
      <c r="G2441" s="2">
        <f t="shared" si="341"/>
        <v>0.61715814218542897</v>
      </c>
      <c r="H2441" s="2">
        <f t="shared" si="337"/>
        <v>0.56703724341183359</v>
      </c>
      <c r="I2441" s="2">
        <f t="shared" si="338"/>
        <v>36.185307387924688</v>
      </c>
    </row>
    <row r="2442" spans="1:9" ht="13.5" x14ac:dyDescent="0.25">
      <c r="A2442" s="3">
        <f>TITRES_STAT!B2445</f>
        <v>45560</v>
      </c>
      <c r="B2442" s="6">
        <f>TITRES_STAT!D2445</f>
        <v>159.02799999999999</v>
      </c>
      <c r="C2442" s="2">
        <f t="shared" si="342"/>
        <v>3.8319999999999936</v>
      </c>
      <c r="D2442" s="2">
        <f t="shared" si="343"/>
        <v>3.8319999999999936</v>
      </c>
      <c r="E2442" s="2">
        <f t="shared" si="344"/>
        <v>0</v>
      </c>
      <c r="F2442" s="2">
        <f t="shared" si="341"/>
        <v>0.59866939085870829</v>
      </c>
      <c r="G2442" s="2">
        <f t="shared" si="341"/>
        <v>0.57307541774361259</v>
      </c>
      <c r="H2442" s="2">
        <f t="shared" si="337"/>
        <v>1.0446607415405595</v>
      </c>
      <c r="I2442" s="2">
        <f t="shared" si="338"/>
        <v>51.09213085166661</v>
      </c>
    </row>
    <row r="2443" spans="1:9" ht="13.5" x14ac:dyDescent="0.25">
      <c r="A2443" s="3">
        <f>TITRES_STAT!B2446</f>
        <v>45561</v>
      </c>
      <c r="B2443" s="6">
        <f>TITRES_STAT!D2446</f>
        <v>159.02799999999999</v>
      </c>
      <c r="C2443" s="2">
        <f t="shared" si="342"/>
        <v>0</v>
      </c>
      <c r="D2443" s="2">
        <f t="shared" si="343"/>
        <v>0</v>
      </c>
      <c r="E2443" s="2">
        <f t="shared" si="344"/>
        <v>0</v>
      </c>
      <c r="F2443" s="2">
        <f t="shared" si="341"/>
        <v>0.55590729151165774</v>
      </c>
      <c r="G2443" s="2">
        <f t="shared" si="341"/>
        <v>0.53214145933335455</v>
      </c>
      <c r="H2443" s="2">
        <f t="shared" si="337"/>
        <v>1.0446607415405598</v>
      </c>
      <c r="I2443" s="2">
        <f t="shared" si="338"/>
        <v>51.092130851666624</v>
      </c>
    </row>
    <row r="2444" spans="1:9" ht="13.5" x14ac:dyDescent="0.25">
      <c r="A2444" s="3">
        <f>TITRES_STAT!B2447</f>
        <v>45562</v>
      </c>
      <c r="B2444" s="6">
        <f>TITRES_STAT!D2447</f>
        <v>158.07</v>
      </c>
      <c r="C2444" s="2">
        <f t="shared" si="342"/>
        <v>-0.95799999999999841</v>
      </c>
      <c r="D2444" s="2">
        <f t="shared" si="343"/>
        <v>0</v>
      </c>
      <c r="E2444" s="2">
        <f t="shared" si="344"/>
        <v>0.95799999999999841</v>
      </c>
      <c r="F2444" s="2">
        <f t="shared" si="341"/>
        <v>0.51619962783225359</v>
      </c>
      <c r="G2444" s="2">
        <f t="shared" si="341"/>
        <v>0.56255992652382913</v>
      </c>
      <c r="H2444" s="2">
        <f t="shared" si="337"/>
        <v>0.91759047080007072</v>
      </c>
      <c r="I2444" s="2">
        <f t="shared" si="338"/>
        <v>47.851221873105523</v>
      </c>
    </row>
    <row r="2445" spans="1:9" ht="13.5" x14ac:dyDescent="0.25">
      <c r="A2445" s="3">
        <f>TITRES_STAT!B2448</f>
        <v>45565</v>
      </c>
      <c r="B2445" s="6">
        <f>TITRES_STAT!D2448</f>
        <v>158.07</v>
      </c>
      <c r="C2445" s="2">
        <f t="shared" si="342"/>
        <v>0</v>
      </c>
      <c r="D2445" s="2">
        <f t="shared" si="343"/>
        <v>0</v>
      </c>
      <c r="E2445" s="2">
        <f t="shared" si="344"/>
        <v>0</v>
      </c>
      <c r="F2445" s="2">
        <f t="shared" ref="F2445:G2460" si="345">((F2444*13)+D2445)/14</f>
        <v>0.47932822584423551</v>
      </c>
      <c r="G2445" s="2">
        <f t="shared" si="345"/>
        <v>0.52237707462926986</v>
      </c>
      <c r="H2445" s="2">
        <f t="shared" si="337"/>
        <v>0.91759047080007095</v>
      </c>
      <c r="I2445" s="2">
        <f t="shared" si="338"/>
        <v>47.851221873105537</v>
      </c>
    </row>
    <row r="2446" spans="1:9" ht="13.5" x14ac:dyDescent="0.25">
      <c r="A2446" s="3">
        <f>TITRES_STAT!B2449</f>
        <v>45566</v>
      </c>
      <c r="B2446" s="6">
        <f>TITRES_STAT!D2449</f>
        <v>158.07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0.44509049542679013</v>
      </c>
      <c r="G2446" s="2">
        <f t="shared" si="345"/>
        <v>0.48506442644146486</v>
      </c>
      <c r="H2446" s="2">
        <f t="shared" si="337"/>
        <v>0.91759047080007095</v>
      </c>
      <c r="I2446" s="2">
        <f t="shared" si="338"/>
        <v>47.851221873105537</v>
      </c>
    </row>
    <row r="2447" spans="1:9" ht="13.5" x14ac:dyDescent="0.25">
      <c r="A2447" s="3">
        <f>TITRES_STAT!B2450</f>
        <v>45567</v>
      </c>
      <c r="B2447" s="6">
        <f>TITRES_STAT!D2450</f>
        <v>159.02799999999999</v>
      </c>
      <c r="C2447" s="2">
        <f t="shared" si="342"/>
        <v>0.95799999999999841</v>
      </c>
      <c r="D2447" s="2">
        <f t="shared" si="343"/>
        <v>0.95799999999999841</v>
      </c>
      <c r="E2447" s="2">
        <f t="shared" si="344"/>
        <v>0</v>
      </c>
      <c r="F2447" s="2">
        <f t="shared" si="345"/>
        <v>0.48172688861059071</v>
      </c>
      <c r="G2447" s="2">
        <f t="shared" si="345"/>
        <v>0.4504169674099317</v>
      </c>
      <c r="H2447" s="2">
        <f t="shared" si="337"/>
        <v>1.0695131921443877</v>
      </c>
      <c r="I2447" s="2">
        <f t="shared" si="338"/>
        <v>51.679457575053185</v>
      </c>
    </row>
    <row r="2448" spans="1:9" ht="13.5" x14ac:dyDescent="0.25">
      <c r="A2448" s="3">
        <f>TITRES_STAT!B2451</f>
        <v>45568</v>
      </c>
      <c r="B2448" s="6">
        <f>TITRES_STAT!D2451</f>
        <v>159.98599999999999</v>
      </c>
      <c r="C2448" s="2">
        <f t="shared" si="342"/>
        <v>0.95799999999999841</v>
      </c>
      <c r="D2448" s="2">
        <f t="shared" si="343"/>
        <v>0.95799999999999841</v>
      </c>
      <c r="E2448" s="2">
        <f t="shared" si="344"/>
        <v>0</v>
      </c>
      <c r="F2448" s="2">
        <f t="shared" si="345"/>
        <v>0.51574639656697696</v>
      </c>
      <c r="G2448" s="2">
        <f t="shared" si="345"/>
        <v>0.41824432688065089</v>
      </c>
      <c r="H2448" s="2">
        <f t="shared" si="337"/>
        <v>1.2331222766690366</v>
      </c>
      <c r="I2448" s="2">
        <f t="shared" si="338"/>
        <v>55.219648720193817</v>
      </c>
    </row>
    <row r="2449" spans="1:9" ht="13.5" x14ac:dyDescent="0.25">
      <c r="A2449" s="3">
        <f>TITRES_STAT!B2452</f>
        <v>45569</v>
      </c>
      <c r="B2449" s="6">
        <f>TITRES_STAT!D2452</f>
        <v>159.98599999999999</v>
      </c>
      <c r="C2449" s="2">
        <f t="shared" si="342"/>
        <v>0</v>
      </c>
      <c r="D2449" s="2">
        <f t="shared" si="343"/>
        <v>0</v>
      </c>
      <c r="E2449" s="2">
        <f t="shared" si="344"/>
        <v>0</v>
      </c>
      <c r="F2449" s="2">
        <f t="shared" si="345"/>
        <v>0.47890736824076435</v>
      </c>
      <c r="G2449" s="2">
        <f t="shared" si="345"/>
        <v>0.38836973210346154</v>
      </c>
      <c r="H2449" s="2">
        <f t="shared" ref="H2449:H2512" si="346">F2449/G2449</f>
        <v>1.2331222766690366</v>
      </c>
      <c r="I2449" s="2">
        <f t="shared" ref="I2449:I2512" si="347">IF(G2449=0,100,100-(100/(1+H2449)))</f>
        <v>55.219648720193817</v>
      </c>
    </row>
    <row r="2450" spans="1:9" ht="13.5" x14ac:dyDescent="0.25">
      <c r="A2450" s="3">
        <f>TITRES_STAT!B2453</f>
        <v>45572</v>
      </c>
      <c r="B2450" s="6">
        <f>TITRES_STAT!D2453</f>
        <v>159.98599999999999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0.44469969908070978</v>
      </c>
      <c r="G2450" s="2">
        <f t="shared" si="345"/>
        <v>0.36062903695321424</v>
      </c>
      <c r="H2450" s="2">
        <f t="shared" si="346"/>
        <v>1.2331222766690368</v>
      </c>
      <c r="I2450" s="2">
        <f t="shared" si="347"/>
        <v>55.219648720193817</v>
      </c>
    </row>
    <row r="2451" spans="1:9" ht="13.5" x14ac:dyDescent="0.25">
      <c r="A2451" s="3">
        <f>TITRES_STAT!B2454</f>
        <v>45573</v>
      </c>
      <c r="B2451" s="6">
        <f>TITRES_STAT!D2454</f>
        <v>159.98599999999999</v>
      </c>
      <c r="C2451" s="2">
        <f t="shared" si="342"/>
        <v>0</v>
      </c>
      <c r="D2451" s="2">
        <f t="shared" si="343"/>
        <v>0</v>
      </c>
      <c r="E2451" s="2">
        <f t="shared" si="344"/>
        <v>0</v>
      </c>
      <c r="F2451" s="2">
        <f t="shared" si="345"/>
        <v>0.41293543486065909</v>
      </c>
      <c r="G2451" s="2">
        <f t="shared" si="345"/>
        <v>0.33486982002798465</v>
      </c>
      <c r="H2451" s="2">
        <f t="shared" si="346"/>
        <v>1.2331222766690368</v>
      </c>
      <c r="I2451" s="2">
        <f t="shared" si="347"/>
        <v>55.219648720193817</v>
      </c>
    </row>
    <row r="2452" spans="1:9" ht="13.5" x14ac:dyDescent="0.25">
      <c r="A2452" s="3">
        <f>TITRES_STAT!B2455</f>
        <v>45574</v>
      </c>
      <c r="B2452" s="6">
        <f>TITRES_STAT!D2455</f>
        <v>159.98599999999999</v>
      </c>
      <c r="C2452" s="2">
        <f t="shared" si="342"/>
        <v>0</v>
      </c>
      <c r="D2452" s="2">
        <f t="shared" si="343"/>
        <v>0</v>
      </c>
      <c r="E2452" s="2">
        <f t="shared" si="344"/>
        <v>0</v>
      </c>
      <c r="F2452" s="2">
        <f t="shared" si="345"/>
        <v>0.38344004665632625</v>
      </c>
      <c r="G2452" s="2">
        <f t="shared" si="345"/>
        <v>0.31095054716884285</v>
      </c>
      <c r="H2452" s="2">
        <f t="shared" si="346"/>
        <v>1.2331222766690368</v>
      </c>
      <c r="I2452" s="2">
        <f t="shared" si="347"/>
        <v>55.219648720193817</v>
      </c>
    </row>
    <row r="2453" spans="1:9" ht="13.5" x14ac:dyDescent="0.25">
      <c r="A2453" s="3">
        <f>TITRES_STAT!B2456</f>
        <v>45575</v>
      </c>
      <c r="B2453" s="6">
        <f>TITRES_STAT!D2456</f>
        <v>160.94399999999999</v>
      </c>
      <c r="C2453" s="2">
        <f t="shared" si="342"/>
        <v>0.95799999999999841</v>
      </c>
      <c r="D2453" s="2">
        <f t="shared" si="343"/>
        <v>0.95799999999999841</v>
      </c>
      <c r="E2453" s="2">
        <f t="shared" si="344"/>
        <v>0</v>
      </c>
      <c r="F2453" s="2">
        <f t="shared" si="345"/>
        <v>0.4244800433237314</v>
      </c>
      <c r="G2453" s="2">
        <f t="shared" si="345"/>
        <v>0.28873979379963982</v>
      </c>
      <c r="H2453" s="2">
        <f t="shared" si="346"/>
        <v>1.4701127189218797</v>
      </c>
      <c r="I2453" s="2">
        <f t="shared" si="347"/>
        <v>59.516017534759868</v>
      </c>
    </row>
    <row r="2454" spans="1:9" ht="13.5" x14ac:dyDescent="0.25">
      <c r="A2454" s="3">
        <f>TITRES_STAT!B2457</f>
        <v>45576</v>
      </c>
      <c r="B2454" s="6">
        <f>TITRES_STAT!D2457</f>
        <v>160.94399999999999</v>
      </c>
      <c r="C2454" s="2">
        <f t="shared" si="342"/>
        <v>0</v>
      </c>
      <c r="D2454" s="2">
        <f t="shared" si="343"/>
        <v>0</v>
      </c>
      <c r="E2454" s="2">
        <f t="shared" si="344"/>
        <v>0</v>
      </c>
      <c r="F2454" s="2">
        <f t="shared" si="345"/>
        <v>0.39416004022917911</v>
      </c>
      <c r="G2454" s="2">
        <f t="shared" si="345"/>
        <v>0.26811552281395123</v>
      </c>
      <c r="H2454" s="2">
        <f t="shared" si="346"/>
        <v>1.4701127189218797</v>
      </c>
      <c r="I2454" s="2">
        <f t="shared" si="347"/>
        <v>59.516017534759868</v>
      </c>
    </row>
    <row r="2455" spans="1:9" ht="13.5" x14ac:dyDescent="0.25">
      <c r="A2455" s="3">
        <f>TITRES_STAT!B2458</f>
        <v>45579</v>
      </c>
      <c r="B2455" s="6">
        <f>TITRES_STAT!D2458</f>
        <v>160.94399999999999</v>
      </c>
      <c r="C2455" s="2">
        <f t="shared" si="342"/>
        <v>0</v>
      </c>
      <c r="D2455" s="2">
        <f t="shared" si="343"/>
        <v>0</v>
      </c>
      <c r="E2455" s="2">
        <f t="shared" si="344"/>
        <v>0</v>
      </c>
      <c r="F2455" s="2">
        <f t="shared" si="345"/>
        <v>0.36600575164138061</v>
      </c>
      <c r="G2455" s="2">
        <f t="shared" si="345"/>
        <v>0.24896441404152614</v>
      </c>
      <c r="H2455" s="2">
        <f t="shared" si="346"/>
        <v>1.4701127189218797</v>
      </c>
      <c r="I2455" s="2">
        <f t="shared" si="347"/>
        <v>59.516017534759868</v>
      </c>
    </row>
    <row r="2456" spans="1:9" ht="13.5" x14ac:dyDescent="0.25">
      <c r="A2456" s="3">
        <f>TITRES_STAT!B2459</f>
        <v>45581</v>
      </c>
      <c r="B2456" s="6">
        <f>TITRES_STAT!D2459</f>
        <v>160.94399999999999</v>
      </c>
      <c r="C2456" s="2">
        <f t="shared" si="342"/>
        <v>0</v>
      </c>
      <c r="D2456" s="2">
        <f t="shared" si="343"/>
        <v>0</v>
      </c>
      <c r="E2456" s="2">
        <f t="shared" si="344"/>
        <v>0</v>
      </c>
      <c r="F2456" s="2">
        <f t="shared" si="345"/>
        <v>0.33986248366699628</v>
      </c>
      <c r="G2456" s="2">
        <f t="shared" si="345"/>
        <v>0.23118124160998857</v>
      </c>
      <c r="H2456" s="2">
        <f t="shared" si="346"/>
        <v>1.4701127189218797</v>
      </c>
      <c r="I2456" s="2">
        <f t="shared" si="347"/>
        <v>59.516017534759868</v>
      </c>
    </row>
    <row r="2457" spans="1:9" ht="13.5" x14ac:dyDescent="0.25">
      <c r="A2457" s="3">
        <f>TITRES_STAT!B2460</f>
        <v>45582</v>
      </c>
      <c r="B2457" s="6">
        <f>TITRES_STAT!D2460</f>
        <v>160.94399999999999</v>
      </c>
      <c r="C2457" s="2">
        <f t="shared" si="342"/>
        <v>0</v>
      </c>
      <c r="D2457" s="2">
        <f t="shared" si="343"/>
        <v>0</v>
      </c>
      <c r="E2457" s="2">
        <f t="shared" si="344"/>
        <v>0</v>
      </c>
      <c r="F2457" s="2">
        <f t="shared" si="345"/>
        <v>0.31558659197649652</v>
      </c>
      <c r="G2457" s="2">
        <f t="shared" si="345"/>
        <v>0.21466829578070365</v>
      </c>
      <c r="H2457" s="2">
        <f t="shared" si="346"/>
        <v>1.4701127189218797</v>
      </c>
      <c r="I2457" s="2">
        <f t="shared" si="347"/>
        <v>59.516017534759868</v>
      </c>
    </row>
    <row r="2458" spans="1:9" ht="13.5" x14ac:dyDescent="0.25">
      <c r="A2458" s="3">
        <f>TITRES_STAT!B2461</f>
        <v>45583</v>
      </c>
      <c r="B2458" s="6">
        <f>TITRES_STAT!D2461</f>
        <v>160.94399999999999</v>
      </c>
      <c r="C2458" s="2">
        <f t="shared" si="342"/>
        <v>0</v>
      </c>
      <c r="D2458" s="2">
        <f t="shared" si="343"/>
        <v>0</v>
      </c>
      <c r="E2458" s="2">
        <f t="shared" si="344"/>
        <v>0</v>
      </c>
      <c r="F2458" s="2">
        <f t="shared" si="345"/>
        <v>0.29304469254960391</v>
      </c>
      <c r="G2458" s="2">
        <f t="shared" si="345"/>
        <v>0.19933484608208193</v>
      </c>
      <c r="H2458" s="2">
        <f t="shared" si="346"/>
        <v>1.4701127189218799</v>
      </c>
      <c r="I2458" s="2">
        <f t="shared" si="347"/>
        <v>59.516017534759868</v>
      </c>
    </row>
    <row r="2459" spans="1:9" ht="13.5" x14ac:dyDescent="0.25">
      <c r="A2459" s="3">
        <f>TITRES_STAT!B2462</f>
        <v>45586</v>
      </c>
      <c r="B2459" s="6">
        <f>TITRES_STAT!D2462</f>
        <v>160.94399999999999</v>
      </c>
      <c r="C2459" s="2">
        <f t="shared" si="342"/>
        <v>0</v>
      </c>
      <c r="D2459" s="2">
        <f t="shared" si="343"/>
        <v>0</v>
      </c>
      <c r="E2459" s="2">
        <f t="shared" si="344"/>
        <v>0</v>
      </c>
      <c r="F2459" s="2">
        <f t="shared" si="345"/>
        <v>0.27211292879606075</v>
      </c>
      <c r="G2459" s="2">
        <f t="shared" si="345"/>
        <v>0.18509664279050467</v>
      </c>
      <c r="H2459" s="2">
        <f t="shared" si="346"/>
        <v>1.4701127189218797</v>
      </c>
      <c r="I2459" s="2">
        <f t="shared" si="347"/>
        <v>59.516017534759868</v>
      </c>
    </row>
    <row r="2460" spans="1:9" ht="13.5" x14ac:dyDescent="0.25">
      <c r="A2460" s="3">
        <f>TITRES_STAT!B2463</f>
        <v>45587</v>
      </c>
      <c r="B2460" s="6">
        <f>TITRES_STAT!D2463</f>
        <v>160.94399999999999</v>
      </c>
      <c r="C2460" s="2">
        <f t="shared" si="342"/>
        <v>0</v>
      </c>
      <c r="D2460" s="2">
        <f t="shared" si="343"/>
        <v>0</v>
      </c>
      <c r="E2460" s="2">
        <f t="shared" si="344"/>
        <v>0</v>
      </c>
      <c r="F2460" s="2">
        <f t="shared" si="345"/>
        <v>0.25267629102491357</v>
      </c>
      <c r="G2460" s="2">
        <f t="shared" si="345"/>
        <v>0.17187545401975432</v>
      </c>
      <c r="H2460" s="2">
        <f t="shared" si="346"/>
        <v>1.4701127189218799</v>
      </c>
      <c r="I2460" s="2">
        <f t="shared" si="347"/>
        <v>59.516017534759868</v>
      </c>
    </row>
    <row r="2461" spans="1:9" ht="13.5" x14ac:dyDescent="0.25">
      <c r="A2461" s="3">
        <f>TITRES_STAT!B2464</f>
        <v>45588</v>
      </c>
      <c r="B2461" s="6">
        <f>TITRES_STAT!D2464</f>
        <v>160.94399999999999</v>
      </c>
      <c r="C2461" s="2">
        <f t="shared" si="342"/>
        <v>0</v>
      </c>
      <c r="D2461" s="2">
        <f t="shared" si="343"/>
        <v>0</v>
      </c>
      <c r="E2461" s="2">
        <f t="shared" si="344"/>
        <v>0</v>
      </c>
      <c r="F2461" s="2">
        <f t="shared" ref="F2461:G2476" si="348">((F2460*13)+D2461)/14</f>
        <v>0.23462798452313402</v>
      </c>
      <c r="G2461" s="2">
        <f t="shared" si="348"/>
        <v>0.15959863587548614</v>
      </c>
      <c r="H2461" s="2">
        <f t="shared" si="346"/>
        <v>1.4701127189218799</v>
      </c>
      <c r="I2461" s="2">
        <f t="shared" si="347"/>
        <v>59.516017534759868</v>
      </c>
    </row>
    <row r="2462" spans="1:9" ht="13.5" x14ac:dyDescent="0.25">
      <c r="A2462" s="3">
        <f>TITRES_STAT!B2465</f>
        <v>45589</v>
      </c>
      <c r="B2462" s="6">
        <f>TITRES_STAT!D2465</f>
        <v>160.94399999999999</v>
      </c>
      <c r="C2462" s="2">
        <f t="shared" si="342"/>
        <v>0</v>
      </c>
      <c r="D2462" s="2">
        <f t="shared" si="343"/>
        <v>0</v>
      </c>
      <c r="E2462" s="2">
        <f t="shared" si="344"/>
        <v>0</v>
      </c>
      <c r="F2462" s="2">
        <f t="shared" si="348"/>
        <v>0.21786884277148161</v>
      </c>
      <c r="G2462" s="2">
        <f t="shared" si="348"/>
        <v>0.14819873331295144</v>
      </c>
      <c r="H2462" s="2">
        <f t="shared" si="346"/>
        <v>1.4701127189218799</v>
      </c>
      <c r="I2462" s="2">
        <f t="shared" si="347"/>
        <v>59.516017534759868</v>
      </c>
    </row>
    <row r="2463" spans="1:9" ht="13.5" x14ac:dyDescent="0.25">
      <c r="A2463" s="3">
        <f>TITRES_STAT!B2466</f>
        <v>45590</v>
      </c>
      <c r="B2463" s="6">
        <f>TITRES_STAT!D2466</f>
        <v>160.94399999999999</v>
      </c>
      <c r="C2463" s="2">
        <f t="shared" si="342"/>
        <v>0</v>
      </c>
      <c r="D2463" s="2">
        <f t="shared" si="343"/>
        <v>0</v>
      </c>
      <c r="E2463" s="2">
        <f t="shared" si="344"/>
        <v>0</v>
      </c>
      <c r="F2463" s="2">
        <f t="shared" si="348"/>
        <v>0.20230678257351861</v>
      </c>
      <c r="G2463" s="2">
        <f t="shared" si="348"/>
        <v>0.13761310950488348</v>
      </c>
      <c r="H2463" s="2">
        <f t="shared" si="346"/>
        <v>1.4701127189218797</v>
      </c>
      <c r="I2463" s="2">
        <f t="shared" si="347"/>
        <v>59.516017534759868</v>
      </c>
    </row>
    <row r="2464" spans="1:9" ht="13.5" x14ac:dyDescent="0.25">
      <c r="A2464" s="3">
        <f>TITRES_STAT!B2467</f>
        <v>45593</v>
      </c>
      <c r="B2464" s="6">
        <f>TITRES_STAT!D2467</f>
        <v>162.86000000000001</v>
      </c>
      <c r="C2464" s="2">
        <f t="shared" si="342"/>
        <v>1.9160000000000252</v>
      </c>
      <c r="D2464" s="2">
        <f t="shared" si="343"/>
        <v>1.9160000000000252</v>
      </c>
      <c r="E2464" s="2">
        <f t="shared" si="344"/>
        <v>0</v>
      </c>
      <c r="F2464" s="2">
        <f t="shared" si="348"/>
        <v>0.3247134409611262</v>
      </c>
      <c r="G2464" s="2">
        <f t="shared" si="348"/>
        <v>0.12778360168310607</v>
      </c>
      <c r="H2464" s="2">
        <f t="shared" si="346"/>
        <v>2.5411198047648682</v>
      </c>
      <c r="I2464" s="2">
        <f t="shared" si="347"/>
        <v>71.760345451898644</v>
      </c>
    </row>
    <row r="2465" spans="1:9" ht="13.5" x14ac:dyDescent="0.25">
      <c r="A2465" s="3">
        <f>TITRES_STAT!B2468</f>
        <v>45594</v>
      </c>
      <c r="B2465" s="6">
        <f>TITRES_STAT!D2468</f>
        <v>166.69200000000001</v>
      </c>
      <c r="C2465" s="2">
        <f t="shared" si="342"/>
        <v>3.8319999999999936</v>
      </c>
      <c r="D2465" s="2">
        <f t="shared" si="343"/>
        <v>3.8319999999999936</v>
      </c>
      <c r="E2465" s="2">
        <f t="shared" si="344"/>
        <v>0</v>
      </c>
      <c r="F2465" s="2">
        <f t="shared" si="348"/>
        <v>0.5752339094639024</v>
      </c>
      <c r="G2465" s="2">
        <f t="shared" si="348"/>
        <v>0.11865620156288421</v>
      </c>
      <c r="H2465" s="2">
        <f t="shared" si="346"/>
        <v>4.8479042973497322</v>
      </c>
      <c r="I2465" s="2">
        <f t="shared" si="347"/>
        <v>82.899856954683756</v>
      </c>
    </row>
    <row r="2466" spans="1:9" ht="13.5" x14ac:dyDescent="0.25">
      <c r="A2466" s="3">
        <f>TITRES_STAT!B2469</f>
        <v>45595</v>
      </c>
      <c r="B2466" s="6">
        <f>TITRES_STAT!D2469</f>
        <v>166.69200000000001</v>
      </c>
      <c r="C2466" s="2">
        <f t="shared" si="342"/>
        <v>0</v>
      </c>
      <c r="D2466" s="2">
        <f t="shared" si="343"/>
        <v>0</v>
      </c>
      <c r="E2466" s="2">
        <f t="shared" si="344"/>
        <v>0</v>
      </c>
      <c r="F2466" s="2">
        <f t="shared" si="348"/>
        <v>0.53414577307362365</v>
      </c>
      <c r="G2466" s="2">
        <f t="shared" si="348"/>
        <v>0.11018075859410678</v>
      </c>
      <c r="H2466" s="2">
        <f t="shared" si="346"/>
        <v>4.8479042973497322</v>
      </c>
      <c r="I2466" s="2">
        <f t="shared" si="347"/>
        <v>82.899856954683756</v>
      </c>
    </row>
    <row r="2467" spans="1:9" ht="13.5" x14ac:dyDescent="0.25">
      <c r="A2467" s="3">
        <f>TITRES_STAT!B2470</f>
        <v>45596</v>
      </c>
      <c r="B2467" s="6">
        <f>TITRES_STAT!D2470</f>
        <v>166.69200000000001</v>
      </c>
      <c r="C2467" s="2">
        <f t="shared" si="342"/>
        <v>0</v>
      </c>
      <c r="D2467" s="2">
        <f t="shared" si="343"/>
        <v>0</v>
      </c>
      <c r="E2467" s="2">
        <f t="shared" si="344"/>
        <v>0</v>
      </c>
      <c r="F2467" s="2">
        <f t="shared" si="348"/>
        <v>0.49599250356836483</v>
      </c>
      <c r="G2467" s="2">
        <f t="shared" si="348"/>
        <v>0.10231070440881343</v>
      </c>
      <c r="H2467" s="2">
        <f t="shared" si="346"/>
        <v>4.8479042973497322</v>
      </c>
      <c r="I2467" s="2">
        <f t="shared" si="347"/>
        <v>82.899856954683756</v>
      </c>
    </row>
    <row r="2468" spans="1:9" ht="13.5" x14ac:dyDescent="0.25">
      <c r="A2468" s="3">
        <f>TITRES_STAT!B2471</f>
        <v>45597</v>
      </c>
      <c r="B2468" s="6">
        <f>TITRES_STAT!D2471</f>
        <v>163.81800000000001</v>
      </c>
      <c r="C2468" s="2">
        <f t="shared" si="342"/>
        <v>-2.8739999999999952</v>
      </c>
      <c r="D2468" s="2">
        <f t="shared" si="343"/>
        <v>0</v>
      </c>
      <c r="E2468" s="2">
        <f t="shared" si="344"/>
        <v>2.8739999999999952</v>
      </c>
      <c r="F2468" s="2">
        <f t="shared" si="348"/>
        <v>0.46056446759919595</v>
      </c>
      <c r="G2468" s="2">
        <f t="shared" si="348"/>
        <v>0.30028851123675498</v>
      </c>
      <c r="H2468" s="2">
        <f t="shared" si="346"/>
        <v>1.5337398880241389</v>
      </c>
      <c r="I2468" s="2">
        <f t="shared" si="347"/>
        <v>60.532649593332167</v>
      </c>
    </row>
    <row r="2469" spans="1:9" ht="13.5" x14ac:dyDescent="0.25">
      <c r="A2469" s="3">
        <f>TITRES_STAT!B2472</f>
        <v>45600</v>
      </c>
      <c r="B2469" s="6">
        <f>TITRES_STAT!D2472</f>
        <v>166.69200000000001</v>
      </c>
      <c r="C2469" s="2">
        <f t="shared" si="342"/>
        <v>2.8739999999999952</v>
      </c>
      <c r="D2469" s="2">
        <f t="shared" si="343"/>
        <v>2.8739999999999952</v>
      </c>
      <c r="E2469" s="2">
        <f t="shared" si="344"/>
        <v>0</v>
      </c>
      <c r="F2469" s="2">
        <f t="shared" si="348"/>
        <v>0.63295271991353885</v>
      </c>
      <c r="G2469" s="2">
        <f t="shared" si="348"/>
        <v>0.27883933186270105</v>
      </c>
      <c r="H2469" s="2">
        <f t="shared" si="346"/>
        <v>2.2699549438929272</v>
      </c>
      <c r="I2469" s="2">
        <f t="shared" si="347"/>
        <v>69.418538874132437</v>
      </c>
    </row>
    <row r="2470" spans="1:9" ht="13.5" x14ac:dyDescent="0.25">
      <c r="A2470" s="3">
        <f>TITRES_STAT!B2473</f>
        <v>45601</v>
      </c>
      <c r="B2470" s="6">
        <f>TITRES_STAT!D2473</f>
        <v>166.69200000000001</v>
      </c>
      <c r="C2470" s="2">
        <f t="shared" si="342"/>
        <v>0</v>
      </c>
      <c r="D2470" s="2">
        <f t="shared" si="343"/>
        <v>0</v>
      </c>
      <c r="E2470" s="2">
        <f t="shared" si="344"/>
        <v>0</v>
      </c>
      <c r="F2470" s="2">
        <f t="shared" si="348"/>
        <v>0.58774181134828607</v>
      </c>
      <c r="G2470" s="2">
        <f t="shared" si="348"/>
        <v>0.25892223672965098</v>
      </c>
      <c r="H2470" s="2">
        <f t="shared" si="346"/>
        <v>2.2699549438929272</v>
      </c>
      <c r="I2470" s="2">
        <f t="shared" si="347"/>
        <v>69.418538874132437</v>
      </c>
    </row>
    <row r="2471" spans="1:9" ht="13.5" x14ac:dyDescent="0.25">
      <c r="A2471" s="3">
        <f>TITRES_STAT!B2474</f>
        <v>45602</v>
      </c>
      <c r="B2471" s="6">
        <f>TITRES_STAT!D2474</f>
        <v>166.69200000000001</v>
      </c>
      <c r="C2471" s="2">
        <f t="shared" si="342"/>
        <v>0</v>
      </c>
      <c r="D2471" s="2">
        <f t="shared" si="343"/>
        <v>0</v>
      </c>
      <c r="E2471" s="2">
        <f t="shared" si="344"/>
        <v>0</v>
      </c>
      <c r="F2471" s="2">
        <f t="shared" si="348"/>
        <v>0.54576025339483702</v>
      </c>
      <c r="G2471" s="2">
        <f t="shared" si="348"/>
        <v>0.24042779124896163</v>
      </c>
      <c r="H2471" s="2">
        <f t="shared" si="346"/>
        <v>2.2699549438929267</v>
      </c>
      <c r="I2471" s="2">
        <f t="shared" si="347"/>
        <v>69.418538874132437</v>
      </c>
    </row>
    <row r="2472" spans="1:9" ht="13.5" x14ac:dyDescent="0.25">
      <c r="A2472" s="3">
        <f>TITRES_STAT!B2475</f>
        <v>45603</v>
      </c>
      <c r="B2472" s="6">
        <f>TITRES_STAT!D2475</f>
        <v>166.69200000000001</v>
      </c>
      <c r="C2472" s="2">
        <f t="shared" si="342"/>
        <v>0</v>
      </c>
      <c r="D2472" s="2">
        <f t="shared" si="343"/>
        <v>0</v>
      </c>
      <c r="E2472" s="2">
        <f t="shared" si="344"/>
        <v>0</v>
      </c>
      <c r="F2472" s="2">
        <f t="shared" si="348"/>
        <v>0.50677737815234869</v>
      </c>
      <c r="G2472" s="2">
        <f t="shared" si="348"/>
        <v>0.22325437758832153</v>
      </c>
      <c r="H2472" s="2">
        <f t="shared" si="346"/>
        <v>2.2699549438929267</v>
      </c>
      <c r="I2472" s="2">
        <f t="shared" si="347"/>
        <v>69.418538874132437</v>
      </c>
    </row>
    <row r="2473" spans="1:9" ht="13.5" x14ac:dyDescent="0.25">
      <c r="A2473" s="3">
        <f>TITRES_STAT!B2476</f>
        <v>45604</v>
      </c>
      <c r="B2473" s="6">
        <f>TITRES_STAT!D2476</f>
        <v>166.69200000000001</v>
      </c>
      <c r="C2473" s="2">
        <f t="shared" si="342"/>
        <v>0</v>
      </c>
      <c r="D2473" s="2">
        <f t="shared" si="343"/>
        <v>0</v>
      </c>
      <c r="E2473" s="2">
        <f t="shared" si="344"/>
        <v>0</v>
      </c>
      <c r="F2473" s="2">
        <f t="shared" si="348"/>
        <v>0.47057899399860947</v>
      </c>
      <c r="G2473" s="2">
        <f t="shared" si="348"/>
        <v>0.20730763633201285</v>
      </c>
      <c r="H2473" s="2">
        <f t="shared" si="346"/>
        <v>2.2699549438929267</v>
      </c>
      <c r="I2473" s="2">
        <f t="shared" si="347"/>
        <v>69.418538874132437</v>
      </c>
    </row>
    <row r="2474" spans="1:9" ht="13.5" x14ac:dyDescent="0.25">
      <c r="A2474" s="3">
        <f>TITRES_STAT!B2477</f>
        <v>45607</v>
      </c>
      <c r="B2474" s="6">
        <f>TITRES_STAT!D2477</f>
        <v>166.69200000000001</v>
      </c>
      <c r="C2474" s="2">
        <f t="shared" si="342"/>
        <v>0</v>
      </c>
      <c r="D2474" s="2">
        <f t="shared" si="343"/>
        <v>0</v>
      </c>
      <c r="E2474" s="2">
        <f t="shared" si="344"/>
        <v>0</v>
      </c>
      <c r="F2474" s="2">
        <f t="shared" si="348"/>
        <v>0.43696620871299452</v>
      </c>
      <c r="G2474" s="2">
        <f t="shared" si="348"/>
        <v>0.19249994802258336</v>
      </c>
      <c r="H2474" s="2">
        <f t="shared" si="346"/>
        <v>2.2699549438929267</v>
      </c>
      <c r="I2474" s="2">
        <f t="shared" si="347"/>
        <v>69.418538874132437</v>
      </c>
    </row>
    <row r="2475" spans="1:9" ht="13.5" x14ac:dyDescent="0.25">
      <c r="A2475" s="3">
        <f>TITRES_STAT!B2478</f>
        <v>45608</v>
      </c>
      <c r="B2475" s="6">
        <f>TITRES_STAT!D2478</f>
        <v>166.69200000000001</v>
      </c>
      <c r="C2475" s="2">
        <f t="shared" si="342"/>
        <v>0</v>
      </c>
      <c r="D2475" s="2">
        <f t="shared" si="343"/>
        <v>0</v>
      </c>
      <c r="E2475" s="2">
        <f t="shared" si="344"/>
        <v>0</v>
      </c>
      <c r="F2475" s="2">
        <f t="shared" si="348"/>
        <v>0.40575433666206634</v>
      </c>
      <c r="G2475" s="2">
        <f t="shared" si="348"/>
        <v>0.17874995173525599</v>
      </c>
      <c r="H2475" s="2">
        <f t="shared" si="346"/>
        <v>2.2699549438929267</v>
      </c>
      <c r="I2475" s="2">
        <f t="shared" si="347"/>
        <v>69.418538874132437</v>
      </c>
    </row>
    <row r="2476" spans="1:9" ht="13.5" x14ac:dyDescent="0.25">
      <c r="A2476" s="3">
        <f>TITRES_STAT!B2479</f>
        <v>45609</v>
      </c>
      <c r="B2476" s="6">
        <f>TITRES_STAT!D2479</f>
        <v>166.69200000000001</v>
      </c>
      <c r="C2476" s="2">
        <f t="shared" si="342"/>
        <v>0</v>
      </c>
      <c r="D2476" s="2">
        <f t="shared" si="343"/>
        <v>0</v>
      </c>
      <c r="E2476" s="2">
        <f t="shared" si="344"/>
        <v>0</v>
      </c>
      <c r="F2476" s="2">
        <f t="shared" si="348"/>
        <v>0.37677188404334727</v>
      </c>
      <c r="G2476" s="2">
        <f t="shared" si="348"/>
        <v>0.16598209803988054</v>
      </c>
      <c r="H2476" s="2">
        <f t="shared" si="346"/>
        <v>2.2699549438929267</v>
      </c>
      <c r="I2476" s="2">
        <f t="shared" si="347"/>
        <v>69.418538874132437</v>
      </c>
    </row>
    <row r="2477" spans="1:9" ht="13.5" x14ac:dyDescent="0.25">
      <c r="A2477" s="3">
        <f>TITRES_STAT!B2480</f>
        <v>45610</v>
      </c>
      <c r="B2477" s="6">
        <f>TITRES_STAT!D2480</f>
        <v>166.69200000000001</v>
      </c>
      <c r="C2477" s="2">
        <f t="shared" si="342"/>
        <v>0</v>
      </c>
      <c r="D2477" s="2">
        <f t="shared" si="343"/>
        <v>0</v>
      </c>
      <c r="E2477" s="2">
        <f t="shared" si="344"/>
        <v>0</v>
      </c>
      <c r="F2477" s="2">
        <f t="shared" ref="F2477:G2492" si="349">((F2476*13)+D2477)/14</f>
        <v>0.34985960661167959</v>
      </c>
      <c r="G2477" s="2">
        <f t="shared" si="349"/>
        <v>0.15412623389417476</v>
      </c>
      <c r="H2477" s="2">
        <f t="shared" si="346"/>
        <v>2.2699549438929267</v>
      </c>
      <c r="I2477" s="2">
        <f t="shared" si="347"/>
        <v>69.418538874132437</v>
      </c>
    </row>
    <row r="2478" spans="1:9" ht="13.5" x14ac:dyDescent="0.25">
      <c r="A2478" s="3">
        <f>TITRES_STAT!B2481</f>
        <v>45611</v>
      </c>
      <c r="B2478" s="6">
        <f>TITRES_STAT!D2481</f>
        <v>166.69200000000001</v>
      </c>
      <c r="C2478" s="2">
        <f t="shared" si="342"/>
        <v>0</v>
      </c>
      <c r="D2478" s="2">
        <f t="shared" si="343"/>
        <v>0</v>
      </c>
      <c r="E2478" s="2">
        <f t="shared" si="344"/>
        <v>0</v>
      </c>
      <c r="F2478" s="2">
        <f t="shared" si="349"/>
        <v>0.32486963471084535</v>
      </c>
      <c r="G2478" s="2">
        <f t="shared" si="349"/>
        <v>0.14311721718744799</v>
      </c>
      <c r="H2478" s="2">
        <f t="shared" si="346"/>
        <v>2.2699549438929267</v>
      </c>
      <c r="I2478" s="2">
        <f t="shared" si="347"/>
        <v>69.418538874132437</v>
      </c>
    </row>
    <row r="2479" spans="1:9" ht="13.5" x14ac:dyDescent="0.25">
      <c r="A2479" s="3">
        <f>TITRES_STAT!B2482</f>
        <v>45614</v>
      </c>
      <c r="B2479" s="6">
        <f>TITRES_STAT!D2482</f>
        <v>166.69200000000001</v>
      </c>
      <c r="C2479" s="2">
        <f t="shared" si="342"/>
        <v>0</v>
      </c>
      <c r="D2479" s="2">
        <f t="shared" si="343"/>
        <v>0</v>
      </c>
      <c r="E2479" s="2">
        <f t="shared" si="344"/>
        <v>0</v>
      </c>
      <c r="F2479" s="2">
        <f t="shared" si="349"/>
        <v>0.30166466080292781</v>
      </c>
      <c r="G2479" s="2">
        <f t="shared" si="349"/>
        <v>0.132894558816916</v>
      </c>
      <c r="H2479" s="2">
        <f t="shared" si="346"/>
        <v>2.2699549438929267</v>
      </c>
      <c r="I2479" s="2">
        <f t="shared" si="347"/>
        <v>69.418538874132437</v>
      </c>
    </row>
    <row r="2480" spans="1:9" ht="13.5" x14ac:dyDescent="0.25">
      <c r="A2480" s="3">
        <f>TITRES_STAT!B2483</f>
        <v>45615</v>
      </c>
      <c r="B2480" s="6">
        <f>TITRES_STAT!D2483</f>
        <v>166.69200000000001</v>
      </c>
      <c r="C2480" s="2">
        <f t="shared" si="342"/>
        <v>0</v>
      </c>
      <c r="D2480" s="2">
        <f t="shared" si="343"/>
        <v>0</v>
      </c>
      <c r="E2480" s="2">
        <f t="shared" si="344"/>
        <v>0</v>
      </c>
      <c r="F2480" s="2">
        <f t="shared" si="349"/>
        <v>0.28011718503129013</v>
      </c>
      <c r="G2480" s="2">
        <f t="shared" si="349"/>
        <v>0.12340209032999343</v>
      </c>
      <c r="H2480" s="2">
        <f t="shared" si="346"/>
        <v>2.2699549438929267</v>
      </c>
      <c r="I2480" s="2">
        <f t="shared" si="347"/>
        <v>69.418538874132437</v>
      </c>
    </row>
    <row r="2481" spans="1:9" ht="13.5" x14ac:dyDescent="0.25">
      <c r="A2481" s="3">
        <f>TITRES_STAT!B2484</f>
        <v>45616</v>
      </c>
      <c r="B2481" s="6">
        <f>TITRES_STAT!D2484</f>
        <v>167.65</v>
      </c>
      <c r="C2481" s="2">
        <f t="shared" si="342"/>
        <v>0.95799999999999841</v>
      </c>
      <c r="D2481" s="2">
        <f t="shared" si="343"/>
        <v>0.95799999999999841</v>
      </c>
      <c r="E2481" s="2">
        <f t="shared" si="344"/>
        <v>0</v>
      </c>
      <c r="F2481" s="2">
        <f t="shared" si="349"/>
        <v>0.32853738610048355</v>
      </c>
      <c r="G2481" s="2">
        <f t="shared" si="349"/>
        <v>0.11458765530642247</v>
      </c>
      <c r="H2481" s="2">
        <f t="shared" si="346"/>
        <v>2.867127224323871</v>
      </c>
      <c r="I2481" s="2">
        <f t="shared" si="347"/>
        <v>74.141011091900651</v>
      </c>
    </row>
    <row r="2482" spans="1:9" ht="13.5" x14ac:dyDescent="0.25">
      <c r="A2482" s="3">
        <f>TITRES_STAT!B2485</f>
        <v>45617</v>
      </c>
      <c r="B2482" s="6">
        <f>TITRES_STAT!D2485</f>
        <v>167.65</v>
      </c>
      <c r="C2482" s="2">
        <f t="shared" si="342"/>
        <v>0</v>
      </c>
      <c r="D2482" s="2">
        <f t="shared" si="343"/>
        <v>0</v>
      </c>
      <c r="E2482" s="2">
        <f t="shared" si="344"/>
        <v>0</v>
      </c>
      <c r="F2482" s="2">
        <f t="shared" si="349"/>
        <v>0.30507042995044903</v>
      </c>
      <c r="G2482" s="2">
        <f t="shared" si="349"/>
        <v>0.10640282278453515</v>
      </c>
      <c r="H2482" s="2">
        <f t="shared" si="346"/>
        <v>2.867127224323871</v>
      </c>
      <c r="I2482" s="2">
        <f t="shared" si="347"/>
        <v>74.141011091900651</v>
      </c>
    </row>
    <row r="2483" spans="1:9" ht="13.5" x14ac:dyDescent="0.25">
      <c r="A2483" s="3">
        <f>TITRES_STAT!B2486</f>
        <v>45618</v>
      </c>
      <c r="B2483" s="6">
        <f>TITRES_STAT!D2486</f>
        <v>167.65</v>
      </c>
      <c r="C2483" s="2">
        <f t="shared" si="342"/>
        <v>0</v>
      </c>
      <c r="D2483" s="2">
        <f t="shared" si="343"/>
        <v>0</v>
      </c>
      <c r="E2483" s="2">
        <f t="shared" si="344"/>
        <v>0</v>
      </c>
      <c r="F2483" s="2">
        <f t="shared" si="349"/>
        <v>0.28327968495398836</v>
      </c>
      <c r="G2483" s="2">
        <f t="shared" si="349"/>
        <v>9.8802621157068365E-2</v>
      </c>
      <c r="H2483" s="2">
        <f t="shared" si="346"/>
        <v>2.8671272243238706</v>
      </c>
      <c r="I2483" s="2">
        <f t="shared" si="347"/>
        <v>74.141011091900651</v>
      </c>
    </row>
    <row r="2484" spans="1:9" ht="13.5" x14ac:dyDescent="0.25">
      <c r="A2484" s="3">
        <f>TITRES_STAT!B2487</f>
        <v>45621</v>
      </c>
      <c r="B2484" s="6">
        <f>TITRES_STAT!D2487</f>
        <v>167.65</v>
      </c>
      <c r="C2484" s="2">
        <f t="shared" si="342"/>
        <v>0</v>
      </c>
      <c r="D2484" s="2">
        <f t="shared" si="343"/>
        <v>0</v>
      </c>
      <c r="E2484" s="2">
        <f t="shared" si="344"/>
        <v>0</v>
      </c>
      <c r="F2484" s="2">
        <f t="shared" si="349"/>
        <v>0.26304542174298923</v>
      </c>
      <c r="G2484" s="2">
        <f t="shared" si="349"/>
        <v>9.1745291074420629E-2</v>
      </c>
      <c r="H2484" s="2">
        <f t="shared" si="346"/>
        <v>2.867127224323871</v>
      </c>
      <c r="I2484" s="2">
        <f t="shared" si="347"/>
        <v>74.141011091900651</v>
      </c>
    </row>
    <row r="2485" spans="1:9" ht="13.5" x14ac:dyDescent="0.25">
      <c r="A2485" s="3">
        <f>TITRES_STAT!B2488</f>
        <v>45622</v>
      </c>
      <c r="B2485" s="6">
        <f>TITRES_STAT!D2488</f>
        <v>168.608</v>
      </c>
      <c r="C2485" s="2">
        <f t="shared" si="342"/>
        <v>0.95799999999999841</v>
      </c>
      <c r="D2485" s="2">
        <f t="shared" si="343"/>
        <v>0.95799999999999841</v>
      </c>
      <c r="E2485" s="2">
        <f t="shared" si="344"/>
        <v>0</v>
      </c>
      <c r="F2485" s="2">
        <f t="shared" si="349"/>
        <v>0.31268503447563273</v>
      </c>
      <c r="G2485" s="2">
        <f t="shared" si="349"/>
        <v>8.5192055997676305E-2</v>
      </c>
      <c r="H2485" s="2">
        <f t="shared" si="346"/>
        <v>3.6703543636059388</v>
      </c>
      <c r="I2485" s="2">
        <f t="shared" si="347"/>
        <v>78.588348503219166</v>
      </c>
    </row>
    <row r="2486" spans="1:9" ht="13.5" x14ac:dyDescent="0.25">
      <c r="A2486" s="3">
        <f>TITRES_STAT!B2489</f>
        <v>45623</v>
      </c>
      <c r="B2486" s="6">
        <f>TITRES_STAT!D2489</f>
        <v>168.608</v>
      </c>
      <c r="C2486" s="2">
        <f t="shared" si="342"/>
        <v>0</v>
      </c>
      <c r="D2486" s="2">
        <f t="shared" si="343"/>
        <v>0</v>
      </c>
      <c r="E2486" s="2">
        <f t="shared" si="344"/>
        <v>0</v>
      </c>
      <c r="F2486" s="2">
        <f t="shared" si="349"/>
        <v>0.29035038915594463</v>
      </c>
      <c r="G2486" s="2">
        <f t="shared" si="349"/>
        <v>7.9106909140699427E-2</v>
      </c>
      <c r="H2486" s="2">
        <f t="shared" si="346"/>
        <v>3.6703543636059384</v>
      </c>
      <c r="I2486" s="2">
        <f t="shared" si="347"/>
        <v>78.588348503219166</v>
      </c>
    </row>
    <row r="2487" spans="1:9" ht="13.5" x14ac:dyDescent="0.25">
      <c r="A2487" s="3">
        <f>TITRES_STAT!B2490</f>
        <v>45624</v>
      </c>
      <c r="B2487" s="6">
        <f>TITRES_STAT!D2490</f>
        <v>167.65</v>
      </c>
      <c r="C2487" s="2">
        <f t="shared" si="342"/>
        <v>-0.95799999999999841</v>
      </c>
      <c r="D2487" s="2">
        <f t="shared" si="343"/>
        <v>0</v>
      </c>
      <c r="E2487" s="2">
        <f t="shared" si="344"/>
        <v>0.95799999999999841</v>
      </c>
      <c r="F2487" s="2">
        <f t="shared" si="349"/>
        <v>0.26961107564480574</v>
      </c>
      <c r="G2487" s="2">
        <f t="shared" si="349"/>
        <v>0.14188498705922079</v>
      </c>
      <c r="H2487" s="2">
        <f t="shared" si="346"/>
        <v>1.9002086213129363</v>
      </c>
      <c r="I2487" s="2">
        <f t="shared" si="347"/>
        <v>65.519721834793529</v>
      </c>
    </row>
    <row r="2488" spans="1:9" ht="13.5" x14ac:dyDescent="0.25">
      <c r="A2488" s="3">
        <f>TITRES_STAT!B2491</f>
        <v>45625</v>
      </c>
      <c r="B2488" s="6">
        <f>TITRES_STAT!D2491</f>
        <v>169.47020000000001</v>
      </c>
      <c r="C2488" s="2">
        <f t="shared" si="342"/>
        <v>1.8201999999999998</v>
      </c>
      <c r="D2488" s="2">
        <f t="shared" si="343"/>
        <v>1.8201999999999998</v>
      </c>
      <c r="E2488" s="2">
        <f t="shared" si="344"/>
        <v>0</v>
      </c>
      <c r="F2488" s="2">
        <f t="shared" si="349"/>
        <v>0.3803674273844625</v>
      </c>
      <c r="G2488" s="2">
        <f t="shared" si="349"/>
        <v>0.13175034512641931</v>
      </c>
      <c r="H2488" s="2">
        <f t="shared" si="346"/>
        <v>2.8870317342963006</v>
      </c>
      <c r="I2488" s="2">
        <f t="shared" si="347"/>
        <v>74.273428457587897</v>
      </c>
    </row>
    <row r="2489" spans="1:9" ht="13.5" x14ac:dyDescent="0.25">
      <c r="A2489" s="3">
        <f>TITRES_STAT!B2492</f>
        <v>45628</v>
      </c>
      <c r="B2489" s="6">
        <f>TITRES_STAT!D2492</f>
        <v>170.524</v>
      </c>
      <c r="C2489" s="2">
        <f t="shared" si="342"/>
        <v>1.0537999999999954</v>
      </c>
      <c r="D2489" s="2">
        <f t="shared" si="343"/>
        <v>1.0537999999999954</v>
      </c>
      <c r="E2489" s="2">
        <f t="shared" si="344"/>
        <v>0</v>
      </c>
      <c r="F2489" s="2">
        <f t="shared" si="349"/>
        <v>0.42846975399985771</v>
      </c>
      <c r="G2489" s="2">
        <f t="shared" si="349"/>
        <v>0.12233960618881792</v>
      </c>
      <c r="H2489" s="2">
        <f t="shared" si="346"/>
        <v>3.5022979666826872</v>
      </c>
      <c r="I2489" s="2">
        <f t="shared" si="347"/>
        <v>77.789119969400772</v>
      </c>
    </row>
    <row r="2490" spans="1:9" ht="13.5" x14ac:dyDescent="0.25">
      <c r="A2490" s="3">
        <f>TITRES_STAT!B2493</f>
        <v>45629</v>
      </c>
      <c r="B2490" s="6">
        <f>TITRES_STAT!D2493</f>
        <v>169.566</v>
      </c>
      <c r="C2490" s="2">
        <f t="shared" si="342"/>
        <v>-0.95799999999999841</v>
      </c>
      <c r="D2490" s="2">
        <f t="shared" si="343"/>
        <v>0</v>
      </c>
      <c r="E2490" s="2">
        <f t="shared" si="344"/>
        <v>0.95799999999999841</v>
      </c>
      <c r="F2490" s="2">
        <f t="shared" si="349"/>
        <v>0.39786477157129646</v>
      </c>
      <c r="G2490" s="2">
        <f t="shared" si="349"/>
        <v>0.18202963431818794</v>
      </c>
      <c r="H2490" s="2">
        <f t="shared" si="346"/>
        <v>2.1857142825207707</v>
      </c>
      <c r="I2490" s="2">
        <f t="shared" si="347"/>
        <v>68.609865439385018</v>
      </c>
    </row>
    <row r="2491" spans="1:9" ht="13.5" x14ac:dyDescent="0.25">
      <c r="A2491" s="3">
        <f>TITRES_STAT!B2494</f>
        <v>45630</v>
      </c>
      <c r="B2491" s="6">
        <f>TITRES_STAT!D2494</f>
        <v>169.566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0.36944585931620383</v>
      </c>
      <c r="G2491" s="2">
        <f t="shared" si="349"/>
        <v>0.16902751758117454</v>
      </c>
      <c r="H2491" s="2">
        <f t="shared" si="346"/>
        <v>2.1857142825207703</v>
      </c>
      <c r="I2491" s="2">
        <f t="shared" si="347"/>
        <v>68.609865439385018</v>
      </c>
    </row>
    <row r="2492" spans="1:9" ht="13.5" x14ac:dyDescent="0.25">
      <c r="A2492" s="3">
        <f>TITRES_STAT!B2495</f>
        <v>45631</v>
      </c>
      <c r="B2492" s="6">
        <f>TITRES_STAT!D2495</f>
        <v>169.566</v>
      </c>
      <c r="C2492" s="2">
        <f t="shared" si="342"/>
        <v>0</v>
      </c>
      <c r="D2492" s="2">
        <f t="shared" si="343"/>
        <v>0</v>
      </c>
      <c r="E2492" s="2">
        <f t="shared" si="344"/>
        <v>0</v>
      </c>
      <c r="F2492" s="2">
        <f t="shared" si="349"/>
        <v>0.34305686936504642</v>
      </c>
      <c r="G2492" s="2">
        <f t="shared" si="349"/>
        <v>0.15695412346823351</v>
      </c>
      <c r="H2492" s="2">
        <f t="shared" si="346"/>
        <v>2.1857142825207703</v>
      </c>
      <c r="I2492" s="2">
        <f t="shared" si="347"/>
        <v>68.609865439385018</v>
      </c>
    </row>
    <row r="2493" spans="1:9" ht="13.5" x14ac:dyDescent="0.25">
      <c r="A2493" s="3">
        <f>TITRES_STAT!B2496</f>
        <v>45632</v>
      </c>
      <c r="B2493" s="6">
        <f>TITRES_STAT!D2496</f>
        <v>170.33240000000001</v>
      </c>
      <c r="C2493" s="2">
        <f t="shared" si="342"/>
        <v>0.76640000000000441</v>
      </c>
      <c r="D2493" s="2">
        <f t="shared" si="343"/>
        <v>0.76640000000000441</v>
      </c>
      <c r="E2493" s="2">
        <f t="shared" si="344"/>
        <v>0</v>
      </c>
      <c r="F2493" s="2">
        <f t="shared" ref="F2493:G2508" si="350">((F2492*13)+D2493)/14</f>
        <v>0.37329566441040057</v>
      </c>
      <c r="G2493" s="2">
        <f t="shared" si="350"/>
        <v>0.14574311464907397</v>
      </c>
      <c r="H2493" s="2">
        <f t="shared" si="346"/>
        <v>2.561326243845115</v>
      </c>
      <c r="I2493" s="2">
        <f t="shared" si="347"/>
        <v>71.920573080653412</v>
      </c>
    </row>
    <row r="2494" spans="1:9" ht="13.5" x14ac:dyDescent="0.25">
      <c r="A2494" s="3">
        <f>TITRES_STAT!B2497</f>
        <v>45635</v>
      </c>
      <c r="B2494" s="6">
        <f>TITRES_STAT!D2497</f>
        <v>168.608</v>
      </c>
      <c r="C2494" s="2">
        <f t="shared" si="342"/>
        <v>-1.7244000000000028</v>
      </c>
      <c r="D2494" s="2">
        <f t="shared" si="343"/>
        <v>0</v>
      </c>
      <c r="E2494" s="2">
        <f t="shared" si="344"/>
        <v>1.7244000000000028</v>
      </c>
      <c r="F2494" s="2">
        <f t="shared" si="350"/>
        <v>0.34663168838108627</v>
      </c>
      <c r="G2494" s="2">
        <f t="shared" si="350"/>
        <v>0.25850432074556889</v>
      </c>
      <c r="H2494" s="2">
        <f t="shared" si="346"/>
        <v>1.3409125517954346</v>
      </c>
      <c r="I2494" s="2">
        <f t="shared" si="347"/>
        <v>57.28161655449199</v>
      </c>
    </row>
    <row r="2495" spans="1:9" ht="13.5" x14ac:dyDescent="0.25">
      <c r="A2495" s="3">
        <f>TITRES_STAT!B2498</f>
        <v>45636</v>
      </c>
      <c r="B2495" s="6">
        <f>TITRES_STAT!D2498</f>
        <v>170.4282</v>
      </c>
      <c r="C2495" s="2">
        <f t="shared" si="342"/>
        <v>1.8201999999999998</v>
      </c>
      <c r="D2495" s="2">
        <f t="shared" si="343"/>
        <v>1.8201999999999998</v>
      </c>
      <c r="E2495" s="2">
        <f t="shared" si="344"/>
        <v>0</v>
      </c>
      <c r="F2495" s="2">
        <f t="shared" si="350"/>
        <v>0.45188656778243719</v>
      </c>
      <c r="G2495" s="2">
        <f t="shared" si="350"/>
        <v>0.24003972640659968</v>
      </c>
      <c r="H2495" s="2">
        <f t="shared" si="346"/>
        <v>1.8825490869665187</v>
      </c>
      <c r="I2495" s="2">
        <f t="shared" si="347"/>
        <v>65.308483226824734</v>
      </c>
    </row>
    <row r="2496" spans="1:9" ht="13.5" x14ac:dyDescent="0.25">
      <c r="A2496" s="3">
        <f>TITRES_STAT!B2499</f>
        <v>45637</v>
      </c>
      <c r="B2496" s="6">
        <f>TITRES_STAT!D2499</f>
        <v>170.4282</v>
      </c>
      <c r="C2496" s="2">
        <f t="shared" si="342"/>
        <v>0</v>
      </c>
      <c r="D2496" s="2">
        <f t="shared" si="343"/>
        <v>0</v>
      </c>
      <c r="E2496" s="2">
        <f t="shared" si="344"/>
        <v>0</v>
      </c>
      <c r="F2496" s="2">
        <f t="shared" si="350"/>
        <v>0.41960895579797741</v>
      </c>
      <c r="G2496" s="2">
        <f t="shared" si="350"/>
        <v>0.22289403166327112</v>
      </c>
      <c r="H2496" s="2">
        <f t="shared" si="346"/>
        <v>1.8825490869665189</v>
      </c>
      <c r="I2496" s="2">
        <f t="shared" si="347"/>
        <v>65.308483226824748</v>
      </c>
    </row>
    <row r="2497" spans="1:9" ht="13.5" x14ac:dyDescent="0.25">
      <c r="A2497" s="3">
        <f>TITRES_STAT!B2500</f>
        <v>45638</v>
      </c>
      <c r="B2497" s="6">
        <f>TITRES_STAT!D2500</f>
        <v>170.4282</v>
      </c>
      <c r="C2497" s="2">
        <f t="shared" si="342"/>
        <v>0</v>
      </c>
      <c r="D2497" s="2">
        <f t="shared" si="343"/>
        <v>0</v>
      </c>
      <c r="E2497" s="2">
        <f t="shared" si="344"/>
        <v>0</v>
      </c>
      <c r="F2497" s="2">
        <f t="shared" si="350"/>
        <v>0.38963688752669334</v>
      </c>
      <c r="G2497" s="2">
        <f t="shared" si="350"/>
        <v>0.20697302940160892</v>
      </c>
      <c r="H2497" s="2">
        <f t="shared" si="346"/>
        <v>1.8825490869665189</v>
      </c>
      <c r="I2497" s="2">
        <f t="shared" si="347"/>
        <v>65.308483226824748</v>
      </c>
    </row>
    <row r="2498" spans="1:9" ht="13.5" x14ac:dyDescent="0.25">
      <c r="A2498" s="3">
        <f>TITRES_STAT!B2501</f>
        <v>45639</v>
      </c>
      <c r="B2498" s="6">
        <f>TITRES_STAT!D2501</f>
        <v>167.8416</v>
      </c>
      <c r="C2498" s="2">
        <f t="shared" si="342"/>
        <v>-2.5866000000000042</v>
      </c>
      <c r="D2498" s="2">
        <f t="shared" si="343"/>
        <v>0</v>
      </c>
      <c r="E2498" s="2">
        <f t="shared" si="344"/>
        <v>2.5866000000000042</v>
      </c>
      <c r="F2498" s="2">
        <f t="shared" si="350"/>
        <v>0.36180568127478668</v>
      </c>
      <c r="G2498" s="2">
        <f t="shared" si="350"/>
        <v>0.37694638444435141</v>
      </c>
      <c r="H2498" s="2">
        <f t="shared" si="346"/>
        <v>0.95983327127043994</v>
      </c>
      <c r="I2498" s="2">
        <f t="shared" si="347"/>
        <v>48.975251381881016</v>
      </c>
    </row>
    <row r="2499" spans="1:9" ht="13.5" x14ac:dyDescent="0.25">
      <c r="A2499" s="3">
        <f>TITRES_STAT!B2502</f>
        <v>45642</v>
      </c>
      <c r="B2499" s="6">
        <f>TITRES_STAT!D2502</f>
        <v>168.608</v>
      </c>
      <c r="C2499" s="2">
        <f t="shared" ref="C2499:C2562" si="351">B2499-B2498</f>
        <v>0.76640000000000441</v>
      </c>
      <c r="D2499" s="2">
        <f t="shared" ref="D2499:D2562" si="352">IF(C2499&gt;0,C2499,0)</f>
        <v>0.76640000000000441</v>
      </c>
      <c r="E2499" s="2">
        <f t="shared" ref="E2499:E2562" si="353">IF(C2499&lt;0,-C2499,0)</f>
        <v>0</v>
      </c>
      <c r="F2499" s="2">
        <f t="shared" si="350"/>
        <v>0.39070527546944511</v>
      </c>
      <c r="G2499" s="2">
        <f t="shared" si="350"/>
        <v>0.35002164269832631</v>
      </c>
      <c r="H2499" s="2">
        <f t="shared" si="346"/>
        <v>1.1162317634346481</v>
      </c>
      <c r="I2499" s="2">
        <f t="shared" si="347"/>
        <v>52.746196457376755</v>
      </c>
    </row>
    <row r="2500" spans="1:9" ht="13.5" x14ac:dyDescent="0.25">
      <c r="A2500" s="3">
        <f>TITRES_STAT!B2503</f>
        <v>45644</v>
      </c>
      <c r="B2500" s="6">
        <f>TITRES_STAT!D2503</f>
        <v>169.5564</v>
      </c>
      <c r="C2500" s="2">
        <f t="shared" si="351"/>
        <v>0.94839999999999236</v>
      </c>
      <c r="D2500" s="2">
        <f t="shared" si="352"/>
        <v>0.94839999999999236</v>
      </c>
      <c r="E2500" s="2">
        <f t="shared" si="353"/>
        <v>0</v>
      </c>
      <c r="F2500" s="2">
        <f t="shared" si="350"/>
        <v>0.43054061293591278</v>
      </c>
      <c r="G2500" s="2">
        <f t="shared" si="350"/>
        <v>0.325020096791303</v>
      </c>
      <c r="H2500" s="2">
        <f t="shared" si="346"/>
        <v>1.3246584355439566</v>
      </c>
      <c r="I2500" s="2">
        <f t="shared" si="347"/>
        <v>56.982927697676764</v>
      </c>
    </row>
    <row r="2501" spans="1:9" ht="13.5" x14ac:dyDescent="0.25">
      <c r="A2501" s="3">
        <f>TITRES_STAT!B2504</f>
        <v>45645</v>
      </c>
      <c r="B2501" s="6">
        <f>TITRES_STAT!D2504</f>
        <v>169.5564</v>
      </c>
      <c r="C2501" s="2">
        <f t="shared" si="351"/>
        <v>0</v>
      </c>
      <c r="D2501" s="2">
        <f t="shared" si="352"/>
        <v>0</v>
      </c>
      <c r="E2501" s="2">
        <f t="shared" si="353"/>
        <v>0</v>
      </c>
      <c r="F2501" s="2">
        <f t="shared" si="350"/>
        <v>0.39978771201191904</v>
      </c>
      <c r="G2501" s="2">
        <f t="shared" si="350"/>
        <v>0.30180437559192425</v>
      </c>
      <c r="H2501" s="2">
        <f t="shared" si="346"/>
        <v>1.3246584355439566</v>
      </c>
      <c r="I2501" s="2">
        <f t="shared" si="347"/>
        <v>56.982927697676764</v>
      </c>
    </row>
    <row r="2502" spans="1:9" ht="13.5" x14ac:dyDescent="0.25">
      <c r="A2502" s="3">
        <f>TITRES_STAT!B2505</f>
        <v>45646</v>
      </c>
      <c r="B2502" s="6">
        <f>TITRES_STAT!D2505</f>
        <v>169.54679999999999</v>
      </c>
      <c r="C2502" s="2">
        <f t="shared" si="351"/>
        <v>-9.6000000000060481E-3</v>
      </c>
      <c r="D2502" s="2">
        <f t="shared" si="352"/>
        <v>0</v>
      </c>
      <c r="E2502" s="2">
        <f t="shared" si="353"/>
        <v>9.6000000000060481E-3</v>
      </c>
      <c r="F2502" s="2">
        <f t="shared" si="350"/>
        <v>0.37123144686821058</v>
      </c>
      <c r="G2502" s="2">
        <f t="shared" si="350"/>
        <v>0.28093263447821581</v>
      </c>
      <c r="H2502" s="2">
        <f t="shared" si="346"/>
        <v>1.3214251436388276</v>
      </c>
      <c r="I2502" s="2">
        <f t="shared" si="347"/>
        <v>56.923013316186335</v>
      </c>
    </row>
    <row r="2503" spans="1:9" ht="13.5" x14ac:dyDescent="0.25">
      <c r="A2503" s="3">
        <f>TITRES_STAT!B2506</f>
        <v>45649</v>
      </c>
      <c r="B2503" s="6">
        <f>TITRES_STAT!D2506</f>
        <v>167.8416</v>
      </c>
      <c r="C2503" s="2">
        <f t="shared" si="351"/>
        <v>-1.7051999999999907</v>
      </c>
      <c r="D2503" s="2">
        <f t="shared" si="352"/>
        <v>0</v>
      </c>
      <c r="E2503" s="2">
        <f t="shared" si="353"/>
        <v>1.7051999999999907</v>
      </c>
      <c r="F2503" s="2">
        <f t="shared" si="350"/>
        <v>0.34471491494905271</v>
      </c>
      <c r="G2503" s="2">
        <f t="shared" si="350"/>
        <v>0.38266601772977121</v>
      </c>
      <c r="H2503" s="2">
        <f t="shared" si="346"/>
        <v>0.90082447611661565</v>
      </c>
      <c r="I2503" s="2">
        <f t="shared" si="347"/>
        <v>47.391249820025465</v>
      </c>
    </row>
    <row r="2504" spans="1:9" ht="13.5" x14ac:dyDescent="0.25">
      <c r="A2504" s="3">
        <f>TITRES_STAT!B2507</f>
        <v>45650</v>
      </c>
      <c r="B2504" s="6">
        <f>TITRES_STAT!D2507</f>
        <v>168.608</v>
      </c>
      <c r="C2504" s="2">
        <f t="shared" si="351"/>
        <v>0.76640000000000441</v>
      </c>
      <c r="D2504" s="2">
        <f t="shared" si="352"/>
        <v>0.76640000000000441</v>
      </c>
      <c r="E2504" s="2">
        <f t="shared" si="353"/>
        <v>0</v>
      </c>
      <c r="F2504" s="2">
        <f t="shared" si="350"/>
        <v>0.37483527816697787</v>
      </c>
      <c r="G2504" s="2">
        <f t="shared" si="350"/>
        <v>0.35533273074907329</v>
      </c>
      <c r="H2504" s="2">
        <f t="shared" si="346"/>
        <v>1.0548853109500818</v>
      </c>
      <c r="I2504" s="2">
        <f t="shared" si="347"/>
        <v>51.335483558561847</v>
      </c>
    </row>
    <row r="2505" spans="1:9" ht="13.5" x14ac:dyDescent="0.25">
      <c r="A2505" s="3">
        <f>TITRES_STAT!B2508</f>
        <v>45651</v>
      </c>
      <c r="B2505" s="6">
        <f>TITRES_STAT!D2508</f>
        <v>168.608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0.34806132972647946</v>
      </c>
      <c r="G2505" s="2">
        <f t="shared" si="350"/>
        <v>0.3299518214098538</v>
      </c>
      <c r="H2505" s="2">
        <f t="shared" si="346"/>
        <v>1.0548853109500818</v>
      </c>
      <c r="I2505" s="2">
        <f t="shared" si="347"/>
        <v>51.335483558561847</v>
      </c>
    </row>
    <row r="2506" spans="1:9" ht="13.5" x14ac:dyDescent="0.25">
      <c r="A2506" s="3">
        <f>TITRES_STAT!B2509</f>
        <v>45652</v>
      </c>
      <c r="B2506" s="6">
        <f>TITRES_STAT!D2509</f>
        <v>168.608</v>
      </c>
      <c r="C2506" s="2">
        <f t="shared" si="351"/>
        <v>0</v>
      </c>
      <c r="D2506" s="2">
        <f t="shared" si="352"/>
        <v>0</v>
      </c>
      <c r="E2506" s="2">
        <f t="shared" si="353"/>
        <v>0</v>
      </c>
      <c r="F2506" s="2">
        <f t="shared" si="350"/>
        <v>0.3231998061745881</v>
      </c>
      <c r="G2506" s="2">
        <f t="shared" si="350"/>
        <v>0.30638383416629278</v>
      </c>
      <c r="H2506" s="2">
        <f t="shared" si="346"/>
        <v>1.054885310950082</v>
      </c>
      <c r="I2506" s="2">
        <f t="shared" si="347"/>
        <v>51.335483558561862</v>
      </c>
    </row>
    <row r="2507" spans="1:9" ht="13.5" x14ac:dyDescent="0.25">
      <c r="A2507" s="3">
        <f>TITRES_STAT!B2510</f>
        <v>45653</v>
      </c>
      <c r="B2507" s="6">
        <f>TITRES_STAT!D2510</f>
        <v>170.28450000000001</v>
      </c>
      <c r="C2507" s="2">
        <f t="shared" si="351"/>
        <v>1.6765000000000043</v>
      </c>
      <c r="D2507" s="2">
        <f t="shared" si="352"/>
        <v>1.6765000000000043</v>
      </c>
      <c r="E2507" s="2">
        <f t="shared" si="353"/>
        <v>0</v>
      </c>
      <c r="F2507" s="2">
        <f t="shared" si="350"/>
        <v>0.41986410573354638</v>
      </c>
      <c r="G2507" s="2">
        <f t="shared" si="350"/>
        <v>0.28449927458298613</v>
      </c>
      <c r="H2507" s="2">
        <f t="shared" si="346"/>
        <v>1.475800268204464</v>
      </c>
      <c r="I2507" s="2">
        <f t="shared" si="347"/>
        <v>59.609019643364263</v>
      </c>
    </row>
    <row r="2508" spans="1:9" ht="13.5" x14ac:dyDescent="0.25">
      <c r="A2508" s="3">
        <f>TITRES_STAT!B2511</f>
        <v>45656</v>
      </c>
      <c r="B2508" s="6">
        <f>TITRES_STAT!D2511</f>
        <v>170.524</v>
      </c>
      <c r="C2508" s="2">
        <f t="shared" si="351"/>
        <v>0.2394999999999925</v>
      </c>
      <c r="D2508" s="2">
        <f t="shared" si="352"/>
        <v>0.2394999999999925</v>
      </c>
      <c r="E2508" s="2">
        <f t="shared" si="353"/>
        <v>0</v>
      </c>
      <c r="F2508" s="2">
        <f t="shared" si="350"/>
        <v>0.40698095532400685</v>
      </c>
      <c r="G2508" s="2">
        <f t="shared" si="350"/>
        <v>0.26417789782705853</v>
      </c>
      <c r="H2508" s="2">
        <f t="shared" si="346"/>
        <v>1.5405564154743669</v>
      </c>
      <c r="I2508" s="2">
        <f t="shared" si="347"/>
        <v>60.638543828073885</v>
      </c>
    </row>
    <row r="2509" spans="1:9" ht="13.5" x14ac:dyDescent="0.25">
      <c r="A2509" s="3">
        <f>TITRES_STAT!B2512</f>
        <v>45657</v>
      </c>
      <c r="B2509" s="6">
        <f>TITRES_STAT!D2512</f>
        <v>170.524</v>
      </c>
      <c r="C2509" s="2">
        <f t="shared" si="351"/>
        <v>0</v>
      </c>
      <c r="D2509" s="2">
        <f t="shared" si="352"/>
        <v>0</v>
      </c>
      <c r="E2509" s="2">
        <f t="shared" si="353"/>
        <v>0</v>
      </c>
      <c r="F2509" s="2">
        <f t="shared" ref="F2509:G2524" si="354">((F2508*13)+D2509)/14</f>
        <v>0.37791088708657783</v>
      </c>
      <c r="G2509" s="2">
        <f t="shared" si="354"/>
        <v>0.24530804798226863</v>
      </c>
      <c r="H2509" s="2">
        <f t="shared" si="346"/>
        <v>1.5405564154743672</v>
      </c>
      <c r="I2509" s="2">
        <f t="shared" si="347"/>
        <v>60.638543828073892</v>
      </c>
    </row>
    <row r="2510" spans="1:9" ht="13.5" x14ac:dyDescent="0.25">
      <c r="A2510" s="3">
        <f>TITRES_STAT!B2513</f>
        <v>45659</v>
      </c>
      <c r="B2510" s="6">
        <f>TITRES_STAT!D2513</f>
        <v>170.4186</v>
      </c>
      <c r="C2510" s="2">
        <f t="shared" si="351"/>
        <v>-0.10540000000000305</v>
      </c>
      <c r="D2510" s="2">
        <f t="shared" si="352"/>
        <v>0</v>
      </c>
      <c r="E2510" s="2">
        <f t="shared" si="353"/>
        <v>0.10540000000000305</v>
      </c>
      <c r="F2510" s="2">
        <f t="shared" si="354"/>
        <v>0.3509172522946794</v>
      </c>
      <c r="G2510" s="2">
        <f t="shared" si="354"/>
        <v>0.23531461598353537</v>
      </c>
      <c r="H2510" s="2">
        <f t="shared" si="346"/>
        <v>1.4912684060357415</v>
      </c>
      <c r="I2510" s="2">
        <f t="shared" si="347"/>
        <v>59.859804845706648</v>
      </c>
    </row>
    <row r="2511" spans="1:9" ht="13.5" x14ac:dyDescent="0.25">
      <c r="A2511" s="3">
        <f>TITRES_STAT!B2514</f>
        <v>45660</v>
      </c>
      <c r="B2511" s="6">
        <f>TITRES_STAT!D2514</f>
        <v>167.17099999999999</v>
      </c>
      <c r="C2511" s="2">
        <f t="shared" si="351"/>
        <v>-3.2476000000000056</v>
      </c>
      <c r="D2511" s="2">
        <f t="shared" si="352"/>
        <v>0</v>
      </c>
      <c r="E2511" s="2">
        <f t="shared" si="353"/>
        <v>3.2476000000000056</v>
      </c>
      <c r="F2511" s="2">
        <f t="shared" si="354"/>
        <v>0.3258517342736309</v>
      </c>
      <c r="G2511" s="2">
        <f t="shared" si="354"/>
        <v>0.45047785769899751</v>
      </c>
      <c r="H2511" s="2">
        <f t="shared" si="346"/>
        <v>0.72334683870602157</v>
      </c>
      <c r="I2511" s="2">
        <f t="shared" si="347"/>
        <v>41.973375437828174</v>
      </c>
    </row>
    <row r="2512" spans="1:9" ht="13.5" x14ac:dyDescent="0.25">
      <c r="A2512" s="3">
        <f>TITRES_STAT!B2515</f>
        <v>45663</v>
      </c>
      <c r="B2512" s="6">
        <f>TITRES_STAT!D2515</f>
        <v>167.17099999999999</v>
      </c>
      <c r="C2512" s="2">
        <f t="shared" si="351"/>
        <v>0</v>
      </c>
      <c r="D2512" s="2">
        <f t="shared" si="352"/>
        <v>0</v>
      </c>
      <c r="E2512" s="2">
        <f t="shared" si="353"/>
        <v>0</v>
      </c>
      <c r="F2512" s="2">
        <f t="shared" si="354"/>
        <v>0.30257661039694295</v>
      </c>
      <c r="G2512" s="2">
        <f t="shared" si="354"/>
        <v>0.41830086786335485</v>
      </c>
      <c r="H2512" s="2">
        <f t="shared" si="346"/>
        <v>0.72334683870602146</v>
      </c>
      <c r="I2512" s="2">
        <f t="shared" si="347"/>
        <v>41.973375437828167</v>
      </c>
    </row>
    <row r="2513" spans="1:9" ht="13.5" x14ac:dyDescent="0.25">
      <c r="A2513" s="3">
        <f>TITRES_STAT!B2516</f>
        <v>45664</v>
      </c>
      <c r="B2513" s="6">
        <f>TITRES_STAT!D2516</f>
        <v>167.17099999999999</v>
      </c>
      <c r="C2513" s="2">
        <f t="shared" si="351"/>
        <v>0</v>
      </c>
      <c r="D2513" s="2">
        <f t="shared" si="352"/>
        <v>0</v>
      </c>
      <c r="E2513" s="2">
        <f t="shared" si="353"/>
        <v>0</v>
      </c>
      <c r="F2513" s="2">
        <f t="shared" si="354"/>
        <v>0.2809639953685899</v>
      </c>
      <c r="G2513" s="2">
        <f t="shared" si="354"/>
        <v>0.38842223444454377</v>
      </c>
      <c r="H2513" s="2">
        <f t="shared" ref="H2513:H2576" si="355">F2513/G2513</f>
        <v>0.72334683870602157</v>
      </c>
      <c r="I2513" s="2">
        <f t="shared" ref="I2513:I2576" si="356">IF(G2513=0,100,100-(100/(1+H2513)))</f>
        <v>41.973375437828174</v>
      </c>
    </row>
    <row r="2514" spans="1:9" ht="13.5" x14ac:dyDescent="0.25">
      <c r="A2514" s="3">
        <f>TITRES_STAT!B2517</f>
        <v>45665</v>
      </c>
      <c r="B2514" s="6">
        <f>TITRES_STAT!D2517</f>
        <v>167.16139999999999</v>
      </c>
      <c r="C2514" s="2">
        <f t="shared" si="351"/>
        <v>-9.6000000000060481E-3</v>
      </c>
      <c r="D2514" s="2">
        <f t="shared" si="352"/>
        <v>0</v>
      </c>
      <c r="E2514" s="2">
        <f t="shared" si="353"/>
        <v>9.6000000000060481E-3</v>
      </c>
      <c r="F2514" s="2">
        <f t="shared" si="354"/>
        <v>0.26089513855654778</v>
      </c>
      <c r="G2514" s="2">
        <f t="shared" si="354"/>
        <v>0.36136350341279105</v>
      </c>
      <c r="H2514" s="2">
        <f t="shared" si="355"/>
        <v>0.72197423395722193</v>
      </c>
      <c r="I2514" s="2">
        <f t="shared" si="356"/>
        <v>41.927121772204032</v>
      </c>
    </row>
    <row r="2515" spans="1:9" ht="13.5" x14ac:dyDescent="0.25">
      <c r="A2515" s="3">
        <f>TITRES_STAT!B2518</f>
        <v>45666</v>
      </c>
      <c r="B2515" s="6">
        <f>TITRES_STAT!D2518</f>
        <v>167.16139999999999</v>
      </c>
      <c r="C2515" s="2">
        <f t="shared" si="351"/>
        <v>0</v>
      </c>
      <c r="D2515" s="2">
        <f t="shared" si="352"/>
        <v>0</v>
      </c>
      <c r="E2515" s="2">
        <f t="shared" si="353"/>
        <v>0</v>
      </c>
      <c r="F2515" s="2">
        <f t="shared" si="354"/>
        <v>0.24225977151679437</v>
      </c>
      <c r="G2515" s="2">
        <f t="shared" si="354"/>
        <v>0.3355518245975917</v>
      </c>
      <c r="H2515" s="2">
        <f t="shared" si="355"/>
        <v>0.72197423395722193</v>
      </c>
      <c r="I2515" s="2">
        <f t="shared" si="356"/>
        <v>41.927121772204032</v>
      </c>
    </row>
    <row r="2516" spans="1:9" ht="13.5" x14ac:dyDescent="0.25">
      <c r="A2516" s="3">
        <f>TITRES_STAT!B2519</f>
        <v>45667</v>
      </c>
      <c r="B2516" s="6">
        <f>TITRES_STAT!D2519</f>
        <v>170.524</v>
      </c>
      <c r="C2516" s="2">
        <f t="shared" si="351"/>
        <v>3.3626000000000147</v>
      </c>
      <c r="D2516" s="2">
        <f t="shared" si="352"/>
        <v>3.3626000000000147</v>
      </c>
      <c r="E2516" s="2">
        <f t="shared" si="353"/>
        <v>0</v>
      </c>
      <c r="F2516" s="2">
        <f t="shared" si="354"/>
        <v>0.46514121640845296</v>
      </c>
      <c r="G2516" s="2">
        <f t="shared" si="354"/>
        <v>0.31158383712633514</v>
      </c>
      <c r="H2516" s="2">
        <f t="shared" si="355"/>
        <v>1.4928284493134869</v>
      </c>
      <c r="I2516" s="2">
        <f t="shared" si="356"/>
        <v>59.884925082775148</v>
      </c>
    </row>
    <row r="2517" spans="1:9" ht="13.5" x14ac:dyDescent="0.25">
      <c r="A2517" s="3">
        <f>TITRES_STAT!B2520</f>
        <v>45670</v>
      </c>
      <c r="B2517" s="6">
        <f>TITRES_STAT!D2520</f>
        <v>170.524</v>
      </c>
      <c r="C2517" s="2">
        <f t="shared" si="351"/>
        <v>0</v>
      </c>
      <c r="D2517" s="2">
        <f t="shared" si="352"/>
        <v>0</v>
      </c>
      <c r="E2517" s="2">
        <f t="shared" si="353"/>
        <v>0</v>
      </c>
      <c r="F2517" s="2">
        <f t="shared" si="354"/>
        <v>0.43191684380784917</v>
      </c>
      <c r="G2517" s="2">
        <f t="shared" si="354"/>
        <v>0.28932784876016837</v>
      </c>
      <c r="H2517" s="2">
        <f t="shared" si="355"/>
        <v>1.4928284493134867</v>
      </c>
      <c r="I2517" s="2">
        <f t="shared" si="356"/>
        <v>59.88492508277514</v>
      </c>
    </row>
    <row r="2518" spans="1:9" ht="13.5" x14ac:dyDescent="0.25">
      <c r="A2518" s="3">
        <f>TITRES_STAT!B2521</f>
        <v>45671</v>
      </c>
      <c r="B2518" s="6">
        <f>TITRES_STAT!D2521</f>
        <v>170.524</v>
      </c>
      <c r="C2518" s="2">
        <f t="shared" si="351"/>
        <v>0</v>
      </c>
      <c r="D2518" s="2">
        <f t="shared" si="352"/>
        <v>0</v>
      </c>
      <c r="E2518" s="2">
        <f t="shared" si="353"/>
        <v>0</v>
      </c>
      <c r="F2518" s="2">
        <f t="shared" si="354"/>
        <v>0.40106564067871708</v>
      </c>
      <c r="G2518" s="2">
        <f t="shared" si="354"/>
        <v>0.2686615738487278</v>
      </c>
      <c r="H2518" s="2">
        <f t="shared" si="355"/>
        <v>1.4928284493134867</v>
      </c>
      <c r="I2518" s="2">
        <f t="shared" si="356"/>
        <v>59.88492508277514</v>
      </c>
    </row>
    <row r="2519" spans="1:9" ht="13.5" x14ac:dyDescent="0.25">
      <c r="A2519" s="3">
        <f>TITRES_STAT!B2522</f>
        <v>45672</v>
      </c>
      <c r="B2519" s="6">
        <f>TITRES_STAT!D2522</f>
        <v>167.6404</v>
      </c>
      <c r="C2519" s="2">
        <f t="shared" si="351"/>
        <v>-2.8836000000000013</v>
      </c>
      <c r="D2519" s="2">
        <f t="shared" si="352"/>
        <v>0</v>
      </c>
      <c r="E2519" s="2">
        <f t="shared" si="353"/>
        <v>2.8836000000000013</v>
      </c>
      <c r="F2519" s="2">
        <f t="shared" si="354"/>
        <v>0.37241809491595157</v>
      </c>
      <c r="G2519" s="2">
        <f t="shared" si="354"/>
        <v>0.45544289000239019</v>
      </c>
      <c r="H2519" s="2">
        <f t="shared" si="355"/>
        <v>0.81770536568041952</v>
      </c>
      <c r="I2519" s="2">
        <f t="shared" si="356"/>
        <v>44.985583534013983</v>
      </c>
    </row>
    <row r="2520" spans="1:9" ht="13.5" x14ac:dyDescent="0.25">
      <c r="A2520" s="3">
        <f>TITRES_STAT!B2523</f>
        <v>45673</v>
      </c>
      <c r="B2520" s="6">
        <f>TITRES_STAT!D2523</f>
        <v>166.6824</v>
      </c>
      <c r="C2520" s="2">
        <f t="shared" si="351"/>
        <v>-0.95799999999999841</v>
      </c>
      <c r="D2520" s="2">
        <f t="shared" si="352"/>
        <v>0</v>
      </c>
      <c r="E2520" s="2">
        <f t="shared" si="353"/>
        <v>0.95799999999999841</v>
      </c>
      <c r="F2520" s="2">
        <f t="shared" si="354"/>
        <v>0.34581680242195506</v>
      </c>
      <c r="G2520" s="2">
        <f t="shared" si="354"/>
        <v>0.49133982643079077</v>
      </c>
      <c r="H2520" s="2">
        <f t="shared" si="355"/>
        <v>0.70382408227326176</v>
      </c>
      <c r="I2520" s="2">
        <f t="shared" si="356"/>
        <v>41.308494790976987</v>
      </c>
    </row>
    <row r="2521" spans="1:9" ht="13.5" x14ac:dyDescent="0.25">
      <c r="A2521" s="3">
        <f>TITRES_STAT!B2524</f>
        <v>45674</v>
      </c>
      <c r="B2521" s="6">
        <f>TITRES_STAT!D2524</f>
        <v>166.6824</v>
      </c>
      <c r="C2521" s="2">
        <f t="shared" si="351"/>
        <v>0</v>
      </c>
      <c r="D2521" s="2">
        <f t="shared" si="352"/>
        <v>0</v>
      </c>
      <c r="E2521" s="2">
        <f t="shared" si="353"/>
        <v>0</v>
      </c>
      <c r="F2521" s="2">
        <f t="shared" si="354"/>
        <v>0.32111560224895824</v>
      </c>
      <c r="G2521" s="2">
        <f t="shared" si="354"/>
        <v>0.45624412454287716</v>
      </c>
      <c r="H2521" s="2">
        <f t="shared" si="355"/>
        <v>0.70382408227326176</v>
      </c>
      <c r="I2521" s="2">
        <f t="shared" si="356"/>
        <v>41.308494790976987</v>
      </c>
    </row>
    <row r="2522" spans="1:9" ht="13.5" x14ac:dyDescent="0.25">
      <c r="A2522" s="3">
        <f>TITRES_STAT!B2525</f>
        <v>45677</v>
      </c>
      <c r="B2522" s="6">
        <f>TITRES_STAT!D2525</f>
        <v>166.6824</v>
      </c>
      <c r="C2522" s="2">
        <f t="shared" si="351"/>
        <v>0</v>
      </c>
      <c r="D2522" s="2">
        <f t="shared" si="352"/>
        <v>0</v>
      </c>
      <c r="E2522" s="2">
        <f t="shared" si="353"/>
        <v>0</v>
      </c>
      <c r="F2522" s="2">
        <f t="shared" si="354"/>
        <v>0.29817877351688976</v>
      </c>
      <c r="G2522" s="2">
        <f t="shared" si="354"/>
        <v>0.42365525850410019</v>
      </c>
      <c r="H2522" s="2">
        <f t="shared" si="355"/>
        <v>0.70382408227326165</v>
      </c>
      <c r="I2522" s="2">
        <f t="shared" si="356"/>
        <v>41.30849479097698</v>
      </c>
    </row>
    <row r="2523" spans="1:9" ht="13.5" x14ac:dyDescent="0.25">
      <c r="A2523" s="3">
        <f>TITRES_STAT!B2526</f>
        <v>45678</v>
      </c>
      <c r="B2523" s="6">
        <f>TITRES_STAT!D2526</f>
        <v>166.6824</v>
      </c>
      <c r="C2523" s="2">
        <f t="shared" si="351"/>
        <v>0</v>
      </c>
      <c r="D2523" s="2">
        <f t="shared" si="352"/>
        <v>0</v>
      </c>
      <c r="E2523" s="2">
        <f t="shared" si="353"/>
        <v>0</v>
      </c>
      <c r="F2523" s="2">
        <f t="shared" si="354"/>
        <v>0.27688028969425477</v>
      </c>
      <c r="G2523" s="2">
        <f t="shared" si="354"/>
        <v>0.39339416861095017</v>
      </c>
      <c r="H2523" s="2">
        <f t="shared" si="355"/>
        <v>0.70382408227326165</v>
      </c>
      <c r="I2523" s="2">
        <f t="shared" si="356"/>
        <v>41.30849479097698</v>
      </c>
    </row>
    <row r="2524" spans="1:9" ht="13.5" x14ac:dyDescent="0.25">
      <c r="A2524" s="3">
        <f>TITRES_STAT!B2527</f>
        <v>45679</v>
      </c>
      <c r="B2524" s="6">
        <f>TITRES_STAT!D2527</f>
        <v>166.6824</v>
      </c>
      <c r="C2524" s="2">
        <f t="shared" si="351"/>
        <v>0</v>
      </c>
      <c r="D2524" s="2">
        <f t="shared" si="352"/>
        <v>0</v>
      </c>
      <c r="E2524" s="2">
        <f t="shared" si="353"/>
        <v>0</v>
      </c>
      <c r="F2524" s="2">
        <f t="shared" si="354"/>
        <v>0.25710312614466513</v>
      </c>
      <c r="G2524" s="2">
        <f t="shared" si="354"/>
        <v>0.36529458513873941</v>
      </c>
      <c r="H2524" s="2">
        <f t="shared" si="355"/>
        <v>0.70382408227326165</v>
      </c>
      <c r="I2524" s="2">
        <f t="shared" si="356"/>
        <v>41.30849479097698</v>
      </c>
    </row>
    <row r="2525" spans="1:9" ht="13.5" x14ac:dyDescent="0.25">
      <c r="A2525" s="3">
        <f>TITRES_STAT!B2528</f>
        <v>45680</v>
      </c>
      <c r="B2525" s="6">
        <f>TITRES_STAT!D2528</f>
        <v>167.65</v>
      </c>
      <c r="C2525" s="2">
        <f t="shared" si="351"/>
        <v>0.96760000000000446</v>
      </c>
      <c r="D2525" s="2">
        <f t="shared" si="352"/>
        <v>0.96760000000000446</v>
      </c>
      <c r="E2525" s="2">
        <f t="shared" si="353"/>
        <v>0</v>
      </c>
      <c r="F2525" s="2">
        <f t="shared" ref="F2525:G2540" si="357">((F2524*13)+D2525)/14</f>
        <v>0.30785290284861794</v>
      </c>
      <c r="G2525" s="2">
        <f t="shared" si="357"/>
        <v>0.3392021147716866</v>
      </c>
      <c r="H2525" s="2">
        <f t="shared" si="355"/>
        <v>0.90757955048667815</v>
      </c>
      <c r="I2525" s="2">
        <f t="shared" si="356"/>
        <v>47.577546648323455</v>
      </c>
    </row>
    <row r="2526" spans="1:9" ht="13.5" x14ac:dyDescent="0.25">
      <c r="A2526" s="3">
        <f>TITRES_STAT!B2529</f>
        <v>45681</v>
      </c>
      <c r="B2526" s="6">
        <f>TITRES_STAT!D2529</f>
        <v>167.65</v>
      </c>
      <c r="C2526" s="2">
        <f t="shared" si="351"/>
        <v>0</v>
      </c>
      <c r="D2526" s="2">
        <f t="shared" si="352"/>
        <v>0</v>
      </c>
      <c r="E2526" s="2">
        <f t="shared" si="353"/>
        <v>0</v>
      </c>
      <c r="F2526" s="2">
        <f t="shared" si="357"/>
        <v>0.28586340978800234</v>
      </c>
      <c r="G2526" s="2">
        <f t="shared" si="357"/>
        <v>0.3149733922879947</v>
      </c>
      <c r="H2526" s="2">
        <f t="shared" si="355"/>
        <v>0.90757955048667804</v>
      </c>
      <c r="I2526" s="2">
        <f t="shared" si="356"/>
        <v>47.577546648323455</v>
      </c>
    </row>
    <row r="2527" spans="1:9" ht="13.5" x14ac:dyDescent="0.25">
      <c r="A2527" s="3">
        <f>TITRES_STAT!B2530</f>
        <v>45684</v>
      </c>
      <c r="B2527" s="6">
        <f>TITRES_STAT!D2530</f>
        <v>167.65</v>
      </c>
      <c r="C2527" s="2">
        <f t="shared" si="351"/>
        <v>0</v>
      </c>
      <c r="D2527" s="2">
        <f t="shared" si="352"/>
        <v>0</v>
      </c>
      <c r="E2527" s="2">
        <f t="shared" si="353"/>
        <v>0</v>
      </c>
      <c r="F2527" s="2">
        <f t="shared" si="357"/>
        <v>0.26544459480314503</v>
      </c>
      <c r="G2527" s="2">
        <f t="shared" si="357"/>
        <v>0.29247529283885221</v>
      </c>
      <c r="H2527" s="2">
        <f t="shared" si="355"/>
        <v>0.90757955048667804</v>
      </c>
      <c r="I2527" s="2">
        <f t="shared" si="356"/>
        <v>47.577546648323455</v>
      </c>
    </row>
    <row r="2528" spans="1:9" ht="13.5" x14ac:dyDescent="0.25">
      <c r="A2528" s="3">
        <f>TITRES_STAT!B2531</f>
        <v>45685</v>
      </c>
      <c r="B2528" s="6">
        <f>TITRES_STAT!D2531</f>
        <v>167.65</v>
      </c>
      <c r="C2528" s="2">
        <f t="shared" si="351"/>
        <v>0</v>
      </c>
      <c r="D2528" s="2">
        <f t="shared" si="352"/>
        <v>0</v>
      </c>
      <c r="E2528" s="2">
        <f t="shared" si="353"/>
        <v>0</v>
      </c>
      <c r="F2528" s="2">
        <f t="shared" si="357"/>
        <v>0.24648426660292039</v>
      </c>
      <c r="G2528" s="2">
        <f t="shared" si="357"/>
        <v>0.27158420049321991</v>
      </c>
      <c r="H2528" s="2">
        <f t="shared" si="355"/>
        <v>0.90757955048667815</v>
      </c>
      <c r="I2528" s="2">
        <f t="shared" si="356"/>
        <v>47.577546648323455</v>
      </c>
    </row>
    <row r="2529" spans="1:9" ht="13.5" x14ac:dyDescent="0.25">
      <c r="A2529" s="3">
        <f>TITRES_STAT!B2532</f>
        <v>45686</v>
      </c>
      <c r="B2529" s="6">
        <f>TITRES_STAT!D2532</f>
        <v>167.65</v>
      </c>
      <c r="C2529" s="2">
        <f t="shared" si="351"/>
        <v>0</v>
      </c>
      <c r="D2529" s="2">
        <f t="shared" si="352"/>
        <v>0</v>
      </c>
      <c r="E2529" s="2">
        <f t="shared" si="353"/>
        <v>0</v>
      </c>
      <c r="F2529" s="2">
        <f t="shared" si="357"/>
        <v>0.22887824755985467</v>
      </c>
      <c r="G2529" s="2">
        <f t="shared" si="357"/>
        <v>0.25218532902941848</v>
      </c>
      <c r="H2529" s="2">
        <f t="shared" si="355"/>
        <v>0.90757955048667827</v>
      </c>
      <c r="I2529" s="2">
        <f t="shared" si="356"/>
        <v>47.577546648323455</v>
      </c>
    </row>
    <row r="2530" spans="1:9" ht="13.5" x14ac:dyDescent="0.25">
      <c r="A2530" s="3">
        <f>TITRES_STAT!B2533</f>
        <v>45687</v>
      </c>
      <c r="B2530" s="6">
        <f>TITRES_STAT!D2533</f>
        <v>167.65</v>
      </c>
      <c r="C2530" s="2">
        <f t="shared" si="351"/>
        <v>0</v>
      </c>
      <c r="D2530" s="2">
        <f t="shared" si="352"/>
        <v>0</v>
      </c>
      <c r="E2530" s="2">
        <f t="shared" si="353"/>
        <v>0</v>
      </c>
      <c r="F2530" s="2">
        <f t="shared" si="357"/>
        <v>0.21252980130557936</v>
      </c>
      <c r="G2530" s="2">
        <f t="shared" si="357"/>
        <v>0.2341720912416029</v>
      </c>
      <c r="H2530" s="2">
        <f t="shared" si="355"/>
        <v>0.90757955048667815</v>
      </c>
      <c r="I2530" s="2">
        <f t="shared" si="356"/>
        <v>47.577546648323455</v>
      </c>
    </row>
    <row r="2531" spans="1:9" ht="13.5" x14ac:dyDescent="0.25">
      <c r="A2531" s="3">
        <f>TITRES_STAT!B2534</f>
        <v>45688</v>
      </c>
      <c r="B2531" s="6">
        <f>TITRES_STAT!D2534</f>
        <v>167.65</v>
      </c>
      <c r="C2531" s="2">
        <f t="shared" si="351"/>
        <v>0</v>
      </c>
      <c r="D2531" s="2">
        <f t="shared" si="352"/>
        <v>0</v>
      </c>
      <c r="E2531" s="2">
        <f t="shared" si="353"/>
        <v>0</v>
      </c>
      <c r="F2531" s="2">
        <f t="shared" si="357"/>
        <v>0.19734910121232369</v>
      </c>
      <c r="G2531" s="2">
        <f t="shared" si="357"/>
        <v>0.21744551329577413</v>
      </c>
      <c r="H2531" s="2">
        <f t="shared" si="355"/>
        <v>0.90757955048667815</v>
      </c>
      <c r="I2531" s="2">
        <f t="shared" si="356"/>
        <v>47.577546648323455</v>
      </c>
    </row>
    <row r="2532" spans="1:9" ht="13.5" x14ac:dyDescent="0.25">
      <c r="A2532" s="3">
        <f>TITRES_STAT!B2535</f>
        <v>45691</v>
      </c>
      <c r="B2532" s="6">
        <f>TITRES_STAT!D2535</f>
        <v>165.73400000000001</v>
      </c>
      <c r="C2532" s="2">
        <f t="shared" si="351"/>
        <v>-1.9159999999999968</v>
      </c>
      <c r="D2532" s="2">
        <f t="shared" si="352"/>
        <v>0</v>
      </c>
      <c r="E2532" s="2">
        <f t="shared" si="353"/>
        <v>1.9159999999999968</v>
      </c>
      <c r="F2532" s="2">
        <f t="shared" si="357"/>
        <v>0.18325273684001483</v>
      </c>
      <c r="G2532" s="2">
        <f t="shared" si="357"/>
        <v>0.33877083377464717</v>
      </c>
      <c r="H2532" s="2">
        <f t="shared" si="355"/>
        <v>0.54093422033466998</v>
      </c>
      <c r="I2532" s="2">
        <f t="shared" si="356"/>
        <v>35.104303168579548</v>
      </c>
    </row>
    <row r="2533" spans="1:9" ht="13.5" x14ac:dyDescent="0.25">
      <c r="A2533" s="3">
        <f>TITRES_STAT!B2536</f>
        <v>45692</v>
      </c>
      <c r="B2533" s="6">
        <f>TITRES_STAT!D2536</f>
        <v>163.81800000000001</v>
      </c>
      <c r="C2533" s="2">
        <f t="shared" si="351"/>
        <v>-1.9159999999999968</v>
      </c>
      <c r="D2533" s="2">
        <f t="shared" si="352"/>
        <v>0</v>
      </c>
      <c r="E2533" s="2">
        <f t="shared" si="353"/>
        <v>1.9159999999999968</v>
      </c>
      <c r="F2533" s="2">
        <f t="shared" si="357"/>
        <v>0.17016325563715662</v>
      </c>
      <c r="G2533" s="2">
        <f t="shared" si="357"/>
        <v>0.45143005993360069</v>
      </c>
      <c r="H2533" s="2">
        <f t="shared" si="355"/>
        <v>0.37694267781411223</v>
      </c>
      <c r="I2533" s="2">
        <f t="shared" si="356"/>
        <v>27.375335508701525</v>
      </c>
    </row>
    <row r="2534" spans="1:9" ht="13.5" x14ac:dyDescent="0.25">
      <c r="A2534" s="3">
        <f>TITRES_STAT!B2537</f>
        <v>45693</v>
      </c>
      <c r="B2534" s="6">
        <f>TITRES_STAT!D2537</f>
        <v>161.90199999999999</v>
      </c>
      <c r="C2534" s="2">
        <f t="shared" si="351"/>
        <v>-1.9160000000000252</v>
      </c>
      <c r="D2534" s="2">
        <f t="shared" si="352"/>
        <v>0</v>
      </c>
      <c r="E2534" s="2">
        <f t="shared" si="353"/>
        <v>1.9160000000000252</v>
      </c>
      <c r="F2534" s="2">
        <f t="shared" si="357"/>
        <v>0.15800873737735971</v>
      </c>
      <c r="G2534" s="2">
        <f t="shared" si="357"/>
        <v>0.55604219850977388</v>
      </c>
      <c r="H2534" s="2">
        <f t="shared" si="355"/>
        <v>0.28416680928323879</v>
      </c>
      <c r="I2534" s="2">
        <f t="shared" si="356"/>
        <v>22.128496643037153</v>
      </c>
    </row>
    <row r="2535" spans="1:9" ht="13.5" x14ac:dyDescent="0.25">
      <c r="A2535" s="3">
        <f>TITRES_STAT!B2538</f>
        <v>45694</v>
      </c>
      <c r="B2535" s="6">
        <f>TITRES_STAT!D2538</f>
        <v>161.90199999999999</v>
      </c>
      <c r="C2535" s="2">
        <f t="shared" si="351"/>
        <v>0</v>
      </c>
      <c r="D2535" s="2">
        <f t="shared" si="352"/>
        <v>0</v>
      </c>
      <c r="E2535" s="2">
        <f t="shared" si="353"/>
        <v>0</v>
      </c>
      <c r="F2535" s="2">
        <f t="shared" si="357"/>
        <v>0.14672239899326259</v>
      </c>
      <c r="G2535" s="2">
        <f t="shared" si="357"/>
        <v>0.51632489861621855</v>
      </c>
      <c r="H2535" s="2">
        <f t="shared" si="355"/>
        <v>0.28416680928323879</v>
      </c>
      <c r="I2535" s="2">
        <f t="shared" si="356"/>
        <v>22.128496643037153</v>
      </c>
    </row>
    <row r="2536" spans="1:9" ht="13.5" x14ac:dyDescent="0.25">
      <c r="A2536" s="3">
        <f>TITRES_STAT!B2539</f>
        <v>45695</v>
      </c>
      <c r="B2536" s="6">
        <f>TITRES_STAT!D2539</f>
        <v>161.90199999999999</v>
      </c>
      <c r="C2536" s="2">
        <f t="shared" si="351"/>
        <v>0</v>
      </c>
      <c r="D2536" s="2">
        <f t="shared" si="352"/>
        <v>0</v>
      </c>
      <c r="E2536" s="2">
        <f t="shared" si="353"/>
        <v>0</v>
      </c>
      <c r="F2536" s="2">
        <f t="shared" si="357"/>
        <v>0.13624222763660096</v>
      </c>
      <c r="G2536" s="2">
        <f t="shared" si="357"/>
        <v>0.47944454871506009</v>
      </c>
      <c r="H2536" s="2">
        <f t="shared" si="355"/>
        <v>0.28416680928323879</v>
      </c>
      <c r="I2536" s="2">
        <f t="shared" si="356"/>
        <v>22.128496643037153</v>
      </c>
    </row>
    <row r="2537" spans="1:9" ht="13.5" x14ac:dyDescent="0.25">
      <c r="A2537" s="3">
        <f>TITRES_STAT!B2540</f>
        <v>45698</v>
      </c>
      <c r="B2537" s="6">
        <f>TITRES_STAT!D2540</f>
        <v>161.90199999999999</v>
      </c>
      <c r="C2537" s="2">
        <f t="shared" si="351"/>
        <v>0</v>
      </c>
      <c r="D2537" s="2">
        <f t="shared" si="352"/>
        <v>0</v>
      </c>
      <c r="E2537" s="2">
        <f t="shared" si="353"/>
        <v>0</v>
      </c>
      <c r="F2537" s="2">
        <f t="shared" si="357"/>
        <v>0.12651063994827233</v>
      </c>
      <c r="G2537" s="2">
        <f t="shared" si="357"/>
        <v>0.44519850952112722</v>
      </c>
      <c r="H2537" s="2">
        <f t="shared" si="355"/>
        <v>0.28416680928323879</v>
      </c>
      <c r="I2537" s="2">
        <f t="shared" si="356"/>
        <v>22.128496643037153</v>
      </c>
    </row>
    <row r="2538" spans="1:9" ht="13.5" x14ac:dyDescent="0.25">
      <c r="A2538" s="3">
        <f>TITRES_STAT!B2541</f>
        <v>45699</v>
      </c>
      <c r="B2538" s="6">
        <f>TITRES_STAT!D2541</f>
        <v>161.90199999999999</v>
      </c>
      <c r="C2538" s="2">
        <f t="shared" si="351"/>
        <v>0</v>
      </c>
      <c r="D2538" s="2">
        <f t="shared" si="352"/>
        <v>0</v>
      </c>
      <c r="E2538" s="2">
        <f t="shared" si="353"/>
        <v>0</v>
      </c>
      <c r="F2538" s="2">
        <f t="shared" si="357"/>
        <v>0.11747416566625288</v>
      </c>
      <c r="G2538" s="2">
        <f t="shared" si="357"/>
        <v>0.41339861598390382</v>
      </c>
      <c r="H2538" s="2">
        <f t="shared" si="355"/>
        <v>0.28416680928323884</v>
      </c>
      <c r="I2538" s="2">
        <f t="shared" si="356"/>
        <v>22.128496643037153</v>
      </c>
    </row>
    <row r="2539" spans="1:9" ht="13.5" x14ac:dyDescent="0.25">
      <c r="A2539" s="3">
        <f>TITRES_STAT!B2542</f>
        <v>45700</v>
      </c>
      <c r="B2539" s="6">
        <f>TITRES_STAT!D2542</f>
        <v>161.90199999999999</v>
      </c>
      <c r="C2539" s="2">
        <f t="shared" si="351"/>
        <v>0</v>
      </c>
      <c r="D2539" s="2">
        <f t="shared" si="352"/>
        <v>0</v>
      </c>
      <c r="E2539" s="2">
        <f t="shared" si="353"/>
        <v>0</v>
      </c>
      <c r="F2539" s="2">
        <f t="shared" si="357"/>
        <v>0.1090831538329491</v>
      </c>
      <c r="G2539" s="2">
        <f t="shared" si="357"/>
        <v>0.38387014341362496</v>
      </c>
      <c r="H2539" s="2">
        <f t="shared" si="355"/>
        <v>0.28416680928323884</v>
      </c>
      <c r="I2539" s="2">
        <f t="shared" si="356"/>
        <v>22.128496643037153</v>
      </c>
    </row>
    <row r="2540" spans="1:9" ht="13.5" x14ac:dyDescent="0.25">
      <c r="A2540" s="3">
        <f>TITRES_STAT!B2543</f>
        <v>45701</v>
      </c>
      <c r="B2540" s="6">
        <f>TITRES_STAT!D2543</f>
        <v>161.90199999999999</v>
      </c>
      <c r="C2540" s="2">
        <f t="shared" si="351"/>
        <v>0</v>
      </c>
      <c r="D2540" s="2">
        <f t="shared" si="352"/>
        <v>0</v>
      </c>
      <c r="E2540" s="2">
        <f t="shared" si="353"/>
        <v>0</v>
      </c>
      <c r="F2540" s="2">
        <f t="shared" si="357"/>
        <v>0.10129149998773845</v>
      </c>
      <c r="G2540" s="2">
        <f t="shared" si="357"/>
        <v>0.35645084745550892</v>
      </c>
      <c r="H2540" s="2">
        <f t="shared" si="355"/>
        <v>0.28416680928323879</v>
      </c>
      <c r="I2540" s="2">
        <f t="shared" si="356"/>
        <v>22.128496643037153</v>
      </c>
    </row>
    <row r="2541" spans="1:9" ht="13.5" x14ac:dyDescent="0.25">
      <c r="A2541" s="3">
        <f>TITRES_STAT!B2544</f>
        <v>45702</v>
      </c>
      <c r="B2541" s="6">
        <f>TITRES_STAT!D2544</f>
        <v>161.90199999999999</v>
      </c>
      <c r="C2541" s="2">
        <f t="shared" si="351"/>
        <v>0</v>
      </c>
      <c r="D2541" s="2">
        <f t="shared" si="352"/>
        <v>0</v>
      </c>
      <c r="E2541" s="2">
        <f t="shared" si="353"/>
        <v>0</v>
      </c>
      <c r="F2541" s="2">
        <f t="shared" ref="F2541:G2556" si="358">((F2540*13)+D2541)/14</f>
        <v>9.4056392845757147E-2</v>
      </c>
      <c r="G2541" s="2">
        <f t="shared" si="358"/>
        <v>0.33099007263725827</v>
      </c>
      <c r="H2541" s="2">
        <f t="shared" si="355"/>
        <v>0.28416680928323884</v>
      </c>
      <c r="I2541" s="2">
        <f t="shared" si="356"/>
        <v>22.128496643037153</v>
      </c>
    </row>
    <row r="2542" spans="1:9" ht="13.5" x14ac:dyDescent="0.25">
      <c r="A2542" s="3">
        <f>TITRES_STAT!B2545</f>
        <v>45705</v>
      </c>
      <c r="B2542" s="6">
        <f>TITRES_STAT!D2545</f>
        <v>161.90199999999999</v>
      </c>
      <c r="C2542" s="2">
        <f t="shared" si="351"/>
        <v>0</v>
      </c>
      <c r="D2542" s="2">
        <f t="shared" si="352"/>
        <v>0</v>
      </c>
      <c r="E2542" s="2">
        <f t="shared" si="353"/>
        <v>0</v>
      </c>
      <c r="F2542" s="2">
        <f t="shared" si="358"/>
        <v>8.7338079071060198E-2</v>
      </c>
      <c r="G2542" s="2">
        <f t="shared" si="358"/>
        <v>0.30734792459173982</v>
      </c>
      <c r="H2542" s="2">
        <f t="shared" si="355"/>
        <v>0.28416680928323884</v>
      </c>
      <c r="I2542" s="2">
        <f t="shared" si="356"/>
        <v>22.128496643037153</v>
      </c>
    </row>
    <row r="2543" spans="1:9" ht="13.5" x14ac:dyDescent="0.25">
      <c r="A2543" s="3">
        <f>TITRES_STAT!B2546</f>
        <v>45706</v>
      </c>
      <c r="B2543" s="6">
        <f>TITRES_STAT!D2546</f>
        <v>161.90199999999999</v>
      </c>
      <c r="C2543" s="2">
        <f t="shared" si="351"/>
        <v>0</v>
      </c>
      <c r="D2543" s="2">
        <f t="shared" si="352"/>
        <v>0</v>
      </c>
      <c r="E2543" s="2">
        <f t="shared" si="353"/>
        <v>0</v>
      </c>
      <c r="F2543" s="2">
        <f t="shared" si="358"/>
        <v>8.1099644851698752E-2</v>
      </c>
      <c r="G2543" s="2">
        <f t="shared" si="358"/>
        <v>0.28539450140661554</v>
      </c>
      <c r="H2543" s="2">
        <f t="shared" si="355"/>
        <v>0.28416680928323884</v>
      </c>
      <c r="I2543" s="2">
        <f t="shared" si="356"/>
        <v>22.128496643037153</v>
      </c>
    </row>
    <row r="2544" spans="1:9" ht="13.5" x14ac:dyDescent="0.25">
      <c r="A2544" s="3">
        <f>TITRES_STAT!B2547</f>
        <v>45707</v>
      </c>
      <c r="B2544" s="6">
        <f>TITRES_STAT!D2547</f>
        <v>154.62119999999999</v>
      </c>
      <c r="C2544" s="2">
        <f t="shared" si="351"/>
        <v>-7.2807999999999993</v>
      </c>
      <c r="D2544" s="2">
        <f t="shared" si="352"/>
        <v>0</v>
      </c>
      <c r="E2544" s="2">
        <f t="shared" si="353"/>
        <v>7.2807999999999993</v>
      </c>
      <c r="F2544" s="2">
        <f t="shared" si="358"/>
        <v>7.5306813076577411E-2</v>
      </c>
      <c r="G2544" s="2">
        <f t="shared" si="358"/>
        <v>0.78506632273471433</v>
      </c>
      <c r="H2544" s="2">
        <f t="shared" si="355"/>
        <v>9.5924141560743928E-2</v>
      </c>
      <c r="I2544" s="2">
        <f t="shared" si="356"/>
        <v>8.7528085132000939</v>
      </c>
    </row>
    <row r="2545" spans="1:9" ht="13.5" x14ac:dyDescent="0.25">
      <c r="A2545" s="3">
        <f>TITRES_STAT!B2548</f>
        <v>45708</v>
      </c>
      <c r="B2545" s="6">
        <f>TITRES_STAT!D2548</f>
        <v>154.62119999999999</v>
      </c>
      <c r="C2545" s="2">
        <f t="shared" si="351"/>
        <v>0</v>
      </c>
      <c r="D2545" s="2">
        <f t="shared" si="352"/>
        <v>0</v>
      </c>
      <c r="E2545" s="2">
        <f t="shared" si="353"/>
        <v>0</v>
      </c>
      <c r="F2545" s="2">
        <f t="shared" si="358"/>
        <v>6.9927754999679029E-2</v>
      </c>
      <c r="G2545" s="2">
        <f t="shared" si="358"/>
        <v>0.72899015682509194</v>
      </c>
      <c r="H2545" s="2">
        <f t="shared" si="355"/>
        <v>9.5924141560743914E-2</v>
      </c>
      <c r="I2545" s="2">
        <f t="shared" si="356"/>
        <v>8.7528085132000939</v>
      </c>
    </row>
    <row r="2546" spans="1:9" ht="13.5" x14ac:dyDescent="0.25">
      <c r="A2546" s="3">
        <f>TITRES_STAT!B2549</f>
        <v>45709</v>
      </c>
      <c r="B2546" s="6">
        <f>TITRES_STAT!D2549</f>
        <v>160.94399999999999</v>
      </c>
      <c r="C2546" s="2">
        <f t="shared" si="351"/>
        <v>6.3228000000000009</v>
      </c>
      <c r="D2546" s="2">
        <f t="shared" si="352"/>
        <v>6.3228000000000009</v>
      </c>
      <c r="E2546" s="2">
        <f t="shared" si="353"/>
        <v>0</v>
      </c>
      <c r="F2546" s="2">
        <f t="shared" si="358"/>
        <v>0.51656148678541636</v>
      </c>
      <c r="G2546" s="2">
        <f t="shared" si="358"/>
        <v>0.67691943133758536</v>
      </c>
      <c r="H2546" s="2">
        <f t="shared" si="355"/>
        <v>0.7631063061148895</v>
      </c>
      <c r="I2546" s="2">
        <f t="shared" si="356"/>
        <v>43.281922562936096</v>
      </c>
    </row>
    <row r="2547" spans="1:9" ht="13.5" x14ac:dyDescent="0.25">
      <c r="A2547" s="3">
        <f>TITRES_STAT!B2550</f>
        <v>45712</v>
      </c>
      <c r="B2547" s="6">
        <f>TITRES_STAT!D2550</f>
        <v>159.02799999999999</v>
      </c>
      <c r="C2547" s="2">
        <f t="shared" si="351"/>
        <v>-1.9159999999999968</v>
      </c>
      <c r="D2547" s="2">
        <f t="shared" si="352"/>
        <v>0</v>
      </c>
      <c r="E2547" s="2">
        <f t="shared" si="353"/>
        <v>1.9159999999999968</v>
      </c>
      <c r="F2547" s="2">
        <f t="shared" si="358"/>
        <v>0.47966423772931516</v>
      </c>
      <c r="G2547" s="2">
        <f t="shared" si="358"/>
        <v>0.76542518624204336</v>
      </c>
      <c r="H2547" s="2">
        <f t="shared" si="355"/>
        <v>0.62666377635715187</v>
      </c>
      <c r="I2547" s="2">
        <f t="shared" si="356"/>
        <v>38.524480932411258</v>
      </c>
    </row>
    <row r="2548" spans="1:9" ht="13.5" x14ac:dyDescent="0.25">
      <c r="A2548" s="3">
        <f>TITRES_STAT!B2551</f>
        <v>45713</v>
      </c>
      <c r="B2548" s="6">
        <f>TITRES_STAT!D2551</f>
        <v>157.49520000000001</v>
      </c>
      <c r="C2548" s="2">
        <f t="shared" si="351"/>
        <v>-1.5327999999999804</v>
      </c>
      <c r="D2548" s="2">
        <f t="shared" si="352"/>
        <v>0</v>
      </c>
      <c r="E2548" s="2">
        <f t="shared" si="353"/>
        <v>1.5327999999999804</v>
      </c>
      <c r="F2548" s="2">
        <f t="shared" si="358"/>
        <v>0.4454025064629355</v>
      </c>
      <c r="G2548" s="2">
        <f t="shared" si="358"/>
        <v>0.82023767293903893</v>
      </c>
      <c r="H2548" s="2">
        <f t="shared" si="355"/>
        <v>0.54301639775577382</v>
      </c>
      <c r="I2548" s="2">
        <f t="shared" si="356"/>
        <v>35.191874729624331</v>
      </c>
    </row>
    <row r="2549" spans="1:9" ht="13.5" x14ac:dyDescent="0.25">
      <c r="A2549" s="3">
        <f>TITRES_STAT!B2552</f>
        <v>45714</v>
      </c>
      <c r="B2549" s="6">
        <f>TITRES_STAT!D2552</f>
        <v>156.53720000000001</v>
      </c>
      <c r="C2549" s="2">
        <f t="shared" si="351"/>
        <v>-0.95799999999999841</v>
      </c>
      <c r="D2549" s="2">
        <f t="shared" si="352"/>
        <v>0</v>
      </c>
      <c r="E2549" s="2">
        <f t="shared" si="353"/>
        <v>0.95799999999999841</v>
      </c>
      <c r="F2549" s="2">
        <f t="shared" si="358"/>
        <v>0.41358804171558294</v>
      </c>
      <c r="G2549" s="2">
        <f t="shared" si="358"/>
        <v>0.83007783915767885</v>
      </c>
      <c r="H2549" s="2">
        <f t="shared" si="355"/>
        <v>0.49825211830166583</v>
      </c>
      <c r="I2549" s="2">
        <f t="shared" si="356"/>
        <v>33.255559075495</v>
      </c>
    </row>
    <row r="2550" spans="1:9" ht="13.5" x14ac:dyDescent="0.25">
      <c r="A2550" s="3">
        <f>TITRES_STAT!B2553</f>
        <v>45715</v>
      </c>
      <c r="B2550" s="6">
        <f>TITRES_STAT!D2553</f>
        <v>156.53720000000001</v>
      </c>
      <c r="C2550" s="2">
        <f t="shared" si="351"/>
        <v>0</v>
      </c>
      <c r="D2550" s="2">
        <f t="shared" si="352"/>
        <v>0</v>
      </c>
      <c r="E2550" s="2">
        <f t="shared" si="353"/>
        <v>0</v>
      </c>
      <c r="F2550" s="2">
        <f t="shared" si="358"/>
        <v>0.38404603873589849</v>
      </c>
      <c r="G2550" s="2">
        <f t="shared" si="358"/>
        <v>0.77078656493213038</v>
      </c>
      <c r="H2550" s="2">
        <f t="shared" si="355"/>
        <v>0.49825211830166588</v>
      </c>
      <c r="I2550" s="2">
        <f t="shared" si="356"/>
        <v>33.255559075495015</v>
      </c>
    </row>
    <row r="2551" spans="1:9" ht="13.5" x14ac:dyDescent="0.25">
      <c r="A2551" s="3">
        <f>TITRES_STAT!B2554</f>
        <v>45716</v>
      </c>
      <c r="B2551" s="6">
        <f>TITRES_STAT!D2554</f>
        <v>155.6558</v>
      </c>
      <c r="C2551" s="2">
        <f t="shared" si="351"/>
        <v>-0.88140000000001351</v>
      </c>
      <c r="D2551" s="2">
        <f t="shared" si="352"/>
        <v>0</v>
      </c>
      <c r="E2551" s="2">
        <f t="shared" si="353"/>
        <v>0.88140000000001351</v>
      </c>
      <c r="F2551" s="2">
        <f t="shared" si="358"/>
        <v>0.35661417882619145</v>
      </c>
      <c r="G2551" s="2">
        <f t="shared" si="358"/>
        <v>0.77868752457983625</v>
      </c>
      <c r="H2551" s="2">
        <f t="shared" si="355"/>
        <v>0.45796827041580396</v>
      </c>
      <c r="I2551" s="2">
        <f t="shared" si="356"/>
        <v>31.411401723111169</v>
      </c>
    </row>
    <row r="2552" spans="1:9" ht="13.5" x14ac:dyDescent="0.25">
      <c r="A2552" s="3">
        <f>TITRES_STAT!B2555</f>
        <v>45719</v>
      </c>
      <c r="B2552" s="6">
        <f>TITRES_STAT!D2555</f>
        <v>155.6558</v>
      </c>
      <c r="C2552" s="2">
        <f t="shared" si="351"/>
        <v>0</v>
      </c>
      <c r="D2552" s="2">
        <f t="shared" si="352"/>
        <v>0</v>
      </c>
      <c r="E2552" s="2">
        <f t="shared" si="353"/>
        <v>0</v>
      </c>
      <c r="F2552" s="2">
        <f t="shared" si="358"/>
        <v>0.33114173748146353</v>
      </c>
      <c r="G2552" s="2">
        <f t="shared" si="358"/>
        <v>0.72306698710984796</v>
      </c>
      <c r="H2552" s="2">
        <f t="shared" si="355"/>
        <v>0.45796827041580401</v>
      </c>
      <c r="I2552" s="2">
        <f t="shared" si="356"/>
        <v>31.411401723111183</v>
      </c>
    </row>
    <row r="2553" spans="1:9" ht="13.5" x14ac:dyDescent="0.25">
      <c r="A2553" s="3">
        <f>TITRES_STAT!B2556</f>
        <v>45720</v>
      </c>
      <c r="B2553" s="6">
        <f>TITRES_STAT!D2556</f>
        <v>155.196</v>
      </c>
      <c r="C2553" s="2">
        <f t="shared" si="351"/>
        <v>-0.45980000000000132</v>
      </c>
      <c r="D2553" s="2">
        <f t="shared" si="352"/>
        <v>0</v>
      </c>
      <c r="E2553" s="2">
        <f t="shared" si="353"/>
        <v>0.45980000000000132</v>
      </c>
      <c r="F2553" s="2">
        <f t="shared" si="358"/>
        <v>0.3074887562327876</v>
      </c>
      <c r="G2553" s="2">
        <f t="shared" si="358"/>
        <v>0.70426220231628744</v>
      </c>
      <c r="H2553" s="2">
        <f t="shared" si="355"/>
        <v>0.43661118717073072</v>
      </c>
      <c r="I2553" s="2">
        <f t="shared" si="356"/>
        <v>30.391743505116025</v>
      </c>
    </row>
    <row r="2554" spans="1:9" ht="13.5" x14ac:dyDescent="0.25">
      <c r="A2554" s="3">
        <f>TITRES_STAT!B2557</f>
        <v>45721</v>
      </c>
      <c r="B2554" s="6">
        <f>TITRES_STAT!D2557</f>
        <v>155.196</v>
      </c>
      <c r="C2554" s="2">
        <f t="shared" si="351"/>
        <v>0</v>
      </c>
      <c r="D2554" s="2">
        <f t="shared" si="352"/>
        <v>0</v>
      </c>
      <c r="E2554" s="2">
        <f t="shared" si="353"/>
        <v>0</v>
      </c>
      <c r="F2554" s="2">
        <f t="shared" si="358"/>
        <v>0.28552527364473135</v>
      </c>
      <c r="G2554" s="2">
        <f t="shared" si="358"/>
        <v>0.65395775929369548</v>
      </c>
      <c r="H2554" s="2">
        <f t="shared" si="355"/>
        <v>0.43661118717073072</v>
      </c>
      <c r="I2554" s="2">
        <f t="shared" si="356"/>
        <v>30.391743505116025</v>
      </c>
    </row>
    <row r="2555" spans="1:9" ht="13.5" x14ac:dyDescent="0.25">
      <c r="A2555" s="3">
        <f>TITRES_STAT!B2558</f>
        <v>45722</v>
      </c>
      <c r="B2555" s="6">
        <f>TITRES_STAT!D2558</f>
        <v>155.196</v>
      </c>
      <c r="C2555" s="2">
        <f t="shared" si="351"/>
        <v>0</v>
      </c>
      <c r="D2555" s="2">
        <f t="shared" si="352"/>
        <v>0</v>
      </c>
      <c r="E2555" s="2">
        <f t="shared" si="353"/>
        <v>0</v>
      </c>
      <c r="F2555" s="2">
        <f t="shared" si="358"/>
        <v>0.26513061124153625</v>
      </c>
      <c r="G2555" s="2">
        <f t="shared" si="358"/>
        <v>0.60724649077271731</v>
      </c>
      <c r="H2555" s="2">
        <f t="shared" si="355"/>
        <v>0.43661118717073066</v>
      </c>
      <c r="I2555" s="2">
        <f t="shared" si="356"/>
        <v>30.391743505116011</v>
      </c>
    </row>
    <row r="2556" spans="1:9" ht="13.5" x14ac:dyDescent="0.25">
      <c r="A2556" s="3">
        <f>TITRES_STAT!B2559</f>
        <v>45723</v>
      </c>
      <c r="B2556" s="6">
        <f>TITRES_STAT!D2559</f>
        <v>155.66540000000001</v>
      </c>
      <c r="C2556" s="2">
        <f t="shared" si="351"/>
        <v>0.46940000000000737</v>
      </c>
      <c r="D2556" s="2">
        <f t="shared" si="352"/>
        <v>0.46940000000000737</v>
      </c>
      <c r="E2556" s="2">
        <f t="shared" si="353"/>
        <v>0</v>
      </c>
      <c r="F2556" s="2">
        <f t="shared" si="358"/>
        <v>0.27972128186714135</v>
      </c>
      <c r="G2556" s="2">
        <f t="shared" si="358"/>
        <v>0.56387174143180896</v>
      </c>
      <c r="H2556" s="2">
        <f t="shared" si="355"/>
        <v>0.49607253088594272</v>
      </c>
      <c r="I2556" s="2">
        <f t="shared" si="356"/>
        <v>33.158320913236665</v>
      </c>
    </row>
    <row r="2557" spans="1:9" ht="13.5" x14ac:dyDescent="0.25">
      <c r="A2557" s="3">
        <f>TITRES_STAT!B2560</f>
        <v>45726</v>
      </c>
      <c r="B2557" s="6">
        <f>TITRES_STAT!D2560</f>
        <v>162.66839999999999</v>
      </c>
      <c r="C2557" s="2">
        <f t="shared" si="351"/>
        <v>7.0029999999999859</v>
      </c>
      <c r="D2557" s="2">
        <f t="shared" si="352"/>
        <v>7.0029999999999859</v>
      </c>
      <c r="E2557" s="2">
        <f t="shared" si="353"/>
        <v>0</v>
      </c>
      <c r="F2557" s="2">
        <f t="shared" ref="F2557:G2572" si="359">((F2556*13)+D2557)/14</f>
        <v>0.75995547601948743</v>
      </c>
      <c r="G2557" s="2">
        <f t="shared" si="359"/>
        <v>0.52359518847239406</v>
      </c>
      <c r="H2557" s="2">
        <f t="shared" si="355"/>
        <v>1.4514179899870399</v>
      </c>
      <c r="I2557" s="2">
        <f t="shared" si="356"/>
        <v>59.207283128191179</v>
      </c>
    </row>
    <row r="2558" spans="1:9" ht="13.5" x14ac:dyDescent="0.25">
      <c r="A2558" s="3">
        <f>TITRES_STAT!B2561</f>
        <v>45727</v>
      </c>
      <c r="B2558" s="6">
        <f>TITRES_STAT!D2561</f>
        <v>169.98750000000001</v>
      </c>
      <c r="C2558" s="2">
        <f t="shared" si="351"/>
        <v>7.3191000000000201</v>
      </c>
      <c r="D2558" s="2">
        <f t="shared" si="352"/>
        <v>7.3191000000000201</v>
      </c>
      <c r="E2558" s="2">
        <f t="shared" si="353"/>
        <v>0</v>
      </c>
      <c r="F2558" s="2">
        <f t="shared" si="359"/>
        <v>1.2284657991609542</v>
      </c>
      <c r="G2558" s="2">
        <f t="shared" si="359"/>
        <v>0.48619553215293732</v>
      </c>
      <c r="H2558" s="2">
        <f t="shared" si="355"/>
        <v>2.5266908433344653</v>
      </c>
      <c r="I2558" s="2">
        <f t="shared" si="356"/>
        <v>71.644806862216882</v>
      </c>
    </row>
    <row r="2559" spans="1:9" ht="13.5" x14ac:dyDescent="0.25">
      <c r="A2559" s="3">
        <f>TITRES_STAT!B2562</f>
        <v>45728</v>
      </c>
      <c r="B2559" s="6">
        <f>TITRES_STAT!D2562</f>
        <v>177.63239999999999</v>
      </c>
      <c r="C2559" s="2">
        <f t="shared" si="351"/>
        <v>7.6448999999999785</v>
      </c>
      <c r="D2559" s="2">
        <f t="shared" si="352"/>
        <v>7.6448999999999785</v>
      </c>
      <c r="E2559" s="2">
        <f t="shared" si="353"/>
        <v>0</v>
      </c>
      <c r="F2559" s="2">
        <f t="shared" si="359"/>
        <v>1.6867825277923132</v>
      </c>
      <c r="G2559" s="2">
        <f t="shared" si="359"/>
        <v>0.45146727985629898</v>
      </c>
      <c r="H2559" s="2">
        <f t="shared" si="355"/>
        <v>3.7362232060963803</v>
      </c>
      <c r="I2559" s="2">
        <f t="shared" si="356"/>
        <v>78.886130224757608</v>
      </c>
    </row>
    <row r="2560" spans="1:9" ht="13.5" x14ac:dyDescent="0.25">
      <c r="A2560" s="3">
        <f>TITRES_STAT!B2563</f>
        <v>45729</v>
      </c>
      <c r="B2560" s="6">
        <f>TITRES_STAT!D2563</f>
        <v>185.62209999999999</v>
      </c>
      <c r="C2560" s="2">
        <f t="shared" si="351"/>
        <v>7.9896999999999991</v>
      </c>
      <c r="D2560" s="2">
        <f t="shared" si="352"/>
        <v>7.9896999999999991</v>
      </c>
      <c r="E2560" s="2">
        <f t="shared" si="353"/>
        <v>0</v>
      </c>
      <c r="F2560" s="2">
        <f t="shared" si="359"/>
        <v>2.1369909186642908</v>
      </c>
      <c r="G2560" s="2">
        <f t="shared" si="359"/>
        <v>0.41921961700942045</v>
      </c>
      <c r="H2560" s="2">
        <f t="shared" si="355"/>
        <v>5.0975451337628357</v>
      </c>
      <c r="I2560" s="2">
        <f t="shared" si="356"/>
        <v>83.599957391657824</v>
      </c>
    </row>
    <row r="2561" spans="1:9" ht="13.5" x14ac:dyDescent="0.25">
      <c r="A2561" s="3">
        <f>TITRES_STAT!B2564</f>
        <v>45730</v>
      </c>
      <c r="B2561" s="6">
        <f>TITRES_STAT!D2564</f>
        <v>193.96629999999999</v>
      </c>
      <c r="C2561" s="2">
        <f t="shared" si="351"/>
        <v>8.3442000000000007</v>
      </c>
      <c r="D2561" s="2">
        <f t="shared" si="352"/>
        <v>8.3442000000000007</v>
      </c>
      <c r="E2561" s="2">
        <f t="shared" si="353"/>
        <v>0</v>
      </c>
      <c r="F2561" s="2">
        <f t="shared" si="359"/>
        <v>2.5803629959025556</v>
      </c>
      <c r="G2561" s="2">
        <f t="shared" si="359"/>
        <v>0.38927535865160473</v>
      </c>
      <c r="H2561" s="2">
        <f t="shared" si="355"/>
        <v>6.6286317347200479</v>
      </c>
      <c r="I2561" s="2">
        <f t="shared" si="356"/>
        <v>86.891489394504148</v>
      </c>
    </row>
    <row r="2562" spans="1:9" ht="13.5" x14ac:dyDescent="0.25">
      <c r="A2562" s="3">
        <f>TITRES_STAT!B2565</f>
        <v>45733</v>
      </c>
      <c r="B2562" s="6">
        <f>TITRES_STAT!D2565</f>
        <v>202.6936</v>
      </c>
      <c r="C2562" s="2">
        <f t="shared" si="351"/>
        <v>8.7273000000000138</v>
      </c>
      <c r="D2562" s="2">
        <f t="shared" si="352"/>
        <v>8.7273000000000138</v>
      </c>
      <c r="E2562" s="2">
        <f t="shared" si="353"/>
        <v>0</v>
      </c>
      <c r="F2562" s="2">
        <f t="shared" si="359"/>
        <v>3.0194299247666594</v>
      </c>
      <c r="G2562" s="2">
        <f t="shared" si="359"/>
        <v>0.36146997589077584</v>
      </c>
      <c r="H2562" s="2">
        <f t="shared" si="355"/>
        <v>8.3531970181640496</v>
      </c>
      <c r="I2562" s="2">
        <f t="shared" si="356"/>
        <v>89.308468558312356</v>
      </c>
    </row>
    <row r="2563" spans="1:9" ht="13.5" x14ac:dyDescent="0.25">
      <c r="A2563" s="3">
        <f>TITRES_STAT!B2566</f>
        <v>45734</v>
      </c>
      <c r="B2563" s="6">
        <f>TITRES_STAT!D2566</f>
        <v>202.61699999999999</v>
      </c>
      <c r="C2563" s="2">
        <f t="shared" ref="C2563:C2626" si="360">B2563-B2562</f>
        <v>-7.6600000000013324E-2</v>
      </c>
      <c r="D2563" s="2">
        <f t="shared" ref="D2563:D2626" si="361">IF(C2563&gt;0,C2563,0)</f>
        <v>0</v>
      </c>
      <c r="E2563" s="2">
        <f t="shared" ref="E2563:E2626" si="362">IF(C2563&lt;0,-C2563,0)</f>
        <v>7.6600000000013324E-2</v>
      </c>
      <c r="F2563" s="2">
        <f t="shared" si="359"/>
        <v>2.8037563587118979</v>
      </c>
      <c r="G2563" s="2">
        <f t="shared" si="359"/>
        <v>0.34112212047000712</v>
      </c>
      <c r="H2563" s="2">
        <f t="shared" si="355"/>
        <v>8.2192159067515416</v>
      </c>
      <c r="I2563" s="2">
        <f t="shared" si="356"/>
        <v>89.153090565243559</v>
      </c>
    </row>
    <row r="2564" spans="1:9" ht="13.5" x14ac:dyDescent="0.25">
      <c r="A2564" s="3">
        <f>TITRES_STAT!B2567</f>
        <v>45735</v>
      </c>
      <c r="B2564" s="6">
        <f>TITRES_STAT!D2567</f>
        <v>196.53370000000001</v>
      </c>
      <c r="C2564" s="2">
        <f t="shared" si="360"/>
        <v>-6.0832999999999799</v>
      </c>
      <c r="D2564" s="2">
        <f t="shared" si="361"/>
        <v>0</v>
      </c>
      <c r="E2564" s="2">
        <f t="shared" si="362"/>
        <v>6.0832999999999799</v>
      </c>
      <c r="F2564" s="2">
        <f t="shared" si="359"/>
        <v>2.6034880473753335</v>
      </c>
      <c r="G2564" s="2">
        <f t="shared" si="359"/>
        <v>0.75127768329357658</v>
      </c>
      <c r="H2564" s="2">
        <f t="shared" si="355"/>
        <v>3.4654137947525978</v>
      </c>
      <c r="I2564" s="2">
        <f t="shared" si="356"/>
        <v>77.605658826621593</v>
      </c>
    </row>
    <row r="2565" spans="1:9" ht="13.5" x14ac:dyDescent="0.25">
      <c r="A2565" s="3">
        <f>TITRES_STAT!B2568</f>
        <v>45737</v>
      </c>
      <c r="B2565" s="6">
        <f>TITRES_STAT!D2568</f>
        <v>197.33840000000001</v>
      </c>
      <c r="C2565" s="2">
        <f t="shared" si="360"/>
        <v>0.80469999999999686</v>
      </c>
      <c r="D2565" s="2">
        <f t="shared" si="361"/>
        <v>0.80469999999999686</v>
      </c>
      <c r="E2565" s="2">
        <f t="shared" si="362"/>
        <v>0</v>
      </c>
      <c r="F2565" s="2">
        <f t="shared" si="359"/>
        <v>2.4750031868485238</v>
      </c>
      <c r="G2565" s="2">
        <f t="shared" si="359"/>
        <v>0.69761499162974971</v>
      </c>
      <c r="H2565" s="2">
        <f t="shared" si="355"/>
        <v>3.5478067652567025</v>
      </c>
      <c r="I2565" s="2">
        <f t="shared" si="356"/>
        <v>78.011378855417249</v>
      </c>
    </row>
    <row r="2566" spans="1:9" ht="13.5" x14ac:dyDescent="0.25">
      <c r="A2566" s="3">
        <f>TITRES_STAT!B2569</f>
        <v>45740</v>
      </c>
      <c r="B2566" s="6">
        <f>TITRES_STAT!D2569</f>
        <v>196.39</v>
      </c>
      <c r="C2566" s="2">
        <f t="shared" si="360"/>
        <v>-0.94840000000002078</v>
      </c>
      <c r="D2566" s="2">
        <f t="shared" si="361"/>
        <v>0</v>
      </c>
      <c r="E2566" s="2">
        <f t="shared" si="362"/>
        <v>0.94840000000002078</v>
      </c>
      <c r="F2566" s="2">
        <f t="shared" si="359"/>
        <v>2.2982172449307723</v>
      </c>
      <c r="G2566" s="2">
        <f t="shared" si="359"/>
        <v>0.71552820651334048</v>
      </c>
      <c r="H2566" s="2">
        <f t="shared" si="355"/>
        <v>3.2119170481477362</v>
      </c>
      <c r="I2566" s="2">
        <f t="shared" si="356"/>
        <v>76.257842009500934</v>
      </c>
    </row>
    <row r="2567" spans="1:9" ht="13.5" x14ac:dyDescent="0.25">
      <c r="A2567" s="3">
        <f>TITRES_STAT!B2570</f>
        <v>45741</v>
      </c>
      <c r="B2567" s="6">
        <f>TITRES_STAT!D2570</f>
        <v>194.47399999999999</v>
      </c>
      <c r="C2567" s="2">
        <f t="shared" si="360"/>
        <v>-1.9159999999999968</v>
      </c>
      <c r="D2567" s="2">
        <f t="shared" si="361"/>
        <v>0</v>
      </c>
      <c r="E2567" s="2">
        <f t="shared" si="362"/>
        <v>1.9159999999999968</v>
      </c>
      <c r="F2567" s="2">
        <f t="shared" si="359"/>
        <v>2.13405887029286</v>
      </c>
      <c r="G2567" s="2">
        <f t="shared" si="359"/>
        <v>0.80127619176238729</v>
      </c>
      <c r="H2567" s="2">
        <f t="shared" si="355"/>
        <v>2.6633249461699968</v>
      </c>
      <c r="I2567" s="2">
        <f t="shared" si="356"/>
        <v>72.702394281307221</v>
      </c>
    </row>
    <row r="2568" spans="1:9" ht="13.5" x14ac:dyDescent="0.25">
      <c r="A2568" s="3">
        <f>TITRES_STAT!B2571</f>
        <v>45742</v>
      </c>
      <c r="B2568" s="6">
        <f>TITRES_STAT!D2571</f>
        <v>194.37819999999999</v>
      </c>
      <c r="C2568" s="2">
        <f t="shared" si="360"/>
        <v>-9.5799999999996999E-2</v>
      </c>
      <c r="D2568" s="2">
        <f t="shared" si="361"/>
        <v>0</v>
      </c>
      <c r="E2568" s="2">
        <f t="shared" si="362"/>
        <v>9.5799999999996999E-2</v>
      </c>
      <c r="F2568" s="2">
        <f t="shared" si="359"/>
        <v>1.9816260938433701</v>
      </c>
      <c r="G2568" s="2">
        <f t="shared" si="359"/>
        <v>0.75088503520793082</v>
      </c>
      <c r="H2568" s="2">
        <f t="shared" si="355"/>
        <v>2.6390539176142052</v>
      </c>
      <c r="I2568" s="2">
        <f t="shared" si="356"/>
        <v>72.520330211111343</v>
      </c>
    </row>
    <row r="2569" spans="1:9" ht="13.5" x14ac:dyDescent="0.25">
      <c r="A2569" s="3">
        <f>TITRES_STAT!B2572</f>
        <v>45743</v>
      </c>
      <c r="B2569" s="6">
        <f>TITRES_STAT!D2572</f>
        <v>194.37819999999999</v>
      </c>
      <c r="C2569" s="2">
        <f t="shared" si="360"/>
        <v>0</v>
      </c>
      <c r="D2569" s="2">
        <f t="shared" si="361"/>
        <v>0</v>
      </c>
      <c r="E2569" s="2">
        <f t="shared" si="362"/>
        <v>0</v>
      </c>
      <c r="F2569" s="2">
        <f t="shared" si="359"/>
        <v>1.840081372854558</v>
      </c>
      <c r="G2569" s="2">
        <f t="shared" si="359"/>
        <v>0.69725038983593568</v>
      </c>
      <c r="H2569" s="2">
        <f t="shared" si="355"/>
        <v>2.6390539176142052</v>
      </c>
      <c r="I2569" s="2">
        <f t="shared" si="356"/>
        <v>72.520330211111343</v>
      </c>
    </row>
    <row r="2570" spans="1:9" ht="13.5" x14ac:dyDescent="0.25">
      <c r="A2570" s="3">
        <f>TITRES_STAT!B2573</f>
        <v>45744</v>
      </c>
      <c r="B2570" s="6">
        <f>TITRES_STAT!D2573</f>
        <v>196.29419999999999</v>
      </c>
      <c r="C2570" s="2">
        <f t="shared" si="360"/>
        <v>1.9159999999999968</v>
      </c>
      <c r="D2570" s="2">
        <f t="shared" si="361"/>
        <v>1.9159999999999968</v>
      </c>
      <c r="E2570" s="2">
        <f t="shared" si="362"/>
        <v>0</v>
      </c>
      <c r="F2570" s="2">
        <f t="shared" si="359"/>
        <v>1.845504131936375</v>
      </c>
      <c r="G2570" s="2">
        <f t="shared" si="359"/>
        <v>0.64744679056194021</v>
      </c>
      <c r="H2570" s="2">
        <f t="shared" si="355"/>
        <v>2.8504336709038309</v>
      </c>
      <c r="I2570" s="2">
        <f t="shared" si="356"/>
        <v>74.028899457310601</v>
      </c>
    </row>
    <row r="2571" spans="1:9" ht="13.5" x14ac:dyDescent="0.25">
      <c r="A2571" s="3">
        <f>TITRES_STAT!B2574</f>
        <v>45749</v>
      </c>
      <c r="B2571" s="6">
        <f>TITRES_STAT!D2574</f>
        <v>195.33619999999999</v>
      </c>
      <c r="C2571" s="2">
        <f t="shared" si="360"/>
        <v>-0.95799999999999841</v>
      </c>
      <c r="D2571" s="2">
        <f t="shared" si="361"/>
        <v>0</v>
      </c>
      <c r="E2571" s="2">
        <f t="shared" si="362"/>
        <v>0.95799999999999841</v>
      </c>
      <c r="F2571" s="2">
        <f t="shared" si="359"/>
        <v>1.7136824082266338</v>
      </c>
      <c r="G2571" s="2">
        <f t="shared" si="359"/>
        <v>0.66962916266465855</v>
      </c>
      <c r="H2571" s="2">
        <f t="shared" si="355"/>
        <v>2.559151398674707</v>
      </c>
      <c r="I2571" s="2">
        <f t="shared" si="356"/>
        <v>71.903414944012724</v>
      </c>
    </row>
    <row r="2572" spans="1:9" ht="13.5" x14ac:dyDescent="0.25">
      <c r="A2572" s="3">
        <f>TITRES_STAT!B2575</f>
        <v>45750</v>
      </c>
      <c r="B2572" s="6">
        <f>TITRES_STAT!D2575</f>
        <v>194.4836</v>
      </c>
      <c r="C2572" s="2">
        <f t="shared" si="360"/>
        <v>-0.85259999999999536</v>
      </c>
      <c r="D2572" s="2">
        <f t="shared" si="361"/>
        <v>0</v>
      </c>
      <c r="E2572" s="2">
        <f t="shared" si="362"/>
        <v>0.85259999999999536</v>
      </c>
      <c r="F2572" s="2">
        <f t="shared" si="359"/>
        <v>1.5912765219247313</v>
      </c>
      <c r="G2572" s="2">
        <f t="shared" si="359"/>
        <v>0.68269850818861122</v>
      </c>
      <c r="H2572" s="2">
        <f t="shared" si="355"/>
        <v>2.3308627495713004</v>
      </c>
      <c r="I2572" s="2">
        <f t="shared" si="356"/>
        <v>69.977748253700781</v>
      </c>
    </row>
    <row r="2573" spans="1:9" ht="13.5" x14ac:dyDescent="0.25">
      <c r="A2573" s="3">
        <f>TITRES_STAT!B2576</f>
        <v>45751</v>
      </c>
      <c r="B2573" s="6">
        <f>TITRES_STAT!D2576</f>
        <v>194.47399999999999</v>
      </c>
      <c r="C2573" s="2">
        <f t="shared" si="360"/>
        <v>-9.6000000000060481E-3</v>
      </c>
      <c r="D2573" s="2">
        <f t="shared" si="361"/>
        <v>0</v>
      </c>
      <c r="E2573" s="2">
        <f t="shared" si="362"/>
        <v>9.6000000000060481E-3</v>
      </c>
      <c r="F2573" s="2">
        <f t="shared" ref="F2573:G2588" si="363">((F2572*13)+D2573)/14</f>
        <v>1.4776139132158221</v>
      </c>
      <c r="G2573" s="2">
        <f t="shared" si="363"/>
        <v>0.63462004331799649</v>
      </c>
      <c r="H2573" s="2">
        <f t="shared" si="355"/>
        <v>2.3283442254524207</v>
      </c>
      <c r="I2573" s="2">
        <f t="shared" si="356"/>
        <v>69.955030722098144</v>
      </c>
    </row>
    <row r="2574" spans="1:9" ht="13.5" x14ac:dyDescent="0.25">
      <c r="A2574" s="3">
        <f>TITRES_STAT!B2577</f>
        <v>45754</v>
      </c>
      <c r="B2574" s="6">
        <f>TITRES_STAT!D2577</f>
        <v>194.4836</v>
      </c>
      <c r="C2574" s="2">
        <f t="shared" si="360"/>
        <v>9.6000000000060481E-3</v>
      </c>
      <c r="D2574" s="2">
        <f t="shared" si="361"/>
        <v>9.6000000000060481E-3</v>
      </c>
      <c r="E2574" s="2">
        <f t="shared" si="362"/>
        <v>0</v>
      </c>
      <c r="F2574" s="2">
        <f t="shared" si="363"/>
        <v>1.3727557765575498</v>
      </c>
      <c r="G2574" s="2">
        <f t="shared" si="363"/>
        <v>0.58929004022385389</v>
      </c>
      <c r="H2574" s="2">
        <f t="shared" si="355"/>
        <v>2.3295078532738827</v>
      </c>
      <c r="I2574" s="2">
        <f t="shared" si="356"/>
        <v>69.965531121462689</v>
      </c>
    </row>
    <row r="2575" spans="1:9" ht="13.5" x14ac:dyDescent="0.25">
      <c r="A2575" s="3">
        <f>TITRES_STAT!B2578</f>
        <v>45755</v>
      </c>
      <c r="B2575" s="6">
        <f>TITRES_STAT!D2578</f>
        <v>193.995</v>
      </c>
      <c r="C2575" s="2">
        <f t="shared" si="360"/>
        <v>-0.48859999999999104</v>
      </c>
      <c r="D2575" s="2">
        <f t="shared" si="361"/>
        <v>0</v>
      </c>
      <c r="E2575" s="2">
        <f t="shared" si="362"/>
        <v>0.48859999999999104</v>
      </c>
      <c r="F2575" s="2">
        <f t="shared" si="363"/>
        <v>1.2747017925177249</v>
      </c>
      <c r="G2575" s="2">
        <f t="shared" si="363"/>
        <v>0.58209789449357796</v>
      </c>
      <c r="H2575" s="2">
        <f t="shared" si="355"/>
        <v>2.1898409263732326</v>
      </c>
      <c r="I2575" s="2">
        <f t="shared" si="356"/>
        <v>68.650474331427731</v>
      </c>
    </row>
    <row r="2576" spans="1:9" ht="13.5" x14ac:dyDescent="0.25">
      <c r="A2576" s="3">
        <f>TITRES_STAT!B2579</f>
        <v>45757</v>
      </c>
      <c r="B2576" s="6">
        <f>TITRES_STAT!D2579</f>
        <v>193.995</v>
      </c>
      <c r="C2576" s="2">
        <f t="shared" si="360"/>
        <v>0</v>
      </c>
      <c r="D2576" s="2">
        <f t="shared" si="361"/>
        <v>0</v>
      </c>
      <c r="E2576" s="2">
        <f t="shared" si="362"/>
        <v>0</v>
      </c>
      <c r="F2576" s="2">
        <f t="shared" si="363"/>
        <v>1.1836516644807447</v>
      </c>
      <c r="G2576" s="2">
        <f t="shared" si="363"/>
        <v>0.54051947345832241</v>
      </c>
      <c r="H2576" s="2">
        <f t="shared" si="355"/>
        <v>2.1898409263732326</v>
      </c>
      <c r="I2576" s="2">
        <f t="shared" si="356"/>
        <v>68.650474331427731</v>
      </c>
    </row>
    <row r="2577" spans="1:9" ht="13.5" x14ac:dyDescent="0.25">
      <c r="A2577" s="3">
        <f>TITRES_STAT!B2580</f>
        <v>45758</v>
      </c>
      <c r="B2577" s="6">
        <f>TITRES_STAT!D2580</f>
        <v>193.995</v>
      </c>
      <c r="C2577" s="2">
        <f t="shared" si="360"/>
        <v>0</v>
      </c>
      <c r="D2577" s="2">
        <f t="shared" si="361"/>
        <v>0</v>
      </c>
      <c r="E2577" s="2">
        <f t="shared" si="362"/>
        <v>0</v>
      </c>
      <c r="F2577" s="2">
        <f t="shared" si="363"/>
        <v>1.0991051170178343</v>
      </c>
      <c r="G2577" s="2">
        <f t="shared" si="363"/>
        <v>0.50191093963987077</v>
      </c>
      <c r="H2577" s="2">
        <f t="shared" ref="H2577:H2640" si="364">F2577/G2577</f>
        <v>2.1898409263732326</v>
      </c>
      <c r="I2577" s="2">
        <f t="shared" ref="I2577:I2640" si="365">IF(G2577=0,100,100-(100/(1+H2577)))</f>
        <v>68.650474331427731</v>
      </c>
    </row>
    <row r="2578" spans="1:9" ht="13.5" x14ac:dyDescent="0.25">
      <c r="A2578" s="3">
        <f>TITRES_STAT!B2581</f>
        <v>45761</v>
      </c>
      <c r="B2578" s="6">
        <f>TITRES_STAT!D2581</f>
        <v>191.6</v>
      </c>
      <c r="C2578" s="2">
        <f t="shared" si="360"/>
        <v>-2.3950000000000102</v>
      </c>
      <c r="D2578" s="2">
        <f t="shared" si="361"/>
        <v>0</v>
      </c>
      <c r="E2578" s="2">
        <f t="shared" si="362"/>
        <v>2.3950000000000102</v>
      </c>
      <c r="F2578" s="2">
        <f t="shared" si="363"/>
        <v>1.0205976086594177</v>
      </c>
      <c r="G2578" s="2">
        <f t="shared" si="363"/>
        <v>0.63713158680845206</v>
      </c>
      <c r="H2578" s="2">
        <f t="shared" si="364"/>
        <v>1.6018631469393014</v>
      </c>
      <c r="I2578" s="2">
        <f t="shared" si="365"/>
        <v>61.566003147538765</v>
      </c>
    </row>
    <row r="2579" spans="1:9" ht="13.5" x14ac:dyDescent="0.25">
      <c r="A2579" s="3">
        <f>TITRES_STAT!B2582</f>
        <v>45762</v>
      </c>
      <c r="B2579" s="6">
        <f>TITRES_STAT!D2582</f>
        <v>191.7054</v>
      </c>
      <c r="C2579" s="2">
        <f t="shared" si="360"/>
        <v>0.10540000000000305</v>
      </c>
      <c r="D2579" s="2">
        <f t="shared" si="361"/>
        <v>0.10540000000000305</v>
      </c>
      <c r="E2579" s="2">
        <f t="shared" si="362"/>
        <v>0</v>
      </c>
      <c r="F2579" s="2">
        <f t="shared" si="363"/>
        <v>0.95522635089803098</v>
      </c>
      <c r="G2579" s="2">
        <f t="shared" si="363"/>
        <v>0.59162218775070552</v>
      </c>
      <c r="H2579" s="2">
        <f t="shared" si="364"/>
        <v>1.6145884496484417</v>
      </c>
      <c r="I2579" s="2">
        <f t="shared" si="365"/>
        <v>61.753062890855333</v>
      </c>
    </row>
    <row r="2580" spans="1:9" ht="13.5" x14ac:dyDescent="0.25">
      <c r="A2580" s="3">
        <f>TITRES_STAT!B2583</f>
        <v>45763</v>
      </c>
      <c r="B2580" s="6">
        <f>TITRES_STAT!D2583</f>
        <v>192.55799999999999</v>
      </c>
      <c r="C2580" s="2">
        <f t="shared" si="360"/>
        <v>0.85259999999999536</v>
      </c>
      <c r="D2580" s="2">
        <f t="shared" si="361"/>
        <v>0.85259999999999536</v>
      </c>
      <c r="E2580" s="2">
        <f t="shared" si="362"/>
        <v>0</v>
      </c>
      <c r="F2580" s="2">
        <f t="shared" si="363"/>
        <v>0.94789589726245704</v>
      </c>
      <c r="G2580" s="2">
        <f t="shared" si="363"/>
        <v>0.54936346005422654</v>
      </c>
      <c r="H2580" s="2">
        <f t="shared" si="364"/>
        <v>1.7254440205558852</v>
      </c>
      <c r="I2580" s="2">
        <f t="shared" si="365"/>
        <v>63.308730890901273</v>
      </c>
    </row>
    <row r="2581" spans="1:9" ht="13.5" x14ac:dyDescent="0.25">
      <c r="A2581" s="3">
        <f>TITRES_STAT!B2584</f>
        <v>45764</v>
      </c>
      <c r="B2581" s="6">
        <f>TITRES_STAT!D2584</f>
        <v>192.5676</v>
      </c>
      <c r="C2581" s="2">
        <f t="shared" si="360"/>
        <v>9.6000000000060481E-3</v>
      </c>
      <c r="D2581" s="2">
        <f t="shared" si="361"/>
        <v>9.6000000000060481E-3</v>
      </c>
      <c r="E2581" s="2">
        <f t="shared" si="362"/>
        <v>0</v>
      </c>
      <c r="F2581" s="2">
        <f t="shared" si="363"/>
        <v>0.88087476174371049</v>
      </c>
      <c r="G2581" s="2">
        <f t="shared" si="363"/>
        <v>0.51012321290749607</v>
      </c>
      <c r="H2581" s="2">
        <f t="shared" si="364"/>
        <v>1.7267882336172873</v>
      </c>
      <c r="I2581" s="2">
        <f t="shared" si="365"/>
        <v>63.326818427941298</v>
      </c>
    </row>
    <row r="2582" spans="1:9" ht="13.5" x14ac:dyDescent="0.25">
      <c r="A2582" s="3">
        <f>TITRES_STAT!B2585</f>
        <v>45765</v>
      </c>
      <c r="B2582" s="6">
        <f>TITRES_STAT!D2585</f>
        <v>192.4622</v>
      </c>
      <c r="C2582" s="2">
        <f t="shared" si="360"/>
        <v>-0.10540000000000305</v>
      </c>
      <c r="D2582" s="2">
        <f t="shared" si="361"/>
        <v>0</v>
      </c>
      <c r="E2582" s="2">
        <f t="shared" si="362"/>
        <v>0.10540000000000305</v>
      </c>
      <c r="F2582" s="2">
        <f t="shared" si="363"/>
        <v>0.81795513590487412</v>
      </c>
      <c r="G2582" s="2">
        <f t="shared" si="363"/>
        <v>0.48121441198553228</v>
      </c>
      <c r="H2582" s="2">
        <f t="shared" si="364"/>
        <v>1.6997727323459006</v>
      </c>
      <c r="I2582" s="2">
        <f t="shared" si="365"/>
        <v>62.959845174409374</v>
      </c>
    </row>
    <row r="2583" spans="1:9" ht="13.5" x14ac:dyDescent="0.25">
      <c r="A2583" s="3">
        <f>TITRES_STAT!B2586</f>
        <v>45768</v>
      </c>
      <c r="B2583" s="6">
        <f>TITRES_STAT!D2586</f>
        <v>194.37819999999999</v>
      </c>
      <c r="C2583" s="2">
        <f t="shared" si="360"/>
        <v>1.9159999999999968</v>
      </c>
      <c r="D2583" s="2">
        <f t="shared" si="361"/>
        <v>1.9159999999999968</v>
      </c>
      <c r="E2583" s="2">
        <f t="shared" si="362"/>
        <v>0</v>
      </c>
      <c r="F2583" s="2">
        <f t="shared" si="363"/>
        <v>0.89638691191166864</v>
      </c>
      <c r="G2583" s="2">
        <f t="shared" si="363"/>
        <v>0.44684195398656568</v>
      </c>
      <c r="H2583" s="2">
        <f t="shared" si="364"/>
        <v>2.0060491274698404</v>
      </c>
      <c r="I2583" s="2">
        <f t="shared" si="365"/>
        <v>66.733743941114852</v>
      </c>
    </row>
    <row r="2584" spans="1:9" ht="13.5" x14ac:dyDescent="0.25">
      <c r="A2584" s="3">
        <f>TITRES_STAT!B2587</f>
        <v>45769</v>
      </c>
      <c r="B2584" s="6">
        <f>TITRES_STAT!D2587</f>
        <v>196.08340000000001</v>
      </c>
      <c r="C2584" s="2">
        <f t="shared" si="360"/>
        <v>1.7052000000000191</v>
      </c>
      <c r="D2584" s="2">
        <f t="shared" si="361"/>
        <v>1.7052000000000191</v>
      </c>
      <c r="E2584" s="2">
        <f t="shared" si="362"/>
        <v>0</v>
      </c>
      <c r="F2584" s="2">
        <f t="shared" si="363"/>
        <v>0.95415927534655076</v>
      </c>
      <c r="G2584" s="2">
        <f t="shared" si="363"/>
        <v>0.41492467155895385</v>
      </c>
      <c r="H2584" s="2">
        <f t="shared" si="364"/>
        <v>2.2995963864033104</v>
      </c>
      <c r="I2584" s="2">
        <f t="shared" si="365"/>
        <v>69.693262966321797</v>
      </c>
    </row>
    <row r="2585" spans="1:9" ht="13.5" x14ac:dyDescent="0.25">
      <c r="A2585" s="3">
        <f>TITRES_STAT!B2588</f>
        <v>45770</v>
      </c>
      <c r="B2585" s="6">
        <f>TITRES_STAT!D2588</f>
        <v>196.08340000000001</v>
      </c>
      <c r="C2585" s="2">
        <f t="shared" si="360"/>
        <v>0</v>
      </c>
      <c r="D2585" s="2">
        <f t="shared" si="361"/>
        <v>0</v>
      </c>
      <c r="E2585" s="2">
        <f t="shared" si="362"/>
        <v>0</v>
      </c>
      <c r="F2585" s="2">
        <f t="shared" si="363"/>
        <v>0.88600504139322567</v>
      </c>
      <c r="G2585" s="2">
        <f t="shared" si="363"/>
        <v>0.38528719501902853</v>
      </c>
      <c r="H2585" s="2">
        <f t="shared" si="364"/>
        <v>2.2995963864033109</v>
      </c>
      <c r="I2585" s="2">
        <f t="shared" si="365"/>
        <v>69.693262966321797</v>
      </c>
    </row>
    <row r="2586" spans="1:9" ht="13.5" x14ac:dyDescent="0.25">
      <c r="A2586" s="3">
        <f>TITRES_STAT!B2589</f>
        <v>45771</v>
      </c>
      <c r="B2586" s="6">
        <f>TITRES_STAT!D2589</f>
        <v>195.9589</v>
      </c>
      <c r="C2586" s="2">
        <f t="shared" si="360"/>
        <v>-0.12450000000001182</v>
      </c>
      <c r="D2586" s="2">
        <f t="shared" si="361"/>
        <v>0</v>
      </c>
      <c r="E2586" s="2">
        <f t="shared" si="362"/>
        <v>0.12450000000001182</v>
      </c>
      <c r="F2586" s="2">
        <f t="shared" si="363"/>
        <v>0.82271896700799529</v>
      </c>
      <c r="G2586" s="2">
        <f t="shared" si="363"/>
        <v>0.36665953823195591</v>
      </c>
      <c r="H2586" s="2">
        <f t="shared" si="364"/>
        <v>2.2438226235029166</v>
      </c>
      <c r="I2586" s="2">
        <f t="shared" si="365"/>
        <v>69.17217381879756</v>
      </c>
    </row>
    <row r="2587" spans="1:9" ht="13.5" x14ac:dyDescent="0.25">
      <c r="A2587" s="3">
        <f>TITRES_STAT!B2590</f>
        <v>45772</v>
      </c>
      <c r="B2587" s="6">
        <f>TITRES_STAT!D2590</f>
        <v>195.9589</v>
      </c>
      <c r="C2587" s="2">
        <f t="shared" si="360"/>
        <v>0</v>
      </c>
      <c r="D2587" s="2">
        <f t="shared" si="361"/>
        <v>0</v>
      </c>
      <c r="E2587" s="2">
        <f t="shared" si="362"/>
        <v>0</v>
      </c>
      <c r="F2587" s="2">
        <f t="shared" si="363"/>
        <v>0.7639533265074242</v>
      </c>
      <c r="G2587" s="2">
        <f t="shared" si="363"/>
        <v>0.34046957121538762</v>
      </c>
      <c r="H2587" s="2">
        <f t="shared" si="364"/>
        <v>2.2438226235029166</v>
      </c>
      <c r="I2587" s="2">
        <f t="shared" si="365"/>
        <v>69.17217381879756</v>
      </c>
    </row>
    <row r="2588" spans="1:9" ht="13.5" x14ac:dyDescent="0.25">
      <c r="A2588" s="3">
        <f>TITRES_STAT!B2591</f>
        <v>45775</v>
      </c>
      <c r="B2588" s="6">
        <f>TITRES_STAT!D2591</f>
        <v>195.42240000000001</v>
      </c>
      <c r="C2588" s="2">
        <f t="shared" si="360"/>
        <v>-0.53649999999998954</v>
      </c>
      <c r="D2588" s="2">
        <f t="shared" si="361"/>
        <v>0</v>
      </c>
      <c r="E2588" s="2">
        <f t="shared" si="362"/>
        <v>0.53649999999998954</v>
      </c>
      <c r="F2588" s="2">
        <f t="shared" si="363"/>
        <v>0.70938523175689394</v>
      </c>
      <c r="G2588" s="2">
        <f t="shared" si="363"/>
        <v>0.35447174470000203</v>
      </c>
      <c r="H2588" s="2">
        <f t="shared" si="364"/>
        <v>2.0012461990652137</v>
      </c>
      <c r="I2588" s="2">
        <f t="shared" si="365"/>
        <v>66.680507573438462</v>
      </c>
    </row>
    <row r="2589" spans="1:9" ht="13.5" x14ac:dyDescent="0.25">
      <c r="A2589" s="3">
        <f>TITRES_STAT!B2592</f>
        <v>45776</v>
      </c>
      <c r="B2589" s="6">
        <f>TITRES_STAT!D2592</f>
        <v>193.51599999999999</v>
      </c>
      <c r="C2589" s="2">
        <f t="shared" si="360"/>
        <v>-1.9064000000000192</v>
      </c>
      <c r="D2589" s="2">
        <f t="shared" si="361"/>
        <v>0</v>
      </c>
      <c r="E2589" s="2">
        <f t="shared" si="362"/>
        <v>1.9064000000000192</v>
      </c>
      <c r="F2589" s="2">
        <f t="shared" ref="F2589:G2604" si="366">((F2588*13)+D2589)/14</f>
        <v>0.65871485805997299</v>
      </c>
      <c r="G2589" s="2">
        <f t="shared" si="366"/>
        <v>0.46532376293571753</v>
      </c>
      <c r="H2589" s="2">
        <f t="shared" si="364"/>
        <v>1.415605456949276</v>
      </c>
      <c r="I2589" s="2">
        <f t="shared" si="365"/>
        <v>58.602511137604267</v>
      </c>
    </row>
    <row r="2590" spans="1:9" ht="13.5" x14ac:dyDescent="0.25">
      <c r="A2590" s="3">
        <f>TITRES_STAT!B2593</f>
        <v>45777</v>
      </c>
      <c r="B2590" s="6">
        <f>TITRES_STAT!D2593</f>
        <v>193.51599999999999</v>
      </c>
      <c r="C2590" s="2">
        <f t="shared" si="360"/>
        <v>0</v>
      </c>
      <c r="D2590" s="2">
        <f t="shared" si="361"/>
        <v>0</v>
      </c>
      <c r="E2590" s="2">
        <f t="shared" si="362"/>
        <v>0</v>
      </c>
      <c r="F2590" s="2">
        <f t="shared" si="366"/>
        <v>0.61166379676997484</v>
      </c>
      <c r="G2590" s="2">
        <f t="shared" si="366"/>
        <v>0.43208635129745199</v>
      </c>
      <c r="H2590" s="2">
        <f t="shared" si="364"/>
        <v>1.4156054569492758</v>
      </c>
      <c r="I2590" s="2">
        <f t="shared" si="365"/>
        <v>58.602511137604267</v>
      </c>
    </row>
    <row r="2591" spans="1:9" ht="13.5" x14ac:dyDescent="0.25">
      <c r="A2591" s="3">
        <f>TITRES_STAT!B2594</f>
        <v>45779</v>
      </c>
      <c r="B2591" s="6">
        <f>TITRES_STAT!D2594</f>
        <v>192.07900000000001</v>
      </c>
      <c r="C2591" s="2">
        <f t="shared" si="360"/>
        <v>-1.4369999999999834</v>
      </c>
      <c r="D2591" s="2">
        <f t="shared" si="361"/>
        <v>0</v>
      </c>
      <c r="E2591" s="2">
        <f t="shared" si="362"/>
        <v>1.4369999999999834</v>
      </c>
      <c r="F2591" s="2">
        <f t="shared" si="366"/>
        <v>0.56797352557211955</v>
      </c>
      <c r="G2591" s="2">
        <f t="shared" si="366"/>
        <v>0.5038658976333471</v>
      </c>
      <c r="H2591" s="2">
        <f t="shared" si="364"/>
        <v>1.1272315277534861</v>
      </c>
      <c r="I2591" s="2">
        <f t="shared" si="365"/>
        <v>52.990542545405297</v>
      </c>
    </row>
    <row r="2592" spans="1:9" ht="13.5" x14ac:dyDescent="0.25">
      <c r="A2592" s="3">
        <f>TITRES_STAT!B2595</f>
        <v>45782</v>
      </c>
      <c r="B2592" s="6">
        <f>TITRES_STAT!D2595</f>
        <v>192.07900000000001</v>
      </c>
      <c r="C2592" s="2">
        <f t="shared" si="360"/>
        <v>0</v>
      </c>
      <c r="D2592" s="2">
        <f t="shared" si="361"/>
        <v>0</v>
      </c>
      <c r="E2592" s="2">
        <f t="shared" si="362"/>
        <v>0</v>
      </c>
      <c r="F2592" s="2">
        <f t="shared" si="366"/>
        <v>0.52740398803125388</v>
      </c>
      <c r="G2592" s="2">
        <f t="shared" si="366"/>
        <v>0.46787547637382232</v>
      </c>
      <c r="H2592" s="2">
        <f t="shared" si="364"/>
        <v>1.1272315277534861</v>
      </c>
      <c r="I2592" s="2">
        <f t="shared" si="365"/>
        <v>52.990542545405297</v>
      </c>
    </row>
    <row r="2593" spans="1:9" ht="13.5" x14ac:dyDescent="0.25">
      <c r="A2593" s="3">
        <f>TITRES_STAT!B2596</f>
        <v>45783</v>
      </c>
      <c r="B2593" s="6">
        <f>TITRES_STAT!D2596</f>
        <v>192.07900000000001</v>
      </c>
      <c r="C2593" s="2">
        <f t="shared" si="360"/>
        <v>0</v>
      </c>
      <c r="D2593" s="2">
        <f t="shared" si="361"/>
        <v>0</v>
      </c>
      <c r="E2593" s="2">
        <f t="shared" si="362"/>
        <v>0</v>
      </c>
      <c r="F2593" s="2">
        <f t="shared" si="366"/>
        <v>0.48973227460045005</v>
      </c>
      <c r="G2593" s="2">
        <f t="shared" si="366"/>
        <v>0.43445579948997787</v>
      </c>
      <c r="H2593" s="2">
        <f t="shared" si="364"/>
        <v>1.1272315277534863</v>
      </c>
      <c r="I2593" s="2">
        <f t="shared" si="365"/>
        <v>52.990542545405297</v>
      </c>
    </row>
    <row r="2594" spans="1:9" ht="13.5" x14ac:dyDescent="0.25">
      <c r="A2594" s="3">
        <f>TITRES_STAT!B2597</f>
        <v>45784</v>
      </c>
      <c r="B2594" s="6">
        <f>TITRES_STAT!D2597</f>
        <v>192.0598</v>
      </c>
      <c r="C2594" s="2">
        <f t="shared" si="360"/>
        <v>-1.9200000000012096E-2</v>
      </c>
      <c r="D2594" s="2">
        <f t="shared" si="361"/>
        <v>0</v>
      </c>
      <c r="E2594" s="2">
        <f t="shared" si="362"/>
        <v>1.9200000000012096E-2</v>
      </c>
      <c r="F2594" s="2">
        <f t="shared" si="366"/>
        <v>0.45475139784327506</v>
      </c>
      <c r="G2594" s="2">
        <f t="shared" si="366"/>
        <v>0.40479467095498034</v>
      </c>
      <c r="H2594" s="2">
        <f t="shared" si="364"/>
        <v>1.1234125112626563</v>
      </c>
      <c r="I2594" s="2">
        <f t="shared" si="365"/>
        <v>52.905994728016154</v>
      </c>
    </row>
    <row r="2595" spans="1:9" ht="13.5" x14ac:dyDescent="0.25">
      <c r="A2595" s="3">
        <f>TITRES_STAT!B2598</f>
        <v>45785</v>
      </c>
      <c r="B2595" s="6">
        <f>TITRES_STAT!D2598</f>
        <v>192.07900000000001</v>
      </c>
      <c r="C2595" s="2">
        <f t="shared" si="360"/>
        <v>1.9200000000012096E-2</v>
      </c>
      <c r="D2595" s="2">
        <f t="shared" si="361"/>
        <v>1.9200000000012096E-2</v>
      </c>
      <c r="E2595" s="2">
        <f t="shared" si="362"/>
        <v>0</v>
      </c>
      <c r="F2595" s="2">
        <f t="shared" si="366"/>
        <v>0.42364058371161345</v>
      </c>
      <c r="G2595" s="2">
        <f t="shared" si="366"/>
        <v>0.37588076588676744</v>
      </c>
      <c r="H2595" s="2">
        <f t="shared" si="364"/>
        <v>1.1270610846824587</v>
      </c>
      <c r="I2595" s="2">
        <f t="shared" si="365"/>
        <v>52.986775640752867</v>
      </c>
    </row>
    <row r="2596" spans="1:9" ht="13.5" x14ac:dyDescent="0.25">
      <c r="A2596" s="3">
        <f>TITRES_STAT!B2599</f>
        <v>45786</v>
      </c>
      <c r="B2596" s="6">
        <f>TITRES_STAT!D2599</f>
        <v>192.07900000000001</v>
      </c>
      <c r="C2596" s="2">
        <f t="shared" si="360"/>
        <v>0</v>
      </c>
      <c r="D2596" s="2">
        <f t="shared" si="361"/>
        <v>0</v>
      </c>
      <c r="E2596" s="2">
        <f t="shared" si="362"/>
        <v>0</v>
      </c>
      <c r="F2596" s="2">
        <f t="shared" si="366"/>
        <v>0.39338054201792677</v>
      </c>
      <c r="G2596" s="2">
        <f t="shared" si="366"/>
        <v>0.34903213975199832</v>
      </c>
      <c r="H2596" s="2">
        <f t="shared" si="364"/>
        <v>1.1270610846824589</v>
      </c>
      <c r="I2596" s="2">
        <f t="shared" si="365"/>
        <v>52.986775640752867</v>
      </c>
    </row>
    <row r="2597" spans="1:9" ht="13.5" x14ac:dyDescent="0.25">
      <c r="A2597" s="3">
        <f>TITRES_STAT!B2600</f>
        <v>45789</v>
      </c>
      <c r="B2597" s="6">
        <f>TITRES_STAT!D2600</f>
        <v>192.08860000000001</v>
      </c>
      <c r="C2597" s="2">
        <f t="shared" si="360"/>
        <v>9.6000000000060481E-3</v>
      </c>
      <c r="D2597" s="2">
        <f t="shared" si="361"/>
        <v>9.6000000000060481E-3</v>
      </c>
      <c r="E2597" s="2">
        <f t="shared" si="362"/>
        <v>0</v>
      </c>
      <c r="F2597" s="2">
        <f t="shared" si="366"/>
        <v>0.36596764615950389</v>
      </c>
      <c r="G2597" s="2">
        <f t="shared" si="366"/>
        <v>0.32410127262685556</v>
      </c>
      <c r="H2597" s="2">
        <f t="shared" si="364"/>
        <v>1.1291768254821077</v>
      </c>
      <c r="I2597" s="2">
        <f t="shared" si="365"/>
        <v>53.033492191350952</v>
      </c>
    </row>
    <row r="2598" spans="1:9" ht="13.5" x14ac:dyDescent="0.25">
      <c r="A2598" s="3">
        <f>TITRES_STAT!B2601</f>
        <v>45790</v>
      </c>
      <c r="B2598" s="6">
        <f>TITRES_STAT!D2601</f>
        <v>191.6</v>
      </c>
      <c r="C2598" s="2">
        <f t="shared" si="360"/>
        <v>-0.48860000000001946</v>
      </c>
      <c r="D2598" s="2">
        <f t="shared" si="361"/>
        <v>0</v>
      </c>
      <c r="E2598" s="2">
        <f t="shared" si="362"/>
        <v>0.48860000000001946</v>
      </c>
      <c r="F2598" s="2">
        <f t="shared" si="366"/>
        <v>0.33982710000525362</v>
      </c>
      <c r="G2598" s="2">
        <f t="shared" si="366"/>
        <v>0.33585118172493866</v>
      </c>
      <c r="H2598" s="2">
        <f t="shared" si="364"/>
        <v>1.0118383334544025</v>
      </c>
      <c r="I2598" s="2">
        <f t="shared" si="365"/>
        <v>50.294216817960617</v>
      </c>
    </row>
    <row r="2599" spans="1:9" ht="13.5" x14ac:dyDescent="0.25">
      <c r="A2599" s="3">
        <f>TITRES_STAT!B2602</f>
        <v>45791</v>
      </c>
      <c r="B2599" s="6">
        <f>TITRES_STAT!D2602</f>
        <v>193.51599999999999</v>
      </c>
      <c r="C2599" s="2">
        <f t="shared" si="360"/>
        <v>1.9159999999999968</v>
      </c>
      <c r="D2599" s="2">
        <f t="shared" si="361"/>
        <v>1.9159999999999968</v>
      </c>
      <c r="E2599" s="2">
        <f t="shared" si="362"/>
        <v>0</v>
      </c>
      <c r="F2599" s="2">
        <f t="shared" si="366"/>
        <v>0.45241087857630674</v>
      </c>
      <c r="G2599" s="2">
        <f t="shared" si="366"/>
        <v>0.31186181160172877</v>
      </c>
      <c r="H2599" s="2">
        <f t="shared" si="364"/>
        <v>1.4506773889778779</v>
      </c>
      <c r="I2599" s="2">
        <f t="shared" si="365"/>
        <v>59.194955464249119</v>
      </c>
    </row>
    <row r="2600" spans="1:9" ht="13.5" x14ac:dyDescent="0.25">
      <c r="A2600" s="3">
        <f>TITRES_STAT!B2603</f>
        <v>45792</v>
      </c>
      <c r="B2600" s="6">
        <f>TITRES_STAT!D2603</f>
        <v>195</v>
      </c>
      <c r="C2600" s="2">
        <f t="shared" si="360"/>
        <v>1.4840000000000089</v>
      </c>
      <c r="D2600" s="2">
        <f t="shared" si="361"/>
        <v>1.4840000000000089</v>
      </c>
      <c r="E2600" s="2">
        <f t="shared" si="362"/>
        <v>0</v>
      </c>
      <c r="F2600" s="2">
        <f t="shared" si="366"/>
        <v>0.52609581582085696</v>
      </c>
      <c r="G2600" s="2">
        <f t="shared" si="366"/>
        <v>0.28958596791589103</v>
      </c>
      <c r="H2600" s="2">
        <f t="shared" si="364"/>
        <v>1.8167172242739993</v>
      </c>
      <c r="I2600" s="2">
        <f t="shared" si="365"/>
        <v>64.497678667131837</v>
      </c>
    </row>
    <row r="2601" spans="1:9" ht="13.5" x14ac:dyDescent="0.25">
      <c r="A2601" s="3">
        <f>TITRES_STAT!B2604</f>
        <v>45793</v>
      </c>
      <c r="B2601" s="6">
        <f>TITRES_STAT!D2604</f>
        <v>195.13</v>
      </c>
      <c r="C2601" s="2">
        <f t="shared" si="360"/>
        <v>0.12999999999999545</v>
      </c>
      <c r="D2601" s="2">
        <f t="shared" si="361"/>
        <v>0.12999999999999545</v>
      </c>
      <c r="E2601" s="2">
        <f t="shared" si="362"/>
        <v>0</v>
      </c>
      <c r="F2601" s="2">
        <f t="shared" si="366"/>
        <v>0.4978032575479383</v>
      </c>
      <c r="G2601" s="2">
        <f t="shared" si="366"/>
        <v>0.26890125592189879</v>
      </c>
      <c r="H2601" s="2">
        <f t="shared" si="364"/>
        <v>1.8512492842075945</v>
      </c>
      <c r="I2601" s="2">
        <f t="shared" si="365"/>
        <v>64.927654500826463</v>
      </c>
    </row>
    <row r="2602" spans="1:9" ht="13.5" x14ac:dyDescent="0.25">
      <c r="A2602" s="3">
        <f>TITRES_STAT!B2605</f>
        <v>45796</v>
      </c>
      <c r="B2602" s="6">
        <f>TITRES_STAT!D2605</f>
        <v>199</v>
      </c>
      <c r="C2602" s="2">
        <f t="shared" si="360"/>
        <v>3.8700000000000045</v>
      </c>
      <c r="D2602" s="2">
        <f t="shared" si="361"/>
        <v>3.8700000000000045</v>
      </c>
      <c r="E2602" s="2">
        <f t="shared" si="362"/>
        <v>0</v>
      </c>
      <c r="F2602" s="2">
        <f t="shared" si="366"/>
        <v>0.73867445343737159</v>
      </c>
      <c r="G2602" s="2">
        <f t="shared" si="366"/>
        <v>0.24969402335604887</v>
      </c>
      <c r="H2602" s="2">
        <f t="shared" si="364"/>
        <v>2.9583185192385066</v>
      </c>
      <c r="I2602" s="2">
        <f t="shared" si="365"/>
        <v>74.736747557334581</v>
      </c>
    </row>
    <row r="2603" spans="1:9" ht="13.5" x14ac:dyDescent="0.25">
      <c r="A2603" s="3">
        <f>TITRES_STAT!B2606</f>
        <v>45797</v>
      </c>
      <c r="B2603" s="6">
        <f>TITRES_STAT!D2606</f>
        <v>199</v>
      </c>
      <c r="C2603" s="2">
        <f t="shared" si="360"/>
        <v>0</v>
      </c>
      <c r="D2603" s="2">
        <f t="shared" si="361"/>
        <v>0</v>
      </c>
      <c r="E2603" s="2">
        <f t="shared" si="362"/>
        <v>0</v>
      </c>
      <c r="F2603" s="2">
        <f t="shared" si="366"/>
        <v>0.68591199247755941</v>
      </c>
      <c r="G2603" s="2">
        <f t="shared" si="366"/>
        <v>0.23185873597347398</v>
      </c>
      <c r="H2603" s="2">
        <f t="shared" si="364"/>
        <v>2.9583185192385066</v>
      </c>
      <c r="I2603" s="2">
        <f t="shared" si="365"/>
        <v>74.736747557334581</v>
      </c>
    </row>
    <row r="2604" spans="1:9" ht="13.5" x14ac:dyDescent="0.25">
      <c r="A2604" s="3">
        <f>TITRES_STAT!B2607</f>
        <v>45798</v>
      </c>
      <c r="B2604" s="6">
        <f>TITRES_STAT!D2607</f>
        <v>196</v>
      </c>
      <c r="C2604" s="2">
        <f t="shared" si="360"/>
        <v>-3</v>
      </c>
      <c r="D2604" s="2">
        <f t="shared" si="361"/>
        <v>0</v>
      </c>
      <c r="E2604" s="2">
        <f t="shared" si="362"/>
        <v>3</v>
      </c>
      <c r="F2604" s="2">
        <f t="shared" si="366"/>
        <v>0.63691827872916229</v>
      </c>
      <c r="G2604" s="2">
        <f t="shared" si="366"/>
        <v>0.42958311197536869</v>
      </c>
      <c r="H2604" s="2">
        <f t="shared" si="364"/>
        <v>1.4826427319276967</v>
      </c>
      <c r="I2604" s="2">
        <f t="shared" si="365"/>
        <v>59.720342071791762</v>
      </c>
    </row>
    <row r="2605" spans="1:9" ht="13.5" x14ac:dyDescent="0.25">
      <c r="A2605" s="3">
        <f>TITRES_STAT!B2608</f>
        <v>45799</v>
      </c>
      <c r="B2605" s="6">
        <f>TITRES_STAT!D2608</f>
        <v>197</v>
      </c>
      <c r="C2605" s="2">
        <f t="shared" si="360"/>
        <v>1</v>
      </c>
      <c r="D2605" s="2">
        <f t="shared" si="361"/>
        <v>1</v>
      </c>
      <c r="E2605" s="2">
        <f t="shared" si="362"/>
        <v>0</v>
      </c>
      <c r="F2605" s="2">
        <f t="shared" ref="F2605:G2620" si="367">((F2604*13)+D2605)/14</f>
        <v>0.66285268739136505</v>
      </c>
      <c r="G2605" s="2">
        <f t="shared" si="367"/>
        <v>0.39889860397712812</v>
      </c>
      <c r="H2605" s="2">
        <f t="shared" si="364"/>
        <v>1.6617072127667096</v>
      </c>
      <c r="I2605" s="2">
        <f t="shared" si="365"/>
        <v>62.430127731421273</v>
      </c>
    </row>
    <row r="2606" spans="1:9" ht="13.5" x14ac:dyDescent="0.25">
      <c r="A2606" s="3">
        <f>TITRES_STAT!B2609</f>
        <v>45800</v>
      </c>
      <c r="B2606" s="6">
        <f>TITRES_STAT!D2609</f>
        <v>196</v>
      </c>
      <c r="C2606" s="2">
        <f t="shared" si="360"/>
        <v>-1</v>
      </c>
      <c r="D2606" s="2">
        <f t="shared" si="361"/>
        <v>0</v>
      </c>
      <c r="E2606" s="2">
        <f t="shared" si="362"/>
        <v>1</v>
      </c>
      <c r="F2606" s="2">
        <f t="shared" si="367"/>
        <v>0.61550606686341047</v>
      </c>
      <c r="G2606" s="2">
        <f t="shared" si="367"/>
        <v>0.44183441797876183</v>
      </c>
      <c r="H2606" s="2">
        <f t="shared" si="364"/>
        <v>1.3930695342366848</v>
      </c>
      <c r="I2606" s="2">
        <f t="shared" si="365"/>
        <v>58.212664291889489</v>
      </c>
    </row>
    <row r="2607" spans="1:9" ht="13.5" x14ac:dyDescent="0.25">
      <c r="A2607" s="3">
        <f>TITRES_STAT!B2610</f>
        <v>45803</v>
      </c>
      <c r="B2607" s="6">
        <f>TITRES_STAT!D2610</f>
        <v>197</v>
      </c>
      <c r="C2607" s="2">
        <f t="shared" si="360"/>
        <v>1</v>
      </c>
      <c r="D2607" s="2">
        <f t="shared" si="361"/>
        <v>1</v>
      </c>
      <c r="E2607" s="2">
        <f t="shared" si="362"/>
        <v>0</v>
      </c>
      <c r="F2607" s="2">
        <f t="shared" si="367"/>
        <v>0.64296991923030966</v>
      </c>
      <c r="G2607" s="2">
        <f t="shared" si="367"/>
        <v>0.41027481669456456</v>
      </c>
      <c r="H2607" s="2">
        <f t="shared" si="364"/>
        <v>1.5671688660066567</v>
      </c>
      <c r="I2607" s="2">
        <f t="shared" si="365"/>
        <v>61.046582745624221</v>
      </c>
    </row>
    <row r="2608" spans="1:9" ht="13.5" x14ac:dyDescent="0.25">
      <c r="A2608" s="3">
        <f>TITRES_STAT!B2611</f>
        <v>45804</v>
      </c>
      <c r="B2608" s="6">
        <f>TITRES_STAT!D2611</f>
        <v>198</v>
      </c>
      <c r="C2608" s="2">
        <f t="shared" si="360"/>
        <v>1</v>
      </c>
      <c r="D2608" s="2">
        <f t="shared" si="361"/>
        <v>1</v>
      </c>
      <c r="E2608" s="2">
        <f t="shared" si="362"/>
        <v>0</v>
      </c>
      <c r="F2608" s="2">
        <f t="shared" si="367"/>
        <v>0.66847206785671609</v>
      </c>
      <c r="G2608" s="2">
        <f t="shared" si="367"/>
        <v>0.38096947264495279</v>
      </c>
      <c r="H2608" s="2">
        <f t="shared" si="364"/>
        <v>1.7546604540666264</v>
      </c>
      <c r="I2608" s="2">
        <f t="shared" si="365"/>
        <v>63.697885213993303</v>
      </c>
    </row>
    <row r="2609" spans="1:9" ht="13.5" x14ac:dyDescent="0.25">
      <c r="A2609" s="3">
        <f>TITRES_STAT!B2612</f>
        <v>45805</v>
      </c>
      <c r="B2609" s="6">
        <f>TITRES_STAT!D2612</f>
        <v>198.4</v>
      </c>
      <c r="C2609" s="2">
        <f t="shared" si="360"/>
        <v>0.40000000000000568</v>
      </c>
      <c r="D2609" s="2">
        <f t="shared" si="361"/>
        <v>0.40000000000000568</v>
      </c>
      <c r="E2609" s="2">
        <f t="shared" si="362"/>
        <v>0</v>
      </c>
      <c r="F2609" s="2">
        <f t="shared" si="367"/>
        <v>0.64929549158123678</v>
      </c>
      <c r="G2609" s="2">
        <f t="shared" si="367"/>
        <v>0.35375736745602759</v>
      </c>
      <c r="H2609" s="2">
        <f t="shared" si="364"/>
        <v>1.8354260612309223</v>
      </c>
      <c r="I2609" s="2">
        <f t="shared" si="365"/>
        <v>64.731931695447656</v>
      </c>
    </row>
    <row r="2610" spans="1:9" ht="13.5" x14ac:dyDescent="0.25">
      <c r="A2610" s="3">
        <f>TITRES_STAT!B2613</f>
        <v>45806</v>
      </c>
      <c r="B2610" s="6">
        <f>TITRES_STAT!D2613</f>
        <v>197</v>
      </c>
      <c r="C2610" s="2">
        <f t="shared" si="360"/>
        <v>-1.4000000000000057</v>
      </c>
      <c r="D2610" s="2">
        <f t="shared" si="361"/>
        <v>0</v>
      </c>
      <c r="E2610" s="2">
        <f t="shared" si="362"/>
        <v>1.4000000000000057</v>
      </c>
      <c r="F2610" s="2">
        <f t="shared" si="367"/>
        <v>0.60291724218257703</v>
      </c>
      <c r="G2610" s="2">
        <f t="shared" si="367"/>
        <v>0.42848898406631175</v>
      </c>
      <c r="H2610" s="2">
        <f t="shared" si="364"/>
        <v>1.4070775786601581</v>
      </c>
      <c r="I2610" s="2">
        <f t="shared" si="365"/>
        <v>58.455846672103277</v>
      </c>
    </row>
    <row r="2611" spans="1:9" ht="13.5" x14ac:dyDescent="0.25">
      <c r="A2611" s="3">
        <f>TITRES_STAT!B2614</f>
        <v>45807</v>
      </c>
      <c r="B2611" s="6">
        <f>TITRES_STAT!D2614</f>
        <v>198.4</v>
      </c>
      <c r="C2611" s="2">
        <f t="shared" si="360"/>
        <v>1.4000000000000057</v>
      </c>
      <c r="D2611" s="2">
        <f t="shared" si="361"/>
        <v>1.4000000000000057</v>
      </c>
      <c r="E2611" s="2">
        <f t="shared" si="362"/>
        <v>0</v>
      </c>
      <c r="F2611" s="2">
        <f t="shared" si="367"/>
        <v>0.65985172488382193</v>
      </c>
      <c r="G2611" s="2">
        <f t="shared" si="367"/>
        <v>0.39788262806157521</v>
      </c>
      <c r="H2611" s="2">
        <f t="shared" si="364"/>
        <v>1.6584079784998935</v>
      </c>
      <c r="I2611" s="2">
        <f t="shared" si="365"/>
        <v>62.383501400552987</v>
      </c>
    </row>
    <row r="2612" spans="1:9" ht="13.5" x14ac:dyDescent="0.25">
      <c r="A2612" s="3">
        <f>TITRES_STAT!B2615</f>
        <v>45810</v>
      </c>
      <c r="B2612" s="6">
        <f>TITRES_STAT!D2615</f>
        <v>198.4</v>
      </c>
      <c r="C2612" s="2">
        <f t="shared" si="360"/>
        <v>0</v>
      </c>
      <c r="D2612" s="2">
        <f t="shared" si="361"/>
        <v>0</v>
      </c>
      <c r="E2612" s="2">
        <f t="shared" si="362"/>
        <v>0</v>
      </c>
      <c r="F2612" s="2">
        <f t="shared" si="367"/>
        <v>0.61271945882069179</v>
      </c>
      <c r="G2612" s="2">
        <f t="shared" si="367"/>
        <v>0.36946244034289127</v>
      </c>
      <c r="H2612" s="2">
        <f t="shared" si="364"/>
        <v>1.6584079784998935</v>
      </c>
      <c r="I2612" s="2">
        <f t="shared" si="365"/>
        <v>62.383501400552987</v>
      </c>
    </row>
    <row r="2613" spans="1:9" ht="13.5" x14ac:dyDescent="0.25">
      <c r="A2613" s="3">
        <f>TITRES_STAT!B2616</f>
        <v>45811</v>
      </c>
      <c r="B2613" s="6">
        <f>TITRES_STAT!D2616</f>
        <v>196</v>
      </c>
      <c r="C2613" s="2">
        <f t="shared" si="360"/>
        <v>-2.4000000000000057</v>
      </c>
      <c r="D2613" s="2">
        <f t="shared" si="361"/>
        <v>0</v>
      </c>
      <c r="E2613" s="2">
        <f t="shared" si="362"/>
        <v>2.4000000000000057</v>
      </c>
      <c r="F2613" s="2">
        <f t="shared" si="367"/>
        <v>0.56895378319064238</v>
      </c>
      <c r="G2613" s="2">
        <f t="shared" si="367"/>
        <v>0.51450083746125663</v>
      </c>
      <c r="H2613" s="2">
        <f t="shared" si="364"/>
        <v>1.105836456939657</v>
      </c>
      <c r="I2613" s="2">
        <f t="shared" si="365"/>
        <v>52.512931538222716</v>
      </c>
    </row>
    <row r="2614" spans="1:9" ht="13.5" x14ac:dyDescent="0.25">
      <c r="A2614" s="3">
        <f>TITRES_STAT!B2617</f>
        <v>45812</v>
      </c>
      <c r="B2614" s="6">
        <f>TITRES_STAT!D2617</f>
        <v>198</v>
      </c>
      <c r="C2614" s="2">
        <f t="shared" si="360"/>
        <v>2</v>
      </c>
      <c r="D2614" s="2">
        <f t="shared" si="361"/>
        <v>2</v>
      </c>
      <c r="E2614" s="2">
        <f t="shared" si="362"/>
        <v>0</v>
      </c>
      <c r="F2614" s="2">
        <f t="shared" si="367"/>
        <v>0.67117137010559647</v>
      </c>
      <c r="G2614" s="2">
        <f t="shared" si="367"/>
        <v>0.47775077764259544</v>
      </c>
      <c r="H2614" s="2">
        <f t="shared" si="364"/>
        <v>1.4048566774028333</v>
      </c>
      <c r="I2614" s="2">
        <f t="shared" si="365"/>
        <v>58.417480368103789</v>
      </c>
    </row>
    <row r="2615" spans="1:9" ht="13.5" x14ac:dyDescent="0.25">
      <c r="A2615" s="3">
        <f>TITRES_STAT!B2618</f>
        <v>45813</v>
      </c>
      <c r="B2615" s="6">
        <f>TITRES_STAT!D2618</f>
        <v>197.99</v>
      </c>
      <c r="C2615" s="2">
        <f t="shared" si="360"/>
        <v>-9.9999999999909051E-3</v>
      </c>
      <c r="D2615" s="2">
        <f t="shared" si="361"/>
        <v>0</v>
      </c>
      <c r="E2615" s="2">
        <f t="shared" si="362"/>
        <v>9.9999999999909051E-3</v>
      </c>
      <c r="F2615" s="2">
        <f t="shared" si="367"/>
        <v>0.62323055795519677</v>
      </c>
      <c r="G2615" s="2">
        <f t="shared" si="367"/>
        <v>0.44434000781098082</v>
      </c>
      <c r="H2615" s="2">
        <f t="shared" si="364"/>
        <v>1.4025983413591574</v>
      </c>
      <c r="I2615" s="2">
        <f t="shared" si="365"/>
        <v>58.378394641099398</v>
      </c>
    </row>
    <row r="2616" spans="1:9" ht="13.5" x14ac:dyDescent="0.25">
      <c r="A2616" s="3">
        <f>TITRES_STAT!B2619</f>
        <v>45817</v>
      </c>
      <c r="B2616" s="6">
        <f>TITRES_STAT!D2619</f>
        <v>197.5</v>
      </c>
      <c r="C2616" s="2">
        <f t="shared" si="360"/>
        <v>-0.49000000000000909</v>
      </c>
      <c r="D2616" s="2">
        <f t="shared" si="361"/>
        <v>0</v>
      </c>
      <c r="E2616" s="2">
        <f t="shared" si="362"/>
        <v>0.49000000000000909</v>
      </c>
      <c r="F2616" s="2">
        <f t="shared" si="367"/>
        <v>0.57871408952982561</v>
      </c>
      <c r="G2616" s="2">
        <f t="shared" si="367"/>
        <v>0.44760143582448286</v>
      </c>
      <c r="H2616" s="2">
        <f t="shared" si="364"/>
        <v>1.2929227728321133</v>
      </c>
      <c r="I2616" s="2">
        <f t="shared" si="365"/>
        <v>56.387541183306155</v>
      </c>
    </row>
    <row r="2617" spans="1:9" ht="13.5" x14ac:dyDescent="0.25">
      <c r="A2617" s="3">
        <f>TITRES_STAT!B2620</f>
        <v>45818</v>
      </c>
      <c r="B2617" s="6">
        <f>TITRES_STAT!D2620</f>
        <v>197</v>
      </c>
      <c r="C2617" s="2">
        <f t="shared" si="360"/>
        <v>-0.5</v>
      </c>
      <c r="D2617" s="2">
        <f t="shared" si="361"/>
        <v>0</v>
      </c>
      <c r="E2617" s="2">
        <f t="shared" si="362"/>
        <v>0.5</v>
      </c>
      <c r="F2617" s="2">
        <f t="shared" si="367"/>
        <v>0.53737736884912379</v>
      </c>
      <c r="G2617" s="2">
        <f t="shared" si="367"/>
        <v>0.45134419040844836</v>
      </c>
      <c r="H2617" s="2">
        <f t="shared" si="364"/>
        <v>1.1906154554970982</v>
      </c>
      <c r="I2617" s="2">
        <f t="shared" si="365"/>
        <v>54.350728353960307</v>
      </c>
    </row>
    <row r="2618" spans="1:9" ht="13.5" x14ac:dyDescent="0.25">
      <c r="A2618" s="3">
        <f>TITRES_STAT!B2621</f>
        <v>45819</v>
      </c>
      <c r="B2618" s="6">
        <f>TITRES_STAT!D2621</f>
        <v>197</v>
      </c>
      <c r="C2618" s="2">
        <f t="shared" si="360"/>
        <v>0</v>
      </c>
      <c r="D2618" s="2">
        <f t="shared" si="361"/>
        <v>0</v>
      </c>
      <c r="E2618" s="2">
        <f t="shared" si="362"/>
        <v>0</v>
      </c>
      <c r="F2618" s="2">
        <f t="shared" si="367"/>
        <v>0.49899327107418634</v>
      </c>
      <c r="G2618" s="2">
        <f t="shared" si="367"/>
        <v>0.41910531966498776</v>
      </c>
      <c r="H2618" s="2">
        <f t="shared" si="364"/>
        <v>1.1906154554970982</v>
      </c>
      <c r="I2618" s="2">
        <f t="shared" si="365"/>
        <v>54.350728353960307</v>
      </c>
    </row>
    <row r="2619" spans="1:9" ht="13.5" x14ac:dyDescent="0.25">
      <c r="A2619" s="3">
        <f>TITRES_STAT!B2622</f>
        <v>45820</v>
      </c>
      <c r="B2619" s="6">
        <f>TITRES_STAT!D2622</f>
        <v>197</v>
      </c>
      <c r="C2619" s="2">
        <f t="shared" si="360"/>
        <v>0</v>
      </c>
      <c r="D2619" s="2">
        <f t="shared" si="361"/>
        <v>0</v>
      </c>
      <c r="E2619" s="2">
        <f t="shared" si="362"/>
        <v>0</v>
      </c>
      <c r="F2619" s="2">
        <f t="shared" si="367"/>
        <v>0.46335089456888728</v>
      </c>
      <c r="G2619" s="2">
        <f t="shared" si="367"/>
        <v>0.38916922540320292</v>
      </c>
      <c r="H2619" s="2">
        <f t="shared" si="364"/>
        <v>1.190615455497098</v>
      </c>
      <c r="I2619" s="2">
        <f t="shared" si="365"/>
        <v>54.350728353960307</v>
      </c>
    </row>
    <row r="2620" spans="1:9" ht="13.5" x14ac:dyDescent="0.25">
      <c r="A2620" s="3">
        <f>TITRES_STAT!B2623</f>
        <v>45821</v>
      </c>
      <c r="B2620" s="6">
        <f>TITRES_STAT!D2623</f>
        <v>195.2</v>
      </c>
      <c r="C2620" s="2">
        <f t="shared" si="360"/>
        <v>-1.8000000000000114</v>
      </c>
      <c r="D2620" s="2">
        <f t="shared" si="361"/>
        <v>0</v>
      </c>
      <c r="E2620" s="2">
        <f t="shared" si="362"/>
        <v>1.8000000000000114</v>
      </c>
      <c r="F2620" s="2">
        <f t="shared" si="367"/>
        <v>0.43025440209968108</v>
      </c>
      <c r="G2620" s="2">
        <f t="shared" si="367"/>
        <v>0.48994285216011779</v>
      </c>
      <c r="H2620" s="2">
        <f t="shared" si="364"/>
        <v>0.87817262809881758</v>
      </c>
      <c r="I2620" s="2">
        <f t="shared" si="365"/>
        <v>46.75675786989553</v>
      </c>
    </row>
    <row r="2621" spans="1:9" ht="13.5" x14ac:dyDescent="0.25">
      <c r="A2621" s="3">
        <f>TITRES_STAT!B2624</f>
        <v>45824</v>
      </c>
      <c r="B2621" s="6">
        <f>TITRES_STAT!D2624</f>
        <v>195.2</v>
      </c>
      <c r="C2621" s="2">
        <f t="shared" si="360"/>
        <v>0</v>
      </c>
      <c r="D2621" s="2">
        <f t="shared" si="361"/>
        <v>0</v>
      </c>
      <c r="E2621" s="2">
        <f t="shared" si="362"/>
        <v>0</v>
      </c>
      <c r="F2621" s="2">
        <f t="shared" ref="F2621:G2636" si="368">((F2620*13)+D2621)/14</f>
        <v>0.39952194480684672</v>
      </c>
      <c r="G2621" s="2">
        <f t="shared" si="368"/>
        <v>0.45494693414868081</v>
      </c>
      <c r="H2621" s="2">
        <f t="shared" si="364"/>
        <v>0.87817262809881758</v>
      </c>
      <c r="I2621" s="2">
        <f t="shared" si="365"/>
        <v>46.75675786989553</v>
      </c>
    </row>
    <row r="2622" spans="1:9" ht="13.5" x14ac:dyDescent="0.25">
      <c r="A2622" s="3">
        <f>TITRES_STAT!B2625</f>
        <v>45825</v>
      </c>
      <c r="B2622" s="6">
        <f>TITRES_STAT!D2625</f>
        <v>195.2</v>
      </c>
      <c r="C2622" s="2">
        <f t="shared" si="360"/>
        <v>0</v>
      </c>
      <c r="D2622" s="2">
        <f t="shared" si="361"/>
        <v>0</v>
      </c>
      <c r="E2622" s="2">
        <f t="shared" si="362"/>
        <v>0</v>
      </c>
      <c r="F2622" s="2">
        <f t="shared" si="368"/>
        <v>0.37098466303492911</v>
      </c>
      <c r="G2622" s="2">
        <f t="shared" si="368"/>
        <v>0.42245072456663219</v>
      </c>
      <c r="H2622" s="2">
        <f t="shared" si="364"/>
        <v>0.87817262809881758</v>
      </c>
      <c r="I2622" s="2">
        <f t="shared" si="365"/>
        <v>46.75675786989553</v>
      </c>
    </row>
    <row r="2623" spans="1:9" ht="13.5" x14ac:dyDescent="0.25">
      <c r="A2623" s="3">
        <f>TITRES_STAT!B2626</f>
        <v>45826</v>
      </c>
      <c r="B2623" s="6">
        <f>TITRES_STAT!D2626</f>
        <v>195.2</v>
      </c>
      <c r="C2623" s="2">
        <f t="shared" si="360"/>
        <v>0</v>
      </c>
      <c r="D2623" s="2">
        <f t="shared" si="361"/>
        <v>0</v>
      </c>
      <c r="E2623" s="2">
        <f t="shared" si="362"/>
        <v>0</v>
      </c>
      <c r="F2623" s="2">
        <f t="shared" si="368"/>
        <v>0.34448575853243418</v>
      </c>
      <c r="G2623" s="2">
        <f t="shared" si="368"/>
        <v>0.3922756728118727</v>
      </c>
      <c r="H2623" s="2">
        <f t="shared" si="364"/>
        <v>0.87817262809881769</v>
      </c>
      <c r="I2623" s="2">
        <f t="shared" si="365"/>
        <v>46.75675786989553</v>
      </c>
    </row>
    <row r="2624" spans="1:9" ht="13.5" x14ac:dyDescent="0.25">
      <c r="A2624" s="3">
        <f>TITRES_STAT!B2627</f>
        <v>45827</v>
      </c>
      <c r="B2624" s="6">
        <f>TITRES_STAT!D2627</f>
        <v>195.2</v>
      </c>
      <c r="C2624" s="2">
        <f t="shared" si="360"/>
        <v>0</v>
      </c>
      <c r="D2624" s="2">
        <f t="shared" si="361"/>
        <v>0</v>
      </c>
      <c r="E2624" s="2">
        <f t="shared" si="362"/>
        <v>0</v>
      </c>
      <c r="F2624" s="2">
        <f t="shared" si="368"/>
        <v>0.31987963292297461</v>
      </c>
      <c r="G2624" s="2">
        <f t="shared" si="368"/>
        <v>0.36425598189673897</v>
      </c>
      <c r="H2624" s="2">
        <f t="shared" si="364"/>
        <v>0.87817262809881769</v>
      </c>
      <c r="I2624" s="2">
        <f t="shared" si="365"/>
        <v>46.75675786989553</v>
      </c>
    </row>
    <row r="2625" spans="1:9" ht="13.5" x14ac:dyDescent="0.25">
      <c r="A2625" s="3">
        <f>TITRES_STAT!B2628</f>
        <v>45828</v>
      </c>
      <c r="B2625" s="6">
        <f>TITRES_STAT!D2628</f>
        <v>195.2</v>
      </c>
      <c r="C2625" s="2">
        <f t="shared" si="360"/>
        <v>0</v>
      </c>
      <c r="D2625" s="2">
        <f t="shared" si="361"/>
        <v>0</v>
      </c>
      <c r="E2625" s="2">
        <f t="shared" si="362"/>
        <v>0</v>
      </c>
      <c r="F2625" s="2">
        <f t="shared" si="368"/>
        <v>0.29703108771419068</v>
      </c>
      <c r="G2625" s="2">
        <f t="shared" si="368"/>
        <v>0.33823769747554333</v>
      </c>
      <c r="H2625" s="2">
        <f t="shared" si="364"/>
        <v>0.87817262809881758</v>
      </c>
      <c r="I2625" s="2">
        <f t="shared" si="365"/>
        <v>46.75675786989553</v>
      </c>
    </row>
    <row r="2626" spans="1:9" ht="13.5" x14ac:dyDescent="0.25">
      <c r="A2626" s="3">
        <f>TITRES_STAT!B2629</f>
        <v>45831</v>
      </c>
      <c r="B2626" s="6">
        <f>TITRES_STAT!D2629</f>
        <v>195.2</v>
      </c>
      <c r="C2626" s="2">
        <f t="shared" si="360"/>
        <v>0</v>
      </c>
      <c r="D2626" s="2">
        <f t="shared" si="361"/>
        <v>0</v>
      </c>
      <c r="E2626" s="2">
        <f t="shared" si="362"/>
        <v>0</v>
      </c>
      <c r="F2626" s="2">
        <f t="shared" si="368"/>
        <v>0.27581458144889137</v>
      </c>
      <c r="G2626" s="2">
        <f t="shared" si="368"/>
        <v>0.31407786194157594</v>
      </c>
      <c r="H2626" s="2">
        <f t="shared" si="364"/>
        <v>0.87817262809881769</v>
      </c>
      <c r="I2626" s="2">
        <f t="shared" si="365"/>
        <v>46.75675786989553</v>
      </c>
    </row>
    <row r="2627" spans="1:9" ht="13.5" x14ac:dyDescent="0.25">
      <c r="A2627" s="3">
        <f>TITRES_STAT!B2630</f>
        <v>45832</v>
      </c>
      <c r="B2627" s="6">
        <f>TITRES_STAT!D2630</f>
        <v>196</v>
      </c>
      <c r="C2627" s="2">
        <f t="shared" ref="C2627:C2690" si="369">B2627-B2626</f>
        <v>0.80000000000001137</v>
      </c>
      <c r="D2627" s="2">
        <f t="shared" ref="D2627:D2690" si="370">IF(C2627&gt;0,C2627,0)</f>
        <v>0.80000000000001137</v>
      </c>
      <c r="E2627" s="2">
        <f t="shared" ref="E2627:E2690" si="371">IF(C2627&lt;0,-C2627,0)</f>
        <v>0</v>
      </c>
      <c r="F2627" s="2">
        <f t="shared" si="368"/>
        <v>0.31325639705968567</v>
      </c>
      <c r="G2627" s="2">
        <f t="shared" si="368"/>
        <v>0.29164372894574908</v>
      </c>
      <c r="H2627" s="2">
        <f t="shared" si="364"/>
        <v>1.0741064043861437</v>
      </c>
      <c r="I2627" s="2">
        <f t="shared" si="365"/>
        <v>51.786465830042033</v>
      </c>
    </row>
    <row r="2628" spans="1:9" ht="13.5" x14ac:dyDescent="0.25">
      <c r="A2628" s="3">
        <f>TITRES_STAT!B2631</f>
        <v>45833</v>
      </c>
      <c r="B2628" s="6">
        <f>TITRES_STAT!D2631</f>
        <v>197</v>
      </c>
      <c r="C2628" s="2">
        <f t="shared" si="369"/>
        <v>1</v>
      </c>
      <c r="D2628" s="2">
        <f t="shared" si="370"/>
        <v>1</v>
      </c>
      <c r="E2628" s="2">
        <f t="shared" si="371"/>
        <v>0</v>
      </c>
      <c r="F2628" s="2">
        <f t="shared" si="368"/>
        <v>0.3623095115554224</v>
      </c>
      <c r="G2628" s="2">
        <f t="shared" si="368"/>
        <v>0.27081203402105275</v>
      </c>
      <c r="H2628" s="2">
        <f t="shared" si="364"/>
        <v>1.3378634109267711</v>
      </c>
      <c r="I2628" s="2">
        <f t="shared" si="365"/>
        <v>57.225901422376857</v>
      </c>
    </row>
    <row r="2629" spans="1:9" ht="13.5" x14ac:dyDescent="0.25">
      <c r="A2629" s="3">
        <f>TITRES_STAT!B2632</f>
        <v>45835</v>
      </c>
      <c r="B2629" s="6">
        <f>TITRES_STAT!D2632</f>
        <v>197</v>
      </c>
      <c r="C2629" s="2">
        <f t="shared" si="369"/>
        <v>0</v>
      </c>
      <c r="D2629" s="2">
        <f t="shared" si="370"/>
        <v>0</v>
      </c>
      <c r="E2629" s="2">
        <f t="shared" si="371"/>
        <v>0</v>
      </c>
      <c r="F2629" s="2">
        <f t="shared" si="368"/>
        <v>0.33643026073003507</v>
      </c>
      <c r="G2629" s="2">
        <f t="shared" si="368"/>
        <v>0.25146831730526326</v>
      </c>
      <c r="H2629" s="2">
        <f t="shared" si="364"/>
        <v>1.3378634109267711</v>
      </c>
      <c r="I2629" s="2">
        <f t="shared" si="365"/>
        <v>57.225901422376857</v>
      </c>
    </row>
    <row r="2630" spans="1:9" ht="13.5" x14ac:dyDescent="0.25">
      <c r="A2630" s="3">
        <f>TITRES_STAT!B2633</f>
        <v>45838</v>
      </c>
      <c r="B2630" s="6">
        <f>TITRES_STAT!D2633</f>
        <v>195</v>
      </c>
      <c r="C2630" s="2">
        <f t="shared" si="369"/>
        <v>-2</v>
      </c>
      <c r="D2630" s="2">
        <f t="shared" si="370"/>
        <v>0</v>
      </c>
      <c r="E2630" s="2">
        <f t="shared" si="371"/>
        <v>2</v>
      </c>
      <c r="F2630" s="2">
        <f t="shared" si="368"/>
        <v>0.31239952782074681</v>
      </c>
      <c r="G2630" s="2">
        <f t="shared" si="368"/>
        <v>0.37636343749774442</v>
      </c>
      <c r="H2630" s="2">
        <f t="shared" si="364"/>
        <v>0.83004749318301951</v>
      </c>
      <c r="I2630" s="2">
        <f t="shared" si="365"/>
        <v>45.356609392650775</v>
      </c>
    </row>
    <row r="2631" spans="1:9" ht="13.5" x14ac:dyDescent="0.25">
      <c r="A2631" s="3">
        <f>TITRES_STAT!B2634</f>
        <v>45839</v>
      </c>
      <c r="B2631" s="6">
        <f>TITRES_STAT!D2634</f>
        <v>195</v>
      </c>
      <c r="C2631" s="2">
        <f t="shared" si="369"/>
        <v>0</v>
      </c>
      <c r="D2631" s="2">
        <f t="shared" si="370"/>
        <v>0</v>
      </c>
      <c r="E2631" s="2">
        <f t="shared" si="371"/>
        <v>0</v>
      </c>
      <c r="F2631" s="2">
        <f t="shared" si="368"/>
        <v>0.29008527583355059</v>
      </c>
      <c r="G2631" s="2">
        <f t="shared" si="368"/>
        <v>0.3494803348193341</v>
      </c>
      <c r="H2631" s="2">
        <f t="shared" si="364"/>
        <v>0.83004749318301951</v>
      </c>
      <c r="I2631" s="2">
        <f t="shared" si="365"/>
        <v>45.356609392650775</v>
      </c>
    </row>
    <row r="2632" spans="1:9" ht="13.5" x14ac:dyDescent="0.25">
      <c r="A2632" s="3">
        <f>TITRES_STAT!B2635</f>
        <v>45840</v>
      </c>
      <c r="B2632" s="6">
        <f>TITRES_STAT!D2635</f>
        <v>194</v>
      </c>
      <c r="C2632" s="2">
        <f t="shared" si="369"/>
        <v>-1</v>
      </c>
      <c r="D2632" s="2">
        <f t="shared" si="370"/>
        <v>0</v>
      </c>
      <c r="E2632" s="2">
        <f t="shared" si="371"/>
        <v>1</v>
      </c>
      <c r="F2632" s="2">
        <f t="shared" si="368"/>
        <v>0.26936489898829696</v>
      </c>
      <c r="G2632" s="2">
        <f t="shared" si="368"/>
        <v>0.39594602518938166</v>
      </c>
      <c r="H2632" s="2">
        <f t="shared" si="364"/>
        <v>0.68030711726291293</v>
      </c>
      <c r="I2632" s="2">
        <f t="shared" si="365"/>
        <v>40.487069909641235</v>
      </c>
    </row>
    <row r="2633" spans="1:9" ht="13.5" x14ac:dyDescent="0.25">
      <c r="A2633" s="3">
        <f>TITRES_STAT!B2636</f>
        <v>45841</v>
      </c>
      <c r="B2633" s="6">
        <f>TITRES_STAT!D2636</f>
        <v>194</v>
      </c>
      <c r="C2633" s="2">
        <f t="shared" si="369"/>
        <v>0</v>
      </c>
      <c r="D2633" s="2">
        <f t="shared" si="370"/>
        <v>0</v>
      </c>
      <c r="E2633" s="2">
        <f t="shared" si="371"/>
        <v>0</v>
      </c>
      <c r="F2633" s="2">
        <f t="shared" si="368"/>
        <v>0.25012454906056147</v>
      </c>
      <c r="G2633" s="2">
        <f t="shared" si="368"/>
        <v>0.36766416624728299</v>
      </c>
      <c r="H2633" s="2">
        <f t="shared" si="364"/>
        <v>0.68030711726291293</v>
      </c>
      <c r="I2633" s="2">
        <f t="shared" si="365"/>
        <v>40.487069909641235</v>
      </c>
    </row>
    <row r="2634" spans="1:9" ht="13.5" x14ac:dyDescent="0.25">
      <c r="A2634" s="3">
        <f>TITRES_STAT!B2637</f>
        <v>45842</v>
      </c>
      <c r="B2634" s="6">
        <f>TITRES_STAT!D2637</f>
        <v>195</v>
      </c>
      <c r="C2634" s="2">
        <f t="shared" si="369"/>
        <v>1</v>
      </c>
      <c r="D2634" s="2">
        <f t="shared" si="370"/>
        <v>1</v>
      </c>
      <c r="E2634" s="2">
        <f t="shared" si="371"/>
        <v>0</v>
      </c>
      <c r="F2634" s="2">
        <f t="shared" si="368"/>
        <v>0.30368708127052141</v>
      </c>
      <c r="G2634" s="2">
        <f t="shared" si="368"/>
        <v>0.34140244008676274</v>
      </c>
      <c r="H2634" s="2">
        <f t="shared" si="364"/>
        <v>0.88952815098024351</v>
      </c>
      <c r="I2634" s="2">
        <f t="shared" si="365"/>
        <v>47.076734502144191</v>
      </c>
    </row>
    <row r="2635" spans="1:9" ht="13.5" x14ac:dyDescent="0.25">
      <c r="A2635" s="3">
        <f>TITRES_STAT!B2638</f>
        <v>45845</v>
      </c>
      <c r="B2635" s="6">
        <f>TITRES_STAT!D2638</f>
        <v>195</v>
      </c>
      <c r="C2635" s="2">
        <f t="shared" si="369"/>
        <v>0</v>
      </c>
      <c r="D2635" s="2">
        <f t="shared" si="370"/>
        <v>0</v>
      </c>
      <c r="E2635" s="2">
        <f t="shared" si="371"/>
        <v>0</v>
      </c>
      <c r="F2635" s="2">
        <f t="shared" si="368"/>
        <v>0.28199514689405558</v>
      </c>
      <c r="G2635" s="2">
        <f t="shared" si="368"/>
        <v>0.31701655150913682</v>
      </c>
      <c r="H2635" s="2">
        <f t="shared" si="364"/>
        <v>0.8895281509802434</v>
      </c>
      <c r="I2635" s="2">
        <f t="shared" si="365"/>
        <v>47.076734502144184</v>
      </c>
    </row>
    <row r="2636" spans="1:9" ht="13.5" x14ac:dyDescent="0.25">
      <c r="A2636" s="3">
        <f>TITRES_STAT!B2639</f>
        <v>45846</v>
      </c>
      <c r="B2636" s="6">
        <f>TITRES_STAT!D2639</f>
        <v>195</v>
      </c>
      <c r="C2636" s="2">
        <f t="shared" si="369"/>
        <v>0</v>
      </c>
      <c r="D2636" s="2">
        <f t="shared" si="370"/>
        <v>0</v>
      </c>
      <c r="E2636" s="2">
        <f t="shared" si="371"/>
        <v>0</v>
      </c>
      <c r="F2636" s="2">
        <f t="shared" si="368"/>
        <v>0.26185263640162304</v>
      </c>
      <c r="G2636" s="2">
        <f t="shared" si="368"/>
        <v>0.29437251211562704</v>
      </c>
      <c r="H2636" s="2">
        <f t="shared" si="364"/>
        <v>0.88952815098024351</v>
      </c>
      <c r="I2636" s="2">
        <f t="shared" si="365"/>
        <v>47.076734502144191</v>
      </c>
    </row>
    <row r="2637" spans="1:9" ht="13.5" x14ac:dyDescent="0.25">
      <c r="A2637" s="3">
        <f>TITRES_STAT!B2640</f>
        <v>45847</v>
      </c>
      <c r="B2637" s="6">
        <f>TITRES_STAT!D2640</f>
        <v>195</v>
      </c>
      <c r="C2637" s="2">
        <f t="shared" si="369"/>
        <v>0</v>
      </c>
      <c r="D2637" s="2">
        <f t="shared" si="370"/>
        <v>0</v>
      </c>
      <c r="E2637" s="2">
        <f t="shared" si="371"/>
        <v>0</v>
      </c>
      <c r="F2637" s="2">
        <f t="shared" ref="F2637:G2652" si="372">((F2636*13)+D2637)/14</f>
        <v>0.24314887665864998</v>
      </c>
      <c r="G2637" s="2">
        <f t="shared" si="372"/>
        <v>0.27334590410736798</v>
      </c>
      <c r="H2637" s="2">
        <f t="shared" si="364"/>
        <v>0.88952815098024351</v>
      </c>
      <c r="I2637" s="2">
        <f t="shared" si="365"/>
        <v>47.076734502144191</v>
      </c>
    </row>
    <row r="2638" spans="1:9" ht="13.5" x14ac:dyDescent="0.25">
      <c r="A2638" s="3">
        <f>TITRES_STAT!B2641</f>
        <v>45848</v>
      </c>
      <c r="B2638" s="6">
        <f>TITRES_STAT!D2641</f>
        <v>195</v>
      </c>
      <c r="C2638" s="2">
        <f t="shared" si="369"/>
        <v>0</v>
      </c>
      <c r="D2638" s="2">
        <f t="shared" si="370"/>
        <v>0</v>
      </c>
      <c r="E2638" s="2">
        <f t="shared" si="371"/>
        <v>0</v>
      </c>
      <c r="F2638" s="2">
        <f t="shared" si="372"/>
        <v>0.2257810997544607</v>
      </c>
      <c r="G2638" s="2">
        <f t="shared" si="372"/>
        <v>0.2538211966711274</v>
      </c>
      <c r="H2638" s="2">
        <f t="shared" si="364"/>
        <v>0.88952815098024351</v>
      </c>
      <c r="I2638" s="2">
        <f t="shared" si="365"/>
        <v>47.076734502144191</v>
      </c>
    </row>
    <row r="2639" spans="1:9" ht="13.5" x14ac:dyDescent="0.25">
      <c r="A2639" s="3">
        <f>TITRES_STAT!B2642</f>
        <v>45849</v>
      </c>
      <c r="B2639" s="6">
        <f>TITRES_STAT!D2642</f>
        <v>194.99</v>
      </c>
      <c r="C2639" s="2">
        <f t="shared" si="369"/>
        <v>-9.9999999999909051E-3</v>
      </c>
      <c r="D2639" s="2">
        <f t="shared" si="370"/>
        <v>0</v>
      </c>
      <c r="E2639" s="2">
        <f t="shared" si="371"/>
        <v>9.9999999999909051E-3</v>
      </c>
      <c r="F2639" s="2">
        <f t="shared" si="372"/>
        <v>0.2096538783434278</v>
      </c>
      <c r="G2639" s="2">
        <f t="shared" si="372"/>
        <v>0.23640539690890336</v>
      </c>
      <c r="H2639" s="2">
        <f t="shared" si="364"/>
        <v>0.88684049131169362</v>
      </c>
      <c r="I2639" s="2">
        <f t="shared" si="365"/>
        <v>47.00134936659007</v>
      </c>
    </row>
    <row r="2640" spans="1:9" ht="13.5" x14ac:dyDescent="0.25">
      <c r="A2640" s="3">
        <f>TITRES_STAT!B2643</f>
        <v>45852</v>
      </c>
      <c r="B2640" s="6">
        <f>TITRES_STAT!D2643</f>
        <v>194.01</v>
      </c>
      <c r="C2640" s="2">
        <f t="shared" si="369"/>
        <v>-0.98000000000001819</v>
      </c>
      <c r="D2640" s="2">
        <f t="shared" si="370"/>
        <v>0</v>
      </c>
      <c r="E2640" s="2">
        <f t="shared" si="371"/>
        <v>0.98000000000001819</v>
      </c>
      <c r="F2640" s="2">
        <f t="shared" si="372"/>
        <v>0.19467860131889725</v>
      </c>
      <c r="G2640" s="2">
        <f t="shared" si="372"/>
        <v>0.28951929712969726</v>
      </c>
      <c r="H2640" s="2">
        <f t="shared" si="364"/>
        <v>0.67242012276537888</v>
      </c>
      <c r="I2640" s="2">
        <f t="shared" si="365"/>
        <v>40.206411870572289</v>
      </c>
    </row>
    <row r="2641" spans="1:9" ht="13.5" x14ac:dyDescent="0.25">
      <c r="A2641" s="3">
        <f>TITRES_STAT!B2644</f>
        <v>45853</v>
      </c>
      <c r="B2641" s="6">
        <f>TITRES_STAT!D2644</f>
        <v>194</v>
      </c>
      <c r="C2641" s="2">
        <f t="shared" si="369"/>
        <v>-9.9999999999909051E-3</v>
      </c>
      <c r="D2641" s="2">
        <f t="shared" si="370"/>
        <v>0</v>
      </c>
      <c r="E2641" s="2">
        <f t="shared" si="371"/>
        <v>9.9999999999909051E-3</v>
      </c>
      <c r="F2641" s="2">
        <f t="shared" si="372"/>
        <v>0.18077298693897603</v>
      </c>
      <c r="G2641" s="2">
        <f t="shared" si="372"/>
        <v>0.26955363304900393</v>
      </c>
      <c r="H2641" s="2">
        <f t="shared" ref="H2641:H2693" si="373">F2641/G2641</f>
        <v>0.67063828780268053</v>
      </c>
      <c r="I2641" s="2">
        <f t="shared" ref="I2641:I2693" si="374">IF(G2641=0,100,100-(100/(1+H2641)))</f>
        <v>40.142638457349292</v>
      </c>
    </row>
    <row r="2642" spans="1:9" ht="13.5" x14ac:dyDescent="0.25">
      <c r="A2642" s="3">
        <f>TITRES_STAT!B2645</f>
        <v>45854</v>
      </c>
      <c r="B2642" s="6">
        <f>TITRES_STAT!D2645</f>
        <v>194</v>
      </c>
      <c r="C2642" s="2">
        <f t="shared" si="369"/>
        <v>0</v>
      </c>
      <c r="D2642" s="2">
        <f t="shared" si="370"/>
        <v>0</v>
      </c>
      <c r="E2642" s="2">
        <f t="shared" si="371"/>
        <v>0</v>
      </c>
      <c r="F2642" s="2">
        <f t="shared" si="372"/>
        <v>0.16786063072904917</v>
      </c>
      <c r="G2642" s="2">
        <f t="shared" si="372"/>
        <v>0.2502998021169322</v>
      </c>
      <c r="H2642" s="2">
        <f t="shared" si="373"/>
        <v>0.67063828780268053</v>
      </c>
      <c r="I2642" s="2">
        <f t="shared" si="374"/>
        <v>40.142638457349292</v>
      </c>
    </row>
    <row r="2643" spans="1:9" ht="13.5" x14ac:dyDescent="0.25">
      <c r="A2643" s="3">
        <f>TITRES_STAT!B2646</f>
        <v>45855</v>
      </c>
      <c r="B2643" s="6">
        <f>TITRES_STAT!D2646</f>
        <v>194</v>
      </c>
      <c r="C2643" s="2">
        <f t="shared" si="369"/>
        <v>0</v>
      </c>
      <c r="D2643" s="2">
        <f t="shared" si="370"/>
        <v>0</v>
      </c>
      <c r="E2643" s="2">
        <f t="shared" si="371"/>
        <v>0</v>
      </c>
      <c r="F2643" s="2">
        <f t="shared" si="372"/>
        <v>0.15587058567697423</v>
      </c>
      <c r="G2643" s="2">
        <f t="shared" si="372"/>
        <v>0.23242124482286561</v>
      </c>
      <c r="H2643" s="2">
        <f t="shared" si="373"/>
        <v>0.67063828780268064</v>
      </c>
      <c r="I2643" s="2">
        <f t="shared" si="374"/>
        <v>40.142638457349292</v>
      </c>
    </row>
    <row r="2644" spans="1:9" ht="13.5" x14ac:dyDescent="0.25">
      <c r="A2644" s="3">
        <f>TITRES_STAT!B2647</f>
        <v>45856</v>
      </c>
      <c r="B2644" s="6">
        <f>TITRES_STAT!D2647</f>
        <v>191</v>
      </c>
      <c r="C2644" s="2">
        <f t="shared" si="369"/>
        <v>-3</v>
      </c>
      <c r="D2644" s="2">
        <f t="shared" si="370"/>
        <v>0</v>
      </c>
      <c r="E2644" s="2">
        <f t="shared" si="371"/>
        <v>3</v>
      </c>
      <c r="F2644" s="2">
        <f t="shared" si="372"/>
        <v>0.14473697241433323</v>
      </c>
      <c r="G2644" s="2">
        <f t="shared" si="372"/>
        <v>0.43010544162123232</v>
      </c>
      <c r="H2644" s="2">
        <f t="shared" si="373"/>
        <v>0.33651509236610466</v>
      </c>
      <c r="I2644" s="2">
        <f t="shared" si="374"/>
        <v>25.178547873361751</v>
      </c>
    </row>
    <row r="2645" spans="1:9" ht="13.5" x14ac:dyDescent="0.25">
      <c r="A2645" s="3">
        <f>TITRES_STAT!B2648</f>
        <v>45859</v>
      </c>
      <c r="B2645" s="6">
        <f>TITRES_STAT!D2648</f>
        <v>194</v>
      </c>
      <c r="C2645" s="2">
        <f t="shared" si="369"/>
        <v>3</v>
      </c>
      <c r="D2645" s="2">
        <f t="shared" si="370"/>
        <v>3</v>
      </c>
      <c r="E2645" s="2">
        <f t="shared" si="371"/>
        <v>0</v>
      </c>
      <c r="F2645" s="2">
        <f t="shared" si="372"/>
        <v>0.34868433152759515</v>
      </c>
      <c r="G2645" s="2">
        <f t="shared" si="372"/>
        <v>0.39938362436257291</v>
      </c>
      <c r="H2645" s="2">
        <f t="shared" si="373"/>
        <v>0.87305615517938373</v>
      </c>
      <c r="I2645" s="2">
        <f t="shared" si="374"/>
        <v>46.611317699429598</v>
      </c>
    </row>
    <row r="2646" spans="1:9" ht="13.5" x14ac:dyDescent="0.25">
      <c r="A2646" s="3">
        <f>TITRES_STAT!B2649</f>
        <v>45860</v>
      </c>
      <c r="B2646" s="6">
        <f>TITRES_STAT!D2649</f>
        <v>194</v>
      </c>
      <c r="C2646" s="2">
        <f t="shared" si="369"/>
        <v>0</v>
      </c>
      <c r="D2646" s="2">
        <f t="shared" si="370"/>
        <v>0</v>
      </c>
      <c r="E2646" s="2">
        <f t="shared" si="371"/>
        <v>0</v>
      </c>
      <c r="F2646" s="2">
        <f t="shared" si="372"/>
        <v>0.32377830784705264</v>
      </c>
      <c r="G2646" s="2">
        <f t="shared" si="372"/>
        <v>0.37085622262238915</v>
      </c>
      <c r="H2646" s="2">
        <f t="shared" si="373"/>
        <v>0.87305615517938362</v>
      </c>
      <c r="I2646" s="2">
        <f t="shared" si="374"/>
        <v>46.611317699429598</v>
      </c>
    </row>
    <row r="2647" spans="1:9" ht="13.5" x14ac:dyDescent="0.25">
      <c r="A2647" s="3">
        <f>TITRES_STAT!B2650</f>
        <v>45861</v>
      </c>
      <c r="B2647" s="6">
        <f>TITRES_STAT!D2650</f>
        <v>194.9</v>
      </c>
      <c r="C2647" s="2">
        <f t="shared" si="369"/>
        <v>0.90000000000000568</v>
      </c>
      <c r="D2647" s="2">
        <f t="shared" si="370"/>
        <v>0.90000000000000568</v>
      </c>
      <c r="E2647" s="2">
        <f t="shared" si="371"/>
        <v>0</v>
      </c>
      <c r="F2647" s="2">
        <f t="shared" si="372"/>
        <v>0.36493700014369213</v>
      </c>
      <c r="G2647" s="2">
        <f t="shared" si="372"/>
        <v>0.34436649243507567</v>
      </c>
      <c r="H2647" s="2">
        <f t="shared" si="373"/>
        <v>1.0597343474481469</v>
      </c>
      <c r="I2647" s="2">
        <f t="shared" si="374"/>
        <v>51.450049797007878</v>
      </c>
    </row>
    <row r="2648" spans="1:9" ht="13.5" x14ac:dyDescent="0.25">
      <c r="A2648" s="3">
        <f>TITRES_STAT!B2651</f>
        <v>45862</v>
      </c>
      <c r="B2648" s="6">
        <f>TITRES_STAT!D2651</f>
        <v>195</v>
      </c>
      <c r="C2648" s="2">
        <f t="shared" si="369"/>
        <v>9.9999999999994316E-2</v>
      </c>
      <c r="D2648" s="2">
        <f t="shared" si="370"/>
        <v>9.9999999999994316E-2</v>
      </c>
      <c r="E2648" s="2">
        <f t="shared" si="371"/>
        <v>0</v>
      </c>
      <c r="F2648" s="2">
        <f t="shared" si="372"/>
        <v>0.34601292870485656</v>
      </c>
      <c r="G2648" s="2">
        <f t="shared" si="372"/>
        <v>0.31976888583257024</v>
      </c>
      <c r="H2648" s="2">
        <f t="shared" si="373"/>
        <v>1.0820719089162028</v>
      </c>
      <c r="I2648" s="2">
        <f t="shared" si="374"/>
        <v>51.970919173462271</v>
      </c>
    </row>
    <row r="2649" spans="1:9" ht="13.5" x14ac:dyDescent="0.25">
      <c r="A2649" s="3">
        <f>TITRES_STAT!B2652</f>
        <v>45866</v>
      </c>
      <c r="B2649" s="6">
        <f>TITRES_STAT!D2652</f>
        <v>195.1</v>
      </c>
      <c r="C2649" s="2">
        <f t="shared" si="369"/>
        <v>9.9999999999994316E-2</v>
      </c>
      <c r="D2649" s="2">
        <f t="shared" si="370"/>
        <v>9.9999999999994316E-2</v>
      </c>
      <c r="E2649" s="2">
        <f t="shared" si="371"/>
        <v>0</v>
      </c>
      <c r="F2649" s="2">
        <f t="shared" si="372"/>
        <v>0.32844057665450926</v>
      </c>
      <c r="G2649" s="2">
        <f t="shared" si="372"/>
        <v>0.29692825113024374</v>
      </c>
      <c r="H2649" s="2">
        <f t="shared" si="373"/>
        <v>1.1061277443433399</v>
      </c>
      <c r="I2649" s="2">
        <f t="shared" si="374"/>
        <v>52.519499223833378</v>
      </c>
    </row>
    <row r="2650" spans="1:9" ht="13.5" x14ac:dyDescent="0.25">
      <c r="A2650" s="3">
        <f>TITRES_STAT!B2653</f>
        <v>45867</v>
      </c>
      <c r="B2650" s="6">
        <f>TITRES_STAT!D2653</f>
        <v>196</v>
      </c>
      <c r="C2650" s="2">
        <f t="shared" si="369"/>
        <v>0.90000000000000568</v>
      </c>
      <c r="D2650" s="2">
        <f t="shared" si="370"/>
        <v>0.90000000000000568</v>
      </c>
      <c r="E2650" s="2">
        <f t="shared" si="371"/>
        <v>0</v>
      </c>
      <c r="F2650" s="2">
        <f t="shared" si="372"/>
        <v>0.36926624975061617</v>
      </c>
      <c r="G2650" s="2">
        <f t="shared" si="372"/>
        <v>0.27571909033522635</v>
      </c>
      <c r="H2650" s="2">
        <f t="shared" si="373"/>
        <v>1.3392843030986821</v>
      </c>
      <c r="I2650" s="2">
        <f t="shared" si="374"/>
        <v>57.251882608908559</v>
      </c>
    </row>
    <row r="2651" spans="1:9" ht="13.5" x14ac:dyDescent="0.25">
      <c r="A2651" s="3">
        <f>TITRES_STAT!B2654</f>
        <v>45868</v>
      </c>
      <c r="B2651" s="6">
        <f>TITRES_STAT!D2654</f>
        <v>197</v>
      </c>
      <c r="C2651" s="2">
        <f t="shared" si="369"/>
        <v>1</v>
      </c>
      <c r="D2651" s="2">
        <f t="shared" si="370"/>
        <v>1</v>
      </c>
      <c r="E2651" s="2">
        <f t="shared" si="371"/>
        <v>0</v>
      </c>
      <c r="F2651" s="2">
        <f t="shared" si="372"/>
        <v>0.41431866048271498</v>
      </c>
      <c r="G2651" s="2">
        <f t="shared" si="372"/>
        <v>0.25602486959699589</v>
      </c>
      <c r="H2651" s="2">
        <f t="shared" si="373"/>
        <v>1.6182750571649016</v>
      </c>
      <c r="I2651" s="2">
        <f t="shared" si="374"/>
        <v>61.806915691936069</v>
      </c>
    </row>
    <row r="2652" spans="1:9" ht="13.5" x14ac:dyDescent="0.25">
      <c r="A2652" s="3">
        <f>TITRES_STAT!B2655</f>
        <v>45869</v>
      </c>
      <c r="B2652" s="6">
        <f>TITRES_STAT!D2655</f>
        <v>197</v>
      </c>
      <c r="C2652" s="2">
        <f t="shared" si="369"/>
        <v>0</v>
      </c>
      <c r="D2652" s="2">
        <f t="shared" si="370"/>
        <v>0</v>
      </c>
      <c r="E2652" s="2">
        <f t="shared" si="371"/>
        <v>0</v>
      </c>
      <c r="F2652" s="2">
        <f t="shared" si="372"/>
        <v>0.38472447044823532</v>
      </c>
      <c r="G2652" s="2">
        <f t="shared" si="372"/>
        <v>0.23773737891149618</v>
      </c>
      <c r="H2652" s="2">
        <f t="shared" si="373"/>
        <v>1.6182750571649014</v>
      </c>
      <c r="I2652" s="2">
        <f t="shared" si="374"/>
        <v>61.806915691936062</v>
      </c>
    </row>
    <row r="2653" spans="1:9" ht="13.5" x14ac:dyDescent="0.25">
      <c r="A2653" s="3">
        <f>TITRES_STAT!B2656</f>
        <v>45870</v>
      </c>
      <c r="B2653" s="6">
        <f>TITRES_STAT!D2656</f>
        <v>197</v>
      </c>
      <c r="C2653" s="2">
        <f t="shared" si="369"/>
        <v>0</v>
      </c>
      <c r="D2653" s="2">
        <f t="shared" si="370"/>
        <v>0</v>
      </c>
      <c r="E2653" s="2">
        <f t="shared" si="371"/>
        <v>0</v>
      </c>
      <c r="F2653" s="2">
        <f t="shared" ref="F2653:G2668" si="375">((F2652*13)+D2653)/14</f>
        <v>0.35724415113050423</v>
      </c>
      <c r="G2653" s="2">
        <f t="shared" si="375"/>
        <v>0.22075613756067503</v>
      </c>
      <c r="H2653" s="2">
        <f t="shared" si="373"/>
        <v>1.6182750571649014</v>
      </c>
      <c r="I2653" s="2">
        <f t="shared" si="374"/>
        <v>61.806915691936062</v>
      </c>
    </row>
    <row r="2654" spans="1:9" ht="13.5" x14ac:dyDescent="0.25">
      <c r="A2654" s="3">
        <f>TITRES_STAT!B2657</f>
        <v>45873</v>
      </c>
      <c r="B2654" s="6">
        <f>TITRES_STAT!D2657</f>
        <v>196</v>
      </c>
      <c r="C2654" s="2">
        <f t="shared" si="369"/>
        <v>-1</v>
      </c>
      <c r="D2654" s="2">
        <f t="shared" si="370"/>
        <v>0</v>
      </c>
      <c r="E2654" s="2">
        <f t="shared" si="371"/>
        <v>1</v>
      </c>
      <c r="F2654" s="2">
        <f t="shared" si="375"/>
        <v>0.33172671176403962</v>
      </c>
      <c r="G2654" s="2">
        <f t="shared" si="375"/>
        <v>0.27641641344919826</v>
      </c>
      <c r="H2654" s="2">
        <f t="shared" si="373"/>
        <v>1.2000977352417848</v>
      </c>
      <c r="I2654" s="2">
        <f t="shared" si="374"/>
        <v>54.547473778927248</v>
      </c>
    </row>
    <row r="2655" spans="1:9" ht="13.5" x14ac:dyDescent="0.25">
      <c r="A2655" s="3">
        <f>TITRES_STAT!B2658</f>
        <v>45874</v>
      </c>
      <c r="B2655" s="6">
        <f>TITRES_STAT!D2658</f>
        <v>197.5</v>
      </c>
      <c r="C2655" s="2">
        <f t="shared" si="369"/>
        <v>1.5</v>
      </c>
      <c r="D2655" s="2">
        <f t="shared" si="370"/>
        <v>1.5</v>
      </c>
      <c r="E2655" s="2">
        <f t="shared" si="371"/>
        <v>0</v>
      </c>
      <c r="F2655" s="2">
        <f t="shared" si="375"/>
        <v>0.41517480378089389</v>
      </c>
      <c r="G2655" s="2">
        <f t="shared" si="375"/>
        <v>0.25667238391711267</v>
      </c>
      <c r="H2655" s="2">
        <f t="shared" si="373"/>
        <v>1.617528140132779</v>
      </c>
      <c r="I2655" s="2">
        <f t="shared" si="374"/>
        <v>61.796017216866559</v>
      </c>
    </row>
    <row r="2656" spans="1:9" ht="13.5" x14ac:dyDescent="0.25">
      <c r="A2656" s="3">
        <f>TITRES_STAT!B2659</f>
        <v>45875</v>
      </c>
      <c r="B2656" s="6">
        <f>TITRES_STAT!D2659</f>
        <v>197.5</v>
      </c>
      <c r="C2656" s="2">
        <f t="shared" si="369"/>
        <v>0</v>
      </c>
      <c r="D2656" s="2">
        <f t="shared" si="370"/>
        <v>0</v>
      </c>
      <c r="E2656" s="2">
        <f t="shared" si="371"/>
        <v>0</v>
      </c>
      <c r="F2656" s="2">
        <f t="shared" si="375"/>
        <v>0.3855194606536872</v>
      </c>
      <c r="G2656" s="2">
        <f t="shared" si="375"/>
        <v>0.23833864220874748</v>
      </c>
      <c r="H2656" s="2">
        <f t="shared" si="373"/>
        <v>1.617528140132779</v>
      </c>
      <c r="I2656" s="2">
        <f t="shared" si="374"/>
        <v>61.796017216866559</v>
      </c>
    </row>
    <row r="2657" spans="1:9" ht="13.5" x14ac:dyDescent="0.25">
      <c r="A2657" s="3">
        <f>TITRES_STAT!B2660</f>
        <v>45876</v>
      </c>
      <c r="B2657" s="6">
        <f>TITRES_STAT!D2660</f>
        <v>197.5</v>
      </c>
      <c r="C2657" s="2">
        <f t="shared" si="369"/>
        <v>0</v>
      </c>
      <c r="D2657" s="2">
        <f t="shared" si="370"/>
        <v>0</v>
      </c>
      <c r="E2657" s="2">
        <f t="shared" si="371"/>
        <v>0</v>
      </c>
      <c r="F2657" s="2">
        <f t="shared" si="375"/>
        <v>0.357982356321281</v>
      </c>
      <c r="G2657" s="2">
        <f t="shared" si="375"/>
        <v>0.22131445347955123</v>
      </c>
      <c r="H2657" s="2">
        <f t="shared" si="373"/>
        <v>1.6175281401327792</v>
      </c>
      <c r="I2657" s="2">
        <f t="shared" si="374"/>
        <v>61.796017216866559</v>
      </c>
    </row>
    <row r="2658" spans="1:9" ht="13.5" x14ac:dyDescent="0.25">
      <c r="A2658" s="3">
        <f>TITRES_STAT!B2661</f>
        <v>45877</v>
      </c>
      <c r="B2658" s="6">
        <f>TITRES_STAT!D2661</f>
        <v>197.5</v>
      </c>
      <c r="C2658" s="2">
        <f t="shared" si="369"/>
        <v>0</v>
      </c>
      <c r="D2658" s="2">
        <f t="shared" si="370"/>
        <v>0</v>
      </c>
      <c r="E2658" s="2">
        <f t="shared" si="371"/>
        <v>0</v>
      </c>
      <c r="F2658" s="2">
        <f t="shared" si="375"/>
        <v>0.33241218801261807</v>
      </c>
      <c r="G2658" s="2">
        <f t="shared" si="375"/>
        <v>0.20550627823101184</v>
      </c>
      <c r="H2658" s="2">
        <f t="shared" si="373"/>
        <v>1.6175281401327795</v>
      </c>
      <c r="I2658" s="2">
        <f t="shared" si="374"/>
        <v>61.796017216866559</v>
      </c>
    </row>
    <row r="2659" spans="1:9" ht="13.5" x14ac:dyDescent="0.25">
      <c r="A2659" s="3">
        <f>TITRES_STAT!B2662</f>
        <v>45880</v>
      </c>
      <c r="B2659" s="6">
        <f>TITRES_STAT!D2662</f>
        <v>197.5</v>
      </c>
      <c r="C2659" s="2">
        <f t="shared" si="369"/>
        <v>0</v>
      </c>
      <c r="D2659" s="2">
        <f t="shared" si="370"/>
        <v>0</v>
      </c>
      <c r="E2659" s="2">
        <f t="shared" si="371"/>
        <v>0</v>
      </c>
      <c r="F2659" s="2">
        <f t="shared" si="375"/>
        <v>0.30866846029743111</v>
      </c>
      <c r="G2659" s="2">
        <f t="shared" si="375"/>
        <v>0.19082725835736811</v>
      </c>
      <c r="H2659" s="2">
        <f t="shared" si="373"/>
        <v>1.6175281401327799</v>
      </c>
      <c r="I2659" s="2">
        <f t="shared" si="374"/>
        <v>61.796017216866566</v>
      </c>
    </row>
    <row r="2660" spans="1:9" ht="13.5" x14ac:dyDescent="0.25">
      <c r="A2660" s="3">
        <f>TITRES_STAT!B2663</f>
        <v>45881</v>
      </c>
      <c r="B2660" s="6">
        <f>TITRES_STAT!D2663</f>
        <v>197.5</v>
      </c>
      <c r="C2660" s="2">
        <f t="shared" si="369"/>
        <v>0</v>
      </c>
      <c r="D2660" s="2">
        <f t="shared" si="370"/>
        <v>0</v>
      </c>
      <c r="E2660" s="2">
        <f t="shared" si="371"/>
        <v>0</v>
      </c>
      <c r="F2660" s="2">
        <f t="shared" si="375"/>
        <v>0.28662071313332887</v>
      </c>
      <c r="G2660" s="2">
        <f t="shared" si="375"/>
        <v>0.17719673990327037</v>
      </c>
      <c r="H2660" s="2">
        <f t="shared" si="373"/>
        <v>1.6175281401327799</v>
      </c>
      <c r="I2660" s="2">
        <f t="shared" si="374"/>
        <v>61.796017216866566</v>
      </c>
    </row>
    <row r="2661" spans="1:9" ht="13.5" x14ac:dyDescent="0.25">
      <c r="A2661" s="3">
        <f>TITRES_STAT!B2664</f>
        <v>45883</v>
      </c>
      <c r="B2661" s="6">
        <f>TITRES_STAT!D2664</f>
        <v>197.5</v>
      </c>
      <c r="C2661" s="2">
        <f t="shared" si="369"/>
        <v>0</v>
      </c>
      <c r="D2661" s="2">
        <f t="shared" si="370"/>
        <v>0</v>
      </c>
      <c r="E2661" s="2">
        <f t="shared" si="371"/>
        <v>0</v>
      </c>
      <c r="F2661" s="2">
        <f t="shared" si="375"/>
        <v>0.26614780505237678</v>
      </c>
      <c r="G2661" s="2">
        <f t="shared" si="375"/>
        <v>0.16453982991017962</v>
      </c>
      <c r="H2661" s="2">
        <f t="shared" si="373"/>
        <v>1.6175281401327799</v>
      </c>
      <c r="I2661" s="2">
        <f t="shared" si="374"/>
        <v>61.796017216866566</v>
      </c>
    </row>
    <row r="2662" spans="1:9" ht="13.5" x14ac:dyDescent="0.25">
      <c r="A2662" s="3">
        <f>TITRES_STAT!B2665</f>
        <v>45884</v>
      </c>
      <c r="B2662" s="6">
        <f>TITRES_STAT!D2665</f>
        <v>197.3</v>
      </c>
      <c r="C2662" s="2">
        <f t="shared" si="369"/>
        <v>-0.19999999999998863</v>
      </c>
      <c r="D2662" s="2">
        <f t="shared" si="370"/>
        <v>0</v>
      </c>
      <c r="E2662" s="2">
        <f t="shared" si="371"/>
        <v>0.19999999999998863</v>
      </c>
      <c r="F2662" s="2">
        <f t="shared" si="375"/>
        <v>0.24713724754863559</v>
      </c>
      <c r="G2662" s="2">
        <f t="shared" si="375"/>
        <v>0.16707269920230883</v>
      </c>
      <c r="H2662" s="2">
        <f t="shared" si="373"/>
        <v>1.4792198170532718</v>
      </c>
      <c r="I2662" s="2">
        <f t="shared" si="374"/>
        <v>59.664730286458791</v>
      </c>
    </row>
    <row r="2663" spans="1:9" ht="13.5" x14ac:dyDescent="0.25">
      <c r="A2663" s="3">
        <f>TITRES_STAT!B2666</f>
        <v>45887</v>
      </c>
      <c r="B2663" s="6">
        <f>TITRES_STAT!D2666</f>
        <v>195</v>
      </c>
      <c r="C2663" s="2">
        <f t="shared" si="369"/>
        <v>-2.3000000000000114</v>
      </c>
      <c r="D2663" s="2">
        <f t="shared" si="370"/>
        <v>0</v>
      </c>
      <c r="E2663" s="2">
        <f t="shared" si="371"/>
        <v>2.3000000000000114</v>
      </c>
      <c r="F2663" s="2">
        <f t="shared" si="375"/>
        <v>0.22948458700944732</v>
      </c>
      <c r="G2663" s="2">
        <f t="shared" si="375"/>
        <v>0.31942464925928754</v>
      </c>
      <c r="H2663" s="2">
        <f t="shared" si="373"/>
        <v>0.71843105264918705</v>
      </c>
      <c r="I2663" s="2">
        <f t="shared" si="374"/>
        <v>41.807383051047132</v>
      </c>
    </row>
    <row r="2664" spans="1:9" ht="13.5" x14ac:dyDescent="0.25">
      <c r="A2664" s="3">
        <f>TITRES_STAT!B2667</f>
        <v>45888</v>
      </c>
      <c r="B2664" s="6">
        <f>TITRES_STAT!D2667</f>
        <v>196.9</v>
      </c>
      <c r="C2664" s="2">
        <f t="shared" si="369"/>
        <v>1.9000000000000057</v>
      </c>
      <c r="D2664" s="2">
        <f t="shared" si="370"/>
        <v>1.9000000000000057</v>
      </c>
      <c r="E2664" s="2">
        <f t="shared" si="371"/>
        <v>0</v>
      </c>
      <c r="F2664" s="2">
        <f t="shared" si="375"/>
        <v>0.34880711650877289</v>
      </c>
      <c r="G2664" s="2">
        <f t="shared" si="375"/>
        <v>0.29660860288362417</v>
      </c>
      <c r="H2664" s="2">
        <f t="shared" si="373"/>
        <v>1.1759844897203775</v>
      </c>
      <c r="I2664" s="2">
        <f t="shared" si="374"/>
        <v>54.043790076440125</v>
      </c>
    </row>
    <row r="2665" spans="1:9" ht="13.5" x14ac:dyDescent="0.25">
      <c r="A2665" s="3">
        <f>TITRES_STAT!B2668</f>
        <v>45889</v>
      </c>
      <c r="B2665" s="6">
        <f>TITRES_STAT!D2668</f>
        <v>195.05</v>
      </c>
      <c r="C2665" s="2">
        <f t="shared" si="369"/>
        <v>-1.8499999999999943</v>
      </c>
      <c r="D2665" s="2">
        <f t="shared" si="370"/>
        <v>0</v>
      </c>
      <c r="E2665" s="2">
        <f t="shared" si="371"/>
        <v>1.8499999999999943</v>
      </c>
      <c r="F2665" s="2">
        <f t="shared" si="375"/>
        <v>0.32389232247243199</v>
      </c>
      <c r="G2665" s="2">
        <f t="shared" si="375"/>
        <v>0.40756513124907917</v>
      </c>
      <c r="H2665" s="2">
        <f t="shared" si="373"/>
        <v>0.79470076716275462</v>
      </c>
      <c r="I2665" s="2">
        <f t="shared" si="374"/>
        <v>44.280404940100311</v>
      </c>
    </row>
    <row r="2666" spans="1:9" ht="13.5" x14ac:dyDescent="0.25">
      <c r="A2666" s="3">
        <f>TITRES_STAT!B2669</f>
        <v>45890</v>
      </c>
      <c r="B2666" s="6">
        <f>TITRES_STAT!D2669</f>
        <v>195</v>
      </c>
      <c r="C2666" s="2">
        <f t="shared" si="369"/>
        <v>-5.0000000000011369E-2</v>
      </c>
      <c r="D2666" s="2">
        <f t="shared" si="370"/>
        <v>0</v>
      </c>
      <c r="E2666" s="2">
        <f t="shared" si="371"/>
        <v>5.0000000000011369E-2</v>
      </c>
      <c r="F2666" s="2">
        <f t="shared" si="375"/>
        <v>0.30075715658154401</v>
      </c>
      <c r="G2666" s="2">
        <f t="shared" si="375"/>
        <v>0.3820247647312886</v>
      </c>
      <c r="H2666" s="2">
        <f t="shared" si="373"/>
        <v>0.78727136130322017</v>
      </c>
      <c r="I2666" s="2">
        <f t="shared" si="374"/>
        <v>44.048787349737843</v>
      </c>
    </row>
    <row r="2667" spans="1:9" ht="13.5" x14ac:dyDescent="0.25">
      <c r="A2667" s="3">
        <f>TITRES_STAT!B2670</f>
        <v>45891</v>
      </c>
      <c r="B2667" s="6">
        <f>TITRES_STAT!D2670</f>
        <v>195.02</v>
      </c>
      <c r="C2667" s="2">
        <f t="shared" si="369"/>
        <v>2.0000000000010232E-2</v>
      </c>
      <c r="D2667" s="2">
        <f t="shared" si="370"/>
        <v>2.0000000000010232E-2</v>
      </c>
      <c r="E2667" s="2">
        <f t="shared" si="371"/>
        <v>0</v>
      </c>
      <c r="F2667" s="2">
        <f t="shared" si="375"/>
        <v>0.2807030739685773</v>
      </c>
      <c r="G2667" s="2">
        <f t="shared" si="375"/>
        <v>0.35473728153619655</v>
      </c>
      <c r="H2667" s="2">
        <f t="shared" si="373"/>
        <v>0.79129848645450318</v>
      </c>
      <c r="I2667" s="2">
        <f t="shared" si="374"/>
        <v>44.174574613788195</v>
      </c>
    </row>
    <row r="2668" spans="1:9" ht="13.5" x14ac:dyDescent="0.25">
      <c r="A2668" s="3">
        <f>TITRES_STAT!B2671</f>
        <v>45894</v>
      </c>
      <c r="B2668" s="6">
        <f>TITRES_STAT!D2671</f>
        <v>195.11</v>
      </c>
      <c r="C2668" s="2">
        <f t="shared" si="369"/>
        <v>9.0000000000003411E-2</v>
      </c>
      <c r="D2668" s="2">
        <f t="shared" si="370"/>
        <v>9.0000000000003411E-2</v>
      </c>
      <c r="E2668" s="2">
        <f t="shared" si="371"/>
        <v>0</v>
      </c>
      <c r="F2668" s="2">
        <f t="shared" si="375"/>
        <v>0.2670814258279649</v>
      </c>
      <c r="G2668" s="2">
        <f t="shared" si="375"/>
        <v>0.32939890428361107</v>
      </c>
      <c r="H2668" s="2">
        <f t="shared" si="373"/>
        <v>0.8108145544953268</v>
      </c>
      <c r="I2668" s="2">
        <f t="shared" si="374"/>
        <v>44.776233573034233</v>
      </c>
    </row>
    <row r="2669" spans="1:9" ht="13.5" x14ac:dyDescent="0.25">
      <c r="A2669" s="3">
        <f>TITRES_STAT!B2672</f>
        <v>45895</v>
      </c>
      <c r="B2669" s="6">
        <f>TITRES_STAT!D2672</f>
        <v>196.99</v>
      </c>
      <c r="C2669" s="2">
        <f t="shared" si="369"/>
        <v>1.8799999999999955</v>
      </c>
      <c r="D2669" s="2">
        <f t="shared" si="370"/>
        <v>1.8799999999999955</v>
      </c>
      <c r="E2669" s="2">
        <f t="shared" si="371"/>
        <v>0</v>
      </c>
      <c r="F2669" s="2">
        <f t="shared" ref="F2669:G2684" si="376">((F2668*13)+D2669)/14</f>
        <v>0.3822898954116814</v>
      </c>
      <c r="G2669" s="2">
        <f t="shared" si="376"/>
        <v>0.30587041112049601</v>
      </c>
      <c r="H2669" s="2">
        <f t="shared" si="373"/>
        <v>1.2498426834136642</v>
      </c>
      <c r="I2669" s="2">
        <f t="shared" si="374"/>
        <v>55.552447850144361</v>
      </c>
    </row>
    <row r="2670" spans="1:9" ht="13.5" x14ac:dyDescent="0.25">
      <c r="A2670" s="3">
        <f>TITRES_STAT!B2673</f>
        <v>45896</v>
      </c>
      <c r="B2670" s="6">
        <f>TITRES_STAT!D2673</f>
        <v>197</v>
      </c>
      <c r="C2670" s="2">
        <f t="shared" si="369"/>
        <v>9.9999999999909051E-3</v>
      </c>
      <c r="D2670" s="2">
        <f t="shared" si="370"/>
        <v>9.9999999999909051E-3</v>
      </c>
      <c r="E2670" s="2">
        <f t="shared" si="371"/>
        <v>0</v>
      </c>
      <c r="F2670" s="2">
        <f t="shared" si="376"/>
        <v>0.35569776002513204</v>
      </c>
      <c r="G2670" s="2">
        <f t="shared" si="376"/>
        <v>0.28402252461188915</v>
      </c>
      <c r="H2670" s="2">
        <f t="shared" si="373"/>
        <v>1.2523575744958453</v>
      </c>
      <c r="I2670" s="2">
        <f t="shared" si="374"/>
        <v>55.602076183492571</v>
      </c>
    </row>
    <row r="2671" spans="1:9" ht="13.5" x14ac:dyDescent="0.25">
      <c r="A2671" s="3">
        <f>TITRES_STAT!B2674</f>
        <v>45897</v>
      </c>
      <c r="B2671" s="6">
        <f>TITRES_STAT!D2674</f>
        <v>197.01</v>
      </c>
      <c r="C2671" s="2">
        <f t="shared" si="369"/>
        <v>9.9999999999909051E-3</v>
      </c>
      <c r="D2671" s="2">
        <f t="shared" si="370"/>
        <v>9.9999999999909051E-3</v>
      </c>
      <c r="E2671" s="2">
        <f t="shared" si="371"/>
        <v>0</v>
      </c>
      <c r="F2671" s="2">
        <f t="shared" si="376"/>
        <v>0.3310050628804791</v>
      </c>
      <c r="G2671" s="2">
        <f t="shared" si="376"/>
        <v>0.26373520142532564</v>
      </c>
      <c r="H2671" s="2">
        <f t="shared" si="373"/>
        <v>1.2550659187381945</v>
      </c>
      <c r="I2671" s="2">
        <f t="shared" si="374"/>
        <v>55.655398288332847</v>
      </c>
    </row>
    <row r="2672" spans="1:9" ht="13.5" x14ac:dyDescent="0.25">
      <c r="A2672" s="3">
        <f>TITRES_STAT!B2675</f>
        <v>45898</v>
      </c>
      <c r="B2672" s="6">
        <f>TITRES_STAT!D2675</f>
        <v>198</v>
      </c>
      <c r="C2672" s="2">
        <f t="shared" si="369"/>
        <v>0.99000000000000909</v>
      </c>
      <c r="D2672" s="2">
        <f t="shared" si="370"/>
        <v>0.99000000000000909</v>
      </c>
      <c r="E2672" s="2">
        <f t="shared" si="371"/>
        <v>0</v>
      </c>
      <c r="F2672" s="2">
        <f t="shared" si="376"/>
        <v>0.37807612981758837</v>
      </c>
      <c r="G2672" s="2">
        <f t="shared" si="376"/>
        <v>0.24489697275208808</v>
      </c>
      <c r="H2672" s="2">
        <f t="shared" si="373"/>
        <v>1.5438170818073731</v>
      </c>
      <c r="I2672" s="2">
        <f t="shared" si="374"/>
        <v>60.688997367314499</v>
      </c>
    </row>
    <row r="2673" spans="1:9" ht="13.5" x14ac:dyDescent="0.25">
      <c r="A2673" s="3">
        <f>TITRES_STAT!B2676</f>
        <v>45901</v>
      </c>
      <c r="B2673" s="6">
        <f>TITRES_STAT!D2676</f>
        <v>198.99</v>
      </c>
      <c r="C2673" s="2">
        <f t="shared" si="369"/>
        <v>0.99000000000000909</v>
      </c>
      <c r="D2673" s="2">
        <f t="shared" si="370"/>
        <v>0.99000000000000909</v>
      </c>
      <c r="E2673" s="2">
        <f t="shared" si="371"/>
        <v>0</v>
      </c>
      <c r="F2673" s="2">
        <f t="shared" si="376"/>
        <v>0.42178497768776124</v>
      </c>
      <c r="G2673" s="2">
        <f t="shared" si="376"/>
        <v>0.22740433184122463</v>
      </c>
      <c r="H2673" s="2">
        <f t="shared" si="373"/>
        <v>1.8547798728049498</v>
      </c>
      <c r="I2673" s="2">
        <f t="shared" si="374"/>
        <v>64.971029481952485</v>
      </c>
    </row>
    <row r="2674" spans="1:9" ht="13.5" x14ac:dyDescent="0.25">
      <c r="A2674" s="3">
        <f>TITRES_STAT!B2677</f>
        <v>45902</v>
      </c>
      <c r="B2674" s="6">
        <f>TITRES_STAT!D2677</f>
        <v>194</v>
      </c>
      <c r="C2674" s="2">
        <f t="shared" si="369"/>
        <v>-4.9900000000000091</v>
      </c>
      <c r="D2674" s="2">
        <f t="shared" si="370"/>
        <v>0</v>
      </c>
      <c r="E2674" s="2">
        <f t="shared" si="371"/>
        <v>4.9900000000000091</v>
      </c>
      <c r="F2674" s="2">
        <f t="shared" si="376"/>
        <v>0.39165747928149258</v>
      </c>
      <c r="G2674" s="2">
        <f t="shared" si="376"/>
        <v>0.56758973670970925</v>
      </c>
      <c r="H2674" s="2">
        <f t="shared" si="373"/>
        <v>0.69003622502392725</v>
      </c>
      <c r="I2674" s="2">
        <f t="shared" si="374"/>
        <v>40.829670678458847</v>
      </c>
    </row>
    <row r="2675" spans="1:9" ht="13.5" x14ac:dyDescent="0.25">
      <c r="A2675" s="3">
        <f>TITRES_STAT!B2678</f>
        <v>45903</v>
      </c>
      <c r="B2675" s="6">
        <f>TITRES_STAT!D2678</f>
        <v>198.99</v>
      </c>
      <c r="C2675" s="2">
        <f t="shared" si="369"/>
        <v>4.9900000000000091</v>
      </c>
      <c r="D2675" s="2">
        <f t="shared" si="370"/>
        <v>4.9900000000000091</v>
      </c>
      <c r="E2675" s="2">
        <f t="shared" si="371"/>
        <v>0</v>
      </c>
      <c r="F2675" s="2">
        <f t="shared" si="376"/>
        <v>0.72011051647567237</v>
      </c>
      <c r="G2675" s="2">
        <f t="shared" si="376"/>
        <v>0.52704761265901579</v>
      </c>
      <c r="H2675" s="2">
        <f t="shared" si="373"/>
        <v>1.3663101761198235</v>
      </c>
      <c r="I2675" s="2">
        <f t="shared" si="374"/>
        <v>57.740113274593689</v>
      </c>
    </row>
    <row r="2676" spans="1:9" ht="13.5" x14ac:dyDescent="0.25">
      <c r="A2676" s="3">
        <f>TITRES_STAT!B2679</f>
        <v>45905</v>
      </c>
      <c r="B2676" s="6">
        <f>TITRES_STAT!D2679</f>
        <v>198.99</v>
      </c>
      <c r="C2676" s="2">
        <f t="shared" si="369"/>
        <v>0</v>
      </c>
      <c r="D2676" s="2">
        <f t="shared" si="370"/>
        <v>0</v>
      </c>
      <c r="E2676" s="2">
        <f t="shared" si="371"/>
        <v>0</v>
      </c>
      <c r="F2676" s="2">
        <f t="shared" si="376"/>
        <v>0.66867405101312438</v>
      </c>
      <c r="G2676" s="2">
        <f t="shared" si="376"/>
        <v>0.48940135461194323</v>
      </c>
      <c r="H2676" s="2">
        <f t="shared" si="373"/>
        <v>1.3663101761198235</v>
      </c>
      <c r="I2676" s="2">
        <f t="shared" si="374"/>
        <v>57.740113274593689</v>
      </c>
    </row>
    <row r="2677" spans="1:9" ht="13.5" x14ac:dyDescent="0.25">
      <c r="A2677" s="3">
        <f>TITRES_STAT!B2680</f>
        <v>45908</v>
      </c>
      <c r="B2677" s="6">
        <f>TITRES_STAT!D2680</f>
        <v>199.01</v>
      </c>
      <c r="C2677" s="2">
        <f t="shared" si="369"/>
        <v>1.999999999998181E-2</v>
      </c>
      <c r="D2677" s="2">
        <f t="shared" si="370"/>
        <v>1.999999999998181E-2</v>
      </c>
      <c r="E2677" s="2">
        <f t="shared" si="371"/>
        <v>0</v>
      </c>
      <c r="F2677" s="2">
        <f t="shared" si="376"/>
        <v>0.62234019022647136</v>
      </c>
      <c r="G2677" s="2">
        <f t="shared" si="376"/>
        <v>0.45444411499680443</v>
      </c>
      <c r="H2677" s="2">
        <f t="shared" si="373"/>
        <v>1.3694537341095232</v>
      </c>
      <c r="I2677" s="2">
        <f t="shared" si="374"/>
        <v>57.796179532671268</v>
      </c>
    </row>
    <row r="2678" spans="1:9" ht="13.5" x14ac:dyDescent="0.25">
      <c r="A2678" s="3">
        <f>TITRES_STAT!B2681</f>
        <v>45909</v>
      </c>
      <c r="B2678" s="6">
        <f>TITRES_STAT!D2681</f>
        <v>200</v>
      </c>
      <c r="C2678" s="2">
        <f t="shared" si="369"/>
        <v>0.99000000000000909</v>
      </c>
      <c r="D2678" s="2">
        <f t="shared" si="370"/>
        <v>0.99000000000000909</v>
      </c>
      <c r="E2678" s="2">
        <f t="shared" si="371"/>
        <v>0</v>
      </c>
      <c r="F2678" s="2">
        <f t="shared" si="376"/>
        <v>0.64860160521029542</v>
      </c>
      <c r="G2678" s="2">
        <f t="shared" si="376"/>
        <v>0.42198382106846127</v>
      </c>
      <c r="H2678" s="2">
        <f t="shared" si="373"/>
        <v>1.5370295561759664</v>
      </c>
      <c r="I2678" s="2">
        <f t="shared" si="374"/>
        <v>60.583825380919571</v>
      </c>
    </row>
    <row r="2679" spans="1:9" ht="13.5" x14ac:dyDescent="0.25">
      <c r="A2679" s="3">
        <f>TITRES_STAT!B2682</f>
        <v>45910</v>
      </c>
      <c r="B2679" s="6">
        <f>TITRES_STAT!D2682</f>
        <v>200</v>
      </c>
      <c r="C2679" s="2">
        <f t="shared" si="369"/>
        <v>0</v>
      </c>
      <c r="D2679" s="2">
        <f t="shared" si="370"/>
        <v>0</v>
      </c>
      <c r="E2679" s="2">
        <f t="shared" si="371"/>
        <v>0</v>
      </c>
      <c r="F2679" s="2">
        <f t="shared" si="376"/>
        <v>0.60227291912384573</v>
      </c>
      <c r="G2679" s="2">
        <f t="shared" si="376"/>
        <v>0.39184211956357118</v>
      </c>
      <c r="H2679" s="2">
        <f t="shared" si="373"/>
        <v>1.5370295561759664</v>
      </c>
      <c r="I2679" s="2">
        <f t="shared" si="374"/>
        <v>60.583825380919571</v>
      </c>
    </row>
    <row r="2680" spans="1:9" ht="13.5" x14ac:dyDescent="0.25">
      <c r="A2680" s="3">
        <f>TITRES_STAT!B2683</f>
        <v>45911</v>
      </c>
      <c r="B2680" s="6">
        <f>TITRES_STAT!D2683</f>
        <v>200</v>
      </c>
      <c r="C2680" s="2">
        <f t="shared" si="369"/>
        <v>0</v>
      </c>
      <c r="D2680" s="2">
        <f t="shared" si="370"/>
        <v>0</v>
      </c>
      <c r="E2680" s="2">
        <f t="shared" si="371"/>
        <v>0</v>
      </c>
      <c r="F2680" s="2">
        <f t="shared" si="376"/>
        <v>0.55925342490071395</v>
      </c>
      <c r="G2680" s="2">
        <f t="shared" si="376"/>
        <v>0.36385339673760181</v>
      </c>
      <c r="H2680" s="2">
        <f t="shared" si="373"/>
        <v>1.5370295561759664</v>
      </c>
      <c r="I2680" s="2">
        <f t="shared" si="374"/>
        <v>60.583825380919571</v>
      </c>
    </row>
    <row r="2681" spans="1:9" ht="13.5" x14ac:dyDescent="0.25">
      <c r="A2681" s="3">
        <f>TITRES_STAT!B2684</f>
        <v>45912</v>
      </c>
      <c r="B2681" s="6">
        <f>TITRES_STAT!D2684</f>
        <v>209</v>
      </c>
      <c r="C2681" s="2">
        <f t="shared" si="369"/>
        <v>9</v>
      </c>
      <c r="D2681" s="2">
        <f t="shared" si="370"/>
        <v>9</v>
      </c>
      <c r="E2681" s="2">
        <f t="shared" si="371"/>
        <v>0</v>
      </c>
      <c r="F2681" s="2">
        <f t="shared" si="376"/>
        <v>1.1621638945506629</v>
      </c>
      <c r="G2681" s="2">
        <f t="shared" si="376"/>
        <v>0.33786386839920163</v>
      </c>
      <c r="H2681" s="2">
        <f t="shared" si="373"/>
        <v>3.4397400943077852</v>
      </c>
      <c r="I2681" s="2">
        <f t="shared" si="374"/>
        <v>77.476158992232328</v>
      </c>
    </row>
    <row r="2682" spans="1:9" ht="13.5" x14ac:dyDescent="0.25">
      <c r="A2682" s="3">
        <f>TITRES_STAT!B2685</f>
        <v>45915</v>
      </c>
      <c r="B2682" s="6">
        <f>TITRES_STAT!D2685</f>
        <v>217.9</v>
      </c>
      <c r="C2682" s="2">
        <f t="shared" si="369"/>
        <v>8.9000000000000057</v>
      </c>
      <c r="D2682" s="2">
        <f t="shared" si="370"/>
        <v>8.9000000000000057</v>
      </c>
      <c r="E2682" s="2">
        <f t="shared" si="371"/>
        <v>0</v>
      </c>
      <c r="F2682" s="2">
        <f t="shared" si="376"/>
        <v>1.7148664735113301</v>
      </c>
      <c r="G2682" s="2">
        <f t="shared" si="376"/>
        <v>0.31373073494211579</v>
      </c>
      <c r="H2682" s="2">
        <f t="shared" si="373"/>
        <v>5.4660455050020138</v>
      </c>
      <c r="I2682" s="2">
        <f t="shared" si="374"/>
        <v>84.534596930590439</v>
      </c>
    </row>
    <row r="2683" spans="1:9" ht="13.5" x14ac:dyDescent="0.25">
      <c r="A2683" s="3">
        <f>TITRES_STAT!B2686</f>
        <v>45916</v>
      </c>
      <c r="B2683" s="6">
        <f>TITRES_STAT!D2686</f>
        <v>227.7</v>
      </c>
      <c r="C2683" s="2">
        <f t="shared" si="369"/>
        <v>9.7999999999999829</v>
      </c>
      <c r="D2683" s="2">
        <f t="shared" si="370"/>
        <v>9.7999999999999829</v>
      </c>
      <c r="E2683" s="2">
        <f t="shared" si="371"/>
        <v>0</v>
      </c>
      <c r="F2683" s="2">
        <f t="shared" si="376"/>
        <v>2.2923760111176628</v>
      </c>
      <c r="G2683" s="2">
        <f t="shared" si="376"/>
        <v>0.29132139673196467</v>
      </c>
      <c r="H2683" s="2">
        <f t="shared" si="373"/>
        <v>7.8688899505270573</v>
      </c>
      <c r="I2683" s="2">
        <f t="shared" si="374"/>
        <v>88.724631768143965</v>
      </c>
    </row>
    <row r="2684" spans="1:9" ht="13.5" x14ac:dyDescent="0.25">
      <c r="A2684" s="3">
        <f>TITRES_STAT!B2687</f>
        <v>45917</v>
      </c>
      <c r="B2684" s="6">
        <f>TITRES_STAT!D2687</f>
        <v>237.9</v>
      </c>
      <c r="C2684" s="2">
        <f t="shared" si="369"/>
        <v>10.200000000000017</v>
      </c>
      <c r="D2684" s="2">
        <f t="shared" si="370"/>
        <v>10.200000000000017</v>
      </c>
      <c r="E2684" s="2">
        <f t="shared" si="371"/>
        <v>0</v>
      </c>
      <c r="F2684" s="2">
        <f t="shared" si="376"/>
        <v>2.8572062960378308</v>
      </c>
      <c r="G2684" s="2">
        <f t="shared" si="376"/>
        <v>0.27051272553682432</v>
      </c>
      <c r="H2684" s="2">
        <f t="shared" si="373"/>
        <v>10.562188120236456</v>
      </c>
      <c r="I2684" s="2">
        <f t="shared" si="374"/>
        <v>91.351118061729395</v>
      </c>
    </row>
    <row r="2685" spans="1:9" ht="13.5" x14ac:dyDescent="0.25">
      <c r="A2685" s="3">
        <f>TITRES_STAT!B2688</f>
        <v>45918</v>
      </c>
      <c r="B2685" s="6">
        <f>TITRES_STAT!D2688</f>
        <v>236.9</v>
      </c>
      <c r="C2685" s="2">
        <f t="shared" si="369"/>
        <v>-1</v>
      </c>
      <c r="D2685" s="2">
        <f t="shared" si="370"/>
        <v>0</v>
      </c>
      <c r="E2685" s="2">
        <f t="shared" si="371"/>
        <v>1</v>
      </c>
      <c r="F2685" s="2">
        <f t="shared" ref="F2685:G2693" si="377">((F2684*13)+D2685)/14</f>
        <v>2.6531201320351285</v>
      </c>
      <c r="G2685" s="2">
        <f t="shared" si="377"/>
        <v>0.3226189594270511</v>
      </c>
      <c r="H2685" s="2">
        <f t="shared" si="373"/>
        <v>8.2236956462412678</v>
      </c>
      <c r="I2685" s="2">
        <f t="shared" si="374"/>
        <v>89.158358662804446</v>
      </c>
    </row>
    <row r="2686" spans="1:9" ht="13.5" x14ac:dyDescent="0.25">
      <c r="A2686" s="3">
        <f>TITRES_STAT!B2689</f>
        <v>45919</v>
      </c>
      <c r="B2686" s="6">
        <f>TITRES_STAT!D2689</f>
        <v>237</v>
      </c>
      <c r="C2686" s="2">
        <f t="shared" si="369"/>
        <v>9.9999999999994316E-2</v>
      </c>
      <c r="D2686" s="2">
        <f t="shared" si="370"/>
        <v>9.9999999999994316E-2</v>
      </c>
      <c r="E2686" s="2">
        <f t="shared" si="371"/>
        <v>0</v>
      </c>
      <c r="F2686" s="2">
        <f t="shared" si="377"/>
        <v>2.4707544083183328</v>
      </c>
      <c r="G2686" s="2">
        <f t="shared" si="377"/>
        <v>0.29957474803940459</v>
      </c>
      <c r="H2686" s="2">
        <f t="shared" si="373"/>
        <v>8.2475389681153697</v>
      </c>
      <c r="I2686" s="2">
        <f t="shared" si="374"/>
        <v>89.18631212641651</v>
      </c>
    </row>
    <row r="2687" spans="1:9" ht="13.5" x14ac:dyDescent="0.25">
      <c r="A2687" s="3">
        <f>TITRES_STAT!B2690</f>
        <v>45922</v>
      </c>
      <c r="B2687" s="6">
        <f>TITRES_STAT!D2690</f>
        <v>235.9</v>
      </c>
      <c r="C2687" s="2">
        <f t="shared" si="369"/>
        <v>-1.0999999999999943</v>
      </c>
      <c r="D2687" s="2">
        <f t="shared" si="370"/>
        <v>0</v>
      </c>
      <c r="E2687" s="2">
        <f t="shared" si="371"/>
        <v>1.0999999999999943</v>
      </c>
      <c r="F2687" s="2">
        <f t="shared" si="377"/>
        <v>2.2942719505813089</v>
      </c>
      <c r="G2687" s="2">
        <f t="shared" si="377"/>
        <v>0.35674798032230381</v>
      </c>
      <c r="H2687" s="2">
        <f t="shared" si="373"/>
        <v>6.4310720091773188</v>
      </c>
      <c r="I2687" s="2">
        <f t="shared" si="374"/>
        <v>86.542991391215054</v>
      </c>
    </row>
    <row r="2688" spans="1:9" ht="13.5" x14ac:dyDescent="0.25">
      <c r="A2688" s="3">
        <f>TITRES_STAT!B2691</f>
        <v>45923</v>
      </c>
      <c r="B2688" s="6">
        <f>TITRES_STAT!D2691</f>
        <v>234</v>
      </c>
      <c r="C2688" s="2">
        <f t="shared" si="369"/>
        <v>-1.9000000000000057</v>
      </c>
      <c r="D2688" s="2">
        <f t="shared" si="370"/>
        <v>0</v>
      </c>
      <c r="E2688" s="2">
        <f t="shared" si="371"/>
        <v>1.9000000000000057</v>
      </c>
      <c r="F2688" s="2">
        <f t="shared" si="377"/>
        <v>2.1303953826826438</v>
      </c>
      <c r="G2688" s="2">
        <f t="shared" si="377"/>
        <v>0.46698026744213966</v>
      </c>
      <c r="H2688" s="2">
        <f t="shared" si="373"/>
        <v>4.5620672461210718</v>
      </c>
      <c r="I2688" s="2">
        <f t="shared" si="374"/>
        <v>82.021073177470299</v>
      </c>
    </row>
    <row r="2689" spans="1:9" ht="13.5" x14ac:dyDescent="0.25">
      <c r="A2689" s="3">
        <f>TITRES_STAT!B2692</f>
        <v>45924</v>
      </c>
      <c r="B2689" s="6">
        <f>TITRES_STAT!D2692</f>
        <v>234</v>
      </c>
      <c r="C2689" s="2">
        <f t="shared" si="369"/>
        <v>0</v>
      </c>
      <c r="D2689" s="2">
        <f t="shared" si="370"/>
        <v>0</v>
      </c>
      <c r="E2689" s="2">
        <f t="shared" si="371"/>
        <v>0</v>
      </c>
      <c r="F2689" s="2">
        <f t="shared" si="377"/>
        <v>1.9782242839195978</v>
      </c>
      <c r="G2689" s="2">
        <f t="shared" si="377"/>
        <v>0.43362453405341539</v>
      </c>
      <c r="H2689" s="2">
        <f t="shared" si="373"/>
        <v>4.5620672461210718</v>
      </c>
      <c r="I2689" s="2">
        <f t="shared" si="374"/>
        <v>82.021073177470299</v>
      </c>
    </row>
    <row r="2690" spans="1:9" ht="13.5" x14ac:dyDescent="0.25">
      <c r="A2690" s="3">
        <f>TITRES_STAT!B2693</f>
        <v>45925</v>
      </c>
      <c r="B2690" s="6">
        <f>TITRES_STAT!D2693</f>
        <v>234</v>
      </c>
      <c r="C2690" s="2">
        <f t="shared" si="369"/>
        <v>0</v>
      </c>
      <c r="D2690" s="2">
        <f t="shared" si="370"/>
        <v>0</v>
      </c>
      <c r="E2690" s="2">
        <f t="shared" si="371"/>
        <v>0</v>
      </c>
      <c r="F2690" s="2">
        <f t="shared" si="377"/>
        <v>1.8369225493539123</v>
      </c>
      <c r="G2690" s="2">
        <f t="shared" si="377"/>
        <v>0.40265135304959998</v>
      </c>
      <c r="H2690" s="2">
        <f t="shared" si="373"/>
        <v>4.5620672461210727</v>
      </c>
      <c r="I2690" s="2">
        <f t="shared" si="374"/>
        <v>82.021073177470313</v>
      </c>
    </row>
    <row r="2691" spans="1:9" ht="13.5" x14ac:dyDescent="0.25">
      <c r="A2691" s="3">
        <f>TITRES_STAT!B2694</f>
        <v>45926</v>
      </c>
      <c r="B2691" s="6">
        <f>TITRES_STAT!D2694</f>
        <v>233</v>
      </c>
      <c r="C2691" s="2">
        <f>B2691-B2690</f>
        <v>-1</v>
      </c>
      <c r="D2691" s="2">
        <f>IF(C2691&gt;0,C2691,0)</f>
        <v>0</v>
      </c>
      <c r="E2691" s="2">
        <f>IF(C2691&lt;0,-C2691,0)</f>
        <v>1</v>
      </c>
      <c r="F2691" s="2">
        <f t="shared" si="377"/>
        <v>1.7057137958286328</v>
      </c>
      <c r="G2691" s="2">
        <f t="shared" si="377"/>
        <v>0.44531911354605713</v>
      </c>
      <c r="H2691" s="2">
        <f t="shared" si="373"/>
        <v>3.8303179538962668</v>
      </c>
      <c r="I2691" s="2">
        <f t="shared" si="374"/>
        <v>79.297429081384337</v>
      </c>
    </row>
    <row r="2692" spans="1:9" ht="13.5" x14ac:dyDescent="0.25">
      <c r="A2692" s="3">
        <f>TITRES_STAT!B2695</f>
        <v>45929</v>
      </c>
      <c r="B2692" s="6">
        <f>TITRES_STAT!D2695</f>
        <v>233</v>
      </c>
      <c r="C2692" s="2">
        <f>B2692-B2691</f>
        <v>0</v>
      </c>
      <c r="D2692" s="2">
        <f>IF(C2692&gt;0,C2692,0)</f>
        <v>0</v>
      </c>
      <c r="E2692" s="2">
        <f>IF(C2692&lt;0,-C2692,0)</f>
        <v>0</v>
      </c>
      <c r="F2692" s="2">
        <f t="shared" si="377"/>
        <v>1.5838770961265876</v>
      </c>
      <c r="G2692" s="2">
        <f t="shared" si="377"/>
        <v>0.41351060543562446</v>
      </c>
      <c r="H2692" s="2">
        <f t="shared" si="373"/>
        <v>3.8303179538962668</v>
      </c>
      <c r="I2692" s="2">
        <f t="shared" si="374"/>
        <v>79.297429081384337</v>
      </c>
    </row>
    <row r="2693" spans="1:9" ht="13.5" x14ac:dyDescent="0.25">
      <c r="A2693" s="3">
        <f>TITRES_STAT!B2696</f>
        <v>45930</v>
      </c>
      <c r="B2693" s="6">
        <f>TITRES_STAT!D2696</f>
        <v>233</v>
      </c>
      <c r="C2693" s="2">
        <f>B2693-B2692</f>
        <v>0</v>
      </c>
      <c r="D2693" s="2">
        <f>IF(C2693&gt;0,C2693,0)</f>
        <v>0</v>
      </c>
      <c r="E2693" s="2">
        <f>IF(C2693&lt;0,-C2693,0)</f>
        <v>0</v>
      </c>
      <c r="F2693" s="2">
        <f t="shared" si="377"/>
        <v>1.4707430178318313</v>
      </c>
      <c r="G2693" s="2">
        <f t="shared" si="377"/>
        <v>0.38397413361879412</v>
      </c>
      <c r="H2693" s="2">
        <f t="shared" si="373"/>
        <v>3.8303179538962668</v>
      </c>
      <c r="I2693" s="2">
        <f t="shared" si="374"/>
        <v>79.297429081384337</v>
      </c>
    </row>
    <row r="2694" spans="1:9" ht="13.5" x14ac:dyDescent="0.25">
      <c r="A2694" s="3">
        <f>TITRES_STAT!B2697</f>
        <v>45931</v>
      </c>
      <c r="B2694" s="6">
        <f>TITRES_STAT!D2697</f>
        <v>233</v>
      </c>
      <c r="C2694" s="2">
        <f t="shared" ref="C2694:C2706" si="378">B2694-B2693</f>
        <v>0</v>
      </c>
      <c r="D2694" s="2">
        <f t="shared" ref="D2694:D2706" si="379">IF(C2694&gt;0,C2694,0)</f>
        <v>0</v>
      </c>
      <c r="E2694" s="2">
        <f t="shared" ref="E2694:E2706" si="380">IF(C2694&lt;0,-C2694,0)</f>
        <v>0</v>
      </c>
      <c r="F2694" s="2">
        <f t="shared" ref="F2694:F2706" si="381">((F2693*13)+D2694)/14</f>
        <v>1.3656899451295577</v>
      </c>
      <c r="G2694" s="2">
        <f t="shared" ref="G2694:G2706" si="382">((G2693*13)+E2694)/14</f>
        <v>0.35654740978888022</v>
      </c>
      <c r="H2694" s="2">
        <f t="shared" ref="H2694:H2706" si="383">F2694/G2694</f>
        <v>3.8303179538962673</v>
      </c>
      <c r="I2694" s="2">
        <f t="shared" ref="I2694:I2706" si="384">IF(G2694=0,100,100-(100/(1+H2694)))</f>
        <v>79.297429081384337</v>
      </c>
    </row>
    <row r="2695" spans="1:9" ht="13.5" x14ac:dyDescent="0.25">
      <c r="A2695" s="3">
        <f>TITRES_STAT!B2698</f>
        <v>45932</v>
      </c>
      <c r="B2695" s="6">
        <f>TITRES_STAT!D2698</f>
        <v>233</v>
      </c>
      <c r="C2695" s="2">
        <f t="shared" si="378"/>
        <v>0</v>
      </c>
      <c r="D2695" s="2">
        <f t="shared" si="379"/>
        <v>0</v>
      </c>
      <c r="E2695" s="2">
        <f t="shared" si="380"/>
        <v>0</v>
      </c>
      <c r="F2695" s="2">
        <f t="shared" si="381"/>
        <v>1.2681406633345893</v>
      </c>
      <c r="G2695" s="2">
        <f t="shared" si="382"/>
        <v>0.3310797376611031</v>
      </c>
      <c r="H2695" s="2">
        <f t="shared" si="383"/>
        <v>3.8303179538962668</v>
      </c>
      <c r="I2695" s="2">
        <f t="shared" si="384"/>
        <v>79.297429081384337</v>
      </c>
    </row>
    <row r="2696" spans="1:9" ht="13.5" x14ac:dyDescent="0.25">
      <c r="A2696" s="3">
        <f>TITRES_STAT!B2699</f>
        <v>45933</v>
      </c>
      <c r="B2696" s="6">
        <f>TITRES_STAT!D2699</f>
        <v>230</v>
      </c>
      <c r="C2696" s="2">
        <f t="shared" si="378"/>
        <v>-3</v>
      </c>
      <c r="D2696" s="2">
        <f t="shared" si="379"/>
        <v>0</v>
      </c>
      <c r="E2696" s="2">
        <f t="shared" si="380"/>
        <v>3</v>
      </c>
      <c r="F2696" s="2">
        <f t="shared" si="381"/>
        <v>1.1775591873821187</v>
      </c>
      <c r="G2696" s="2">
        <f t="shared" si="382"/>
        <v>0.52171689925673859</v>
      </c>
      <c r="H2696" s="2">
        <f t="shared" si="383"/>
        <v>2.257084616311495</v>
      </c>
      <c r="I2696" s="2">
        <f t="shared" si="384"/>
        <v>69.297696627468767</v>
      </c>
    </row>
    <row r="2697" spans="1:9" ht="13.5" x14ac:dyDescent="0.25">
      <c r="A2697" s="3">
        <f>TITRES_STAT!B2700</f>
        <v>45936</v>
      </c>
      <c r="B2697" s="6">
        <f>TITRES_STAT!D2700</f>
        <v>219.65</v>
      </c>
      <c r="C2697" s="2">
        <f t="shared" si="378"/>
        <v>-10.349999999999994</v>
      </c>
      <c r="D2697" s="2">
        <f t="shared" si="379"/>
        <v>0</v>
      </c>
      <c r="E2697" s="2">
        <f t="shared" si="380"/>
        <v>10.349999999999994</v>
      </c>
      <c r="F2697" s="2">
        <f t="shared" si="381"/>
        <v>1.0934478168548245</v>
      </c>
      <c r="G2697" s="2">
        <f t="shared" si="382"/>
        <v>1.2237371207383998</v>
      </c>
      <c r="H2697" s="2">
        <f t="shared" si="383"/>
        <v>0.89353162401009867</v>
      </c>
      <c r="I2697" s="2">
        <f t="shared" si="384"/>
        <v>47.188629578722747</v>
      </c>
    </row>
    <row r="2698" spans="1:9" ht="13.5" x14ac:dyDescent="0.25">
      <c r="A2698" s="3">
        <f>TITRES_STAT!B2701</f>
        <v>45937</v>
      </c>
      <c r="B2698" s="6">
        <f>TITRES_STAT!D2701</f>
        <v>229</v>
      </c>
      <c r="C2698" s="2">
        <f t="shared" si="378"/>
        <v>9.3499999999999943</v>
      </c>
      <c r="D2698" s="2">
        <f t="shared" si="379"/>
        <v>9.3499999999999943</v>
      </c>
      <c r="E2698" s="2">
        <f t="shared" si="380"/>
        <v>0</v>
      </c>
      <c r="F2698" s="2">
        <f t="shared" si="381"/>
        <v>1.6832015442223367</v>
      </c>
      <c r="G2698" s="2">
        <f t="shared" si="382"/>
        <v>1.1363273263999427</v>
      </c>
      <c r="H2698" s="2">
        <f t="shared" si="383"/>
        <v>1.4812646894226986</v>
      </c>
      <c r="I2698" s="2">
        <f t="shared" si="384"/>
        <v>59.697971592355024</v>
      </c>
    </row>
    <row r="2699" spans="1:9" ht="13.5" x14ac:dyDescent="0.25">
      <c r="A2699" s="3">
        <f>TITRES_STAT!B2702</f>
        <v>45938</v>
      </c>
      <c r="B2699" s="6">
        <f>TITRES_STAT!D2702</f>
        <v>220</v>
      </c>
      <c r="C2699" s="2">
        <f t="shared" si="378"/>
        <v>-9</v>
      </c>
      <c r="D2699" s="2">
        <f t="shared" si="379"/>
        <v>0</v>
      </c>
      <c r="E2699" s="2">
        <f t="shared" si="380"/>
        <v>9</v>
      </c>
      <c r="F2699" s="2">
        <f t="shared" si="381"/>
        <v>1.5629728624921699</v>
      </c>
      <c r="G2699" s="2">
        <f t="shared" si="382"/>
        <v>1.6980182316570895</v>
      </c>
      <c r="H2699" s="2">
        <f t="shared" si="383"/>
        <v>0.920468834405194</v>
      </c>
      <c r="I2699" s="2">
        <f t="shared" si="384"/>
        <v>47.929381509087641</v>
      </c>
    </row>
    <row r="2700" spans="1:9" ht="13.5" x14ac:dyDescent="0.25">
      <c r="A2700" s="3">
        <f>TITRES_STAT!B2703</f>
        <v>45939</v>
      </c>
      <c r="B2700" s="6">
        <f>TITRES_STAT!D2703</f>
        <v>227.9</v>
      </c>
      <c r="C2700" s="2">
        <f t="shared" si="378"/>
        <v>7.9000000000000057</v>
      </c>
      <c r="D2700" s="2">
        <f t="shared" si="379"/>
        <v>7.9000000000000057</v>
      </c>
      <c r="E2700" s="2">
        <f t="shared" si="380"/>
        <v>0</v>
      </c>
      <c r="F2700" s="2">
        <f t="shared" si="381"/>
        <v>2.0156176580284439</v>
      </c>
      <c r="G2700" s="2">
        <f t="shared" si="382"/>
        <v>1.5767312151101545</v>
      </c>
      <c r="H2700" s="2">
        <f t="shared" si="383"/>
        <v>1.2783520987675936</v>
      </c>
      <c r="I2700" s="2">
        <f t="shared" si="384"/>
        <v>56.108627786683186</v>
      </c>
    </row>
    <row r="2701" spans="1:9" ht="13.5" x14ac:dyDescent="0.25">
      <c r="A2701" s="3">
        <f>TITRES_STAT!B2704</f>
        <v>45940</v>
      </c>
      <c r="B2701" s="6">
        <f>TITRES_STAT!D2704</f>
        <v>227.91</v>
      </c>
      <c r="C2701" s="2">
        <f t="shared" si="378"/>
        <v>9.9999999999909051E-3</v>
      </c>
      <c r="D2701" s="2">
        <f t="shared" si="379"/>
        <v>9.9999999999909051E-3</v>
      </c>
      <c r="E2701" s="2">
        <f t="shared" si="380"/>
        <v>0</v>
      </c>
      <c r="F2701" s="2">
        <f t="shared" si="381"/>
        <v>1.8723592538835543</v>
      </c>
      <c r="G2701" s="2">
        <f t="shared" si="382"/>
        <v>1.4641075568880006</v>
      </c>
      <c r="H2701" s="2">
        <f t="shared" si="383"/>
        <v>1.2788399630033351</v>
      </c>
      <c r="I2701" s="2">
        <f t="shared" si="384"/>
        <v>56.118024247649359</v>
      </c>
    </row>
    <row r="2702" spans="1:9" ht="13.5" x14ac:dyDescent="0.25">
      <c r="A2702" s="3">
        <f>TITRES_STAT!B2705</f>
        <v>45943</v>
      </c>
      <c r="B2702" s="6">
        <f>TITRES_STAT!D2705</f>
        <v>227</v>
      </c>
      <c r="C2702" s="2">
        <f t="shared" si="378"/>
        <v>-0.90999999999999659</v>
      </c>
      <c r="D2702" s="2">
        <f t="shared" si="379"/>
        <v>0</v>
      </c>
      <c r="E2702" s="2">
        <f t="shared" si="380"/>
        <v>0.90999999999999659</v>
      </c>
      <c r="F2702" s="2">
        <f t="shared" si="381"/>
        <v>1.7386193071775862</v>
      </c>
      <c r="G2702" s="2">
        <f t="shared" si="382"/>
        <v>1.4245284456817147</v>
      </c>
      <c r="H2702" s="2">
        <f t="shared" si="383"/>
        <v>1.2204876023697526</v>
      </c>
      <c r="I2702" s="2">
        <f t="shared" si="384"/>
        <v>54.964846507912121</v>
      </c>
    </row>
    <row r="2703" spans="1:9" ht="13.5" x14ac:dyDescent="0.25">
      <c r="A2703" s="3">
        <f>TITRES_STAT!B2706</f>
        <v>45944</v>
      </c>
      <c r="B2703" s="6">
        <f>TITRES_STAT!D2706</f>
        <v>226</v>
      </c>
      <c r="C2703" s="2">
        <f t="shared" si="378"/>
        <v>-1</v>
      </c>
      <c r="D2703" s="2">
        <f t="shared" si="379"/>
        <v>0</v>
      </c>
      <c r="E2703" s="2">
        <f t="shared" si="380"/>
        <v>1</v>
      </c>
      <c r="F2703" s="2">
        <f t="shared" si="381"/>
        <v>1.6144322138077585</v>
      </c>
      <c r="G2703" s="2">
        <f t="shared" si="382"/>
        <v>1.3942049852758778</v>
      </c>
      <c r="H2703" s="2">
        <f t="shared" si="383"/>
        <v>1.1579590023401785</v>
      </c>
      <c r="I2703" s="2">
        <f t="shared" si="384"/>
        <v>53.659916665907033</v>
      </c>
    </row>
    <row r="2704" spans="1:9" ht="13.5" x14ac:dyDescent="0.25">
      <c r="A2704" s="3">
        <f>TITRES_STAT!B2707</f>
        <v>45946</v>
      </c>
      <c r="B2704" s="6">
        <f>TITRES_STAT!D2707</f>
        <v>225</v>
      </c>
      <c r="C2704" s="2">
        <f t="shared" si="378"/>
        <v>-1</v>
      </c>
      <c r="D2704" s="2">
        <f t="shared" si="379"/>
        <v>0</v>
      </c>
      <c r="E2704" s="2">
        <f t="shared" si="380"/>
        <v>1</v>
      </c>
      <c r="F2704" s="2">
        <f t="shared" si="381"/>
        <v>1.4991156271072044</v>
      </c>
      <c r="G2704" s="2">
        <f t="shared" si="382"/>
        <v>1.3660474863276006</v>
      </c>
      <c r="H2704" s="2">
        <f t="shared" si="383"/>
        <v>1.0974110652165805</v>
      </c>
      <c r="I2704" s="2">
        <f t="shared" si="384"/>
        <v>52.322173913164754</v>
      </c>
    </row>
    <row r="2705" spans="1:9" ht="13.5" x14ac:dyDescent="0.25">
      <c r="A2705" s="3">
        <f>TITRES_STAT!B2708</f>
        <v>45947</v>
      </c>
      <c r="B2705" s="6">
        <f>TITRES_STAT!D2708</f>
        <v>226</v>
      </c>
      <c r="C2705" s="2">
        <f t="shared" si="378"/>
        <v>1</v>
      </c>
      <c r="D2705" s="2">
        <f t="shared" si="379"/>
        <v>1</v>
      </c>
      <c r="E2705" s="2">
        <f t="shared" si="380"/>
        <v>0</v>
      </c>
      <c r="F2705" s="2">
        <f t="shared" si="381"/>
        <v>1.4634645108852613</v>
      </c>
      <c r="G2705" s="2">
        <f t="shared" si="382"/>
        <v>1.2684726658756291</v>
      </c>
      <c r="H2705" s="2">
        <f t="shared" si="383"/>
        <v>1.1537217555058854</v>
      </c>
      <c r="I2705" s="2">
        <f t="shared" si="384"/>
        <v>53.568746870687988</v>
      </c>
    </row>
    <row r="2706" spans="1:9" ht="13.5" x14ac:dyDescent="0.25">
      <c r="A2706" s="3">
        <f>TITRES_STAT!B2709</f>
        <v>45950</v>
      </c>
      <c r="B2706" s="6">
        <f>TITRES_STAT!D2709</f>
        <v>226</v>
      </c>
      <c r="C2706" s="2">
        <f t="shared" si="378"/>
        <v>0</v>
      </c>
      <c r="D2706" s="2">
        <f t="shared" si="379"/>
        <v>0</v>
      </c>
      <c r="E2706" s="2">
        <f t="shared" si="380"/>
        <v>0</v>
      </c>
      <c r="F2706" s="2">
        <f t="shared" si="381"/>
        <v>1.3589313315363138</v>
      </c>
      <c r="G2706" s="2">
        <f t="shared" si="382"/>
        <v>1.1778674754559415</v>
      </c>
      <c r="H2706" s="2">
        <f t="shared" si="383"/>
        <v>1.1537217555058852</v>
      </c>
      <c r="I2706" s="2">
        <f t="shared" si="384"/>
        <v>53.568746870687988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706"/>
  <sheetViews>
    <sheetView tabSelected="1" topLeftCell="A22" workbookViewId="0">
      <selection activeCell="M33" sqref="M33"/>
    </sheetView>
  </sheetViews>
  <sheetFormatPr defaultRowHeight="12.5" x14ac:dyDescent="0.25"/>
  <cols>
    <col min="1" max="1" width="11" bestFit="1" customWidth="1"/>
    <col min="6" max="6" width="11.8164062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42006</v>
      </c>
      <c r="B2" s="6">
        <f>TITRES_STAT!D5</f>
        <v>105.105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6">
        <f>TITRES_STAT!D6</f>
        <v>105.105</v>
      </c>
      <c r="C3" s="5" t="s">
        <v>40</v>
      </c>
      <c r="D3" s="5" t="s">
        <v>41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6">
        <f>TITRES_STAT!D7</f>
        <v>105.105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6">
        <f>TITRES_STAT!D8</f>
        <v>105.105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6">
        <f>TITRES_STAT!D9</f>
        <v>104.38549999999999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6">
        <f>TITRES_STAT!D10</f>
        <v>102.2834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6">
        <f>TITRES_STAT!D11</f>
        <v>105.105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6">
        <f>TITRES_STAT!D12</f>
        <v>105.105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6">
        <f>TITRES_STAT!D13</f>
        <v>105.105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6">
        <f>TITRES_STAT!D14</f>
        <v>102.0365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6">
        <f>TITRES_STAT!D15</f>
        <v>102.2834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6">
        <f>TITRES_STAT!D16</f>
        <v>105.098</v>
      </c>
      <c r="C13" s="2">
        <f>AVERAGE(B2:B13)</f>
        <v>104.31848333333335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6">
        <f>TITRES_STAT!D17</f>
        <v>104.75230000000001</v>
      </c>
      <c r="C14" s="2">
        <f>$C$4*B4+C13*(1-$C$4)</f>
        <v>104.43948589743592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6">
        <f>TITRES_STAT!D18</f>
        <v>104.75230000000001</v>
      </c>
      <c r="C15" s="2">
        <f t="shared" ref="C15:C78" si="0">$C$4*B5+C14*(1-$C$4)</f>
        <v>104.54187268244577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6">
        <f>TITRES_STAT!D19</f>
        <v>104.39960000000001</v>
      </c>
      <c r="C16" s="2">
        <f t="shared" si="0"/>
        <v>104.51781534668487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6">
        <f>TITRES_STAT!D20</f>
        <v>104.73820000000001</v>
      </c>
      <c r="C17" s="2">
        <f t="shared" si="0"/>
        <v>104.17405913950257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6">
        <f>TITRES_STAT!D21</f>
        <v>104.39960000000001</v>
      </c>
      <c r="C18" s="2">
        <f t="shared" si="0"/>
        <v>104.31728081034834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6">
        <f>TITRES_STAT!D22</f>
        <v>102.9888</v>
      </c>
      <c r="C19" s="2">
        <f t="shared" si="0"/>
        <v>104.43846837798705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6">
        <f>TITRES_STAT!D23</f>
        <v>105.8104</v>
      </c>
      <c r="C20" s="2">
        <f t="shared" si="0"/>
        <v>104.54101170445058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6">
        <f>TITRES_STAT!D24</f>
        <v>105.8104</v>
      </c>
      <c r="C21" s="2">
        <f t="shared" si="0"/>
        <v>104.15570221145818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6">
        <f>TITRES_STAT!D25</f>
        <v>106.798</v>
      </c>
      <c r="C22" s="2">
        <f t="shared" si="0"/>
        <v>103.86765571738769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6">
        <f>TITRES_STAT!D26</f>
        <v>108.63200000000001</v>
      </c>
      <c r="C23" s="2">
        <f t="shared" si="0"/>
        <v>104.05693945317419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6">
        <f>TITRES_STAT!D27</f>
        <v>109.0553</v>
      </c>
      <c r="C24" s="2">
        <f t="shared" si="0"/>
        <v>104.16391799883971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6">
        <f>TITRES_STAT!D28</f>
        <v>108.63200000000001</v>
      </c>
      <c r="C25" s="2">
        <f t="shared" si="0"/>
        <v>104.25443830671051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6">
        <f>TITRES_STAT!D29</f>
        <v>107.2212</v>
      </c>
      <c r="C26" s="2">
        <f t="shared" si="0"/>
        <v>104.27677087490889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6">
        <f>TITRES_STAT!D30</f>
        <v>107.92659999999999</v>
      </c>
      <c r="C27" s="2">
        <f t="shared" si="0"/>
        <v>104.34775997107675</v>
      </c>
      <c r="D27" s="2">
        <f>AVERAGE(B2:B27)</f>
        <v>105.29763461538462</v>
      </c>
      <c r="E27" s="2">
        <f>C27-D27</f>
        <v>-0.94987464430786872</v>
      </c>
      <c r="F27" s="2"/>
      <c r="G27" s="2"/>
      <c r="H27" s="2"/>
    </row>
    <row r="28" spans="1:8" ht="13.5" x14ac:dyDescent="0.25">
      <c r="A28" s="3">
        <f>TITRES_STAT!B31</f>
        <v>42045</v>
      </c>
      <c r="B28" s="6">
        <f>TITRES_STAT!D31</f>
        <v>108.9847</v>
      </c>
      <c r="C28" s="2">
        <f t="shared" si="0"/>
        <v>104.35573536014186</v>
      </c>
      <c r="D28" s="2">
        <f>$D$4*B28+(1-$D$4)*D27</f>
        <v>105.57075056980057</v>
      </c>
      <c r="E28" s="2">
        <f t="shared" ref="E28:E91" si="1">C28-D28</f>
        <v>-1.2150152096587021</v>
      </c>
      <c r="F28" s="2"/>
      <c r="G28" s="2"/>
      <c r="H28" s="2"/>
    </row>
    <row r="29" spans="1:8" ht="13.5" x14ac:dyDescent="0.25">
      <c r="A29" s="3">
        <f>TITRES_STAT!B32</f>
        <v>42046</v>
      </c>
      <c r="B29" s="6">
        <f>TITRES_STAT!D32</f>
        <v>109.3374</v>
      </c>
      <c r="C29" s="2">
        <f t="shared" si="0"/>
        <v>104.14543761242773</v>
      </c>
      <c r="D29" s="2">
        <f t="shared" ref="D29:D92" si="2">$D$4*B29+(1-$D$4)*D28</f>
        <v>105.84976163870422</v>
      </c>
      <c r="E29" s="2">
        <f t="shared" si="1"/>
        <v>-1.7043240262764954</v>
      </c>
      <c r="F29" s="2"/>
      <c r="G29" s="2"/>
      <c r="H29" s="2"/>
    </row>
    <row r="30" spans="1:8" ht="13.5" x14ac:dyDescent="0.25">
      <c r="A30" s="3">
        <f>TITRES_STAT!B33</f>
        <v>42047</v>
      </c>
      <c r="B30" s="6">
        <f>TITRES_STAT!D33</f>
        <v>110.3955</v>
      </c>
      <c r="C30" s="2">
        <f t="shared" si="0"/>
        <v>104.40158567205424</v>
      </c>
      <c r="D30" s="2">
        <f t="shared" si="2"/>
        <v>106.18648299880022</v>
      </c>
      <c r="E30" s="2">
        <f t="shared" si="1"/>
        <v>-1.7848973267459769</v>
      </c>
      <c r="F30" s="2"/>
      <c r="G30" s="2"/>
      <c r="H30" s="2"/>
    </row>
    <row r="31" spans="1:8" ht="13.5" x14ac:dyDescent="0.25">
      <c r="A31" s="3">
        <f>TITRES_STAT!B34</f>
        <v>42048</v>
      </c>
      <c r="B31" s="6">
        <f>TITRES_STAT!D34</f>
        <v>110.7482</v>
      </c>
      <c r="C31" s="2">
        <f t="shared" si="0"/>
        <v>104.61832633789204</v>
      </c>
      <c r="D31" s="2">
        <f t="shared" si="2"/>
        <v>106.52438796185206</v>
      </c>
      <c r="E31" s="2">
        <f t="shared" si="1"/>
        <v>-1.9060616239600137</v>
      </c>
      <c r="F31" s="2"/>
      <c r="G31" s="2"/>
      <c r="H31" s="2"/>
    </row>
    <row r="32" spans="1:8" ht="13.5" x14ac:dyDescent="0.25">
      <c r="A32" s="3">
        <f>TITRES_STAT!B35</f>
        <v>42051</v>
      </c>
      <c r="B32" s="6">
        <f>TITRES_STAT!D35</f>
        <v>110.7482</v>
      </c>
      <c r="C32" s="2">
        <f t="shared" si="0"/>
        <v>104.95366074744712</v>
      </c>
      <c r="D32" s="2">
        <f t="shared" si="2"/>
        <v>106.83726292764079</v>
      </c>
      <c r="E32" s="2">
        <f t="shared" si="1"/>
        <v>-1.8836021801936766</v>
      </c>
      <c r="F32" s="2"/>
      <c r="G32" s="2"/>
      <c r="H32" s="2"/>
    </row>
    <row r="33" spans="1:8" ht="13.5" x14ac:dyDescent="0.25">
      <c r="A33" s="3">
        <f>TITRES_STAT!B36</f>
        <v>42052</v>
      </c>
      <c r="B33" s="6">
        <f>TITRES_STAT!D36</f>
        <v>110.7482</v>
      </c>
      <c r="C33" s="2">
        <f t="shared" si="0"/>
        <v>105.51955909399372</v>
      </c>
      <c r="D33" s="2">
        <f t="shared" si="2"/>
        <v>107.12696197003777</v>
      </c>
      <c r="E33" s="2">
        <f t="shared" si="1"/>
        <v>-1.6074028760440484</v>
      </c>
      <c r="F33" s="2"/>
      <c r="G33" s="2"/>
      <c r="H33" s="2"/>
    </row>
    <row r="34" spans="1:8" ht="13.5" x14ac:dyDescent="0.25">
      <c r="A34" s="3">
        <f>TITRES_STAT!B37</f>
        <v>42053</v>
      </c>
      <c r="B34" s="6">
        <f>TITRES_STAT!D37</f>
        <v>110.7482</v>
      </c>
      <c r="C34" s="2">
        <f t="shared" si="0"/>
        <v>106.0635192333793</v>
      </c>
      <c r="D34" s="2">
        <f t="shared" si="2"/>
        <v>107.39520182410905</v>
      </c>
      <c r="E34" s="2">
        <f t="shared" si="1"/>
        <v>-1.3316825907297556</v>
      </c>
      <c r="F34" s="2"/>
      <c r="G34" s="2"/>
      <c r="H34" s="2"/>
    </row>
    <row r="35" spans="1:8" ht="13.5" x14ac:dyDescent="0.25">
      <c r="A35" s="3">
        <f>TITRES_STAT!B38</f>
        <v>42054</v>
      </c>
      <c r="B35" s="6">
        <f>TITRES_STAT!D38</f>
        <v>108.63200000000001</v>
      </c>
      <c r="C35" s="2">
        <f t="shared" si="0"/>
        <v>106.45867012055172</v>
      </c>
      <c r="D35" s="2">
        <f t="shared" si="2"/>
        <v>107.48681650380468</v>
      </c>
      <c r="E35" s="2">
        <f t="shared" si="1"/>
        <v>-1.0281463832529596</v>
      </c>
      <c r="F35" s="2">
        <f>AVERAGE(E27:E35)</f>
        <v>-1.4901118734632774</v>
      </c>
      <c r="G35" s="2">
        <f>E35-F35</f>
        <v>0.46196549021031785</v>
      </c>
      <c r="H35" s="2" t="str">
        <f>IF(G35&lt;0,"Hold","Sell")</f>
        <v>Sell</v>
      </c>
    </row>
    <row r="36" spans="1:8" ht="13.5" x14ac:dyDescent="0.25">
      <c r="A36" s="3">
        <f>TITRES_STAT!B39</f>
        <v>42055</v>
      </c>
      <c r="B36" s="6">
        <f>TITRES_STAT!D39</f>
        <v>109.3374</v>
      </c>
      <c r="C36" s="2">
        <f t="shared" si="0"/>
        <v>106.5759824096976</v>
      </c>
      <c r="D36" s="2">
        <f t="shared" si="2"/>
        <v>107.6238967627821</v>
      </c>
      <c r="E36" s="2">
        <f t="shared" si="1"/>
        <v>-1.0479143530844937</v>
      </c>
      <c r="F36" s="2">
        <f>(E36*(2/(10)))+((1-(2/10))*F35)</f>
        <v>-1.4016723693875208</v>
      </c>
      <c r="G36" s="2">
        <f t="shared" ref="G36:G99" si="3">E36-F36</f>
        <v>0.35375801630302717</v>
      </c>
      <c r="H36" s="2" t="str">
        <f t="shared" ref="H36:H99" si="4">IF(G36&lt;0,"Hold","Sell")</f>
        <v>Sell</v>
      </c>
    </row>
    <row r="37" spans="1:8" ht="13.5" x14ac:dyDescent="0.25">
      <c r="A37" s="3">
        <f>TITRES_STAT!B40</f>
        <v>42058</v>
      </c>
      <c r="B37" s="6">
        <f>TITRES_STAT!D40</f>
        <v>108.63200000000001</v>
      </c>
      <c r="C37" s="2">
        <f t="shared" si="0"/>
        <v>106.78376973128259</v>
      </c>
      <c r="D37" s="2">
        <f t="shared" si="2"/>
        <v>107.69857107665008</v>
      </c>
      <c r="E37" s="2">
        <f t="shared" si="1"/>
        <v>-0.91480134536749347</v>
      </c>
      <c r="F37" s="2">
        <f t="shared" ref="F37:F100" si="5">(E37*(2/(10)))+((1-(2/10))*F36)</f>
        <v>-1.3042981645835154</v>
      </c>
      <c r="G37" s="2">
        <f t="shared" si="3"/>
        <v>0.38949681921602197</v>
      </c>
      <c r="H37" s="2" t="str">
        <f t="shared" si="4"/>
        <v>Sell</v>
      </c>
    </row>
    <row r="38" spans="1:8" ht="13.5" x14ac:dyDescent="0.25">
      <c r="A38" s="3">
        <f>TITRES_STAT!B41</f>
        <v>42059</v>
      </c>
      <c r="B38" s="6">
        <f>TITRES_STAT!D41</f>
        <v>107.92659999999999</v>
      </c>
      <c r="C38" s="2">
        <f t="shared" si="0"/>
        <v>107.12237438800834</v>
      </c>
      <c r="D38" s="2">
        <f t="shared" si="2"/>
        <v>107.71546210800933</v>
      </c>
      <c r="E38" s="2">
        <f t="shared" si="1"/>
        <v>-0.59308772000099452</v>
      </c>
      <c r="F38" s="2">
        <f t="shared" si="5"/>
        <v>-1.1620560756670113</v>
      </c>
      <c r="G38" s="2">
        <f t="shared" si="3"/>
        <v>0.56896835566601678</v>
      </c>
      <c r="H38" s="2" t="str">
        <f t="shared" si="4"/>
        <v>Sell</v>
      </c>
    </row>
    <row r="39" spans="1:8" ht="13.5" x14ac:dyDescent="0.25">
      <c r="A39" s="3">
        <f>TITRES_STAT!B42</f>
        <v>42060</v>
      </c>
      <c r="B39" s="6">
        <f>TITRES_STAT!D42</f>
        <v>109.3374</v>
      </c>
      <c r="C39" s="2">
        <f t="shared" si="0"/>
        <v>107.46314755908398</v>
      </c>
      <c r="D39" s="2">
        <f t="shared" si="2"/>
        <v>107.83560565556419</v>
      </c>
      <c r="E39" s="2">
        <f t="shared" si="1"/>
        <v>-0.37245809648021577</v>
      </c>
      <c r="F39" s="2">
        <f t="shared" si="5"/>
        <v>-1.0041364798296522</v>
      </c>
      <c r="G39" s="2">
        <f t="shared" si="3"/>
        <v>0.63167838334943638</v>
      </c>
      <c r="H39" s="2" t="str">
        <f t="shared" si="4"/>
        <v>Sell</v>
      </c>
    </row>
    <row r="40" spans="1:8" ht="13.5" x14ac:dyDescent="0.25">
      <c r="A40" s="3">
        <f>TITRES_STAT!B43</f>
        <v>42061</v>
      </c>
      <c r="B40" s="6">
        <f>TITRES_STAT!D43</f>
        <v>109.6549</v>
      </c>
      <c r="C40" s="2">
        <f t="shared" si="0"/>
        <v>107.91427870384028</v>
      </c>
      <c r="D40" s="2">
        <f t="shared" si="2"/>
        <v>107.97036819959648</v>
      </c>
      <c r="E40" s="2">
        <f t="shared" si="1"/>
        <v>-5.6089495756197039E-2</v>
      </c>
      <c r="F40" s="2">
        <f t="shared" si="5"/>
        <v>-0.81452708301496113</v>
      </c>
      <c r="G40" s="2">
        <f t="shared" si="3"/>
        <v>0.75843758725876409</v>
      </c>
      <c r="H40" s="2" t="str">
        <f t="shared" si="4"/>
        <v>Sell</v>
      </c>
    </row>
    <row r="41" spans="1:8" ht="13.5" x14ac:dyDescent="0.25">
      <c r="A41" s="3">
        <f>TITRES_STAT!B44</f>
        <v>42062</v>
      </c>
      <c r="B41" s="6">
        <f>TITRES_STAT!D44</f>
        <v>110.6777</v>
      </c>
      <c r="C41" s="2">
        <f t="shared" si="0"/>
        <v>108.35026659555717</v>
      </c>
      <c r="D41" s="2">
        <f t="shared" si="2"/>
        <v>108.17091129592266</v>
      </c>
      <c r="E41" s="2">
        <f t="shared" si="1"/>
        <v>0.17935529963450847</v>
      </c>
      <c r="F41" s="2">
        <f t="shared" si="5"/>
        <v>-0.6157506064850673</v>
      </c>
      <c r="G41" s="2">
        <f t="shared" si="3"/>
        <v>0.79510590611957577</v>
      </c>
      <c r="H41" s="2" t="str">
        <f t="shared" si="4"/>
        <v>Sell</v>
      </c>
    </row>
    <row r="42" spans="1:8" ht="13.5" x14ac:dyDescent="0.25">
      <c r="A42" s="3">
        <f>TITRES_STAT!B45</f>
        <v>42065</v>
      </c>
      <c r="B42" s="6">
        <f>TITRES_STAT!D45</f>
        <v>110.74120000000001</v>
      </c>
      <c r="C42" s="2">
        <f t="shared" si="0"/>
        <v>108.71917942700992</v>
      </c>
      <c r="D42" s="2">
        <f t="shared" si="2"/>
        <v>108.36130305178024</v>
      </c>
      <c r="E42" s="2">
        <f t="shared" si="1"/>
        <v>0.35787637522967941</v>
      </c>
      <c r="F42" s="2">
        <f t="shared" si="5"/>
        <v>-0.42102521014211802</v>
      </c>
      <c r="G42" s="2">
        <f t="shared" si="3"/>
        <v>0.77890158537179743</v>
      </c>
      <c r="H42" s="2" t="str">
        <f t="shared" si="4"/>
        <v>Sell</v>
      </c>
    </row>
    <row r="43" spans="1:8" ht="13.5" x14ac:dyDescent="0.25">
      <c r="A43" s="3">
        <f>TITRES_STAT!B46</f>
        <v>42066</v>
      </c>
      <c r="B43" s="6">
        <f>TITRES_STAT!D46</f>
        <v>110.0428</v>
      </c>
      <c r="C43" s="2">
        <f t="shared" si="0"/>
        <v>109.03133643823915</v>
      </c>
      <c r="D43" s="2">
        <f t="shared" si="2"/>
        <v>108.48585838127801</v>
      </c>
      <c r="E43" s="2">
        <f t="shared" si="1"/>
        <v>0.54547805696114438</v>
      </c>
      <c r="F43" s="2">
        <f t="shared" si="5"/>
        <v>-0.22772455672146552</v>
      </c>
      <c r="G43" s="2">
        <f t="shared" si="3"/>
        <v>0.7732026136826099</v>
      </c>
      <c r="H43" s="2" t="str">
        <f t="shared" si="4"/>
        <v>Sell</v>
      </c>
    </row>
    <row r="44" spans="1:8" ht="13.5" x14ac:dyDescent="0.25">
      <c r="A44" s="3">
        <f>TITRES_STAT!B47</f>
        <v>42067</v>
      </c>
      <c r="B44" s="6">
        <f>TITRES_STAT!D47</f>
        <v>110.3955</v>
      </c>
      <c r="C44" s="2">
        <f t="shared" si="0"/>
        <v>109.29546929389466</v>
      </c>
      <c r="D44" s="2">
        <f t="shared" si="2"/>
        <v>108.62731331599815</v>
      </c>
      <c r="E44" s="2">
        <f t="shared" si="1"/>
        <v>0.66815597789650383</v>
      </c>
      <c r="F44" s="2">
        <f t="shared" si="5"/>
        <v>-4.8548449797871651E-2</v>
      </c>
      <c r="G44" s="2">
        <f t="shared" si="3"/>
        <v>0.71670442769437548</v>
      </c>
      <c r="H44" s="2" t="str">
        <f t="shared" si="4"/>
        <v>Sell</v>
      </c>
    </row>
    <row r="45" spans="1:8" ht="13.5" x14ac:dyDescent="0.25">
      <c r="A45" s="3">
        <f>TITRES_STAT!B48</f>
        <v>42068</v>
      </c>
      <c r="B45" s="6">
        <f>TITRES_STAT!D48</f>
        <v>110.0428</v>
      </c>
      <c r="C45" s="2">
        <f t="shared" si="0"/>
        <v>109.19339709483394</v>
      </c>
      <c r="D45" s="2">
        <f t="shared" si="2"/>
        <v>108.73216418147977</v>
      </c>
      <c r="E45" s="2">
        <f t="shared" si="1"/>
        <v>0.46123291335416639</v>
      </c>
      <c r="F45" s="2">
        <f t="shared" si="5"/>
        <v>5.3407822832535964E-2</v>
      </c>
      <c r="G45" s="2">
        <f t="shared" si="3"/>
        <v>0.40782509052163041</v>
      </c>
      <c r="H45" s="2" t="str">
        <f t="shared" si="4"/>
        <v>Sell</v>
      </c>
    </row>
    <row r="46" spans="1:8" ht="13.5" x14ac:dyDescent="0.25">
      <c r="A46" s="3">
        <f>TITRES_STAT!B49</f>
        <v>42069</v>
      </c>
      <c r="B46" s="6">
        <f>TITRES_STAT!D49</f>
        <v>110.3955</v>
      </c>
      <c r="C46" s="2">
        <f t="shared" si="0"/>
        <v>109.21555138793642</v>
      </c>
      <c r="D46" s="2">
        <f t="shared" si="2"/>
        <v>108.85537424211091</v>
      </c>
      <c r="E46" s="2">
        <f t="shared" si="1"/>
        <v>0.36017714582550298</v>
      </c>
      <c r="F46" s="2">
        <f t="shared" si="5"/>
        <v>0.11476168743112937</v>
      </c>
      <c r="G46" s="2">
        <f t="shared" si="3"/>
        <v>0.24541545839437362</v>
      </c>
      <c r="H46" s="2" t="str">
        <f t="shared" si="4"/>
        <v>Sell</v>
      </c>
    </row>
    <row r="47" spans="1:8" ht="13.5" x14ac:dyDescent="0.25">
      <c r="A47" s="3">
        <f>TITRES_STAT!B50</f>
        <v>42072</v>
      </c>
      <c r="B47" s="6">
        <f>TITRES_STAT!D50</f>
        <v>110.3955</v>
      </c>
      <c r="C47" s="2">
        <f t="shared" si="0"/>
        <v>109.12577425133081</v>
      </c>
      <c r="D47" s="2">
        <f t="shared" si="2"/>
        <v>108.96945763158418</v>
      </c>
      <c r="E47" s="2">
        <f t="shared" si="1"/>
        <v>0.15631661974663302</v>
      </c>
      <c r="F47" s="2">
        <f t="shared" si="5"/>
        <v>0.1230726738942301</v>
      </c>
      <c r="G47" s="2">
        <f t="shared" si="3"/>
        <v>3.3243945852402923E-2</v>
      </c>
      <c r="H47" s="2" t="str">
        <f t="shared" si="4"/>
        <v>Sell</v>
      </c>
    </row>
    <row r="48" spans="1:8" ht="13.5" x14ac:dyDescent="0.25">
      <c r="A48" s="3">
        <f>TITRES_STAT!B51</f>
        <v>42073</v>
      </c>
      <c r="B48" s="6">
        <f>TITRES_STAT!D51</f>
        <v>109.3374</v>
      </c>
      <c r="C48" s="2">
        <f t="shared" si="0"/>
        <v>108.94128590497223</v>
      </c>
      <c r="D48" s="2">
        <f t="shared" si="2"/>
        <v>108.99671262183719</v>
      </c>
      <c r="E48" s="2">
        <f t="shared" si="1"/>
        <v>-5.542671686495737E-2</v>
      </c>
      <c r="F48" s="2">
        <f t="shared" si="5"/>
        <v>8.7372795742392623E-2</v>
      </c>
      <c r="G48" s="2">
        <f t="shared" si="3"/>
        <v>-0.14279951260734999</v>
      </c>
      <c r="H48" s="2" t="str">
        <f t="shared" si="4"/>
        <v>Hold</v>
      </c>
    </row>
    <row r="49" spans="1:8" ht="13.5" x14ac:dyDescent="0.25">
      <c r="A49" s="3">
        <f>TITRES_STAT!B52</f>
        <v>42074</v>
      </c>
      <c r="B49" s="6">
        <f>TITRES_STAT!D52</f>
        <v>110.3955</v>
      </c>
      <c r="C49" s="2">
        <f t="shared" si="0"/>
        <v>109.00222653497651</v>
      </c>
      <c r="D49" s="2">
        <f t="shared" si="2"/>
        <v>109.1003265017011</v>
      </c>
      <c r="E49" s="2">
        <f t="shared" si="1"/>
        <v>-9.8099966724589649E-2</v>
      </c>
      <c r="F49" s="2">
        <f t="shared" si="5"/>
        <v>5.0278243248996171E-2</v>
      </c>
      <c r="G49" s="2">
        <f t="shared" si="3"/>
        <v>-0.14837820997358581</v>
      </c>
      <c r="H49" s="2" t="str">
        <f t="shared" si="4"/>
        <v>Hold</v>
      </c>
    </row>
    <row r="50" spans="1:8" ht="13.5" x14ac:dyDescent="0.25">
      <c r="A50" s="3">
        <f>TITRES_STAT!B53</f>
        <v>42075</v>
      </c>
      <c r="B50" s="6">
        <f>TITRES_STAT!D53</f>
        <v>111.1009</v>
      </c>
      <c r="C50" s="2">
        <f t="shared" si="0"/>
        <v>109.10263783728783</v>
      </c>
      <c r="D50" s="2">
        <f t="shared" si="2"/>
        <v>109.24851713120472</v>
      </c>
      <c r="E50" s="2">
        <f t="shared" si="1"/>
        <v>-0.14587929391689158</v>
      </c>
      <c r="F50" s="2">
        <f t="shared" si="5"/>
        <v>1.1046735815818623E-2</v>
      </c>
      <c r="G50" s="2">
        <f t="shared" si="3"/>
        <v>-0.15692602973271019</v>
      </c>
      <c r="H50" s="2" t="str">
        <f t="shared" si="4"/>
        <v>Hold</v>
      </c>
    </row>
    <row r="51" spans="1:8" ht="13.5" x14ac:dyDescent="0.25">
      <c r="A51" s="3">
        <f>TITRES_STAT!B54</f>
        <v>42076</v>
      </c>
      <c r="B51" s="6">
        <f>TITRES_STAT!D54</f>
        <v>110.3955</v>
      </c>
      <c r="C51" s="2">
        <f t="shared" si="0"/>
        <v>109.34495509308971</v>
      </c>
      <c r="D51" s="2">
        <f t="shared" si="2"/>
        <v>109.33347882518956</v>
      </c>
      <c r="E51" s="2">
        <f t="shared" si="1"/>
        <v>1.1476267900150106E-2</v>
      </c>
      <c r="F51" s="2">
        <f t="shared" si="5"/>
        <v>1.113264223268492E-2</v>
      </c>
      <c r="G51" s="2">
        <f t="shared" si="3"/>
        <v>3.4362566746518573E-4</v>
      </c>
      <c r="H51" s="2" t="str">
        <f t="shared" si="4"/>
        <v>Sell</v>
      </c>
    </row>
    <row r="52" spans="1:8" ht="13.5" x14ac:dyDescent="0.25">
      <c r="A52" s="3">
        <f>TITRES_STAT!B55</f>
        <v>42079</v>
      </c>
      <c r="B52" s="6">
        <f>TITRES_STAT!D55</f>
        <v>111.1009</v>
      </c>
      <c r="C52" s="2">
        <f t="shared" si="0"/>
        <v>109.55976200184514</v>
      </c>
      <c r="D52" s="2">
        <f t="shared" si="2"/>
        <v>109.46439891221256</v>
      </c>
      <c r="E52" s="2">
        <f t="shared" si="1"/>
        <v>9.5363089632584774E-2</v>
      </c>
      <c r="F52" s="2">
        <f t="shared" si="5"/>
        <v>2.7978731712664892E-2</v>
      </c>
      <c r="G52" s="2">
        <f t="shared" si="3"/>
        <v>6.7384357919919882E-2</v>
      </c>
      <c r="H52" s="2" t="str">
        <f t="shared" si="4"/>
        <v>Sell</v>
      </c>
    </row>
    <row r="53" spans="1:8" ht="13.5" x14ac:dyDescent="0.25">
      <c r="A53" s="3">
        <f>TITRES_STAT!B56</f>
        <v>42080</v>
      </c>
      <c r="B53" s="6">
        <f>TITRES_STAT!D56</f>
        <v>110.7482</v>
      </c>
      <c r="C53" s="2">
        <f t="shared" si="0"/>
        <v>109.63407554002282</v>
      </c>
      <c r="D53" s="2">
        <f t="shared" si="2"/>
        <v>109.5594952890857</v>
      </c>
      <c r="E53" s="2">
        <f t="shared" si="1"/>
        <v>7.4580250937117398E-2</v>
      </c>
      <c r="F53" s="2">
        <f t="shared" si="5"/>
        <v>3.7299035557555399E-2</v>
      </c>
      <c r="G53" s="2">
        <f t="shared" si="3"/>
        <v>3.7281215379561999E-2</v>
      </c>
      <c r="H53" s="2" t="str">
        <f t="shared" si="4"/>
        <v>Sell</v>
      </c>
    </row>
    <row r="54" spans="1:8" ht="13.5" x14ac:dyDescent="0.25">
      <c r="A54" s="3">
        <f>TITRES_STAT!B57</f>
        <v>42081</v>
      </c>
      <c r="B54" s="6">
        <f>TITRES_STAT!D57</f>
        <v>107.4328</v>
      </c>
      <c r="C54" s="2">
        <f t="shared" si="0"/>
        <v>109.75121776463469</v>
      </c>
      <c r="D54" s="2">
        <f t="shared" si="2"/>
        <v>109.40196230470897</v>
      </c>
      <c r="E54" s="2">
        <f t="shared" si="1"/>
        <v>0.34925545992571472</v>
      </c>
      <c r="F54" s="2">
        <f t="shared" si="5"/>
        <v>9.9690320431187265E-2</v>
      </c>
      <c r="G54" s="2">
        <f t="shared" si="3"/>
        <v>0.24956513949452747</v>
      </c>
      <c r="H54" s="2" t="str">
        <f t="shared" si="4"/>
        <v>Sell</v>
      </c>
    </row>
    <row r="55" spans="1:8" ht="13.5" x14ac:dyDescent="0.25">
      <c r="A55" s="3">
        <f>TITRES_STAT!B58</f>
        <v>42082</v>
      </c>
      <c r="B55" s="6">
        <f>TITRES_STAT!D58</f>
        <v>109.6901</v>
      </c>
      <c r="C55" s="2">
        <f t="shared" si="0"/>
        <v>109.79607657007551</v>
      </c>
      <c r="D55" s="2">
        <f t="shared" si="2"/>
        <v>109.4233058376935</v>
      </c>
      <c r="E55" s="2">
        <f t="shared" si="1"/>
        <v>0.37277073238200842</v>
      </c>
      <c r="F55" s="2">
        <f t="shared" si="5"/>
        <v>0.1543064028213515</v>
      </c>
      <c r="G55" s="2">
        <f t="shared" si="3"/>
        <v>0.21846432956065692</v>
      </c>
      <c r="H55" s="2" t="str">
        <f t="shared" si="4"/>
        <v>Sell</v>
      </c>
    </row>
    <row r="56" spans="1:8" ht="13.5" x14ac:dyDescent="0.25">
      <c r="A56" s="3">
        <f>TITRES_STAT!B59</f>
        <v>42086</v>
      </c>
      <c r="B56" s="6">
        <f>TITRES_STAT!D59</f>
        <v>109.3374</v>
      </c>
      <c r="C56" s="2">
        <f t="shared" si="0"/>
        <v>109.88829555929466</v>
      </c>
      <c r="D56" s="2">
        <f t="shared" si="2"/>
        <v>109.41694244230879</v>
      </c>
      <c r="E56" s="2">
        <f t="shared" si="1"/>
        <v>0.4713531169858669</v>
      </c>
      <c r="F56" s="2">
        <f t="shared" si="5"/>
        <v>0.21771574565425461</v>
      </c>
      <c r="G56" s="2">
        <f t="shared" si="3"/>
        <v>0.25363737133161229</v>
      </c>
      <c r="H56" s="2" t="str">
        <f t="shared" si="4"/>
        <v>Sell</v>
      </c>
    </row>
    <row r="57" spans="1:8" ht="13.5" x14ac:dyDescent="0.25">
      <c r="A57" s="3">
        <f>TITRES_STAT!B60</f>
        <v>42087</v>
      </c>
      <c r="B57" s="6">
        <f>TITRES_STAT!D60</f>
        <v>107.92659999999999</v>
      </c>
      <c r="C57" s="2">
        <f t="shared" si="0"/>
        <v>109.96632701171086</v>
      </c>
      <c r="D57" s="2">
        <f t="shared" si="2"/>
        <v>109.30654670584147</v>
      </c>
      <c r="E57" s="2">
        <f t="shared" si="1"/>
        <v>0.65978030586938985</v>
      </c>
      <c r="F57" s="2">
        <f t="shared" si="5"/>
        <v>0.3061286576972817</v>
      </c>
      <c r="G57" s="2">
        <f t="shared" si="3"/>
        <v>0.35365164817210815</v>
      </c>
      <c r="H57" s="2" t="str">
        <f t="shared" si="4"/>
        <v>Sell</v>
      </c>
    </row>
    <row r="58" spans="1:8" ht="13.5" x14ac:dyDescent="0.25">
      <c r="A58" s="3">
        <f>TITRES_STAT!B61</f>
        <v>42088</v>
      </c>
      <c r="B58" s="6">
        <f>TITRES_STAT!D61</f>
        <v>109.3374</v>
      </c>
      <c r="C58" s="2">
        <f t="shared" si="0"/>
        <v>109.8695690099092</v>
      </c>
      <c r="D58" s="2">
        <f t="shared" si="2"/>
        <v>109.30883213503839</v>
      </c>
      <c r="E58" s="2">
        <f t="shared" si="1"/>
        <v>0.56073687487081258</v>
      </c>
      <c r="F58" s="2">
        <f t="shared" si="5"/>
        <v>0.35705030113198788</v>
      </c>
      <c r="G58" s="2">
        <f t="shared" si="3"/>
        <v>0.20368657373882471</v>
      </c>
      <c r="H58" s="2" t="str">
        <f t="shared" si="4"/>
        <v>Sell</v>
      </c>
    </row>
    <row r="59" spans="1:8" ht="13.5" x14ac:dyDescent="0.25">
      <c r="A59" s="3">
        <f>TITRES_STAT!B62</f>
        <v>42089</v>
      </c>
      <c r="B59" s="6">
        <f>TITRES_STAT!D62</f>
        <v>109.3374</v>
      </c>
      <c r="C59" s="2">
        <f t="shared" si="0"/>
        <v>109.95048146992316</v>
      </c>
      <c r="D59" s="2">
        <f t="shared" si="2"/>
        <v>109.3109482731837</v>
      </c>
      <c r="E59" s="2">
        <f t="shared" si="1"/>
        <v>0.63953319673946396</v>
      </c>
      <c r="F59" s="2">
        <f t="shared" si="5"/>
        <v>0.41354688025348307</v>
      </c>
      <c r="G59" s="2">
        <f t="shared" si="3"/>
        <v>0.22598631648598089</v>
      </c>
      <c r="H59" s="2" t="str">
        <f t="shared" si="4"/>
        <v>Sell</v>
      </c>
    </row>
    <row r="60" spans="1:8" ht="13.5" x14ac:dyDescent="0.25">
      <c r="A60" s="3">
        <f>TITRES_STAT!B63</f>
        <v>42090</v>
      </c>
      <c r="B60" s="6">
        <f>TITRES_STAT!D63</f>
        <v>109.3374</v>
      </c>
      <c r="C60" s="2">
        <f t="shared" si="0"/>
        <v>110.12746893608883</v>
      </c>
      <c r="D60" s="2">
        <f t="shared" si="2"/>
        <v>109.31290766035528</v>
      </c>
      <c r="E60" s="2">
        <f t="shared" si="1"/>
        <v>0.81456127573355275</v>
      </c>
      <c r="F60" s="2">
        <f t="shared" si="5"/>
        <v>0.49374975934949705</v>
      </c>
      <c r="G60" s="2">
        <f t="shared" si="3"/>
        <v>0.32081151638405569</v>
      </c>
      <c r="H60" s="2" t="str">
        <f t="shared" si="4"/>
        <v>Sell</v>
      </c>
    </row>
    <row r="61" spans="1:8" ht="13.5" x14ac:dyDescent="0.25">
      <c r="A61" s="3">
        <f>TITRES_STAT!B64</f>
        <v>42093</v>
      </c>
      <c r="B61" s="6">
        <f>TITRES_STAT!D64</f>
        <v>109.3374</v>
      </c>
      <c r="C61" s="2">
        <f t="shared" si="0"/>
        <v>110.16870448438286</v>
      </c>
      <c r="D61" s="2">
        <f t="shared" si="2"/>
        <v>109.31472190773636</v>
      </c>
      <c r="E61" s="2">
        <f t="shared" si="1"/>
        <v>0.85398257664650146</v>
      </c>
      <c r="F61" s="2">
        <f t="shared" si="5"/>
        <v>0.56579632280889802</v>
      </c>
      <c r="G61" s="2">
        <f t="shared" si="3"/>
        <v>0.28818625383760343</v>
      </c>
      <c r="H61" s="2" t="str">
        <f t="shared" si="4"/>
        <v>Sell</v>
      </c>
    </row>
    <row r="62" spans="1:8" ht="13.5" x14ac:dyDescent="0.25">
      <c r="A62" s="3">
        <f>TITRES_STAT!B65</f>
        <v>42094</v>
      </c>
      <c r="B62" s="6">
        <f>TITRES_STAT!D65</f>
        <v>109.6901</v>
      </c>
      <c r="C62" s="2">
        <f t="shared" si="0"/>
        <v>110.31211917909319</v>
      </c>
      <c r="D62" s="2">
        <f t="shared" si="2"/>
        <v>109.34252769234848</v>
      </c>
      <c r="E62" s="2">
        <f t="shared" si="1"/>
        <v>0.96959148674470441</v>
      </c>
      <c r="F62" s="2">
        <f t="shared" si="5"/>
        <v>0.64655535559605926</v>
      </c>
      <c r="G62" s="2">
        <f t="shared" si="3"/>
        <v>0.32303613114864516</v>
      </c>
      <c r="H62" s="2" t="str">
        <f t="shared" si="4"/>
        <v>Sell</v>
      </c>
    </row>
    <row r="63" spans="1:8" ht="13.5" x14ac:dyDescent="0.25">
      <c r="A63" s="3">
        <f>TITRES_STAT!B66</f>
        <v>42095</v>
      </c>
      <c r="B63" s="6">
        <f>TITRES_STAT!D66</f>
        <v>110.0428</v>
      </c>
      <c r="C63" s="2">
        <f t="shared" si="0"/>
        <v>110.37920853615577</v>
      </c>
      <c r="D63" s="2">
        <f t="shared" si="2"/>
        <v>109.39439971513748</v>
      </c>
      <c r="E63" s="2">
        <f t="shared" si="1"/>
        <v>0.98480882101829081</v>
      </c>
      <c r="F63" s="2">
        <f t="shared" si="5"/>
        <v>0.71420604868050563</v>
      </c>
      <c r="G63" s="2">
        <f t="shared" si="3"/>
        <v>0.27060277233778518</v>
      </c>
      <c r="H63" s="2" t="str">
        <f t="shared" si="4"/>
        <v>Sell</v>
      </c>
    </row>
    <row r="64" spans="1:8" ht="13.5" x14ac:dyDescent="0.25">
      <c r="A64" s="3">
        <f>TITRES_STAT!B67</f>
        <v>42096</v>
      </c>
      <c r="B64" s="6">
        <f>TITRES_STAT!D67</f>
        <v>109.7042</v>
      </c>
      <c r="C64" s="2">
        <f t="shared" si="0"/>
        <v>109.92591491520874</v>
      </c>
      <c r="D64" s="2">
        <f t="shared" si="2"/>
        <v>109.41734788438654</v>
      </c>
      <c r="E64" s="2">
        <f t="shared" si="1"/>
        <v>0.50856703082219212</v>
      </c>
      <c r="F64" s="2">
        <f t="shared" si="5"/>
        <v>0.67307824510884295</v>
      </c>
      <c r="G64" s="2">
        <f t="shared" si="3"/>
        <v>-0.16451121428665083</v>
      </c>
      <c r="H64" s="2" t="str">
        <f t="shared" si="4"/>
        <v>Hold</v>
      </c>
    </row>
    <row r="65" spans="1:8" ht="13.5" x14ac:dyDescent="0.25">
      <c r="A65" s="3">
        <f>TITRES_STAT!B68</f>
        <v>42097</v>
      </c>
      <c r="B65" s="6">
        <f>TITRES_STAT!D68</f>
        <v>109.3374</v>
      </c>
      <c r="C65" s="2">
        <f t="shared" si="0"/>
        <v>109.88963569748431</v>
      </c>
      <c r="D65" s="2">
        <f t="shared" si="2"/>
        <v>109.41142581887644</v>
      </c>
      <c r="E65" s="2">
        <f t="shared" si="1"/>
        <v>0.47820987860787056</v>
      </c>
      <c r="F65" s="2">
        <f t="shared" si="5"/>
        <v>0.63410457180864843</v>
      </c>
      <c r="G65" s="2">
        <f t="shared" si="3"/>
        <v>-0.15589469320077787</v>
      </c>
      <c r="H65" s="2" t="str">
        <f t="shared" si="4"/>
        <v>Hold</v>
      </c>
    </row>
    <row r="66" spans="1:8" ht="13.5" x14ac:dyDescent="0.25">
      <c r="A66" s="3">
        <f>TITRES_STAT!B69</f>
        <v>42100</v>
      </c>
      <c r="B66" s="6">
        <f>TITRES_STAT!D69</f>
        <v>109.3374</v>
      </c>
      <c r="C66" s="2">
        <f t="shared" si="0"/>
        <v>109.80467635940981</v>
      </c>
      <c r="D66" s="2">
        <f t="shared" si="2"/>
        <v>109.40594242488558</v>
      </c>
      <c r="E66" s="2">
        <f t="shared" si="1"/>
        <v>0.39873393452423045</v>
      </c>
      <c r="F66" s="2">
        <f t="shared" si="5"/>
        <v>0.58703044435176488</v>
      </c>
      <c r="G66" s="2">
        <f t="shared" si="3"/>
        <v>-0.18829650982753443</v>
      </c>
      <c r="H66" s="2" t="str">
        <f t="shared" si="4"/>
        <v>Hold</v>
      </c>
    </row>
    <row r="67" spans="1:8" ht="13.5" x14ac:dyDescent="0.25">
      <c r="A67" s="3">
        <f>TITRES_STAT!B70</f>
        <v>42101</v>
      </c>
      <c r="B67" s="6">
        <f>TITRES_STAT!D70</f>
        <v>109.3374</v>
      </c>
      <c r="C67" s="2">
        <f t="shared" si="0"/>
        <v>109.51574153488522</v>
      </c>
      <c r="D67" s="2">
        <f t="shared" si="2"/>
        <v>109.4008652082274</v>
      </c>
      <c r="E67" s="2">
        <f t="shared" si="1"/>
        <v>0.11487632665782144</v>
      </c>
      <c r="F67" s="2">
        <f t="shared" si="5"/>
        <v>0.4925996208129762</v>
      </c>
      <c r="G67" s="2">
        <f t="shared" si="3"/>
        <v>-0.37772329415515477</v>
      </c>
      <c r="H67" s="2" t="str">
        <f t="shared" si="4"/>
        <v>Hold</v>
      </c>
    </row>
    <row r="68" spans="1:8" ht="13.5" x14ac:dyDescent="0.25">
      <c r="A68" s="3">
        <f>TITRES_STAT!B71</f>
        <v>42102</v>
      </c>
      <c r="B68" s="6">
        <f>TITRES_STAT!D71</f>
        <v>110.7482</v>
      </c>
      <c r="C68" s="2">
        <f t="shared" si="0"/>
        <v>109.48830437567212</v>
      </c>
      <c r="D68" s="2">
        <f t="shared" si="2"/>
        <v>109.50066778539575</v>
      </c>
      <c r="E68" s="2">
        <f t="shared" si="1"/>
        <v>-1.2363409723633367E-2</v>
      </c>
      <c r="F68" s="2">
        <f t="shared" si="5"/>
        <v>0.39160701470565434</v>
      </c>
      <c r="G68" s="2">
        <f t="shared" si="3"/>
        <v>-0.40397042442928771</v>
      </c>
      <c r="H68" s="2" t="str">
        <f t="shared" si="4"/>
        <v>Hold</v>
      </c>
    </row>
    <row r="69" spans="1:8" ht="13.5" x14ac:dyDescent="0.25">
      <c r="A69" s="3">
        <f>TITRES_STAT!B72</f>
        <v>42104</v>
      </c>
      <c r="B69" s="6">
        <f>TITRES_STAT!D72</f>
        <v>111.1009</v>
      </c>
      <c r="C69" s="2">
        <f t="shared" si="0"/>
        <v>109.46508831787641</v>
      </c>
      <c r="D69" s="2">
        <f t="shared" si="2"/>
        <v>109.61920350499607</v>
      </c>
      <c r="E69" s="2">
        <f t="shared" si="1"/>
        <v>-0.15411518711965755</v>
      </c>
      <c r="F69" s="2">
        <f t="shared" si="5"/>
        <v>0.28246257434059202</v>
      </c>
      <c r="G69" s="2">
        <f t="shared" si="3"/>
        <v>-0.43657776146024957</v>
      </c>
      <c r="H69" s="2" t="str">
        <f t="shared" si="4"/>
        <v>Hold</v>
      </c>
    </row>
    <row r="70" spans="1:8" ht="13.5" x14ac:dyDescent="0.25">
      <c r="A70" s="3">
        <f>TITRES_STAT!B73</f>
        <v>42107</v>
      </c>
      <c r="B70" s="6">
        <f>TITRES_STAT!D73</f>
        <v>114.3035</v>
      </c>
      <c r="C70" s="2">
        <f t="shared" si="0"/>
        <v>109.44544396128005</v>
      </c>
      <c r="D70" s="2">
        <f t="shared" si="2"/>
        <v>109.96618843055191</v>
      </c>
      <c r="E70" s="2">
        <f t="shared" si="1"/>
        <v>-0.52074446927186102</v>
      </c>
      <c r="F70" s="2">
        <f t="shared" si="5"/>
        <v>0.12182116561810141</v>
      </c>
      <c r="G70" s="2">
        <f t="shared" si="3"/>
        <v>-0.64256563488996243</v>
      </c>
      <c r="H70" s="2" t="str">
        <f t="shared" si="4"/>
        <v>Hold</v>
      </c>
    </row>
    <row r="71" spans="1:8" ht="13.5" x14ac:dyDescent="0.25">
      <c r="A71" s="3">
        <f>TITRES_STAT!B74</f>
        <v>42108</v>
      </c>
      <c r="B71" s="6">
        <f>TITRES_STAT!D74</f>
        <v>117.1039</v>
      </c>
      <c r="C71" s="2">
        <f t="shared" si="0"/>
        <v>109.42882181339081</v>
      </c>
      <c r="D71" s="2">
        <f t="shared" si="2"/>
        <v>110.49490780606658</v>
      </c>
      <c r="E71" s="2">
        <f t="shared" si="1"/>
        <v>-1.0660859926757666</v>
      </c>
      <c r="F71" s="2">
        <f t="shared" si="5"/>
        <v>-0.1157602660406722</v>
      </c>
      <c r="G71" s="2">
        <f t="shared" si="3"/>
        <v>-0.9503257266350944</v>
      </c>
      <c r="H71" s="2" t="str">
        <f t="shared" si="4"/>
        <v>Hold</v>
      </c>
    </row>
    <row r="72" spans="1:8" ht="13.5" x14ac:dyDescent="0.25">
      <c r="A72" s="3">
        <f>TITRES_STAT!B75</f>
        <v>42109</v>
      </c>
      <c r="B72" s="6">
        <f>TITRES_STAT!D75</f>
        <v>120.6168</v>
      </c>
      <c r="C72" s="2">
        <f t="shared" si="0"/>
        <v>109.46901845748454</v>
      </c>
      <c r="D72" s="2">
        <f t="shared" si="2"/>
        <v>111.24467759820979</v>
      </c>
      <c r="E72" s="2">
        <f t="shared" si="1"/>
        <v>-1.7756591407252529</v>
      </c>
      <c r="F72" s="2">
        <f t="shared" si="5"/>
        <v>-0.4477400409775884</v>
      </c>
      <c r="G72" s="2">
        <f t="shared" si="3"/>
        <v>-1.3279190997476644</v>
      </c>
      <c r="H72" s="2" t="str">
        <f t="shared" si="4"/>
        <v>Hold</v>
      </c>
    </row>
    <row r="73" spans="1:8" ht="13.5" x14ac:dyDescent="0.25">
      <c r="A73" s="3">
        <f>TITRES_STAT!B76</f>
        <v>42110</v>
      </c>
      <c r="B73" s="6">
        <f>TITRES_STAT!D76</f>
        <v>125.5617</v>
      </c>
      <c r="C73" s="2">
        <f t="shared" si="0"/>
        <v>109.55729254094845</v>
      </c>
      <c r="D73" s="2">
        <f t="shared" si="2"/>
        <v>112.30519777612018</v>
      </c>
      <c r="E73" s="2">
        <f t="shared" si="1"/>
        <v>-2.7479052351717286</v>
      </c>
      <c r="F73" s="2">
        <f t="shared" si="5"/>
        <v>-0.90777307981641653</v>
      </c>
      <c r="G73" s="2">
        <f t="shared" si="3"/>
        <v>-1.840132155355312</v>
      </c>
      <c r="H73" s="2" t="str">
        <f t="shared" si="4"/>
        <v>Hold</v>
      </c>
    </row>
    <row r="74" spans="1:8" ht="13.5" x14ac:dyDescent="0.25">
      <c r="A74" s="3">
        <f>TITRES_STAT!B77</f>
        <v>42111</v>
      </c>
      <c r="B74" s="6">
        <f>TITRES_STAT!D77</f>
        <v>124.8563</v>
      </c>
      <c r="C74" s="2">
        <f t="shared" si="0"/>
        <v>109.57989368849485</v>
      </c>
      <c r="D74" s="2">
        <f t="shared" si="2"/>
        <v>113.23490905196313</v>
      </c>
      <c r="E74" s="2">
        <f t="shared" si="1"/>
        <v>-3.65501536346828</v>
      </c>
      <c r="F74" s="2">
        <f t="shared" si="5"/>
        <v>-1.4572215365467893</v>
      </c>
      <c r="G74" s="2">
        <f t="shared" si="3"/>
        <v>-2.1977938269214907</v>
      </c>
      <c r="H74" s="2" t="str">
        <f t="shared" si="4"/>
        <v>Hold</v>
      </c>
    </row>
    <row r="75" spans="1:8" ht="13.5" x14ac:dyDescent="0.25">
      <c r="A75" s="3">
        <f>TITRES_STAT!B78</f>
        <v>42114</v>
      </c>
      <c r="B75" s="6">
        <f>TITRES_STAT!D78</f>
        <v>125.49120000000001</v>
      </c>
      <c r="C75" s="2">
        <f t="shared" si="0"/>
        <v>109.54258696718796</v>
      </c>
      <c r="D75" s="2">
        <f t="shared" si="2"/>
        <v>114.14278245552143</v>
      </c>
      <c r="E75" s="2">
        <f t="shared" si="1"/>
        <v>-4.600195488333469</v>
      </c>
      <c r="F75" s="2">
        <f t="shared" si="5"/>
        <v>-2.0858163269041254</v>
      </c>
      <c r="G75" s="2">
        <f t="shared" si="3"/>
        <v>-2.5143791614293436</v>
      </c>
      <c r="H75" s="2" t="str">
        <f t="shared" si="4"/>
        <v>Hold</v>
      </c>
    </row>
    <row r="76" spans="1:8" ht="13.5" x14ac:dyDescent="0.25">
      <c r="A76" s="3">
        <f>TITRES_STAT!B79</f>
        <v>42115</v>
      </c>
      <c r="B76" s="6">
        <f>TITRES_STAT!D79</f>
        <v>125.858</v>
      </c>
      <c r="C76" s="2">
        <f t="shared" si="0"/>
        <v>109.51101974146674</v>
      </c>
      <c r="D76" s="2">
        <f t="shared" si="2"/>
        <v>115.01057634770503</v>
      </c>
      <c r="E76" s="2">
        <f t="shared" si="1"/>
        <v>-5.4995566062382863</v>
      </c>
      <c r="F76" s="2">
        <f t="shared" si="5"/>
        <v>-2.7685643827709576</v>
      </c>
      <c r="G76" s="2">
        <f t="shared" si="3"/>
        <v>-2.7309922234673287</v>
      </c>
      <c r="H76" s="2" t="str">
        <f t="shared" si="4"/>
        <v>Hold</v>
      </c>
    </row>
    <row r="77" spans="1:8" ht="13.5" x14ac:dyDescent="0.25">
      <c r="A77" s="3">
        <f>TITRES_STAT!B80</f>
        <v>42116</v>
      </c>
      <c r="B77" s="6">
        <f>TITRES_STAT!D80</f>
        <v>126.9725</v>
      </c>
      <c r="C77" s="2">
        <f t="shared" si="0"/>
        <v>109.48430901201033</v>
      </c>
      <c r="D77" s="2">
        <f t="shared" si="2"/>
        <v>115.89664476639354</v>
      </c>
      <c r="E77" s="2">
        <f t="shared" si="1"/>
        <v>-6.4123357543832071</v>
      </c>
      <c r="F77" s="2">
        <f t="shared" si="5"/>
        <v>-3.4973186570934076</v>
      </c>
      <c r="G77" s="2">
        <f t="shared" si="3"/>
        <v>-2.9150170972897995</v>
      </c>
      <c r="H77" s="2" t="str">
        <f t="shared" si="4"/>
        <v>Hold</v>
      </c>
    </row>
    <row r="78" spans="1:8" ht="13.5" x14ac:dyDescent="0.25">
      <c r="A78" s="3">
        <f>TITRES_STAT!B81</f>
        <v>42117</v>
      </c>
      <c r="B78" s="6">
        <f>TITRES_STAT!D81</f>
        <v>126.9443</v>
      </c>
      <c r="C78" s="2">
        <f t="shared" si="0"/>
        <v>109.67875377939336</v>
      </c>
      <c r="D78" s="2">
        <f t="shared" si="2"/>
        <v>116.71498959851253</v>
      </c>
      <c r="E78" s="2">
        <f t="shared" si="1"/>
        <v>-7.0362358191191703</v>
      </c>
      <c r="F78" s="2">
        <f t="shared" si="5"/>
        <v>-4.2051020894985607</v>
      </c>
      <c r="G78" s="2">
        <f t="shared" si="3"/>
        <v>-2.8311337296206096</v>
      </c>
      <c r="H78" s="2" t="str">
        <f t="shared" si="4"/>
        <v>Hold</v>
      </c>
    </row>
    <row r="79" spans="1:8" ht="13.5" x14ac:dyDescent="0.25">
      <c r="A79" s="3">
        <f>TITRES_STAT!B82</f>
        <v>42118</v>
      </c>
      <c r="B79" s="6">
        <f>TITRES_STAT!D82</f>
        <v>126.9725</v>
      </c>
      <c r="C79" s="2">
        <f t="shared" ref="C79:C142" si="6">$C$4*B69+C78*(1-$C$4)</f>
        <v>109.89754550564054</v>
      </c>
      <c r="D79" s="2">
        <f t="shared" si="2"/>
        <v>117.47480518380789</v>
      </c>
      <c r="E79" s="2">
        <f t="shared" si="1"/>
        <v>-7.5772596781673514</v>
      </c>
      <c r="F79" s="2">
        <f t="shared" si="5"/>
        <v>-4.879533607232319</v>
      </c>
      <c r="G79" s="2">
        <f t="shared" si="3"/>
        <v>-2.6977260709350324</v>
      </c>
      <c r="H79" s="2" t="str">
        <f t="shared" si="4"/>
        <v>Hold</v>
      </c>
    </row>
    <row r="80" spans="1:8" ht="13.5" x14ac:dyDescent="0.25">
      <c r="A80" s="3">
        <f>TITRES_STAT!B83</f>
        <v>42121</v>
      </c>
      <c r="B80" s="6">
        <f>TITRES_STAT!D83</f>
        <v>123.8828</v>
      </c>
      <c r="C80" s="2">
        <f t="shared" si="6"/>
        <v>110.57538465861892</v>
      </c>
      <c r="D80" s="2">
        <f t="shared" si="2"/>
        <v>117.94947146648879</v>
      </c>
      <c r="E80" s="2">
        <f t="shared" si="1"/>
        <v>-7.3740868078698725</v>
      </c>
      <c r="F80" s="2">
        <f t="shared" si="5"/>
        <v>-5.3784442473598304</v>
      </c>
      <c r="G80" s="2">
        <f t="shared" si="3"/>
        <v>-1.9956425605100421</v>
      </c>
      <c r="H80" s="2" t="str">
        <f t="shared" si="4"/>
        <v>Hold</v>
      </c>
    </row>
    <row r="81" spans="1:8" ht="13.5" x14ac:dyDescent="0.25">
      <c r="A81" s="3">
        <f>TITRES_STAT!B84</f>
        <v>42122</v>
      </c>
      <c r="B81" s="6">
        <f>TITRES_STAT!D84</f>
        <v>124.78570000000001</v>
      </c>
      <c r="C81" s="2">
        <f t="shared" si="6"/>
        <v>111.579771634216</v>
      </c>
      <c r="D81" s="2">
        <f t="shared" si="2"/>
        <v>118.45585876526741</v>
      </c>
      <c r="E81" s="2">
        <f t="shared" si="1"/>
        <v>-6.8760871310514062</v>
      </c>
      <c r="F81" s="2">
        <f t="shared" si="5"/>
        <v>-5.6779728240981457</v>
      </c>
      <c r="G81" s="2">
        <f t="shared" si="3"/>
        <v>-1.1981143069532605</v>
      </c>
      <c r="H81" s="2" t="str">
        <f t="shared" si="4"/>
        <v>Hold</v>
      </c>
    </row>
    <row r="82" spans="1:8" ht="13.5" x14ac:dyDescent="0.25">
      <c r="A82" s="3">
        <f>TITRES_STAT!B85</f>
        <v>42123</v>
      </c>
      <c r="B82" s="6">
        <f>TITRES_STAT!D85</f>
        <v>124.15089999999999</v>
      </c>
      <c r="C82" s="2">
        <f t="shared" si="6"/>
        <v>112.97008369049047</v>
      </c>
      <c r="D82" s="2">
        <f t="shared" si="2"/>
        <v>118.8777136715439</v>
      </c>
      <c r="E82" s="2">
        <f t="shared" si="1"/>
        <v>-5.9076299810534323</v>
      </c>
      <c r="F82" s="2">
        <f t="shared" si="5"/>
        <v>-5.7239042554892041</v>
      </c>
      <c r="G82" s="2">
        <f t="shared" si="3"/>
        <v>-0.18372572556422817</v>
      </c>
      <c r="H82" s="2" t="str">
        <f t="shared" si="4"/>
        <v>Hold</v>
      </c>
    </row>
    <row r="83" spans="1:8" ht="13.5" x14ac:dyDescent="0.25">
      <c r="A83" s="3">
        <f>TITRES_STAT!B86</f>
        <v>42124</v>
      </c>
      <c r="B83" s="6">
        <f>TITRES_STAT!D86</f>
        <v>124.15089999999999</v>
      </c>
      <c r="C83" s="2">
        <f t="shared" si="6"/>
        <v>114.90725543041502</v>
      </c>
      <c r="D83" s="2">
        <f t="shared" si="2"/>
        <v>119.26832006624436</v>
      </c>
      <c r="E83" s="2">
        <f t="shared" si="1"/>
        <v>-4.3610646358293366</v>
      </c>
      <c r="F83" s="2">
        <f t="shared" si="5"/>
        <v>-5.451336331557231</v>
      </c>
      <c r="G83" s="2">
        <f t="shared" si="3"/>
        <v>1.0902716957278944</v>
      </c>
      <c r="H83" s="2" t="str">
        <f t="shared" si="4"/>
        <v>Sell</v>
      </c>
    </row>
    <row r="84" spans="1:8" ht="13.5" x14ac:dyDescent="0.25">
      <c r="A84" s="3">
        <f>TITRES_STAT!B87</f>
        <v>42128</v>
      </c>
      <c r="B84" s="6">
        <f>TITRES_STAT!D87</f>
        <v>124.50360000000001</v>
      </c>
      <c r="C84" s="2">
        <f t="shared" si="6"/>
        <v>116.43787767188964</v>
      </c>
      <c r="D84" s="2">
        <f t="shared" si="2"/>
        <v>119.65611857985589</v>
      </c>
      <c r="E84" s="2">
        <f t="shared" si="1"/>
        <v>-3.2182409079662477</v>
      </c>
      <c r="F84" s="2">
        <f t="shared" si="5"/>
        <v>-5.0047172468390348</v>
      </c>
      <c r="G84" s="2">
        <f t="shared" si="3"/>
        <v>1.7864763388727871</v>
      </c>
      <c r="H84" s="2" t="str">
        <f t="shared" si="4"/>
        <v>Sell</v>
      </c>
    </row>
    <row r="85" spans="1:8" ht="13.5" x14ac:dyDescent="0.25">
      <c r="A85" s="3">
        <f>TITRES_STAT!B88</f>
        <v>42129</v>
      </c>
      <c r="B85" s="6">
        <f>TITRES_STAT!D88</f>
        <v>124.15089999999999</v>
      </c>
      <c r="C85" s="2">
        <f t="shared" si="6"/>
        <v>117.83069649159891</v>
      </c>
      <c r="D85" s="2">
        <f t="shared" si="2"/>
        <v>119.98906535171841</v>
      </c>
      <c r="E85" s="2">
        <f t="shared" si="1"/>
        <v>-2.158368860119495</v>
      </c>
      <c r="F85" s="2">
        <f t="shared" si="5"/>
        <v>-4.4354475694951274</v>
      </c>
      <c r="G85" s="2">
        <f t="shared" si="3"/>
        <v>2.2770787093756324</v>
      </c>
      <c r="H85" s="2" t="str">
        <f t="shared" si="4"/>
        <v>Sell</v>
      </c>
    </row>
    <row r="86" spans="1:8" ht="13.5" x14ac:dyDescent="0.25">
      <c r="A86" s="3">
        <f>TITRES_STAT!B89</f>
        <v>42130</v>
      </c>
      <c r="B86" s="6">
        <f>TITRES_STAT!D89</f>
        <v>124.15089999999999</v>
      </c>
      <c r="C86" s="2">
        <f t="shared" si="6"/>
        <v>119.06566626212216</v>
      </c>
      <c r="D86" s="2">
        <f t="shared" si="2"/>
        <v>120.29734939973928</v>
      </c>
      <c r="E86" s="2">
        <f t="shared" si="1"/>
        <v>-1.2316831376171109</v>
      </c>
      <c r="F86" s="2">
        <f t="shared" si="5"/>
        <v>-3.7946946831195243</v>
      </c>
      <c r="G86" s="2">
        <f t="shared" si="3"/>
        <v>2.5630115455024134</v>
      </c>
      <c r="H86" s="2" t="str">
        <f t="shared" si="4"/>
        <v>Sell</v>
      </c>
    </row>
    <row r="87" spans="1:8" ht="13.5" x14ac:dyDescent="0.25">
      <c r="A87" s="3">
        <f>TITRES_STAT!B90</f>
        <v>42131</v>
      </c>
      <c r="B87" s="6">
        <f>TITRES_STAT!D90</f>
        <v>125.06789999999999</v>
      </c>
      <c r="C87" s="2">
        <f t="shared" si="6"/>
        <v>120.28210222179568</v>
      </c>
      <c r="D87" s="2">
        <f t="shared" si="2"/>
        <v>120.6507235182771</v>
      </c>
      <c r="E87" s="2">
        <f t="shared" si="1"/>
        <v>-0.36862129648142172</v>
      </c>
      <c r="F87" s="2">
        <f t="shared" si="5"/>
        <v>-3.1094800057919039</v>
      </c>
      <c r="G87" s="2">
        <f t="shared" si="3"/>
        <v>2.7408587093104821</v>
      </c>
      <c r="H87" s="2" t="str">
        <f t="shared" si="4"/>
        <v>Sell</v>
      </c>
    </row>
    <row r="88" spans="1:8" ht="13.5" x14ac:dyDescent="0.25">
      <c r="A88" s="3">
        <f>TITRES_STAT!B91</f>
        <v>42132</v>
      </c>
      <c r="B88" s="6">
        <f>TITRES_STAT!D91</f>
        <v>125.13849999999999</v>
      </c>
      <c r="C88" s="2">
        <f t="shared" si="6"/>
        <v>121.30705572613481</v>
      </c>
      <c r="D88" s="2">
        <f t="shared" si="2"/>
        <v>120.98315140581212</v>
      </c>
      <c r="E88" s="2">
        <f t="shared" si="1"/>
        <v>0.32390432032268279</v>
      </c>
      <c r="F88" s="2">
        <f t="shared" si="5"/>
        <v>-2.4228031405689867</v>
      </c>
      <c r="G88" s="2">
        <f t="shared" si="3"/>
        <v>2.7467074608916695</v>
      </c>
      <c r="H88" s="2" t="str">
        <f t="shared" si="4"/>
        <v>Sell</v>
      </c>
    </row>
    <row r="89" spans="1:8" ht="13.5" x14ac:dyDescent="0.25">
      <c r="A89" s="3">
        <f>TITRES_STAT!B92</f>
        <v>42135</v>
      </c>
      <c r="B89" s="6">
        <f>TITRES_STAT!D92</f>
        <v>125.0256</v>
      </c>
      <c r="C89" s="2">
        <f t="shared" si="6"/>
        <v>122.17866253749868</v>
      </c>
      <c r="D89" s="2">
        <f t="shared" si="2"/>
        <v>121.28259204241863</v>
      </c>
      <c r="E89" s="2">
        <f t="shared" si="1"/>
        <v>0.89607049508005332</v>
      </c>
      <c r="F89" s="2">
        <f t="shared" si="5"/>
        <v>-1.7590284134391787</v>
      </c>
      <c r="G89" s="2">
        <f t="shared" si="3"/>
        <v>2.655098908519232</v>
      </c>
      <c r="H89" s="2" t="str">
        <f t="shared" si="4"/>
        <v>Sell</v>
      </c>
    </row>
    <row r="90" spans="1:8" ht="13.5" x14ac:dyDescent="0.25">
      <c r="A90" s="3">
        <f>TITRES_STAT!B93</f>
        <v>42136</v>
      </c>
      <c r="B90" s="6">
        <f>TITRES_STAT!D93</f>
        <v>128.2422</v>
      </c>
      <c r="C90" s="2">
        <f t="shared" si="6"/>
        <v>122.44083753172964</v>
      </c>
      <c r="D90" s="2">
        <f t="shared" si="2"/>
        <v>121.79811855779502</v>
      </c>
      <c r="E90" s="2">
        <f t="shared" si="1"/>
        <v>0.64271897393462041</v>
      </c>
      <c r="F90" s="2">
        <f t="shared" si="5"/>
        <v>-1.2786789359644188</v>
      </c>
      <c r="G90" s="2">
        <f t="shared" si="3"/>
        <v>1.9213979098990392</v>
      </c>
      <c r="H90" s="2" t="str">
        <f t="shared" si="4"/>
        <v>Sell</v>
      </c>
    </row>
    <row r="91" spans="1:8" ht="13.5" x14ac:dyDescent="0.25">
      <c r="A91" s="3">
        <f>TITRES_STAT!B94</f>
        <v>42137</v>
      </c>
      <c r="B91" s="6">
        <f>TITRES_STAT!D94</f>
        <v>128.2422</v>
      </c>
      <c r="C91" s="2">
        <f t="shared" si="6"/>
        <v>122.80158560377123</v>
      </c>
      <c r="D91" s="2">
        <f t="shared" si="2"/>
        <v>122.27545792388428</v>
      </c>
      <c r="E91" s="2">
        <f t="shared" si="1"/>
        <v>0.52612767988695452</v>
      </c>
      <c r="F91" s="2">
        <f t="shared" si="5"/>
        <v>-0.9177176127941441</v>
      </c>
      <c r="G91" s="2">
        <f t="shared" si="3"/>
        <v>1.4438452926810985</v>
      </c>
      <c r="H91" s="2" t="str">
        <f t="shared" si="4"/>
        <v>Sell</v>
      </c>
    </row>
    <row r="92" spans="1:8" ht="13.5" x14ac:dyDescent="0.25">
      <c r="A92" s="3">
        <f>TITRES_STAT!B95</f>
        <v>42138</v>
      </c>
      <c r="B92" s="6">
        <f>TITRES_STAT!D95</f>
        <v>126.9725</v>
      </c>
      <c r="C92" s="2">
        <f t="shared" si="6"/>
        <v>123.00917243396027</v>
      </c>
      <c r="D92" s="2">
        <f t="shared" si="2"/>
        <v>122.62338696655951</v>
      </c>
      <c r="E92" s="2">
        <f t="shared" ref="E92:E155" si="7">C92-D92</f>
        <v>0.38578546740076547</v>
      </c>
      <c r="F92" s="2">
        <f t="shared" si="5"/>
        <v>-0.65701699675516223</v>
      </c>
      <c r="G92" s="2">
        <f t="shared" si="3"/>
        <v>1.0428024641559277</v>
      </c>
      <c r="H92" s="2" t="str">
        <f t="shared" si="4"/>
        <v>Sell</v>
      </c>
    </row>
    <row r="93" spans="1:8" ht="13.5" x14ac:dyDescent="0.25">
      <c r="A93" s="3">
        <f>TITRES_STAT!B96</f>
        <v>42139</v>
      </c>
      <c r="B93" s="6">
        <f>TITRES_STAT!D96</f>
        <v>127.39570000000001</v>
      </c>
      <c r="C93" s="2">
        <f t="shared" si="6"/>
        <v>123.18482282873562</v>
      </c>
      <c r="D93" s="2">
        <f t="shared" ref="D93:D156" si="8">$D$4*B93+(1-$D$4)*D92</f>
        <v>122.97689163570325</v>
      </c>
      <c r="E93" s="2">
        <f t="shared" si="7"/>
        <v>0.20793119303236551</v>
      </c>
      <c r="F93" s="2">
        <f t="shared" si="5"/>
        <v>-0.48402735879765674</v>
      </c>
      <c r="G93" s="2">
        <f t="shared" si="3"/>
        <v>0.69195855183002219</v>
      </c>
      <c r="H93" s="2" t="str">
        <f t="shared" si="4"/>
        <v>Sell</v>
      </c>
    </row>
    <row r="94" spans="1:8" ht="13.5" x14ac:dyDescent="0.25">
      <c r="A94" s="3">
        <f>TITRES_STAT!B97</f>
        <v>42142</v>
      </c>
      <c r="B94" s="6">
        <f>TITRES_STAT!D97</f>
        <v>126.2671</v>
      </c>
      <c r="C94" s="2">
        <f t="shared" si="6"/>
        <v>123.38771162431476</v>
      </c>
      <c r="D94" s="2">
        <f t="shared" si="8"/>
        <v>123.22061077379931</v>
      </c>
      <c r="E94" s="2">
        <f t="shared" si="7"/>
        <v>0.1671008505154532</v>
      </c>
      <c r="F94" s="2">
        <f t="shared" si="5"/>
        <v>-0.35380171693503482</v>
      </c>
      <c r="G94" s="2">
        <f t="shared" si="3"/>
        <v>0.52090256745048802</v>
      </c>
      <c r="H94" s="2" t="str">
        <f t="shared" si="4"/>
        <v>Sell</v>
      </c>
    </row>
    <row r="95" spans="1:8" ht="13.5" x14ac:dyDescent="0.25">
      <c r="A95" s="3">
        <f>TITRES_STAT!B98</f>
        <v>42143</v>
      </c>
      <c r="B95" s="6">
        <f>TITRES_STAT!D98</f>
        <v>125.5617</v>
      </c>
      <c r="C95" s="2">
        <f t="shared" si="6"/>
        <v>123.50512522057403</v>
      </c>
      <c r="D95" s="2">
        <f t="shared" si="8"/>
        <v>123.39402479055491</v>
      </c>
      <c r="E95" s="2">
        <f t="shared" si="7"/>
        <v>0.11110043001912118</v>
      </c>
      <c r="F95" s="2">
        <f t="shared" si="5"/>
        <v>-0.26082128754420364</v>
      </c>
      <c r="G95" s="2">
        <f t="shared" si="3"/>
        <v>0.37192171756332482</v>
      </c>
      <c r="H95" s="2" t="str">
        <f t="shared" si="4"/>
        <v>Sell</v>
      </c>
    </row>
    <row r="96" spans="1:8" ht="13.5" x14ac:dyDescent="0.25">
      <c r="A96" s="3">
        <f>TITRES_STAT!B99</f>
        <v>42144</v>
      </c>
      <c r="B96" s="6">
        <f>TITRES_STAT!D99</f>
        <v>124.15089999999999</v>
      </c>
      <c r="C96" s="2">
        <f t="shared" si="6"/>
        <v>123.60447518663956</v>
      </c>
      <c r="D96" s="2">
        <f t="shared" si="8"/>
        <v>123.45008962088417</v>
      </c>
      <c r="E96" s="2">
        <f t="shared" si="7"/>
        <v>0.15438556575539053</v>
      </c>
      <c r="F96" s="2">
        <f t="shared" si="5"/>
        <v>-0.17777991688428482</v>
      </c>
      <c r="G96" s="2">
        <f t="shared" si="3"/>
        <v>0.33216548263967538</v>
      </c>
      <c r="H96" s="2" t="str">
        <f t="shared" si="4"/>
        <v>Sell</v>
      </c>
    </row>
    <row r="97" spans="1:8" ht="13.5" x14ac:dyDescent="0.25">
      <c r="A97" s="3">
        <f>TITRES_STAT!B100</f>
        <v>42145</v>
      </c>
      <c r="B97" s="6">
        <f>TITRES_STAT!D100</f>
        <v>124.15089999999999</v>
      </c>
      <c r="C97" s="2">
        <f t="shared" si="6"/>
        <v>123.82961746561809</v>
      </c>
      <c r="D97" s="2">
        <f t="shared" si="8"/>
        <v>123.50200150081868</v>
      </c>
      <c r="E97" s="2">
        <f t="shared" si="7"/>
        <v>0.32761596479940636</v>
      </c>
      <c r="F97" s="2">
        <f t="shared" si="5"/>
        <v>-7.6700740547546595E-2</v>
      </c>
      <c r="G97" s="2">
        <f t="shared" si="3"/>
        <v>0.40431670534695296</v>
      </c>
      <c r="H97" s="2" t="str">
        <f t="shared" si="4"/>
        <v>Sell</v>
      </c>
    </row>
    <row r="98" spans="1:8" ht="13.5" x14ac:dyDescent="0.25">
      <c r="A98" s="3">
        <f>TITRES_STAT!B101</f>
        <v>42146</v>
      </c>
      <c r="B98" s="6">
        <f>TITRES_STAT!D101</f>
        <v>125.3853</v>
      </c>
      <c r="C98" s="2">
        <f t="shared" si="6"/>
        <v>124.03098400936915</v>
      </c>
      <c r="D98" s="2">
        <f t="shared" si="8"/>
        <v>123.64150509335063</v>
      </c>
      <c r="E98" s="2">
        <f t="shared" si="7"/>
        <v>0.38947891601851836</v>
      </c>
      <c r="F98" s="2">
        <f t="shared" si="5"/>
        <v>1.6535190765666397E-2</v>
      </c>
      <c r="G98" s="2">
        <f t="shared" si="3"/>
        <v>0.37294372525285197</v>
      </c>
      <c r="H98" s="2" t="str">
        <f t="shared" si="4"/>
        <v>Sell</v>
      </c>
    </row>
    <row r="99" spans="1:8" ht="13.5" x14ac:dyDescent="0.25">
      <c r="A99" s="3">
        <f>TITRES_STAT!B102</f>
        <v>42149</v>
      </c>
      <c r="B99" s="6">
        <f>TITRES_STAT!D102</f>
        <v>123.4455</v>
      </c>
      <c r="C99" s="2">
        <f t="shared" si="6"/>
        <v>124.18400185408159</v>
      </c>
      <c r="D99" s="2">
        <f t="shared" si="8"/>
        <v>123.62698619754688</v>
      </c>
      <c r="E99" s="2">
        <f t="shared" si="7"/>
        <v>0.55701565653470198</v>
      </c>
      <c r="F99" s="2">
        <f t="shared" si="5"/>
        <v>0.12463128391947352</v>
      </c>
      <c r="G99" s="2">
        <f t="shared" si="3"/>
        <v>0.43238437261522844</v>
      </c>
      <c r="H99" s="2" t="str">
        <f t="shared" si="4"/>
        <v>Sell</v>
      </c>
    </row>
    <row r="100" spans="1:8" ht="13.5" x14ac:dyDescent="0.25">
      <c r="A100" s="3">
        <f>TITRES_STAT!B103</f>
        <v>42150</v>
      </c>
      <c r="B100" s="6">
        <f>TITRES_STAT!D103</f>
        <v>126.9725</v>
      </c>
      <c r="C100" s="2">
        <f t="shared" si="6"/>
        <v>124.80834003037673</v>
      </c>
      <c r="D100" s="2">
        <f t="shared" si="8"/>
        <v>123.87480203476562</v>
      </c>
      <c r="E100" s="2">
        <f t="shared" si="7"/>
        <v>0.93353799561110407</v>
      </c>
      <c r="F100" s="2">
        <f t="shared" si="5"/>
        <v>0.28641262625779962</v>
      </c>
      <c r="G100" s="2">
        <f t="shared" ref="G100:G163" si="9">E100-F100</f>
        <v>0.64712536935330445</v>
      </c>
      <c r="H100" s="2" t="str">
        <f t="shared" ref="H100:H163" si="10">IF(G100&lt;0,"Hold","Sell")</f>
        <v>Sell</v>
      </c>
    </row>
    <row r="101" spans="1:8" ht="13.5" x14ac:dyDescent="0.25">
      <c r="A101" s="3">
        <f>TITRES_STAT!B104</f>
        <v>42151</v>
      </c>
      <c r="B101" s="6">
        <f>TITRES_STAT!D104</f>
        <v>126.9725</v>
      </c>
      <c r="C101" s="2">
        <f t="shared" si="6"/>
        <v>125.33662617954954</v>
      </c>
      <c r="D101" s="2">
        <f t="shared" si="8"/>
        <v>124.1042611433015</v>
      </c>
      <c r="E101" s="2">
        <f t="shared" si="7"/>
        <v>1.2323650362480407</v>
      </c>
      <c r="F101" s="2">
        <f t="shared" ref="F101:F164" si="11">(E101*(2/(10)))+((1-(2/10))*F100)</f>
        <v>0.47560310825584784</v>
      </c>
      <c r="G101" s="2">
        <f t="shared" si="9"/>
        <v>0.75676192799219288</v>
      </c>
      <c r="H101" s="2" t="str">
        <f t="shared" si="10"/>
        <v>Sell</v>
      </c>
    </row>
    <row r="102" spans="1:8" ht="13.5" x14ac:dyDescent="0.25">
      <c r="A102" s="3">
        <f>TITRES_STAT!B105</f>
        <v>42152</v>
      </c>
      <c r="B102" s="6">
        <f>TITRES_STAT!D105</f>
        <v>126.9725</v>
      </c>
      <c r="C102" s="2">
        <f t="shared" si="6"/>
        <v>125.58829907500346</v>
      </c>
      <c r="D102" s="2">
        <f t="shared" si="8"/>
        <v>124.31672328083474</v>
      </c>
      <c r="E102" s="2">
        <f t="shared" si="7"/>
        <v>1.2715757941687258</v>
      </c>
      <c r="F102" s="2">
        <f t="shared" si="11"/>
        <v>0.63479764543842343</v>
      </c>
      <c r="G102" s="2">
        <f t="shared" si="9"/>
        <v>0.63677814873030236</v>
      </c>
      <c r="H102" s="2" t="str">
        <f t="shared" si="10"/>
        <v>Sell</v>
      </c>
    </row>
    <row r="103" spans="1:8" ht="13.5" x14ac:dyDescent="0.25">
      <c r="A103" s="3">
        <f>TITRES_STAT!B106</f>
        <v>42153</v>
      </c>
      <c r="B103" s="6">
        <f>TITRES_STAT!D106</f>
        <v>126.9725</v>
      </c>
      <c r="C103" s="2">
        <f t="shared" si="6"/>
        <v>125.86636075577216</v>
      </c>
      <c r="D103" s="2">
        <f t="shared" si="8"/>
        <v>124.51344748225438</v>
      </c>
      <c r="E103" s="2">
        <f t="shared" si="7"/>
        <v>1.3529132735177853</v>
      </c>
      <c r="F103" s="2">
        <f t="shared" si="11"/>
        <v>0.77842077105429586</v>
      </c>
      <c r="G103" s="2">
        <f t="shared" si="9"/>
        <v>0.57449250246348949</v>
      </c>
      <c r="H103" s="2" t="str">
        <f t="shared" si="10"/>
        <v>Sell</v>
      </c>
    </row>
    <row r="104" spans="1:8" ht="13.5" x14ac:dyDescent="0.25">
      <c r="A104" s="3">
        <f>TITRES_STAT!B107</f>
        <v>42156</v>
      </c>
      <c r="B104" s="6">
        <f>TITRES_STAT!D107</f>
        <v>129.41849999999999</v>
      </c>
      <c r="C104" s="2">
        <f t="shared" si="6"/>
        <v>125.92801294719183</v>
      </c>
      <c r="D104" s="2">
        <f t="shared" si="8"/>
        <v>124.87678470579108</v>
      </c>
      <c r="E104" s="2">
        <f t="shared" si="7"/>
        <v>1.0512282414007501</v>
      </c>
      <c r="F104" s="2">
        <f t="shared" si="11"/>
        <v>0.83298226512358675</v>
      </c>
      <c r="G104" s="2">
        <f t="shared" si="9"/>
        <v>0.21824597627716336</v>
      </c>
      <c r="H104" s="2" t="str">
        <f t="shared" si="10"/>
        <v>Sell</v>
      </c>
    </row>
    <row r="105" spans="1:8" ht="13.5" x14ac:dyDescent="0.25">
      <c r="A105" s="3">
        <f>TITRES_STAT!B108</f>
        <v>42157</v>
      </c>
      <c r="B105" s="6">
        <f>TITRES_STAT!D108</f>
        <v>127.8152</v>
      </c>
      <c r="C105" s="2">
        <f t="shared" si="6"/>
        <v>125.87165710916233</v>
      </c>
      <c r="D105" s="2">
        <f t="shared" si="8"/>
        <v>125.0944450979547</v>
      </c>
      <c r="E105" s="2">
        <f t="shared" si="7"/>
        <v>0.77721201120762373</v>
      </c>
      <c r="F105" s="2">
        <f t="shared" si="11"/>
        <v>0.82182821434039421</v>
      </c>
      <c r="G105" s="2">
        <f t="shared" si="9"/>
        <v>-4.4616203132770482E-2</v>
      </c>
      <c r="H105" s="2" t="str">
        <f t="shared" si="10"/>
        <v>Hold</v>
      </c>
    </row>
    <row r="106" spans="1:8" ht="13.5" x14ac:dyDescent="0.25">
      <c r="A106" s="3">
        <f>TITRES_STAT!B109</f>
        <v>42158</v>
      </c>
      <c r="B106" s="6">
        <f>TITRES_STAT!D109</f>
        <v>129.41849999999999</v>
      </c>
      <c r="C106" s="2">
        <f t="shared" si="6"/>
        <v>125.60692524621427</v>
      </c>
      <c r="D106" s="2">
        <f t="shared" si="8"/>
        <v>125.41474546106916</v>
      </c>
      <c r="E106" s="2">
        <f t="shared" si="7"/>
        <v>0.19217978514511458</v>
      </c>
      <c r="F106" s="2">
        <f t="shared" si="11"/>
        <v>0.69589852850133838</v>
      </c>
      <c r="G106" s="2">
        <f t="shared" si="9"/>
        <v>-0.5037187433562238</v>
      </c>
      <c r="H106" s="2" t="str">
        <f t="shared" si="10"/>
        <v>Hold</v>
      </c>
    </row>
    <row r="107" spans="1:8" ht="13.5" x14ac:dyDescent="0.25">
      <c r="A107" s="3">
        <f>TITRES_STAT!B110</f>
        <v>42159</v>
      </c>
      <c r="B107" s="6">
        <f>TITRES_STAT!D110</f>
        <v>127.2615</v>
      </c>
      <c r="C107" s="2">
        <f t="shared" si="6"/>
        <v>125.38292136218131</v>
      </c>
      <c r="D107" s="2">
        <f t="shared" si="8"/>
        <v>125.55154209358255</v>
      </c>
      <c r="E107" s="2">
        <f t="shared" si="7"/>
        <v>-0.16862073140124778</v>
      </c>
      <c r="F107" s="2">
        <f t="shared" si="11"/>
        <v>0.52299467652082121</v>
      </c>
      <c r="G107" s="2">
        <f t="shared" si="9"/>
        <v>-0.69161540792206899</v>
      </c>
      <c r="H107" s="2" t="str">
        <f t="shared" si="10"/>
        <v>Hold</v>
      </c>
    </row>
    <row r="108" spans="1:8" ht="13.5" x14ac:dyDescent="0.25">
      <c r="A108" s="3">
        <f>TITRES_STAT!B111</f>
        <v>42160</v>
      </c>
      <c r="B108" s="6">
        <f>TITRES_STAT!D111</f>
        <v>127.2615</v>
      </c>
      <c r="C108" s="2">
        <f t="shared" si="6"/>
        <v>125.38328730646111</v>
      </c>
      <c r="D108" s="2">
        <f t="shared" si="8"/>
        <v>125.67820564220607</v>
      </c>
      <c r="E108" s="2">
        <f t="shared" si="7"/>
        <v>-0.29491833574495274</v>
      </c>
      <c r="F108" s="2">
        <f t="shared" si="11"/>
        <v>0.35941207406766645</v>
      </c>
      <c r="G108" s="2">
        <f t="shared" si="9"/>
        <v>-0.65433040981261925</v>
      </c>
      <c r="H108" s="2" t="str">
        <f t="shared" si="10"/>
        <v>Hold</v>
      </c>
    </row>
    <row r="109" spans="1:8" ht="13.5" x14ac:dyDescent="0.25">
      <c r="A109" s="3">
        <f>TITRES_STAT!B112</f>
        <v>42163</v>
      </c>
      <c r="B109" s="6">
        <f>TITRES_STAT!D112</f>
        <v>127.2615</v>
      </c>
      <c r="C109" s="2">
        <f t="shared" si="6"/>
        <v>125.08516618239017</v>
      </c>
      <c r="D109" s="2">
        <f t="shared" si="8"/>
        <v>125.79548670574636</v>
      </c>
      <c r="E109" s="2">
        <f t="shared" si="7"/>
        <v>-0.710320523356188</v>
      </c>
      <c r="F109" s="2">
        <f t="shared" si="11"/>
        <v>0.14546555458289553</v>
      </c>
      <c r="G109" s="2">
        <f t="shared" si="9"/>
        <v>-0.85578607793908357</v>
      </c>
      <c r="H109" s="2" t="str">
        <f t="shared" si="10"/>
        <v>Hold</v>
      </c>
    </row>
    <row r="110" spans="1:8" ht="13.5" x14ac:dyDescent="0.25">
      <c r="A110" s="3">
        <f>TITRES_STAT!B113</f>
        <v>42164</v>
      </c>
      <c r="B110" s="6">
        <f>TITRES_STAT!D113</f>
        <v>128.34</v>
      </c>
      <c r="C110" s="2">
        <f t="shared" si="6"/>
        <v>125.37552523125322</v>
      </c>
      <c r="D110" s="2">
        <f t="shared" si="8"/>
        <v>125.98396917198735</v>
      </c>
      <c r="E110" s="2">
        <f t="shared" si="7"/>
        <v>-0.60844394073413355</v>
      </c>
      <c r="F110" s="2">
        <f t="shared" si="11"/>
        <v>-5.3163444805102711E-3</v>
      </c>
      <c r="G110" s="2">
        <f t="shared" si="9"/>
        <v>-0.60312759625362333</v>
      </c>
      <c r="H110" s="2" t="str">
        <f t="shared" si="10"/>
        <v>Hold</v>
      </c>
    </row>
    <row r="111" spans="1:8" ht="13.5" x14ac:dyDescent="0.25">
      <c r="A111" s="3">
        <f>TITRES_STAT!B114</f>
        <v>42165</v>
      </c>
      <c r="B111" s="6">
        <f>TITRES_STAT!D114</f>
        <v>128.34</v>
      </c>
      <c r="C111" s="2">
        <f t="shared" si="6"/>
        <v>125.62121365721427</v>
      </c>
      <c r="D111" s="2">
        <f t="shared" si="8"/>
        <v>126.15848997406236</v>
      </c>
      <c r="E111" s="2">
        <f t="shared" si="7"/>
        <v>-0.53727631684809296</v>
      </c>
      <c r="F111" s="2">
        <f t="shared" si="11"/>
        <v>-0.11170833895402681</v>
      </c>
      <c r="G111" s="2">
        <f t="shared" si="9"/>
        <v>-0.42556797789406614</v>
      </c>
      <c r="H111" s="2" t="str">
        <f t="shared" si="10"/>
        <v>Hold</v>
      </c>
    </row>
    <row r="112" spans="1:8" ht="13.5" x14ac:dyDescent="0.25">
      <c r="A112" s="3">
        <f>TITRES_STAT!B115</f>
        <v>42166</v>
      </c>
      <c r="B112" s="6">
        <f>TITRES_STAT!D115</f>
        <v>127.98050000000001</v>
      </c>
      <c r="C112" s="2">
        <f t="shared" si="6"/>
        <v>125.82910386379669</v>
      </c>
      <c r="D112" s="2">
        <f t="shared" si="8"/>
        <v>126.29345367968737</v>
      </c>
      <c r="E112" s="2">
        <f t="shared" si="7"/>
        <v>-0.46434981589068514</v>
      </c>
      <c r="F112" s="2">
        <f t="shared" si="11"/>
        <v>-0.18223663434135848</v>
      </c>
      <c r="G112" s="2">
        <f t="shared" si="9"/>
        <v>-0.28211318154932663</v>
      </c>
      <c r="H112" s="2" t="str">
        <f t="shared" si="10"/>
        <v>Hold</v>
      </c>
    </row>
    <row r="113" spans="1:8" ht="13.5" x14ac:dyDescent="0.25">
      <c r="A113" s="3">
        <f>TITRES_STAT!B116</f>
        <v>42167</v>
      </c>
      <c r="B113" s="6">
        <f>TITRES_STAT!D116</f>
        <v>129.41849999999999</v>
      </c>
      <c r="C113" s="2">
        <f t="shared" si="6"/>
        <v>126.00501096167413</v>
      </c>
      <c r="D113" s="2">
        <f t="shared" si="8"/>
        <v>126.52493859230312</v>
      </c>
      <c r="E113" s="2">
        <f t="shared" si="7"/>
        <v>-0.51992763062898462</v>
      </c>
      <c r="F113" s="2">
        <f t="shared" si="11"/>
        <v>-0.24977483359888372</v>
      </c>
      <c r="G113" s="2">
        <f t="shared" si="9"/>
        <v>-0.27015279703010087</v>
      </c>
      <c r="H113" s="2" t="str">
        <f t="shared" si="10"/>
        <v>Hold</v>
      </c>
    </row>
    <row r="114" spans="1:8" ht="13.5" x14ac:dyDescent="0.25">
      <c r="A114" s="3">
        <f>TITRES_STAT!B117</f>
        <v>42170</v>
      </c>
      <c r="B114" s="6">
        <f>TITRES_STAT!D117</f>
        <v>127.98050000000001</v>
      </c>
      <c r="C114" s="2">
        <f t="shared" si="6"/>
        <v>126.53016312141658</v>
      </c>
      <c r="D114" s="2">
        <f t="shared" si="8"/>
        <v>126.63275795583621</v>
      </c>
      <c r="E114" s="2">
        <f t="shared" si="7"/>
        <v>-0.10259483441963368</v>
      </c>
      <c r="F114" s="2">
        <f t="shared" si="11"/>
        <v>-0.22033883376303373</v>
      </c>
      <c r="G114" s="2">
        <f t="shared" si="9"/>
        <v>0.11774399934340005</v>
      </c>
      <c r="H114" s="2" t="str">
        <f t="shared" si="10"/>
        <v>Sell</v>
      </c>
    </row>
    <row r="115" spans="1:8" ht="13.5" x14ac:dyDescent="0.25">
      <c r="A115" s="3">
        <f>TITRES_STAT!B118</f>
        <v>42171</v>
      </c>
      <c r="B115" s="6">
        <f>TITRES_STAT!D118</f>
        <v>129.059</v>
      </c>
      <c r="C115" s="2">
        <f t="shared" si="6"/>
        <v>126.72786110273711</v>
      </c>
      <c r="D115" s="2">
        <f t="shared" si="8"/>
        <v>126.81247958873723</v>
      </c>
      <c r="E115" s="2">
        <f t="shared" si="7"/>
        <v>-8.4618486000124449E-2</v>
      </c>
      <c r="F115" s="2">
        <f t="shared" si="11"/>
        <v>-0.1931947642104519</v>
      </c>
      <c r="G115" s="2">
        <f t="shared" si="9"/>
        <v>0.10857627821032745</v>
      </c>
      <c r="H115" s="2" t="str">
        <f t="shared" si="10"/>
        <v>Sell</v>
      </c>
    </row>
    <row r="116" spans="1:8" ht="13.5" x14ac:dyDescent="0.25">
      <c r="A116" s="3">
        <f>TITRES_STAT!B119</f>
        <v>42172</v>
      </c>
      <c r="B116" s="6">
        <f>TITRES_STAT!D119</f>
        <v>129.059</v>
      </c>
      <c r="C116" s="2">
        <f t="shared" si="6"/>
        <v>127.14180554846986</v>
      </c>
      <c r="D116" s="2">
        <f t="shared" si="8"/>
        <v>126.97888850809002</v>
      </c>
      <c r="E116" s="2">
        <f t="shared" si="7"/>
        <v>0.16291704037983834</v>
      </c>
      <c r="F116" s="2">
        <f t="shared" si="11"/>
        <v>-0.12197240329239385</v>
      </c>
      <c r="G116" s="2">
        <f t="shared" si="9"/>
        <v>0.28488944367223218</v>
      </c>
      <c r="H116" s="2" t="str">
        <f t="shared" si="10"/>
        <v>Sell</v>
      </c>
    </row>
    <row r="117" spans="1:8" ht="13.5" x14ac:dyDescent="0.25">
      <c r="A117" s="3">
        <f>TITRES_STAT!B120</f>
        <v>42173</v>
      </c>
      <c r="B117" s="6">
        <f>TITRES_STAT!D120</f>
        <v>129.41849999999999</v>
      </c>
      <c r="C117" s="2">
        <f t="shared" si="6"/>
        <v>127.1602200794745</v>
      </c>
      <c r="D117" s="2">
        <f t="shared" si="8"/>
        <v>127.15960047045373</v>
      </c>
      <c r="E117" s="2">
        <f t="shared" si="7"/>
        <v>6.1960902077373703E-4</v>
      </c>
      <c r="F117" s="2">
        <f t="shared" si="11"/>
        <v>-9.7454000829760343E-2</v>
      </c>
      <c r="G117" s="2">
        <f t="shared" si="9"/>
        <v>9.807360985053408E-2</v>
      </c>
      <c r="H117" s="2" t="str">
        <f t="shared" si="10"/>
        <v>Sell</v>
      </c>
    </row>
    <row r="118" spans="1:8" ht="13.5" x14ac:dyDescent="0.25">
      <c r="A118" s="3">
        <f>TITRES_STAT!B121</f>
        <v>42174</v>
      </c>
      <c r="B118" s="6">
        <f>TITRES_STAT!D121</f>
        <v>127.2615</v>
      </c>
      <c r="C118" s="2">
        <f t="shared" si="6"/>
        <v>127.1758016057092</v>
      </c>
      <c r="D118" s="2">
        <f t="shared" si="8"/>
        <v>127.16714858375344</v>
      </c>
      <c r="E118" s="2">
        <f t="shared" si="7"/>
        <v>8.653021955751683E-3</v>
      </c>
      <c r="F118" s="2">
        <f t="shared" si="11"/>
        <v>-7.6232596272657951E-2</v>
      </c>
      <c r="G118" s="2">
        <f t="shared" si="9"/>
        <v>8.4885618228409634E-2</v>
      </c>
      <c r="H118" s="2" t="str">
        <f t="shared" si="10"/>
        <v>Sell</v>
      </c>
    </row>
    <row r="119" spans="1:8" ht="13.5" x14ac:dyDescent="0.25">
      <c r="A119" s="3">
        <f>TITRES_STAT!B122</f>
        <v>42177</v>
      </c>
      <c r="B119" s="6">
        <f>TITRES_STAT!D122</f>
        <v>129.41849999999999</v>
      </c>
      <c r="C119" s="2">
        <f t="shared" si="6"/>
        <v>127.18898597406162</v>
      </c>
      <c r="D119" s="2">
        <f t="shared" si="8"/>
        <v>127.33391535532726</v>
      </c>
      <c r="E119" s="2">
        <f t="shared" si="7"/>
        <v>-0.1449293812656407</v>
      </c>
      <c r="F119" s="2">
        <f t="shared" si="11"/>
        <v>-8.9971953271254498E-2</v>
      </c>
      <c r="G119" s="2">
        <f t="shared" si="9"/>
        <v>-5.4957427994386202E-2</v>
      </c>
      <c r="H119" s="2" t="str">
        <f t="shared" si="10"/>
        <v>Hold</v>
      </c>
    </row>
    <row r="120" spans="1:8" ht="13.5" x14ac:dyDescent="0.25">
      <c r="A120" s="3">
        <f>TITRES_STAT!B123</f>
        <v>42178</v>
      </c>
      <c r="B120" s="6">
        <f>TITRES_STAT!D123</f>
        <v>129.41849999999999</v>
      </c>
      <c r="C120" s="2">
        <f t="shared" si="6"/>
        <v>127.36606505497522</v>
      </c>
      <c r="D120" s="2">
        <f t="shared" si="8"/>
        <v>127.48832903271042</v>
      </c>
      <c r="E120" s="2">
        <f t="shared" si="7"/>
        <v>-0.12226397773520148</v>
      </c>
      <c r="F120" s="2">
        <f t="shared" si="11"/>
        <v>-9.6430358164043897E-2</v>
      </c>
      <c r="G120" s="2">
        <f t="shared" si="9"/>
        <v>-2.5833619571157582E-2</v>
      </c>
      <c r="H120" s="2" t="str">
        <f t="shared" si="10"/>
        <v>Hold</v>
      </c>
    </row>
    <row r="121" spans="1:8" ht="13.5" x14ac:dyDescent="0.25">
      <c r="A121" s="3">
        <f>TITRES_STAT!B124</f>
        <v>42179</v>
      </c>
      <c r="B121" s="6">
        <f>TITRES_STAT!D124</f>
        <v>129.41849999999999</v>
      </c>
      <c r="C121" s="2">
        <f t="shared" si="6"/>
        <v>127.51590120036366</v>
      </c>
      <c r="D121" s="2">
        <f t="shared" si="8"/>
        <v>127.63130465991705</v>
      </c>
      <c r="E121" s="2">
        <f t="shared" si="7"/>
        <v>-0.11540345955339149</v>
      </c>
      <c r="F121" s="2">
        <f t="shared" si="11"/>
        <v>-0.10022497844191341</v>
      </c>
      <c r="G121" s="2">
        <f t="shared" si="9"/>
        <v>-1.517848111147807E-2</v>
      </c>
      <c r="H121" s="2" t="str">
        <f t="shared" si="10"/>
        <v>Hold</v>
      </c>
    </row>
    <row r="122" spans="1:8" ht="13.5" x14ac:dyDescent="0.25">
      <c r="A122" s="3">
        <f>TITRES_STAT!B125</f>
        <v>42180</v>
      </c>
      <c r="B122" s="6">
        <f>TITRES_STAT!D125</f>
        <v>129.41849999999999</v>
      </c>
      <c r="C122" s="2">
        <f t="shared" si="6"/>
        <v>127.58737793876925</v>
      </c>
      <c r="D122" s="2">
        <f t="shared" si="8"/>
        <v>127.76368949992319</v>
      </c>
      <c r="E122" s="2">
        <f t="shared" si="7"/>
        <v>-0.17631156115393765</v>
      </c>
      <c r="F122" s="2">
        <f t="shared" si="11"/>
        <v>-0.11544229498431827</v>
      </c>
      <c r="G122" s="2">
        <f t="shared" si="9"/>
        <v>-6.0869266169619379E-2</v>
      </c>
      <c r="H122" s="2" t="str">
        <f t="shared" si="10"/>
        <v>Hold</v>
      </c>
    </row>
    <row r="123" spans="1:8" ht="13.5" x14ac:dyDescent="0.25">
      <c r="A123" s="3">
        <f>TITRES_STAT!B126</f>
        <v>42181</v>
      </c>
      <c r="B123" s="6">
        <f>TITRES_STAT!D126</f>
        <v>127.98050000000001</v>
      </c>
      <c r="C123" s="2">
        <f t="shared" si="6"/>
        <v>127.86908902511244</v>
      </c>
      <c r="D123" s="2">
        <f t="shared" si="8"/>
        <v>127.77974953696591</v>
      </c>
      <c r="E123" s="2">
        <f t="shared" si="7"/>
        <v>8.9339488146535473E-2</v>
      </c>
      <c r="F123" s="2">
        <f t="shared" si="11"/>
        <v>-7.4485938358147513E-2</v>
      </c>
      <c r="G123" s="2">
        <f t="shared" si="9"/>
        <v>0.16382542650468299</v>
      </c>
      <c r="H123" s="2" t="str">
        <f t="shared" si="10"/>
        <v>Sell</v>
      </c>
    </row>
    <row r="124" spans="1:8" ht="13.5" x14ac:dyDescent="0.25">
      <c r="A124" s="3">
        <f>TITRES_STAT!B127</f>
        <v>42184</v>
      </c>
      <c r="B124" s="6">
        <f>TITRES_STAT!D127</f>
        <v>131.57550000000001</v>
      </c>
      <c r="C124" s="2">
        <f t="shared" si="6"/>
        <v>127.88622917509514</v>
      </c>
      <c r="D124" s="2">
        <f t="shared" si="8"/>
        <v>128.06091623793139</v>
      </c>
      <c r="E124" s="2">
        <f t="shared" si="7"/>
        <v>-0.17468706283625579</v>
      </c>
      <c r="F124" s="2">
        <f t="shared" si="11"/>
        <v>-9.4526163253769169E-2</v>
      </c>
      <c r="G124" s="2">
        <f t="shared" si="9"/>
        <v>-8.0160899582486622E-2</v>
      </c>
      <c r="H124" s="2" t="str">
        <f t="shared" si="10"/>
        <v>Hold</v>
      </c>
    </row>
    <row r="125" spans="1:8" ht="13.5" x14ac:dyDescent="0.25">
      <c r="A125" s="3">
        <f>TITRES_STAT!B128</f>
        <v>42185</v>
      </c>
      <c r="B125" s="6">
        <f>TITRES_STAT!D128</f>
        <v>131.21600000000001</v>
      </c>
      <c r="C125" s="2">
        <f t="shared" si="6"/>
        <v>128.06665545584974</v>
      </c>
      <c r="D125" s="2">
        <f t="shared" si="8"/>
        <v>128.29462614623279</v>
      </c>
      <c r="E125" s="2">
        <f t="shared" si="7"/>
        <v>-0.22797069038304585</v>
      </c>
      <c r="F125" s="2">
        <f t="shared" si="11"/>
        <v>-0.1212150686796245</v>
      </c>
      <c r="G125" s="2">
        <f t="shared" si="9"/>
        <v>-0.10675562170342134</v>
      </c>
      <c r="H125" s="2" t="str">
        <f t="shared" si="10"/>
        <v>Hold</v>
      </c>
    </row>
    <row r="126" spans="1:8" ht="13.5" x14ac:dyDescent="0.25">
      <c r="A126" s="3">
        <f>TITRES_STAT!B129</f>
        <v>42186</v>
      </c>
      <c r="B126" s="6">
        <f>TITRES_STAT!D129</f>
        <v>129.41849999999999</v>
      </c>
      <c r="C126" s="2">
        <f t="shared" si="6"/>
        <v>128.21932384725747</v>
      </c>
      <c r="D126" s="2">
        <f t="shared" si="8"/>
        <v>128.37787606132665</v>
      </c>
      <c r="E126" s="2">
        <f t="shared" si="7"/>
        <v>-0.15855221406917508</v>
      </c>
      <c r="F126" s="2">
        <f t="shared" si="11"/>
        <v>-0.12868249775753463</v>
      </c>
      <c r="G126" s="2">
        <f t="shared" si="9"/>
        <v>-2.9869716311640454E-2</v>
      </c>
      <c r="H126" s="2" t="str">
        <f t="shared" si="10"/>
        <v>Hold</v>
      </c>
    </row>
    <row r="127" spans="1:8" ht="13.5" x14ac:dyDescent="0.25">
      <c r="A127" s="3">
        <f>TITRES_STAT!B130</f>
        <v>42187</v>
      </c>
      <c r="B127" s="6">
        <f>TITRES_STAT!D130</f>
        <v>130.85650000000001</v>
      </c>
      <c r="C127" s="2">
        <f t="shared" si="6"/>
        <v>128.40381248614094</v>
      </c>
      <c r="D127" s="2">
        <f t="shared" si="8"/>
        <v>128.56147783456171</v>
      </c>
      <c r="E127" s="2">
        <f t="shared" si="7"/>
        <v>-0.15766534842077817</v>
      </c>
      <c r="F127" s="2">
        <f t="shared" si="11"/>
        <v>-0.13447906789018335</v>
      </c>
      <c r="G127" s="2">
        <f t="shared" si="9"/>
        <v>-2.3186280530594822E-2</v>
      </c>
      <c r="H127" s="2" t="str">
        <f t="shared" si="10"/>
        <v>Hold</v>
      </c>
    </row>
    <row r="128" spans="1:8" ht="13.5" x14ac:dyDescent="0.25">
      <c r="A128" s="3">
        <f>TITRES_STAT!B131</f>
        <v>42188</v>
      </c>
      <c r="B128" s="6">
        <f>TITRES_STAT!D131</f>
        <v>129.41849999999999</v>
      </c>
      <c r="C128" s="2">
        <f t="shared" si="6"/>
        <v>128.22807210365772</v>
      </c>
      <c r="D128" s="2">
        <f t="shared" si="8"/>
        <v>128.62496095792753</v>
      </c>
      <c r="E128" s="2">
        <f t="shared" si="7"/>
        <v>-0.39688885426980391</v>
      </c>
      <c r="F128" s="2">
        <f t="shared" si="11"/>
        <v>-0.18696102516610746</v>
      </c>
      <c r="G128" s="2">
        <f t="shared" si="9"/>
        <v>-0.20992782910369645</v>
      </c>
      <c r="H128" s="2" t="str">
        <f t="shared" si="10"/>
        <v>Hold</v>
      </c>
    </row>
    <row r="129" spans="1:8" ht="13.5" x14ac:dyDescent="0.25">
      <c r="A129" s="3">
        <f>TITRES_STAT!B132</f>
        <v>42191</v>
      </c>
      <c r="B129" s="6">
        <f>TITRES_STAT!D132</f>
        <v>130.8493</v>
      </c>
      <c r="C129" s="2">
        <f t="shared" si="6"/>
        <v>128.41121485694114</v>
      </c>
      <c r="D129" s="2">
        <f t="shared" si="8"/>
        <v>128.78972681289588</v>
      </c>
      <c r="E129" s="2">
        <f t="shared" si="7"/>
        <v>-0.37851195595473541</v>
      </c>
      <c r="F129" s="2">
        <f t="shared" si="11"/>
        <v>-0.22527121132383304</v>
      </c>
      <c r="G129" s="2">
        <f t="shared" si="9"/>
        <v>-0.15324074463090237</v>
      </c>
      <c r="H129" s="2" t="str">
        <f t="shared" si="10"/>
        <v>Hold</v>
      </c>
    </row>
    <row r="130" spans="1:8" ht="13.5" x14ac:dyDescent="0.25">
      <c r="A130" s="3">
        <f>TITRES_STAT!B133</f>
        <v>42192</v>
      </c>
      <c r="B130" s="6">
        <f>TITRES_STAT!D133</f>
        <v>129.41849999999999</v>
      </c>
      <c r="C130" s="2">
        <f t="shared" si="6"/>
        <v>128.5661818020271</v>
      </c>
      <c r="D130" s="2">
        <f t="shared" si="8"/>
        <v>128.83630260453322</v>
      </c>
      <c r="E130" s="2">
        <f t="shared" si="7"/>
        <v>-0.27012080250611348</v>
      </c>
      <c r="F130" s="2">
        <f t="shared" si="11"/>
        <v>-0.23424112956028914</v>
      </c>
      <c r="G130" s="2">
        <f t="shared" si="9"/>
        <v>-3.5879672945824337E-2</v>
      </c>
      <c r="H130" s="2" t="str">
        <f t="shared" si="10"/>
        <v>Hold</v>
      </c>
    </row>
    <row r="131" spans="1:8" ht="13.5" x14ac:dyDescent="0.25">
      <c r="A131" s="3">
        <f>TITRES_STAT!B134</f>
        <v>42193</v>
      </c>
      <c r="B131" s="6">
        <f>TITRES_STAT!D134</f>
        <v>130.78460000000001</v>
      </c>
      <c r="C131" s="2">
        <f t="shared" si="6"/>
        <v>128.69730767863831</v>
      </c>
      <c r="D131" s="2">
        <f t="shared" si="8"/>
        <v>128.98062093012337</v>
      </c>
      <c r="E131" s="2">
        <f t="shared" si="7"/>
        <v>-0.28331325148505471</v>
      </c>
      <c r="F131" s="2">
        <f t="shared" si="11"/>
        <v>-0.24405555394524228</v>
      </c>
      <c r="G131" s="2">
        <f t="shared" si="9"/>
        <v>-3.9257697539812425E-2</v>
      </c>
      <c r="H131" s="2" t="str">
        <f t="shared" si="10"/>
        <v>Hold</v>
      </c>
    </row>
    <row r="132" spans="1:8" ht="13.5" x14ac:dyDescent="0.25">
      <c r="A132" s="3">
        <f>TITRES_STAT!B135</f>
        <v>42194</v>
      </c>
      <c r="B132" s="6">
        <f>TITRES_STAT!D135</f>
        <v>129.41849999999999</v>
      </c>
      <c r="C132" s="2">
        <f t="shared" si="6"/>
        <v>128.80826034346319</v>
      </c>
      <c r="D132" s="2">
        <f t="shared" si="8"/>
        <v>129.0130564167809</v>
      </c>
      <c r="E132" s="2">
        <f t="shared" si="7"/>
        <v>-0.20479607331770922</v>
      </c>
      <c r="F132" s="2">
        <f t="shared" si="11"/>
        <v>-0.23620365781973568</v>
      </c>
      <c r="G132" s="2">
        <f t="shared" si="9"/>
        <v>3.1407584502026464E-2</v>
      </c>
      <c r="H132" s="2" t="str">
        <f t="shared" si="10"/>
        <v>Sell</v>
      </c>
    </row>
    <row r="133" spans="1:8" ht="13.5" x14ac:dyDescent="0.25">
      <c r="A133" s="3">
        <f>TITRES_STAT!B136</f>
        <v>42195</v>
      </c>
      <c r="B133" s="6">
        <f>TITRES_STAT!D136</f>
        <v>129.41849999999999</v>
      </c>
      <c r="C133" s="2">
        <f t="shared" si="6"/>
        <v>128.68091259831499</v>
      </c>
      <c r="D133" s="2">
        <f t="shared" si="8"/>
        <v>129.04308927479713</v>
      </c>
      <c r="E133" s="2">
        <f t="shared" si="7"/>
        <v>-0.36217667648213592</v>
      </c>
      <c r="F133" s="2">
        <f t="shared" si="11"/>
        <v>-0.26139826155221574</v>
      </c>
      <c r="G133" s="2">
        <f t="shared" si="9"/>
        <v>-0.10077841492992018</v>
      </c>
      <c r="H133" s="2" t="str">
        <f t="shared" si="10"/>
        <v>Hold</v>
      </c>
    </row>
    <row r="134" spans="1:8" ht="13.5" x14ac:dyDescent="0.25">
      <c r="A134" s="3">
        <f>TITRES_STAT!B137</f>
        <v>42198</v>
      </c>
      <c r="B134" s="6">
        <f>TITRES_STAT!D137</f>
        <v>128.8433</v>
      </c>
      <c r="C134" s="2">
        <f t="shared" si="6"/>
        <v>129.12623373703576</v>
      </c>
      <c r="D134" s="2">
        <f t="shared" si="8"/>
        <v>129.0282900692566</v>
      </c>
      <c r="E134" s="2">
        <f t="shared" si="7"/>
        <v>9.7943667779162524E-2</v>
      </c>
      <c r="F134" s="2">
        <f t="shared" si="11"/>
        <v>-0.1895298756859401</v>
      </c>
      <c r="G134" s="2">
        <f t="shared" si="9"/>
        <v>0.28747354346510262</v>
      </c>
      <c r="H134" s="2" t="str">
        <f t="shared" si="10"/>
        <v>Sell</v>
      </c>
    </row>
    <row r="135" spans="1:8" ht="13.5" x14ac:dyDescent="0.25">
      <c r="A135" s="3">
        <f>TITRES_STAT!B138</f>
        <v>42199</v>
      </c>
      <c r="B135" s="6">
        <f>TITRES_STAT!D138</f>
        <v>128.8433</v>
      </c>
      <c r="C135" s="2">
        <f t="shared" si="6"/>
        <v>129.44773623903026</v>
      </c>
      <c r="D135" s="2">
        <f t="shared" si="8"/>
        <v>129.01458710116353</v>
      </c>
      <c r="E135" s="2">
        <f t="shared" si="7"/>
        <v>0.43314913786673515</v>
      </c>
      <c r="F135" s="2">
        <f t="shared" si="11"/>
        <v>-6.4994072975405048E-2</v>
      </c>
      <c r="G135" s="2">
        <f t="shared" si="9"/>
        <v>0.49814321084214019</v>
      </c>
      <c r="H135" s="2" t="str">
        <f t="shared" si="10"/>
        <v>Sell</v>
      </c>
    </row>
    <row r="136" spans="1:8" ht="13.5" x14ac:dyDescent="0.25">
      <c r="A136" s="3">
        <f>TITRES_STAT!B139</f>
        <v>42200</v>
      </c>
      <c r="B136" s="6">
        <f>TITRES_STAT!D139</f>
        <v>129.41849999999999</v>
      </c>
      <c r="C136" s="2">
        <f t="shared" si="6"/>
        <v>129.44323835610251</v>
      </c>
      <c r="D136" s="2">
        <f t="shared" si="8"/>
        <v>129.04450657515142</v>
      </c>
      <c r="E136" s="2">
        <f t="shared" si="7"/>
        <v>0.39873178095109552</v>
      </c>
      <c r="F136" s="2">
        <f t="shared" si="11"/>
        <v>2.775109780989507E-2</v>
      </c>
      <c r="G136" s="2">
        <f t="shared" si="9"/>
        <v>0.37098068314120047</v>
      </c>
      <c r="H136" s="2" t="str">
        <f t="shared" si="10"/>
        <v>Sell</v>
      </c>
    </row>
    <row r="137" spans="1:8" ht="13.5" x14ac:dyDescent="0.25">
      <c r="A137" s="3">
        <f>TITRES_STAT!B140</f>
        <v>42201</v>
      </c>
      <c r="B137" s="6">
        <f>TITRES_STAT!D140</f>
        <v>129.41849999999999</v>
      </c>
      <c r="C137" s="2">
        <f t="shared" si="6"/>
        <v>129.66066322439443</v>
      </c>
      <c r="D137" s="2">
        <f t="shared" si="8"/>
        <v>129.07220979180687</v>
      </c>
      <c r="E137" s="2">
        <f t="shared" si="7"/>
        <v>0.58845343258755634</v>
      </c>
      <c r="F137" s="2">
        <f t="shared" si="11"/>
        <v>0.13989156476542733</v>
      </c>
      <c r="G137" s="2">
        <f t="shared" si="9"/>
        <v>0.44856186782212903</v>
      </c>
      <c r="H137" s="2" t="str">
        <f t="shared" si="10"/>
        <v>Sell</v>
      </c>
    </row>
    <row r="138" spans="1:8" ht="13.5" x14ac:dyDescent="0.25">
      <c r="A138" s="3">
        <f>TITRES_STAT!B141</f>
        <v>42205</v>
      </c>
      <c r="B138" s="6">
        <f>TITRES_STAT!D141</f>
        <v>129.41849999999999</v>
      </c>
      <c r="C138" s="2">
        <f t="shared" si="6"/>
        <v>129.62340734371836</v>
      </c>
      <c r="D138" s="2">
        <f t="shared" si="8"/>
        <v>129.09786091833971</v>
      </c>
      <c r="E138" s="2">
        <f t="shared" si="7"/>
        <v>0.52554642537864993</v>
      </c>
      <c r="F138" s="2">
        <f t="shared" si="11"/>
        <v>0.21702253688807185</v>
      </c>
      <c r="G138" s="2">
        <f t="shared" si="9"/>
        <v>0.3085238884905781</v>
      </c>
      <c r="H138" s="2" t="str">
        <f t="shared" si="10"/>
        <v>Sell</v>
      </c>
    </row>
    <row r="139" spans="1:8" ht="13.5" x14ac:dyDescent="0.25">
      <c r="A139" s="3">
        <f>TITRES_STAT!B142</f>
        <v>42206</v>
      </c>
      <c r="B139" s="6">
        <f>TITRES_STAT!D142</f>
        <v>127.98050000000001</v>
      </c>
      <c r="C139" s="2">
        <f t="shared" si="6"/>
        <v>129.81200621391554</v>
      </c>
      <c r="D139" s="2">
        <f t="shared" si="8"/>
        <v>129.01509344290713</v>
      </c>
      <c r="E139" s="2">
        <f t="shared" si="7"/>
        <v>0.79691277100840807</v>
      </c>
      <c r="F139" s="2">
        <f t="shared" si="11"/>
        <v>0.33300058371213914</v>
      </c>
      <c r="G139" s="2">
        <f t="shared" si="9"/>
        <v>0.46391218729626893</v>
      </c>
      <c r="H139" s="2" t="str">
        <f t="shared" si="10"/>
        <v>Sell</v>
      </c>
    </row>
    <row r="140" spans="1:8" ht="13.5" x14ac:dyDescent="0.25">
      <c r="A140" s="3">
        <f>TITRES_STAT!B143</f>
        <v>42207</v>
      </c>
      <c r="B140" s="6">
        <f>TITRES_STAT!D143</f>
        <v>128.6995</v>
      </c>
      <c r="C140" s="2">
        <f t="shared" si="6"/>
        <v>129.75146679639008</v>
      </c>
      <c r="D140" s="2">
        <f t="shared" si="8"/>
        <v>128.99171615083992</v>
      </c>
      <c r="E140" s="2">
        <f t="shared" si="7"/>
        <v>0.75975064555015592</v>
      </c>
      <c r="F140" s="2">
        <f t="shared" si="11"/>
        <v>0.41835059607974251</v>
      </c>
      <c r="G140" s="2">
        <f t="shared" si="9"/>
        <v>0.34140004947041341</v>
      </c>
      <c r="H140" s="2" t="str">
        <f t="shared" si="10"/>
        <v>Sell</v>
      </c>
    </row>
    <row r="141" spans="1:8" ht="13.5" x14ac:dyDescent="0.25">
      <c r="A141" s="3">
        <f>TITRES_STAT!B144</f>
        <v>42208</v>
      </c>
      <c r="B141" s="6">
        <f>TITRES_STAT!D144</f>
        <v>127.27589999999999</v>
      </c>
      <c r="C141" s="2">
        <f t="shared" si="6"/>
        <v>129.91041036617622</v>
      </c>
      <c r="D141" s="2">
        <f t="shared" si="8"/>
        <v>128.86461865818509</v>
      </c>
      <c r="E141" s="2">
        <f t="shared" si="7"/>
        <v>1.0457917079911283</v>
      </c>
      <c r="F141" s="2">
        <f t="shared" si="11"/>
        <v>0.54383881846201976</v>
      </c>
      <c r="G141" s="2">
        <f t="shared" si="9"/>
        <v>0.50195288952910855</v>
      </c>
      <c r="H141" s="2" t="str">
        <f t="shared" si="10"/>
        <v>Sell</v>
      </c>
    </row>
    <row r="142" spans="1:8" ht="13.5" x14ac:dyDescent="0.25">
      <c r="A142" s="3">
        <f>TITRES_STAT!B145</f>
        <v>42209</v>
      </c>
      <c r="B142" s="6">
        <f>TITRES_STAT!D145</f>
        <v>127.2615</v>
      </c>
      <c r="C142" s="2">
        <f t="shared" si="6"/>
        <v>129.83473184830297</v>
      </c>
      <c r="D142" s="2">
        <f t="shared" si="8"/>
        <v>128.74586912794916</v>
      </c>
      <c r="E142" s="2">
        <f t="shared" si="7"/>
        <v>1.0888627203538022</v>
      </c>
      <c r="F142" s="2">
        <f t="shared" si="11"/>
        <v>0.65284359884037624</v>
      </c>
      <c r="G142" s="2">
        <f t="shared" si="9"/>
        <v>0.43601912151342592</v>
      </c>
      <c r="H142" s="2" t="str">
        <f t="shared" si="10"/>
        <v>Sell</v>
      </c>
    </row>
    <row r="143" spans="1:8" ht="13.5" x14ac:dyDescent="0.25">
      <c r="A143" s="3">
        <f>TITRES_STAT!B146</f>
        <v>42212</v>
      </c>
      <c r="B143" s="6">
        <f>TITRES_STAT!D146</f>
        <v>126.8373</v>
      </c>
      <c r="C143" s="2">
        <f t="shared" ref="C143:C206" si="12">$C$4*B133+C142*(1-$C$4)</f>
        <v>129.77069617933327</v>
      </c>
      <c r="D143" s="2">
        <f t="shared" si="8"/>
        <v>128.60449363698999</v>
      </c>
      <c r="E143" s="2">
        <f t="shared" si="7"/>
        <v>1.1662025423432851</v>
      </c>
      <c r="F143" s="2">
        <f t="shared" si="11"/>
        <v>0.75551538754095804</v>
      </c>
      <c r="G143" s="2">
        <f t="shared" si="9"/>
        <v>0.41068715480232709</v>
      </c>
      <c r="H143" s="2" t="str">
        <f t="shared" si="10"/>
        <v>Sell</v>
      </c>
    </row>
    <row r="144" spans="1:8" ht="13.5" x14ac:dyDescent="0.25">
      <c r="A144" s="3">
        <f>TITRES_STAT!B147</f>
        <v>42213</v>
      </c>
      <c r="B144" s="6">
        <f>TITRES_STAT!D147</f>
        <v>126.8373</v>
      </c>
      <c r="C144" s="2">
        <f t="shared" si="12"/>
        <v>129.62801984405124</v>
      </c>
      <c r="D144" s="2">
        <f t="shared" si="8"/>
        <v>128.47359040462035</v>
      </c>
      <c r="E144" s="2">
        <f t="shared" si="7"/>
        <v>1.1544294394308849</v>
      </c>
      <c r="F144" s="2">
        <f t="shared" si="11"/>
        <v>0.83529819791894355</v>
      </c>
      <c r="G144" s="2">
        <f t="shared" si="9"/>
        <v>0.31913124151194139</v>
      </c>
      <c r="H144" s="2" t="str">
        <f t="shared" si="10"/>
        <v>Sell</v>
      </c>
    </row>
    <row r="145" spans="1:8" ht="13.5" x14ac:dyDescent="0.25">
      <c r="A145" s="3">
        <f>TITRES_STAT!B148</f>
        <v>42214</v>
      </c>
      <c r="B145" s="6">
        <f>TITRES_STAT!D148</f>
        <v>128.6995</v>
      </c>
      <c r="C145" s="2">
        <f t="shared" si="12"/>
        <v>129.5072937141972</v>
      </c>
      <c r="D145" s="2">
        <f t="shared" si="8"/>
        <v>128.49032444872253</v>
      </c>
      <c r="E145" s="2">
        <f t="shared" si="7"/>
        <v>1.0169692654746711</v>
      </c>
      <c r="F145" s="2">
        <f t="shared" si="11"/>
        <v>0.87163241143008907</v>
      </c>
      <c r="G145" s="2">
        <f t="shared" si="9"/>
        <v>0.14533685404458208</v>
      </c>
      <c r="H145" s="2" t="str">
        <f t="shared" si="10"/>
        <v>Sell</v>
      </c>
    </row>
    <row r="146" spans="1:8" ht="13.5" x14ac:dyDescent="0.25">
      <c r="A146" s="3">
        <f>TITRES_STAT!B149</f>
        <v>42215</v>
      </c>
      <c r="B146" s="6">
        <f>TITRES_STAT!D149</f>
        <v>127.2615</v>
      </c>
      <c r="C146" s="2">
        <f t="shared" si="12"/>
        <v>129.49363314278224</v>
      </c>
      <c r="D146" s="2">
        <f t="shared" si="8"/>
        <v>128.39930041548382</v>
      </c>
      <c r="E146" s="2">
        <f t="shared" si="7"/>
        <v>1.094332727298422</v>
      </c>
      <c r="F146" s="2">
        <f t="shared" si="11"/>
        <v>0.91617247460375573</v>
      </c>
      <c r="G146" s="2">
        <f t="shared" si="9"/>
        <v>0.17816025269466629</v>
      </c>
      <c r="H146" s="2" t="str">
        <f t="shared" si="10"/>
        <v>Sell</v>
      </c>
    </row>
    <row r="147" spans="1:8" ht="13.5" x14ac:dyDescent="0.25">
      <c r="A147" s="3">
        <f>TITRES_STAT!B150</f>
        <v>42216</v>
      </c>
      <c r="B147" s="6">
        <f>TITRES_STAT!D150</f>
        <v>128.6995</v>
      </c>
      <c r="C147" s="2">
        <f t="shared" si="12"/>
        <v>129.48207419773883</v>
      </c>
      <c r="D147" s="2">
        <f t="shared" si="8"/>
        <v>128.42153742174429</v>
      </c>
      <c r="E147" s="2">
        <f t="shared" si="7"/>
        <v>1.0605367759945352</v>
      </c>
      <c r="F147" s="2">
        <f t="shared" si="11"/>
        <v>0.94504533488191167</v>
      </c>
      <c r="G147" s="2">
        <f t="shared" si="9"/>
        <v>0.11549144111262355</v>
      </c>
      <c r="H147" s="2" t="str">
        <f t="shared" si="10"/>
        <v>Sell</v>
      </c>
    </row>
    <row r="148" spans="1:8" ht="13.5" x14ac:dyDescent="0.25">
      <c r="A148" s="3">
        <f>TITRES_STAT!B151</f>
        <v>42219</v>
      </c>
      <c r="B148" s="6">
        <f>TITRES_STAT!D151</f>
        <v>127.2615</v>
      </c>
      <c r="C148" s="2">
        <f t="shared" si="12"/>
        <v>129.47229355193284</v>
      </c>
      <c r="D148" s="2">
        <f t="shared" si="8"/>
        <v>128.33560872383731</v>
      </c>
      <c r="E148" s="2">
        <f t="shared" si="7"/>
        <v>1.1366848280955253</v>
      </c>
      <c r="F148" s="2">
        <f t="shared" si="11"/>
        <v>0.98337323352463446</v>
      </c>
      <c r="G148" s="2">
        <f t="shared" si="9"/>
        <v>0.15331159457089083</v>
      </c>
      <c r="H148" s="2" t="str">
        <f t="shared" si="10"/>
        <v>Sell</v>
      </c>
    </row>
    <row r="149" spans="1:8" ht="13.5" x14ac:dyDescent="0.25">
      <c r="A149" s="3">
        <f>TITRES_STAT!B152</f>
        <v>42220</v>
      </c>
      <c r="B149" s="6">
        <f>TITRES_STAT!D152</f>
        <v>127.2615</v>
      </c>
      <c r="C149" s="2">
        <f t="shared" si="12"/>
        <v>129.24278685163546</v>
      </c>
      <c r="D149" s="2">
        <f t="shared" si="8"/>
        <v>128.25604511466418</v>
      </c>
      <c r="E149" s="2">
        <f t="shared" si="7"/>
        <v>0.98674173697128253</v>
      </c>
      <c r="F149" s="2">
        <f t="shared" si="11"/>
        <v>0.98404693421396416</v>
      </c>
      <c r="G149" s="2">
        <f t="shared" si="9"/>
        <v>2.6948027573183708E-3</v>
      </c>
      <c r="H149" s="2" t="str">
        <f t="shared" si="10"/>
        <v>Sell</v>
      </c>
    </row>
    <row r="150" spans="1:8" ht="13.5" x14ac:dyDescent="0.25">
      <c r="A150" s="3">
        <f>TITRES_STAT!B153</f>
        <v>42221</v>
      </c>
      <c r="B150" s="6">
        <f>TITRES_STAT!D153</f>
        <v>129.3466</v>
      </c>
      <c r="C150" s="2">
        <f t="shared" si="12"/>
        <v>129.15920425907615</v>
      </c>
      <c r="D150" s="2">
        <f t="shared" si="8"/>
        <v>128.33682695802239</v>
      </c>
      <c r="E150" s="2">
        <f t="shared" si="7"/>
        <v>0.82237730105376272</v>
      </c>
      <c r="F150" s="2">
        <f t="shared" si="11"/>
        <v>0.9517130075819239</v>
      </c>
      <c r="G150" s="2">
        <f t="shared" si="9"/>
        <v>-0.12933570652816118</v>
      </c>
      <c r="H150" s="2" t="str">
        <f t="shared" si="10"/>
        <v>Hold</v>
      </c>
    </row>
    <row r="151" spans="1:8" ht="13.5" x14ac:dyDescent="0.25">
      <c r="A151" s="3">
        <f>TITRES_STAT!B154</f>
        <v>42222</v>
      </c>
      <c r="B151" s="6">
        <f>TITRES_STAT!D154</f>
        <v>129.3466</v>
      </c>
      <c r="C151" s="2">
        <f t="shared" si="12"/>
        <v>128.86946514229521</v>
      </c>
      <c r="D151" s="2">
        <f t="shared" si="8"/>
        <v>128.41162496113182</v>
      </c>
      <c r="E151" s="2">
        <f t="shared" si="7"/>
        <v>0.45784018116339098</v>
      </c>
      <c r="F151" s="2">
        <f t="shared" si="11"/>
        <v>0.85293844229821736</v>
      </c>
      <c r="G151" s="2">
        <f t="shared" si="9"/>
        <v>-0.39509826113482638</v>
      </c>
      <c r="H151" s="2" t="str">
        <f t="shared" si="10"/>
        <v>Hold</v>
      </c>
    </row>
    <row r="152" spans="1:8" ht="13.5" x14ac:dyDescent="0.25">
      <c r="A152" s="3">
        <f>TITRES_STAT!B155</f>
        <v>42223</v>
      </c>
      <c r="B152" s="6">
        <f>TITRES_STAT!D155</f>
        <v>129.3466</v>
      </c>
      <c r="C152" s="2">
        <f t="shared" si="12"/>
        <v>128.62208588963441</v>
      </c>
      <c r="D152" s="2">
        <f t="shared" si="8"/>
        <v>128.48088237141835</v>
      </c>
      <c r="E152" s="2">
        <f t="shared" si="7"/>
        <v>0.14120351821605936</v>
      </c>
      <c r="F152" s="2">
        <f t="shared" si="11"/>
        <v>0.71059145748178576</v>
      </c>
      <c r="G152" s="2">
        <f t="shared" si="9"/>
        <v>-0.56938793926572639</v>
      </c>
      <c r="H152" s="2" t="str">
        <f t="shared" si="10"/>
        <v>Hold</v>
      </c>
    </row>
    <row r="153" spans="1:8" ht="13.5" x14ac:dyDescent="0.25">
      <c r="A153" s="3">
        <f>TITRES_STAT!B156</f>
        <v>42226</v>
      </c>
      <c r="B153" s="6">
        <f>TITRES_STAT!D156</f>
        <v>129.3466</v>
      </c>
      <c r="C153" s="2">
        <f t="shared" si="12"/>
        <v>128.34750344507526</v>
      </c>
      <c r="D153" s="2">
        <f t="shared" si="8"/>
        <v>128.54500960316514</v>
      </c>
      <c r="E153" s="2">
        <f t="shared" si="7"/>
        <v>-0.19750615808987959</v>
      </c>
      <c r="F153" s="2">
        <f t="shared" si="11"/>
        <v>0.52897193436745271</v>
      </c>
      <c r="G153" s="2">
        <f t="shared" si="9"/>
        <v>-0.7264780924573323</v>
      </c>
      <c r="H153" s="2" t="str">
        <f t="shared" si="10"/>
        <v>Hold</v>
      </c>
    </row>
    <row r="154" spans="1:8" ht="13.5" x14ac:dyDescent="0.25">
      <c r="A154" s="3">
        <f>TITRES_STAT!B157</f>
        <v>42227</v>
      </c>
      <c r="B154" s="6">
        <f>TITRES_STAT!D157</f>
        <v>127.2615</v>
      </c>
      <c r="C154" s="2">
        <f t="shared" si="12"/>
        <v>128.11516445352521</v>
      </c>
      <c r="D154" s="2">
        <f t="shared" si="8"/>
        <v>128.44993481774551</v>
      </c>
      <c r="E154" s="2">
        <f t="shared" si="7"/>
        <v>-0.33477036422030437</v>
      </c>
      <c r="F154" s="2">
        <f t="shared" si="11"/>
        <v>0.35622347464990134</v>
      </c>
      <c r="G154" s="2">
        <f t="shared" si="9"/>
        <v>-0.69099383887020571</v>
      </c>
      <c r="H154" s="2" t="str">
        <f t="shared" si="10"/>
        <v>Hold</v>
      </c>
    </row>
    <row r="155" spans="1:8" ht="13.5" x14ac:dyDescent="0.25">
      <c r="A155" s="3">
        <f>TITRES_STAT!B158</f>
        <v>42228</v>
      </c>
      <c r="B155" s="6">
        <f>TITRES_STAT!D158</f>
        <v>127.2615</v>
      </c>
      <c r="C155" s="2">
        <f t="shared" si="12"/>
        <v>128.20506222990593</v>
      </c>
      <c r="D155" s="2">
        <f t="shared" si="8"/>
        <v>128.36190260902362</v>
      </c>
      <c r="E155" s="2">
        <f t="shared" si="7"/>
        <v>-0.15684037911768201</v>
      </c>
      <c r="F155" s="2">
        <f t="shared" si="11"/>
        <v>0.25361070389638468</v>
      </c>
      <c r="G155" s="2">
        <f t="shared" si="9"/>
        <v>-0.41045108301406669</v>
      </c>
      <c r="H155" s="2" t="str">
        <f t="shared" si="10"/>
        <v>Hold</v>
      </c>
    </row>
    <row r="156" spans="1:8" ht="13.5" x14ac:dyDescent="0.25">
      <c r="A156" s="3">
        <f>TITRES_STAT!B159</f>
        <v>42230</v>
      </c>
      <c r="B156" s="6">
        <f>TITRES_STAT!D159</f>
        <v>127.621</v>
      </c>
      <c r="C156" s="2">
        <f t="shared" si="12"/>
        <v>128.05989880992041</v>
      </c>
      <c r="D156" s="2">
        <f t="shared" si="8"/>
        <v>128.30702093428113</v>
      </c>
      <c r="E156" s="2">
        <f t="shared" ref="E156:E219" si="13">C156-D156</f>
        <v>-0.24712212436071468</v>
      </c>
      <c r="F156" s="2">
        <f t="shared" si="11"/>
        <v>0.15346413824496483</v>
      </c>
      <c r="G156" s="2">
        <f t="shared" si="9"/>
        <v>-0.40058626260567953</v>
      </c>
      <c r="H156" s="2" t="str">
        <f t="shared" si="10"/>
        <v>Hold</v>
      </c>
    </row>
    <row r="157" spans="1:8" ht="13.5" x14ac:dyDescent="0.25">
      <c r="A157" s="3">
        <f>TITRES_STAT!B160</f>
        <v>42233</v>
      </c>
      <c r="B157" s="6">
        <f>TITRES_STAT!D160</f>
        <v>129.059</v>
      </c>
      <c r="C157" s="2">
        <f t="shared" si="12"/>
        <v>128.15829899300957</v>
      </c>
      <c r="D157" s="2">
        <f t="shared" ref="D157:D220" si="14">$D$4*B157+(1-$D$4)*D156</f>
        <v>128.36272308729735</v>
      </c>
      <c r="E157" s="2">
        <f t="shared" si="13"/>
        <v>-0.20442409428778774</v>
      </c>
      <c r="F157" s="2">
        <f t="shared" si="11"/>
        <v>8.1886491738414308E-2</v>
      </c>
      <c r="G157" s="2">
        <f t="shared" si="9"/>
        <v>-0.28631058602620207</v>
      </c>
      <c r="H157" s="2" t="str">
        <f t="shared" si="10"/>
        <v>Hold</v>
      </c>
    </row>
    <row r="158" spans="1:8" ht="13.5" x14ac:dyDescent="0.25">
      <c r="A158" s="3">
        <f>TITRES_STAT!B161</f>
        <v>42234</v>
      </c>
      <c r="B158" s="6">
        <f>TITRES_STAT!D161</f>
        <v>127.2615</v>
      </c>
      <c r="C158" s="2">
        <f t="shared" si="12"/>
        <v>128.02032991716194</v>
      </c>
      <c r="D158" s="2">
        <f t="shared" si="14"/>
        <v>128.2811510067568</v>
      </c>
      <c r="E158" s="2">
        <f t="shared" si="13"/>
        <v>-0.26082108959485595</v>
      </c>
      <c r="F158" s="2">
        <f t="shared" si="11"/>
        <v>1.3344975471760265E-2</v>
      </c>
      <c r="G158" s="2">
        <f t="shared" si="9"/>
        <v>-0.27416606506661623</v>
      </c>
      <c r="H158" s="2" t="str">
        <f t="shared" si="10"/>
        <v>Hold</v>
      </c>
    </row>
    <row r="159" spans="1:8" ht="13.5" x14ac:dyDescent="0.25">
      <c r="A159" s="3">
        <f>TITRES_STAT!B162</f>
        <v>42235</v>
      </c>
      <c r="B159" s="6">
        <f>TITRES_STAT!D162</f>
        <v>127.2615</v>
      </c>
      <c r="C159" s="2">
        <f t="shared" si="12"/>
        <v>127.90358685298318</v>
      </c>
      <c r="D159" s="2">
        <f t="shared" si="14"/>
        <v>128.2056213025526</v>
      </c>
      <c r="E159" s="2">
        <f t="shared" si="13"/>
        <v>-0.30203444956941894</v>
      </c>
      <c r="F159" s="2">
        <f t="shared" si="11"/>
        <v>-4.9730909536475583E-2</v>
      </c>
      <c r="G159" s="2">
        <f t="shared" si="9"/>
        <v>-0.25230354003294336</v>
      </c>
      <c r="H159" s="2" t="str">
        <f t="shared" si="10"/>
        <v>Hold</v>
      </c>
    </row>
    <row r="160" spans="1:8" ht="13.5" x14ac:dyDescent="0.25">
      <c r="A160" s="3">
        <f>TITRES_STAT!B163</f>
        <v>42236</v>
      </c>
      <c r="B160" s="6">
        <f>TITRES_STAT!D163</f>
        <v>126.6863</v>
      </c>
      <c r="C160" s="2">
        <f t="shared" si="12"/>
        <v>128.12558887560115</v>
      </c>
      <c r="D160" s="2">
        <f t="shared" si="14"/>
        <v>128.093078983845</v>
      </c>
      <c r="E160" s="2">
        <f t="shared" si="13"/>
        <v>3.2509891756149045E-2</v>
      </c>
      <c r="F160" s="2">
        <f t="shared" si="11"/>
        <v>-3.3282749277950663E-2</v>
      </c>
      <c r="G160" s="2">
        <f t="shared" si="9"/>
        <v>6.5792641034099708E-2</v>
      </c>
      <c r="H160" s="2" t="str">
        <f t="shared" si="10"/>
        <v>Sell</v>
      </c>
    </row>
    <row r="161" spans="1:8" ht="13.5" x14ac:dyDescent="0.25">
      <c r="A161" s="3">
        <f>TITRES_STAT!B164</f>
        <v>42237</v>
      </c>
      <c r="B161" s="6">
        <f>TITRES_STAT!D164</f>
        <v>127.2615</v>
      </c>
      <c r="C161" s="2">
        <f t="shared" si="12"/>
        <v>128.31343674089328</v>
      </c>
      <c r="D161" s="2">
        <f t="shared" si="14"/>
        <v>128.03148054059722</v>
      </c>
      <c r="E161" s="2">
        <f t="shared" si="13"/>
        <v>0.28195620029606516</v>
      </c>
      <c r="F161" s="2">
        <f t="shared" si="11"/>
        <v>2.9765040636852501E-2</v>
      </c>
      <c r="G161" s="2">
        <f t="shared" si="9"/>
        <v>0.25219115965921268</v>
      </c>
      <c r="H161" s="2" t="str">
        <f t="shared" si="10"/>
        <v>Sell</v>
      </c>
    </row>
    <row r="162" spans="1:8" ht="13.5" x14ac:dyDescent="0.25">
      <c r="A162" s="3">
        <f>TITRES_STAT!B165</f>
        <v>42240</v>
      </c>
      <c r="B162" s="6">
        <f>TITRES_STAT!D165</f>
        <v>129.05179999999999</v>
      </c>
      <c r="C162" s="2">
        <f t="shared" si="12"/>
        <v>128.47238493460202</v>
      </c>
      <c r="D162" s="2">
        <f t="shared" si="14"/>
        <v>128.10705975981224</v>
      </c>
      <c r="E162" s="2">
        <f t="shared" si="13"/>
        <v>0.36532517478977411</v>
      </c>
      <c r="F162" s="2">
        <f t="shared" si="11"/>
        <v>9.6877067467436823E-2</v>
      </c>
      <c r="G162" s="2">
        <f t="shared" si="9"/>
        <v>0.26844810732233726</v>
      </c>
      <c r="H162" s="2" t="str">
        <f t="shared" si="10"/>
        <v>Sell</v>
      </c>
    </row>
    <row r="163" spans="1:8" ht="13.5" x14ac:dyDescent="0.25">
      <c r="A163" s="3">
        <f>TITRES_STAT!B166</f>
        <v>42241</v>
      </c>
      <c r="B163" s="6">
        <f>TITRES_STAT!D166</f>
        <v>129.05179999999999</v>
      </c>
      <c r="C163" s="2">
        <f t="shared" si="12"/>
        <v>128.60687956004787</v>
      </c>
      <c r="D163" s="2">
        <f t="shared" si="14"/>
        <v>128.17704051834468</v>
      </c>
      <c r="E163" s="2">
        <f t="shared" si="13"/>
        <v>0.42983904170318965</v>
      </c>
      <c r="F163" s="2">
        <f t="shared" si="11"/>
        <v>0.16346946231458742</v>
      </c>
      <c r="G163" s="2">
        <f t="shared" si="9"/>
        <v>0.26636957938860223</v>
      </c>
      <c r="H163" s="2" t="str">
        <f t="shared" si="10"/>
        <v>Sell</v>
      </c>
    </row>
    <row r="164" spans="1:8" ht="13.5" x14ac:dyDescent="0.25">
      <c r="A164" s="3">
        <f>TITRES_STAT!B167</f>
        <v>42242</v>
      </c>
      <c r="B164" s="6">
        <f>TITRES_STAT!D167</f>
        <v>127.98050000000001</v>
      </c>
      <c r="C164" s="2">
        <f t="shared" si="12"/>
        <v>128.39989808927129</v>
      </c>
      <c r="D164" s="2">
        <f t="shared" si="14"/>
        <v>128.16248196143027</v>
      </c>
      <c r="E164" s="2">
        <f t="shared" si="13"/>
        <v>0.23741612784101562</v>
      </c>
      <c r="F164" s="2">
        <f t="shared" si="11"/>
        <v>0.17825879541987305</v>
      </c>
      <c r="G164" s="2">
        <f t="shared" ref="G164:G227" si="15">E164-F164</f>
        <v>5.9157332421142572E-2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42243</v>
      </c>
      <c r="B165" s="6">
        <f>TITRES_STAT!D168</f>
        <v>127.98050000000001</v>
      </c>
      <c r="C165" s="2">
        <f t="shared" si="12"/>
        <v>128.22475992169109</v>
      </c>
      <c r="D165" s="2">
        <f t="shared" si="14"/>
        <v>128.14900181613916</v>
      </c>
      <c r="E165" s="2">
        <f t="shared" si="13"/>
        <v>7.5758105551926747E-2</v>
      </c>
      <c r="F165" s="2">
        <f t="shared" ref="F165:F228" si="17">(E165*(2/(10)))+((1-(2/10))*F164)</f>
        <v>0.15775865744628378</v>
      </c>
      <c r="G165" s="2">
        <f t="shared" si="15"/>
        <v>-8.2000551894357038E-2</v>
      </c>
      <c r="H165" s="2" t="str">
        <f t="shared" si="16"/>
        <v>Hold</v>
      </c>
    </row>
    <row r="166" spans="1:8" ht="13.5" x14ac:dyDescent="0.25">
      <c r="A166" s="3">
        <f>TITRES_STAT!B169</f>
        <v>42244</v>
      </c>
      <c r="B166" s="6">
        <f>TITRES_STAT!D169</f>
        <v>128.6995</v>
      </c>
      <c r="C166" s="2">
        <f t="shared" si="12"/>
        <v>128.13187377989246</v>
      </c>
      <c r="D166" s="2">
        <f t="shared" si="14"/>
        <v>128.18977945938812</v>
      </c>
      <c r="E166" s="2">
        <f t="shared" si="13"/>
        <v>-5.7905679495661389E-2</v>
      </c>
      <c r="F166" s="2">
        <f t="shared" si="17"/>
        <v>0.11462579005789476</v>
      </c>
      <c r="G166" s="2">
        <f t="shared" si="15"/>
        <v>-0.17253146955355614</v>
      </c>
      <c r="H166" s="2" t="str">
        <f t="shared" si="16"/>
        <v>Hold</v>
      </c>
    </row>
    <row r="167" spans="1:8" ht="13.5" x14ac:dyDescent="0.25">
      <c r="A167" s="3">
        <f>TITRES_STAT!B170</f>
        <v>42247</v>
      </c>
      <c r="B167" s="6">
        <f>TITRES_STAT!D170</f>
        <v>128.6995</v>
      </c>
      <c r="C167" s="2">
        <f t="shared" si="12"/>
        <v>128.27450858298593</v>
      </c>
      <c r="D167" s="2">
        <f t="shared" si="14"/>
        <v>128.22753653647047</v>
      </c>
      <c r="E167" s="2">
        <f t="shared" si="13"/>
        <v>4.6972046515463717E-2</v>
      </c>
      <c r="F167" s="2">
        <f t="shared" si="17"/>
        <v>0.10109504134940855</v>
      </c>
      <c r="G167" s="2">
        <f t="shared" si="15"/>
        <v>-5.4122994833944837E-2</v>
      </c>
      <c r="H167" s="2" t="str">
        <f t="shared" si="16"/>
        <v>Hold</v>
      </c>
    </row>
    <row r="168" spans="1:8" ht="13.5" x14ac:dyDescent="0.25">
      <c r="A168" s="3">
        <f>TITRES_STAT!B171</f>
        <v>42248</v>
      </c>
      <c r="B168" s="6">
        <f>TITRES_STAT!D171</f>
        <v>128.6995</v>
      </c>
      <c r="C168" s="2">
        <f t="shared" si="12"/>
        <v>128.11866110868039</v>
      </c>
      <c r="D168" s="2">
        <f t="shared" si="14"/>
        <v>128.26249679302822</v>
      </c>
      <c r="E168" s="2">
        <f t="shared" si="13"/>
        <v>-0.14383568434783456</v>
      </c>
      <c r="F168" s="2">
        <f t="shared" si="17"/>
        <v>5.2108896209959926E-2</v>
      </c>
      <c r="G168" s="2">
        <f t="shared" si="15"/>
        <v>-0.19594458055779448</v>
      </c>
      <c r="H168" s="2" t="str">
        <f t="shared" si="16"/>
        <v>Hold</v>
      </c>
    </row>
    <row r="169" spans="1:8" ht="13.5" x14ac:dyDescent="0.25">
      <c r="A169" s="3">
        <f>TITRES_STAT!B172</f>
        <v>42249</v>
      </c>
      <c r="B169" s="6">
        <f>TITRES_STAT!D172</f>
        <v>128.6995</v>
      </c>
      <c r="C169" s="2">
        <f t="shared" si="12"/>
        <v>127.9867901688834</v>
      </c>
      <c r="D169" s="2">
        <f t="shared" si="14"/>
        <v>128.29486740095206</v>
      </c>
      <c r="E169" s="2">
        <f t="shared" si="13"/>
        <v>-0.30807723206865489</v>
      </c>
      <c r="F169" s="2">
        <f t="shared" si="17"/>
        <v>-1.9928329445763039E-2</v>
      </c>
      <c r="G169" s="2">
        <f t="shared" si="15"/>
        <v>-0.28814890262289183</v>
      </c>
      <c r="H169" s="2" t="str">
        <f t="shared" si="16"/>
        <v>Hold</v>
      </c>
    </row>
    <row r="170" spans="1:8" ht="13.5" x14ac:dyDescent="0.25">
      <c r="A170" s="3">
        <f>TITRES_STAT!B173</f>
        <v>42250</v>
      </c>
      <c r="B170" s="6">
        <f>TITRES_STAT!D173</f>
        <v>127.90860000000001</v>
      </c>
      <c r="C170" s="2">
        <f t="shared" si="12"/>
        <v>127.78671475828595</v>
      </c>
      <c r="D170" s="2">
        <f t="shared" si="14"/>
        <v>128.26625500088153</v>
      </c>
      <c r="E170" s="2">
        <f t="shared" si="13"/>
        <v>-0.47954024259557571</v>
      </c>
      <c r="F170" s="2">
        <f t="shared" si="17"/>
        <v>-0.11185071207572558</v>
      </c>
      <c r="G170" s="2">
        <f t="shared" si="15"/>
        <v>-0.36768953051985009</v>
      </c>
      <c r="H170" s="2" t="str">
        <f t="shared" si="16"/>
        <v>Hold</v>
      </c>
    </row>
    <row r="171" spans="1:8" ht="13.5" x14ac:dyDescent="0.25">
      <c r="A171" s="3">
        <f>TITRES_STAT!B174</f>
        <v>42251</v>
      </c>
      <c r="B171" s="6">
        <f>TITRES_STAT!D174</f>
        <v>127.98050000000001</v>
      </c>
      <c r="C171" s="2">
        <f t="shared" si="12"/>
        <v>127.70591248778042</v>
      </c>
      <c r="D171" s="2">
        <f t="shared" si="14"/>
        <v>128.24508796377921</v>
      </c>
      <c r="E171" s="2">
        <f t="shared" si="13"/>
        <v>-0.53917547599878901</v>
      </c>
      <c r="F171" s="2">
        <f t="shared" si="17"/>
        <v>-0.1973156648603383</v>
      </c>
      <c r="G171" s="2">
        <f t="shared" si="15"/>
        <v>-0.34185981113845071</v>
      </c>
      <c r="H171" s="2" t="str">
        <f t="shared" si="16"/>
        <v>Hold</v>
      </c>
    </row>
    <row r="172" spans="1:8" ht="13.5" x14ac:dyDescent="0.25">
      <c r="A172" s="3">
        <f>TITRES_STAT!B175</f>
        <v>42254</v>
      </c>
      <c r="B172" s="6">
        <f>TITRES_STAT!D175</f>
        <v>127.98050000000001</v>
      </c>
      <c r="C172" s="2">
        <f t="shared" si="12"/>
        <v>127.91297210504497</v>
      </c>
      <c r="D172" s="2">
        <f t="shared" si="14"/>
        <v>128.22548885535113</v>
      </c>
      <c r="E172" s="2">
        <f t="shared" si="13"/>
        <v>-0.312516750306159</v>
      </c>
      <c r="F172" s="2">
        <f t="shared" si="17"/>
        <v>-0.22035588194950245</v>
      </c>
      <c r="G172" s="2">
        <f t="shared" si="15"/>
        <v>-9.2160868356656545E-2</v>
      </c>
      <c r="H172" s="2" t="str">
        <f t="shared" si="16"/>
        <v>Hold</v>
      </c>
    </row>
    <row r="173" spans="1:8" ht="13.5" x14ac:dyDescent="0.25">
      <c r="A173" s="3">
        <f>TITRES_STAT!B176</f>
        <v>42255</v>
      </c>
      <c r="B173" s="6">
        <f>TITRES_STAT!D176</f>
        <v>127.98050000000001</v>
      </c>
      <c r="C173" s="2">
        <f t="shared" si="12"/>
        <v>128.08817639657653</v>
      </c>
      <c r="D173" s="2">
        <f t="shared" si="14"/>
        <v>128.20734153273253</v>
      </c>
      <c r="E173" s="2">
        <f t="shared" si="13"/>
        <v>-0.11916513615599911</v>
      </c>
      <c r="F173" s="2">
        <f t="shared" si="17"/>
        <v>-0.20011773279080178</v>
      </c>
      <c r="G173" s="2">
        <f t="shared" si="15"/>
        <v>8.095259663480267E-2</v>
      </c>
      <c r="H173" s="2" t="str">
        <f t="shared" si="16"/>
        <v>Sell</v>
      </c>
    </row>
    <row r="174" spans="1:8" ht="13.5" x14ac:dyDescent="0.25">
      <c r="A174" s="3">
        <f>TITRES_STAT!B177</f>
        <v>42256</v>
      </c>
      <c r="B174" s="6">
        <f>TITRES_STAT!D177</f>
        <v>125.8235</v>
      </c>
      <c r="C174" s="2">
        <f t="shared" si="12"/>
        <v>128.07161079710323</v>
      </c>
      <c r="D174" s="2">
        <f t="shared" si="14"/>
        <v>128.03076067845603</v>
      </c>
      <c r="E174" s="2">
        <f t="shared" si="13"/>
        <v>4.0850118647199452E-2</v>
      </c>
      <c r="F174" s="2">
        <f t="shared" si="17"/>
        <v>-0.15192416250320154</v>
      </c>
      <c r="G174" s="2">
        <f t="shared" si="15"/>
        <v>0.19277428115040099</v>
      </c>
      <c r="H174" s="2" t="str">
        <f t="shared" si="16"/>
        <v>Sell</v>
      </c>
    </row>
    <row r="175" spans="1:8" ht="13.5" x14ac:dyDescent="0.25">
      <c r="A175" s="3">
        <f>TITRES_STAT!B178</f>
        <v>42257</v>
      </c>
      <c r="B175" s="6">
        <f>TITRES_STAT!D178</f>
        <v>124.3856</v>
      </c>
      <c r="C175" s="2">
        <f t="shared" si="12"/>
        <v>128.05759375139505</v>
      </c>
      <c r="D175" s="2">
        <f t="shared" si="14"/>
        <v>127.76074877634818</v>
      </c>
      <c r="E175" s="2">
        <f t="shared" si="13"/>
        <v>0.29684497504686647</v>
      </c>
      <c r="F175" s="2">
        <f t="shared" si="17"/>
        <v>-6.2170334993187935E-2</v>
      </c>
      <c r="G175" s="2">
        <f t="shared" si="15"/>
        <v>0.35901531004005438</v>
      </c>
      <c r="H175" s="2" t="str">
        <f t="shared" si="16"/>
        <v>Sell</v>
      </c>
    </row>
    <row r="176" spans="1:8" ht="13.5" x14ac:dyDescent="0.25">
      <c r="A176" s="3">
        <f>TITRES_STAT!B179</f>
        <v>42258</v>
      </c>
      <c r="B176" s="6">
        <f>TITRES_STAT!D179</f>
        <v>123.6666</v>
      </c>
      <c r="C176" s="2">
        <f t="shared" si="12"/>
        <v>128.15634855887274</v>
      </c>
      <c r="D176" s="2">
        <f t="shared" si="14"/>
        <v>127.45747849661869</v>
      </c>
      <c r="E176" s="2">
        <f t="shared" si="13"/>
        <v>0.69887006225404491</v>
      </c>
      <c r="F176" s="2">
        <f t="shared" si="17"/>
        <v>9.0037744456258617E-2</v>
      </c>
      <c r="G176" s="2">
        <f t="shared" si="15"/>
        <v>0.60883231779778635</v>
      </c>
      <c r="H176" s="2" t="str">
        <f t="shared" si="16"/>
        <v>Sell</v>
      </c>
    </row>
    <row r="177" spans="1:8" ht="13.5" x14ac:dyDescent="0.25">
      <c r="A177" s="3">
        <f>TITRES_STAT!B180</f>
        <v>42261</v>
      </c>
      <c r="B177" s="6">
        <f>TITRES_STAT!D180</f>
        <v>121.50960000000001</v>
      </c>
      <c r="C177" s="2">
        <f t="shared" si="12"/>
        <v>128.23991031904615</v>
      </c>
      <c r="D177" s="2">
        <f t="shared" si="14"/>
        <v>127.01689490427657</v>
      </c>
      <c r="E177" s="2">
        <f t="shared" si="13"/>
        <v>1.2230154147695771</v>
      </c>
      <c r="F177" s="2">
        <f t="shared" si="17"/>
        <v>0.31663327851892231</v>
      </c>
      <c r="G177" s="2">
        <f t="shared" si="15"/>
        <v>0.90638213625065478</v>
      </c>
      <c r="H177" s="2" t="str">
        <f t="shared" si="16"/>
        <v>Sell</v>
      </c>
    </row>
    <row r="178" spans="1:8" ht="13.5" x14ac:dyDescent="0.25">
      <c r="A178" s="3">
        <f>TITRES_STAT!B181</f>
        <v>42262</v>
      </c>
      <c r="B178" s="6">
        <f>TITRES_STAT!D181</f>
        <v>123.5947</v>
      </c>
      <c r="C178" s="2">
        <f t="shared" si="12"/>
        <v>128.31061642380828</v>
      </c>
      <c r="D178" s="2">
        <f t="shared" si="14"/>
        <v>126.76339898544127</v>
      </c>
      <c r="E178" s="2">
        <f t="shared" si="13"/>
        <v>1.5472174383670136</v>
      </c>
      <c r="F178" s="2">
        <f t="shared" si="17"/>
        <v>0.56275011048854062</v>
      </c>
      <c r="G178" s="2">
        <f t="shared" si="15"/>
        <v>0.98446732787847302</v>
      </c>
      <c r="H178" s="2" t="str">
        <f t="shared" si="16"/>
        <v>Sell</v>
      </c>
    </row>
    <row r="179" spans="1:8" ht="13.5" x14ac:dyDescent="0.25">
      <c r="A179" s="3">
        <f>TITRES_STAT!B182</f>
        <v>42263</v>
      </c>
      <c r="B179" s="6">
        <f>TITRES_STAT!D182</f>
        <v>122.2286</v>
      </c>
      <c r="C179" s="2">
        <f t="shared" si="12"/>
        <v>128.37044466629931</v>
      </c>
      <c r="D179" s="2">
        <f t="shared" si="14"/>
        <v>126.42748794948265</v>
      </c>
      <c r="E179" s="2">
        <f t="shared" si="13"/>
        <v>1.9429567168166528</v>
      </c>
      <c r="F179" s="2">
        <f t="shared" si="17"/>
        <v>0.83879143175416315</v>
      </c>
      <c r="G179" s="2">
        <f t="shared" si="15"/>
        <v>1.1041652850624897</v>
      </c>
      <c r="H179" s="2" t="str">
        <f t="shared" si="16"/>
        <v>Sell</v>
      </c>
    </row>
    <row r="180" spans="1:8" ht="13.5" x14ac:dyDescent="0.25">
      <c r="A180" s="3">
        <f>TITRES_STAT!B183</f>
        <v>42264</v>
      </c>
      <c r="B180" s="6">
        <f>TITRES_STAT!D183</f>
        <v>121.50960000000001</v>
      </c>
      <c r="C180" s="2">
        <f t="shared" si="12"/>
        <v>128.29939164071479</v>
      </c>
      <c r="D180" s="2">
        <f t="shared" si="14"/>
        <v>126.06319995322468</v>
      </c>
      <c r="E180" s="2">
        <f t="shared" si="13"/>
        <v>2.2361916874901056</v>
      </c>
      <c r="F180" s="2">
        <f t="shared" si="17"/>
        <v>1.1182714829013518</v>
      </c>
      <c r="G180" s="2">
        <f t="shared" si="15"/>
        <v>1.1179202045887537</v>
      </c>
      <c r="H180" s="2" t="str">
        <f t="shared" si="16"/>
        <v>Sell</v>
      </c>
    </row>
    <row r="181" spans="1:8" ht="13.5" x14ac:dyDescent="0.25">
      <c r="A181" s="3">
        <f>TITRES_STAT!B184</f>
        <v>42265</v>
      </c>
      <c r="B181" s="6">
        <f>TITRES_STAT!D184</f>
        <v>121.4952</v>
      </c>
      <c r="C181" s="2">
        <f t="shared" si="12"/>
        <v>128.25033138829713</v>
      </c>
      <c r="D181" s="2">
        <f t="shared" si="14"/>
        <v>125.72482958631915</v>
      </c>
      <c r="E181" s="2">
        <f t="shared" si="13"/>
        <v>2.5255018019779811</v>
      </c>
      <c r="F181" s="2">
        <f t="shared" si="17"/>
        <v>1.3997175467166776</v>
      </c>
      <c r="G181" s="2">
        <f t="shared" si="15"/>
        <v>1.1257842552613035</v>
      </c>
      <c r="H181" s="2" t="str">
        <f t="shared" si="16"/>
        <v>Sell</v>
      </c>
    </row>
    <row r="182" spans="1:8" ht="13.5" x14ac:dyDescent="0.25">
      <c r="A182" s="3">
        <f>TITRES_STAT!B185</f>
        <v>42268</v>
      </c>
      <c r="B182" s="6">
        <f>TITRES_STAT!D185</f>
        <v>121.4952</v>
      </c>
      <c r="C182" s="2">
        <f t="shared" si="12"/>
        <v>128.20881886702063</v>
      </c>
      <c r="D182" s="2">
        <f t="shared" si="14"/>
        <v>125.41152369103625</v>
      </c>
      <c r="E182" s="2">
        <f t="shared" si="13"/>
        <v>2.7972951759843738</v>
      </c>
      <c r="F182" s="2">
        <f t="shared" si="17"/>
        <v>1.6792330725702169</v>
      </c>
      <c r="G182" s="2">
        <f t="shared" si="15"/>
        <v>1.1180621034141569</v>
      </c>
      <c r="H182" s="2" t="str">
        <f t="shared" si="16"/>
        <v>Sell</v>
      </c>
    </row>
    <row r="183" spans="1:8" ht="13.5" x14ac:dyDescent="0.25">
      <c r="A183" s="3">
        <f>TITRES_STAT!B186</f>
        <v>42269</v>
      </c>
      <c r="B183" s="6">
        <f>TITRES_STAT!D186</f>
        <v>117.91459999999999</v>
      </c>
      <c r="C183" s="2">
        <f t="shared" si="12"/>
        <v>128.17369288747898</v>
      </c>
      <c r="D183" s="2">
        <f t="shared" si="14"/>
        <v>124.85619601021875</v>
      </c>
      <c r="E183" s="2">
        <f t="shared" si="13"/>
        <v>3.3174968772602256</v>
      </c>
      <c r="F183" s="2">
        <f t="shared" si="17"/>
        <v>2.0068858335082189</v>
      </c>
      <c r="G183" s="2">
        <f t="shared" si="15"/>
        <v>1.3106110437520067</v>
      </c>
      <c r="H183" s="2" t="str">
        <f t="shared" si="16"/>
        <v>Sell</v>
      </c>
    </row>
    <row r="184" spans="1:8" ht="13.5" x14ac:dyDescent="0.25">
      <c r="A184" s="3">
        <f>TITRES_STAT!B187</f>
        <v>42270</v>
      </c>
      <c r="B184" s="6">
        <f>TITRES_STAT!D187</f>
        <v>119.3526</v>
      </c>
      <c r="C184" s="2">
        <f t="shared" si="12"/>
        <v>127.81212475094375</v>
      </c>
      <c r="D184" s="2">
        <f t="shared" si="14"/>
        <v>124.44852223168402</v>
      </c>
      <c r="E184" s="2">
        <f t="shared" si="13"/>
        <v>3.3636025192597288</v>
      </c>
      <c r="F184" s="2">
        <f t="shared" si="17"/>
        <v>2.2782291706585212</v>
      </c>
      <c r="G184" s="2">
        <f t="shared" si="15"/>
        <v>1.0853733486012076</v>
      </c>
      <c r="H184" s="2" t="str">
        <f t="shared" si="16"/>
        <v>Sell</v>
      </c>
    </row>
    <row r="185" spans="1:8" ht="13.5" x14ac:dyDescent="0.25">
      <c r="A185" s="3">
        <f>TITRES_STAT!B188</f>
        <v>42275</v>
      </c>
      <c r="B185" s="6">
        <f>TITRES_STAT!D188</f>
        <v>119.3526</v>
      </c>
      <c r="C185" s="2">
        <f t="shared" si="12"/>
        <v>127.28496709695241</v>
      </c>
      <c r="D185" s="2">
        <f t="shared" si="14"/>
        <v>124.07104651081855</v>
      </c>
      <c r="E185" s="2">
        <f t="shared" si="13"/>
        <v>3.2139205861338667</v>
      </c>
      <c r="F185" s="2">
        <f t="shared" si="17"/>
        <v>2.4653674537535903</v>
      </c>
      <c r="G185" s="2">
        <f t="shared" si="15"/>
        <v>0.74855313238027632</v>
      </c>
      <c r="H185" s="2" t="str">
        <f t="shared" si="16"/>
        <v>Sell</v>
      </c>
    </row>
    <row r="186" spans="1:8" ht="13.5" x14ac:dyDescent="0.25">
      <c r="A186" s="3">
        <f>TITRES_STAT!B189</f>
        <v>42276</v>
      </c>
      <c r="B186" s="6">
        <f>TITRES_STAT!D189</f>
        <v>119.3526</v>
      </c>
      <c r="C186" s="2">
        <f t="shared" si="12"/>
        <v>126.72829523588281</v>
      </c>
      <c r="D186" s="2">
        <f t="shared" si="14"/>
        <v>123.72153195446162</v>
      </c>
      <c r="E186" s="2">
        <f t="shared" si="13"/>
        <v>3.0067632814211862</v>
      </c>
      <c r="F186" s="2">
        <f t="shared" si="17"/>
        <v>2.5736466192871097</v>
      </c>
      <c r="G186" s="2">
        <f t="shared" si="15"/>
        <v>0.43311666213407651</v>
      </c>
      <c r="H186" s="2" t="str">
        <f t="shared" si="16"/>
        <v>Sell</v>
      </c>
    </row>
    <row r="187" spans="1:8" ht="13.5" x14ac:dyDescent="0.25">
      <c r="A187" s="3">
        <f>TITRES_STAT!B190</f>
        <v>42277</v>
      </c>
      <c r="B187" s="6">
        <f>TITRES_STAT!D190</f>
        <v>119.3526</v>
      </c>
      <c r="C187" s="2">
        <f t="shared" si="12"/>
        <v>125.92541904574699</v>
      </c>
      <c r="D187" s="2">
        <f t="shared" si="14"/>
        <v>123.39790736524225</v>
      </c>
      <c r="E187" s="2">
        <f t="shared" si="13"/>
        <v>2.5275116805047446</v>
      </c>
      <c r="F187" s="2">
        <f t="shared" si="17"/>
        <v>2.5644196315306367</v>
      </c>
      <c r="G187" s="2">
        <f t="shared" si="15"/>
        <v>-3.6907951025892061E-2</v>
      </c>
      <c r="H187" s="2" t="str">
        <f t="shared" si="16"/>
        <v>Hold</v>
      </c>
    </row>
    <row r="188" spans="1:8" ht="13.5" x14ac:dyDescent="0.25">
      <c r="A188" s="3">
        <f>TITRES_STAT!B191</f>
        <v>42278</v>
      </c>
      <c r="B188" s="6">
        <f>TITRES_STAT!D191</f>
        <v>115.77200000000001</v>
      </c>
      <c r="C188" s="2">
        <f t="shared" si="12"/>
        <v>125.56684688486283</v>
      </c>
      <c r="D188" s="2">
        <f t="shared" si="14"/>
        <v>122.83302533818727</v>
      </c>
      <c r="E188" s="2">
        <f t="shared" si="13"/>
        <v>2.7338215466755571</v>
      </c>
      <c r="F188" s="2">
        <f t="shared" si="17"/>
        <v>2.5983000145596207</v>
      </c>
      <c r="G188" s="2">
        <f t="shared" si="15"/>
        <v>0.13552153211593643</v>
      </c>
      <c r="H188" s="2" t="str">
        <f t="shared" si="16"/>
        <v>Sell</v>
      </c>
    </row>
    <row r="189" spans="1:8" ht="13.5" x14ac:dyDescent="0.25">
      <c r="A189" s="3">
        <f>TITRES_STAT!B192</f>
        <v>42279</v>
      </c>
      <c r="B189" s="6">
        <f>TITRES_STAT!D192</f>
        <v>117.91459999999999</v>
      </c>
      <c r="C189" s="2">
        <f t="shared" si="12"/>
        <v>125.05327044103778</v>
      </c>
      <c r="D189" s="2">
        <f t="shared" si="14"/>
        <v>122.46869753535859</v>
      </c>
      <c r="E189" s="2">
        <f t="shared" si="13"/>
        <v>2.5845729056791953</v>
      </c>
      <c r="F189" s="2">
        <f t="shared" si="17"/>
        <v>2.595554592783536</v>
      </c>
      <c r="G189" s="2">
        <f t="shared" si="15"/>
        <v>-1.0981687104340665E-2</v>
      </c>
      <c r="H189" s="2" t="str">
        <f t="shared" si="16"/>
        <v>Hold</v>
      </c>
    </row>
    <row r="190" spans="1:8" ht="13.5" x14ac:dyDescent="0.25">
      <c r="A190" s="3">
        <f>TITRES_STAT!B193</f>
        <v>42282</v>
      </c>
      <c r="B190" s="6">
        <f>TITRES_STAT!D193</f>
        <v>117.9003</v>
      </c>
      <c r="C190" s="2">
        <f t="shared" si="12"/>
        <v>124.50809037318581</v>
      </c>
      <c r="D190" s="2">
        <f t="shared" si="14"/>
        <v>122.13029771792461</v>
      </c>
      <c r="E190" s="2">
        <f t="shared" si="13"/>
        <v>2.377792655261203</v>
      </c>
      <c r="F190" s="2">
        <f t="shared" si="17"/>
        <v>2.5520022052790696</v>
      </c>
      <c r="G190" s="2">
        <f t="shared" si="15"/>
        <v>-0.17420955001786664</v>
      </c>
      <c r="H190" s="2" t="str">
        <f t="shared" si="16"/>
        <v>Hold</v>
      </c>
    </row>
    <row r="191" spans="1:8" ht="13.5" x14ac:dyDescent="0.25">
      <c r="A191" s="3">
        <f>TITRES_STAT!B194</f>
        <v>42283</v>
      </c>
      <c r="B191" s="6">
        <f>TITRES_STAT!D194</f>
        <v>114.37</v>
      </c>
      <c r="C191" s="2">
        <f t="shared" si="12"/>
        <v>124.04456877731107</v>
      </c>
      <c r="D191" s="2">
        <f t="shared" si="14"/>
        <v>121.55546084993018</v>
      </c>
      <c r="E191" s="2">
        <f t="shared" si="13"/>
        <v>2.4891079273808856</v>
      </c>
      <c r="F191" s="2">
        <f t="shared" si="17"/>
        <v>2.5394233496994332</v>
      </c>
      <c r="G191" s="2">
        <f t="shared" si="15"/>
        <v>-5.0315422318547576E-2</v>
      </c>
      <c r="H191" s="2" t="str">
        <f t="shared" si="16"/>
        <v>Hold</v>
      </c>
    </row>
    <row r="192" spans="1:8" ht="13.5" x14ac:dyDescent="0.25">
      <c r="A192" s="3">
        <f>TITRES_STAT!B195</f>
        <v>42284</v>
      </c>
      <c r="B192" s="6">
        <f>TITRES_STAT!D195</f>
        <v>117.1237</v>
      </c>
      <c r="C192" s="2">
        <f t="shared" si="12"/>
        <v>123.65235819618628</v>
      </c>
      <c r="D192" s="2">
        <f t="shared" si="14"/>
        <v>121.22718226845387</v>
      </c>
      <c r="E192" s="2">
        <f t="shared" si="13"/>
        <v>2.4251759277324112</v>
      </c>
      <c r="F192" s="2">
        <f t="shared" si="17"/>
        <v>2.5165738653060288</v>
      </c>
      <c r="G192" s="2">
        <f t="shared" si="15"/>
        <v>-9.1397937573617583E-2</v>
      </c>
      <c r="H192" s="2" t="str">
        <f t="shared" si="16"/>
        <v>Hold</v>
      </c>
    </row>
    <row r="193" spans="1:8" ht="13.5" x14ac:dyDescent="0.25">
      <c r="A193" s="3">
        <f>TITRES_STAT!B196</f>
        <v>42285</v>
      </c>
      <c r="B193" s="6">
        <f>TITRES_STAT!D196</f>
        <v>117.1237</v>
      </c>
      <c r="C193" s="2">
        <f t="shared" si="12"/>
        <v>122.76962616600377</v>
      </c>
      <c r="D193" s="2">
        <f t="shared" si="14"/>
        <v>120.92322061893877</v>
      </c>
      <c r="E193" s="2">
        <f t="shared" si="13"/>
        <v>1.8464055470650038</v>
      </c>
      <c r="F193" s="2">
        <f t="shared" si="17"/>
        <v>2.3825402016578239</v>
      </c>
      <c r="G193" s="2">
        <f t="shared" si="15"/>
        <v>-0.53613465459282006</v>
      </c>
      <c r="H193" s="2" t="str">
        <f t="shared" si="16"/>
        <v>Hold</v>
      </c>
    </row>
    <row r="194" spans="1:8" ht="13.5" x14ac:dyDescent="0.25">
      <c r="A194" s="3">
        <f>TITRES_STAT!B197</f>
        <v>42286</v>
      </c>
      <c r="B194" s="6">
        <f>TITRES_STAT!D197</f>
        <v>114.3197</v>
      </c>
      <c r="C194" s="2">
        <f t="shared" si="12"/>
        <v>122.24392983277242</v>
      </c>
      <c r="D194" s="2">
        <f t="shared" si="14"/>
        <v>120.43407094346182</v>
      </c>
      <c r="E194" s="2">
        <f t="shared" si="13"/>
        <v>1.809858889310604</v>
      </c>
      <c r="F194" s="2">
        <f t="shared" si="17"/>
        <v>2.2680039391883802</v>
      </c>
      <c r="G194" s="2">
        <f t="shared" si="15"/>
        <v>-0.45814504987777616</v>
      </c>
      <c r="H194" s="2" t="str">
        <f t="shared" si="16"/>
        <v>Hold</v>
      </c>
    </row>
    <row r="195" spans="1:8" ht="13.5" x14ac:dyDescent="0.25">
      <c r="A195" s="3">
        <f>TITRES_STAT!B198</f>
        <v>42289</v>
      </c>
      <c r="B195" s="6">
        <f>TITRES_STAT!D198</f>
        <v>114.3197</v>
      </c>
      <c r="C195" s="2">
        <f t="shared" si="12"/>
        <v>121.79910985849973</v>
      </c>
      <c r="D195" s="2">
        <f t="shared" si="14"/>
        <v>119.98115457727945</v>
      </c>
      <c r="E195" s="2">
        <f t="shared" si="13"/>
        <v>1.8179552812202786</v>
      </c>
      <c r="F195" s="2">
        <f t="shared" si="17"/>
        <v>2.17799420759476</v>
      </c>
      <c r="G195" s="2">
        <f t="shared" si="15"/>
        <v>-0.36003892637448143</v>
      </c>
      <c r="H195" s="2" t="str">
        <f t="shared" si="16"/>
        <v>Hold</v>
      </c>
    </row>
    <row r="196" spans="1:8" ht="13.5" x14ac:dyDescent="0.25">
      <c r="A196" s="3">
        <f>TITRES_STAT!B199</f>
        <v>42290</v>
      </c>
      <c r="B196" s="6">
        <f>TITRES_STAT!D199</f>
        <v>112.8817</v>
      </c>
      <c r="C196" s="2">
        <f t="shared" si="12"/>
        <v>121.42272372642284</v>
      </c>
      <c r="D196" s="2">
        <f t="shared" si="14"/>
        <v>119.45526905303653</v>
      </c>
      <c r="E196" s="2">
        <f t="shared" si="13"/>
        <v>1.9674546733863139</v>
      </c>
      <c r="F196" s="2">
        <f t="shared" si="17"/>
        <v>2.1358863007530706</v>
      </c>
      <c r="G196" s="2">
        <f t="shared" si="15"/>
        <v>-0.16843162736675676</v>
      </c>
      <c r="H196" s="2" t="str">
        <f t="shared" si="16"/>
        <v>Hold</v>
      </c>
    </row>
    <row r="197" spans="1:8" ht="13.5" x14ac:dyDescent="0.25">
      <c r="A197" s="3">
        <f>TITRES_STAT!B200</f>
        <v>42293</v>
      </c>
      <c r="B197" s="6">
        <f>TITRES_STAT!D200</f>
        <v>115.3982</v>
      </c>
      <c r="C197" s="2">
        <f t="shared" si="12"/>
        <v>121.10424315312702</v>
      </c>
      <c r="D197" s="2">
        <f t="shared" si="14"/>
        <v>119.15474541947827</v>
      </c>
      <c r="E197" s="2">
        <f t="shared" si="13"/>
        <v>1.9494977336487409</v>
      </c>
      <c r="F197" s="2">
        <f t="shared" si="17"/>
        <v>2.0986085873322047</v>
      </c>
      <c r="G197" s="2">
        <f t="shared" si="15"/>
        <v>-0.14911085368346377</v>
      </c>
      <c r="H197" s="2" t="str">
        <f t="shared" si="16"/>
        <v>Hold</v>
      </c>
    </row>
    <row r="198" spans="1:8" ht="13.5" x14ac:dyDescent="0.25">
      <c r="A198" s="3">
        <f>TITRES_STAT!B201</f>
        <v>42296</v>
      </c>
      <c r="B198" s="6">
        <f>TITRES_STAT!D201</f>
        <v>115.3982</v>
      </c>
      <c r="C198" s="2">
        <f t="shared" si="12"/>
        <v>120.28389805264594</v>
      </c>
      <c r="D198" s="2">
        <f t="shared" si="14"/>
        <v>118.87648279581322</v>
      </c>
      <c r="E198" s="2">
        <f t="shared" si="13"/>
        <v>1.4074152568327207</v>
      </c>
      <c r="F198" s="2">
        <f t="shared" si="17"/>
        <v>1.9603699212323078</v>
      </c>
      <c r="G198" s="2">
        <f t="shared" si="15"/>
        <v>-0.55295466439958707</v>
      </c>
      <c r="H198" s="2" t="str">
        <f t="shared" si="16"/>
        <v>Hold</v>
      </c>
    </row>
    <row r="199" spans="1:8" ht="13.5" x14ac:dyDescent="0.25">
      <c r="A199" s="3">
        <f>TITRES_STAT!B202</f>
        <v>42297</v>
      </c>
      <c r="B199" s="6">
        <f>TITRES_STAT!D202</f>
        <v>113.6007</v>
      </c>
      <c r="C199" s="2">
        <f t="shared" si="12"/>
        <v>119.91939065993117</v>
      </c>
      <c r="D199" s="2">
        <f t="shared" si="14"/>
        <v>118.48568407019742</v>
      </c>
      <c r="E199" s="2">
        <f t="shared" si="13"/>
        <v>1.4337065897337453</v>
      </c>
      <c r="F199" s="2">
        <f t="shared" si="17"/>
        <v>1.8550372549325953</v>
      </c>
      <c r="G199" s="2">
        <f t="shared" si="15"/>
        <v>-0.42133066519884999</v>
      </c>
      <c r="H199" s="2" t="str">
        <f t="shared" si="16"/>
        <v>Hold</v>
      </c>
    </row>
    <row r="200" spans="1:8" ht="13.5" x14ac:dyDescent="0.25">
      <c r="A200" s="3">
        <f>TITRES_STAT!B203</f>
        <v>42298</v>
      </c>
      <c r="B200" s="6">
        <f>TITRES_STAT!D203</f>
        <v>112.1627</v>
      </c>
      <c r="C200" s="2">
        <f t="shared" si="12"/>
        <v>119.60876132763407</v>
      </c>
      <c r="D200" s="2">
        <f t="shared" si="14"/>
        <v>118.01731487981243</v>
      </c>
      <c r="E200" s="2">
        <f t="shared" si="13"/>
        <v>1.5914464478216388</v>
      </c>
      <c r="F200" s="2">
        <f t="shared" si="17"/>
        <v>1.8023190935104041</v>
      </c>
      <c r="G200" s="2">
        <f t="shared" si="15"/>
        <v>-0.21087264568876529</v>
      </c>
      <c r="H200" s="2" t="str">
        <f t="shared" si="16"/>
        <v>Hold</v>
      </c>
    </row>
    <row r="201" spans="1:8" ht="13.5" x14ac:dyDescent="0.25">
      <c r="A201" s="3">
        <f>TITRES_STAT!B204</f>
        <v>42299</v>
      </c>
      <c r="B201" s="6">
        <f>TITRES_STAT!D204</f>
        <v>111.44370000000001</v>
      </c>
      <c r="C201" s="2">
        <f t="shared" si="12"/>
        <v>118.8027980464596</v>
      </c>
      <c r="D201" s="2">
        <f t="shared" si="14"/>
        <v>117.53038044427078</v>
      </c>
      <c r="E201" s="2">
        <f t="shared" si="13"/>
        <v>1.272417602188824</v>
      </c>
      <c r="F201" s="2">
        <f t="shared" si="17"/>
        <v>1.6963387952460882</v>
      </c>
      <c r="G201" s="2">
        <f t="shared" si="15"/>
        <v>-0.42392119305726417</v>
      </c>
      <c r="H201" s="2" t="str">
        <f t="shared" si="16"/>
        <v>Hold</v>
      </c>
    </row>
    <row r="202" spans="1:8" ht="13.5" x14ac:dyDescent="0.25">
      <c r="A202" s="3">
        <f>TITRES_STAT!B205</f>
        <v>42300</v>
      </c>
      <c r="B202" s="6">
        <f>TITRES_STAT!D205</f>
        <v>112.1627</v>
      </c>
      <c r="C202" s="2">
        <f t="shared" si="12"/>
        <v>118.54447527008119</v>
      </c>
      <c r="D202" s="2">
        <f t="shared" si="14"/>
        <v>117.1327744854359</v>
      </c>
      <c r="E202" s="2">
        <f t="shared" si="13"/>
        <v>1.4117007846452907</v>
      </c>
      <c r="F202" s="2">
        <f t="shared" si="17"/>
        <v>1.639411193125929</v>
      </c>
      <c r="G202" s="2">
        <f t="shared" si="15"/>
        <v>-0.22771040848063828</v>
      </c>
      <c r="H202" s="2" t="str">
        <f t="shared" si="16"/>
        <v>Hold</v>
      </c>
    </row>
    <row r="203" spans="1:8" ht="13.5" x14ac:dyDescent="0.25">
      <c r="A203" s="3">
        <f>TITRES_STAT!B206</f>
        <v>42303</v>
      </c>
      <c r="B203" s="6">
        <f>TITRES_STAT!D206</f>
        <v>114.3053</v>
      </c>
      <c r="C203" s="2">
        <f t="shared" si="12"/>
        <v>118.32589445929946</v>
      </c>
      <c r="D203" s="2">
        <f t="shared" si="14"/>
        <v>116.92333193095916</v>
      </c>
      <c r="E203" s="2">
        <f t="shared" si="13"/>
        <v>1.4025625283402974</v>
      </c>
      <c r="F203" s="2">
        <f t="shared" si="17"/>
        <v>1.5920414601688029</v>
      </c>
      <c r="G203" s="2">
        <f t="shared" si="15"/>
        <v>-0.1894789318285055</v>
      </c>
      <c r="H203" s="2" t="str">
        <f t="shared" si="16"/>
        <v>Hold</v>
      </c>
    </row>
    <row r="204" spans="1:8" ht="13.5" x14ac:dyDescent="0.25">
      <c r="A204" s="3">
        <f>TITRES_STAT!B207</f>
        <v>42304</v>
      </c>
      <c r="B204" s="6">
        <f>TITRES_STAT!D207</f>
        <v>114.21899999999999</v>
      </c>
      <c r="C204" s="2">
        <f t="shared" si="12"/>
        <v>117.70955685017647</v>
      </c>
      <c r="D204" s="2">
        <f t="shared" si="14"/>
        <v>116.72301104718441</v>
      </c>
      <c r="E204" s="2">
        <f t="shared" si="13"/>
        <v>0.98654580299205463</v>
      </c>
      <c r="F204" s="2">
        <f t="shared" si="17"/>
        <v>1.4709423287334533</v>
      </c>
      <c r="G204" s="2">
        <f t="shared" si="15"/>
        <v>-0.48439652574139869</v>
      </c>
      <c r="H204" s="2" t="str">
        <f t="shared" si="16"/>
        <v>Hold</v>
      </c>
    </row>
    <row r="205" spans="1:8" ht="13.5" x14ac:dyDescent="0.25">
      <c r="A205" s="3">
        <f>TITRES_STAT!B208</f>
        <v>42305</v>
      </c>
      <c r="B205" s="6">
        <f>TITRES_STAT!D208</f>
        <v>114.21899999999999</v>
      </c>
      <c r="C205" s="2">
        <f t="shared" si="12"/>
        <v>117.18804041168778</v>
      </c>
      <c r="D205" s="2">
        <f t="shared" si="14"/>
        <v>116.53752874739298</v>
      </c>
      <c r="E205" s="2">
        <f t="shared" si="13"/>
        <v>0.65051166429479679</v>
      </c>
      <c r="F205" s="2">
        <f t="shared" si="17"/>
        <v>1.3068561958457221</v>
      </c>
      <c r="G205" s="2">
        <f t="shared" si="15"/>
        <v>-0.65634453155092531</v>
      </c>
      <c r="H205" s="2" t="str">
        <f t="shared" si="16"/>
        <v>Hold</v>
      </c>
    </row>
    <row r="206" spans="1:8" ht="13.5" x14ac:dyDescent="0.25">
      <c r="A206" s="3">
        <f>TITRES_STAT!B209</f>
        <v>42306</v>
      </c>
      <c r="B206" s="6">
        <f>TITRES_STAT!D209</f>
        <v>114.78700000000001</v>
      </c>
      <c r="C206" s="2">
        <f t="shared" si="12"/>
        <v>116.52552650219735</v>
      </c>
      <c r="D206" s="2">
        <f t="shared" si="14"/>
        <v>116.40785995128979</v>
      </c>
      <c r="E206" s="2">
        <f t="shared" si="13"/>
        <v>0.11766655090755762</v>
      </c>
      <c r="F206" s="2">
        <f t="shared" si="17"/>
        <v>1.0690182668580894</v>
      </c>
      <c r="G206" s="2">
        <f t="shared" si="15"/>
        <v>-0.95135171595053181</v>
      </c>
      <c r="H206" s="2" t="str">
        <f t="shared" si="16"/>
        <v>Hold</v>
      </c>
    </row>
    <row r="207" spans="1:8" ht="13.5" x14ac:dyDescent="0.25">
      <c r="A207" s="3">
        <f>TITRES_STAT!B210</f>
        <v>42307</v>
      </c>
      <c r="B207" s="6">
        <f>TITRES_STAT!D210</f>
        <v>117.9003</v>
      </c>
      <c r="C207" s="2">
        <f t="shared" ref="C207:C270" si="18">$C$4*B197+C206*(1-$C$4)</f>
        <v>116.35209165570545</v>
      </c>
      <c r="D207" s="2">
        <f t="shared" si="14"/>
        <v>116.51841106600907</v>
      </c>
      <c r="E207" s="2">
        <f t="shared" si="13"/>
        <v>-0.16631941030361475</v>
      </c>
      <c r="F207" s="2">
        <f t="shared" si="17"/>
        <v>0.82195073142574859</v>
      </c>
      <c r="G207" s="2">
        <f t="shared" si="15"/>
        <v>-0.98827014172936334</v>
      </c>
      <c r="H207" s="2" t="str">
        <f t="shared" si="16"/>
        <v>Hold</v>
      </c>
    </row>
    <row r="208" spans="1:8" ht="13.5" x14ac:dyDescent="0.25">
      <c r="A208" s="3">
        <f>TITRES_STAT!B211</f>
        <v>42310</v>
      </c>
      <c r="B208" s="6">
        <f>TITRES_STAT!D211</f>
        <v>117.91459999999999</v>
      </c>
      <c r="C208" s="2">
        <f t="shared" si="18"/>
        <v>116.20533909328923</v>
      </c>
      <c r="D208" s="2">
        <f t="shared" si="14"/>
        <v>116.6218324685269</v>
      </c>
      <c r="E208" s="2">
        <f t="shared" si="13"/>
        <v>-0.41649337523767826</v>
      </c>
      <c r="F208" s="2">
        <f t="shared" si="17"/>
        <v>0.57426191009306327</v>
      </c>
      <c r="G208" s="2">
        <f t="shared" si="15"/>
        <v>-0.99075528533074153</v>
      </c>
      <c r="H208" s="2" t="str">
        <f t="shared" si="16"/>
        <v>Hold</v>
      </c>
    </row>
    <row r="209" spans="1:8" ht="13.5" x14ac:dyDescent="0.25">
      <c r="A209" s="3">
        <f>TITRES_STAT!B212</f>
        <v>42311</v>
      </c>
      <c r="B209" s="6">
        <f>TITRES_STAT!D212</f>
        <v>115.03870000000001</v>
      </c>
      <c r="C209" s="2">
        <f t="shared" si="18"/>
        <v>115.80462538662934</v>
      </c>
      <c r="D209" s="2">
        <f t="shared" si="14"/>
        <v>116.50456339678416</v>
      </c>
      <c r="E209" s="2">
        <f t="shared" si="13"/>
        <v>-0.69993801015482404</v>
      </c>
      <c r="F209" s="2">
        <f t="shared" si="17"/>
        <v>0.31942192604348585</v>
      </c>
      <c r="G209" s="2">
        <f t="shared" si="15"/>
        <v>-1.0193599361983099</v>
      </c>
      <c r="H209" s="2" t="str">
        <f t="shared" si="16"/>
        <v>Hold</v>
      </c>
    </row>
    <row r="210" spans="1:8" ht="13.5" x14ac:dyDescent="0.25">
      <c r="A210" s="3">
        <f>TITRES_STAT!B213</f>
        <v>42312</v>
      </c>
      <c r="B210" s="6">
        <f>TITRES_STAT!D213</f>
        <v>115.03870000000001</v>
      </c>
      <c r="C210" s="2">
        <f t="shared" si="18"/>
        <v>115.24432917330174</v>
      </c>
      <c r="D210" s="2">
        <f t="shared" si="14"/>
        <v>116.3959809229483</v>
      </c>
      <c r="E210" s="2">
        <f t="shared" si="13"/>
        <v>-1.151651749646561</v>
      </c>
      <c r="F210" s="2">
        <f t="shared" si="17"/>
        <v>2.5207190905476462E-2</v>
      </c>
      <c r="G210" s="2">
        <f t="shared" si="15"/>
        <v>-1.1768589405520375</v>
      </c>
      <c r="H210" s="2" t="str">
        <f t="shared" si="16"/>
        <v>Hold</v>
      </c>
    </row>
    <row r="211" spans="1:8" ht="13.5" x14ac:dyDescent="0.25">
      <c r="A211" s="3">
        <f>TITRES_STAT!B214</f>
        <v>42313</v>
      </c>
      <c r="B211" s="6">
        <f>TITRES_STAT!D214</f>
        <v>112.1627</v>
      </c>
      <c r="C211" s="2">
        <f t="shared" si="18"/>
        <v>114.65961699279379</v>
      </c>
      <c r="D211" s="2">
        <f t="shared" si="14"/>
        <v>116.08240455828548</v>
      </c>
      <c r="E211" s="2">
        <f t="shared" si="13"/>
        <v>-1.4227875654916886</v>
      </c>
      <c r="F211" s="2">
        <f t="shared" si="17"/>
        <v>-0.26439176037395656</v>
      </c>
      <c r="G211" s="2">
        <f t="shared" si="15"/>
        <v>-1.1583958051177321</v>
      </c>
      <c r="H211" s="2" t="str">
        <f t="shared" si="16"/>
        <v>Hold</v>
      </c>
    </row>
    <row r="212" spans="1:8" ht="13.5" x14ac:dyDescent="0.25">
      <c r="A212" s="3">
        <f>TITRES_STAT!B215</f>
        <v>42314</v>
      </c>
      <c r="B212" s="6">
        <f>TITRES_STAT!D215</f>
        <v>115.03870000000001</v>
      </c>
      <c r="C212" s="2">
        <f t="shared" si="18"/>
        <v>114.27547591697936</v>
      </c>
      <c r="D212" s="2">
        <f t="shared" si="14"/>
        <v>116.00509310952359</v>
      </c>
      <c r="E212" s="2">
        <f t="shared" si="13"/>
        <v>-1.7296171925442252</v>
      </c>
      <c r="F212" s="2">
        <f t="shared" si="17"/>
        <v>-0.55743684680801031</v>
      </c>
      <c r="G212" s="2">
        <f t="shared" si="15"/>
        <v>-1.1721803457362148</v>
      </c>
      <c r="H212" s="2" t="str">
        <f t="shared" si="16"/>
        <v>Hold</v>
      </c>
    </row>
    <row r="213" spans="1:8" ht="13.5" x14ac:dyDescent="0.25">
      <c r="A213" s="3">
        <f>TITRES_STAT!B216</f>
        <v>42317</v>
      </c>
      <c r="B213" s="6">
        <f>TITRES_STAT!D216</f>
        <v>115.03870000000001</v>
      </c>
      <c r="C213" s="2">
        <f t="shared" si="18"/>
        <v>114.28006423744407</v>
      </c>
      <c r="D213" s="2">
        <f t="shared" si="14"/>
        <v>115.93350843474406</v>
      </c>
      <c r="E213" s="2">
        <f t="shared" si="13"/>
        <v>-1.65344419729999</v>
      </c>
      <c r="F213" s="2">
        <f t="shared" si="17"/>
        <v>-0.77663831690640639</v>
      </c>
      <c r="G213" s="2">
        <f t="shared" si="15"/>
        <v>-0.87680588039358365</v>
      </c>
      <c r="H213" s="2" t="str">
        <f t="shared" si="16"/>
        <v>Hold</v>
      </c>
    </row>
    <row r="214" spans="1:8" ht="13.5" x14ac:dyDescent="0.25">
      <c r="A214" s="3">
        <f>TITRES_STAT!B217</f>
        <v>42318</v>
      </c>
      <c r="B214" s="6">
        <f>TITRES_STAT!D217</f>
        <v>111.58750000000001</v>
      </c>
      <c r="C214" s="2">
        <f t="shared" si="18"/>
        <v>114.27066973937573</v>
      </c>
      <c r="D214" s="2">
        <f t="shared" si="14"/>
        <v>115.61158188402227</v>
      </c>
      <c r="E214" s="2">
        <f t="shared" si="13"/>
        <v>-1.3409121446465377</v>
      </c>
      <c r="F214" s="2">
        <f t="shared" si="17"/>
        <v>-0.8894930824544327</v>
      </c>
      <c r="G214" s="2">
        <f t="shared" si="15"/>
        <v>-0.45141906219210504</v>
      </c>
      <c r="H214" s="2" t="str">
        <f t="shared" si="16"/>
        <v>Hold</v>
      </c>
    </row>
    <row r="215" spans="1:8" ht="13.5" x14ac:dyDescent="0.25">
      <c r="A215" s="3">
        <f>TITRES_STAT!B218</f>
        <v>42319</v>
      </c>
      <c r="B215" s="6">
        <f>TITRES_STAT!D218</f>
        <v>108.2658</v>
      </c>
      <c r="C215" s="2">
        <f t="shared" si="18"/>
        <v>114.26272054870253</v>
      </c>
      <c r="D215" s="2">
        <f t="shared" si="14"/>
        <v>115.06744989261323</v>
      </c>
      <c r="E215" s="2">
        <f t="shared" si="13"/>
        <v>-0.80472934391069373</v>
      </c>
      <c r="F215" s="2">
        <f t="shared" si="17"/>
        <v>-0.87254033474568504</v>
      </c>
      <c r="G215" s="2">
        <f t="shared" si="15"/>
        <v>6.7810990834991314E-2</v>
      </c>
      <c r="H215" s="2" t="str">
        <f t="shared" si="16"/>
        <v>Sell</v>
      </c>
    </row>
    <row r="216" spans="1:8" ht="13.5" x14ac:dyDescent="0.25">
      <c r="A216" s="3">
        <f>TITRES_STAT!B219</f>
        <v>42320</v>
      </c>
      <c r="B216" s="6">
        <f>TITRES_STAT!D219</f>
        <v>114.29810000000001</v>
      </c>
      <c r="C216" s="2">
        <f t="shared" si="18"/>
        <v>114.34337892582522</v>
      </c>
      <c r="D216" s="2">
        <f t="shared" si="14"/>
        <v>115.01046101167891</v>
      </c>
      <c r="E216" s="2">
        <f t="shared" si="13"/>
        <v>-0.66708208585369277</v>
      </c>
      <c r="F216" s="2">
        <f t="shared" si="17"/>
        <v>-0.83144868496728663</v>
      </c>
      <c r="G216" s="2">
        <f t="shared" si="15"/>
        <v>0.16436659911359386</v>
      </c>
      <c r="H216" s="2" t="str">
        <f t="shared" si="16"/>
        <v>Sell</v>
      </c>
    </row>
    <row r="217" spans="1:8" ht="13.5" x14ac:dyDescent="0.25">
      <c r="A217" s="3">
        <f>TITRES_STAT!B220</f>
        <v>42321</v>
      </c>
      <c r="B217" s="6">
        <f>TITRES_STAT!D220</f>
        <v>116.3976</v>
      </c>
      <c r="C217" s="2">
        <f t="shared" si="18"/>
        <v>114.89059755262134</v>
      </c>
      <c r="D217" s="2">
        <f t="shared" si="14"/>
        <v>115.11321204785084</v>
      </c>
      <c r="E217" s="2">
        <f t="shared" si="13"/>
        <v>-0.22261449522949306</v>
      </c>
      <c r="F217" s="2">
        <f t="shared" si="17"/>
        <v>-0.70968184701972792</v>
      </c>
      <c r="G217" s="2">
        <f t="shared" si="15"/>
        <v>0.48706735179023486</v>
      </c>
      <c r="H217" s="2" t="str">
        <f t="shared" si="16"/>
        <v>Sell</v>
      </c>
    </row>
    <row r="218" spans="1:8" ht="13.5" x14ac:dyDescent="0.25">
      <c r="A218" s="3">
        <f>TITRES_STAT!B221</f>
        <v>42324</v>
      </c>
      <c r="B218" s="6">
        <f>TITRES_STAT!D221</f>
        <v>116.3976</v>
      </c>
      <c r="C218" s="2">
        <f t="shared" si="18"/>
        <v>115.35582869837191</v>
      </c>
      <c r="D218" s="2">
        <f t="shared" si="14"/>
        <v>115.20835189615818</v>
      </c>
      <c r="E218" s="2">
        <f t="shared" si="13"/>
        <v>0.14747680221373116</v>
      </c>
      <c r="F218" s="2">
        <f t="shared" si="17"/>
        <v>-0.53825011717303606</v>
      </c>
      <c r="G218" s="2">
        <f t="shared" si="15"/>
        <v>0.68572691938676722</v>
      </c>
      <c r="H218" s="2" t="str">
        <f t="shared" si="16"/>
        <v>Sell</v>
      </c>
    </row>
    <row r="219" spans="1:8" ht="13.5" x14ac:dyDescent="0.25">
      <c r="A219" s="3">
        <f>TITRES_STAT!B222</f>
        <v>42325</v>
      </c>
      <c r="B219" s="6">
        <f>TITRES_STAT!D222</f>
        <v>116.3904</v>
      </c>
      <c r="C219" s="2">
        <f t="shared" si="18"/>
        <v>115.30703966785315</v>
      </c>
      <c r="D219" s="2">
        <f t="shared" si="14"/>
        <v>115.29591101496126</v>
      </c>
      <c r="E219" s="2">
        <f t="shared" si="13"/>
        <v>1.1128652891883917E-2</v>
      </c>
      <c r="F219" s="2">
        <f t="shared" si="17"/>
        <v>-0.42837436316005212</v>
      </c>
      <c r="G219" s="2">
        <f t="shared" si="15"/>
        <v>0.43950301605193604</v>
      </c>
      <c r="H219" s="2" t="str">
        <f t="shared" si="16"/>
        <v>Sell</v>
      </c>
    </row>
    <row r="220" spans="1:8" ht="13.5" x14ac:dyDescent="0.25">
      <c r="A220" s="3">
        <f>TITRES_STAT!B223</f>
        <v>42326</v>
      </c>
      <c r="B220" s="6">
        <f>TITRES_STAT!D223</f>
        <v>116.3904</v>
      </c>
      <c r="C220" s="2">
        <f t="shared" si="18"/>
        <v>115.26575664202959</v>
      </c>
      <c r="D220" s="2">
        <f t="shared" si="14"/>
        <v>115.37698427311227</v>
      </c>
      <c r="E220" s="2">
        <f t="shared" ref="E220:E283" si="19">C220-D220</f>
        <v>-0.1112276310826843</v>
      </c>
      <c r="F220" s="2">
        <f t="shared" si="17"/>
        <v>-0.36494501674457858</v>
      </c>
      <c r="G220" s="2">
        <f t="shared" si="15"/>
        <v>0.25371738566189428</v>
      </c>
      <c r="H220" s="2" t="str">
        <f t="shared" si="16"/>
        <v>Sell</v>
      </c>
    </row>
    <row r="221" spans="1:8" ht="13.5" x14ac:dyDescent="0.25">
      <c r="A221" s="3">
        <f>TITRES_STAT!B224</f>
        <v>42327</v>
      </c>
      <c r="B221" s="6">
        <f>TITRES_STAT!D224</f>
        <v>116.3904</v>
      </c>
      <c r="C221" s="2">
        <f t="shared" si="18"/>
        <v>114.78836331248658</v>
      </c>
      <c r="D221" s="2">
        <f t="shared" ref="D221:D284" si="20">$D$4*B221+(1-$D$4)*D220</f>
        <v>115.45205210473358</v>
      </c>
      <c r="E221" s="2">
        <f t="shared" si="19"/>
        <v>-0.66368879224700095</v>
      </c>
      <c r="F221" s="2">
        <f t="shared" si="17"/>
        <v>-0.42469377184506307</v>
      </c>
      <c r="G221" s="2">
        <f t="shared" si="15"/>
        <v>-0.23899502040193787</v>
      </c>
      <c r="H221" s="2" t="str">
        <f t="shared" si="16"/>
        <v>Hold</v>
      </c>
    </row>
    <row r="222" spans="1:8" ht="13.5" x14ac:dyDescent="0.25">
      <c r="A222" s="3">
        <f>TITRES_STAT!B225</f>
        <v>42328</v>
      </c>
      <c r="B222" s="6">
        <f>TITRES_STAT!D225</f>
        <v>116.3904</v>
      </c>
      <c r="C222" s="2">
        <f t="shared" si="18"/>
        <v>114.8268766490271</v>
      </c>
      <c r="D222" s="2">
        <f t="shared" si="20"/>
        <v>115.5215593562348</v>
      </c>
      <c r="E222" s="2">
        <f t="shared" si="19"/>
        <v>-0.6946827072077042</v>
      </c>
      <c r="F222" s="2">
        <f t="shared" si="17"/>
        <v>-0.4786915589175913</v>
      </c>
      <c r="G222" s="2">
        <f t="shared" si="15"/>
        <v>-0.2159911482901129</v>
      </c>
      <c r="H222" s="2" t="str">
        <f t="shared" si="16"/>
        <v>Hold</v>
      </c>
    </row>
    <row r="223" spans="1:8" ht="13.5" x14ac:dyDescent="0.25">
      <c r="A223" s="3">
        <f>TITRES_STAT!B226</f>
        <v>42331</v>
      </c>
      <c r="B223" s="6">
        <f>TITRES_STAT!D226</f>
        <v>115.03870000000001</v>
      </c>
      <c r="C223" s="2">
        <f t="shared" si="18"/>
        <v>114.85946485686908</v>
      </c>
      <c r="D223" s="2">
        <f t="shared" si="20"/>
        <v>115.4857919965137</v>
      </c>
      <c r="E223" s="2">
        <f t="shared" si="19"/>
        <v>-0.62632713964461573</v>
      </c>
      <c r="F223" s="2">
        <f t="shared" si="17"/>
        <v>-0.50821867506299623</v>
      </c>
      <c r="G223" s="2">
        <f t="shared" si="15"/>
        <v>-0.1181084645816195</v>
      </c>
      <c r="H223" s="2" t="str">
        <f t="shared" si="16"/>
        <v>Hold</v>
      </c>
    </row>
    <row r="224" spans="1:8" ht="13.5" x14ac:dyDescent="0.25">
      <c r="A224" s="3">
        <f>TITRES_STAT!B227</f>
        <v>42332</v>
      </c>
      <c r="B224" s="6">
        <f>TITRES_STAT!D227</f>
        <v>116.3329</v>
      </c>
      <c r="C224" s="2">
        <f t="shared" si="18"/>
        <v>114.35608564812</v>
      </c>
      <c r="D224" s="2">
        <f t="shared" si="20"/>
        <v>115.54854073751268</v>
      </c>
      <c r="E224" s="2">
        <f t="shared" si="19"/>
        <v>-1.1924550893926806</v>
      </c>
      <c r="F224" s="2">
        <f t="shared" si="17"/>
        <v>-0.64506595792893318</v>
      </c>
      <c r="G224" s="2">
        <f t="shared" si="15"/>
        <v>-0.54738913146374746</v>
      </c>
      <c r="H224" s="2" t="str">
        <f t="shared" si="16"/>
        <v>Hold</v>
      </c>
    </row>
    <row r="225" spans="1:8" ht="13.5" x14ac:dyDescent="0.25">
      <c r="A225" s="3">
        <f>TITRES_STAT!B228</f>
        <v>42333</v>
      </c>
      <c r="B225" s="6">
        <f>TITRES_STAT!D228</f>
        <v>116.3329</v>
      </c>
      <c r="C225" s="2">
        <f t="shared" si="18"/>
        <v>113.41911862533232</v>
      </c>
      <c r="D225" s="2">
        <f t="shared" si="20"/>
        <v>115.60664142362285</v>
      </c>
      <c r="E225" s="2">
        <f t="shared" si="19"/>
        <v>-2.1875227982905301</v>
      </c>
      <c r="F225" s="2">
        <f t="shared" si="17"/>
        <v>-0.95355732600125265</v>
      </c>
      <c r="G225" s="2">
        <f t="shared" si="15"/>
        <v>-1.2339654722892774</v>
      </c>
      <c r="H225" s="2" t="str">
        <f t="shared" si="16"/>
        <v>Hold</v>
      </c>
    </row>
    <row r="226" spans="1:8" ht="13.5" x14ac:dyDescent="0.25">
      <c r="A226" s="3">
        <f>TITRES_STAT!B229</f>
        <v>42334</v>
      </c>
      <c r="B226" s="6">
        <f>TITRES_STAT!D229</f>
        <v>116.3329</v>
      </c>
      <c r="C226" s="2">
        <f t="shared" si="18"/>
        <v>113.55434652912734</v>
      </c>
      <c r="D226" s="2">
        <f t="shared" si="20"/>
        <v>115.66043835520634</v>
      </c>
      <c r="E226" s="2">
        <f t="shared" si="19"/>
        <v>-2.1060918260789947</v>
      </c>
      <c r="F226" s="2">
        <f t="shared" si="17"/>
        <v>-1.1840642260168011</v>
      </c>
      <c r="G226" s="2">
        <f t="shared" si="15"/>
        <v>-0.92202760006219364</v>
      </c>
      <c r="H226" s="2" t="str">
        <f t="shared" si="16"/>
        <v>Hold</v>
      </c>
    </row>
    <row r="227" spans="1:8" ht="13.5" x14ac:dyDescent="0.25">
      <c r="A227" s="3">
        <f>TITRES_STAT!B230</f>
        <v>42335</v>
      </c>
      <c r="B227" s="6">
        <f>TITRES_STAT!D230</f>
        <v>112.8817</v>
      </c>
      <c r="C227" s="2">
        <f t="shared" si="18"/>
        <v>113.99177014003082</v>
      </c>
      <c r="D227" s="2">
        <f t="shared" si="20"/>
        <v>115.45460588445032</v>
      </c>
      <c r="E227" s="2">
        <f t="shared" si="19"/>
        <v>-1.4628357444194933</v>
      </c>
      <c r="F227" s="2">
        <f t="shared" si="17"/>
        <v>-1.2398185296973394</v>
      </c>
      <c r="G227" s="2">
        <f t="shared" si="15"/>
        <v>-0.22301721472215386</v>
      </c>
      <c r="H227" s="2" t="str">
        <f t="shared" si="16"/>
        <v>Hold</v>
      </c>
    </row>
    <row r="228" spans="1:8" ht="13.5" x14ac:dyDescent="0.25">
      <c r="A228" s="3">
        <f>TITRES_STAT!B231</f>
        <v>42338</v>
      </c>
      <c r="B228" s="6">
        <f>TITRES_STAT!D231</f>
        <v>112.8817</v>
      </c>
      <c r="C228" s="2">
        <f t="shared" si="18"/>
        <v>114.36189781079531</v>
      </c>
      <c r="D228" s="2">
        <f t="shared" si="20"/>
        <v>115.26402026337992</v>
      </c>
      <c r="E228" s="2">
        <f t="shared" si="19"/>
        <v>-0.90212245258460655</v>
      </c>
      <c r="F228" s="2">
        <f t="shared" si="17"/>
        <v>-1.1722793142747929</v>
      </c>
      <c r="G228" s="2">
        <f t="shared" ref="G228:G291" si="21">E228-F228</f>
        <v>0.27015686169018638</v>
      </c>
      <c r="H228" s="2" t="str">
        <f t="shared" ref="H228:H291" si="22">IF(G228&lt;0,"Hold","Sell")</f>
        <v>Sell</v>
      </c>
    </row>
    <row r="229" spans="1:8" ht="13.5" x14ac:dyDescent="0.25">
      <c r="A229" s="3">
        <f>TITRES_STAT!B232</f>
        <v>42339</v>
      </c>
      <c r="B229" s="6">
        <f>TITRES_STAT!D232</f>
        <v>112.8817</v>
      </c>
      <c r="C229" s="2">
        <f t="shared" si="18"/>
        <v>114.67397507067295</v>
      </c>
      <c r="D229" s="2">
        <f t="shared" si="20"/>
        <v>115.08755209572215</v>
      </c>
      <c r="E229" s="2">
        <f t="shared" si="19"/>
        <v>-0.41357702504919303</v>
      </c>
      <c r="F229" s="2">
        <f t="shared" ref="F229:F292" si="23">(E229*(2/(10)))+((1-(2/10))*F228)</f>
        <v>-1.0205388564296729</v>
      </c>
      <c r="G229" s="2">
        <f t="shared" si="21"/>
        <v>0.60696183138047988</v>
      </c>
      <c r="H229" s="2" t="str">
        <f t="shared" si="22"/>
        <v>Sell</v>
      </c>
    </row>
    <row r="230" spans="1:8" ht="13.5" x14ac:dyDescent="0.25">
      <c r="A230" s="3">
        <f>TITRES_STAT!B233</f>
        <v>42340</v>
      </c>
      <c r="B230" s="6">
        <f>TITRES_STAT!D233</f>
        <v>112.8817</v>
      </c>
      <c r="C230" s="2">
        <f t="shared" si="18"/>
        <v>114.93804044441558</v>
      </c>
      <c r="D230" s="2">
        <f t="shared" si="20"/>
        <v>114.92415564418717</v>
      </c>
      <c r="E230" s="2">
        <f t="shared" si="19"/>
        <v>1.3884800228410654E-2</v>
      </c>
      <c r="F230" s="2">
        <f t="shared" si="23"/>
        <v>-0.81365412509805624</v>
      </c>
      <c r="G230" s="2">
        <f t="shared" si="21"/>
        <v>0.82753892532646689</v>
      </c>
      <c r="H230" s="2" t="str">
        <f t="shared" si="22"/>
        <v>Sell</v>
      </c>
    </row>
    <row r="231" spans="1:8" ht="13.5" x14ac:dyDescent="0.25">
      <c r="A231" s="3">
        <f>TITRES_STAT!B234</f>
        <v>42341</v>
      </c>
      <c r="B231" s="6">
        <f>TITRES_STAT!D234</f>
        <v>112.8817</v>
      </c>
      <c r="C231" s="2">
        <f t="shared" si="18"/>
        <v>115.16148037604395</v>
      </c>
      <c r="D231" s="2">
        <f t="shared" si="20"/>
        <v>114.77286263350663</v>
      </c>
      <c r="E231" s="2">
        <f t="shared" si="19"/>
        <v>0.38861774253732051</v>
      </c>
      <c r="F231" s="2">
        <f t="shared" si="23"/>
        <v>-0.57319975157098091</v>
      </c>
      <c r="G231" s="2">
        <f t="shared" si="21"/>
        <v>0.96181749410830142</v>
      </c>
      <c r="H231" s="2" t="str">
        <f t="shared" si="22"/>
        <v>Sell</v>
      </c>
    </row>
    <row r="232" spans="1:8" ht="13.5" x14ac:dyDescent="0.25">
      <c r="A232" s="3">
        <f>TITRES_STAT!B235</f>
        <v>42342</v>
      </c>
      <c r="B232" s="6">
        <f>TITRES_STAT!D235</f>
        <v>111.8032</v>
      </c>
      <c r="C232" s="2">
        <f t="shared" si="18"/>
        <v>115.35054493357566</v>
      </c>
      <c r="D232" s="2">
        <f t="shared" si="20"/>
        <v>114.55288762361725</v>
      </c>
      <c r="E232" s="2">
        <f t="shared" si="19"/>
        <v>0.79765730995841011</v>
      </c>
      <c r="F232" s="2">
        <f t="shared" si="23"/>
        <v>-0.29902833926510275</v>
      </c>
      <c r="G232" s="2">
        <f t="shared" si="21"/>
        <v>1.0966856492235129</v>
      </c>
      <c r="H232" s="2" t="str">
        <f t="shared" si="22"/>
        <v>Sell</v>
      </c>
    </row>
    <row r="233" spans="1:8" ht="13.5" x14ac:dyDescent="0.25">
      <c r="A233" s="3">
        <f>TITRES_STAT!B236</f>
        <v>42345</v>
      </c>
      <c r="B233" s="6">
        <f>TITRES_STAT!D236</f>
        <v>109.50239999999999</v>
      </c>
      <c r="C233" s="2">
        <f t="shared" si="18"/>
        <v>115.30256878994864</v>
      </c>
      <c r="D233" s="2">
        <f t="shared" si="20"/>
        <v>114.17877742927524</v>
      </c>
      <c r="E233" s="2">
        <f t="shared" si="19"/>
        <v>1.123791360673394</v>
      </c>
      <c r="F233" s="2">
        <f t="shared" si="23"/>
        <v>-1.4464399277403395E-2</v>
      </c>
      <c r="G233" s="2">
        <f t="shared" si="21"/>
        <v>1.1382557599507974</v>
      </c>
      <c r="H233" s="2" t="str">
        <f t="shared" si="22"/>
        <v>Sell</v>
      </c>
    </row>
    <row r="234" spans="1:8" ht="13.5" x14ac:dyDescent="0.25">
      <c r="A234" s="3">
        <f>TITRES_STAT!B237</f>
        <v>42346</v>
      </c>
      <c r="B234" s="6">
        <f>TITRES_STAT!D237</f>
        <v>109.50239999999999</v>
      </c>
      <c r="C234" s="2">
        <f t="shared" si="18"/>
        <v>115.46108128380268</v>
      </c>
      <c r="D234" s="2">
        <f t="shared" si="20"/>
        <v>113.83237910118079</v>
      </c>
      <c r="E234" s="2">
        <f t="shared" si="19"/>
        <v>1.6287021826218933</v>
      </c>
      <c r="F234" s="2">
        <f t="shared" si="23"/>
        <v>0.31416891710245598</v>
      </c>
      <c r="G234" s="2">
        <f t="shared" si="21"/>
        <v>1.3145332655194373</v>
      </c>
      <c r="H234" s="2" t="str">
        <f t="shared" si="22"/>
        <v>Sell</v>
      </c>
    </row>
    <row r="235" spans="1:8" ht="13.5" x14ac:dyDescent="0.25">
      <c r="A235" s="3">
        <f>TITRES_STAT!B238</f>
        <v>42347</v>
      </c>
      <c r="B235" s="6">
        <f>TITRES_STAT!D238</f>
        <v>111.8032</v>
      </c>
      <c r="C235" s="2">
        <f t="shared" si="18"/>
        <v>115.59520724014072</v>
      </c>
      <c r="D235" s="2">
        <f t="shared" si="20"/>
        <v>113.68206953813036</v>
      </c>
      <c r="E235" s="2">
        <f t="shared" si="19"/>
        <v>1.9131377020103599</v>
      </c>
      <c r="F235" s="2">
        <f t="shared" si="23"/>
        <v>0.63396267408403684</v>
      </c>
      <c r="G235" s="2">
        <f t="shared" si="21"/>
        <v>1.279175027926323</v>
      </c>
      <c r="H235" s="2" t="str">
        <f t="shared" si="22"/>
        <v>Sell</v>
      </c>
    </row>
    <row r="236" spans="1:8" ht="13.5" x14ac:dyDescent="0.25">
      <c r="A236" s="3">
        <f>TITRES_STAT!B239</f>
        <v>42348</v>
      </c>
      <c r="B236" s="6">
        <f>TITRES_STAT!D239</f>
        <v>109.50239999999999</v>
      </c>
      <c r="C236" s="2">
        <f t="shared" si="18"/>
        <v>115.70869843396522</v>
      </c>
      <c r="D236" s="2">
        <f t="shared" si="20"/>
        <v>113.37246438715775</v>
      </c>
      <c r="E236" s="2">
        <f t="shared" si="19"/>
        <v>2.3362340468074763</v>
      </c>
      <c r="F236" s="2">
        <f t="shared" si="23"/>
        <v>0.97441694862872485</v>
      </c>
      <c r="G236" s="2">
        <f t="shared" si="21"/>
        <v>1.3618170981787514</v>
      </c>
      <c r="H236" s="2" t="str">
        <f t="shared" si="22"/>
        <v>Sell</v>
      </c>
    </row>
    <row r="237" spans="1:8" ht="13.5" x14ac:dyDescent="0.25">
      <c r="A237" s="3">
        <f>TITRES_STAT!B240</f>
        <v>42349</v>
      </c>
      <c r="B237" s="6">
        <f>TITRES_STAT!D240</f>
        <v>111.44370000000001</v>
      </c>
      <c r="C237" s="2">
        <f t="shared" si="18"/>
        <v>115.27377559797057</v>
      </c>
      <c r="D237" s="2">
        <f t="shared" si="20"/>
        <v>113.22959295107199</v>
      </c>
      <c r="E237" s="2">
        <f t="shared" si="19"/>
        <v>2.0441826468985766</v>
      </c>
      <c r="F237" s="2">
        <f t="shared" si="23"/>
        <v>1.1883700882826953</v>
      </c>
      <c r="G237" s="2">
        <f t="shared" si="21"/>
        <v>0.85581255861588135</v>
      </c>
      <c r="H237" s="2" t="str">
        <f t="shared" si="22"/>
        <v>Sell</v>
      </c>
    </row>
    <row r="238" spans="1:8" ht="13.5" x14ac:dyDescent="0.25">
      <c r="A238" s="3">
        <f>TITRES_STAT!B241</f>
        <v>42352</v>
      </c>
      <c r="B238" s="6">
        <f>TITRES_STAT!D241</f>
        <v>112.1627</v>
      </c>
      <c r="C238" s="2">
        <f t="shared" si="18"/>
        <v>114.90576396751356</v>
      </c>
      <c r="D238" s="2">
        <f t="shared" si="20"/>
        <v>113.15056384358519</v>
      </c>
      <c r="E238" s="2">
        <f t="shared" si="19"/>
        <v>1.7552001239283754</v>
      </c>
      <c r="F238" s="2">
        <f t="shared" si="23"/>
        <v>1.3017360954118313</v>
      </c>
      <c r="G238" s="2">
        <f t="shared" si="21"/>
        <v>0.4534640285165441</v>
      </c>
      <c r="H238" s="2" t="str">
        <f t="shared" si="22"/>
        <v>Sell</v>
      </c>
    </row>
    <row r="239" spans="1:8" ht="13.5" x14ac:dyDescent="0.25">
      <c r="A239" s="3">
        <f>TITRES_STAT!B242</f>
        <v>42353</v>
      </c>
      <c r="B239" s="6">
        <f>TITRES_STAT!D242</f>
        <v>112.1627</v>
      </c>
      <c r="C239" s="2">
        <f t="shared" si="18"/>
        <v>114.59436951097302</v>
      </c>
      <c r="D239" s="2">
        <f t="shared" si="20"/>
        <v>113.07738874406036</v>
      </c>
      <c r="E239" s="2">
        <f t="shared" si="19"/>
        <v>1.5169807669126669</v>
      </c>
      <c r="F239" s="2">
        <f t="shared" si="23"/>
        <v>1.3447850297119985</v>
      </c>
      <c r="G239" s="2">
        <f t="shared" si="21"/>
        <v>0.17219573720066839</v>
      </c>
      <c r="H239" s="2" t="str">
        <f t="shared" si="22"/>
        <v>Sell</v>
      </c>
    </row>
    <row r="240" spans="1:8" ht="13.5" x14ac:dyDescent="0.25">
      <c r="A240" s="3">
        <f>TITRES_STAT!B243</f>
        <v>42354</v>
      </c>
      <c r="B240" s="6">
        <f>TITRES_STAT!D243</f>
        <v>112.1627</v>
      </c>
      <c r="C240" s="2">
        <f t="shared" si="18"/>
        <v>114.33088189390025</v>
      </c>
      <c r="D240" s="2">
        <f t="shared" si="20"/>
        <v>113.00963402227811</v>
      </c>
      <c r="E240" s="2">
        <f t="shared" si="19"/>
        <v>1.3212478716221483</v>
      </c>
      <c r="F240" s="2">
        <f t="shared" si="23"/>
        <v>1.3400775980940287</v>
      </c>
      <c r="G240" s="2">
        <f t="shared" si="21"/>
        <v>-1.8829726471880415E-2</v>
      </c>
      <c r="H240" s="2" t="str">
        <f t="shared" si="22"/>
        <v>Hold</v>
      </c>
    </row>
    <row r="241" spans="1:8" ht="13.5" x14ac:dyDescent="0.25">
      <c r="A241" s="3">
        <f>TITRES_STAT!B244</f>
        <v>42355</v>
      </c>
      <c r="B241" s="6">
        <f>TITRES_STAT!D244</f>
        <v>115.0027</v>
      </c>
      <c r="C241" s="2">
        <f t="shared" si="18"/>
        <v>114.10793083330023</v>
      </c>
      <c r="D241" s="2">
        <f t="shared" si="20"/>
        <v>113.1572685391464</v>
      </c>
      <c r="E241" s="2">
        <f t="shared" si="19"/>
        <v>0.95066229415382963</v>
      </c>
      <c r="F241" s="2">
        <f t="shared" si="23"/>
        <v>1.2621945373059891</v>
      </c>
      <c r="G241" s="2">
        <f t="shared" si="21"/>
        <v>-0.31153224315215944</v>
      </c>
      <c r="H241" s="2" t="str">
        <f t="shared" si="22"/>
        <v>Hold</v>
      </c>
    </row>
    <row r="242" spans="1:8" ht="13.5" x14ac:dyDescent="0.25">
      <c r="A242" s="3">
        <f>TITRES_STAT!B245</f>
        <v>42356</v>
      </c>
      <c r="B242" s="6">
        <f>TITRES_STAT!D245</f>
        <v>115.03149999999999</v>
      </c>
      <c r="C242" s="2">
        <f t="shared" si="18"/>
        <v>113.75335685894635</v>
      </c>
      <c r="D242" s="2">
        <f t="shared" si="20"/>
        <v>113.29610049920964</v>
      </c>
      <c r="E242" s="2">
        <f t="shared" si="19"/>
        <v>0.45725635973670364</v>
      </c>
      <c r="F242" s="2">
        <f t="shared" si="23"/>
        <v>1.1012069017921322</v>
      </c>
      <c r="G242" s="2">
        <f t="shared" si="21"/>
        <v>-0.64395054205542857</v>
      </c>
      <c r="H242" s="2" t="str">
        <f t="shared" si="22"/>
        <v>Hold</v>
      </c>
    </row>
    <row r="243" spans="1:8" ht="13.5" x14ac:dyDescent="0.25">
      <c r="A243" s="3">
        <f>TITRES_STAT!B246</f>
        <v>42359</v>
      </c>
      <c r="B243" s="6">
        <f>TITRES_STAT!D246</f>
        <v>115.03149999999999</v>
      </c>
      <c r="C243" s="2">
        <f t="shared" si="18"/>
        <v>113.09936349603153</v>
      </c>
      <c r="D243" s="2">
        <f t="shared" si="20"/>
        <v>113.42464861037931</v>
      </c>
      <c r="E243" s="2">
        <f t="shared" si="19"/>
        <v>-0.3252851143477784</v>
      </c>
      <c r="F243" s="2">
        <f t="shared" si="23"/>
        <v>0.81590849856415004</v>
      </c>
      <c r="G243" s="2">
        <f t="shared" si="21"/>
        <v>-1.1411936129119284</v>
      </c>
      <c r="H243" s="2" t="str">
        <f t="shared" si="22"/>
        <v>Hold</v>
      </c>
    </row>
    <row r="244" spans="1:8" ht="13.5" x14ac:dyDescent="0.25">
      <c r="A244" s="3">
        <f>TITRES_STAT!B247</f>
        <v>42360</v>
      </c>
      <c r="B244" s="6">
        <f>TITRES_STAT!D247</f>
        <v>115.03149999999999</v>
      </c>
      <c r="C244" s="2">
        <f t="shared" si="18"/>
        <v>112.54598449664206</v>
      </c>
      <c r="D244" s="2">
        <f t="shared" si="20"/>
        <v>113.54367463924009</v>
      </c>
      <c r="E244" s="2">
        <f t="shared" si="19"/>
        <v>-0.99769014259803157</v>
      </c>
      <c r="F244" s="2">
        <f t="shared" si="23"/>
        <v>0.45318877033171379</v>
      </c>
      <c r="G244" s="2">
        <f t="shared" si="21"/>
        <v>-1.4508789129297455</v>
      </c>
      <c r="H244" s="2" t="str">
        <f t="shared" si="22"/>
        <v>Hold</v>
      </c>
    </row>
    <row r="245" spans="1:8" ht="13.5" x14ac:dyDescent="0.25">
      <c r="A245" s="3">
        <f>TITRES_STAT!B248</f>
        <v>42361</v>
      </c>
      <c r="B245" s="6">
        <f>TITRES_STAT!D248</f>
        <v>115.03149999999999</v>
      </c>
      <c r="C245" s="2">
        <f t="shared" si="18"/>
        <v>112.43170995869713</v>
      </c>
      <c r="D245" s="2">
        <f t="shared" si="20"/>
        <v>113.65388392522232</v>
      </c>
      <c r="E245" s="2">
        <f t="shared" si="19"/>
        <v>-1.2221739665251903</v>
      </c>
      <c r="F245" s="2">
        <f t="shared" si="23"/>
        <v>0.118116222960333</v>
      </c>
      <c r="G245" s="2">
        <f t="shared" si="21"/>
        <v>-1.3402901894855233</v>
      </c>
      <c r="H245" s="2" t="str">
        <f t="shared" si="22"/>
        <v>Hold</v>
      </c>
    </row>
    <row r="246" spans="1:8" ht="13.5" x14ac:dyDescent="0.25">
      <c r="A246" s="3">
        <f>TITRES_STAT!B249</f>
        <v>42363</v>
      </c>
      <c r="B246" s="6">
        <f>TITRES_STAT!D249</f>
        <v>112.0189</v>
      </c>
      <c r="C246" s="2">
        <f t="shared" si="18"/>
        <v>111.98104688812833</v>
      </c>
      <c r="D246" s="2">
        <f t="shared" si="20"/>
        <v>113.53277400483547</v>
      </c>
      <c r="E246" s="2">
        <f t="shared" si="19"/>
        <v>-1.5517271167071414</v>
      </c>
      <c r="F246" s="2">
        <f t="shared" si="23"/>
        <v>-0.21585244497316186</v>
      </c>
      <c r="G246" s="2">
        <f t="shared" si="21"/>
        <v>-1.3358746717339796</v>
      </c>
      <c r="H246" s="2" t="str">
        <f t="shared" si="22"/>
        <v>Hold</v>
      </c>
    </row>
    <row r="247" spans="1:8" ht="13.5" x14ac:dyDescent="0.25">
      <c r="A247" s="3">
        <f>TITRES_STAT!B250</f>
        <v>42366</v>
      </c>
      <c r="B247" s="6">
        <f>TITRES_STAT!D250</f>
        <v>112.1627</v>
      </c>
      <c r="C247" s="2">
        <f t="shared" si="18"/>
        <v>111.89837813610859</v>
      </c>
      <c r="D247" s="2">
        <f t="shared" si="20"/>
        <v>113.43128704151434</v>
      </c>
      <c r="E247" s="2">
        <f t="shared" si="19"/>
        <v>-1.5329089054057476</v>
      </c>
      <c r="F247" s="2">
        <f t="shared" si="23"/>
        <v>-0.47926373705967906</v>
      </c>
      <c r="G247" s="2">
        <f t="shared" si="21"/>
        <v>-1.0536451683460686</v>
      </c>
      <c r="H247" s="2" t="str">
        <f t="shared" si="22"/>
        <v>Hold</v>
      </c>
    </row>
    <row r="248" spans="1:8" ht="13.5" x14ac:dyDescent="0.25">
      <c r="A248" s="3">
        <f>TITRES_STAT!B251</f>
        <v>42367</v>
      </c>
      <c r="B248" s="6">
        <f>TITRES_STAT!D251</f>
        <v>111.8032</v>
      </c>
      <c r="C248" s="2">
        <f t="shared" si="18"/>
        <v>111.93904303824573</v>
      </c>
      <c r="D248" s="2">
        <f t="shared" si="20"/>
        <v>113.31068800140217</v>
      </c>
      <c r="E248" s="2">
        <f t="shared" si="19"/>
        <v>-1.3716449631564416</v>
      </c>
      <c r="F248" s="2">
        <f t="shared" si="23"/>
        <v>-0.65773998227903163</v>
      </c>
      <c r="G248" s="2">
        <f t="shared" si="21"/>
        <v>-0.71390498087740994</v>
      </c>
      <c r="H248" s="2" t="str">
        <f t="shared" si="22"/>
        <v>Hold</v>
      </c>
    </row>
    <row r="249" spans="1:8" ht="13.5" x14ac:dyDescent="0.25">
      <c r="A249" s="3">
        <f>TITRES_STAT!B252</f>
        <v>42368</v>
      </c>
      <c r="B249" s="6">
        <f>TITRES_STAT!D252</f>
        <v>111.58750000000001</v>
      </c>
      <c r="C249" s="2">
        <f t="shared" si="18"/>
        <v>111.97345180159255</v>
      </c>
      <c r="D249" s="2">
        <f t="shared" si="20"/>
        <v>113.18304444574275</v>
      </c>
      <c r="E249" s="2">
        <f t="shared" si="19"/>
        <v>-1.2095926441502058</v>
      </c>
      <c r="F249" s="2">
        <f t="shared" si="23"/>
        <v>-0.76811051465326652</v>
      </c>
      <c r="G249" s="2">
        <f t="shared" si="21"/>
        <v>-0.44148212949693932</v>
      </c>
      <c r="H249" s="2" t="str">
        <f t="shared" si="22"/>
        <v>Hold</v>
      </c>
    </row>
    <row r="250" spans="1:8" ht="13.5" x14ac:dyDescent="0.25">
      <c r="A250" s="3">
        <f>TITRES_STAT!B253</f>
        <v>42369</v>
      </c>
      <c r="B250" s="6">
        <f>TITRES_STAT!D253</f>
        <v>111.58750000000001</v>
      </c>
      <c r="C250" s="2">
        <f t="shared" si="18"/>
        <v>112.00256690903984</v>
      </c>
      <c r="D250" s="2">
        <f t="shared" si="20"/>
        <v>113.06485596828033</v>
      </c>
      <c r="E250" s="2">
        <f t="shared" si="19"/>
        <v>-1.0622890592404843</v>
      </c>
      <c r="F250" s="2">
        <f t="shared" si="23"/>
        <v>-0.82694622357071013</v>
      </c>
      <c r="G250" s="2">
        <f t="shared" si="21"/>
        <v>-0.23534283566977421</v>
      </c>
      <c r="H250" s="2" t="str">
        <f t="shared" si="22"/>
        <v>Hold</v>
      </c>
    </row>
    <row r="251" spans="1:8" ht="13.5" x14ac:dyDescent="0.25">
      <c r="A251" s="3">
        <f>TITRES_STAT!B254</f>
        <v>42373</v>
      </c>
      <c r="B251" s="6">
        <f>TITRES_STAT!D254</f>
        <v>115.03870000000001</v>
      </c>
      <c r="C251" s="2">
        <f t="shared" si="18"/>
        <v>112.46412584611065</v>
      </c>
      <c r="D251" s="2">
        <f t="shared" si="20"/>
        <v>113.2110666372966</v>
      </c>
      <c r="E251" s="2">
        <f t="shared" si="19"/>
        <v>-0.74694079118594914</v>
      </c>
      <c r="F251" s="2">
        <f t="shared" si="23"/>
        <v>-0.81094513709375804</v>
      </c>
      <c r="G251" s="2">
        <f t="shared" si="21"/>
        <v>6.4004345907808902E-2</v>
      </c>
      <c r="H251" s="2" t="str">
        <f t="shared" si="22"/>
        <v>Sell</v>
      </c>
    </row>
    <row r="252" spans="1:8" ht="13.5" x14ac:dyDescent="0.25">
      <c r="A252" s="3">
        <f>TITRES_STAT!B255</f>
        <v>42374</v>
      </c>
      <c r="B252" s="6">
        <f>TITRES_STAT!D255</f>
        <v>114.89490000000001</v>
      </c>
      <c r="C252" s="2">
        <f t="shared" si="18"/>
        <v>112.85910648517054</v>
      </c>
      <c r="D252" s="2">
        <f t="shared" si="20"/>
        <v>113.33579503453389</v>
      </c>
      <c r="E252" s="2">
        <f t="shared" si="19"/>
        <v>-0.47668854936334526</v>
      </c>
      <c r="F252" s="2">
        <f t="shared" si="23"/>
        <v>-0.74409381954767562</v>
      </c>
      <c r="G252" s="2">
        <f t="shared" si="21"/>
        <v>0.26740527018433036</v>
      </c>
      <c r="H252" s="2" t="str">
        <f t="shared" si="22"/>
        <v>Sell</v>
      </c>
    </row>
    <row r="253" spans="1:8" ht="13.5" x14ac:dyDescent="0.25">
      <c r="A253" s="3">
        <f>TITRES_STAT!B256</f>
        <v>42375</v>
      </c>
      <c r="B253" s="6">
        <f>TITRES_STAT!D256</f>
        <v>115.03870000000001</v>
      </c>
      <c r="C253" s="2">
        <f t="shared" si="18"/>
        <v>113.19332087206737</v>
      </c>
      <c r="D253" s="2">
        <f t="shared" si="20"/>
        <v>113.46193614308693</v>
      </c>
      <c r="E253" s="2">
        <f t="shared" si="19"/>
        <v>-0.26861527101955573</v>
      </c>
      <c r="F253" s="2">
        <f t="shared" si="23"/>
        <v>-0.64899810984205164</v>
      </c>
      <c r="G253" s="2">
        <f t="shared" si="21"/>
        <v>0.38038283882249591</v>
      </c>
      <c r="H253" s="2" t="str">
        <f t="shared" si="22"/>
        <v>Sell</v>
      </c>
    </row>
    <row r="254" spans="1:8" ht="13.5" x14ac:dyDescent="0.25">
      <c r="A254" s="3">
        <f>TITRES_STAT!B257</f>
        <v>42376</v>
      </c>
      <c r="B254" s="6">
        <f>TITRES_STAT!D257</f>
        <v>118.4898</v>
      </c>
      <c r="C254" s="2">
        <f t="shared" si="18"/>
        <v>113.47611766098009</v>
      </c>
      <c r="D254" s="2">
        <f t="shared" si="20"/>
        <v>113.83437050285826</v>
      </c>
      <c r="E254" s="2">
        <f t="shared" si="19"/>
        <v>-0.35825284187816919</v>
      </c>
      <c r="F254" s="2">
        <f t="shared" si="23"/>
        <v>-0.5908490562492752</v>
      </c>
      <c r="G254" s="2">
        <f t="shared" si="21"/>
        <v>0.232596214371106</v>
      </c>
      <c r="H254" s="2" t="str">
        <f t="shared" si="22"/>
        <v>Sell</v>
      </c>
    </row>
    <row r="255" spans="1:8" ht="13.5" x14ac:dyDescent="0.25">
      <c r="A255" s="3">
        <f>TITRES_STAT!B258</f>
        <v>42377</v>
      </c>
      <c r="B255" s="6">
        <f>TITRES_STAT!D258</f>
        <v>118.4898</v>
      </c>
      <c r="C255" s="2">
        <f t="shared" si="18"/>
        <v>113.71540725159855</v>
      </c>
      <c r="D255" s="2">
        <f t="shared" si="20"/>
        <v>114.17921713227616</v>
      </c>
      <c r="E255" s="2">
        <f t="shared" si="19"/>
        <v>-0.46380988067761564</v>
      </c>
      <c r="F255" s="2">
        <f t="shared" si="23"/>
        <v>-0.56544122113494333</v>
      </c>
      <c r="G255" s="2">
        <f t="shared" si="21"/>
        <v>0.10163134045732769</v>
      </c>
      <c r="H255" s="2" t="str">
        <f t="shared" si="22"/>
        <v>Sell</v>
      </c>
    </row>
    <row r="256" spans="1:8" ht="13.5" x14ac:dyDescent="0.25">
      <c r="A256" s="3">
        <f>TITRES_STAT!B259</f>
        <v>42380</v>
      </c>
      <c r="B256" s="6">
        <f>TITRES_STAT!D259</f>
        <v>121.99850000000001</v>
      </c>
      <c r="C256" s="2">
        <f t="shared" si="18"/>
        <v>113.454406135968</v>
      </c>
      <c r="D256" s="2">
        <f t="shared" si="20"/>
        <v>114.75842327062608</v>
      </c>
      <c r="E256" s="2">
        <f t="shared" si="19"/>
        <v>-1.304017134658082</v>
      </c>
      <c r="F256" s="2">
        <f t="shared" si="23"/>
        <v>-0.71315640383957102</v>
      </c>
      <c r="G256" s="2">
        <f t="shared" si="21"/>
        <v>-0.59086073081851098</v>
      </c>
      <c r="H256" s="2" t="str">
        <f t="shared" si="22"/>
        <v>Hold</v>
      </c>
    </row>
    <row r="257" spans="1:8" ht="13.5" x14ac:dyDescent="0.25">
      <c r="A257" s="3">
        <f>TITRES_STAT!B260</f>
        <v>42381</v>
      </c>
      <c r="B257" s="6">
        <f>TITRES_STAT!D260</f>
        <v>121.99850000000001</v>
      </c>
      <c r="C257" s="2">
        <f t="shared" si="18"/>
        <v>113.25568211504984</v>
      </c>
      <c r="D257" s="2">
        <f t="shared" si="20"/>
        <v>115.2947252505797</v>
      </c>
      <c r="E257" s="2">
        <f t="shared" si="19"/>
        <v>-2.0390431355298659</v>
      </c>
      <c r="F257" s="2">
        <f t="shared" si="23"/>
        <v>-0.97833375017763002</v>
      </c>
      <c r="G257" s="2">
        <f t="shared" si="21"/>
        <v>-1.060709385352236</v>
      </c>
      <c r="H257" s="2" t="str">
        <f t="shared" si="22"/>
        <v>Hold</v>
      </c>
    </row>
    <row r="258" spans="1:8" ht="13.5" x14ac:dyDescent="0.25">
      <c r="A258" s="3">
        <f>TITRES_STAT!B261</f>
        <v>42382</v>
      </c>
      <c r="B258" s="6">
        <f>TITRES_STAT!D261</f>
        <v>121.50960000000001</v>
      </c>
      <c r="C258" s="2">
        <f t="shared" si="18"/>
        <v>113.0322233281191</v>
      </c>
      <c r="D258" s="2">
        <f t="shared" si="20"/>
        <v>115.75508634312936</v>
      </c>
      <c r="E258" s="2">
        <f t="shared" si="19"/>
        <v>-2.7228630150102617</v>
      </c>
      <c r="F258" s="2">
        <f t="shared" si="23"/>
        <v>-1.3272396031441565</v>
      </c>
      <c r="G258" s="2">
        <f t="shared" si="21"/>
        <v>-1.3956234118661053</v>
      </c>
      <c r="H258" s="2" t="str">
        <f t="shared" si="22"/>
        <v>Hold</v>
      </c>
    </row>
    <row r="259" spans="1:8" ht="13.5" x14ac:dyDescent="0.25">
      <c r="A259" s="3">
        <f>TITRES_STAT!B262</f>
        <v>42384</v>
      </c>
      <c r="B259" s="6">
        <f>TITRES_STAT!D262</f>
        <v>121.50960000000001</v>
      </c>
      <c r="C259" s="2">
        <f t="shared" si="18"/>
        <v>112.80995820071615</v>
      </c>
      <c r="D259" s="2">
        <f t="shared" si="20"/>
        <v>116.18134661400867</v>
      </c>
      <c r="E259" s="2">
        <f t="shared" si="19"/>
        <v>-3.3713884132925216</v>
      </c>
      <c r="F259" s="2">
        <f t="shared" si="23"/>
        <v>-1.7360693651738297</v>
      </c>
      <c r="G259" s="2">
        <f t="shared" si="21"/>
        <v>-1.6353190481186919</v>
      </c>
      <c r="H259" s="2" t="str">
        <f t="shared" si="22"/>
        <v>Hold</v>
      </c>
    </row>
    <row r="260" spans="1:8" ht="13.5" x14ac:dyDescent="0.25">
      <c r="A260" s="3">
        <f>TITRES_STAT!B263</f>
        <v>42387</v>
      </c>
      <c r="B260" s="6">
        <f>TITRES_STAT!D263</f>
        <v>121.50960000000001</v>
      </c>
      <c r="C260" s="2">
        <f t="shared" si="18"/>
        <v>112.62188770829829</v>
      </c>
      <c r="D260" s="2">
        <f t="shared" si="20"/>
        <v>116.57603205000804</v>
      </c>
      <c r="E260" s="2">
        <f t="shared" si="19"/>
        <v>-3.9541443417097497</v>
      </c>
      <c r="F260" s="2">
        <f t="shared" si="23"/>
        <v>-2.1796843604810139</v>
      </c>
      <c r="G260" s="2">
        <f t="shared" si="21"/>
        <v>-1.7744599812287358</v>
      </c>
      <c r="H260" s="2" t="str">
        <f t="shared" si="22"/>
        <v>Hold</v>
      </c>
    </row>
    <row r="261" spans="1:8" ht="13.5" x14ac:dyDescent="0.25">
      <c r="A261" s="3">
        <f>TITRES_STAT!B264</f>
        <v>42388</v>
      </c>
      <c r="B261" s="6">
        <f>TITRES_STAT!D264</f>
        <v>121.4952</v>
      </c>
      <c r="C261" s="2">
        <f t="shared" si="18"/>
        <v>112.99370498394471</v>
      </c>
      <c r="D261" s="2">
        <f t="shared" si="20"/>
        <v>116.94041486111855</v>
      </c>
      <c r="E261" s="2">
        <f t="shared" si="19"/>
        <v>-3.9467098771738449</v>
      </c>
      <c r="F261" s="2">
        <f t="shared" si="23"/>
        <v>-2.5330894638195804</v>
      </c>
      <c r="G261" s="2">
        <f t="shared" si="21"/>
        <v>-1.4136204133542645</v>
      </c>
      <c r="H261" s="2" t="str">
        <f t="shared" si="22"/>
        <v>Hold</v>
      </c>
    </row>
    <row r="262" spans="1:8" ht="13.5" x14ac:dyDescent="0.25">
      <c r="A262" s="3">
        <f>TITRES_STAT!B265</f>
        <v>42389</v>
      </c>
      <c r="B262" s="6">
        <f>TITRES_STAT!D265</f>
        <v>117.8571</v>
      </c>
      <c r="C262" s="2">
        <f t="shared" si="18"/>
        <v>113.28619652487629</v>
      </c>
      <c r="D262" s="2">
        <f t="shared" si="20"/>
        <v>117.00831746399867</v>
      </c>
      <c r="E262" s="2">
        <f t="shared" si="19"/>
        <v>-3.7221209391223766</v>
      </c>
      <c r="F262" s="2">
        <f t="shared" si="23"/>
        <v>-2.7708957588801399</v>
      </c>
      <c r="G262" s="2">
        <f t="shared" si="21"/>
        <v>-0.95122518024223668</v>
      </c>
      <c r="H262" s="2" t="str">
        <f t="shared" si="22"/>
        <v>Hold</v>
      </c>
    </row>
    <row r="263" spans="1:8" ht="13.5" x14ac:dyDescent="0.25">
      <c r="A263" s="3">
        <f>TITRES_STAT!B266</f>
        <v>42390</v>
      </c>
      <c r="B263" s="6">
        <f>TITRES_STAT!D266</f>
        <v>118.6336</v>
      </c>
      <c r="C263" s="2">
        <f t="shared" si="18"/>
        <v>113.55581244412609</v>
      </c>
      <c r="D263" s="2">
        <f t="shared" si="20"/>
        <v>117.12870876296174</v>
      </c>
      <c r="E263" s="2">
        <f t="shared" si="19"/>
        <v>-3.572896318835646</v>
      </c>
      <c r="F263" s="2">
        <f t="shared" si="23"/>
        <v>-2.9312958708712413</v>
      </c>
      <c r="G263" s="2">
        <f t="shared" si="21"/>
        <v>-0.64160044796440463</v>
      </c>
      <c r="H263" s="2" t="str">
        <f t="shared" si="22"/>
        <v>Hold</v>
      </c>
    </row>
    <row r="264" spans="1:8" ht="13.5" x14ac:dyDescent="0.25">
      <c r="A264" s="3">
        <f>TITRES_STAT!B267</f>
        <v>42391</v>
      </c>
      <c r="B264" s="6">
        <f>TITRES_STAT!D267</f>
        <v>116.47669999999999</v>
      </c>
      <c r="C264" s="2">
        <f t="shared" si="18"/>
        <v>114.31488745272208</v>
      </c>
      <c r="D264" s="2">
        <f t="shared" si="20"/>
        <v>117.08041181755716</v>
      </c>
      <c r="E264" s="2">
        <f t="shared" si="19"/>
        <v>-2.7655243648350876</v>
      </c>
      <c r="F264" s="2">
        <f t="shared" si="23"/>
        <v>-2.8981415696640109</v>
      </c>
      <c r="G264" s="2">
        <f t="shared" si="21"/>
        <v>0.13261720482892336</v>
      </c>
      <c r="H264" s="2" t="str">
        <f t="shared" si="22"/>
        <v>Sell</v>
      </c>
    </row>
    <row r="265" spans="1:8" ht="13.5" x14ac:dyDescent="0.25">
      <c r="A265" s="3">
        <f>TITRES_STAT!B268</f>
        <v>42394</v>
      </c>
      <c r="B265" s="6">
        <f>TITRES_STAT!D268</f>
        <v>115.8296</v>
      </c>
      <c r="C265" s="2">
        <f t="shared" si="18"/>
        <v>114.95718169076484</v>
      </c>
      <c r="D265" s="2">
        <f t="shared" si="20"/>
        <v>116.98775909033071</v>
      </c>
      <c r="E265" s="2">
        <f t="shared" si="19"/>
        <v>-2.0305773995658711</v>
      </c>
      <c r="F265" s="2">
        <f t="shared" si="23"/>
        <v>-2.7246287356443832</v>
      </c>
      <c r="G265" s="2">
        <f t="shared" si="21"/>
        <v>0.6940513360785121</v>
      </c>
      <c r="H265" s="2" t="str">
        <f t="shared" si="22"/>
        <v>Sell</v>
      </c>
    </row>
    <row r="266" spans="1:8" ht="13.5" x14ac:dyDescent="0.25">
      <c r="A266" s="3">
        <f>TITRES_STAT!B269</f>
        <v>42395</v>
      </c>
      <c r="B266" s="6">
        <f>TITRES_STAT!D269</f>
        <v>116.47669999999999</v>
      </c>
      <c r="C266" s="2">
        <f t="shared" si="18"/>
        <v>116.04046143064718</v>
      </c>
      <c r="D266" s="2">
        <f t="shared" si="20"/>
        <v>116.94990286141733</v>
      </c>
      <c r="E266" s="2">
        <f t="shared" si="19"/>
        <v>-0.90944143077014417</v>
      </c>
      <c r="F266" s="2">
        <f t="shared" si="23"/>
        <v>-2.3615912746695353</v>
      </c>
      <c r="G266" s="2">
        <f t="shared" si="21"/>
        <v>1.4521498438993912</v>
      </c>
      <c r="H266" s="2" t="str">
        <f t="shared" si="22"/>
        <v>Sell</v>
      </c>
    </row>
    <row r="267" spans="1:8" ht="13.5" x14ac:dyDescent="0.25">
      <c r="A267" s="3">
        <f>TITRES_STAT!B270</f>
        <v>42396</v>
      </c>
      <c r="B267" s="6">
        <f>TITRES_STAT!D270</f>
        <v>118.6336</v>
      </c>
      <c r="C267" s="2">
        <f t="shared" si="18"/>
        <v>116.95708274900916</v>
      </c>
      <c r="D267" s="2">
        <f t="shared" si="20"/>
        <v>117.074621167979</v>
      </c>
      <c r="E267" s="2">
        <f t="shared" si="19"/>
        <v>-0.11753841896984341</v>
      </c>
      <c r="F267" s="2">
        <f t="shared" si="23"/>
        <v>-1.9127807035295972</v>
      </c>
      <c r="G267" s="2">
        <f t="shared" si="21"/>
        <v>1.7952422845597538</v>
      </c>
      <c r="H267" s="2" t="str">
        <f t="shared" si="22"/>
        <v>Sell</v>
      </c>
    </row>
    <row r="268" spans="1:8" ht="13.5" x14ac:dyDescent="0.25">
      <c r="A268" s="3">
        <f>TITRES_STAT!B271</f>
        <v>42397</v>
      </c>
      <c r="B268" s="6">
        <f>TITRES_STAT!D271</f>
        <v>118.6336</v>
      </c>
      <c r="C268" s="2">
        <f t="shared" si="18"/>
        <v>117.65747001839236</v>
      </c>
      <c r="D268" s="2">
        <f t="shared" si="20"/>
        <v>117.19010108146205</v>
      </c>
      <c r="E268" s="2">
        <f t="shared" si="19"/>
        <v>0.46736893693031334</v>
      </c>
      <c r="F268" s="2">
        <f t="shared" si="23"/>
        <v>-1.4367507754376152</v>
      </c>
      <c r="G268" s="2">
        <f t="shared" si="21"/>
        <v>1.9041197123679285</v>
      </c>
      <c r="H268" s="2" t="str">
        <f t="shared" si="22"/>
        <v>Sell</v>
      </c>
    </row>
    <row r="269" spans="1:8" ht="13.5" x14ac:dyDescent="0.25">
      <c r="A269" s="3">
        <f>TITRES_STAT!B272</f>
        <v>42398</v>
      </c>
      <c r="B269" s="6">
        <f>TITRES_STAT!D272</f>
        <v>121.50960000000001</v>
      </c>
      <c r="C269" s="2">
        <f t="shared" si="18"/>
        <v>118.25010540017814</v>
      </c>
      <c r="D269" s="2">
        <f t="shared" si="20"/>
        <v>117.51006396431671</v>
      </c>
      <c r="E269" s="2">
        <f t="shared" si="19"/>
        <v>0.74004143586142845</v>
      </c>
      <c r="F269" s="2">
        <f t="shared" si="23"/>
        <v>-1.0013923331778065</v>
      </c>
      <c r="G269" s="2">
        <f t="shared" si="21"/>
        <v>1.741433769039235</v>
      </c>
      <c r="H269" s="2" t="str">
        <f t="shared" si="22"/>
        <v>Sell</v>
      </c>
    </row>
    <row r="270" spans="1:8" ht="13.5" x14ac:dyDescent="0.25">
      <c r="A270" s="3">
        <f>TITRES_STAT!B273</f>
        <v>42401</v>
      </c>
      <c r="B270" s="6">
        <f>TITRES_STAT!D273</f>
        <v>121.50239999999999</v>
      </c>
      <c r="C270" s="2">
        <f t="shared" si="18"/>
        <v>118.75156610784305</v>
      </c>
      <c r="D270" s="2">
        <f t="shared" si="20"/>
        <v>117.80579255955251</v>
      </c>
      <c r="E270" s="2">
        <f t="shared" si="19"/>
        <v>0.94577354829053206</v>
      </c>
      <c r="F270" s="2">
        <f t="shared" si="23"/>
        <v>-0.61195915688413882</v>
      </c>
      <c r="G270" s="2">
        <f t="shared" si="21"/>
        <v>1.5577327051746708</v>
      </c>
      <c r="H270" s="2" t="str">
        <f t="shared" si="22"/>
        <v>Sell</v>
      </c>
    </row>
    <row r="271" spans="1:8" ht="13.5" x14ac:dyDescent="0.25">
      <c r="A271" s="3">
        <f>TITRES_STAT!B274</f>
        <v>42402</v>
      </c>
      <c r="B271" s="6">
        <f>TITRES_STAT!D274</f>
        <v>122.2286</v>
      </c>
      <c r="C271" s="2">
        <f t="shared" ref="C271:C334" si="24">$C$4*B261+C270*(1-$C$4)</f>
        <v>119.17366362971335</v>
      </c>
      <c r="D271" s="2">
        <f t="shared" si="20"/>
        <v>118.13340792551158</v>
      </c>
      <c r="E271" s="2">
        <f t="shared" si="19"/>
        <v>1.040255704201769</v>
      </c>
      <c r="F271" s="2">
        <f t="shared" si="23"/>
        <v>-0.28151618466695727</v>
      </c>
      <c r="G271" s="2">
        <f t="shared" si="21"/>
        <v>1.3217718888687262</v>
      </c>
      <c r="H271" s="2" t="str">
        <f t="shared" si="22"/>
        <v>Sell</v>
      </c>
    </row>
    <row r="272" spans="1:8" ht="13.5" x14ac:dyDescent="0.25">
      <c r="A272" s="3">
        <f>TITRES_STAT!B275</f>
        <v>42403</v>
      </c>
      <c r="B272" s="6">
        <f>TITRES_STAT!D275</f>
        <v>118.6336</v>
      </c>
      <c r="C272" s="2">
        <f t="shared" si="24"/>
        <v>118.97111537898822</v>
      </c>
      <c r="D272" s="2">
        <f t="shared" si="20"/>
        <v>118.1704591902885</v>
      </c>
      <c r="E272" s="2">
        <f t="shared" si="19"/>
        <v>0.800656188699719</v>
      </c>
      <c r="F272" s="2">
        <f t="shared" si="23"/>
        <v>-6.5081709993622006E-2</v>
      </c>
      <c r="G272" s="2">
        <f t="shared" si="21"/>
        <v>0.86573789869334106</v>
      </c>
      <c r="H272" s="2" t="str">
        <f t="shared" si="22"/>
        <v>Sell</v>
      </c>
    </row>
    <row r="273" spans="1:8" ht="13.5" x14ac:dyDescent="0.25">
      <c r="A273" s="3">
        <f>TITRES_STAT!B276</f>
        <v>42404</v>
      </c>
      <c r="B273" s="6">
        <f>TITRES_STAT!D276</f>
        <v>117.1956</v>
      </c>
      <c r="C273" s="2">
        <f t="shared" si="24"/>
        <v>118.91918993606694</v>
      </c>
      <c r="D273" s="2">
        <f t="shared" si="20"/>
        <v>118.09824739841528</v>
      </c>
      <c r="E273" s="2">
        <f t="shared" si="19"/>
        <v>0.82094253765166059</v>
      </c>
      <c r="F273" s="2">
        <f t="shared" si="23"/>
        <v>0.11212313953543451</v>
      </c>
      <c r="G273" s="2">
        <f t="shared" si="21"/>
        <v>0.70881939811622607</v>
      </c>
      <c r="H273" s="2" t="str">
        <f t="shared" si="22"/>
        <v>Sell</v>
      </c>
    </row>
    <row r="274" spans="1:8" ht="13.5" x14ac:dyDescent="0.25">
      <c r="A274" s="3">
        <f>TITRES_STAT!B277</f>
        <v>42405</v>
      </c>
      <c r="B274" s="6">
        <f>TITRES_STAT!D277</f>
        <v>118.5617</v>
      </c>
      <c r="C274" s="2">
        <f t="shared" si="24"/>
        <v>118.54342225359511</v>
      </c>
      <c r="D274" s="2">
        <f t="shared" si="20"/>
        <v>118.13257722075488</v>
      </c>
      <c r="E274" s="2">
        <f t="shared" si="19"/>
        <v>0.41084503284022844</v>
      </c>
      <c r="F274" s="2">
        <f t="shared" si="23"/>
        <v>0.17186751819639332</v>
      </c>
      <c r="G274" s="2">
        <f t="shared" si="21"/>
        <v>0.23897751464383513</v>
      </c>
      <c r="H274" s="2" t="str">
        <f t="shared" si="22"/>
        <v>Sell</v>
      </c>
    </row>
    <row r="275" spans="1:8" ht="13.5" x14ac:dyDescent="0.25">
      <c r="A275" s="3">
        <f>TITRES_STAT!B278</f>
        <v>42408</v>
      </c>
      <c r="B275" s="6">
        <f>TITRES_STAT!D278</f>
        <v>115.7577</v>
      </c>
      <c r="C275" s="2">
        <f t="shared" si="24"/>
        <v>118.1259111376574</v>
      </c>
      <c r="D275" s="2">
        <f t="shared" si="20"/>
        <v>117.95666038958785</v>
      </c>
      <c r="E275" s="2">
        <f t="shared" si="19"/>
        <v>0.16925074806954399</v>
      </c>
      <c r="F275" s="2">
        <f t="shared" si="23"/>
        <v>0.17134416417102347</v>
      </c>
      <c r="G275" s="2">
        <f t="shared" si="21"/>
        <v>-2.0934161014794783E-3</v>
      </c>
      <c r="H275" s="2" t="str">
        <f t="shared" si="22"/>
        <v>Hold</v>
      </c>
    </row>
    <row r="276" spans="1:8" ht="13.5" x14ac:dyDescent="0.25">
      <c r="A276" s="3">
        <f>TITRES_STAT!B279</f>
        <v>42409</v>
      </c>
      <c r="B276" s="6">
        <f>TITRES_STAT!D279</f>
        <v>116.1172</v>
      </c>
      <c r="C276" s="2">
        <f t="shared" si="24"/>
        <v>117.87218634724857</v>
      </c>
      <c r="D276" s="2">
        <f t="shared" si="20"/>
        <v>117.82040406443319</v>
      </c>
      <c r="E276" s="2">
        <f t="shared" si="19"/>
        <v>5.1782282815381109E-2</v>
      </c>
      <c r="F276" s="2">
        <f t="shared" si="23"/>
        <v>0.147431787899895</v>
      </c>
      <c r="G276" s="2">
        <f t="shared" si="21"/>
        <v>-9.5649505084513892E-2</v>
      </c>
      <c r="H276" s="2" t="str">
        <f t="shared" si="22"/>
        <v>Hold</v>
      </c>
    </row>
    <row r="277" spans="1:8" ht="13.5" x14ac:dyDescent="0.25">
      <c r="A277" s="3">
        <f>TITRES_STAT!B280</f>
        <v>42410</v>
      </c>
      <c r="B277" s="6">
        <f>TITRES_STAT!D280</f>
        <v>116.1172</v>
      </c>
      <c r="C277" s="2">
        <f t="shared" si="24"/>
        <v>117.98932690921032</v>
      </c>
      <c r="D277" s="2">
        <f t="shared" si="20"/>
        <v>117.6942408004011</v>
      </c>
      <c r="E277" s="2">
        <f t="shared" si="19"/>
        <v>0.29508610880921538</v>
      </c>
      <c r="F277" s="2">
        <f t="shared" si="23"/>
        <v>0.17696265208175907</v>
      </c>
      <c r="G277" s="2">
        <f t="shared" si="21"/>
        <v>0.11812345672745631</v>
      </c>
      <c r="H277" s="2" t="str">
        <f t="shared" si="22"/>
        <v>Sell</v>
      </c>
    </row>
    <row r="278" spans="1:8" ht="13.5" x14ac:dyDescent="0.25">
      <c r="A278" s="3">
        <f>TITRES_STAT!B281</f>
        <v>42411</v>
      </c>
      <c r="B278" s="6">
        <f>TITRES_STAT!D281</f>
        <v>118.6264</v>
      </c>
      <c r="C278" s="2">
        <f t="shared" si="24"/>
        <v>118.0884458462549</v>
      </c>
      <c r="D278" s="2">
        <f t="shared" si="20"/>
        <v>117.76328963000103</v>
      </c>
      <c r="E278" s="2">
        <f t="shared" si="19"/>
        <v>0.32515621625387325</v>
      </c>
      <c r="F278" s="2">
        <f t="shared" si="23"/>
        <v>0.20660136491618192</v>
      </c>
      <c r="G278" s="2">
        <f t="shared" si="21"/>
        <v>0.11855485133769134</v>
      </c>
      <c r="H278" s="2" t="str">
        <f t="shared" si="22"/>
        <v>Sell</v>
      </c>
    </row>
    <row r="279" spans="1:8" ht="13.5" x14ac:dyDescent="0.25">
      <c r="A279" s="3">
        <f>TITRES_STAT!B282</f>
        <v>42412</v>
      </c>
      <c r="B279" s="6">
        <f>TITRES_STAT!D282</f>
        <v>118.6264</v>
      </c>
      <c r="C279" s="2">
        <f t="shared" si="24"/>
        <v>118.61477725452337</v>
      </c>
      <c r="D279" s="2">
        <f t="shared" si="20"/>
        <v>117.82722373148243</v>
      </c>
      <c r="E279" s="2">
        <f t="shared" si="19"/>
        <v>0.78755352304094117</v>
      </c>
      <c r="F279" s="2">
        <f t="shared" si="23"/>
        <v>0.32279179654113377</v>
      </c>
      <c r="G279" s="2">
        <f t="shared" si="21"/>
        <v>0.4647617264998074</v>
      </c>
      <c r="H279" s="2" t="str">
        <f t="shared" si="22"/>
        <v>Sell</v>
      </c>
    </row>
    <row r="280" spans="1:8" ht="13.5" x14ac:dyDescent="0.25">
      <c r="A280" s="3">
        <f>TITRES_STAT!B283</f>
        <v>42415</v>
      </c>
      <c r="B280" s="6">
        <f>TITRES_STAT!D283</f>
        <v>118.6264</v>
      </c>
      <c r="C280" s="2">
        <f t="shared" si="24"/>
        <v>119.05902690767363</v>
      </c>
      <c r="D280" s="2">
        <f t="shared" si="20"/>
        <v>117.88642197359485</v>
      </c>
      <c r="E280" s="2">
        <f t="shared" si="19"/>
        <v>1.1726049340787768</v>
      </c>
      <c r="F280" s="2">
        <f t="shared" si="23"/>
        <v>0.49275442404866243</v>
      </c>
      <c r="G280" s="2">
        <f t="shared" si="21"/>
        <v>0.67985051003011432</v>
      </c>
      <c r="H280" s="2" t="str">
        <f t="shared" si="22"/>
        <v>Sell</v>
      </c>
    </row>
    <row r="281" spans="1:8" ht="13.5" x14ac:dyDescent="0.25">
      <c r="A281" s="3">
        <f>TITRES_STAT!B284</f>
        <v>42416</v>
      </c>
      <c r="B281" s="6">
        <f>TITRES_STAT!D284</f>
        <v>118.9859</v>
      </c>
      <c r="C281" s="2">
        <f t="shared" si="24"/>
        <v>119.5466535372623</v>
      </c>
      <c r="D281" s="2">
        <f t="shared" si="20"/>
        <v>117.96786479036561</v>
      </c>
      <c r="E281" s="2">
        <f t="shared" si="19"/>
        <v>1.5787887468966915</v>
      </c>
      <c r="F281" s="2">
        <f t="shared" si="23"/>
        <v>0.70996128861826824</v>
      </c>
      <c r="G281" s="2">
        <f t="shared" si="21"/>
        <v>0.86882745827842323</v>
      </c>
      <c r="H281" s="2" t="str">
        <f t="shared" si="22"/>
        <v>Sell</v>
      </c>
    </row>
    <row r="282" spans="1:8" ht="13.5" x14ac:dyDescent="0.25">
      <c r="A282" s="3">
        <f>TITRES_STAT!B285</f>
        <v>42417</v>
      </c>
      <c r="B282" s="6">
        <f>TITRES_STAT!D285</f>
        <v>116.1172</v>
      </c>
      <c r="C282" s="2">
        <f t="shared" si="24"/>
        <v>119.40618376229887</v>
      </c>
      <c r="D282" s="2">
        <f t="shared" si="20"/>
        <v>117.83077850959778</v>
      </c>
      <c r="E282" s="2">
        <f t="shared" si="19"/>
        <v>1.5754052527010884</v>
      </c>
      <c r="F282" s="2">
        <f t="shared" si="23"/>
        <v>0.88305008143483232</v>
      </c>
      <c r="G282" s="2">
        <f t="shared" si="21"/>
        <v>0.69235517126625612</v>
      </c>
      <c r="H282" s="2" t="str">
        <f t="shared" si="22"/>
        <v>Sell</v>
      </c>
    </row>
    <row r="283" spans="1:8" ht="13.5" x14ac:dyDescent="0.25">
      <c r="A283" s="3">
        <f>TITRES_STAT!B286</f>
        <v>42418</v>
      </c>
      <c r="B283" s="6">
        <f>TITRES_STAT!D286</f>
        <v>118.6336</v>
      </c>
      <c r="C283" s="2">
        <f t="shared" si="24"/>
        <v>119.06609395271443</v>
      </c>
      <c r="D283" s="2">
        <f t="shared" si="20"/>
        <v>117.8902467681461</v>
      </c>
      <c r="E283" s="2">
        <f t="shared" si="19"/>
        <v>1.175847184568326</v>
      </c>
      <c r="F283" s="2">
        <f t="shared" si="23"/>
        <v>0.94160950206153116</v>
      </c>
      <c r="G283" s="2">
        <f t="shared" si="21"/>
        <v>0.23423768250679489</v>
      </c>
      <c r="H283" s="2" t="str">
        <f t="shared" si="22"/>
        <v>Sell</v>
      </c>
    </row>
    <row r="284" spans="1:8" ht="13.5" x14ac:dyDescent="0.25">
      <c r="A284" s="3">
        <f>TITRES_STAT!B287</f>
        <v>42419</v>
      </c>
      <c r="B284" s="6">
        <f>TITRES_STAT!D287</f>
        <v>118.7055</v>
      </c>
      <c r="C284" s="2">
        <f t="shared" si="24"/>
        <v>118.98849488306605</v>
      </c>
      <c r="D284" s="2">
        <f t="shared" si="20"/>
        <v>117.95063589643158</v>
      </c>
      <c r="E284" s="2">
        <f t="shared" ref="E284:E347" si="25">C284-D284</f>
        <v>1.0378589866344754</v>
      </c>
      <c r="F284" s="2">
        <f t="shared" si="23"/>
        <v>0.96085939897612005</v>
      </c>
      <c r="G284" s="2">
        <f t="shared" si="21"/>
        <v>7.6999587658355351E-2</v>
      </c>
      <c r="H284" s="2" t="str">
        <f t="shared" si="22"/>
        <v>Sell</v>
      </c>
    </row>
    <row r="285" spans="1:8" ht="13.5" x14ac:dyDescent="0.25">
      <c r="A285" s="3">
        <f>TITRES_STAT!B288</f>
        <v>42422</v>
      </c>
      <c r="B285" s="6">
        <f>TITRES_STAT!D288</f>
        <v>116.47669999999999</v>
      </c>
      <c r="C285" s="2">
        <f t="shared" si="24"/>
        <v>118.49144951644051</v>
      </c>
      <c r="D285" s="2">
        <f t="shared" ref="D285:D348" si="26">$D$4*B285+(1-$D$4)*D284</f>
        <v>117.84145545965887</v>
      </c>
      <c r="E285" s="2">
        <f t="shared" si="25"/>
        <v>0.64999405678163669</v>
      </c>
      <c r="F285" s="2">
        <f t="shared" si="23"/>
        <v>0.89868633053722347</v>
      </c>
      <c r="G285" s="2">
        <f t="shared" si="21"/>
        <v>-0.24869227375558678</v>
      </c>
      <c r="H285" s="2" t="str">
        <f t="shared" si="22"/>
        <v>Hold</v>
      </c>
    </row>
    <row r="286" spans="1:8" ht="13.5" x14ac:dyDescent="0.25">
      <c r="A286" s="3">
        <f>TITRES_STAT!B289</f>
        <v>42423</v>
      </c>
      <c r="B286" s="6">
        <f>TITRES_STAT!D289</f>
        <v>116.4838</v>
      </c>
      <c r="C286" s="2">
        <f t="shared" si="24"/>
        <v>118.12618036006505</v>
      </c>
      <c r="D286" s="2">
        <f t="shared" si="26"/>
        <v>117.74088838857304</v>
      </c>
      <c r="E286" s="2">
        <f t="shared" si="25"/>
        <v>0.38529197149200911</v>
      </c>
      <c r="F286" s="2">
        <f t="shared" si="23"/>
        <v>0.79600745872818068</v>
      </c>
      <c r="G286" s="2">
        <f t="shared" si="21"/>
        <v>-0.41071548723617157</v>
      </c>
      <c r="H286" s="2" t="str">
        <f t="shared" si="22"/>
        <v>Hold</v>
      </c>
    </row>
    <row r="287" spans="1:8" ht="13.5" x14ac:dyDescent="0.25">
      <c r="A287" s="3">
        <f>TITRES_STAT!B290</f>
        <v>42424</v>
      </c>
      <c r="B287" s="6">
        <f>TITRES_STAT!D290</f>
        <v>116.4838</v>
      </c>
      <c r="C287" s="2">
        <f t="shared" si="24"/>
        <v>117.81710645851658</v>
      </c>
      <c r="D287" s="2">
        <f t="shared" si="26"/>
        <v>117.64777073016023</v>
      </c>
      <c r="E287" s="2">
        <f t="shared" si="25"/>
        <v>0.16933572835634436</v>
      </c>
      <c r="F287" s="2">
        <f t="shared" si="23"/>
        <v>0.67067311265381346</v>
      </c>
      <c r="G287" s="2">
        <f t="shared" si="21"/>
        <v>-0.5013373842974691</v>
      </c>
      <c r="H287" s="2" t="str">
        <f t="shared" si="22"/>
        <v>Hold</v>
      </c>
    </row>
    <row r="288" spans="1:8" ht="13.5" x14ac:dyDescent="0.25">
      <c r="A288" s="3">
        <f>TITRES_STAT!B291</f>
        <v>42425</v>
      </c>
      <c r="B288" s="6">
        <f>TITRES_STAT!D291</f>
        <v>118.7055</v>
      </c>
      <c r="C288" s="2">
        <f t="shared" si="24"/>
        <v>117.94161315720633</v>
      </c>
      <c r="D288" s="2">
        <f t="shared" si="26"/>
        <v>117.72612104644466</v>
      </c>
      <c r="E288" s="2">
        <f t="shared" si="25"/>
        <v>0.21549211076167296</v>
      </c>
      <c r="F288" s="2">
        <f t="shared" si="23"/>
        <v>0.57963691227538539</v>
      </c>
      <c r="G288" s="2">
        <f t="shared" si="21"/>
        <v>-0.36414480151371242</v>
      </c>
      <c r="H288" s="2" t="str">
        <f t="shared" si="22"/>
        <v>Hold</v>
      </c>
    </row>
    <row r="289" spans="1:8" ht="13.5" x14ac:dyDescent="0.25">
      <c r="A289" s="3">
        <f>TITRES_STAT!B292</f>
        <v>42426</v>
      </c>
      <c r="B289" s="6">
        <f>TITRES_STAT!D292</f>
        <v>118.914</v>
      </c>
      <c r="C289" s="2">
        <f t="shared" si="24"/>
        <v>118.04696497917459</v>
      </c>
      <c r="D289" s="2">
        <f t="shared" si="26"/>
        <v>117.81411208004135</v>
      </c>
      <c r="E289" s="2">
        <f t="shared" si="25"/>
        <v>0.23285289913323481</v>
      </c>
      <c r="F289" s="2">
        <f t="shared" si="23"/>
        <v>0.51028010964695525</v>
      </c>
      <c r="G289" s="2">
        <f t="shared" si="21"/>
        <v>-0.27742721051372043</v>
      </c>
      <c r="H289" s="2" t="str">
        <f t="shared" si="22"/>
        <v>Hold</v>
      </c>
    </row>
    <row r="290" spans="1:8" ht="13.5" x14ac:dyDescent="0.25">
      <c r="A290" s="3">
        <f>TITRES_STAT!B293</f>
        <v>42429</v>
      </c>
      <c r="B290" s="6">
        <f>TITRES_STAT!D293</f>
        <v>118.914</v>
      </c>
      <c r="C290" s="2">
        <f t="shared" si="24"/>
        <v>118.13610882853234</v>
      </c>
      <c r="D290" s="2">
        <f t="shared" si="26"/>
        <v>117.89558525929755</v>
      </c>
      <c r="E290" s="2">
        <f t="shared" si="25"/>
        <v>0.24052356923479579</v>
      </c>
      <c r="F290" s="2">
        <f t="shared" si="23"/>
        <v>0.45632880156452338</v>
      </c>
      <c r="G290" s="2">
        <f t="shared" si="21"/>
        <v>-0.21580523232972759</v>
      </c>
      <c r="H290" s="2" t="str">
        <f t="shared" si="22"/>
        <v>Hold</v>
      </c>
    </row>
    <row r="291" spans="1:8" ht="13.5" x14ac:dyDescent="0.25">
      <c r="A291" s="3">
        <f>TITRES_STAT!B294</f>
        <v>42430</v>
      </c>
      <c r="B291" s="6">
        <f>TITRES_STAT!D294</f>
        <v>120.0716</v>
      </c>
      <c r="C291" s="2">
        <f t="shared" si="24"/>
        <v>118.26684593183506</v>
      </c>
      <c r="D291" s="2">
        <f t="shared" si="26"/>
        <v>118.05677153638662</v>
      </c>
      <c r="E291" s="2">
        <f t="shared" si="25"/>
        <v>0.21007439544844431</v>
      </c>
      <c r="F291" s="2">
        <f t="shared" si="23"/>
        <v>0.40707792034130758</v>
      </c>
      <c r="G291" s="2">
        <f t="shared" si="21"/>
        <v>-0.19700352489286327</v>
      </c>
      <c r="H291" s="2" t="str">
        <f t="shared" si="22"/>
        <v>Hold</v>
      </c>
    </row>
    <row r="292" spans="1:8" ht="13.5" x14ac:dyDescent="0.25">
      <c r="A292" s="3">
        <f>TITRES_STAT!B295</f>
        <v>42431</v>
      </c>
      <c r="B292" s="6">
        <f>TITRES_STAT!D295</f>
        <v>120.7906</v>
      </c>
      <c r="C292" s="2">
        <f t="shared" si="24"/>
        <v>117.93613117309121</v>
      </c>
      <c r="D292" s="2">
        <f t="shared" si="26"/>
        <v>118.25927734850613</v>
      </c>
      <c r="E292" s="2">
        <f t="shared" si="25"/>
        <v>-0.32314617541491941</v>
      </c>
      <c r="F292" s="2">
        <f t="shared" si="23"/>
        <v>0.26103310119006218</v>
      </c>
      <c r="G292" s="2">
        <f t="shared" ref="G292:G355" si="27">E292-F292</f>
        <v>-0.58417927660498159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42432</v>
      </c>
      <c r="B293" s="6">
        <f>TITRES_STAT!D296</f>
        <v>120.8122</v>
      </c>
      <c r="C293" s="2">
        <f t="shared" si="24"/>
        <v>118.0434340695387</v>
      </c>
      <c r="D293" s="2">
        <f t="shared" si="26"/>
        <v>118.44838273009827</v>
      </c>
      <c r="E293" s="2">
        <f t="shared" si="25"/>
        <v>-0.40494866055956891</v>
      </c>
      <c r="F293" s="2">
        <f t="shared" ref="F293:F356" si="29">(E293*(2/(10)))+((1-(2/10))*F292)</f>
        <v>0.12783674884013596</v>
      </c>
      <c r="G293" s="2">
        <f t="shared" si="27"/>
        <v>-0.53278540939970487</v>
      </c>
      <c r="H293" s="2" t="str">
        <f t="shared" si="28"/>
        <v>Hold</v>
      </c>
    </row>
    <row r="294" spans="1:8" ht="13.5" x14ac:dyDescent="0.25">
      <c r="A294" s="3">
        <f>TITRES_STAT!B297</f>
        <v>42433</v>
      </c>
      <c r="B294" s="6">
        <f>TITRES_STAT!D297</f>
        <v>120.7978</v>
      </c>
      <c r="C294" s="2">
        <f t="shared" si="24"/>
        <v>118.14529036653275</v>
      </c>
      <c r="D294" s="2">
        <f t="shared" si="26"/>
        <v>118.62241363897989</v>
      </c>
      <c r="E294" s="2">
        <f t="shared" si="25"/>
        <v>-0.47712327244714459</v>
      </c>
      <c r="F294" s="2">
        <f t="shared" si="29"/>
        <v>6.8447445826798486E-3</v>
      </c>
      <c r="G294" s="2">
        <f t="shared" si="27"/>
        <v>-0.48396801702982445</v>
      </c>
      <c r="H294" s="2" t="str">
        <f t="shared" si="28"/>
        <v>Hold</v>
      </c>
    </row>
    <row r="295" spans="1:8" ht="13.5" x14ac:dyDescent="0.25">
      <c r="A295" s="3">
        <f>TITRES_STAT!B298</f>
        <v>42436</v>
      </c>
      <c r="B295" s="6">
        <f>TITRES_STAT!D298</f>
        <v>120.7978</v>
      </c>
      <c r="C295" s="2">
        <f t="shared" si="24"/>
        <v>117.88858415629694</v>
      </c>
      <c r="D295" s="2">
        <f t="shared" si="26"/>
        <v>118.78355336942583</v>
      </c>
      <c r="E295" s="2">
        <f t="shared" si="25"/>
        <v>-0.89496921312888844</v>
      </c>
      <c r="F295" s="2">
        <f t="shared" si="29"/>
        <v>-0.17351804695963383</v>
      </c>
      <c r="G295" s="2">
        <f t="shared" si="27"/>
        <v>-0.72145116616925464</v>
      </c>
      <c r="H295" s="2" t="str">
        <f t="shared" si="28"/>
        <v>Hold</v>
      </c>
    </row>
    <row r="296" spans="1:8" ht="13.5" x14ac:dyDescent="0.25">
      <c r="A296" s="3">
        <f>TITRES_STAT!B299</f>
        <v>42437</v>
      </c>
      <c r="B296" s="6">
        <f>TITRES_STAT!D299</f>
        <v>120.7906</v>
      </c>
      <c r="C296" s="2">
        <f t="shared" si="24"/>
        <v>117.67246351686664</v>
      </c>
      <c r="D296" s="2">
        <f t="shared" si="26"/>
        <v>118.93222349020911</v>
      </c>
      <c r="E296" s="2">
        <f t="shared" si="25"/>
        <v>-1.2597599733424687</v>
      </c>
      <c r="F296" s="2">
        <f t="shared" si="29"/>
        <v>-0.39076643223620083</v>
      </c>
      <c r="G296" s="2">
        <f t="shared" si="27"/>
        <v>-0.86899354110626792</v>
      </c>
      <c r="H296" s="2" t="str">
        <f t="shared" si="28"/>
        <v>Hold</v>
      </c>
    </row>
    <row r="297" spans="1:8" ht="13.5" x14ac:dyDescent="0.25">
      <c r="A297" s="3">
        <f>TITRES_STAT!B300</f>
        <v>42438</v>
      </c>
      <c r="B297" s="6">
        <f>TITRES_STAT!D300</f>
        <v>122.0848</v>
      </c>
      <c r="C297" s="2">
        <f t="shared" si="24"/>
        <v>117.48959220657946</v>
      </c>
      <c r="D297" s="2">
        <f t="shared" si="26"/>
        <v>119.16574767611955</v>
      </c>
      <c r="E297" s="2">
        <f t="shared" si="25"/>
        <v>-1.6761554695400918</v>
      </c>
      <c r="F297" s="2">
        <f t="shared" si="29"/>
        <v>-0.64784423969697902</v>
      </c>
      <c r="G297" s="2">
        <f t="shared" si="27"/>
        <v>-1.0283112298431127</v>
      </c>
      <c r="H297" s="2" t="str">
        <f t="shared" si="28"/>
        <v>Hold</v>
      </c>
    </row>
    <row r="298" spans="1:8" ht="13.5" x14ac:dyDescent="0.25">
      <c r="A298" s="3">
        <f>TITRES_STAT!B301</f>
        <v>42439</v>
      </c>
      <c r="B298" s="6">
        <f>TITRES_STAT!D301</f>
        <v>122.1567</v>
      </c>
      <c r="C298" s="2">
        <f t="shared" si="24"/>
        <v>117.67665494402877</v>
      </c>
      <c r="D298" s="2">
        <f t="shared" si="26"/>
        <v>119.3872997001107</v>
      </c>
      <c r="E298" s="2">
        <f t="shared" si="25"/>
        <v>-1.7106447560819333</v>
      </c>
      <c r="F298" s="2">
        <f t="shared" si="29"/>
        <v>-0.86040434297396984</v>
      </c>
      <c r="G298" s="2">
        <f t="shared" si="27"/>
        <v>-0.8502404131079635</v>
      </c>
      <c r="H298" s="2" t="str">
        <f t="shared" si="28"/>
        <v>Hold</v>
      </c>
    </row>
    <row r="299" spans="1:8" ht="13.5" x14ac:dyDescent="0.25">
      <c r="A299" s="3">
        <f>TITRES_STAT!B302</f>
        <v>42440</v>
      </c>
      <c r="B299" s="6">
        <f>TITRES_STAT!D302</f>
        <v>122.2286</v>
      </c>
      <c r="C299" s="2">
        <f t="shared" si="24"/>
        <v>117.8670157218705</v>
      </c>
      <c r="D299" s="2">
        <f t="shared" si="26"/>
        <v>119.59776638899139</v>
      </c>
      <c r="E299" s="2">
        <f t="shared" si="25"/>
        <v>-1.730750667120887</v>
      </c>
      <c r="F299" s="2">
        <f t="shared" si="29"/>
        <v>-1.0344736078033534</v>
      </c>
      <c r="G299" s="2">
        <f t="shared" si="27"/>
        <v>-0.69627705931753359</v>
      </c>
      <c r="H299" s="2" t="str">
        <f t="shared" si="28"/>
        <v>Hold</v>
      </c>
    </row>
    <row r="300" spans="1:8" ht="13.5" x14ac:dyDescent="0.25">
      <c r="A300" s="3">
        <f>TITRES_STAT!B303</f>
        <v>42443</v>
      </c>
      <c r="B300" s="6">
        <f>TITRES_STAT!D303</f>
        <v>122.2286</v>
      </c>
      <c r="C300" s="2">
        <f t="shared" si="24"/>
        <v>118.02809022619812</v>
      </c>
      <c r="D300" s="2">
        <f t="shared" si="26"/>
        <v>119.7926429527698</v>
      </c>
      <c r="E300" s="2">
        <f t="shared" si="25"/>
        <v>-1.7645527265716794</v>
      </c>
      <c r="F300" s="2">
        <f t="shared" si="29"/>
        <v>-1.1804894315570187</v>
      </c>
      <c r="G300" s="2">
        <f t="shared" si="27"/>
        <v>-0.5840632950146607</v>
      </c>
      <c r="H300" s="2" t="str">
        <f t="shared" si="28"/>
        <v>Hold</v>
      </c>
    </row>
    <row r="301" spans="1:8" ht="13.5" x14ac:dyDescent="0.25">
      <c r="A301" s="3">
        <f>TITRES_STAT!B304</f>
        <v>42444</v>
      </c>
      <c r="B301" s="6">
        <f>TITRES_STAT!D304</f>
        <v>120.7906</v>
      </c>
      <c r="C301" s="2">
        <f t="shared" si="24"/>
        <v>118.34247634524456</v>
      </c>
      <c r="D301" s="2">
        <f t="shared" si="26"/>
        <v>119.86656569700907</v>
      </c>
      <c r="E301" s="2">
        <f t="shared" si="25"/>
        <v>-1.524089351764502</v>
      </c>
      <c r="F301" s="2">
        <f t="shared" si="29"/>
        <v>-1.2492094155985154</v>
      </c>
      <c r="G301" s="2">
        <f t="shared" si="27"/>
        <v>-0.2748799361659866</v>
      </c>
      <c r="H301" s="2" t="str">
        <f t="shared" si="28"/>
        <v>Hold</v>
      </c>
    </row>
    <row r="302" spans="1:8" ht="13.5" x14ac:dyDescent="0.25">
      <c r="A302" s="3">
        <f>TITRES_STAT!B305</f>
        <v>42445</v>
      </c>
      <c r="B302" s="6">
        <f>TITRES_STAT!D305</f>
        <v>120.0716</v>
      </c>
      <c r="C302" s="2">
        <f t="shared" si="24"/>
        <v>118.71911075366847</v>
      </c>
      <c r="D302" s="2">
        <f t="shared" si="26"/>
        <v>119.88175342315654</v>
      </c>
      <c r="E302" s="2">
        <f t="shared" si="25"/>
        <v>-1.1626426694880649</v>
      </c>
      <c r="F302" s="2">
        <f t="shared" si="29"/>
        <v>-1.2318960663764253</v>
      </c>
      <c r="G302" s="2">
        <f t="shared" si="27"/>
        <v>6.9253396888360408E-2</v>
      </c>
      <c r="H302" s="2" t="str">
        <f t="shared" si="28"/>
        <v>Sell</v>
      </c>
    </row>
    <row r="303" spans="1:8" ht="13.5" x14ac:dyDescent="0.25">
      <c r="A303" s="3">
        <f>TITRES_STAT!B306</f>
        <v>42446</v>
      </c>
      <c r="B303" s="6">
        <f>TITRES_STAT!D306</f>
        <v>120.2514</v>
      </c>
      <c r="C303" s="2">
        <f t="shared" si="24"/>
        <v>119.04112448387333</v>
      </c>
      <c r="D303" s="2">
        <f t="shared" si="26"/>
        <v>119.90913465107086</v>
      </c>
      <c r="E303" s="2">
        <f t="shared" si="25"/>
        <v>-0.86801016719752511</v>
      </c>
      <c r="F303" s="2">
        <f t="shared" si="29"/>
        <v>-1.1591188865406454</v>
      </c>
      <c r="G303" s="2">
        <f t="shared" si="27"/>
        <v>0.29110871934312033</v>
      </c>
      <c r="H303" s="2" t="str">
        <f t="shared" si="28"/>
        <v>Sell</v>
      </c>
    </row>
    <row r="304" spans="1:8" ht="13.5" x14ac:dyDescent="0.25">
      <c r="A304" s="3">
        <f>TITRES_STAT!B307</f>
        <v>42447</v>
      </c>
      <c r="B304" s="6">
        <f>TITRES_STAT!D307</f>
        <v>122.0776</v>
      </c>
      <c r="C304" s="2">
        <f t="shared" si="24"/>
        <v>119.31138225558513</v>
      </c>
      <c r="D304" s="2">
        <f t="shared" si="26"/>
        <v>120.06976171395449</v>
      </c>
      <c r="E304" s="2">
        <f t="shared" si="25"/>
        <v>-0.75837945836936171</v>
      </c>
      <c r="F304" s="2">
        <f t="shared" si="29"/>
        <v>-1.0789710009063886</v>
      </c>
      <c r="G304" s="2">
        <f t="shared" si="27"/>
        <v>0.32059154253702693</v>
      </c>
      <c r="H304" s="2" t="str">
        <f t="shared" si="28"/>
        <v>Sell</v>
      </c>
    </row>
    <row r="305" spans="1:8" ht="13.5" x14ac:dyDescent="0.25">
      <c r="A305" s="3">
        <f>TITRES_STAT!B308</f>
        <v>42450</v>
      </c>
      <c r="B305" s="6">
        <f>TITRES_STAT!D308</f>
        <v>122.2286</v>
      </c>
      <c r="C305" s="2">
        <f t="shared" si="24"/>
        <v>119.54006190857204</v>
      </c>
      <c r="D305" s="2">
        <f t="shared" si="26"/>
        <v>120.22967566106897</v>
      </c>
      <c r="E305" s="2">
        <f t="shared" si="25"/>
        <v>-0.6896137524969248</v>
      </c>
      <c r="F305" s="2">
        <f t="shared" si="29"/>
        <v>-1.0010995512244958</v>
      </c>
      <c r="G305" s="2">
        <f t="shared" si="27"/>
        <v>0.31148579872757098</v>
      </c>
      <c r="H305" s="2" t="str">
        <f t="shared" si="28"/>
        <v>Sell</v>
      </c>
    </row>
    <row r="306" spans="1:8" ht="13.5" x14ac:dyDescent="0.25">
      <c r="A306" s="3">
        <f>TITRES_STAT!B309</f>
        <v>42451</v>
      </c>
      <c r="B306" s="6">
        <f>TITRES_STAT!D309</f>
        <v>125.1046</v>
      </c>
      <c r="C306" s="2">
        <f t="shared" si="24"/>
        <v>119.73245238417634</v>
      </c>
      <c r="D306" s="2">
        <f t="shared" si="26"/>
        <v>120.59078116765644</v>
      </c>
      <c r="E306" s="2">
        <f t="shared" si="25"/>
        <v>-0.85832878348010411</v>
      </c>
      <c r="F306" s="2">
        <f t="shared" si="29"/>
        <v>-0.97254539767561743</v>
      </c>
      <c r="G306" s="2">
        <f t="shared" si="27"/>
        <v>0.11421661419551332</v>
      </c>
      <c r="H306" s="2" t="str">
        <f t="shared" si="28"/>
        <v>Sell</v>
      </c>
    </row>
    <row r="307" spans="1:8" ht="13.5" x14ac:dyDescent="0.25">
      <c r="A307" s="3">
        <f>TITRES_STAT!B310</f>
        <v>42452</v>
      </c>
      <c r="B307" s="6">
        <f>TITRES_STAT!D310</f>
        <v>125.8235</v>
      </c>
      <c r="C307" s="2">
        <f t="shared" si="24"/>
        <v>120.09435201737998</v>
      </c>
      <c r="D307" s="2">
        <f t="shared" si="26"/>
        <v>120.97838997005226</v>
      </c>
      <c r="E307" s="2">
        <f t="shared" si="25"/>
        <v>-0.88403795267228702</v>
      </c>
      <c r="F307" s="2">
        <f t="shared" si="29"/>
        <v>-0.95484390867495139</v>
      </c>
      <c r="G307" s="2">
        <f t="shared" si="27"/>
        <v>7.0805956002664372E-2</v>
      </c>
      <c r="H307" s="2" t="str">
        <f t="shared" si="28"/>
        <v>Sell</v>
      </c>
    </row>
    <row r="308" spans="1:8" ht="13.5" x14ac:dyDescent="0.25">
      <c r="A308" s="3">
        <f>TITRES_STAT!B311</f>
        <v>42453</v>
      </c>
      <c r="B308" s="6">
        <f>TITRES_STAT!D311</f>
        <v>122.056</v>
      </c>
      <c r="C308" s="2">
        <f t="shared" si="24"/>
        <v>120.41163632239844</v>
      </c>
      <c r="D308" s="2">
        <f t="shared" si="26"/>
        <v>121.05821293523357</v>
      </c>
      <c r="E308" s="2">
        <f t="shared" si="25"/>
        <v>-0.64657661283513335</v>
      </c>
      <c r="F308" s="2">
        <f t="shared" si="29"/>
        <v>-0.89319044950698789</v>
      </c>
      <c r="G308" s="2">
        <f t="shared" si="27"/>
        <v>0.24661383667185455</v>
      </c>
      <c r="H308" s="2" t="str">
        <f t="shared" si="28"/>
        <v>Sell</v>
      </c>
    </row>
    <row r="309" spans="1:8" ht="13.5" x14ac:dyDescent="0.25">
      <c r="A309" s="3">
        <f>TITRES_STAT!B312</f>
        <v>42454</v>
      </c>
      <c r="B309" s="6">
        <f>TITRES_STAT!D312</f>
        <v>122.2286</v>
      </c>
      <c r="C309" s="2">
        <f t="shared" si="24"/>
        <v>120.6911691958756</v>
      </c>
      <c r="D309" s="2">
        <f t="shared" si="26"/>
        <v>121.14490827336441</v>
      </c>
      <c r="E309" s="2">
        <f t="shared" si="25"/>
        <v>-0.45373907748880526</v>
      </c>
      <c r="F309" s="2">
        <f t="shared" si="29"/>
        <v>-0.8053001751033515</v>
      </c>
      <c r="G309" s="2">
        <f t="shared" si="27"/>
        <v>0.35156109761454624</v>
      </c>
      <c r="H309" s="2" t="str">
        <f t="shared" si="28"/>
        <v>Sell</v>
      </c>
    </row>
    <row r="310" spans="1:8" ht="13.5" x14ac:dyDescent="0.25">
      <c r="A310" s="3">
        <f>TITRES_STAT!B313</f>
        <v>42457</v>
      </c>
      <c r="B310" s="6">
        <f>TITRES_STAT!D313</f>
        <v>122.2286</v>
      </c>
      <c r="C310" s="2">
        <f t="shared" si="24"/>
        <v>120.92769701189474</v>
      </c>
      <c r="D310" s="2">
        <f t="shared" si="26"/>
        <v>121.22518173459667</v>
      </c>
      <c r="E310" s="2">
        <f t="shared" si="25"/>
        <v>-0.29748472270193815</v>
      </c>
      <c r="F310" s="2">
        <f t="shared" si="29"/>
        <v>-0.70373708462306894</v>
      </c>
      <c r="G310" s="2">
        <f t="shared" si="27"/>
        <v>0.40625236192113079</v>
      </c>
      <c r="H310" s="2" t="str">
        <f t="shared" si="28"/>
        <v>Sell</v>
      </c>
    </row>
    <row r="311" spans="1:8" ht="13.5" x14ac:dyDescent="0.25">
      <c r="A311" s="3">
        <f>TITRES_STAT!B314</f>
        <v>42458</v>
      </c>
      <c r="B311" s="6">
        <f>TITRES_STAT!D314</f>
        <v>120.503</v>
      </c>
      <c r="C311" s="2">
        <f t="shared" si="24"/>
        <v>120.90660516391092</v>
      </c>
      <c r="D311" s="2">
        <f t="shared" si="26"/>
        <v>121.17168679129321</v>
      </c>
      <c r="E311" s="2">
        <f t="shared" si="25"/>
        <v>-0.26508162738228691</v>
      </c>
      <c r="F311" s="2">
        <f t="shared" si="29"/>
        <v>-0.61600599317491256</v>
      </c>
      <c r="G311" s="2">
        <f t="shared" si="27"/>
        <v>0.35092436579262565</v>
      </c>
      <c r="H311" s="2" t="str">
        <f t="shared" si="28"/>
        <v>Sell</v>
      </c>
    </row>
    <row r="312" spans="1:8" ht="13.5" x14ac:dyDescent="0.25">
      <c r="A312" s="3">
        <f>TITRES_STAT!B315</f>
        <v>42459</v>
      </c>
      <c r="B312" s="6">
        <f>TITRES_STAT!D315</f>
        <v>120.503</v>
      </c>
      <c r="C312" s="2">
        <f t="shared" si="24"/>
        <v>120.77814283100155</v>
      </c>
      <c r="D312" s="2">
        <f t="shared" si="26"/>
        <v>121.1221544363826</v>
      </c>
      <c r="E312" s="2">
        <f t="shared" si="25"/>
        <v>-0.34401160538105557</v>
      </c>
      <c r="F312" s="2">
        <f t="shared" si="29"/>
        <v>-0.56160711561614118</v>
      </c>
      <c r="G312" s="2">
        <f t="shared" si="27"/>
        <v>0.21759551023508561</v>
      </c>
      <c r="H312" s="2" t="str">
        <f t="shared" si="28"/>
        <v>Sell</v>
      </c>
    </row>
    <row r="313" spans="1:8" ht="13.5" x14ac:dyDescent="0.25">
      <c r="A313" s="3">
        <f>TITRES_STAT!B316</f>
        <v>42460</v>
      </c>
      <c r="B313" s="6">
        <f>TITRES_STAT!D316</f>
        <v>120.0716</v>
      </c>
      <c r="C313" s="2">
        <f t="shared" si="24"/>
        <v>120.69710547238593</v>
      </c>
      <c r="D313" s="2">
        <f t="shared" si="26"/>
        <v>121.04433558924315</v>
      </c>
      <c r="E313" s="2">
        <f t="shared" si="25"/>
        <v>-0.34723011685721872</v>
      </c>
      <c r="F313" s="2">
        <f t="shared" si="29"/>
        <v>-0.51873171586435673</v>
      </c>
      <c r="G313" s="2">
        <f t="shared" si="27"/>
        <v>0.17150159900713802</v>
      </c>
      <c r="H313" s="2" t="str">
        <f t="shared" si="28"/>
        <v>Sell</v>
      </c>
    </row>
    <row r="314" spans="1:8" ht="13.5" x14ac:dyDescent="0.25">
      <c r="A314" s="3">
        <f>TITRES_STAT!B317</f>
        <v>42461</v>
      </c>
      <c r="B314" s="6">
        <f>TITRES_STAT!D317</f>
        <v>121.86190000000001</v>
      </c>
      <c r="C314" s="2">
        <f t="shared" si="24"/>
        <v>120.90948924586502</v>
      </c>
      <c r="D314" s="2">
        <f t="shared" si="26"/>
        <v>121.10489591596587</v>
      </c>
      <c r="E314" s="2">
        <f t="shared" si="25"/>
        <v>-0.19540667010085144</v>
      </c>
      <c r="F314" s="2">
        <f t="shared" si="29"/>
        <v>-0.45406670671165567</v>
      </c>
      <c r="G314" s="2">
        <f t="shared" si="27"/>
        <v>0.25866003661080422</v>
      </c>
      <c r="H314" s="2" t="str">
        <f t="shared" si="28"/>
        <v>Sell</v>
      </c>
    </row>
    <row r="315" spans="1:8" ht="13.5" x14ac:dyDescent="0.25">
      <c r="A315" s="3">
        <f>TITRES_STAT!B318</f>
        <v>42464</v>
      </c>
      <c r="B315" s="6">
        <f>TITRES_STAT!D318</f>
        <v>121.50960000000001</v>
      </c>
      <c r="C315" s="2">
        <f t="shared" si="24"/>
        <v>121.11242936188579</v>
      </c>
      <c r="D315" s="2">
        <f t="shared" si="26"/>
        <v>121.1348739962647</v>
      </c>
      <c r="E315" s="2">
        <f t="shared" si="25"/>
        <v>-2.2444634378913975E-2</v>
      </c>
      <c r="F315" s="2">
        <f t="shared" si="29"/>
        <v>-0.36774229224510735</v>
      </c>
      <c r="G315" s="2">
        <f t="shared" si="27"/>
        <v>0.34529765786619337</v>
      </c>
      <c r="H315" s="2" t="str">
        <f t="shared" si="28"/>
        <v>Sell</v>
      </c>
    </row>
    <row r="316" spans="1:8" ht="13.5" x14ac:dyDescent="0.25">
      <c r="A316" s="3">
        <f>TITRES_STAT!B319</f>
        <v>42465</v>
      </c>
      <c r="B316" s="6">
        <f>TITRES_STAT!D319</f>
        <v>121.50960000000001</v>
      </c>
      <c r="C316" s="2">
        <f t="shared" si="24"/>
        <v>121.7266094600572</v>
      </c>
      <c r="D316" s="2">
        <f t="shared" si="26"/>
        <v>121.16263147802287</v>
      </c>
      <c r="E316" s="2">
        <f t="shared" si="25"/>
        <v>0.56397798203433069</v>
      </c>
      <c r="F316" s="2">
        <f t="shared" si="29"/>
        <v>-0.18139823738921973</v>
      </c>
      <c r="G316" s="2">
        <f t="shared" si="27"/>
        <v>0.74537621942355048</v>
      </c>
      <c r="H316" s="2" t="str">
        <f t="shared" si="28"/>
        <v>Sell</v>
      </c>
    </row>
    <row r="317" spans="1:8" ht="13.5" x14ac:dyDescent="0.25">
      <c r="A317" s="3">
        <f>TITRES_STAT!B320</f>
        <v>42466</v>
      </c>
      <c r="B317" s="6">
        <f>TITRES_STAT!D320</f>
        <v>119.3526</v>
      </c>
      <c r="C317" s="2">
        <f t="shared" si="24"/>
        <v>122.35690031235609</v>
      </c>
      <c r="D317" s="2">
        <f t="shared" si="26"/>
        <v>121.02855507224339</v>
      </c>
      <c r="E317" s="2">
        <f t="shared" si="25"/>
        <v>1.3283452401126965</v>
      </c>
      <c r="F317" s="2">
        <f t="shared" si="29"/>
        <v>0.12055045811116352</v>
      </c>
      <c r="G317" s="2">
        <f t="shared" si="27"/>
        <v>1.2077947820015329</v>
      </c>
      <c r="H317" s="2" t="str">
        <f t="shared" si="28"/>
        <v>Sell</v>
      </c>
    </row>
    <row r="318" spans="1:8" ht="13.5" x14ac:dyDescent="0.25">
      <c r="A318" s="3">
        <f>TITRES_STAT!B321</f>
        <v>42467</v>
      </c>
      <c r="B318" s="6">
        <f>TITRES_STAT!D321</f>
        <v>120.0716</v>
      </c>
      <c r="C318" s="2">
        <f t="shared" si="24"/>
        <v>122.310607956609</v>
      </c>
      <c r="D318" s="2">
        <f t="shared" si="26"/>
        <v>120.95766951133648</v>
      </c>
      <c r="E318" s="2">
        <f t="shared" si="25"/>
        <v>1.3529384452725282</v>
      </c>
      <c r="F318" s="2">
        <f t="shared" si="29"/>
        <v>0.36702805554343648</v>
      </c>
      <c r="G318" s="2">
        <f t="shared" si="27"/>
        <v>0.98591038972909173</v>
      </c>
      <c r="H318" s="2" t="str">
        <f t="shared" si="28"/>
        <v>Sell</v>
      </c>
    </row>
    <row r="319" spans="1:8" ht="13.5" x14ac:dyDescent="0.25">
      <c r="A319" s="3">
        <f>TITRES_STAT!B322</f>
        <v>42468</v>
      </c>
      <c r="B319" s="6">
        <f>TITRES_STAT!D322</f>
        <v>120.0716</v>
      </c>
      <c r="C319" s="2">
        <f t="shared" si="24"/>
        <v>122.29799134789992</v>
      </c>
      <c r="D319" s="2">
        <f t="shared" si="26"/>
        <v>120.89203473271895</v>
      </c>
      <c r="E319" s="2">
        <f t="shared" si="25"/>
        <v>1.405956615180969</v>
      </c>
      <c r="F319" s="2">
        <f t="shared" si="29"/>
        <v>0.57481376747094304</v>
      </c>
      <c r="G319" s="2">
        <f t="shared" si="27"/>
        <v>0.831142847710026</v>
      </c>
      <c r="H319" s="2" t="str">
        <f t="shared" si="28"/>
        <v>Sell</v>
      </c>
    </row>
    <row r="320" spans="1:8" ht="13.5" x14ac:dyDescent="0.25">
      <c r="A320" s="3">
        <f>TITRES_STAT!B323</f>
        <v>42471</v>
      </c>
      <c r="B320" s="6">
        <f>TITRES_STAT!D323</f>
        <v>120.1435</v>
      </c>
      <c r="C320" s="2">
        <f t="shared" si="24"/>
        <v>122.28731575591532</v>
      </c>
      <c r="D320" s="2">
        <f t="shared" si="26"/>
        <v>120.83658771548052</v>
      </c>
      <c r="E320" s="2">
        <f t="shared" si="25"/>
        <v>1.4507280404347966</v>
      </c>
      <c r="F320" s="2">
        <f t="shared" si="29"/>
        <v>0.74999662206371376</v>
      </c>
      <c r="G320" s="2">
        <f t="shared" si="27"/>
        <v>0.70073141837108288</v>
      </c>
      <c r="H320" s="2" t="str">
        <f t="shared" si="28"/>
        <v>Sell</v>
      </c>
    </row>
    <row r="321" spans="1:8" ht="13.5" x14ac:dyDescent="0.25">
      <c r="A321" s="3">
        <f>TITRES_STAT!B324</f>
        <v>42472</v>
      </c>
      <c r="B321" s="6">
        <f>TITRES_STAT!D324</f>
        <v>121.43049999999999</v>
      </c>
      <c r="C321" s="2">
        <f t="shared" si="24"/>
        <v>122.01280563962064</v>
      </c>
      <c r="D321" s="2">
        <f t="shared" si="26"/>
        <v>120.88058121803752</v>
      </c>
      <c r="E321" s="2">
        <f t="shared" si="25"/>
        <v>1.1322244215831176</v>
      </c>
      <c r="F321" s="2">
        <f t="shared" si="29"/>
        <v>0.82644218196759467</v>
      </c>
      <c r="G321" s="2">
        <f t="shared" si="27"/>
        <v>0.30578223961552298</v>
      </c>
      <c r="H321" s="2" t="str">
        <f t="shared" si="28"/>
        <v>Sell</v>
      </c>
    </row>
    <row r="322" spans="1:8" ht="13.5" x14ac:dyDescent="0.25">
      <c r="A322" s="3">
        <f>TITRES_STAT!B325</f>
        <v>42473</v>
      </c>
      <c r="B322" s="6">
        <f>TITRES_STAT!D325</f>
        <v>121.43770000000001</v>
      </c>
      <c r="C322" s="2">
        <f t="shared" si="24"/>
        <v>121.78052784890977</v>
      </c>
      <c r="D322" s="2">
        <f t="shared" si="26"/>
        <v>120.92184927596067</v>
      </c>
      <c r="E322" s="2">
        <f t="shared" si="25"/>
        <v>0.85867857294910266</v>
      </c>
      <c r="F322" s="2">
        <f t="shared" si="29"/>
        <v>0.83288946016389631</v>
      </c>
      <c r="G322" s="2">
        <f t="shared" si="27"/>
        <v>2.5789112785206347E-2</v>
      </c>
      <c r="H322" s="2" t="str">
        <f t="shared" si="28"/>
        <v>Sell</v>
      </c>
    </row>
    <row r="323" spans="1:8" ht="13.5" x14ac:dyDescent="0.25">
      <c r="A323" s="3">
        <f>TITRES_STAT!B326</f>
        <v>42474</v>
      </c>
      <c r="B323" s="6">
        <f>TITRES_STAT!D326</f>
        <v>121.4233</v>
      </c>
      <c r="C323" s="2">
        <f t="shared" si="24"/>
        <v>121.51761587215442</v>
      </c>
      <c r="D323" s="2">
        <f t="shared" si="26"/>
        <v>120.95899377403765</v>
      </c>
      <c r="E323" s="2">
        <f t="shared" si="25"/>
        <v>0.55862209811677133</v>
      </c>
      <c r="F323" s="2">
        <f t="shared" si="29"/>
        <v>0.77803598775447136</v>
      </c>
      <c r="G323" s="2">
        <f t="shared" si="27"/>
        <v>-0.21941388963770003</v>
      </c>
      <c r="H323" s="2" t="str">
        <f t="shared" si="28"/>
        <v>Hold</v>
      </c>
    </row>
    <row r="324" spans="1:8" ht="13.5" x14ac:dyDescent="0.25">
      <c r="A324" s="3">
        <f>TITRES_STAT!B327</f>
        <v>42475</v>
      </c>
      <c r="B324" s="6">
        <f>TITRES_STAT!D327</f>
        <v>121.4233</v>
      </c>
      <c r="C324" s="2">
        <f t="shared" si="24"/>
        <v>121.57058266105375</v>
      </c>
      <c r="D324" s="2">
        <f t="shared" si="26"/>
        <v>120.99338682781263</v>
      </c>
      <c r="E324" s="2">
        <f t="shared" si="25"/>
        <v>0.57719583324112023</v>
      </c>
      <c r="F324" s="2">
        <f t="shared" si="29"/>
        <v>0.73786795685180118</v>
      </c>
      <c r="G324" s="2">
        <f t="shared" si="27"/>
        <v>-0.16067212361068095</v>
      </c>
      <c r="H324" s="2" t="str">
        <f t="shared" si="28"/>
        <v>Hold</v>
      </c>
    </row>
    <row r="325" spans="1:8" ht="13.5" x14ac:dyDescent="0.25">
      <c r="A325" s="3">
        <f>TITRES_STAT!B328</f>
        <v>42478</v>
      </c>
      <c r="B325" s="6">
        <f>TITRES_STAT!D328</f>
        <v>121.4233</v>
      </c>
      <c r="C325" s="2">
        <f t="shared" si="24"/>
        <v>121.56120071319933</v>
      </c>
      <c r="D325" s="2">
        <f t="shared" si="26"/>
        <v>121.02523224797466</v>
      </c>
      <c r="E325" s="2">
        <f t="shared" si="25"/>
        <v>0.5359684652246699</v>
      </c>
      <c r="F325" s="2">
        <f t="shared" si="29"/>
        <v>0.69748805852637497</v>
      </c>
      <c r="G325" s="2">
        <f t="shared" si="27"/>
        <v>-0.16151959330170507</v>
      </c>
      <c r="H325" s="2" t="str">
        <f t="shared" si="28"/>
        <v>Hold</v>
      </c>
    </row>
    <row r="326" spans="1:8" ht="13.5" x14ac:dyDescent="0.25">
      <c r="A326" s="3">
        <f>TITRES_STAT!B329</f>
        <v>42479</v>
      </c>
      <c r="B326" s="6">
        <f>TITRES_STAT!D329</f>
        <v>120.1435</v>
      </c>
      <c r="C326" s="2">
        <f t="shared" si="24"/>
        <v>121.55326214193789</v>
      </c>
      <c r="D326" s="2">
        <f t="shared" si="26"/>
        <v>120.95991874812468</v>
      </c>
      <c r="E326" s="2">
        <f t="shared" si="25"/>
        <v>0.59334339381321399</v>
      </c>
      <c r="F326" s="2">
        <f t="shared" si="29"/>
        <v>0.67665912558374286</v>
      </c>
      <c r="G326" s="2">
        <f t="shared" si="27"/>
        <v>-8.3315731770528867E-2</v>
      </c>
      <c r="H326" s="2" t="str">
        <f t="shared" si="28"/>
        <v>Hold</v>
      </c>
    </row>
    <row r="327" spans="1:8" ht="13.5" x14ac:dyDescent="0.25">
      <c r="A327" s="3">
        <f>TITRES_STAT!B330</f>
        <v>42480</v>
      </c>
      <c r="B327" s="6">
        <f>TITRES_STAT!D330</f>
        <v>120.1435</v>
      </c>
      <c r="C327" s="2">
        <f t="shared" si="24"/>
        <v>121.21469873548591</v>
      </c>
      <c r="D327" s="2">
        <f t="shared" si="26"/>
        <v>120.89944328530063</v>
      </c>
      <c r="E327" s="2">
        <f t="shared" si="25"/>
        <v>0.31525545018527623</v>
      </c>
      <c r="F327" s="2">
        <f t="shared" si="29"/>
        <v>0.60437839050404951</v>
      </c>
      <c r="G327" s="2">
        <f t="shared" si="27"/>
        <v>-0.28912294031877328</v>
      </c>
      <c r="H327" s="2" t="str">
        <f t="shared" si="28"/>
        <v>Hold</v>
      </c>
    </row>
    <row r="328" spans="1:8" ht="13.5" x14ac:dyDescent="0.25">
      <c r="A328" s="3">
        <f>TITRES_STAT!B331</f>
        <v>42481</v>
      </c>
      <c r="B328" s="6">
        <f>TITRES_STAT!D331</f>
        <v>120.1435</v>
      </c>
      <c r="C328" s="2">
        <f t="shared" si="24"/>
        <v>121.038837391565</v>
      </c>
      <c r="D328" s="2">
        <f t="shared" si="26"/>
        <v>120.84344748638948</v>
      </c>
      <c r="E328" s="2">
        <f t="shared" si="25"/>
        <v>0.19538990517551724</v>
      </c>
      <c r="F328" s="2">
        <f t="shared" si="29"/>
        <v>0.52258069343834301</v>
      </c>
      <c r="G328" s="2">
        <f t="shared" si="27"/>
        <v>-0.32719078826282577</v>
      </c>
      <c r="H328" s="2" t="str">
        <f t="shared" si="28"/>
        <v>Hold</v>
      </c>
    </row>
    <row r="329" spans="1:8" ht="13.5" x14ac:dyDescent="0.25">
      <c r="A329" s="3">
        <f>TITRES_STAT!B332</f>
        <v>42482</v>
      </c>
      <c r="B329" s="6">
        <f>TITRES_STAT!D332</f>
        <v>120.7906</v>
      </c>
      <c r="C329" s="2">
        <f t="shared" si="24"/>
        <v>120.89003163901653</v>
      </c>
      <c r="D329" s="2">
        <f t="shared" si="26"/>
        <v>120.83953285776803</v>
      </c>
      <c r="E329" s="2">
        <f t="shared" si="25"/>
        <v>5.0498781248492719E-2</v>
      </c>
      <c r="F329" s="2">
        <f t="shared" si="29"/>
        <v>0.428164311000373</v>
      </c>
      <c r="G329" s="2">
        <f t="shared" si="27"/>
        <v>-0.37766552975188028</v>
      </c>
      <c r="H329" s="2" t="str">
        <f t="shared" si="28"/>
        <v>Hold</v>
      </c>
    </row>
    <row r="330" spans="1:8" ht="13.5" x14ac:dyDescent="0.25">
      <c r="A330" s="3">
        <f>TITRES_STAT!B333</f>
        <v>42485</v>
      </c>
      <c r="B330" s="6">
        <f>TITRES_STAT!D333</f>
        <v>120.7906</v>
      </c>
      <c r="C330" s="2">
        <f t="shared" si="24"/>
        <v>120.77518061762937</v>
      </c>
      <c r="D330" s="2">
        <f t="shared" si="26"/>
        <v>120.83590820163707</v>
      </c>
      <c r="E330" s="2">
        <f t="shared" si="25"/>
        <v>-6.0727584007693736E-2</v>
      </c>
      <c r="F330" s="2">
        <f t="shared" si="29"/>
        <v>0.33038593199875965</v>
      </c>
      <c r="G330" s="2">
        <f t="shared" si="27"/>
        <v>-0.39111351600645339</v>
      </c>
      <c r="H330" s="2" t="str">
        <f t="shared" si="28"/>
        <v>Hold</v>
      </c>
    </row>
    <row r="331" spans="1:8" ht="13.5" x14ac:dyDescent="0.25">
      <c r="A331" s="3">
        <f>TITRES_STAT!B334</f>
        <v>42486</v>
      </c>
      <c r="B331" s="6">
        <f>TITRES_STAT!D334</f>
        <v>120.7906</v>
      </c>
      <c r="C331" s="2">
        <f t="shared" si="24"/>
        <v>120.87599898414793</v>
      </c>
      <c r="D331" s="2">
        <f t="shared" si="26"/>
        <v>120.83255203855285</v>
      </c>
      <c r="E331" s="2">
        <f t="shared" si="25"/>
        <v>4.3446945595079001E-2</v>
      </c>
      <c r="F331" s="2">
        <f t="shared" si="29"/>
        <v>0.27299813471802353</v>
      </c>
      <c r="G331" s="2">
        <f t="shared" si="27"/>
        <v>-0.22955118912294453</v>
      </c>
      <c r="H331" s="2" t="str">
        <f t="shared" si="28"/>
        <v>Hold</v>
      </c>
    </row>
    <row r="332" spans="1:8" ht="13.5" x14ac:dyDescent="0.25">
      <c r="A332" s="3">
        <f>TITRES_STAT!B335</f>
        <v>42487</v>
      </c>
      <c r="B332" s="6">
        <f>TITRES_STAT!D335</f>
        <v>119.3526</v>
      </c>
      <c r="C332" s="2">
        <f t="shared" si="24"/>
        <v>120.96241452504825</v>
      </c>
      <c r="D332" s="2">
        <f t="shared" si="26"/>
        <v>120.72292596162302</v>
      </c>
      <c r="E332" s="2">
        <f t="shared" si="25"/>
        <v>0.23948856342522618</v>
      </c>
      <c r="F332" s="2">
        <f t="shared" si="29"/>
        <v>0.26629622045946405</v>
      </c>
      <c r="G332" s="2">
        <f t="shared" si="27"/>
        <v>-2.6807657034237875E-2</v>
      </c>
      <c r="H332" s="2" t="str">
        <f t="shared" si="28"/>
        <v>Hold</v>
      </c>
    </row>
    <row r="333" spans="1:8" ht="13.5" x14ac:dyDescent="0.25">
      <c r="A333" s="3">
        <f>TITRES_STAT!B336</f>
        <v>42488</v>
      </c>
      <c r="B333" s="6">
        <f>TITRES_STAT!D336</f>
        <v>119.42449999999999</v>
      </c>
      <c r="C333" s="2">
        <f t="shared" si="24"/>
        <v>121.03331998273313</v>
      </c>
      <c r="D333" s="2">
        <f t="shared" si="26"/>
        <v>120.62674626076205</v>
      </c>
      <c r="E333" s="2">
        <f t="shared" si="25"/>
        <v>0.40657372197108543</v>
      </c>
      <c r="F333" s="2">
        <f t="shared" si="29"/>
        <v>0.29435172076178834</v>
      </c>
      <c r="G333" s="2">
        <f t="shared" si="27"/>
        <v>0.1122220012092971</v>
      </c>
      <c r="H333" s="2" t="str">
        <f t="shared" si="28"/>
        <v>Sell</v>
      </c>
    </row>
    <row r="334" spans="1:8" ht="13.5" x14ac:dyDescent="0.25">
      <c r="A334" s="3">
        <f>TITRES_STAT!B337</f>
        <v>42489</v>
      </c>
      <c r="B334" s="6">
        <f>TITRES_STAT!D337</f>
        <v>119.42449999999999</v>
      </c>
      <c r="C334" s="2">
        <f t="shared" si="24"/>
        <v>121.09331690846651</v>
      </c>
      <c r="D334" s="2">
        <f t="shared" si="26"/>
        <v>120.53769098218707</v>
      </c>
      <c r="E334" s="2">
        <f t="shared" si="25"/>
        <v>0.55562592627943275</v>
      </c>
      <c r="F334" s="2">
        <f t="shared" si="29"/>
        <v>0.34660656186531724</v>
      </c>
      <c r="G334" s="2">
        <f t="shared" si="27"/>
        <v>0.2090193644141155</v>
      </c>
      <c r="H334" s="2" t="str">
        <f t="shared" si="28"/>
        <v>Sell</v>
      </c>
    </row>
    <row r="335" spans="1:8" ht="13.5" x14ac:dyDescent="0.25">
      <c r="A335" s="3">
        <f>TITRES_STAT!B338</f>
        <v>42492</v>
      </c>
      <c r="B335" s="6">
        <f>TITRES_STAT!D338</f>
        <v>119.42449999999999</v>
      </c>
      <c r="C335" s="2">
        <f t="shared" ref="C335:C398" si="30">$C$4*B325+C334*(1-$C$4)</f>
        <v>121.1440835379332</v>
      </c>
      <c r="D335" s="2">
        <f t="shared" si="26"/>
        <v>120.45523239091395</v>
      </c>
      <c r="E335" s="2">
        <f t="shared" si="25"/>
        <v>0.68885114701924977</v>
      </c>
      <c r="F335" s="2">
        <f t="shared" si="29"/>
        <v>0.41505547889610372</v>
      </c>
      <c r="G335" s="2">
        <f t="shared" si="27"/>
        <v>0.27379566812314604</v>
      </c>
      <c r="H335" s="2" t="str">
        <f t="shared" si="28"/>
        <v>Sell</v>
      </c>
    </row>
    <row r="336" spans="1:8" ht="13.5" x14ac:dyDescent="0.25">
      <c r="A336" s="3">
        <f>TITRES_STAT!B339</f>
        <v>42493</v>
      </c>
      <c r="B336" s="6">
        <f>TITRES_STAT!D339</f>
        <v>119.42449999999999</v>
      </c>
      <c r="C336" s="2">
        <f t="shared" si="30"/>
        <v>120.9901476090204</v>
      </c>
      <c r="D336" s="2">
        <f t="shared" si="26"/>
        <v>120.37888184343883</v>
      </c>
      <c r="E336" s="2">
        <f t="shared" si="25"/>
        <v>0.61126576558156387</v>
      </c>
      <c r="F336" s="2">
        <f t="shared" si="29"/>
        <v>0.4542975362331958</v>
      </c>
      <c r="G336" s="2">
        <f t="shared" si="27"/>
        <v>0.15696822934836807</v>
      </c>
      <c r="H336" s="2" t="str">
        <f t="shared" si="28"/>
        <v>Sell</v>
      </c>
    </row>
    <row r="337" spans="1:8" ht="13.5" x14ac:dyDescent="0.25">
      <c r="A337" s="3">
        <f>TITRES_STAT!B340</f>
        <v>42494</v>
      </c>
      <c r="B337" s="6">
        <f>TITRES_STAT!D340</f>
        <v>119.43170000000001</v>
      </c>
      <c r="C337" s="2">
        <f t="shared" si="30"/>
        <v>120.85989413070958</v>
      </c>
      <c r="D337" s="2">
        <f t="shared" si="26"/>
        <v>120.30872022540633</v>
      </c>
      <c r="E337" s="2">
        <f t="shared" si="25"/>
        <v>0.55117390530324428</v>
      </c>
      <c r="F337" s="2">
        <f t="shared" si="29"/>
        <v>0.47367281004720552</v>
      </c>
      <c r="G337" s="2">
        <f t="shared" si="27"/>
        <v>7.7501095256038766E-2</v>
      </c>
      <c r="H337" s="2" t="str">
        <f t="shared" si="28"/>
        <v>Sell</v>
      </c>
    </row>
    <row r="338" spans="1:8" ht="13.5" x14ac:dyDescent="0.25">
      <c r="A338" s="3">
        <f>TITRES_STAT!B341</f>
        <v>42495</v>
      </c>
      <c r="B338" s="6">
        <f>TITRES_STAT!D341</f>
        <v>120.4311</v>
      </c>
      <c r="C338" s="2">
        <f t="shared" si="30"/>
        <v>120.74967964906196</v>
      </c>
      <c r="D338" s="2">
        <f t="shared" si="26"/>
        <v>120.31778539389475</v>
      </c>
      <c r="E338" s="2">
        <f t="shared" si="25"/>
        <v>0.43189425516720803</v>
      </c>
      <c r="F338" s="2">
        <f t="shared" si="29"/>
        <v>0.46531709907120605</v>
      </c>
      <c r="G338" s="2">
        <f t="shared" si="27"/>
        <v>-3.3422843903998023E-2</v>
      </c>
      <c r="H338" s="2" t="str">
        <f t="shared" si="28"/>
        <v>Hold</v>
      </c>
    </row>
    <row r="339" spans="1:8" ht="13.5" x14ac:dyDescent="0.25">
      <c r="A339" s="3">
        <f>TITRES_STAT!B342</f>
        <v>42496</v>
      </c>
      <c r="B339" s="6">
        <f>TITRES_STAT!D342</f>
        <v>119.43170000000001</v>
      </c>
      <c r="C339" s="2">
        <f t="shared" si="30"/>
        <v>120.75597508766781</v>
      </c>
      <c r="D339" s="2">
        <f t="shared" si="26"/>
        <v>120.25214943879143</v>
      </c>
      <c r="E339" s="2">
        <f t="shared" si="25"/>
        <v>0.50382564887637216</v>
      </c>
      <c r="F339" s="2">
        <f t="shared" si="29"/>
        <v>0.47301880903223925</v>
      </c>
      <c r="G339" s="2">
        <f t="shared" si="27"/>
        <v>3.0806839844132905E-2</v>
      </c>
      <c r="H339" s="2" t="str">
        <f t="shared" si="28"/>
        <v>Sell</v>
      </c>
    </row>
    <row r="340" spans="1:8" ht="13.5" x14ac:dyDescent="0.25">
      <c r="A340" s="3">
        <f>TITRES_STAT!B343</f>
        <v>42499</v>
      </c>
      <c r="B340" s="6">
        <f>TITRES_STAT!D343</f>
        <v>119.71210000000001</v>
      </c>
      <c r="C340" s="2">
        <f t="shared" si="30"/>
        <v>120.76130199725738</v>
      </c>
      <c r="D340" s="2">
        <f t="shared" si="26"/>
        <v>120.21214577665874</v>
      </c>
      <c r="E340" s="2">
        <f t="shared" si="25"/>
        <v>0.54915622059863267</v>
      </c>
      <c r="F340" s="2">
        <f t="shared" si="29"/>
        <v>0.488246291345518</v>
      </c>
      <c r="G340" s="2">
        <f t="shared" si="27"/>
        <v>6.090992925311467E-2</v>
      </c>
      <c r="H340" s="2" t="str">
        <f t="shared" si="28"/>
        <v>Sell</v>
      </c>
    </row>
    <row r="341" spans="1:8" ht="13.5" x14ac:dyDescent="0.25">
      <c r="A341" s="3">
        <f>TITRES_STAT!B344</f>
        <v>42500</v>
      </c>
      <c r="B341" s="6">
        <f>TITRES_STAT!D344</f>
        <v>119.71210000000001</v>
      </c>
      <c r="C341" s="2">
        <f t="shared" si="30"/>
        <v>120.76580938229471</v>
      </c>
      <c r="D341" s="2">
        <f t="shared" si="26"/>
        <v>120.17510534875809</v>
      </c>
      <c r="E341" s="2">
        <f t="shared" si="25"/>
        <v>0.5907040335366105</v>
      </c>
      <c r="F341" s="2">
        <f t="shared" si="29"/>
        <v>0.50873783978373655</v>
      </c>
      <c r="G341" s="2">
        <f t="shared" si="27"/>
        <v>8.196619375287395E-2</v>
      </c>
      <c r="H341" s="2" t="str">
        <f t="shared" si="28"/>
        <v>Sell</v>
      </c>
    </row>
    <row r="342" spans="1:8" ht="13.5" x14ac:dyDescent="0.25">
      <c r="A342" s="3">
        <f>TITRES_STAT!B345</f>
        <v>42501</v>
      </c>
      <c r="B342" s="6">
        <f>TITRES_STAT!D345</f>
        <v>120.7906</v>
      </c>
      <c r="C342" s="2">
        <f t="shared" si="30"/>
        <v>120.54839255424936</v>
      </c>
      <c r="D342" s="2">
        <f t="shared" si="26"/>
        <v>120.22069754514638</v>
      </c>
      <c r="E342" s="2">
        <f t="shared" si="25"/>
        <v>0.32769500910298177</v>
      </c>
      <c r="F342" s="2">
        <f t="shared" si="29"/>
        <v>0.47252927364758562</v>
      </c>
      <c r="G342" s="2">
        <f t="shared" si="27"/>
        <v>-0.14483426454460385</v>
      </c>
      <c r="H342" s="2" t="str">
        <f t="shared" si="28"/>
        <v>Hold</v>
      </c>
    </row>
    <row r="343" spans="1:8" ht="13.5" x14ac:dyDescent="0.25">
      <c r="A343" s="3">
        <f>TITRES_STAT!B346</f>
        <v>42502</v>
      </c>
      <c r="B343" s="6">
        <f>TITRES_STAT!D346</f>
        <v>119.50360000000001</v>
      </c>
      <c r="C343" s="2">
        <f t="shared" si="30"/>
        <v>120.37548600744176</v>
      </c>
      <c r="D343" s="2">
        <f t="shared" si="26"/>
        <v>120.16757920846888</v>
      </c>
      <c r="E343" s="2">
        <f t="shared" si="25"/>
        <v>0.20790679897288555</v>
      </c>
      <c r="F343" s="2">
        <f t="shared" si="29"/>
        <v>0.41960477871264562</v>
      </c>
      <c r="G343" s="2">
        <f t="shared" si="27"/>
        <v>-0.21169797973976007</v>
      </c>
      <c r="H343" s="2" t="str">
        <f t="shared" si="28"/>
        <v>Hold</v>
      </c>
    </row>
    <row r="344" spans="1:8" ht="13.5" x14ac:dyDescent="0.25">
      <c r="A344" s="3">
        <f>TITRES_STAT!B347</f>
        <v>42503</v>
      </c>
      <c r="B344" s="6">
        <f>TITRES_STAT!D347</f>
        <v>121.15009999999999</v>
      </c>
      <c r="C344" s="2">
        <f t="shared" si="30"/>
        <v>120.22918046783535</v>
      </c>
      <c r="D344" s="2">
        <f t="shared" si="26"/>
        <v>120.24035852636007</v>
      </c>
      <c r="E344" s="2">
        <f t="shared" si="25"/>
        <v>-1.1178058524720313E-2</v>
      </c>
      <c r="F344" s="2">
        <f t="shared" si="29"/>
        <v>0.33344821126517243</v>
      </c>
      <c r="G344" s="2">
        <f t="shared" si="27"/>
        <v>-0.34462626978989275</v>
      </c>
      <c r="H344" s="2" t="str">
        <f t="shared" si="28"/>
        <v>Hold</v>
      </c>
    </row>
    <row r="345" spans="1:8" ht="13.5" x14ac:dyDescent="0.25">
      <c r="A345" s="3">
        <f>TITRES_STAT!B348</f>
        <v>42506</v>
      </c>
      <c r="B345" s="6">
        <f>TITRES_STAT!D348</f>
        <v>121.15009999999999</v>
      </c>
      <c r="C345" s="2">
        <f t="shared" si="30"/>
        <v>120.10538347278376</v>
      </c>
      <c r="D345" s="2">
        <f t="shared" si="26"/>
        <v>120.30774678366673</v>
      </c>
      <c r="E345" s="2">
        <f t="shared" si="25"/>
        <v>-0.20236331088297277</v>
      </c>
      <c r="F345" s="2">
        <f t="shared" si="29"/>
        <v>0.22628590683554339</v>
      </c>
      <c r="G345" s="2">
        <f t="shared" si="27"/>
        <v>-0.42864921771851616</v>
      </c>
      <c r="H345" s="2" t="str">
        <f t="shared" si="28"/>
        <v>Hold</v>
      </c>
    </row>
    <row r="346" spans="1:8" ht="13.5" x14ac:dyDescent="0.25">
      <c r="A346" s="3">
        <f>TITRES_STAT!B349</f>
        <v>42507</v>
      </c>
      <c r="B346" s="6">
        <f>TITRES_STAT!D349</f>
        <v>120.7906</v>
      </c>
      <c r="C346" s="2">
        <f t="shared" si="30"/>
        <v>120.00063216927856</v>
      </c>
      <c r="D346" s="2">
        <f t="shared" si="26"/>
        <v>120.3435136885803</v>
      </c>
      <c r="E346" s="2">
        <f t="shared" si="25"/>
        <v>-0.34288151930174138</v>
      </c>
      <c r="F346" s="2">
        <f t="shared" si="29"/>
        <v>0.11245242160808645</v>
      </c>
      <c r="G346" s="2">
        <f t="shared" si="27"/>
        <v>-0.45533394090982782</v>
      </c>
      <c r="H346" s="2" t="str">
        <f t="shared" si="28"/>
        <v>Hold</v>
      </c>
    </row>
    <row r="347" spans="1:8" ht="13.5" x14ac:dyDescent="0.25">
      <c r="A347" s="3">
        <f>TITRES_STAT!B350</f>
        <v>42508</v>
      </c>
      <c r="B347" s="6">
        <f>TITRES_STAT!D350</f>
        <v>120.7906</v>
      </c>
      <c r="C347" s="2">
        <f t="shared" si="30"/>
        <v>119.9131041432357</v>
      </c>
      <c r="D347" s="2">
        <f t="shared" si="26"/>
        <v>120.37663119312991</v>
      </c>
      <c r="E347" s="2">
        <f t="shared" si="25"/>
        <v>-0.46352704989421056</v>
      </c>
      <c r="F347" s="2">
        <f t="shared" si="29"/>
        <v>-2.7434726923729474E-3</v>
      </c>
      <c r="G347" s="2">
        <f t="shared" si="27"/>
        <v>-0.4607835772018376</v>
      </c>
      <c r="H347" s="2" t="str">
        <f t="shared" si="28"/>
        <v>Hold</v>
      </c>
    </row>
    <row r="348" spans="1:8" ht="13.5" x14ac:dyDescent="0.25">
      <c r="A348" s="3">
        <f>TITRES_STAT!B351</f>
        <v>42509</v>
      </c>
      <c r="B348" s="6">
        <f>TITRES_STAT!D351</f>
        <v>120.7187</v>
      </c>
      <c r="C348" s="2">
        <f t="shared" si="30"/>
        <v>119.99279581350713</v>
      </c>
      <c r="D348" s="2">
        <f t="shared" si="26"/>
        <v>120.40196962326843</v>
      </c>
      <c r="E348" s="2">
        <f t="shared" ref="E348:E411" si="31">C348-D348</f>
        <v>-0.40917380976129891</v>
      </c>
      <c r="F348" s="2">
        <f t="shared" si="29"/>
        <v>-8.4029540106158152E-2</v>
      </c>
      <c r="G348" s="2">
        <f t="shared" si="27"/>
        <v>-0.32514426965514076</v>
      </c>
      <c r="H348" s="2" t="str">
        <f t="shared" si="28"/>
        <v>Hold</v>
      </c>
    </row>
    <row r="349" spans="1:8" ht="13.5" x14ac:dyDescent="0.25">
      <c r="A349" s="3">
        <f>TITRES_STAT!B352</f>
        <v>42510</v>
      </c>
      <c r="B349" s="6">
        <f>TITRES_STAT!D352</f>
        <v>120.7187</v>
      </c>
      <c r="C349" s="2">
        <f t="shared" si="30"/>
        <v>119.90647338065989</v>
      </c>
      <c r="D349" s="2">
        <f t="shared" ref="D349:D412" si="32">$D$4*B349+(1-$D$4)*D348</f>
        <v>120.42543113265594</v>
      </c>
      <c r="E349" s="2">
        <f t="shared" si="31"/>
        <v>-0.51895775199605509</v>
      </c>
      <c r="F349" s="2">
        <f t="shared" si="29"/>
        <v>-0.17101518248413755</v>
      </c>
      <c r="G349" s="2">
        <f t="shared" si="27"/>
        <v>-0.34794256951191754</v>
      </c>
      <c r="H349" s="2" t="str">
        <f t="shared" si="28"/>
        <v>Hold</v>
      </c>
    </row>
    <row r="350" spans="1:8" ht="13.5" x14ac:dyDescent="0.25">
      <c r="A350" s="3">
        <f>TITRES_STAT!B353</f>
        <v>42513</v>
      </c>
      <c r="B350" s="6">
        <f>TITRES_STAT!D353</f>
        <v>120.7187</v>
      </c>
      <c r="C350" s="2">
        <f t="shared" si="30"/>
        <v>119.87656978363529</v>
      </c>
      <c r="D350" s="2">
        <f t="shared" si="32"/>
        <v>120.4471547524592</v>
      </c>
      <c r="E350" s="2">
        <f t="shared" si="31"/>
        <v>-0.57058496882390841</v>
      </c>
      <c r="F350" s="2">
        <f t="shared" si="29"/>
        <v>-0.25092913975209175</v>
      </c>
      <c r="G350" s="2">
        <f t="shared" si="27"/>
        <v>-0.31965582907181667</v>
      </c>
      <c r="H350" s="2" t="str">
        <f t="shared" si="28"/>
        <v>Hold</v>
      </c>
    </row>
    <row r="351" spans="1:8" ht="13.5" x14ac:dyDescent="0.25">
      <c r="A351" s="3">
        <f>TITRES_STAT!B354</f>
        <v>42514</v>
      </c>
      <c r="B351" s="6">
        <f>TITRES_STAT!D354</f>
        <v>120.2154</v>
      </c>
      <c r="C351" s="2">
        <f t="shared" si="30"/>
        <v>119.85126673999909</v>
      </c>
      <c r="D351" s="2">
        <f t="shared" si="32"/>
        <v>120.42998773375852</v>
      </c>
      <c r="E351" s="2">
        <f t="shared" si="31"/>
        <v>-0.57872099375943264</v>
      </c>
      <c r="F351" s="2">
        <f t="shared" si="29"/>
        <v>-0.31648751055355995</v>
      </c>
      <c r="G351" s="2">
        <f t="shared" si="27"/>
        <v>-0.2622334832058727</v>
      </c>
      <c r="H351" s="2" t="str">
        <f t="shared" si="28"/>
        <v>Hold</v>
      </c>
    </row>
    <row r="352" spans="1:8" ht="13.5" x14ac:dyDescent="0.25">
      <c r="A352" s="3">
        <f>TITRES_STAT!B355</f>
        <v>42515</v>
      </c>
      <c r="B352" s="6">
        <f>TITRES_STAT!D355</f>
        <v>120.2154</v>
      </c>
      <c r="C352" s="2">
        <f t="shared" si="30"/>
        <v>119.99577954922999</v>
      </c>
      <c r="D352" s="2">
        <f t="shared" si="32"/>
        <v>120.41409234607271</v>
      </c>
      <c r="E352" s="2">
        <f t="shared" si="31"/>
        <v>-0.41831279684271294</v>
      </c>
      <c r="F352" s="2">
        <f t="shared" si="29"/>
        <v>-0.33685256781139056</v>
      </c>
      <c r="G352" s="2">
        <f t="shared" si="27"/>
        <v>-8.1460229031322384E-2</v>
      </c>
      <c r="H352" s="2" t="str">
        <f t="shared" si="28"/>
        <v>Hold</v>
      </c>
    </row>
    <row r="353" spans="1:8" ht="13.5" x14ac:dyDescent="0.25">
      <c r="A353" s="3">
        <f>TITRES_STAT!B356</f>
        <v>42516</v>
      </c>
      <c r="B353" s="6">
        <f>TITRES_STAT!D356</f>
        <v>120.2154</v>
      </c>
      <c r="C353" s="2">
        <f t="shared" si="30"/>
        <v>119.92005961857923</v>
      </c>
      <c r="D353" s="2">
        <f t="shared" si="32"/>
        <v>120.39937439451177</v>
      </c>
      <c r="E353" s="2">
        <f t="shared" si="31"/>
        <v>-0.47931477593253646</v>
      </c>
      <c r="F353" s="2">
        <f t="shared" si="29"/>
        <v>-0.36534500943561976</v>
      </c>
      <c r="G353" s="2">
        <f t="shared" si="27"/>
        <v>-0.1139697664969167</v>
      </c>
      <c r="H353" s="2" t="str">
        <f t="shared" si="28"/>
        <v>Hold</v>
      </c>
    </row>
    <row r="354" spans="1:8" ht="13.5" x14ac:dyDescent="0.25">
      <c r="A354" s="3">
        <f>TITRES_STAT!B357</f>
        <v>42517</v>
      </c>
      <c r="B354" s="6">
        <f>TITRES_STAT!D357</f>
        <v>120.20820000000001</v>
      </c>
      <c r="C354" s="2">
        <f t="shared" si="30"/>
        <v>120.10929660033626</v>
      </c>
      <c r="D354" s="2">
        <f t="shared" si="32"/>
        <v>120.38521332825164</v>
      </c>
      <c r="E354" s="2">
        <f t="shared" si="31"/>
        <v>-0.27591672791537292</v>
      </c>
      <c r="F354" s="2">
        <f t="shared" si="29"/>
        <v>-0.34745935313157039</v>
      </c>
      <c r="G354" s="2">
        <f t="shared" si="27"/>
        <v>7.1542625216197475E-2</v>
      </c>
      <c r="H354" s="2" t="str">
        <f t="shared" si="28"/>
        <v>Sell</v>
      </c>
    </row>
    <row r="355" spans="1:8" ht="13.5" x14ac:dyDescent="0.25">
      <c r="A355" s="3">
        <f>TITRES_STAT!B358</f>
        <v>42520</v>
      </c>
      <c r="B355" s="6">
        <f>TITRES_STAT!D358</f>
        <v>118.6336</v>
      </c>
      <c r="C355" s="2">
        <f t="shared" si="30"/>
        <v>120.26942020028453</v>
      </c>
      <c r="D355" s="2">
        <f t="shared" si="32"/>
        <v>120.2554641928256</v>
      </c>
      <c r="E355" s="2">
        <f t="shared" si="31"/>
        <v>1.3956007458929776E-2</v>
      </c>
      <c r="F355" s="2">
        <f t="shared" si="29"/>
        <v>-0.27517628101347036</v>
      </c>
      <c r="G355" s="2">
        <f t="shared" si="27"/>
        <v>0.28913228847240013</v>
      </c>
      <c r="H355" s="2" t="str">
        <f t="shared" si="28"/>
        <v>Sell</v>
      </c>
    </row>
    <row r="356" spans="1:8" ht="13.5" x14ac:dyDescent="0.25">
      <c r="A356" s="3">
        <f>TITRES_STAT!B359</f>
        <v>42521</v>
      </c>
      <c r="B356" s="6">
        <f>TITRES_STAT!D359</f>
        <v>120.1435</v>
      </c>
      <c r="C356" s="2">
        <f t="shared" si="30"/>
        <v>120.34960170793306</v>
      </c>
      <c r="D356" s="2">
        <f t="shared" si="32"/>
        <v>120.24717054891259</v>
      </c>
      <c r="E356" s="2">
        <f t="shared" si="31"/>
        <v>0.10243115902046895</v>
      </c>
      <c r="F356" s="2">
        <f t="shared" si="29"/>
        <v>-0.19965479300668251</v>
      </c>
      <c r="G356" s="2">
        <f t="shared" ref="G356:G419" si="33">E356-F356</f>
        <v>0.30208595202715149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42522</v>
      </c>
      <c r="B357" s="6">
        <f>TITRES_STAT!D360</f>
        <v>123.8399</v>
      </c>
      <c r="C357" s="2">
        <f t="shared" si="30"/>
        <v>120.41744759902028</v>
      </c>
      <c r="D357" s="2">
        <f t="shared" si="32"/>
        <v>120.51329865640055</v>
      </c>
      <c r="E357" s="2">
        <f t="shared" si="31"/>
        <v>-9.5851057380272664E-2</v>
      </c>
      <c r="F357" s="2">
        <f t="shared" ref="F357:F420" si="35">(E357*(2/(10)))+((1-(2/10))*F356)</f>
        <v>-0.17889404588140057</v>
      </c>
      <c r="G357" s="2">
        <f t="shared" si="33"/>
        <v>8.3042988501127901E-2</v>
      </c>
      <c r="H357" s="2" t="str">
        <f t="shared" si="34"/>
        <v>Sell</v>
      </c>
    </row>
    <row r="358" spans="1:8" ht="13.5" x14ac:dyDescent="0.25">
      <c r="A358" s="3">
        <f>TITRES_STAT!B361</f>
        <v>42523</v>
      </c>
      <c r="B358" s="6">
        <f>TITRES_STAT!D361</f>
        <v>123.8399</v>
      </c>
      <c r="C358" s="2">
        <f t="shared" si="30"/>
        <v>120.46379412224793</v>
      </c>
      <c r="D358" s="2">
        <f t="shared" si="32"/>
        <v>120.75971357074125</v>
      </c>
      <c r="E358" s="2">
        <f t="shared" si="31"/>
        <v>-0.29591944849332208</v>
      </c>
      <c r="F358" s="2">
        <f t="shared" si="35"/>
        <v>-0.20229912640378489</v>
      </c>
      <c r="G358" s="2">
        <f t="shared" si="33"/>
        <v>-9.3620322089537189E-2</v>
      </c>
      <c r="H358" s="2" t="str">
        <f t="shared" si="34"/>
        <v>Hold</v>
      </c>
    </row>
    <row r="359" spans="1:8" ht="13.5" x14ac:dyDescent="0.25">
      <c r="A359" s="3">
        <f>TITRES_STAT!B362</f>
        <v>42524</v>
      </c>
      <c r="B359" s="6">
        <f>TITRES_STAT!D362</f>
        <v>123.8399</v>
      </c>
      <c r="C359" s="2">
        <f t="shared" si="30"/>
        <v>120.50301041113286</v>
      </c>
      <c r="D359" s="2">
        <f t="shared" si="32"/>
        <v>120.98787552846412</v>
      </c>
      <c r="E359" s="2">
        <f t="shared" si="31"/>
        <v>-0.48486511733125326</v>
      </c>
      <c r="F359" s="2">
        <f t="shared" si="35"/>
        <v>-0.25881232458927855</v>
      </c>
      <c r="G359" s="2">
        <f t="shared" si="33"/>
        <v>-0.22605279274197471</v>
      </c>
      <c r="H359" s="2" t="str">
        <f t="shared" si="34"/>
        <v>Hold</v>
      </c>
    </row>
    <row r="360" spans="1:8" ht="13.5" x14ac:dyDescent="0.25">
      <c r="A360" s="3">
        <f>TITRES_STAT!B363</f>
        <v>42527</v>
      </c>
      <c r="B360" s="6">
        <f>TITRES_STAT!D363</f>
        <v>123.8399</v>
      </c>
      <c r="C360" s="2">
        <f t="shared" si="30"/>
        <v>120.53619342480474</v>
      </c>
      <c r="D360" s="2">
        <f t="shared" si="32"/>
        <v>121.19913660042974</v>
      </c>
      <c r="E360" s="2">
        <f t="shared" si="31"/>
        <v>-0.66294317562500282</v>
      </c>
      <c r="F360" s="2">
        <f t="shared" si="35"/>
        <v>-0.33963849479642344</v>
      </c>
      <c r="G360" s="2">
        <f t="shared" si="33"/>
        <v>-0.32330468082857938</v>
      </c>
      <c r="H360" s="2" t="str">
        <f t="shared" si="34"/>
        <v>Hold</v>
      </c>
    </row>
    <row r="361" spans="1:8" ht="13.5" x14ac:dyDescent="0.25">
      <c r="A361" s="3">
        <f>TITRES_STAT!B364</f>
        <v>42528</v>
      </c>
      <c r="B361" s="6">
        <f>TITRES_STAT!D364</f>
        <v>123.35250000000001</v>
      </c>
      <c r="C361" s="2">
        <f t="shared" si="30"/>
        <v>120.48684059021939</v>
      </c>
      <c r="D361" s="2">
        <f t="shared" si="32"/>
        <v>121.3586450003979</v>
      </c>
      <c r="E361" s="2">
        <f t="shared" si="31"/>
        <v>-0.87180441017851251</v>
      </c>
      <c r="F361" s="2">
        <f t="shared" si="35"/>
        <v>-0.4460716778728413</v>
      </c>
      <c r="G361" s="2">
        <f t="shared" si="33"/>
        <v>-0.42573273230567121</v>
      </c>
      <c r="H361" s="2" t="str">
        <f t="shared" si="34"/>
        <v>Hold</v>
      </c>
    </row>
    <row r="362" spans="1:8" ht="13.5" x14ac:dyDescent="0.25">
      <c r="A362" s="3">
        <f>TITRES_STAT!B365</f>
        <v>42529</v>
      </c>
      <c r="B362" s="6">
        <f>TITRES_STAT!D365</f>
        <v>123.35250000000001</v>
      </c>
      <c r="C362" s="2">
        <f t="shared" si="30"/>
        <v>120.44508049941641</v>
      </c>
      <c r="D362" s="2">
        <f t="shared" si="32"/>
        <v>121.50633796333139</v>
      </c>
      <c r="E362" s="2">
        <f t="shared" si="31"/>
        <v>-1.0612574639149841</v>
      </c>
      <c r="F362" s="2">
        <f t="shared" si="35"/>
        <v>-0.56910883508126986</v>
      </c>
      <c r="G362" s="2">
        <f t="shared" si="33"/>
        <v>-0.49214862883371424</v>
      </c>
      <c r="H362" s="2" t="str">
        <f t="shared" si="34"/>
        <v>Hold</v>
      </c>
    </row>
    <row r="363" spans="1:8" ht="13.5" x14ac:dyDescent="0.25">
      <c r="A363" s="3">
        <f>TITRES_STAT!B366</f>
        <v>42530</v>
      </c>
      <c r="B363" s="6">
        <f>TITRES_STAT!D366</f>
        <v>122.59869999999999</v>
      </c>
      <c r="C363" s="2">
        <f t="shared" si="30"/>
        <v>120.40974503796772</v>
      </c>
      <c r="D363" s="2">
        <f t="shared" si="32"/>
        <v>121.58725366975129</v>
      </c>
      <c r="E363" s="2">
        <f t="shared" si="31"/>
        <v>-1.1775086317835672</v>
      </c>
      <c r="F363" s="2">
        <f t="shared" si="35"/>
        <v>-0.69078879442172936</v>
      </c>
      <c r="G363" s="2">
        <f t="shared" si="33"/>
        <v>-0.48671983736183788</v>
      </c>
      <c r="H363" s="2" t="str">
        <f t="shared" si="34"/>
        <v>Hold</v>
      </c>
    </row>
    <row r="364" spans="1:8" ht="13.5" x14ac:dyDescent="0.25">
      <c r="A364" s="3">
        <f>TITRES_STAT!B367</f>
        <v>42531</v>
      </c>
      <c r="B364" s="6">
        <f>TITRES_STAT!D367</f>
        <v>122.59869999999999</v>
      </c>
      <c r="C364" s="2">
        <f t="shared" si="30"/>
        <v>120.37873810904961</v>
      </c>
      <c r="D364" s="2">
        <f t="shared" si="32"/>
        <v>121.66217562014009</v>
      </c>
      <c r="E364" s="2">
        <f t="shared" si="31"/>
        <v>-1.283437511090483</v>
      </c>
      <c r="F364" s="2">
        <f t="shared" si="35"/>
        <v>-0.80931853775548013</v>
      </c>
      <c r="G364" s="2">
        <f t="shared" si="33"/>
        <v>-0.47411897333500286</v>
      </c>
      <c r="H364" s="2" t="str">
        <f t="shared" si="34"/>
        <v>Hold</v>
      </c>
    </row>
    <row r="365" spans="1:8" ht="13.5" x14ac:dyDescent="0.25">
      <c r="A365" s="3">
        <f>TITRES_STAT!B368</f>
        <v>42534</v>
      </c>
      <c r="B365" s="6">
        <f>TITRES_STAT!D368</f>
        <v>118.9207</v>
      </c>
      <c r="C365" s="2">
        <f t="shared" si="30"/>
        <v>120.11025532304197</v>
      </c>
      <c r="D365" s="2">
        <f t="shared" si="32"/>
        <v>121.45910335198157</v>
      </c>
      <c r="E365" s="2">
        <f t="shared" si="31"/>
        <v>-1.3488480289395994</v>
      </c>
      <c r="F365" s="2">
        <f t="shared" si="35"/>
        <v>-0.91722443599230408</v>
      </c>
      <c r="G365" s="2">
        <f t="shared" si="33"/>
        <v>-0.43162359294729535</v>
      </c>
      <c r="H365" s="2" t="str">
        <f t="shared" si="34"/>
        <v>Hold</v>
      </c>
    </row>
    <row r="366" spans="1:8" ht="13.5" x14ac:dyDescent="0.25">
      <c r="A366" s="3">
        <f>TITRES_STAT!B369</f>
        <v>42535</v>
      </c>
      <c r="B366" s="6">
        <f>TITRES_STAT!D369</f>
        <v>117.2683</v>
      </c>
      <c r="C366" s="2">
        <f t="shared" si="30"/>
        <v>120.11536988872783</v>
      </c>
      <c r="D366" s="2">
        <f t="shared" si="32"/>
        <v>121.14867347405701</v>
      </c>
      <c r="E366" s="2">
        <f t="shared" si="31"/>
        <v>-1.033303585329179</v>
      </c>
      <c r="F366" s="2">
        <f t="shared" si="35"/>
        <v>-0.9404402658596791</v>
      </c>
      <c r="G366" s="2">
        <f t="shared" si="33"/>
        <v>-9.2863319469499883E-2</v>
      </c>
      <c r="H366" s="2" t="str">
        <f t="shared" si="34"/>
        <v>Hold</v>
      </c>
    </row>
    <row r="367" spans="1:8" ht="13.5" x14ac:dyDescent="0.25">
      <c r="A367" s="3">
        <f>TITRES_STAT!B370</f>
        <v>42536</v>
      </c>
      <c r="B367" s="6">
        <f>TITRES_STAT!D370</f>
        <v>117.2607</v>
      </c>
      <c r="C367" s="2">
        <f t="shared" si="30"/>
        <v>120.68837452123124</v>
      </c>
      <c r="D367" s="2">
        <f t="shared" si="32"/>
        <v>120.86067543894167</v>
      </c>
      <c r="E367" s="2">
        <f t="shared" si="31"/>
        <v>-0.17230091771043021</v>
      </c>
      <c r="F367" s="2">
        <f t="shared" si="35"/>
        <v>-0.78681239622982935</v>
      </c>
      <c r="G367" s="2">
        <f t="shared" si="33"/>
        <v>0.61451147851939913</v>
      </c>
      <c r="H367" s="2" t="str">
        <f t="shared" si="34"/>
        <v>Sell</v>
      </c>
    </row>
    <row r="368" spans="1:8" ht="13.5" x14ac:dyDescent="0.25">
      <c r="A368" s="3">
        <f>TITRES_STAT!B371</f>
        <v>42537</v>
      </c>
      <c r="B368" s="6">
        <f>TITRES_STAT!D371</f>
        <v>117.2683</v>
      </c>
      <c r="C368" s="2">
        <f t="shared" si="30"/>
        <v>121.17322459488797</v>
      </c>
      <c r="D368" s="2">
        <f t="shared" si="32"/>
        <v>120.59457355457562</v>
      </c>
      <c r="E368" s="2">
        <f t="shared" si="31"/>
        <v>0.57865104031235148</v>
      </c>
      <c r="F368" s="2">
        <f t="shared" si="35"/>
        <v>-0.51371970892139318</v>
      </c>
      <c r="G368" s="2">
        <f t="shared" si="33"/>
        <v>1.0923707492337447</v>
      </c>
      <c r="H368" s="2" t="str">
        <f t="shared" si="34"/>
        <v>Sell</v>
      </c>
    </row>
    <row r="369" spans="1:8" ht="13.5" x14ac:dyDescent="0.25">
      <c r="A369" s="3">
        <f>TITRES_STAT!B372</f>
        <v>42538</v>
      </c>
      <c r="B369" s="6">
        <f>TITRES_STAT!D372</f>
        <v>117.1921</v>
      </c>
      <c r="C369" s="2">
        <f t="shared" si="30"/>
        <v>121.58348234952059</v>
      </c>
      <c r="D369" s="2">
        <f t="shared" si="32"/>
        <v>120.34253847645891</v>
      </c>
      <c r="E369" s="2">
        <f t="shared" si="31"/>
        <v>1.2409438730616813</v>
      </c>
      <c r="F369" s="2">
        <f t="shared" si="35"/>
        <v>-0.16278699252477832</v>
      </c>
      <c r="G369" s="2">
        <f t="shared" si="33"/>
        <v>1.4037308655864595</v>
      </c>
      <c r="H369" s="2" t="str">
        <f t="shared" si="34"/>
        <v>Sell</v>
      </c>
    </row>
    <row r="370" spans="1:8" ht="13.5" x14ac:dyDescent="0.25">
      <c r="A370" s="3">
        <f>TITRES_STAT!B373</f>
        <v>42541</v>
      </c>
      <c r="B370" s="6">
        <f>TITRES_STAT!D373</f>
        <v>117.116</v>
      </c>
      <c r="C370" s="2">
        <f t="shared" si="30"/>
        <v>121.93062352651742</v>
      </c>
      <c r="D370" s="2">
        <f t="shared" si="32"/>
        <v>120.10353562635085</v>
      </c>
      <c r="E370" s="2">
        <f t="shared" si="31"/>
        <v>1.8270879001665747</v>
      </c>
      <c r="F370" s="2">
        <f t="shared" si="35"/>
        <v>0.23518798601349231</v>
      </c>
      <c r="G370" s="2">
        <f t="shared" si="33"/>
        <v>1.5918999141530825</v>
      </c>
      <c r="H370" s="2" t="str">
        <f t="shared" si="34"/>
        <v>Sell</v>
      </c>
    </row>
    <row r="371" spans="1:8" ht="13.5" x14ac:dyDescent="0.25">
      <c r="A371" s="3">
        <f>TITRES_STAT!B374</f>
        <v>42542</v>
      </c>
      <c r="B371" s="6">
        <f>TITRES_STAT!D374</f>
        <v>117.116</v>
      </c>
      <c r="C371" s="2">
        <f t="shared" si="30"/>
        <v>122.14937375320704</v>
      </c>
      <c r="D371" s="2">
        <f t="shared" si="32"/>
        <v>119.8822366910656</v>
      </c>
      <c r="E371" s="2">
        <f t="shared" si="31"/>
        <v>2.2671370621414439</v>
      </c>
      <c r="F371" s="2">
        <f t="shared" si="35"/>
        <v>0.6415778012390827</v>
      </c>
      <c r="G371" s="2">
        <f t="shared" si="33"/>
        <v>1.6255592609023612</v>
      </c>
      <c r="H371" s="2" t="str">
        <f t="shared" si="34"/>
        <v>Sell</v>
      </c>
    </row>
    <row r="372" spans="1:8" ht="13.5" x14ac:dyDescent="0.25">
      <c r="A372" s="3">
        <f>TITRES_STAT!B375</f>
        <v>42543</v>
      </c>
      <c r="B372" s="6">
        <f>TITRES_STAT!D375</f>
        <v>115.7453</v>
      </c>
      <c r="C372" s="2">
        <f t="shared" si="30"/>
        <v>122.3344700988675</v>
      </c>
      <c r="D372" s="2">
        <f t="shared" si="32"/>
        <v>119.57579693617186</v>
      </c>
      <c r="E372" s="2">
        <f t="shared" si="31"/>
        <v>2.7586731626956436</v>
      </c>
      <c r="F372" s="2">
        <f t="shared" si="35"/>
        <v>1.064996873530395</v>
      </c>
      <c r="G372" s="2">
        <f t="shared" si="33"/>
        <v>1.6936762891652486</v>
      </c>
      <c r="H372" s="2" t="str">
        <f t="shared" si="34"/>
        <v>Sell</v>
      </c>
    </row>
    <row r="373" spans="1:8" ht="13.5" x14ac:dyDescent="0.25">
      <c r="A373" s="3">
        <f>TITRES_STAT!B376</f>
        <v>42544</v>
      </c>
      <c r="B373" s="6">
        <f>TITRES_STAT!D376</f>
        <v>114.22239999999999</v>
      </c>
      <c r="C373" s="2">
        <f t="shared" si="30"/>
        <v>122.37512085288789</v>
      </c>
      <c r="D373" s="2">
        <f t="shared" si="32"/>
        <v>119.17924901497395</v>
      </c>
      <c r="E373" s="2">
        <f t="shared" si="31"/>
        <v>3.1958718379139412</v>
      </c>
      <c r="F373" s="2">
        <f t="shared" si="35"/>
        <v>1.4911718664071043</v>
      </c>
      <c r="G373" s="2">
        <f t="shared" si="33"/>
        <v>1.7046999715068369</v>
      </c>
      <c r="H373" s="2" t="str">
        <f t="shared" si="34"/>
        <v>Sell</v>
      </c>
    </row>
    <row r="374" spans="1:8" ht="13.5" x14ac:dyDescent="0.25">
      <c r="A374" s="3">
        <f>TITRES_STAT!B377</f>
        <v>42545</v>
      </c>
      <c r="B374" s="6">
        <f>TITRES_STAT!D377</f>
        <v>114.22239999999999</v>
      </c>
      <c r="C374" s="2">
        <f t="shared" si="30"/>
        <v>122.40951764475129</v>
      </c>
      <c r="D374" s="2">
        <f t="shared" si="32"/>
        <v>118.81207501386476</v>
      </c>
      <c r="E374" s="2">
        <f t="shared" si="31"/>
        <v>3.5974426308865333</v>
      </c>
      <c r="F374" s="2">
        <f t="shared" si="35"/>
        <v>1.9124260193029903</v>
      </c>
      <c r="G374" s="2">
        <f t="shared" si="33"/>
        <v>1.685016611583543</v>
      </c>
      <c r="H374" s="2" t="str">
        <f t="shared" si="34"/>
        <v>Sell</v>
      </c>
    </row>
    <row r="375" spans="1:8" ht="13.5" x14ac:dyDescent="0.25">
      <c r="A375" s="3">
        <f>TITRES_STAT!B378</f>
        <v>42548</v>
      </c>
      <c r="B375" s="6">
        <f>TITRES_STAT!D378</f>
        <v>114.22239999999999</v>
      </c>
      <c r="C375" s="2">
        <f t="shared" si="30"/>
        <v>121.87277646863569</v>
      </c>
      <c r="D375" s="2">
        <f t="shared" si="32"/>
        <v>118.47209908691181</v>
      </c>
      <c r="E375" s="2">
        <f t="shared" si="31"/>
        <v>3.4006773817238809</v>
      </c>
      <c r="F375" s="2">
        <f t="shared" si="35"/>
        <v>2.2100762917871686</v>
      </c>
      <c r="G375" s="2">
        <f t="shared" si="33"/>
        <v>1.1906010899367123</v>
      </c>
      <c r="H375" s="2" t="str">
        <f t="shared" si="34"/>
        <v>Sell</v>
      </c>
    </row>
    <row r="376" spans="1:8" ht="13.5" x14ac:dyDescent="0.25">
      <c r="A376" s="3">
        <f>TITRES_STAT!B379</f>
        <v>42549</v>
      </c>
      <c r="B376" s="6">
        <f>TITRES_STAT!D379</f>
        <v>113.8416</v>
      </c>
      <c r="C376" s="2">
        <f t="shared" si="30"/>
        <v>121.16439547346097</v>
      </c>
      <c r="D376" s="2">
        <f t="shared" si="32"/>
        <v>118.12909915454799</v>
      </c>
      <c r="E376" s="2">
        <f t="shared" si="31"/>
        <v>3.0352963189129838</v>
      </c>
      <c r="F376" s="2">
        <f t="shared" si="35"/>
        <v>2.3751202972123315</v>
      </c>
      <c r="G376" s="2">
        <f t="shared" si="33"/>
        <v>0.66017602170065226</v>
      </c>
      <c r="H376" s="2" t="str">
        <f t="shared" si="34"/>
        <v>Sell</v>
      </c>
    </row>
    <row r="377" spans="1:8" ht="13.5" x14ac:dyDescent="0.25">
      <c r="A377" s="3">
        <f>TITRES_STAT!B380</f>
        <v>42550</v>
      </c>
      <c r="B377" s="6">
        <f>TITRES_STAT!D380</f>
        <v>113.8416</v>
      </c>
      <c r="C377" s="2">
        <f t="shared" si="30"/>
        <v>120.56382693908236</v>
      </c>
      <c r="D377" s="2">
        <f t="shared" si="32"/>
        <v>117.81150662458148</v>
      </c>
      <c r="E377" s="2">
        <f t="shared" si="31"/>
        <v>2.7523203145008779</v>
      </c>
      <c r="F377" s="2">
        <f t="shared" si="35"/>
        <v>2.4505603006700412</v>
      </c>
      <c r="G377" s="2">
        <f t="shared" si="33"/>
        <v>0.30176001383083673</v>
      </c>
      <c r="H377" s="2" t="str">
        <f t="shared" si="34"/>
        <v>Sell</v>
      </c>
    </row>
    <row r="378" spans="1:8" ht="13.5" x14ac:dyDescent="0.25">
      <c r="A378" s="3">
        <f>TITRES_STAT!B381</f>
        <v>42551</v>
      </c>
      <c r="B378" s="6">
        <f>TITRES_STAT!D381</f>
        <v>113.8416</v>
      </c>
      <c r="C378" s="2">
        <f t="shared" si="30"/>
        <v>120.05682279460815</v>
      </c>
      <c r="D378" s="2">
        <f t="shared" si="32"/>
        <v>117.51743946720507</v>
      </c>
      <c r="E378" s="2">
        <f t="shared" si="31"/>
        <v>2.5393833274030868</v>
      </c>
      <c r="F378" s="2">
        <f t="shared" si="35"/>
        <v>2.4683249060166506</v>
      </c>
      <c r="G378" s="2">
        <f t="shared" si="33"/>
        <v>7.1058421386436255E-2</v>
      </c>
      <c r="H378" s="2" t="str">
        <f t="shared" si="34"/>
        <v>Sell</v>
      </c>
    </row>
    <row r="379" spans="1:8" ht="13.5" x14ac:dyDescent="0.25">
      <c r="A379" s="3">
        <f>TITRES_STAT!B382</f>
        <v>42552</v>
      </c>
      <c r="B379" s="6">
        <f>TITRES_STAT!D382</f>
        <v>112.6994</v>
      </c>
      <c r="C379" s="2">
        <f t="shared" si="30"/>
        <v>119.61609621082228</v>
      </c>
      <c r="D379" s="2">
        <f t="shared" si="32"/>
        <v>117.1605476548195</v>
      </c>
      <c r="E379" s="2">
        <f t="shared" si="31"/>
        <v>2.4555485560027819</v>
      </c>
      <c r="F379" s="2">
        <f t="shared" si="35"/>
        <v>2.465769636013877</v>
      </c>
      <c r="G379" s="2">
        <f t="shared" si="33"/>
        <v>-1.0221080011095118E-2</v>
      </c>
      <c r="H379" s="2" t="str">
        <f t="shared" si="34"/>
        <v>Hold</v>
      </c>
    </row>
    <row r="380" spans="1:8" ht="13.5" x14ac:dyDescent="0.25">
      <c r="A380" s="3">
        <f>TITRES_STAT!B383</f>
        <v>42555</v>
      </c>
      <c r="B380" s="6">
        <f>TITRES_STAT!D383</f>
        <v>112.6994</v>
      </c>
      <c r="C380" s="2">
        <f t="shared" si="30"/>
        <v>119.23146602454192</v>
      </c>
      <c r="D380" s="2">
        <f t="shared" si="32"/>
        <v>116.83009227298101</v>
      </c>
      <c r="E380" s="2">
        <f t="shared" si="31"/>
        <v>2.4013737515609108</v>
      </c>
      <c r="F380" s="2">
        <f t="shared" si="35"/>
        <v>2.4528904591232839</v>
      </c>
      <c r="G380" s="2">
        <f t="shared" si="33"/>
        <v>-5.1516707562373032E-2</v>
      </c>
      <c r="H380" s="2" t="str">
        <f t="shared" si="34"/>
        <v>Hold</v>
      </c>
    </row>
    <row r="381" spans="1:8" ht="13.5" x14ac:dyDescent="0.25">
      <c r="A381" s="3">
        <f>TITRES_STAT!B384</f>
        <v>42559</v>
      </c>
      <c r="B381" s="6">
        <f>TITRES_STAT!D384</f>
        <v>110.41500000000001</v>
      </c>
      <c r="C381" s="2">
        <f t="shared" si="30"/>
        <v>118.90600971307393</v>
      </c>
      <c r="D381" s="2">
        <f t="shared" si="32"/>
        <v>116.35490025276019</v>
      </c>
      <c r="E381" s="2">
        <f t="shared" si="31"/>
        <v>2.5511094603137394</v>
      </c>
      <c r="F381" s="2">
        <f t="shared" si="35"/>
        <v>2.4725342593613751</v>
      </c>
      <c r="G381" s="2">
        <f t="shared" si="33"/>
        <v>7.8575200952364366E-2</v>
      </c>
      <c r="H381" s="2" t="str">
        <f t="shared" si="34"/>
        <v>Sell</v>
      </c>
    </row>
    <row r="382" spans="1:8" ht="13.5" x14ac:dyDescent="0.25">
      <c r="A382" s="3">
        <f>TITRES_STAT!B385</f>
        <v>42562</v>
      </c>
      <c r="B382" s="6">
        <f>TITRES_STAT!D385</f>
        <v>112.31870000000001</v>
      </c>
      <c r="C382" s="2">
        <f t="shared" si="30"/>
        <v>118.41974668029331</v>
      </c>
      <c r="D382" s="2">
        <f t="shared" si="32"/>
        <v>116.05592245625944</v>
      </c>
      <c r="E382" s="2">
        <f t="shared" si="31"/>
        <v>2.3638242240338769</v>
      </c>
      <c r="F382" s="2">
        <f t="shared" si="35"/>
        <v>2.4507922522958756</v>
      </c>
      <c r="G382" s="2">
        <f t="shared" si="33"/>
        <v>-8.6968028261998676E-2</v>
      </c>
      <c r="H382" s="2" t="str">
        <f t="shared" si="34"/>
        <v>Hold</v>
      </c>
    </row>
    <row r="383" spans="1:8" ht="13.5" x14ac:dyDescent="0.25">
      <c r="A383" s="3">
        <f>TITRES_STAT!B386</f>
        <v>42563</v>
      </c>
      <c r="B383" s="6">
        <f>TITRES_STAT!D386</f>
        <v>112.31870000000001</v>
      </c>
      <c r="C383" s="2">
        <f t="shared" si="30"/>
        <v>117.77400103717127</v>
      </c>
      <c r="D383" s="2">
        <f t="shared" si="32"/>
        <v>115.77909116320318</v>
      </c>
      <c r="E383" s="2">
        <f t="shared" si="31"/>
        <v>1.9949098739680977</v>
      </c>
      <c r="F383" s="2">
        <f t="shared" si="35"/>
        <v>2.3596157766303203</v>
      </c>
      <c r="G383" s="2">
        <f t="shared" si="33"/>
        <v>-0.36470590266222258</v>
      </c>
      <c r="H383" s="2" t="str">
        <f t="shared" si="34"/>
        <v>Hold</v>
      </c>
    </row>
    <row r="384" spans="1:8" ht="13.5" x14ac:dyDescent="0.25">
      <c r="A384" s="3">
        <f>TITRES_STAT!B387</f>
        <v>42564</v>
      </c>
      <c r="B384" s="6">
        <f>TITRES_STAT!D387</f>
        <v>111.9379</v>
      </c>
      <c r="C384" s="2">
        <f t="shared" si="30"/>
        <v>117.22760087760646</v>
      </c>
      <c r="D384" s="2">
        <f t="shared" si="32"/>
        <v>115.49455848444738</v>
      </c>
      <c r="E384" s="2">
        <f t="shared" si="31"/>
        <v>1.7330423931590815</v>
      </c>
      <c r="F384" s="2">
        <f t="shared" si="35"/>
        <v>2.2343010999360726</v>
      </c>
      <c r="G384" s="2">
        <f t="shared" si="33"/>
        <v>-0.50125870677699114</v>
      </c>
      <c r="H384" s="2" t="str">
        <f t="shared" si="34"/>
        <v>Hold</v>
      </c>
    </row>
    <row r="385" spans="1:8" ht="13.5" x14ac:dyDescent="0.25">
      <c r="A385" s="3">
        <f>TITRES_STAT!B388</f>
        <v>42565</v>
      </c>
      <c r="B385" s="6">
        <f>TITRES_STAT!D388</f>
        <v>111.9379</v>
      </c>
      <c r="C385" s="2">
        <f t="shared" si="30"/>
        <v>116.76526228105162</v>
      </c>
      <c r="D385" s="2">
        <f t="shared" si="32"/>
        <v>115.23110230041424</v>
      </c>
      <c r="E385" s="2">
        <f t="shared" si="31"/>
        <v>1.5341599806373836</v>
      </c>
      <c r="F385" s="2">
        <f t="shared" si="35"/>
        <v>2.0942728760763347</v>
      </c>
      <c r="G385" s="2">
        <f t="shared" si="33"/>
        <v>-0.56011289543895115</v>
      </c>
      <c r="H385" s="2" t="str">
        <f t="shared" si="34"/>
        <v>Hold</v>
      </c>
    </row>
    <row r="386" spans="1:8" ht="13.5" x14ac:dyDescent="0.25">
      <c r="A386" s="3">
        <f>TITRES_STAT!B389</f>
        <v>42566</v>
      </c>
      <c r="B386" s="6">
        <f>TITRES_STAT!D389</f>
        <v>111.9379</v>
      </c>
      <c r="C386" s="2">
        <f t="shared" si="30"/>
        <v>116.31546808396675</v>
      </c>
      <c r="D386" s="2">
        <f t="shared" si="32"/>
        <v>114.98716138927244</v>
      </c>
      <c r="E386" s="2">
        <f t="shared" si="31"/>
        <v>1.3283066946943052</v>
      </c>
      <c r="F386" s="2">
        <f t="shared" si="35"/>
        <v>1.941079639799929</v>
      </c>
      <c r="G386" s="2">
        <f t="shared" si="33"/>
        <v>-0.61277294510562386</v>
      </c>
      <c r="H386" s="2" t="str">
        <f t="shared" si="34"/>
        <v>Hold</v>
      </c>
    </row>
    <row r="387" spans="1:8" ht="13.5" x14ac:dyDescent="0.25">
      <c r="A387" s="3">
        <f>TITRES_STAT!B390</f>
        <v>42569</v>
      </c>
      <c r="B387" s="6">
        <f>TITRES_STAT!D390</f>
        <v>111.9379</v>
      </c>
      <c r="C387" s="2">
        <f t="shared" si="30"/>
        <v>115.93487299412571</v>
      </c>
      <c r="D387" s="2">
        <f t="shared" si="32"/>
        <v>114.76129017525226</v>
      </c>
      <c r="E387" s="2">
        <f t="shared" si="31"/>
        <v>1.1735828188734558</v>
      </c>
      <c r="F387" s="2">
        <f t="shared" si="35"/>
        <v>1.7875802756146344</v>
      </c>
      <c r="G387" s="2">
        <f t="shared" si="33"/>
        <v>-0.61399745674117856</v>
      </c>
      <c r="H387" s="2" t="str">
        <f t="shared" si="34"/>
        <v>Hold</v>
      </c>
    </row>
    <row r="388" spans="1:8" ht="13.5" x14ac:dyDescent="0.25">
      <c r="A388" s="3">
        <f>TITRES_STAT!B391</f>
        <v>42570</v>
      </c>
      <c r="B388" s="6">
        <f>TITRES_STAT!D391</f>
        <v>111.9379</v>
      </c>
      <c r="C388" s="2">
        <f t="shared" si="30"/>
        <v>115.61283099502946</v>
      </c>
      <c r="D388" s="2">
        <f t="shared" si="32"/>
        <v>114.55215016227061</v>
      </c>
      <c r="E388" s="2">
        <f t="shared" si="31"/>
        <v>1.0606808327588482</v>
      </c>
      <c r="F388" s="2">
        <f t="shared" si="35"/>
        <v>1.6422003870434771</v>
      </c>
      <c r="G388" s="2">
        <f t="shared" si="33"/>
        <v>-0.58151955428462898</v>
      </c>
      <c r="H388" s="2" t="str">
        <f t="shared" si="34"/>
        <v>Hold</v>
      </c>
    </row>
    <row r="389" spans="1:8" ht="13.5" x14ac:dyDescent="0.25">
      <c r="A389" s="3">
        <f>TITRES_STAT!B392</f>
        <v>42571</v>
      </c>
      <c r="B389" s="6">
        <f>TITRES_STAT!D392</f>
        <v>111.9379</v>
      </c>
      <c r="C389" s="2">
        <f t="shared" si="30"/>
        <v>115.164610841948</v>
      </c>
      <c r="D389" s="2">
        <f t="shared" si="32"/>
        <v>114.35850200210241</v>
      </c>
      <c r="E389" s="2">
        <f t="shared" si="31"/>
        <v>0.80610883984559223</v>
      </c>
      <c r="F389" s="2">
        <f t="shared" si="35"/>
        <v>1.4749820776039004</v>
      </c>
      <c r="G389" s="2">
        <f t="shared" si="33"/>
        <v>-0.6688732377583082</v>
      </c>
      <c r="H389" s="2" t="str">
        <f t="shared" si="34"/>
        <v>Hold</v>
      </c>
    </row>
    <row r="390" spans="1:8" ht="13.5" x14ac:dyDescent="0.25">
      <c r="A390" s="3">
        <f>TITRES_STAT!B393</f>
        <v>42572</v>
      </c>
      <c r="B390" s="6">
        <f>TITRES_STAT!D393</f>
        <v>110.41500000000001</v>
      </c>
      <c r="C390" s="2">
        <f t="shared" si="30"/>
        <v>114.78534763549446</v>
      </c>
      <c r="D390" s="2">
        <f t="shared" si="32"/>
        <v>114.06639074268742</v>
      </c>
      <c r="E390" s="2">
        <f t="shared" si="31"/>
        <v>0.71895689280704289</v>
      </c>
      <c r="F390" s="2">
        <f t="shared" si="35"/>
        <v>1.3237770406445291</v>
      </c>
      <c r="G390" s="2">
        <f t="shared" si="33"/>
        <v>-0.60482014783748617</v>
      </c>
      <c r="H390" s="2" t="str">
        <f t="shared" si="34"/>
        <v>Hold</v>
      </c>
    </row>
    <row r="391" spans="1:8" ht="13.5" x14ac:dyDescent="0.25">
      <c r="A391" s="3">
        <f>TITRES_STAT!B394</f>
        <v>42573</v>
      </c>
      <c r="B391" s="6">
        <f>TITRES_STAT!D394</f>
        <v>109.65349999999999</v>
      </c>
      <c r="C391" s="2">
        <f t="shared" si="30"/>
        <v>114.112986460803</v>
      </c>
      <c r="D391" s="2">
        <f t="shared" si="32"/>
        <v>113.7395099469328</v>
      </c>
      <c r="E391" s="2">
        <f t="shared" si="31"/>
        <v>0.37347651387020164</v>
      </c>
      <c r="F391" s="2">
        <f t="shared" si="35"/>
        <v>1.1337169352896634</v>
      </c>
      <c r="G391" s="2">
        <f t="shared" si="33"/>
        <v>-0.7602404214194618</v>
      </c>
      <c r="H391" s="2" t="str">
        <f t="shared" si="34"/>
        <v>Hold</v>
      </c>
    </row>
    <row r="392" spans="1:8" ht="13.5" x14ac:dyDescent="0.25">
      <c r="A392" s="3">
        <f>TITRES_STAT!B395</f>
        <v>42577</v>
      </c>
      <c r="B392" s="6">
        <f>TITRES_STAT!D395</f>
        <v>109.65349999999999</v>
      </c>
      <c r="C392" s="2">
        <f t="shared" si="30"/>
        <v>113.83694238991023</v>
      </c>
      <c r="D392" s="2">
        <f t="shared" si="32"/>
        <v>113.43684254345629</v>
      </c>
      <c r="E392" s="2">
        <f t="shared" si="31"/>
        <v>0.4000998464539407</v>
      </c>
      <c r="F392" s="2">
        <f t="shared" si="35"/>
        <v>0.98699351752251896</v>
      </c>
      <c r="G392" s="2">
        <f t="shared" si="33"/>
        <v>-0.58689367106857826</v>
      </c>
      <c r="H392" s="2" t="str">
        <f t="shared" si="34"/>
        <v>Hold</v>
      </c>
    </row>
    <row r="393" spans="1:8" ht="13.5" x14ac:dyDescent="0.25">
      <c r="A393" s="3">
        <f>TITRES_STAT!B396</f>
        <v>42578</v>
      </c>
      <c r="B393" s="6">
        <f>TITRES_STAT!D396</f>
        <v>109.65349999999999</v>
      </c>
      <c r="C393" s="2">
        <f t="shared" si="30"/>
        <v>113.60336663761635</v>
      </c>
      <c r="D393" s="2">
        <f t="shared" si="32"/>
        <v>113.15659494764472</v>
      </c>
      <c r="E393" s="2">
        <f t="shared" si="31"/>
        <v>0.44677168997162653</v>
      </c>
      <c r="F393" s="2">
        <f t="shared" si="35"/>
        <v>0.87894915201234058</v>
      </c>
      <c r="G393" s="2">
        <f t="shared" si="33"/>
        <v>-0.43217746204071406</v>
      </c>
      <c r="H393" s="2" t="str">
        <f t="shared" si="34"/>
        <v>Hold</v>
      </c>
    </row>
    <row r="394" spans="1:8" ht="13.5" x14ac:dyDescent="0.25">
      <c r="A394" s="3">
        <f>TITRES_STAT!B397</f>
        <v>42579</v>
      </c>
      <c r="B394" s="6">
        <f>TITRES_STAT!D397</f>
        <v>109.65349999999999</v>
      </c>
      <c r="C394" s="2">
        <f t="shared" si="30"/>
        <v>113.34714100105998</v>
      </c>
      <c r="D394" s="2">
        <f t="shared" si="32"/>
        <v>112.89710643300438</v>
      </c>
      <c r="E394" s="2">
        <f t="shared" si="31"/>
        <v>0.45003456805559949</v>
      </c>
      <c r="F394" s="2">
        <f t="shared" si="35"/>
        <v>0.79316623522099239</v>
      </c>
      <c r="G394" s="2">
        <f t="shared" si="33"/>
        <v>-0.3431316671653929</v>
      </c>
      <c r="H394" s="2" t="str">
        <f t="shared" si="34"/>
        <v>Hold</v>
      </c>
    </row>
    <row r="395" spans="1:8" ht="13.5" x14ac:dyDescent="0.25">
      <c r="A395" s="3">
        <f>TITRES_STAT!B398</f>
        <v>42580</v>
      </c>
      <c r="B395" s="6">
        <f>TITRES_STAT!D398</f>
        <v>108.1305</v>
      </c>
      <c r="C395" s="2">
        <f t="shared" si="30"/>
        <v>113.13033469320459</v>
      </c>
      <c r="D395" s="2">
        <f t="shared" si="32"/>
        <v>112.54402447500405</v>
      </c>
      <c r="E395" s="2">
        <f t="shared" si="31"/>
        <v>0.58631021820053775</v>
      </c>
      <c r="F395" s="2">
        <f t="shared" si="35"/>
        <v>0.75179503181690155</v>
      </c>
      <c r="G395" s="2">
        <f t="shared" si="33"/>
        <v>-0.1654848136163638</v>
      </c>
      <c r="H395" s="2" t="str">
        <f t="shared" si="34"/>
        <v>Hold</v>
      </c>
    </row>
    <row r="396" spans="1:8" ht="13.5" x14ac:dyDescent="0.25">
      <c r="A396" s="3">
        <f>TITRES_STAT!B399</f>
        <v>42583</v>
      </c>
      <c r="B396" s="6">
        <f>TITRES_STAT!D399</f>
        <v>109.65349999999999</v>
      </c>
      <c r="C396" s="2">
        <f t="shared" si="30"/>
        <v>112.94688320194234</v>
      </c>
      <c r="D396" s="2">
        <f t="shared" si="32"/>
        <v>112.32991155092968</v>
      </c>
      <c r="E396" s="2">
        <f t="shared" si="31"/>
        <v>0.61697165101266194</v>
      </c>
      <c r="F396" s="2">
        <f t="shared" si="35"/>
        <v>0.72483035565605369</v>
      </c>
      <c r="G396" s="2">
        <f t="shared" si="33"/>
        <v>-0.10785870464339176</v>
      </c>
      <c r="H396" s="2" t="str">
        <f t="shared" si="34"/>
        <v>Hold</v>
      </c>
    </row>
    <row r="397" spans="1:8" ht="13.5" x14ac:dyDescent="0.25">
      <c r="A397" s="3">
        <f>TITRES_STAT!B400</f>
        <v>42584</v>
      </c>
      <c r="B397" s="6">
        <f>TITRES_STAT!D400</f>
        <v>109.65349999999999</v>
      </c>
      <c r="C397" s="2">
        <f t="shared" si="30"/>
        <v>112.79165501702812</v>
      </c>
      <c r="D397" s="2">
        <f t="shared" si="32"/>
        <v>112.13165884345341</v>
      </c>
      <c r="E397" s="2">
        <f t="shared" si="31"/>
        <v>0.65999617357471152</v>
      </c>
      <c r="F397" s="2">
        <f t="shared" si="35"/>
        <v>0.7118635192397853</v>
      </c>
      <c r="G397" s="2">
        <f t="shared" si="33"/>
        <v>-5.1867345665073783E-2</v>
      </c>
      <c r="H397" s="2" t="str">
        <f t="shared" si="34"/>
        <v>Hold</v>
      </c>
    </row>
    <row r="398" spans="1:8" ht="13.5" x14ac:dyDescent="0.25">
      <c r="A398" s="3">
        <f>TITRES_STAT!B401</f>
        <v>42585</v>
      </c>
      <c r="B398" s="6">
        <f>TITRES_STAT!D401</f>
        <v>109.6459</v>
      </c>
      <c r="C398" s="2">
        <f t="shared" si="30"/>
        <v>112.66030809133147</v>
      </c>
      <c r="D398" s="2">
        <f t="shared" si="32"/>
        <v>111.94752855875315</v>
      </c>
      <c r="E398" s="2">
        <f t="shared" si="31"/>
        <v>0.71277953257832394</v>
      </c>
      <c r="F398" s="2">
        <f t="shared" si="35"/>
        <v>0.71204672190749307</v>
      </c>
      <c r="G398" s="2">
        <f t="shared" si="33"/>
        <v>7.3281067083086349E-4</v>
      </c>
      <c r="H398" s="2" t="str">
        <f t="shared" si="34"/>
        <v>Sell</v>
      </c>
    </row>
    <row r="399" spans="1:8" ht="13.5" x14ac:dyDescent="0.25">
      <c r="A399" s="3">
        <f>TITRES_STAT!B402</f>
        <v>42586</v>
      </c>
      <c r="B399" s="6">
        <f>TITRES_STAT!D402</f>
        <v>109.6459</v>
      </c>
      <c r="C399" s="2">
        <f t="shared" ref="C399:C462" si="36">$C$4*B389+C398*(1-$C$4)</f>
        <v>112.54916838497277</v>
      </c>
      <c r="D399" s="2">
        <f t="shared" si="32"/>
        <v>111.77703755440106</v>
      </c>
      <c r="E399" s="2">
        <f t="shared" si="31"/>
        <v>0.77213083057171161</v>
      </c>
      <c r="F399" s="2">
        <f t="shared" si="35"/>
        <v>0.72406354364033687</v>
      </c>
      <c r="G399" s="2">
        <f t="shared" si="33"/>
        <v>4.8067286931374742E-2</v>
      </c>
      <c r="H399" s="2" t="str">
        <f t="shared" si="34"/>
        <v>Sell</v>
      </c>
    </row>
    <row r="400" spans="1:8" ht="13.5" x14ac:dyDescent="0.25">
      <c r="A400" s="3">
        <f>TITRES_STAT!B403</f>
        <v>42587</v>
      </c>
      <c r="B400" s="6">
        <f>TITRES_STAT!D403</f>
        <v>109.6459</v>
      </c>
      <c r="C400" s="2">
        <f t="shared" si="36"/>
        <v>112.22083478728466</v>
      </c>
      <c r="D400" s="2">
        <f t="shared" si="32"/>
        <v>111.61917551333431</v>
      </c>
      <c r="E400" s="2">
        <f t="shared" si="31"/>
        <v>0.60165927395034657</v>
      </c>
      <c r="F400" s="2">
        <f t="shared" si="35"/>
        <v>0.69958268970233883</v>
      </c>
      <c r="G400" s="2">
        <f t="shared" si="33"/>
        <v>-9.792341575199226E-2</v>
      </c>
      <c r="H400" s="2" t="str">
        <f t="shared" si="34"/>
        <v>Hold</v>
      </c>
    </row>
    <row r="401" spans="1:8" ht="13.5" x14ac:dyDescent="0.25">
      <c r="A401" s="3">
        <f>TITRES_STAT!B404</f>
        <v>42590</v>
      </c>
      <c r="B401" s="6">
        <f>TITRES_STAT!D404</f>
        <v>109.6459</v>
      </c>
      <c r="C401" s="2">
        <f t="shared" si="36"/>
        <v>111.82586020462549</v>
      </c>
      <c r="D401" s="2">
        <f t="shared" si="32"/>
        <v>111.47300695679102</v>
      </c>
      <c r="E401" s="2">
        <f t="shared" si="31"/>
        <v>0.35285324783446015</v>
      </c>
      <c r="F401" s="2">
        <f t="shared" si="35"/>
        <v>0.63023680132876314</v>
      </c>
      <c r="G401" s="2">
        <f t="shared" si="33"/>
        <v>-0.27738355349430299</v>
      </c>
      <c r="H401" s="2" t="str">
        <f t="shared" si="34"/>
        <v>Hold</v>
      </c>
    </row>
    <row r="402" spans="1:8" ht="13.5" x14ac:dyDescent="0.25">
      <c r="A402" s="3">
        <f>TITRES_STAT!B405</f>
        <v>42591</v>
      </c>
      <c r="B402" s="6">
        <f>TITRES_STAT!D405</f>
        <v>109.6459</v>
      </c>
      <c r="C402" s="2">
        <f t="shared" si="36"/>
        <v>111.4916509423754</v>
      </c>
      <c r="D402" s="2">
        <f t="shared" si="32"/>
        <v>111.33766570073243</v>
      </c>
      <c r="E402" s="2">
        <f t="shared" si="31"/>
        <v>0.153985241642971</v>
      </c>
      <c r="F402" s="2">
        <f t="shared" si="35"/>
        <v>0.53498648939160476</v>
      </c>
      <c r="G402" s="2">
        <f t="shared" si="33"/>
        <v>-0.38100124774863375</v>
      </c>
      <c r="H402" s="2" t="str">
        <f t="shared" si="34"/>
        <v>Hold</v>
      </c>
    </row>
    <row r="403" spans="1:8" ht="13.5" x14ac:dyDescent="0.25">
      <c r="A403" s="3">
        <f>TITRES_STAT!B406</f>
        <v>42592</v>
      </c>
      <c r="B403" s="6">
        <f>TITRES_STAT!D406</f>
        <v>108.892</v>
      </c>
      <c r="C403" s="2">
        <f t="shared" si="36"/>
        <v>111.20885848970227</v>
      </c>
      <c r="D403" s="2">
        <f t="shared" si="32"/>
        <v>111.15650527845597</v>
      </c>
      <c r="E403" s="2">
        <f t="shared" si="31"/>
        <v>5.235321124629877E-2</v>
      </c>
      <c r="F403" s="2">
        <f t="shared" si="35"/>
        <v>0.4384598337625436</v>
      </c>
      <c r="G403" s="2">
        <f t="shared" si="33"/>
        <v>-0.38610662251624484</v>
      </c>
      <c r="H403" s="2" t="str">
        <f t="shared" si="34"/>
        <v>Hold</v>
      </c>
    </row>
    <row r="404" spans="1:8" ht="13.5" x14ac:dyDescent="0.25">
      <c r="A404" s="3">
        <f>TITRES_STAT!B407</f>
        <v>42593</v>
      </c>
      <c r="B404" s="6">
        <f>TITRES_STAT!D407</f>
        <v>108.892</v>
      </c>
      <c r="C404" s="2">
        <f t="shared" si="36"/>
        <v>110.9695725682096</v>
      </c>
      <c r="D404" s="2">
        <f t="shared" si="32"/>
        <v>110.98876414671849</v>
      </c>
      <c r="E404" s="2">
        <f t="shared" si="31"/>
        <v>-1.9191578508895191E-2</v>
      </c>
      <c r="F404" s="2">
        <f t="shared" si="35"/>
        <v>0.34692955130825587</v>
      </c>
      <c r="G404" s="2">
        <f t="shared" si="33"/>
        <v>-0.36612112981715106</v>
      </c>
      <c r="H404" s="2" t="str">
        <f t="shared" si="34"/>
        <v>Hold</v>
      </c>
    </row>
    <row r="405" spans="1:8" ht="13.5" x14ac:dyDescent="0.25">
      <c r="A405" s="3">
        <f>TITRES_STAT!B408</f>
        <v>42594</v>
      </c>
      <c r="B405" s="6">
        <f>TITRES_STAT!D408</f>
        <v>108.892</v>
      </c>
      <c r="C405" s="2">
        <f t="shared" si="36"/>
        <v>110.53279217310043</v>
      </c>
      <c r="D405" s="2">
        <f t="shared" si="32"/>
        <v>110.83344828399859</v>
      </c>
      <c r="E405" s="2">
        <f t="shared" si="31"/>
        <v>-0.30065611089816002</v>
      </c>
      <c r="F405" s="2">
        <f t="shared" si="35"/>
        <v>0.21741241886697271</v>
      </c>
      <c r="G405" s="2">
        <f t="shared" si="33"/>
        <v>-0.51806852976513273</v>
      </c>
      <c r="H405" s="2" t="str">
        <f t="shared" si="34"/>
        <v>Hold</v>
      </c>
    </row>
    <row r="406" spans="1:8" ht="13.5" x14ac:dyDescent="0.25">
      <c r="A406" s="3">
        <f>TITRES_STAT!B409</f>
        <v>42597</v>
      </c>
      <c r="B406" s="6">
        <f>TITRES_STAT!D409</f>
        <v>108.892</v>
      </c>
      <c r="C406" s="2">
        <f t="shared" si="36"/>
        <v>110.39751645416189</v>
      </c>
      <c r="D406" s="2">
        <f t="shared" si="32"/>
        <v>110.68963729999871</v>
      </c>
      <c r="E406" s="2">
        <f t="shared" si="31"/>
        <v>-0.29212084583681985</v>
      </c>
      <c r="F406" s="2">
        <f t="shared" si="35"/>
        <v>0.1155057659262142</v>
      </c>
      <c r="G406" s="2">
        <f t="shared" si="33"/>
        <v>-0.40762661176303405</v>
      </c>
      <c r="H406" s="2" t="str">
        <f t="shared" si="34"/>
        <v>Hold</v>
      </c>
    </row>
    <row r="407" spans="1:8" ht="13.5" x14ac:dyDescent="0.25">
      <c r="A407" s="3">
        <f>TITRES_STAT!B410</f>
        <v>42598</v>
      </c>
      <c r="B407" s="6">
        <f>TITRES_STAT!D410</f>
        <v>108.892</v>
      </c>
      <c r="C407" s="2">
        <f t="shared" si="36"/>
        <v>110.28305238429081</v>
      </c>
      <c r="D407" s="2">
        <f t="shared" si="32"/>
        <v>110.5564789814803</v>
      </c>
      <c r="E407" s="2">
        <f t="shared" si="31"/>
        <v>-0.27342659718948426</v>
      </c>
      <c r="F407" s="2">
        <f t="shared" si="35"/>
        <v>3.7719293303074511E-2</v>
      </c>
      <c r="G407" s="2">
        <f t="shared" si="33"/>
        <v>-0.31114589049255875</v>
      </c>
      <c r="H407" s="2" t="str">
        <f t="shared" si="34"/>
        <v>Hold</v>
      </c>
    </row>
    <row r="408" spans="1:8" ht="13.5" x14ac:dyDescent="0.25">
      <c r="A408" s="3">
        <f>TITRES_STAT!B411</f>
        <v>42599</v>
      </c>
      <c r="B408" s="6">
        <f>TITRES_STAT!D411</f>
        <v>108.892</v>
      </c>
      <c r="C408" s="2">
        <f t="shared" si="36"/>
        <v>110.18502894055376</v>
      </c>
      <c r="D408" s="2">
        <f t="shared" si="32"/>
        <v>110.43318424211139</v>
      </c>
      <c r="E408" s="2">
        <f t="shared" si="31"/>
        <v>-0.24815530155763099</v>
      </c>
      <c r="F408" s="2">
        <f t="shared" si="35"/>
        <v>-1.9455625669066588E-2</v>
      </c>
      <c r="G408" s="2">
        <f t="shared" si="33"/>
        <v>-0.22869967588856441</v>
      </c>
      <c r="H408" s="2" t="str">
        <f t="shared" si="34"/>
        <v>Hold</v>
      </c>
    </row>
    <row r="409" spans="1:8" ht="13.5" x14ac:dyDescent="0.25">
      <c r="A409" s="3">
        <f>TITRES_STAT!B412</f>
        <v>42600</v>
      </c>
      <c r="B409" s="6">
        <f>TITRES_STAT!D412</f>
        <v>108.892</v>
      </c>
      <c r="C409" s="2">
        <f t="shared" si="36"/>
        <v>110.10208602662242</v>
      </c>
      <c r="D409" s="2">
        <f t="shared" si="32"/>
        <v>110.31902244639943</v>
      </c>
      <c r="E409" s="2">
        <f t="shared" si="31"/>
        <v>-0.21693641977701361</v>
      </c>
      <c r="F409" s="2">
        <f t="shared" si="35"/>
        <v>-5.8951784490655995E-2</v>
      </c>
      <c r="G409" s="2">
        <f t="shared" si="33"/>
        <v>-0.15798463528635762</v>
      </c>
      <c r="H409" s="2" t="str">
        <f t="shared" si="34"/>
        <v>Hold</v>
      </c>
    </row>
    <row r="410" spans="1:8" ht="13.5" x14ac:dyDescent="0.25">
      <c r="A410" s="3">
        <f>TITRES_STAT!B413</f>
        <v>42601</v>
      </c>
      <c r="B410" s="6">
        <f>TITRES_STAT!D413</f>
        <v>108.892</v>
      </c>
      <c r="C410" s="2">
        <f t="shared" si="36"/>
        <v>110.0319035609882</v>
      </c>
      <c r="D410" s="2">
        <f t="shared" si="32"/>
        <v>110.21331707999948</v>
      </c>
      <c r="E410" s="2">
        <f t="shared" si="31"/>
        <v>-0.18141351901128644</v>
      </c>
      <c r="F410" s="2">
        <f t="shared" si="35"/>
        <v>-8.3444131394782087E-2</v>
      </c>
      <c r="G410" s="2">
        <f t="shared" si="33"/>
        <v>-9.7969387616504353E-2</v>
      </c>
      <c r="H410" s="2" t="str">
        <f t="shared" si="34"/>
        <v>Hold</v>
      </c>
    </row>
    <row r="411" spans="1:8" ht="13.5" x14ac:dyDescent="0.25">
      <c r="A411" s="3">
        <f>TITRES_STAT!B414</f>
        <v>42604</v>
      </c>
      <c r="B411" s="6">
        <f>TITRES_STAT!D414</f>
        <v>108.892</v>
      </c>
      <c r="C411" s="2">
        <f t="shared" si="36"/>
        <v>109.97251839775925</v>
      </c>
      <c r="D411" s="2">
        <f t="shared" si="32"/>
        <v>110.11544174074027</v>
      </c>
      <c r="E411" s="2">
        <f t="shared" si="31"/>
        <v>-0.14292334298102105</v>
      </c>
      <c r="F411" s="2">
        <f t="shared" si="35"/>
        <v>-9.5339973712029874E-2</v>
      </c>
      <c r="G411" s="2">
        <f t="shared" si="33"/>
        <v>-4.7583369268991177E-2</v>
      </c>
      <c r="H411" s="2" t="str">
        <f t="shared" si="34"/>
        <v>Hold</v>
      </c>
    </row>
    <row r="412" spans="1:8" ht="13.5" x14ac:dyDescent="0.25">
      <c r="A412" s="3">
        <f>TITRES_STAT!B415</f>
        <v>42605</v>
      </c>
      <c r="B412" s="6">
        <f>TITRES_STAT!D415</f>
        <v>108.892</v>
      </c>
      <c r="C412" s="2">
        <f t="shared" si="36"/>
        <v>109.92226941348859</v>
      </c>
      <c r="D412" s="2">
        <f t="shared" si="32"/>
        <v>110.02481642661135</v>
      </c>
      <c r="E412" s="2">
        <f t="shared" ref="E412:E475" si="37">C412-D412</f>
        <v>-0.10254701312275927</v>
      </c>
      <c r="F412" s="2">
        <f t="shared" si="35"/>
        <v>-9.678138159417575E-2</v>
      </c>
      <c r="G412" s="2">
        <f t="shared" si="33"/>
        <v>-5.7656315285835175E-3</v>
      </c>
      <c r="H412" s="2" t="str">
        <f t="shared" si="34"/>
        <v>Hold</v>
      </c>
    </row>
    <row r="413" spans="1:8" ht="13.5" x14ac:dyDescent="0.25">
      <c r="A413" s="3">
        <f>TITRES_STAT!B416</f>
        <v>42606</v>
      </c>
      <c r="B413" s="6">
        <f>TITRES_STAT!D416</f>
        <v>108.892</v>
      </c>
      <c r="C413" s="2">
        <f t="shared" si="36"/>
        <v>109.76376642679804</v>
      </c>
      <c r="D413" s="2">
        <f t="shared" ref="D413:D476" si="38">$D$4*B413+(1-$D$4)*D412</f>
        <v>109.94090409871421</v>
      </c>
      <c r="E413" s="2">
        <f t="shared" si="37"/>
        <v>-0.1771376719161708</v>
      </c>
      <c r="F413" s="2">
        <f t="shared" si="35"/>
        <v>-0.11285263965857477</v>
      </c>
      <c r="G413" s="2">
        <f t="shared" si="33"/>
        <v>-6.4285032257596034E-2</v>
      </c>
      <c r="H413" s="2" t="str">
        <f t="shared" si="34"/>
        <v>Hold</v>
      </c>
    </row>
    <row r="414" spans="1:8" ht="13.5" x14ac:dyDescent="0.25">
      <c r="A414" s="3">
        <f>TITRES_STAT!B417</f>
        <v>42607</v>
      </c>
      <c r="B414" s="6">
        <f>TITRES_STAT!D417</f>
        <v>106.6075</v>
      </c>
      <c r="C414" s="2">
        <f t="shared" si="36"/>
        <v>109.62964851498296</v>
      </c>
      <c r="D414" s="2">
        <f t="shared" si="38"/>
        <v>109.69398527658723</v>
      </c>
      <c r="E414" s="2">
        <f t="shared" si="37"/>
        <v>-6.4336761604266712E-2</v>
      </c>
      <c r="F414" s="2">
        <f t="shared" si="35"/>
        <v>-0.10314946404771316</v>
      </c>
      <c r="G414" s="2">
        <f t="shared" si="33"/>
        <v>3.8812702443446451E-2</v>
      </c>
      <c r="H414" s="2" t="str">
        <f t="shared" si="34"/>
        <v>Sell</v>
      </c>
    </row>
    <row r="415" spans="1:8" ht="13.5" x14ac:dyDescent="0.25">
      <c r="A415" s="3">
        <f>TITRES_STAT!B418</f>
        <v>42608</v>
      </c>
      <c r="B415" s="6">
        <f>TITRES_STAT!D418</f>
        <v>106.6075</v>
      </c>
      <c r="C415" s="2">
        <f t="shared" si="36"/>
        <v>109.5161641280625</v>
      </c>
      <c r="D415" s="2">
        <f t="shared" si="38"/>
        <v>109.46535673758076</v>
      </c>
      <c r="E415" s="2">
        <f t="shared" si="37"/>
        <v>5.0807390481736547E-2</v>
      </c>
      <c r="F415" s="2">
        <f t="shared" si="35"/>
        <v>-7.2358093141823232E-2</v>
      </c>
      <c r="G415" s="2">
        <f t="shared" si="33"/>
        <v>0.12316548362355978</v>
      </c>
      <c r="H415" s="2" t="str">
        <f t="shared" si="34"/>
        <v>Sell</v>
      </c>
    </row>
    <row r="416" spans="1:8" ht="13.5" x14ac:dyDescent="0.25">
      <c r="A416" s="3">
        <f>TITRES_STAT!B419</f>
        <v>42611</v>
      </c>
      <c r="B416" s="6">
        <f>TITRES_STAT!D419</f>
        <v>108.1305</v>
      </c>
      <c r="C416" s="2">
        <f t="shared" si="36"/>
        <v>109.42013887759134</v>
      </c>
      <c r="D416" s="2">
        <f t="shared" si="38"/>
        <v>109.36647846072292</v>
      </c>
      <c r="E416" s="2">
        <f t="shared" si="37"/>
        <v>5.3660416868424932E-2</v>
      </c>
      <c r="F416" s="2">
        <f t="shared" si="35"/>
        <v>-4.7154391139773599E-2</v>
      </c>
      <c r="G416" s="2">
        <f t="shared" si="33"/>
        <v>0.10081480800819853</v>
      </c>
      <c r="H416" s="2" t="str">
        <f t="shared" si="34"/>
        <v>Sell</v>
      </c>
    </row>
    <row r="417" spans="1:8" ht="13.5" x14ac:dyDescent="0.25">
      <c r="A417" s="3">
        <f>TITRES_STAT!B420</f>
        <v>42612</v>
      </c>
      <c r="B417" s="6">
        <f>TITRES_STAT!D420</f>
        <v>105.6405</v>
      </c>
      <c r="C417" s="2">
        <f t="shared" si="36"/>
        <v>109.33888674257729</v>
      </c>
      <c r="D417" s="2">
        <f t="shared" si="38"/>
        <v>109.09048005622492</v>
      </c>
      <c r="E417" s="2">
        <f t="shared" si="37"/>
        <v>0.24840668635236796</v>
      </c>
      <c r="F417" s="2">
        <f t="shared" si="35"/>
        <v>1.1957824358654709E-2</v>
      </c>
      <c r="G417" s="2">
        <f t="shared" si="33"/>
        <v>0.23644886199371323</v>
      </c>
      <c r="H417" s="2" t="str">
        <f t="shared" si="34"/>
        <v>Sell</v>
      </c>
    </row>
    <row r="418" spans="1:8" ht="13.5" x14ac:dyDescent="0.25">
      <c r="A418" s="3">
        <f>TITRES_STAT!B421</f>
        <v>42613</v>
      </c>
      <c r="B418" s="6">
        <f>TITRES_STAT!D421</f>
        <v>105.6328</v>
      </c>
      <c r="C418" s="2">
        <f t="shared" si="36"/>
        <v>109.27013493602693</v>
      </c>
      <c r="D418" s="2">
        <f t="shared" si="38"/>
        <v>108.83435560761566</v>
      </c>
      <c r="E418" s="2">
        <f t="shared" si="37"/>
        <v>0.43577932841127165</v>
      </c>
      <c r="F418" s="2">
        <f t="shared" si="35"/>
        <v>9.6722125169178108E-2</v>
      </c>
      <c r="G418" s="2">
        <f t="shared" si="33"/>
        <v>0.33905720324209354</v>
      </c>
      <c r="H418" s="2" t="str">
        <f t="shared" si="34"/>
        <v>Sell</v>
      </c>
    </row>
    <row r="419" spans="1:8" ht="13.5" x14ac:dyDescent="0.25">
      <c r="A419" s="3">
        <f>TITRES_STAT!B422</f>
        <v>42614</v>
      </c>
      <c r="B419" s="6">
        <f>TITRES_STAT!D422</f>
        <v>105.6328</v>
      </c>
      <c r="C419" s="2">
        <f t="shared" si="36"/>
        <v>109.21196033048433</v>
      </c>
      <c r="D419" s="2">
        <f t="shared" si="38"/>
        <v>108.59720334038488</v>
      </c>
      <c r="E419" s="2">
        <f t="shared" si="37"/>
        <v>0.61475699009945117</v>
      </c>
      <c r="F419" s="2">
        <f t="shared" si="35"/>
        <v>0.20032909815523275</v>
      </c>
      <c r="G419" s="2">
        <f t="shared" si="33"/>
        <v>0.41442789194421842</v>
      </c>
      <c r="H419" s="2" t="str">
        <f t="shared" si="34"/>
        <v>Sell</v>
      </c>
    </row>
    <row r="420" spans="1:8" ht="13.5" x14ac:dyDescent="0.25">
      <c r="A420" s="3">
        <f>TITRES_STAT!B423</f>
        <v>42615</v>
      </c>
      <c r="B420" s="6">
        <f>TITRES_STAT!D423</f>
        <v>105.6328</v>
      </c>
      <c r="C420" s="2">
        <f t="shared" si="36"/>
        <v>109.16273566425596</v>
      </c>
      <c r="D420" s="2">
        <f t="shared" si="38"/>
        <v>108.37761790776378</v>
      </c>
      <c r="E420" s="2">
        <f t="shared" si="37"/>
        <v>0.78511775649218407</v>
      </c>
      <c r="F420" s="2">
        <f t="shared" si="35"/>
        <v>0.31728682982262302</v>
      </c>
      <c r="G420" s="2">
        <f t="shared" ref="G420:G483" si="39">E420-F420</f>
        <v>0.46783092666956105</v>
      </c>
      <c r="H420" s="2" t="str">
        <f t="shared" ref="H420:H483" si="40">IF(G420&lt;0,"Hold","Sell")</f>
        <v>Sell</v>
      </c>
    </row>
    <row r="421" spans="1:8" ht="13.5" x14ac:dyDescent="0.25">
      <c r="A421" s="3">
        <f>TITRES_STAT!B424</f>
        <v>42618</v>
      </c>
      <c r="B421" s="6">
        <f>TITRES_STAT!D424</f>
        <v>105.80800000000001</v>
      </c>
      <c r="C421" s="2">
        <f t="shared" si="36"/>
        <v>109.1210840236012</v>
      </c>
      <c r="D421" s="2">
        <f t="shared" si="38"/>
        <v>108.18727584052202</v>
      </c>
      <c r="E421" s="2">
        <f t="shared" si="37"/>
        <v>0.93380818307917934</v>
      </c>
      <c r="F421" s="2">
        <f t="shared" ref="F421:F484" si="41">(E421*(2/(10)))+((1-(2/10))*F420)</f>
        <v>0.44059110047393429</v>
      </c>
      <c r="G421" s="2">
        <f t="shared" si="39"/>
        <v>0.49321708260524505</v>
      </c>
      <c r="H421" s="2" t="str">
        <f t="shared" si="40"/>
        <v>Sell</v>
      </c>
    </row>
    <row r="422" spans="1:8" ht="13.5" x14ac:dyDescent="0.25">
      <c r="A422" s="3">
        <f>TITRES_STAT!B425</f>
        <v>42619</v>
      </c>
      <c r="B422" s="6">
        <f>TITRES_STAT!D425</f>
        <v>104.9323</v>
      </c>
      <c r="C422" s="2">
        <f t="shared" si="36"/>
        <v>109.08584032766255</v>
      </c>
      <c r="D422" s="2">
        <f t="shared" si="38"/>
        <v>107.94616651900186</v>
      </c>
      <c r="E422" s="2">
        <f t="shared" si="37"/>
        <v>1.1396738086606888</v>
      </c>
      <c r="F422" s="2">
        <f t="shared" si="41"/>
        <v>0.58040764211128526</v>
      </c>
      <c r="G422" s="2">
        <f t="shared" si="39"/>
        <v>0.55926616654940353</v>
      </c>
      <c r="H422" s="2" t="str">
        <f t="shared" si="40"/>
        <v>Sell</v>
      </c>
    </row>
    <row r="423" spans="1:8" ht="13.5" x14ac:dyDescent="0.25">
      <c r="A423" s="3">
        <f>TITRES_STAT!B426</f>
        <v>42620</v>
      </c>
      <c r="B423" s="6">
        <f>TITRES_STAT!D426</f>
        <v>104.9323</v>
      </c>
      <c r="C423" s="2">
        <f t="shared" si="36"/>
        <v>109.05601873879138</v>
      </c>
      <c r="D423" s="2">
        <f t="shared" si="38"/>
        <v>107.72291714722394</v>
      </c>
      <c r="E423" s="2">
        <f t="shared" si="37"/>
        <v>1.3331015915674413</v>
      </c>
      <c r="F423" s="2">
        <f t="shared" si="41"/>
        <v>0.73094643200251652</v>
      </c>
      <c r="G423" s="2">
        <f t="shared" si="39"/>
        <v>0.60215515956492482</v>
      </c>
      <c r="H423" s="2" t="str">
        <f t="shared" si="40"/>
        <v>Sell</v>
      </c>
    </row>
    <row r="424" spans="1:8" ht="13.5" x14ac:dyDescent="0.25">
      <c r="A424" s="3">
        <f>TITRES_STAT!B427</f>
        <v>42621</v>
      </c>
      <c r="B424" s="6">
        <f>TITRES_STAT!D427</f>
        <v>104.7038</v>
      </c>
      <c r="C424" s="2">
        <f t="shared" si="36"/>
        <v>108.67932354820809</v>
      </c>
      <c r="D424" s="2">
        <f t="shared" si="38"/>
        <v>107.49927884002217</v>
      </c>
      <c r="E424" s="2">
        <f t="shared" si="37"/>
        <v>1.1800447081859176</v>
      </c>
      <c r="F424" s="2">
        <f t="shared" si="41"/>
        <v>0.82076608723919675</v>
      </c>
      <c r="G424" s="2">
        <f t="shared" si="39"/>
        <v>0.35927862094672081</v>
      </c>
      <c r="H424" s="2" t="str">
        <f t="shared" si="40"/>
        <v>Sell</v>
      </c>
    </row>
    <row r="425" spans="1:8" ht="13.5" x14ac:dyDescent="0.25">
      <c r="A425" s="3">
        <f>TITRES_STAT!B428</f>
        <v>42622</v>
      </c>
      <c r="B425" s="6">
        <f>TITRES_STAT!D428</f>
        <v>103.75960000000001</v>
      </c>
      <c r="C425" s="2">
        <f t="shared" si="36"/>
        <v>108.36058146386839</v>
      </c>
      <c r="D425" s="2">
        <f t="shared" si="38"/>
        <v>107.22226559261311</v>
      </c>
      <c r="E425" s="2">
        <f t="shared" si="37"/>
        <v>1.1383158712552728</v>
      </c>
      <c r="F425" s="2">
        <f t="shared" si="41"/>
        <v>0.884276044042412</v>
      </c>
      <c r="G425" s="2">
        <f t="shared" si="39"/>
        <v>0.25403982721286078</v>
      </c>
      <c r="H425" s="2" t="str">
        <f t="shared" si="40"/>
        <v>Sell</v>
      </c>
    </row>
    <row r="426" spans="1:8" ht="13.5" x14ac:dyDescent="0.25">
      <c r="A426" s="3">
        <f>TITRES_STAT!B429</f>
        <v>42627</v>
      </c>
      <c r="B426" s="6">
        <f>TITRES_STAT!D429</f>
        <v>103.75960000000001</v>
      </c>
      <c r="C426" s="2">
        <f t="shared" si="36"/>
        <v>108.32518431558094</v>
      </c>
      <c r="D426" s="2">
        <f t="shared" si="38"/>
        <v>106.96577184501214</v>
      </c>
      <c r="E426" s="2">
        <f t="shared" si="37"/>
        <v>1.3594124705687989</v>
      </c>
      <c r="F426" s="2">
        <f t="shared" si="41"/>
        <v>0.97930332934768938</v>
      </c>
      <c r="G426" s="2">
        <f t="shared" si="39"/>
        <v>0.3801091412211095</v>
      </c>
      <c r="H426" s="2" t="str">
        <f t="shared" si="40"/>
        <v>Sell</v>
      </c>
    </row>
    <row r="427" spans="1:8" ht="13.5" x14ac:dyDescent="0.25">
      <c r="A427" s="3">
        <f>TITRES_STAT!B430</f>
        <v>42628</v>
      </c>
      <c r="B427" s="6">
        <f>TITRES_STAT!D430</f>
        <v>103.75960000000001</v>
      </c>
      <c r="C427" s="2">
        <f t="shared" si="36"/>
        <v>107.91215595933771</v>
      </c>
      <c r="D427" s="2">
        <f t="shared" si="38"/>
        <v>106.7282776342705</v>
      </c>
      <c r="E427" s="2">
        <f t="shared" si="37"/>
        <v>1.1838783250672122</v>
      </c>
      <c r="F427" s="2">
        <f t="shared" si="41"/>
        <v>1.020218328491594</v>
      </c>
      <c r="G427" s="2">
        <f t="shared" si="39"/>
        <v>0.16365999657561825</v>
      </c>
      <c r="H427" s="2" t="str">
        <f t="shared" si="40"/>
        <v>Sell</v>
      </c>
    </row>
    <row r="428" spans="1:8" ht="13.5" x14ac:dyDescent="0.25">
      <c r="A428" s="3">
        <f>TITRES_STAT!B431</f>
        <v>42629</v>
      </c>
      <c r="B428" s="6">
        <f>TITRES_STAT!D431</f>
        <v>103.75960000000001</v>
      </c>
      <c r="C428" s="2">
        <f t="shared" si="36"/>
        <v>107.56148581174729</v>
      </c>
      <c r="D428" s="2">
        <f t="shared" si="38"/>
        <v>106.50837558728749</v>
      </c>
      <c r="E428" s="2">
        <f t="shared" si="37"/>
        <v>1.0531102244598003</v>
      </c>
      <c r="F428" s="2">
        <f t="shared" si="41"/>
        <v>1.0267967076852353</v>
      </c>
      <c r="G428" s="2">
        <f t="shared" si="39"/>
        <v>2.6313516774564949E-2</v>
      </c>
      <c r="H428" s="2" t="str">
        <f t="shared" si="40"/>
        <v>Sell</v>
      </c>
    </row>
    <row r="429" spans="1:8" ht="13.5" x14ac:dyDescent="0.25">
      <c r="A429" s="3">
        <f>TITRES_STAT!B432</f>
        <v>42632</v>
      </c>
      <c r="B429" s="6">
        <f>TITRES_STAT!D432</f>
        <v>103.75960000000001</v>
      </c>
      <c r="C429" s="2">
        <f t="shared" si="36"/>
        <v>107.26476491763232</v>
      </c>
      <c r="D429" s="2">
        <f t="shared" si="38"/>
        <v>106.30476258082174</v>
      </c>
      <c r="E429" s="2">
        <f t="shared" si="37"/>
        <v>0.96000233681057523</v>
      </c>
      <c r="F429" s="2">
        <f t="shared" si="41"/>
        <v>1.0134378335103034</v>
      </c>
      <c r="G429" s="2">
        <f t="shared" si="39"/>
        <v>-5.3435496699728136E-2</v>
      </c>
      <c r="H429" s="2" t="str">
        <f t="shared" si="40"/>
        <v>Hold</v>
      </c>
    </row>
    <row r="430" spans="1:8" ht="13.5" x14ac:dyDescent="0.25">
      <c r="A430" s="3">
        <f>TITRES_STAT!B433</f>
        <v>42633</v>
      </c>
      <c r="B430" s="6">
        <f>TITRES_STAT!D433</f>
        <v>102.8001</v>
      </c>
      <c r="C430" s="2">
        <f t="shared" si="36"/>
        <v>107.01369339184272</v>
      </c>
      <c r="D430" s="2">
        <f t="shared" si="38"/>
        <v>106.04515794520532</v>
      </c>
      <c r="E430" s="2">
        <f t="shared" si="37"/>
        <v>0.96853544663740365</v>
      </c>
      <c r="F430" s="2">
        <f t="shared" si="41"/>
        <v>1.0044573561357235</v>
      </c>
      <c r="G430" s="2">
        <f t="shared" si="39"/>
        <v>-3.5921909498319859E-2</v>
      </c>
      <c r="H430" s="2" t="str">
        <f t="shared" si="40"/>
        <v>Hold</v>
      </c>
    </row>
    <row r="431" spans="1:8" ht="13.5" x14ac:dyDescent="0.25">
      <c r="A431" s="3">
        <f>TITRES_STAT!B434</f>
        <v>42634</v>
      </c>
      <c r="B431" s="6">
        <f>TITRES_STAT!D434</f>
        <v>102.8001</v>
      </c>
      <c r="C431" s="2">
        <f t="shared" si="36"/>
        <v>106.82820210079001</v>
      </c>
      <c r="D431" s="2">
        <f t="shared" si="38"/>
        <v>105.80478328259751</v>
      </c>
      <c r="E431" s="2">
        <f t="shared" si="37"/>
        <v>1.0234188181924964</v>
      </c>
      <c r="F431" s="2">
        <f t="shared" si="41"/>
        <v>1.008249648547078</v>
      </c>
      <c r="G431" s="2">
        <f t="shared" si="39"/>
        <v>1.5169169645418368E-2</v>
      </c>
      <c r="H431" s="2" t="str">
        <f t="shared" si="40"/>
        <v>Sell</v>
      </c>
    </row>
    <row r="432" spans="1:8" ht="13.5" x14ac:dyDescent="0.25">
      <c r="A432" s="3">
        <f>TITRES_STAT!B435</f>
        <v>42635</v>
      </c>
      <c r="B432" s="6">
        <f>TITRES_STAT!D435</f>
        <v>102.0386</v>
      </c>
      <c r="C432" s="2">
        <f t="shared" si="36"/>
        <v>106.53652485451462</v>
      </c>
      <c r="D432" s="2">
        <f t="shared" si="38"/>
        <v>105.52580674314584</v>
      </c>
      <c r="E432" s="2">
        <f t="shared" si="37"/>
        <v>1.0107181113687886</v>
      </c>
      <c r="F432" s="2">
        <f t="shared" si="41"/>
        <v>1.0087433411114202</v>
      </c>
      <c r="G432" s="2">
        <f t="shared" si="39"/>
        <v>1.9747702573684744E-3</v>
      </c>
      <c r="H432" s="2" t="str">
        <f t="shared" si="40"/>
        <v>Sell</v>
      </c>
    </row>
    <row r="433" spans="1:8" ht="13.5" x14ac:dyDescent="0.25">
      <c r="A433" s="3">
        <f>TITRES_STAT!B436</f>
        <v>42636</v>
      </c>
      <c r="B433" s="6">
        <f>TITRES_STAT!D436</f>
        <v>102.0386</v>
      </c>
      <c r="C433" s="2">
        <f t="shared" si="36"/>
        <v>106.28972103074315</v>
      </c>
      <c r="D433" s="2">
        <f t="shared" si="38"/>
        <v>105.26749513254244</v>
      </c>
      <c r="E433" s="2">
        <f t="shared" si="37"/>
        <v>1.0222258982007162</v>
      </c>
      <c r="F433" s="2">
        <f t="shared" si="41"/>
        <v>1.0114398525292794</v>
      </c>
      <c r="G433" s="2">
        <f t="shared" si="39"/>
        <v>1.0786045671436817E-2</v>
      </c>
      <c r="H433" s="2" t="str">
        <f t="shared" si="40"/>
        <v>Sell</v>
      </c>
    </row>
    <row r="434" spans="1:8" ht="13.5" x14ac:dyDescent="0.25">
      <c r="A434" s="3">
        <f>TITRES_STAT!B437</f>
        <v>42639</v>
      </c>
      <c r="B434" s="6">
        <f>TITRES_STAT!D437</f>
        <v>102.00060000000001</v>
      </c>
      <c r="C434" s="2">
        <f t="shared" si="36"/>
        <v>106.0457331798596</v>
      </c>
      <c r="D434" s="2">
        <f t="shared" si="38"/>
        <v>105.02550290050226</v>
      </c>
      <c r="E434" s="2">
        <f t="shared" si="37"/>
        <v>1.0202302793573352</v>
      </c>
      <c r="F434" s="2">
        <f t="shared" si="41"/>
        <v>1.0131979378948905</v>
      </c>
      <c r="G434" s="2">
        <f t="shared" si="39"/>
        <v>7.0323414624446912E-3</v>
      </c>
      <c r="H434" s="2" t="str">
        <f t="shared" si="40"/>
        <v>Sell</v>
      </c>
    </row>
    <row r="435" spans="1:8" ht="13.5" x14ac:dyDescent="0.25">
      <c r="A435" s="3">
        <f>TITRES_STAT!B438</f>
        <v>42640</v>
      </c>
      <c r="B435" s="6">
        <f>TITRES_STAT!D438</f>
        <v>98.954599999999999</v>
      </c>
      <c r="C435" s="2">
        <f t="shared" si="36"/>
        <v>105.69402038295813</v>
      </c>
      <c r="D435" s="2">
        <f t="shared" si="38"/>
        <v>104.57580638935396</v>
      </c>
      <c r="E435" s="2">
        <f t="shared" si="37"/>
        <v>1.1182139936041722</v>
      </c>
      <c r="F435" s="2">
        <f t="shared" si="41"/>
        <v>1.0342011490367469</v>
      </c>
      <c r="G435" s="2">
        <f t="shared" si="39"/>
        <v>8.4012844567425304E-2</v>
      </c>
      <c r="H435" s="2" t="str">
        <f t="shared" si="40"/>
        <v>Sell</v>
      </c>
    </row>
    <row r="436" spans="1:8" ht="13.5" x14ac:dyDescent="0.25">
      <c r="A436" s="3">
        <f>TITRES_STAT!B439</f>
        <v>42641</v>
      </c>
      <c r="B436" s="6">
        <f>TITRES_STAT!D439</f>
        <v>98.954599999999999</v>
      </c>
      <c r="C436" s="2">
        <f t="shared" si="36"/>
        <v>105.39641724711842</v>
      </c>
      <c r="D436" s="2">
        <f t="shared" si="38"/>
        <v>104.1594207308833</v>
      </c>
      <c r="E436" s="2">
        <f t="shared" si="37"/>
        <v>1.2369965162351235</v>
      </c>
      <c r="F436" s="2">
        <f t="shared" si="41"/>
        <v>1.0747602224764223</v>
      </c>
      <c r="G436" s="2">
        <f t="shared" si="39"/>
        <v>0.16223629375870119</v>
      </c>
      <c r="H436" s="2" t="str">
        <f t="shared" si="40"/>
        <v>Sell</v>
      </c>
    </row>
    <row r="437" spans="1:8" ht="13.5" x14ac:dyDescent="0.25">
      <c r="A437" s="3">
        <f>TITRES_STAT!B440</f>
        <v>42642</v>
      </c>
      <c r="B437" s="6">
        <f>TITRES_STAT!D440</f>
        <v>98.954599999999999</v>
      </c>
      <c r="C437" s="2">
        <f t="shared" si="36"/>
        <v>105.14459920910021</v>
      </c>
      <c r="D437" s="2">
        <f t="shared" si="38"/>
        <v>103.77387845452158</v>
      </c>
      <c r="E437" s="2">
        <f t="shared" si="37"/>
        <v>1.3707207545786275</v>
      </c>
      <c r="F437" s="2">
        <f t="shared" si="41"/>
        <v>1.1339523288968634</v>
      </c>
      <c r="G437" s="2">
        <f t="shared" si="39"/>
        <v>0.23676842568176415</v>
      </c>
      <c r="H437" s="2" t="str">
        <f t="shared" si="40"/>
        <v>Sell</v>
      </c>
    </row>
    <row r="438" spans="1:8" ht="13.5" x14ac:dyDescent="0.25">
      <c r="A438" s="3">
        <f>TITRES_STAT!B441</f>
        <v>42643</v>
      </c>
      <c r="B438" s="6">
        <f>TITRES_STAT!D441</f>
        <v>97.431700000000006</v>
      </c>
      <c r="C438" s="2">
        <f t="shared" si="36"/>
        <v>104.93152240770017</v>
      </c>
      <c r="D438" s="2">
        <f t="shared" si="38"/>
        <v>103.30408745789035</v>
      </c>
      <c r="E438" s="2">
        <f t="shared" si="37"/>
        <v>1.6274349498098246</v>
      </c>
      <c r="F438" s="2">
        <f t="shared" si="41"/>
        <v>1.2326488530794557</v>
      </c>
      <c r="G438" s="2">
        <f t="shared" si="39"/>
        <v>0.39478609673036891</v>
      </c>
      <c r="H438" s="2" t="str">
        <f t="shared" si="40"/>
        <v>Sell</v>
      </c>
    </row>
    <row r="439" spans="1:8" ht="13.5" x14ac:dyDescent="0.25">
      <c r="A439" s="3">
        <f>TITRES_STAT!B442</f>
        <v>42647</v>
      </c>
      <c r="B439" s="6">
        <f>TITRES_STAT!D442</f>
        <v>97.393600000000006</v>
      </c>
      <c r="C439" s="2">
        <f t="shared" si="36"/>
        <v>104.75122665266937</v>
      </c>
      <c r="D439" s="2">
        <f t="shared" si="38"/>
        <v>102.86627357212069</v>
      </c>
      <c r="E439" s="2">
        <f t="shared" si="37"/>
        <v>1.8849530805486836</v>
      </c>
      <c r="F439" s="2">
        <f t="shared" si="41"/>
        <v>1.3631096985733013</v>
      </c>
      <c r="G439" s="2">
        <f t="shared" si="39"/>
        <v>0.52184338197538227</v>
      </c>
      <c r="H439" s="2" t="str">
        <f t="shared" si="40"/>
        <v>Sell</v>
      </c>
    </row>
    <row r="440" spans="1:8" ht="13.5" x14ac:dyDescent="0.25">
      <c r="A440" s="3">
        <f>TITRES_STAT!B443</f>
        <v>42648</v>
      </c>
      <c r="B440" s="6">
        <f>TITRES_STAT!D443</f>
        <v>95.185299999999998</v>
      </c>
      <c r="C440" s="2">
        <f t="shared" si="36"/>
        <v>104.45105332148947</v>
      </c>
      <c r="D440" s="2">
        <f t="shared" si="38"/>
        <v>102.29731256677842</v>
      </c>
      <c r="E440" s="2">
        <f t="shared" si="37"/>
        <v>2.1537407547110519</v>
      </c>
      <c r="F440" s="2">
        <f t="shared" si="41"/>
        <v>1.5212359098008514</v>
      </c>
      <c r="G440" s="2">
        <f t="shared" si="39"/>
        <v>0.63250484491020043</v>
      </c>
      <c r="H440" s="2" t="str">
        <f t="shared" si="40"/>
        <v>Sell</v>
      </c>
    </row>
    <row r="441" spans="1:8" ht="13.5" x14ac:dyDescent="0.25">
      <c r="A441" s="3">
        <f>TITRES_STAT!B444</f>
        <v>42649</v>
      </c>
      <c r="B441" s="6">
        <f>TITRES_STAT!D444</f>
        <v>95.185299999999998</v>
      </c>
      <c r="C441" s="2">
        <f t="shared" si="36"/>
        <v>104.19706050279878</v>
      </c>
      <c r="D441" s="2">
        <f t="shared" si="38"/>
        <v>101.77049682109113</v>
      </c>
      <c r="E441" s="2">
        <f t="shared" si="37"/>
        <v>2.4265636817076484</v>
      </c>
      <c r="F441" s="2">
        <f t="shared" si="41"/>
        <v>1.702301464182211</v>
      </c>
      <c r="G441" s="2">
        <f t="shared" si="39"/>
        <v>0.7242622175254374</v>
      </c>
      <c r="H441" s="2" t="str">
        <f t="shared" si="40"/>
        <v>Sell</v>
      </c>
    </row>
    <row r="442" spans="1:8" ht="13.5" x14ac:dyDescent="0.25">
      <c r="A442" s="3">
        <f>TITRES_STAT!B445</f>
        <v>42650</v>
      </c>
      <c r="B442" s="6">
        <f>TITRES_STAT!D445</f>
        <v>95.192899999999995</v>
      </c>
      <c r="C442" s="2">
        <f t="shared" si="36"/>
        <v>103.86498965621435</v>
      </c>
      <c r="D442" s="2">
        <f t="shared" si="38"/>
        <v>101.28326742693623</v>
      </c>
      <c r="E442" s="2">
        <f t="shared" si="37"/>
        <v>2.5817222292781139</v>
      </c>
      <c r="F442" s="2">
        <f t="shared" si="41"/>
        <v>1.8781856172013915</v>
      </c>
      <c r="G442" s="2">
        <f t="shared" si="39"/>
        <v>0.70353661207672236</v>
      </c>
      <c r="H442" s="2" t="str">
        <f t="shared" si="40"/>
        <v>Sell</v>
      </c>
    </row>
    <row r="443" spans="1:8" ht="13.5" x14ac:dyDescent="0.25">
      <c r="A443" s="3">
        <f>TITRES_STAT!B446</f>
        <v>42653</v>
      </c>
      <c r="B443" s="6">
        <f>TITRES_STAT!D446</f>
        <v>97.241299999999995</v>
      </c>
      <c r="C443" s="2">
        <f t="shared" si="36"/>
        <v>103.58400663218137</v>
      </c>
      <c r="D443" s="2">
        <f t="shared" si="38"/>
        <v>100.98386243234837</v>
      </c>
      <c r="E443" s="2">
        <f t="shared" si="37"/>
        <v>2.6001441998329966</v>
      </c>
      <c r="F443" s="2">
        <f t="shared" si="41"/>
        <v>2.0225773337277126</v>
      </c>
      <c r="G443" s="2">
        <f t="shared" si="39"/>
        <v>0.57756686610528396</v>
      </c>
      <c r="H443" s="2" t="str">
        <f t="shared" si="40"/>
        <v>Sell</v>
      </c>
    </row>
    <row r="444" spans="1:8" ht="13.5" x14ac:dyDescent="0.25">
      <c r="A444" s="3">
        <f>TITRES_STAT!B447</f>
        <v>42654</v>
      </c>
      <c r="B444" s="6">
        <f>TITRES_STAT!D447</f>
        <v>95.185299999999998</v>
      </c>
      <c r="C444" s="2">
        <f t="shared" si="36"/>
        <v>103.34040561184578</v>
      </c>
      <c r="D444" s="2">
        <f t="shared" si="38"/>
        <v>100.55433928921146</v>
      </c>
      <c r="E444" s="2">
        <f t="shared" si="37"/>
        <v>2.7860663226343263</v>
      </c>
      <c r="F444" s="2">
        <f t="shared" si="41"/>
        <v>2.1752751315090357</v>
      </c>
      <c r="G444" s="2">
        <f t="shared" si="39"/>
        <v>0.61079119112529057</v>
      </c>
      <c r="H444" s="2" t="str">
        <f t="shared" si="40"/>
        <v>Sell</v>
      </c>
    </row>
    <row r="445" spans="1:8" ht="13.5" x14ac:dyDescent="0.25">
      <c r="A445" s="3">
        <f>TITRES_STAT!B448</f>
        <v>42655</v>
      </c>
      <c r="B445" s="6">
        <f>TITRES_STAT!D448</f>
        <v>95.185299999999998</v>
      </c>
      <c r="C445" s="2">
        <f t="shared" si="36"/>
        <v>102.66566628694643</v>
      </c>
      <c r="D445" s="2">
        <f t="shared" si="38"/>
        <v>100.15663267519579</v>
      </c>
      <c r="E445" s="2">
        <f t="shared" si="37"/>
        <v>2.5090336117506382</v>
      </c>
      <c r="F445" s="2">
        <f t="shared" si="41"/>
        <v>2.2420268275573561</v>
      </c>
      <c r="G445" s="2">
        <f t="shared" si="39"/>
        <v>0.26700678419328217</v>
      </c>
      <c r="H445" s="2" t="str">
        <f t="shared" si="40"/>
        <v>Sell</v>
      </c>
    </row>
    <row r="446" spans="1:8" ht="13.5" x14ac:dyDescent="0.25">
      <c r="A446" s="3">
        <f>TITRES_STAT!B449</f>
        <v>42656</v>
      </c>
      <c r="B446" s="6">
        <f>TITRES_STAT!D449</f>
        <v>95.185299999999998</v>
      </c>
      <c r="C446" s="2">
        <f t="shared" si="36"/>
        <v>102.0947330120316</v>
      </c>
      <c r="D446" s="2">
        <f t="shared" si="38"/>
        <v>99.788385810366478</v>
      </c>
      <c r="E446" s="2">
        <f t="shared" si="37"/>
        <v>2.306347201665119</v>
      </c>
      <c r="F446" s="2">
        <f t="shared" si="41"/>
        <v>2.254890902378909</v>
      </c>
      <c r="G446" s="2">
        <f t="shared" si="39"/>
        <v>5.1456299286209983E-2</v>
      </c>
      <c r="H446" s="2" t="str">
        <f t="shared" si="40"/>
        <v>Sell</v>
      </c>
    </row>
    <row r="447" spans="1:8" ht="13.5" x14ac:dyDescent="0.25">
      <c r="A447" s="3">
        <f>TITRES_STAT!B450</f>
        <v>42657</v>
      </c>
      <c r="B447" s="6">
        <f>TITRES_STAT!D450</f>
        <v>95.109200000000001</v>
      </c>
      <c r="C447" s="2">
        <f t="shared" si="36"/>
        <v>101.6116356255652</v>
      </c>
      <c r="D447" s="2">
        <f t="shared" si="38"/>
        <v>99.441779454043044</v>
      </c>
      <c r="E447" s="2">
        <f t="shared" si="37"/>
        <v>2.1698561715221558</v>
      </c>
      <c r="F447" s="2">
        <f t="shared" si="41"/>
        <v>2.2378839562075585</v>
      </c>
      <c r="G447" s="2">
        <f t="shared" si="39"/>
        <v>-6.8027784685402715E-2</v>
      </c>
      <c r="H447" s="2" t="str">
        <f t="shared" si="40"/>
        <v>Hold</v>
      </c>
    </row>
    <row r="448" spans="1:8" ht="13.5" x14ac:dyDescent="0.25">
      <c r="A448" s="3">
        <f>TITRES_STAT!B451</f>
        <v>42660</v>
      </c>
      <c r="B448" s="6">
        <f>TITRES_STAT!D451</f>
        <v>94.4238</v>
      </c>
      <c r="C448" s="2">
        <f t="shared" si="36"/>
        <v>100.96856860624749</v>
      </c>
      <c r="D448" s="2">
        <f t="shared" si="38"/>
        <v>99.070077272262083</v>
      </c>
      <c r="E448" s="2">
        <f t="shared" si="37"/>
        <v>1.8984913339854046</v>
      </c>
      <c r="F448" s="2">
        <f t="shared" si="41"/>
        <v>2.1700054317631281</v>
      </c>
      <c r="G448" s="2">
        <f t="shared" si="39"/>
        <v>-0.27151409777772351</v>
      </c>
      <c r="H448" s="2" t="str">
        <f t="shared" si="40"/>
        <v>Hold</v>
      </c>
    </row>
    <row r="449" spans="1:8" ht="13.5" x14ac:dyDescent="0.25">
      <c r="A449" s="3">
        <f>TITRES_STAT!B452</f>
        <v>42661</v>
      </c>
      <c r="B449" s="6">
        <f>TITRES_STAT!D452</f>
        <v>94.4238</v>
      </c>
      <c r="C449" s="2">
        <f t="shared" si="36"/>
        <v>100.41857343605557</v>
      </c>
      <c r="D449" s="2">
        <f t="shared" si="38"/>
        <v>98.72590858542786</v>
      </c>
      <c r="E449" s="2">
        <f t="shared" si="37"/>
        <v>1.6926648506277076</v>
      </c>
      <c r="F449" s="2">
        <f t="shared" si="41"/>
        <v>2.0745373155360438</v>
      </c>
      <c r="G449" s="2">
        <f t="shared" si="39"/>
        <v>-0.38187246490833626</v>
      </c>
      <c r="H449" s="2" t="str">
        <f t="shared" si="40"/>
        <v>Hold</v>
      </c>
    </row>
    <row r="450" spans="1:8" ht="13.5" x14ac:dyDescent="0.25">
      <c r="A450" s="3">
        <f>TITRES_STAT!B453</f>
        <v>42662</v>
      </c>
      <c r="B450" s="6">
        <f>TITRES_STAT!D453</f>
        <v>94.043099999999995</v>
      </c>
      <c r="C450" s="2">
        <f t="shared" si="36"/>
        <v>99.613454445893169</v>
      </c>
      <c r="D450" s="2">
        <f t="shared" si="38"/>
        <v>98.379033875396175</v>
      </c>
      <c r="E450" s="2">
        <f t="shared" si="37"/>
        <v>1.2344205704969937</v>
      </c>
      <c r="F450" s="2">
        <f t="shared" si="41"/>
        <v>1.9065139665282338</v>
      </c>
      <c r="G450" s="2">
        <f t="shared" si="39"/>
        <v>-0.67209339603124008</v>
      </c>
      <c r="H450" s="2" t="str">
        <f t="shared" si="40"/>
        <v>Hold</v>
      </c>
    </row>
    <row r="451" spans="1:8" ht="13.5" x14ac:dyDescent="0.25">
      <c r="A451" s="3">
        <f>TITRES_STAT!B454</f>
        <v>42663</v>
      </c>
      <c r="B451" s="6">
        <f>TITRES_STAT!D454</f>
        <v>94.043099999999995</v>
      </c>
      <c r="C451" s="2">
        <f t="shared" si="36"/>
        <v>98.93219991575576</v>
      </c>
      <c r="D451" s="2">
        <f t="shared" si="38"/>
        <v>98.057853588329792</v>
      </c>
      <c r="E451" s="2">
        <f t="shared" si="37"/>
        <v>0.87434632742596818</v>
      </c>
      <c r="F451" s="2">
        <f t="shared" si="41"/>
        <v>1.7000804387077806</v>
      </c>
      <c r="G451" s="2">
        <f t="shared" si="39"/>
        <v>-0.8257341112818124</v>
      </c>
      <c r="H451" s="2" t="str">
        <f t="shared" si="40"/>
        <v>Hold</v>
      </c>
    </row>
    <row r="452" spans="1:8" ht="13.5" x14ac:dyDescent="0.25">
      <c r="A452" s="3">
        <f>TITRES_STAT!B455</f>
        <v>42664</v>
      </c>
      <c r="B452" s="6">
        <f>TITRES_STAT!D455</f>
        <v>94.043099999999995</v>
      </c>
      <c r="C452" s="2">
        <f t="shared" si="36"/>
        <v>98.356923005639487</v>
      </c>
      <c r="D452" s="2">
        <f t="shared" si="38"/>
        <v>97.760464433638703</v>
      </c>
      <c r="E452" s="2">
        <f t="shared" si="37"/>
        <v>0.59645857200078467</v>
      </c>
      <c r="F452" s="2">
        <f t="shared" si="41"/>
        <v>1.4793560653663813</v>
      </c>
      <c r="G452" s="2">
        <f t="shared" si="39"/>
        <v>-0.88289749336559664</v>
      </c>
      <c r="H452" s="2" t="str">
        <f t="shared" si="40"/>
        <v>Hold</v>
      </c>
    </row>
    <row r="453" spans="1:8" ht="13.5" x14ac:dyDescent="0.25">
      <c r="A453" s="3">
        <f>TITRES_STAT!B456</f>
        <v>42667</v>
      </c>
      <c r="B453" s="6">
        <f>TITRES_STAT!D456</f>
        <v>94.043099999999995</v>
      </c>
      <c r="C453" s="2">
        <f t="shared" si="36"/>
        <v>98.185288697079571</v>
      </c>
      <c r="D453" s="2">
        <f t="shared" si="38"/>
        <v>97.485104105221026</v>
      </c>
      <c r="E453" s="2">
        <f t="shared" si="37"/>
        <v>0.70018459185854454</v>
      </c>
      <c r="F453" s="2">
        <f t="shared" si="41"/>
        <v>1.3235217706648141</v>
      </c>
      <c r="G453" s="2">
        <f t="shared" si="39"/>
        <v>-0.6233371788062696</v>
      </c>
      <c r="H453" s="2" t="str">
        <f t="shared" si="40"/>
        <v>Hold</v>
      </c>
    </row>
    <row r="454" spans="1:8" ht="13.5" x14ac:dyDescent="0.25">
      <c r="A454" s="3">
        <f>TITRES_STAT!B457</f>
        <v>42668</v>
      </c>
      <c r="B454" s="6">
        <f>TITRES_STAT!D457</f>
        <v>93.662300000000002</v>
      </c>
      <c r="C454" s="2">
        <f t="shared" si="36"/>
        <v>97.723751974451943</v>
      </c>
      <c r="D454" s="2">
        <f t="shared" si="38"/>
        <v>97.201933430760221</v>
      </c>
      <c r="E454" s="2">
        <f t="shared" si="37"/>
        <v>0.52181854369172243</v>
      </c>
      <c r="F454" s="2">
        <f t="shared" si="41"/>
        <v>1.1631811252701958</v>
      </c>
      <c r="G454" s="2">
        <f t="shared" si="39"/>
        <v>-0.64136258157847337</v>
      </c>
      <c r="H454" s="2" t="str">
        <f t="shared" si="40"/>
        <v>Hold</v>
      </c>
    </row>
    <row r="455" spans="1:8" ht="13.5" x14ac:dyDescent="0.25">
      <c r="A455" s="3">
        <f>TITRES_STAT!B458</f>
        <v>42669</v>
      </c>
      <c r="B455" s="6">
        <f>TITRES_STAT!D458</f>
        <v>92.900899999999993</v>
      </c>
      <c r="C455" s="2">
        <f t="shared" si="36"/>
        <v>97.333220901459342</v>
      </c>
      <c r="D455" s="2">
        <f t="shared" si="38"/>
        <v>96.883338361815007</v>
      </c>
      <c r="E455" s="2">
        <f t="shared" si="37"/>
        <v>0.44988253964433511</v>
      </c>
      <c r="F455" s="2">
        <f t="shared" si="41"/>
        <v>1.0205214081450236</v>
      </c>
      <c r="G455" s="2">
        <f t="shared" si="39"/>
        <v>-0.57063886850068846</v>
      </c>
      <c r="H455" s="2" t="str">
        <f t="shared" si="40"/>
        <v>Hold</v>
      </c>
    </row>
    <row r="456" spans="1:8" ht="13.5" x14ac:dyDescent="0.25">
      <c r="A456" s="3">
        <f>TITRES_STAT!B459</f>
        <v>42670</v>
      </c>
      <c r="B456" s="6">
        <f>TITRES_STAT!D459</f>
        <v>92.900899999999993</v>
      </c>
      <c r="C456" s="2">
        <f t="shared" si="36"/>
        <v>97.002771532004061</v>
      </c>
      <c r="D456" s="2">
        <f t="shared" si="38"/>
        <v>96.588342927606476</v>
      </c>
      <c r="E456" s="2">
        <f t="shared" si="37"/>
        <v>0.41442860439758533</v>
      </c>
      <c r="F456" s="2">
        <f t="shared" si="41"/>
        <v>0.89930284739553601</v>
      </c>
      <c r="G456" s="2">
        <f t="shared" si="39"/>
        <v>-0.48487424299795068</v>
      </c>
      <c r="H456" s="2" t="str">
        <f t="shared" si="40"/>
        <v>Hold</v>
      </c>
    </row>
    <row r="457" spans="1:8" ht="13.5" x14ac:dyDescent="0.25">
      <c r="A457" s="3">
        <f>TITRES_STAT!B460</f>
        <v>42671</v>
      </c>
      <c r="B457" s="6">
        <f>TITRES_STAT!D460</f>
        <v>92.900899999999993</v>
      </c>
      <c r="C457" s="2">
        <f t="shared" si="36"/>
        <v>96.711452834772672</v>
      </c>
      <c r="D457" s="2">
        <f t="shared" si="38"/>
        <v>96.31519900704302</v>
      </c>
      <c r="E457" s="2">
        <f t="shared" si="37"/>
        <v>0.39625382772965168</v>
      </c>
      <c r="F457" s="2">
        <f t="shared" si="41"/>
        <v>0.79869304346235925</v>
      </c>
      <c r="G457" s="2">
        <f t="shared" si="39"/>
        <v>-0.40243921573270758</v>
      </c>
      <c r="H457" s="2" t="str">
        <f t="shared" si="40"/>
        <v>Hold</v>
      </c>
    </row>
    <row r="458" spans="1:8" ht="13.5" x14ac:dyDescent="0.25">
      <c r="A458" s="3">
        <f>TITRES_STAT!B461</f>
        <v>42674</v>
      </c>
      <c r="B458" s="6">
        <f>TITRES_STAT!D461</f>
        <v>93.243499999999997</v>
      </c>
      <c r="C458" s="2">
        <f t="shared" si="36"/>
        <v>96.359506244807633</v>
      </c>
      <c r="D458" s="2">
        <f t="shared" si="38"/>
        <v>96.087665747262065</v>
      </c>
      <c r="E458" s="2">
        <f t="shared" si="37"/>
        <v>0.27184049754556838</v>
      </c>
      <c r="F458" s="2">
        <f t="shared" si="41"/>
        <v>0.69332253427900115</v>
      </c>
      <c r="G458" s="2">
        <f t="shared" si="39"/>
        <v>-0.42148203673343276</v>
      </c>
      <c r="H458" s="2" t="str">
        <f t="shared" si="40"/>
        <v>Hold</v>
      </c>
    </row>
    <row r="459" spans="1:8" ht="13.5" x14ac:dyDescent="0.25">
      <c r="A459" s="3">
        <f>TITRES_STAT!B462</f>
        <v>42675</v>
      </c>
      <c r="B459" s="6">
        <f>TITRES_STAT!D462</f>
        <v>92.139399999999995</v>
      </c>
      <c r="C459" s="2">
        <f t="shared" si="36"/>
        <v>96.061705284067997</v>
      </c>
      <c r="D459" s="2">
        <f t="shared" si="38"/>
        <v>95.795201617835247</v>
      </c>
      <c r="E459" s="2">
        <f t="shared" si="37"/>
        <v>0.2665036662327509</v>
      </c>
      <c r="F459" s="2">
        <f t="shared" si="41"/>
        <v>0.60795876066975107</v>
      </c>
      <c r="G459" s="2">
        <f t="shared" si="39"/>
        <v>-0.34145509443700017</v>
      </c>
      <c r="H459" s="2" t="str">
        <f t="shared" si="40"/>
        <v>Hold</v>
      </c>
    </row>
    <row r="460" spans="1:8" ht="13.5" x14ac:dyDescent="0.25">
      <c r="A460" s="3">
        <f>TITRES_STAT!B463</f>
        <v>42676</v>
      </c>
      <c r="B460" s="6">
        <f>TITRES_STAT!D463</f>
        <v>92.139399999999995</v>
      </c>
      <c r="C460" s="2">
        <f t="shared" si="36"/>
        <v>95.75115062498061</v>
      </c>
      <c r="D460" s="2">
        <f t="shared" si="38"/>
        <v>95.524401497995598</v>
      </c>
      <c r="E460" s="2">
        <f t="shared" si="37"/>
        <v>0.22674912698501259</v>
      </c>
      <c r="F460" s="2">
        <f t="shared" si="41"/>
        <v>0.53171683393280345</v>
      </c>
      <c r="G460" s="2">
        <f t="shared" si="39"/>
        <v>-0.30496770694779085</v>
      </c>
      <c r="H460" s="2" t="str">
        <f t="shared" si="40"/>
        <v>Hold</v>
      </c>
    </row>
    <row r="461" spans="1:8" ht="13.5" x14ac:dyDescent="0.25">
      <c r="A461" s="3">
        <f>TITRES_STAT!B464</f>
        <v>42677</v>
      </c>
      <c r="B461" s="6">
        <f>TITRES_STAT!D464</f>
        <v>91.751000000000005</v>
      </c>
      <c r="C461" s="2">
        <f t="shared" si="36"/>
        <v>95.488373605752827</v>
      </c>
      <c r="D461" s="2">
        <f t="shared" si="38"/>
        <v>95.244890275921847</v>
      </c>
      <c r="E461" s="2">
        <f t="shared" si="37"/>
        <v>0.24348332983097976</v>
      </c>
      <c r="F461" s="2">
        <f t="shared" si="41"/>
        <v>0.47407013311243873</v>
      </c>
      <c r="G461" s="2">
        <f t="shared" si="39"/>
        <v>-0.23058680328145897</v>
      </c>
      <c r="H461" s="2" t="str">
        <f t="shared" si="40"/>
        <v>Hold</v>
      </c>
    </row>
    <row r="462" spans="1:8" ht="13.5" x14ac:dyDescent="0.25">
      <c r="A462" s="3">
        <f>TITRES_STAT!B465</f>
        <v>42678</v>
      </c>
      <c r="B462" s="6">
        <f>TITRES_STAT!D465</f>
        <v>91.377899999999997</v>
      </c>
      <c r="C462" s="2">
        <f t="shared" si="36"/>
        <v>95.2660238202524</v>
      </c>
      <c r="D462" s="2">
        <f t="shared" si="38"/>
        <v>94.958446551779488</v>
      </c>
      <c r="E462" s="2">
        <f t="shared" si="37"/>
        <v>0.30757726847291167</v>
      </c>
      <c r="F462" s="2">
        <f t="shared" si="41"/>
        <v>0.44077156018453334</v>
      </c>
      <c r="G462" s="2">
        <f t="shared" si="39"/>
        <v>-0.13319429171162167</v>
      </c>
      <c r="H462" s="2" t="str">
        <f t="shared" si="40"/>
        <v>Hold</v>
      </c>
    </row>
    <row r="463" spans="1:8" ht="13.5" x14ac:dyDescent="0.25">
      <c r="A463" s="3">
        <f>TITRES_STAT!B466</f>
        <v>42681</v>
      </c>
      <c r="B463" s="6">
        <f>TITRES_STAT!D466</f>
        <v>91.377899999999997</v>
      </c>
      <c r="C463" s="2">
        <f t="shared" ref="C463:C526" si="42">$C$4*B453+C462*(1-$C$4)</f>
        <v>95.077881694059727</v>
      </c>
      <c r="D463" s="2">
        <f t="shared" si="38"/>
        <v>94.693220881277298</v>
      </c>
      <c r="E463" s="2">
        <f t="shared" si="37"/>
        <v>0.38466081278242825</v>
      </c>
      <c r="F463" s="2">
        <f t="shared" si="41"/>
        <v>0.42954941070411234</v>
      </c>
      <c r="G463" s="2">
        <f t="shared" si="39"/>
        <v>-4.4888597921684092E-2</v>
      </c>
      <c r="H463" s="2" t="str">
        <f t="shared" si="40"/>
        <v>Hold</v>
      </c>
    </row>
    <row r="464" spans="1:8" ht="13.5" x14ac:dyDescent="0.25">
      <c r="A464" s="3">
        <f>TITRES_STAT!B467</f>
        <v>42682</v>
      </c>
      <c r="B464" s="6">
        <f>TITRES_STAT!D467</f>
        <v>92.139399999999995</v>
      </c>
      <c r="C464" s="2">
        <f t="shared" si="42"/>
        <v>94.860099894973615</v>
      </c>
      <c r="D464" s="2">
        <f t="shared" si="38"/>
        <v>94.504048964145639</v>
      </c>
      <c r="E464" s="2">
        <f t="shared" si="37"/>
        <v>0.35605093082797623</v>
      </c>
      <c r="F464" s="2">
        <f t="shared" si="41"/>
        <v>0.41484971472888515</v>
      </c>
      <c r="G464" s="2">
        <f t="shared" si="39"/>
        <v>-5.8798783900908924E-2</v>
      </c>
      <c r="H464" s="2" t="str">
        <f t="shared" si="40"/>
        <v>Hold</v>
      </c>
    </row>
    <row r="465" spans="1:8" ht="13.5" x14ac:dyDescent="0.25">
      <c r="A465" s="3">
        <f>TITRES_STAT!B468</f>
        <v>42683</v>
      </c>
      <c r="B465" s="6">
        <f>TITRES_STAT!D468</f>
        <v>91.377899999999997</v>
      </c>
      <c r="C465" s="2">
        <f t="shared" si="42"/>
        <v>94.558684526516132</v>
      </c>
      <c r="D465" s="2">
        <f t="shared" si="38"/>
        <v>94.27248237420892</v>
      </c>
      <c r="E465" s="2">
        <f t="shared" si="37"/>
        <v>0.28620215230721158</v>
      </c>
      <c r="F465" s="2">
        <f t="shared" si="41"/>
        <v>0.38912020224455046</v>
      </c>
      <c r="G465" s="2">
        <f t="shared" si="39"/>
        <v>-0.10291804993733888</v>
      </c>
      <c r="H465" s="2" t="str">
        <f t="shared" si="40"/>
        <v>Hold</v>
      </c>
    </row>
    <row r="466" spans="1:8" ht="13.5" x14ac:dyDescent="0.25">
      <c r="A466" s="3">
        <f>TITRES_STAT!B469</f>
        <v>42684</v>
      </c>
      <c r="B466" s="6">
        <f>TITRES_STAT!D469</f>
        <v>92.900899999999993</v>
      </c>
      <c r="C466" s="2">
        <f t="shared" si="42"/>
        <v>94.303640753205954</v>
      </c>
      <c r="D466" s="2">
        <f t="shared" si="38"/>
        <v>94.170883679823064</v>
      </c>
      <c r="E466" s="2">
        <f t="shared" si="37"/>
        <v>0.13275707338289067</v>
      </c>
      <c r="F466" s="2">
        <f t="shared" si="41"/>
        <v>0.33784757647221852</v>
      </c>
      <c r="G466" s="2">
        <f t="shared" si="39"/>
        <v>-0.20509050308932786</v>
      </c>
      <c r="H466" s="2" t="str">
        <f t="shared" si="40"/>
        <v>Hold</v>
      </c>
    </row>
    <row r="467" spans="1:8" ht="13.5" x14ac:dyDescent="0.25">
      <c r="A467" s="3">
        <f>TITRES_STAT!B470</f>
        <v>42685</v>
      </c>
      <c r="B467" s="6">
        <f>TITRES_STAT!D470</f>
        <v>93.281599999999997</v>
      </c>
      <c r="C467" s="2">
        <f t="shared" si="42"/>
        <v>94.08783448348197</v>
      </c>
      <c r="D467" s="2">
        <f t="shared" si="38"/>
        <v>94.105010814650996</v>
      </c>
      <c r="E467" s="2">
        <f t="shared" si="37"/>
        <v>-1.7176331169025616E-2</v>
      </c>
      <c r="F467" s="2">
        <f t="shared" si="41"/>
        <v>0.26684279494396967</v>
      </c>
      <c r="G467" s="2">
        <f t="shared" si="39"/>
        <v>-0.28401912611299529</v>
      </c>
      <c r="H467" s="2" t="str">
        <f t="shared" si="40"/>
        <v>Hold</v>
      </c>
    </row>
    <row r="468" spans="1:8" ht="13.5" x14ac:dyDescent="0.25">
      <c r="A468" s="3">
        <f>TITRES_STAT!B471</f>
        <v>42688</v>
      </c>
      <c r="B468" s="6">
        <f>TITRES_STAT!D471</f>
        <v>93.281599999999997</v>
      </c>
      <c r="C468" s="2">
        <f t="shared" si="42"/>
        <v>93.957936870638591</v>
      </c>
      <c r="D468" s="2">
        <f t="shared" si="38"/>
        <v>94.044017420973148</v>
      </c>
      <c r="E468" s="2">
        <f t="shared" si="37"/>
        <v>-8.6080550334557415E-2</v>
      </c>
      <c r="F468" s="2">
        <f t="shared" si="41"/>
        <v>0.19625812588826427</v>
      </c>
      <c r="G468" s="2">
        <f t="shared" si="39"/>
        <v>-0.28233867622282172</v>
      </c>
      <c r="H468" s="2" t="str">
        <f t="shared" si="40"/>
        <v>Hold</v>
      </c>
    </row>
    <row r="469" spans="1:8" ht="13.5" x14ac:dyDescent="0.25">
      <c r="A469" s="3">
        <f>TITRES_STAT!B472</f>
        <v>42689</v>
      </c>
      <c r="B469" s="6">
        <f>TITRES_STAT!D472</f>
        <v>91.393100000000004</v>
      </c>
      <c r="C469" s="2">
        <f t="shared" si="42"/>
        <v>93.67816196746341</v>
      </c>
      <c r="D469" s="2">
        <f t="shared" si="38"/>
        <v>93.847653167567728</v>
      </c>
      <c r="E469" s="2">
        <f t="shared" si="37"/>
        <v>-0.16949120010431784</v>
      </c>
      <c r="F469" s="2">
        <f t="shared" si="41"/>
        <v>0.12310826068974785</v>
      </c>
      <c r="G469" s="2">
        <f t="shared" si="39"/>
        <v>-0.29259946079406568</v>
      </c>
      <c r="H469" s="2" t="str">
        <f t="shared" si="40"/>
        <v>Hold</v>
      </c>
    </row>
    <row r="470" spans="1:8" ht="13.5" x14ac:dyDescent="0.25">
      <c r="A470" s="3">
        <f>TITRES_STAT!B473</f>
        <v>42690</v>
      </c>
      <c r="B470" s="6">
        <f>TITRES_STAT!D473</f>
        <v>91.758600000000001</v>
      </c>
      <c r="C470" s="2">
        <f t="shared" si="42"/>
        <v>93.441429357084417</v>
      </c>
      <c r="D470" s="2">
        <f t="shared" si="38"/>
        <v>93.692908488488627</v>
      </c>
      <c r="E470" s="2">
        <f t="shared" si="37"/>
        <v>-0.25147913140420997</v>
      </c>
      <c r="F470" s="2">
        <f t="shared" si="41"/>
        <v>4.8190782270956294E-2</v>
      </c>
      <c r="G470" s="2">
        <f t="shared" si="39"/>
        <v>-0.29966991367516627</v>
      </c>
      <c r="H470" s="2" t="str">
        <f t="shared" si="40"/>
        <v>Hold</v>
      </c>
    </row>
    <row r="471" spans="1:8" ht="13.5" x14ac:dyDescent="0.25">
      <c r="A471" s="3">
        <f>TITRES_STAT!B474</f>
        <v>42691</v>
      </c>
      <c r="B471" s="6">
        <f>TITRES_STAT!D474</f>
        <v>91.377899999999997</v>
      </c>
      <c r="C471" s="2">
        <f t="shared" si="42"/>
        <v>93.181363302148355</v>
      </c>
      <c r="D471" s="2">
        <f t="shared" si="38"/>
        <v>93.521426378230203</v>
      </c>
      <c r="E471" s="2">
        <f t="shared" si="37"/>
        <v>-0.34006307608184727</v>
      </c>
      <c r="F471" s="2">
        <f t="shared" si="41"/>
        <v>-2.9459989399604425E-2</v>
      </c>
      <c r="G471" s="2">
        <f t="shared" si="39"/>
        <v>-0.31060308668224285</v>
      </c>
      <c r="H471" s="2" t="str">
        <f t="shared" si="40"/>
        <v>Hold</v>
      </c>
    </row>
    <row r="472" spans="1:8" ht="13.5" x14ac:dyDescent="0.25">
      <c r="A472" s="3">
        <f>TITRES_STAT!B475</f>
        <v>42692</v>
      </c>
      <c r="B472" s="6">
        <f>TITRES_STAT!D475</f>
        <v>91.377899999999997</v>
      </c>
      <c r="C472" s="2">
        <f t="shared" si="42"/>
        <v>92.90390740951014</v>
      </c>
      <c r="D472" s="2">
        <f t="shared" si="38"/>
        <v>93.362646646509447</v>
      </c>
      <c r="E472" s="2">
        <f t="shared" si="37"/>
        <v>-0.45873923699930685</v>
      </c>
      <c r="F472" s="2">
        <f t="shared" si="41"/>
        <v>-0.11531583891954492</v>
      </c>
      <c r="G472" s="2">
        <f t="shared" si="39"/>
        <v>-0.34342339807976197</v>
      </c>
      <c r="H472" s="2" t="str">
        <f t="shared" si="40"/>
        <v>Hold</v>
      </c>
    </row>
    <row r="473" spans="1:8" ht="13.5" x14ac:dyDescent="0.25">
      <c r="A473" s="3">
        <f>TITRES_STAT!B476</f>
        <v>42695</v>
      </c>
      <c r="B473" s="6">
        <f>TITRES_STAT!D476</f>
        <v>91.377899999999997</v>
      </c>
      <c r="C473" s="2">
        <f t="shared" si="42"/>
        <v>92.669137038816274</v>
      </c>
      <c r="D473" s="2">
        <f t="shared" si="38"/>
        <v>93.215628376397632</v>
      </c>
      <c r="E473" s="2">
        <f t="shared" si="37"/>
        <v>-0.54649133758135804</v>
      </c>
      <c r="F473" s="2">
        <f t="shared" si="41"/>
        <v>-0.20155093865190754</v>
      </c>
      <c r="G473" s="2">
        <f t="shared" si="39"/>
        <v>-0.3449403989294505</v>
      </c>
      <c r="H473" s="2" t="str">
        <f t="shared" si="40"/>
        <v>Hold</v>
      </c>
    </row>
    <row r="474" spans="1:8" ht="13.5" x14ac:dyDescent="0.25">
      <c r="A474" s="3">
        <f>TITRES_STAT!B477</f>
        <v>42696</v>
      </c>
      <c r="B474" s="6">
        <f>TITRES_STAT!D477</f>
        <v>91.377899999999997</v>
      </c>
      <c r="C474" s="2">
        <f t="shared" si="42"/>
        <v>92.587639032844535</v>
      </c>
      <c r="D474" s="2">
        <f t="shared" si="38"/>
        <v>93.079500348516319</v>
      </c>
      <c r="E474" s="2">
        <f t="shared" si="37"/>
        <v>-0.49186131567178393</v>
      </c>
      <c r="F474" s="2">
        <f t="shared" si="41"/>
        <v>-0.25961301405588283</v>
      </c>
      <c r="G474" s="2">
        <f t="shared" si="39"/>
        <v>-0.2322483016159011</v>
      </c>
      <c r="H474" s="2" t="str">
        <f t="shared" si="40"/>
        <v>Hold</v>
      </c>
    </row>
    <row r="475" spans="1:8" ht="13.5" x14ac:dyDescent="0.25">
      <c r="A475" s="3">
        <f>TITRES_STAT!B478</f>
        <v>42697</v>
      </c>
      <c r="B475" s="6">
        <f>TITRES_STAT!D478</f>
        <v>91.377899999999997</v>
      </c>
      <c r="C475" s="2">
        <f t="shared" si="42"/>
        <v>92.401525335483839</v>
      </c>
      <c r="D475" s="2">
        <f t="shared" si="38"/>
        <v>92.953455878255852</v>
      </c>
      <c r="E475" s="2">
        <f t="shared" si="37"/>
        <v>-0.5519305427720127</v>
      </c>
      <c r="F475" s="2">
        <f t="shared" si="41"/>
        <v>-0.31807651979910884</v>
      </c>
      <c r="G475" s="2">
        <f t="shared" si="39"/>
        <v>-0.23385402297290386</v>
      </c>
      <c r="H475" s="2" t="str">
        <f t="shared" si="40"/>
        <v>Hold</v>
      </c>
    </row>
    <row r="476" spans="1:8" ht="13.5" x14ac:dyDescent="0.25">
      <c r="A476" s="3">
        <f>TITRES_STAT!B479</f>
        <v>42698</v>
      </c>
      <c r="B476" s="6">
        <f>TITRES_STAT!D479</f>
        <v>91.377899999999997</v>
      </c>
      <c r="C476" s="2">
        <f t="shared" si="42"/>
        <v>92.478352206947861</v>
      </c>
      <c r="D476" s="2">
        <f t="shared" si="38"/>
        <v>92.836748035422076</v>
      </c>
      <c r="E476" s="2">
        <f t="shared" ref="E476:E539" si="43">C476-D476</f>
        <v>-0.35839582847421525</v>
      </c>
      <c r="F476" s="2">
        <f t="shared" si="41"/>
        <v>-0.32614038153413016</v>
      </c>
      <c r="G476" s="2">
        <f t="shared" si="39"/>
        <v>-3.2255446940085086E-2</v>
      </c>
      <c r="H476" s="2" t="str">
        <f t="shared" si="40"/>
        <v>Hold</v>
      </c>
    </row>
    <row r="477" spans="1:8" ht="13.5" x14ac:dyDescent="0.25">
      <c r="A477" s="3">
        <f>TITRES_STAT!B480</f>
        <v>42699</v>
      </c>
      <c r="B477" s="6">
        <f>TITRES_STAT!D480</f>
        <v>91.377899999999997</v>
      </c>
      <c r="C477" s="2">
        <f t="shared" si="42"/>
        <v>92.601928790494341</v>
      </c>
      <c r="D477" s="2">
        <f t="shared" ref="D477:D540" si="44">$D$4*B477+(1-$D$4)*D476</f>
        <v>92.728685217983397</v>
      </c>
      <c r="E477" s="2">
        <f t="shared" si="43"/>
        <v>-0.12675642748905602</v>
      </c>
      <c r="F477" s="2">
        <f t="shared" si="41"/>
        <v>-0.28626359072511531</v>
      </c>
      <c r="G477" s="2">
        <f t="shared" si="39"/>
        <v>0.15950716323605929</v>
      </c>
      <c r="H477" s="2" t="str">
        <f t="shared" si="40"/>
        <v>Sell</v>
      </c>
    </row>
    <row r="478" spans="1:8" ht="13.5" x14ac:dyDescent="0.25">
      <c r="A478" s="3">
        <f>TITRES_STAT!B481</f>
        <v>42702</v>
      </c>
      <c r="B478" s="6">
        <f>TITRES_STAT!D481</f>
        <v>89.474199999999996</v>
      </c>
      <c r="C478" s="2">
        <f t="shared" si="42"/>
        <v>92.706493591956743</v>
      </c>
      <c r="D478" s="2">
        <f t="shared" si="44"/>
        <v>92.487612238873524</v>
      </c>
      <c r="E478" s="2">
        <f t="shared" si="43"/>
        <v>0.21888135308321921</v>
      </c>
      <c r="F478" s="2">
        <f t="shared" si="41"/>
        <v>-0.1852346019634484</v>
      </c>
      <c r="G478" s="2">
        <f t="shared" si="39"/>
        <v>0.40411595504666764</v>
      </c>
      <c r="H478" s="2" t="str">
        <f t="shared" si="40"/>
        <v>Sell</v>
      </c>
    </row>
    <row r="479" spans="1:8" ht="13.5" x14ac:dyDescent="0.25">
      <c r="A479" s="3">
        <f>TITRES_STAT!B482</f>
        <v>42703</v>
      </c>
      <c r="B479" s="6">
        <f>TITRES_STAT!D482</f>
        <v>89.093400000000003</v>
      </c>
      <c r="C479" s="2">
        <f t="shared" si="42"/>
        <v>92.504433039348015</v>
      </c>
      <c r="D479" s="2">
        <f t="shared" si="44"/>
        <v>92.236189110068082</v>
      </c>
      <c r="E479" s="2">
        <f t="shared" si="43"/>
        <v>0.26824392927993301</v>
      </c>
      <c r="F479" s="2">
        <f t="shared" si="41"/>
        <v>-9.4538895714772128E-2</v>
      </c>
      <c r="G479" s="2">
        <f t="shared" si="39"/>
        <v>0.36278282499470516</v>
      </c>
      <c r="H479" s="2" t="str">
        <f t="shared" si="40"/>
        <v>Sell</v>
      </c>
    </row>
    <row r="480" spans="1:8" ht="13.5" x14ac:dyDescent="0.25">
      <c r="A480" s="3">
        <f>TITRES_STAT!B483</f>
        <v>42704</v>
      </c>
      <c r="B480" s="6">
        <f>TITRES_STAT!D483</f>
        <v>89.093400000000003</v>
      </c>
      <c r="C480" s="2">
        <f t="shared" si="42"/>
        <v>92.389689494832936</v>
      </c>
      <c r="D480" s="2">
        <f t="shared" si="44"/>
        <v>92.003389916729702</v>
      </c>
      <c r="E480" s="2">
        <f t="shared" si="43"/>
        <v>0.3862995781032339</v>
      </c>
      <c r="F480" s="2">
        <f t="shared" si="41"/>
        <v>1.6287990488290799E-3</v>
      </c>
      <c r="G480" s="2">
        <f t="shared" si="39"/>
        <v>0.38467077905440483</v>
      </c>
      <c r="H480" s="2" t="str">
        <f t="shared" si="40"/>
        <v>Sell</v>
      </c>
    </row>
    <row r="481" spans="1:8" ht="13.5" x14ac:dyDescent="0.25">
      <c r="A481" s="3">
        <f>TITRES_STAT!B484</f>
        <v>42705</v>
      </c>
      <c r="B481" s="6">
        <f>TITRES_STAT!D484</f>
        <v>88.941100000000006</v>
      </c>
      <c r="C481" s="2">
        <f t="shared" si="42"/>
        <v>92.234029572550952</v>
      </c>
      <c r="D481" s="2">
        <f t="shared" si="44"/>
        <v>91.776553626601569</v>
      </c>
      <c r="E481" s="2">
        <f t="shared" si="43"/>
        <v>0.45747594594938334</v>
      </c>
      <c r="F481" s="2">
        <f t="shared" si="41"/>
        <v>9.2798228428939936E-2</v>
      </c>
      <c r="G481" s="2">
        <f t="shared" si="39"/>
        <v>0.36467771752044342</v>
      </c>
      <c r="H481" s="2" t="str">
        <f t="shared" si="40"/>
        <v>Sell</v>
      </c>
    </row>
    <row r="482" spans="1:8" ht="13.5" x14ac:dyDescent="0.25">
      <c r="A482" s="3">
        <f>TITRES_STAT!B485</f>
        <v>42706</v>
      </c>
      <c r="B482" s="6">
        <f>TITRES_STAT!D485</f>
        <v>88.941100000000006</v>
      </c>
      <c r="C482" s="2">
        <f t="shared" si="42"/>
        <v>92.102317330620039</v>
      </c>
      <c r="D482" s="2">
        <f t="shared" si="44"/>
        <v>91.566520024631075</v>
      </c>
      <c r="E482" s="2">
        <f t="shared" si="43"/>
        <v>0.53579730598896447</v>
      </c>
      <c r="F482" s="2">
        <f t="shared" si="41"/>
        <v>0.18139804394094486</v>
      </c>
      <c r="G482" s="2">
        <f t="shared" si="39"/>
        <v>0.35439926204801964</v>
      </c>
      <c r="H482" s="2" t="str">
        <f t="shared" si="40"/>
        <v>Sell</v>
      </c>
    </row>
    <row r="483" spans="1:8" ht="13.5" x14ac:dyDescent="0.25">
      <c r="A483" s="3">
        <f>TITRES_STAT!B486</f>
        <v>42709</v>
      </c>
      <c r="B483" s="6">
        <f>TITRES_STAT!D486</f>
        <v>88.941100000000006</v>
      </c>
      <c r="C483" s="2">
        <f t="shared" si="42"/>
        <v>91.990868510524649</v>
      </c>
      <c r="D483" s="2">
        <f t="shared" si="44"/>
        <v>91.372044467250987</v>
      </c>
      <c r="E483" s="2">
        <f t="shared" si="43"/>
        <v>0.61882404327366203</v>
      </c>
      <c r="F483" s="2">
        <f t="shared" si="41"/>
        <v>0.26888324380748829</v>
      </c>
      <c r="G483" s="2">
        <f t="shared" si="39"/>
        <v>0.34994079946617374</v>
      </c>
      <c r="H483" s="2" t="str">
        <f t="shared" si="40"/>
        <v>Sell</v>
      </c>
    </row>
    <row r="484" spans="1:8" ht="13.5" x14ac:dyDescent="0.25">
      <c r="A484" s="3">
        <f>TITRES_STAT!B487</f>
        <v>42710</v>
      </c>
      <c r="B484" s="6">
        <f>TITRES_STAT!D487</f>
        <v>88.331999999999994</v>
      </c>
      <c r="C484" s="2">
        <f t="shared" si="42"/>
        <v>91.896565662751627</v>
      </c>
      <c r="D484" s="2">
        <f t="shared" si="44"/>
        <v>91.146855988195369</v>
      </c>
      <c r="E484" s="2">
        <f t="shared" si="43"/>
        <v>0.74970967455625726</v>
      </c>
      <c r="F484" s="2">
        <f t="shared" si="41"/>
        <v>0.36504852995724213</v>
      </c>
      <c r="G484" s="2">
        <f t="shared" ref="G484:G547" si="45">E484-F484</f>
        <v>0.38466114459901513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42711</v>
      </c>
      <c r="B485" s="6">
        <f>TITRES_STAT!D488</f>
        <v>88.331999999999994</v>
      </c>
      <c r="C485" s="2">
        <f t="shared" si="42"/>
        <v>91.816770945405224</v>
      </c>
      <c r="D485" s="2">
        <f t="shared" si="44"/>
        <v>90.938348137217943</v>
      </c>
      <c r="E485" s="2">
        <f t="shared" si="43"/>
        <v>0.87842280818728113</v>
      </c>
      <c r="F485" s="2">
        <f t="shared" ref="F485:F548" si="47">(E485*(2/(10)))+((1-(2/10))*F484)</f>
        <v>0.46772338560325</v>
      </c>
      <c r="G485" s="2">
        <f t="shared" si="45"/>
        <v>0.41069942258403114</v>
      </c>
      <c r="H485" s="2" t="str">
        <f t="shared" si="46"/>
        <v>Sell</v>
      </c>
    </row>
    <row r="486" spans="1:8" ht="13.5" x14ac:dyDescent="0.25">
      <c r="A486" s="3">
        <f>TITRES_STAT!B489</f>
        <v>42712</v>
      </c>
      <c r="B486" s="6">
        <f>TITRES_STAT!D489</f>
        <v>88.331999999999994</v>
      </c>
      <c r="C486" s="2">
        <f t="shared" si="42"/>
        <v>91.749252338419808</v>
      </c>
      <c r="D486" s="2">
        <f t="shared" si="44"/>
        <v>90.745285312238849</v>
      </c>
      <c r="E486" s="2">
        <f t="shared" si="43"/>
        <v>1.003967026180959</v>
      </c>
      <c r="F486" s="2">
        <f t="shared" si="47"/>
        <v>0.57497211371879187</v>
      </c>
      <c r="G486" s="2">
        <f t="shared" si="45"/>
        <v>0.42899491246216714</v>
      </c>
      <c r="H486" s="2" t="str">
        <f t="shared" si="46"/>
        <v>Sell</v>
      </c>
    </row>
    <row r="487" spans="1:8" ht="13.5" x14ac:dyDescent="0.25">
      <c r="A487" s="3">
        <f>TITRES_STAT!B490</f>
        <v>42713</v>
      </c>
      <c r="B487" s="6">
        <f>TITRES_STAT!D490</f>
        <v>88.331999999999994</v>
      </c>
      <c r="C487" s="2">
        <f t="shared" si="42"/>
        <v>91.692121209432145</v>
      </c>
      <c r="D487" s="2">
        <f t="shared" si="44"/>
        <v>90.566523437258198</v>
      </c>
      <c r="E487" s="2">
        <f t="shared" si="43"/>
        <v>1.125597772173947</v>
      </c>
      <c r="F487" s="2">
        <f t="shared" si="47"/>
        <v>0.68509724540982286</v>
      </c>
      <c r="G487" s="2">
        <f t="shared" si="45"/>
        <v>0.4405005267641241</v>
      </c>
      <c r="H487" s="2" t="str">
        <f t="shared" si="46"/>
        <v>Sell</v>
      </c>
    </row>
    <row r="488" spans="1:8" ht="13.5" x14ac:dyDescent="0.25">
      <c r="A488" s="3">
        <f>TITRES_STAT!B491</f>
        <v>42717</v>
      </c>
      <c r="B488" s="6">
        <f>TITRES_STAT!D491</f>
        <v>90.981899999999996</v>
      </c>
      <c r="C488" s="2">
        <f t="shared" si="42"/>
        <v>91.350902561827198</v>
      </c>
      <c r="D488" s="2">
        <f t="shared" si="44"/>
        <v>90.597292071535378</v>
      </c>
      <c r="E488" s="2">
        <f t="shared" si="43"/>
        <v>0.7536104902918197</v>
      </c>
      <c r="F488" s="2">
        <f t="shared" si="47"/>
        <v>0.69879989438622236</v>
      </c>
      <c r="G488" s="2">
        <f t="shared" si="45"/>
        <v>5.4810595905597337E-2</v>
      </c>
      <c r="H488" s="2" t="str">
        <f t="shared" si="46"/>
        <v>Sell</v>
      </c>
    </row>
    <row r="489" spans="1:8" ht="13.5" x14ac:dyDescent="0.25">
      <c r="A489" s="3">
        <f>TITRES_STAT!B492</f>
        <v>42718</v>
      </c>
      <c r="B489" s="6">
        <f>TITRES_STAT!D492</f>
        <v>91.606300000000005</v>
      </c>
      <c r="C489" s="2">
        <f t="shared" si="42"/>
        <v>91.003594475392248</v>
      </c>
      <c r="D489" s="2">
        <f t="shared" si="44"/>
        <v>90.672033399569798</v>
      </c>
      <c r="E489" s="2">
        <f t="shared" si="43"/>
        <v>0.33156107582244942</v>
      </c>
      <c r="F489" s="2">
        <f t="shared" si="47"/>
        <v>0.62535213067346784</v>
      </c>
      <c r="G489" s="2">
        <f t="shared" si="45"/>
        <v>-0.29379105485101842</v>
      </c>
      <c r="H489" s="2" t="str">
        <f t="shared" si="46"/>
        <v>Hold</v>
      </c>
    </row>
    <row r="490" spans="1:8" ht="13.5" x14ac:dyDescent="0.25">
      <c r="A490" s="3">
        <f>TITRES_STAT!B493</f>
        <v>42719</v>
      </c>
      <c r="B490" s="6">
        <f>TITRES_STAT!D493</f>
        <v>90.616399999999999</v>
      </c>
      <c r="C490" s="2">
        <f t="shared" si="42"/>
        <v>90.709718402254978</v>
      </c>
      <c r="D490" s="2">
        <f t="shared" si="44"/>
        <v>90.667912407009069</v>
      </c>
      <c r="E490" s="2">
        <f t="shared" si="43"/>
        <v>4.1805995245908889E-2</v>
      </c>
      <c r="F490" s="2">
        <f t="shared" si="47"/>
        <v>0.50864290358795605</v>
      </c>
      <c r="G490" s="2">
        <f t="shared" si="45"/>
        <v>-0.46683690834204716</v>
      </c>
      <c r="H490" s="2" t="str">
        <f t="shared" si="46"/>
        <v>Hold</v>
      </c>
    </row>
    <row r="491" spans="1:8" ht="13.5" x14ac:dyDescent="0.25">
      <c r="A491" s="3">
        <f>TITRES_STAT!B494</f>
        <v>42720</v>
      </c>
      <c r="B491" s="6">
        <f>TITRES_STAT!D494</f>
        <v>90.616399999999999</v>
      </c>
      <c r="C491" s="2">
        <f t="shared" si="42"/>
        <v>90.437623263446525</v>
      </c>
      <c r="D491" s="2">
        <f t="shared" si="44"/>
        <v>90.66409667315655</v>
      </c>
      <c r="E491" s="2">
        <f t="shared" si="43"/>
        <v>-0.2264734097100245</v>
      </c>
      <c r="F491" s="2">
        <f t="shared" si="47"/>
        <v>0.36161964092835996</v>
      </c>
      <c r="G491" s="2">
        <f t="shared" si="45"/>
        <v>-0.58809305063838446</v>
      </c>
      <c r="H491" s="2" t="str">
        <f t="shared" si="46"/>
        <v>Hold</v>
      </c>
    </row>
    <row r="492" spans="1:8" ht="13.5" x14ac:dyDescent="0.25">
      <c r="A492" s="3">
        <f>TITRES_STAT!B495</f>
        <v>42723</v>
      </c>
      <c r="B492" s="6">
        <f>TITRES_STAT!D495</f>
        <v>89.093400000000003</v>
      </c>
      <c r="C492" s="2">
        <f t="shared" si="42"/>
        <v>90.207388915223987</v>
      </c>
      <c r="D492" s="2">
        <f t="shared" si="44"/>
        <v>90.547748771441249</v>
      </c>
      <c r="E492" s="2">
        <f t="shared" si="43"/>
        <v>-0.34035985621726184</v>
      </c>
      <c r="F492" s="2">
        <f t="shared" si="47"/>
        <v>0.22122374149923563</v>
      </c>
      <c r="G492" s="2">
        <f t="shared" si="45"/>
        <v>-0.56158359771649746</v>
      </c>
      <c r="H492" s="2" t="str">
        <f t="shared" si="46"/>
        <v>Hold</v>
      </c>
    </row>
    <row r="493" spans="1:8" ht="13.5" x14ac:dyDescent="0.25">
      <c r="A493" s="3">
        <f>TITRES_STAT!B496</f>
        <v>42724</v>
      </c>
      <c r="B493" s="6">
        <f>TITRES_STAT!D496</f>
        <v>91.301699999999997</v>
      </c>
      <c r="C493" s="2">
        <f t="shared" si="42"/>
        <v>90.012575235958764</v>
      </c>
      <c r="D493" s="2">
        <f t="shared" si="44"/>
        <v>90.603597010593745</v>
      </c>
      <c r="E493" s="2">
        <f t="shared" si="43"/>
        <v>-0.59102177463498151</v>
      </c>
      <c r="F493" s="2">
        <f t="shared" si="47"/>
        <v>5.8774638272392196E-2</v>
      </c>
      <c r="G493" s="2">
        <f t="shared" si="45"/>
        <v>-0.64979641290737367</v>
      </c>
      <c r="H493" s="2" t="str">
        <f t="shared" si="46"/>
        <v>Hold</v>
      </c>
    </row>
    <row r="494" spans="1:8" ht="13.5" x14ac:dyDescent="0.25">
      <c r="A494" s="3">
        <f>TITRES_STAT!B497</f>
        <v>42725</v>
      </c>
      <c r="B494" s="6">
        <f>TITRES_STAT!D497</f>
        <v>91.301699999999997</v>
      </c>
      <c r="C494" s="2">
        <f t="shared" si="42"/>
        <v>89.75402519965742</v>
      </c>
      <c r="D494" s="2">
        <f t="shared" si="44"/>
        <v>90.655308343142352</v>
      </c>
      <c r="E494" s="2">
        <f t="shared" si="43"/>
        <v>-0.90128314348493177</v>
      </c>
      <c r="F494" s="2">
        <f t="shared" si="47"/>
        <v>-0.13323691807907259</v>
      </c>
      <c r="G494" s="2">
        <f t="shared" si="45"/>
        <v>-0.76804622540585921</v>
      </c>
      <c r="H494" s="2" t="str">
        <f t="shared" si="46"/>
        <v>Hold</v>
      </c>
    </row>
    <row r="495" spans="1:8" ht="13.5" x14ac:dyDescent="0.25">
      <c r="A495" s="3">
        <f>TITRES_STAT!B498</f>
        <v>42726</v>
      </c>
      <c r="B495" s="6">
        <f>TITRES_STAT!D498</f>
        <v>89.854900000000001</v>
      </c>
      <c r="C495" s="2">
        <f t="shared" si="42"/>
        <v>89.535252092017828</v>
      </c>
      <c r="D495" s="2">
        <f t="shared" si="44"/>
        <v>90.596018836242919</v>
      </c>
      <c r="E495" s="2">
        <f t="shared" si="43"/>
        <v>-1.0607667442250914</v>
      </c>
      <c r="F495" s="2">
        <f t="shared" si="47"/>
        <v>-0.31874288330827638</v>
      </c>
      <c r="G495" s="2">
        <f t="shared" si="45"/>
        <v>-0.74202386091681505</v>
      </c>
      <c r="H495" s="2" t="str">
        <f t="shared" si="46"/>
        <v>Hold</v>
      </c>
    </row>
    <row r="496" spans="1:8" ht="13.5" x14ac:dyDescent="0.25">
      <c r="A496" s="3">
        <f>TITRES_STAT!B499</f>
        <v>42727</v>
      </c>
      <c r="B496" s="6">
        <f>TITRES_STAT!D499</f>
        <v>91.377899999999997</v>
      </c>
      <c r="C496" s="2">
        <f t="shared" si="42"/>
        <v>89.350136385553554</v>
      </c>
      <c r="D496" s="2">
        <f t="shared" si="44"/>
        <v>90.653935959484187</v>
      </c>
      <c r="E496" s="2">
        <f t="shared" si="43"/>
        <v>-1.3037995739306325</v>
      </c>
      <c r="F496" s="2">
        <f t="shared" si="47"/>
        <v>-0.51575422143274763</v>
      </c>
      <c r="G496" s="2">
        <f t="shared" si="45"/>
        <v>-0.78804535249788488</v>
      </c>
      <c r="H496" s="2" t="str">
        <f t="shared" si="46"/>
        <v>Hold</v>
      </c>
    </row>
    <row r="497" spans="1:8" ht="13.5" x14ac:dyDescent="0.25">
      <c r="A497" s="3">
        <f>TITRES_STAT!B500</f>
        <v>42730</v>
      </c>
      <c r="B497" s="6">
        <f>TITRES_STAT!D500</f>
        <v>90.616399999999999</v>
      </c>
      <c r="C497" s="2">
        <f t="shared" si="42"/>
        <v>89.193500018545322</v>
      </c>
      <c r="D497" s="2">
        <f t="shared" si="44"/>
        <v>90.651155518040909</v>
      </c>
      <c r="E497" s="2">
        <f t="shared" si="43"/>
        <v>-1.457655499495587</v>
      </c>
      <c r="F497" s="2">
        <f t="shared" si="47"/>
        <v>-0.70413447704531551</v>
      </c>
      <c r="G497" s="2">
        <f t="shared" si="45"/>
        <v>-0.75352102245027153</v>
      </c>
      <c r="H497" s="2" t="str">
        <f t="shared" si="46"/>
        <v>Hold</v>
      </c>
    </row>
    <row r="498" spans="1:8" ht="13.5" x14ac:dyDescent="0.25">
      <c r="A498" s="3">
        <f>TITRES_STAT!B501</f>
        <v>42731</v>
      </c>
      <c r="B498" s="6">
        <f>TITRES_STAT!D501</f>
        <v>90.616399999999999</v>
      </c>
      <c r="C498" s="2">
        <f t="shared" si="42"/>
        <v>89.468638477230655</v>
      </c>
      <c r="D498" s="2">
        <f t="shared" si="44"/>
        <v>90.64858103522306</v>
      </c>
      <c r="E498" s="2">
        <f t="shared" si="43"/>
        <v>-1.1799425579924048</v>
      </c>
      <c r="F498" s="2">
        <f t="shared" si="47"/>
        <v>-0.79929609323473338</v>
      </c>
      <c r="G498" s="2">
        <f t="shared" si="45"/>
        <v>-0.38064646475767139</v>
      </c>
      <c r="H498" s="2" t="str">
        <f t="shared" si="46"/>
        <v>Hold</v>
      </c>
    </row>
    <row r="499" spans="1:8" ht="13.5" x14ac:dyDescent="0.25">
      <c r="A499" s="3">
        <f>TITRES_STAT!B502</f>
        <v>42732</v>
      </c>
      <c r="B499" s="6">
        <f>TITRES_STAT!D502</f>
        <v>90.616399999999999</v>
      </c>
      <c r="C499" s="2">
        <f t="shared" si="42"/>
        <v>89.797509480733638</v>
      </c>
      <c r="D499" s="2">
        <f t="shared" si="44"/>
        <v>90.646197254836167</v>
      </c>
      <c r="E499" s="2">
        <f t="shared" si="43"/>
        <v>-0.8486877741025296</v>
      </c>
      <c r="F499" s="2">
        <f t="shared" si="47"/>
        <v>-0.80917442940829265</v>
      </c>
      <c r="G499" s="2">
        <f t="shared" si="45"/>
        <v>-3.9513344694236952E-2</v>
      </c>
      <c r="H499" s="2" t="str">
        <f t="shared" si="46"/>
        <v>Hold</v>
      </c>
    </row>
    <row r="500" spans="1:8" ht="13.5" x14ac:dyDescent="0.25">
      <c r="A500" s="3">
        <f>TITRES_STAT!B503</f>
        <v>42733</v>
      </c>
      <c r="B500" s="6">
        <f>TITRES_STAT!D503</f>
        <v>89.854900000000001</v>
      </c>
      <c r="C500" s="2">
        <f t="shared" si="42"/>
        <v>89.923492637543859</v>
      </c>
      <c r="D500" s="2">
        <f t="shared" si="44"/>
        <v>90.587582643366815</v>
      </c>
      <c r="E500" s="2">
        <f t="shared" si="43"/>
        <v>-0.66409000582295619</v>
      </c>
      <c r="F500" s="2">
        <f t="shared" si="47"/>
        <v>-0.78015754469122545</v>
      </c>
      <c r="G500" s="2">
        <f t="shared" si="45"/>
        <v>0.11606753886826926</v>
      </c>
      <c r="H500" s="2" t="str">
        <f t="shared" si="46"/>
        <v>Sell</v>
      </c>
    </row>
    <row r="501" spans="1:8" ht="13.5" x14ac:dyDescent="0.25">
      <c r="A501" s="3">
        <f>TITRES_STAT!B504</f>
        <v>42734</v>
      </c>
      <c r="B501" s="6">
        <f>TITRES_STAT!D504</f>
        <v>91.377899999999997</v>
      </c>
      <c r="C501" s="2">
        <f t="shared" si="42"/>
        <v>90.030093770229428</v>
      </c>
      <c r="D501" s="2">
        <f t="shared" si="44"/>
        <v>90.646124669784086</v>
      </c>
      <c r="E501" s="2">
        <f t="shared" si="43"/>
        <v>-0.61603089955465862</v>
      </c>
      <c r="F501" s="2">
        <f t="shared" si="47"/>
        <v>-0.74733221566391217</v>
      </c>
      <c r="G501" s="2">
        <f t="shared" si="45"/>
        <v>0.13130131610925355</v>
      </c>
      <c r="H501" s="2" t="str">
        <f t="shared" si="46"/>
        <v>Sell</v>
      </c>
    </row>
    <row r="502" spans="1:8" ht="13.5" x14ac:dyDescent="0.25">
      <c r="A502" s="3">
        <f>TITRES_STAT!B505</f>
        <v>42737</v>
      </c>
      <c r="B502" s="6">
        <f>TITRES_STAT!D505</f>
        <v>91.377899999999997</v>
      </c>
      <c r="C502" s="2">
        <f t="shared" si="42"/>
        <v>89.885987036347984</v>
      </c>
      <c r="D502" s="2">
        <f t="shared" si="44"/>
        <v>90.700330249800075</v>
      </c>
      <c r="E502" s="2">
        <f t="shared" si="43"/>
        <v>-0.81434321345209071</v>
      </c>
      <c r="F502" s="2">
        <f t="shared" si="47"/>
        <v>-0.76073441522154783</v>
      </c>
      <c r="G502" s="2">
        <f t="shared" si="45"/>
        <v>-5.3608798230542876E-2</v>
      </c>
      <c r="H502" s="2" t="str">
        <f t="shared" si="46"/>
        <v>Hold</v>
      </c>
    </row>
    <row r="503" spans="1:8" ht="13.5" x14ac:dyDescent="0.25">
      <c r="A503" s="3">
        <f>TITRES_STAT!B506</f>
        <v>42738</v>
      </c>
      <c r="B503" s="6">
        <f>TITRES_STAT!D506</f>
        <v>89.093400000000003</v>
      </c>
      <c r="C503" s="2">
        <f t="shared" si="42"/>
        <v>90.103789030755991</v>
      </c>
      <c r="D503" s="2">
        <f t="shared" si="44"/>
        <v>90.581298379444519</v>
      </c>
      <c r="E503" s="2">
        <f t="shared" si="43"/>
        <v>-0.47750934868852823</v>
      </c>
      <c r="F503" s="2">
        <f t="shared" si="47"/>
        <v>-0.70408940191494396</v>
      </c>
      <c r="G503" s="2">
        <f t="shared" si="45"/>
        <v>0.22658005322641572</v>
      </c>
      <c r="H503" s="2" t="str">
        <f t="shared" si="46"/>
        <v>Sell</v>
      </c>
    </row>
    <row r="504" spans="1:8" ht="13.5" x14ac:dyDescent="0.25">
      <c r="A504" s="3">
        <f>TITRES_STAT!B507</f>
        <v>42739</v>
      </c>
      <c r="B504" s="6">
        <f>TITRES_STAT!D507</f>
        <v>91.355000000000004</v>
      </c>
      <c r="C504" s="2">
        <f t="shared" si="42"/>
        <v>90.288083026024296</v>
      </c>
      <c r="D504" s="2">
        <f t="shared" si="44"/>
        <v>90.638609610596788</v>
      </c>
      <c r="E504" s="2">
        <f t="shared" si="43"/>
        <v>-0.35052658457249208</v>
      </c>
      <c r="F504" s="2">
        <f t="shared" si="47"/>
        <v>-0.63337683844645354</v>
      </c>
      <c r="G504" s="2">
        <f t="shared" si="45"/>
        <v>0.28285025387396145</v>
      </c>
      <c r="H504" s="2" t="str">
        <f t="shared" si="46"/>
        <v>Sell</v>
      </c>
    </row>
    <row r="505" spans="1:8" ht="13.5" x14ac:dyDescent="0.25">
      <c r="A505" s="3">
        <f>TITRES_STAT!B508</f>
        <v>42740</v>
      </c>
      <c r="B505" s="6">
        <f>TITRES_STAT!D508</f>
        <v>92.139399999999995</v>
      </c>
      <c r="C505" s="2">
        <f t="shared" si="42"/>
        <v>90.22143948355901</v>
      </c>
      <c r="D505" s="2">
        <f t="shared" si="44"/>
        <v>90.749779269071098</v>
      </c>
      <c r="E505" s="2">
        <f t="shared" si="43"/>
        <v>-0.52833978551208816</v>
      </c>
      <c r="F505" s="2">
        <f t="shared" si="47"/>
        <v>-0.61236942785958048</v>
      </c>
      <c r="G505" s="2">
        <f t="shared" si="45"/>
        <v>8.4029642347492328E-2</v>
      </c>
      <c r="H505" s="2" t="str">
        <f t="shared" si="46"/>
        <v>Sell</v>
      </c>
    </row>
    <row r="506" spans="1:8" ht="13.5" x14ac:dyDescent="0.25">
      <c r="A506" s="3">
        <f>TITRES_STAT!B509</f>
        <v>42741</v>
      </c>
      <c r="B506" s="6">
        <f>TITRES_STAT!D509</f>
        <v>95.185299999999998</v>
      </c>
      <c r="C506" s="2">
        <f t="shared" si="42"/>
        <v>90.399356486088394</v>
      </c>
      <c r="D506" s="2">
        <f t="shared" si="44"/>
        <v>91.078336360251015</v>
      </c>
      <c r="E506" s="2">
        <f t="shared" si="43"/>
        <v>-0.6789798741626214</v>
      </c>
      <c r="F506" s="2">
        <f t="shared" si="47"/>
        <v>-0.62569151712018867</v>
      </c>
      <c r="G506" s="2">
        <f t="shared" si="45"/>
        <v>-5.3288357042432732E-2</v>
      </c>
      <c r="H506" s="2" t="str">
        <f t="shared" si="46"/>
        <v>Hold</v>
      </c>
    </row>
    <row r="507" spans="1:8" ht="13.5" x14ac:dyDescent="0.25">
      <c r="A507" s="3">
        <f>TITRES_STAT!B510</f>
        <v>42744</v>
      </c>
      <c r="B507" s="6">
        <f>TITRES_STAT!D510</f>
        <v>98.040899999999993</v>
      </c>
      <c r="C507" s="2">
        <f t="shared" si="42"/>
        <v>90.43274779592096</v>
      </c>
      <c r="D507" s="2">
        <f t="shared" si="44"/>
        <v>91.594081815047232</v>
      </c>
      <c r="E507" s="2">
        <f t="shared" si="43"/>
        <v>-1.1613340191262722</v>
      </c>
      <c r="F507" s="2">
        <f t="shared" si="47"/>
        <v>-0.73282001752140535</v>
      </c>
      <c r="G507" s="2">
        <f t="shared" si="45"/>
        <v>-0.42851400160486686</v>
      </c>
      <c r="H507" s="2" t="str">
        <f t="shared" si="46"/>
        <v>Hold</v>
      </c>
    </row>
    <row r="508" spans="1:8" ht="13.5" x14ac:dyDescent="0.25">
      <c r="A508" s="3">
        <f>TITRES_STAT!B511</f>
        <v>42745</v>
      </c>
      <c r="B508" s="6">
        <f>TITRES_STAT!D511</f>
        <v>100.9802</v>
      </c>
      <c r="C508" s="2">
        <f t="shared" si="42"/>
        <v>90.461001981163889</v>
      </c>
      <c r="D508" s="2">
        <f t="shared" si="44"/>
        <v>92.289349828747433</v>
      </c>
      <c r="E508" s="2">
        <f t="shared" si="43"/>
        <v>-1.8283478475835437</v>
      </c>
      <c r="F508" s="2">
        <f t="shared" si="47"/>
        <v>-0.95192558353383316</v>
      </c>
      <c r="G508" s="2">
        <f t="shared" si="45"/>
        <v>-0.87642226404971058</v>
      </c>
      <c r="H508" s="2" t="str">
        <f t="shared" si="46"/>
        <v>Hold</v>
      </c>
    </row>
    <row r="509" spans="1:8" ht="13.5" x14ac:dyDescent="0.25">
      <c r="A509" s="3">
        <f>TITRES_STAT!B512</f>
        <v>42746</v>
      </c>
      <c r="B509" s="6">
        <f>TITRES_STAT!D512</f>
        <v>103.94240000000001</v>
      </c>
      <c r="C509" s="2">
        <f t="shared" si="42"/>
        <v>90.484909368677137</v>
      </c>
      <c r="D509" s="2">
        <f t="shared" si="44"/>
        <v>93.152538730321709</v>
      </c>
      <c r="E509" s="2">
        <f t="shared" si="43"/>
        <v>-2.6676293616445719</v>
      </c>
      <c r="F509" s="2">
        <f t="shared" si="47"/>
        <v>-1.2950663391559809</v>
      </c>
      <c r="G509" s="2">
        <f t="shared" si="45"/>
        <v>-1.372563022488591</v>
      </c>
      <c r="H509" s="2" t="str">
        <f t="shared" si="46"/>
        <v>Hold</v>
      </c>
    </row>
    <row r="510" spans="1:8" ht="13.5" x14ac:dyDescent="0.25">
      <c r="A510" s="3">
        <f>TITRES_STAT!B513</f>
        <v>42747</v>
      </c>
      <c r="B510" s="6">
        <f>TITRES_STAT!D513</f>
        <v>103.94240000000001</v>
      </c>
      <c r="C510" s="2">
        <f t="shared" si="42"/>
        <v>90.387984850419116</v>
      </c>
      <c r="D510" s="2">
        <f t="shared" si="44"/>
        <v>93.951787713260842</v>
      </c>
      <c r="E510" s="2">
        <f t="shared" si="43"/>
        <v>-3.563802862841726</v>
      </c>
      <c r="F510" s="2">
        <f t="shared" si="47"/>
        <v>-1.7488136438931301</v>
      </c>
      <c r="G510" s="2">
        <f t="shared" si="45"/>
        <v>-1.8149892189485959</v>
      </c>
      <c r="H510" s="2" t="str">
        <f t="shared" si="46"/>
        <v>Hold</v>
      </c>
    </row>
    <row r="511" spans="1:8" ht="13.5" x14ac:dyDescent="0.25">
      <c r="A511" s="3">
        <f>TITRES_STAT!B514</f>
        <v>42748</v>
      </c>
      <c r="B511" s="6">
        <f>TITRES_STAT!D514</f>
        <v>103.5616</v>
      </c>
      <c r="C511" s="2">
        <f t="shared" si="42"/>
        <v>90.540279488816168</v>
      </c>
      <c r="D511" s="2">
        <f t="shared" si="44"/>
        <v>94.663625660426703</v>
      </c>
      <c r="E511" s="2">
        <f t="shared" si="43"/>
        <v>-4.1233461716105353</v>
      </c>
      <c r="F511" s="2">
        <f t="shared" si="47"/>
        <v>-2.2237201494366112</v>
      </c>
      <c r="G511" s="2">
        <f t="shared" si="45"/>
        <v>-1.8996260221739241</v>
      </c>
      <c r="H511" s="2" t="str">
        <f t="shared" si="46"/>
        <v>Hold</v>
      </c>
    </row>
    <row r="512" spans="1:8" ht="13.5" x14ac:dyDescent="0.25">
      <c r="A512" s="3">
        <f>TITRES_STAT!B515</f>
        <v>42751</v>
      </c>
      <c r="B512" s="6">
        <f>TITRES_STAT!D515</f>
        <v>105.0998</v>
      </c>
      <c r="C512" s="2">
        <f t="shared" si="42"/>
        <v>90.669144182844448</v>
      </c>
      <c r="D512" s="2">
        <f t="shared" si="44"/>
        <v>95.436675611506203</v>
      </c>
      <c r="E512" s="2">
        <f t="shared" si="43"/>
        <v>-4.7675314286617549</v>
      </c>
      <c r="F512" s="2">
        <f t="shared" si="47"/>
        <v>-2.7324824052816403</v>
      </c>
      <c r="G512" s="2">
        <f t="shared" si="45"/>
        <v>-2.0350490233801146</v>
      </c>
      <c r="H512" s="2" t="str">
        <f t="shared" si="46"/>
        <v>Hold</v>
      </c>
    </row>
    <row r="513" spans="1:8" ht="13.5" x14ac:dyDescent="0.25">
      <c r="A513" s="3">
        <f>TITRES_STAT!B516</f>
        <v>42752</v>
      </c>
      <c r="B513" s="6">
        <f>TITRES_STAT!D516</f>
        <v>105.23690000000001</v>
      </c>
      <c r="C513" s="2">
        <f t="shared" si="42"/>
        <v>90.426722000868381</v>
      </c>
      <c r="D513" s="2">
        <f t="shared" si="44"/>
        <v>96.162618158802033</v>
      </c>
      <c r="E513" s="2">
        <f t="shared" si="43"/>
        <v>-5.7358961579336523</v>
      </c>
      <c r="F513" s="2">
        <f t="shared" si="47"/>
        <v>-3.3331651558120425</v>
      </c>
      <c r="G513" s="2">
        <f t="shared" si="45"/>
        <v>-2.4027310021216097</v>
      </c>
      <c r="H513" s="2" t="str">
        <f t="shared" si="46"/>
        <v>Hold</v>
      </c>
    </row>
    <row r="514" spans="1:8" ht="13.5" x14ac:dyDescent="0.25">
      <c r="A514" s="3">
        <f>TITRES_STAT!B517</f>
        <v>42753</v>
      </c>
      <c r="B514" s="6">
        <f>TITRES_STAT!D517</f>
        <v>105.9222</v>
      </c>
      <c r="C514" s="2">
        <f t="shared" si="42"/>
        <v>90.569534000734791</v>
      </c>
      <c r="D514" s="2">
        <f t="shared" si="44"/>
        <v>96.885550147038913</v>
      </c>
      <c r="E514" s="2">
        <f t="shared" si="43"/>
        <v>-6.316016146304122</v>
      </c>
      <c r="F514" s="2">
        <f t="shared" si="47"/>
        <v>-3.9297353539104587</v>
      </c>
      <c r="G514" s="2">
        <f t="shared" si="45"/>
        <v>-2.3862807923936633</v>
      </c>
      <c r="H514" s="2" t="str">
        <f t="shared" si="46"/>
        <v>Hold</v>
      </c>
    </row>
    <row r="515" spans="1:8" ht="13.5" x14ac:dyDescent="0.25">
      <c r="A515" s="3">
        <f>TITRES_STAT!B518</f>
        <v>42754</v>
      </c>
      <c r="B515" s="6">
        <f>TITRES_STAT!D518</f>
        <v>108.1305</v>
      </c>
      <c r="C515" s="2">
        <f t="shared" si="42"/>
        <v>90.811051846775584</v>
      </c>
      <c r="D515" s="2">
        <f t="shared" si="44"/>
        <v>97.7185093954064</v>
      </c>
      <c r="E515" s="2">
        <f t="shared" si="43"/>
        <v>-6.9074575486308163</v>
      </c>
      <c r="F515" s="2">
        <f t="shared" si="47"/>
        <v>-4.5252797928545307</v>
      </c>
      <c r="G515" s="2">
        <f t="shared" si="45"/>
        <v>-2.3821777557762855</v>
      </c>
      <c r="H515" s="2" t="str">
        <f t="shared" si="46"/>
        <v>Hold</v>
      </c>
    </row>
    <row r="516" spans="1:8" ht="13.5" x14ac:dyDescent="0.25">
      <c r="A516" s="3">
        <f>TITRES_STAT!B519</f>
        <v>42755</v>
      </c>
      <c r="B516" s="6">
        <f>TITRES_STAT!D519</f>
        <v>108.1305</v>
      </c>
      <c r="C516" s="2">
        <f t="shared" si="42"/>
        <v>91.48401310111781</v>
      </c>
      <c r="D516" s="2">
        <f t="shared" si="44"/>
        <v>98.489767958709621</v>
      </c>
      <c r="E516" s="2">
        <f t="shared" si="43"/>
        <v>-7.0057548575918105</v>
      </c>
      <c r="F516" s="2">
        <f t="shared" si="47"/>
        <v>-5.0213748058019867</v>
      </c>
      <c r="G516" s="2">
        <f t="shared" si="45"/>
        <v>-1.9843800517898238</v>
      </c>
      <c r="H516" s="2" t="str">
        <f t="shared" si="46"/>
        <v>Hold</v>
      </c>
    </row>
    <row r="517" spans="1:8" ht="13.5" x14ac:dyDescent="0.25">
      <c r="A517" s="3">
        <f>TITRES_STAT!B520</f>
        <v>42758</v>
      </c>
      <c r="B517" s="6">
        <f>TITRES_STAT!D520</f>
        <v>107.3614</v>
      </c>
      <c r="C517" s="2">
        <f t="shared" si="42"/>
        <v>92.492764931715072</v>
      </c>
      <c r="D517" s="2">
        <f t="shared" si="44"/>
        <v>99.146925887694096</v>
      </c>
      <c r="E517" s="2">
        <f t="shared" si="43"/>
        <v>-6.6541609559790231</v>
      </c>
      <c r="F517" s="2">
        <f t="shared" si="47"/>
        <v>-5.3479320358373945</v>
      </c>
      <c r="G517" s="2">
        <f t="shared" si="45"/>
        <v>-1.3062289201416286</v>
      </c>
      <c r="H517" s="2" t="str">
        <f t="shared" si="46"/>
        <v>Hold</v>
      </c>
    </row>
    <row r="518" spans="1:8" ht="13.5" x14ac:dyDescent="0.25">
      <c r="A518" s="3">
        <f>TITRES_STAT!B521</f>
        <v>42759</v>
      </c>
      <c r="B518" s="6">
        <f>TITRES_STAT!D521</f>
        <v>107.3614</v>
      </c>
      <c r="C518" s="2">
        <f t="shared" si="42"/>
        <v>93.798524172989687</v>
      </c>
      <c r="D518" s="2">
        <f t="shared" si="44"/>
        <v>99.755405451568606</v>
      </c>
      <c r="E518" s="2">
        <f t="shared" si="43"/>
        <v>-5.9568812785789191</v>
      </c>
      <c r="F518" s="2">
        <f t="shared" si="47"/>
        <v>-5.4697218843856996</v>
      </c>
      <c r="G518" s="2">
        <f t="shared" si="45"/>
        <v>-0.48715939419321952</v>
      </c>
      <c r="H518" s="2" t="str">
        <f t="shared" si="46"/>
        <v>Hold</v>
      </c>
    </row>
    <row r="519" spans="1:8" ht="13.5" x14ac:dyDescent="0.25">
      <c r="A519" s="3">
        <f>TITRES_STAT!B522</f>
        <v>42760</v>
      </c>
      <c r="B519" s="6">
        <f>TITRES_STAT!D522</f>
        <v>107.3614</v>
      </c>
      <c r="C519" s="2">
        <f t="shared" si="42"/>
        <v>95.359120454068204</v>
      </c>
      <c r="D519" s="2">
        <f t="shared" si="44"/>
        <v>100.31881245515612</v>
      </c>
      <c r="E519" s="2">
        <f t="shared" si="43"/>
        <v>-4.959692001087916</v>
      </c>
      <c r="F519" s="2">
        <f t="shared" si="47"/>
        <v>-5.3677159077261436</v>
      </c>
      <c r="G519" s="2">
        <f t="shared" si="45"/>
        <v>0.40802390663822763</v>
      </c>
      <c r="H519" s="2" t="str">
        <f t="shared" si="46"/>
        <v>Sell</v>
      </c>
    </row>
    <row r="520" spans="1:8" ht="13.5" x14ac:dyDescent="0.25">
      <c r="A520" s="3">
        <f>TITRES_STAT!B523</f>
        <v>42761</v>
      </c>
      <c r="B520" s="6">
        <f>TITRES_STAT!D523</f>
        <v>107.3614</v>
      </c>
      <c r="C520" s="2">
        <f t="shared" si="42"/>
        <v>96.679624999596186</v>
      </c>
      <c r="D520" s="2">
        <f t="shared" si="44"/>
        <v>100.84048560662603</v>
      </c>
      <c r="E520" s="2">
        <f t="shared" si="43"/>
        <v>-4.1608606070298464</v>
      </c>
      <c r="F520" s="2">
        <f t="shared" si="47"/>
        <v>-5.1263448475868847</v>
      </c>
      <c r="G520" s="2">
        <f t="shared" si="45"/>
        <v>0.9654842405570383</v>
      </c>
      <c r="H520" s="2" t="str">
        <f t="shared" si="46"/>
        <v>Sell</v>
      </c>
    </row>
    <row r="521" spans="1:8" ht="13.5" x14ac:dyDescent="0.25">
      <c r="A521" s="3">
        <f>TITRES_STAT!B524</f>
        <v>42762</v>
      </c>
      <c r="B521" s="6">
        <f>TITRES_STAT!D524</f>
        <v>107.3614</v>
      </c>
      <c r="C521" s="2">
        <f t="shared" si="42"/>
        <v>97.7383903842737</v>
      </c>
      <c r="D521" s="2">
        <f t="shared" si="44"/>
        <v>101.32351630243151</v>
      </c>
      <c r="E521" s="2">
        <f t="shared" si="43"/>
        <v>-3.5851259181578143</v>
      </c>
      <c r="F521" s="2">
        <f t="shared" si="47"/>
        <v>-4.8181010617010704</v>
      </c>
      <c r="G521" s="2">
        <f t="shared" si="45"/>
        <v>1.2329751435432561</v>
      </c>
      <c r="H521" s="2" t="str">
        <f t="shared" si="46"/>
        <v>Sell</v>
      </c>
    </row>
    <row r="522" spans="1:8" ht="13.5" x14ac:dyDescent="0.25">
      <c r="A522" s="3">
        <f>TITRES_STAT!B525</f>
        <v>42765</v>
      </c>
      <c r="B522" s="6">
        <f>TITRES_STAT!D525</f>
        <v>103.94240000000001</v>
      </c>
      <c r="C522" s="2">
        <f t="shared" si="42"/>
        <v>98.870914940539294</v>
      </c>
      <c r="D522" s="2">
        <f t="shared" si="44"/>
        <v>101.51750768743659</v>
      </c>
      <c r="E522" s="2">
        <f t="shared" si="43"/>
        <v>-2.6465927468972978</v>
      </c>
      <c r="F522" s="2">
        <f t="shared" si="47"/>
        <v>-4.3837993987403161</v>
      </c>
      <c r="G522" s="2">
        <f t="shared" si="45"/>
        <v>1.7372066518430183</v>
      </c>
      <c r="H522" s="2" t="str">
        <f t="shared" si="46"/>
        <v>Sell</v>
      </c>
    </row>
    <row r="523" spans="1:8" ht="13.5" x14ac:dyDescent="0.25">
      <c r="A523" s="3">
        <f>TITRES_STAT!B526</f>
        <v>42766</v>
      </c>
      <c r="B523" s="6">
        <f>TITRES_STAT!D526</f>
        <v>100.8279</v>
      </c>
      <c r="C523" s="2">
        <f t="shared" si="42"/>
        <v>99.850297257379395</v>
      </c>
      <c r="D523" s="2">
        <f t="shared" si="44"/>
        <v>101.46642563651537</v>
      </c>
      <c r="E523" s="2">
        <f t="shared" si="43"/>
        <v>-1.6161283791359722</v>
      </c>
      <c r="F523" s="2">
        <f t="shared" si="47"/>
        <v>-3.8302651948194475</v>
      </c>
      <c r="G523" s="2">
        <f t="shared" si="45"/>
        <v>2.2141368156834753</v>
      </c>
      <c r="H523" s="2" t="str">
        <f t="shared" si="46"/>
        <v>Sell</v>
      </c>
    </row>
    <row r="524" spans="1:8" ht="13.5" x14ac:dyDescent="0.25">
      <c r="A524" s="3">
        <f>TITRES_STAT!B527</f>
        <v>42767</v>
      </c>
      <c r="B524" s="6">
        <f>TITRES_STAT!D527</f>
        <v>100.8279</v>
      </c>
      <c r="C524" s="2">
        <f t="shared" si="42"/>
        <v>100.7844361408595</v>
      </c>
      <c r="D524" s="2">
        <f t="shared" si="44"/>
        <v>101.41912744121794</v>
      </c>
      <c r="E524" s="2">
        <f t="shared" si="43"/>
        <v>-0.63469130035844046</v>
      </c>
      <c r="F524" s="2">
        <f t="shared" si="47"/>
        <v>-3.1911504159272464</v>
      </c>
      <c r="G524" s="2">
        <f t="shared" si="45"/>
        <v>2.5564591155688059</v>
      </c>
      <c r="H524" s="2" t="str">
        <f t="shared" si="46"/>
        <v>Sell</v>
      </c>
    </row>
    <row r="525" spans="1:8" ht="13.5" x14ac:dyDescent="0.25">
      <c r="A525" s="3">
        <f>TITRES_STAT!B528</f>
        <v>42768</v>
      </c>
      <c r="B525" s="6">
        <f>TITRES_STAT!D528</f>
        <v>100.8279</v>
      </c>
      <c r="C525" s="2">
        <f t="shared" si="42"/>
        <v>101.9145998114965</v>
      </c>
      <c r="D525" s="2">
        <f t="shared" si="44"/>
        <v>101.37533281594254</v>
      </c>
      <c r="E525" s="2">
        <f t="shared" si="43"/>
        <v>0.53926699555395885</v>
      </c>
      <c r="F525" s="2">
        <f t="shared" si="47"/>
        <v>-2.4450669336310051</v>
      </c>
      <c r="G525" s="2">
        <f t="shared" si="45"/>
        <v>2.984333929184964</v>
      </c>
      <c r="H525" s="2" t="str">
        <f t="shared" si="46"/>
        <v>Sell</v>
      </c>
    </row>
    <row r="526" spans="1:8" ht="13.5" x14ac:dyDescent="0.25">
      <c r="A526" s="3">
        <f>TITRES_STAT!B529</f>
        <v>42769</v>
      </c>
      <c r="B526" s="6">
        <f>TITRES_STAT!D529</f>
        <v>101.27719999999999</v>
      </c>
      <c r="C526" s="2">
        <f t="shared" si="42"/>
        <v>102.87089214818936</v>
      </c>
      <c r="D526" s="2">
        <f t="shared" si="44"/>
        <v>101.36806371846532</v>
      </c>
      <c r="E526" s="2">
        <f t="shared" si="43"/>
        <v>1.5028284297240333</v>
      </c>
      <c r="F526" s="2">
        <f t="shared" si="47"/>
        <v>-1.6554878609599974</v>
      </c>
      <c r="G526" s="2">
        <f t="shared" si="45"/>
        <v>3.1583162906840307</v>
      </c>
      <c r="H526" s="2" t="str">
        <f t="shared" si="46"/>
        <v>Sell</v>
      </c>
    </row>
    <row r="527" spans="1:8" ht="13.5" x14ac:dyDescent="0.25">
      <c r="A527" s="3">
        <f>TITRES_STAT!B530</f>
        <v>42772</v>
      </c>
      <c r="B527" s="6">
        <f>TITRES_STAT!D530</f>
        <v>102.4194</v>
      </c>
      <c r="C527" s="2">
        <f t="shared" ref="C527:C590" si="48">$C$4*B517+C526*(1-$C$4)</f>
        <v>103.56173951000638</v>
      </c>
      <c r="D527" s="2">
        <f t="shared" si="44"/>
        <v>101.44594048006049</v>
      </c>
      <c r="E527" s="2">
        <f t="shared" si="43"/>
        <v>2.1157990299458902</v>
      </c>
      <c r="F527" s="2">
        <f t="shared" si="47"/>
        <v>-0.90123048277882001</v>
      </c>
      <c r="G527" s="2">
        <f t="shared" si="45"/>
        <v>3.0170295127247102</v>
      </c>
      <c r="H527" s="2" t="str">
        <f t="shared" si="46"/>
        <v>Sell</v>
      </c>
    </row>
    <row r="528" spans="1:8" ht="13.5" x14ac:dyDescent="0.25">
      <c r="A528" s="3">
        <f>TITRES_STAT!B531</f>
        <v>42773</v>
      </c>
      <c r="B528" s="6">
        <f>TITRES_STAT!D531</f>
        <v>105.48820000000001</v>
      </c>
      <c r="C528" s="2">
        <f t="shared" si="48"/>
        <v>104.14630266231309</v>
      </c>
      <c r="D528" s="2">
        <f t="shared" si="44"/>
        <v>101.74536711116713</v>
      </c>
      <c r="E528" s="2">
        <f t="shared" si="43"/>
        <v>2.4009355511459631</v>
      </c>
      <c r="F528" s="2">
        <f t="shared" si="47"/>
        <v>-0.24079727599386341</v>
      </c>
      <c r="G528" s="2">
        <f t="shared" si="45"/>
        <v>2.6417328271398266</v>
      </c>
      <c r="H528" s="2" t="str">
        <f t="shared" si="46"/>
        <v>Sell</v>
      </c>
    </row>
    <row r="529" spans="1:8" ht="13.5" x14ac:dyDescent="0.25">
      <c r="A529" s="3">
        <f>TITRES_STAT!B532</f>
        <v>42774</v>
      </c>
      <c r="B529" s="6">
        <f>TITRES_STAT!D532</f>
        <v>106.4552</v>
      </c>
      <c r="C529" s="2">
        <f t="shared" si="48"/>
        <v>104.64093302195724</v>
      </c>
      <c r="D529" s="2">
        <f t="shared" si="44"/>
        <v>102.09424362145104</v>
      </c>
      <c r="E529" s="2">
        <f t="shared" si="43"/>
        <v>2.546689400506196</v>
      </c>
      <c r="F529" s="2">
        <f t="shared" si="47"/>
        <v>0.31670005930614853</v>
      </c>
      <c r="G529" s="2">
        <f t="shared" si="45"/>
        <v>2.2299893412000475</v>
      </c>
      <c r="H529" s="2" t="str">
        <f t="shared" si="46"/>
        <v>Sell</v>
      </c>
    </row>
    <row r="530" spans="1:8" ht="13.5" x14ac:dyDescent="0.25">
      <c r="A530" s="3">
        <f>TITRES_STAT!B533</f>
        <v>42775</v>
      </c>
      <c r="B530" s="6">
        <f>TITRES_STAT!D533</f>
        <v>106.4552</v>
      </c>
      <c r="C530" s="2">
        <f t="shared" si="48"/>
        <v>105.05946640319459</v>
      </c>
      <c r="D530" s="2">
        <f t="shared" si="44"/>
        <v>102.41727742726948</v>
      </c>
      <c r="E530" s="2">
        <f t="shared" si="43"/>
        <v>2.6421889759251087</v>
      </c>
      <c r="F530" s="2">
        <f t="shared" si="47"/>
        <v>0.78179784262994056</v>
      </c>
      <c r="G530" s="2">
        <f t="shared" si="45"/>
        <v>1.8603911332951681</v>
      </c>
      <c r="H530" s="2" t="str">
        <f t="shared" si="46"/>
        <v>Sell</v>
      </c>
    </row>
    <row r="531" spans="1:8" ht="13.5" x14ac:dyDescent="0.25">
      <c r="A531" s="3">
        <f>TITRES_STAT!B534</f>
        <v>42776</v>
      </c>
      <c r="B531" s="6">
        <f>TITRES_STAT!D534</f>
        <v>106.4552</v>
      </c>
      <c r="C531" s="2">
        <f t="shared" si="48"/>
        <v>105.41361003347235</v>
      </c>
      <c r="D531" s="2">
        <f t="shared" si="44"/>
        <v>102.7163828030273</v>
      </c>
      <c r="E531" s="2">
        <f t="shared" si="43"/>
        <v>2.6972272304450513</v>
      </c>
      <c r="F531" s="2">
        <f t="shared" si="47"/>
        <v>1.1648837201929627</v>
      </c>
      <c r="G531" s="2">
        <f t="shared" si="45"/>
        <v>1.5323435102520886</v>
      </c>
      <c r="H531" s="2" t="str">
        <f t="shared" si="46"/>
        <v>Sell</v>
      </c>
    </row>
    <row r="532" spans="1:8" ht="13.5" x14ac:dyDescent="0.25">
      <c r="A532" s="3">
        <f>TITRES_STAT!B535</f>
        <v>42779</v>
      </c>
      <c r="B532" s="6">
        <f>TITRES_STAT!D535</f>
        <v>106.6075</v>
      </c>
      <c r="C532" s="2">
        <f t="shared" si="48"/>
        <v>105.18727002832277</v>
      </c>
      <c r="D532" s="2">
        <f t="shared" si="44"/>
        <v>103.00461370650676</v>
      </c>
      <c r="E532" s="2">
        <f t="shared" si="43"/>
        <v>2.1826563218160118</v>
      </c>
      <c r="F532" s="2">
        <f t="shared" si="47"/>
        <v>1.3684382405175726</v>
      </c>
      <c r="G532" s="2">
        <f t="shared" si="45"/>
        <v>0.8142180812984392</v>
      </c>
      <c r="H532" s="2" t="str">
        <f t="shared" si="46"/>
        <v>Sell</v>
      </c>
    </row>
    <row r="533" spans="1:8" ht="13.5" x14ac:dyDescent="0.25">
      <c r="A533" s="3">
        <f>TITRES_STAT!B536</f>
        <v>42780</v>
      </c>
      <c r="B533" s="6">
        <f>TITRES_STAT!D536</f>
        <v>106.6075</v>
      </c>
      <c r="C533" s="2">
        <f t="shared" si="48"/>
        <v>104.51659771627311</v>
      </c>
      <c r="D533" s="2">
        <f t="shared" si="44"/>
        <v>103.27149417269145</v>
      </c>
      <c r="E533" s="2">
        <f t="shared" si="43"/>
        <v>1.2451035435816635</v>
      </c>
      <c r="F533" s="2">
        <f t="shared" si="47"/>
        <v>1.3437713011303909</v>
      </c>
      <c r="G533" s="2">
        <f t="shared" si="45"/>
        <v>-9.8667757548727364E-2</v>
      </c>
      <c r="H533" s="2" t="str">
        <f t="shared" si="46"/>
        <v>Hold</v>
      </c>
    </row>
    <row r="534" spans="1:8" ht="13.5" x14ac:dyDescent="0.25">
      <c r="A534" s="3">
        <f>TITRES_STAT!B537</f>
        <v>42781</v>
      </c>
      <c r="B534" s="6">
        <f>TITRES_STAT!D537</f>
        <v>106.6075</v>
      </c>
      <c r="C534" s="2">
        <f t="shared" si="48"/>
        <v>103.9491057599234</v>
      </c>
      <c r="D534" s="2">
        <f t="shared" si="44"/>
        <v>103.51860571545504</v>
      </c>
      <c r="E534" s="2">
        <f t="shared" si="43"/>
        <v>0.43050004446835999</v>
      </c>
      <c r="F534" s="2">
        <f t="shared" si="47"/>
        <v>1.1611170497979848</v>
      </c>
      <c r="G534" s="2">
        <f t="shared" si="45"/>
        <v>-0.73061700532962481</v>
      </c>
      <c r="H534" s="2" t="str">
        <f t="shared" si="46"/>
        <v>Hold</v>
      </c>
    </row>
    <row r="535" spans="1:8" ht="13.5" x14ac:dyDescent="0.25">
      <c r="A535" s="3">
        <f>TITRES_STAT!B538</f>
        <v>42782</v>
      </c>
      <c r="B535" s="6">
        <f>TITRES_STAT!D538</f>
        <v>106.6075</v>
      </c>
      <c r="C535" s="2">
        <f t="shared" si="48"/>
        <v>103.46892025839672</v>
      </c>
      <c r="D535" s="2">
        <f t="shared" si="44"/>
        <v>103.7474126994954</v>
      </c>
      <c r="E535" s="2">
        <f t="shared" si="43"/>
        <v>-0.27849244109867755</v>
      </c>
      <c r="F535" s="2">
        <f t="shared" si="47"/>
        <v>0.87319515161865235</v>
      </c>
      <c r="G535" s="2">
        <f t="shared" si="45"/>
        <v>-1.1516875927173298</v>
      </c>
      <c r="H535" s="2" t="str">
        <f t="shared" si="46"/>
        <v>Hold</v>
      </c>
    </row>
    <row r="536" spans="1:8" ht="13.5" x14ac:dyDescent="0.25">
      <c r="A536" s="3">
        <f>TITRES_STAT!B539</f>
        <v>42783</v>
      </c>
      <c r="B536" s="6">
        <f>TITRES_STAT!D539</f>
        <v>106.6075</v>
      </c>
      <c r="C536" s="2">
        <f t="shared" si="48"/>
        <v>103.1317325263357</v>
      </c>
      <c r="D536" s="2">
        <f t="shared" si="44"/>
        <v>103.9592710180513</v>
      </c>
      <c r="E536" s="2">
        <f t="shared" si="43"/>
        <v>-0.82753849171560034</v>
      </c>
      <c r="F536" s="2">
        <f t="shared" si="47"/>
        <v>0.53304842295180188</v>
      </c>
      <c r="G536" s="2">
        <f t="shared" si="45"/>
        <v>-1.3605869146674023</v>
      </c>
      <c r="H536" s="2" t="str">
        <f t="shared" si="46"/>
        <v>Hold</v>
      </c>
    </row>
    <row r="537" spans="1:8" ht="13.5" x14ac:dyDescent="0.25">
      <c r="A537" s="3">
        <f>TITRES_STAT!B540</f>
        <v>42786</v>
      </c>
      <c r="B537" s="6">
        <f>TITRES_STAT!D540</f>
        <v>105.84610000000001</v>
      </c>
      <c r="C537" s="2">
        <f t="shared" si="48"/>
        <v>103.02214290689943</v>
      </c>
      <c r="D537" s="2">
        <f t="shared" si="44"/>
        <v>104.09903612782527</v>
      </c>
      <c r="E537" s="2">
        <f t="shared" si="43"/>
        <v>-1.0768932209258395</v>
      </c>
      <c r="F537" s="2">
        <f t="shared" si="47"/>
        <v>0.21106009417627361</v>
      </c>
      <c r="G537" s="2">
        <f t="shared" si="45"/>
        <v>-1.2879533151021132</v>
      </c>
      <c r="H537" s="2" t="str">
        <f t="shared" si="46"/>
        <v>Hold</v>
      </c>
    </row>
    <row r="538" spans="1:8" ht="13.5" x14ac:dyDescent="0.25">
      <c r="A538" s="3">
        <f>TITRES_STAT!B541</f>
        <v>42787</v>
      </c>
      <c r="B538" s="6">
        <f>TITRES_STAT!D541</f>
        <v>102.8839</v>
      </c>
      <c r="C538" s="2">
        <f t="shared" si="48"/>
        <v>103.40153630583798</v>
      </c>
      <c r="D538" s="2">
        <f t="shared" si="44"/>
        <v>104.00902604428266</v>
      </c>
      <c r="E538" s="2">
        <f t="shared" si="43"/>
        <v>-0.60748973844468424</v>
      </c>
      <c r="F538" s="2">
        <f t="shared" si="47"/>
        <v>4.7350127652082047E-2</v>
      </c>
      <c r="G538" s="2">
        <f t="shared" si="45"/>
        <v>-0.65483986609676625</v>
      </c>
      <c r="H538" s="2" t="str">
        <f t="shared" si="46"/>
        <v>Hold</v>
      </c>
    </row>
    <row r="539" spans="1:8" ht="13.5" x14ac:dyDescent="0.25">
      <c r="A539" s="3">
        <f>TITRES_STAT!B542</f>
        <v>42788</v>
      </c>
      <c r="B539" s="6">
        <f>TITRES_STAT!D542</f>
        <v>105.84610000000001</v>
      </c>
      <c r="C539" s="2">
        <f t="shared" si="48"/>
        <v>103.87133072032444</v>
      </c>
      <c r="D539" s="2">
        <f t="shared" si="44"/>
        <v>104.14510559655803</v>
      </c>
      <c r="E539" s="2">
        <f t="shared" si="43"/>
        <v>-0.27377487623358832</v>
      </c>
      <c r="F539" s="2">
        <f t="shared" si="47"/>
        <v>-1.6874873125052023E-2</v>
      </c>
      <c r="G539" s="2">
        <f t="shared" si="45"/>
        <v>-0.25690000310853628</v>
      </c>
      <c r="H539" s="2" t="str">
        <f t="shared" si="46"/>
        <v>Hold</v>
      </c>
    </row>
    <row r="540" spans="1:8" ht="13.5" x14ac:dyDescent="0.25">
      <c r="A540" s="3">
        <f>TITRES_STAT!B543</f>
        <v>42789</v>
      </c>
      <c r="B540" s="6">
        <f>TITRES_STAT!D543</f>
        <v>105.84610000000001</v>
      </c>
      <c r="C540" s="2">
        <f t="shared" si="48"/>
        <v>104.26884907104375</v>
      </c>
      <c r="D540" s="2">
        <f t="shared" si="44"/>
        <v>104.27110518199817</v>
      </c>
      <c r="E540" s="2">
        <f t="shared" ref="E540:E603" si="49">C540-D540</f>
        <v>-2.2561109544199098E-3</v>
      </c>
      <c r="F540" s="2">
        <f t="shared" si="47"/>
        <v>-1.3951120690925601E-2</v>
      </c>
      <c r="G540" s="2">
        <f t="shared" si="45"/>
        <v>1.1695009736505691E-2</v>
      </c>
      <c r="H540" s="2" t="str">
        <f t="shared" si="46"/>
        <v>Sell</v>
      </c>
    </row>
    <row r="541" spans="1:8" ht="13.5" x14ac:dyDescent="0.25">
      <c r="A541" s="3">
        <f>TITRES_STAT!B544</f>
        <v>42790</v>
      </c>
      <c r="B541" s="6">
        <f>TITRES_STAT!D544</f>
        <v>105.84610000000001</v>
      </c>
      <c r="C541" s="2">
        <f t="shared" si="48"/>
        <v>104.60521075242163</v>
      </c>
      <c r="D541" s="2">
        <f t="shared" ref="D541:D604" si="50">$D$4*B541+(1-$D$4)*D540</f>
        <v>104.38777146481311</v>
      </c>
      <c r="E541" s="2">
        <f t="shared" si="49"/>
        <v>0.21743928760851361</v>
      </c>
      <c r="F541" s="2">
        <f t="shared" si="47"/>
        <v>3.2326960968962246E-2</v>
      </c>
      <c r="G541" s="2">
        <f t="shared" si="45"/>
        <v>0.18511232663955135</v>
      </c>
      <c r="H541" s="2" t="str">
        <f t="shared" si="46"/>
        <v>Sell</v>
      </c>
    </row>
    <row r="542" spans="1:8" ht="13.5" x14ac:dyDescent="0.25">
      <c r="A542" s="3">
        <f>TITRES_STAT!B545</f>
        <v>42793</v>
      </c>
      <c r="B542" s="6">
        <f>TITRES_STAT!D545</f>
        <v>105.84610000000001</v>
      </c>
      <c r="C542" s="2">
        <f t="shared" si="48"/>
        <v>104.91325525204907</v>
      </c>
      <c r="D542" s="2">
        <f t="shared" si="50"/>
        <v>104.49579580075289</v>
      </c>
      <c r="E542" s="2">
        <f t="shared" si="49"/>
        <v>0.41745945129618178</v>
      </c>
      <c r="F542" s="2">
        <f t="shared" si="47"/>
        <v>0.10935345903440616</v>
      </c>
      <c r="G542" s="2">
        <f t="shared" si="45"/>
        <v>0.3081059922617756</v>
      </c>
      <c r="H542" s="2" t="str">
        <f t="shared" si="46"/>
        <v>Sell</v>
      </c>
    </row>
    <row r="543" spans="1:8" ht="13.5" x14ac:dyDescent="0.25">
      <c r="A543" s="3">
        <f>TITRES_STAT!B546</f>
        <v>42794</v>
      </c>
      <c r="B543" s="6">
        <f>TITRES_STAT!D546</f>
        <v>105.83839999999999</v>
      </c>
      <c r="C543" s="2">
        <f t="shared" si="48"/>
        <v>105.17390829019537</v>
      </c>
      <c r="D543" s="2">
        <f t="shared" si="50"/>
        <v>104.59524796366009</v>
      </c>
      <c r="E543" s="2">
        <f t="shared" si="49"/>
        <v>0.57866032653528521</v>
      </c>
      <c r="F543" s="2">
        <f t="shared" si="47"/>
        <v>0.20321483253458197</v>
      </c>
      <c r="G543" s="2">
        <f t="shared" si="45"/>
        <v>0.37544549400070326</v>
      </c>
      <c r="H543" s="2" t="str">
        <f t="shared" si="46"/>
        <v>Sell</v>
      </c>
    </row>
    <row r="544" spans="1:8" ht="13.5" x14ac:dyDescent="0.25">
      <c r="A544" s="3">
        <f>TITRES_STAT!B547</f>
        <v>42795</v>
      </c>
      <c r="B544" s="6">
        <f>TITRES_STAT!D547</f>
        <v>105.4653</v>
      </c>
      <c r="C544" s="2">
        <f t="shared" si="48"/>
        <v>105.39446086093454</v>
      </c>
      <c r="D544" s="2">
        <f t="shared" si="50"/>
        <v>104.65969626264823</v>
      </c>
      <c r="E544" s="2">
        <f t="shared" si="49"/>
        <v>0.73476459828631846</v>
      </c>
      <c r="F544" s="2">
        <f t="shared" si="47"/>
        <v>0.3095247856849293</v>
      </c>
      <c r="G544" s="2">
        <f t="shared" si="45"/>
        <v>0.42523981260138916</v>
      </c>
      <c r="H544" s="2" t="str">
        <f t="shared" si="46"/>
        <v>Sell</v>
      </c>
    </row>
    <row r="545" spans="1:8" ht="13.5" x14ac:dyDescent="0.25">
      <c r="A545" s="3">
        <f>TITRES_STAT!B548</f>
        <v>42796</v>
      </c>
      <c r="B545" s="6">
        <f>TITRES_STAT!D548</f>
        <v>102.8001</v>
      </c>
      <c r="C545" s="2">
        <f t="shared" si="48"/>
        <v>105.58108226694462</v>
      </c>
      <c r="D545" s="2">
        <f t="shared" si="50"/>
        <v>104.52194839134094</v>
      </c>
      <c r="E545" s="2">
        <f t="shared" si="49"/>
        <v>1.0591338756036777</v>
      </c>
      <c r="F545" s="2">
        <f t="shared" si="47"/>
        <v>0.45944660366867901</v>
      </c>
      <c r="G545" s="2">
        <f t="shared" si="45"/>
        <v>0.5996872719349986</v>
      </c>
      <c r="H545" s="2" t="str">
        <f t="shared" si="46"/>
        <v>Sell</v>
      </c>
    </row>
    <row r="546" spans="1:8" ht="13.5" x14ac:dyDescent="0.25">
      <c r="A546" s="3">
        <f>TITRES_STAT!B549</f>
        <v>42797</v>
      </c>
      <c r="B546" s="6">
        <f>TITRES_STAT!D549</f>
        <v>102.8001</v>
      </c>
      <c r="C546" s="2">
        <f t="shared" si="48"/>
        <v>105.73899268741468</v>
      </c>
      <c r="D546" s="2">
        <f t="shared" si="50"/>
        <v>104.39440406605642</v>
      </c>
      <c r="E546" s="2">
        <f t="shared" si="49"/>
        <v>1.3445886213582554</v>
      </c>
      <c r="F546" s="2">
        <f t="shared" si="47"/>
        <v>0.63647500720659433</v>
      </c>
      <c r="G546" s="2">
        <f t="shared" si="45"/>
        <v>0.70811361415166107</v>
      </c>
      <c r="H546" s="2" t="str">
        <f t="shared" si="46"/>
        <v>Sell</v>
      </c>
    </row>
    <row r="547" spans="1:8" ht="13.5" x14ac:dyDescent="0.25">
      <c r="A547" s="3">
        <f>TITRES_STAT!B550</f>
        <v>42800</v>
      </c>
      <c r="B547" s="6">
        <f>TITRES_STAT!D550</f>
        <v>105.84610000000001</v>
      </c>
      <c r="C547" s="2">
        <f t="shared" si="48"/>
        <v>105.75547073550473</v>
      </c>
      <c r="D547" s="2">
        <f t="shared" si="50"/>
        <v>104.5019370982004</v>
      </c>
      <c r="E547" s="2">
        <f t="shared" si="49"/>
        <v>1.2535336373043293</v>
      </c>
      <c r="F547" s="2">
        <f t="shared" si="47"/>
        <v>0.75988673322614131</v>
      </c>
      <c r="G547" s="2">
        <f t="shared" si="45"/>
        <v>0.49364690407818801</v>
      </c>
      <c r="H547" s="2" t="str">
        <f t="shared" si="46"/>
        <v>Sell</v>
      </c>
    </row>
    <row r="548" spans="1:8" ht="13.5" x14ac:dyDescent="0.25">
      <c r="A548" s="3">
        <f>TITRES_STAT!B551</f>
        <v>42801</v>
      </c>
      <c r="B548" s="6">
        <f>TITRES_STAT!D551</f>
        <v>105.84610000000001</v>
      </c>
      <c r="C548" s="2">
        <f t="shared" si="48"/>
        <v>105.31369062235015</v>
      </c>
      <c r="D548" s="2">
        <f t="shared" si="50"/>
        <v>104.60150472055592</v>
      </c>
      <c r="E548" s="2">
        <f t="shared" si="49"/>
        <v>0.71218590179422847</v>
      </c>
      <c r="F548" s="2">
        <f t="shared" si="47"/>
        <v>0.75034656693975876</v>
      </c>
      <c r="G548" s="2">
        <f t="shared" ref="G548:G611" si="51">E548-F548</f>
        <v>-3.8160665145530293E-2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42802</v>
      </c>
      <c r="B549" s="6">
        <f>TITRES_STAT!D552</f>
        <v>105.08459999999999</v>
      </c>
      <c r="C549" s="2">
        <f t="shared" si="48"/>
        <v>105.3955997573732</v>
      </c>
      <c r="D549" s="2">
        <f t="shared" si="50"/>
        <v>104.6372895560703</v>
      </c>
      <c r="E549" s="2">
        <f t="shared" si="49"/>
        <v>0.75831020130290483</v>
      </c>
      <c r="F549" s="2">
        <f t="shared" ref="F549:F612" si="53">(E549*(2/(10)))+((1-(2/10))*F548)</f>
        <v>0.751939293812388</v>
      </c>
      <c r="G549" s="2">
        <f t="shared" si="51"/>
        <v>6.3709074905168306E-3</v>
      </c>
      <c r="H549" s="2" t="str">
        <f t="shared" si="52"/>
        <v>Sell</v>
      </c>
    </row>
    <row r="550" spans="1:8" ht="13.5" x14ac:dyDescent="0.25">
      <c r="A550" s="3">
        <f>TITRES_STAT!B553</f>
        <v>42803</v>
      </c>
      <c r="B550" s="6">
        <f>TITRES_STAT!D553</f>
        <v>105.08459999999999</v>
      </c>
      <c r="C550" s="2">
        <f t="shared" si="48"/>
        <v>105.46490748700809</v>
      </c>
      <c r="D550" s="2">
        <f t="shared" si="50"/>
        <v>104.67042366302806</v>
      </c>
      <c r="E550" s="2">
        <f t="shared" si="49"/>
        <v>0.79448382398003048</v>
      </c>
      <c r="F550" s="2">
        <f t="shared" si="53"/>
        <v>0.76044819984591661</v>
      </c>
      <c r="G550" s="2">
        <f t="shared" si="51"/>
        <v>3.4035624134113873E-2</v>
      </c>
      <c r="H550" s="2" t="str">
        <f t="shared" si="52"/>
        <v>Sell</v>
      </c>
    </row>
    <row r="551" spans="1:8" ht="13.5" x14ac:dyDescent="0.25">
      <c r="A551" s="3">
        <f>TITRES_STAT!B554</f>
        <v>42804</v>
      </c>
      <c r="B551" s="6">
        <f>TITRES_STAT!D554</f>
        <v>105.84610000000001</v>
      </c>
      <c r="C551" s="2">
        <f t="shared" si="48"/>
        <v>105.52355248900685</v>
      </c>
      <c r="D551" s="2">
        <f t="shared" si="50"/>
        <v>104.75751079910006</v>
      </c>
      <c r="E551" s="2">
        <f t="shared" si="49"/>
        <v>0.76604168990678545</v>
      </c>
      <c r="F551" s="2">
        <f t="shared" si="53"/>
        <v>0.76156689785809051</v>
      </c>
      <c r="G551" s="2">
        <f t="shared" si="51"/>
        <v>4.4747920486949422E-3</v>
      </c>
      <c r="H551" s="2" t="str">
        <f t="shared" si="52"/>
        <v>Sell</v>
      </c>
    </row>
    <row r="552" spans="1:8" ht="13.5" x14ac:dyDescent="0.25">
      <c r="A552" s="3">
        <f>TITRES_STAT!B555</f>
        <v>42807</v>
      </c>
      <c r="B552" s="6">
        <f>TITRES_STAT!D555</f>
        <v>105.84610000000001</v>
      </c>
      <c r="C552" s="2">
        <f t="shared" si="48"/>
        <v>105.57317518300579</v>
      </c>
      <c r="D552" s="2">
        <f t="shared" si="50"/>
        <v>104.83814703620376</v>
      </c>
      <c r="E552" s="2">
        <f t="shared" si="49"/>
        <v>0.73502814680202277</v>
      </c>
      <c r="F552" s="2">
        <f t="shared" si="53"/>
        <v>0.75625914764687696</v>
      </c>
      <c r="G552" s="2">
        <f t="shared" si="51"/>
        <v>-2.1231000844854186E-2</v>
      </c>
      <c r="H552" s="2" t="str">
        <f t="shared" si="52"/>
        <v>Hold</v>
      </c>
    </row>
    <row r="553" spans="1:8" ht="13.5" x14ac:dyDescent="0.25">
      <c r="A553" s="3">
        <f>TITRES_STAT!B556</f>
        <v>42808</v>
      </c>
      <c r="B553" s="6">
        <f>TITRES_STAT!D556</f>
        <v>105.08459999999999</v>
      </c>
      <c r="C553" s="2">
        <f t="shared" si="48"/>
        <v>105.61397900100489</v>
      </c>
      <c r="D553" s="2">
        <f t="shared" si="50"/>
        <v>104.85640281129979</v>
      </c>
      <c r="E553" s="2">
        <f t="shared" si="49"/>
        <v>0.75757618970510521</v>
      </c>
      <c r="F553" s="2">
        <f t="shared" si="53"/>
        <v>0.7565225560585227</v>
      </c>
      <c r="G553" s="2">
        <f t="shared" si="51"/>
        <v>1.053633646582508E-3</v>
      </c>
      <c r="H553" s="2" t="str">
        <f t="shared" si="52"/>
        <v>Sell</v>
      </c>
    </row>
    <row r="554" spans="1:8" ht="13.5" x14ac:dyDescent="0.25">
      <c r="A554" s="3">
        <f>TITRES_STAT!B557</f>
        <v>42809</v>
      </c>
      <c r="B554" s="6">
        <f>TITRES_STAT!D557</f>
        <v>102.6707</v>
      </c>
      <c r="C554" s="2">
        <f t="shared" si="48"/>
        <v>105.59110530854259</v>
      </c>
      <c r="D554" s="2">
        <f t="shared" si="50"/>
        <v>104.69449889935166</v>
      </c>
      <c r="E554" s="2">
        <f t="shared" si="49"/>
        <v>0.89660640919093737</v>
      </c>
      <c r="F554" s="2">
        <f t="shared" si="53"/>
        <v>0.7845393266850057</v>
      </c>
      <c r="G554" s="2">
        <f t="shared" si="51"/>
        <v>0.11206708250593167</v>
      </c>
      <c r="H554" s="2" t="str">
        <f t="shared" si="52"/>
        <v>Sell</v>
      </c>
    </row>
    <row r="555" spans="1:8" ht="13.5" x14ac:dyDescent="0.25">
      <c r="A555" s="3">
        <f>TITRES_STAT!B558</f>
        <v>42810</v>
      </c>
      <c r="B555" s="6">
        <f>TITRES_STAT!D558</f>
        <v>104.3231</v>
      </c>
      <c r="C555" s="2">
        <f t="shared" si="48"/>
        <v>105.16171987645912</v>
      </c>
      <c r="D555" s="2">
        <f t="shared" si="50"/>
        <v>104.66698786977005</v>
      </c>
      <c r="E555" s="2">
        <f t="shared" si="49"/>
        <v>0.49473200668906259</v>
      </c>
      <c r="F555" s="2">
        <f t="shared" si="53"/>
        <v>0.72657786268581714</v>
      </c>
      <c r="G555" s="2">
        <f t="shared" si="51"/>
        <v>-0.23184585599675456</v>
      </c>
      <c r="H555" s="2" t="str">
        <f t="shared" si="52"/>
        <v>Hold</v>
      </c>
    </row>
    <row r="556" spans="1:8" ht="13.5" x14ac:dyDescent="0.25">
      <c r="A556" s="3">
        <f>TITRES_STAT!B559</f>
        <v>42811</v>
      </c>
      <c r="B556" s="6">
        <f>TITRES_STAT!D559</f>
        <v>105.08459999999999</v>
      </c>
      <c r="C556" s="2">
        <f t="shared" si="48"/>
        <v>104.79839374161925</v>
      </c>
      <c r="D556" s="2">
        <f t="shared" si="50"/>
        <v>104.69792210163894</v>
      </c>
      <c r="E556" s="2">
        <f t="shared" si="49"/>
        <v>0.10047163998031294</v>
      </c>
      <c r="F556" s="2">
        <f t="shared" si="53"/>
        <v>0.6013566181447163</v>
      </c>
      <c r="G556" s="2">
        <f t="shared" si="51"/>
        <v>-0.50088497816440336</v>
      </c>
      <c r="H556" s="2" t="str">
        <f t="shared" si="52"/>
        <v>Hold</v>
      </c>
    </row>
    <row r="557" spans="1:8" ht="13.5" x14ac:dyDescent="0.25">
      <c r="A557" s="3">
        <f>TITRES_STAT!B560</f>
        <v>42815</v>
      </c>
      <c r="B557" s="6">
        <f>TITRES_STAT!D560</f>
        <v>105.84610000000001</v>
      </c>
      <c r="C557" s="2">
        <f t="shared" si="48"/>
        <v>104.95957931983168</v>
      </c>
      <c r="D557" s="2">
        <f t="shared" si="50"/>
        <v>104.78297231633235</v>
      </c>
      <c r="E557" s="2">
        <f t="shared" si="49"/>
        <v>0.17660700349932767</v>
      </c>
      <c r="F557" s="2">
        <f t="shared" si="53"/>
        <v>0.51640669521563864</v>
      </c>
      <c r="G557" s="2">
        <f t="shared" si="51"/>
        <v>-0.33979969171631097</v>
      </c>
      <c r="H557" s="2" t="str">
        <f t="shared" si="52"/>
        <v>Hold</v>
      </c>
    </row>
    <row r="558" spans="1:8" ht="13.5" x14ac:dyDescent="0.25">
      <c r="A558" s="3">
        <f>TITRES_STAT!B561</f>
        <v>42816</v>
      </c>
      <c r="B558" s="6">
        <f>TITRES_STAT!D561</f>
        <v>105.08459999999999</v>
      </c>
      <c r="C558" s="2">
        <f t="shared" si="48"/>
        <v>105.09596711678066</v>
      </c>
      <c r="D558" s="2">
        <f t="shared" si="50"/>
        <v>104.80531510771515</v>
      </c>
      <c r="E558" s="2">
        <f t="shared" si="49"/>
        <v>0.2906520090655107</v>
      </c>
      <c r="F558" s="2">
        <f t="shared" si="53"/>
        <v>0.47125575798561309</v>
      </c>
      <c r="G558" s="2">
        <f t="shared" si="51"/>
        <v>-0.18060374892010239</v>
      </c>
      <c r="H558" s="2" t="str">
        <f t="shared" si="52"/>
        <v>Hold</v>
      </c>
    </row>
    <row r="559" spans="1:8" ht="13.5" x14ac:dyDescent="0.25">
      <c r="A559" s="3">
        <f>TITRES_STAT!B562</f>
        <v>42817</v>
      </c>
      <c r="B559" s="6">
        <f>TITRES_STAT!D562</f>
        <v>105.0008</v>
      </c>
      <c r="C559" s="2">
        <f t="shared" si="48"/>
        <v>105.09421832958364</v>
      </c>
      <c r="D559" s="2">
        <f t="shared" si="50"/>
        <v>104.81979547010661</v>
      </c>
      <c r="E559" s="2">
        <f t="shared" si="49"/>
        <v>0.27442285947702771</v>
      </c>
      <c r="F559" s="2">
        <f t="shared" si="53"/>
        <v>0.43188917828389606</v>
      </c>
      <c r="G559" s="2">
        <f t="shared" si="51"/>
        <v>-0.15746631880686834</v>
      </c>
      <c r="H559" s="2" t="str">
        <f t="shared" si="52"/>
        <v>Hold</v>
      </c>
    </row>
    <row r="560" spans="1:8" ht="13.5" x14ac:dyDescent="0.25">
      <c r="A560" s="3">
        <f>TITRES_STAT!B563</f>
        <v>42818</v>
      </c>
      <c r="B560" s="6">
        <f>TITRES_STAT!D563</f>
        <v>105.0008</v>
      </c>
      <c r="C560" s="2">
        <f t="shared" si="48"/>
        <v>105.09273858657076</v>
      </c>
      <c r="D560" s="2">
        <f t="shared" si="50"/>
        <v>104.83320321306168</v>
      </c>
      <c r="E560" s="2">
        <f t="shared" si="49"/>
        <v>0.25953537350908107</v>
      </c>
      <c r="F560" s="2">
        <f t="shared" si="53"/>
        <v>0.39741841732893307</v>
      </c>
      <c r="G560" s="2">
        <f t="shared" si="51"/>
        <v>-0.137883043819852</v>
      </c>
      <c r="H560" s="2" t="str">
        <f t="shared" si="52"/>
        <v>Hold</v>
      </c>
    </row>
    <row r="561" spans="1:8" ht="13.5" x14ac:dyDescent="0.25">
      <c r="A561" s="3">
        <f>TITRES_STAT!B564</f>
        <v>42821</v>
      </c>
      <c r="B561" s="6">
        <f>TITRES_STAT!D564</f>
        <v>105.0008</v>
      </c>
      <c r="C561" s="2">
        <f t="shared" si="48"/>
        <v>105.20864034248295</v>
      </c>
      <c r="D561" s="2">
        <f t="shared" si="50"/>
        <v>104.84561778987192</v>
      </c>
      <c r="E561" s="2">
        <f t="shared" si="49"/>
        <v>0.363022552611028</v>
      </c>
      <c r="F561" s="2">
        <f t="shared" si="53"/>
        <v>0.39053924438535209</v>
      </c>
      <c r="G561" s="2">
        <f t="shared" si="51"/>
        <v>-2.7516691774324087E-2</v>
      </c>
      <c r="H561" s="2" t="str">
        <f t="shared" si="52"/>
        <v>Hold</v>
      </c>
    </row>
    <row r="562" spans="1:8" ht="13.5" x14ac:dyDescent="0.25">
      <c r="A562" s="3">
        <f>TITRES_STAT!B565</f>
        <v>42822</v>
      </c>
      <c r="B562" s="6">
        <f>TITRES_STAT!D565</f>
        <v>105.0008</v>
      </c>
      <c r="C562" s="2">
        <f t="shared" si="48"/>
        <v>105.30671105902404</v>
      </c>
      <c r="D562" s="2">
        <f t="shared" si="50"/>
        <v>104.85711276839993</v>
      </c>
      <c r="E562" s="2">
        <f t="shared" si="49"/>
        <v>0.44959829062410961</v>
      </c>
      <c r="F562" s="2">
        <f t="shared" si="53"/>
        <v>0.40235105363310364</v>
      </c>
      <c r="G562" s="2">
        <f t="shared" si="51"/>
        <v>4.724723699100597E-2</v>
      </c>
      <c r="H562" s="2" t="str">
        <f t="shared" si="52"/>
        <v>Sell</v>
      </c>
    </row>
    <row r="563" spans="1:8" ht="13.5" x14ac:dyDescent="0.25">
      <c r="A563" s="3">
        <f>TITRES_STAT!B566</f>
        <v>42823</v>
      </c>
      <c r="B563" s="6">
        <f>TITRES_STAT!D566</f>
        <v>105.0008</v>
      </c>
      <c r="C563" s="2">
        <f t="shared" si="48"/>
        <v>105.27254012686649</v>
      </c>
      <c r="D563" s="2">
        <f t="shared" si="50"/>
        <v>104.86775626703697</v>
      </c>
      <c r="E563" s="2">
        <f t="shared" si="49"/>
        <v>0.40478385982952148</v>
      </c>
      <c r="F563" s="2">
        <f t="shared" si="53"/>
        <v>0.40283761487238723</v>
      </c>
      <c r="G563" s="2">
        <f t="shared" si="51"/>
        <v>1.9462449571342466E-3</v>
      </c>
      <c r="H563" s="2" t="str">
        <f t="shared" si="52"/>
        <v>Sell</v>
      </c>
    </row>
    <row r="564" spans="1:8" ht="13.5" x14ac:dyDescent="0.25">
      <c r="A564" s="3">
        <f>TITRES_STAT!B567</f>
        <v>42824</v>
      </c>
      <c r="B564" s="6">
        <f>TITRES_STAT!D567</f>
        <v>101.88630000000001</v>
      </c>
      <c r="C564" s="2">
        <f t="shared" si="48"/>
        <v>104.8722570304255</v>
      </c>
      <c r="D564" s="2">
        <f t="shared" si="50"/>
        <v>104.64690765466386</v>
      </c>
      <c r="E564" s="2">
        <f t="shared" si="49"/>
        <v>0.22534937576163827</v>
      </c>
      <c r="F564" s="2">
        <f t="shared" si="53"/>
        <v>0.36733996705023741</v>
      </c>
      <c r="G564" s="2">
        <f t="shared" si="51"/>
        <v>-0.14199059128859914</v>
      </c>
      <c r="H564" s="2" t="str">
        <f t="shared" si="52"/>
        <v>Hold</v>
      </c>
    </row>
    <row r="565" spans="1:8" ht="13.5" x14ac:dyDescent="0.25">
      <c r="A565" s="3">
        <f>TITRES_STAT!B568</f>
        <v>42825</v>
      </c>
      <c r="B565" s="6">
        <f>TITRES_STAT!D568</f>
        <v>101.88630000000001</v>
      </c>
      <c r="C565" s="2">
        <f t="shared" si="48"/>
        <v>104.78777133343696</v>
      </c>
      <c r="D565" s="2">
        <f t="shared" si="50"/>
        <v>104.44241819876284</v>
      </c>
      <c r="E565" s="2">
        <f t="shared" si="49"/>
        <v>0.3453531346741272</v>
      </c>
      <c r="F565" s="2">
        <f t="shared" si="53"/>
        <v>0.36294260057501543</v>
      </c>
      <c r="G565" s="2">
        <f t="shared" si="51"/>
        <v>-1.7589465900888224E-2</v>
      </c>
      <c r="H565" s="2" t="str">
        <f t="shared" si="52"/>
        <v>Hold</v>
      </c>
    </row>
    <row r="566" spans="1:8" ht="13.5" x14ac:dyDescent="0.25">
      <c r="A566" s="3">
        <f>TITRES_STAT!B569</f>
        <v>42828</v>
      </c>
      <c r="B566" s="6">
        <f>TITRES_STAT!D569</f>
        <v>101.6579</v>
      </c>
      <c r="C566" s="2">
        <f t="shared" si="48"/>
        <v>104.83343728213896</v>
      </c>
      <c r="D566" s="2">
        <f t="shared" si="50"/>
        <v>104.23615759144707</v>
      </c>
      <c r="E566" s="2">
        <f t="shared" si="49"/>
        <v>0.59727969069189157</v>
      </c>
      <c r="F566" s="2">
        <f t="shared" si="53"/>
        <v>0.40981001859839072</v>
      </c>
      <c r="G566" s="2">
        <f t="shared" si="51"/>
        <v>0.18746967209350085</v>
      </c>
      <c r="H566" s="2" t="str">
        <f t="shared" si="52"/>
        <v>Sell</v>
      </c>
    </row>
    <row r="567" spans="1:8" ht="13.5" x14ac:dyDescent="0.25">
      <c r="A567" s="3">
        <f>TITRES_STAT!B570</f>
        <v>42829</v>
      </c>
      <c r="B567" s="6">
        <f>TITRES_STAT!D570</f>
        <v>101.88630000000001</v>
      </c>
      <c r="C567" s="2">
        <f t="shared" si="48"/>
        <v>104.98923154642527</v>
      </c>
      <c r="D567" s="2">
        <f t="shared" si="50"/>
        <v>104.0620940661547</v>
      </c>
      <c r="E567" s="2">
        <f t="shared" si="49"/>
        <v>0.92713748027057363</v>
      </c>
      <c r="F567" s="2">
        <f t="shared" si="53"/>
        <v>0.51327551093282731</v>
      </c>
      <c r="G567" s="2">
        <f t="shared" si="51"/>
        <v>0.41386196933774633</v>
      </c>
      <c r="H567" s="2" t="str">
        <f t="shared" si="52"/>
        <v>Sell</v>
      </c>
    </row>
    <row r="568" spans="1:8" ht="13.5" x14ac:dyDescent="0.25">
      <c r="A568" s="3">
        <f>TITRES_STAT!B571</f>
        <v>42830</v>
      </c>
      <c r="B568" s="6">
        <f>TITRES_STAT!D571</f>
        <v>101.88630000000001</v>
      </c>
      <c r="C568" s="2">
        <f t="shared" si="48"/>
        <v>105.003903616206</v>
      </c>
      <c r="D568" s="2">
        <f t="shared" si="50"/>
        <v>103.90092413532842</v>
      </c>
      <c r="E568" s="2">
        <f t="shared" si="49"/>
        <v>1.102979480877579</v>
      </c>
      <c r="F568" s="2">
        <f t="shared" si="53"/>
        <v>0.63121630492177772</v>
      </c>
      <c r="G568" s="2">
        <f t="shared" si="51"/>
        <v>0.47176317595580131</v>
      </c>
      <c r="H568" s="2" t="str">
        <f t="shared" si="52"/>
        <v>Sell</v>
      </c>
    </row>
    <row r="569" spans="1:8" ht="13.5" x14ac:dyDescent="0.25">
      <c r="A569" s="3">
        <f>TITRES_STAT!B572</f>
        <v>42831</v>
      </c>
      <c r="B569" s="6">
        <f>TITRES_STAT!D572</f>
        <v>102.0386</v>
      </c>
      <c r="C569" s="2">
        <f t="shared" si="48"/>
        <v>105.0034261367897</v>
      </c>
      <c r="D569" s="2">
        <f t="shared" si="50"/>
        <v>103.76297419937816</v>
      </c>
      <c r="E569" s="2">
        <f t="shared" si="49"/>
        <v>1.2404519374115353</v>
      </c>
      <c r="F569" s="2">
        <f t="shared" si="53"/>
        <v>0.7530634314197292</v>
      </c>
      <c r="G569" s="2">
        <f t="shared" si="51"/>
        <v>0.48738850599180605</v>
      </c>
      <c r="H569" s="2" t="str">
        <f t="shared" si="52"/>
        <v>Sell</v>
      </c>
    </row>
    <row r="570" spans="1:8" ht="13.5" x14ac:dyDescent="0.25">
      <c r="A570" s="3">
        <f>TITRES_STAT!B573</f>
        <v>42832</v>
      </c>
      <c r="B570" s="6">
        <f>TITRES_STAT!D573</f>
        <v>102.0386</v>
      </c>
      <c r="C570" s="2">
        <f t="shared" si="48"/>
        <v>105.00302211574514</v>
      </c>
      <c r="D570" s="2">
        <f t="shared" si="50"/>
        <v>103.635242777202</v>
      </c>
      <c r="E570" s="2">
        <f t="shared" si="49"/>
        <v>1.3677793385431443</v>
      </c>
      <c r="F570" s="2">
        <f t="shared" si="53"/>
        <v>0.87600661284441239</v>
      </c>
      <c r="G570" s="2">
        <f t="shared" si="51"/>
        <v>0.49177272569873187</v>
      </c>
      <c r="H570" s="2" t="str">
        <f t="shared" si="52"/>
        <v>Sell</v>
      </c>
    </row>
    <row r="571" spans="1:8" ht="13.5" x14ac:dyDescent="0.25">
      <c r="A571" s="3">
        <f>TITRES_STAT!B574</f>
        <v>42835</v>
      </c>
      <c r="B571" s="6">
        <f>TITRES_STAT!D574</f>
        <v>102.0386</v>
      </c>
      <c r="C571" s="2">
        <f t="shared" si="48"/>
        <v>105.00268025178435</v>
      </c>
      <c r="D571" s="2">
        <f t="shared" si="50"/>
        <v>103.51697294185369</v>
      </c>
      <c r="E571" s="2">
        <f t="shared" si="49"/>
        <v>1.4857073099306604</v>
      </c>
      <c r="F571" s="2">
        <f t="shared" si="53"/>
        <v>0.99794675226166207</v>
      </c>
      <c r="G571" s="2">
        <f t="shared" si="51"/>
        <v>0.48776055766899828</v>
      </c>
      <c r="H571" s="2" t="str">
        <f t="shared" si="52"/>
        <v>Sell</v>
      </c>
    </row>
    <row r="572" spans="1:8" ht="13.5" x14ac:dyDescent="0.25">
      <c r="A572" s="3">
        <f>TITRES_STAT!B575</f>
        <v>42836</v>
      </c>
      <c r="B572" s="6">
        <f>TITRES_STAT!D575</f>
        <v>103.554</v>
      </c>
      <c r="C572" s="2">
        <f t="shared" si="48"/>
        <v>105.00239098227907</v>
      </c>
      <c r="D572" s="2">
        <f t="shared" si="50"/>
        <v>103.51971568690156</v>
      </c>
      <c r="E572" s="2">
        <f t="shared" si="49"/>
        <v>1.4826752953775042</v>
      </c>
      <c r="F572" s="2">
        <f t="shared" si="53"/>
        <v>1.0948924608848305</v>
      </c>
      <c r="G572" s="2">
        <f t="shared" si="51"/>
        <v>0.3877828344926737</v>
      </c>
      <c r="H572" s="2" t="str">
        <f t="shared" si="52"/>
        <v>Sell</v>
      </c>
    </row>
    <row r="573" spans="1:8" ht="13.5" x14ac:dyDescent="0.25">
      <c r="A573" s="3">
        <f>TITRES_STAT!B576</f>
        <v>42837</v>
      </c>
      <c r="B573" s="6">
        <f>TITRES_STAT!D576</f>
        <v>100.5157</v>
      </c>
      <c r="C573" s="2">
        <f t="shared" si="48"/>
        <v>105.0021462157746</v>
      </c>
      <c r="D573" s="2">
        <f t="shared" si="50"/>
        <v>103.29719600639034</v>
      </c>
      <c r="E573" s="2">
        <f t="shared" si="49"/>
        <v>1.7049502093842648</v>
      </c>
      <c r="F573" s="2">
        <f t="shared" si="53"/>
        <v>1.2169040105847175</v>
      </c>
      <c r="G573" s="2">
        <f t="shared" si="51"/>
        <v>0.48804619879954725</v>
      </c>
      <c r="H573" s="2" t="str">
        <f t="shared" si="52"/>
        <v>Sell</v>
      </c>
    </row>
    <row r="574" spans="1:8" ht="13.5" x14ac:dyDescent="0.25">
      <c r="A574" s="3">
        <f>TITRES_STAT!B577</f>
        <v>42838</v>
      </c>
      <c r="B574" s="6">
        <f>TITRES_STAT!D577</f>
        <v>99.876000000000005</v>
      </c>
      <c r="C574" s="2">
        <f t="shared" si="48"/>
        <v>104.52278525950159</v>
      </c>
      <c r="D574" s="2">
        <f t="shared" si="50"/>
        <v>103.04377407999105</v>
      </c>
      <c r="E574" s="2">
        <f t="shared" si="49"/>
        <v>1.4790111795105361</v>
      </c>
      <c r="F574" s="2">
        <f t="shared" si="53"/>
        <v>1.2693254443698814</v>
      </c>
      <c r="G574" s="2">
        <f t="shared" si="51"/>
        <v>0.20968573514065469</v>
      </c>
      <c r="H574" s="2" t="str">
        <f t="shared" si="52"/>
        <v>Sell</v>
      </c>
    </row>
    <row r="575" spans="1:8" ht="13.5" x14ac:dyDescent="0.25">
      <c r="A575" s="3">
        <f>TITRES_STAT!B578</f>
        <v>42839</v>
      </c>
      <c r="B575" s="6">
        <f>TITRES_STAT!D578</f>
        <v>98.992699999999999</v>
      </c>
      <c r="C575" s="2">
        <f t="shared" si="48"/>
        <v>104.11717214265519</v>
      </c>
      <c r="D575" s="2">
        <f t="shared" si="50"/>
        <v>102.74369451851024</v>
      </c>
      <c r="E575" s="2">
        <f t="shared" si="49"/>
        <v>1.3734776241449538</v>
      </c>
      <c r="F575" s="2">
        <f t="shared" si="53"/>
        <v>1.290155880324896</v>
      </c>
      <c r="G575" s="2">
        <f t="shared" si="51"/>
        <v>8.3321743820057748E-2</v>
      </c>
      <c r="H575" s="2" t="str">
        <f t="shared" si="52"/>
        <v>Sell</v>
      </c>
    </row>
    <row r="576" spans="1:8" ht="13.5" x14ac:dyDescent="0.25">
      <c r="A576" s="3">
        <f>TITRES_STAT!B579</f>
        <v>42842</v>
      </c>
      <c r="B576" s="6">
        <f>TITRES_STAT!D579</f>
        <v>101.1934</v>
      </c>
      <c r="C576" s="2">
        <f t="shared" si="48"/>
        <v>103.7388225822467</v>
      </c>
      <c r="D576" s="2">
        <f t="shared" si="50"/>
        <v>102.62885788750948</v>
      </c>
      <c r="E576" s="2">
        <f t="shared" si="49"/>
        <v>1.109964694737215</v>
      </c>
      <c r="F576" s="2">
        <f t="shared" si="53"/>
        <v>1.25411764320736</v>
      </c>
      <c r="G576" s="2">
        <f t="shared" si="51"/>
        <v>-0.14415294847014493</v>
      </c>
      <c r="H576" s="2" t="str">
        <f t="shared" si="52"/>
        <v>Hold</v>
      </c>
    </row>
    <row r="577" spans="1:8" ht="13.5" x14ac:dyDescent="0.25">
      <c r="A577" s="3">
        <f>TITRES_STAT!B580</f>
        <v>42843</v>
      </c>
      <c r="B577" s="6">
        <f>TITRES_STAT!D580</f>
        <v>101.1934</v>
      </c>
      <c r="C577" s="2">
        <f t="shared" si="48"/>
        <v>103.4538191080549</v>
      </c>
      <c r="D577" s="2">
        <f t="shared" si="50"/>
        <v>102.52252767361989</v>
      </c>
      <c r="E577" s="2">
        <f t="shared" si="49"/>
        <v>0.9312914344350105</v>
      </c>
      <c r="F577" s="2">
        <f t="shared" si="53"/>
        <v>1.1895524014528902</v>
      </c>
      <c r="G577" s="2">
        <f t="shared" si="51"/>
        <v>-0.25826096701787971</v>
      </c>
      <c r="H577" s="2" t="str">
        <f t="shared" si="52"/>
        <v>Hold</v>
      </c>
    </row>
    <row r="578" spans="1:8" ht="13.5" x14ac:dyDescent="0.25">
      <c r="A578" s="3">
        <f>TITRES_STAT!B581</f>
        <v>42844</v>
      </c>
      <c r="B578" s="6">
        <f>TITRES_STAT!D581</f>
        <v>98.170299999999997</v>
      </c>
      <c r="C578" s="2">
        <f t="shared" si="48"/>
        <v>103.2126623222003</v>
      </c>
      <c r="D578" s="2">
        <f t="shared" si="50"/>
        <v>102.20014043853693</v>
      </c>
      <c r="E578" s="2">
        <f t="shared" si="49"/>
        <v>1.0125218836633678</v>
      </c>
      <c r="F578" s="2">
        <f t="shared" si="53"/>
        <v>1.1541462978949857</v>
      </c>
      <c r="G578" s="2">
        <f t="shared" si="51"/>
        <v>-0.14162441423161787</v>
      </c>
      <c r="H578" s="2" t="str">
        <f t="shared" si="52"/>
        <v>Hold</v>
      </c>
    </row>
    <row r="579" spans="1:8" ht="13.5" x14ac:dyDescent="0.25">
      <c r="A579" s="3">
        <f>TITRES_STAT!B582</f>
        <v>42845</v>
      </c>
      <c r="B579" s="6">
        <f>TITRES_STAT!D582</f>
        <v>100.5081</v>
      </c>
      <c r="C579" s="2">
        <f t="shared" si="48"/>
        <v>103.0320373495541</v>
      </c>
      <c r="D579" s="2">
        <f t="shared" si="50"/>
        <v>102.07480410975643</v>
      </c>
      <c r="E579" s="2">
        <f t="shared" si="49"/>
        <v>0.95723323979767372</v>
      </c>
      <c r="F579" s="2">
        <f t="shared" si="53"/>
        <v>1.1147636862755232</v>
      </c>
      <c r="G579" s="2">
        <f t="shared" si="51"/>
        <v>-0.15753044647784953</v>
      </c>
      <c r="H579" s="2" t="str">
        <f t="shared" si="52"/>
        <v>Hold</v>
      </c>
    </row>
    <row r="580" spans="1:8" ht="13.5" x14ac:dyDescent="0.25">
      <c r="A580" s="3">
        <f>TITRES_STAT!B583</f>
        <v>42846</v>
      </c>
      <c r="B580" s="6">
        <f>TITRES_STAT!D583</f>
        <v>101.2467</v>
      </c>
      <c r="C580" s="2">
        <f t="shared" si="48"/>
        <v>102.87920083423809</v>
      </c>
      <c r="D580" s="2">
        <f t="shared" si="50"/>
        <v>102.01346306458929</v>
      </c>
      <c r="E580" s="2">
        <f t="shared" si="49"/>
        <v>0.86573776964880267</v>
      </c>
      <c r="F580" s="2">
        <f t="shared" si="53"/>
        <v>1.0649585029501791</v>
      </c>
      <c r="G580" s="2">
        <f t="shared" si="51"/>
        <v>-0.19922073330137646</v>
      </c>
      <c r="H580" s="2" t="str">
        <f t="shared" si="52"/>
        <v>Hold</v>
      </c>
    </row>
    <row r="581" spans="1:8" ht="13.5" x14ac:dyDescent="0.25">
      <c r="A581" s="3">
        <f>TITRES_STAT!B584</f>
        <v>42849</v>
      </c>
      <c r="B581" s="6">
        <f>TITRES_STAT!D584</f>
        <v>101.1553</v>
      </c>
      <c r="C581" s="2">
        <f t="shared" si="48"/>
        <v>102.74987762897069</v>
      </c>
      <c r="D581" s="2">
        <f t="shared" si="50"/>
        <v>101.94989543017527</v>
      </c>
      <c r="E581" s="2">
        <f t="shared" si="49"/>
        <v>0.79998219879541921</v>
      </c>
      <c r="F581" s="2">
        <f t="shared" si="53"/>
        <v>1.0119632421192271</v>
      </c>
      <c r="G581" s="2">
        <f t="shared" si="51"/>
        <v>-0.21198104332380785</v>
      </c>
      <c r="H581" s="2" t="str">
        <f t="shared" si="52"/>
        <v>Hold</v>
      </c>
    </row>
    <row r="582" spans="1:8" ht="13.5" x14ac:dyDescent="0.25">
      <c r="A582" s="3">
        <f>TITRES_STAT!B585</f>
        <v>42850</v>
      </c>
      <c r="B582" s="6">
        <f>TITRES_STAT!D585</f>
        <v>98.238799999999998</v>
      </c>
      <c r="C582" s="2">
        <f t="shared" si="48"/>
        <v>102.8735887629752</v>
      </c>
      <c r="D582" s="2">
        <f t="shared" si="50"/>
        <v>101.67499947238451</v>
      </c>
      <c r="E582" s="2">
        <f t="shared" si="49"/>
        <v>1.1985892905906894</v>
      </c>
      <c r="F582" s="2">
        <f t="shared" si="53"/>
        <v>1.0492884518135195</v>
      </c>
      <c r="G582" s="2">
        <f t="shared" si="51"/>
        <v>0.14930083877716993</v>
      </c>
      <c r="H582" s="2" t="str">
        <f t="shared" si="52"/>
        <v>Sell</v>
      </c>
    </row>
    <row r="583" spans="1:8" ht="13.5" x14ac:dyDescent="0.25">
      <c r="A583" s="3">
        <f>TITRES_STAT!B586</f>
        <v>42851</v>
      </c>
      <c r="B583" s="6">
        <f>TITRES_STAT!D586</f>
        <v>101.0639</v>
      </c>
      <c r="C583" s="2">
        <f t="shared" si="48"/>
        <v>102.5108366455944</v>
      </c>
      <c r="D583" s="2">
        <f t="shared" si="50"/>
        <v>101.62973284480047</v>
      </c>
      <c r="E583" s="2">
        <f t="shared" si="49"/>
        <v>0.88110380079392314</v>
      </c>
      <c r="F583" s="2">
        <f t="shared" si="53"/>
        <v>1.0156515216096003</v>
      </c>
      <c r="G583" s="2">
        <f t="shared" si="51"/>
        <v>-0.13454772081567712</v>
      </c>
      <c r="H583" s="2" t="str">
        <f t="shared" si="52"/>
        <v>Hold</v>
      </c>
    </row>
    <row r="584" spans="1:8" ht="13.5" x14ac:dyDescent="0.25">
      <c r="A584" s="3">
        <f>TITRES_STAT!B587</f>
        <v>42852</v>
      </c>
      <c r="B584" s="6">
        <f>TITRES_STAT!D587</f>
        <v>101.0639</v>
      </c>
      <c r="C584" s="2">
        <f t="shared" si="48"/>
        <v>102.10547716165679</v>
      </c>
      <c r="D584" s="2">
        <f t="shared" si="50"/>
        <v>101.58781930074117</v>
      </c>
      <c r="E584" s="2">
        <f t="shared" si="49"/>
        <v>0.51765786091561949</v>
      </c>
      <c r="F584" s="2">
        <f t="shared" si="53"/>
        <v>0.91605278947080415</v>
      </c>
      <c r="G584" s="2">
        <f t="shared" si="51"/>
        <v>-0.39839492855518466</v>
      </c>
      <c r="H584" s="2" t="str">
        <f t="shared" si="52"/>
        <v>Hold</v>
      </c>
    </row>
    <row r="585" spans="1:8" ht="13.5" x14ac:dyDescent="0.25">
      <c r="A585" s="3">
        <f>TITRES_STAT!B588</f>
        <v>42853</v>
      </c>
      <c r="B585" s="6">
        <f>TITRES_STAT!D588</f>
        <v>100.4395</v>
      </c>
      <c r="C585" s="2">
        <f t="shared" si="48"/>
        <v>101.62658836755574</v>
      </c>
      <c r="D585" s="2">
        <f t="shared" si="50"/>
        <v>101.50275861179739</v>
      </c>
      <c r="E585" s="2">
        <f t="shared" si="49"/>
        <v>0.12382975575835076</v>
      </c>
      <c r="F585" s="2">
        <f t="shared" si="53"/>
        <v>0.75760818272831354</v>
      </c>
      <c r="G585" s="2">
        <f t="shared" si="51"/>
        <v>-0.63377842696996278</v>
      </c>
      <c r="H585" s="2" t="str">
        <f t="shared" si="52"/>
        <v>Hold</v>
      </c>
    </row>
    <row r="586" spans="1:8" ht="13.5" x14ac:dyDescent="0.25">
      <c r="A586" s="3">
        <f>TITRES_STAT!B589</f>
        <v>42857</v>
      </c>
      <c r="B586" s="6">
        <f>TITRES_STAT!D589</f>
        <v>100.4395</v>
      </c>
      <c r="C586" s="2">
        <f t="shared" si="48"/>
        <v>101.55994400331639</v>
      </c>
      <c r="D586" s="2">
        <f t="shared" si="50"/>
        <v>101.42399871462722</v>
      </c>
      <c r="E586" s="2">
        <f t="shared" si="49"/>
        <v>0.13594528868917166</v>
      </c>
      <c r="F586" s="2">
        <f t="shared" si="53"/>
        <v>0.63327560392048521</v>
      </c>
      <c r="G586" s="2">
        <f t="shared" si="51"/>
        <v>-0.49733031523131355</v>
      </c>
      <c r="H586" s="2" t="str">
        <f t="shared" si="52"/>
        <v>Hold</v>
      </c>
    </row>
    <row r="587" spans="1:8" ht="13.5" x14ac:dyDescent="0.25">
      <c r="A587" s="3">
        <f>TITRES_STAT!B590</f>
        <v>42858</v>
      </c>
      <c r="B587" s="6">
        <f>TITRES_STAT!D590</f>
        <v>98.040899999999993</v>
      </c>
      <c r="C587" s="2">
        <f t="shared" si="48"/>
        <v>101.5035526181908</v>
      </c>
      <c r="D587" s="2">
        <f t="shared" si="50"/>
        <v>101.17339880984002</v>
      </c>
      <c r="E587" s="2">
        <f t="shared" si="49"/>
        <v>0.33015380835077224</v>
      </c>
      <c r="F587" s="2">
        <f t="shared" si="53"/>
        <v>0.57265124480654261</v>
      </c>
      <c r="G587" s="2">
        <f t="shared" si="51"/>
        <v>-0.24249743645577038</v>
      </c>
      <c r="H587" s="2" t="str">
        <f t="shared" si="52"/>
        <v>Hold</v>
      </c>
    </row>
    <row r="588" spans="1:8" ht="13.5" x14ac:dyDescent="0.25">
      <c r="A588" s="3">
        <f>TITRES_STAT!B591</f>
        <v>42859</v>
      </c>
      <c r="B588" s="6">
        <f>TITRES_STAT!D591</f>
        <v>99.754199999999997</v>
      </c>
      <c r="C588" s="2">
        <f t="shared" si="48"/>
        <v>100.99074452308453</v>
      </c>
      <c r="D588" s="2">
        <f t="shared" si="50"/>
        <v>101.0682729720741</v>
      </c>
      <c r="E588" s="2">
        <f t="shared" si="49"/>
        <v>-7.7528448989568233E-2</v>
      </c>
      <c r="F588" s="2">
        <f t="shared" si="53"/>
        <v>0.44261530604732047</v>
      </c>
      <c r="G588" s="2">
        <f t="shared" si="51"/>
        <v>-0.5201437550368887</v>
      </c>
      <c r="H588" s="2" t="str">
        <f t="shared" si="52"/>
        <v>Hold</v>
      </c>
    </row>
    <row r="589" spans="1:8" ht="13.5" x14ac:dyDescent="0.25">
      <c r="A589" s="3">
        <f>TITRES_STAT!B592</f>
        <v>42860</v>
      </c>
      <c r="B589" s="6">
        <f>TITRES_STAT!D592</f>
        <v>100.1349</v>
      </c>
      <c r="C589" s="2">
        <f t="shared" si="48"/>
        <v>100.91649151953307</v>
      </c>
      <c r="D589" s="2">
        <f t="shared" si="50"/>
        <v>100.99913423340195</v>
      </c>
      <c r="E589" s="2">
        <f t="shared" si="49"/>
        <v>-8.2642713868878559E-2</v>
      </c>
      <c r="F589" s="2">
        <f t="shared" si="53"/>
        <v>0.33756370206408071</v>
      </c>
      <c r="G589" s="2">
        <f t="shared" si="51"/>
        <v>-0.42020641593295927</v>
      </c>
      <c r="H589" s="2" t="str">
        <f t="shared" si="52"/>
        <v>Hold</v>
      </c>
    </row>
    <row r="590" spans="1:8" ht="13.5" x14ac:dyDescent="0.25">
      <c r="A590" s="3">
        <f>TITRES_STAT!B593</f>
        <v>42863</v>
      </c>
      <c r="B590" s="6">
        <f>TITRES_STAT!D593</f>
        <v>99.754199999999997</v>
      </c>
      <c r="C590" s="2">
        <f t="shared" si="48"/>
        <v>100.96729282422029</v>
      </c>
      <c r="D590" s="2">
        <f t="shared" si="50"/>
        <v>100.90691688277958</v>
      </c>
      <c r="E590" s="2">
        <f t="shared" si="49"/>
        <v>6.037594144071079E-2</v>
      </c>
      <c r="F590" s="2">
        <f t="shared" si="53"/>
        <v>0.28212614993940671</v>
      </c>
      <c r="G590" s="2">
        <f t="shared" si="51"/>
        <v>-0.22175020849869592</v>
      </c>
      <c r="H590" s="2" t="str">
        <f t="shared" si="52"/>
        <v>Hold</v>
      </c>
    </row>
    <row r="591" spans="1:8" ht="13.5" x14ac:dyDescent="0.25">
      <c r="A591" s="3">
        <f>TITRES_STAT!B594</f>
        <v>42864</v>
      </c>
      <c r="B591" s="6">
        <f>TITRES_STAT!D594</f>
        <v>100.5157</v>
      </c>
      <c r="C591" s="2">
        <f t="shared" ref="C591:C654" si="54">$C$4*B581+C590*(1-$C$4)</f>
        <v>100.99621700510949</v>
      </c>
      <c r="D591" s="2">
        <f t="shared" si="50"/>
        <v>100.87793785442554</v>
      </c>
      <c r="E591" s="2">
        <f t="shared" si="49"/>
        <v>0.11827915068394645</v>
      </c>
      <c r="F591" s="2">
        <f t="shared" si="53"/>
        <v>0.24935675008831468</v>
      </c>
      <c r="G591" s="2">
        <f t="shared" si="51"/>
        <v>-0.13107759940436822</v>
      </c>
      <c r="H591" s="2" t="str">
        <f t="shared" si="52"/>
        <v>Hold</v>
      </c>
    </row>
    <row r="592" spans="1:8" ht="13.5" x14ac:dyDescent="0.25">
      <c r="A592" s="3">
        <f>TITRES_STAT!B595</f>
        <v>42865</v>
      </c>
      <c r="B592" s="6">
        <f>TITRES_STAT!D595</f>
        <v>102.0386</v>
      </c>
      <c r="C592" s="2">
        <f t="shared" si="54"/>
        <v>100.57199900432342</v>
      </c>
      <c r="D592" s="2">
        <f t="shared" si="50"/>
        <v>100.96391282817179</v>
      </c>
      <c r="E592" s="2">
        <f t="shared" si="49"/>
        <v>-0.3919138238483697</v>
      </c>
      <c r="F592" s="2">
        <f t="shared" si="53"/>
        <v>0.1211026353009778</v>
      </c>
      <c r="G592" s="2">
        <f t="shared" si="51"/>
        <v>-0.51301645914934746</v>
      </c>
      <c r="H592" s="2" t="str">
        <f t="shared" si="52"/>
        <v>Hold</v>
      </c>
    </row>
    <row r="593" spans="1:8" ht="13.5" x14ac:dyDescent="0.25">
      <c r="A593" s="3">
        <f>TITRES_STAT!B596</f>
        <v>42866</v>
      </c>
      <c r="B593" s="6">
        <f>TITRES_STAT!D596</f>
        <v>103.5616</v>
      </c>
      <c r="C593" s="2">
        <f t="shared" si="54"/>
        <v>100.64767608058135</v>
      </c>
      <c r="D593" s="2">
        <f t="shared" si="50"/>
        <v>101.15633410015906</v>
      </c>
      <c r="E593" s="2">
        <f t="shared" si="49"/>
        <v>-0.50865801957770884</v>
      </c>
      <c r="F593" s="2">
        <f t="shared" si="53"/>
        <v>-4.8494956747595214E-3</v>
      </c>
      <c r="G593" s="2">
        <f t="shared" si="51"/>
        <v>-0.50380852390294928</v>
      </c>
      <c r="H593" s="2" t="str">
        <f t="shared" si="52"/>
        <v>Hold</v>
      </c>
    </row>
    <row r="594" spans="1:8" ht="13.5" x14ac:dyDescent="0.25">
      <c r="A594" s="3">
        <f>TITRES_STAT!B597</f>
        <v>42867</v>
      </c>
      <c r="B594" s="6">
        <f>TITRES_STAT!D597</f>
        <v>103.5616</v>
      </c>
      <c r="C594" s="2">
        <f t="shared" si="54"/>
        <v>100.71171052972268</v>
      </c>
      <c r="D594" s="2">
        <f t="shared" si="50"/>
        <v>101.33450194459172</v>
      </c>
      <c r="E594" s="2">
        <f t="shared" si="49"/>
        <v>-0.62279141486904166</v>
      </c>
      <c r="F594" s="2">
        <f t="shared" si="53"/>
        <v>-0.12843787951361596</v>
      </c>
      <c r="G594" s="2">
        <f t="shared" si="51"/>
        <v>-0.4943535353554257</v>
      </c>
      <c r="H594" s="2" t="str">
        <f t="shared" si="52"/>
        <v>Hold</v>
      </c>
    </row>
    <row r="595" spans="1:8" ht="13.5" x14ac:dyDescent="0.25">
      <c r="A595" s="3">
        <f>TITRES_STAT!B598</f>
        <v>42870</v>
      </c>
      <c r="B595" s="6">
        <f>TITRES_STAT!D598</f>
        <v>102.8001</v>
      </c>
      <c r="C595" s="2">
        <f t="shared" si="54"/>
        <v>100.66983198668842</v>
      </c>
      <c r="D595" s="2">
        <f t="shared" si="50"/>
        <v>101.44306476351085</v>
      </c>
      <c r="E595" s="2">
        <f t="shared" si="49"/>
        <v>-0.77323277682242519</v>
      </c>
      <c r="F595" s="2">
        <f t="shared" si="53"/>
        <v>-0.25739685897537778</v>
      </c>
      <c r="G595" s="2">
        <f t="shared" si="51"/>
        <v>-0.51583591784704741</v>
      </c>
      <c r="H595" s="2" t="str">
        <f t="shared" si="52"/>
        <v>Hold</v>
      </c>
    </row>
    <row r="596" spans="1:8" ht="13.5" x14ac:dyDescent="0.25">
      <c r="A596" s="3">
        <f>TITRES_STAT!B599</f>
        <v>42871</v>
      </c>
      <c r="B596" s="6">
        <f>TITRES_STAT!D599</f>
        <v>102.8001</v>
      </c>
      <c r="C596" s="2">
        <f t="shared" si="54"/>
        <v>100.63439629642866</v>
      </c>
      <c r="D596" s="2">
        <f t="shared" si="50"/>
        <v>101.54358589213967</v>
      </c>
      <c r="E596" s="2">
        <f t="shared" si="49"/>
        <v>-0.90918959571101254</v>
      </c>
      <c r="F596" s="2">
        <f t="shared" si="53"/>
        <v>-0.38775540632250471</v>
      </c>
      <c r="G596" s="2">
        <f t="shared" si="51"/>
        <v>-0.52143418938850783</v>
      </c>
      <c r="H596" s="2" t="str">
        <f t="shared" si="52"/>
        <v>Hold</v>
      </c>
    </row>
    <row r="597" spans="1:8" ht="13.5" x14ac:dyDescent="0.25">
      <c r="A597" s="3">
        <f>TITRES_STAT!B600</f>
        <v>42872</v>
      </c>
      <c r="B597" s="6">
        <f>TITRES_STAT!D600</f>
        <v>102.8001</v>
      </c>
      <c r="C597" s="2">
        <f t="shared" si="54"/>
        <v>100.23539686620887</v>
      </c>
      <c r="D597" s="2">
        <f t="shared" si="50"/>
        <v>101.63666101124043</v>
      </c>
      <c r="E597" s="2">
        <f t="shared" si="49"/>
        <v>-1.4012641450315613</v>
      </c>
      <c r="F597" s="2">
        <f t="shared" si="53"/>
        <v>-0.59045715406431598</v>
      </c>
      <c r="G597" s="2">
        <f t="shared" si="51"/>
        <v>-0.81080699096724529</v>
      </c>
      <c r="H597" s="2" t="str">
        <f t="shared" si="52"/>
        <v>Hold</v>
      </c>
    </row>
    <row r="598" spans="1:8" ht="13.5" x14ac:dyDescent="0.25">
      <c r="A598" s="3">
        <f>TITRES_STAT!B601</f>
        <v>42873</v>
      </c>
      <c r="B598" s="6">
        <f>TITRES_STAT!D601</f>
        <v>102.8001</v>
      </c>
      <c r="C598" s="2">
        <f t="shared" si="54"/>
        <v>100.16136657909982</v>
      </c>
      <c r="D598" s="2">
        <f t="shared" si="50"/>
        <v>101.72284167707447</v>
      </c>
      <c r="E598" s="2">
        <f t="shared" si="49"/>
        <v>-1.5614750979746503</v>
      </c>
      <c r="F598" s="2">
        <f t="shared" si="53"/>
        <v>-0.78466074284638299</v>
      </c>
      <c r="G598" s="2">
        <f t="shared" si="51"/>
        <v>-0.77681435512826735</v>
      </c>
      <c r="H598" s="2" t="str">
        <f t="shared" si="52"/>
        <v>Hold</v>
      </c>
    </row>
    <row r="599" spans="1:8" ht="13.5" x14ac:dyDescent="0.25">
      <c r="A599" s="3">
        <f>TITRES_STAT!B602</f>
        <v>42874</v>
      </c>
      <c r="B599" s="6">
        <f>TITRES_STAT!D602</f>
        <v>102.8001</v>
      </c>
      <c r="C599" s="2">
        <f t="shared" si="54"/>
        <v>100.15729479769985</v>
      </c>
      <c r="D599" s="2">
        <f t="shared" si="50"/>
        <v>101.80263858988376</v>
      </c>
      <c r="E599" s="2">
        <f t="shared" si="49"/>
        <v>-1.6453437921839082</v>
      </c>
      <c r="F599" s="2">
        <f t="shared" si="53"/>
        <v>-0.95679735271388822</v>
      </c>
      <c r="G599" s="2">
        <f t="shared" si="51"/>
        <v>-0.68854643947002003</v>
      </c>
      <c r="H599" s="2" t="str">
        <f t="shared" si="52"/>
        <v>Hold</v>
      </c>
    </row>
    <row r="600" spans="1:8" ht="13.5" x14ac:dyDescent="0.25">
      <c r="A600" s="3">
        <f>TITRES_STAT!B603</f>
        <v>42877</v>
      </c>
      <c r="B600" s="6">
        <f>TITRES_STAT!D603</f>
        <v>100.5157</v>
      </c>
      <c r="C600" s="2">
        <f t="shared" si="54"/>
        <v>100.09528021343833</v>
      </c>
      <c r="D600" s="2">
        <f t="shared" si="50"/>
        <v>101.70730980544792</v>
      </c>
      <c r="E600" s="2">
        <f t="shared" si="49"/>
        <v>-1.6120295920095913</v>
      </c>
      <c r="F600" s="2">
        <f t="shared" si="53"/>
        <v>-1.0878438005730289</v>
      </c>
      <c r="G600" s="2">
        <f t="shared" si="51"/>
        <v>-0.52418579143656241</v>
      </c>
      <c r="H600" s="2" t="str">
        <f t="shared" si="52"/>
        <v>Hold</v>
      </c>
    </row>
    <row r="601" spans="1:8" ht="13.5" x14ac:dyDescent="0.25">
      <c r="A601" s="3">
        <f>TITRES_STAT!B604</f>
        <v>42878</v>
      </c>
      <c r="B601" s="6">
        <f>TITRES_STAT!D604</f>
        <v>102.78489999999999</v>
      </c>
      <c r="C601" s="2">
        <f t="shared" si="54"/>
        <v>100.15996018060166</v>
      </c>
      <c r="D601" s="2">
        <f t="shared" si="50"/>
        <v>101.78713130134066</v>
      </c>
      <c r="E601" s="2">
        <f t="shared" si="49"/>
        <v>-1.6271711207390069</v>
      </c>
      <c r="F601" s="2">
        <f t="shared" si="53"/>
        <v>-1.1957092646062246</v>
      </c>
      <c r="G601" s="2">
        <f t="shared" si="51"/>
        <v>-0.43146185613278232</v>
      </c>
      <c r="H601" s="2" t="str">
        <f t="shared" si="52"/>
        <v>Hold</v>
      </c>
    </row>
    <row r="602" spans="1:8" ht="13.5" x14ac:dyDescent="0.25">
      <c r="A602" s="3">
        <f>TITRES_STAT!B605</f>
        <v>42879</v>
      </c>
      <c r="B602" s="6">
        <f>TITRES_STAT!D605</f>
        <v>102.78489999999999</v>
      </c>
      <c r="C602" s="2">
        <f t="shared" si="54"/>
        <v>100.44898169127833</v>
      </c>
      <c r="D602" s="2">
        <f t="shared" si="50"/>
        <v>101.86104009383395</v>
      </c>
      <c r="E602" s="2">
        <f t="shared" si="49"/>
        <v>-1.4120584025556155</v>
      </c>
      <c r="F602" s="2">
        <f t="shared" si="53"/>
        <v>-1.2389790921961028</v>
      </c>
      <c r="G602" s="2">
        <f t="shared" si="51"/>
        <v>-0.17307931035951274</v>
      </c>
      <c r="H602" s="2" t="str">
        <f t="shared" si="52"/>
        <v>Hold</v>
      </c>
    </row>
    <row r="603" spans="1:8" ht="13.5" x14ac:dyDescent="0.25">
      <c r="A603" s="3">
        <f>TITRES_STAT!B606</f>
        <v>42880</v>
      </c>
      <c r="B603" s="6">
        <f>TITRES_STAT!D606</f>
        <v>104.7038</v>
      </c>
      <c r="C603" s="2">
        <f t="shared" si="54"/>
        <v>100.92784604646629</v>
      </c>
      <c r="D603" s="2">
        <f t="shared" si="50"/>
        <v>102.0716149016981</v>
      </c>
      <c r="E603" s="2">
        <f t="shared" si="49"/>
        <v>-1.1437688552318122</v>
      </c>
      <c r="F603" s="2">
        <f t="shared" si="53"/>
        <v>-1.2199370448032447</v>
      </c>
      <c r="G603" s="2">
        <f t="shared" si="51"/>
        <v>7.6168189571432565E-2</v>
      </c>
      <c r="H603" s="2" t="str">
        <f t="shared" si="52"/>
        <v>Sell</v>
      </c>
    </row>
    <row r="604" spans="1:8" ht="13.5" x14ac:dyDescent="0.25">
      <c r="A604" s="3">
        <f>TITRES_STAT!B607</f>
        <v>42881</v>
      </c>
      <c r="B604" s="6">
        <f>TITRES_STAT!D607</f>
        <v>104.7038</v>
      </c>
      <c r="C604" s="2">
        <f t="shared" si="54"/>
        <v>101.33303896239455</v>
      </c>
      <c r="D604" s="2">
        <f t="shared" si="50"/>
        <v>102.26659157564639</v>
      </c>
      <c r="E604" s="2">
        <f t="shared" ref="E604:E667" si="55">C604-D604</f>
        <v>-0.93355261325183392</v>
      </c>
      <c r="F604" s="2">
        <f t="shared" si="53"/>
        <v>-1.1626601584929626</v>
      </c>
      <c r="G604" s="2">
        <f t="shared" si="51"/>
        <v>0.22910754524112864</v>
      </c>
      <c r="H604" s="2" t="str">
        <f t="shared" si="52"/>
        <v>Sell</v>
      </c>
    </row>
    <row r="605" spans="1:8" ht="13.5" x14ac:dyDescent="0.25">
      <c r="A605" s="3">
        <f>TITRES_STAT!B608</f>
        <v>42884</v>
      </c>
      <c r="B605" s="6">
        <f>TITRES_STAT!D608</f>
        <v>104.1632</v>
      </c>
      <c r="C605" s="2">
        <f t="shared" si="54"/>
        <v>101.5587406604877</v>
      </c>
      <c r="D605" s="2">
        <f t="shared" ref="D605:D668" si="56">$D$4*B605+(1-$D$4)*D604</f>
        <v>102.40708108856147</v>
      </c>
      <c r="E605" s="2">
        <f t="shared" si="55"/>
        <v>-0.84834042807376875</v>
      </c>
      <c r="F605" s="2">
        <f t="shared" si="53"/>
        <v>-1.0997962124091238</v>
      </c>
      <c r="G605" s="2">
        <f t="shared" si="51"/>
        <v>0.25145578433535509</v>
      </c>
      <c r="H605" s="2" t="str">
        <f t="shared" si="52"/>
        <v>Sell</v>
      </c>
    </row>
    <row r="606" spans="1:8" ht="13.5" x14ac:dyDescent="0.25">
      <c r="A606" s="3">
        <f>TITRES_STAT!B609</f>
        <v>42885</v>
      </c>
      <c r="B606" s="6">
        <f>TITRES_STAT!D609</f>
        <v>101.0411</v>
      </c>
      <c r="C606" s="2">
        <f t="shared" si="54"/>
        <v>101.74971902041267</v>
      </c>
      <c r="D606" s="2">
        <f t="shared" si="56"/>
        <v>102.30589730422358</v>
      </c>
      <c r="E606" s="2">
        <f t="shared" si="55"/>
        <v>-0.55617828381090817</v>
      </c>
      <c r="F606" s="2">
        <f t="shared" si="53"/>
        <v>-0.99107262668948071</v>
      </c>
      <c r="G606" s="2">
        <f t="shared" si="51"/>
        <v>0.43489434287857254</v>
      </c>
      <c r="H606" s="2" t="str">
        <f t="shared" si="52"/>
        <v>Sell</v>
      </c>
    </row>
    <row r="607" spans="1:8" ht="13.5" x14ac:dyDescent="0.25">
      <c r="A607" s="3">
        <f>TITRES_STAT!B610</f>
        <v>42886</v>
      </c>
      <c r="B607" s="6">
        <f>TITRES_STAT!D610</f>
        <v>98.992699999999999</v>
      </c>
      <c r="C607" s="2">
        <f t="shared" si="54"/>
        <v>101.91131609419533</v>
      </c>
      <c r="D607" s="2">
        <f t="shared" si="56"/>
        <v>102.0604752816885</v>
      </c>
      <c r="E607" s="2">
        <f t="shared" si="55"/>
        <v>-0.14915918749316859</v>
      </c>
      <c r="F607" s="2">
        <f t="shared" si="53"/>
        <v>-0.82268993885021835</v>
      </c>
      <c r="G607" s="2">
        <f t="shared" si="51"/>
        <v>0.67353075135704976</v>
      </c>
      <c r="H607" s="2" t="str">
        <f t="shared" si="52"/>
        <v>Sell</v>
      </c>
    </row>
    <row r="608" spans="1:8" ht="13.5" x14ac:dyDescent="0.25">
      <c r="A608" s="3">
        <f>TITRES_STAT!B611</f>
        <v>42887</v>
      </c>
      <c r="B608" s="6">
        <f>TITRES_STAT!D611</f>
        <v>101.05419999999999</v>
      </c>
      <c r="C608" s="2">
        <f t="shared" si="54"/>
        <v>102.04805207970374</v>
      </c>
      <c r="D608" s="2">
        <f t="shared" si="56"/>
        <v>101.98593637193379</v>
      </c>
      <c r="E608" s="2">
        <f t="shared" si="55"/>
        <v>6.2115707769947903E-2</v>
      </c>
      <c r="F608" s="2">
        <f t="shared" si="53"/>
        <v>-0.64572880952618517</v>
      </c>
      <c r="G608" s="2">
        <f t="shared" si="51"/>
        <v>0.70784451729613307</v>
      </c>
      <c r="H608" s="2" t="str">
        <f t="shared" si="52"/>
        <v>Sell</v>
      </c>
    </row>
    <row r="609" spans="1:8" ht="13.5" x14ac:dyDescent="0.25">
      <c r="A609" s="3">
        <f>TITRES_STAT!B612</f>
        <v>42888</v>
      </c>
      <c r="B609" s="6">
        <f>TITRES_STAT!D612</f>
        <v>101.9171</v>
      </c>
      <c r="C609" s="2">
        <f t="shared" si="54"/>
        <v>102.16375175974932</v>
      </c>
      <c r="D609" s="2">
        <f t="shared" si="56"/>
        <v>101.98083738142017</v>
      </c>
      <c r="E609" s="2">
        <f t="shared" si="55"/>
        <v>0.18291437832914426</v>
      </c>
      <c r="F609" s="2">
        <f t="shared" si="53"/>
        <v>-0.48000017195511935</v>
      </c>
      <c r="G609" s="2">
        <f t="shared" si="51"/>
        <v>0.6629145502842636</v>
      </c>
      <c r="H609" s="2" t="str">
        <f t="shared" si="52"/>
        <v>Sell</v>
      </c>
    </row>
    <row r="610" spans="1:8" ht="13.5" x14ac:dyDescent="0.25">
      <c r="A610" s="3">
        <f>TITRES_STAT!B613</f>
        <v>42891</v>
      </c>
      <c r="B610" s="6">
        <f>TITRES_STAT!D613</f>
        <v>101.9093</v>
      </c>
      <c r="C610" s="2">
        <f t="shared" si="54"/>
        <v>101.91020533517249</v>
      </c>
      <c r="D610" s="2">
        <f t="shared" si="56"/>
        <v>101.97553831612979</v>
      </c>
      <c r="E610" s="2">
        <f t="shared" si="55"/>
        <v>-6.5332980957293785E-2</v>
      </c>
      <c r="F610" s="2">
        <f t="shared" si="53"/>
        <v>-0.39706673375555429</v>
      </c>
      <c r="G610" s="2">
        <f t="shared" si="51"/>
        <v>0.33173375279826051</v>
      </c>
      <c r="H610" s="2" t="str">
        <f t="shared" si="52"/>
        <v>Sell</v>
      </c>
    </row>
    <row r="611" spans="1:8" ht="13.5" x14ac:dyDescent="0.25">
      <c r="A611" s="3">
        <f>TITRES_STAT!B614</f>
        <v>42892</v>
      </c>
      <c r="B611" s="6">
        <f>TITRES_STAT!D614</f>
        <v>101.9093</v>
      </c>
      <c r="C611" s="2">
        <f t="shared" si="54"/>
        <v>102.04477374514596</v>
      </c>
      <c r="D611" s="2">
        <f t="shared" si="56"/>
        <v>101.97063177419425</v>
      </c>
      <c r="E611" s="2">
        <f t="shared" si="55"/>
        <v>7.4141970951714598E-2</v>
      </c>
      <c r="F611" s="2">
        <f t="shared" si="53"/>
        <v>-0.30282499281410052</v>
      </c>
      <c r="G611" s="2">
        <f t="shared" si="51"/>
        <v>0.37696696376581512</v>
      </c>
      <c r="H611" s="2" t="str">
        <f t="shared" si="52"/>
        <v>Sell</v>
      </c>
    </row>
    <row r="612" spans="1:8" ht="13.5" x14ac:dyDescent="0.25">
      <c r="A612" s="3">
        <f>TITRES_STAT!B615</f>
        <v>42893</v>
      </c>
      <c r="B612" s="6">
        <f>TITRES_STAT!D615</f>
        <v>98.955399999999997</v>
      </c>
      <c r="C612" s="2">
        <f t="shared" si="54"/>
        <v>102.15863932281582</v>
      </c>
      <c r="D612" s="2">
        <f t="shared" si="56"/>
        <v>101.74728127240209</v>
      </c>
      <c r="E612" s="2">
        <f t="shared" si="55"/>
        <v>0.41135805041372464</v>
      </c>
      <c r="F612" s="2">
        <f t="shared" si="53"/>
        <v>-0.1599883841685355</v>
      </c>
      <c r="G612" s="2">
        <f t="shared" ref="G612:G675" si="57">E612-F612</f>
        <v>0.57134643458226009</v>
      </c>
      <c r="H612" s="2" t="str">
        <f t="shared" ref="H612:H675" si="58">IF(G612&lt;0,"Hold","Sell")</f>
        <v>Sell</v>
      </c>
    </row>
    <row r="613" spans="1:8" ht="13.5" x14ac:dyDescent="0.25">
      <c r="A613" s="3">
        <f>TITRES_STAT!B616</f>
        <v>42894</v>
      </c>
      <c r="B613" s="6">
        <f>TITRES_STAT!D616</f>
        <v>98.722200000000001</v>
      </c>
      <c r="C613" s="2">
        <f t="shared" si="54"/>
        <v>102.55020250392108</v>
      </c>
      <c r="D613" s="2">
        <f t="shared" si="56"/>
        <v>101.52320117815009</v>
      </c>
      <c r="E613" s="2">
        <f t="shared" si="55"/>
        <v>1.0270013257709962</v>
      </c>
      <c r="F613" s="2">
        <f t="shared" ref="F613:F676" si="59">(E613*(2/(10)))+((1-(2/10))*F612)</f>
        <v>7.7409557819370867E-2</v>
      </c>
      <c r="G613" s="2">
        <f t="shared" si="57"/>
        <v>0.94959176795162537</v>
      </c>
      <c r="H613" s="2" t="str">
        <f t="shared" si="58"/>
        <v>Sell</v>
      </c>
    </row>
    <row r="614" spans="1:8" ht="13.5" x14ac:dyDescent="0.25">
      <c r="A614" s="3">
        <f>TITRES_STAT!B617</f>
        <v>42895</v>
      </c>
      <c r="B614" s="6">
        <f>TITRES_STAT!D617</f>
        <v>101.05419999999999</v>
      </c>
      <c r="C614" s="2">
        <f t="shared" si="54"/>
        <v>102.88152519562554</v>
      </c>
      <c r="D614" s="2">
        <f t="shared" si="56"/>
        <v>101.48846035013896</v>
      </c>
      <c r="E614" s="2">
        <f t="shared" si="55"/>
        <v>1.3930648454865775</v>
      </c>
      <c r="F614" s="2">
        <f t="shared" si="59"/>
        <v>0.34054061535281221</v>
      </c>
      <c r="G614" s="2">
        <f t="shared" si="57"/>
        <v>1.0525242301337654</v>
      </c>
      <c r="H614" s="2" t="str">
        <f t="shared" si="58"/>
        <v>Sell</v>
      </c>
    </row>
    <row r="615" spans="1:8" ht="13.5" x14ac:dyDescent="0.25">
      <c r="A615" s="3">
        <f>TITRES_STAT!B618</f>
        <v>42898</v>
      </c>
      <c r="B615" s="6">
        <f>TITRES_STAT!D618</f>
        <v>101.05419999999999</v>
      </c>
      <c r="C615" s="2">
        <f t="shared" si="54"/>
        <v>103.07870593476008</v>
      </c>
      <c r="D615" s="2">
        <f t="shared" si="56"/>
        <v>101.45629291679533</v>
      </c>
      <c r="E615" s="2">
        <f t="shared" si="55"/>
        <v>1.622413017964746</v>
      </c>
      <c r="F615" s="2">
        <f t="shared" si="59"/>
        <v>0.59691509587519898</v>
      </c>
      <c r="G615" s="2">
        <f t="shared" si="57"/>
        <v>1.025497922089547</v>
      </c>
      <c r="H615" s="2" t="str">
        <f t="shared" si="58"/>
        <v>Sell</v>
      </c>
    </row>
    <row r="616" spans="1:8" ht="13.5" x14ac:dyDescent="0.25">
      <c r="A616" s="3">
        <f>TITRES_STAT!B619</f>
        <v>42899</v>
      </c>
      <c r="B616" s="6">
        <f>TITRES_STAT!D619</f>
        <v>101.05419999999999</v>
      </c>
      <c r="C616" s="2">
        <f t="shared" si="54"/>
        <v>102.76522809864315</v>
      </c>
      <c r="D616" s="2">
        <f t="shared" si="56"/>
        <v>101.42650825629197</v>
      </c>
      <c r="E616" s="2">
        <f t="shared" si="55"/>
        <v>1.3387198423511819</v>
      </c>
      <c r="F616" s="2">
        <f t="shared" si="59"/>
        <v>0.74527604517039558</v>
      </c>
      <c r="G616" s="2">
        <f t="shared" si="57"/>
        <v>0.59344379718078633</v>
      </c>
      <c r="H616" s="2" t="str">
        <f t="shared" si="58"/>
        <v>Sell</v>
      </c>
    </row>
    <row r="617" spans="1:8" ht="13.5" x14ac:dyDescent="0.25">
      <c r="A617" s="3">
        <f>TITRES_STAT!B620</f>
        <v>42900</v>
      </c>
      <c r="B617" s="6">
        <f>TITRES_STAT!D620</f>
        <v>100.26909999999999</v>
      </c>
      <c r="C617" s="2">
        <f t="shared" si="54"/>
        <v>102.18483916039037</v>
      </c>
      <c r="D617" s="2">
        <f t="shared" si="56"/>
        <v>101.34077431138145</v>
      </c>
      <c r="E617" s="2">
        <f t="shared" si="55"/>
        <v>0.84406484900891598</v>
      </c>
      <c r="F617" s="2">
        <f t="shared" si="59"/>
        <v>0.76503380593809966</v>
      </c>
      <c r="G617" s="2">
        <f t="shared" si="57"/>
        <v>7.903104307081632E-2</v>
      </c>
      <c r="H617" s="2" t="str">
        <f t="shared" si="58"/>
        <v>Sell</v>
      </c>
    </row>
    <row r="618" spans="1:8" ht="13.5" x14ac:dyDescent="0.25">
      <c r="A618" s="3">
        <f>TITRES_STAT!B621</f>
        <v>42901</v>
      </c>
      <c r="B618" s="6">
        <f>TITRES_STAT!D621</f>
        <v>98.722200000000001</v>
      </c>
      <c r="C618" s="2">
        <f t="shared" si="54"/>
        <v>102.01089467417647</v>
      </c>
      <c r="D618" s="2">
        <f t="shared" si="56"/>
        <v>101.14680584387172</v>
      </c>
      <c r="E618" s="2">
        <f t="shared" si="55"/>
        <v>0.86408883030475181</v>
      </c>
      <c r="F618" s="2">
        <f t="shared" si="59"/>
        <v>0.78484481081143009</v>
      </c>
      <c r="G618" s="2">
        <f t="shared" si="57"/>
        <v>7.9244019493321716E-2</v>
      </c>
      <c r="H618" s="2" t="str">
        <f t="shared" si="58"/>
        <v>Sell</v>
      </c>
    </row>
    <row r="619" spans="1:8" ht="13.5" x14ac:dyDescent="0.25">
      <c r="A619" s="3">
        <f>TITRES_STAT!B622</f>
        <v>42902</v>
      </c>
      <c r="B619" s="6">
        <f>TITRES_STAT!D622</f>
        <v>100.2769</v>
      </c>
      <c r="C619" s="2">
        <f t="shared" si="54"/>
        <v>101.99646472430317</v>
      </c>
      <c r="D619" s="2">
        <f t="shared" si="56"/>
        <v>101.0823683739553</v>
      </c>
      <c r="E619" s="2">
        <f t="shared" si="55"/>
        <v>0.91409635034786163</v>
      </c>
      <c r="F619" s="2">
        <f t="shared" si="59"/>
        <v>0.81069511871871647</v>
      </c>
      <c r="G619" s="2">
        <f t="shared" si="57"/>
        <v>0.10340123162914516</v>
      </c>
      <c r="H619" s="2" t="str">
        <f t="shared" si="58"/>
        <v>Sell</v>
      </c>
    </row>
    <row r="620" spans="1:8" ht="13.5" x14ac:dyDescent="0.25">
      <c r="A620" s="3">
        <f>TITRES_STAT!B623</f>
        <v>42905</v>
      </c>
      <c r="B620" s="6">
        <f>TITRES_STAT!D623</f>
        <v>101.05419999999999</v>
      </c>
      <c r="C620" s="2">
        <f t="shared" si="54"/>
        <v>101.98305476671806</v>
      </c>
      <c r="D620" s="2">
        <f t="shared" si="56"/>
        <v>101.08028182773639</v>
      </c>
      <c r="E620" s="2">
        <f t="shared" si="55"/>
        <v>0.90277293898166988</v>
      </c>
      <c r="F620" s="2">
        <f t="shared" si="59"/>
        <v>0.82911068277130728</v>
      </c>
      <c r="G620" s="2">
        <f t="shared" si="57"/>
        <v>7.3662256210362598E-2</v>
      </c>
      <c r="H620" s="2" t="str">
        <f t="shared" si="58"/>
        <v>Sell</v>
      </c>
    </row>
    <row r="621" spans="1:8" ht="13.5" x14ac:dyDescent="0.25">
      <c r="A621" s="3">
        <f>TITRES_STAT!B624</f>
        <v>42906</v>
      </c>
      <c r="B621" s="6">
        <f>TITRES_STAT!D624</f>
        <v>98.722200000000001</v>
      </c>
      <c r="C621" s="2">
        <f t="shared" si="54"/>
        <v>101.97170787953067</v>
      </c>
      <c r="D621" s="2">
        <f t="shared" si="56"/>
        <v>100.90560909975591</v>
      </c>
      <c r="E621" s="2">
        <f t="shared" si="55"/>
        <v>1.0660987797747623</v>
      </c>
      <c r="F621" s="2">
        <f t="shared" si="59"/>
        <v>0.87650830217199838</v>
      </c>
      <c r="G621" s="2">
        <f t="shared" si="57"/>
        <v>0.18959047760276393</v>
      </c>
      <c r="H621" s="2" t="str">
        <f t="shared" si="58"/>
        <v>Sell</v>
      </c>
    </row>
    <row r="622" spans="1:8" ht="13.5" x14ac:dyDescent="0.25">
      <c r="A622" s="3">
        <f>TITRES_STAT!B625</f>
        <v>42907</v>
      </c>
      <c r="B622" s="6">
        <f>TITRES_STAT!D625</f>
        <v>98.411299999999997</v>
      </c>
      <c r="C622" s="2">
        <f t="shared" si="54"/>
        <v>101.50766051344903</v>
      </c>
      <c r="D622" s="2">
        <f t="shared" si="56"/>
        <v>100.72084546273695</v>
      </c>
      <c r="E622" s="2">
        <f t="shared" si="55"/>
        <v>0.7868150507120788</v>
      </c>
      <c r="F622" s="2">
        <f t="shared" si="59"/>
        <v>0.85856965188001455</v>
      </c>
      <c r="G622" s="2">
        <f t="shared" si="57"/>
        <v>-7.175460116793575E-2</v>
      </c>
      <c r="H622" s="2" t="str">
        <f t="shared" si="58"/>
        <v>Hold</v>
      </c>
    </row>
    <row r="623" spans="1:8" ht="13.5" x14ac:dyDescent="0.25">
      <c r="A623" s="3">
        <f>TITRES_STAT!B626</f>
        <v>42908</v>
      </c>
      <c r="B623" s="6">
        <f>TITRES_STAT!D626</f>
        <v>97.944900000000004</v>
      </c>
      <c r="C623" s="2">
        <f t="shared" si="54"/>
        <v>101.07912812676457</v>
      </c>
      <c r="D623" s="2">
        <f t="shared" si="56"/>
        <v>100.51521987290458</v>
      </c>
      <c r="E623" s="2">
        <f t="shared" si="55"/>
        <v>0.56390825385999221</v>
      </c>
      <c r="F623" s="2">
        <f t="shared" si="59"/>
        <v>0.79963737227601006</v>
      </c>
      <c r="G623" s="2">
        <f t="shared" si="57"/>
        <v>-0.23572911841601785</v>
      </c>
      <c r="H623" s="2" t="str">
        <f t="shared" si="58"/>
        <v>Hold</v>
      </c>
    </row>
    <row r="624" spans="1:8" ht="13.5" x14ac:dyDescent="0.25">
      <c r="A624" s="3">
        <f>TITRES_STAT!B627</f>
        <v>42909</v>
      </c>
      <c r="B624" s="6">
        <f>TITRES_STAT!D627</f>
        <v>97.563999999999993</v>
      </c>
      <c r="C624" s="2">
        <f t="shared" si="54"/>
        <v>101.07529303033925</v>
      </c>
      <c r="D624" s="2">
        <f t="shared" si="56"/>
        <v>100.29661099343016</v>
      </c>
      <c r="E624" s="2">
        <f t="shared" si="55"/>
        <v>0.77868203690908899</v>
      </c>
      <c r="F624" s="2">
        <f t="shared" si="59"/>
        <v>0.79544630520262594</v>
      </c>
      <c r="G624" s="2">
        <f t="shared" si="57"/>
        <v>-1.6764268293536944E-2</v>
      </c>
      <c r="H624" s="2" t="str">
        <f t="shared" si="58"/>
        <v>Hold</v>
      </c>
    </row>
    <row r="625" spans="1:8" ht="13.5" x14ac:dyDescent="0.25">
      <c r="A625" s="3">
        <f>TITRES_STAT!B628</f>
        <v>42914</v>
      </c>
      <c r="B625" s="6">
        <f>TITRES_STAT!D628</f>
        <v>100.26909999999999</v>
      </c>
      <c r="C625" s="2">
        <f t="shared" si="54"/>
        <v>101.0720479487486</v>
      </c>
      <c r="D625" s="2">
        <f t="shared" si="56"/>
        <v>100.29457314206498</v>
      </c>
      <c r="E625" s="2">
        <f t="shared" si="55"/>
        <v>0.77747480668362812</v>
      </c>
      <c r="F625" s="2">
        <f t="shared" si="59"/>
        <v>0.79185200549882651</v>
      </c>
      <c r="G625" s="2">
        <f t="shared" si="57"/>
        <v>-1.4377198815198389E-2</v>
      </c>
      <c r="H625" s="2" t="str">
        <f t="shared" si="58"/>
        <v>Hold</v>
      </c>
    </row>
    <row r="626" spans="1:8" ht="13.5" x14ac:dyDescent="0.25">
      <c r="A626" s="3">
        <f>TITRES_STAT!B629</f>
        <v>42915</v>
      </c>
      <c r="B626" s="6">
        <f>TITRES_STAT!D629</f>
        <v>97.944900000000004</v>
      </c>
      <c r="C626" s="2">
        <f t="shared" si="54"/>
        <v>101.0693021104796</v>
      </c>
      <c r="D626" s="2">
        <f t="shared" si="56"/>
        <v>100.12052327968979</v>
      </c>
      <c r="E626" s="2">
        <f t="shared" si="55"/>
        <v>0.94877883078980574</v>
      </c>
      <c r="F626" s="2">
        <f t="shared" si="59"/>
        <v>0.8232373705570224</v>
      </c>
      <c r="G626" s="2">
        <f t="shared" si="57"/>
        <v>0.12554146023278334</v>
      </c>
      <c r="H626" s="2" t="str">
        <f t="shared" si="58"/>
        <v>Sell</v>
      </c>
    </row>
    <row r="627" spans="1:8" ht="13.5" x14ac:dyDescent="0.25">
      <c r="A627" s="3">
        <f>TITRES_STAT!B630</f>
        <v>42916</v>
      </c>
      <c r="B627" s="6">
        <f>TITRES_STAT!D630</f>
        <v>98.722200000000001</v>
      </c>
      <c r="C627" s="2">
        <f t="shared" si="54"/>
        <v>100.94619409348273</v>
      </c>
      <c r="D627" s="2">
        <f t="shared" si="56"/>
        <v>100.01694377749055</v>
      </c>
      <c r="E627" s="2">
        <f t="shared" si="55"/>
        <v>0.92925031599217789</v>
      </c>
      <c r="F627" s="2">
        <f t="shared" si="59"/>
        <v>0.84443995964405349</v>
      </c>
      <c r="G627" s="2">
        <f t="shared" si="57"/>
        <v>8.4810356348124394E-2</v>
      </c>
      <c r="H627" s="2" t="str">
        <f t="shared" si="58"/>
        <v>Sell</v>
      </c>
    </row>
    <row r="628" spans="1:8" ht="13.5" x14ac:dyDescent="0.25">
      <c r="A628" s="3">
        <f>TITRES_STAT!B631</f>
        <v>42919</v>
      </c>
      <c r="B628" s="6">
        <f>TITRES_STAT!D631</f>
        <v>97.952600000000004</v>
      </c>
      <c r="C628" s="2">
        <f t="shared" si="54"/>
        <v>100.60404115602384</v>
      </c>
      <c r="D628" s="2">
        <f t="shared" si="56"/>
        <v>99.864029423602361</v>
      </c>
      <c r="E628" s="2">
        <f t="shared" si="55"/>
        <v>0.740011732421479</v>
      </c>
      <c r="F628" s="2">
        <f t="shared" si="59"/>
        <v>0.82355431419953862</v>
      </c>
      <c r="G628" s="2">
        <f t="shared" si="57"/>
        <v>-8.3542581778059621E-2</v>
      </c>
      <c r="H628" s="2" t="str">
        <f t="shared" si="58"/>
        <v>Hold</v>
      </c>
    </row>
    <row r="629" spans="1:8" ht="13.5" x14ac:dyDescent="0.25">
      <c r="A629" s="3">
        <f>TITRES_STAT!B632</f>
        <v>42920</v>
      </c>
      <c r="B629" s="6">
        <f>TITRES_STAT!D632</f>
        <v>97.556200000000004</v>
      </c>
      <c r="C629" s="2">
        <f t="shared" si="54"/>
        <v>100.55371174740478</v>
      </c>
      <c r="D629" s="2">
        <f t="shared" si="56"/>
        <v>99.693079095928113</v>
      </c>
      <c r="E629" s="2">
        <f t="shared" si="55"/>
        <v>0.86063265147666357</v>
      </c>
      <c r="F629" s="2">
        <f t="shared" si="59"/>
        <v>0.83096998165496372</v>
      </c>
      <c r="G629" s="2">
        <f t="shared" si="57"/>
        <v>2.966266982169985E-2</v>
      </c>
      <c r="H629" s="2" t="str">
        <f t="shared" si="58"/>
        <v>Sell</v>
      </c>
    </row>
    <row r="630" spans="1:8" ht="13.5" x14ac:dyDescent="0.25">
      <c r="A630" s="3">
        <f>TITRES_STAT!B633</f>
        <v>42921</v>
      </c>
      <c r="B630" s="6">
        <f>TITRES_STAT!D633</f>
        <v>97.2453</v>
      </c>
      <c r="C630" s="2">
        <f t="shared" si="54"/>
        <v>100.63070994011174</v>
      </c>
      <c r="D630" s="2">
        <f t="shared" si="56"/>
        <v>99.511762125859363</v>
      </c>
      <c r="E630" s="2">
        <f t="shared" si="55"/>
        <v>1.1189478142523797</v>
      </c>
      <c r="F630" s="2">
        <f t="shared" si="59"/>
        <v>0.88856554817444688</v>
      </c>
      <c r="G630" s="2">
        <f t="shared" si="57"/>
        <v>0.23038226607793277</v>
      </c>
      <c r="H630" s="2" t="str">
        <f t="shared" si="58"/>
        <v>Sell</v>
      </c>
    </row>
    <row r="631" spans="1:8" ht="13.5" x14ac:dyDescent="0.25">
      <c r="A631" s="3">
        <f>TITRES_STAT!B634</f>
        <v>42922</v>
      </c>
      <c r="B631" s="6">
        <f>TITRES_STAT!D634</f>
        <v>96.390199999999993</v>
      </c>
      <c r="C631" s="2">
        <f t="shared" si="54"/>
        <v>100.3370930262484</v>
      </c>
      <c r="D631" s="2">
        <f t="shared" si="56"/>
        <v>99.280535301721642</v>
      </c>
      <c r="E631" s="2">
        <f t="shared" si="55"/>
        <v>1.0565577245267548</v>
      </c>
      <c r="F631" s="2">
        <f t="shared" si="59"/>
        <v>0.92216398344490857</v>
      </c>
      <c r="G631" s="2">
        <f t="shared" si="57"/>
        <v>0.13439374108184621</v>
      </c>
      <c r="H631" s="2" t="str">
        <f t="shared" si="58"/>
        <v>Sell</v>
      </c>
    </row>
    <row r="632" spans="1:8" ht="13.5" x14ac:dyDescent="0.25">
      <c r="A632" s="3">
        <f>TITRES_STAT!B635</f>
        <v>42923</v>
      </c>
      <c r="B632" s="6">
        <f>TITRES_STAT!D635</f>
        <v>92.052599999999998</v>
      </c>
      <c r="C632" s="2">
        <f t="shared" si="54"/>
        <v>100.04081717605632</v>
      </c>
      <c r="D632" s="2">
        <f t="shared" si="56"/>
        <v>98.7451326867793</v>
      </c>
      <c r="E632" s="2">
        <f t="shared" si="55"/>
        <v>1.2956844892770221</v>
      </c>
      <c r="F632" s="2">
        <f t="shared" si="59"/>
        <v>0.99686808461133136</v>
      </c>
      <c r="G632" s="2">
        <f t="shared" si="57"/>
        <v>0.2988164046656907</v>
      </c>
      <c r="H632" s="2" t="str">
        <f t="shared" si="58"/>
        <v>Sell</v>
      </c>
    </row>
    <row r="633" spans="1:8" ht="13.5" x14ac:dyDescent="0.25">
      <c r="A633" s="3">
        <f>TITRES_STAT!B636</f>
        <v>42926</v>
      </c>
      <c r="B633" s="6">
        <f>TITRES_STAT!D636</f>
        <v>90.171499999999995</v>
      </c>
      <c r="C633" s="2">
        <f t="shared" si="54"/>
        <v>99.718368379739957</v>
      </c>
      <c r="D633" s="2">
        <f t="shared" si="56"/>
        <v>98.110048784054896</v>
      </c>
      <c r="E633" s="2">
        <f t="shared" si="55"/>
        <v>1.6083195956850602</v>
      </c>
      <c r="F633" s="2">
        <f t="shared" si="59"/>
        <v>1.1191583868260773</v>
      </c>
      <c r="G633" s="2">
        <f t="shared" si="57"/>
        <v>0.48916120885898295</v>
      </c>
      <c r="H633" s="2" t="str">
        <f t="shared" si="58"/>
        <v>Sell</v>
      </c>
    </row>
    <row r="634" spans="1:8" ht="13.5" x14ac:dyDescent="0.25">
      <c r="A634" s="3">
        <f>TITRES_STAT!B637</f>
        <v>42927</v>
      </c>
      <c r="B634" s="6">
        <f>TITRES_STAT!D637</f>
        <v>90.171499999999995</v>
      </c>
      <c r="C634" s="2">
        <f t="shared" si="54"/>
        <v>99.386927090549193</v>
      </c>
      <c r="D634" s="2">
        <f t="shared" si="56"/>
        <v>97.522008133384162</v>
      </c>
      <c r="E634" s="2">
        <f t="shared" si="55"/>
        <v>1.8649189571650311</v>
      </c>
      <c r="F634" s="2">
        <f t="shared" si="59"/>
        <v>1.2683105008938682</v>
      </c>
      <c r="G634" s="2">
        <f t="shared" si="57"/>
        <v>0.59660845627116288</v>
      </c>
      <c r="H634" s="2" t="str">
        <f t="shared" si="58"/>
        <v>Sell</v>
      </c>
    </row>
    <row r="635" spans="1:8" ht="13.5" x14ac:dyDescent="0.25">
      <c r="A635" s="3">
        <f>TITRES_STAT!B638</f>
        <v>42928</v>
      </c>
      <c r="B635" s="6">
        <f>TITRES_STAT!D638</f>
        <v>89.394099999999995</v>
      </c>
      <c r="C635" s="2">
        <f t="shared" si="54"/>
        <v>99.52264599969547</v>
      </c>
      <c r="D635" s="2">
        <f t="shared" si="56"/>
        <v>96.919940864244595</v>
      </c>
      <c r="E635" s="2">
        <f t="shared" si="55"/>
        <v>2.6027051354508757</v>
      </c>
      <c r="F635" s="2">
        <f t="shared" si="59"/>
        <v>1.5351894278052698</v>
      </c>
      <c r="G635" s="2">
        <f t="shared" si="57"/>
        <v>1.0675157076456059</v>
      </c>
      <c r="H635" s="2" t="str">
        <f t="shared" si="58"/>
        <v>Sell</v>
      </c>
    </row>
    <row r="636" spans="1:8" ht="13.5" x14ac:dyDescent="0.25">
      <c r="A636" s="3">
        <f>TITRES_STAT!B639</f>
        <v>42929</v>
      </c>
      <c r="B636" s="6">
        <f>TITRES_STAT!D639</f>
        <v>89.394099999999995</v>
      </c>
      <c r="C636" s="2">
        <f t="shared" si="54"/>
        <v>99.27991584589617</v>
      </c>
      <c r="D636" s="2">
        <f t="shared" si="56"/>
        <v>96.362471170596848</v>
      </c>
      <c r="E636" s="2">
        <f t="shared" si="55"/>
        <v>2.9174446752993219</v>
      </c>
      <c r="F636" s="2">
        <f t="shared" si="59"/>
        <v>1.8116404773040804</v>
      </c>
      <c r="G636" s="2">
        <f t="shared" si="57"/>
        <v>1.1058041979952415</v>
      </c>
      <c r="H636" s="2" t="str">
        <f t="shared" si="58"/>
        <v>Sell</v>
      </c>
    </row>
    <row r="637" spans="1:8" ht="13.5" x14ac:dyDescent="0.25">
      <c r="A637" s="3">
        <f>TITRES_STAT!B640</f>
        <v>42930</v>
      </c>
      <c r="B637" s="6">
        <f>TITRES_STAT!D640</f>
        <v>92.068200000000004</v>
      </c>
      <c r="C637" s="2">
        <f t="shared" si="54"/>
        <v>99.194113408065988</v>
      </c>
      <c r="D637" s="2">
        <f t="shared" si="56"/>
        <v>96.044377009811896</v>
      </c>
      <c r="E637" s="2">
        <f t="shared" si="55"/>
        <v>3.1497363982540918</v>
      </c>
      <c r="F637" s="2">
        <f t="shared" si="59"/>
        <v>2.079259661494083</v>
      </c>
      <c r="G637" s="2">
        <f t="shared" si="57"/>
        <v>1.0704767367600088</v>
      </c>
      <c r="H637" s="2" t="str">
        <f t="shared" si="58"/>
        <v>Sell</v>
      </c>
    </row>
    <row r="638" spans="1:8" ht="13.5" x14ac:dyDescent="0.25">
      <c r="A638" s="3">
        <f>TITRES_STAT!B641</f>
        <v>42933</v>
      </c>
      <c r="B638" s="6">
        <f>TITRES_STAT!D641</f>
        <v>91.726100000000002</v>
      </c>
      <c r="C638" s="2">
        <f t="shared" si="54"/>
        <v>99.003111345286598</v>
      </c>
      <c r="D638" s="2">
        <f t="shared" si="56"/>
        <v>95.72450463871472</v>
      </c>
      <c r="E638" s="2">
        <f t="shared" si="55"/>
        <v>3.2786067065718782</v>
      </c>
      <c r="F638" s="2">
        <f t="shared" si="59"/>
        <v>2.3191290705096419</v>
      </c>
      <c r="G638" s="2">
        <f t="shared" si="57"/>
        <v>0.95947763606223635</v>
      </c>
      <c r="H638" s="2" t="str">
        <f t="shared" si="58"/>
        <v>Sell</v>
      </c>
    </row>
    <row r="639" spans="1:8" ht="13.5" x14ac:dyDescent="0.25">
      <c r="A639" s="3">
        <f>TITRES_STAT!B642</f>
        <v>42934</v>
      </c>
      <c r="B639" s="6">
        <f>TITRES_STAT!D642</f>
        <v>91.726100000000002</v>
      </c>
      <c r="C639" s="2">
        <f t="shared" si="54"/>
        <v>98.780509599857893</v>
      </c>
      <c r="D639" s="2">
        <f t="shared" si="56"/>
        <v>95.428326517328443</v>
      </c>
      <c r="E639" s="2">
        <f t="shared" si="55"/>
        <v>3.3521830825294501</v>
      </c>
      <c r="F639" s="2">
        <f t="shared" si="59"/>
        <v>2.5257398729136038</v>
      </c>
      <c r="G639" s="2">
        <f t="shared" si="57"/>
        <v>0.82644320961584627</v>
      </c>
      <c r="H639" s="2" t="str">
        <f t="shared" si="58"/>
        <v>Sell</v>
      </c>
    </row>
    <row r="640" spans="1:8" ht="13.5" x14ac:dyDescent="0.25">
      <c r="A640" s="3">
        <f>TITRES_STAT!B643</f>
        <v>42935</v>
      </c>
      <c r="B640" s="6">
        <f>TITRES_STAT!D643</f>
        <v>93.203100000000006</v>
      </c>
      <c r="C640" s="2">
        <f t="shared" si="54"/>
        <v>98.544323507572059</v>
      </c>
      <c r="D640" s="2">
        <f t="shared" si="56"/>
        <v>95.263494923452257</v>
      </c>
      <c r="E640" s="2">
        <f t="shared" si="55"/>
        <v>3.2808285841198028</v>
      </c>
      <c r="F640" s="2">
        <f t="shared" si="59"/>
        <v>2.6767576151548438</v>
      </c>
      <c r="G640" s="2">
        <f t="shared" si="57"/>
        <v>0.60407096896495904</v>
      </c>
      <c r="H640" s="2" t="str">
        <f t="shared" si="58"/>
        <v>Sell</v>
      </c>
    </row>
    <row r="641" spans="1:8" ht="13.5" x14ac:dyDescent="0.25">
      <c r="A641" s="3">
        <f>TITRES_STAT!B644</f>
        <v>42936</v>
      </c>
      <c r="B641" s="6">
        <f>TITRES_STAT!D644</f>
        <v>90.948800000000006</v>
      </c>
      <c r="C641" s="2">
        <f t="shared" si="54"/>
        <v>98.212919891022509</v>
      </c>
      <c r="D641" s="2">
        <f t="shared" si="56"/>
        <v>94.943887892085414</v>
      </c>
      <c r="E641" s="2">
        <f t="shared" si="55"/>
        <v>3.2690319989370948</v>
      </c>
      <c r="F641" s="2">
        <f t="shared" si="59"/>
        <v>2.7952124919112942</v>
      </c>
      <c r="G641" s="2">
        <f t="shared" si="57"/>
        <v>0.47381950702580067</v>
      </c>
      <c r="H641" s="2" t="str">
        <f t="shared" si="58"/>
        <v>Sell</v>
      </c>
    </row>
    <row r="642" spans="1:8" ht="13.5" x14ac:dyDescent="0.25">
      <c r="A642" s="3">
        <f>TITRES_STAT!B645</f>
        <v>42937</v>
      </c>
      <c r="B642" s="6">
        <f>TITRES_STAT!D645</f>
        <v>93.677300000000002</v>
      </c>
      <c r="C642" s="2">
        <f t="shared" si="54"/>
        <v>97.265178369326748</v>
      </c>
      <c r="D642" s="2">
        <f t="shared" si="56"/>
        <v>94.850066566745753</v>
      </c>
      <c r="E642" s="2">
        <f t="shared" si="55"/>
        <v>2.415111802580995</v>
      </c>
      <c r="F642" s="2">
        <f t="shared" si="59"/>
        <v>2.7191923540452345</v>
      </c>
      <c r="G642" s="2">
        <f t="shared" si="57"/>
        <v>-0.30408055146423951</v>
      </c>
      <c r="H642" s="2" t="str">
        <f t="shared" si="58"/>
        <v>Hold</v>
      </c>
    </row>
    <row r="643" spans="1:8" ht="13.5" x14ac:dyDescent="0.25">
      <c r="A643" s="3">
        <f>TITRES_STAT!B646</f>
        <v>42940</v>
      </c>
      <c r="B643" s="6">
        <f>TITRES_STAT!D646</f>
        <v>90.871099999999998</v>
      </c>
      <c r="C643" s="2">
        <f t="shared" si="54"/>
        <v>96.173843235584172</v>
      </c>
      <c r="D643" s="2">
        <f t="shared" si="56"/>
        <v>94.555328302542364</v>
      </c>
      <c r="E643" s="2">
        <f t="shared" si="55"/>
        <v>1.6185149330418085</v>
      </c>
      <c r="F643" s="2">
        <f t="shared" si="59"/>
        <v>2.4990568698445492</v>
      </c>
      <c r="G643" s="2">
        <f t="shared" si="57"/>
        <v>-0.88054193680274073</v>
      </c>
      <c r="H643" s="2" t="str">
        <f t="shared" si="58"/>
        <v>Hold</v>
      </c>
    </row>
    <row r="644" spans="1:8" ht="13.5" x14ac:dyDescent="0.25">
      <c r="A644" s="3">
        <f>TITRES_STAT!B647</f>
        <v>42942</v>
      </c>
      <c r="B644" s="6">
        <f>TITRES_STAT!D647</f>
        <v>89.394099999999995</v>
      </c>
      <c r="C644" s="2">
        <f t="shared" si="54"/>
        <v>95.25040581472507</v>
      </c>
      <c r="D644" s="2">
        <f t="shared" si="56"/>
        <v>94.173015094946635</v>
      </c>
      <c r="E644" s="2">
        <f t="shared" si="55"/>
        <v>1.0773907197784354</v>
      </c>
      <c r="F644" s="2">
        <f t="shared" si="59"/>
        <v>2.2147236398313264</v>
      </c>
      <c r="G644" s="2">
        <f t="shared" si="57"/>
        <v>-1.137332920052891</v>
      </c>
      <c r="H644" s="2" t="str">
        <f t="shared" si="58"/>
        <v>Hold</v>
      </c>
    </row>
    <row r="645" spans="1:8" ht="13.5" x14ac:dyDescent="0.25">
      <c r="A645" s="3">
        <f>TITRES_STAT!B648</f>
        <v>42943</v>
      </c>
      <c r="B645" s="6">
        <f>TITRES_STAT!D648</f>
        <v>90.948800000000006</v>
      </c>
      <c r="C645" s="2">
        <f t="shared" si="54"/>
        <v>94.349435689382759</v>
      </c>
      <c r="D645" s="2">
        <f t="shared" si="56"/>
        <v>93.934184347172803</v>
      </c>
      <c r="E645" s="2">
        <f t="shared" si="55"/>
        <v>0.41525134220995596</v>
      </c>
      <c r="F645" s="2">
        <f t="shared" si="59"/>
        <v>1.8548291803070522</v>
      </c>
      <c r="G645" s="2">
        <f t="shared" si="57"/>
        <v>-1.4395778380970963</v>
      </c>
      <c r="H645" s="2" t="str">
        <f t="shared" si="58"/>
        <v>Hold</v>
      </c>
    </row>
    <row r="646" spans="1:8" ht="13.5" x14ac:dyDescent="0.25">
      <c r="A646" s="3">
        <f>TITRES_STAT!B649</f>
        <v>42944</v>
      </c>
      <c r="B646" s="6">
        <f>TITRES_STAT!D649</f>
        <v>92.075900000000004</v>
      </c>
      <c r="C646" s="2">
        <f t="shared" si="54"/>
        <v>93.587076352554647</v>
      </c>
      <c r="D646" s="2">
        <f t="shared" si="56"/>
        <v>93.796533654789627</v>
      </c>
      <c r="E646" s="2">
        <f t="shared" si="55"/>
        <v>-0.2094573022349806</v>
      </c>
      <c r="F646" s="2">
        <f t="shared" si="59"/>
        <v>1.4419718837986457</v>
      </c>
      <c r="G646" s="2">
        <f t="shared" si="57"/>
        <v>-1.6514291860336263</v>
      </c>
      <c r="H646" s="2" t="str">
        <f t="shared" si="58"/>
        <v>Hold</v>
      </c>
    </row>
    <row r="647" spans="1:8" ht="13.5" x14ac:dyDescent="0.25">
      <c r="A647" s="3">
        <f>TITRES_STAT!B650</f>
        <v>42947</v>
      </c>
      <c r="B647" s="6">
        <f>TITRES_STAT!D650</f>
        <v>91.726100000000002</v>
      </c>
      <c r="C647" s="2">
        <f t="shared" si="54"/>
        <v>93.353403067546239</v>
      </c>
      <c r="D647" s="2">
        <f t="shared" si="56"/>
        <v>93.64316819887928</v>
      </c>
      <c r="E647" s="2">
        <f t="shared" si="55"/>
        <v>-0.28976513133304138</v>
      </c>
      <c r="F647" s="2">
        <f t="shared" si="59"/>
        <v>1.0956244807723083</v>
      </c>
      <c r="G647" s="2">
        <f t="shared" si="57"/>
        <v>-1.3853896121053497</v>
      </c>
      <c r="H647" s="2" t="str">
        <f t="shared" si="58"/>
        <v>Hold</v>
      </c>
    </row>
    <row r="648" spans="1:8" ht="13.5" x14ac:dyDescent="0.25">
      <c r="A648" s="3">
        <f>TITRES_STAT!B651</f>
        <v>42948</v>
      </c>
      <c r="B648" s="6">
        <f>TITRES_STAT!D651</f>
        <v>91.726100000000002</v>
      </c>
      <c r="C648" s="2">
        <f t="shared" si="54"/>
        <v>93.103048749462204</v>
      </c>
      <c r="D648" s="2">
        <f t="shared" si="56"/>
        <v>93.501163147110447</v>
      </c>
      <c r="E648" s="2">
        <f t="shared" si="55"/>
        <v>-0.39811439764824286</v>
      </c>
      <c r="F648" s="2">
        <f t="shared" si="59"/>
        <v>0.79687670508819819</v>
      </c>
      <c r="G648" s="2">
        <f t="shared" si="57"/>
        <v>-1.194991102736441</v>
      </c>
      <c r="H648" s="2" t="str">
        <f t="shared" si="58"/>
        <v>Hold</v>
      </c>
    </row>
    <row r="649" spans="1:8" ht="13.5" x14ac:dyDescent="0.25">
      <c r="A649" s="3">
        <f>TITRES_STAT!B652</f>
        <v>42949</v>
      </c>
      <c r="B649" s="6">
        <f>TITRES_STAT!D652</f>
        <v>91.726100000000002</v>
      </c>
      <c r="C649" s="2">
        <f t="shared" si="54"/>
        <v>92.891210480314172</v>
      </c>
      <c r="D649" s="2">
        <f t="shared" si="56"/>
        <v>93.369676988065223</v>
      </c>
      <c r="E649" s="2">
        <f t="shared" si="55"/>
        <v>-0.47846650775105104</v>
      </c>
      <c r="F649" s="2">
        <f t="shared" si="59"/>
        <v>0.5418080625203483</v>
      </c>
      <c r="G649" s="2">
        <f t="shared" si="57"/>
        <v>-1.0202745702713993</v>
      </c>
      <c r="H649" s="2" t="str">
        <f t="shared" si="58"/>
        <v>Hold</v>
      </c>
    </row>
    <row r="650" spans="1:8" ht="13.5" x14ac:dyDescent="0.25">
      <c r="A650" s="3">
        <f>TITRES_STAT!B653</f>
        <v>42950</v>
      </c>
      <c r="B650" s="6">
        <f>TITRES_STAT!D653</f>
        <v>91.726100000000002</v>
      </c>
      <c r="C650" s="2">
        <f t="shared" si="54"/>
        <v>92.939193483342763</v>
      </c>
      <c r="D650" s="2">
        <f t="shared" si="56"/>
        <v>93.24793054450484</v>
      </c>
      <c r="E650" s="2">
        <f t="shared" si="55"/>
        <v>-0.308737061162077</v>
      </c>
      <c r="F650" s="2">
        <f t="shared" si="59"/>
        <v>0.37169903778386326</v>
      </c>
      <c r="G650" s="2">
        <f t="shared" si="57"/>
        <v>-0.68043609894594026</v>
      </c>
      <c r="H650" s="2" t="str">
        <f t="shared" si="58"/>
        <v>Hold</v>
      </c>
    </row>
    <row r="651" spans="1:8" ht="13.5" x14ac:dyDescent="0.25">
      <c r="A651" s="3">
        <f>TITRES_STAT!B654</f>
        <v>42951</v>
      </c>
      <c r="B651" s="6">
        <f>TITRES_STAT!D654</f>
        <v>91.648399999999995</v>
      </c>
      <c r="C651" s="2">
        <f t="shared" si="54"/>
        <v>92.632979101290033</v>
      </c>
      <c r="D651" s="2">
        <f t="shared" si="56"/>
        <v>93.129446800467448</v>
      </c>
      <c r="E651" s="2">
        <f t="shared" si="55"/>
        <v>-0.49646769917741551</v>
      </c>
      <c r="F651" s="2">
        <f t="shared" si="59"/>
        <v>0.19806569039160749</v>
      </c>
      <c r="G651" s="2">
        <f t="shared" si="57"/>
        <v>-0.694533389569023</v>
      </c>
      <c r="H651" s="2" t="str">
        <f t="shared" si="58"/>
        <v>Hold</v>
      </c>
    </row>
    <row r="652" spans="1:8" ht="13.5" x14ac:dyDescent="0.25">
      <c r="A652" s="3">
        <f>TITRES_STAT!B655</f>
        <v>42954</v>
      </c>
      <c r="B652" s="6">
        <f>TITRES_STAT!D655</f>
        <v>89.394099999999995</v>
      </c>
      <c r="C652" s="2">
        <f t="shared" si="54"/>
        <v>92.793643854937727</v>
      </c>
      <c r="D652" s="2">
        <f t="shared" si="56"/>
        <v>92.852754444877277</v>
      </c>
      <c r="E652" s="2">
        <f t="shared" si="55"/>
        <v>-5.9110589939550096E-2</v>
      </c>
      <c r="F652" s="2">
        <f t="shared" si="59"/>
        <v>0.14663043432537598</v>
      </c>
      <c r="G652" s="2">
        <f t="shared" si="57"/>
        <v>-0.20574102426492608</v>
      </c>
      <c r="H652" s="2" t="str">
        <f t="shared" si="58"/>
        <v>Hold</v>
      </c>
    </row>
    <row r="653" spans="1:8" ht="13.5" x14ac:dyDescent="0.25">
      <c r="A653" s="3">
        <f>TITRES_STAT!B656</f>
        <v>42955</v>
      </c>
      <c r="B653" s="6">
        <f>TITRES_STAT!D656</f>
        <v>90.941000000000003</v>
      </c>
      <c r="C653" s="2">
        <f t="shared" si="54"/>
        <v>92.497867877255004</v>
      </c>
      <c r="D653" s="2">
        <f t="shared" si="56"/>
        <v>92.711143004515989</v>
      </c>
      <c r="E653" s="2">
        <f t="shared" si="55"/>
        <v>-0.21327512726098519</v>
      </c>
      <c r="F653" s="2">
        <f t="shared" si="59"/>
        <v>7.4649322008103744E-2</v>
      </c>
      <c r="G653" s="2">
        <f t="shared" si="57"/>
        <v>-0.28792444926908894</v>
      </c>
      <c r="H653" s="2" t="str">
        <f t="shared" si="58"/>
        <v>Hold</v>
      </c>
    </row>
    <row r="654" spans="1:8" ht="13.5" x14ac:dyDescent="0.25">
      <c r="A654" s="3">
        <f>TITRES_STAT!B657</f>
        <v>42956</v>
      </c>
      <c r="B654" s="6">
        <f>TITRES_STAT!D657</f>
        <v>91.726100000000002</v>
      </c>
      <c r="C654" s="2">
        <f t="shared" si="54"/>
        <v>92.020365126908075</v>
      </c>
      <c r="D654" s="2">
        <f t="shared" si="56"/>
        <v>92.638176856033326</v>
      </c>
      <c r="E654" s="2">
        <f t="shared" si="55"/>
        <v>-0.61781172912525051</v>
      </c>
      <c r="F654" s="2">
        <f t="shared" si="59"/>
        <v>-6.3842888218567095E-2</v>
      </c>
      <c r="G654" s="2">
        <f t="shared" si="57"/>
        <v>-0.55396884090668341</v>
      </c>
      <c r="H654" s="2" t="str">
        <f t="shared" si="58"/>
        <v>Hold</v>
      </c>
    </row>
    <row r="655" spans="1:8" ht="13.5" x14ac:dyDescent="0.25">
      <c r="A655" s="3">
        <f>TITRES_STAT!B658</f>
        <v>42957</v>
      </c>
      <c r="B655" s="6">
        <f>TITRES_STAT!D658</f>
        <v>92.037099999999995</v>
      </c>
      <c r="C655" s="2">
        <f t="shared" ref="C655:C718" si="60">$C$4*B645+C654*(1-$C$4)</f>
        <v>91.855508953537608</v>
      </c>
      <c r="D655" s="2">
        <f t="shared" si="56"/>
        <v>92.593652644475313</v>
      </c>
      <c r="E655" s="2">
        <f t="shared" si="55"/>
        <v>-0.73814369093770438</v>
      </c>
      <c r="F655" s="2">
        <f t="shared" si="59"/>
        <v>-0.19870304876239456</v>
      </c>
      <c r="G655" s="2">
        <f t="shared" si="57"/>
        <v>-0.53944064217530985</v>
      </c>
      <c r="H655" s="2" t="str">
        <f t="shared" si="58"/>
        <v>Hold</v>
      </c>
    </row>
    <row r="656" spans="1:8" ht="13.5" x14ac:dyDescent="0.25">
      <c r="A656" s="3">
        <f>TITRES_STAT!B659</f>
        <v>42958</v>
      </c>
      <c r="B656" s="6">
        <f>TITRES_STAT!D659</f>
        <v>94.058199999999999</v>
      </c>
      <c r="C656" s="2">
        <f t="shared" si="60"/>
        <v>91.889415268377974</v>
      </c>
      <c r="D656" s="2">
        <f t="shared" si="56"/>
        <v>92.702137633773432</v>
      </c>
      <c r="E656" s="2">
        <f t="shared" si="55"/>
        <v>-0.81272236539545872</v>
      </c>
      <c r="F656" s="2">
        <f t="shared" si="59"/>
        <v>-0.32150691208900739</v>
      </c>
      <c r="G656" s="2">
        <f t="shared" si="57"/>
        <v>-0.49121545330645133</v>
      </c>
      <c r="H656" s="2" t="str">
        <f t="shared" si="58"/>
        <v>Hold</v>
      </c>
    </row>
    <row r="657" spans="1:8" ht="13.5" x14ac:dyDescent="0.25">
      <c r="A657" s="3">
        <f>TITRES_STAT!B660</f>
        <v>42961</v>
      </c>
      <c r="B657" s="6">
        <f>TITRES_STAT!D660</f>
        <v>96.390199999999993</v>
      </c>
      <c r="C657" s="2">
        <f t="shared" si="60"/>
        <v>91.864289842473667</v>
      </c>
      <c r="D657" s="2">
        <f t="shared" si="56"/>
        <v>92.975327438679102</v>
      </c>
      <c r="E657" s="2">
        <f t="shared" si="55"/>
        <v>-1.1110375962054349</v>
      </c>
      <c r="F657" s="2">
        <f t="shared" si="59"/>
        <v>-0.47941304891229286</v>
      </c>
      <c r="G657" s="2">
        <f t="shared" si="57"/>
        <v>-0.63162454729314199</v>
      </c>
      <c r="H657" s="2" t="str">
        <f t="shared" si="58"/>
        <v>Hold</v>
      </c>
    </row>
    <row r="658" spans="1:8" ht="13.5" x14ac:dyDescent="0.25">
      <c r="A658" s="3">
        <f>TITRES_STAT!B661</f>
        <v>42962</v>
      </c>
      <c r="B658" s="6">
        <f>TITRES_STAT!D661</f>
        <v>95.760499999999993</v>
      </c>
      <c r="C658" s="2">
        <f t="shared" si="60"/>
        <v>91.843029866708477</v>
      </c>
      <c r="D658" s="2">
        <f t="shared" si="56"/>
        <v>93.181636517295459</v>
      </c>
      <c r="E658" s="2">
        <f t="shared" si="55"/>
        <v>-1.338606650586982</v>
      </c>
      <c r="F658" s="2">
        <f t="shared" si="59"/>
        <v>-0.65125176924723072</v>
      </c>
      <c r="G658" s="2">
        <f t="shared" si="57"/>
        <v>-0.68735488133975131</v>
      </c>
      <c r="H658" s="2" t="str">
        <f t="shared" si="58"/>
        <v>Hold</v>
      </c>
    </row>
    <row r="659" spans="1:8" ht="13.5" x14ac:dyDescent="0.25">
      <c r="A659" s="3">
        <f>TITRES_STAT!B662</f>
        <v>42963</v>
      </c>
      <c r="B659" s="6">
        <f>TITRES_STAT!D662</f>
        <v>95.612799999999993</v>
      </c>
      <c r="C659" s="2">
        <f t="shared" si="60"/>
        <v>91.825040656445637</v>
      </c>
      <c r="D659" s="2">
        <f t="shared" si="56"/>
        <v>93.361722701199497</v>
      </c>
      <c r="E659" s="2">
        <f t="shared" si="55"/>
        <v>-1.5366820447538601</v>
      </c>
      <c r="F659" s="2">
        <f t="shared" si="59"/>
        <v>-0.82833782434855663</v>
      </c>
      <c r="G659" s="2">
        <f t="shared" si="57"/>
        <v>-0.70834422040530343</v>
      </c>
      <c r="H659" s="2" t="str">
        <f t="shared" si="58"/>
        <v>Hold</v>
      </c>
    </row>
    <row r="660" spans="1:8" ht="13.5" x14ac:dyDescent="0.25">
      <c r="A660" s="3">
        <f>TITRES_STAT!B663</f>
        <v>42964</v>
      </c>
      <c r="B660" s="6">
        <f>TITRES_STAT!D663</f>
        <v>97.167500000000004</v>
      </c>
      <c r="C660" s="2">
        <f t="shared" si="60"/>
        <v>91.809819016992464</v>
      </c>
      <c r="D660" s="2">
        <f t="shared" si="56"/>
        <v>93.643632130740286</v>
      </c>
      <c r="E660" s="2">
        <f t="shared" si="55"/>
        <v>-1.8338131137478229</v>
      </c>
      <c r="F660" s="2">
        <f t="shared" si="59"/>
        <v>-1.02943288222841</v>
      </c>
      <c r="G660" s="2">
        <f t="shared" si="57"/>
        <v>-0.80438023151941285</v>
      </c>
      <c r="H660" s="2" t="str">
        <f t="shared" si="58"/>
        <v>Hold</v>
      </c>
    </row>
    <row r="661" spans="1:8" ht="13.5" x14ac:dyDescent="0.25">
      <c r="A661" s="3">
        <f>TITRES_STAT!B664</f>
        <v>42965</v>
      </c>
      <c r="B661" s="6">
        <f>TITRES_STAT!D664</f>
        <v>96.390199999999993</v>
      </c>
      <c r="C661" s="2">
        <f t="shared" si="60"/>
        <v>91.78498532207054</v>
      </c>
      <c r="D661" s="2">
        <f t="shared" si="56"/>
        <v>93.847081602537301</v>
      </c>
      <c r="E661" s="2">
        <f t="shared" si="55"/>
        <v>-2.0620962804667613</v>
      </c>
      <c r="F661" s="2">
        <f t="shared" si="59"/>
        <v>-1.2359655618760803</v>
      </c>
      <c r="G661" s="2">
        <f t="shared" si="57"/>
        <v>-0.82613071859068099</v>
      </c>
      <c r="H661" s="2" t="str">
        <f t="shared" si="58"/>
        <v>Hold</v>
      </c>
    </row>
    <row r="662" spans="1:8" ht="13.5" x14ac:dyDescent="0.25">
      <c r="A662" s="3">
        <f>TITRES_STAT!B665</f>
        <v>42968</v>
      </c>
      <c r="B662" s="6">
        <f>TITRES_STAT!D665</f>
        <v>97.012100000000004</v>
      </c>
      <c r="C662" s="2">
        <f t="shared" si="60"/>
        <v>91.41715681098276</v>
      </c>
      <c r="D662" s="2">
        <f t="shared" si="56"/>
        <v>94.08152740975676</v>
      </c>
      <c r="E662" s="2">
        <f t="shared" si="55"/>
        <v>-2.6643705987739992</v>
      </c>
      <c r="F662" s="2">
        <f t="shared" si="59"/>
        <v>-1.521646569255664</v>
      </c>
      <c r="G662" s="2">
        <f t="shared" si="57"/>
        <v>-1.1427240295183352</v>
      </c>
      <c r="H662" s="2" t="str">
        <f t="shared" si="58"/>
        <v>Hold</v>
      </c>
    </row>
    <row r="663" spans="1:8" ht="13.5" x14ac:dyDescent="0.25">
      <c r="A663" s="3">
        <f>TITRES_STAT!B666</f>
        <v>42969</v>
      </c>
      <c r="B663" s="6">
        <f>TITRES_STAT!D666</f>
        <v>97.012100000000004</v>
      </c>
      <c r="C663" s="2">
        <f t="shared" si="60"/>
        <v>91.343901916985416</v>
      </c>
      <c r="D663" s="2">
        <f t="shared" si="56"/>
        <v>94.298606860885883</v>
      </c>
      <c r="E663" s="2">
        <f t="shared" si="55"/>
        <v>-2.9547049439004667</v>
      </c>
      <c r="F663" s="2">
        <f t="shared" si="59"/>
        <v>-1.8082582441846247</v>
      </c>
      <c r="G663" s="2">
        <f t="shared" si="57"/>
        <v>-1.146446699715842</v>
      </c>
      <c r="H663" s="2" t="str">
        <f t="shared" si="58"/>
        <v>Hold</v>
      </c>
    </row>
    <row r="664" spans="1:8" ht="13.5" x14ac:dyDescent="0.25">
      <c r="A664" s="3">
        <f>TITRES_STAT!B667</f>
        <v>42970</v>
      </c>
      <c r="B664" s="6">
        <f>TITRES_STAT!D667</f>
        <v>98.799899999999994</v>
      </c>
      <c r="C664" s="2">
        <f t="shared" si="60"/>
        <v>91.402701622064583</v>
      </c>
      <c r="D664" s="2">
        <f t="shared" si="56"/>
        <v>94.632035982301744</v>
      </c>
      <c r="E664" s="2">
        <f t="shared" si="55"/>
        <v>-3.2293343602371607</v>
      </c>
      <c r="F664" s="2">
        <f t="shared" si="59"/>
        <v>-2.092473467395132</v>
      </c>
      <c r="G664" s="2">
        <f t="shared" si="57"/>
        <v>-1.1368608928420287</v>
      </c>
      <c r="H664" s="2" t="str">
        <f t="shared" si="58"/>
        <v>Hold</v>
      </c>
    </row>
    <row r="665" spans="1:8" ht="13.5" x14ac:dyDescent="0.25">
      <c r="A665" s="3">
        <f>TITRES_STAT!B668</f>
        <v>42971</v>
      </c>
      <c r="B665" s="6">
        <f>TITRES_STAT!D668</f>
        <v>98.722200000000001</v>
      </c>
      <c r="C665" s="2">
        <f t="shared" si="60"/>
        <v>91.500301372516176</v>
      </c>
      <c r="D665" s="2">
        <f t="shared" si="56"/>
        <v>94.935011094723833</v>
      </c>
      <c r="E665" s="2">
        <f t="shared" si="55"/>
        <v>-3.434709722207657</v>
      </c>
      <c r="F665" s="2">
        <f t="shared" si="59"/>
        <v>-2.3609207183576371</v>
      </c>
      <c r="G665" s="2">
        <f t="shared" si="57"/>
        <v>-1.07378900385002</v>
      </c>
      <c r="H665" s="2" t="str">
        <f t="shared" si="58"/>
        <v>Hold</v>
      </c>
    </row>
    <row r="666" spans="1:8" ht="13.5" x14ac:dyDescent="0.25">
      <c r="A666" s="3">
        <f>TITRES_STAT!B669</f>
        <v>42972</v>
      </c>
      <c r="B666" s="6">
        <f>TITRES_STAT!D669</f>
        <v>101.05419999999999</v>
      </c>
      <c r="C666" s="2">
        <f t="shared" si="60"/>
        <v>91.893824238282917</v>
      </c>
      <c r="D666" s="2">
        <f t="shared" si="56"/>
        <v>95.3882843469665</v>
      </c>
      <c r="E666" s="2">
        <f t="shared" si="55"/>
        <v>-3.4944601086835831</v>
      </c>
      <c r="F666" s="2">
        <f t="shared" si="59"/>
        <v>-2.5876285964228263</v>
      </c>
      <c r="G666" s="2">
        <f t="shared" si="57"/>
        <v>-0.90683151226075687</v>
      </c>
      <c r="H666" s="2" t="str">
        <f t="shared" si="58"/>
        <v>Hold</v>
      </c>
    </row>
    <row r="667" spans="1:8" ht="13.5" x14ac:dyDescent="0.25">
      <c r="A667" s="3">
        <f>TITRES_STAT!B670</f>
        <v>42975</v>
      </c>
      <c r="B667" s="6">
        <f>TITRES_STAT!D670</f>
        <v>101.7538</v>
      </c>
      <c r="C667" s="2">
        <f t="shared" si="60"/>
        <v>92.585574355470158</v>
      </c>
      <c r="D667" s="2">
        <f t="shared" si="56"/>
        <v>95.85980402496898</v>
      </c>
      <c r="E667" s="2">
        <f t="shared" si="55"/>
        <v>-3.2742296694988227</v>
      </c>
      <c r="F667" s="2">
        <f t="shared" si="59"/>
        <v>-2.7249488110380256</v>
      </c>
      <c r="G667" s="2">
        <f t="shared" si="57"/>
        <v>-0.54928085846079711</v>
      </c>
      <c r="H667" s="2" t="str">
        <f t="shared" si="58"/>
        <v>Hold</v>
      </c>
    </row>
    <row r="668" spans="1:8" ht="13.5" x14ac:dyDescent="0.25">
      <c r="A668" s="3">
        <f>TITRES_STAT!B671</f>
        <v>42976</v>
      </c>
      <c r="B668" s="6">
        <f>TITRES_STAT!D671</f>
        <v>101.7538</v>
      </c>
      <c r="C668" s="2">
        <f t="shared" si="60"/>
        <v>93.074024454628599</v>
      </c>
      <c r="D668" s="2">
        <f t="shared" si="56"/>
        <v>96.29639631941572</v>
      </c>
      <c r="E668" s="2">
        <f t="shared" ref="E668:E731" si="61">C668-D668</f>
        <v>-3.2223718647871209</v>
      </c>
      <c r="F668" s="2">
        <f t="shared" si="59"/>
        <v>-2.8244334217878446</v>
      </c>
      <c r="G668" s="2">
        <f t="shared" si="57"/>
        <v>-0.39793844299927628</v>
      </c>
      <c r="H668" s="2" t="str">
        <f t="shared" si="58"/>
        <v>Hold</v>
      </c>
    </row>
    <row r="669" spans="1:8" ht="13.5" x14ac:dyDescent="0.25">
      <c r="A669" s="3">
        <f>TITRES_STAT!B672</f>
        <v>42977</v>
      </c>
      <c r="B669" s="6">
        <f>TITRES_STAT!D672</f>
        <v>101.7538</v>
      </c>
      <c r="C669" s="2">
        <f t="shared" si="60"/>
        <v>93.464605307762668</v>
      </c>
      <c r="D669" s="2">
        <f t="shared" ref="D669:D732" si="62">$D$4*B669+(1-$D$4)*D668</f>
        <v>96.700648443903447</v>
      </c>
      <c r="E669" s="2">
        <f t="shared" si="61"/>
        <v>-3.2360431361407791</v>
      </c>
      <c r="F669" s="2">
        <f t="shared" si="59"/>
        <v>-2.9067553646584319</v>
      </c>
      <c r="G669" s="2">
        <f t="shared" si="57"/>
        <v>-0.32928777148234722</v>
      </c>
      <c r="H669" s="2" t="str">
        <f t="shared" si="58"/>
        <v>Hold</v>
      </c>
    </row>
    <row r="670" spans="1:8" ht="13.5" x14ac:dyDescent="0.25">
      <c r="A670" s="3">
        <f>TITRES_STAT!B673</f>
        <v>42978</v>
      </c>
      <c r="B670" s="6">
        <f>TITRES_STAT!D673</f>
        <v>100.2769</v>
      </c>
      <c r="C670" s="2">
        <f t="shared" si="60"/>
        <v>94.034281414260732</v>
      </c>
      <c r="D670" s="2">
        <f t="shared" si="62"/>
        <v>96.96555596657727</v>
      </c>
      <c r="E670" s="2">
        <f t="shared" si="61"/>
        <v>-2.9312745523165376</v>
      </c>
      <c r="F670" s="2">
        <f t="shared" si="59"/>
        <v>-2.9116592021900534</v>
      </c>
      <c r="G670" s="2">
        <f t="shared" si="57"/>
        <v>-1.9615350126484188E-2</v>
      </c>
      <c r="H670" s="2" t="str">
        <f t="shared" si="58"/>
        <v>Hold</v>
      </c>
    </row>
    <row r="671" spans="1:8" ht="13.5" x14ac:dyDescent="0.25">
      <c r="A671" s="3">
        <f>TITRES_STAT!B674</f>
        <v>42982</v>
      </c>
      <c r="B671" s="6">
        <f>TITRES_STAT!D674</f>
        <v>100.26909999999999</v>
      </c>
      <c r="C671" s="2">
        <f t="shared" si="60"/>
        <v>94.396730427451388</v>
      </c>
      <c r="D671" s="2">
        <f t="shared" si="62"/>
        <v>97.210262932015993</v>
      </c>
      <c r="E671" s="2">
        <f t="shared" si="61"/>
        <v>-2.8135325045646056</v>
      </c>
      <c r="F671" s="2">
        <f t="shared" si="59"/>
        <v>-2.892033862664964</v>
      </c>
      <c r="G671" s="2">
        <f t="shared" si="57"/>
        <v>7.8501358100358409E-2</v>
      </c>
      <c r="H671" s="2" t="str">
        <f t="shared" si="58"/>
        <v>Sell</v>
      </c>
    </row>
    <row r="672" spans="1:8" ht="13.5" x14ac:dyDescent="0.25">
      <c r="A672" s="3">
        <f>TITRES_STAT!B675</f>
        <v>42983</v>
      </c>
      <c r="B672" s="6">
        <f>TITRES_STAT!D675</f>
        <v>100.26909999999999</v>
      </c>
      <c r="C672" s="2">
        <f t="shared" si="60"/>
        <v>94.799094977074247</v>
      </c>
      <c r="D672" s="2">
        <f t="shared" si="62"/>
        <v>97.436843455570369</v>
      </c>
      <c r="E672" s="2">
        <f t="shared" si="61"/>
        <v>-2.6377484784961212</v>
      </c>
      <c r="F672" s="2">
        <f t="shared" si="59"/>
        <v>-2.8411767858311956</v>
      </c>
      <c r="G672" s="2">
        <f t="shared" si="57"/>
        <v>0.20342830733507444</v>
      </c>
      <c r="H672" s="2" t="str">
        <f t="shared" si="58"/>
        <v>Sell</v>
      </c>
    </row>
    <row r="673" spans="1:8" ht="13.5" x14ac:dyDescent="0.25">
      <c r="A673" s="3">
        <f>TITRES_STAT!B676</f>
        <v>42984</v>
      </c>
      <c r="B673" s="6">
        <f>TITRES_STAT!D676</f>
        <v>100.26909999999999</v>
      </c>
      <c r="C673" s="2">
        <f t="shared" si="60"/>
        <v>95.139557288293588</v>
      </c>
      <c r="D673" s="2">
        <f t="shared" si="62"/>
        <v>97.646640236639243</v>
      </c>
      <c r="E673" s="2">
        <f t="shared" si="61"/>
        <v>-2.5070829483456549</v>
      </c>
      <c r="F673" s="2">
        <f t="shared" si="59"/>
        <v>-2.7743580183340879</v>
      </c>
      <c r="G673" s="2">
        <f t="shared" si="57"/>
        <v>0.26727506998843298</v>
      </c>
      <c r="H673" s="2" t="str">
        <f t="shared" si="58"/>
        <v>Sell</v>
      </c>
    </row>
    <row r="674" spans="1:8" ht="13.5" x14ac:dyDescent="0.25">
      <c r="A674" s="3">
        <f>TITRES_STAT!B677</f>
        <v>42985</v>
      </c>
      <c r="B674" s="6">
        <f>TITRES_STAT!D677</f>
        <v>100.26130000000001</v>
      </c>
      <c r="C674" s="2">
        <f t="shared" si="60"/>
        <v>95.702686936248426</v>
      </c>
      <c r="D674" s="2">
        <f t="shared" si="62"/>
        <v>97.840318737628934</v>
      </c>
      <c r="E674" s="2">
        <f t="shared" si="61"/>
        <v>-2.1376318013805076</v>
      </c>
      <c r="F674" s="2">
        <f t="shared" si="59"/>
        <v>-2.6470127749433723</v>
      </c>
      <c r="G674" s="2">
        <f t="shared" si="57"/>
        <v>0.50938097356286471</v>
      </c>
      <c r="H674" s="2" t="str">
        <f t="shared" si="58"/>
        <v>Sell</v>
      </c>
    </row>
    <row r="675" spans="1:8" ht="13.5" x14ac:dyDescent="0.25">
      <c r="A675" s="3">
        <f>TITRES_STAT!B678</f>
        <v>42986</v>
      </c>
      <c r="B675" s="6">
        <f>TITRES_STAT!D678</f>
        <v>100.26130000000001</v>
      </c>
      <c r="C675" s="2">
        <f t="shared" si="60"/>
        <v>96.167227407594822</v>
      </c>
      <c r="D675" s="2">
        <f t="shared" si="62"/>
        <v>98.019650682989763</v>
      </c>
      <c r="E675" s="2">
        <f t="shared" si="61"/>
        <v>-1.8524232753949406</v>
      </c>
      <c r="F675" s="2">
        <f t="shared" si="59"/>
        <v>-2.4880948750336862</v>
      </c>
      <c r="G675" s="2">
        <f t="shared" si="57"/>
        <v>0.63567159963874564</v>
      </c>
      <c r="H675" s="2" t="str">
        <f t="shared" si="58"/>
        <v>Sell</v>
      </c>
    </row>
    <row r="676" spans="1:8" ht="13.5" x14ac:dyDescent="0.25">
      <c r="A676" s="3">
        <f>TITRES_STAT!B679</f>
        <v>42989</v>
      </c>
      <c r="B676" s="6">
        <f>TITRES_STAT!D679</f>
        <v>100.26130000000001</v>
      </c>
      <c r="C676" s="2">
        <f t="shared" si="60"/>
        <v>96.91906934488793</v>
      </c>
      <c r="D676" s="2">
        <f t="shared" si="62"/>
        <v>98.185698780546076</v>
      </c>
      <c r="E676" s="2">
        <f t="shared" si="61"/>
        <v>-1.266629435658146</v>
      </c>
      <c r="F676" s="2">
        <f t="shared" si="59"/>
        <v>-2.2438017871585783</v>
      </c>
      <c r="G676" s="2">
        <f t="shared" ref="G676:G739" si="63">E676-F676</f>
        <v>0.97717235150043225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42990</v>
      </c>
      <c r="B677" s="6">
        <f>TITRES_STAT!D680</f>
        <v>100.26130000000001</v>
      </c>
      <c r="C677" s="2">
        <f t="shared" si="60"/>
        <v>97.662874061059014</v>
      </c>
      <c r="D677" s="2">
        <f t="shared" si="62"/>
        <v>98.339447019024149</v>
      </c>
      <c r="E677" s="2">
        <f t="shared" si="61"/>
        <v>-0.67657295796513495</v>
      </c>
      <c r="F677" s="2">
        <f t="shared" ref="F677:F740" si="65">(E677*(2/(10)))+((1-(2/10))*F676)</f>
        <v>-1.9303560213198896</v>
      </c>
      <c r="G677" s="2">
        <f t="shared" si="63"/>
        <v>1.2537830633547546</v>
      </c>
      <c r="H677" s="2" t="str">
        <f t="shared" si="64"/>
        <v>Sell</v>
      </c>
    </row>
    <row r="678" spans="1:8" ht="13.5" x14ac:dyDescent="0.25">
      <c r="A678" s="3">
        <f>TITRES_STAT!B681</f>
        <v>42991</v>
      </c>
      <c r="B678" s="6">
        <f>TITRES_STAT!D681</f>
        <v>100.26130000000001</v>
      </c>
      <c r="C678" s="2">
        <f t="shared" si="60"/>
        <v>98.292247282434545</v>
      </c>
      <c r="D678" s="2">
        <f t="shared" si="62"/>
        <v>98.481806499096436</v>
      </c>
      <c r="E678" s="2">
        <f t="shared" si="61"/>
        <v>-0.18955921666189113</v>
      </c>
      <c r="F678" s="2">
        <f t="shared" si="65"/>
        <v>-1.58219666038829</v>
      </c>
      <c r="G678" s="2">
        <f t="shared" si="63"/>
        <v>1.3926374437263989</v>
      </c>
      <c r="H678" s="2" t="str">
        <f t="shared" si="64"/>
        <v>Sell</v>
      </c>
    </row>
    <row r="679" spans="1:8" ht="13.5" x14ac:dyDescent="0.25">
      <c r="A679" s="3">
        <f>TITRES_STAT!B682</f>
        <v>42992</v>
      </c>
      <c r="B679" s="6">
        <f>TITRES_STAT!D682</f>
        <v>100.1991</v>
      </c>
      <c r="C679" s="2">
        <f t="shared" si="60"/>
        <v>98.824793854367698</v>
      </c>
      <c r="D679" s="2">
        <f t="shared" si="62"/>
        <v>98.609013425089302</v>
      </c>
      <c r="E679" s="2">
        <f t="shared" si="61"/>
        <v>0.21578042927839647</v>
      </c>
      <c r="F679" s="2">
        <f t="shared" si="65"/>
        <v>-1.2226012424549528</v>
      </c>
      <c r="G679" s="2">
        <f t="shared" si="63"/>
        <v>1.4383816717333493</v>
      </c>
      <c r="H679" s="2" t="str">
        <f t="shared" si="64"/>
        <v>Sell</v>
      </c>
    </row>
    <row r="680" spans="1:8" ht="13.5" x14ac:dyDescent="0.25">
      <c r="A680" s="3">
        <f>TITRES_STAT!B683</f>
        <v>42993</v>
      </c>
      <c r="B680" s="6">
        <f>TITRES_STAT!D683</f>
        <v>100.1914</v>
      </c>
      <c r="C680" s="2">
        <f t="shared" si="60"/>
        <v>99.048194799849583</v>
      </c>
      <c r="D680" s="2">
        <f t="shared" si="62"/>
        <v>98.726227245453046</v>
      </c>
      <c r="E680" s="2">
        <f t="shared" si="61"/>
        <v>0.32196755439653657</v>
      </c>
      <c r="F680" s="2">
        <f t="shared" si="65"/>
        <v>-0.91368748308465497</v>
      </c>
      <c r="G680" s="2">
        <f t="shared" si="63"/>
        <v>1.2356550374811914</v>
      </c>
      <c r="H680" s="2" t="str">
        <f t="shared" si="64"/>
        <v>Sell</v>
      </c>
    </row>
    <row r="681" spans="1:8" ht="13.5" x14ac:dyDescent="0.25">
      <c r="A681" s="3">
        <f>TITRES_STAT!B684</f>
        <v>42996</v>
      </c>
      <c r="B681" s="6">
        <f>TITRES_STAT!D684</f>
        <v>100.1991</v>
      </c>
      <c r="C681" s="2">
        <f t="shared" si="60"/>
        <v>99.236026369103485</v>
      </c>
      <c r="D681" s="2">
        <f t="shared" si="62"/>
        <v>98.835328930975038</v>
      </c>
      <c r="E681" s="2">
        <f t="shared" si="61"/>
        <v>0.40069743812844649</v>
      </c>
      <c r="F681" s="2">
        <f t="shared" si="65"/>
        <v>-0.65081049884203468</v>
      </c>
      <c r="G681" s="2">
        <f t="shared" si="63"/>
        <v>1.0515079369704812</v>
      </c>
      <c r="H681" s="2" t="str">
        <f t="shared" si="64"/>
        <v>Sell</v>
      </c>
    </row>
    <row r="682" spans="1:8" ht="13.5" x14ac:dyDescent="0.25">
      <c r="A682" s="3">
        <f>TITRES_STAT!B685</f>
        <v>42997</v>
      </c>
      <c r="B682" s="6">
        <f>TITRES_STAT!D685</f>
        <v>100.1914</v>
      </c>
      <c r="C682" s="2">
        <f t="shared" si="60"/>
        <v>99.394960773856795</v>
      </c>
      <c r="D682" s="2">
        <f t="shared" si="62"/>
        <v>98.935778639791693</v>
      </c>
      <c r="E682" s="2">
        <f t="shared" si="61"/>
        <v>0.45918213406510233</v>
      </c>
      <c r="F682" s="2">
        <f t="shared" si="65"/>
        <v>-0.42881197226060735</v>
      </c>
      <c r="G682" s="2">
        <f t="shared" si="63"/>
        <v>0.88799410632570974</v>
      </c>
      <c r="H682" s="2" t="str">
        <f t="shared" si="64"/>
        <v>Sell</v>
      </c>
    </row>
    <row r="683" spans="1:8" ht="13.5" x14ac:dyDescent="0.25">
      <c r="A683" s="3">
        <f>TITRES_STAT!B686</f>
        <v>42998</v>
      </c>
      <c r="B683" s="6">
        <f>TITRES_STAT!D686</f>
        <v>100.12139999999999</v>
      </c>
      <c r="C683" s="2">
        <f t="shared" si="60"/>
        <v>99.529443731724982</v>
      </c>
      <c r="D683" s="2">
        <f t="shared" si="62"/>
        <v>99.023602444251566</v>
      </c>
      <c r="E683" s="2">
        <f t="shared" si="61"/>
        <v>0.50584128747341595</v>
      </c>
      <c r="F683" s="2">
        <f t="shared" si="65"/>
        <v>-0.24188132031380269</v>
      </c>
      <c r="G683" s="2">
        <f t="shared" si="63"/>
        <v>0.74772260778721866</v>
      </c>
      <c r="H683" s="2" t="str">
        <f t="shared" si="64"/>
        <v>Sell</v>
      </c>
    </row>
    <row r="684" spans="1:8" ht="13.5" x14ac:dyDescent="0.25">
      <c r="A684" s="3">
        <f>TITRES_STAT!B687</f>
        <v>43000</v>
      </c>
      <c r="B684" s="6">
        <f>TITRES_STAT!D687</f>
        <v>100.12139999999999</v>
      </c>
      <c r="C684" s="2">
        <f t="shared" si="60"/>
        <v>99.642037003767285</v>
      </c>
      <c r="D684" s="2">
        <f t="shared" si="62"/>
        <v>99.104920781714412</v>
      </c>
      <c r="E684" s="2">
        <f t="shared" si="61"/>
        <v>0.53711622205287313</v>
      </c>
      <c r="F684" s="2">
        <f t="shared" si="65"/>
        <v>-8.6081811840467537E-2</v>
      </c>
      <c r="G684" s="2">
        <f t="shared" si="63"/>
        <v>0.62319803389334072</v>
      </c>
      <c r="H684" s="2" t="str">
        <f t="shared" si="64"/>
        <v>Sell</v>
      </c>
    </row>
    <row r="685" spans="1:8" ht="13.5" x14ac:dyDescent="0.25">
      <c r="A685" s="3">
        <f>TITRES_STAT!B688</f>
        <v>43003</v>
      </c>
      <c r="B685" s="6">
        <f>TITRES_STAT!D688</f>
        <v>100.12139999999999</v>
      </c>
      <c r="C685" s="2">
        <f t="shared" si="60"/>
        <v>99.737308233956938</v>
      </c>
      <c r="D685" s="2">
        <f t="shared" si="62"/>
        <v>99.180215538624452</v>
      </c>
      <c r="E685" s="2">
        <f t="shared" si="61"/>
        <v>0.55709269533248573</v>
      </c>
      <c r="F685" s="2">
        <f t="shared" si="65"/>
        <v>4.2553089594123114E-2</v>
      </c>
      <c r="G685" s="2">
        <f t="shared" si="63"/>
        <v>0.51453960573836266</v>
      </c>
      <c r="H685" s="2" t="str">
        <f t="shared" si="64"/>
        <v>Sell</v>
      </c>
    </row>
    <row r="686" spans="1:8" ht="13.5" x14ac:dyDescent="0.25">
      <c r="A686" s="3">
        <f>TITRES_STAT!B689</f>
        <v>43004</v>
      </c>
      <c r="B686" s="6">
        <f>TITRES_STAT!D689</f>
        <v>99.499499999999998</v>
      </c>
      <c r="C686" s="2">
        <f t="shared" si="60"/>
        <v>99.817922351809713</v>
      </c>
      <c r="D686" s="2">
        <f t="shared" si="62"/>
        <v>99.203866239467089</v>
      </c>
      <c r="E686" s="2">
        <f t="shared" si="61"/>
        <v>0.61405611234262381</v>
      </c>
      <c r="F686" s="2">
        <f t="shared" si="65"/>
        <v>0.15685369414382327</v>
      </c>
      <c r="G686" s="2">
        <f t="shared" si="63"/>
        <v>0.45720241819880053</v>
      </c>
      <c r="H686" s="2" t="str">
        <f t="shared" si="64"/>
        <v>Sell</v>
      </c>
    </row>
    <row r="687" spans="1:8" ht="13.5" x14ac:dyDescent="0.25">
      <c r="A687" s="3">
        <f>TITRES_STAT!B690</f>
        <v>43005</v>
      </c>
      <c r="B687" s="6">
        <f>TITRES_STAT!D690</f>
        <v>99.491799999999998</v>
      </c>
      <c r="C687" s="2">
        <f t="shared" si="60"/>
        <v>99.886134297685146</v>
      </c>
      <c r="D687" s="2">
        <f t="shared" si="62"/>
        <v>99.225194666173238</v>
      </c>
      <c r="E687" s="2">
        <f t="shared" si="61"/>
        <v>0.66093963151190849</v>
      </c>
      <c r="F687" s="2">
        <f t="shared" si="65"/>
        <v>0.25767088161744034</v>
      </c>
      <c r="G687" s="2">
        <f t="shared" si="63"/>
        <v>0.40326874989446815</v>
      </c>
      <c r="H687" s="2" t="str">
        <f t="shared" si="64"/>
        <v>Sell</v>
      </c>
    </row>
    <row r="688" spans="1:8" ht="13.5" x14ac:dyDescent="0.25">
      <c r="A688" s="3">
        <f>TITRES_STAT!B691</f>
        <v>43006</v>
      </c>
      <c r="B688" s="6">
        <f>TITRES_STAT!D691</f>
        <v>99.483999999999995</v>
      </c>
      <c r="C688" s="2">
        <f t="shared" si="60"/>
        <v>99.943852098041276</v>
      </c>
      <c r="D688" s="2">
        <f t="shared" si="62"/>
        <v>99.244365431641896</v>
      </c>
      <c r="E688" s="2">
        <f t="shared" si="61"/>
        <v>0.6994866663993804</v>
      </c>
      <c r="F688" s="2">
        <f t="shared" si="65"/>
        <v>0.34603403857382836</v>
      </c>
      <c r="G688" s="2">
        <f t="shared" si="63"/>
        <v>0.35345262782555203</v>
      </c>
      <c r="H688" s="2" t="str">
        <f t="shared" si="64"/>
        <v>Sell</v>
      </c>
    </row>
    <row r="689" spans="1:8" ht="13.5" x14ac:dyDescent="0.25">
      <c r="A689" s="3">
        <f>TITRES_STAT!B692</f>
        <v>43007</v>
      </c>
      <c r="B689" s="6">
        <f>TITRES_STAT!D692</f>
        <v>99.483999999999995</v>
      </c>
      <c r="C689" s="2">
        <f t="shared" si="60"/>
        <v>99.983121006034921</v>
      </c>
      <c r="D689" s="2">
        <f t="shared" si="62"/>
        <v>99.262116140409162</v>
      </c>
      <c r="E689" s="2">
        <f t="shared" si="61"/>
        <v>0.72100486562575838</v>
      </c>
      <c r="F689" s="2">
        <f t="shared" si="65"/>
        <v>0.42102820398421437</v>
      </c>
      <c r="G689" s="2">
        <f t="shared" si="63"/>
        <v>0.29997666164154402</v>
      </c>
      <c r="H689" s="2" t="str">
        <f t="shared" si="64"/>
        <v>Sell</v>
      </c>
    </row>
    <row r="690" spans="1:8" ht="13.5" x14ac:dyDescent="0.25">
      <c r="A690" s="3">
        <f>TITRES_STAT!B693</f>
        <v>43010</v>
      </c>
      <c r="B690" s="6">
        <f>TITRES_STAT!D693</f>
        <v>99.406300000000002</v>
      </c>
      <c r="C690" s="2">
        <f t="shared" si="60"/>
        <v>100.0151639281834</v>
      </c>
      <c r="D690" s="2">
        <f t="shared" si="62"/>
        <v>99.27279642630478</v>
      </c>
      <c r="E690" s="2">
        <f t="shared" si="61"/>
        <v>0.74236750187861844</v>
      </c>
      <c r="F690" s="2">
        <f t="shared" si="65"/>
        <v>0.48529606356309518</v>
      </c>
      <c r="G690" s="2">
        <f t="shared" si="63"/>
        <v>0.25707143831552326</v>
      </c>
      <c r="H690" s="2" t="str">
        <f t="shared" si="64"/>
        <v>Sell</v>
      </c>
    </row>
    <row r="691" spans="1:8" ht="13.5" x14ac:dyDescent="0.25">
      <c r="A691" s="3">
        <f>TITRES_STAT!B694</f>
        <v>43011</v>
      </c>
      <c r="B691" s="6">
        <f>TITRES_STAT!D694</f>
        <v>99.406300000000002</v>
      </c>
      <c r="C691" s="2">
        <f t="shared" si="60"/>
        <v>100.04346178538596</v>
      </c>
      <c r="D691" s="2">
        <f t="shared" si="62"/>
        <v>99.282685579911842</v>
      </c>
      <c r="E691" s="2">
        <f t="shared" si="61"/>
        <v>0.76077620547411584</v>
      </c>
      <c r="F691" s="2">
        <f t="shared" si="65"/>
        <v>0.54039209194529936</v>
      </c>
      <c r="G691" s="2">
        <f t="shared" si="63"/>
        <v>0.22038411352881648</v>
      </c>
      <c r="H691" s="2" t="str">
        <f t="shared" si="64"/>
        <v>Sell</v>
      </c>
    </row>
    <row r="692" spans="1:8" ht="13.5" x14ac:dyDescent="0.25">
      <c r="A692" s="3">
        <f>TITRES_STAT!B695</f>
        <v>43012</v>
      </c>
      <c r="B692" s="6">
        <f>TITRES_STAT!D695</f>
        <v>99.406300000000002</v>
      </c>
      <c r="C692" s="2">
        <f t="shared" si="60"/>
        <v>100.06622151071119</v>
      </c>
      <c r="D692" s="2">
        <f t="shared" si="62"/>
        <v>99.291842203622082</v>
      </c>
      <c r="E692" s="2">
        <f t="shared" si="61"/>
        <v>0.77437930708910585</v>
      </c>
      <c r="F692" s="2">
        <f t="shared" si="65"/>
        <v>0.58718953497406068</v>
      </c>
      <c r="G692" s="2">
        <f t="shared" si="63"/>
        <v>0.18718977211504517</v>
      </c>
      <c r="H692" s="2" t="str">
        <f t="shared" si="64"/>
        <v>Sell</v>
      </c>
    </row>
    <row r="693" spans="1:8" ht="13.5" x14ac:dyDescent="0.25">
      <c r="A693" s="3">
        <f>TITRES_STAT!B696</f>
        <v>43013</v>
      </c>
      <c r="B693" s="6">
        <f>TITRES_STAT!D696</f>
        <v>99.406300000000002</v>
      </c>
      <c r="C693" s="2">
        <f t="shared" si="60"/>
        <v>100.07471050906331</v>
      </c>
      <c r="D693" s="2">
        <f t="shared" si="62"/>
        <v>99.300320558909348</v>
      </c>
      <c r="E693" s="2">
        <f t="shared" si="61"/>
        <v>0.77438995015396017</v>
      </c>
      <c r="F693" s="2">
        <f t="shared" si="65"/>
        <v>0.62462961801004058</v>
      </c>
      <c r="G693" s="2">
        <f t="shared" si="63"/>
        <v>0.14976033214391959</v>
      </c>
      <c r="H693" s="2" t="str">
        <f t="shared" si="64"/>
        <v>Sell</v>
      </c>
    </row>
    <row r="694" spans="1:8" ht="13.5" x14ac:dyDescent="0.25">
      <c r="A694" s="3">
        <f>TITRES_STAT!B697</f>
        <v>43014</v>
      </c>
      <c r="B694" s="6">
        <f>TITRES_STAT!D697</f>
        <v>98.333500000000001</v>
      </c>
      <c r="C694" s="2">
        <f t="shared" si="60"/>
        <v>100.08189350766895</v>
      </c>
      <c r="D694" s="2">
        <f t="shared" si="62"/>
        <v>99.228704221212354</v>
      </c>
      <c r="E694" s="2">
        <f t="shared" si="61"/>
        <v>0.85318928645659753</v>
      </c>
      <c r="F694" s="2">
        <f t="shared" si="65"/>
        <v>0.67034155169935206</v>
      </c>
      <c r="G694" s="2">
        <f t="shared" si="63"/>
        <v>0.18284773475724547</v>
      </c>
      <c r="H694" s="2" t="str">
        <f t="shared" si="64"/>
        <v>Sell</v>
      </c>
    </row>
    <row r="695" spans="1:8" ht="13.5" x14ac:dyDescent="0.25">
      <c r="A695" s="3">
        <f>TITRES_STAT!B698</f>
        <v>43017</v>
      </c>
      <c r="B695" s="6">
        <f>TITRES_STAT!D698</f>
        <v>98.333500000000001</v>
      </c>
      <c r="C695" s="2">
        <f t="shared" si="60"/>
        <v>100.08797142956604</v>
      </c>
      <c r="D695" s="2">
        <f t="shared" si="62"/>
        <v>99.162392797418846</v>
      </c>
      <c r="E695" s="2">
        <f t="shared" si="61"/>
        <v>0.92557863214719305</v>
      </c>
      <c r="F695" s="2">
        <f t="shared" si="65"/>
        <v>0.72138896778892025</v>
      </c>
      <c r="G695" s="2">
        <f t="shared" si="63"/>
        <v>0.20418966435827279</v>
      </c>
      <c r="H695" s="2" t="str">
        <f t="shared" si="64"/>
        <v>Sell</v>
      </c>
    </row>
    <row r="696" spans="1:8" ht="13.5" x14ac:dyDescent="0.25">
      <c r="A696" s="3">
        <f>TITRES_STAT!B699</f>
        <v>43018</v>
      </c>
      <c r="B696" s="6">
        <f>TITRES_STAT!D699</f>
        <v>98.325800000000001</v>
      </c>
      <c r="C696" s="2">
        <f t="shared" si="60"/>
        <v>99.997437363478966</v>
      </c>
      <c r="D696" s="2">
        <f t="shared" si="62"/>
        <v>99.100422960572999</v>
      </c>
      <c r="E696" s="2">
        <f t="shared" si="61"/>
        <v>0.89701440290596679</v>
      </c>
      <c r="F696" s="2">
        <f t="shared" si="65"/>
        <v>0.75651405481232958</v>
      </c>
      <c r="G696" s="2">
        <f t="shared" si="63"/>
        <v>0.14050034809363721</v>
      </c>
      <c r="H696" s="2" t="str">
        <f t="shared" si="64"/>
        <v>Sell</v>
      </c>
    </row>
    <row r="697" spans="1:8" ht="13.5" x14ac:dyDescent="0.25">
      <c r="A697" s="3">
        <f>TITRES_STAT!B700</f>
        <v>43019</v>
      </c>
      <c r="B697" s="6">
        <f>TITRES_STAT!D700</f>
        <v>98.100300000000004</v>
      </c>
      <c r="C697" s="2">
        <f t="shared" si="60"/>
        <v>99.919646999866814</v>
      </c>
      <c r="D697" s="2">
        <f t="shared" si="62"/>
        <v>99.026339778308341</v>
      </c>
      <c r="E697" s="2">
        <f t="shared" si="61"/>
        <v>0.89330722155847297</v>
      </c>
      <c r="F697" s="2">
        <f t="shared" si="65"/>
        <v>0.78387268816155831</v>
      </c>
      <c r="G697" s="2">
        <f t="shared" si="63"/>
        <v>0.10943453339691467</v>
      </c>
      <c r="H697" s="2" t="str">
        <f t="shared" si="64"/>
        <v>Sell</v>
      </c>
    </row>
    <row r="698" spans="1:8" ht="13.5" x14ac:dyDescent="0.25">
      <c r="A698" s="3">
        <f>TITRES_STAT!B701</f>
        <v>43020</v>
      </c>
      <c r="B698" s="6">
        <f>TITRES_STAT!D701</f>
        <v>98.100300000000004</v>
      </c>
      <c r="C698" s="2">
        <f t="shared" si="60"/>
        <v>99.85262438450269</v>
      </c>
      <c r="D698" s="2">
        <f t="shared" si="62"/>
        <v>98.957744239174389</v>
      </c>
      <c r="E698" s="2">
        <f t="shared" si="61"/>
        <v>0.89488014532830107</v>
      </c>
      <c r="F698" s="2">
        <f t="shared" si="65"/>
        <v>0.8060741795949069</v>
      </c>
      <c r="G698" s="2">
        <f t="shared" si="63"/>
        <v>8.8805965733394165E-2</v>
      </c>
      <c r="H698" s="2" t="str">
        <f t="shared" si="64"/>
        <v>Sell</v>
      </c>
    </row>
    <row r="699" spans="1:8" ht="13.5" x14ac:dyDescent="0.25">
      <c r="A699" s="3">
        <f>TITRES_STAT!B702</f>
        <v>43021</v>
      </c>
      <c r="B699" s="6">
        <f>TITRES_STAT!D702</f>
        <v>98.100300000000004</v>
      </c>
      <c r="C699" s="2">
        <f t="shared" si="60"/>
        <v>99.795912940733047</v>
      </c>
      <c r="D699" s="2">
        <f t="shared" si="62"/>
        <v>98.894229851087402</v>
      </c>
      <c r="E699" s="2">
        <f t="shared" si="61"/>
        <v>0.90168308964564403</v>
      </c>
      <c r="F699" s="2">
        <f t="shared" si="65"/>
        <v>0.82519596160505437</v>
      </c>
      <c r="G699" s="2">
        <f t="shared" si="63"/>
        <v>7.6487128040589658E-2</v>
      </c>
      <c r="H699" s="2" t="str">
        <f t="shared" si="64"/>
        <v>Sell</v>
      </c>
    </row>
    <row r="700" spans="1:8" ht="13.5" x14ac:dyDescent="0.25">
      <c r="A700" s="3">
        <f>TITRES_STAT!B703</f>
        <v>43024</v>
      </c>
      <c r="B700" s="6">
        <f>TITRES_STAT!D703</f>
        <v>98.100300000000004</v>
      </c>
      <c r="C700" s="2">
        <f t="shared" si="60"/>
        <v>99.735972488312569</v>
      </c>
      <c r="D700" s="2">
        <f t="shared" si="62"/>
        <v>98.835420232488346</v>
      </c>
      <c r="E700" s="2">
        <f t="shared" si="61"/>
        <v>0.90055225582422338</v>
      </c>
      <c r="F700" s="2">
        <f t="shared" si="65"/>
        <v>0.84026722044888824</v>
      </c>
      <c r="G700" s="2">
        <f t="shared" si="63"/>
        <v>6.0285035375335139E-2</v>
      </c>
      <c r="H700" s="2" t="str">
        <f t="shared" si="64"/>
        <v>Sell</v>
      </c>
    </row>
    <row r="701" spans="1:8" ht="13.5" x14ac:dyDescent="0.25">
      <c r="A701" s="3">
        <f>TITRES_STAT!B704</f>
        <v>43025</v>
      </c>
      <c r="B701" s="6">
        <f>TITRES_STAT!D704</f>
        <v>98.100300000000004</v>
      </c>
      <c r="C701" s="2">
        <f t="shared" si="60"/>
        <v>99.685253643956798</v>
      </c>
      <c r="D701" s="2">
        <f t="shared" si="62"/>
        <v>98.780966881933665</v>
      </c>
      <c r="E701" s="2">
        <f t="shared" si="61"/>
        <v>0.90428676202313341</v>
      </c>
      <c r="F701" s="2">
        <f t="shared" si="65"/>
        <v>0.85307112876373736</v>
      </c>
      <c r="G701" s="2">
        <f t="shared" si="63"/>
        <v>5.1215633259396043E-2</v>
      </c>
      <c r="H701" s="2" t="str">
        <f t="shared" si="64"/>
        <v>Sell</v>
      </c>
    </row>
    <row r="702" spans="1:8" ht="13.5" x14ac:dyDescent="0.25">
      <c r="A702" s="3">
        <f>TITRES_STAT!B705</f>
        <v>43026</v>
      </c>
      <c r="B702" s="6">
        <f>TITRES_STAT!D705</f>
        <v>98.100300000000004</v>
      </c>
      <c r="C702" s="2">
        <f t="shared" si="60"/>
        <v>99.642337698732689</v>
      </c>
      <c r="D702" s="2">
        <f t="shared" si="62"/>
        <v>98.730547112901547</v>
      </c>
      <c r="E702" s="2">
        <f t="shared" si="61"/>
        <v>0.9117905858311417</v>
      </c>
      <c r="F702" s="2">
        <f t="shared" si="65"/>
        <v>0.86481502017721823</v>
      </c>
      <c r="G702" s="2">
        <f t="shared" si="63"/>
        <v>4.6975565653923468E-2</v>
      </c>
      <c r="H702" s="2" t="str">
        <f t="shared" si="64"/>
        <v>Sell</v>
      </c>
    </row>
    <row r="703" spans="1:8" ht="13.5" x14ac:dyDescent="0.25">
      <c r="A703" s="3">
        <f>TITRES_STAT!B706</f>
        <v>43027</v>
      </c>
      <c r="B703" s="6">
        <f>TITRES_STAT!D706</f>
        <v>95.224199999999996</v>
      </c>
      <c r="C703" s="2">
        <f t="shared" si="60"/>
        <v>99.606024206619963</v>
      </c>
      <c r="D703" s="2">
        <f t="shared" si="62"/>
        <v>98.470817697131068</v>
      </c>
      <c r="E703" s="2">
        <f t="shared" si="61"/>
        <v>1.1352065094888957</v>
      </c>
      <c r="F703" s="2">
        <f t="shared" si="65"/>
        <v>0.91889331803955376</v>
      </c>
      <c r="G703" s="2">
        <f t="shared" si="63"/>
        <v>0.21631319144934191</v>
      </c>
      <c r="H703" s="2" t="str">
        <f t="shared" si="64"/>
        <v>Sell</v>
      </c>
    </row>
    <row r="704" spans="1:8" ht="13.5" x14ac:dyDescent="0.25">
      <c r="A704" s="3">
        <f>TITRES_STAT!B707</f>
        <v>43028</v>
      </c>
      <c r="B704" s="6">
        <f>TITRES_STAT!D707</f>
        <v>93.692800000000005</v>
      </c>
      <c r="C704" s="2">
        <f t="shared" si="60"/>
        <v>99.410251251755355</v>
      </c>
      <c r="D704" s="2">
        <f t="shared" si="62"/>
        <v>98.11689046030655</v>
      </c>
      <c r="E704" s="2">
        <f t="shared" si="61"/>
        <v>1.293360791448805</v>
      </c>
      <c r="F704" s="2">
        <f t="shared" si="65"/>
        <v>0.99378681272140401</v>
      </c>
      <c r="G704" s="2">
        <f t="shared" si="63"/>
        <v>0.29957397872740099</v>
      </c>
      <c r="H704" s="2" t="str">
        <f t="shared" si="64"/>
        <v>Sell</v>
      </c>
    </row>
    <row r="705" spans="1:8" ht="13.5" x14ac:dyDescent="0.25">
      <c r="A705" s="3">
        <f>TITRES_STAT!B708</f>
        <v>43031</v>
      </c>
      <c r="B705" s="6">
        <f>TITRES_STAT!D708</f>
        <v>93.280799999999999</v>
      </c>
      <c r="C705" s="2">
        <f t="shared" si="60"/>
        <v>99.244597213023766</v>
      </c>
      <c r="D705" s="2">
        <f t="shared" si="62"/>
        <v>97.75866153732089</v>
      </c>
      <c r="E705" s="2">
        <f t="shared" si="61"/>
        <v>1.4859356757028763</v>
      </c>
      <c r="F705" s="2">
        <f t="shared" si="65"/>
        <v>1.0922165853176984</v>
      </c>
      <c r="G705" s="2">
        <f t="shared" si="63"/>
        <v>0.39371909038517794</v>
      </c>
      <c r="H705" s="2" t="str">
        <f t="shared" si="64"/>
        <v>Sell</v>
      </c>
    </row>
    <row r="706" spans="1:8" ht="13.5" x14ac:dyDescent="0.25">
      <c r="A706" s="3">
        <f>TITRES_STAT!B709</f>
        <v>43032</v>
      </c>
      <c r="B706" s="6">
        <f>TITRES_STAT!D709</f>
        <v>92.200299999999999</v>
      </c>
      <c r="C706" s="2">
        <f t="shared" si="60"/>
        <v>99.103243795635493</v>
      </c>
      <c r="D706" s="2">
        <f t="shared" si="62"/>
        <v>97.346931053074897</v>
      </c>
      <c r="E706" s="2">
        <f t="shared" si="61"/>
        <v>1.7563127425605956</v>
      </c>
      <c r="F706" s="2">
        <f t="shared" si="65"/>
        <v>1.2250358167662778</v>
      </c>
      <c r="G706" s="2">
        <f t="shared" si="63"/>
        <v>0.53127692579431773</v>
      </c>
      <c r="H706" s="2" t="str">
        <f t="shared" si="64"/>
        <v>Sell</v>
      </c>
    </row>
    <row r="707" spans="1:8" ht="13.5" x14ac:dyDescent="0.25">
      <c r="A707" s="3">
        <f>TITRES_STAT!B710</f>
        <v>43033</v>
      </c>
      <c r="B707" s="6">
        <f>TITRES_STAT!D710</f>
        <v>91.415199999999999</v>
      </c>
      <c r="C707" s="2">
        <f t="shared" si="60"/>
        <v>98.948944750153117</v>
      </c>
      <c r="D707" s="2">
        <f t="shared" si="62"/>
        <v>96.907543567661932</v>
      </c>
      <c r="E707" s="2">
        <f t="shared" si="61"/>
        <v>2.0414011824911853</v>
      </c>
      <c r="F707" s="2">
        <f t="shared" si="65"/>
        <v>1.3883088899112592</v>
      </c>
      <c r="G707" s="2">
        <f t="shared" si="63"/>
        <v>0.65309229257992607</v>
      </c>
      <c r="H707" s="2" t="str">
        <f t="shared" si="64"/>
        <v>Sell</v>
      </c>
    </row>
    <row r="708" spans="1:8" ht="13.5" x14ac:dyDescent="0.25">
      <c r="A708" s="3">
        <f>TITRES_STAT!B711</f>
        <v>43034</v>
      </c>
      <c r="B708" s="6">
        <f>TITRES_STAT!D711</f>
        <v>92.503500000000003</v>
      </c>
      <c r="C708" s="2">
        <f t="shared" si="60"/>
        <v>98.818384019360337</v>
      </c>
      <c r="D708" s="2">
        <f t="shared" si="62"/>
        <v>96.581318118205502</v>
      </c>
      <c r="E708" s="2">
        <f t="shared" si="61"/>
        <v>2.2370659011548355</v>
      </c>
      <c r="F708" s="2">
        <f t="shared" si="65"/>
        <v>1.5580602921599744</v>
      </c>
      <c r="G708" s="2">
        <f t="shared" si="63"/>
        <v>0.67900560899486107</v>
      </c>
      <c r="H708" s="2" t="str">
        <f t="shared" si="64"/>
        <v>Sell</v>
      </c>
    </row>
    <row r="709" spans="1:8" ht="13.5" x14ac:dyDescent="0.25">
      <c r="A709" s="3">
        <f>TITRES_STAT!B712</f>
        <v>43035</v>
      </c>
      <c r="B709" s="6">
        <f>TITRES_STAT!D712</f>
        <v>90.948800000000006</v>
      </c>
      <c r="C709" s="2">
        <f t="shared" si="60"/>
        <v>98.707909554843354</v>
      </c>
      <c r="D709" s="2">
        <f t="shared" si="62"/>
        <v>96.164094553893975</v>
      </c>
      <c r="E709" s="2">
        <f t="shared" si="61"/>
        <v>2.5438150009493796</v>
      </c>
      <c r="F709" s="2">
        <f t="shared" si="65"/>
        <v>1.7552112339178556</v>
      </c>
      <c r="G709" s="2">
        <f t="shared" si="63"/>
        <v>0.78860376703152402</v>
      </c>
      <c r="H709" s="2" t="str">
        <f t="shared" si="64"/>
        <v>Sell</v>
      </c>
    </row>
    <row r="710" spans="1:8" ht="13.5" x14ac:dyDescent="0.25">
      <c r="A710" s="3">
        <f>TITRES_STAT!B713</f>
        <v>43038</v>
      </c>
      <c r="B710" s="6">
        <f>TITRES_STAT!D713</f>
        <v>90.171499999999995</v>
      </c>
      <c r="C710" s="2">
        <f t="shared" si="60"/>
        <v>98.61443116179052</v>
      </c>
      <c r="D710" s="2">
        <f t="shared" si="62"/>
        <v>95.72019866101293</v>
      </c>
      <c r="E710" s="2">
        <f t="shared" si="61"/>
        <v>2.8942325007775906</v>
      </c>
      <c r="F710" s="2">
        <f t="shared" si="65"/>
        <v>1.9830154872898027</v>
      </c>
      <c r="G710" s="2">
        <f t="shared" si="63"/>
        <v>0.91121701348778794</v>
      </c>
      <c r="H710" s="2" t="str">
        <f t="shared" si="64"/>
        <v>Sell</v>
      </c>
    </row>
    <row r="711" spans="1:8" ht="13.5" x14ac:dyDescent="0.25">
      <c r="A711" s="3">
        <f>TITRES_STAT!B714</f>
        <v>43039</v>
      </c>
      <c r="B711" s="6">
        <f>TITRES_STAT!D714</f>
        <v>92.503500000000003</v>
      </c>
      <c r="C711" s="2">
        <f t="shared" si="60"/>
        <v>98.535334059976606</v>
      </c>
      <c r="D711" s="2">
        <f t="shared" si="62"/>
        <v>95.481924686123079</v>
      </c>
      <c r="E711" s="2">
        <f t="shared" si="61"/>
        <v>3.0534093738535262</v>
      </c>
      <c r="F711" s="2">
        <f t="shared" si="65"/>
        <v>2.1970942646025478</v>
      </c>
      <c r="G711" s="2">
        <f t="shared" si="63"/>
        <v>0.85631510925097842</v>
      </c>
      <c r="H711" s="2" t="str">
        <f t="shared" si="64"/>
        <v>Sell</v>
      </c>
    </row>
    <row r="712" spans="1:8" ht="13.5" x14ac:dyDescent="0.25">
      <c r="A712" s="3">
        <f>TITRES_STAT!B715</f>
        <v>43040</v>
      </c>
      <c r="B712" s="6">
        <f>TITRES_STAT!D715</f>
        <v>95.278599999999997</v>
      </c>
      <c r="C712" s="2">
        <f t="shared" si="60"/>
        <v>98.468405743057133</v>
      </c>
      <c r="D712" s="2">
        <f t="shared" si="62"/>
        <v>95.466863598262108</v>
      </c>
      <c r="E712" s="2">
        <f t="shared" si="61"/>
        <v>3.0015421447950246</v>
      </c>
      <c r="F712" s="2">
        <f t="shared" si="65"/>
        <v>2.3579838406410434</v>
      </c>
      <c r="G712" s="2">
        <f t="shared" si="63"/>
        <v>0.64355830415398119</v>
      </c>
      <c r="H712" s="2" t="str">
        <f t="shared" si="64"/>
        <v>Sell</v>
      </c>
    </row>
    <row r="713" spans="1:8" ht="13.5" x14ac:dyDescent="0.25">
      <c r="A713" s="3">
        <f>TITRES_STAT!B716</f>
        <v>43041</v>
      </c>
      <c r="B713" s="6">
        <f>TITRES_STAT!D716</f>
        <v>95.216399999999993</v>
      </c>
      <c r="C713" s="2">
        <f t="shared" si="60"/>
        <v>97.9692971672022</v>
      </c>
      <c r="D713" s="2">
        <f t="shared" si="62"/>
        <v>95.448310739131585</v>
      </c>
      <c r="E713" s="2">
        <f t="shared" si="61"/>
        <v>2.5209864280706142</v>
      </c>
      <c r="F713" s="2">
        <f t="shared" si="65"/>
        <v>2.3905843581269579</v>
      </c>
      <c r="G713" s="2">
        <f t="shared" si="63"/>
        <v>0.13040206994365633</v>
      </c>
      <c r="H713" s="2" t="str">
        <f t="shared" si="64"/>
        <v>Sell</v>
      </c>
    </row>
    <row r="714" spans="1:8" ht="13.5" x14ac:dyDescent="0.25">
      <c r="A714" s="3">
        <f>TITRES_STAT!B717</f>
        <v>43042</v>
      </c>
      <c r="B714" s="6">
        <f>TITRES_STAT!D717</f>
        <v>95.216399999999993</v>
      </c>
      <c r="C714" s="2">
        <f t="shared" si="60"/>
        <v>97.31137452609417</v>
      </c>
      <c r="D714" s="2">
        <f t="shared" si="62"/>
        <v>95.431132165862579</v>
      </c>
      <c r="E714" s="2">
        <f t="shared" si="61"/>
        <v>1.8802423602315912</v>
      </c>
      <c r="F714" s="2">
        <f t="shared" si="65"/>
        <v>2.2885159585478849</v>
      </c>
      <c r="G714" s="2">
        <f t="shared" si="63"/>
        <v>-0.40827359831629373</v>
      </c>
      <c r="H714" s="2" t="str">
        <f t="shared" si="64"/>
        <v>Hold</v>
      </c>
    </row>
    <row r="715" spans="1:8" ht="13.5" x14ac:dyDescent="0.25">
      <c r="A715" s="3">
        <f>TITRES_STAT!B718</f>
        <v>43045</v>
      </c>
      <c r="B715" s="6">
        <f>TITRES_STAT!D718</f>
        <v>94.835499999999996</v>
      </c>
      <c r="C715" s="2">
        <f t="shared" si="60"/>
        <v>96.691286137464289</v>
      </c>
      <c r="D715" s="2">
        <f t="shared" si="62"/>
        <v>95.387011264687573</v>
      </c>
      <c r="E715" s="2">
        <f t="shared" si="61"/>
        <v>1.3042748727767162</v>
      </c>
      <c r="F715" s="2">
        <f t="shared" si="65"/>
        <v>2.0916677413936515</v>
      </c>
      <c r="G715" s="2">
        <f t="shared" si="63"/>
        <v>-0.78739286861693536</v>
      </c>
      <c r="H715" s="2" t="str">
        <f t="shared" si="64"/>
        <v>Hold</v>
      </c>
    </row>
    <row r="716" spans="1:8" ht="13.5" x14ac:dyDescent="0.25">
      <c r="A716" s="3">
        <f>TITRES_STAT!B719</f>
        <v>43046</v>
      </c>
      <c r="B716" s="6">
        <f>TITRES_STAT!D719</f>
        <v>94.835499999999996</v>
      </c>
      <c r="C716" s="2">
        <f t="shared" si="60"/>
        <v>96.00036519323902</v>
      </c>
      <c r="D716" s="2">
        <f t="shared" si="62"/>
        <v>95.346158578414418</v>
      </c>
      <c r="E716" s="2">
        <f t="shared" si="61"/>
        <v>0.65420661482460218</v>
      </c>
      <c r="F716" s="2">
        <f t="shared" si="65"/>
        <v>1.8041755160798416</v>
      </c>
      <c r="G716" s="2">
        <f t="shared" si="63"/>
        <v>-1.1499689012552394</v>
      </c>
      <c r="H716" s="2" t="str">
        <f t="shared" si="64"/>
        <v>Hold</v>
      </c>
    </row>
    <row r="717" spans="1:8" ht="13.5" x14ac:dyDescent="0.25">
      <c r="A717" s="3">
        <f>TITRES_STAT!B720</f>
        <v>43047</v>
      </c>
      <c r="B717" s="6">
        <f>TITRES_STAT!D720</f>
        <v>93.793899999999994</v>
      </c>
      <c r="C717" s="2">
        <f t="shared" si="60"/>
        <v>95.29495516350994</v>
      </c>
      <c r="D717" s="2">
        <f t="shared" si="62"/>
        <v>95.23117646149484</v>
      </c>
      <c r="E717" s="2">
        <f t="shared" si="61"/>
        <v>6.3778702015099498E-2</v>
      </c>
      <c r="F717" s="2">
        <f t="shared" si="65"/>
        <v>1.4560961532668932</v>
      </c>
      <c r="G717" s="2">
        <f t="shared" si="63"/>
        <v>-1.3923174512517937</v>
      </c>
      <c r="H717" s="2" t="str">
        <f t="shared" si="64"/>
        <v>Hold</v>
      </c>
    </row>
    <row r="718" spans="1:8" ht="13.5" x14ac:dyDescent="0.25">
      <c r="A718" s="3">
        <f>TITRES_STAT!B721</f>
        <v>43048</v>
      </c>
      <c r="B718" s="6">
        <f>TITRES_STAT!D721</f>
        <v>92.511300000000006</v>
      </c>
      <c r="C718" s="2">
        <f t="shared" si="60"/>
        <v>94.865500522969953</v>
      </c>
      <c r="D718" s="2">
        <f t="shared" si="62"/>
        <v>95.029704131013744</v>
      </c>
      <c r="E718" s="2">
        <f t="shared" si="61"/>
        <v>-0.16420360804379186</v>
      </c>
      <c r="F718" s="2">
        <f t="shared" si="65"/>
        <v>1.1320362010047564</v>
      </c>
      <c r="G718" s="2">
        <f t="shared" si="63"/>
        <v>-1.2962398090485483</v>
      </c>
      <c r="H718" s="2" t="str">
        <f t="shared" si="64"/>
        <v>Hold</v>
      </c>
    </row>
    <row r="719" spans="1:8" ht="13.5" x14ac:dyDescent="0.25">
      <c r="A719" s="3">
        <f>TITRES_STAT!B722</f>
        <v>43049</v>
      </c>
      <c r="B719" s="6">
        <f>TITRES_STAT!D722</f>
        <v>93.280799999999999</v>
      </c>
      <c r="C719" s="2">
        <f t="shared" ref="C719:C782" si="66">$C$4*B709+C718*(1-$C$4)</f>
        <v>94.262931211743805</v>
      </c>
      <c r="D719" s="2">
        <f t="shared" si="62"/>
        <v>94.900155676864586</v>
      </c>
      <c r="E719" s="2">
        <f t="shared" si="61"/>
        <v>-0.63722446512078079</v>
      </c>
      <c r="F719" s="2">
        <f t="shared" si="65"/>
        <v>0.77818406777964899</v>
      </c>
      <c r="G719" s="2">
        <f t="shared" si="63"/>
        <v>-1.4154085329004298</v>
      </c>
      <c r="H719" s="2" t="str">
        <f t="shared" si="64"/>
        <v>Hold</v>
      </c>
    </row>
    <row r="720" spans="1:8" ht="13.5" x14ac:dyDescent="0.25">
      <c r="A720" s="3">
        <f>TITRES_STAT!B723</f>
        <v>43052</v>
      </c>
      <c r="B720" s="6">
        <f>TITRES_STAT!D723</f>
        <v>92.386899999999997</v>
      </c>
      <c r="C720" s="2">
        <f t="shared" si="66"/>
        <v>93.633480256090905</v>
      </c>
      <c r="D720" s="2">
        <f t="shared" si="62"/>
        <v>94.713988589689421</v>
      </c>
      <c r="E720" s="2">
        <f t="shared" si="61"/>
        <v>-1.0805083335985159</v>
      </c>
      <c r="F720" s="2">
        <f t="shared" si="65"/>
        <v>0.40644558750401605</v>
      </c>
      <c r="G720" s="2">
        <f t="shared" si="63"/>
        <v>-1.486953921102532</v>
      </c>
      <c r="H720" s="2" t="str">
        <f t="shared" si="64"/>
        <v>Hold</v>
      </c>
    </row>
    <row r="721" spans="1:8" ht="13.5" x14ac:dyDescent="0.25">
      <c r="A721" s="3">
        <f>TITRES_STAT!B724</f>
        <v>43053</v>
      </c>
      <c r="B721" s="6">
        <f>TITRES_STAT!D724</f>
        <v>93.669499999999999</v>
      </c>
      <c r="C721" s="2">
        <f t="shared" si="66"/>
        <v>93.459637139769228</v>
      </c>
      <c r="D721" s="2">
        <f t="shared" si="62"/>
        <v>94.636619064527238</v>
      </c>
      <c r="E721" s="2">
        <f t="shared" si="61"/>
        <v>-1.1769819247580102</v>
      </c>
      <c r="F721" s="2">
        <f t="shared" si="65"/>
        <v>8.9760085051610788E-2</v>
      </c>
      <c r="G721" s="2">
        <f t="shared" si="63"/>
        <v>-1.2667420098096209</v>
      </c>
      <c r="H721" s="2" t="str">
        <f t="shared" si="64"/>
        <v>Hold</v>
      </c>
    </row>
    <row r="722" spans="1:8" ht="13.5" x14ac:dyDescent="0.25">
      <c r="A722" s="3">
        <f>TITRES_STAT!B725</f>
        <v>43054</v>
      </c>
      <c r="B722" s="6">
        <f>TITRES_STAT!D725</f>
        <v>92.581199999999995</v>
      </c>
      <c r="C722" s="2">
        <f t="shared" si="66"/>
        <v>93.739477579804728</v>
      </c>
      <c r="D722" s="2">
        <f t="shared" si="62"/>
        <v>94.484365800488177</v>
      </c>
      <c r="E722" s="2">
        <f t="shared" si="61"/>
        <v>-0.74488822068344973</v>
      </c>
      <c r="F722" s="2">
        <f t="shared" si="65"/>
        <v>-7.7169576095401329E-2</v>
      </c>
      <c r="G722" s="2">
        <f t="shared" si="63"/>
        <v>-0.66771864458804842</v>
      </c>
      <c r="H722" s="2" t="str">
        <f t="shared" si="64"/>
        <v>Hold</v>
      </c>
    </row>
    <row r="723" spans="1:8" ht="13.5" x14ac:dyDescent="0.25">
      <c r="A723" s="3">
        <f>TITRES_STAT!B726</f>
        <v>43055</v>
      </c>
      <c r="B723" s="6">
        <f>TITRES_STAT!D726</f>
        <v>93.203100000000006</v>
      </c>
      <c r="C723" s="2">
        <f t="shared" si="66"/>
        <v>93.966696413680921</v>
      </c>
      <c r="D723" s="2">
        <f t="shared" si="62"/>
        <v>94.389457222674238</v>
      </c>
      <c r="E723" s="2">
        <f t="shared" si="61"/>
        <v>-0.42276080899331703</v>
      </c>
      <c r="F723" s="2">
        <f t="shared" si="65"/>
        <v>-0.14628782267498447</v>
      </c>
      <c r="G723" s="2">
        <f t="shared" si="63"/>
        <v>-0.27647298631833256</v>
      </c>
      <c r="H723" s="2" t="str">
        <f t="shared" si="64"/>
        <v>Hold</v>
      </c>
    </row>
    <row r="724" spans="1:8" ht="13.5" x14ac:dyDescent="0.25">
      <c r="A724" s="3">
        <f>TITRES_STAT!B727</f>
        <v>43056</v>
      </c>
      <c r="B724" s="6">
        <f>TITRES_STAT!D727</f>
        <v>91.726100000000002</v>
      </c>
      <c r="C724" s="2">
        <f t="shared" si="66"/>
        <v>94.158958503883852</v>
      </c>
      <c r="D724" s="2">
        <f t="shared" si="62"/>
        <v>94.192171502476143</v>
      </c>
      <c r="E724" s="2">
        <f t="shared" si="61"/>
        <v>-3.3212998592290432E-2</v>
      </c>
      <c r="F724" s="2">
        <f t="shared" si="65"/>
        <v>-0.12367285785844566</v>
      </c>
      <c r="G724" s="2">
        <f t="shared" si="63"/>
        <v>9.0459859266155226E-2</v>
      </c>
      <c r="H724" s="2" t="str">
        <f t="shared" si="64"/>
        <v>Sell</v>
      </c>
    </row>
    <row r="725" spans="1:8" ht="13.5" x14ac:dyDescent="0.25">
      <c r="A725" s="3">
        <f>TITRES_STAT!B728</f>
        <v>43059</v>
      </c>
      <c r="B725" s="6">
        <f>TITRES_STAT!D728</f>
        <v>92.270300000000006</v>
      </c>
      <c r="C725" s="2">
        <f t="shared" si="66"/>
        <v>94.263041810978635</v>
      </c>
      <c r="D725" s="2">
        <f t="shared" si="62"/>
        <v>94.049810650440875</v>
      </c>
      <c r="E725" s="2">
        <f t="shared" si="61"/>
        <v>0.21323116053775948</v>
      </c>
      <c r="F725" s="2">
        <f t="shared" si="65"/>
        <v>-5.6292054179204638E-2</v>
      </c>
      <c r="G725" s="2">
        <f t="shared" si="63"/>
        <v>0.26952321471696411</v>
      </c>
      <c r="H725" s="2" t="str">
        <f t="shared" si="64"/>
        <v>Sell</v>
      </c>
    </row>
    <row r="726" spans="1:8" ht="13.5" x14ac:dyDescent="0.25">
      <c r="A726" s="3">
        <f>TITRES_STAT!B729</f>
        <v>43060</v>
      </c>
      <c r="B726" s="6">
        <f>TITRES_STAT!D729</f>
        <v>90.948800000000006</v>
      </c>
      <c r="C726" s="2">
        <f t="shared" si="66"/>
        <v>94.351112301597297</v>
      </c>
      <c r="D726" s="2">
        <f t="shared" si="62"/>
        <v>93.820106157815616</v>
      </c>
      <c r="E726" s="2">
        <f t="shared" si="61"/>
        <v>0.53100614378168132</v>
      </c>
      <c r="F726" s="2">
        <f t="shared" si="65"/>
        <v>6.1167585412972555E-2</v>
      </c>
      <c r="G726" s="2">
        <f t="shared" si="63"/>
        <v>0.46983855836870875</v>
      </c>
      <c r="H726" s="2" t="str">
        <f t="shared" si="64"/>
        <v>Sell</v>
      </c>
    </row>
    <row r="727" spans="1:8" ht="13.5" x14ac:dyDescent="0.25">
      <c r="A727" s="3">
        <f>TITRES_STAT!B730</f>
        <v>43061</v>
      </c>
      <c r="B727" s="6">
        <f>TITRES_STAT!D730</f>
        <v>92.503500000000003</v>
      </c>
      <c r="C727" s="2">
        <f t="shared" si="66"/>
        <v>94.265387332120781</v>
      </c>
      <c r="D727" s="2">
        <f t="shared" si="62"/>
        <v>93.722579775755207</v>
      </c>
      <c r="E727" s="2">
        <f t="shared" si="61"/>
        <v>0.54280755636557387</v>
      </c>
      <c r="F727" s="2">
        <f t="shared" si="65"/>
        <v>0.15749557960349284</v>
      </c>
      <c r="G727" s="2">
        <f t="shared" si="63"/>
        <v>0.38531197676208107</v>
      </c>
      <c r="H727" s="2" t="str">
        <f t="shared" si="64"/>
        <v>Sell</v>
      </c>
    </row>
    <row r="728" spans="1:8" ht="13.5" x14ac:dyDescent="0.25">
      <c r="A728" s="3">
        <f>TITRES_STAT!B731</f>
        <v>43062</v>
      </c>
      <c r="B728" s="6">
        <f>TITRES_STAT!D731</f>
        <v>90.948800000000006</v>
      </c>
      <c r="C728" s="2">
        <f t="shared" si="66"/>
        <v>93.995527742563738</v>
      </c>
      <c r="D728" s="2">
        <f t="shared" si="62"/>
        <v>93.517114607180744</v>
      </c>
      <c r="E728" s="2">
        <f t="shared" si="61"/>
        <v>0.47841313538299346</v>
      </c>
      <c r="F728" s="2">
        <f t="shared" si="65"/>
        <v>0.22167909075939296</v>
      </c>
      <c r="G728" s="2">
        <f t="shared" si="63"/>
        <v>0.2567340446236005</v>
      </c>
      <c r="H728" s="2" t="str">
        <f t="shared" si="64"/>
        <v>Sell</v>
      </c>
    </row>
    <row r="729" spans="1:8" ht="13.5" x14ac:dyDescent="0.25">
      <c r="A729" s="3">
        <f>TITRES_STAT!B732</f>
        <v>43063</v>
      </c>
      <c r="B729" s="6">
        <f>TITRES_STAT!D732</f>
        <v>92.503500000000003</v>
      </c>
      <c r="C729" s="2">
        <f t="shared" si="66"/>
        <v>93.885569628323154</v>
      </c>
      <c r="D729" s="2">
        <f t="shared" si="62"/>
        <v>93.442032043685884</v>
      </c>
      <c r="E729" s="2">
        <f t="shared" si="61"/>
        <v>0.44353758463726933</v>
      </c>
      <c r="F729" s="2">
        <f t="shared" si="65"/>
        <v>0.26605078953496825</v>
      </c>
      <c r="G729" s="2">
        <f t="shared" si="63"/>
        <v>0.17748679510230109</v>
      </c>
      <c r="H729" s="2" t="str">
        <f t="shared" si="64"/>
        <v>Sell</v>
      </c>
    </row>
    <row r="730" spans="1:8" ht="13.5" x14ac:dyDescent="0.25">
      <c r="A730" s="3">
        <f>TITRES_STAT!B733</f>
        <v>43066</v>
      </c>
      <c r="B730" s="6">
        <f>TITRES_STAT!D733</f>
        <v>92.503500000000003</v>
      </c>
      <c r="C730" s="2">
        <f t="shared" si="66"/>
        <v>93.655005070119586</v>
      </c>
      <c r="D730" s="2">
        <f t="shared" si="62"/>
        <v>93.372511151561014</v>
      </c>
      <c r="E730" s="2">
        <f t="shared" si="61"/>
        <v>0.28249391855857198</v>
      </c>
      <c r="F730" s="2">
        <f t="shared" si="65"/>
        <v>0.26933941533968903</v>
      </c>
      <c r="G730" s="2">
        <f t="shared" si="63"/>
        <v>1.3154503218882951E-2</v>
      </c>
      <c r="H730" s="2" t="str">
        <f t="shared" si="64"/>
        <v>Sell</v>
      </c>
    </row>
    <row r="731" spans="1:8" ht="13.5" x14ac:dyDescent="0.25">
      <c r="A731" s="3">
        <f>TITRES_STAT!B734</f>
        <v>43067</v>
      </c>
      <c r="B731" s="6">
        <f>TITRES_STAT!D734</f>
        <v>92.495699999999999</v>
      </c>
      <c r="C731" s="2">
        <f t="shared" si="66"/>
        <v>93.657235059331953</v>
      </c>
      <c r="D731" s="2">
        <f t="shared" si="62"/>
        <v>93.30756217737131</v>
      </c>
      <c r="E731" s="2">
        <f t="shared" si="61"/>
        <v>0.34967288196064317</v>
      </c>
      <c r="F731" s="2">
        <f t="shared" si="65"/>
        <v>0.28540610866387983</v>
      </c>
      <c r="G731" s="2">
        <f t="shared" si="63"/>
        <v>6.4266773296763335E-2</v>
      </c>
      <c r="H731" s="2" t="str">
        <f t="shared" si="64"/>
        <v>Sell</v>
      </c>
    </row>
    <row r="732" spans="1:8" ht="13.5" x14ac:dyDescent="0.25">
      <c r="A732" s="3">
        <f>TITRES_STAT!B735</f>
        <v>43068</v>
      </c>
      <c r="B732" s="6">
        <f>TITRES_STAT!D735</f>
        <v>92.418000000000006</v>
      </c>
      <c r="C732" s="2">
        <f t="shared" si="66"/>
        <v>93.491691204050113</v>
      </c>
      <c r="D732" s="2">
        <f t="shared" si="62"/>
        <v>93.241668682751225</v>
      </c>
      <c r="E732" s="2">
        <f t="shared" ref="E732:E795" si="67">C732-D732</f>
        <v>0.25002252129888802</v>
      </c>
      <c r="F732" s="2">
        <f t="shared" si="65"/>
        <v>0.27832939119088146</v>
      </c>
      <c r="G732" s="2">
        <f t="shared" si="63"/>
        <v>-2.8306869891993436E-2</v>
      </c>
      <c r="H732" s="2" t="str">
        <f t="shared" si="64"/>
        <v>Hold</v>
      </c>
    </row>
    <row r="733" spans="1:8" ht="13.5" x14ac:dyDescent="0.25">
      <c r="A733" s="3">
        <f>TITRES_STAT!B736</f>
        <v>43069</v>
      </c>
      <c r="B733" s="6">
        <f>TITRES_STAT!D736</f>
        <v>90.171499999999995</v>
      </c>
      <c r="C733" s="2">
        <f t="shared" si="66"/>
        <v>93.447292557273173</v>
      </c>
      <c r="D733" s="2">
        <f t="shared" ref="D733:D796" si="68">$D$4*B733+(1-$D$4)*D732</f>
        <v>93.014248780325204</v>
      </c>
      <c r="E733" s="2">
        <f t="shared" si="67"/>
        <v>0.43304377694796869</v>
      </c>
      <c r="F733" s="2">
        <f t="shared" si="65"/>
        <v>0.30927226834229893</v>
      </c>
      <c r="G733" s="2">
        <f t="shared" si="63"/>
        <v>0.12377150860566977</v>
      </c>
      <c r="H733" s="2" t="str">
        <f t="shared" si="64"/>
        <v>Sell</v>
      </c>
    </row>
    <row r="734" spans="1:8" ht="13.5" x14ac:dyDescent="0.25">
      <c r="A734" s="3">
        <f>TITRES_STAT!B737</f>
        <v>43073</v>
      </c>
      <c r="B734" s="6">
        <f>TITRES_STAT!D737</f>
        <v>90.109300000000005</v>
      </c>
      <c r="C734" s="2">
        <f t="shared" si="66"/>
        <v>93.182493702308065</v>
      </c>
      <c r="D734" s="2">
        <f t="shared" si="68"/>
        <v>92.79906738919</v>
      </c>
      <c r="E734" s="2">
        <f t="shared" si="67"/>
        <v>0.38342631311806485</v>
      </c>
      <c r="F734" s="2">
        <f t="shared" si="65"/>
        <v>0.32410307729745214</v>
      </c>
      <c r="G734" s="2">
        <f t="shared" si="63"/>
        <v>5.9323235820612719E-2</v>
      </c>
      <c r="H734" s="2" t="str">
        <f t="shared" si="64"/>
        <v>Sell</v>
      </c>
    </row>
    <row r="735" spans="1:8" ht="13.5" x14ac:dyDescent="0.25">
      <c r="A735" s="3">
        <f>TITRES_STAT!B738</f>
        <v>43074</v>
      </c>
      <c r="B735" s="6">
        <f>TITRES_STAT!D738</f>
        <v>90.109300000000005</v>
      </c>
      <c r="C735" s="2">
        <f t="shared" si="66"/>
        <v>93.042156209645285</v>
      </c>
      <c r="D735" s="2">
        <f t="shared" si="68"/>
        <v>92.599825360361109</v>
      </c>
      <c r="E735" s="2">
        <f t="shared" si="67"/>
        <v>0.44233084928417554</v>
      </c>
      <c r="F735" s="2">
        <f t="shared" si="65"/>
        <v>0.34774863169479686</v>
      </c>
      <c r="G735" s="2">
        <f t="shared" si="63"/>
        <v>9.4582217589378681E-2</v>
      </c>
      <c r="H735" s="2" t="str">
        <f t="shared" si="64"/>
        <v>Sell</v>
      </c>
    </row>
    <row r="736" spans="1:8" ht="13.5" x14ac:dyDescent="0.25">
      <c r="A736" s="3">
        <f>TITRES_STAT!B739</f>
        <v>43075</v>
      </c>
      <c r="B736" s="6">
        <f>TITRES_STAT!D739</f>
        <v>87.839399999999998</v>
      </c>
      <c r="C736" s="2">
        <f t="shared" si="66"/>
        <v>92.720101408161398</v>
      </c>
      <c r="D736" s="2">
        <f t="shared" si="68"/>
        <v>92.247201259593623</v>
      </c>
      <c r="E736" s="2">
        <f t="shared" si="67"/>
        <v>0.47290014856777418</v>
      </c>
      <c r="F736" s="2">
        <f t="shared" si="65"/>
        <v>0.37277893506939236</v>
      </c>
      <c r="G736" s="2">
        <f t="shared" si="63"/>
        <v>0.10012121349838182</v>
      </c>
      <c r="H736" s="2" t="str">
        <f t="shared" si="64"/>
        <v>Sell</v>
      </c>
    </row>
    <row r="737" spans="1:8" ht="13.5" x14ac:dyDescent="0.25">
      <c r="A737" s="3">
        <f>TITRES_STAT!B740</f>
        <v>43076</v>
      </c>
      <c r="B737" s="6">
        <f>TITRES_STAT!D740</f>
        <v>87.839399999999998</v>
      </c>
      <c r="C737" s="2">
        <f t="shared" si="66"/>
        <v>92.686778114598113</v>
      </c>
      <c r="D737" s="2">
        <f t="shared" si="68"/>
        <v>91.920697462586688</v>
      </c>
      <c r="E737" s="2">
        <f t="shared" si="67"/>
        <v>0.76608065201142495</v>
      </c>
      <c r="F737" s="2">
        <f t="shared" si="65"/>
        <v>0.45143927845779891</v>
      </c>
      <c r="G737" s="2">
        <f t="shared" si="63"/>
        <v>0.31464137355362604</v>
      </c>
      <c r="H737" s="2" t="str">
        <f t="shared" si="64"/>
        <v>Sell</v>
      </c>
    </row>
    <row r="738" spans="1:8" ht="13.5" x14ac:dyDescent="0.25">
      <c r="A738" s="3">
        <f>TITRES_STAT!B741</f>
        <v>43077</v>
      </c>
      <c r="B738" s="6">
        <f>TITRES_STAT!D741</f>
        <v>87.839399999999998</v>
      </c>
      <c r="C738" s="2">
        <f t="shared" si="66"/>
        <v>92.419396866198397</v>
      </c>
      <c r="D738" s="2">
        <f t="shared" si="68"/>
        <v>91.618379132024714</v>
      </c>
      <c r="E738" s="2">
        <f t="shared" si="67"/>
        <v>0.80101773417368349</v>
      </c>
      <c r="F738" s="2">
        <f t="shared" si="65"/>
        <v>0.52135496960097583</v>
      </c>
      <c r="G738" s="2">
        <f t="shared" si="63"/>
        <v>0.27966276457270767</v>
      </c>
      <c r="H738" s="2" t="str">
        <f t="shared" si="64"/>
        <v>Sell</v>
      </c>
    </row>
    <row r="739" spans="1:8" ht="13.5" x14ac:dyDescent="0.25">
      <c r="A739" s="3">
        <f>TITRES_STAT!B742</f>
        <v>43080</v>
      </c>
      <c r="B739" s="6">
        <f>TITRES_STAT!D742</f>
        <v>87.380799999999994</v>
      </c>
      <c r="C739" s="2">
        <f t="shared" si="66"/>
        <v>92.432335809860177</v>
      </c>
      <c r="D739" s="2">
        <f t="shared" si="68"/>
        <v>91.304484381504366</v>
      </c>
      <c r="E739" s="2">
        <f t="shared" si="67"/>
        <v>1.127851428355811</v>
      </c>
      <c r="F739" s="2">
        <f t="shared" si="65"/>
        <v>0.64265426135194292</v>
      </c>
      <c r="G739" s="2">
        <f t="shared" si="63"/>
        <v>0.48519716700386806</v>
      </c>
      <c r="H739" s="2" t="str">
        <f t="shared" si="64"/>
        <v>Sell</v>
      </c>
    </row>
    <row r="740" spans="1:8" ht="13.5" x14ac:dyDescent="0.25">
      <c r="A740" s="3">
        <f>TITRES_STAT!B743</f>
        <v>43081</v>
      </c>
      <c r="B740" s="6">
        <f>TITRES_STAT!D743</f>
        <v>87.839399999999998</v>
      </c>
      <c r="C740" s="2">
        <f t="shared" si="66"/>
        <v>92.443284146804771</v>
      </c>
      <c r="D740" s="2">
        <f t="shared" si="68"/>
        <v>91.047811464355888</v>
      </c>
      <c r="E740" s="2">
        <f t="shared" si="67"/>
        <v>1.395472682448883</v>
      </c>
      <c r="F740" s="2">
        <f t="shared" si="65"/>
        <v>0.79321794557133107</v>
      </c>
      <c r="G740" s="2">
        <f t="shared" ref="G740:G803" si="69">E740-F740</f>
        <v>0.60225473687755193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43082</v>
      </c>
      <c r="B741" s="6">
        <f>TITRES_STAT!D744</f>
        <v>87.450800000000001</v>
      </c>
      <c r="C741" s="2">
        <f t="shared" si="66"/>
        <v>92.451348124219422</v>
      </c>
      <c r="D741" s="2">
        <f t="shared" si="68"/>
        <v>90.781366170699897</v>
      </c>
      <c r="E741" s="2">
        <f t="shared" si="67"/>
        <v>1.6699819535195246</v>
      </c>
      <c r="F741" s="2">
        <f t="shared" ref="F741:F804" si="71">(E741*(2/(10)))+((1-(2/10))*F740)</f>
        <v>0.96857074716096991</v>
      </c>
      <c r="G741" s="2">
        <f t="shared" si="69"/>
        <v>0.7014112063585547</v>
      </c>
      <c r="H741" s="2" t="str">
        <f t="shared" si="70"/>
        <v>Sell</v>
      </c>
    </row>
    <row r="742" spans="1:8" ht="13.5" x14ac:dyDescent="0.25">
      <c r="A742" s="3">
        <f>TITRES_STAT!B745</f>
        <v>43083</v>
      </c>
      <c r="B742" s="6">
        <f>TITRES_STAT!D745</f>
        <v>87.054299999999998</v>
      </c>
      <c r="C742" s="2">
        <f t="shared" si="66"/>
        <v>92.446217643570293</v>
      </c>
      <c r="D742" s="2">
        <f t="shared" si="68"/>
        <v>90.505287195092492</v>
      </c>
      <c r="E742" s="2">
        <f t="shared" si="67"/>
        <v>1.9409304484778005</v>
      </c>
      <c r="F742" s="2">
        <f t="shared" si="71"/>
        <v>1.163042687424336</v>
      </c>
      <c r="G742" s="2">
        <f t="shared" si="69"/>
        <v>0.77788776105346447</v>
      </c>
      <c r="H742" s="2" t="str">
        <f t="shared" si="70"/>
        <v>Sell</v>
      </c>
    </row>
    <row r="743" spans="1:8" ht="13.5" x14ac:dyDescent="0.25">
      <c r="A743" s="3">
        <f>TITRES_STAT!B746</f>
        <v>43084</v>
      </c>
      <c r="B743" s="6">
        <f>TITRES_STAT!D746</f>
        <v>84.730099999999993</v>
      </c>
      <c r="C743" s="2">
        <f t="shared" si="66"/>
        <v>92.096261083021005</v>
      </c>
      <c r="D743" s="2">
        <f t="shared" si="68"/>
        <v>90.077495551011566</v>
      </c>
      <c r="E743" s="2">
        <f t="shared" si="67"/>
        <v>2.0187655320094393</v>
      </c>
      <c r="F743" s="2">
        <f t="shared" si="71"/>
        <v>1.3341872563413566</v>
      </c>
      <c r="G743" s="2">
        <f t="shared" si="69"/>
        <v>0.68457827566808271</v>
      </c>
      <c r="H743" s="2" t="str">
        <f t="shared" si="70"/>
        <v>Sell</v>
      </c>
    </row>
    <row r="744" spans="1:8" ht="13.5" x14ac:dyDescent="0.25">
      <c r="A744" s="3">
        <f>TITRES_STAT!B747</f>
        <v>43087</v>
      </c>
      <c r="B744" s="6">
        <f>TITRES_STAT!D747</f>
        <v>83.952699999999993</v>
      </c>
      <c r="C744" s="2">
        <f t="shared" si="66"/>
        <v>91.790574762556247</v>
      </c>
      <c r="D744" s="2">
        <f t="shared" si="68"/>
        <v>89.62380699167737</v>
      </c>
      <c r="E744" s="2">
        <f t="shared" si="67"/>
        <v>2.1667677708788773</v>
      </c>
      <c r="F744" s="2">
        <f t="shared" si="71"/>
        <v>1.500703359248861</v>
      </c>
      <c r="G744" s="2">
        <f t="shared" si="69"/>
        <v>0.66606441163001628</v>
      </c>
      <c r="H744" s="2" t="str">
        <f t="shared" si="70"/>
        <v>Sell</v>
      </c>
    </row>
    <row r="745" spans="1:8" ht="13.5" x14ac:dyDescent="0.25">
      <c r="A745" s="3">
        <f>TITRES_STAT!B748</f>
        <v>43088</v>
      </c>
      <c r="B745" s="6">
        <f>TITRES_STAT!D748</f>
        <v>84.559100000000001</v>
      </c>
      <c r="C745" s="2">
        <f t="shared" si="66"/>
        <v>91.531917106778366</v>
      </c>
      <c r="D745" s="2">
        <f t="shared" si="68"/>
        <v>89.248643510812386</v>
      </c>
      <c r="E745" s="2">
        <f t="shared" si="67"/>
        <v>2.28327359596598</v>
      </c>
      <c r="F745" s="2">
        <f t="shared" si="71"/>
        <v>1.6572174065922849</v>
      </c>
      <c r="G745" s="2">
        <f t="shared" si="69"/>
        <v>0.62605618937369512</v>
      </c>
      <c r="H745" s="2" t="str">
        <f t="shared" si="70"/>
        <v>Sell</v>
      </c>
    </row>
    <row r="746" spans="1:8" ht="13.5" x14ac:dyDescent="0.25">
      <c r="A746" s="3">
        <f>TITRES_STAT!B749</f>
        <v>43089</v>
      </c>
      <c r="B746" s="6">
        <f>TITRES_STAT!D749</f>
        <v>81.628500000000003</v>
      </c>
      <c r="C746" s="2">
        <f t="shared" si="66"/>
        <v>90.963837551889384</v>
      </c>
      <c r="D746" s="2">
        <f t="shared" si="68"/>
        <v>88.684188435937401</v>
      </c>
      <c r="E746" s="2">
        <f t="shared" si="67"/>
        <v>2.2796491159519832</v>
      </c>
      <c r="F746" s="2">
        <f t="shared" si="71"/>
        <v>1.7817037484642246</v>
      </c>
      <c r="G746" s="2">
        <f t="shared" si="69"/>
        <v>0.49794536748775853</v>
      </c>
      <c r="H746" s="2" t="str">
        <f t="shared" si="70"/>
        <v>Sell</v>
      </c>
    </row>
    <row r="747" spans="1:8" ht="13.5" x14ac:dyDescent="0.25">
      <c r="A747" s="3">
        <f>TITRES_STAT!B750</f>
        <v>43090</v>
      </c>
      <c r="B747" s="6">
        <f>TITRES_STAT!D750</f>
        <v>81.620699999999999</v>
      </c>
      <c r="C747" s="2">
        <f t="shared" si="66"/>
        <v>90.483154851598712</v>
      </c>
      <c r="D747" s="2">
        <f t="shared" si="68"/>
        <v>88.16096707031241</v>
      </c>
      <c r="E747" s="2">
        <f t="shared" si="67"/>
        <v>2.3221877812863028</v>
      </c>
      <c r="F747" s="2">
        <f t="shared" si="71"/>
        <v>1.8898005550286405</v>
      </c>
      <c r="G747" s="2">
        <f t="shared" si="69"/>
        <v>0.43238722625766224</v>
      </c>
      <c r="H747" s="2" t="str">
        <f t="shared" si="70"/>
        <v>Sell</v>
      </c>
    </row>
    <row r="748" spans="1:8" ht="13.5" x14ac:dyDescent="0.25">
      <c r="A748" s="3">
        <f>TITRES_STAT!B751</f>
        <v>43091</v>
      </c>
      <c r="B748" s="6">
        <f>TITRES_STAT!D751</f>
        <v>81.006600000000006</v>
      </c>
      <c r="C748" s="2">
        <f t="shared" si="66"/>
        <v>90.076423335968144</v>
      </c>
      <c r="D748" s="2">
        <f t="shared" si="68"/>
        <v>87.631013953992976</v>
      </c>
      <c r="E748" s="2">
        <f t="shared" si="67"/>
        <v>2.4454093819751677</v>
      </c>
      <c r="F748" s="2">
        <f t="shared" si="71"/>
        <v>2.000922320417946</v>
      </c>
      <c r="G748" s="2">
        <f t="shared" si="69"/>
        <v>0.44448706155722162</v>
      </c>
      <c r="H748" s="2" t="str">
        <f t="shared" si="70"/>
        <v>Sell</v>
      </c>
    </row>
    <row r="749" spans="1:8" ht="13.5" x14ac:dyDescent="0.25">
      <c r="A749" s="3">
        <f>TITRES_STAT!B752</f>
        <v>43094</v>
      </c>
      <c r="B749" s="6">
        <f>TITRES_STAT!D752</f>
        <v>78.581299999999999</v>
      </c>
      <c r="C749" s="2">
        <f t="shared" si="66"/>
        <v>89.661712053511508</v>
      </c>
      <c r="D749" s="2">
        <f t="shared" si="68"/>
        <v>86.960664772215722</v>
      </c>
      <c r="E749" s="2">
        <f t="shared" si="67"/>
        <v>2.7010472812957858</v>
      </c>
      <c r="F749" s="2">
        <f t="shared" si="71"/>
        <v>2.1409473125935139</v>
      </c>
      <c r="G749" s="2">
        <f t="shared" si="69"/>
        <v>0.56009996870227186</v>
      </c>
      <c r="H749" s="2" t="str">
        <f t="shared" si="70"/>
        <v>Sell</v>
      </c>
    </row>
    <row r="750" spans="1:8" ht="13.5" x14ac:dyDescent="0.25">
      <c r="A750" s="3">
        <f>TITRES_STAT!B753</f>
        <v>43095</v>
      </c>
      <c r="B750" s="6">
        <f>TITRES_STAT!D753</f>
        <v>78.526899999999998</v>
      </c>
      <c r="C750" s="2">
        <f t="shared" si="66"/>
        <v>89.381356352971281</v>
      </c>
      <c r="D750" s="2">
        <f t="shared" si="68"/>
        <v>86.335941455755304</v>
      </c>
      <c r="E750" s="2">
        <f t="shared" si="67"/>
        <v>3.0454148972159771</v>
      </c>
      <c r="F750" s="2">
        <f t="shared" si="71"/>
        <v>2.3218408295180066</v>
      </c>
      <c r="G750" s="2">
        <f t="shared" si="69"/>
        <v>0.7235740676979705</v>
      </c>
      <c r="H750" s="2" t="str">
        <f t="shared" si="70"/>
        <v>Sell</v>
      </c>
    </row>
    <row r="751" spans="1:8" ht="13.5" x14ac:dyDescent="0.25">
      <c r="A751" s="3">
        <f>TITRES_STAT!B754</f>
        <v>43096</v>
      </c>
      <c r="B751" s="6">
        <f>TITRES_STAT!D754</f>
        <v>78.511399999999995</v>
      </c>
      <c r="C751" s="2">
        <f t="shared" si="66"/>
        <v>89.084347683283397</v>
      </c>
      <c r="D751" s="2">
        <f t="shared" si="68"/>
        <v>85.75634579236602</v>
      </c>
      <c r="E751" s="2">
        <f t="shared" si="67"/>
        <v>3.3280018909173776</v>
      </c>
      <c r="F751" s="2">
        <f t="shared" si="71"/>
        <v>2.5230730417978808</v>
      </c>
      <c r="G751" s="2">
        <f t="shared" si="69"/>
        <v>0.8049288491194968</v>
      </c>
      <c r="H751" s="2" t="str">
        <f t="shared" si="70"/>
        <v>Sell</v>
      </c>
    </row>
    <row r="752" spans="1:8" ht="13.5" x14ac:dyDescent="0.25">
      <c r="A752" s="3">
        <f>TITRES_STAT!B755</f>
        <v>43097</v>
      </c>
      <c r="B752" s="6">
        <f>TITRES_STAT!D755</f>
        <v>77.733999999999995</v>
      </c>
      <c r="C752" s="2">
        <f t="shared" si="66"/>
        <v>88.772032655085951</v>
      </c>
      <c r="D752" s="2">
        <f t="shared" si="68"/>
        <v>85.162097955894467</v>
      </c>
      <c r="E752" s="2">
        <f t="shared" si="67"/>
        <v>3.6099346991914842</v>
      </c>
      <c r="F752" s="2">
        <f t="shared" si="71"/>
        <v>2.7404453732766014</v>
      </c>
      <c r="G752" s="2">
        <f t="shared" si="69"/>
        <v>0.86948932591488282</v>
      </c>
      <c r="H752" s="2" t="str">
        <f t="shared" si="70"/>
        <v>Sell</v>
      </c>
    </row>
    <row r="753" spans="1:8" ht="13.5" x14ac:dyDescent="0.25">
      <c r="A753" s="3">
        <f>TITRES_STAT!B756</f>
        <v>43098</v>
      </c>
      <c r="B753" s="6">
        <f>TITRES_STAT!D756</f>
        <v>77.733999999999995</v>
      </c>
      <c r="C753" s="2">
        <f t="shared" si="66"/>
        <v>88.150196861995795</v>
      </c>
      <c r="D753" s="2">
        <f t="shared" si="68"/>
        <v>84.611868477680062</v>
      </c>
      <c r="E753" s="2">
        <f t="shared" si="67"/>
        <v>3.5383283843157329</v>
      </c>
      <c r="F753" s="2">
        <f t="shared" si="71"/>
        <v>2.9000219754844281</v>
      </c>
      <c r="G753" s="2">
        <f t="shared" si="69"/>
        <v>0.63830640883130485</v>
      </c>
      <c r="H753" s="2" t="str">
        <f t="shared" si="70"/>
        <v>Sell</v>
      </c>
    </row>
    <row r="754" spans="1:8" ht="13.5" x14ac:dyDescent="0.25">
      <c r="A754" s="3">
        <f>TITRES_STAT!B757</f>
        <v>43102</v>
      </c>
      <c r="B754" s="6">
        <f>TITRES_STAT!D757</f>
        <v>76.179299999999998</v>
      </c>
      <c r="C754" s="2">
        <f t="shared" si="66"/>
        <v>87.50442811399644</v>
      </c>
      <c r="D754" s="2">
        <f t="shared" si="68"/>
        <v>83.987233775629676</v>
      </c>
      <c r="E754" s="2">
        <f t="shared" si="67"/>
        <v>3.5171943383667639</v>
      </c>
      <c r="F754" s="2">
        <f t="shared" si="71"/>
        <v>3.0234564480608954</v>
      </c>
      <c r="G754" s="2">
        <f t="shared" si="69"/>
        <v>0.49373789030586845</v>
      </c>
      <c r="H754" s="2" t="str">
        <f t="shared" si="70"/>
        <v>Sell</v>
      </c>
    </row>
    <row r="755" spans="1:8" ht="13.5" x14ac:dyDescent="0.25">
      <c r="A755" s="3">
        <f>TITRES_STAT!B758</f>
        <v>43103</v>
      </c>
      <c r="B755" s="6">
        <f>TITRES_STAT!D758</f>
        <v>77.733999999999995</v>
      </c>
      <c r="C755" s="2">
        <f t="shared" si="66"/>
        <v>87.05130071184314</v>
      </c>
      <c r="D755" s="2">
        <f t="shared" si="68"/>
        <v>83.524031273731183</v>
      </c>
      <c r="E755" s="2">
        <f t="shared" si="67"/>
        <v>3.5272694381119578</v>
      </c>
      <c r="F755" s="2">
        <f t="shared" si="71"/>
        <v>3.1242190460711079</v>
      </c>
      <c r="G755" s="2">
        <f t="shared" si="69"/>
        <v>0.40305039204084991</v>
      </c>
      <c r="H755" s="2" t="str">
        <f t="shared" si="70"/>
        <v>Sell</v>
      </c>
    </row>
    <row r="756" spans="1:8" ht="13.5" x14ac:dyDescent="0.25">
      <c r="A756" s="3">
        <f>TITRES_STAT!B759</f>
        <v>43104</v>
      </c>
      <c r="B756" s="6">
        <f>TITRES_STAT!D759</f>
        <v>77.718500000000006</v>
      </c>
      <c r="C756" s="2">
        <f t="shared" si="66"/>
        <v>86.217023679251895</v>
      </c>
      <c r="D756" s="2">
        <f t="shared" si="68"/>
        <v>83.093991920121468</v>
      </c>
      <c r="E756" s="2">
        <f t="shared" si="67"/>
        <v>3.1230317591304271</v>
      </c>
      <c r="F756" s="2">
        <f t="shared" si="71"/>
        <v>3.1239815886829723</v>
      </c>
      <c r="G756" s="2">
        <f t="shared" si="69"/>
        <v>-9.4982955254518942E-4</v>
      </c>
      <c r="H756" s="2" t="str">
        <f t="shared" si="70"/>
        <v>Hold</v>
      </c>
    </row>
    <row r="757" spans="1:8" ht="13.5" x14ac:dyDescent="0.25">
      <c r="A757" s="3">
        <f>TITRES_STAT!B760</f>
        <v>43105</v>
      </c>
      <c r="B757" s="6">
        <f>TITRES_STAT!D760</f>
        <v>75.402000000000001</v>
      </c>
      <c r="C757" s="2">
        <f t="shared" si="66"/>
        <v>85.509896959366984</v>
      </c>
      <c r="D757" s="2">
        <f t="shared" si="68"/>
        <v>82.524214740853211</v>
      </c>
      <c r="E757" s="2">
        <f t="shared" si="67"/>
        <v>2.985682218513773</v>
      </c>
      <c r="F757" s="2">
        <f t="shared" si="71"/>
        <v>3.0963217146491324</v>
      </c>
      <c r="G757" s="2">
        <f t="shared" si="69"/>
        <v>-0.11063949613535939</v>
      </c>
      <c r="H757" s="2" t="str">
        <f t="shared" si="70"/>
        <v>Hold</v>
      </c>
    </row>
    <row r="758" spans="1:8" ht="13.5" x14ac:dyDescent="0.25">
      <c r="A758" s="3">
        <f>TITRES_STAT!B761</f>
        <v>43108</v>
      </c>
      <c r="B758" s="6">
        <f>TITRES_STAT!D761</f>
        <v>75.394199999999998</v>
      </c>
      <c r="C758" s="2">
        <f t="shared" si="66"/>
        <v>84.817082042541301</v>
      </c>
      <c r="D758" s="2">
        <f t="shared" si="68"/>
        <v>81.99606550079001</v>
      </c>
      <c r="E758" s="2">
        <f t="shared" si="67"/>
        <v>2.8210165417512911</v>
      </c>
      <c r="F758" s="2">
        <f t="shared" si="71"/>
        <v>3.0412606800695645</v>
      </c>
      <c r="G758" s="2">
        <f t="shared" si="69"/>
        <v>-0.22024413831827339</v>
      </c>
      <c r="H758" s="2" t="str">
        <f t="shared" si="70"/>
        <v>Hold</v>
      </c>
    </row>
    <row r="759" spans="1:8" ht="13.5" x14ac:dyDescent="0.25">
      <c r="A759" s="3">
        <f>TITRES_STAT!B762</f>
        <v>43109</v>
      </c>
      <c r="B759" s="6">
        <f>TITRES_STAT!D762</f>
        <v>73.847300000000004</v>
      </c>
      <c r="C759" s="2">
        <f t="shared" si="66"/>
        <v>83.857730959073407</v>
      </c>
      <c r="D759" s="2">
        <f t="shared" si="68"/>
        <v>81.392453241472225</v>
      </c>
      <c r="E759" s="2">
        <f t="shared" si="67"/>
        <v>2.4652777176011824</v>
      </c>
      <c r="F759" s="2">
        <f t="shared" si="71"/>
        <v>2.9260640875758881</v>
      </c>
      <c r="G759" s="2">
        <f t="shared" si="69"/>
        <v>-0.46078636997470568</v>
      </c>
      <c r="H759" s="2" t="str">
        <f t="shared" si="70"/>
        <v>Hold</v>
      </c>
    </row>
    <row r="760" spans="1:8" ht="13.5" x14ac:dyDescent="0.25">
      <c r="A760" s="3">
        <f>TITRES_STAT!B763</f>
        <v>43110</v>
      </c>
      <c r="B760" s="6">
        <f>TITRES_STAT!D763</f>
        <v>73.847300000000004</v>
      </c>
      <c r="C760" s="2">
        <f t="shared" si="66"/>
        <v>83.037603119215959</v>
      </c>
      <c r="D760" s="2">
        <f t="shared" si="68"/>
        <v>80.833553001363171</v>
      </c>
      <c r="E760" s="2">
        <f t="shared" si="67"/>
        <v>2.2040501178527876</v>
      </c>
      <c r="F760" s="2">
        <f t="shared" si="71"/>
        <v>2.7816612936312679</v>
      </c>
      <c r="G760" s="2">
        <f t="shared" si="69"/>
        <v>-0.57761117577848031</v>
      </c>
      <c r="H760" s="2" t="str">
        <f t="shared" si="70"/>
        <v>Hold</v>
      </c>
    </row>
    <row r="761" spans="1:8" ht="13.5" x14ac:dyDescent="0.25">
      <c r="A761" s="3">
        <f>TITRES_STAT!B764</f>
        <v>43111</v>
      </c>
      <c r="B761" s="6">
        <f>TITRES_STAT!D764</f>
        <v>73.069999999999993</v>
      </c>
      <c r="C761" s="2">
        <f t="shared" si="66"/>
        <v>82.341264177798124</v>
      </c>
      <c r="D761" s="2">
        <f t="shared" si="68"/>
        <v>80.258475001262198</v>
      </c>
      <c r="E761" s="2">
        <f t="shared" si="67"/>
        <v>2.0827891765359254</v>
      </c>
      <c r="F761" s="2">
        <f t="shared" si="71"/>
        <v>2.6418868702121996</v>
      </c>
      <c r="G761" s="2">
        <f t="shared" si="69"/>
        <v>-0.55909769367627415</v>
      </c>
      <c r="H761" s="2" t="str">
        <f t="shared" si="70"/>
        <v>Hold</v>
      </c>
    </row>
    <row r="762" spans="1:8" ht="13.5" x14ac:dyDescent="0.25">
      <c r="A762" s="3">
        <f>TITRES_STAT!B765</f>
        <v>43112</v>
      </c>
      <c r="B762" s="6">
        <f>TITRES_STAT!D765</f>
        <v>70.877899999999997</v>
      </c>
      <c r="C762" s="2">
        <f t="shared" si="66"/>
        <v>81.632454304290718</v>
      </c>
      <c r="D762" s="2">
        <f t="shared" si="68"/>
        <v>79.563617593761293</v>
      </c>
      <c r="E762" s="2">
        <f t="shared" si="67"/>
        <v>2.0688367105294247</v>
      </c>
      <c r="F762" s="2">
        <f t="shared" si="71"/>
        <v>2.5272768382756445</v>
      </c>
      <c r="G762" s="2">
        <f t="shared" si="69"/>
        <v>-0.45844012774621978</v>
      </c>
      <c r="H762" s="2" t="str">
        <f t="shared" si="70"/>
        <v>Hold</v>
      </c>
    </row>
    <row r="763" spans="1:8" ht="13.5" x14ac:dyDescent="0.25">
      <c r="A763" s="3">
        <f>TITRES_STAT!B766</f>
        <v>43115</v>
      </c>
      <c r="B763" s="6">
        <f>TITRES_STAT!D766</f>
        <v>69.960599999999999</v>
      </c>
      <c r="C763" s="2">
        <f t="shared" si="66"/>
        <v>81.032692103630609</v>
      </c>
      <c r="D763" s="2">
        <f t="shared" si="68"/>
        <v>78.852282957186375</v>
      </c>
      <c r="E763" s="2">
        <f t="shared" si="67"/>
        <v>2.1804091464442337</v>
      </c>
      <c r="F763" s="2">
        <f t="shared" si="71"/>
        <v>2.4579032999093622</v>
      </c>
      <c r="G763" s="2">
        <f t="shared" si="69"/>
        <v>-0.27749415346512851</v>
      </c>
      <c r="H763" s="2" t="str">
        <f t="shared" si="70"/>
        <v>Hold</v>
      </c>
    </row>
    <row r="764" spans="1:8" ht="13.5" x14ac:dyDescent="0.25">
      <c r="A764" s="3">
        <f>TITRES_STAT!B767</f>
        <v>43116</v>
      </c>
      <c r="B764" s="6">
        <f>TITRES_STAT!D767</f>
        <v>69.875100000000003</v>
      </c>
      <c r="C764" s="2">
        <f t="shared" si="66"/>
        <v>80.286016395379747</v>
      </c>
      <c r="D764" s="2">
        <f t="shared" si="68"/>
        <v>78.18730644183924</v>
      </c>
      <c r="E764" s="2">
        <f t="shared" si="67"/>
        <v>2.0987099535405065</v>
      </c>
      <c r="F764" s="2">
        <f t="shared" si="71"/>
        <v>2.386064630635591</v>
      </c>
      <c r="G764" s="2">
        <f t="shared" si="69"/>
        <v>-0.28735467709508455</v>
      </c>
      <c r="H764" s="2" t="str">
        <f t="shared" si="70"/>
        <v>Hold</v>
      </c>
    </row>
    <row r="765" spans="1:8" ht="13.5" x14ac:dyDescent="0.25">
      <c r="A765" s="3">
        <f>TITRES_STAT!B768</f>
        <v>43117</v>
      </c>
      <c r="B765" s="6">
        <f>TITRES_STAT!D768</f>
        <v>71.002300000000005</v>
      </c>
      <c r="C765" s="2">
        <f t="shared" si="66"/>
        <v>79.893398488398248</v>
      </c>
      <c r="D765" s="2">
        <f t="shared" si="68"/>
        <v>77.65508374244375</v>
      </c>
      <c r="E765" s="2">
        <f t="shared" si="67"/>
        <v>2.2383147459544972</v>
      </c>
      <c r="F765" s="2">
        <f t="shared" si="71"/>
        <v>2.3565146536993726</v>
      </c>
      <c r="G765" s="2">
        <f t="shared" si="69"/>
        <v>-0.11819990774487543</v>
      </c>
      <c r="H765" s="2" t="str">
        <f t="shared" si="70"/>
        <v>Hold</v>
      </c>
    </row>
    <row r="766" spans="1:8" ht="13.5" x14ac:dyDescent="0.25">
      <c r="A766" s="3">
        <f>TITRES_STAT!B769</f>
        <v>43118</v>
      </c>
      <c r="B766" s="6">
        <f>TITRES_STAT!D769</f>
        <v>70.947800000000001</v>
      </c>
      <c r="C766" s="2">
        <f t="shared" si="66"/>
        <v>79.558798720952367</v>
      </c>
      <c r="D766" s="2">
        <f t="shared" si="68"/>
        <v>77.158247909670138</v>
      </c>
      <c r="E766" s="2">
        <f t="shared" si="67"/>
        <v>2.4005508112822298</v>
      </c>
      <c r="F766" s="2">
        <f t="shared" si="71"/>
        <v>2.3653218852159443</v>
      </c>
      <c r="G766" s="2">
        <f t="shared" si="69"/>
        <v>3.5228926066285471E-2</v>
      </c>
      <c r="H766" s="2" t="str">
        <f t="shared" si="70"/>
        <v>Sell</v>
      </c>
    </row>
    <row r="767" spans="1:8" ht="13.5" x14ac:dyDescent="0.25">
      <c r="A767" s="3">
        <f>TITRES_STAT!B770</f>
        <v>43119</v>
      </c>
      <c r="B767" s="6">
        <f>TITRES_STAT!D770</f>
        <v>72.284899999999993</v>
      </c>
      <c r="C767" s="2">
        <f t="shared" si="66"/>
        <v>78.919291225421233</v>
      </c>
      <c r="D767" s="2">
        <f t="shared" si="68"/>
        <v>76.797259175620496</v>
      </c>
      <c r="E767" s="2">
        <f t="shared" si="67"/>
        <v>2.1220320498007368</v>
      </c>
      <c r="F767" s="2">
        <f t="shared" si="71"/>
        <v>2.3166639181329027</v>
      </c>
      <c r="G767" s="2">
        <f t="shared" si="69"/>
        <v>-0.19463186833216595</v>
      </c>
      <c r="H767" s="2" t="str">
        <f t="shared" si="70"/>
        <v>Hold</v>
      </c>
    </row>
    <row r="768" spans="1:8" ht="13.5" x14ac:dyDescent="0.25">
      <c r="A768" s="3">
        <f>TITRES_STAT!B771</f>
        <v>43122</v>
      </c>
      <c r="B768" s="6">
        <f>TITRES_STAT!D771</f>
        <v>71.515299999999996</v>
      </c>
      <c r="C768" s="2">
        <f t="shared" si="66"/>
        <v>78.376969498433354</v>
      </c>
      <c r="D768" s="2">
        <f t="shared" si="68"/>
        <v>76.406002940389357</v>
      </c>
      <c r="E768" s="2">
        <f t="shared" si="67"/>
        <v>1.9709665580439975</v>
      </c>
      <c r="F768" s="2">
        <f t="shared" si="71"/>
        <v>2.247524446115122</v>
      </c>
      <c r="G768" s="2">
        <f t="shared" si="69"/>
        <v>-0.27655788807112458</v>
      </c>
      <c r="H768" s="2" t="str">
        <f t="shared" si="70"/>
        <v>Hold</v>
      </c>
    </row>
    <row r="769" spans="1:8" ht="13.5" x14ac:dyDescent="0.25">
      <c r="A769" s="3">
        <f>TITRES_STAT!B772</f>
        <v>43123</v>
      </c>
      <c r="B769" s="6">
        <f>TITRES_STAT!D772</f>
        <v>71.515299999999996</v>
      </c>
      <c r="C769" s="2">
        <f t="shared" si="66"/>
        <v>77.68009726790514</v>
      </c>
      <c r="D769" s="2">
        <f t="shared" si="68"/>
        <v>76.043728648508662</v>
      </c>
      <c r="E769" s="2">
        <f t="shared" si="67"/>
        <v>1.6363686193964782</v>
      </c>
      <c r="F769" s="2">
        <f t="shared" si="71"/>
        <v>2.1252932807713933</v>
      </c>
      <c r="G769" s="2">
        <f t="shared" si="69"/>
        <v>-0.48892466137491519</v>
      </c>
      <c r="H769" s="2" t="str">
        <f t="shared" si="70"/>
        <v>Hold</v>
      </c>
    </row>
    <row r="770" spans="1:8" ht="13.5" x14ac:dyDescent="0.25">
      <c r="A770" s="3">
        <f>TITRES_STAT!B773</f>
        <v>43124</v>
      </c>
      <c r="B770" s="6">
        <f>TITRES_STAT!D773</f>
        <v>70.738</v>
      </c>
      <c r="C770" s="2">
        <f t="shared" si="66"/>
        <v>77.090436149765893</v>
      </c>
      <c r="D770" s="2">
        <f t="shared" si="68"/>
        <v>75.65071171158209</v>
      </c>
      <c r="E770" s="2">
        <f t="shared" si="67"/>
        <v>1.4397244381838021</v>
      </c>
      <c r="F770" s="2">
        <f t="shared" si="71"/>
        <v>1.9881795122538752</v>
      </c>
      <c r="G770" s="2">
        <f t="shared" si="69"/>
        <v>-0.5484550740700731</v>
      </c>
      <c r="H770" s="2" t="str">
        <f t="shared" si="70"/>
        <v>Hold</v>
      </c>
    </row>
    <row r="771" spans="1:8" ht="13.5" x14ac:dyDescent="0.25">
      <c r="A771" s="3">
        <f>TITRES_STAT!B774</f>
        <v>43125</v>
      </c>
      <c r="B771" s="6">
        <f>TITRES_STAT!D774</f>
        <v>69.369799999999998</v>
      </c>
      <c r="C771" s="2">
        <f t="shared" si="66"/>
        <v>76.471907511340362</v>
      </c>
      <c r="D771" s="2">
        <f t="shared" si="68"/>
        <v>75.185458992205639</v>
      </c>
      <c r="E771" s="2">
        <f t="shared" si="67"/>
        <v>1.2864485191347228</v>
      </c>
      <c r="F771" s="2">
        <f t="shared" si="71"/>
        <v>1.8478333136300449</v>
      </c>
      <c r="G771" s="2">
        <f t="shared" si="69"/>
        <v>-0.56138479449532208</v>
      </c>
      <c r="H771" s="2" t="str">
        <f t="shared" si="70"/>
        <v>Hold</v>
      </c>
    </row>
    <row r="772" spans="1:8" ht="13.5" x14ac:dyDescent="0.25">
      <c r="A772" s="3">
        <f>TITRES_STAT!B775</f>
        <v>43126</v>
      </c>
      <c r="B772" s="6">
        <f>TITRES_STAT!D775</f>
        <v>69.183300000000003</v>
      </c>
      <c r="C772" s="2">
        <f t="shared" si="66"/>
        <v>75.611290971134139</v>
      </c>
      <c r="D772" s="2">
        <f t="shared" si="68"/>
        <v>74.740854622412627</v>
      </c>
      <c r="E772" s="2">
        <f t="shared" si="67"/>
        <v>0.87043634872151188</v>
      </c>
      <c r="F772" s="2">
        <f t="shared" si="71"/>
        <v>1.6523539206483384</v>
      </c>
      <c r="G772" s="2">
        <f t="shared" si="69"/>
        <v>-0.78191757192682654</v>
      </c>
      <c r="H772" s="2" t="str">
        <f t="shared" si="70"/>
        <v>Hold</v>
      </c>
    </row>
    <row r="773" spans="1:8" ht="13.5" x14ac:dyDescent="0.25">
      <c r="A773" s="3">
        <f>TITRES_STAT!B776</f>
        <v>43129</v>
      </c>
      <c r="B773" s="6">
        <f>TITRES_STAT!D776</f>
        <v>69.183300000000003</v>
      </c>
      <c r="C773" s="2">
        <f t="shared" si="66"/>
        <v>74.741953898651971</v>
      </c>
      <c r="D773" s="2">
        <f t="shared" si="68"/>
        <v>74.329183909641316</v>
      </c>
      <c r="E773" s="2">
        <f t="shared" si="67"/>
        <v>0.41276998901065554</v>
      </c>
      <c r="F773" s="2">
        <f t="shared" si="71"/>
        <v>1.4044371343208017</v>
      </c>
      <c r="G773" s="2">
        <f t="shared" si="69"/>
        <v>-0.99166714531014621</v>
      </c>
      <c r="H773" s="2" t="str">
        <f t="shared" si="70"/>
        <v>Hold</v>
      </c>
    </row>
    <row r="774" spans="1:8" ht="13.5" x14ac:dyDescent="0.25">
      <c r="A774" s="3">
        <f>TITRES_STAT!B777</f>
        <v>43130</v>
      </c>
      <c r="B774" s="6">
        <f>TITRES_STAT!D777</f>
        <v>69.183300000000003</v>
      </c>
      <c r="C774" s="2">
        <f t="shared" si="66"/>
        <v>73.993207145013201</v>
      </c>
      <c r="D774" s="2">
        <f t="shared" si="68"/>
        <v>73.948007323741948</v>
      </c>
      <c r="E774" s="2">
        <f t="shared" si="67"/>
        <v>4.5199821271253882E-2</v>
      </c>
      <c r="F774" s="2">
        <f t="shared" si="71"/>
        <v>1.1325896717108921</v>
      </c>
      <c r="G774" s="2">
        <f t="shared" si="69"/>
        <v>-1.0873898504396382</v>
      </c>
      <c r="H774" s="2" t="str">
        <f t="shared" si="70"/>
        <v>Hold</v>
      </c>
    </row>
    <row r="775" spans="1:8" ht="13.5" x14ac:dyDescent="0.25">
      <c r="A775" s="3">
        <f>TITRES_STAT!B778</f>
        <v>43131</v>
      </c>
      <c r="B775" s="6">
        <f>TITRES_STAT!D778</f>
        <v>68.662499999999994</v>
      </c>
      <c r="C775" s="2">
        <f t="shared" si="66"/>
        <v>73.533067584241948</v>
      </c>
      <c r="D775" s="2">
        <f t="shared" si="68"/>
        <v>73.556488262724017</v>
      </c>
      <c r="E775" s="2">
        <f t="shared" si="67"/>
        <v>-2.3420678482068524E-2</v>
      </c>
      <c r="F775" s="2">
        <f t="shared" si="71"/>
        <v>0.90138760167230003</v>
      </c>
      <c r="G775" s="2">
        <f t="shared" si="69"/>
        <v>-0.92480828015436856</v>
      </c>
      <c r="H775" s="2" t="str">
        <f t="shared" si="70"/>
        <v>Hold</v>
      </c>
    </row>
    <row r="776" spans="1:8" ht="13.5" x14ac:dyDescent="0.25">
      <c r="A776" s="3">
        <f>TITRES_STAT!B779</f>
        <v>43132</v>
      </c>
      <c r="B776" s="6">
        <f>TITRES_STAT!D779</f>
        <v>69.105500000000006</v>
      </c>
      <c r="C776" s="2">
        <f t="shared" si="66"/>
        <v>73.135334109743184</v>
      </c>
      <c r="D776" s="2">
        <f t="shared" si="68"/>
        <v>73.226785428448153</v>
      </c>
      <c r="E776" s="2">
        <f t="shared" si="67"/>
        <v>-9.1451318704969253E-2</v>
      </c>
      <c r="F776" s="2">
        <f t="shared" si="71"/>
        <v>0.7028198175968462</v>
      </c>
      <c r="G776" s="2">
        <f t="shared" si="69"/>
        <v>-0.79427113630181545</v>
      </c>
      <c r="H776" s="2" t="str">
        <f t="shared" si="70"/>
        <v>Hold</v>
      </c>
    </row>
    <row r="777" spans="1:8" ht="13.5" x14ac:dyDescent="0.25">
      <c r="A777" s="3">
        <f>TITRES_STAT!B780</f>
        <v>43133</v>
      </c>
      <c r="B777" s="6">
        <f>TITRES_STAT!D780</f>
        <v>72.2149</v>
      </c>
      <c r="C777" s="2">
        <f t="shared" si="66"/>
        <v>73.00449809285962</v>
      </c>
      <c r="D777" s="2">
        <f t="shared" si="68"/>
        <v>73.151830952266806</v>
      </c>
      <c r="E777" s="2">
        <f t="shared" si="67"/>
        <v>-0.14733285940718588</v>
      </c>
      <c r="F777" s="2">
        <f t="shared" si="71"/>
        <v>0.53278928219603983</v>
      </c>
      <c r="G777" s="2">
        <f t="shared" si="69"/>
        <v>-0.6801221416032257</v>
      </c>
      <c r="H777" s="2" t="str">
        <f t="shared" si="70"/>
        <v>Hold</v>
      </c>
    </row>
    <row r="778" spans="1:8" ht="13.5" x14ac:dyDescent="0.25">
      <c r="A778" s="3">
        <f>TITRES_STAT!B781</f>
        <v>43136</v>
      </c>
      <c r="B778" s="6">
        <f>TITRES_STAT!D781</f>
        <v>68.965599999999995</v>
      </c>
      <c r="C778" s="2">
        <f t="shared" si="66"/>
        <v>72.775390693958144</v>
      </c>
      <c r="D778" s="2">
        <f t="shared" si="68"/>
        <v>72.841739770617409</v>
      </c>
      <c r="E778" s="2">
        <f t="shared" si="67"/>
        <v>-6.6349076659264483E-2</v>
      </c>
      <c r="F778" s="2">
        <f t="shared" si="71"/>
        <v>0.41296161042497898</v>
      </c>
      <c r="G778" s="2">
        <f t="shared" si="69"/>
        <v>-0.47931068708424346</v>
      </c>
      <c r="H778" s="2" t="str">
        <f t="shared" si="70"/>
        <v>Hold</v>
      </c>
    </row>
    <row r="779" spans="1:8" ht="13.5" x14ac:dyDescent="0.25">
      <c r="A779" s="3">
        <f>TITRES_STAT!B782</f>
        <v>43137</v>
      </c>
      <c r="B779" s="6">
        <f>TITRES_STAT!D782</f>
        <v>67.410899999999998</v>
      </c>
      <c r="C779" s="2">
        <f t="shared" si="66"/>
        <v>72.58153058719536</v>
      </c>
      <c r="D779" s="2">
        <f t="shared" si="68"/>
        <v>72.439455343164255</v>
      </c>
      <c r="E779" s="2">
        <f t="shared" si="67"/>
        <v>0.14207524403110483</v>
      </c>
      <c r="F779" s="2">
        <f t="shared" si="71"/>
        <v>0.35878433714620417</v>
      </c>
      <c r="G779" s="2">
        <f t="shared" si="69"/>
        <v>-0.21670909311509934</v>
      </c>
      <c r="H779" s="2" t="str">
        <f t="shared" si="70"/>
        <v>Hold</v>
      </c>
    </row>
    <row r="780" spans="1:8" ht="13.5" x14ac:dyDescent="0.25">
      <c r="A780" s="3">
        <f>TITRES_STAT!B783</f>
        <v>43138</v>
      </c>
      <c r="B780" s="6">
        <f>TITRES_STAT!D783</f>
        <v>66.361500000000007</v>
      </c>
      <c r="C780" s="2">
        <f t="shared" si="66"/>
        <v>72.297910496857611</v>
      </c>
      <c r="D780" s="2">
        <f t="shared" si="68"/>
        <v>71.98923642885579</v>
      </c>
      <c r="E780" s="2">
        <f t="shared" si="67"/>
        <v>0.30867406800182096</v>
      </c>
      <c r="F780" s="2">
        <f t="shared" si="71"/>
        <v>0.34876228331732756</v>
      </c>
      <c r="G780" s="2">
        <f t="shared" si="69"/>
        <v>-4.0088215315506603E-2</v>
      </c>
      <c r="H780" s="2" t="str">
        <f t="shared" si="70"/>
        <v>Hold</v>
      </c>
    </row>
    <row r="781" spans="1:8" ht="13.5" x14ac:dyDescent="0.25">
      <c r="A781" s="3">
        <f>TITRES_STAT!B784</f>
        <v>43139</v>
      </c>
      <c r="B781" s="6">
        <f>TITRES_STAT!D784</f>
        <v>66.073899999999995</v>
      </c>
      <c r="C781" s="2">
        <f t="shared" si="66"/>
        <v>71.847431958879525</v>
      </c>
      <c r="D781" s="2">
        <f t="shared" si="68"/>
        <v>71.551063360051657</v>
      </c>
      <c r="E781" s="2">
        <f t="shared" si="67"/>
        <v>0.29636859882786837</v>
      </c>
      <c r="F781" s="2">
        <f t="shared" si="71"/>
        <v>0.3382835464194357</v>
      </c>
      <c r="G781" s="2">
        <f t="shared" si="69"/>
        <v>-4.1914947591567331E-2</v>
      </c>
      <c r="H781" s="2" t="str">
        <f t="shared" si="70"/>
        <v>Hold</v>
      </c>
    </row>
    <row r="782" spans="1:8" ht="13.5" x14ac:dyDescent="0.25">
      <c r="A782" s="3">
        <f>TITRES_STAT!B785</f>
        <v>43140</v>
      </c>
      <c r="B782" s="6">
        <f>TITRES_STAT!D785</f>
        <v>65.374300000000005</v>
      </c>
      <c r="C782" s="2">
        <f t="shared" si="66"/>
        <v>71.437565503667287</v>
      </c>
      <c r="D782" s="2">
        <f t="shared" si="68"/>
        <v>71.093525333381166</v>
      </c>
      <c r="E782" s="2">
        <f t="shared" si="67"/>
        <v>0.34404017028612088</v>
      </c>
      <c r="F782" s="2">
        <f t="shared" si="71"/>
        <v>0.33943487119277277</v>
      </c>
      <c r="G782" s="2">
        <f t="shared" si="69"/>
        <v>4.6052990933481142E-3</v>
      </c>
      <c r="H782" s="2" t="str">
        <f t="shared" si="70"/>
        <v>Sell</v>
      </c>
    </row>
    <row r="783" spans="1:8" ht="13.5" x14ac:dyDescent="0.25">
      <c r="A783" s="3">
        <f>TITRES_STAT!B786</f>
        <v>43143</v>
      </c>
      <c r="B783" s="6">
        <f>TITRES_STAT!D786</f>
        <v>63.415399999999998</v>
      </c>
      <c r="C783" s="2">
        <f t="shared" ref="C783:C846" si="72">$C$4*B773+C782*(1-$C$4)</f>
        <v>71.09075542618001</v>
      </c>
      <c r="D783" s="2">
        <f t="shared" si="68"/>
        <v>70.524775308686259</v>
      </c>
      <c r="E783" s="2">
        <f t="shared" si="67"/>
        <v>0.56598011749375132</v>
      </c>
      <c r="F783" s="2">
        <f t="shared" si="71"/>
        <v>0.38474392045296846</v>
      </c>
      <c r="G783" s="2">
        <f t="shared" si="69"/>
        <v>0.18123619704078286</v>
      </c>
      <c r="H783" s="2" t="str">
        <f t="shared" si="70"/>
        <v>Sell</v>
      </c>
    </row>
    <row r="784" spans="1:8" ht="13.5" x14ac:dyDescent="0.25">
      <c r="A784" s="3">
        <f>TITRES_STAT!B787</f>
        <v>43144</v>
      </c>
      <c r="B784" s="6">
        <f>TITRES_STAT!D787</f>
        <v>63.337699999999998</v>
      </c>
      <c r="C784" s="2">
        <f t="shared" si="72"/>
        <v>70.797300745229236</v>
      </c>
      <c r="D784" s="2">
        <f t="shared" si="68"/>
        <v>69.992399359894691</v>
      </c>
      <c r="E784" s="2">
        <f t="shared" si="67"/>
        <v>0.80490138533454569</v>
      </c>
      <c r="F784" s="2">
        <f t="shared" si="71"/>
        <v>0.46877541342928392</v>
      </c>
      <c r="G784" s="2">
        <f t="shared" si="69"/>
        <v>0.33612597190526178</v>
      </c>
      <c r="H784" s="2" t="str">
        <f t="shared" si="70"/>
        <v>Sell</v>
      </c>
    </row>
    <row r="785" spans="1:8" ht="13.5" x14ac:dyDescent="0.25">
      <c r="A785" s="3">
        <f>TITRES_STAT!B788</f>
        <v>43145</v>
      </c>
      <c r="B785" s="6">
        <f>TITRES_STAT!D788</f>
        <v>62.187199999999997</v>
      </c>
      <c r="C785" s="2">
        <f t="shared" si="72"/>
        <v>70.468869861347812</v>
      </c>
      <c r="D785" s="2">
        <f t="shared" si="68"/>
        <v>69.414236444346926</v>
      </c>
      <c r="E785" s="2">
        <f t="shared" si="67"/>
        <v>1.0546334170008862</v>
      </c>
      <c r="F785" s="2">
        <f t="shared" si="71"/>
        <v>0.58594701414360439</v>
      </c>
      <c r="G785" s="2">
        <f t="shared" si="69"/>
        <v>0.4686864028572818</v>
      </c>
      <c r="H785" s="2" t="str">
        <f t="shared" si="70"/>
        <v>Sell</v>
      </c>
    </row>
    <row r="786" spans="1:8" ht="13.5" x14ac:dyDescent="0.25">
      <c r="A786" s="3">
        <f>TITRES_STAT!B789</f>
        <v>43146</v>
      </c>
      <c r="B786" s="6">
        <f>TITRES_STAT!D789</f>
        <v>63.741900000000001</v>
      </c>
      <c r="C786" s="2">
        <f t="shared" si="72"/>
        <v>70.259120651909683</v>
      </c>
      <c r="D786" s="2">
        <f t="shared" si="68"/>
        <v>68.99406337439531</v>
      </c>
      <c r="E786" s="2">
        <f t="shared" si="67"/>
        <v>1.2650572775143729</v>
      </c>
      <c r="F786" s="2">
        <f t="shared" si="71"/>
        <v>0.7217690668177581</v>
      </c>
      <c r="G786" s="2">
        <f t="shared" si="69"/>
        <v>0.54328821069661482</v>
      </c>
      <c r="H786" s="2" t="str">
        <f t="shared" si="70"/>
        <v>Sell</v>
      </c>
    </row>
    <row r="787" spans="1:8" ht="13.5" x14ac:dyDescent="0.25">
      <c r="A787" s="3">
        <f>TITRES_STAT!B790</f>
        <v>43147</v>
      </c>
      <c r="B787" s="6">
        <f>TITRES_STAT!D790</f>
        <v>62.031700000000001</v>
      </c>
      <c r="C787" s="2">
        <f t="shared" si="72"/>
        <v>70.560009782385109</v>
      </c>
      <c r="D787" s="2">
        <f t="shared" si="68"/>
        <v>68.47833275406974</v>
      </c>
      <c r="E787" s="2">
        <f t="shared" si="67"/>
        <v>2.0816770283153687</v>
      </c>
      <c r="F787" s="2">
        <f t="shared" si="71"/>
        <v>0.99375065911728022</v>
      </c>
      <c r="G787" s="2">
        <f t="shared" si="69"/>
        <v>1.0879263691980885</v>
      </c>
      <c r="H787" s="2" t="str">
        <f t="shared" si="70"/>
        <v>Sell</v>
      </c>
    </row>
    <row r="788" spans="1:8" ht="13.5" x14ac:dyDescent="0.25">
      <c r="A788" s="3">
        <f>TITRES_STAT!B791</f>
        <v>43150</v>
      </c>
      <c r="B788" s="6">
        <f>TITRES_STAT!D791</f>
        <v>60.6325</v>
      </c>
      <c r="C788" s="2">
        <f t="shared" si="72"/>
        <v>70.314715969710477</v>
      </c>
      <c r="D788" s="2">
        <f t="shared" si="68"/>
        <v>67.897159957471985</v>
      </c>
      <c r="E788" s="2">
        <f t="shared" si="67"/>
        <v>2.4175560122384923</v>
      </c>
      <c r="F788" s="2">
        <f t="shared" si="71"/>
        <v>1.2785117297415227</v>
      </c>
      <c r="G788" s="2">
        <f t="shared" si="69"/>
        <v>1.1390442824969695</v>
      </c>
      <c r="H788" s="2" t="str">
        <f t="shared" si="70"/>
        <v>Sell</v>
      </c>
    </row>
    <row r="789" spans="1:8" ht="13.5" x14ac:dyDescent="0.25">
      <c r="A789" s="3">
        <f>TITRES_STAT!B792</f>
        <v>43151</v>
      </c>
      <c r="B789" s="6">
        <f>TITRES_STAT!D792</f>
        <v>60.6325</v>
      </c>
      <c r="C789" s="2">
        <f t="shared" si="72"/>
        <v>69.867975051293485</v>
      </c>
      <c r="D789" s="2">
        <f t="shared" si="68"/>
        <v>67.359036997659246</v>
      </c>
      <c r="E789" s="2">
        <f t="shared" si="67"/>
        <v>2.5089380536342389</v>
      </c>
      <c r="F789" s="2">
        <f t="shared" si="71"/>
        <v>1.5245969945200661</v>
      </c>
      <c r="G789" s="2">
        <f t="shared" si="69"/>
        <v>0.9843410591141728</v>
      </c>
      <c r="H789" s="2" t="str">
        <f t="shared" si="70"/>
        <v>Sell</v>
      </c>
    </row>
    <row r="790" spans="1:8" ht="13.5" x14ac:dyDescent="0.25">
      <c r="A790" s="3">
        <f>TITRES_STAT!B793</f>
        <v>43152</v>
      </c>
      <c r="B790" s="6">
        <f>TITRES_STAT!D793</f>
        <v>61.4099</v>
      </c>
      <c r="C790" s="2">
        <f t="shared" si="72"/>
        <v>69.32851735109449</v>
      </c>
      <c r="D790" s="2">
        <f t="shared" si="68"/>
        <v>66.918360183017825</v>
      </c>
      <c r="E790" s="2">
        <f t="shared" si="67"/>
        <v>2.4101571680766654</v>
      </c>
      <c r="F790" s="2">
        <f t="shared" si="71"/>
        <v>1.7017090292313861</v>
      </c>
      <c r="G790" s="2">
        <f t="shared" si="69"/>
        <v>0.70844813884527924</v>
      </c>
      <c r="H790" s="2" t="str">
        <f t="shared" si="70"/>
        <v>Sell</v>
      </c>
    </row>
    <row r="791" spans="1:8" ht="13.5" x14ac:dyDescent="0.25">
      <c r="A791" s="3">
        <f>TITRES_STAT!B794</f>
        <v>43153</v>
      </c>
      <c r="B791" s="6">
        <f>TITRES_STAT!D794</f>
        <v>63.252200000000002</v>
      </c>
      <c r="C791" s="2">
        <f t="shared" si="72"/>
        <v>68.827806989387639</v>
      </c>
      <c r="D791" s="2">
        <f t="shared" si="68"/>
        <v>66.646792762053536</v>
      </c>
      <c r="E791" s="2">
        <f t="shared" si="67"/>
        <v>2.1810142273341029</v>
      </c>
      <c r="F791" s="2">
        <f t="shared" si="71"/>
        <v>1.7975700688519296</v>
      </c>
      <c r="G791" s="2">
        <f t="shared" si="69"/>
        <v>0.38344415848217328</v>
      </c>
      <c r="H791" s="2" t="str">
        <f t="shared" si="70"/>
        <v>Sell</v>
      </c>
    </row>
    <row r="792" spans="1:8" ht="13.5" x14ac:dyDescent="0.25">
      <c r="A792" s="3">
        <f>TITRES_STAT!B795</f>
        <v>43154</v>
      </c>
      <c r="B792" s="6">
        <f>TITRES_STAT!D795</f>
        <v>63.353200000000001</v>
      </c>
      <c r="C792" s="2">
        <f t="shared" si="72"/>
        <v>68.296498221789548</v>
      </c>
      <c r="D792" s="2">
        <f t="shared" si="68"/>
        <v>66.402822927827344</v>
      </c>
      <c r="E792" s="2">
        <f t="shared" si="67"/>
        <v>1.8936752939622039</v>
      </c>
      <c r="F792" s="2">
        <f t="shared" si="71"/>
        <v>1.8167911138739845</v>
      </c>
      <c r="G792" s="2">
        <f t="shared" si="69"/>
        <v>7.68841800882194E-2</v>
      </c>
      <c r="H792" s="2" t="str">
        <f t="shared" si="70"/>
        <v>Sell</v>
      </c>
    </row>
    <row r="793" spans="1:8" ht="13.5" x14ac:dyDescent="0.25">
      <c r="A793" s="3">
        <f>TITRES_STAT!B796</f>
        <v>43157</v>
      </c>
      <c r="B793" s="6">
        <f>TITRES_STAT!D796</f>
        <v>62.964599999999997</v>
      </c>
      <c r="C793" s="2">
        <f t="shared" si="72"/>
        <v>67.545560033821928</v>
      </c>
      <c r="D793" s="2">
        <f t="shared" si="68"/>
        <v>66.148139747988282</v>
      </c>
      <c r="E793" s="2">
        <f t="shared" si="67"/>
        <v>1.3974202858336469</v>
      </c>
      <c r="F793" s="2">
        <f t="shared" si="71"/>
        <v>1.732916948265917</v>
      </c>
      <c r="G793" s="2">
        <f t="shared" si="69"/>
        <v>-0.33549666243227017</v>
      </c>
      <c r="H793" s="2" t="str">
        <f t="shared" si="70"/>
        <v>Hold</v>
      </c>
    </row>
    <row r="794" spans="1:8" ht="13.5" x14ac:dyDescent="0.25">
      <c r="A794" s="3">
        <f>TITRES_STAT!B797</f>
        <v>43158</v>
      </c>
      <c r="B794" s="6">
        <f>TITRES_STAT!D797</f>
        <v>62.575899999999997</v>
      </c>
      <c r="C794" s="2">
        <f t="shared" si="72"/>
        <v>66.898196951695482</v>
      </c>
      <c r="D794" s="2">
        <f t="shared" si="68"/>
        <v>65.883529396285439</v>
      </c>
      <c r="E794" s="2">
        <f t="shared" si="67"/>
        <v>1.0146675554100426</v>
      </c>
      <c r="F794" s="2">
        <f t="shared" si="71"/>
        <v>1.5892670696947422</v>
      </c>
      <c r="G794" s="2">
        <f t="shared" si="69"/>
        <v>-0.57459951428469958</v>
      </c>
      <c r="H794" s="2" t="str">
        <f t="shared" si="70"/>
        <v>Hold</v>
      </c>
    </row>
    <row r="795" spans="1:8" ht="13.5" x14ac:dyDescent="0.25">
      <c r="A795" s="3">
        <f>TITRES_STAT!B798</f>
        <v>43159</v>
      </c>
      <c r="B795" s="6">
        <f>TITRES_STAT!D798</f>
        <v>62.264899999999997</v>
      </c>
      <c r="C795" s="2">
        <f t="shared" si="72"/>
        <v>66.173428189896185</v>
      </c>
      <c r="D795" s="2">
        <f t="shared" si="68"/>
        <v>65.615482774338375</v>
      </c>
      <c r="E795" s="2">
        <f t="shared" si="67"/>
        <v>0.55794541555781052</v>
      </c>
      <c r="F795" s="2">
        <f t="shared" si="71"/>
        <v>1.3830027388673558</v>
      </c>
      <c r="G795" s="2">
        <f t="shared" si="69"/>
        <v>-0.82505732330954529</v>
      </c>
      <c r="H795" s="2" t="str">
        <f t="shared" si="70"/>
        <v>Hold</v>
      </c>
    </row>
    <row r="796" spans="1:8" ht="13.5" x14ac:dyDescent="0.25">
      <c r="A796" s="3">
        <f>TITRES_STAT!B799</f>
        <v>43160</v>
      </c>
      <c r="B796" s="6">
        <f>TITRES_STAT!D799</f>
        <v>63.741900000000001</v>
      </c>
      <c r="C796" s="2">
        <f t="shared" si="72"/>
        <v>65.799346929912161</v>
      </c>
      <c r="D796" s="2">
        <f t="shared" si="68"/>
        <v>65.476698865128128</v>
      </c>
      <c r="E796" s="2">
        <f t="shared" ref="E796:E859" si="73">C796-D796</f>
        <v>0.32264806478403329</v>
      </c>
      <c r="F796" s="2">
        <f t="shared" si="71"/>
        <v>1.1709318040506913</v>
      </c>
      <c r="G796" s="2">
        <f t="shared" si="69"/>
        <v>-0.84828373926665801</v>
      </c>
      <c r="H796" s="2" t="str">
        <f t="shared" si="70"/>
        <v>Hold</v>
      </c>
    </row>
    <row r="797" spans="1:8" ht="13.5" x14ac:dyDescent="0.25">
      <c r="A797" s="3">
        <f>TITRES_STAT!B800</f>
        <v>43161</v>
      </c>
      <c r="B797" s="6">
        <f>TITRES_STAT!D800</f>
        <v>61.876300000000001</v>
      </c>
      <c r="C797" s="2">
        <f t="shared" si="72"/>
        <v>65.219708940694915</v>
      </c>
      <c r="D797" s="2">
        <f t="shared" ref="D797:D860" si="74">$D$4*B797+(1-$D$4)*D796</f>
        <v>65.210002652896421</v>
      </c>
      <c r="E797" s="2">
        <f t="shared" si="73"/>
        <v>9.7062877984939178E-3</v>
      </c>
      <c r="F797" s="2">
        <f t="shared" si="71"/>
        <v>0.93868670080025185</v>
      </c>
      <c r="G797" s="2">
        <f t="shared" si="69"/>
        <v>-0.92898041300175793</v>
      </c>
      <c r="H797" s="2" t="str">
        <f t="shared" si="70"/>
        <v>Hold</v>
      </c>
    </row>
    <row r="798" spans="1:8" ht="13.5" x14ac:dyDescent="0.25">
      <c r="A798" s="3">
        <f>TITRES_STAT!B801</f>
        <v>43164</v>
      </c>
      <c r="B798" s="6">
        <f>TITRES_STAT!D801</f>
        <v>62.187199999999997</v>
      </c>
      <c r="C798" s="2">
        <f t="shared" si="72"/>
        <v>64.513984488280315</v>
      </c>
      <c r="D798" s="2">
        <f t="shared" si="74"/>
        <v>64.98609134527446</v>
      </c>
      <c r="E798" s="2">
        <f t="shared" si="73"/>
        <v>-0.47210685699414512</v>
      </c>
      <c r="F798" s="2">
        <f t="shared" si="71"/>
        <v>0.65652798924137257</v>
      </c>
      <c r="G798" s="2">
        <f t="shared" si="69"/>
        <v>-1.1286348462355176</v>
      </c>
      <c r="H798" s="2" t="str">
        <f t="shared" si="70"/>
        <v>Hold</v>
      </c>
    </row>
    <row r="799" spans="1:8" ht="13.5" x14ac:dyDescent="0.25">
      <c r="A799" s="3">
        <f>TITRES_STAT!B802</f>
        <v>43165</v>
      </c>
      <c r="B799" s="6">
        <f>TITRES_STAT!D802</f>
        <v>61.876300000000001</v>
      </c>
      <c r="C799" s="2">
        <f t="shared" si="72"/>
        <v>63.916833028544886</v>
      </c>
      <c r="D799" s="2">
        <f t="shared" si="74"/>
        <v>64.755736430809691</v>
      </c>
      <c r="E799" s="2">
        <f t="shared" si="73"/>
        <v>-0.83890340226480475</v>
      </c>
      <c r="F799" s="2">
        <f t="shared" si="71"/>
        <v>0.35744171094013716</v>
      </c>
      <c r="G799" s="2">
        <f t="shared" si="69"/>
        <v>-1.1963451132049419</v>
      </c>
      <c r="H799" s="2" t="str">
        <f t="shared" si="70"/>
        <v>Hold</v>
      </c>
    </row>
    <row r="800" spans="1:8" ht="13.5" x14ac:dyDescent="0.25">
      <c r="A800" s="3">
        <f>TITRES_STAT!B803</f>
        <v>43166</v>
      </c>
      <c r="B800" s="6">
        <f>TITRES_STAT!D803</f>
        <v>61.860700000000001</v>
      </c>
      <c r="C800" s="2">
        <f t="shared" si="72"/>
        <v>63.53115102415336</v>
      </c>
      <c r="D800" s="2">
        <f t="shared" si="74"/>
        <v>64.541289287786753</v>
      </c>
      <c r="E800" s="2">
        <f t="shared" si="73"/>
        <v>-1.0101382636333938</v>
      </c>
      <c r="F800" s="2">
        <f t="shared" si="71"/>
        <v>8.3925716025430974E-2</v>
      </c>
      <c r="G800" s="2">
        <f t="shared" si="69"/>
        <v>-1.0940639796588247</v>
      </c>
      <c r="H800" s="2" t="str">
        <f t="shared" si="70"/>
        <v>Hold</v>
      </c>
    </row>
    <row r="801" spans="1:8" ht="13.5" x14ac:dyDescent="0.25">
      <c r="A801" s="3">
        <f>TITRES_STAT!B804</f>
        <v>43167</v>
      </c>
      <c r="B801" s="6">
        <f>TITRES_STAT!D804</f>
        <v>61.845199999999998</v>
      </c>
      <c r="C801" s="2">
        <f t="shared" si="72"/>
        <v>63.48823548197592</v>
      </c>
      <c r="D801" s="2">
        <f t="shared" si="74"/>
        <v>64.341578970172918</v>
      </c>
      <c r="E801" s="2">
        <f t="shared" si="73"/>
        <v>-0.85334348819699812</v>
      </c>
      <c r="F801" s="2">
        <f t="shared" si="71"/>
        <v>-0.10352812481905484</v>
      </c>
      <c r="G801" s="2">
        <f t="shared" si="69"/>
        <v>-0.7498153633779433</v>
      </c>
      <c r="H801" s="2" t="str">
        <f t="shared" si="70"/>
        <v>Hold</v>
      </c>
    </row>
    <row r="802" spans="1:8" ht="13.5" x14ac:dyDescent="0.25">
      <c r="A802" s="3">
        <f>TITRES_STAT!B805</f>
        <v>43168</v>
      </c>
      <c r="B802" s="6">
        <f>TITRES_STAT!D805</f>
        <v>61.4099</v>
      </c>
      <c r="C802" s="2">
        <f t="shared" si="72"/>
        <v>63.467460792441159</v>
      </c>
      <c r="D802" s="2">
        <f t="shared" si="74"/>
        <v>64.124417564974934</v>
      </c>
      <c r="E802" s="2">
        <f t="shared" si="73"/>
        <v>-0.65695677253377482</v>
      </c>
      <c r="F802" s="2">
        <f t="shared" si="71"/>
        <v>-0.21421385436199883</v>
      </c>
      <c r="G802" s="2">
        <f t="shared" si="69"/>
        <v>-0.44274291817177602</v>
      </c>
      <c r="H802" s="2" t="str">
        <f t="shared" si="70"/>
        <v>Hold</v>
      </c>
    </row>
    <row r="803" spans="1:8" ht="13.5" x14ac:dyDescent="0.25">
      <c r="A803" s="3">
        <f>TITRES_STAT!B806</f>
        <v>43171</v>
      </c>
      <c r="B803" s="6">
        <f>TITRES_STAT!D806</f>
        <v>62.474800000000002</v>
      </c>
      <c r="C803" s="2">
        <f t="shared" si="72"/>
        <v>63.390097593604054</v>
      </c>
      <c r="D803" s="2">
        <f t="shared" si="74"/>
        <v>64.002223671273086</v>
      </c>
      <c r="E803" s="2">
        <f t="shared" si="73"/>
        <v>-0.61212607766903204</v>
      </c>
      <c r="F803" s="2">
        <f t="shared" si="71"/>
        <v>-0.29379629902340548</v>
      </c>
      <c r="G803" s="2">
        <f t="shared" si="69"/>
        <v>-0.31832977864562656</v>
      </c>
      <c r="H803" s="2" t="str">
        <f t="shared" si="70"/>
        <v>Hold</v>
      </c>
    </row>
    <row r="804" spans="1:8" ht="13.5" x14ac:dyDescent="0.25">
      <c r="A804" s="3">
        <f>TITRES_STAT!B807</f>
        <v>43172</v>
      </c>
      <c r="B804" s="6">
        <f>TITRES_STAT!D807</f>
        <v>64.091700000000003</v>
      </c>
      <c r="C804" s="2">
        <f t="shared" si="72"/>
        <v>63.264836425357274</v>
      </c>
      <c r="D804" s="2">
        <f t="shared" si="74"/>
        <v>64.008851547475075</v>
      </c>
      <c r="E804" s="2">
        <f t="shared" si="73"/>
        <v>-0.7440151221178013</v>
      </c>
      <c r="F804" s="2">
        <f t="shared" si="71"/>
        <v>-0.38384006364228468</v>
      </c>
      <c r="G804" s="2">
        <f t="shared" ref="G804:G867" si="75">E804-F804</f>
        <v>-0.36017505847551662</v>
      </c>
      <c r="H804" s="2" t="str">
        <f t="shared" ref="H804:H867" si="76">IF(G804&lt;0,"Hold","Sell")</f>
        <v>Hold</v>
      </c>
    </row>
    <row r="805" spans="1:8" ht="13.5" x14ac:dyDescent="0.25">
      <c r="A805" s="3">
        <f>TITRES_STAT!B808</f>
        <v>43173</v>
      </c>
      <c r="B805" s="6">
        <f>TITRES_STAT!D808</f>
        <v>62.187199999999997</v>
      </c>
      <c r="C805" s="2">
        <f t="shared" si="72"/>
        <v>63.111000052225378</v>
      </c>
      <c r="D805" s="2">
        <f t="shared" si="74"/>
        <v>63.873914395810253</v>
      </c>
      <c r="E805" s="2">
        <f t="shared" si="73"/>
        <v>-0.76291434358487464</v>
      </c>
      <c r="F805" s="2">
        <f t="shared" ref="F805:F868" si="77">(E805*(2/(10)))+((1-(2/10))*F804)</f>
        <v>-0.45965491963080274</v>
      </c>
      <c r="G805" s="2">
        <f t="shared" si="75"/>
        <v>-0.3032594239540719</v>
      </c>
      <c r="H805" s="2" t="str">
        <f t="shared" si="76"/>
        <v>Hold</v>
      </c>
    </row>
    <row r="806" spans="1:8" ht="13.5" x14ac:dyDescent="0.25">
      <c r="A806" s="3">
        <f>TITRES_STAT!B809</f>
        <v>43174</v>
      </c>
      <c r="B806" s="6">
        <f>TITRES_STAT!D809</f>
        <v>62.093899999999998</v>
      </c>
      <c r="C806" s="2">
        <f t="shared" si="72"/>
        <v>63.208061582652242</v>
      </c>
      <c r="D806" s="2">
        <f t="shared" si="74"/>
        <v>63.742061477602086</v>
      </c>
      <c r="E806" s="2">
        <f t="shared" si="73"/>
        <v>-0.53399989494984368</v>
      </c>
      <c r="F806" s="2">
        <f t="shared" si="77"/>
        <v>-0.47452391469461097</v>
      </c>
      <c r="G806" s="2">
        <f t="shared" si="75"/>
        <v>-5.9475980255232708E-2</v>
      </c>
      <c r="H806" s="2" t="str">
        <f t="shared" si="76"/>
        <v>Hold</v>
      </c>
    </row>
    <row r="807" spans="1:8" ht="13.5" x14ac:dyDescent="0.25">
      <c r="A807" s="3">
        <f>TITRES_STAT!B810</f>
        <v>43175</v>
      </c>
      <c r="B807" s="6">
        <f>TITRES_STAT!D810</f>
        <v>62.093899999999998</v>
      </c>
      <c r="C807" s="2">
        <f t="shared" si="72"/>
        <v>63.003175185321126</v>
      </c>
      <c r="D807" s="2">
        <f t="shared" si="74"/>
        <v>63.619975442224153</v>
      </c>
      <c r="E807" s="2">
        <f t="shared" si="73"/>
        <v>-0.61680025690302642</v>
      </c>
      <c r="F807" s="2">
        <f t="shared" si="77"/>
        <v>-0.50297918313629408</v>
      </c>
      <c r="G807" s="2">
        <f t="shared" si="75"/>
        <v>-0.11382107376673234</v>
      </c>
      <c r="H807" s="2" t="str">
        <f t="shared" si="76"/>
        <v>Hold</v>
      </c>
    </row>
    <row r="808" spans="1:8" ht="13.5" x14ac:dyDescent="0.25">
      <c r="A808" s="3">
        <f>TITRES_STAT!B811</f>
        <v>43178</v>
      </c>
      <c r="B808" s="6">
        <f>TITRES_STAT!D811</f>
        <v>63.897399999999998</v>
      </c>
      <c r="C808" s="2">
        <f t="shared" si="72"/>
        <v>62.877640541425563</v>
      </c>
      <c r="D808" s="2">
        <f t="shared" si="74"/>
        <v>63.640525409466804</v>
      </c>
      <c r="E808" s="2">
        <f t="shared" si="73"/>
        <v>-0.76288486804124034</v>
      </c>
      <c r="F808" s="2">
        <f t="shared" si="77"/>
        <v>-0.55496032011728336</v>
      </c>
      <c r="G808" s="2">
        <f t="shared" si="75"/>
        <v>-0.20792454792395698</v>
      </c>
      <c r="H808" s="2" t="str">
        <f t="shared" si="76"/>
        <v>Hold</v>
      </c>
    </row>
    <row r="809" spans="1:8" ht="13.5" x14ac:dyDescent="0.25">
      <c r="A809" s="3">
        <f>TITRES_STAT!B812</f>
        <v>43180</v>
      </c>
      <c r="B809" s="6">
        <f>TITRES_STAT!D812</f>
        <v>63.897399999999998</v>
      </c>
      <c r="C809" s="2">
        <f t="shared" si="72"/>
        <v>62.72358815043701</v>
      </c>
      <c r="D809" s="2">
        <f t="shared" si="74"/>
        <v>63.659553156913702</v>
      </c>
      <c r="E809" s="2">
        <f t="shared" si="73"/>
        <v>-0.93596500647669245</v>
      </c>
      <c r="F809" s="2">
        <f t="shared" si="77"/>
        <v>-0.63116125738916518</v>
      </c>
      <c r="G809" s="2">
        <f t="shared" si="75"/>
        <v>-0.30480374908752728</v>
      </c>
      <c r="H809" s="2" t="str">
        <f t="shared" si="76"/>
        <v>Hold</v>
      </c>
    </row>
    <row r="810" spans="1:8" ht="13.5" x14ac:dyDescent="0.25">
      <c r="A810" s="3">
        <f>TITRES_STAT!B813</f>
        <v>43181</v>
      </c>
      <c r="B810" s="6">
        <f>TITRES_STAT!D813</f>
        <v>64.946799999999996</v>
      </c>
      <c r="C810" s="2">
        <f t="shared" si="72"/>
        <v>62.590836127292853</v>
      </c>
      <c r="D810" s="2">
        <f t="shared" si="74"/>
        <v>63.754904774920092</v>
      </c>
      <c r="E810" s="2">
        <f t="shared" si="73"/>
        <v>-1.1640686476272393</v>
      </c>
      <c r="F810" s="2">
        <f t="shared" si="77"/>
        <v>-0.73774273543678004</v>
      </c>
      <c r="G810" s="2">
        <f t="shared" si="75"/>
        <v>-0.42632591219045923</v>
      </c>
      <c r="H810" s="2" t="str">
        <f t="shared" si="76"/>
        <v>Hold</v>
      </c>
    </row>
    <row r="811" spans="1:8" ht="13.5" x14ac:dyDescent="0.25">
      <c r="A811" s="3">
        <f>TITRES_STAT!B814</f>
        <v>43182</v>
      </c>
      <c r="B811" s="6">
        <f>TITRES_STAT!D814</f>
        <v>62.964599999999997</v>
      </c>
      <c r="C811" s="2">
        <f t="shared" si="72"/>
        <v>62.47612287694011</v>
      </c>
      <c r="D811" s="2">
        <f t="shared" si="74"/>
        <v>63.696363680481568</v>
      </c>
      <c r="E811" s="2">
        <f t="shared" si="73"/>
        <v>-1.2202408035414578</v>
      </c>
      <c r="F811" s="2">
        <f t="shared" si="77"/>
        <v>-0.83424234905771566</v>
      </c>
      <c r="G811" s="2">
        <f t="shared" si="75"/>
        <v>-0.38599845448374215</v>
      </c>
      <c r="H811" s="2" t="str">
        <f t="shared" si="76"/>
        <v>Hold</v>
      </c>
    </row>
    <row r="812" spans="1:8" ht="13.5" x14ac:dyDescent="0.25">
      <c r="A812" s="3">
        <f>TITRES_STAT!B815</f>
        <v>43185</v>
      </c>
      <c r="B812" s="6">
        <f>TITRES_STAT!D815</f>
        <v>61.075600000000001</v>
      </c>
      <c r="C812" s="2">
        <f t="shared" si="72"/>
        <v>62.312088588180089</v>
      </c>
      <c r="D812" s="2">
        <f t="shared" si="74"/>
        <v>63.502233037482938</v>
      </c>
      <c r="E812" s="2">
        <f t="shared" si="73"/>
        <v>-1.1901444493028492</v>
      </c>
      <c r="F812" s="2">
        <f t="shared" si="77"/>
        <v>-0.90542276910674246</v>
      </c>
      <c r="G812" s="2">
        <f t="shared" si="75"/>
        <v>-0.28472168019610677</v>
      </c>
      <c r="H812" s="2" t="str">
        <f t="shared" si="76"/>
        <v>Hold</v>
      </c>
    </row>
    <row r="813" spans="1:8" ht="13.5" x14ac:dyDescent="0.25">
      <c r="A813" s="3">
        <f>TITRES_STAT!B816</f>
        <v>43186</v>
      </c>
      <c r="B813" s="6">
        <f>TITRES_STAT!D816</f>
        <v>60.6325</v>
      </c>
      <c r="C813" s="2">
        <f t="shared" si="72"/>
        <v>62.337121113075455</v>
      </c>
      <c r="D813" s="2">
        <f t="shared" si="74"/>
        <v>63.289660219891609</v>
      </c>
      <c r="E813" s="2">
        <f t="shared" si="73"/>
        <v>-0.95253910681615395</v>
      </c>
      <c r="F813" s="2">
        <f t="shared" si="77"/>
        <v>-0.91484603664862485</v>
      </c>
      <c r="G813" s="2">
        <f t="shared" si="75"/>
        <v>-3.7693070167529097E-2</v>
      </c>
      <c r="H813" s="2" t="str">
        <f t="shared" si="76"/>
        <v>Hold</v>
      </c>
    </row>
    <row r="814" spans="1:8" ht="13.5" x14ac:dyDescent="0.25">
      <c r="A814" s="3">
        <f>TITRES_STAT!B817</f>
        <v>43187</v>
      </c>
      <c r="B814" s="6">
        <f>TITRES_STAT!D817</f>
        <v>61.4099</v>
      </c>
      <c r="C814" s="2">
        <f t="shared" si="72"/>
        <v>62.607056326448458</v>
      </c>
      <c r="D814" s="2">
        <f t="shared" si="74"/>
        <v>63.150418722121856</v>
      </c>
      <c r="E814" s="2">
        <f t="shared" si="73"/>
        <v>-0.54336239567339817</v>
      </c>
      <c r="F814" s="2">
        <f t="shared" si="77"/>
        <v>-0.84054930845357956</v>
      </c>
      <c r="G814" s="2">
        <f t="shared" si="75"/>
        <v>0.29718691278018139</v>
      </c>
      <c r="H814" s="2" t="str">
        <f t="shared" si="76"/>
        <v>Sell</v>
      </c>
    </row>
    <row r="815" spans="1:8" ht="13.5" x14ac:dyDescent="0.25">
      <c r="A815" s="3">
        <f>TITRES_STAT!B818</f>
        <v>43188</v>
      </c>
      <c r="B815" s="6">
        <f>TITRES_STAT!D818</f>
        <v>62.575899999999997</v>
      </c>
      <c r="C815" s="2">
        <f t="shared" si="72"/>
        <v>62.542463045456387</v>
      </c>
      <c r="D815" s="2">
        <f t="shared" si="74"/>
        <v>63.107861779742464</v>
      </c>
      <c r="E815" s="2">
        <f t="shared" si="73"/>
        <v>-0.56539873428607734</v>
      </c>
      <c r="F815" s="2">
        <f t="shared" si="77"/>
        <v>-0.78551919362007916</v>
      </c>
      <c r="G815" s="2">
        <f t="shared" si="75"/>
        <v>0.22012045933400182</v>
      </c>
      <c r="H815" s="2" t="str">
        <f t="shared" si="76"/>
        <v>Sell</v>
      </c>
    </row>
    <row r="816" spans="1:8" ht="13.5" x14ac:dyDescent="0.25">
      <c r="A816" s="3">
        <f>TITRES_STAT!B819</f>
        <v>43189</v>
      </c>
      <c r="B816" s="6">
        <f>TITRES_STAT!D819</f>
        <v>62.187199999999997</v>
      </c>
      <c r="C816" s="2">
        <f t="shared" si="72"/>
        <v>62.473453346155402</v>
      </c>
      <c r="D816" s="2">
        <f t="shared" si="74"/>
        <v>63.039664610872656</v>
      </c>
      <c r="E816" s="2">
        <f t="shared" si="73"/>
        <v>-0.56621126471725347</v>
      </c>
      <c r="F816" s="2">
        <f t="shared" si="77"/>
        <v>-0.74165760783951407</v>
      </c>
      <c r="G816" s="2">
        <f t="shared" si="75"/>
        <v>0.1754463431222606</v>
      </c>
      <c r="H816" s="2" t="str">
        <f t="shared" si="76"/>
        <v>Sell</v>
      </c>
    </row>
    <row r="817" spans="1:8" ht="13.5" x14ac:dyDescent="0.25">
      <c r="A817" s="3">
        <f>TITRES_STAT!B820</f>
        <v>43192</v>
      </c>
      <c r="B817" s="6">
        <f>TITRES_STAT!D820</f>
        <v>63.508699999999997</v>
      </c>
      <c r="C817" s="2">
        <f t="shared" si="72"/>
        <v>62.415060523669958</v>
      </c>
      <c r="D817" s="2">
        <f t="shared" si="74"/>
        <v>63.07440797303024</v>
      </c>
      <c r="E817" s="2">
        <f t="shared" si="73"/>
        <v>-0.65934744936028267</v>
      </c>
      <c r="F817" s="2">
        <f t="shared" si="77"/>
        <v>-0.72519557614366792</v>
      </c>
      <c r="G817" s="2">
        <f t="shared" si="75"/>
        <v>6.5848126783385252E-2</v>
      </c>
      <c r="H817" s="2" t="str">
        <f t="shared" si="76"/>
        <v>Sell</v>
      </c>
    </row>
    <row r="818" spans="1:8" ht="13.5" x14ac:dyDescent="0.25">
      <c r="A818" s="3">
        <f>TITRES_STAT!B821</f>
        <v>43193</v>
      </c>
      <c r="B818" s="6">
        <f>TITRES_STAT!D821</f>
        <v>62.187199999999997</v>
      </c>
      <c r="C818" s="2">
        <f t="shared" si="72"/>
        <v>62.643112750797656</v>
      </c>
      <c r="D818" s="2">
        <f t="shared" si="74"/>
        <v>63.008688863916888</v>
      </c>
      <c r="E818" s="2">
        <f t="shared" si="73"/>
        <v>-0.3655761131192321</v>
      </c>
      <c r="F818" s="2">
        <f t="shared" si="77"/>
        <v>-0.65327168353878073</v>
      </c>
      <c r="G818" s="2">
        <f t="shared" si="75"/>
        <v>0.28769557041954863</v>
      </c>
      <c r="H818" s="2" t="str">
        <f t="shared" si="76"/>
        <v>Sell</v>
      </c>
    </row>
    <row r="819" spans="1:8" ht="13.5" x14ac:dyDescent="0.25">
      <c r="A819" s="3">
        <f>TITRES_STAT!B822</f>
        <v>43194</v>
      </c>
      <c r="B819" s="6">
        <f>TITRES_STAT!D822</f>
        <v>62.575899999999997</v>
      </c>
      <c r="C819" s="2">
        <f t="shared" si="72"/>
        <v>62.836080019905708</v>
      </c>
      <c r="D819" s="2">
        <f t="shared" si="74"/>
        <v>62.976630429552671</v>
      </c>
      <c r="E819" s="2">
        <f t="shared" si="73"/>
        <v>-0.14055040964696275</v>
      </c>
      <c r="F819" s="2">
        <f t="shared" si="77"/>
        <v>-0.55072742876041714</v>
      </c>
      <c r="G819" s="2">
        <f t="shared" si="75"/>
        <v>0.41017701911345439</v>
      </c>
      <c r="H819" s="2" t="str">
        <f t="shared" si="76"/>
        <v>Sell</v>
      </c>
    </row>
    <row r="820" spans="1:8" ht="13.5" x14ac:dyDescent="0.25">
      <c r="A820" s="3">
        <f>TITRES_STAT!B823</f>
        <v>43195</v>
      </c>
      <c r="B820" s="6">
        <f>TITRES_STAT!D823</f>
        <v>63.734099999999998</v>
      </c>
      <c r="C820" s="2">
        <f t="shared" si="72"/>
        <v>63.160806170689447</v>
      </c>
      <c r="D820" s="2">
        <f t="shared" si="74"/>
        <v>63.032739286622842</v>
      </c>
      <c r="E820" s="2">
        <f t="shared" si="73"/>
        <v>0.12806688406660527</v>
      </c>
      <c r="F820" s="2">
        <f t="shared" si="77"/>
        <v>-0.41496856619501271</v>
      </c>
      <c r="G820" s="2">
        <f t="shared" si="75"/>
        <v>0.54303545026161792</v>
      </c>
      <c r="H820" s="2" t="str">
        <f t="shared" si="76"/>
        <v>Sell</v>
      </c>
    </row>
    <row r="821" spans="1:8" ht="13.5" x14ac:dyDescent="0.25">
      <c r="A821" s="3">
        <f>TITRES_STAT!B824</f>
        <v>43196</v>
      </c>
      <c r="B821" s="6">
        <f>TITRES_STAT!D824</f>
        <v>63.734099999999998</v>
      </c>
      <c r="C821" s="2">
        <f t="shared" si="72"/>
        <v>63.130620605967991</v>
      </c>
      <c r="D821" s="2">
        <f t="shared" si="74"/>
        <v>63.084691932058185</v>
      </c>
      <c r="E821" s="2">
        <f t="shared" si="73"/>
        <v>4.592867390980615E-2</v>
      </c>
      <c r="F821" s="2">
        <f t="shared" si="77"/>
        <v>-0.32278911817404898</v>
      </c>
      <c r="G821" s="2">
        <f t="shared" si="75"/>
        <v>0.36871779208385513</v>
      </c>
      <c r="H821" s="2" t="str">
        <f t="shared" si="76"/>
        <v>Sell</v>
      </c>
    </row>
    <row r="822" spans="1:8" ht="13.5" x14ac:dyDescent="0.25">
      <c r="A822" s="3">
        <f>TITRES_STAT!B825</f>
        <v>43200</v>
      </c>
      <c r="B822" s="6">
        <f>TITRES_STAT!D825</f>
        <v>63.734099999999998</v>
      </c>
      <c r="C822" s="2">
        <f t="shared" si="72"/>
        <v>62.814463589665223</v>
      </c>
      <c r="D822" s="2">
        <f t="shared" si="74"/>
        <v>63.132796233387211</v>
      </c>
      <c r="E822" s="2">
        <f t="shared" si="73"/>
        <v>-0.31833264372198755</v>
      </c>
      <c r="F822" s="2">
        <f t="shared" si="77"/>
        <v>-0.3218978232836367</v>
      </c>
      <c r="G822" s="2">
        <f t="shared" si="75"/>
        <v>3.5651795616491455E-3</v>
      </c>
      <c r="H822" s="2" t="str">
        <f t="shared" si="76"/>
        <v>Sell</v>
      </c>
    </row>
    <row r="823" spans="1:8" ht="13.5" x14ac:dyDescent="0.25">
      <c r="A823" s="3">
        <f>TITRES_STAT!B826</f>
        <v>43201</v>
      </c>
      <c r="B823" s="6">
        <f>TITRES_STAT!D826</f>
        <v>64.907899999999998</v>
      </c>
      <c r="C823" s="2">
        <f t="shared" si="72"/>
        <v>62.478776883562887</v>
      </c>
      <c r="D823" s="2">
        <f t="shared" si="74"/>
        <v>63.264285401284454</v>
      </c>
      <c r="E823" s="2">
        <f t="shared" si="73"/>
        <v>-0.78550851772156705</v>
      </c>
      <c r="F823" s="2">
        <f t="shared" si="77"/>
        <v>-0.41461996217122277</v>
      </c>
      <c r="G823" s="2">
        <f t="shared" si="75"/>
        <v>-0.37088855555034428</v>
      </c>
      <c r="H823" s="2" t="str">
        <f t="shared" si="76"/>
        <v>Hold</v>
      </c>
    </row>
    <row r="824" spans="1:8" ht="13.5" x14ac:dyDescent="0.25">
      <c r="A824" s="3">
        <f>TITRES_STAT!B827</f>
        <v>43202</v>
      </c>
      <c r="B824" s="6">
        <f>TITRES_STAT!D827</f>
        <v>66.851299999999995</v>
      </c>
      <c r="C824" s="2">
        <f t="shared" si="72"/>
        <v>62.314334286091679</v>
      </c>
      <c r="D824" s="2">
        <f t="shared" si="74"/>
        <v>63.529990186374491</v>
      </c>
      <c r="E824" s="2">
        <f t="shared" si="73"/>
        <v>-1.2156559002828118</v>
      </c>
      <c r="F824" s="2">
        <f t="shared" si="77"/>
        <v>-0.57482714979354066</v>
      </c>
      <c r="G824" s="2">
        <f t="shared" si="75"/>
        <v>-0.64082875048927113</v>
      </c>
      <c r="H824" s="2" t="str">
        <f t="shared" si="76"/>
        <v>Hold</v>
      </c>
    </row>
    <row r="825" spans="1:8" ht="13.5" x14ac:dyDescent="0.25">
      <c r="A825" s="3">
        <f>TITRES_STAT!B828</f>
        <v>43203</v>
      </c>
      <c r="B825" s="6">
        <f>TITRES_STAT!D828</f>
        <v>68.646900000000002</v>
      </c>
      <c r="C825" s="2">
        <f t="shared" si="72"/>
        <v>62.3545751651545</v>
      </c>
      <c r="D825" s="2">
        <f t="shared" si="74"/>
        <v>63.909020542939338</v>
      </c>
      <c r="E825" s="2">
        <f t="shared" si="73"/>
        <v>-1.5544453777848375</v>
      </c>
      <c r="F825" s="2">
        <f t="shared" si="77"/>
        <v>-0.77075079539180003</v>
      </c>
      <c r="G825" s="2">
        <f t="shared" si="75"/>
        <v>-0.78369458239303746</v>
      </c>
      <c r="H825" s="2" t="str">
        <f t="shared" si="76"/>
        <v>Hold</v>
      </c>
    </row>
    <row r="826" spans="1:8" ht="13.5" x14ac:dyDescent="0.25">
      <c r="A826" s="3">
        <f>TITRES_STAT!B829</f>
        <v>43206</v>
      </c>
      <c r="B826" s="6">
        <f>TITRES_STAT!D829</f>
        <v>72.821200000000005</v>
      </c>
      <c r="C826" s="2">
        <f t="shared" si="72"/>
        <v>62.328825139746115</v>
      </c>
      <c r="D826" s="2">
        <f t="shared" si="74"/>
        <v>64.569181984203084</v>
      </c>
      <c r="E826" s="2">
        <f t="shared" si="73"/>
        <v>-2.2403568444569686</v>
      </c>
      <c r="F826" s="2">
        <f t="shared" si="77"/>
        <v>-1.0646720052048337</v>
      </c>
      <c r="G826" s="2">
        <f t="shared" si="75"/>
        <v>-1.1756848392521349</v>
      </c>
      <c r="H826" s="2" t="str">
        <f t="shared" si="76"/>
        <v>Hold</v>
      </c>
    </row>
    <row r="827" spans="1:8" ht="13.5" x14ac:dyDescent="0.25">
      <c r="A827" s="3">
        <f>TITRES_STAT!B830</f>
        <v>43207</v>
      </c>
      <c r="B827" s="6">
        <f>TITRES_STAT!D830</f>
        <v>77.252099999999999</v>
      </c>
      <c r="C827" s="2">
        <f t="shared" si="72"/>
        <v>62.510344349015945</v>
      </c>
      <c r="D827" s="2">
        <f t="shared" si="74"/>
        <v>65.508657392780634</v>
      </c>
      <c r="E827" s="2">
        <f t="shared" si="73"/>
        <v>-2.9983130437646892</v>
      </c>
      <c r="F827" s="2">
        <f t="shared" si="77"/>
        <v>-1.4514002129168049</v>
      </c>
      <c r="G827" s="2">
        <f t="shared" si="75"/>
        <v>-1.5469128308478843</v>
      </c>
      <c r="H827" s="2" t="str">
        <f t="shared" si="76"/>
        <v>Hold</v>
      </c>
    </row>
    <row r="828" spans="1:8" ht="13.5" x14ac:dyDescent="0.25">
      <c r="A828" s="3">
        <f>TITRES_STAT!B831</f>
        <v>43208</v>
      </c>
      <c r="B828" s="6">
        <f>TITRES_STAT!D831</f>
        <v>81.954999999999998</v>
      </c>
      <c r="C828" s="2">
        <f t="shared" si="72"/>
        <v>62.460629833782718</v>
      </c>
      <c r="D828" s="2">
        <f t="shared" si="74"/>
        <v>66.726904993315401</v>
      </c>
      <c r="E828" s="2">
        <f t="shared" si="73"/>
        <v>-4.2662751595326824</v>
      </c>
      <c r="F828" s="2">
        <f t="shared" si="77"/>
        <v>-2.0143752022399806</v>
      </c>
      <c r="G828" s="2">
        <f t="shared" si="75"/>
        <v>-2.2518999572927019</v>
      </c>
      <c r="H828" s="2" t="str">
        <f t="shared" si="76"/>
        <v>Hold</v>
      </c>
    </row>
    <row r="829" spans="1:8" ht="13.5" x14ac:dyDescent="0.25">
      <c r="A829" s="3">
        <f>TITRES_STAT!B832</f>
        <v>43209</v>
      </c>
      <c r="B829" s="6">
        <f>TITRES_STAT!D832</f>
        <v>86.945499999999996</v>
      </c>
      <c r="C829" s="2">
        <f t="shared" si="72"/>
        <v>62.478363705508457</v>
      </c>
      <c r="D829" s="2">
        <f t="shared" si="74"/>
        <v>68.224578697514261</v>
      </c>
      <c r="E829" s="2">
        <f t="shared" si="73"/>
        <v>-5.7462149920058039</v>
      </c>
      <c r="F829" s="2">
        <f t="shared" si="77"/>
        <v>-2.7607431601931456</v>
      </c>
      <c r="G829" s="2">
        <f t="shared" si="75"/>
        <v>-2.9854718318126583</v>
      </c>
      <c r="H829" s="2" t="str">
        <f t="shared" si="76"/>
        <v>Hold</v>
      </c>
    </row>
    <row r="830" spans="1:8" ht="13.5" x14ac:dyDescent="0.25">
      <c r="A830" s="3">
        <f>TITRES_STAT!B833</f>
        <v>43210</v>
      </c>
      <c r="B830" s="6">
        <f>TITRES_STAT!D833</f>
        <v>91.609499999999997</v>
      </c>
      <c r="C830" s="2">
        <f t="shared" si="72"/>
        <v>62.671553904661003</v>
      </c>
      <c r="D830" s="2">
        <f t="shared" si="74"/>
        <v>69.956795090290981</v>
      </c>
      <c r="E830" s="2">
        <f t="shared" si="73"/>
        <v>-7.2852411856299781</v>
      </c>
      <c r="F830" s="2">
        <f t="shared" si="77"/>
        <v>-3.6656427652805124</v>
      </c>
      <c r="G830" s="2">
        <f t="shared" si="75"/>
        <v>-3.6195984203494658</v>
      </c>
      <c r="H830" s="2" t="str">
        <f t="shared" si="76"/>
        <v>Hold</v>
      </c>
    </row>
    <row r="831" spans="1:8" ht="13.5" x14ac:dyDescent="0.25">
      <c r="A831" s="3">
        <f>TITRES_STAT!B834</f>
        <v>43213</v>
      </c>
      <c r="B831" s="6">
        <f>TITRES_STAT!D834</f>
        <v>91.609499999999997</v>
      </c>
      <c r="C831" s="2">
        <f t="shared" si="72"/>
        <v>62.835022534713161</v>
      </c>
      <c r="D831" s="2">
        <f t="shared" si="74"/>
        <v>71.560699157676837</v>
      </c>
      <c r="E831" s="2">
        <f t="shared" si="73"/>
        <v>-8.7256766229636753</v>
      </c>
      <c r="F831" s="2">
        <f t="shared" si="77"/>
        <v>-4.6776495368171451</v>
      </c>
      <c r="G831" s="2">
        <f t="shared" si="75"/>
        <v>-4.0480270861465302</v>
      </c>
      <c r="H831" s="2" t="str">
        <f t="shared" si="76"/>
        <v>Hold</v>
      </c>
    </row>
    <row r="832" spans="1:8" ht="13.5" x14ac:dyDescent="0.25">
      <c r="A832" s="3">
        <f>TITRES_STAT!B835</f>
        <v>43214</v>
      </c>
      <c r="B832" s="6">
        <f>TITRES_STAT!D835</f>
        <v>91.897199999999998</v>
      </c>
      <c r="C832" s="2">
        <f t="shared" si="72"/>
        <v>62.973342144757289</v>
      </c>
      <c r="D832" s="2">
        <f t="shared" si="74"/>
        <v>73.067106627478552</v>
      </c>
      <c r="E832" s="2">
        <f t="shared" si="73"/>
        <v>-10.093764482721262</v>
      </c>
      <c r="F832" s="2">
        <f t="shared" si="77"/>
        <v>-5.7608725259979696</v>
      </c>
      <c r="G832" s="2">
        <f t="shared" si="75"/>
        <v>-4.3328919567232926</v>
      </c>
      <c r="H832" s="2" t="str">
        <f t="shared" si="76"/>
        <v>Hold</v>
      </c>
    </row>
    <row r="833" spans="1:8" ht="13.5" x14ac:dyDescent="0.25">
      <c r="A833" s="3">
        <f>TITRES_STAT!B836</f>
        <v>43215</v>
      </c>
      <c r="B833" s="6">
        <f>TITRES_STAT!D836</f>
        <v>92.503500000000003</v>
      </c>
      <c r="C833" s="2">
        <f t="shared" si="72"/>
        <v>63.270966430179243</v>
      </c>
      <c r="D833" s="2">
        <f t="shared" si="74"/>
        <v>74.506839469887552</v>
      </c>
      <c r="E833" s="2">
        <f t="shared" si="73"/>
        <v>-11.235873039708309</v>
      </c>
      <c r="F833" s="2">
        <f t="shared" si="77"/>
        <v>-6.8558726287400376</v>
      </c>
      <c r="G833" s="2">
        <f t="shared" si="75"/>
        <v>-4.3800004109682718</v>
      </c>
      <c r="H833" s="2" t="str">
        <f t="shared" si="76"/>
        <v>Hold</v>
      </c>
    </row>
    <row r="834" spans="1:8" ht="13.5" x14ac:dyDescent="0.25">
      <c r="A834" s="3">
        <f>TITRES_STAT!B837</f>
        <v>43216</v>
      </c>
      <c r="B834" s="6">
        <f>TITRES_STAT!D837</f>
        <v>93.203100000000006</v>
      </c>
      <c r="C834" s="2">
        <f t="shared" si="72"/>
        <v>63.821786979382438</v>
      </c>
      <c r="D834" s="2">
        <f t="shared" si="74"/>
        <v>75.891747657303284</v>
      </c>
      <c r="E834" s="2">
        <f t="shared" si="73"/>
        <v>-12.069960677920847</v>
      </c>
      <c r="F834" s="2">
        <f t="shared" si="77"/>
        <v>-7.8986902385762008</v>
      </c>
      <c r="G834" s="2">
        <f t="shared" si="75"/>
        <v>-4.1712704393446458</v>
      </c>
      <c r="H834" s="2" t="str">
        <f t="shared" si="76"/>
        <v>Hold</v>
      </c>
    </row>
    <row r="835" spans="1:8" ht="13.5" x14ac:dyDescent="0.25">
      <c r="A835" s="3">
        <f>TITRES_STAT!B838</f>
        <v>43217</v>
      </c>
      <c r="B835" s="6">
        <f>TITRES_STAT!D838</f>
        <v>91.726100000000002</v>
      </c>
      <c r="C835" s="2">
        <f t="shared" si="72"/>
        <v>64.564112059477452</v>
      </c>
      <c r="D835" s="2">
        <f t="shared" si="74"/>
        <v>77.064662645651183</v>
      </c>
      <c r="E835" s="2">
        <f t="shared" si="73"/>
        <v>-12.50055058617373</v>
      </c>
      <c r="F835" s="2">
        <f t="shared" si="77"/>
        <v>-8.8190623080957078</v>
      </c>
      <c r="G835" s="2">
        <f t="shared" si="75"/>
        <v>-3.6814882780780227</v>
      </c>
      <c r="H835" s="2" t="str">
        <f t="shared" si="76"/>
        <v>Hold</v>
      </c>
    </row>
    <row r="836" spans="1:8" ht="13.5" x14ac:dyDescent="0.25">
      <c r="A836" s="3">
        <f>TITRES_STAT!B839</f>
        <v>43220</v>
      </c>
      <c r="B836" s="6">
        <f>TITRES_STAT!D839</f>
        <v>91.726100000000002</v>
      </c>
      <c r="C836" s="2">
        <f t="shared" si="72"/>
        <v>65.83443328109631</v>
      </c>
      <c r="D836" s="2">
        <f t="shared" si="74"/>
        <v>78.150695042269618</v>
      </c>
      <c r="E836" s="2">
        <f t="shared" si="73"/>
        <v>-12.316261761173308</v>
      </c>
      <c r="F836" s="2">
        <f t="shared" si="77"/>
        <v>-9.5185021987112286</v>
      </c>
      <c r="G836" s="2">
        <f t="shared" si="75"/>
        <v>-2.7977595624620797</v>
      </c>
      <c r="H836" s="2" t="str">
        <f t="shared" si="76"/>
        <v>Hold</v>
      </c>
    </row>
    <row r="837" spans="1:8" ht="13.5" x14ac:dyDescent="0.25">
      <c r="A837" s="3">
        <f>TITRES_STAT!B840</f>
        <v>43222</v>
      </c>
      <c r="B837" s="6">
        <f>TITRES_STAT!D840</f>
        <v>93.280799999999999</v>
      </c>
      <c r="C837" s="2">
        <f t="shared" si="72"/>
        <v>67.590997391696874</v>
      </c>
      <c r="D837" s="2">
        <f t="shared" si="74"/>
        <v>79.271443557657065</v>
      </c>
      <c r="E837" s="2">
        <f t="shared" si="73"/>
        <v>-11.680446165960191</v>
      </c>
      <c r="F837" s="2">
        <f t="shared" si="77"/>
        <v>-9.9508909921610211</v>
      </c>
      <c r="G837" s="2">
        <f t="shared" si="75"/>
        <v>-1.7295551737991701</v>
      </c>
      <c r="H837" s="2" t="str">
        <f t="shared" si="76"/>
        <v>Hold</v>
      </c>
    </row>
    <row r="838" spans="1:8" ht="13.5" x14ac:dyDescent="0.25">
      <c r="A838" s="3">
        <f>TITRES_STAT!B841</f>
        <v>43223</v>
      </c>
      <c r="B838" s="6">
        <f>TITRES_STAT!D841</f>
        <v>92.503500000000003</v>
      </c>
      <c r="C838" s="2">
        <f t="shared" si="72"/>
        <v>69.800843946820436</v>
      </c>
      <c r="D838" s="2">
        <f t="shared" si="74"/>
        <v>80.251595886719514</v>
      </c>
      <c r="E838" s="2">
        <f t="shared" si="73"/>
        <v>-10.450751939899078</v>
      </c>
      <c r="F838" s="2">
        <f t="shared" si="77"/>
        <v>-10.050863181708632</v>
      </c>
      <c r="G838" s="2">
        <f t="shared" si="75"/>
        <v>-0.39988875819044623</v>
      </c>
      <c r="H838" s="2" t="str">
        <f t="shared" si="76"/>
        <v>Hold</v>
      </c>
    </row>
    <row r="839" spans="1:8" ht="13.5" x14ac:dyDescent="0.25">
      <c r="A839" s="3">
        <f>TITRES_STAT!B842</f>
        <v>43224</v>
      </c>
      <c r="B839" s="6">
        <f>TITRES_STAT!D842</f>
        <v>93.653899999999993</v>
      </c>
      <c r="C839" s="2">
        <f t="shared" si="72"/>
        <v>72.438483339617292</v>
      </c>
      <c r="D839" s="2">
        <f t="shared" si="74"/>
        <v>81.244359154369917</v>
      </c>
      <c r="E839" s="2">
        <f t="shared" si="73"/>
        <v>-8.8058758147526248</v>
      </c>
      <c r="F839" s="2">
        <f t="shared" si="77"/>
        <v>-9.8018657083174308</v>
      </c>
      <c r="G839" s="2">
        <f t="shared" si="75"/>
        <v>0.99598989356480594</v>
      </c>
      <c r="H839" s="2" t="str">
        <f t="shared" si="76"/>
        <v>Sell</v>
      </c>
    </row>
    <row r="840" spans="1:8" ht="13.5" x14ac:dyDescent="0.25">
      <c r="A840" s="3">
        <f>TITRES_STAT!B843</f>
        <v>43227</v>
      </c>
      <c r="B840" s="6">
        <f>TITRES_STAT!D843</f>
        <v>92.876599999999996</v>
      </c>
      <c r="C840" s="2">
        <f t="shared" si="72"/>
        <v>75.387870518137703</v>
      </c>
      <c r="D840" s="2">
        <f t="shared" si="74"/>
        <v>82.106006624416594</v>
      </c>
      <c r="E840" s="2">
        <f t="shared" si="73"/>
        <v>-6.7181361062788909</v>
      </c>
      <c r="F840" s="2">
        <f t="shared" si="77"/>
        <v>-9.1851197879097235</v>
      </c>
      <c r="G840" s="2">
        <f t="shared" si="75"/>
        <v>2.4669836816308326</v>
      </c>
      <c r="H840" s="2" t="str">
        <f t="shared" si="76"/>
        <v>Sell</v>
      </c>
    </row>
    <row r="841" spans="1:8" ht="13.5" x14ac:dyDescent="0.25">
      <c r="A841" s="3">
        <f>TITRES_STAT!B844</f>
        <v>43228</v>
      </c>
      <c r="B841" s="6">
        <f>TITRES_STAT!D844</f>
        <v>91.726100000000002</v>
      </c>
      <c r="C841" s="2">
        <f t="shared" si="72"/>
        <v>77.883505823039599</v>
      </c>
      <c r="D841" s="2">
        <f t="shared" si="74"/>
        <v>82.818606133719072</v>
      </c>
      <c r="E841" s="2">
        <f t="shared" si="73"/>
        <v>-4.9351003106794735</v>
      </c>
      <c r="F841" s="2">
        <f t="shared" si="77"/>
        <v>-8.3351158924636728</v>
      </c>
      <c r="G841" s="2">
        <f t="shared" si="75"/>
        <v>3.4000155817841993</v>
      </c>
      <c r="H841" s="2" t="str">
        <f t="shared" si="76"/>
        <v>Sell</v>
      </c>
    </row>
    <row r="842" spans="1:8" ht="13.5" x14ac:dyDescent="0.25">
      <c r="A842" s="3">
        <f>TITRES_STAT!B845</f>
        <v>43229</v>
      </c>
      <c r="B842" s="6">
        <f>TITRES_STAT!D845</f>
        <v>89.394099999999995</v>
      </c>
      <c r="C842" s="2">
        <f t="shared" si="72"/>
        <v>80.039458773341195</v>
      </c>
      <c r="D842" s="2">
        <f t="shared" si="74"/>
        <v>83.305679753443584</v>
      </c>
      <c r="E842" s="2">
        <f t="shared" si="73"/>
        <v>-3.2662209801023891</v>
      </c>
      <c r="F842" s="2">
        <f t="shared" si="77"/>
        <v>-7.321336909991417</v>
      </c>
      <c r="G842" s="2">
        <f t="shared" si="75"/>
        <v>4.0551159298890278</v>
      </c>
      <c r="H842" s="2" t="str">
        <f t="shared" si="76"/>
        <v>Sell</v>
      </c>
    </row>
    <row r="843" spans="1:8" ht="13.5" x14ac:dyDescent="0.25">
      <c r="A843" s="3">
        <f>TITRES_STAT!B846</f>
        <v>43230</v>
      </c>
      <c r="B843" s="6">
        <f>TITRES_STAT!D846</f>
        <v>90.163700000000006</v>
      </c>
      <c r="C843" s="2">
        <f t="shared" si="72"/>
        <v>81.957003577442549</v>
      </c>
      <c r="D843" s="2">
        <f t="shared" si="74"/>
        <v>83.813681253188491</v>
      </c>
      <c r="E843" s="2">
        <f t="shared" si="73"/>
        <v>-1.8566776757459422</v>
      </c>
      <c r="F843" s="2">
        <f t="shared" si="77"/>
        <v>-6.228405063142322</v>
      </c>
      <c r="G843" s="2">
        <f t="shared" si="75"/>
        <v>4.3717273873963798</v>
      </c>
      <c r="H843" s="2" t="str">
        <f t="shared" si="76"/>
        <v>Sell</v>
      </c>
    </row>
    <row r="844" spans="1:8" ht="13.5" x14ac:dyDescent="0.25">
      <c r="A844" s="3">
        <f>TITRES_STAT!B847</f>
        <v>43231</v>
      </c>
      <c r="B844" s="6">
        <f>TITRES_STAT!D847</f>
        <v>90.941000000000003</v>
      </c>
      <c r="C844" s="2">
        <f t="shared" si="72"/>
        <v>83.687172257835996</v>
      </c>
      <c r="D844" s="2">
        <f t="shared" si="74"/>
        <v>84.341630789989338</v>
      </c>
      <c r="E844" s="2">
        <f t="shared" si="73"/>
        <v>-0.65445853215334182</v>
      </c>
      <c r="F844" s="2">
        <f t="shared" si="77"/>
        <v>-5.1136157569445269</v>
      </c>
      <c r="G844" s="2">
        <f t="shared" si="75"/>
        <v>4.459157224791185</v>
      </c>
      <c r="H844" s="2" t="str">
        <f t="shared" si="76"/>
        <v>Sell</v>
      </c>
    </row>
    <row r="845" spans="1:8" ht="13.5" x14ac:dyDescent="0.25">
      <c r="A845" s="3">
        <f>TITRES_STAT!B848</f>
        <v>43234</v>
      </c>
      <c r="B845" s="6">
        <f>TITRES_STAT!D848</f>
        <v>90.941000000000003</v>
      </c>
      <c r="C845" s="2">
        <f t="shared" si="72"/>
        <v>84.923930372015064</v>
      </c>
      <c r="D845" s="2">
        <f t="shared" si="74"/>
        <v>84.830472953693828</v>
      </c>
      <c r="E845" s="2">
        <f t="shared" si="73"/>
        <v>9.3457418321236219E-2</v>
      </c>
      <c r="F845" s="2">
        <f t="shared" si="77"/>
        <v>-4.072201121891375</v>
      </c>
      <c r="G845" s="2">
        <f t="shared" si="75"/>
        <v>4.1656585402126112</v>
      </c>
      <c r="H845" s="2" t="str">
        <f t="shared" si="76"/>
        <v>Sell</v>
      </c>
    </row>
    <row r="846" spans="1:8" ht="13.5" x14ac:dyDescent="0.25">
      <c r="A846" s="3">
        <f>TITRES_STAT!B849</f>
        <v>43235</v>
      </c>
      <c r="B846" s="6">
        <f>TITRES_STAT!D849</f>
        <v>90.9255</v>
      </c>
      <c r="C846" s="2">
        <f t="shared" si="72"/>
        <v>85.970418007089663</v>
      </c>
      <c r="D846" s="2">
        <f t="shared" si="74"/>
        <v>85.281956438605391</v>
      </c>
      <c r="E846" s="2">
        <f t="shared" si="73"/>
        <v>0.68846156848427142</v>
      </c>
      <c r="F846" s="2">
        <f t="shared" si="77"/>
        <v>-3.1200685838162459</v>
      </c>
      <c r="G846" s="2">
        <f t="shared" si="75"/>
        <v>3.8085301523005173</v>
      </c>
      <c r="H846" s="2" t="str">
        <f t="shared" si="76"/>
        <v>Sell</v>
      </c>
    </row>
    <row r="847" spans="1:8" ht="13.5" x14ac:dyDescent="0.25">
      <c r="A847" s="3">
        <f>TITRES_STAT!B850</f>
        <v>43236</v>
      </c>
      <c r="B847" s="6">
        <f>TITRES_STAT!D850</f>
        <v>90.863299999999995</v>
      </c>
      <c r="C847" s="2">
        <f t="shared" ref="C847:C910" si="78">$C$4*B837+C846*(1-$C$4)</f>
        <v>87.095092159845095</v>
      </c>
      <c r="D847" s="2">
        <f t="shared" si="74"/>
        <v>85.695389295004986</v>
      </c>
      <c r="E847" s="2">
        <f t="shared" si="73"/>
        <v>1.3997028648401084</v>
      </c>
      <c r="F847" s="2">
        <f t="shared" si="77"/>
        <v>-2.2161142940849752</v>
      </c>
      <c r="G847" s="2">
        <f t="shared" si="75"/>
        <v>3.6158171589250836</v>
      </c>
      <c r="H847" s="2" t="str">
        <f t="shared" si="76"/>
        <v>Sell</v>
      </c>
    </row>
    <row r="848" spans="1:8" ht="13.5" x14ac:dyDescent="0.25">
      <c r="A848" s="3">
        <f>TITRES_STAT!B851</f>
        <v>43237</v>
      </c>
      <c r="B848" s="6">
        <f>TITRES_STAT!D851</f>
        <v>90.863299999999995</v>
      </c>
      <c r="C848" s="2">
        <f t="shared" si="78"/>
        <v>87.927154904484311</v>
      </c>
      <c r="D848" s="2">
        <f t="shared" si="74"/>
        <v>86.078197495374994</v>
      </c>
      <c r="E848" s="2">
        <f t="shared" si="73"/>
        <v>1.8489574091093175</v>
      </c>
      <c r="F848" s="2">
        <f t="shared" si="77"/>
        <v>-1.4030999534461168</v>
      </c>
      <c r="G848" s="2">
        <f t="shared" si="75"/>
        <v>3.2520573625554343</v>
      </c>
      <c r="H848" s="2" t="str">
        <f t="shared" si="76"/>
        <v>Sell</v>
      </c>
    </row>
    <row r="849" spans="1:8" ht="13.5" x14ac:dyDescent="0.25">
      <c r="A849" s="3">
        <f>TITRES_STAT!B852</f>
        <v>43238</v>
      </c>
      <c r="B849" s="6">
        <f>TITRES_STAT!D852</f>
        <v>90.941000000000003</v>
      </c>
      <c r="C849" s="2">
        <f t="shared" si="78"/>
        <v>88.808192611486717</v>
      </c>
      <c r="D849" s="2">
        <f t="shared" si="74"/>
        <v>86.438405088310176</v>
      </c>
      <c r="E849" s="2">
        <f t="shared" si="73"/>
        <v>2.3697875231765408</v>
      </c>
      <c r="F849" s="2">
        <f t="shared" si="77"/>
        <v>-0.64852245812158538</v>
      </c>
      <c r="G849" s="2">
        <f t="shared" si="75"/>
        <v>3.0183099812981262</v>
      </c>
      <c r="H849" s="2" t="str">
        <f t="shared" si="76"/>
        <v>Sell</v>
      </c>
    </row>
    <row r="850" spans="1:8" ht="13.5" x14ac:dyDescent="0.25">
      <c r="A850" s="3">
        <f>TITRES_STAT!B853</f>
        <v>43241</v>
      </c>
      <c r="B850" s="6">
        <f>TITRES_STAT!D853</f>
        <v>91.702799999999996</v>
      </c>
      <c r="C850" s="2">
        <f t="shared" si="78"/>
        <v>89.43410144048876</v>
      </c>
      <c r="D850" s="2">
        <f t="shared" si="74"/>
        <v>86.828360266953865</v>
      </c>
      <c r="E850" s="2">
        <f t="shared" si="73"/>
        <v>2.605741173534895</v>
      </c>
      <c r="F850" s="2">
        <f t="shared" si="77"/>
        <v>2.3302682097107175E-3</v>
      </c>
      <c r="G850" s="2">
        <f t="shared" si="75"/>
        <v>2.6034109053251844</v>
      </c>
      <c r="H850" s="2" t="str">
        <f t="shared" si="76"/>
        <v>Sell</v>
      </c>
    </row>
    <row r="851" spans="1:8" ht="13.5" x14ac:dyDescent="0.25">
      <c r="A851" s="3">
        <f>TITRES_STAT!B854</f>
        <v>43242</v>
      </c>
      <c r="B851" s="6">
        <f>TITRES_STAT!D854</f>
        <v>91.702799999999996</v>
      </c>
      <c r="C851" s="2">
        <f t="shared" si="78"/>
        <v>89.78671660349049</v>
      </c>
      <c r="D851" s="2">
        <f t="shared" si="74"/>
        <v>87.189429876809129</v>
      </c>
      <c r="E851" s="2">
        <f t="shared" si="73"/>
        <v>2.5972867266813608</v>
      </c>
      <c r="F851" s="2">
        <f t="shared" si="77"/>
        <v>0.52132155990404072</v>
      </c>
      <c r="G851" s="2">
        <f t="shared" si="75"/>
        <v>2.07596516677732</v>
      </c>
      <c r="H851" s="2" t="str">
        <f t="shared" si="76"/>
        <v>Sell</v>
      </c>
    </row>
    <row r="852" spans="1:8" ht="13.5" x14ac:dyDescent="0.25">
      <c r="A852" s="3">
        <f>TITRES_STAT!B855</f>
        <v>43243</v>
      </c>
      <c r="B852" s="6">
        <f>TITRES_STAT!D855</f>
        <v>91.726100000000002</v>
      </c>
      <c r="C852" s="2">
        <f t="shared" si="78"/>
        <v>89.726314049107344</v>
      </c>
      <c r="D852" s="2">
        <f t="shared" si="74"/>
        <v>87.525479515564001</v>
      </c>
      <c r="E852" s="2">
        <f t="shared" si="73"/>
        <v>2.2008345335433432</v>
      </c>
      <c r="F852" s="2">
        <f t="shared" si="77"/>
        <v>0.85722415463190127</v>
      </c>
      <c r="G852" s="2">
        <f t="shared" si="75"/>
        <v>1.343610378911442</v>
      </c>
      <c r="H852" s="2" t="str">
        <f t="shared" si="76"/>
        <v>Sell</v>
      </c>
    </row>
    <row r="853" spans="1:8" ht="13.5" x14ac:dyDescent="0.25">
      <c r="A853" s="3">
        <f>TITRES_STAT!B856</f>
        <v>43244</v>
      </c>
      <c r="B853" s="6">
        <f>TITRES_STAT!D856</f>
        <v>91.726100000000002</v>
      </c>
      <c r="C853" s="2">
        <f t="shared" si="78"/>
        <v>89.79360419539853</v>
      </c>
      <c r="D853" s="2">
        <f t="shared" si="74"/>
        <v>87.836636588485192</v>
      </c>
      <c r="E853" s="2">
        <f t="shared" si="73"/>
        <v>1.9569676069133379</v>
      </c>
      <c r="F853" s="2">
        <f t="shared" si="77"/>
        <v>1.0771728450881888</v>
      </c>
      <c r="G853" s="2">
        <f t="shared" si="75"/>
        <v>0.87979476182514915</v>
      </c>
      <c r="H853" s="2" t="str">
        <f t="shared" si="76"/>
        <v>Sell</v>
      </c>
    </row>
    <row r="854" spans="1:8" ht="13.5" x14ac:dyDescent="0.25">
      <c r="A854" s="3">
        <f>TITRES_STAT!B857</f>
        <v>43245</v>
      </c>
      <c r="B854" s="6">
        <f>TITRES_STAT!D857</f>
        <v>90.171499999999995</v>
      </c>
      <c r="C854" s="2">
        <f t="shared" si="78"/>
        <v>89.970126626875683</v>
      </c>
      <c r="D854" s="2">
        <f t="shared" si="74"/>
        <v>88.00958943378258</v>
      </c>
      <c r="E854" s="2">
        <f t="shared" si="73"/>
        <v>1.9605371930931028</v>
      </c>
      <c r="F854" s="2">
        <f t="shared" si="77"/>
        <v>1.2538457146891717</v>
      </c>
      <c r="G854" s="2">
        <f t="shared" si="75"/>
        <v>0.70669147840393109</v>
      </c>
      <c r="H854" s="2" t="str">
        <f t="shared" si="76"/>
        <v>Sell</v>
      </c>
    </row>
    <row r="855" spans="1:8" ht="13.5" x14ac:dyDescent="0.25">
      <c r="A855" s="3">
        <f>TITRES_STAT!B858</f>
        <v>43248</v>
      </c>
      <c r="B855" s="6">
        <f>TITRES_STAT!D858</f>
        <v>90.171499999999995</v>
      </c>
      <c r="C855" s="2">
        <f t="shared" si="78"/>
        <v>90.119491761202511</v>
      </c>
      <c r="D855" s="2">
        <f t="shared" si="74"/>
        <v>88.169730957206085</v>
      </c>
      <c r="E855" s="2">
        <f t="shared" si="73"/>
        <v>1.9497608039964263</v>
      </c>
      <c r="F855" s="2">
        <f t="shared" si="77"/>
        <v>1.3930287325506228</v>
      </c>
      <c r="G855" s="2">
        <f t="shared" si="75"/>
        <v>0.5567320714458035</v>
      </c>
      <c r="H855" s="2" t="str">
        <f t="shared" si="76"/>
        <v>Sell</v>
      </c>
    </row>
    <row r="856" spans="1:8" ht="13.5" x14ac:dyDescent="0.25">
      <c r="A856" s="3">
        <f>TITRES_STAT!B859</f>
        <v>43249</v>
      </c>
      <c r="B856" s="6">
        <f>TITRES_STAT!D859</f>
        <v>90.948800000000006</v>
      </c>
      <c r="C856" s="2">
        <f t="shared" si="78"/>
        <v>90.243493028709821</v>
      </c>
      <c r="D856" s="2">
        <f t="shared" si="74"/>
        <v>88.375587923338969</v>
      </c>
      <c r="E856" s="2">
        <f t="shared" si="73"/>
        <v>1.867905105370852</v>
      </c>
      <c r="F856" s="2">
        <f t="shared" si="77"/>
        <v>1.4880040071146685</v>
      </c>
      <c r="G856" s="2">
        <f t="shared" si="75"/>
        <v>0.37990109825618346</v>
      </c>
      <c r="H856" s="2" t="str">
        <f t="shared" si="76"/>
        <v>Sell</v>
      </c>
    </row>
    <row r="857" spans="1:8" ht="13.5" x14ac:dyDescent="0.25">
      <c r="A857" s="3">
        <f>TITRES_STAT!B860</f>
        <v>43250</v>
      </c>
      <c r="B857" s="6">
        <f>TITRES_STAT!D860</f>
        <v>92.630300000000005</v>
      </c>
      <c r="C857" s="2">
        <f t="shared" si="78"/>
        <v>90.338847947369857</v>
      </c>
      <c r="D857" s="2">
        <f t="shared" si="74"/>
        <v>88.690751780869419</v>
      </c>
      <c r="E857" s="2">
        <f t="shared" si="73"/>
        <v>1.6480961665004372</v>
      </c>
      <c r="F857" s="2">
        <f t="shared" si="77"/>
        <v>1.5200224389918224</v>
      </c>
      <c r="G857" s="2">
        <f t="shared" si="75"/>
        <v>0.12807372750861479</v>
      </c>
      <c r="H857" s="2" t="str">
        <f t="shared" si="76"/>
        <v>Sell</v>
      </c>
    </row>
    <row r="858" spans="1:8" ht="13.5" x14ac:dyDescent="0.25">
      <c r="A858" s="3">
        <f>TITRES_STAT!B861</f>
        <v>43251</v>
      </c>
      <c r="B858" s="6">
        <f>TITRES_STAT!D861</f>
        <v>89.880399999999995</v>
      </c>
      <c r="C858" s="2">
        <f t="shared" si="78"/>
        <v>90.41953287854372</v>
      </c>
      <c r="D858" s="2">
        <f t="shared" si="74"/>
        <v>88.778873871175392</v>
      </c>
      <c r="E858" s="2">
        <f t="shared" si="73"/>
        <v>1.6406590073683276</v>
      </c>
      <c r="F858" s="2">
        <f t="shared" si="77"/>
        <v>1.5441497526671237</v>
      </c>
      <c r="G858" s="2">
        <f t="shared" si="75"/>
        <v>9.6509254701203862E-2</v>
      </c>
      <c r="H858" s="2" t="str">
        <f t="shared" si="76"/>
        <v>Sell</v>
      </c>
    </row>
    <row r="859" spans="1:8" ht="13.5" x14ac:dyDescent="0.25">
      <c r="A859" s="3">
        <f>TITRES_STAT!B862</f>
        <v>43252</v>
      </c>
      <c r="B859" s="6">
        <f>TITRES_STAT!D862</f>
        <v>91.8446</v>
      </c>
      <c r="C859" s="2">
        <f t="shared" si="78"/>
        <v>90.499758589536995</v>
      </c>
      <c r="D859" s="2">
        <f t="shared" si="74"/>
        <v>89.005964695532768</v>
      </c>
      <c r="E859" s="2">
        <f t="shared" si="73"/>
        <v>1.4937938940042272</v>
      </c>
      <c r="F859" s="2">
        <f t="shared" si="77"/>
        <v>1.5340785809345445</v>
      </c>
      <c r="G859" s="2">
        <f t="shared" si="75"/>
        <v>-4.0284686930317282E-2</v>
      </c>
      <c r="H859" s="2" t="str">
        <f t="shared" si="76"/>
        <v>Hold</v>
      </c>
    </row>
    <row r="860" spans="1:8" ht="13.5" x14ac:dyDescent="0.25">
      <c r="A860" s="3">
        <f>TITRES_STAT!B863</f>
        <v>43255</v>
      </c>
      <c r="B860" s="6">
        <f>TITRES_STAT!D863</f>
        <v>89.959000000000003</v>
      </c>
      <c r="C860" s="2">
        <f t="shared" si="78"/>
        <v>90.684841883454382</v>
      </c>
      <c r="D860" s="2">
        <f t="shared" si="74"/>
        <v>89.076559903271075</v>
      </c>
      <c r="E860" s="2">
        <f t="shared" ref="E860:E923" si="79">C860-D860</f>
        <v>1.6082819801833068</v>
      </c>
      <c r="F860" s="2">
        <f t="shared" si="77"/>
        <v>1.5489192607842972</v>
      </c>
      <c r="G860" s="2">
        <f t="shared" si="75"/>
        <v>5.9362719399009611E-2</v>
      </c>
      <c r="H860" s="2" t="str">
        <f t="shared" si="76"/>
        <v>Sell</v>
      </c>
    </row>
    <row r="861" spans="1:8" ht="13.5" x14ac:dyDescent="0.25">
      <c r="A861" s="3">
        <f>TITRES_STAT!B864</f>
        <v>43256</v>
      </c>
      <c r="B861" s="6">
        <f>TITRES_STAT!D864</f>
        <v>89.959000000000003</v>
      </c>
      <c r="C861" s="2">
        <f t="shared" si="78"/>
        <v>90.841450824461404</v>
      </c>
      <c r="D861" s="2">
        <f t="shared" ref="D861:D924" si="80">$D$4*B861+(1-$D$4)*D860</f>
        <v>89.141925836362105</v>
      </c>
      <c r="E861" s="2">
        <f t="shared" si="79"/>
        <v>1.6995249880992986</v>
      </c>
      <c r="F861" s="2">
        <f t="shared" si="77"/>
        <v>1.5790404062472976</v>
      </c>
      <c r="G861" s="2">
        <f t="shared" si="75"/>
        <v>0.12048458185200106</v>
      </c>
      <c r="H861" s="2" t="str">
        <f t="shared" si="76"/>
        <v>Sell</v>
      </c>
    </row>
    <row r="862" spans="1:8" ht="13.5" x14ac:dyDescent="0.25">
      <c r="A862" s="3">
        <f>TITRES_STAT!B865</f>
        <v>43257</v>
      </c>
      <c r="B862" s="6">
        <f>TITRES_STAT!D865</f>
        <v>89.959000000000003</v>
      </c>
      <c r="C862" s="2">
        <f t="shared" si="78"/>
        <v>90.977550697621183</v>
      </c>
      <c r="D862" s="2">
        <f t="shared" si="80"/>
        <v>89.202449848483425</v>
      </c>
      <c r="E862" s="2">
        <f t="shared" si="79"/>
        <v>1.7751008491377576</v>
      </c>
      <c r="F862" s="2">
        <f t="shared" si="77"/>
        <v>1.6182524948253896</v>
      </c>
      <c r="G862" s="2">
        <f t="shared" si="75"/>
        <v>0.15684835431236799</v>
      </c>
      <c r="H862" s="2" t="str">
        <f t="shared" si="76"/>
        <v>Sell</v>
      </c>
    </row>
    <row r="863" spans="1:8" ht="13.5" x14ac:dyDescent="0.25">
      <c r="A863" s="3">
        <f>TITRES_STAT!B866</f>
        <v>43258</v>
      </c>
      <c r="B863" s="6">
        <f>TITRES_STAT!D866</f>
        <v>89.173299999999998</v>
      </c>
      <c r="C863" s="2">
        <f t="shared" si="78"/>
        <v>91.092712128756375</v>
      </c>
      <c r="D863" s="2">
        <f t="shared" si="80"/>
        <v>89.200290600447616</v>
      </c>
      <c r="E863" s="2">
        <f t="shared" si="79"/>
        <v>1.8924215283087591</v>
      </c>
      <c r="F863" s="2">
        <f t="shared" si="77"/>
        <v>1.6730863015220634</v>
      </c>
      <c r="G863" s="2">
        <f t="shared" si="75"/>
        <v>0.2193352267866957</v>
      </c>
      <c r="H863" s="2" t="str">
        <f t="shared" si="76"/>
        <v>Sell</v>
      </c>
    </row>
    <row r="864" spans="1:8" ht="13.5" x14ac:dyDescent="0.25">
      <c r="A864" s="3">
        <f>TITRES_STAT!B867</f>
        <v>43259</v>
      </c>
      <c r="B864" s="6">
        <f>TITRES_STAT!D867</f>
        <v>89.959000000000003</v>
      </c>
      <c r="C864" s="2">
        <f t="shared" si="78"/>
        <v>90.950987185870787</v>
      </c>
      <c r="D864" s="2">
        <f t="shared" si="80"/>
        <v>89.256491296710749</v>
      </c>
      <c r="E864" s="2">
        <f t="shared" si="79"/>
        <v>1.6944958891600379</v>
      </c>
      <c r="F864" s="2">
        <f t="shared" si="77"/>
        <v>1.6773682190496584</v>
      </c>
      <c r="G864" s="2">
        <f t="shared" si="75"/>
        <v>1.7127670110379523E-2</v>
      </c>
      <c r="H864" s="2" t="str">
        <f t="shared" si="76"/>
        <v>Sell</v>
      </c>
    </row>
    <row r="865" spans="1:8" ht="13.5" x14ac:dyDescent="0.25">
      <c r="A865" s="3">
        <f>TITRES_STAT!B868</f>
        <v>43262</v>
      </c>
      <c r="B865" s="6">
        <f>TITRES_STAT!D868</f>
        <v>89.959000000000003</v>
      </c>
      <c r="C865" s="2">
        <f t="shared" si="78"/>
        <v>90.831066080352201</v>
      </c>
      <c r="D865" s="2">
        <f t="shared" si="80"/>
        <v>89.308528978435874</v>
      </c>
      <c r="E865" s="2">
        <f t="shared" si="79"/>
        <v>1.5225371019163276</v>
      </c>
      <c r="F865" s="2">
        <f t="shared" si="77"/>
        <v>1.6464019956229925</v>
      </c>
      <c r="G865" s="2">
        <f t="shared" si="75"/>
        <v>-0.12386489370666487</v>
      </c>
      <c r="H865" s="2" t="str">
        <f t="shared" si="76"/>
        <v>Hold</v>
      </c>
    </row>
    <row r="866" spans="1:8" ht="13.5" x14ac:dyDescent="0.25">
      <c r="A866" s="3">
        <f>TITRES_STAT!B869</f>
        <v>43263</v>
      </c>
      <c r="B866" s="6">
        <f>TITRES_STAT!D869</f>
        <v>89.173299999999998</v>
      </c>
      <c r="C866" s="2">
        <f t="shared" si="78"/>
        <v>90.849178991067248</v>
      </c>
      <c r="D866" s="2">
        <f t="shared" si="80"/>
        <v>89.298512017070252</v>
      </c>
      <c r="E866" s="2">
        <f t="shared" si="79"/>
        <v>1.5506669739969965</v>
      </c>
      <c r="F866" s="2">
        <f t="shared" si="77"/>
        <v>1.6272549912977934</v>
      </c>
      <c r="G866" s="2">
        <f t="shared" si="75"/>
        <v>-7.6588017300796896E-2</v>
      </c>
      <c r="H866" s="2" t="str">
        <f t="shared" si="76"/>
        <v>Hold</v>
      </c>
    </row>
    <row r="867" spans="1:8" ht="13.5" x14ac:dyDescent="0.25">
      <c r="A867" s="3">
        <f>TITRES_STAT!B870</f>
        <v>43264</v>
      </c>
      <c r="B867" s="6">
        <f>TITRES_STAT!D870</f>
        <v>89.566199999999995</v>
      </c>
      <c r="C867" s="2">
        <f t="shared" si="78"/>
        <v>91.123197607826143</v>
      </c>
      <c r="D867" s="2">
        <f t="shared" si="80"/>
        <v>89.318340756546533</v>
      </c>
      <c r="E867" s="2">
        <f t="shared" si="79"/>
        <v>1.8048568512796095</v>
      </c>
      <c r="F867" s="2">
        <f t="shared" si="77"/>
        <v>1.6627753632941566</v>
      </c>
      <c r="G867" s="2">
        <f t="shared" si="75"/>
        <v>0.14208148798545284</v>
      </c>
      <c r="H867" s="2" t="str">
        <f t="shared" si="76"/>
        <v>Sell</v>
      </c>
    </row>
    <row r="868" spans="1:8" ht="13.5" x14ac:dyDescent="0.25">
      <c r="A868" s="3">
        <f>TITRES_STAT!B871</f>
        <v>43265</v>
      </c>
      <c r="B868" s="6">
        <f>TITRES_STAT!D871</f>
        <v>91.923199999999994</v>
      </c>
      <c r="C868" s="2">
        <f t="shared" si="78"/>
        <v>90.93199797585288</v>
      </c>
      <c r="D868" s="2">
        <f t="shared" si="80"/>
        <v>89.511293293098646</v>
      </c>
      <c r="E868" s="2">
        <f t="shared" si="79"/>
        <v>1.4207046827542342</v>
      </c>
      <c r="F868" s="2">
        <f t="shared" si="77"/>
        <v>1.6143612271861723</v>
      </c>
      <c r="G868" s="2">
        <f t="shared" ref="G868:G931" si="81">E868-F868</f>
        <v>-0.19365654443193803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43269</v>
      </c>
      <c r="B869" s="6">
        <f>TITRES_STAT!D872</f>
        <v>97.422899999999998</v>
      </c>
      <c r="C869" s="2">
        <f t="shared" si="78"/>
        <v>91.072398287260128</v>
      </c>
      <c r="D869" s="2">
        <f t="shared" si="80"/>
        <v>90.097338234350588</v>
      </c>
      <c r="E869" s="2">
        <f t="shared" si="79"/>
        <v>0.97506005290954079</v>
      </c>
      <c r="F869" s="2">
        <f t="shared" ref="F869:F932" si="83">(E869*(2/(10)))+((1-(2/10))*F868)</f>
        <v>1.4865009923308461</v>
      </c>
      <c r="G869" s="2">
        <f t="shared" si="81"/>
        <v>-0.51144093942130531</v>
      </c>
      <c r="H869" s="2" t="str">
        <f t="shared" si="82"/>
        <v>Hold</v>
      </c>
    </row>
    <row r="870" spans="1:8" ht="13.5" x14ac:dyDescent="0.25">
      <c r="A870" s="3">
        <f>TITRES_STAT!B873</f>
        <v>43270</v>
      </c>
      <c r="B870" s="6">
        <f>TITRES_STAT!D873</f>
        <v>99.748400000000004</v>
      </c>
      <c r="C870" s="2">
        <f t="shared" si="78"/>
        <v>90.901106243066266</v>
      </c>
      <c r="D870" s="2">
        <f t="shared" si="80"/>
        <v>90.812231698472758</v>
      </c>
      <c r="E870" s="2">
        <f t="shared" si="79"/>
        <v>8.8874544593508631E-2</v>
      </c>
      <c r="F870" s="2">
        <f t="shared" si="83"/>
        <v>1.2069757027833787</v>
      </c>
      <c r="G870" s="2">
        <f t="shared" si="81"/>
        <v>-1.1181011581898701</v>
      </c>
      <c r="H870" s="2" t="str">
        <f t="shared" si="82"/>
        <v>Hold</v>
      </c>
    </row>
    <row r="871" spans="1:8" ht="13.5" x14ac:dyDescent="0.25">
      <c r="A871" s="3">
        <f>TITRES_STAT!B874</f>
        <v>43271</v>
      </c>
      <c r="B871" s="6">
        <f>TITRES_STAT!D874</f>
        <v>99.387</v>
      </c>
      <c r="C871" s="2">
        <f t="shared" si="78"/>
        <v>90.75616682105607</v>
      </c>
      <c r="D871" s="2">
        <f t="shared" si="80"/>
        <v>91.447399720808107</v>
      </c>
      <c r="E871" s="2">
        <f t="shared" si="79"/>
        <v>-0.69123289975203761</v>
      </c>
      <c r="F871" s="2">
        <f t="shared" si="83"/>
        <v>0.82733398227629551</v>
      </c>
      <c r="G871" s="2">
        <f t="shared" si="81"/>
        <v>-1.5185668820283331</v>
      </c>
      <c r="H871" s="2" t="str">
        <f t="shared" si="82"/>
        <v>Hold</v>
      </c>
    </row>
    <row r="872" spans="1:8" ht="13.5" x14ac:dyDescent="0.25">
      <c r="A872" s="3">
        <f>TITRES_STAT!B875</f>
        <v>43272</v>
      </c>
      <c r="B872" s="6">
        <f>TITRES_STAT!D875</f>
        <v>99.300600000000003</v>
      </c>
      <c r="C872" s="2">
        <f t="shared" si="78"/>
        <v>90.633525771662832</v>
      </c>
      <c r="D872" s="2">
        <f t="shared" si="80"/>
        <v>92.029118260007508</v>
      </c>
      <c r="E872" s="2">
        <f t="shared" si="79"/>
        <v>-1.3955924883446755</v>
      </c>
      <c r="F872" s="2">
        <f t="shared" si="83"/>
        <v>0.38274868815210134</v>
      </c>
      <c r="G872" s="2">
        <f t="shared" si="81"/>
        <v>-1.7783411764967769</v>
      </c>
      <c r="H872" s="2" t="str">
        <f t="shared" si="82"/>
        <v>Hold</v>
      </c>
    </row>
    <row r="873" spans="1:8" ht="13.5" x14ac:dyDescent="0.25">
      <c r="A873" s="3">
        <f>TITRES_STAT!B876</f>
        <v>43273</v>
      </c>
      <c r="B873" s="6">
        <f>TITRES_STAT!D876</f>
        <v>98.915599999999998</v>
      </c>
      <c r="C873" s="2">
        <f t="shared" si="78"/>
        <v>90.408875652945468</v>
      </c>
      <c r="D873" s="2">
        <f t="shared" si="80"/>
        <v>92.539228018525478</v>
      </c>
      <c r="E873" s="2">
        <f t="shared" si="79"/>
        <v>-2.1303523655800092</v>
      </c>
      <c r="F873" s="2">
        <f t="shared" si="83"/>
        <v>-0.11987152259432077</v>
      </c>
      <c r="G873" s="2">
        <f t="shared" si="81"/>
        <v>-2.0104808429856886</v>
      </c>
      <c r="H873" s="2" t="str">
        <f t="shared" si="82"/>
        <v>Hold</v>
      </c>
    </row>
    <row r="874" spans="1:8" ht="13.5" x14ac:dyDescent="0.25">
      <c r="A874" s="3">
        <f>TITRES_STAT!B877</f>
        <v>43276</v>
      </c>
      <c r="B874" s="6">
        <f>TITRES_STAT!D877</f>
        <v>99.2928</v>
      </c>
      <c r="C874" s="2">
        <f t="shared" si="78"/>
        <v>90.339664014030774</v>
      </c>
      <c r="D874" s="2">
        <f t="shared" si="80"/>
        <v>93.039492609745807</v>
      </c>
      <c r="E874" s="2">
        <f t="shared" si="79"/>
        <v>-2.699828595715033</v>
      </c>
      <c r="F874" s="2">
        <f t="shared" si="83"/>
        <v>-0.63586293721846321</v>
      </c>
      <c r="G874" s="2">
        <f t="shared" si="81"/>
        <v>-2.0639656584965698</v>
      </c>
      <c r="H874" s="2" t="str">
        <f t="shared" si="82"/>
        <v>Hold</v>
      </c>
    </row>
    <row r="875" spans="1:8" ht="13.5" x14ac:dyDescent="0.25">
      <c r="A875" s="3">
        <f>TITRES_STAT!B878</f>
        <v>43277</v>
      </c>
      <c r="B875" s="6">
        <f>TITRES_STAT!D878</f>
        <v>99.371300000000005</v>
      </c>
      <c r="C875" s="2">
        <f t="shared" si="78"/>
        <v>90.281100319564501</v>
      </c>
      <c r="D875" s="2">
        <f t="shared" si="80"/>
        <v>93.508515379394254</v>
      </c>
      <c r="E875" s="2">
        <f t="shared" si="79"/>
        <v>-3.2274150598297524</v>
      </c>
      <c r="F875" s="2">
        <f t="shared" si="83"/>
        <v>-1.154173361740721</v>
      </c>
      <c r="G875" s="2">
        <f t="shared" si="81"/>
        <v>-2.0732416980890314</v>
      </c>
      <c r="H875" s="2" t="str">
        <f t="shared" si="82"/>
        <v>Hold</v>
      </c>
    </row>
    <row r="876" spans="1:8" ht="13.5" x14ac:dyDescent="0.25">
      <c r="A876" s="3">
        <f>TITRES_STAT!B879</f>
        <v>43278</v>
      </c>
      <c r="B876" s="6">
        <f>TITRES_STAT!D879</f>
        <v>99.779899999999998</v>
      </c>
      <c r="C876" s="2">
        <f t="shared" si="78"/>
        <v>90.110669501169966</v>
      </c>
      <c r="D876" s="2">
        <f t="shared" si="80"/>
        <v>93.973062388328017</v>
      </c>
      <c r="E876" s="2">
        <f t="shared" si="79"/>
        <v>-3.8623928871580517</v>
      </c>
      <c r="F876" s="2">
        <f t="shared" si="83"/>
        <v>-1.6958172668241873</v>
      </c>
      <c r="G876" s="2">
        <f t="shared" si="81"/>
        <v>-2.1665756203338642</v>
      </c>
      <c r="H876" s="2" t="str">
        <f t="shared" si="82"/>
        <v>Hold</v>
      </c>
    </row>
    <row r="877" spans="1:8" ht="13.5" x14ac:dyDescent="0.25">
      <c r="A877" s="3">
        <f>TITRES_STAT!B880</f>
        <v>43279</v>
      </c>
      <c r="B877" s="6">
        <f>TITRES_STAT!D880</f>
        <v>104.2817</v>
      </c>
      <c r="C877" s="2">
        <f t="shared" si="78"/>
        <v>90.026904962528434</v>
      </c>
      <c r="D877" s="2">
        <f t="shared" si="80"/>
        <v>94.736665174377791</v>
      </c>
      <c r="E877" s="2">
        <f t="shared" si="79"/>
        <v>-4.7097602118493569</v>
      </c>
      <c r="F877" s="2">
        <f t="shared" si="83"/>
        <v>-2.2986058558292215</v>
      </c>
      <c r="G877" s="2">
        <f t="shared" si="81"/>
        <v>-2.4111543560201354</v>
      </c>
      <c r="H877" s="2" t="str">
        <f t="shared" si="82"/>
        <v>Hold</v>
      </c>
    </row>
    <row r="878" spans="1:8" ht="13.5" x14ac:dyDescent="0.25">
      <c r="A878" s="3">
        <f>TITRES_STAT!B881</f>
        <v>43280</v>
      </c>
      <c r="B878" s="6">
        <f>TITRES_STAT!D881</f>
        <v>110.54349999999999</v>
      </c>
      <c r="C878" s="2">
        <f t="shared" si="78"/>
        <v>90.318642660600986</v>
      </c>
      <c r="D878" s="2">
        <f t="shared" si="80"/>
        <v>95.907541828127592</v>
      </c>
      <c r="E878" s="2">
        <f t="shared" si="79"/>
        <v>-5.5888991675266055</v>
      </c>
      <c r="F878" s="2">
        <f t="shared" si="83"/>
        <v>-2.9566645181686981</v>
      </c>
      <c r="G878" s="2">
        <f t="shared" si="81"/>
        <v>-2.6322346493579074</v>
      </c>
      <c r="H878" s="2" t="str">
        <f t="shared" si="82"/>
        <v>Hold</v>
      </c>
    </row>
    <row r="879" spans="1:8" ht="13.5" x14ac:dyDescent="0.25">
      <c r="A879" s="3">
        <f>TITRES_STAT!B882</f>
        <v>43283</v>
      </c>
      <c r="B879" s="6">
        <f>TITRES_STAT!D882</f>
        <v>116.43600000000001</v>
      </c>
      <c r="C879" s="2">
        <f t="shared" si="78"/>
        <v>91.411605328200835</v>
      </c>
      <c r="D879" s="2">
        <f t="shared" si="80"/>
        <v>97.428168359377395</v>
      </c>
      <c r="E879" s="2">
        <f t="shared" si="79"/>
        <v>-6.0165630311765597</v>
      </c>
      <c r="F879" s="2">
        <f t="shared" si="83"/>
        <v>-3.5686442207702709</v>
      </c>
      <c r="G879" s="2">
        <f t="shared" si="81"/>
        <v>-2.4479188104062888</v>
      </c>
      <c r="H879" s="2" t="str">
        <f t="shared" si="82"/>
        <v>Hold</v>
      </c>
    </row>
    <row r="880" spans="1:8" ht="13.5" x14ac:dyDescent="0.25">
      <c r="A880" s="3">
        <f>TITRES_STAT!B883</f>
        <v>43284</v>
      </c>
      <c r="B880" s="6">
        <f>TITRES_STAT!D883</f>
        <v>117.8502</v>
      </c>
      <c r="C880" s="2">
        <f t="shared" si="78"/>
        <v>92.694189123862245</v>
      </c>
      <c r="D880" s="2">
        <f t="shared" si="80"/>
        <v>98.940911443867961</v>
      </c>
      <c r="E880" s="2">
        <f t="shared" si="79"/>
        <v>-6.2467223200057163</v>
      </c>
      <c r="F880" s="2">
        <f t="shared" si="83"/>
        <v>-4.1042598406173605</v>
      </c>
      <c r="G880" s="2">
        <f t="shared" si="81"/>
        <v>-2.1424624793883558</v>
      </c>
      <c r="H880" s="2" t="str">
        <f t="shared" si="82"/>
        <v>Hold</v>
      </c>
    </row>
    <row r="881" spans="1:8" ht="13.5" x14ac:dyDescent="0.25">
      <c r="A881" s="3">
        <f>TITRES_STAT!B884</f>
        <v>43285</v>
      </c>
      <c r="B881" s="6">
        <f>TITRES_STAT!D884</f>
        <v>117.8502</v>
      </c>
      <c r="C881" s="2">
        <f t="shared" si="78"/>
        <v>93.723852335575742</v>
      </c>
      <c r="D881" s="2">
        <f t="shared" si="80"/>
        <v>100.34159948506293</v>
      </c>
      <c r="E881" s="2">
        <f t="shared" si="79"/>
        <v>-6.6177471494871867</v>
      </c>
      <c r="F881" s="2">
        <f t="shared" si="83"/>
        <v>-4.6069573023913257</v>
      </c>
      <c r="G881" s="2">
        <f t="shared" si="81"/>
        <v>-2.0107898470958609</v>
      </c>
      <c r="H881" s="2" t="str">
        <f t="shared" si="82"/>
        <v>Hold</v>
      </c>
    </row>
    <row r="882" spans="1:8" ht="13.5" x14ac:dyDescent="0.25">
      <c r="A882" s="3">
        <f>TITRES_STAT!B885</f>
        <v>43286</v>
      </c>
      <c r="B882" s="6">
        <f>TITRES_STAT!D885</f>
        <v>116.27889999999999</v>
      </c>
      <c r="C882" s="2">
        <f t="shared" si="78"/>
        <v>94.581813514717936</v>
      </c>
      <c r="D882" s="2">
        <f t="shared" si="80"/>
        <v>101.52214026394716</v>
      </c>
      <c r="E882" s="2">
        <f t="shared" si="79"/>
        <v>-6.9403267492292287</v>
      </c>
      <c r="F882" s="2">
        <f t="shared" si="83"/>
        <v>-5.0736311917589063</v>
      </c>
      <c r="G882" s="2">
        <f t="shared" si="81"/>
        <v>-1.8666955574703223</v>
      </c>
      <c r="H882" s="2" t="str">
        <f t="shared" si="82"/>
        <v>Hold</v>
      </c>
    </row>
    <row r="883" spans="1:8" ht="13.5" x14ac:dyDescent="0.25">
      <c r="A883" s="3">
        <f>TITRES_STAT!B886</f>
        <v>43287</v>
      </c>
      <c r="B883" s="6">
        <f>TITRES_STAT!D886</f>
        <v>116.0825</v>
      </c>
      <c r="C883" s="2">
        <f t="shared" si="78"/>
        <v>95.248549897069026</v>
      </c>
      <c r="D883" s="2">
        <f t="shared" si="80"/>
        <v>102.60068542958071</v>
      </c>
      <c r="E883" s="2">
        <f t="shared" si="79"/>
        <v>-7.3521355325116815</v>
      </c>
      <c r="F883" s="2">
        <f t="shared" si="83"/>
        <v>-5.5293320599094615</v>
      </c>
      <c r="G883" s="2">
        <f t="shared" si="81"/>
        <v>-1.82280347260222</v>
      </c>
      <c r="H883" s="2" t="str">
        <f t="shared" si="82"/>
        <v>Hold</v>
      </c>
    </row>
    <row r="884" spans="1:8" ht="13.5" x14ac:dyDescent="0.25">
      <c r="A884" s="3">
        <f>TITRES_STAT!B887</f>
        <v>43290</v>
      </c>
      <c r="B884" s="6">
        <f>TITRES_STAT!D887</f>
        <v>116.2003</v>
      </c>
      <c r="C884" s="2">
        <f t="shared" si="78"/>
        <v>95.870742220596867</v>
      </c>
      <c r="D884" s="2">
        <f t="shared" si="80"/>
        <v>103.60806428664881</v>
      </c>
      <c r="E884" s="2">
        <f t="shared" si="79"/>
        <v>-7.7373220660519451</v>
      </c>
      <c r="F884" s="2">
        <f t="shared" si="83"/>
        <v>-5.9709300611379588</v>
      </c>
      <c r="G884" s="2">
        <f t="shared" si="81"/>
        <v>-1.7663920049139863</v>
      </c>
      <c r="H884" s="2" t="str">
        <f t="shared" si="82"/>
        <v>Hold</v>
      </c>
    </row>
    <row r="885" spans="1:8" ht="13.5" x14ac:dyDescent="0.25">
      <c r="A885" s="3">
        <f>TITRES_STAT!B888</f>
        <v>43291</v>
      </c>
      <c r="B885" s="6">
        <f>TITRES_STAT!D888</f>
        <v>115.8861</v>
      </c>
      <c r="C885" s="2">
        <f t="shared" si="78"/>
        <v>96.409289571274286</v>
      </c>
      <c r="D885" s="2">
        <f t="shared" si="80"/>
        <v>104.51754841356372</v>
      </c>
      <c r="E885" s="2">
        <f t="shared" si="79"/>
        <v>-8.1082588422894304</v>
      </c>
      <c r="F885" s="2">
        <f t="shared" si="83"/>
        <v>-6.3983958173682538</v>
      </c>
      <c r="G885" s="2">
        <f t="shared" si="81"/>
        <v>-1.7098630249211766</v>
      </c>
      <c r="H885" s="2" t="str">
        <f t="shared" si="82"/>
        <v>Hold</v>
      </c>
    </row>
    <row r="886" spans="1:8" ht="13.5" x14ac:dyDescent="0.25">
      <c r="A886" s="3">
        <f>TITRES_STAT!B889</f>
        <v>43292</v>
      </c>
      <c r="B886" s="6">
        <f>TITRES_STAT!D889</f>
        <v>112.4134</v>
      </c>
      <c r="C886" s="2">
        <f t="shared" si="78"/>
        <v>96.927845021847475</v>
      </c>
      <c r="D886" s="2">
        <f t="shared" si="80"/>
        <v>105.10242630885529</v>
      </c>
      <c r="E886" s="2">
        <f t="shared" si="79"/>
        <v>-8.1745812870078112</v>
      </c>
      <c r="F886" s="2">
        <f t="shared" si="83"/>
        <v>-6.7536329112961653</v>
      </c>
      <c r="G886" s="2">
        <f t="shared" si="81"/>
        <v>-1.4209483757116459</v>
      </c>
      <c r="H886" s="2" t="str">
        <f t="shared" si="82"/>
        <v>Hold</v>
      </c>
    </row>
    <row r="887" spans="1:8" ht="13.5" x14ac:dyDescent="0.25">
      <c r="A887" s="3">
        <f>TITRES_STAT!B890</f>
        <v>43293</v>
      </c>
      <c r="B887" s="6">
        <f>TITRES_STAT!D890</f>
        <v>109.9936</v>
      </c>
      <c r="C887" s="2">
        <f t="shared" si="78"/>
        <v>98.059207326178637</v>
      </c>
      <c r="D887" s="2">
        <f t="shared" si="80"/>
        <v>105.4647354711623</v>
      </c>
      <c r="E887" s="2">
        <f t="shared" si="79"/>
        <v>-7.4055281449836627</v>
      </c>
      <c r="F887" s="2">
        <f t="shared" si="83"/>
        <v>-6.8840119580336649</v>
      </c>
      <c r="G887" s="2">
        <f t="shared" si="81"/>
        <v>-0.5215161869499978</v>
      </c>
      <c r="H887" s="2" t="str">
        <f t="shared" si="82"/>
        <v>Hold</v>
      </c>
    </row>
    <row r="888" spans="1:8" ht="13.5" x14ac:dyDescent="0.25">
      <c r="A888" s="3">
        <f>TITRES_STAT!B891</f>
        <v>43294</v>
      </c>
      <c r="B888" s="6">
        <f>TITRES_STAT!D891</f>
        <v>113.29340000000001</v>
      </c>
      <c r="C888" s="2">
        <f t="shared" si="78"/>
        <v>99.97986773753577</v>
      </c>
      <c r="D888" s="2">
        <f t="shared" si="80"/>
        <v>106.04463654737251</v>
      </c>
      <c r="E888" s="2">
        <f t="shared" si="79"/>
        <v>-6.0647688098367354</v>
      </c>
      <c r="F888" s="2">
        <f t="shared" si="83"/>
        <v>-6.7201633283942801</v>
      </c>
      <c r="G888" s="2">
        <f t="shared" si="81"/>
        <v>0.65539451855754471</v>
      </c>
      <c r="H888" s="2" t="str">
        <f t="shared" si="82"/>
        <v>Sell</v>
      </c>
    </row>
    <row r="889" spans="1:8" ht="13.5" x14ac:dyDescent="0.25">
      <c r="A889" s="3">
        <f>TITRES_STAT!B892</f>
        <v>43297</v>
      </c>
      <c r="B889" s="6">
        <f>TITRES_STAT!D892</f>
        <v>115.8075</v>
      </c>
      <c r="C889" s="2">
        <f t="shared" si="78"/>
        <v>102.51158039329951</v>
      </c>
      <c r="D889" s="2">
        <f t="shared" si="80"/>
        <v>106.76781161793751</v>
      </c>
      <c r="E889" s="2">
        <f t="shared" si="79"/>
        <v>-4.2562312246380003</v>
      </c>
      <c r="F889" s="2">
        <f t="shared" si="83"/>
        <v>-6.2273769076430252</v>
      </c>
      <c r="G889" s="2">
        <f t="shared" si="81"/>
        <v>1.9711456830050249</v>
      </c>
      <c r="H889" s="2" t="str">
        <f t="shared" si="82"/>
        <v>Sell</v>
      </c>
    </row>
    <row r="890" spans="1:8" ht="13.5" x14ac:dyDescent="0.25">
      <c r="A890" s="3">
        <f>TITRES_STAT!B893</f>
        <v>43298</v>
      </c>
      <c r="B890" s="6">
        <f>TITRES_STAT!D893</f>
        <v>120.99290000000001</v>
      </c>
      <c r="C890" s="2">
        <f t="shared" si="78"/>
        <v>104.8713680250996</v>
      </c>
      <c r="D890" s="2">
        <f t="shared" si="80"/>
        <v>107.82152186846065</v>
      </c>
      <c r="E890" s="2">
        <f t="shared" si="79"/>
        <v>-2.9501538433610506</v>
      </c>
      <c r="F890" s="2">
        <f t="shared" si="83"/>
        <v>-5.5719322947866301</v>
      </c>
      <c r="G890" s="2">
        <f t="shared" si="81"/>
        <v>2.6217784514255795</v>
      </c>
      <c r="H890" s="2" t="str">
        <f t="shared" si="82"/>
        <v>Sell</v>
      </c>
    </row>
    <row r="891" spans="1:8" ht="13.5" x14ac:dyDescent="0.25">
      <c r="A891" s="3">
        <f>TITRES_STAT!B894</f>
        <v>43299</v>
      </c>
      <c r="B891" s="6">
        <f>TITRES_STAT!D894</f>
        <v>120.99290000000001</v>
      </c>
      <c r="C891" s="2">
        <f t="shared" si="78"/>
        <v>106.86811140585351</v>
      </c>
      <c r="D891" s="2">
        <f t="shared" si="80"/>
        <v>108.79717950783393</v>
      </c>
      <c r="E891" s="2">
        <f t="shared" si="79"/>
        <v>-1.9290681019804197</v>
      </c>
      <c r="F891" s="2">
        <f t="shared" si="83"/>
        <v>-4.8433594562253877</v>
      </c>
      <c r="G891" s="2">
        <f t="shared" si="81"/>
        <v>2.914291354244968</v>
      </c>
      <c r="H891" s="2" t="str">
        <f t="shared" si="82"/>
        <v>Sell</v>
      </c>
    </row>
    <row r="892" spans="1:8" ht="13.5" x14ac:dyDescent="0.25">
      <c r="A892" s="3">
        <f>TITRES_STAT!B895</f>
        <v>43300</v>
      </c>
      <c r="B892" s="6">
        <f>TITRES_STAT!D895</f>
        <v>120.2072</v>
      </c>
      <c r="C892" s="2">
        <f t="shared" si="78"/>
        <v>108.31592503572222</v>
      </c>
      <c r="D892" s="2">
        <f t="shared" si="80"/>
        <v>109.64236621095735</v>
      </c>
      <c r="E892" s="2">
        <f t="shared" si="79"/>
        <v>-1.3264411752351322</v>
      </c>
      <c r="F892" s="2">
        <f t="shared" si="83"/>
        <v>-4.1399758000273366</v>
      </c>
      <c r="G892" s="2">
        <f t="shared" si="81"/>
        <v>2.8135346247922044</v>
      </c>
      <c r="H892" s="2" t="str">
        <f t="shared" si="82"/>
        <v>Sell</v>
      </c>
    </row>
    <row r="893" spans="1:8" ht="13.5" x14ac:dyDescent="0.25">
      <c r="A893" s="3">
        <f>TITRES_STAT!B896</f>
        <v>43301</v>
      </c>
      <c r="B893" s="6">
        <f>TITRES_STAT!D896</f>
        <v>117.7717</v>
      </c>
      <c r="C893" s="2">
        <f t="shared" si="78"/>
        <v>109.51078272253419</v>
      </c>
      <c r="D893" s="2">
        <f t="shared" si="80"/>
        <v>110.24453908421977</v>
      </c>
      <c r="E893" s="2">
        <f t="shared" si="79"/>
        <v>-0.7337563616855789</v>
      </c>
      <c r="F893" s="2">
        <f t="shared" si="83"/>
        <v>-3.458731912358985</v>
      </c>
      <c r="G893" s="2">
        <f t="shared" si="81"/>
        <v>2.7249755506734061</v>
      </c>
      <c r="H893" s="2" t="str">
        <f t="shared" si="82"/>
        <v>Sell</v>
      </c>
    </row>
    <row r="894" spans="1:8" ht="13.5" x14ac:dyDescent="0.25">
      <c r="A894" s="3">
        <f>TITRES_STAT!B897</f>
        <v>43304</v>
      </c>
      <c r="B894" s="6">
        <f>TITRES_STAT!D897</f>
        <v>115.4932</v>
      </c>
      <c r="C894" s="2">
        <f t="shared" si="78"/>
        <v>110.5399392267597</v>
      </c>
      <c r="D894" s="2">
        <f t="shared" si="80"/>
        <v>110.63332878168498</v>
      </c>
      <c r="E894" s="2">
        <f t="shared" si="79"/>
        <v>-9.3389554925281004E-2</v>
      </c>
      <c r="F894" s="2">
        <f t="shared" si="83"/>
        <v>-2.7856634408722445</v>
      </c>
      <c r="G894" s="2">
        <f t="shared" si="81"/>
        <v>2.6922738859469635</v>
      </c>
      <c r="H894" s="2" t="str">
        <f t="shared" si="82"/>
        <v>Sell</v>
      </c>
    </row>
    <row r="895" spans="1:8" ht="13.5" x14ac:dyDescent="0.25">
      <c r="A895" s="3">
        <f>TITRES_STAT!B898</f>
        <v>43305</v>
      </c>
      <c r="B895" s="6">
        <f>TITRES_STAT!D898</f>
        <v>116.27889999999999</v>
      </c>
      <c r="C895" s="2">
        <f t="shared" si="78"/>
        <v>111.3624254995659</v>
      </c>
      <c r="D895" s="2">
        <f t="shared" si="80"/>
        <v>111.05151924230091</v>
      </c>
      <c r="E895" s="2">
        <f t="shared" si="79"/>
        <v>0.31090625726498899</v>
      </c>
      <c r="F895" s="2">
        <f t="shared" si="83"/>
        <v>-2.166349501244798</v>
      </c>
      <c r="G895" s="2">
        <f t="shared" si="81"/>
        <v>2.477255758509787</v>
      </c>
      <c r="H895" s="2" t="str">
        <f t="shared" si="82"/>
        <v>Sell</v>
      </c>
    </row>
    <row r="896" spans="1:8" ht="13.5" x14ac:dyDescent="0.25">
      <c r="A896" s="3">
        <f>TITRES_STAT!B899</f>
        <v>43307</v>
      </c>
      <c r="B896" s="6">
        <f>TITRES_STAT!D899</f>
        <v>116.271</v>
      </c>
      <c r="C896" s="2">
        <f t="shared" si="78"/>
        <v>111.52411388424807</v>
      </c>
      <c r="D896" s="2">
        <f t="shared" si="80"/>
        <v>111.43814744657492</v>
      </c>
      <c r="E896" s="2">
        <f t="shared" si="79"/>
        <v>8.5966437673150153E-2</v>
      </c>
      <c r="F896" s="2">
        <f t="shared" si="83"/>
        <v>-1.7158863134612083</v>
      </c>
      <c r="G896" s="2">
        <f t="shared" si="81"/>
        <v>1.8018527511343585</v>
      </c>
      <c r="H896" s="2" t="str">
        <f t="shared" si="82"/>
        <v>Sell</v>
      </c>
    </row>
    <row r="897" spans="1:8" ht="13.5" x14ac:dyDescent="0.25">
      <c r="A897" s="3">
        <f>TITRES_STAT!B900</f>
        <v>43308</v>
      </c>
      <c r="B897" s="6">
        <f>TITRES_STAT!D900</f>
        <v>116.2003</v>
      </c>
      <c r="C897" s="2">
        <f t="shared" si="78"/>
        <v>111.28865020974837</v>
      </c>
      <c r="D897" s="2">
        <f t="shared" si="80"/>
        <v>111.79089948756936</v>
      </c>
      <c r="E897" s="2">
        <f t="shared" si="79"/>
        <v>-0.50224927782099371</v>
      </c>
      <c r="F897" s="2">
        <f t="shared" si="83"/>
        <v>-1.4731589063331656</v>
      </c>
      <c r="G897" s="2">
        <f t="shared" si="81"/>
        <v>0.97090962851217189</v>
      </c>
      <c r="H897" s="2" t="str">
        <f t="shared" si="82"/>
        <v>Sell</v>
      </c>
    </row>
    <row r="898" spans="1:8" ht="13.5" x14ac:dyDescent="0.25">
      <c r="A898" s="3">
        <f>TITRES_STAT!B901</f>
        <v>43311</v>
      </c>
      <c r="B898" s="6">
        <f>TITRES_STAT!D901</f>
        <v>115.4932</v>
      </c>
      <c r="C898" s="2">
        <f t="shared" si="78"/>
        <v>111.59707325440246</v>
      </c>
      <c r="D898" s="2">
        <f t="shared" si="80"/>
        <v>112.06514396997164</v>
      </c>
      <c r="E898" s="2">
        <f t="shared" si="79"/>
        <v>-0.46807071556918345</v>
      </c>
      <c r="F898" s="2">
        <f t="shared" si="83"/>
        <v>-1.2721412681803692</v>
      </c>
      <c r="G898" s="2">
        <f t="shared" si="81"/>
        <v>0.80407055261118576</v>
      </c>
      <c r="H898" s="2" t="str">
        <f t="shared" si="82"/>
        <v>Sell</v>
      </c>
    </row>
    <row r="899" spans="1:8" ht="13.5" x14ac:dyDescent="0.25">
      <c r="A899" s="3">
        <f>TITRES_STAT!B902</f>
        <v>43312</v>
      </c>
      <c r="B899" s="6">
        <f>TITRES_STAT!D902</f>
        <v>113.92189999999999</v>
      </c>
      <c r="C899" s="2">
        <f t="shared" si="78"/>
        <v>112.24483121526362</v>
      </c>
      <c r="D899" s="2">
        <f t="shared" si="80"/>
        <v>112.20268145367744</v>
      </c>
      <c r="E899" s="2">
        <f t="shared" si="79"/>
        <v>4.2149761586173895E-2</v>
      </c>
      <c r="F899" s="2">
        <f t="shared" si="83"/>
        <v>-1.0092830622270605</v>
      </c>
      <c r="G899" s="2">
        <f t="shared" si="81"/>
        <v>1.0514328238132344</v>
      </c>
      <c r="H899" s="2" t="str">
        <f t="shared" si="82"/>
        <v>Sell</v>
      </c>
    </row>
    <row r="900" spans="1:8" ht="13.5" x14ac:dyDescent="0.25">
      <c r="A900" s="3">
        <f>TITRES_STAT!B903</f>
        <v>43313</v>
      </c>
      <c r="B900" s="6">
        <f>TITRES_STAT!D903</f>
        <v>115.4147</v>
      </c>
      <c r="C900" s="2">
        <f t="shared" si="78"/>
        <v>113.59068795137691</v>
      </c>
      <c r="D900" s="2">
        <f t="shared" si="80"/>
        <v>112.44060875340503</v>
      </c>
      <c r="E900" s="2">
        <f t="shared" si="79"/>
        <v>1.150079197971877</v>
      </c>
      <c r="F900" s="2">
        <f t="shared" si="83"/>
        <v>-0.57741061018727302</v>
      </c>
      <c r="G900" s="2">
        <f t="shared" si="81"/>
        <v>1.7274898081591501</v>
      </c>
      <c r="H900" s="2" t="str">
        <f t="shared" si="82"/>
        <v>Sell</v>
      </c>
    </row>
    <row r="901" spans="1:8" ht="13.5" x14ac:dyDescent="0.25">
      <c r="A901" s="3">
        <f>TITRES_STAT!B904</f>
        <v>43314</v>
      </c>
      <c r="B901" s="6">
        <f>TITRES_STAT!D904</f>
        <v>114.32259999999999</v>
      </c>
      <c r="C901" s="2">
        <f t="shared" si="78"/>
        <v>114.72948980501123</v>
      </c>
      <c r="D901" s="2">
        <f t="shared" si="80"/>
        <v>112.58001551241206</v>
      </c>
      <c r="E901" s="2">
        <f t="shared" si="79"/>
        <v>2.1494742925991659</v>
      </c>
      <c r="F901" s="2">
        <f t="shared" si="83"/>
        <v>-3.2033629629985239E-2</v>
      </c>
      <c r="G901" s="2">
        <f t="shared" si="81"/>
        <v>2.1815079222291511</v>
      </c>
      <c r="H901" s="2" t="str">
        <f t="shared" si="82"/>
        <v>Sell</v>
      </c>
    </row>
    <row r="902" spans="1:8" ht="13.5" x14ac:dyDescent="0.25">
      <c r="A902" s="3">
        <f>TITRES_STAT!B905</f>
        <v>43315</v>
      </c>
      <c r="B902" s="6">
        <f>TITRES_STAT!D905</f>
        <v>115.4932</v>
      </c>
      <c r="C902" s="2">
        <f t="shared" si="78"/>
        <v>115.57221445039411</v>
      </c>
      <c r="D902" s="2">
        <f t="shared" si="80"/>
        <v>112.7958069559371</v>
      </c>
      <c r="E902" s="2">
        <f t="shared" si="79"/>
        <v>2.7764074944570183</v>
      </c>
      <c r="F902" s="2">
        <f t="shared" si="83"/>
        <v>0.52965459518741542</v>
      </c>
      <c r="G902" s="2">
        <f t="shared" si="81"/>
        <v>2.2467528992696026</v>
      </c>
      <c r="H902" s="2" t="str">
        <f t="shared" si="82"/>
        <v>Sell</v>
      </c>
    </row>
    <row r="903" spans="1:8" ht="13.5" x14ac:dyDescent="0.25">
      <c r="A903" s="3">
        <f>TITRES_STAT!B906</f>
        <v>43318</v>
      </c>
      <c r="B903" s="6">
        <f>TITRES_STAT!D906</f>
        <v>115.4932</v>
      </c>
      <c r="C903" s="2">
        <f t="shared" si="78"/>
        <v>115.91059684264117</v>
      </c>
      <c r="D903" s="2">
        <f t="shared" si="80"/>
        <v>112.9956138480899</v>
      </c>
      <c r="E903" s="2">
        <f t="shared" si="79"/>
        <v>2.9149829945512664</v>
      </c>
      <c r="F903" s="2">
        <f t="shared" si="83"/>
        <v>1.0067202750601858</v>
      </c>
      <c r="G903" s="2">
        <f t="shared" si="81"/>
        <v>1.9082627194910806</v>
      </c>
      <c r="H903" s="2" t="str">
        <f t="shared" si="82"/>
        <v>Sell</v>
      </c>
    </row>
    <row r="904" spans="1:8" ht="13.5" x14ac:dyDescent="0.25">
      <c r="A904" s="3">
        <f>TITRES_STAT!B907</f>
        <v>43319</v>
      </c>
      <c r="B904" s="6">
        <f>TITRES_STAT!D907</f>
        <v>114.3933</v>
      </c>
      <c r="C904" s="2">
        <f t="shared" si="78"/>
        <v>115.8463819437733</v>
      </c>
      <c r="D904" s="2">
        <f t="shared" si="80"/>
        <v>113.09914615563879</v>
      </c>
      <c r="E904" s="2">
        <f t="shared" si="79"/>
        <v>2.7472357881345033</v>
      </c>
      <c r="F904" s="2">
        <f t="shared" si="83"/>
        <v>1.3548233776750493</v>
      </c>
      <c r="G904" s="2">
        <f t="shared" si="81"/>
        <v>1.392412410459454</v>
      </c>
      <c r="H904" s="2" t="str">
        <f t="shared" si="82"/>
        <v>Sell</v>
      </c>
    </row>
    <row r="905" spans="1:8" ht="13.5" x14ac:dyDescent="0.25">
      <c r="A905" s="3">
        <f>TITRES_STAT!B908</f>
        <v>43320</v>
      </c>
      <c r="B905" s="6">
        <f>TITRES_STAT!D908</f>
        <v>114.7076</v>
      </c>
      <c r="C905" s="2">
        <f t="shared" si="78"/>
        <v>115.91292318319279</v>
      </c>
      <c r="D905" s="2">
        <f t="shared" si="80"/>
        <v>113.21829088485073</v>
      </c>
      <c r="E905" s="2">
        <f t="shared" si="79"/>
        <v>2.6946322983420572</v>
      </c>
      <c r="F905" s="2">
        <f t="shared" si="83"/>
        <v>1.622785161808451</v>
      </c>
      <c r="G905" s="2">
        <f t="shared" si="81"/>
        <v>1.0718471365336062</v>
      </c>
      <c r="H905" s="2" t="str">
        <f t="shared" si="82"/>
        <v>Sell</v>
      </c>
    </row>
    <row r="906" spans="1:8" ht="13.5" x14ac:dyDescent="0.25">
      <c r="A906" s="3">
        <f>TITRES_STAT!B909</f>
        <v>43321</v>
      </c>
      <c r="B906" s="6">
        <f>TITRES_STAT!D909</f>
        <v>111.2663</v>
      </c>
      <c r="C906" s="2">
        <f t="shared" si="78"/>
        <v>115.96801192424005</v>
      </c>
      <c r="D906" s="2">
        <f t="shared" si="80"/>
        <v>113.07369896745439</v>
      </c>
      <c r="E906" s="2">
        <f t="shared" si="79"/>
        <v>2.8943129567856545</v>
      </c>
      <c r="F906" s="2">
        <f t="shared" si="83"/>
        <v>1.8770907208038916</v>
      </c>
      <c r="G906" s="2">
        <f t="shared" si="81"/>
        <v>1.0172222359817629</v>
      </c>
      <c r="H906" s="2" t="str">
        <f t="shared" si="82"/>
        <v>Sell</v>
      </c>
    </row>
    <row r="907" spans="1:8" ht="13.5" x14ac:dyDescent="0.25">
      <c r="A907" s="3">
        <f>TITRES_STAT!B910</f>
        <v>43322</v>
      </c>
      <c r="B907" s="6">
        <f>TITRES_STAT!D910</f>
        <v>111.56489999999999</v>
      </c>
      <c r="C907" s="2">
        <f t="shared" si="78"/>
        <v>116.00374855128004</v>
      </c>
      <c r="D907" s="2">
        <f t="shared" si="80"/>
        <v>112.96193608097629</v>
      </c>
      <c r="E907" s="2">
        <f t="shared" si="79"/>
        <v>3.0418124703037535</v>
      </c>
      <c r="F907" s="2">
        <f t="shared" si="83"/>
        <v>2.110035070703864</v>
      </c>
      <c r="G907" s="2">
        <f t="shared" si="81"/>
        <v>0.93177739959988948</v>
      </c>
      <c r="H907" s="2" t="str">
        <f t="shared" si="82"/>
        <v>Sell</v>
      </c>
    </row>
    <row r="908" spans="1:8" ht="13.5" x14ac:dyDescent="0.25">
      <c r="A908" s="3">
        <f>TITRES_STAT!B911</f>
        <v>43326</v>
      </c>
      <c r="B908" s="6">
        <f>TITRES_STAT!D911</f>
        <v>108.5872</v>
      </c>
      <c r="C908" s="2">
        <f t="shared" si="78"/>
        <v>115.92520262031388</v>
      </c>
      <c r="D908" s="2">
        <f t="shared" si="80"/>
        <v>112.63788155645953</v>
      </c>
      <c r="E908" s="2">
        <f t="shared" si="79"/>
        <v>3.2873210638543497</v>
      </c>
      <c r="F908" s="2">
        <f t="shared" si="83"/>
        <v>2.345492269333961</v>
      </c>
      <c r="G908" s="2">
        <f t="shared" si="81"/>
        <v>0.9418287945203887</v>
      </c>
      <c r="H908" s="2" t="str">
        <f t="shared" si="82"/>
        <v>Sell</v>
      </c>
    </row>
    <row r="909" spans="1:8" ht="13.5" x14ac:dyDescent="0.25">
      <c r="A909" s="3">
        <f>TITRES_STAT!B912</f>
        <v>43327</v>
      </c>
      <c r="B909" s="6">
        <f>TITRES_STAT!D912</f>
        <v>111.557</v>
      </c>
      <c r="C909" s="2">
        <f t="shared" si="78"/>
        <v>115.61700221718867</v>
      </c>
      <c r="D909" s="2">
        <f t="shared" si="80"/>
        <v>112.55781625598105</v>
      </c>
      <c r="E909" s="2">
        <f t="shared" si="79"/>
        <v>3.0591859612076178</v>
      </c>
      <c r="F909" s="2">
        <f t="shared" si="83"/>
        <v>2.4882310077086922</v>
      </c>
      <c r="G909" s="2">
        <f t="shared" si="81"/>
        <v>0.57095495349892555</v>
      </c>
      <c r="H909" s="2" t="str">
        <f t="shared" si="82"/>
        <v>Sell</v>
      </c>
    </row>
    <row r="910" spans="1:8" ht="13.5" x14ac:dyDescent="0.25">
      <c r="A910" s="3">
        <f>TITRES_STAT!B913</f>
        <v>43328</v>
      </c>
      <c r="B910" s="6">
        <f>TITRES_STAT!D913</f>
        <v>109.9936</v>
      </c>
      <c r="C910" s="2">
        <f t="shared" si="78"/>
        <v>115.58587879915964</v>
      </c>
      <c r="D910" s="2">
        <f t="shared" si="80"/>
        <v>112.36787431109357</v>
      </c>
      <c r="E910" s="2">
        <f t="shared" si="79"/>
        <v>3.2180044880660716</v>
      </c>
      <c r="F910" s="2">
        <f t="shared" si="83"/>
        <v>2.6341857037801679</v>
      </c>
      <c r="G910" s="2">
        <f t="shared" si="81"/>
        <v>0.58381878428590372</v>
      </c>
      <c r="H910" s="2" t="str">
        <f t="shared" si="82"/>
        <v>Sell</v>
      </c>
    </row>
    <row r="911" spans="1:8" ht="13.5" x14ac:dyDescent="0.25">
      <c r="A911" s="3">
        <f>TITRES_STAT!B914</f>
        <v>43329</v>
      </c>
      <c r="B911" s="6">
        <f>TITRES_STAT!D914</f>
        <v>110.7792</v>
      </c>
      <c r="C911" s="2">
        <f t="shared" ref="C911:C974" si="84">$C$4*B901+C910*(1-$C$4)</f>
        <v>115.39152821467354</v>
      </c>
      <c r="D911" s="2">
        <f t="shared" si="80"/>
        <v>112.25019473249405</v>
      </c>
      <c r="E911" s="2">
        <f t="shared" si="79"/>
        <v>3.1413334821794905</v>
      </c>
      <c r="F911" s="2">
        <f t="shared" si="83"/>
        <v>2.7356152594600327</v>
      </c>
      <c r="G911" s="2">
        <f t="shared" si="81"/>
        <v>0.40571822271945779</v>
      </c>
      <c r="H911" s="2" t="str">
        <f t="shared" si="82"/>
        <v>Sell</v>
      </c>
    </row>
    <row r="912" spans="1:8" ht="13.5" x14ac:dyDescent="0.25">
      <c r="A912" s="3">
        <f>TITRES_STAT!B915</f>
        <v>43332</v>
      </c>
      <c r="B912" s="6">
        <f>TITRES_STAT!D915</f>
        <v>109.9936</v>
      </c>
      <c r="C912" s="2">
        <f t="shared" si="84"/>
        <v>115.40717002780069</v>
      </c>
      <c r="D912" s="2">
        <f t="shared" si="80"/>
        <v>112.08303956712412</v>
      </c>
      <c r="E912" s="2">
        <f t="shared" si="79"/>
        <v>3.3241304606765709</v>
      </c>
      <c r="F912" s="2">
        <f t="shared" si="83"/>
        <v>2.8533182997033406</v>
      </c>
      <c r="G912" s="2">
        <f t="shared" si="81"/>
        <v>0.47081216097323031</v>
      </c>
      <c r="H912" s="2" t="str">
        <f t="shared" si="82"/>
        <v>Sell</v>
      </c>
    </row>
    <row r="913" spans="1:8" ht="13.5" x14ac:dyDescent="0.25">
      <c r="A913" s="3">
        <f>TITRES_STAT!B916</f>
        <v>43335</v>
      </c>
      <c r="B913" s="6">
        <f>TITRES_STAT!D916</f>
        <v>109.9936</v>
      </c>
      <c r="C913" s="2">
        <f t="shared" si="84"/>
        <v>115.42040540813905</v>
      </c>
      <c r="D913" s="2">
        <f t="shared" si="80"/>
        <v>111.92826626585567</v>
      </c>
      <c r="E913" s="2">
        <f t="shared" si="79"/>
        <v>3.4921391422833779</v>
      </c>
      <c r="F913" s="2">
        <f t="shared" si="83"/>
        <v>2.9810824682193484</v>
      </c>
      <c r="G913" s="2">
        <f t="shared" si="81"/>
        <v>0.51105667406402944</v>
      </c>
      <c r="H913" s="2" t="str">
        <f t="shared" si="82"/>
        <v>Sell</v>
      </c>
    </row>
    <row r="914" spans="1:8" ht="13.5" x14ac:dyDescent="0.25">
      <c r="A914" s="3">
        <f>TITRES_STAT!B917</f>
        <v>43336</v>
      </c>
      <c r="B914" s="6">
        <f>TITRES_STAT!D917</f>
        <v>107.6365</v>
      </c>
      <c r="C914" s="2">
        <f t="shared" si="84"/>
        <v>115.26238919150227</v>
      </c>
      <c r="D914" s="2">
        <f t="shared" si="80"/>
        <v>111.61035765357006</v>
      </c>
      <c r="E914" s="2">
        <f t="shared" si="79"/>
        <v>3.6520315379322028</v>
      </c>
      <c r="F914" s="2">
        <f t="shared" si="83"/>
        <v>3.1152722821619196</v>
      </c>
      <c r="G914" s="2">
        <f t="shared" si="81"/>
        <v>0.53675925577028316</v>
      </c>
      <c r="H914" s="2" t="str">
        <f t="shared" si="82"/>
        <v>Sell</v>
      </c>
    </row>
    <row r="915" spans="1:8" ht="13.5" x14ac:dyDescent="0.25">
      <c r="A915" s="3">
        <f>TITRES_STAT!B918</f>
        <v>43339</v>
      </c>
      <c r="B915" s="6">
        <f>TITRES_STAT!D918</f>
        <v>107.6523</v>
      </c>
      <c r="C915" s="2">
        <f t="shared" si="84"/>
        <v>115.17703700819422</v>
      </c>
      <c r="D915" s="2">
        <f t="shared" si="80"/>
        <v>111.31716819775005</v>
      </c>
      <c r="E915" s="2">
        <f t="shared" si="79"/>
        <v>3.8598688104441692</v>
      </c>
      <c r="F915" s="2">
        <f t="shared" si="83"/>
        <v>3.2641915878183698</v>
      </c>
      <c r="G915" s="2">
        <f t="shared" si="81"/>
        <v>0.59567722262579936</v>
      </c>
      <c r="H915" s="2" t="str">
        <f t="shared" si="82"/>
        <v>Sell</v>
      </c>
    </row>
    <row r="916" spans="1:8" ht="13.5" x14ac:dyDescent="0.25">
      <c r="A916" s="3">
        <f>TITRES_STAT!B919</f>
        <v>43340</v>
      </c>
      <c r="B916" s="6">
        <f>TITRES_STAT!D919</f>
        <v>109.9936</v>
      </c>
      <c r="C916" s="2">
        <f t="shared" si="84"/>
        <v>114.57538516077972</v>
      </c>
      <c r="D916" s="2">
        <f t="shared" si="80"/>
        <v>111.21912610902783</v>
      </c>
      <c r="E916" s="2">
        <f t="shared" si="79"/>
        <v>3.3562590517518913</v>
      </c>
      <c r="F916" s="2">
        <f t="shared" si="83"/>
        <v>3.2826050806050744</v>
      </c>
      <c r="G916" s="2">
        <f t="shared" si="81"/>
        <v>7.3653971146816932E-2</v>
      </c>
      <c r="H916" s="2" t="str">
        <f t="shared" si="82"/>
        <v>Sell</v>
      </c>
    </row>
    <row r="917" spans="1:8" ht="13.5" x14ac:dyDescent="0.25">
      <c r="A917" s="3">
        <f>TITRES_STAT!B920</f>
        <v>43341</v>
      </c>
      <c r="B917" s="6">
        <f>TITRES_STAT!D920</f>
        <v>107.6523</v>
      </c>
      <c r="C917" s="2">
        <f t="shared" si="84"/>
        <v>114.11223359758284</v>
      </c>
      <c r="D917" s="2">
        <f t="shared" si="80"/>
        <v>110.95491676761836</v>
      </c>
      <c r="E917" s="2">
        <f t="shared" si="79"/>
        <v>3.1573168299644863</v>
      </c>
      <c r="F917" s="2">
        <f t="shared" si="83"/>
        <v>3.2575474304769569</v>
      </c>
      <c r="G917" s="2">
        <f t="shared" si="81"/>
        <v>-0.10023060051247068</v>
      </c>
      <c r="H917" s="2" t="str">
        <f t="shared" si="82"/>
        <v>Hold</v>
      </c>
    </row>
    <row r="918" spans="1:8" ht="13.5" x14ac:dyDescent="0.25">
      <c r="A918" s="3">
        <f>TITRES_STAT!B921</f>
        <v>43342</v>
      </c>
      <c r="B918" s="6">
        <f>TITRES_STAT!D921</f>
        <v>104.42319999999999</v>
      </c>
      <c r="C918" s="2">
        <f t="shared" si="84"/>
        <v>113.26222842872394</v>
      </c>
      <c r="D918" s="2">
        <f t="shared" si="80"/>
        <v>110.47108589594292</v>
      </c>
      <c r="E918" s="2">
        <f t="shared" si="79"/>
        <v>2.7911425327810235</v>
      </c>
      <c r="F918" s="2">
        <f t="shared" si="83"/>
        <v>3.1642664509377703</v>
      </c>
      <c r="G918" s="2">
        <f t="shared" si="81"/>
        <v>-0.37312391815674673</v>
      </c>
      <c r="H918" s="2" t="str">
        <f t="shared" si="82"/>
        <v>Hold</v>
      </c>
    </row>
    <row r="919" spans="1:8" ht="13.5" x14ac:dyDescent="0.25">
      <c r="A919" s="3">
        <f>TITRES_STAT!B922</f>
        <v>43343</v>
      </c>
      <c r="B919" s="6">
        <f>TITRES_STAT!D922</f>
        <v>104.101</v>
      </c>
      <c r="C919" s="2">
        <f t="shared" si="84"/>
        <v>112.99988559353565</v>
      </c>
      <c r="D919" s="2">
        <f t="shared" si="80"/>
        <v>109.99922768142864</v>
      </c>
      <c r="E919" s="2">
        <f t="shared" si="79"/>
        <v>3.000657912107016</v>
      </c>
      <c r="F919" s="2">
        <f t="shared" si="83"/>
        <v>3.1315447431716197</v>
      </c>
      <c r="G919" s="2">
        <f t="shared" si="81"/>
        <v>-0.13088683106460364</v>
      </c>
      <c r="H919" s="2" t="str">
        <f t="shared" si="82"/>
        <v>Hold</v>
      </c>
    </row>
    <row r="920" spans="1:8" ht="13.5" x14ac:dyDescent="0.25">
      <c r="A920" s="3">
        <f>TITRES_STAT!B923</f>
        <v>43346</v>
      </c>
      <c r="B920" s="6">
        <f>TITRES_STAT!D923</f>
        <v>100.64409999999999</v>
      </c>
      <c r="C920" s="2">
        <f t="shared" si="84"/>
        <v>112.53738011760709</v>
      </c>
      <c r="D920" s="2">
        <f t="shared" si="80"/>
        <v>109.30625526058206</v>
      </c>
      <c r="E920" s="2">
        <f t="shared" si="79"/>
        <v>3.2311248570250228</v>
      </c>
      <c r="F920" s="2">
        <f t="shared" si="83"/>
        <v>3.1514607659423004</v>
      </c>
      <c r="G920" s="2">
        <f t="shared" si="81"/>
        <v>7.9664091082722432E-2</v>
      </c>
      <c r="H920" s="2" t="str">
        <f t="shared" si="82"/>
        <v>Sell</v>
      </c>
    </row>
    <row r="921" spans="1:8" ht="13.5" x14ac:dyDescent="0.25">
      <c r="A921" s="3">
        <f>TITRES_STAT!B924</f>
        <v>43347</v>
      </c>
      <c r="B921" s="6">
        <f>TITRES_STAT!D924</f>
        <v>101.50830000000001</v>
      </c>
      <c r="C921" s="2">
        <f t="shared" si="84"/>
        <v>112.26689086874445</v>
      </c>
      <c r="D921" s="2">
        <f t="shared" si="80"/>
        <v>108.72862894498338</v>
      </c>
      <c r="E921" s="2">
        <f t="shared" si="79"/>
        <v>3.5382619237610697</v>
      </c>
      <c r="F921" s="2">
        <f t="shared" si="83"/>
        <v>3.2288209975060544</v>
      </c>
      <c r="G921" s="2">
        <f t="shared" si="81"/>
        <v>0.30944092625501529</v>
      </c>
      <c r="H921" s="2" t="str">
        <f t="shared" si="82"/>
        <v>Sell</v>
      </c>
    </row>
    <row r="922" spans="1:8" ht="13.5" x14ac:dyDescent="0.25">
      <c r="A922" s="3">
        <f>TITRES_STAT!B925</f>
        <v>43348</v>
      </c>
      <c r="B922" s="6">
        <f>TITRES_STAT!D925</f>
        <v>104.5489</v>
      </c>
      <c r="C922" s="2">
        <f t="shared" si="84"/>
        <v>111.91715381201453</v>
      </c>
      <c r="D922" s="2">
        <f t="shared" si="80"/>
        <v>108.41901939350313</v>
      </c>
      <c r="E922" s="2">
        <f t="shared" si="79"/>
        <v>3.4981344185113983</v>
      </c>
      <c r="F922" s="2">
        <f t="shared" si="83"/>
        <v>3.2826836817071232</v>
      </c>
      <c r="G922" s="2">
        <f t="shared" si="81"/>
        <v>0.21545073680427507</v>
      </c>
      <c r="H922" s="2" t="str">
        <f t="shared" si="82"/>
        <v>Sell</v>
      </c>
    </row>
    <row r="923" spans="1:8" ht="13.5" x14ac:dyDescent="0.25">
      <c r="A923" s="3">
        <f>TITRES_STAT!B926</f>
        <v>43349</v>
      </c>
      <c r="B923" s="6">
        <f>TITRES_STAT!D926</f>
        <v>101.50830000000001</v>
      </c>
      <c r="C923" s="2">
        <f t="shared" si="84"/>
        <v>111.62122245631998</v>
      </c>
      <c r="D923" s="2">
        <f t="shared" si="80"/>
        <v>107.90711425324363</v>
      </c>
      <c r="E923" s="2">
        <f t="shared" si="79"/>
        <v>3.7141082030763499</v>
      </c>
      <c r="F923" s="2">
        <f t="shared" si="83"/>
        <v>3.3689685859809688</v>
      </c>
      <c r="G923" s="2">
        <f t="shared" si="81"/>
        <v>0.3451396170953811</v>
      </c>
      <c r="H923" s="2" t="str">
        <f t="shared" si="82"/>
        <v>Sell</v>
      </c>
    </row>
    <row r="924" spans="1:8" ht="13.5" x14ac:dyDescent="0.25">
      <c r="A924" s="3">
        <f>TITRES_STAT!B927</f>
        <v>43350</v>
      </c>
      <c r="B924" s="6">
        <f>TITRES_STAT!D927</f>
        <v>106.0652</v>
      </c>
      <c r="C924" s="2">
        <f t="shared" si="84"/>
        <v>111.00818823227075</v>
      </c>
      <c r="D924" s="2">
        <f t="shared" si="80"/>
        <v>107.77067616041077</v>
      </c>
      <c r="E924" s="2">
        <f t="shared" ref="E924:E987" si="85">C924-D924</f>
        <v>3.2375120718599817</v>
      </c>
      <c r="F924" s="2">
        <f t="shared" si="83"/>
        <v>3.3426772831567719</v>
      </c>
      <c r="G924" s="2">
        <f t="shared" si="81"/>
        <v>-0.10516521129679024</v>
      </c>
      <c r="H924" s="2" t="str">
        <f t="shared" si="82"/>
        <v>Hold</v>
      </c>
    </row>
    <row r="925" spans="1:8" ht="13.5" x14ac:dyDescent="0.25">
      <c r="A925" s="3">
        <f>TITRES_STAT!B928</f>
        <v>43353</v>
      </c>
      <c r="B925" s="6">
        <f>TITRES_STAT!D928</f>
        <v>108.4222</v>
      </c>
      <c r="C925" s="2">
        <f t="shared" si="84"/>
        <v>110.49189773499833</v>
      </c>
      <c r="D925" s="2">
        <f t="shared" ref="D925:D988" si="86">$D$4*B925+(1-$D$4)*D924</f>
        <v>107.81893718556553</v>
      </c>
      <c r="E925" s="2">
        <f t="shared" si="85"/>
        <v>2.6729605494328013</v>
      </c>
      <c r="F925" s="2">
        <f t="shared" si="83"/>
        <v>3.2087339364119778</v>
      </c>
      <c r="G925" s="2">
        <f t="shared" si="81"/>
        <v>-0.53577338697917654</v>
      </c>
      <c r="H925" s="2" t="str">
        <f t="shared" si="82"/>
        <v>Hold</v>
      </c>
    </row>
    <row r="926" spans="1:8" ht="13.5" x14ac:dyDescent="0.25">
      <c r="A926" s="3">
        <f>TITRES_STAT!B929</f>
        <v>43355</v>
      </c>
      <c r="B926" s="6">
        <f>TITRES_STAT!D929</f>
        <v>107.2437</v>
      </c>
      <c r="C926" s="2">
        <f t="shared" si="84"/>
        <v>110.41523654499859</v>
      </c>
      <c r="D926" s="2">
        <f t="shared" si="86"/>
        <v>107.77632702367178</v>
      </c>
      <c r="E926" s="2">
        <f t="shared" si="85"/>
        <v>2.6389095213268092</v>
      </c>
      <c r="F926" s="2">
        <f t="shared" si="83"/>
        <v>3.0947690533949443</v>
      </c>
      <c r="G926" s="2">
        <f t="shared" si="81"/>
        <v>-0.45585953206813512</v>
      </c>
      <c r="H926" s="2" t="str">
        <f t="shared" si="82"/>
        <v>Hold</v>
      </c>
    </row>
    <row r="927" spans="1:8" ht="13.5" x14ac:dyDescent="0.25">
      <c r="A927" s="3">
        <f>TITRES_STAT!B930</f>
        <v>43356</v>
      </c>
      <c r="B927" s="6">
        <f>TITRES_STAT!D930</f>
        <v>109.2079</v>
      </c>
      <c r="C927" s="2">
        <f t="shared" si="84"/>
        <v>109.99016938422957</v>
      </c>
      <c r="D927" s="2">
        <f t="shared" si="86"/>
        <v>107.88236946636276</v>
      </c>
      <c r="E927" s="2">
        <f t="shared" si="85"/>
        <v>2.1077999178668136</v>
      </c>
      <c r="F927" s="2">
        <f t="shared" si="83"/>
        <v>2.8973752262893182</v>
      </c>
      <c r="G927" s="2">
        <f t="shared" si="81"/>
        <v>-0.78957530842250456</v>
      </c>
      <c r="H927" s="2" t="str">
        <f t="shared" si="82"/>
        <v>Hold</v>
      </c>
    </row>
    <row r="928" spans="1:8" ht="13.5" x14ac:dyDescent="0.25">
      <c r="A928" s="3">
        <f>TITRES_STAT!B931</f>
        <v>43357</v>
      </c>
      <c r="B928" s="6">
        <f>TITRES_STAT!D931</f>
        <v>109.9936</v>
      </c>
      <c r="C928" s="2">
        <f t="shared" si="84"/>
        <v>109.13371255588656</v>
      </c>
      <c r="D928" s="2">
        <f t="shared" si="86"/>
        <v>108.03875691329885</v>
      </c>
      <c r="E928" s="2">
        <f t="shared" si="85"/>
        <v>1.0949556425877063</v>
      </c>
      <c r="F928" s="2">
        <f t="shared" si="83"/>
        <v>2.536891309548996</v>
      </c>
      <c r="G928" s="2">
        <f t="shared" si="81"/>
        <v>-1.4419356669612897</v>
      </c>
      <c r="H928" s="2" t="str">
        <f t="shared" si="82"/>
        <v>Hold</v>
      </c>
    </row>
    <row r="929" spans="1:8" ht="13.5" x14ac:dyDescent="0.25">
      <c r="A929" s="3">
        <f>TITRES_STAT!B932</f>
        <v>43360</v>
      </c>
      <c r="B929" s="6">
        <f>TITRES_STAT!D932</f>
        <v>107.4166</v>
      </c>
      <c r="C929" s="2">
        <f t="shared" si="84"/>
        <v>108.35944908575016</v>
      </c>
      <c r="D929" s="2">
        <f t="shared" si="86"/>
        <v>107.99267121601746</v>
      </c>
      <c r="E929" s="2">
        <f t="shared" si="85"/>
        <v>0.36677786973270088</v>
      </c>
      <c r="F929" s="2">
        <f t="shared" si="83"/>
        <v>2.1028686215857371</v>
      </c>
      <c r="G929" s="2">
        <f t="shared" si="81"/>
        <v>-1.7360907518530362</v>
      </c>
      <c r="H929" s="2" t="str">
        <f t="shared" si="82"/>
        <v>Hold</v>
      </c>
    </row>
    <row r="930" spans="1:8" ht="13.5" x14ac:dyDescent="0.25">
      <c r="A930" s="3">
        <f>TITRES_STAT!B933</f>
        <v>43361</v>
      </c>
      <c r="B930" s="6">
        <f>TITRES_STAT!D933</f>
        <v>109.2079</v>
      </c>
      <c r="C930" s="2">
        <f t="shared" si="84"/>
        <v>107.17247230332705</v>
      </c>
      <c r="D930" s="2">
        <f t="shared" si="86"/>
        <v>108.08268816297912</v>
      </c>
      <c r="E930" s="2">
        <f t="shared" si="85"/>
        <v>-0.91021585965206953</v>
      </c>
      <c r="F930" s="2">
        <f t="shared" si="83"/>
        <v>1.500251725338176</v>
      </c>
      <c r="G930" s="2">
        <f t="shared" si="81"/>
        <v>-2.4104675849902453</v>
      </c>
      <c r="H930" s="2" t="str">
        <f t="shared" si="82"/>
        <v>Hold</v>
      </c>
    </row>
    <row r="931" spans="1:8" ht="13.5" x14ac:dyDescent="0.25">
      <c r="A931" s="3">
        <f>TITRES_STAT!B934</f>
        <v>43362</v>
      </c>
      <c r="B931" s="6">
        <f>TITRES_STAT!D934</f>
        <v>109.9936</v>
      </c>
      <c r="C931" s="2">
        <f t="shared" si="84"/>
        <v>106.30106117973828</v>
      </c>
      <c r="D931" s="2">
        <f t="shared" si="86"/>
        <v>108.22423718794363</v>
      </c>
      <c r="E931" s="2">
        <f t="shared" si="85"/>
        <v>-1.9231760082053455</v>
      </c>
      <c r="F931" s="2">
        <f t="shared" si="83"/>
        <v>0.81556617862947178</v>
      </c>
      <c r="G931" s="2">
        <f t="shared" si="81"/>
        <v>-2.7387421868348172</v>
      </c>
      <c r="H931" s="2" t="str">
        <f t="shared" si="82"/>
        <v>Hold</v>
      </c>
    </row>
    <row r="932" spans="1:8" ht="13.5" x14ac:dyDescent="0.25">
      <c r="A932" s="3">
        <f>TITRES_STAT!B935</f>
        <v>43363</v>
      </c>
      <c r="B932" s="6">
        <f>TITRES_STAT!D935</f>
        <v>106.69370000000001</v>
      </c>
      <c r="C932" s="2">
        <f t="shared" si="84"/>
        <v>106.03149792131701</v>
      </c>
      <c r="D932" s="2">
        <f t="shared" si="86"/>
        <v>108.11086406291076</v>
      </c>
      <c r="E932" s="2">
        <f t="shared" si="85"/>
        <v>-2.0793661415937521</v>
      </c>
      <c r="F932" s="2">
        <f t="shared" si="83"/>
        <v>0.23657971458482702</v>
      </c>
      <c r="G932" s="2">
        <f t="shared" ref="G932:G995" si="87">E932-F932</f>
        <v>-2.3159458561785793</v>
      </c>
      <c r="H932" s="2" t="str">
        <f t="shared" ref="H932:H995" si="88">IF(G932&lt;0,"Hold","Sell")</f>
        <v>Hold</v>
      </c>
    </row>
    <row r="933" spans="1:8" ht="13.5" x14ac:dyDescent="0.25">
      <c r="A933" s="3">
        <f>TITRES_STAT!B936</f>
        <v>43364</v>
      </c>
      <c r="B933" s="6">
        <f>TITRES_STAT!D936</f>
        <v>108.40649999999999</v>
      </c>
      <c r="C933" s="2">
        <f t="shared" si="84"/>
        <v>105.33562131803747</v>
      </c>
      <c r="D933" s="2">
        <f t="shared" si="86"/>
        <v>108.13276302121368</v>
      </c>
      <c r="E933" s="2">
        <f t="shared" si="85"/>
        <v>-2.7971417031762087</v>
      </c>
      <c r="F933" s="2">
        <f t="shared" ref="F933:F996" si="89">(E933*(2/(10)))+((1-(2/10))*F932)</f>
        <v>-0.37016456896738009</v>
      </c>
      <c r="G933" s="2">
        <f t="shared" si="87"/>
        <v>-2.4269771342088284</v>
      </c>
      <c r="H933" s="2" t="str">
        <f t="shared" si="88"/>
        <v>Hold</v>
      </c>
    </row>
    <row r="934" spans="1:8" ht="13.5" x14ac:dyDescent="0.25">
      <c r="A934" s="3">
        <f>TITRES_STAT!B937</f>
        <v>43367</v>
      </c>
      <c r="B934" s="6">
        <f>TITRES_STAT!D937</f>
        <v>111.4785</v>
      </c>
      <c r="C934" s="2">
        <f t="shared" si="84"/>
        <v>105.44786419218555</v>
      </c>
      <c r="D934" s="2">
        <f t="shared" si="86"/>
        <v>108.38059539001266</v>
      </c>
      <c r="E934" s="2">
        <f t="shared" si="85"/>
        <v>-2.9327311978271098</v>
      </c>
      <c r="F934" s="2">
        <f t="shared" si="89"/>
        <v>-0.88267789473932612</v>
      </c>
      <c r="G934" s="2">
        <f t="shared" si="87"/>
        <v>-2.0500533030877834</v>
      </c>
      <c r="H934" s="2" t="str">
        <f t="shared" si="88"/>
        <v>Hold</v>
      </c>
    </row>
    <row r="935" spans="1:8" ht="13.5" x14ac:dyDescent="0.25">
      <c r="A935" s="3">
        <f>TITRES_STAT!B938</f>
        <v>43368</v>
      </c>
      <c r="B935" s="6">
        <f>TITRES_STAT!D938</f>
        <v>111.4785</v>
      </c>
      <c r="C935" s="2">
        <f t="shared" si="84"/>
        <v>105.9054543164647</v>
      </c>
      <c r="D935" s="2">
        <f t="shared" si="86"/>
        <v>108.61006980556728</v>
      </c>
      <c r="E935" s="2">
        <f t="shared" si="85"/>
        <v>-2.7046154891025793</v>
      </c>
      <c r="F935" s="2">
        <f t="shared" si="89"/>
        <v>-1.2470654136119768</v>
      </c>
      <c r="G935" s="2">
        <f t="shared" si="87"/>
        <v>-1.4575500754906026</v>
      </c>
      <c r="H935" s="2" t="str">
        <f t="shared" si="88"/>
        <v>Hold</v>
      </c>
    </row>
    <row r="936" spans="1:8" ht="13.5" x14ac:dyDescent="0.25">
      <c r="A936" s="3">
        <f>TITRES_STAT!B939</f>
        <v>43369</v>
      </c>
      <c r="B936" s="6">
        <f>TITRES_STAT!D939</f>
        <v>111.4785</v>
      </c>
      <c r="C936" s="2">
        <f t="shared" si="84"/>
        <v>106.11133826777782</v>
      </c>
      <c r="D936" s="2">
        <f t="shared" si="86"/>
        <v>108.822546116266</v>
      </c>
      <c r="E936" s="2">
        <f t="shared" si="85"/>
        <v>-2.7112078484881721</v>
      </c>
      <c r="F936" s="2">
        <f t="shared" si="89"/>
        <v>-1.5398939005872161</v>
      </c>
      <c r="G936" s="2">
        <f t="shared" si="87"/>
        <v>-1.171313947900956</v>
      </c>
      <c r="H936" s="2" t="str">
        <f t="shared" si="88"/>
        <v>Hold</v>
      </c>
    </row>
    <row r="937" spans="1:8" ht="13.5" x14ac:dyDescent="0.25">
      <c r="A937" s="3">
        <f>TITRES_STAT!B940</f>
        <v>43370</v>
      </c>
      <c r="B937" s="6">
        <f>TITRES_STAT!D940</f>
        <v>108.13939999999999</v>
      </c>
      <c r="C937" s="2">
        <f t="shared" si="84"/>
        <v>106.5877323804274</v>
      </c>
      <c r="D937" s="2">
        <f t="shared" si="86"/>
        <v>108.7719427002463</v>
      </c>
      <c r="E937" s="2">
        <f t="shared" si="85"/>
        <v>-2.1842103198189022</v>
      </c>
      <c r="F937" s="2">
        <f t="shared" si="89"/>
        <v>-1.6687571844335534</v>
      </c>
      <c r="G937" s="2">
        <f t="shared" si="87"/>
        <v>-0.51545313538534887</v>
      </c>
      <c r="H937" s="2" t="str">
        <f t="shared" si="88"/>
        <v>Hold</v>
      </c>
    </row>
    <row r="938" spans="1:8" ht="13.5" x14ac:dyDescent="0.25">
      <c r="A938" s="3">
        <f>TITRES_STAT!B941</f>
        <v>43371</v>
      </c>
      <c r="B938" s="6">
        <f>TITRES_STAT!D941</f>
        <v>106.0652</v>
      </c>
      <c r="C938" s="2">
        <f t="shared" si="84"/>
        <v>107.1117120142078</v>
      </c>
      <c r="D938" s="2">
        <f t="shared" si="86"/>
        <v>108.5714432409688</v>
      </c>
      <c r="E938" s="2">
        <f t="shared" si="85"/>
        <v>-1.4597312267610079</v>
      </c>
      <c r="F938" s="2">
        <f t="shared" si="89"/>
        <v>-1.6269519928990444</v>
      </c>
      <c r="G938" s="2">
        <f t="shared" si="87"/>
        <v>0.16722076613803649</v>
      </c>
      <c r="H938" s="2" t="str">
        <f t="shared" si="88"/>
        <v>Sell</v>
      </c>
    </row>
    <row r="939" spans="1:8" ht="13.5" x14ac:dyDescent="0.25">
      <c r="A939" s="3">
        <f>TITRES_STAT!B942</f>
        <v>43374</v>
      </c>
      <c r="B939" s="6">
        <f>TITRES_STAT!D942</f>
        <v>106.0652</v>
      </c>
      <c r="C939" s="2">
        <f t="shared" si="84"/>
        <v>107.15861785817583</v>
      </c>
      <c r="D939" s="2">
        <f t="shared" si="86"/>
        <v>108.38579559348965</v>
      </c>
      <c r="E939" s="2">
        <f t="shared" si="85"/>
        <v>-1.2271777353138162</v>
      </c>
      <c r="F939" s="2">
        <f t="shared" si="89"/>
        <v>-1.5469971413819987</v>
      </c>
      <c r="G939" s="2">
        <f t="shared" si="87"/>
        <v>0.31981940606818249</v>
      </c>
      <c r="H939" s="2" t="str">
        <f t="shared" si="88"/>
        <v>Sell</v>
      </c>
    </row>
    <row r="940" spans="1:8" ht="13.5" x14ac:dyDescent="0.25">
      <c r="A940" s="3">
        <f>TITRES_STAT!B943</f>
        <v>43375</v>
      </c>
      <c r="B940" s="6">
        <f>TITRES_STAT!D943</f>
        <v>106.458</v>
      </c>
      <c r="C940" s="2">
        <f t="shared" si="84"/>
        <v>107.4738920338411</v>
      </c>
      <c r="D940" s="2">
        <f t="shared" si="86"/>
        <v>108.24299591989782</v>
      </c>
      <c r="E940" s="2">
        <f t="shared" si="85"/>
        <v>-0.76910388605672608</v>
      </c>
      <c r="F940" s="2">
        <f t="shared" si="89"/>
        <v>-1.3914184903169442</v>
      </c>
      <c r="G940" s="2">
        <f t="shared" si="87"/>
        <v>0.62231460426021812</v>
      </c>
      <c r="H940" s="2" t="str">
        <f t="shared" si="88"/>
        <v>Sell</v>
      </c>
    </row>
    <row r="941" spans="1:8" ht="13.5" x14ac:dyDescent="0.25">
      <c r="A941" s="3">
        <f>TITRES_STAT!B944</f>
        <v>43376</v>
      </c>
      <c r="B941" s="6">
        <f>TITRES_STAT!D944</f>
        <v>106.458</v>
      </c>
      <c r="C941" s="2">
        <f t="shared" si="84"/>
        <v>107.86153941325016</v>
      </c>
      <c r="D941" s="2">
        <f t="shared" si="86"/>
        <v>108.11077399990539</v>
      </c>
      <c r="E941" s="2">
        <f t="shared" si="85"/>
        <v>-0.24923458665523412</v>
      </c>
      <c r="F941" s="2">
        <f t="shared" si="89"/>
        <v>-1.1629817095846022</v>
      </c>
      <c r="G941" s="2">
        <f t="shared" si="87"/>
        <v>0.91374712292936811</v>
      </c>
      <c r="H941" s="2" t="str">
        <f t="shared" si="88"/>
        <v>Sell</v>
      </c>
    </row>
    <row r="942" spans="1:8" ht="13.5" x14ac:dyDescent="0.25">
      <c r="A942" s="3">
        <f>TITRES_STAT!B945</f>
        <v>43377</v>
      </c>
      <c r="B942" s="6">
        <f>TITRES_STAT!D945</f>
        <v>103.26819999999999</v>
      </c>
      <c r="C942" s="2">
        <f t="shared" si="84"/>
        <v>107.68187181121166</v>
      </c>
      <c r="D942" s="2">
        <f t="shared" si="86"/>
        <v>107.75206481472721</v>
      </c>
      <c r="E942" s="2">
        <f t="shared" si="85"/>
        <v>-7.0193003515541363E-2</v>
      </c>
      <c r="F942" s="2">
        <f t="shared" si="89"/>
        <v>-0.94442396837079012</v>
      </c>
      <c r="G942" s="2">
        <f t="shared" si="87"/>
        <v>0.87423096485524876</v>
      </c>
      <c r="H942" s="2" t="str">
        <f t="shared" si="88"/>
        <v>Sell</v>
      </c>
    </row>
    <row r="943" spans="1:8" ht="13.5" x14ac:dyDescent="0.25">
      <c r="A943" s="3">
        <f>TITRES_STAT!B946</f>
        <v>43378</v>
      </c>
      <c r="B943" s="6">
        <f>TITRES_STAT!D946</f>
        <v>106.3009</v>
      </c>
      <c r="C943" s="2">
        <f t="shared" si="84"/>
        <v>107.79335307102525</v>
      </c>
      <c r="D943" s="2">
        <f t="shared" si="86"/>
        <v>107.64457112474742</v>
      </c>
      <c r="E943" s="2">
        <f t="shared" si="85"/>
        <v>0.14878194627783614</v>
      </c>
      <c r="F943" s="2">
        <f t="shared" si="89"/>
        <v>-0.72578278544106489</v>
      </c>
      <c r="G943" s="2">
        <f t="shared" si="87"/>
        <v>0.87456473171890103</v>
      </c>
      <c r="H943" s="2" t="str">
        <f t="shared" si="88"/>
        <v>Sell</v>
      </c>
    </row>
    <row r="944" spans="1:8" ht="13.5" x14ac:dyDescent="0.25">
      <c r="A944" s="3">
        <f>TITRES_STAT!B947</f>
        <v>43381</v>
      </c>
      <c r="B944" s="6">
        <f>TITRES_STAT!D947</f>
        <v>106.458</v>
      </c>
      <c r="C944" s="2">
        <f t="shared" si="84"/>
        <v>108.36029875240598</v>
      </c>
      <c r="D944" s="2">
        <f t="shared" si="86"/>
        <v>107.55667696735871</v>
      </c>
      <c r="E944" s="2">
        <f t="shared" si="85"/>
        <v>0.80362178504726955</v>
      </c>
      <c r="F944" s="2">
        <f t="shared" si="89"/>
        <v>-0.41990187134339801</v>
      </c>
      <c r="G944" s="2">
        <f t="shared" si="87"/>
        <v>1.2235236563906675</v>
      </c>
      <c r="H944" s="2" t="str">
        <f t="shared" si="88"/>
        <v>Sell</v>
      </c>
    </row>
    <row r="945" spans="1:8" ht="13.5" x14ac:dyDescent="0.25">
      <c r="A945" s="3">
        <f>TITRES_STAT!B948</f>
        <v>43382</v>
      </c>
      <c r="B945" s="6">
        <f>TITRES_STAT!D948</f>
        <v>106.458</v>
      </c>
      <c r="C945" s="2">
        <f t="shared" si="84"/>
        <v>108.84002202126659</v>
      </c>
      <c r="D945" s="2">
        <f t="shared" si="86"/>
        <v>107.47529348829511</v>
      </c>
      <c r="E945" s="2">
        <f t="shared" si="85"/>
        <v>1.3647285329714833</v>
      </c>
      <c r="F945" s="2">
        <f t="shared" si="89"/>
        <v>-6.2975790480421734E-2</v>
      </c>
      <c r="G945" s="2">
        <f t="shared" si="87"/>
        <v>1.4277043234519051</v>
      </c>
      <c r="H945" s="2" t="str">
        <f t="shared" si="88"/>
        <v>Sell</v>
      </c>
    </row>
    <row r="946" spans="1:8" ht="13.5" x14ac:dyDescent="0.25">
      <c r="A946" s="3">
        <f>TITRES_STAT!B949</f>
        <v>43383</v>
      </c>
      <c r="B946" s="6">
        <f>TITRES_STAT!D949</f>
        <v>106.37949999999999</v>
      </c>
      <c r="C946" s="2">
        <f t="shared" si="84"/>
        <v>109.2459417103025</v>
      </c>
      <c r="D946" s="2">
        <f t="shared" si="86"/>
        <v>107.39412360027325</v>
      </c>
      <c r="E946" s="2">
        <f t="shared" si="85"/>
        <v>1.8518181100292566</v>
      </c>
      <c r="F946" s="2">
        <f t="shared" si="89"/>
        <v>0.31998298962151395</v>
      </c>
      <c r="G946" s="2">
        <f t="shared" si="87"/>
        <v>1.5318351204077425</v>
      </c>
      <c r="H946" s="2" t="str">
        <f t="shared" si="88"/>
        <v>Sell</v>
      </c>
    </row>
    <row r="947" spans="1:8" ht="13.5" x14ac:dyDescent="0.25">
      <c r="A947" s="3">
        <f>TITRES_STAT!B950</f>
        <v>43384</v>
      </c>
      <c r="B947" s="6">
        <f>TITRES_STAT!D950</f>
        <v>103.3939</v>
      </c>
      <c r="C947" s="2">
        <f t="shared" si="84"/>
        <v>109.07570452410212</v>
      </c>
      <c r="D947" s="2">
        <f t="shared" si="86"/>
        <v>107.09781074099375</v>
      </c>
      <c r="E947" s="2">
        <f t="shared" si="85"/>
        <v>1.9778937831083709</v>
      </c>
      <c r="F947" s="2">
        <f t="shared" si="89"/>
        <v>0.65156514831888535</v>
      </c>
      <c r="G947" s="2">
        <f t="shared" si="87"/>
        <v>1.3263286347894856</v>
      </c>
      <c r="H947" s="2" t="str">
        <f t="shared" si="88"/>
        <v>Sell</v>
      </c>
    </row>
    <row r="948" spans="1:8" ht="13.5" x14ac:dyDescent="0.25">
      <c r="A948" s="3">
        <f>TITRES_STAT!B951</f>
        <v>43385</v>
      </c>
      <c r="B948" s="6">
        <f>TITRES_STAT!D951</f>
        <v>102.9225</v>
      </c>
      <c r="C948" s="2">
        <f t="shared" si="84"/>
        <v>108.61254998193256</v>
      </c>
      <c r="D948" s="2">
        <f t="shared" si="86"/>
        <v>106.7885284638831</v>
      </c>
      <c r="E948" s="2">
        <f t="shared" si="85"/>
        <v>1.824021518049463</v>
      </c>
      <c r="F948" s="2">
        <f t="shared" si="89"/>
        <v>0.88605642226500092</v>
      </c>
      <c r="G948" s="2">
        <f t="shared" si="87"/>
        <v>0.93796509578446208</v>
      </c>
      <c r="H948" s="2" t="str">
        <f t="shared" si="88"/>
        <v>Sell</v>
      </c>
    </row>
    <row r="949" spans="1:8" ht="13.5" x14ac:dyDescent="0.25">
      <c r="A949" s="3">
        <f>TITRES_STAT!B952</f>
        <v>43389</v>
      </c>
      <c r="B949" s="6">
        <f>TITRES_STAT!D952</f>
        <v>105.2795</v>
      </c>
      <c r="C949" s="2">
        <f t="shared" si="84"/>
        <v>108.22064998471217</v>
      </c>
      <c r="D949" s="2">
        <f t="shared" si="86"/>
        <v>106.67674857766954</v>
      </c>
      <c r="E949" s="2">
        <f t="shared" si="85"/>
        <v>1.5439014070426254</v>
      </c>
      <c r="F949" s="2">
        <f t="shared" si="89"/>
        <v>1.0176254192205259</v>
      </c>
      <c r="G949" s="2">
        <f t="shared" si="87"/>
        <v>0.5262759878220995</v>
      </c>
      <c r="H949" s="2" t="str">
        <f t="shared" si="88"/>
        <v>Sell</v>
      </c>
    </row>
    <row r="950" spans="1:8" ht="13.5" x14ac:dyDescent="0.25">
      <c r="A950" s="3">
        <f>TITRES_STAT!B953</f>
        <v>43390</v>
      </c>
      <c r="B950" s="6">
        <f>TITRES_STAT!D953</f>
        <v>105.2795</v>
      </c>
      <c r="C950" s="2">
        <f t="shared" si="84"/>
        <v>107.94947306398723</v>
      </c>
      <c r="D950" s="2">
        <f t="shared" si="86"/>
        <v>106.57324868302734</v>
      </c>
      <c r="E950" s="2">
        <f t="shared" si="85"/>
        <v>1.3762243809598829</v>
      </c>
      <c r="F950" s="2">
        <f t="shared" si="89"/>
        <v>1.0893452115683973</v>
      </c>
      <c r="G950" s="2">
        <f t="shared" si="87"/>
        <v>0.28687916939148561</v>
      </c>
      <c r="H950" s="2" t="str">
        <f t="shared" si="88"/>
        <v>Sell</v>
      </c>
    </row>
    <row r="951" spans="1:8" ht="13.5" x14ac:dyDescent="0.25">
      <c r="A951" s="3">
        <f>TITRES_STAT!B954</f>
        <v>43391</v>
      </c>
      <c r="B951" s="6">
        <f>TITRES_STAT!D954</f>
        <v>105.2717</v>
      </c>
      <c r="C951" s="2">
        <f t="shared" si="84"/>
        <v>107.72001566952765</v>
      </c>
      <c r="D951" s="2">
        <f t="shared" si="86"/>
        <v>106.47683766946977</v>
      </c>
      <c r="E951" s="2">
        <f t="shared" si="85"/>
        <v>1.2431780000578811</v>
      </c>
      <c r="F951" s="2">
        <f t="shared" si="89"/>
        <v>1.1201117692662941</v>
      </c>
      <c r="G951" s="2">
        <f t="shared" si="87"/>
        <v>0.12306623079158707</v>
      </c>
      <c r="H951" s="2" t="str">
        <f t="shared" si="88"/>
        <v>Sell</v>
      </c>
    </row>
    <row r="952" spans="1:8" ht="13.5" x14ac:dyDescent="0.25">
      <c r="A952" s="3">
        <f>TITRES_STAT!B955</f>
        <v>43392</v>
      </c>
      <c r="B952" s="6">
        <f>TITRES_STAT!D955</f>
        <v>105.2717</v>
      </c>
      <c r="C952" s="2">
        <f t="shared" si="84"/>
        <v>107.03512095113878</v>
      </c>
      <c r="D952" s="2">
        <f t="shared" si="86"/>
        <v>106.38756821247202</v>
      </c>
      <c r="E952" s="2">
        <f t="shared" si="85"/>
        <v>0.64755273866676077</v>
      </c>
      <c r="F952" s="2">
        <f t="shared" si="89"/>
        <v>1.0255999631463875</v>
      </c>
      <c r="G952" s="2">
        <f t="shared" si="87"/>
        <v>-0.37804722447962669</v>
      </c>
      <c r="H952" s="2" t="str">
        <f t="shared" si="88"/>
        <v>Hold</v>
      </c>
    </row>
    <row r="953" spans="1:8" ht="13.5" x14ac:dyDescent="0.25">
      <c r="A953" s="3">
        <f>TITRES_STAT!B956</f>
        <v>43395</v>
      </c>
      <c r="B953" s="6">
        <f>TITRES_STAT!D956</f>
        <v>105.2638</v>
      </c>
      <c r="C953" s="2">
        <f t="shared" si="84"/>
        <v>106.92216388173281</v>
      </c>
      <c r="D953" s="2">
        <f t="shared" si="86"/>
        <v>106.30432612265928</v>
      </c>
      <c r="E953" s="2">
        <f t="shared" si="85"/>
        <v>0.617837759073538</v>
      </c>
      <c r="F953" s="2">
        <f t="shared" si="89"/>
        <v>0.94404752233181755</v>
      </c>
      <c r="G953" s="2">
        <f t="shared" si="87"/>
        <v>-0.32620976325827955</v>
      </c>
      <c r="H953" s="2" t="str">
        <f t="shared" si="88"/>
        <v>Hold</v>
      </c>
    </row>
    <row r="954" spans="1:8" ht="13.5" x14ac:dyDescent="0.25">
      <c r="A954" s="3">
        <f>TITRES_STAT!B957</f>
        <v>43396</v>
      </c>
      <c r="B954" s="6">
        <f>TITRES_STAT!D957</f>
        <v>105.2638</v>
      </c>
      <c r="C954" s="2">
        <f t="shared" si="84"/>
        <v>106.85075405377393</v>
      </c>
      <c r="D954" s="2">
        <f t="shared" si="86"/>
        <v>106.2272501135734</v>
      </c>
      <c r="E954" s="2">
        <f t="shared" si="85"/>
        <v>0.62350394020052136</v>
      </c>
      <c r="F954" s="2">
        <f t="shared" si="89"/>
        <v>0.8799388059055584</v>
      </c>
      <c r="G954" s="2">
        <f t="shared" si="87"/>
        <v>-0.25643486570503704</v>
      </c>
      <c r="H954" s="2" t="str">
        <f t="shared" si="88"/>
        <v>Hold</v>
      </c>
    </row>
    <row r="955" spans="1:8" ht="13.5" x14ac:dyDescent="0.25">
      <c r="A955" s="3">
        <f>TITRES_STAT!B958</f>
        <v>43397</v>
      </c>
      <c r="B955" s="6">
        <f>TITRES_STAT!D958</f>
        <v>104.4939</v>
      </c>
      <c r="C955" s="2">
        <f t="shared" si="84"/>
        <v>106.79033035319333</v>
      </c>
      <c r="D955" s="2">
        <f t="shared" si="86"/>
        <v>106.09885380886426</v>
      </c>
      <c r="E955" s="2">
        <f t="shared" si="85"/>
        <v>0.69147654432906336</v>
      </c>
      <c r="F955" s="2">
        <f t="shared" si="89"/>
        <v>0.84224635359025946</v>
      </c>
      <c r="G955" s="2">
        <f t="shared" si="87"/>
        <v>-0.1507698092611961</v>
      </c>
      <c r="H955" s="2" t="str">
        <f t="shared" si="88"/>
        <v>Hold</v>
      </c>
    </row>
    <row r="956" spans="1:8" ht="13.5" x14ac:dyDescent="0.25">
      <c r="A956" s="3">
        <f>TITRES_STAT!B959</f>
        <v>43398</v>
      </c>
      <c r="B956" s="6">
        <f>TITRES_STAT!D959</f>
        <v>104.486</v>
      </c>
      <c r="C956" s="2">
        <f t="shared" si="84"/>
        <v>106.72712568347127</v>
      </c>
      <c r="D956" s="2">
        <f t="shared" si="86"/>
        <v>105.97938315635579</v>
      </c>
      <c r="E956" s="2">
        <f t="shared" si="85"/>
        <v>0.74774252711547717</v>
      </c>
      <c r="F956" s="2">
        <f t="shared" si="89"/>
        <v>0.82334558829530313</v>
      </c>
      <c r="G956" s="2">
        <f t="shared" si="87"/>
        <v>-7.5603061179825959E-2</v>
      </c>
      <c r="H956" s="2" t="str">
        <f t="shared" si="88"/>
        <v>Hold</v>
      </c>
    </row>
    <row r="957" spans="1:8" ht="13.5" x14ac:dyDescent="0.25">
      <c r="A957" s="3">
        <f>TITRES_STAT!B960</f>
        <v>43399</v>
      </c>
      <c r="B957" s="6">
        <f>TITRES_STAT!D960</f>
        <v>103.70820000000001</v>
      </c>
      <c r="C957" s="2">
        <f t="shared" si="84"/>
        <v>106.214321732168</v>
      </c>
      <c r="D957" s="2">
        <f t="shared" si="86"/>
        <v>105.8111473669961</v>
      </c>
      <c r="E957" s="2">
        <f t="shared" si="85"/>
        <v>0.40317436517190686</v>
      </c>
      <c r="F957" s="2">
        <f t="shared" si="89"/>
        <v>0.73931134367062401</v>
      </c>
      <c r="G957" s="2">
        <f t="shared" si="87"/>
        <v>-0.33613697849871715</v>
      </c>
      <c r="H957" s="2" t="str">
        <f t="shared" si="88"/>
        <v>Hold</v>
      </c>
    </row>
    <row r="958" spans="1:8" ht="13.5" x14ac:dyDescent="0.25">
      <c r="A958" s="3">
        <f>TITRES_STAT!B961</f>
        <v>43402</v>
      </c>
      <c r="B958" s="6">
        <f>TITRES_STAT!D961</f>
        <v>108.108</v>
      </c>
      <c r="C958" s="2">
        <f t="shared" si="84"/>
        <v>105.70788761952677</v>
      </c>
      <c r="D958" s="2">
        <f t="shared" si="86"/>
        <v>105.98128459907045</v>
      </c>
      <c r="E958" s="2">
        <f t="shared" si="85"/>
        <v>-0.27339697954367637</v>
      </c>
      <c r="F958" s="2">
        <f t="shared" si="89"/>
        <v>0.53676967902776396</v>
      </c>
      <c r="G958" s="2">
        <f t="shared" si="87"/>
        <v>-0.81016665857144032</v>
      </c>
      <c r="H958" s="2" t="str">
        <f t="shared" si="88"/>
        <v>Hold</v>
      </c>
    </row>
    <row r="959" spans="1:8" ht="13.5" x14ac:dyDescent="0.25">
      <c r="A959" s="3">
        <f>TITRES_STAT!B962</f>
        <v>43403</v>
      </c>
      <c r="B959" s="6">
        <f>TITRES_STAT!D962</f>
        <v>109.91500000000001</v>
      </c>
      <c r="C959" s="2">
        <f t="shared" si="84"/>
        <v>105.64198183190727</v>
      </c>
      <c r="D959" s="2">
        <f t="shared" si="86"/>
        <v>106.27267092506523</v>
      </c>
      <c r="E959" s="2">
        <f t="shared" si="85"/>
        <v>-0.63068909315795452</v>
      </c>
      <c r="F959" s="2">
        <f t="shared" si="89"/>
        <v>0.30327792459062031</v>
      </c>
      <c r="G959" s="2">
        <f t="shared" si="87"/>
        <v>-0.93396701774857482</v>
      </c>
      <c r="H959" s="2" t="str">
        <f t="shared" si="88"/>
        <v>Hold</v>
      </c>
    </row>
    <row r="960" spans="1:8" ht="13.5" x14ac:dyDescent="0.25">
      <c r="A960" s="3">
        <f>TITRES_STAT!B963</f>
        <v>43404</v>
      </c>
      <c r="B960" s="6">
        <f>TITRES_STAT!D963</f>
        <v>110.7007</v>
      </c>
      <c r="C960" s="2">
        <f t="shared" si="84"/>
        <v>105.58621539622924</v>
      </c>
      <c r="D960" s="2">
        <f t="shared" si="86"/>
        <v>106.6006730787641</v>
      </c>
      <c r="E960" s="2">
        <f t="shared" si="85"/>
        <v>-1.0144576825348679</v>
      </c>
      <c r="F960" s="2">
        <f t="shared" si="89"/>
        <v>3.973080316552266E-2</v>
      </c>
      <c r="G960" s="2">
        <f t="shared" si="87"/>
        <v>-1.0541884857003905</v>
      </c>
      <c r="H960" s="2" t="str">
        <f t="shared" si="88"/>
        <v>Hold</v>
      </c>
    </row>
    <row r="961" spans="1:8" ht="13.5" x14ac:dyDescent="0.25">
      <c r="A961" s="3">
        <f>TITRES_STAT!B964</f>
        <v>43405</v>
      </c>
      <c r="B961" s="6">
        <f>TITRES_STAT!D964</f>
        <v>109.9936</v>
      </c>
      <c r="C961" s="2">
        <f t="shared" si="84"/>
        <v>105.53782841219397</v>
      </c>
      <c r="D961" s="2">
        <f t="shared" si="86"/>
        <v>106.85200099885566</v>
      </c>
      <c r="E961" s="2">
        <f t="shared" si="85"/>
        <v>-1.3141725866616838</v>
      </c>
      <c r="F961" s="2">
        <f t="shared" si="89"/>
        <v>-0.23104987479991862</v>
      </c>
      <c r="G961" s="2">
        <f t="shared" si="87"/>
        <v>-1.0831227118617652</v>
      </c>
      <c r="H961" s="2" t="str">
        <f t="shared" si="88"/>
        <v>Hold</v>
      </c>
    </row>
    <row r="962" spans="1:8" ht="13.5" x14ac:dyDescent="0.25">
      <c r="A962" s="3">
        <f>TITRES_STAT!B965</f>
        <v>43406</v>
      </c>
      <c r="B962" s="6">
        <f>TITRES_STAT!D965</f>
        <v>109.8364</v>
      </c>
      <c r="C962" s="2">
        <f t="shared" si="84"/>
        <v>105.49688557954875</v>
      </c>
      <c r="D962" s="2">
        <f t="shared" si="86"/>
        <v>107.07306759153302</v>
      </c>
      <c r="E962" s="2">
        <f t="shared" si="85"/>
        <v>-1.5761820119842724</v>
      </c>
      <c r="F962" s="2">
        <f t="shared" si="89"/>
        <v>-0.50007630223678945</v>
      </c>
      <c r="G962" s="2">
        <f t="shared" si="87"/>
        <v>-1.0761057097474831</v>
      </c>
      <c r="H962" s="2" t="str">
        <f t="shared" si="88"/>
        <v>Hold</v>
      </c>
    </row>
    <row r="963" spans="1:8" ht="13.5" x14ac:dyDescent="0.25">
      <c r="A963" s="3">
        <f>TITRES_STAT!B966</f>
        <v>43409</v>
      </c>
      <c r="B963" s="6">
        <f>TITRES_STAT!D966</f>
        <v>109.8364</v>
      </c>
      <c r="C963" s="2">
        <f t="shared" si="84"/>
        <v>105.46102625961817</v>
      </c>
      <c r="D963" s="2">
        <f t="shared" si="86"/>
        <v>107.2777588810491</v>
      </c>
      <c r="E963" s="2">
        <f t="shared" si="85"/>
        <v>-1.8167326214309298</v>
      </c>
      <c r="F963" s="2">
        <f t="shared" si="89"/>
        <v>-0.76340756607561755</v>
      </c>
      <c r="G963" s="2">
        <f t="shared" si="87"/>
        <v>-1.0533250553553124</v>
      </c>
      <c r="H963" s="2" t="str">
        <f t="shared" si="88"/>
        <v>Hold</v>
      </c>
    </row>
    <row r="964" spans="1:8" ht="13.5" x14ac:dyDescent="0.25">
      <c r="A964" s="3">
        <f>TITRES_STAT!B967</f>
        <v>43410</v>
      </c>
      <c r="B964" s="6">
        <f>TITRES_STAT!D967</f>
        <v>106.5445</v>
      </c>
      <c r="C964" s="2">
        <f t="shared" si="84"/>
        <v>105.43068375813846</v>
      </c>
      <c r="D964" s="2">
        <f t="shared" si="86"/>
        <v>107.22344340837878</v>
      </c>
      <c r="E964" s="2">
        <f t="shared" si="85"/>
        <v>-1.7927596502403276</v>
      </c>
      <c r="F964" s="2">
        <f t="shared" si="89"/>
        <v>-0.9692779829085596</v>
      </c>
      <c r="G964" s="2">
        <f t="shared" si="87"/>
        <v>-0.82348166733176797</v>
      </c>
      <c r="H964" s="2" t="str">
        <f t="shared" si="88"/>
        <v>Hold</v>
      </c>
    </row>
    <row r="965" spans="1:8" ht="13.5" x14ac:dyDescent="0.25">
      <c r="A965" s="3">
        <f>TITRES_STAT!B968</f>
        <v>43411</v>
      </c>
      <c r="B965" s="6">
        <f>TITRES_STAT!D968</f>
        <v>109.6007</v>
      </c>
      <c r="C965" s="2">
        <f t="shared" si="84"/>
        <v>105.28656317996331</v>
      </c>
      <c r="D965" s="2">
        <f t="shared" si="86"/>
        <v>107.39953648923961</v>
      </c>
      <c r="E965" s="2">
        <f t="shared" si="85"/>
        <v>-2.112973309276299</v>
      </c>
      <c r="F965" s="2">
        <f t="shared" si="89"/>
        <v>-1.1980170481821075</v>
      </c>
      <c r="G965" s="2">
        <f t="shared" si="87"/>
        <v>-0.91495626109419148</v>
      </c>
      <c r="H965" s="2" t="str">
        <f t="shared" si="88"/>
        <v>Hold</v>
      </c>
    </row>
    <row r="966" spans="1:8" ht="13.5" x14ac:dyDescent="0.25">
      <c r="A966" s="3">
        <f>TITRES_STAT!B969</f>
        <v>43412</v>
      </c>
      <c r="B966" s="6">
        <f>TITRES_STAT!D969</f>
        <v>109.09</v>
      </c>
      <c r="C966" s="2">
        <f t="shared" si="84"/>
        <v>105.16339961381512</v>
      </c>
      <c r="D966" s="2">
        <f t="shared" si="86"/>
        <v>107.52475600855519</v>
      </c>
      <c r="E966" s="2">
        <f t="shared" si="85"/>
        <v>-2.3613563947400706</v>
      </c>
      <c r="F966" s="2">
        <f t="shared" si="89"/>
        <v>-1.4306849174937002</v>
      </c>
      <c r="G966" s="2">
        <f t="shared" si="87"/>
        <v>-0.93067147724637045</v>
      </c>
      <c r="H966" s="2" t="str">
        <f t="shared" si="88"/>
        <v>Hold</v>
      </c>
    </row>
    <row r="967" spans="1:8" ht="13.5" x14ac:dyDescent="0.25">
      <c r="A967" s="3">
        <f>TITRES_STAT!B970</f>
        <v>43413</v>
      </c>
      <c r="B967" s="6">
        <f>TITRES_STAT!D970</f>
        <v>106.458</v>
      </c>
      <c r="C967" s="2">
        <f t="shared" si="84"/>
        <v>104.93952275015126</v>
      </c>
      <c r="D967" s="2">
        <f t="shared" si="86"/>
        <v>107.44573704495851</v>
      </c>
      <c r="E967" s="2">
        <f t="shared" si="85"/>
        <v>-2.5062142948072506</v>
      </c>
      <c r="F967" s="2">
        <f t="shared" si="89"/>
        <v>-1.6457907929564104</v>
      </c>
      <c r="G967" s="2">
        <f t="shared" si="87"/>
        <v>-0.86042350185084016</v>
      </c>
      <c r="H967" s="2" t="str">
        <f t="shared" si="88"/>
        <v>Hold</v>
      </c>
    </row>
    <row r="968" spans="1:8" ht="13.5" x14ac:dyDescent="0.25">
      <c r="A968" s="3">
        <f>TITRES_STAT!B971</f>
        <v>43416</v>
      </c>
      <c r="B968" s="6">
        <f>TITRES_STAT!D971</f>
        <v>105.2795</v>
      </c>
      <c r="C968" s="2">
        <f t="shared" si="84"/>
        <v>105.42698078858953</v>
      </c>
      <c r="D968" s="2">
        <f t="shared" si="86"/>
        <v>107.28527504162824</v>
      </c>
      <c r="E968" s="2">
        <f t="shared" si="85"/>
        <v>-1.8582942530387072</v>
      </c>
      <c r="F968" s="2">
        <f t="shared" si="89"/>
        <v>-1.6882914849728698</v>
      </c>
      <c r="G968" s="2">
        <f t="shared" si="87"/>
        <v>-0.17000276806583736</v>
      </c>
      <c r="H968" s="2" t="str">
        <f t="shared" si="88"/>
        <v>Hold</v>
      </c>
    </row>
    <row r="969" spans="1:8" ht="13.5" x14ac:dyDescent="0.25">
      <c r="A969" s="3">
        <f>TITRES_STAT!B972</f>
        <v>43417</v>
      </c>
      <c r="B969" s="6">
        <f>TITRES_STAT!D972</f>
        <v>105.2795</v>
      </c>
      <c r="C969" s="2">
        <f t="shared" si="84"/>
        <v>106.11744528265268</v>
      </c>
      <c r="D969" s="2">
        <f t="shared" si="86"/>
        <v>107.13669911261874</v>
      </c>
      <c r="E969" s="2">
        <f t="shared" si="85"/>
        <v>-1.0192538299660612</v>
      </c>
      <c r="F969" s="2">
        <f t="shared" si="89"/>
        <v>-1.5544839539715083</v>
      </c>
      <c r="G969" s="2">
        <f t="shared" si="87"/>
        <v>0.53523012400544712</v>
      </c>
      <c r="H969" s="2" t="str">
        <f t="shared" si="88"/>
        <v>Sell</v>
      </c>
    </row>
    <row r="970" spans="1:8" ht="13.5" x14ac:dyDescent="0.25">
      <c r="A970" s="3">
        <f>TITRES_STAT!B973</f>
        <v>43418</v>
      </c>
      <c r="B970" s="6">
        <f>TITRES_STAT!D973</f>
        <v>103.70820000000001</v>
      </c>
      <c r="C970" s="2">
        <f t="shared" si="84"/>
        <v>106.82256139301381</v>
      </c>
      <c r="D970" s="2">
        <f t="shared" si="86"/>
        <v>106.88273621538772</v>
      </c>
      <c r="E970" s="2">
        <f t="shared" si="85"/>
        <v>-6.0174822373909365E-2</v>
      </c>
      <c r="F970" s="2">
        <f t="shared" si="89"/>
        <v>-1.2556221276519886</v>
      </c>
      <c r="G970" s="2">
        <f t="shared" si="87"/>
        <v>1.1954473052780792</v>
      </c>
      <c r="H970" s="2" t="str">
        <f t="shared" si="88"/>
        <v>Sell</v>
      </c>
    </row>
    <row r="971" spans="1:8" ht="13.5" x14ac:dyDescent="0.25">
      <c r="A971" s="3">
        <f>TITRES_STAT!B974</f>
        <v>43419</v>
      </c>
      <c r="B971" s="6">
        <f>TITRES_STAT!D974</f>
        <v>103.70820000000001</v>
      </c>
      <c r="C971" s="2">
        <f t="shared" si="84"/>
        <v>107.3104134863963</v>
      </c>
      <c r="D971" s="2">
        <f t="shared" si="86"/>
        <v>106.64758538461825</v>
      </c>
      <c r="E971" s="2">
        <f t="shared" si="85"/>
        <v>0.66282810177804663</v>
      </c>
      <c r="F971" s="2">
        <f t="shared" si="89"/>
        <v>-0.87193208176598147</v>
      </c>
      <c r="G971" s="2">
        <f t="shared" si="87"/>
        <v>1.5347601835440281</v>
      </c>
      <c r="H971" s="2" t="str">
        <f t="shared" si="88"/>
        <v>Sell</v>
      </c>
    </row>
    <row r="972" spans="1:8" ht="13.5" x14ac:dyDescent="0.25">
      <c r="A972" s="3">
        <f>TITRES_STAT!B975</f>
        <v>43420</v>
      </c>
      <c r="B972" s="6">
        <f>TITRES_STAT!D975</f>
        <v>104.8789</v>
      </c>
      <c r="C972" s="2">
        <f t="shared" si="84"/>
        <v>107.69902679618149</v>
      </c>
      <c r="D972" s="2">
        <f t="shared" si="86"/>
        <v>106.5165716524243</v>
      </c>
      <c r="E972" s="2">
        <f t="shared" si="85"/>
        <v>1.1824551437571813</v>
      </c>
      <c r="F972" s="2">
        <f t="shared" si="89"/>
        <v>-0.46105463666134894</v>
      </c>
      <c r="G972" s="2">
        <f t="shared" si="87"/>
        <v>1.6435097804185301</v>
      </c>
      <c r="H972" s="2" t="str">
        <f t="shared" si="88"/>
        <v>Sell</v>
      </c>
    </row>
    <row r="973" spans="1:8" ht="13.5" x14ac:dyDescent="0.25">
      <c r="A973" s="3">
        <f>TITRES_STAT!B976</f>
        <v>43423</v>
      </c>
      <c r="B973" s="6">
        <f>TITRES_STAT!D976</f>
        <v>105.6724</v>
      </c>
      <c r="C973" s="2">
        <f t="shared" si="84"/>
        <v>108.0278534429228</v>
      </c>
      <c r="D973" s="2">
        <f t="shared" si="86"/>
        <v>106.45404041891139</v>
      </c>
      <c r="E973" s="2">
        <f t="shared" si="85"/>
        <v>1.5738130240114145</v>
      </c>
      <c r="F973" s="2">
        <f t="shared" si="89"/>
        <v>-5.4081104526796264E-2</v>
      </c>
      <c r="G973" s="2">
        <f t="shared" si="87"/>
        <v>1.6278941285382107</v>
      </c>
      <c r="H973" s="2" t="str">
        <f t="shared" si="88"/>
        <v>Sell</v>
      </c>
    </row>
    <row r="974" spans="1:8" ht="13.5" x14ac:dyDescent="0.25">
      <c r="A974" s="3">
        <f>TITRES_STAT!B977</f>
        <v>43425</v>
      </c>
      <c r="B974" s="6">
        <f>TITRES_STAT!D977</f>
        <v>106.00239999999999</v>
      </c>
      <c r="C974" s="2">
        <f t="shared" si="84"/>
        <v>107.79964522093468</v>
      </c>
      <c r="D974" s="2">
        <f t="shared" si="86"/>
        <v>106.42058557306611</v>
      </c>
      <c r="E974" s="2">
        <f t="shared" si="85"/>
        <v>1.3790596478685728</v>
      </c>
      <c r="F974" s="2">
        <f t="shared" si="89"/>
        <v>0.23254704595227757</v>
      </c>
      <c r="G974" s="2">
        <f t="shared" si="87"/>
        <v>1.1465126019162952</v>
      </c>
      <c r="H974" s="2" t="str">
        <f t="shared" si="88"/>
        <v>Sell</v>
      </c>
    </row>
    <row r="975" spans="1:8" ht="13.5" x14ac:dyDescent="0.25">
      <c r="A975" s="3">
        <f>TITRES_STAT!B978</f>
        <v>43426</v>
      </c>
      <c r="B975" s="6">
        <f>TITRES_STAT!D978</f>
        <v>106.00239999999999</v>
      </c>
      <c r="C975" s="2">
        <f t="shared" ref="C975:C1038" si="90">$C$4*B965+C974*(1-$C$4)</f>
        <v>108.07673057156011</v>
      </c>
      <c r="D975" s="2">
        <f t="shared" si="86"/>
        <v>106.3896088639501</v>
      </c>
      <c r="E975" s="2">
        <f t="shared" si="85"/>
        <v>1.6871217076100038</v>
      </c>
      <c r="F975" s="2">
        <f t="shared" si="89"/>
        <v>0.52346197828382279</v>
      </c>
      <c r="G975" s="2">
        <f t="shared" si="87"/>
        <v>1.163659729326181</v>
      </c>
      <c r="H975" s="2" t="str">
        <f t="shared" si="88"/>
        <v>Sell</v>
      </c>
    </row>
    <row r="976" spans="1:8" ht="13.5" x14ac:dyDescent="0.25">
      <c r="A976" s="3">
        <f>TITRES_STAT!B979</f>
        <v>43427</v>
      </c>
      <c r="B976" s="6">
        <f>TITRES_STAT!D979</f>
        <v>106.00239999999999</v>
      </c>
      <c r="C976" s="2">
        <f t="shared" si="90"/>
        <v>108.23261817593547</v>
      </c>
      <c r="D976" s="2">
        <f t="shared" si="86"/>
        <v>106.36092672587972</v>
      </c>
      <c r="E976" s="2">
        <f t="shared" si="85"/>
        <v>1.8716914500557493</v>
      </c>
      <c r="F976" s="2">
        <f t="shared" si="89"/>
        <v>0.79310787263820814</v>
      </c>
      <c r="G976" s="2">
        <f t="shared" si="87"/>
        <v>1.0785835774175412</v>
      </c>
      <c r="H976" s="2" t="str">
        <f t="shared" si="88"/>
        <v>Sell</v>
      </c>
    </row>
    <row r="977" spans="1:8" ht="13.5" x14ac:dyDescent="0.25">
      <c r="A977" s="3">
        <f>TITRES_STAT!B980</f>
        <v>43430</v>
      </c>
      <c r="B977" s="6">
        <f>TITRES_STAT!D980</f>
        <v>105.2795</v>
      </c>
      <c r="C977" s="2">
        <f t="shared" si="90"/>
        <v>107.95959999502233</v>
      </c>
      <c r="D977" s="2">
        <f t="shared" si="86"/>
        <v>106.28082104248122</v>
      </c>
      <c r="E977" s="2">
        <f t="shared" si="85"/>
        <v>1.6787789525411085</v>
      </c>
      <c r="F977" s="2">
        <f t="shared" si="89"/>
        <v>0.97024208861878836</v>
      </c>
      <c r="G977" s="2">
        <f t="shared" si="87"/>
        <v>0.70853686392232018</v>
      </c>
      <c r="H977" s="2" t="str">
        <f t="shared" si="88"/>
        <v>Sell</v>
      </c>
    </row>
    <row r="978" spans="1:8" ht="13.5" x14ac:dyDescent="0.25">
      <c r="A978" s="3">
        <f>TITRES_STAT!B981</f>
        <v>43431</v>
      </c>
      <c r="B978" s="6">
        <f>TITRES_STAT!D981</f>
        <v>105.1931</v>
      </c>
      <c r="C978" s="2">
        <f t="shared" si="90"/>
        <v>107.54727691886505</v>
      </c>
      <c r="D978" s="2">
        <f t="shared" si="86"/>
        <v>106.20024911340853</v>
      </c>
      <c r="E978" s="2">
        <f t="shared" si="85"/>
        <v>1.3470278054565199</v>
      </c>
      <c r="F978" s="2">
        <f t="shared" si="89"/>
        <v>1.0455992319863348</v>
      </c>
      <c r="G978" s="2">
        <f t="shared" si="87"/>
        <v>0.30142857347018515</v>
      </c>
      <c r="H978" s="2" t="str">
        <f t="shared" si="88"/>
        <v>Sell</v>
      </c>
    </row>
    <row r="979" spans="1:8" ht="13.5" x14ac:dyDescent="0.25">
      <c r="A979" s="3">
        <f>TITRES_STAT!B982</f>
        <v>43432</v>
      </c>
      <c r="B979" s="6">
        <f>TITRES_STAT!D982</f>
        <v>105.2795</v>
      </c>
      <c r="C979" s="2">
        <f t="shared" si="90"/>
        <v>107.19838816211659</v>
      </c>
      <c r="D979" s="2">
        <f t="shared" si="86"/>
        <v>106.13204547537828</v>
      </c>
      <c r="E979" s="2">
        <f t="shared" si="85"/>
        <v>1.0663426867383095</v>
      </c>
      <c r="F979" s="2">
        <f t="shared" si="89"/>
        <v>1.0497479229367297</v>
      </c>
      <c r="G979" s="2">
        <f t="shared" si="87"/>
        <v>1.6594763801579759E-2</v>
      </c>
      <c r="H979" s="2" t="str">
        <f t="shared" si="88"/>
        <v>Sell</v>
      </c>
    </row>
    <row r="980" spans="1:8" ht="13.5" x14ac:dyDescent="0.25">
      <c r="A980" s="3">
        <f>TITRES_STAT!B983</f>
        <v>43433</v>
      </c>
      <c r="B980" s="6">
        <f>TITRES_STAT!D983</f>
        <v>108.4144</v>
      </c>
      <c r="C980" s="2">
        <f t="shared" si="90"/>
        <v>106.66143613717557</v>
      </c>
      <c r="D980" s="2">
        <f t="shared" si="86"/>
        <v>106.30110877349841</v>
      </c>
      <c r="E980" s="2">
        <f t="shared" si="85"/>
        <v>0.36032736367715756</v>
      </c>
      <c r="F980" s="2">
        <f t="shared" si="89"/>
        <v>0.91186381108481529</v>
      </c>
      <c r="G980" s="2">
        <f t="shared" si="87"/>
        <v>-0.55153644740765773</v>
      </c>
      <c r="H980" s="2" t="str">
        <f t="shared" si="88"/>
        <v>Hold</v>
      </c>
    </row>
    <row r="981" spans="1:8" ht="13.5" x14ac:dyDescent="0.25">
      <c r="A981" s="3">
        <f>TITRES_STAT!B984</f>
        <v>43434</v>
      </c>
      <c r="B981" s="6">
        <f>TITRES_STAT!D984</f>
        <v>108.4144</v>
      </c>
      <c r="C981" s="2">
        <f t="shared" si="90"/>
        <v>106.20709211607164</v>
      </c>
      <c r="D981" s="2">
        <f t="shared" si="86"/>
        <v>106.45764886435039</v>
      </c>
      <c r="E981" s="2">
        <f t="shared" si="85"/>
        <v>-0.25055674827875407</v>
      </c>
      <c r="F981" s="2">
        <f t="shared" si="89"/>
        <v>0.67937969921210151</v>
      </c>
      <c r="G981" s="2">
        <f t="shared" si="87"/>
        <v>-0.92993644749085558</v>
      </c>
      <c r="H981" s="2" t="str">
        <f t="shared" si="88"/>
        <v>Hold</v>
      </c>
    </row>
    <row r="982" spans="1:8" ht="13.5" x14ac:dyDescent="0.25">
      <c r="A982" s="3">
        <f>TITRES_STAT!B985</f>
        <v>43437</v>
      </c>
      <c r="B982" s="6">
        <f>TITRES_STAT!D985</f>
        <v>108.4144</v>
      </c>
      <c r="C982" s="2">
        <f t="shared" si="90"/>
        <v>106.00275486744522</v>
      </c>
      <c r="D982" s="2">
        <f t="shared" si="86"/>
        <v>106.60259339291703</v>
      </c>
      <c r="E982" s="2">
        <f t="shared" si="85"/>
        <v>-0.59983852547181016</v>
      </c>
      <c r="F982" s="2">
        <f t="shared" si="89"/>
        <v>0.42353605427531915</v>
      </c>
      <c r="G982" s="2">
        <f t="shared" si="87"/>
        <v>-1.0233745797471294</v>
      </c>
      <c r="H982" s="2" t="str">
        <f t="shared" si="88"/>
        <v>Hold</v>
      </c>
    </row>
    <row r="983" spans="1:8" ht="13.5" x14ac:dyDescent="0.25">
      <c r="A983" s="3">
        <f>TITRES_STAT!B986</f>
        <v>43438</v>
      </c>
      <c r="B983" s="6">
        <f>TITRES_STAT!D986</f>
        <v>108.4144</v>
      </c>
      <c r="C983" s="2">
        <f t="shared" si="90"/>
        <v>105.95193104168442</v>
      </c>
      <c r="D983" s="2">
        <f t="shared" si="86"/>
        <v>106.736801289738</v>
      </c>
      <c r="E983" s="2">
        <f t="shared" si="85"/>
        <v>-0.78487024805357919</v>
      </c>
      <c r="F983" s="2">
        <f t="shared" si="89"/>
        <v>0.18185479380953948</v>
      </c>
      <c r="G983" s="2">
        <f t="shared" si="87"/>
        <v>-0.96672504186311869</v>
      </c>
      <c r="H983" s="2" t="str">
        <f t="shared" si="88"/>
        <v>Hold</v>
      </c>
    </row>
    <row r="984" spans="1:8" ht="13.5" x14ac:dyDescent="0.25">
      <c r="A984" s="3">
        <f>TITRES_STAT!B987</f>
        <v>43439</v>
      </c>
      <c r="B984" s="6">
        <f>TITRES_STAT!D987</f>
        <v>108.4144</v>
      </c>
      <c r="C984" s="2">
        <f t="shared" si="90"/>
        <v>105.9596954968099</v>
      </c>
      <c r="D984" s="2">
        <f t="shared" si="86"/>
        <v>106.86106786086852</v>
      </c>
      <c r="E984" s="2">
        <f t="shared" si="85"/>
        <v>-0.90137236405861643</v>
      </c>
      <c r="F984" s="2">
        <f t="shared" si="89"/>
        <v>-3.4790637764091692E-2</v>
      </c>
      <c r="G984" s="2">
        <f t="shared" si="87"/>
        <v>-0.86658172629452479</v>
      </c>
      <c r="H984" s="2" t="str">
        <f t="shared" si="88"/>
        <v>Hold</v>
      </c>
    </row>
    <row r="985" spans="1:8" ht="13.5" x14ac:dyDescent="0.25">
      <c r="A985" s="3">
        <f>TITRES_STAT!B988</f>
        <v>43440</v>
      </c>
      <c r="B985" s="6">
        <f>TITRES_STAT!D988</f>
        <v>108.4144</v>
      </c>
      <c r="C985" s="2">
        <f t="shared" si="90"/>
        <v>105.9662654203776</v>
      </c>
      <c r="D985" s="2">
        <f t="shared" si="86"/>
        <v>106.97612950080419</v>
      </c>
      <c r="E985" s="2">
        <f t="shared" si="85"/>
        <v>-1.0098640804265955</v>
      </c>
      <c r="F985" s="2">
        <f t="shared" si="89"/>
        <v>-0.22980532629659248</v>
      </c>
      <c r="G985" s="2">
        <f t="shared" si="87"/>
        <v>-0.78005875413000303</v>
      </c>
      <c r="H985" s="2" t="str">
        <f t="shared" si="88"/>
        <v>Hold</v>
      </c>
    </row>
    <row r="986" spans="1:8" ht="13.5" x14ac:dyDescent="0.25">
      <c r="A986" s="3">
        <f>TITRES_STAT!B989</f>
        <v>43441</v>
      </c>
      <c r="B986" s="6">
        <f>TITRES_STAT!D989</f>
        <v>108.4144</v>
      </c>
      <c r="C986" s="2">
        <f t="shared" si="90"/>
        <v>105.97182458647336</v>
      </c>
      <c r="D986" s="2">
        <f t="shared" si="86"/>
        <v>107.08266805630018</v>
      </c>
      <c r="E986" s="2">
        <f t="shared" si="85"/>
        <v>-1.1108434698268184</v>
      </c>
      <c r="F986" s="2">
        <f t="shared" si="89"/>
        <v>-0.40601295500263768</v>
      </c>
      <c r="G986" s="2">
        <f t="shared" si="87"/>
        <v>-0.70483051482418069</v>
      </c>
      <c r="H986" s="2" t="str">
        <f t="shared" si="88"/>
        <v>Hold</v>
      </c>
    </row>
    <row r="987" spans="1:8" ht="13.5" x14ac:dyDescent="0.25">
      <c r="A987" s="3">
        <f>TITRES_STAT!B990</f>
        <v>43444</v>
      </c>
      <c r="B987" s="6">
        <f>TITRES_STAT!D990</f>
        <v>108.4144</v>
      </c>
      <c r="C987" s="2">
        <f t="shared" si="90"/>
        <v>105.86531311163131</v>
      </c>
      <c r="D987" s="2">
        <f t="shared" si="86"/>
        <v>107.18131486694462</v>
      </c>
      <c r="E987" s="2">
        <f t="shared" si="85"/>
        <v>-1.3160017553133088</v>
      </c>
      <c r="F987" s="2">
        <f t="shared" si="89"/>
        <v>-0.58801071506477198</v>
      </c>
      <c r="G987" s="2">
        <f t="shared" si="87"/>
        <v>-0.72799104024853678</v>
      </c>
      <c r="H987" s="2" t="str">
        <f t="shared" si="88"/>
        <v>Hold</v>
      </c>
    </row>
    <row r="988" spans="1:8" ht="13.5" x14ac:dyDescent="0.25">
      <c r="A988" s="3">
        <f>TITRES_STAT!B991</f>
        <v>43445</v>
      </c>
      <c r="B988" s="6">
        <f>TITRES_STAT!D991</f>
        <v>105.1696</v>
      </c>
      <c r="C988" s="2">
        <f t="shared" si="90"/>
        <v>105.76189570984187</v>
      </c>
      <c r="D988" s="2">
        <f t="shared" si="86"/>
        <v>107.03229895087465</v>
      </c>
      <c r="E988" s="2">
        <f t="shared" ref="E988:E1051" si="91">C988-D988</f>
        <v>-1.2704032410327812</v>
      </c>
      <c r="F988" s="2">
        <f t="shared" si="89"/>
        <v>-0.72448922025837392</v>
      </c>
      <c r="G988" s="2">
        <f t="shared" si="87"/>
        <v>-0.54591402077440732</v>
      </c>
      <c r="H988" s="2" t="str">
        <f t="shared" si="88"/>
        <v>Hold</v>
      </c>
    </row>
    <row r="989" spans="1:8" ht="13.5" x14ac:dyDescent="0.25">
      <c r="A989" s="3">
        <f>TITRES_STAT!B992</f>
        <v>43446</v>
      </c>
      <c r="B989" s="6">
        <f>TITRES_STAT!D992</f>
        <v>108.00579999999999</v>
      </c>
      <c r="C989" s="2">
        <f t="shared" si="90"/>
        <v>105.68768098525081</v>
      </c>
      <c r="D989" s="2">
        <f t="shared" ref="D989:D1052" si="92">$D$4*B989+(1-$D$4)*D988</f>
        <v>107.10441013969876</v>
      </c>
      <c r="E989" s="2">
        <f t="shared" si="91"/>
        <v>-1.4167291544479497</v>
      </c>
      <c r="F989" s="2">
        <f t="shared" si="89"/>
        <v>-0.86293720709628907</v>
      </c>
      <c r="G989" s="2">
        <f t="shared" si="87"/>
        <v>-0.5537919473516606</v>
      </c>
      <c r="H989" s="2" t="str">
        <f t="shared" si="88"/>
        <v>Hold</v>
      </c>
    </row>
    <row r="990" spans="1:8" ht="13.5" x14ac:dyDescent="0.25">
      <c r="A990" s="3">
        <f>TITRES_STAT!B993</f>
        <v>43447</v>
      </c>
      <c r="B990" s="6">
        <f>TITRES_STAT!D993</f>
        <v>106.0652</v>
      </c>
      <c r="C990" s="2">
        <f t="shared" si="90"/>
        <v>106.10717621828914</v>
      </c>
      <c r="D990" s="2">
        <f t="shared" si="92"/>
        <v>107.0274316108322</v>
      </c>
      <c r="E990" s="2">
        <f t="shared" si="91"/>
        <v>-0.920255392543055</v>
      </c>
      <c r="F990" s="2">
        <f t="shared" si="89"/>
        <v>-0.87440084418564235</v>
      </c>
      <c r="G990" s="2">
        <f t="shared" si="87"/>
        <v>-4.585454835741265E-2</v>
      </c>
      <c r="H990" s="2" t="str">
        <f t="shared" si="88"/>
        <v>Hold</v>
      </c>
    </row>
    <row r="991" spans="1:8" ht="13.5" x14ac:dyDescent="0.25">
      <c r="A991" s="3">
        <f>TITRES_STAT!B994</f>
        <v>43448</v>
      </c>
      <c r="B991" s="6">
        <f>TITRES_STAT!D994</f>
        <v>105.97880000000001</v>
      </c>
      <c r="C991" s="2">
        <f t="shared" si="90"/>
        <v>106.46213372316772</v>
      </c>
      <c r="D991" s="2">
        <f t="shared" si="92"/>
        <v>106.949755195215</v>
      </c>
      <c r="E991" s="2">
        <f t="shared" si="91"/>
        <v>-0.48762147204728024</v>
      </c>
      <c r="F991" s="2">
        <f t="shared" si="89"/>
        <v>-0.79704496975797001</v>
      </c>
      <c r="G991" s="2">
        <f t="shared" si="87"/>
        <v>0.30942349771068978</v>
      </c>
      <c r="H991" s="2" t="str">
        <f t="shared" si="88"/>
        <v>Sell</v>
      </c>
    </row>
    <row r="992" spans="1:8" ht="13.5" x14ac:dyDescent="0.25">
      <c r="A992" s="3">
        <f>TITRES_STAT!B995</f>
        <v>43451</v>
      </c>
      <c r="B992" s="6">
        <f>TITRES_STAT!D995</f>
        <v>105.97880000000001</v>
      </c>
      <c r="C992" s="2">
        <f t="shared" si="90"/>
        <v>106.76248238114192</v>
      </c>
      <c r="D992" s="2">
        <f t="shared" si="92"/>
        <v>106.87783258816205</v>
      </c>
      <c r="E992" s="2">
        <f t="shared" si="91"/>
        <v>-0.11535020702012844</v>
      </c>
      <c r="F992" s="2">
        <f t="shared" si="89"/>
        <v>-0.66070601721040179</v>
      </c>
      <c r="G992" s="2">
        <f t="shared" si="87"/>
        <v>0.54535581019027335</v>
      </c>
      <c r="H992" s="2" t="str">
        <f t="shared" si="88"/>
        <v>Sell</v>
      </c>
    </row>
    <row r="993" spans="1:8" ht="13.5" x14ac:dyDescent="0.25">
      <c r="A993" s="3">
        <f>TITRES_STAT!B996</f>
        <v>43452</v>
      </c>
      <c r="B993" s="6">
        <f>TITRES_STAT!D996</f>
        <v>102.1369</v>
      </c>
      <c r="C993" s="2">
        <f t="shared" si="90"/>
        <v>107.01662355327393</v>
      </c>
      <c r="D993" s="2">
        <f t="shared" si="92"/>
        <v>106.52665239644634</v>
      </c>
      <c r="E993" s="2">
        <f t="shared" si="91"/>
        <v>0.48997115682759329</v>
      </c>
      <c r="F993" s="2">
        <f t="shared" si="89"/>
        <v>-0.43057058240280277</v>
      </c>
      <c r="G993" s="2">
        <f t="shared" si="87"/>
        <v>0.92054173923039606</v>
      </c>
      <c r="H993" s="2" t="str">
        <f t="shared" si="88"/>
        <v>Sell</v>
      </c>
    </row>
    <row r="994" spans="1:8" ht="13.5" x14ac:dyDescent="0.25">
      <c r="A994" s="3">
        <f>TITRES_STAT!B997</f>
        <v>43453</v>
      </c>
      <c r="B994" s="6">
        <f>TITRES_STAT!D997</f>
        <v>102.1369</v>
      </c>
      <c r="C994" s="2">
        <f t="shared" si="90"/>
        <v>107.23166608353948</v>
      </c>
      <c r="D994" s="2">
        <f t="shared" si="92"/>
        <v>106.20148555226513</v>
      </c>
      <c r="E994" s="2">
        <f t="shared" si="91"/>
        <v>1.0301805312743539</v>
      </c>
      <c r="F994" s="2">
        <f t="shared" si="89"/>
        <v>-0.13842035966737143</v>
      </c>
      <c r="G994" s="2">
        <f t="shared" si="87"/>
        <v>1.1686008909417254</v>
      </c>
      <c r="H994" s="2" t="str">
        <f t="shared" si="88"/>
        <v>Sell</v>
      </c>
    </row>
    <row r="995" spans="1:8" ht="13.5" x14ac:dyDescent="0.25">
      <c r="A995" s="3">
        <f>TITRES_STAT!B998</f>
        <v>43454</v>
      </c>
      <c r="B995" s="6">
        <f>TITRES_STAT!D998</f>
        <v>99.387</v>
      </c>
      <c r="C995" s="2">
        <f t="shared" si="90"/>
        <v>107.41362514761032</v>
      </c>
      <c r="D995" s="2">
        <f t="shared" si="92"/>
        <v>105.69670884468992</v>
      </c>
      <c r="E995" s="2">
        <f t="shared" si="91"/>
        <v>1.7169163029203958</v>
      </c>
      <c r="F995" s="2">
        <f t="shared" si="89"/>
        <v>0.23264697285018204</v>
      </c>
      <c r="G995" s="2">
        <f t="shared" si="87"/>
        <v>1.4842693300702137</v>
      </c>
      <c r="H995" s="2" t="str">
        <f t="shared" si="88"/>
        <v>Sell</v>
      </c>
    </row>
    <row r="996" spans="1:8" ht="13.5" x14ac:dyDescent="0.25">
      <c r="A996" s="3">
        <f>TITRES_STAT!B999</f>
        <v>43455</v>
      </c>
      <c r="B996" s="6">
        <f>TITRES_STAT!D999</f>
        <v>99.387</v>
      </c>
      <c r="C996" s="2">
        <f t="shared" si="90"/>
        <v>107.56759050951642</v>
      </c>
      <c r="D996" s="2">
        <f t="shared" si="92"/>
        <v>105.22932300434252</v>
      </c>
      <c r="E996" s="2">
        <f t="shared" si="91"/>
        <v>2.3382675051739028</v>
      </c>
      <c r="F996" s="2">
        <f t="shared" si="89"/>
        <v>0.65377107931492628</v>
      </c>
      <c r="G996" s="2">
        <f t="shared" ref="G996:G1059" si="93">E996-F996</f>
        <v>1.6844964258589765</v>
      </c>
      <c r="H996" s="2" t="str">
        <f t="shared" ref="H996:H1059" si="94">IF(G996&lt;0,"Hold","Sell")</f>
        <v>Sell</v>
      </c>
    </row>
    <row r="997" spans="1:8" ht="13.5" x14ac:dyDescent="0.25">
      <c r="A997" s="3">
        <f>TITRES_STAT!B1000</f>
        <v>43458</v>
      </c>
      <c r="B997" s="6">
        <f>TITRES_STAT!D1000</f>
        <v>99.387</v>
      </c>
      <c r="C997" s="2">
        <f t="shared" si="90"/>
        <v>107.69786889266774</v>
      </c>
      <c r="D997" s="2">
        <f t="shared" si="92"/>
        <v>104.79655833735418</v>
      </c>
      <c r="E997" s="2">
        <f t="shared" si="91"/>
        <v>2.9013105553135574</v>
      </c>
      <c r="F997" s="2">
        <f t="shared" ref="F997:F1060" si="95">(E997*(2/(10)))+((1-(2/10))*F996)</f>
        <v>1.1032789745146525</v>
      </c>
      <c r="G997" s="2">
        <f t="shared" si="93"/>
        <v>1.7980315807989049</v>
      </c>
      <c r="H997" s="2" t="str">
        <f t="shared" si="94"/>
        <v>Sell</v>
      </c>
    </row>
    <row r="998" spans="1:8" ht="13.5" x14ac:dyDescent="0.25">
      <c r="A998" s="3">
        <f>TITRES_STAT!B1001</f>
        <v>43459</v>
      </c>
      <c r="B998" s="6">
        <f>TITRES_STAT!D1001</f>
        <v>100.7462</v>
      </c>
      <c r="C998" s="2">
        <f t="shared" si="90"/>
        <v>107.30890444764194</v>
      </c>
      <c r="D998" s="2">
        <f t="shared" si="92"/>
        <v>104.49653179384647</v>
      </c>
      <c r="E998" s="2">
        <f t="shared" si="91"/>
        <v>2.8123726537954639</v>
      </c>
      <c r="F998" s="2">
        <f t="shared" si="95"/>
        <v>1.4450977103708149</v>
      </c>
      <c r="G998" s="2">
        <f t="shared" si="93"/>
        <v>1.3672749434246489</v>
      </c>
      <c r="H998" s="2" t="str">
        <f t="shared" si="94"/>
        <v>Sell</v>
      </c>
    </row>
    <row r="999" spans="1:8" ht="13.5" x14ac:dyDescent="0.25">
      <c r="A999" s="3">
        <f>TITRES_STAT!B1002</f>
        <v>43460</v>
      </c>
      <c r="B999" s="6">
        <f>TITRES_STAT!D1002</f>
        <v>102.1369</v>
      </c>
      <c r="C999" s="2">
        <f t="shared" si="90"/>
        <v>107.41611914800471</v>
      </c>
      <c r="D999" s="2">
        <f t="shared" si="92"/>
        <v>104.32174425356155</v>
      </c>
      <c r="E999" s="2">
        <f t="shared" si="91"/>
        <v>3.0943748944431633</v>
      </c>
      <c r="F999" s="2">
        <f t="shared" si="95"/>
        <v>1.7749531471852846</v>
      </c>
      <c r="G999" s="2">
        <f t="shared" si="93"/>
        <v>1.3194217472578786</v>
      </c>
      <c r="H999" s="2" t="str">
        <f t="shared" si="94"/>
        <v>Sell</v>
      </c>
    </row>
    <row r="1000" spans="1:8" ht="13.5" x14ac:dyDescent="0.25">
      <c r="A1000" s="3">
        <f>TITRES_STAT!B1003</f>
        <v>43461</v>
      </c>
      <c r="B1000" s="6">
        <f>TITRES_STAT!D1003</f>
        <v>99.072800000000001</v>
      </c>
      <c r="C1000" s="2">
        <f t="shared" si="90"/>
        <v>107.20828543292706</v>
      </c>
      <c r="D1000" s="2">
        <f t="shared" si="92"/>
        <v>103.93293356811255</v>
      </c>
      <c r="E1000" s="2">
        <f t="shared" si="91"/>
        <v>3.2753518648145103</v>
      </c>
      <c r="F1000" s="2">
        <f t="shared" si="95"/>
        <v>2.07503289071113</v>
      </c>
      <c r="G1000" s="2">
        <f t="shared" si="93"/>
        <v>1.2003189741033804</v>
      </c>
      <c r="H1000" s="2" t="str">
        <f t="shared" si="94"/>
        <v>Sell</v>
      </c>
    </row>
    <row r="1001" spans="1:8" ht="13.5" x14ac:dyDescent="0.25">
      <c r="A1001" s="3">
        <f>TITRES_STAT!B1004</f>
        <v>43462</v>
      </c>
      <c r="B1001" s="6">
        <f>TITRES_STAT!D1004</f>
        <v>102.04259999999999</v>
      </c>
      <c r="C1001" s="2">
        <f t="shared" si="90"/>
        <v>107.01913382786137</v>
      </c>
      <c r="D1001" s="2">
        <f t="shared" si="92"/>
        <v>103.79290885936346</v>
      </c>
      <c r="E1001" s="2">
        <f t="shared" si="91"/>
        <v>3.2262249684979025</v>
      </c>
      <c r="F1001" s="2">
        <f t="shared" si="95"/>
        <v>2.3052713062684846</v>
      </c>
      <c r="G1001" s="2">
        <f t="shared" si="93"/>
        <v>0.92095366222941788</v>
      </c>
      <c r="H1001" s="2" t="str">
        <f t="shared" si="94"/>
        <v>Sell</v>
      </c>
    </row>
    <row r="1002" spans="1:8" ht="13.5" x14ac:dyDescent="0.25">
      <c r="A1002" s="3">
        <f>TITRES_STAT!B1005</f>
        <v>43465</v>
      </c>
      <c r="B1002" s="6">
        <f>TITRES_STAT!D1005</f>
        <v>106.6309</v>
      </c>
      <c r="C1002" s="2">
        <f t="shared" si="90"/>
        <v>106.85908246972886</v>
      </c>
      <c r="D1002" s="2">
        <f t="shared" si="92"/>
        <v>104.00313042533654</v>
      </c>
      <c r="E1002" s="2">
        <f t="shared" si="91"/>
        <v>2.8559520443923248</v>
      </c>
      <c r="F1002" s="2">
        <f t="shared" si="95"/>
        <v>2.4154074538932528</v>
      </c>
      <c r="G1002" s="2">
        <f t="shared" si="93"/>
        <v>0.44054459049907191</v>
      </c>
      <c r="H1002" s="2" t="str">
        <f t="shared" si="94"/>
        <v>Sell</v>
      </c>
    </row>
    <row r="1003" spans="1:8" ht="13.5" x14ac:dyDescent="0.25">
      <c r="A1003" s="3">
        <f>TITRES_STAT!B1006</f>
        <v>43467</v>
      </c>
      <c r="B1003" s="6">
        <f>TITRES_STAT!D1006</f>
        <v>107.6365</v>
      </c>
      <c r="C1003" s="2">
        <f t="shared" si="90"/>
        <v>106.13259285900135</v>
      </c>
      <c r="D1003" s="2">
        <f t="shared" si="92"/>
        <v>104.27226891234865</v>
      </c>
      <c r="E1003" s="2">
        <f t="shared" si="91"/>
        <v>1.8603239466526986</v>
      </c>
      <c r="F1003" s="2">
        <f t="shared" si="95"/>
        <v>2.3043907524451424</v>
      </c>
      <c r="G1003" s="2">
        <f t="shared" si="93"/>
        <v>-0.44406680579244373</v>
      </c>
      <c r="H1003" s="2" t="str">
        <f t="shared" si="94"/>
        <v>Hold</v>
      </c>
    </row>
    <row r="1004" spans="1:8" ht="13.5" x14ac:dyDescent="0.25">
      <c r="A1004" s="3">
        <f>TITRES_STAT!B1007</f>
        <v>43468</v>
      </c>
      <c r="B1004" s="6">
        <f>TITRES_STAT!D1007</f>
        <v>104.4075</v>
      </c>
      <c r="C1004" s="2">
        <f t="shared" si="90"/>
        <v>105.51787088069345</v>
      </c>
      <c r="D1004" s="2">
        <f t="shared" si="92"/>
        <v>104.28228602995245</v>
      </c>
      <c r="E1004" s="2">
        <f t="shared" si="91"/>
        <v>1.2355848507410059</v>
      </c>
      <c r="F1004" s="2">
        <f t="shared" si="95"/>
        <v>2.0906295721043149</v>
      </c>
      <c r="G1004" s="2">
        <f t="shared" si="93"/>
        <v>-0.855044721363309</v>
      </c>
      <c r="H1004" s="2" t="str">
        <f t="shared" si="94"/>
        <v>Hold</v>
      </c>
    </row>
    <row r="1005" spans="1:8" ht="13.5" x14ac:dyDescent="0.25">
      <c r="A1005" s="3">
        <f>TITRES_STAT!B1008</f>
        <v>43469</v>
      </c>
      <c r="B1005" s="6">
        <f>TITRES_STAT!D1008</f>
        <v>103.7004</v>
      </c>
      <c r="C1005" s="2">
        <f t="shared" si="90"/>
        <v>104.57465997597139</v>
      </c>
      <c r="D1005" s="2">
        <f t="shared" si="92"/>
        <v>104.23918336106708</v>
      </c>
      <c r="E1005" s="2">
        <f t="shared" si="91"/>
        <v>0.33547661490430869</v>
      </c>
      <c r="F1005" s="2">
        <f t="shared" si="95"/>
        <v>1.7395989806643137</v>
      </c>
      <c r="G1005" s="2">
        <f t="shared" si="93"/>
        <v>-1.404122365760005</v>
      </c>
      <c r="H1005" s="2" t="str">
        <f t="shared" si="94"/>
        <v>Hold</v>
      </c>
    </row>
    <row r="1006" spans="1:8" ht="13.5" x14ac:dyDescent="0.25">
      <c r="A1006" s="3">
        <f>TITRES_STAT!B1009</f>
        <v>43472</v>
      </c>
      <c r="B1006" s="6">
        <f>TITRES_STAT!D1009</f>
        <v>103.7004</v>
      </c>
      <c r="C1006" s="2">
        <f t="shared" si="90"/>
        <v>103.77655844120656</v>
      </c>
      <c r="D1006" s="2">
        <f t="shared" si="92"/>
        <v>104.19927348246951</v>
      </c>
      <c r="E1006" s="2">
        <f t="shared" si="91"/>
        <v>-0.42271504126294701</v>
      </c>
      <c r="F1006" s="2">
        <f t="shared" si="95"/>
        <v>1.3071361762788618</v>
      </c>
      <c r="G1006" s="2">
        <f t="shared" si="93"/>
        <v>-1.7298512175418088</v>
      </c>
      <c r="H1006" s="2" t="str">
        <f t="shared" si="94"/>
        <v>Hold</v>
      </c>
    </row>
    <row r="1007" spans="1:8" ht="13.5" x14ac:dyDescent="0.25">
      <c r="A1007" s="3">
        <f>TITRES_STAT!B1010</f>
        <v>43473</v>
      </c>
      <c r="B1007" s="6">
        <f>TITRES_STAT!D1010</f>
        <v>103.7004</v>
      </c>
      <c r="C1007" s="2">
        <f t="shared" si="90"/>
        <v>103.10124175794401</v>
      </c>
      <c r="D1007" s="2">
        <f t="shared" si="92"/>
        <v>104.16231989117547</v>
      </c>
      <c r="E1007" s="2">
        <f t="shared" si="91"/>
        <v>-1.0610781332314616</v>
      </c>
      <c r="F1007" s="2">
        <f t="shared" si="95"/>
        <v>0.83349331437679719</v>
      </c>
      <c r="G1007" s="2">
        <f t="shared" si="93"/>
        <v>-1.8945714476082589</v>
      </c>
      <c r="H1007" s="2" t="str">
        <f t="shared" si="94"/>
        <v>Hold</v>
      </c>
    </row>
    <row r="1008" spans="1:8" ht="13.5" x14ac:dyDescent="0.25">
      <c r="A1008" s="3">
        <f>TITRES_STAT!B1011</f>
        <v>43474</v>
      </c>
      <c r="B1008" s="6">
        <f>TITRES_STAT!D1011</f>
        <v>103.7004</v>
      </c>
      <c r="C1008" s="2">
        <f t="shared" si="90"/>
        <v>102.73892764133724</v>
      </c>
      <c r="D1008" s="2">
        <f t="shared" si="92"/>
        <v>104.12810360294024</v>
      </c>
      <c r="E1008" s="2">
        <f t="shared" si="91"/>
        <v>-1.3891759616030015</v>
      </c>
      <c r="F1008" s="2">
        <f t="shared" si="95"/>
        <v>0.38895945918083746</v>
      </c>
      <c r="G1008" s="2">
        <f t="shared" si="93"/>
        <v>-1.7781354207838389</v>
      </c>
      <c r="H1008" s="2" t="str">
        <f t="shared" si="94"/>
        <v>Hold</v>
      </c>
    </row>
    <row r="1009" spans="1:8" ht="13.5" x14ac:dyDescent="0.25">
      <c r="A1009" s="3">
        <f>TITRES_STAT!B1012</f>
        <v>43475</v>
      </c>
      <c r="B1009" s="6">
        <f>TITRES_STAT!D1012</f>
        <v>102.9225</v>
      </c>
      <c r="C1009" s="2">
        <f t="shared" si="90"/>
        <v>102.64630800420844</v>
      </c>
      <c r="D1009" s="2">
        <f t="shared" si="92"/>
        <v>104.03879963235207</v>
      </c>
      <c r="E1009" s="2">
        <f t="shared" si="91"/>
        <v>-1.392491628143631</v>
      </c>
      <c r="F1009" s="2">
        <f t="shared" si="95"/>
        <v>3.2669241715943764E-2</v>
      </c>
      <c r="G1009" s="2">
        <f t="shared" si="93"/>
        <v>-1.4251608698595748</v>
      </c>
      <c r="H1009" s="2" t="str">
        <f t="shared" si="94"/>
        <v>Hold</v>
      </c>
    </row>
    <row r="1010" spans="1:8" ht="13.5" x14ac:dyDescent="0.25">
      <c r="A1010" s="3">
        <f>TITRES_STAT!B1013</f>
        <v>43476</v>
      </c>
      <c r="B1010" s="6">
        <f>TITRES_STAT!D1013</f>
        <v>102.9225</v>
      </c>
      <c r="C1010" s="2">
        <f t="shared" si="90"/>
        <v>102.09653754202252</v>
      </c>
      <c r="D1010" s="2">
        <f t="shared" si="92"/>
        <v>103.95611077069636</v>
      </c>
      <c r="E1010" s="2">
        <f t="shared" si="91"/>
        <v>-1.8595732286738382</v>
      </c>
      <c r="F1010" s="2">
        <f t="shared" si="95"/>
        <v>-0.34577925236201268</v>
      </c>
      <c r="G1010" s="2">
        <f t="shared" si="93"/>
        <v>-1.5137939763118256</v>
      </c>
      <c r="H1010" s="2" t="str">
        <f t="shared" si="94"/>
        <v>Hold</v>
      </c>
    </row>
    <row r="1011" spans="1:8" ht="13.5" x14ac:dyDescent="0.25">
      <c r="A1011" s="3">
        <f>TITRES_STAT!B1014</f>
        <v>43480</v>
      </c>
      <c r="B1011" s="6">
        <f>TITRES_STAT!D1014</f>
        <v>102.9225</v>
      </c>
      <c r="C1011" s="2">
        <f t="shared" si="90"/>
        <v>102.08823945863445</v>
      </c>
      <c r="D1011" s="2">
        <f t="shared" si="92"/>
        <v>103.87954700990403</v>
      </c>
      <c r="E1011" s="2">
        <f t="shared" si="91"/>
        <v>-1.7913075512695826</v>
      </c>
      <c r="F1011" s="2">
        <f t="shared" si="95"/>
        <v>-0.63488491214352671</v>
      </c>
      <c r="G1011" s="2">
        <f t="shared" si="93"/>
        <v>-1.1564226391260559</v>
      </c>
      <c r="H1011" s="2" t="str">
        <f t="shared" si="94"/>
        <v>Hold</v>
      </c>
    </row>
    <row r="1012" spans="1:8" ht="13.5" x14ac:dyDescent="0.25">
      <c r="A1012" s="3">
        <f>TITRES_STAT!B1015</f>
        <v>43481</v>
      </c>
      <c r="B1012" s="6">
        <f>TITRES_STAT!D1015</f>
        <v>102.9225</v>
      </c>
      <c r="C1012" s="2">
        <f t="shared" si="90"/>
        <v>102.78711031115222</v>
      </c>
      <c r="D1012" s="2">
        <f t="shared" si="92"/>
        <v>103.80865463880002</v>
      </c>
      <c r="E1012" s="2">
        <f t="shared" si="91"/>
        <v>-1.0215443276478027</v>
      </c>
      <c r="F1012" s="2">
        <f t="shared" si="95"/>
        <v>-0.71221679524438186</v>
      </c>
      <c r="G1012" s="2">
        <f t="shared" si="93"/>
        <v>-0.30932753240342081</v>
      </c>
      <c r="H1012" s="2" t="str">
        <f t="shared" si="94"/>
        <v>Hold</v>
      </c>
    </row>
    <row r="1013" spans="1:8" ht="13.5" x14ac:dyDescent="0.25">
      <c r="A1013" s="3">
        <f>TITRES_STAT!B1016</f>
        <v>43482</v>
      </c>
      <c r="B1013" s="6">
        <f>TITRES_STAT!D1016</f>
        <v>99.834900000000005</v>
      </c>
      <c r="C1013" s="2">
        <f t="shared" si="90"/>
        <v>103.53317026328264</v>
      </c>
      <c r="D1013" s="2">
        <f t="shared" si="92"/>
        <v>103.51430244333335</v>
      </c>
      <c r="E1013" s="2">
        <f t="shared" si="91"/>
        <v>1.8867819949292652E-2</v>
      </c>
      <c r="F1013" s="2">
        <f t="shared" si="95"/>
        <v>-0.56599987220564696</v>
      </c>
      <c r="G1013" s="2">
        <f t="shared" si="93"/>
        <v>0.58486769215493961</v>
      </c>
      <c r="H1013" s="2" t="str">
        <f t="shared" si="94"/>
        <v>Sell</v>
      </c>
    </row>
    <row r="1014" spans="1:8" ht="13.5" x14ac:dyDescent="0.25">
      <c r="A1014" s="3">
        <f>TITRES_STAT!B1017</f>
        <v>43483</v>
      </c>
      <c r="B1014" s="6">
        <f>TITRES_STAT!D1017</f>
        <v>99.834900000000005</v>
      </c>
      <c r="C1014" s="2">
        <f t="shared" si="90"/>
        <v>103.66768253046993</v>
      </c>
      <c r="D1014" s="2">
        <f t="shared" si="92"/>
        <v>103.24175411419755</v>
      </c>
      <c r="E1014" s="2">
        <f t="shared" si="91"/>
        <v>0.42592841627238442</v>
      </c>
      <c r="F1014" s="2">
        <f t="shared" si="95"/>
        <v>-0.36761421451004067</v>
      </c>
      <c r="G1014" s="2">
        <f t="shared" si="93"/>
        <v>0.79354263078242515</v>
      </c>
      <c r="H1014" s="2" t="str">
        <f t="shared" si="94"/>
        <v>Sell</v>
      </c>
    </row>
    <row r="1015" spans="1:8" ht="13.5" x14ac:dyDescent="0.25">
      <c r="A1015" s="3">
        <f>TITRES_STAT!B1018</f>
        <v>43486</v>
      </c>
      <c r="B1015" s="6">
        <f>TITRES_STAT!D1018</f>
        <v>99.834900000000005</v>
      </c>
      <c r="C1015" s="2">
        <f t="shared" si="90"/>
        <v>103.67271598732071</v>
      </c>
      <c r="D1015" s="2">
        <f t="shared" si="92"/>
        <v>102.98939455018291</v>
      </c>
      <c r="E1015" s="2">
        <f t="shared" si="91"/>
        <v>0.68332143713780624</v>
      </c>
      <c r="F1015" s="2">
        <f t="shared" si="95"/>
        <v>-0.1574270841804713</v>
      </c>
      <c r="G1015" s="2">
        <f t="shared" si="93"/>
        <v>0.84074852131827749</v>
      </c>
      <c r="H1015" s="2" t="str">
        <f t="shared" si="94"/>
        <v>Sell</v>
      </c>
    </row>
    <row r="1016" spans="1:8" ht="13.5" x14ac:dyDescent="0.25">
      <c r="A1016" s="3">
        <f>TITRES_STAT!B1019</f>
        <v>43487</v>
      </c>
      <c r="B1016" s="6">
        <f>TITRES_STAT!D1019</f>
        <v>96.872900000000001</v>
      </c>
      <c r="C1016" s="2">
        <f t="shared" si="90"/>
        <v>103.67697506619446</v>
      </c>
      <c r="D1016" s="2">
        <f t="shared" si="92"/>
        <v>102.53632087979899</v>
      </c>
      <c r="E1016" s="2">
        <f t="shared" si="91"/>
        <v>1.1406541863954658</v>
      </c>
      <c r="F1016" s="2">
        <f t="shared" si="95"/>
        <v>0.10218916993471613</v>
      </c>
      <c r="G1016" s="2">
        <f t="shared" si="93"/>
        <v>1.0384650164607496</v>
      </c>
      <c r="H1016" s="2" t="str">
        <f t="shared" si="94"/>
        <v>Sell</v>
      </c>
    </row>
    <row r="1017" spans="1:8" ht="13.5" x14ac:dyDescent="0.25">
      <c r="A1017" s="3">
        <f>TITRES_STAT!B1020</f>
        <v>43488</v>
      </c>
      <c r="B1017" s="6">
        <f>TITRES_STAT!D1020</f>
        <v>93.973799999999997</v>
      </c>
      <c r="C1017" s="2">
        <f t="shared" si="90"/>
        <v>103.68057890216454</v>
      </c>
      <c r="D1017" s="2">
        <f t="shared" si="92"/>
        <v>101.90206007388797</v>
      </c>
      <c r="E1017" s="2">
        <f t="shared" si="91"/>
        <v>1.7785188282765745</v>
      </c>
      <c r="F1017" s="2">
        <f t="shared" si="95"/>
        <v>0.43745510160308781</v>
      </c>
      <c r="G1017" s="2">
        <f t="shared" si="93"/>
        <v>1.3410637266734866</v>
      </c>
      <c r="H1017" s="2" t="str">
        <f t="shared" si="94"/>
        <v>Sell</v>
      </c>
    </row>
    <row r="1018" spans="1:8" ht="13.5" x14ac:dyDescent="0.25">
      <c r="A1018" s="3">
        <f>TITRES_STAT!B1021</f>
        <v>43489</v>
      </c>
      <c r="B1018" s="6">
        <f>TITRES_STAT!D1021</f>
        <v>93.973799999999997</v>
      </c>
      <c r="C1018" s="2">
        <f t="shared" si="90"/>
        <v>103.68362830183153</v>
      </c>
      <c r="D1018" s="2">
        <f t="shared" si="92"/>
        <v>101.31478154989627</v>
      </c>
      <c r="E1018" s="2">
        <f t="shared" si="91"/>
        <v>2.3688467519352656</v>
      </c>
      <c r="F1018" s="2">
        <f t="shared" si="95"/>
        <v>0.8237334316695234</v>
      </c>
      <c r="G1018" s="2">
        <f t="shared" si="93"/>
        <v>1.5451133202657421</v>
      </c>
      <c r="H1018" s="2" t="str">
        <f t="shared" si="94"/>
        <v>Sell</v>
      </c>
    </row>
    <row r="1019" spans="1:8" ht="13.5" x14ac:dyDescent="0.25">
      <c r="A1019" s="3">
        <f>TITRES_STAT!B1022</f>
        <v>43490</v>
      </c>
      <c r="B1019" s="6">
        <f>TITRES_STAT!D1022</f>
        <v>93.973799999999997</v>
      </c>
      <c r="C1019" s="2">
        <f t="shared" si="90"/>
        <v>103.56653164001129</v>
      </c>
      <c r="D1019" s="2">
        <f t="shared" si="92"/>
        <v>100.77100513879284</v>
      </c>
      <c r="E1019" s="2">
        <f t="shared" si="91"/>
        <v>2.7955265012184469</v>
      </c>
      <c r="F1019" s="2">
        <f t="shared" si="95"/>
        <v>1.2180920455793083</v>
      </c>
      <c r="G1019" s="2">
        <f t="shared" si="93"/>
        <v>1.5774344556391386</v>
      </c>
      <c r="H1019" s="2" t="str">
        <f t="shared" si="94"/>
        <v>Sell</v>
      </c>
    </row>
    <row r="1020" spans="1:8" ht="13.5" x14ac:dyDescent="0.25">
      <c r="A1020" s="3">
        <f>TITRES_STAT!B1023</f>
        <v>43493</v>
      </c>
      <c r="B1020" s="6">
        <f>TITRES_STAT!D1023</f>
        <v>96.715800000000002</v>
      </c>
      <c r="C1020" s="2">
        <f t="shared" si="90"/>
        <v>103.46744984924032</v>
      </c>
      <c r="D1020" s="2">
        <f t="shared" si="92"/>
        <v>100.47061957295634</v>
      </c>
      <c r="E1020" s="2">
        <f t="shared" si="91"/>
        <v>2.9968302762839869</v>
      </c>
      <c r="F1020" s="2">
        <f t="shared" si="95"/>
        <v>1.5738396917202442</v>
      </c>
      <c r="G1020" s="2">
        <f t="shared" si="93"/>
        <v>1.4229905845637427</v>
      </c>
      <c r="H1020" s="2" t="str">
        <f t="shared" si="94"/>
        <v>Sell</v>
      </c>
    </row>
    <row r="1021" spans="1:8" ht="13.5" x14ac:dyDescent="0.25">
      <c r="A1021" s="3">
        <f>TITRES_STAT!B1024</f>
        <v>43494</v>
      </c>
      <c r="B1021" s="6">
        <f>TITRES_STAT!D1024</f>
        <v>98.9863</v>
      </c>
      <c r="C1021" s="2">
        <f t="shared" si="90"/>
        <v>103.38361141089565</v>
      </c>
      <c r="D1021" s="2">
        <f t="shared" si="92"/>
        <v>100.36066997495958</v>
      </c>
      <c r="E1021" s="2">
        <f t="shared" si="91"/>
        <v>3.022941435936076</v>
      </c>
      <c r="F1021" s="2">
        <f t="shared" si="95"/>
        <v>1.8636600405634107</v>
      </c>
      <c r="G1021" s="2">
        <f t="shared" si="93"/>
        <v>1.1592813953726653</v>
      </c>
      <c r="H1021" s="2" t="str">
        <f t="shared" si="94"/>
        <v>Sell</v>
      </c>
    </row>
    <row r="1022" spans="1:8" ht="13.5" x14ac:dyDescent="0.25">
      <c r="A1022" s="3">
        <f>TITRES_STAT!B1025</f>
        <v>43495</v>
      </c>
      <c r="B1022" s="6">
        <f>TITRES_STAT!D1025</f>
        <v>98.9863</v>
      </c>
      <c r="C1022" s="2">
        <f t="shared" si="90"/>
        <v>103.31267119383479</v>
      </c>
      <c r="D1022" s="2">
        <f t="shared" si="92"/>
        <v>100.25886479162924</v>
      </c>
      <c r="E1022" s="2">
        <f t="shared" si="91"/>
        <v>3.0538064022055522</v>
      </c>
      <c r="F1022" s="2">
        <f t="shared" si="95"/>
        <v>2.101689312891839</v>
      </c>
      <c r="G1022" s="2">
        <f t="shared" si="93"/>
        <v>0.95211708931371319</v>
      </c>
      <c r="H1022" s="2" t="str">
        <f t="shared" si="94"/>
        <v>Sell</v>
      </c>
    </row>
    <row r="1023" spans="1:8" ht="13.5" x14ac:dyDescent="0.25">
      <c r="A1023" s="3">
        <f>TITRES_STAT!B1026</f>
        <v>43496</v>
      </c>
      <c r="B1023" s="6">
        <f>TITRES_STAT!D1026</f>
        <v>102.9147</v>
      </c>
      <c r="C1023" s="2">
        <f t="shared" si="90"/>
        <v>102.77762947170636</v>
      </c>
      <c r="D1023" s="2">
        <f t="shared" si="92"/>
        <v>100.45559332558263</v>
      </c>
      <c r="E1023" s="2">
        <f t="shared" si="91"/>
        <v>2.322036146123736</v>
      </c>
      <c r="F1023" s="2">
        <f t="shared" si="95"/>
        <v>2.1457586795382184</v>
      </c>
      <c r="G1023" s="2">
        <f t="shared" si="93"/>
        <v>0.17627746658551757</v>
      </c>
      <c r="H1023" s="2" t="str">
        <f t="shared" si="94"/>
        <v>Sell</v>
      </c>
    </row>
    <row r="1024" spans="1:8" ht="13.5" x14ac:dyDescent="0.25">
      <c r="A1024" s="3">
        <f>TITRES_STAT!B1027</f>
        <v>43497</v>
      </c>
      <c r="B1024" s="6">
        <f>TITRES_STAT!D1027</f>
        <v>101.35120000000001</v>
      </c>
      <c r="C1024" s="2">
        <f t="shared" si="90"/>
        <v>102.32490186067461</v>
      </c>
      <c r="D1024" s="2">
        <f t="shared" si="92"/>
        <v>100.52193456072466</v>
      </c>
      <c r="E1024" s="2">
        <f t="shared" si="91"/>
        <v>1.8029672999499553</v>
      </c>
      <c r="F1024" s="2">
        <f t="shared" si="95"/>
        <v>2.0772004036205658</v>
      </c>
      <c r="G1024" s="2">
        <f t="shared" si="93"/>
        <v>-0.27423310367061049</v>
      </c>
      <c r="H1024" s="2" t="str">
        <f t="shared" si="94"/>
        <v>Hold</v>
      </c>
    </row>
    <row r="1025" spans="1:8" ht="13.5" x14ac:dyDescent="0.25">
      <c r="A1025" s="3">
        <f>TITRES_STAT!B1028</f>
        <v>43500</v>
      </c>
      <c r="B1025" s="6">
        <f>TITRES_STAT!D1028</f>
        <v>101.35120000000001</v>
      </c>
      <c r="C1025" s="2">
        <f t="shared" si="90"/>
        <v>101.94182465134006</v>
      </c>
      <c r="D1025" s="2">
        <f t="shared" si="92"/>
        <v>100.58336163030062</v>
      </c>
      <c r="E1025" s="2">
        <f t="shared" si="91"/>
        <v>1.3584630210394408</v>
      </c>
      <c r="F1025" s="2">
        <f t="shared" si="95"/>
        <v>1.933452927104341</v>
      </c>
      <c r="G1025" s="2">
        <f t="shared" si="93"/>
        <v>-0.57498990606490019</v>
      </c>
      <c r="H1025" s="2" t="str">
        <f t="shared" si="94"/>
        <v>Hold</v>
      </c>
    </row>
    <row r="1026" spans="1:8" ht="13.5" x14ac:dyDescent="0.25">
      <c r="A1026" s="3">
        <f>TITRES_STAT!B1029</f>
        <v>43501</v>
      </c>
      <c r="B1026" s="6">
        <f>TITRES_STAT!D1029</f>
        <v>100.5655</v>
      </c>
      <c r="C1026" s="2">
        <f t="shared" si="90"/>
        <v>101.16199008959543</v>
      </c>
      <c r="D1026" s="2">
        <f t="shared" si="92"/>
        <v>100.58203854657465</v>
      </c>
      <c r="E1026" s="2">
        <f t="shared" si="91"/>
        <v>0.57995154302078333</v>
      </c>
      <c r="F1026" s="2">
        <f t="shared" si="95"/>
        <v>1.6627526502876295</v>
      </c>
      <c r="G1026" s="2">
        <f t="shared" si="93"/>
        <v>-1.0828011072668462</v>
      </c>
      <c r="H1026" s="2" t="str">
        <f t="shared" si="94"/>
        <v>Hold</v>
      </c>
    </row>
    <row r="1027" spans="1:8" ht="13.5" x14ac:dyDescent="0.25">
      <c r="A1027" s="3">
        <f>TITRES_STAT!B1030</f>
        <v>43502</v>
      </c>
      <c r="B1027" s="6">
        <f>TITRES_STAT!D1030</f>
        <v>102.129</v>
      </c>
      <c r="C1027" s="2">
        <f t="shared" si="90"/>
        <v>100.05611469119614</v>
      </c>
      <c r="D1027" s="2">
        <f t="shared" si="92"/>
        <v>100.69662828386541</v>
      </c>
      <c r="E1027" s="2">
        <f t="shared" si="91"/>
        <v>-0.64051359266926511</v>
      </c>
      <c r="F1027" s="2">
        <f t="shared" si="95"/>
        <v>1.2020994016962507</v>
      </c>
      <c r="G1027" s="2">
        <f t="shared" si="93"/>
        <v>-1.8426129943655158</v>
      </c>
      <c r="H1027" s="2" t="str">
        <f t="shared" si="94"/>
        <v>Hold</v>
      </c>
    </row>
    <row r="1028" spans="1:8" ht="13.5" x14ac:dyDescent="0.25">
      <c r="A1028" s="3">
        <f>TITRES_STAT!B1031</f>
        <v>43503</v>
      </c>
      <c r="B1028" s="6">
        <f>TITRES_STAT!D1031</f>
        <v>103.70820000000001</v>
      </c>
      <c r="C1028" s="2">
        <f t="shared" si="90"/>
        <v>99.120373969473661</v>
      </c>
      <c r="D1028" s="2">
        <f t="shared" si="92"/>
        <v>100.91970767024574</v>
      </c>
      <c r="E1028" s="2">
        <f t="shared" si="91"/>
        <v>-1.7993337007720811</v>
      </c>
      <c r="F1028" s="2">
        <f t="shared" si="95"/>
        <v>0.60181278120258441</v>
      </c>
      <c r="G1028" s="2">
        <f t="shared" si="93"/>
        <v>-2.4011464819746653</v>
      </c>
      <c r="H1028" s="2" t="str">
        <f t="shared" si="94"/>
        <v>Hold</v>
      </c>
    </row>
    <row r="1029" spans="1:8" ht="13.5" x14ac:dyDescent="0.25">
      <c r="A1029" s="3">
        <f>TITRES_STAT!B1032</f>
        <v>43504</v>
      </c>
      <c r="B1029" s="6">
        <f>TITRES_STAT!D1032</f>
        <v>103.70820000000001</v>
      </c>
      <c r="C1029" s="2">
        <f t="shared" si="90"/>
        <v>98.328593358785412</v>
      </c>
      <c r="D1029" s="2">
        <f t="shared" si="92"/>
        <v>101.12626265763494</v>
      </c>
      <c r="E1029" s="2">
        <f t="shared" si="91"/>
        <v>-2.7976692988495273</v>
      </c>
      <c r="F1029" s="2">
        <f t="shared" si="95"/>
        <v>-7.8083634807837865E-2</v>
      </c>
      <c r="G1029" s="2">
        <f t="shared" si="93"/>
        <v>-2.7195856640416896</v>
      </c>
      <c r="H1029" s="2" t="str">
        <f t="shared" si="94"/>
        <v>Hold</v>
      </c>
    </row>
    <row r="1030" spans="1:8" ht="13.5" x14ac:dyDescent="0.25">
      <c r="A1030" s="3">
        <f>TITRES_STAT!B1033</f>
        <v>43507</v>
      </c>
      <c r="B1030" s="6">
        <f>TITRES_STAT!D1033</f>
        <v>103.70820000000001</v>
      </c>
      <c r="C1030" s="2">
        <f t="shared" si="90"/>
        <v>98.080471303587657</v>
      </c>
      <c r="D1030" s="2">
        <f t="shared" si="92"/>
        <v>101.3175172755879</v>
      </c>
      <c r="E1030" s="2">
        <f t="shared" si="91"/>
        <v>-3.2370459720002458</v>
      </c>
      <c r="F1030" s="2">
        <f t="shared" si="95"/>
        <v>-0.70987610224631947</v>
      </c>
      <c r="G1030" s="2">
        <f t="shared" si="93"/>
        <v>-2.5271698697539264</v>
      </c>
      <c r="H1030" s="2" t="str">
        <f t="shared" si="94"/>
        <v>Hold</v>
      </c>
    </row>
    <row r="1031" spans="1:8" ht="13.5" x14ac:dyDescent="0.25">
      <c r="A1031" s="3">
        <f>TITRES_STAT!B1034</f>
        <v>43508</v>
      </c>
      <c r="B1031" s="6">
        <f>TITRES_STAT!D1034</f>
        <v>101.35120000000001</v>
      </c>
      <c r="C1031" s="2">
        <f t="shared" si="90"/>
        <v>98.219829564574169</v>
      </c>
      <c r="D1031" s="2">
        <f t="shared" si="92"/>
        <v>101.32001229221102</v>
      </c>
      <c r="E1031" s="2">
        <f t="shared" si="91"/>
        <v>-3.1001827276368488</v>
      </c>
      <c r="F1031" s="2">
        <f t="shared" si="95"/>
        <v>-1.1879374273244254</v>
      </c>
      <c r="G1031" s="2">
        <f t="shared" si="93"/>
        <v>-1.9122453003124233</v>
      </c>
      <c r="H1031" s="2" t="str">
        <f t="shared" si="94"/>
        <v>Hold</v>
      </c>
    </row>
    <row r="1032" spans="1:8" ht="13.5" x14ac:dyDescent="0.25">
      <c r="A1032" s="3">
        <f>TITRES_STAT!B1035</f>
        <v>43509</v>
      </c>
      <c r="B1032" s="6">
        <f>TITRES_STAT!D1035</f>
        <v>99.779899999999998</v>
      </c>
      <c r="C1032" s="2">
        <f t="shared" si="90"/>
        <v>98.337748093101212</v>
      </c>
      <c r="D1032" s="2">
        <f t="shared" si="92"/>
        <v>101.20592990019539</v>
      </c>
      <c r="E1032" s="2">
        <f t="shared" si="91"/>
        <v>-2.8681818070941745</v>
      </c>
      <c r="F1032" s="2">
        <f t="shared" si="95"/>
        <v>-1.5239863032783751</v>
      </c>
      <c r="G1032" s="2">
        <f t="shared" si="93"/>
        <v>-1.3441955038157993</v>
      </c>
      <c r="H1032" s="2" t="str">
        <f t="shared" si="94"/>
        <v>Hold</v>
      </c>
    </row>
    <row r="1033" spans="1:8" ht="13.5" x14ac:dyDescent="0.25">
      <c r="A1033" s="3">
        <f>TITRES_STAT!B1036</f>
        <v>43510</v>
      </c>
      <c r="B1033" s="6">
        <f>TITRES_STAT!D1036</f>
        <v>102.77330000000001</v>
      </c>
      <c r="C1033" s="2">
        <f t="shared" si="90"/>
        <v>99.04189454031642</v>
      </c>
      <c r="D1033" s="2">
        <f t="shared" si="92"/>
        <v>101.32203138906981</v>
      </c>
      <c r="E1033" s="2">
        <f t="shared" si="91"/>
        <v>-2.2801368487533864</v>
      </c>
      <c r="F1033" s="2">
        <f t="shared" si="95"/>
        <v>-1.6752164123733775</v>
      </c>
      <c r="G1033" s="2">
        <f t="shared" si="93"/>
        <v>-0.60492043638000892</v>
      </c>
      <c r="H1033" s="2" t="str">
        <f t="shared" si="94"/>
        <v>Hold</v>
      </c>
    </row>
    <row r="1034" spans="1:8" ht="13.5" x14ac:dyDescent="0.25">
      <c r="A1034" s="3">
        <f>TITRES_STAT!B1037</f>
        <v>43511</v>
      </c>
      <c r="B1034" s="6">
        <f>TITRES_STAT!D1037</f>
        <v>103.7004</v>
      </c>
      <c r="C1034" s="2">
        <f t="shared" si="90"/>
        <v>99.397172303344661</v>
      </c>
      <c r="D1034" s="2">
        <f t="shared" si="92"/>
        <v>101.4982068417313</v>
      </c>
      <c r="E1034" s="2">
        <f t="shared" si="91"/>
        <v>-2.1010345383866422</v>
      </c>
      <c r="F1034" s="2">
        <f t="shared" si="95"/>
        <v>-1.7603800375760306</v>
      </c>
      <c r="G1034" s="2">
        <f t="shared" si="93"/>
        <v>-0.34065450081061166</v>
      </c>
      <c r="H1034" s="2" t="str">
        <f t="shared" si="94"/>
        <v>Hold</v>
      </c>
    </row>
    <row r="1035" spans="1:8" ht="13.5" x14ac:dyDescent="0.25">
      <c r="A1035" s="3">
        <f>TITRES_STAT!B1038</f>
        <v>43514</v>
      </c>
      <c r="B1035" s="6">
        <f>TITRES_STAT!D1038</f>
        <v>106.7723</v>
      </c>
      <c r="C1035" s="2">
        <f t="shared" si="90"/>
        <v>99.697791948983948</v>
      </c>
      <c r="D1035" s="2">
        <f t="shared" si="92"/>
        <v>101.88888040901045</v>
      </c>
      <c r="E1035" s="2">
        <f t="shared" si="91"/>
        <v>-2.1910884600265064</v>
      </c>
      <c r="F1035" s="2">
        <f t="shared" si="95"/>
        <v>-1.8465217220661259</v>
      </c>
      <c r="G1035" s="2">
        <f t="shared" si="93"/>
        <v>-0.34456673796038051</v>
      </c>
      <c r="H1035" s="2" t="str">
        <f t="shared" si="94"/>
        <v>Hold</v>
      </c>
    </row>
    <row r="1036" spans="1:8" ht="13.5" x14ac:dyDescent="0.25">
      <c r="A1036" s="3">
        <f>TITRES_STAT!B1039</f>
        <v>43515</v>
      </c>
      <c r="B1036" s="6">
        <f>TITRES_STAT!D1039</f>
        <v>111.56489999999999</v>
      </c>
      <c r="C1036" s="2">
        <f t="shared" si="90"/>
        <v>99.831285495294111</v>
      </c>
      <c r="D1036" s="2">
        <f t="shared" si="92"/>
        <v>102.6056226009356</v>
      </c>
      <c r="E1036" s="2">
        <f t="shared" si="91"/>
        <v>-2.7743371056414929</v>
      </c>
      <c r="F1036" s="2">
        <f t="shared" si="95"/>
        <v>-2.0320847987811992</v>
      </c>
      <c r="G1036" s="2">
        <f t="shared" si="93"/>
        <v>-0.74225230686029375</v>
      </c>
      <c r="H1036" s="2" t="str">
        <f t="shared" si="94"/>
        <v>Hold</v>
      </c>
    </row>
    <row r="1037" spans="1:8" ht="13.5" x14ac:dyDescent="0.25">
      <c r="A1037" s="3">
        <f>TITRES_STAT!B1040</f>
        <v>43516</v>
      </c>
      <c r="B1037" s="6">
        <f>TITRES_STAT!D1040</f>
        <v>118.25879999999999</v>
      </c>
      <c r="C1037" s="2">
        <f t="shared" si="90"/>
        <v>100.18478003447964</v>
      </c>
      <c r="D1037" s="2">
        <f t="shared" si="92"/>
        <v>103.76511722308852</v>
      </c>
      <c r="E1037" s="2">
        <f t="shared" si="91"/>
        <v>-3.5803371886088797</v>
      </c>
      <c r="F1037" s="2">
        <f t="shared" si="95"/>
        <v>-2.3417352767467357</v>
      </c>
      <c r="G1037" s="2">
        <f t="shared" si="93"/>
        <v>-1.2386019118621441</v>
      </c>
      <c r="H1037" s="2" t="str">
        <f t="shared" si="94"/>
        <v>Hold</v>
      </c>
    </row>
    <row r="1038" spans="1:8" ht="13.5" x14ac:dyDescent="0.25">
      <c r="A1038" s="3">
        <f>TITRES_STAT!B1041</f>
        <v>43517</v>
      </c>
      <c r="B1038" s="6">
        <f>TITRES_STAT!D1041</f>
        <v>117.0646</v>
      </c>
      <c r="C1038" s="2">
        <f t="shared" si="90"/>
        <v>100.72684464455969</v>
      </c>
      <c r="D1038" s="2">
        <f t="shared" si="92"/>
        <v>104.75026409545234</v>
      </c>
      <c r="E1038" s="2">
        <f t="shared" si="91"/>
        <v>-4.0234194508926464</v>
      </c>
      <c r="F1038" s="2">
        <f t="shared" si="95"/>
        <v>-2.6780721115759181</v>
      </c>
      <c r="G1038" s="2">
        <f t="shared" si="93"/>
        <v>-1.3453473393167283</v>
      </c>
      <c r="H1038" s="2" t="str">
        <f t="shared" si="94"/>
        <v>Hold</v>
      </c>
    </row>
    <row r="1039" spans="1:8" ht="13.5" x14ac:dyDescent="0.25">
      <c r="A1039" s="3">
        <f>TITRES_STAT!B1042</f>
        <v>43518</v>
      </c>
      <c r="B1039" s="6">
        <f>TITRES_STAT!D1042</f>
        <v>117.8502</v>
      </c>
      <c r="C1039" s="2">
        <f t="shared" ref="C1039:C1102" si="96">$C$4*B1029+C1038*(1-$C$4)</f>
        <v>101.18551469924282</v>
      </c>
      <c r="D1039" s="2">
        <f t="shared" si="92"/>
        <v>105.72062971801142</v>
      </c>
      <c r="E1039" s="2">
        <f t="shared" si="91"/>
        <v>-4.5351150187686073</v>
      </c>
      <c r="F1039" s="2">
        <f t="shared" si="95"/>
        <v>-3.049480693014456</v>
      </c>
      <c r="G1039" s="2">
        <f t="shared" si="93"/>
        <v>-1.4856343257541513</v>
      </c>
      <c r="H1039" s="2" t="str">
        <f t="shared" si="94"/>
        <v>Hold</v>
      </c>
    </row>
    <row r="1040" spans="1:8" ht="13.5" x14ac:dyDescent="0.25">
      <c r="A1040" s="3">
        <f>TITRES_STAT!B1043</f>
        <v>43521</v>
      </c>
      <c r="B1040" s="6">
        <f>TITRES_STAT!D1043</f>
        <v>117.8502</v>
      </c>
      <c r="C1040" s="2">
        <f t="shared" si="96"/>
        <v>101.57362013012853</v>
      </c>
      <c r="D1040" s="2">
        <f t="shared" si="92"/>
        <v>106.61911640556613</v>
      </c>
      <c r="E1040" s="2">
        <f t="shared" si="91"/>
        <v>-5.0454962754375998</v>
      </c>
      <c r="F1040" s="2">
        <f t="shared" si="95"/>
        <v>-3.448683809499085</v>
      </c>
      <c r="G1040" s="2">
        <f t="shared" si="93"/>
        <v>-1.5968124659385148</v>
      </c>
      <c r="H1040" s="2" t="str">
        <f t="shared" si="94"/>
        <v>Hold</v>
      </c>
    </row>
    <row r="1041" spans="1:8" ht="13.5" x14ac:dyDescent="0.25">
      <c r="A1041" s="3">
        <f>TITRES_STAT!B1044</f>
        <v>43522</v>
      </c>
      <c r="B1041" s="6">
        <f>TITRES_STAT!D1044</f>
        <v>115.4932</v>
      </c>
      <c r="C1041" s="2">
        <f t="shared" si="96"/>
        <v>101.5394016485703</v>
      </c>
      <c r="D1041" s="2">
        <f t="shared" si="92"/>
        <v>107.27645593107975</v>
      </c>
      <c r="E1041" s="2">
        <f t="shared" si="91"/>
        <v>-5.7370542825094475</v>
      </c>
      <c r="F1041" s="2">
        <f t="shared" si="95"/>
        <v>-3.9063579041011574</v>
      </c>
      <c r="G1041" s="2">
        <f t="shared" si="93"/>
        <v>-1.8306963784082901</v>
      </c>
      <c r="H1041" s="2" t="str">
        <f t="shared" si="94"/>
        <v>Hold</v>
      </c>
    </row>
    <row r="1042" spans="1:8" ht="13.5" x14ac:dyDescent="0.25">
      <c r="A1042" s="3">
        <f>TITRES_STAT!B1045</f>
        <v>43523</v>
      </c>
      <c r="B1042" s="6">
        <f>TITRES_STAT!D1045</f>
        <v>113.92189999999999</v>
      </c>
      <c r="C1042" s="2">
        <f t="shared" si="96"/>
        <v>101.26870908725179</v>
      </c>
      <c r="D1042" s="2">
        <f t="shared" si="92"/>
        <v>107.76871104729607</v>
      </c>
      <c r="E1042" s="2">
        <f t="shared" si="91"/>
        <v>-6.5000019600442727</v>
      </c>
      <c r="F1042" s="2">
        <f t="shared" si="95"/>
        <v>-4.4250867152897806</v>
      </c>
      <c r="G1042" s="2">
        <f t="shared" si="93"/>
        <v>-2.0749152447544921</v>
      </c>
      <c r="H1042" s="2" t="str">
        <f t="shared" si="94"/>
        <v>Hold</v>
      </c>
    </row>
    <row r="1043" spans="1:8" ht="13.5" x14ac:dyDescent="0.25">
      <c r="A1043" s="3">
        <f>TITRES_STAT!B1046</f>
        <v>43524</v>
      </c>
      <c r="B1043" s="6">
        <f>TITRES_STAT!D1046</f>
        <v>113.92189999999999</v>
      </c>
      <c r="C1043" s="2">
        <f t="shared" si="96"/>
        <v>101.50018461228998</v>
      </c>
      <c r="D1043" s="2">
        <f t="shared" si="92"/>
        <v>108.22450282157043</v>
      </c>
      <c r="E1043" s="2">
        <f t="shared" si="91"/>
        <v>-6.7243182092804403</v>
      </c>
      <c r="F1043" s="2">
        <f t="shared" si="95"/>
        <v>-4.8849330140879133</v>
      </c>
      <c r="G1043" s="2">
        <f t="shared" si="93"/>
        <v>-1.8393851951925271</v>
      </c>
      <c r="H1043" s="2" t="str">
        <f t="shared" si="94"/>
        <v>Hold</v>
      </c>
    </row>
    <row r="1044" spans="1:8" ht="13.5" x14ac:dyDescent="0.25">
      <c r="A1044" s="3">
        <f>TITRES_STAT!B1047</f>
        <v>43525</v>
      </c>
      <c r="B1044" s="6">
        <f>TITRES_STAT!D1047</f>
        <v>115.4854</v>
      </c>
      <c r="C1044" s="2">
        <f t="shared" si="96"/>
        <v>101.83867928732229</v>
      </c>
      <c r="D1044" s="2">
        <f t="shared" si="92"/>
        <v>108.76234705700966</v>
      </c>
      <c r="E1044" s="2">
        <f t="shared" si="91"/>
        <v>-6.9236677696873699</v>
      </c>
      <c r="F1044" s="2">
        <f t="shared" si="95"/>
        <v>-5.2926799652078049</v>
      </c>
      <c r="G1044" s="2">
        <f t="shared" si="93"/>
        <v>-1.6309878044795649</v>
      </c>
      <c r="H1044" s="2" t="str">
        <f t="shared" si="94"/>
        <v>Hold</v>
      </c>
    </row>
    <row r="1045" spans="1:8" ht="13.5" x14ac:dyDescent="0.25">
      <c r="A1045" s="3">
        <f>TITRES_STAT!B1048</f>
        <v>43528</v>
      </c>
      <c r="B1045" s="6">
        <f>TITRES_STAT!D1048</f>
        <v>115.4854</v>
      </c>
      <c r="C1045" s="2">
        <f t="shared" si="96"/>
        <v>102.59769785850348</v>
      </c>
      <c r="D1045" s="2">
        <f t="shared" si="92"/>
        <v>109.26035097871265</v>
      </c>
      <c r="E1045" s="2">
        <f t="shared" si="91"/>
        <v>-6.6626531202091712</v>
      </c>
      <c r="F1045" s="2">
        <f t="shared" si="95"/>
        <v>-5.5666745962080784</v>
      </c>
      <c r="G1045" s="2">
        <f t="shared" si="93"/>
        <v>-1.0959785240010929</v>
      </c>
      <c r="H1045" s="2" t="str">
        <f t="shared" si="94"/>
        <v>Hold</v>
      </c>
    </row>
    <row r="1046" spans="1:8" ht="13.5" x14ac:dyDescent="0.25">
      <c r="A1046" s="3">
        <f>TITRES_STAT!B1049</f>
        <v>43529</v>
      </c>
      <c r="B1046" s="6">
        <f>TITRES_STAT!D1049</f>
        <v>115.4854</v>
      </c>
      <c r="C1046" s="2">
        <f t="shared" si="96"/>
        <v>103.97726741873372</v>
      </c>
      <c r="D1046" s="2">
        <f t="shared" si="92"/>
        <v>109.72146572103024</v>
      </c>
      <c r="E1046" s="2">
        <f t="shared" si="91"/>
        <v>-5.7441983022965246</v>
      </c>
      <c r="F1046" s="2">
        <f t="shared" si="95"/>
        <v>-5.6021793374257678</v>
      </c>
      <c r="G1046" s="2">
        <f t="shared" si="93"/>
        <v>-0.14201896487075683</v>
      </c>
      <c r="H1046" s="2" t="str">
        <f t="shared" si="94"/>
        <v>Hold</v>
      </c>
    </row>
    <row r="1047" spans="1:8" ht="13.5" x14ac:dyDescent="0.25">
      <c r="A1047" s="3">
        <f>TITRES_STAT!B1050</f>
        <v>43530</v>
      </c>
      <c r="B1047" s="6">
        <f>TITRES_STAT!D1050</f>
        <v>115.4854</v>
      </c>
      <c r="C1047" s="2">
        <f t="shared" si="96"/>
        <v>106.17442627739007</v>
      </c>
      <c r="D1047" s="2">
        <f t="shared" si="92"/>
        <v>110.14842381576875</v>
      </c>
      <c r="E1047" s="2">
        <f t="shared" si="91"/>
        <v>-3.9739975383786827</v>
      </c>
      <c r="F1047" s="2">
        <f t="shared" si="95"/>
        <v>-5.2765429776163506</v>
      </c>
      <c r="G1047" s="2">
        <f t="shared" si="93"/>
        <v>1.3025454392376679</v>
      </c>
      <c r="H1047" s="2" t="str">
        <f t="shared" si="94"/>
        <v>Sell</v>
      </c>
    </row>
    <row r="1048" spans="1:8" ht="13.5" x14ac:dyDescent="0.25">
      <c r="A1048" s="3">
        <f>TITRES_STAT!B1051</f>
        <v>43531</v>
      </c>
      <c r="B1048" s="6">
        <f>TITRES_STAT!D1051</f>
        <v>115.3361</v>
      </c>
      <c r="C1048" s="2">
        <f t="shared" si="96"/>
        <v>107.84983761933006</v>
      </c>
      <c r="D1048" s="2">
        <f t="shared" si="92"/>
        <v>110.53269612571181</v>
      </c>
      <c r="E1048" s="2">
        <f t="shared" si="91"/>
        <v>-2.6828585063817485</v>
      </c>
      <c r="F1048" s="2">
        <f t="shared" si="95"/>
        <v>-4.75780608336943</v>
      </c>
      <c r="G1048" s="2">
        <f t="shared" si="93"/>
        <v>2.0749475769876815</v>
      </c>
      <c r="H1048" s="2" t="str">
        <f t="shared" si="94"/>
        <v>Sell</v>
      </c>
    </row>
    <row r="1049" spans="1:8" ht="13.5" x14ac:dyDescent="0.25">
      <c r="A1049" s="3">
        <f>TITRES_STAT!B1052</f>
        <v>43532</v>
      </c>
      <c r="B1049" s="6">
        <f>TITRES_STAT!D1052</f>
        <v>115.3361</v>
      </c>
      <c r="C1049" s="2">
        <f t="shared" si="96"/>
        <v>109.3883549086639</v>
      </c>
      <c r="D1049" s="2">
        <f t="shared" si="92"/>
        <v>110.88850382010352</v>
      </c>
      <c r="E1049" s="2">
        <f t="shared" si="91"/>
        <v>-1.5001489114396236</v>
      </c>
      <c r="F1049" s="2">
        <f t="shared" si="95"/>
        <v>-4.1062746489834687</v>
      </c>
      <c r="G1049" s="2">
        <f t="shared" si="93"/>
        <v>2.6061257375438451</v>
      </c>
      <c r="H1049" s="2" t="str">
        <f t="shared" si="94"/>
        <v>Sell</v>
      </c>
    </row>
    <row r="1050" spans="1:8" ht="13.5" x14ac:dyDescent="0.25">
      <c r="A1050" s="3">
        <f>TITRES_STAT!B1053</f>
        <v>43535</v>
      </c>
      <c r="B1050" s="6">
        <f>TITRES_STAT!D1053</f>
        <v>111.9577</v>
      </c>
      <c r="C1050" s="2">
        <f t="shared" si="96"/>
        <v>110.69017723040793</v>
      </c>
      <c r="D1050" s="2">
        <f t="shared" si="92"/>
        <v>110.96770353713289</v>
      </c>
      <c r="E1050" s="2">
        <f t="shared" si="91"/>
        <v>-0.27752630672496537</v>
      </c>
      <c r="F1050" s="2">
        <f t="shared" si="95"/>
        <v>-3.3405249805317681</v>
      </c>
      <c r="G1050" s="2">
        <f t="shared" si="93"/>
        <v>3.0629986738068027</v>
      </c>
      <c r="H1050" s="2" t="str">
        <f t="shared" si="94"/>
        <v>Sell</v>
      </c>
    </row>
    <row r="1051" spans="1:8" ht="13.5" x14ac:dyDescent="0.25">
      <c r="A1051" s="3">
        <f>TITRES_STAT!B1054</f>
        <v>43536</v>
      </c>
      <c r="B1051" s="6">
        <f>TITRES_STAT!D1054</f>
        <v>113.92189999999999</v>
      </c>
      <c r="C1051" s="2">
        <f t="shared" si="96"/>
        <v>111.42910381034517</v>
      </c>
      <c r="D1051" s="2">
        <f t="shared" si="92"/>
        <v>111.18653290475267</v>
      </c>
      <c r="E1051" s="2">
        <f t="shared" si="91"/>
        <v>0.24257090559250116</v>
      </c>
      <c r="F1051" s="2">
        <f t="shared" si="95"/>
        <v>-2.6239058033069145</v>
      </c>
      <c r="G1051" s="2">
        <f t="shared" si="93"/>
        <v>2.8664767088994156</v>
      </c>
      <c r="H1051" s="2" t="str">
        <f t="shared" si="94"/>
        <v>Sell</v>
      </c>
    </row>
    <row r="1052" spans="1:8" ht="13.5" x14ac:dyDescent="0.25">
      <c r="A1052" s="3">
        <f>TITRES_STAT!B1055</f>
        <v>43537</v>
      </c>
      <c r="B1052" s="6">
        <f>TITRES_STAT!D1055</f>
        <v>113.1362</v>
      </c>
      <c r="C1052" s="2">
        <f t="shared" si="96"/>
        <v>111.81261091644591</v>
      </c>
      <c r="D1052" s="2">
        <f t="shared" si="92"/>
        <v>111.3309526895858</v>
      </c>
      <c r="E1052" s="2">
        <f t="shared" ref="E1052:E1115" si="97">C1052-D1052</f>
        <v>0.48165822686010529</v>
      </c>
      <c r="F1052" s="2">
        <f t="shared" si="95"/>
        <v>-2.0027929972735108</v>
      </c>
      <c r="G1052" s="2">
        <f t="shared" si="93"/>
        <v>2.4844512241336161</v>
      </c>
      <c r="H1052" s="2" t="str">
        <f t="shared" si="94"/>
        <v>Sell</v>
      </c>
    </row>
    <row r="1053" spans="1:8" ht="13.5" x14ac:dyDescent="0.25">
      <c r="A1053" s="3">
        <f>TITRES_STAT!B1056</f>
        <v>43538</v>
      </c>
      <c r="B1053" s="6">
        <f>TITRES_STAT!D1056</f>
        <v>113.8433</v>
      </c>
      <c r="C1053" s="2">
        <f t="shared" si="96"/>
        <v>112.13711692930038</v>
      </c>
      <c r="D1053" s="2">
        <f t="shared" ref="D1053:D1116" si="98">$D$4*B1053+(1-$D$4)*D1052</f>
        <v>111.51705249035722</v>
      </c>
      <c r="E1053" s="2">
        <f t="shared" si="97"/>
        <v>0.62006443894316021</v>
      </c>
      <c r="F1053" s="2">
        <f t="shared" si="95"/>
        <v>-1.4782215100301768</v>
      </c>
      <c r="G1053" s="2">
        <f t="shared" si="93"/>
        <v>2.098285948973337</v>
      </c>
      <c r="H1053" s="2" t="str">
        <f t="shared" si="94"/>
        <v>Sell</v>
      </c>
    </row>
    <row r="1054" spans="1:8" ht="13.5" x14ac:dyDescent="0.25">
      <c r="A1054" s="3">
        <f>TITRES_STAT!B1057</f>
        <v>43539</v>
      </c>
      <c r="B1054" s="6">
        <f>TITRES_STAT!D1057</f>
        <v>113.8433</v>
      </c>
      <c r="C1054" s="2">
        <f t="shared" si="96"/>
        <v>112.65223740171569</v>
      </c>
      <c r="D1054" s="2">
        <f t="shared" si="98"/>
        <v>111.68936712070112</v>
      </c>
      <c r="E1054" s="2">
        <f t="shared" si="97"/>
        <v>0.96287028101457395</v>
      </c>
      <c r="F1054" s="2">
        <f t="shared" si="95"/>
        <v>-0.99000315182122667</v>
      </c>
      <c r="G1054" s="2">
        <f t="shared" si="93"/>
        <v>1.9528734328358006</v>
      </c>
      <c r="H1054" s="2" t="str">
        <f t="shared" si="94"/>
        <v>Sell</v>
      </c>
    </row>
    <row r="1055" spans="1:8" ht="13.5" x14ac:dyDescent="0.25">
      <c r="A1055" s="3">
        <f>TITRES_STAT!B1058</f>
        <v>43542</v>
      </c>
      <c r="B1055" s="6">
        <f>TITRES_STAT!D1058</f>
        <v>113.804</v>
      </c>
      <c r="C1055" s="2">
        <f t="shared" si="96"/>
        <v>113.08810857068251</v>
      </c>
      <c r="D1055" s="2">
        <f t="shared" si="98"/>
        <v>111.84600659324178</v>
      </c>
      <c r="E1055" s="2">
        <f t="shared" si="97"/>
        <v>1.2421019774407256</v>
      </c>
      <c r="F1055" s="2">
        <f t="shared" si="95"/>
        <v>-0.54358212596883626</v>
      </c>
      <c r="G1055" s="2">
        <f t="shared" si="93"/>
        <v>1.7856841034095619</v>
      </c>
      <c r="H1055" s="2" t="str">
        <f t="shared" si="94"/>
        <v>Sell</v>
      </c>
    </row>
    <row r="1056" spans="1:8" ht="13.5" x14ac:dyDescent="0.25">
      <c r="A1056" s="3">
        <f>TITRES_STAT!B1059</f>
        <v>43543</v>
      </c>
      <c r="B1056" s="6">
        <f>TITRES_STAT!D1059</f>
        <v>113.67829999999999</v>
      </c>
      <c r="C1056" s="2">
        <f t="shared" si="96"/>
        <v>113.45692263673135</v>
      </c>
      <c r="D1056" s="2">
        <f t="shared" si="98"/>
        <v>111.98173203077943</v>
      </c>
      <c r="E1056" s="2">
        <f t="shared" si="97"/>
        <v>1.4751906059519229</v>
      </c>
      <c r="F1056" s="2">
        <f t="shared" si="95"/>
        <v>-0.13982757958468445</v>
      </c>
      <c r="G1056" s="2">
        <f t="shared" si="93"/>
        <v>1.6150181855366073</v>
      </c>
      <c r="H1056" s="2" t="str">
        <f t="shared" si="94"/>
        <v>Sell</v>
      </c>
    </row>
    <row r="1057" spans="1:8" ht="13.5" x14ac:dyDescent="0.25">
      <c r="A1057" s="3">
        <f>TITRES_STAT!B1060</f>
        <v>43545</v>
      </c>
      <c r="B1057" s="6">
        <f>TITRES_STAT!D1060</f>
        <v>116.986</v>
      </c>
      <c r="C1057" s="2">
        <f t="shared" si="96"/>
        <v>113.76899607723422</v>
      </c>
      <c r="D1057" s="2">
        <f t="shared" si="98"/>
        <v>112.35241854701799</v>
      </c>
      <c r="E1057" s="2">
        <f t="shared" si="97"/>
        <v>1.4165775302162302</v>
      </c>
      <c r="F1057" s="2">
        <f t="shared" si="95"/>
        <v>0.1714534423754985</v>
      </c>
      <c r="G1057" s="2">
        <f t="shared" si="93"/>
        <v>1.2451240878407317</v>
      </c>
      <c r="H1057" s="2" t="str">
        <f t="shared" si="94"/>
        <v>Sell</v>
      </c>
    </row>
    <row r="1058" spans="1:8" ht="13.5" x14ac:dyDescent="0.25">
      <c r="A1058" s="3">
        <f>TITRES_STAT!B1061</f>
        <v>43546</v>
      </c>
      <c r="B1058" s="6">
        <f>TITRES_STAT!D1061</f>
        <v>116.5539</v>
      </c>
      <c r="C1058" s="2">
        <f t="shared" si="96"/>
        <v>114.01008898842895</v>
      </c>
      <c r="D1058" s="2">
        <f t="shared" si="98"/>
        <v>112.66363939538704</v>
      </c>
      <c r="E1058" s="2">
        <f t="shared" si="97"/>
        <v>1.3464495930419105</v>
      </c>
      <c r="F1058" s="2">
        <f t="shared" si="95"/>
        <v>0.40645267250878092</v>
      </c>
      <c r="G1058" s="2">
        <f t="shared" si="93"/>
        <v>0.93999692053312955</v>
      </c>
      <c r="H1058" s="2" t="str">
        <f t="shared" si="94"/>
        <v>Sell</v>
      </c>
    </row>
    <row r="1059" spans="1:8" ht="13.5" x14ac:dyDescent="0.25">
      <c r="A1059" s="3">
        <f>TITRES_STAT!B1062</f>
        <v>43549</v>
      </c>
      <c r="B1059" s="6">
        <f>TITRES_STAT!D1062</f>
        <v>116.5539</v>
      </c>
      <c r="C1059" s="2">
        <f t="shared" si="96"/>
        <v>114.2140906825168</v>
      </c>
      <c r="D1059" s="2">
        <f t="shared" si="98"/>
        <v>112.9518068475806</v>
      </c>
      <c r="E1059" s="2">
        <f t="shared" si="97"/>
        <v>1.2622838349361984</v>
      </c>
      <c r="F1059" s="2">
        <f t="shared" si="95"/>
        <v>0.57761890499426438</v>
      </c>
      <c r="G1059" s="2">
        <f t="shared" si="93"/>
        <v>0.68466492994193406</v>
      </c>
      <c r="H1059" s="2" t="str">
        <f t="shared" si="94"/>
        <v>Sell</v>
      </c>
    </row>
    <row r="1060" spans="1:8" ht="13.5" x14ac:dyDescent="0.25">
      <c r="A1060" s="3">
        <f>TITRES_STAT!B1063</f>
        <v>43550</v>
      </c>
      <c r="B1060" s="6">
        <f>TITRES_STAT!D1063</f>
        <v>110.07210000000001</v>
      </c>
      <c r="C1060" s="2">
        <f t="shared" si="96"/>
        <v>113.86695365443728</v>
      </c>
      <c r="D1060" s="2">
        <f t="shared" si="98"/>
        <v>112.73849522924129</v>
      </c>
      <c r="E1060" s="2">
        <f t="shared" si="97"/>
        <v>1.128458425195987</v>
      </c>
      <c r="F1060" s="2">
        <f t="shared" si="95"/>
        <v>0.68778680903460898</v>
      </c>
      <c r="G1060" s="2">
        <f t="shared" ref="G1060:G1123" si="99">E1060-F1060</f>
        <v>0.44067161616137807</v>
      </c>
      <c r="H1060" s="2" t="str">
        <f t="shared" ref="H1060:H1123" si="100">IF(G1060&lt;0,"Hold","Sell")</f>
        <v>Sell</v>
      </c>
    </row>
    <row r="1061" spans="1:8" ht="13.5" x14ac:dyDescent="0.25">
      <c r="A1061" s="3">
        <f>TITRES_STAT!B1064</f>
        <v>43551</v>
      </c>
      <c r="B1061" s="6">
        <f>TITRES_STAT!D1064</f>
        <v>110.22929999999999</v>
      </c>
      <c r="C1061" s="2">
        <f t="shared" si="96"/>
        <v>113.87540693837001</v>
      </c>
      <c r="D1061" s="2">
        <f t="shared" si="98"/>
        <v>112.55262891596416</v>
      </c>
      <c r="E1061" s="2">
        <f t="shared" si="97"/>
        <v>1.3227780224058421</v>
      </c>
      <c r="F1061" s="2">
        <f t="shared" ref="F1061:F1124" si="101">(E1061*(2/(10)))+((1-(2/10))*F1060)</f>
        <v>0.81478505170885562</v>
      </c>
      <c r="G1061" s="2">
        <f t="shared" si="99"/>
        <v>0.50799297069698646</v>
      </c>
      <c r="H1061" s="2" t="str">
        <f t="shared" si="100"/>
        <v>Sell</v>
      </c>
    </row>
    <row r="1062" spans="1:8" ht="13.5" x14ac:dyDescent="0.25">
      <c r="A1062" s="3">
        <f>TITRES_STAT!B1065</f>
        <v>43552</v>
      </c>
      <c r="B1062" s="6">
        <f>TITRES_STAT!D1065</f>
        <v>110.22929999999999</v>
      </c>
      <c r="C1062" s="2">
        <f t="shared" si="96"/>
        <v>113.7616827940054</v>
      </c>
      <c r="D1062" s="2">
        <f t="shared" si="98"/>
        <v>112.3805304777446</v>
      </c>
      <c r="E1062" s="2">
        <f t="shared" si="97"/>
        <v>1.3811523162607955</v>
      </c>
      <c r="F1062" s="2">
        <f t="shared" si="101"/>
        <v>0.92805850461924355</v>
      </c>
      <c r="G1062" s="2">
        <f t="shared" si="99"/>
        <v>0.45309381164155194</v>
      </c>
      <c r="H1062" s="2" t="str">
        <f t="shared" si="100"/>
        <v>Sell</v>
      </c>
    </row>
    <row r="1063" spans="1:8" ht="13.5" x14ac:dyDescent="0.25">
      <c r="A1063" s="3">
        <f>TITRES_STAT!B1066</f>
        <v>43553</v>
      </c>
      <c r="B1063" s="6">
        <f>TITRES_STAT!D1066</f>
        <v>110.0014</v>
      </c>
      <c r="C1063" s="2">
        <f t="shared" si="96"/>
        <v>113.77423928723533</v>
      </c>
      <c r="D1063" s="2">
        <f t="shared" si="98"/>
        <v>112.20429859050427</v>
      </c>
      <c r="E1063" s="2">
        <f t="shared" si="97"/>
        <v>1.5699406967310665</v>
      </c>
      <c r="F1063" s="2">
        <f t="shared" si="101"/>
        <v>1.0564349430416082</v>
      </c>
      <c r="G1063" s="2">
        <f t="shared" si="99"/>
        <v>0.51350575368945828</v>
      </c>
      <c r="H1063" s="2" t="str">
        <f t="shared" si="100"/>
        <v>Sell</v>
      </c>
    </row>
    <row r="1064" spans="1:8" ht="13.5" x14ac:dyDescent="0.25">
      <c r="A1064" s="3">
        <f>TITRES_STAT!B1067</f>
        <v>43556</v>
      </c>
      <c r="B1064" s="6">
        <f>TITRES_STAT!D1067</f>
        <v>108.4222</v>
      </c>
      <c r="C1064" s="2">
        <f t="shared" si="96"/>
        <v>113.78486401227605</v>
      </c>
      <c r="D1064" s="2">
        <f t="shared" si="98"/>
        <v>111.92414313935581</v>
      </c>
      <c r="E1064" s="2">
        <f t="shared" si="97"/>
        <v>1.8607208729202398</v>
      </c>
      <c r="F1064" s="2">
        <f t="shared" si="101"/>
        <v>1.2172921290173346</v>
      </c>
      <c r="G1064" s="2">
        <f t="shared" si="99"/>
        <v>0.64342874390290516</v>
      </c>
      <c r="H1064" s="2" t="str">
        <f t="shared" si="100"/>
        <v>Sell</v>
      </c>
    </row>
    <row r="1065" spans="1:8" ht="13.5" x14ac:dyDescent="0.25">
      <c r="A1065" s="3">
        <f>TITRES_STAT!B1068</f>
        <v>43557</v>
      </c>
      <c r="B1065" s="6">
        <f>TITRES_STAT!D1068</f>
        <v>109.9936</v>
      </c>
      <c r="C1065" s="2">
        <f t="shared" si="96"/>
        <v>113.78780801038742</v>
      </c>
      <c r="D1065" s="2">
        <f t="shared" si="98"/>
        <v>111.78113994384798</v>
      </c>
      <c r="E1065" s="2">
        <f t="shared" si="97"/>
        <v>2.0066680665394472</v>
      </c>
      <c r="F1065" s="2">
        <f t="shared" si="101"/>
        <v>1.3751673165217573</v>
      </c>
      <c r="G1065" s="2">
        <f t="shared" si="99"/>
        <v>0.6315007500176899</v>
      </c>
      <c r="H1065" s="2" t="str">
        <f t="shared" si="100"/>
        <v>Sell</v>
      </c>
    </row>
    <row r="1066" spans="1:8" ht="13.5" x14ac:dyDescent="0.25">
      <c r="A1066" s="3">
        <f>TITRES_STAT!B1069</f>
        <v>43558</v>
      </c>
      <c r="B1066" s="6">
        <f>TITRES_STAT!D1069</f>
        <v>109.9936</v>
      </c>
      <c r="C1066" s="2">
        <f t="shared" si="96"/>
        <v>113.77096062417397</v>
      </c>
      <c r="D1066" s="2">
        <f t="shared" si="98"/>
        <v>111.64872957763701</v>
      </c>
      <c r="E1066" s="2">
        <f t="shared" si="97"/>
        <v>2.1222310465369532</v>
      </c>
      <c r="F1066" s="2">
        <f t="shared" si="101"/>
        <v>1.5245800625247965</v>
      </c>
      <c r="G1066" s="2">
        <f t="shared" si="99"/>
        <v>0.59765098401215666</v>
      </c>
      <c r="H1066" s="2" t="str">
        <f t="shared" si="100"/>
        <v>Sell</v>
      </c>
    </row>
    <row r="1067" spans="1:8" ht="13.5" x14ac:dyDescent="0.25">
      <c r="A1067" s="3">
        <f>TITRES_STAT!B1070</f>
        <v>43559</v>
      </c>
      <c r="B1067" s="6">
        <f>TITRES_STAT!D1070</f>
        <v>109.9936</v>
      </c>
      <c r="C1067" s="2">
        <f t="shared" si="96"/>
        <v>114.26558206660874</v>
      </c>
      <c r="D1067" s="2">
        <f t="shared" si="98"/>
        <v>111.52612738670094</v>
      </c>
      <c r="E1067" s="2">
        <f t="shared" si="97"/>
        <v>2.7394546799078086</v>
      </c>
      <c r="F1067" s="2">
        <f t="shared" si="101"/>
        <v>1.7675549860013988</v>
      </c>
      <c r="G1067" s="2">
        <f t="shared" si="99"/>
        <v>0.97189969390640973</v>
      </c>
      <c r="H1067" s="2" t="str">
        <f t="shared" si="100"/>
        <v>Sell</v>
      </c>
    </row>
    <row r="1068" spans="1:8" ht="13.5" x14ac:dyDescent="0.25">
      <c r="A1068" s="3">
        <f>TITRES_STAT!B1071</f>
        <v>43560</v>
      </c>
      <c r="B1068" s="6">
        <f>TITRES_STAT!D1071</f>
        <v>113.1284</v>
      </c>
      <c r="C1068" s="2">
        <f t="shared" si="96"/>
        <v>114.61763097943818</v>
      </c>
      <c r="D1068" s="2">
        <f t="shared" si="98"/>
        <v>111.6448142469453</v>
      </c>
      <c r="E1068" s="2">
        <f t="shared" si="97"/>
        <v>2.9728167324928734</v>
      </c>
      <c r="F1068" s="2">
        <f t="shared" si="101"/>
        <v>2.0086073352996938</v>
      </c>
      <c r="G1068" s="2">
        <f t="shared" si="99"/>
        <v>0.96420939719317955</v>
      </c>
      <c r="H1068" s="2" t="str">
        <f t="shared" si="100"/>
        <v>Sell</v>
      </c>
    </row>
    <row r="1069" spans="1:8" ht="13.5" x14ac:dyDescent="0.25">
      <c r="A1069" s="3">
        <f>TITRES_STAT!B1072</f>
        <v>43563</v>
      </c>
      <c r="B1069" s="6">
        <f>TITRES_STAT!D1072</f>
        <v>113.2855</v>
      </c>
      <c r="C1069" s="2">
        <f t="shared" si="96"/>
        <v>114.91551852106308</v>
      </c>
      <c r="D1069" s="2">
        <f t="shared" si="98"/>
        <v>111.76634652494936</v>
      </c>
      <c r="E1069" s="2">
        <f t="shared" si="97"/>
        <v>3.1491719961137221</v>
      </c>
      <c r="F1069" s="2">
        <f t="shared" si="101"/>
        <v>2.2367202674624993</v>
      </c>
      <c r="G1069" s="2">
        <f t="shared" si="99"/>
        <v>0.91245172865122282</v>
      </c>
      <c r="H1069" s="2" t="str">
        <f t="shared" si="100"/>
        <v>Sell</v>
      </c>
    </row>
    <row r="1070" spans="1:8" ht="13.5" x14ac:dyDescent="0.25">
      <c r="A1070" s="3">
        <f>TITRES_STAT!B1073</f>
        <v>43565</v>
      </c>
      <c r="B1070" s="6">
        <f>TITRES_STAT!D1073</f>
        <v>113.1362</v>
      </c>
      <c r="C1070" s="2">
        <f t="shared" si="96"/>
        <v>114.1703772101303</v>
      </c>
      <c r="D1070" s="2">
        <f t="shared" si="98"/>
        <v>111.86781715273088</v>
      </c>
      <c r="E1070" s="2">
        <f t="shared" si="97"/>
        <v>2.3025600573994183</v>
      </c>
      <c r="F1070" s="2">
        <f t="shared" si="101"/>
        <v>2.2498882254498831</v>
      </c>
      <c r="G1070" s="2">
        <f t="shared" si="99"/>
        <v>5.2671831949535175E-2</v>
      </c>
      <c r="H1070" s="2" t="str">
        <f t="shared" si="100"/>
        <v>Sell</v>
      </c>
    </row>
    <row r="1071" spans="1:8" ht="13.5" x14ac:dyDescent="0.25">
      <c r="A1071" s="3">
        <f>TITRES_STAT!B1074</f>
        <v>43566</v>
      </c>
      <c r="B1071" s="6">
        <f>TITRES_STAT!D1074</f>
        <v>109.74209999999999</v>
      </c>
      <c r="C1071" s="2">
        <f t="shared" si="96"/>
        <v>113.56405763934102</v>
      </c>
      <c r="D1071" s="2">
        <f t="shared" si="98"/>
        <v>111.71035662289897</v>
      </c>
      <c r="E1071" s="2">
        <f t="shared" si="97"/>
        <v>1.8537010164420451</v>
      </c>
      <c r="F1071" s="2">
        <f t="shared" si="101"/>
        <v>2.1706507836483153</v>
      </c>
      <c r="G1071" s="2">
        <f t="shared" si="99"/>
        <v>-0.31694976720627022</v>
      </c>
      <c r="H1071" s="2" t="str">
        <f t="shared" si="100"/>
        <v>Hold</v>
      </c>
    </row>
    <row r="1072" spans="1:8" ht="13.5" x14ac:dyDescent="0.25">
      <c r="A1072" s="3">
        <f>TITRES_STAT!B1075</f>
        <v>43567</v>
      </c>
      <c r="B1072" s="6">
        <f>TITRES_STAT!D1075</f>
        <v>109.9936</v>
      </c>
      <c r="C1072" s="2">
        <f t="shared" si="96"/>
        <v>113.05101800251931</v>
      </c>
      <c r="D1072" s="2">
        <f t="shared" si="98"/>
        <v>111.58318946564719</v>
      </c>
      <c r="E1072" s="2">
        <f t="shared" si="97"/>
        <v>1.4678285368721191</v>
      </c>
      <c r="F1072" s="2">
        <f t="shared" si="101"/>
        <v>2.0300863342930762</v>
      </c>
      <c r="G1072" s="2">
        <f t="shared" si="99"/>
        <v>-0.56225779742095705</v>
      </c>
      <c r="H1072" s="2" t="str">
        <f t="shared" si="100"/>
        <v>Hold</v>
      </c>
    </row>
    <row r="1073" spans="1:8" ht="13.5" x14ac:dyDescent="0.25">
      <c r="A1073" s="3">
        <f>TITRES_STAT!B1076</f>
        <v>43570</v>
      </c>
      <c r="B1073" s="6">
        <f>TITRES_STAT!D1076</f>
        <v>111.1721</v>
      </c>
      <c r="C1073" s="2">
        <f t="shared" si="96"/>
        <v>112.58184600213173</v>
      </c>
      <c r="D1073" s="2">
        <f t="shared" si="98"/>
        <v>111.55273839411777</v>
      </c>
      <c r="E1073" s="2">
        <f t="shared" si="97"/>
        <v>1.029107608013959</v>
      </c>
      <c r="F1073" s="2">
        <f t="shared" si="101"/>
        <v>1.829890589037253</v>
      </c>
      <c r="G1073" s="2">
        <f t="shared" si="99"/>
        <v>-0.80078298102329404</v>
      </c>
      <c r="H1073" s="2" t="str">
        <f t="shared" si="100"/>
        <v>Hold</v>
      </c>
    </row>
    <row r="1074" spans="1:8" ht="13.5" x14ac:dyDescent="0.25">
      <c r="A1074" s="3">
        <f>TITRES_STAT!B1077</f>
        <v>43571</v>
      </c>
      <c r="B1074" s="6">
        <f>TITRES_STAT!D1077</f>
        <v>111.0856</v>
      </c>
      <c r="C1074" s="2">
        <f t="shared" si="96"/>
        <v>111.94190046334222</v>
      </c>
      <c r="D1074" s="2">
        <f t="shared" si="98"/>
        <v>111.51813555010905</v>
      </c>
      <c r="E1074" s="2">
        <f t="shared" si="97"/>
        <v>0.42376491323317111</v>
      </c>
      <c r="F1074" s="2">
        <f t="shared" si="101"/>
        <v>1.5486654538764366</v>
      </c>
      <c r="G1074" s="2">
        <f t="shared" si="99"/>
        <v>-1.1249005406432655</v>
      </c>
      <c r="H1074" s="2" t="str">
        <f t="shared" si="100"/>
        <v>Hold</v>
      </c>
    </row>
    <row r="1075" spans="1:8" ht="13.5" x14ac:dyDescent="0.25">
      <c r="A1075" s="3">
        <f>TITRES_STAT!B1078</f>
        <v>43572</v>
      </c>
      <c r="B1075" s="6">
        <f>TITRES_STAT!D1078</f>
        <v>108.0294</v>
      </c>
      <c r="C1075" s="2">
        <f t="shared" si="96"/>
        <v>111.64216193052034</v>
      </c>
      <c r="D1075" s="2">
        <f t="shared" si="98"/>
        <v>111.25971069454542</v>
      </c>
      <c r="E1075" s="2">
        <f t="shared" si="97"/>
        <v>0.38245123597492636</v>
      </c>
      <c r="F1075" s="2">
        <f t="shared" si="101"/>
        <v>1.3154226102961346</v>
      </c>
      <c r="G1075" s="2">
        <f t="shared" si="99"/>
        <v>-0.93297137432120825</v>
      </c>
      <c r="H1075" s="2" t="str">
        <f t="shared" si="100"/>
        <v>Hold</v>
      </c>
    </row>
    <row r="1076" spans="1:8" ht="13.5" x14ac:dyDescent="0.25">
      <c r="A1076" s="3">
        <f>TITRES_STAT!B1079</f>
        <v>43573</v>
      </c>
      <c r="B1076" s="6">
        <f>TITRES_STAT!D1079</f>
        <v>104.8946</v>
      </c>
      <c r="C1076" s="2">
        <f t="shared" si="96"/>
        <v>111.3885370181326</v>
      </c>
      <c r="D1076" s="2">
        <f t="shared" si="98"/>
        <v>110.78822101346799</v>
      </c>
      <c r="E1076" s="2">
        <f t="shared" si="97"/>
        <v>0.60031600466460588</v>
      </c>
      <c r="F1076" s="2">
        <f t="shared" si="101"/>
        <v>1.172401289169829</v>
      </c>
      <c r="G1076" s="2">
        <f t="shared" si="99"/>
        <v>-0.57208528450522311</v>
      </c>
      <c r="H1076" s="2" t="str">
        <f t="shared" si="100"/>
        <v>Hold</v>
      </c>
    </row>
    <row r="1077" spans="1:8" ht="13.5" x14ac:dyDescent="0.25">
      <c r="A1077" s="3">
        <f>TITRES_STAT!B1080</f>
        <v>43574</v>
      </c>
      <c r="B1077" s="6">
        <f>TITRES_STAT!D1080</f>
        <v>108.0372</v>
      </c>
      <c r="C1077" s="2">
        <f t="shared" si="96"/>
        <v>111.17393132303528</v>
      </c>
      <c r="D1077" s="2">
        <f t="shared" si="98"/>
        <v>110.58444167913703</v>
      </c>
      <c r="E1077" s="2">
        <f t="shared" si="97"/>
        <v>0.5894896438982471</v>
      </c>
      <c r="F1077" s="2">
        <f t="shared" si="101"/>
        <v>1.0558189601155126</v>
      </c>
      <c r="G1077" s="2">
        <f t="shared" si="99"/>
        <v>-0.46632931621726548</v>
      </c>
      <c r="H1077" s="2" t="str">
        <f t="shared" si="100"/>
        <v>Hold</v>
      </c>
    </row>
    <row r="1078" spans="1:8" ht="13.5" x14ac:dyDescent="0.25">
      <c r="A1078" s="3">
        <f>TITRES_STAT!B1081</f>
        <v>43577</v>
      </c>
      <c r="B1078" s="6">
        <f>TITRES_STAT!D1081</f>
        <v>106.0652</v>
      </c>
      <c r="C1078" s="2">
        <f t="shared" si="96"/>
        <v>111.47461881179908</v>
      </c>
      <c r="D1078" s="2">
        <f t="shared" si="98"/>
        <v>110.249683036238</v>
      </c>
      <c r="E1078" s="2">
        <f t="shared" si="97"/>
        <v>1.2249357755610788</v>
      </c>
      <c r="F1078" s="2">
        <f t="shared" si="101"/>
        <v>1.089642323204626</v>
      </c>
      <c r="G1078" s="2">
        <f t="shared" si="99"/>
        <v>0.13529345235645285</v>
      </c>
      <c r="H1078" s="2" t="str">
        <f t="shared" si="100"/>
        <v>Sell</v>
      </c>
    </row>
    <row r="1079" spans="1:8" ht="13.5" x14ac:dyDescent="0.25">
      <c r="A1079" s="3">
        <f>TITRES_STAT!B1082</f>
        <v>43578</v>
      </c>
      <c r="B1079" s="6">
        <f>TITRES_STAT!D1082</f>
        <v>106.0652</v>
      </c>
      <c r="C1079" s="2">
        <f t="shared" si="96"/>
        <v>111.75321591767614</v>
      </c>
      <c r="D1079" s="2">
        <f t="shared" si="98"/>
        <v>109.93972132985</v>
      </c>
      <c r="E1079" s="2">
        <f t="shared" si="97"/>
        <v>1.8134945878261419</v>
      </c>
      <c r="F1079" s="2">
        <f t="shared" si="101"/>
        <v>1.2344127761289292</v>
      </c>
      <c r="G1079" s="2">
        <f t="shared" si="99"/>
        <v>0.57908181169721273</v>
      </c>
      <c r="H1079" s="2" t="str">
        <f t="shared" si="100"/>
        <v>Sell</v>
      </c>
    </row>
    <row r="1080" spans="1:8" ht="13.5" x14ac:dyDescent="0.25">
      <c r="A1080" s="3">
        <f>TITRES_STAT!B1083</f>
        <v>43579</v>
      </c>
      <c r="B1080" s="6">
        <f>TITRES_STAT!D1083</f>
        <v>106.0652</v>
      </c>
      <c r="C1080" s="2">
        <f t="shared" si="96"/>
        <v>111.96598269957212</v>
      </c>
      <c r="D1080" s="2">
        <f t="shared" si="98"/>
        <v>109.65271974986112</v>
      </c>
      <c r="E1080" s="2">
        <f t="shared" si="97"/>
        <v>2.3132629497110031</v>
      </c>
      <c r="F1080" s="2">
        <f t="shared" si="101"/>
        <v>1.4501828108453441</v>
      </c>
      <c r="G1080" s="2">
        <f t="shared" si="99"/>
        <v>0.86308013886565904</v>
      </c>
      <c r="H1080" s="2" t="str">
        <f t="shared" si="100"/>
        <v>Sell</v>
      </c>
    </row>
    <row r="1081" spans="1:8" ht="13.5" x14ac:dyDescent="0.25">
      <c r="A1081" s="3">
        <f>TITRES_STAT!B1084</f>
        <v>43580</v>
      </c>
      <c r="B1081" s="6">
        <f>TITRES_STAT!D1084</f>
        <v>103.70820000000001</v>
      </c>
      <c r="C1081" s="2">
        <f t="shared" si="96"/>
        <v>111.62384689963794</v>
      </c>
      <c r="D1081" s="2">
        <f t="shared" si="98"/>
        <v>109.21238495357511</v>
      </c>
      <c r="E1081" s="2">
        <f t="shared" si="97"/>
        <v>2.411461946062829</v>
      </c>
      <c r="F1081" s="2">
        <f t="shared" si="101"/>
        <v>1.6424386378888411</v>
      </c>
      <c r="G1081" s="2">
        <f t="shared" si="99"/>
        <v>0.7690233081739879</v>
      </c>
      <c r="H1081" s="2" t="str">
        <f t="shared" si="100"/>
        <v>Sell</v>
      </c>
    </row>
    <row r="1082" spans="1:8" ht="13.5" x14ac:dyDescent="0.25">
      <c r="A1082" s="3">
        <f>TITRES_STAT!B1085</f>
        <v>43581</v>
      </c>
      <c r="B1082" s="6">
        <f>TITRES_STAT!D1085</f>
        <v>103.70820000000001</v>
      </c>
      <c r="C1082" s="2">
        <f t="shared" si="96"/>
        <v>111.37303968430902</v>
      </c>
      <c r="D1082" s="2">
        <f t="shared" si="98"/>
        <v>108.80466754960658</v>
      </c>
      <c r="E1082" s="2">
        <f t="shared" si="97"/>
        <v>2.5683721347024431</v>
      </c>
      <c r="F1082" s="2">
        <f t="shared" si="101"/>
        <v>1.8276253372515616</v>
      </c>
      <c r="G1082" s="2">
        <f t="shared" si="99"/>
        <v>0.74074679745088146</v>
      </c>
      <c r="H1082" s="2" t="str">
        <f t="shared" si="100"/>
        <v>Sell</v>
      </c>
    </row>
    <row r="1083" spans="1:8" ht="13.5" x14ac:dyDescent="0.25">
      <c r="A1083" s="3">
        <f>TITRES_STAT!B1086</f>
        <v>43584</v>
      </c>
      <c r="B1083" s="6">
        <f>TITRES_STAT!D1086</f>
        <v>103.70820000000001</v>
      </c>
      <c r="C1083" s="2">
        <f t="shared" si="96"/>
        <v>111.34212588672301</v>
      </c>
      <c r="D1083" s="2">
        <f t="shared" si="98"/>
        <v>108.4271514348209</v>
      </c>
      <c r="E1083" s="2">
        <f t="shared" si="97"/>
        <v>2.9149744519021112</v>
      </c>
      <c r="F1083" s="2">
        <f t="shared" si="101"/>
        <v>2.0450951601816714</v>
      </c>
      <c r="G1083" s="2">
        <f t="shared" si="99"/>
        <v>0.86987929172043987</v>
      </c>
      <c r="H1083" s="2" t="str">
        <f t="shared" si="100"/>
        <v>Sell</v>
      </c>
    </row>
    <row r="1084" spans="1:8" ht="13.5" x14ac:dyDescent="0.25">
      <c r="A1084" s="3">
        <f>TITRES_STAT!B1087</f>
        <v>43585</v>
      </c>
      <c r="B1084" s="6">
        <f>TITRES_STAT!D1087</f>
        <v>108.3044</v>
      </c>
      <c r="C1084" s="2">
        <f t="shared" si="96"/>
        <v>111.30266036568869</v>
      </c>
      <c r="D1084" s="2">
        <f t="shared" si="98"/>
        <v>108.41805873594528</v>
      </c>
      <c r="E1084" s="2">
        <f t="shared" si="97"/>
        <v>2.8846016297434147</v>
      </c>
      <c r="F1084" s="2">
        <f t="shared" si="101"/>
        <v>2.2129964540940201</v>
      </c>
      <c r="G1084" s="2">
        <f t="shared" si="99"/>
        <v>0.67160517564939459</v>
      </c>
      <c r="H1084" s="2" t="str">
        <f t="shared" si="100"/>
        <v>Sell</v>
      </c>
    </row>
    <row r="1085" spans="1:8" ht="13.5" x14ac:dyDescent="0.25">
      <c r="A1085" s="3">
        <f>TITRES_STAT!B1088</f>
        <v>43587</v>
      </c>
      <c r="B1085" s="6">
        <f>TITRES_STAT!D1088</f>
        <v>109.1293</v>
      </c>
      <c r="C1085" s="2">
        <f t="shared" si="96"/>
        <v>110.79908184789043</v>
      </c>
      <c r="D1085" s="2">
        <f t="shared" si="98"/>
        <v>108.47074327402341</v>
      </c>
      <c r="E1085" s="2">
        <f t="shared" si="97"/>
        <v>2.328338573867029</v>
      </c>
      <c r="F1085" s="2">
        <f t="shared" si="101"/>
        <v>2.2360648780486221</v>
      </c>
      <c r="G1085" s="2">
        <f t="shared" si="99"/>
        <v>9.2273695818406942E-2</v>
      </c>
      <c r="H1085" s="2" t="str">
        <f t="shared" si="100"/>
        <v>Sell</v>
      </c>
    </row>
    <row r="1086" spans="1:8" ht="13.5" x14ac:dyDescent="0.25">
      <c r="A1086" s="3">
        <f>TITRES_STAT!B1089</f>
        <v>43588</v>
      </c>
      <c r="B1086" s="6">
        <f>TITRES_STAT!D1089</f>
        <v>109.1293</v>
      </c>
      <c r="C1086" s="2">
        <f t="shared" si="96"/>
        <v>109.89070002513806</v>
      </c>
      <c r="D1086" s="2">
        <f t="shared" si="98"/>
        <v>108.51952525372538</v>
      </c>
      <c r="E1086" s="2">
        <f t="shared" si="97"/>
        <v>1.371174771412683</v>
      </c>
      <c r="F1086" s="2">
        <f t="shared" si="101"/>
        <v>2.0630868567214344</v>
      </c>
      <c r="G1086" s="2">
        <f t="shared" si="99"/>
        <v>-0.69191208530875148</v>
      </c>
      <c r="H1086" s="2" t="str">
        <f t="shared" si="100"/>
        <v>Hold</v>
      </c>
    </row>
    <row r="1087" spans="1:8" ht="13.5" x14ac:dyDescent="0.25">
      <c r="A1087" s="3">
        <f>TITRES_STAT!B1090</f>
        <v>43591</v>
      </c>
      <c r="B1087" s="6">
        <f>TITRES_STAT!D1090</f>
        <v>106.0652</v>
      </c>
      <c r="C1087" s="2">
        <f t="shared" si="96"/>
        <v>109.60554617511681</v>
      </c>
      <c r="D1087" s="2">
        <f t="shared" si="98"/>
        <v>108.33772338307907</v>
      </c>
      <c r="E1087" s="2">
        <f t="shared" si="97"/>
        <v>1.2678227920377481</v>
      </c>
      <c r="F1087" s="2">
        <f t="shared" si="101"/>
        <v>1.9040340437846972</v>
      </c>
      <c r="G1087" s="2">
        <f t="shared" si="99"/>
        <v>-0.63621125174694915</v>
      </c>
      <c r="H1087" s="2" t="str">
        <f t="shared" si="100"/>
        <v>Hold</v>
      </c>
    </row>
    <row r="1088" spans="1:8" ht="13.5" x14ac:dyDescent="0.25">
      <c r="A1088" s="3">
        <f>TITRES_STAT!B1091</f>
        <v>43592</v>
      </c>
      <c r="B1088" s="6">
        <f>TITRES_STAT!D1091</f>
        <v>105.9474</v>
      </c>
      <c r="C1088" s="2">
        <f t="shared" si="96"/>
        <v>109.06087753279114</v>
      </c>
      <c r="D1088" s="2">
        <f t="shared" si="98"/>
        <v>108.16066239173988</v>
      </c>
      <c r="E1088" s="2">
        <f t="shared" si="97"/>
        <v>0.90021514105126244</v>
      </c>
      <c r="F1088" s="2">
        <f t="shared" si="101"/>
        <v>1.7032702632380103</v>
      </c>
      <c r="G1088" s="2">
        <f t="shared" si="99"/>
        <v>-0.80305512218674791</v>
      </c>
      <c r="H1088" s="2" t="str">
        <f t="shared" si="100"/>
        <v>Hold</v>
      </c>
    </row>
    <row r="1089" spans="1:8" ht="13.5" x14ac:dyDescent="0.25">
      <c r="A1089" s="3">
        <f>TITRES_STAT!B1092</f>
        <v>43593</v>
      </c>
      <c r="B1089" s="6">
        <f>TITRES_STAT!D1092</f>
        <v>109.0115</v>
      </c>
      <c r="C1089" s="2">
        <f t="shared" si="96"/>
        <v>108.60000406620789</v>
      </c>
      <c r="D1089" s="2">
        <f t="shared" si="98"/>
        <v>108.22368739975914</v>
      </c>
      <c r="E1089" s="2">
        <f t="shared" si="97"/>
        <v>0.37631666644874429</v>
      </c>
      <c r="F1089" s="2">
        <f t="shared" si="101"/>
        <v>1.437879543880157</v>
      </c>
      <c r="G1089" s="2">
        <f t="shared" si="99"/>
        <v>-1.0615628774314128</v>
      </c>
      <c r="H1089" s="2" t="str">
        <f t="shared" si="100"/>
        <v>Hold</v>
      </c>
    </row>
    <row r="1090" spans="1:8" ht="13.5" x14ac:dyDescent="0.25">
      <c r="A1090" s="3">
        <f>TITRES_STAT!B1093</f>
        <v>43594</v>
      </c>
      <c r="B1090" s="6">
        <f>TITRES_STAT!D1093</f>
        <v>106.0652</v>
      </c>
      <c r="C1090" s="2">
        <f t="shared" si="96"/>
        <v>108.21003420986821</v>
      </c>
      <c r="D1090" s="2">
        <f t="shared" si="98"/>
        <v>108.06379944422143</v>
      </c>
      <c r="E1090" s="2">
        <f t="shared" si="97"/>
        <v>0.14623476564678128</v>
      </c>
      <c r="F1090" s="2">
        <f t="shared" si="101"/>
        <v>1.1795505882334818</v>
      </c>
      <c r="G1090" s="2">
        <f t="shared" si="99"/>
        <v>-1.0333158225867005</v>
      </c>
      <c r="H1090" s="2" t="str">
        <f t="shared" si="100"/>
        <v>Hold</v>
      </c>
    </row>
    <row r="1091" spans="1:8" ht="13.5" x14ac:dyDescent="0.25">
      <c r="A1091" s="3">
        <f>TITRES_STAT!B1094</f>
        <v>43595</v>
      </c>
      <c r="B1091" s="6">
        <f>TITRES_STAT!D1094</f>
        <v>106.0652</v>
      </c>
      <c r="C1091" s="2">
        <f t="shared" si="96"/>
        <v>107.51744433142694</v>
      </c>
      <c r="D1091" s="2">
        <f t="shared" si="98"/>
        <v>107.91575504094578</v>
      </c>
      <c r="E1091" s="2">
        <f t="shared" si="97"/>
        <v>-0.39831070951883873</v>
      </c>
      <c r="F1091" s="2">
        <f t="shared" si="101"/>
        <v>0.86397832868301772</v>
      </c>
      <c r="G1091" s="2">
        <f t="shared" si="99"/>
        <v>-1.2622890382018563</v>
      </c>
      <c r="H1091" s="2" t="str">
        <f t="shared" si="100"/>
        <v>Hold</v>
      </c>
    </row>
    <row r="1092" spans="1:8" ht="13.5" x14ac:dyDescent="0.25">
      <c r="A1092" s="3">
        <f>TITRES_STAT!B1095</f>
        <v>43598</v>
      </c>
      <c r="B1092" s="6">
        <f>TITRES_STAT!D1095</f>
        <v>103.70820000000001</v>
      </c>
      <c r="C1092" s="2">
        <f t="shared" si="96"/>
        <v>106.93140674197664</v>
      </c>
      <c r="D1092" s="2">
        <f t="shared" si="98"/>
        <v>107.60408429717202</v>
      </c>
      <c r="E1092" s="2">
        <f t="shared" si="97"/>
        <v>-0.67267755519537786</v>
      </c>
      <c r="F1092" s="2">
        <f t="shared" si="101"/>
        <v>0.5566471519073386</v>
      </c>
      <c r="G1092" s="2">
        <f t="shared" si="99"/>
        <v>-1.2293247071027165</v>
      </c>
      <c r="H1092" s="2" t="str">
        <f t="shared" si="100"/>
        <v>Hold</v>
      </c>
    </row>
    <row r="1093" spans="1:8" ht="13.5" x14ac:dyDescent="0.25">
      <c r="A1093" s="3">
        <f>TITRES_STAT!B1096</f>
        <v>43599</v>
      </c>
      <c r="B1093" s="6">
        <f>TITRES_STAT!D1096</f>
        <v>103.70820000000001</v>
      </c>
      <c r="C1093" s="2">
        <f t="shared" si="96"/>
        <v>106.43552878167255</v>
      </c>
      <c r="D1093" s="2">
        <f t="shared" si="98"/>
        <v>107.31550027515928</v>
      </c>
      <c r="E1093" s="2">
        <f t="shared" si="97"/>
        <v>-0.87997149348673531</v>
      </c>
      <c r="F1093" s="2">
        <f t="shared" si="101"/>
        <v>0.26932342282852384</v>
      </c>
      <c r="G1093" s="2">
        <f t="shared" si="99"/>
        <v>-1.149294916315259</v>
      </c>
      <c r="H1093" s="2" t="str">
        <f t="shared" si="100"/>
        <v>Hold</v>
      </c>
    </row>
    <row r="1094" spans="1:8" ht="13.5" x14ac:dyDescent="0.25">
      <c r="A1094" s="3">
        <f>TITRES_STAT!B1097</f>
        <v>43600</v>
      </c>
      <c r="B1094" s="6">
        <f>TITRES_STAT!D1097</f>
        <v>103.7047</v>
      </c>
      <c r="C1094" s="2">
        <f t="shared" si="96"/>
        <v>106.72304743064601</v>
      </c>
      <c r="D1094" s="2">
        <f t="shared" si="98"/>
        <v>107.04803358811044</v>
      </c>
      <c r="E1094" s="2">
        <f t="shared" si="97"/>
        <v>-0.32498615746443704</v>
      </c>
      <c r="F1094" s="2">
        <f t="shared" si="101"/>
        <v>0.15046150676993167</v>
      </c>
      <c r="G1094" s="2">
        <f t="shared" si="99"/>
        <v>-0.47544766423436868</v>
      </c>
      <c r="H1094" s="2" t="str">
        <f t="shared" si="100"/>
        <v>Hold</v>
      </c>
    </row>
    <row r="1095" spans="1:8" ht="13.5" x14ac:dyDescent="0.25">
      <c r="A1095" s="3">
        <f>TITRES_STAT!B1098</f>
        <v>43601</v>
      </c>
      <c r="B1095" s="6">
        <f>TITRES_STAT!D1098</f>
        <v>103.7047</v>
      </c>
      <c r="C1095" s="2">
        <f t="shared" si="96"/>
        <v>107.09324013362354</v>
      </c>
      <c r="D1095" s="2">
        <f t="shared" si="98"/>
        <v>106.80037924825041</v>
      </c>
      <c r="E1095" s="2">
        <f t="shared" si="97"/>
        <v>0.29286088537313049</v>
      </c>
      <c r="F1095" s="2">
        <f t="shared" si="101"/>
        <v>0.17894138249057145</v>
      </c>
      <c r="G1095" s="2">
        <f t="shared" si="99"/>
        <v>0.11391950288255903</v>
      </c>
      <c r="H1095" s="2" t="str">
        <f t="shared" si="100"/>
        <v>Sell</v>
      </c>
    </row>
    <row r="1096" spans="1:8" ht="13.5" x14ac:dyDescent="0.25">
      <c r="A1096" s="3">
        <f>TITRES_STAT!B1099</f>
        <v>43602</v>
      </c>
      <c r="B1096" s="6">
        <f>TITRES_STAT!D1099</f>
        <v>106.58450000000001</v>
      </c>
      <c r="C1096" s="2">
        <f t="shared" si="96"/>
        <v>107.40648011306607</v>
      </c>
      <c r="D1096" s="2">
        <f t="shared" si="98"/>
        <v>106.78438819282445</v>
      </c>
      <c r="E1096" s="2">
        <f t="shared" si="97"/>
        <v>0.62209192024161553</v>
      </c>
      <c r="F1096" s="2">
        <f t="shared" si="101"/>
        <v>0.26757149004078029</v>
      </c>
      <c r="G1096" s="2">
        <f t="shared" si="99"/>
        <v>0.35452043020083523</v>
      </c>
      <c r="H1096" s="2" t="str">
        <f t="shared" si="100"/>
        <v>Sell</v>
      </c>
    </row>
    <row r="1097" spans="1:8" ht="13.5" x14ac:dyDescent="0.25">
      <c r="A1097" s="3">
        <f>TITRES_STAT!B1100</f>
        <v>43605</v>
      </c>
      <c r="B1097" s="6">
        <f>TITRES_STAT!D1100</f>
        <v>106.58450000000001</v>
      </c>
      <c r="C1097" s="2">
        <f t="shared" si="96"/>
        <v>107.20012932644052</v>
      </c>
      <c r="D1097" s="2">
        <f t="shared" si="98"/>
        <v>106.76958166002264</v>
      </c>
      <c r="E1097" s="2">
        <f t="shared" si="97"/>
        <v>0.43054766641787978</v>
      </c>
      <c r="F1097" s="2">
        <f t="shared" si="101"/>
        <v>0.3001667253162002</v>
      </c>
      <c r="G1097" s="2">
        <f t="shared" si="99"/>
        <v>0.13038094110167958</v>
      </c>
      <c r="H1097" s="2" t="str">
        <f t="shared" si="100"/>
        <v>Sell</v>
      </c>
    </row>
    <row r="1098" spans="1:8" ht="13.5" x14ac:dyDescent="0.25">
      <c r="A1098" s="3">
        <f>TITRES_STAT!B1101</f>
        <v>43606</v>
      </c>
      <c r="B1098" s="6">
        <f>TITRES_STAT!D1101</f>
        <v>106.1823</v>
      </c>
      <c r="C1098" s="2">
        <f t="shared" si="96"/>
        <v>107.00740173775736</v>
      </c>
      <c r="D1098" s="2">
        <f t="shared" si="98"/>
        <v>106.72607931483577</v>
      </c>
      <c r="E1098" s="2">
        <f t="shared" si="97"/>
        <v>0.28132242292159049</v>
      </c>
      <c r="F1098" s="2">
        <f t="shared" si="101"/>
        <v>0.29639786483727826</v>
      </c>
      <c r="G1098" s="2">
        <f t="shared" si="99"/>
        <v>-1.5075441915687771E-2</v>
      </c>
      <c r="H1098" s="2" t="str">
        <f t="shared" si="100"/>
        <v>Hold</v>
      </c>
    </row>
    <row r="1099" spans="1:8" ht="13.5" x14ac:dyDescent="0.25">
      <c r="A1099" s="3">
        <f>TITRES_STAT!B1102</f>
        <v>43607</v>
      </c>
      <c r="B1099" s="6">
        <f>TITRES_STAT!D1102</f>
        <v>104.57340000000001</v>
      </c>
      <c r="C1099" s="2">
        <f t="shared" si="96"/>
        <v>107.31572454733315</v>
      </c>
      <c r="D1099" s="2">
        <f t="shared" si="98"/>
        <v>106.5666215878109</v>
      </c>
      <c r="E1099" s="2">
        <f t="shared" si="97"/>
        <v>0.74910295952224715</v>
      </c>
      <c r="F1099" s="2">
        <f t="shared" si="101"/>
        <v>0.38693888377427205</v>
      </c>
      <c r="G1099" s="2">
        <f t="shared" si="99"/>
        <v>0.3621640757479751</v>
      </c>
      <c r="H1099" s="2" t="str">
        <f t="shared" si="100"/>
        <v>Sell</v>
      </c>
    </row>
    <row r="1100" spans="1:8" ht="13.5" x14ac:dyDescent="0.25">
      <c r="A1100" s="3">
        <f>TITRES_STAT!B1103</f>
        <v>43608</v>
      </c>
      <c r="B1100" s="6">
        <f>TITRES_STAT!D1103</f>
        <v>105.37779999999999</v>
      </c>
      <c r="C1100" s="2">
        <f t="shared" si="96"/>
        <v>107.12333615543574</v>
      </c>
      <c r="D1100" s="2">
        <f t="shared" si="98"/>
        <v>106.47856072945453</v>
      </c>
      <c r="E1100" s="2">
        <f t="shared" si="97"/>
        <v>0.64477542598120863</v>
      </c>
      <c r="F1100" s="2">
        <f t="shared" si="101"/>
        <v>0.43850619221565945</v>
      </c>
      <c r="G1100" s="2">
        <f t="shared" si="99"/>
        <v>0.20626923376554918</v>
      </c>
      <c r="H1100" s="2" t="str">
        <f t="shared" si="100"/>
        <v>Sell</v>
      </c>
    </row>
    <row r="1101" spans="1:8" ht="13.5" x14ac:dyDescent="0.25">
      <c r="A1101" s="3">
        <f>TITRES_STAT!B1104</f>
        <v>43609</v>
      </c>
      <c r="B1101" s="6">
        <f>TITRES_STAT!D1104</f>
        <v>108.515</v>
      </c>
      <c r="C1101" s="2">
        <f t="shared" si="96"/>
        <v>106.96054597767639</v>
      </c>
      <c r="D1101" s="2">
        <f t="shared" si="98"/>
        <v>106.62940808282828</v>
      </c>
      <c r="E1101" s="2">
        <f t="shared" si="97"/>
        <v>0.33113789484811207</v>
      </c>
      <c r="F1101" s="2">
        <f t="shared" si="101"/>
        <v>0.41703253274215002</v>
      </c>
      <c r="G1101" s="2">
        <f t="shared" si="99"/>
        <v>-8.5894637894037951E-2</v>
      </c>
      <c r="H1101" s="2" t="str">
        <f t="shared" si="100"/>
        <v>Hold</v>
      </c>
    </row>
    <row r="1102" spans="1:8" ht="13.5" x14ac:dyDescent="0.25">
      <c r="A1102" s="3">
        <f>TITRES_STAT!B1105</f>
        <v>43612</v>
      </c>
      <c r="B1102" s="6">
        <f>TITRES_STAT!D1105</f>
        <v>111.73269999999999</v>
      </c>
      <c r="C1102" s="2">
        <f t="shared" si="96"/>
        <v>106.46018505803387</v>
      </c>
      <c r="D1102" s="2">
        <f t="shared" si="98"/>
        <v>107.00742970632248</v>
      </c>
      <c r="E1102" s="2">
        <f t="shared" si="97"/>
        <v>-0.5472446482886113</v>
      </c>
      <c r="F1102" s="2">
        <f t="shared" si="101"/>
        <v>0.22417709653599779</v>
      </c>
      <c r="G1102" s="2">
        <f t="shared" si="99"/>
        <v>-0.77142174482460912</v>
      </c>
      <c r="H1102" s="2" t="str">
        <f t="shared" si="100"/>
        <v>Hold</v>
      </c>
    </row>
    <row r="1103" spans="1:8" ht="13.5" x14ac:dyDescent="0.25">
      <c r="A1103" s="3">
        <f>TITRES_STAT!B1106</f>
        <v>43613</v>
      </c>
      <c r="B1103" s="6">
        <f>TITRES_STAT!D1106</f>
        <v>111.73269999999999</v>
      </c>
      <c r="C1103" s="2">
        <f t="shared" ref="C1103:C1166" si="102">$C$4*B1093+C1102*(1-$C$4)</f>
        <v>106.03680274141327</v>
      </c>
      <c r="D1103" s="2">
        <f t="shared" si="98"/>
        <v>107.35744972807638</v>
      </c>
      <c r="E1103" s="2">
        <f t="shared" si="97"/>
        <v>-1.3206469866631068</v>
      </c>
      <c r="F1103" s="2">
        <f t="shared" si="101"/>
        <v>-8.4787720103823128E-2</v>
      </c>
      <c r="G1103" s="2">
        <f t="shared" si="99"/>
        <v>-1.2358592665592836</v>
      </c>
      <c r="H1103" s="2" t="str">
        <f t="shared" si="100"/>
        <v>Hold</v>
      </c>
    </row>
    <row r="1104" spans="1:8" ht="13.5" x14ac:dyDescent="0.25">
      <c r="A1104" s="3">
        <f>TITRES_STAT!B1107</f>
        <v>43614</v>
      </c>
      <c r="B1104" s="6">
        <f>TITRES_STAT!D1107</f>
        <v>111.73269999999999</v>
      </c>
      <c r="C1104" s="2">
        <f t="shared" si="102"/>
        <v>105.67801770427278</v>
      </c>
      <c r="D1104" s="2">
        <f t="shared" si="98"/>
        <v>107.68154234081146</v>
      </c>
      <c r="E1104" s="2">
        <f t="shared" si="97"/>
        <v>-2.0035246365386854</v>
      </c>
      <c r="F1104" s="2">
        <f t="shared" si="101"/>
        <v>-0.46853510339079563</v>
      </c>
      <c r="G1104" s="2">
        <f t="shared" si="99"/>
        <v>-1.5349895331478898</v>
      </c>
      <c r="H1104" s="2" t="str">
        <f t="shared" si="100"/>
        <v>Hold</v>
      </c>
    </row>
    <row r="1105" spans="1:8" ht="13.5" x14ac:dyDescent="0.25">
      <c r="A1105" s="3">
        <f>TITRES_STAT!B1108</f>
        <v>43615</v>
      </c>
      <c r="B1105" s="6">
        <f>TITRES_STAT!D1108</f>
        <v>111.73269999999999</v>
      </c>
      <c r="C1105" s="2">
        <f t="shared" si="102"/>
        <v>105.3744303651539</v>
      </c>
      <c r="D1105" s="2">
        <f t="shared" si="98"/>
        <v>107.98162809334396</v>
      </c>
      <c r="E1105" s="2">
        <f t="shared" si="97"/>
        <v>-2.6071977281900587</v>
      </c>
      <c r="F1105" s="2">
        <f t="shared" si="101"/>
        <v>-0.89626762835064833</v>
      </c>
      <c r="G1105" s="2">
        <f t="shared" si="99"/>
        <v>-1.7109300998394104</v>
      </c>
      <c r="H1105" s="2" t="str">
        <f t="shared" si="100"/>
        <v>Hold</v>
      </c>
    </row>
    <row r="1106" spans="1:8" ht="13.5" x14ac:dyDescent="0.25">
      <c r="A1106" s="3">
        <f>TITRES_STAT!B1109</f>
        <v>43616</v>
      </c>
      <c r="B1106" s="6">
        <f>TITRES_STAT!D1109</f>
        <v>111.0087</v>
      </c>
      <c r="C1106" s="2">
        <f t="shared" si="102"/>
        <v>105.560594924361</v>
      </c>
      <c r="D1106" s="2">
        <f t="shared" si="98"/>
        <v>108.20585564198514</v>
      </c>
      <c r="E1106" s="2">
        <f t="shared" si="97"/>
        <v>-2.6452607176241401</v>
      </c>
      <c r="F1106" s="2">
        <f t="shared" si="101"/>
        <v>-1.2460662462053467</v>
      </c>
      <c r="G1106" s="2">
        <f t="shared" si="99"/>
        <v>-1.3991944714187934</v>
      </c>
      <c r="H1106" s="2" t="str">
        <f t="shared" si="100"/>
        <v>Hold</v>
      </c>
    </row>
    <row r="1107" spans="1:8" ht="13.5" x14ac:dyDescent="0.25">
      <c r="A1107" s="3">
        <f>TITRES_STAT!B1110</f>
        <v>43619</v>
      </c>
      <c r="B1107" s="6">
        <f>TITRES_STAT!D1110</f>
        <v>111.0087</v>
      </c>
      <c r="C1107" s="2">
        <f t="shared" si="102"/>
        <v>105.71811878215161</v>
      </c>
      <c r="D1107" s="2">
        <f t="shared" si="98"/>
        <v>108.41347374257883</v>
      </c>
      <c r="E1107" s="2">
        <f t="shared" si="97"/>
        <v>-2.695354960427224</v>
      </c>
      <c r="F1107" s="2">
        <f t="shared" si="101"/>
        <v>-1.5359239890497223</v>
      </c>
      <c r="G1107" s="2">
        <f t="shared" si="99"/>
        <v>-1.1594309713775017</v>
      </c>
      <c r="H1107" s="2" t="str">
        <f t="shared" si="100"/>
        <v>Hold</v>
      </c>
    </row>
    <row r="1108" spans="1:8" ht="13.5" x14ac:dyDescent="0.25">
      <c r="A1108" s="3">
        <f>TITRES_STAT!B1111</f>
        <v>43623</v>
      </c>
      <c r="B1108" s="6">
        <f>TITRES_STAT!D1111</f>
        <v>110.2043</v>
      </c>
      <c r="C1108" s="2">
        <f t="shared" si="102"/>
        <v>105.78953127720521</v>
      </c>
      <c r="D1108" s="2">
        <f t="shared" si="98"/>
        <v>108.54612753942484</v>
      </c>
      <c r="E1108" s="2">
        <f t="shared" si="97"/>
        <v>-2.7565962622196309</v>
      </c>
      <c r="F1108" s="2">
        <f t="shared" si="101"/>
        <v>-1.7800584436837039</v>
      </c>
      <c r="G1108" s="2">
        <f t="shared" si="99"/>
        <v>-0.97653781853592703</v>
      </c>
      <c r="H1108" s="2" t="str">
        <f t="shared" si="100"/>
        <v>Hold</v>
      </c>
    </row>
    <row r="1109" spans="1:8" ht="13.5" x14ac:dyDescent="0.25">
      <c r="A1109" s="3">
        <f>TITRES_STAT!B1112</f>
        <v>43626</v>
      </c>
      <c r="B1109" s="6">
        <f>TITRES_STAT!D1112</f>
        <v>110.2043</v>
      </c>
      <c r="C1109" s="2">
        <f t="shared" si="102"/>
        <v>105.60243415763517</v>
      </c>
      <c r="D1109" s="2">
        <f t="shared" si="98"/>
        <v>108.66895512909707</v>
      </c>
      <c r="E1109" s="2">
        <f t="shared" si="97"/>
        <v>-3.0665209714618982</v>
      </c>
      <c r="F1109" s="2">
        <f t="shared" si="101"/>
        <v>-2.0373509492393431</v>
      </c>
      <c r="G1109" s="2">
        <f t="shared" si="99"/>
        <v>-1.029170022222555</v>
      </c>
      <c r="H1109" s="2" t="str">
        <f t="shared" si="100"/>
        <v>Hold</v>
      </c>
    </row>
    <row r="1110" spans="1:8" ht="13.5" x14ac:dyDescent="0.25">
      <c r="A1110" s="3">
        <f>TITRES_STAT!B1113</f>
        <v>43627</v>
      </c>
      <c r="B1110" s="6">
        <f>TITRES_STAT!D1113</f>
        <v>110.2043</v>
      </c>
      <c r="C1110" s="2">
        <f t="shared" si="102"/>
        <v>105.56787505646052</v>
      </c>
      <c r="D1110" s="2">
        <f t="shared" si="98"/>
        <v>108.78268437879358</v>
      </c>
      <c r="E1110" s="2">
        <f t="shared" si="97"/>
        <v>-3.2148093223330534</v>
      </c>
      <c r="F1110" s="2">
        <f t="shared" si="101"/>
        <v>-2.2728426238580854</v>
      </c>
      <c r="G1110" s="2">
        <f t="shared" si="99"/>
        <v>-0.94196669847496795</v>
      </c>
      <c r="H1110" s="2" t="str">
        <f t="shared" si="100"/>
        <v>Hold</v>
      </c>
    </row>
    <row r="1111" spans="1:8" ht="13.5" x14ac:dyDescent="0.25">
      <c r="A1111" s="3">
        <f>TITRES_STAT!B1114</f>
        <v>43628</v>
      </c>
      <c r="B1111" s="6">
        <f>TITRES_STAT!D1114</f>
        <v>110.2043</v>
      </c>
      <c r="C1111" s="2">
        <f t="shared" si="102"/>
        <v>106.02127889392814</v>
      </c>
      <c r="D1111" s="2">
        <f t="shared" si="98"/>
        <v>108.88798923962368</v>
      </c>
      <c r="E1111" s="2">
        <f t="shared" si="97"/>
        <v>-2.8667103456955374</v>
      </c>
      <c r="F1111" s="2">
        <f t="shared" si="101"/>
        <v>-2.3916161682255761</v>
      </c>
      <c r="G1111" s="2">
        <f t="shared" si="99"/>
        <v>-0.4750941774699613</v>
      </c>
      <c r="H1111" s="2" t="str">
        <f t="shared" si="100"/>
        <v>Hold</v>
      </c>
    </row>
    <row r="1112" spans="1:8" ht="13.5" x14ac:dyDescent="0.25">
      <c r="A1112" s="3">
        <f>TITRES_STAT!B1115</f>
        <v>43629</v>
      </c>
      <c r="B1112" s="6">
        <f>TITRES_STAT!D1115</f>
        <v>110.2043</v>
      </c>
      <c r="C1112" s="2">
        <f t="shared" si="102"/>
        <v>106.89995906409304</v>
      </c>
      <c r="D1112" s="2">
        <f t="shared" si="98"/>
        <v>108.98549374039229</v>
      </c>
      <c r="E1112" s="2">
        <f t="shared" si="97"/>
        <v>-2.0855346762992468</v>
      </c>
      <c r="F1112" s="2">
        <f t="shared" si="101"/>
        <v>-2.3303998698403103</v>
      </c>
      <c r="G1112" s="2">
        <f t="shared" si="99"/>
        <v>0.24486519354106351</v>
      </c>
      <c r="H1112" s="2" t="str">
        <f t="shared" si="100"/>
        <v>Sell</v>
      </c>
    </row>
    <row r="1113" spans="1:8" ht="13.5" x14ac:dyDescent="0.25">
      <c r="A1113" s="3">
        <f>TITRES_STAT!B1116</f>
        <v>43630</v>
      </c>
      <c r="B1113" s="6">
        <f>TITRES_STAT!D1116</f>
        <v>108.5955</v>
      </c>
      <c r="C1113" s="2">
        <f t="shared" si="102"/>
        <v>107.64345766961719</v>
      </c>
      <c r="D1113" s="2">
        <f t="shared" si="98"/>
        <v>108.95660531517804</v>
      </c>
      <c r="E1113" s="2">
        <f t="shared" si="97"/>
        <v>-1.3131476455608464</v>
      </c>
      <c r="F1113" s="2">
        <f t="shared" si="101"/>
        <v>-2.1269494249844176</v>
      </c>
      <c r="G1113" s="2">
        <f t="shared" si="99"/>
        <v>0.81380177942357124</v>
      </c>
      <c r="H1113" s="2" t="str">
        <f t="shared" si="100"/>
        <v>Sell</v>
      </c>
    </row>
    <row r="1114" spans="1:8" ht="13.5" x14ac:dyDescent="0.25">
      <c r="A1114" s="3">
        <f>TITRES_STAT!B1117</f>
        <v>43633</v>
      </c>
      <c r="B1114" s="6">
        <f>TITRES_STAT!D1117</f>
        <v>111.0087</v>
      </c>
      <c r="C1114" s="2">
        <f t="shared" si="102"/>
        <v>108.27257187429147</v>
      </c>
      <c r="D1114" s="2">
        <f t="shared" si="98"/>
        <v>109.10861232886855</v>
      </c>
      <c r="E1114" s="2">
        <f t="shared" si="97"/>
        <v>-0.83604045457707343</v>
      </c>
      <c r="F1114" s="2">
        <f t="shared" si="101"/>
        <v>-1.8687676309029491</v>
      </c>
      <c r="G1114" s="2">
        <f t="shared" si="99"/>
        <v>1.0327271763258756</v>
      </c>
      <c r="H1114" s="2" t="str">
        <f t="shared" si="100"/>
        <v>Sell</v>
      </c>
    </row>
    <row r="1115" spans="1:8" ht="13.5" x14ac:dyDescent="0.25">
      <c r="A1115" s="3">
        <f>TITRES_STAT!B1118</f>
        <v>43634</v>
      </c>
      <c r="B1115" s="6">
        <f>TITRES_STAT!D1118</f>
        <v>115.0308</v>
      </c>
      <c r="C1115" s="2">
        <f t="shared" si="102"/>
        <v>108.80489927824664</v>
      </c>
      <c r="D1115" s="2">
        <f t="shared" si="98"/>
        <v>109.5472928971005</v>
      </c>
      <c r="E1115" s="2">
        <f t="shared" si="97"/>
        <v>-0.74239361885386757</v>
      </c>
      <c r="F1115" s="2">
        <f t="shared" si="101"/>
        <v>-1.6434928284931327</v>
      </c>
      <c r="G1115" s="2">
        <f t="shared" si="99"/>
        <v>0.90109920963926515</v>
      </c>
      <c r="H1115" s="2" t="str">
        <f t="shared" si="100"/>
        <v>Sell</v>
      </c>
    </row>
    <row r="1116" spans="1:8" ht="13.5" x14ac:dyDescent="0.25">
      <c r="A1116" s="3">
        <f>TITRES_STAT!B1119</f>
        <v>43635</v>
      </c>
      <c r="B1116" s="6">
        <f>TITRES_STAT!D1119</f>
        <v>113.8242</v>
      </c>
      <c r="C1116" s="2">
        <f t="shared" si="102"/>
        <v>109.14394554313176</v>
      </c>
      <c r="D1116" s="2">
        <f t="shared" si="98"/>
        <v>109.86410083064862</v>
      </c>
      <c r="E1116" s="2">
        <f t="shared" ref="E1116:E1179" si="103">C1116-D1116</f>
        <v>-0.7201552875168602</v>
      </c>
      <c r="F1116" s="2">
        <f t="shared" si="101"/>
        <v>-1.4588253202978783</v>
      </c>
      <c r="G1116" s="2">
        <f t="shared" si="99"/>
        <v>0.73867003278101806</v>
      </c>
      <c r="H1116" s="2" t="str">
        <f t="shared" si="100"/>
        <v>Sell</v>
      </c>
    </row>
    <row r="1117" spans="1:8" ht="13.5" x14ac:dyDescent="0.25">
      <c r="A1117" s="3">
        <f>TITRES_STAT!B1120</f>
        <v>43636</v>
      </c>
      <c r="B1117" s="6">
        <f>TITRES_STAT!D1120</f>
        <v>113.8242</v>
      </c>
      <c r="C1117" s="2">
        <f t="shared" si="102"/>
        <v>109.43083084418842</v>
      </c>
      <c r="D1117" s="2">
        <f t="shared" ref="D1117:D1180" si="104">$D$4*B1117+(1-$D$4)*D1116</f>
        <v>110.15744150985984</v>
      </c>
      <c r="E1117" s="2">
        <f t="shared" si="103"/>
        <v>-0.72661066567141575</v>
      </c>
      <c r="F1117" s="2">
        <f t="shared" si="101"/>
        <v>-1.3123823893725857</v>
      </c>
      <c r="G1117" s="2">
        <f t="shared" si="99"/>
        <v>0.58577172370116992</v>
      </c>
      <c r="H1117" s="2" t="str">
        <f t="shared" si="100"/>
        <v>Sell</v>
      </c>
    </row>
    <row r="1118" spans="1:8" ht="13.5" x14ac:dyDescent="0.25">
      <c r="A1118" s="3">
        <f>TITRES_STAT!B1121</f>
        <v>43637</v>
      </c>
      <c r="B1118" s="6">
        <f>TITRES_STAT!D1121</f>
        <v>112.61750000000001</v>
      </c>
      <c r="C1118" s="2">
        <f t="shared" si="102"/>
        <v>109.54982609892866</v>
      </c>
      <c r="D1118" s="2">
        <f t="shared" si="104"/>
        <v>110.33966806468504</v>
      </c>
      <c r="E1118" s="2">
        <f t="shared" si="103"/>
        <v>-0.78984196575638066</v>
      </c>
      <c r="F1118" s="2">
        <f t="shared" si="101"/>
        <v>-1.2078743046493448</v>
      </c>
      <c r="G1118" s="2">
        <f t="shared" si="99"/>
        <v>0.41803233889296409</v>
      </c>
      <c r="H1118" s="2" t="str">
        <f t="shared" si="100"/>
        <v>Sell</v>
      </c>
    </row>
    <row r="1119" spans="1:8" ht="13.5" x14ac:dyDescent="0.25">
      <c r="A1119" s="3">
        <f>TITRES_STAT!B1122</f>
        <v>43640</v>
      </c>
      <c r="B1119" s="6">
        <f>TITRES_STAT!D1122</f>
        <v>113.422</v>
      </c>
      <c r="C1119" s="2">
        <f t="shared" si="102"/>
        <v>109.65051439140117</v>
      </c>
      <c r="D1119" s="2">
        <f t="shared" si="104"/>
        <v>110.56798894878244</v>
      </c>
      <c r="E1119" s="2">
        <f t="shared" si="103"/>
        <v>-0.9174745573812686</v>
      </c>
      <c r="F1119" s="2">
        <f t="shared" si="101"/>
        <v>-1.1497943551957297</v>
      </c>
      <c r="G1119" s="2">
        <f t="shared" si="99"/>
        <v>0.2323197978144611</v>
      </c>
      <c r="H1119" s="2" t="str">
        <f t="shared" si="100"/>
        <v>Sell</v>
      </c>
    </row>
    <row r="1120" spans="1:8" ht="13.5" x14ac:dyDescent="0.25">
      <c r="A1120" s="3">
        <f>TITRES_STAT!B1123</f>
        <v>43641</v>
      </c>
      <c r="B1120" s="6">
        <f>TITRES_STAT!D1123</f>
        <v>113.422</v>
      </c>
      <c r="C1120" s="2">
        <f t="shared" si="102"/>
        <v>109.73571217733945</v>
      </c>
      <c r="D1120" s="2">
        <f t="shared" si="104"/>
        <v>110.77939717479855</v>
      </c>
      <c r="E1120" s="2">
        <f t="shared" si="103"/>
        <v>-1.0436849974590956</v>
      </c>
      <c r="F1120" s="2">
        <f t="shared" si="101"/>
        <v>-1.1285724836484028</v>
      </c>
      <c r="G1120" s="2">
        <f t="shared" si="99"/>
        <v>8.4887486189307193E-2</v>
      </c>
      <c r="H1120" s="2" t="str">
        <f t="shared" si="100"/>
        <v>Sell</v>
      </c>
    </row>
    <row r="1121" spans="1:8" ht="13.5" x14ac:dyDescent="0.25">
      <c r="A1121" s="3">
        <f>TITRES_STAT!B1124</f>
        <v>43642</v>
      </c>
      <c r="B1121" s="6">
        <f>TITRES_STAT!D1124</f>
        <v>109.239</v>
      </c>
      <c r="C1121" s="2">
        <f t="shared" si="102"/>
        <v>109.80780261159492</v>
      </c>
      <c r="D1121" s="2">
        <f t="shared" si="104"/>
        <v>110.66529368036903</v>
      </c>
      <c r="E1121" s="2">
        <f t="shared" si="103"/>
        <v>-0.85749106877410952</v>
      </c>
      <c r="F1121" s="2">
        <f t="shared" si="101"/>
        <v>-1.0743562006735443</v>
      </c>
      <c r="G1121" s="2">
        <f t="shared" si="99"/>
        <v>0.21686513189943479</v>
      </c>
      <c r="H1121" s="2" t="str">
        <f t="shared" si="100"/>
        <v>Sell</v>
      </c>
    </row>
    <row r="1122" spans="1:8" ht="13.5" x14ac:dyDescent="0.25">
      <c r="A1122" s="3">
        <f>TITRES_STAT!B1125</f>
        <v>43643</v>
      </c>
      <c r="B1122" s="6">
        <f>TITRES_STAT!D1125</f>
        <v>105.96510000000001</v>
      </c>
      <c r="C1122" s="2">
        <f t="shared" si="102"/>
        <v>109.86880220981109</v>
      </c>
      <c r="D1122" s="2">
        <f t="shared" si="104"/>
        <v>110.31713118552688</v>
      </c>
      <c r="E1122" s="2">
        <f t="shared" si="103"/>
        <v>-0.44832897571578201</v>
      </c>
      <c r="F1122" s="2">
        <f t="shared" si="101"/>
        <v>-0.94915075568199192</v>
      </c>
      <c r="G1122" s="2">
        <f t="shared" si="99"/>
        <v>0.50082177996620991</v>
      </c>
      <c r="H1122" s="2" t="str">
        <f t="shared" si="100"/>
        <v>Sell</v>
      </c>
    </row>
    <row r="1123" spans="1:8" ht="13.5" x14ac:dyDescent="0.25">
      <c r="A1123" s="3">
        <f>TITRES_STAT!B1126</f>
        <v>43644</v>
      </c>
      <c r="B1123" s="6">
        <f>TITRES_STAT!D1126</f>
        <v>106.0214</v>
      </c>
      <c r="C1123" s="2">
        <f t="shared" si="102"/>
        <v>109.67290956214785</v>
      </c>
      <c r="D1123" s="2">
        <f t="shared" si="104"/>
        <v>109.99892887548785</v>
      </c>
      <c r="E1123" s="2">
        <f t="shared" si="103"/>
        <v>-0.32601931333999801</v>
      </c>
      <c r="F1123" s="2">
        <f t="shared" si="101"/>
        <v>-0.82452446721359318</v>
      </c>
      <c r="G1123" s="2">
        <f t="shared" si="99"/>
        <v>0.49850515387359517</v>
      </c>
      <c r="H1123" s="2" t="str">
        <f t="shared" si="100"/>
        <v>Sell</v>
      </c>
    </row>
    <row r="1124" spans="1:8" ht="13.5" x14ac:dyDescent="0.25">
      <c r="A1124" s="3">
        <f>TITRES_STAT!B1127</f>
        <v>43647</v>
      </c>
      <c r="B1124" s="6">
        <f>TITRES_STAT!D1127</f>
        <v>106.0214</v>
      </c>
      <c r="C1124" s="2">
        <f t="shared" si="102"/>
        <v>109.87841578335588</v>
      </c>
      <c r="D1124" s="2">
        <f t="shared" si="104"/>
        <v>109.7042971069332</v>
      </c>
      <c r="E1124" s="2">
        <f t="shared" si="103"/>
        <v>0.17411867642267964</v>
      </c>
      <c r="F1124" s="2">
        <f t="shared" si="101"/>
        <v>-0.62479583848633857</v>
      </c>
      <c r="G1124" s="2">
        <f t="shared" ref="G1124:G1187" si="105">E1124-F1124</f>
        <v>0.79891451490901821</v>
      </c>
      <c r="H1124" s="2" t="str">
        <f t="shared" ref="H1124:H1187" si="106">IF(G1124&lt;0,"Hold","Sell")</f>
        <v>Sell</v>
      </c>
    </row>
    <row r="1125" spans="1:8" ht="13.5" x14ac:dyDescent="0.25">
      <c r="A1125" s="3">
        <f>TITRES_STAT!B1128</f>
        <v>43648</v>
      </c>
      <c r="B1125" s="6">
        <f>TITRES_STAT!D1128</f>
        <v>108.35420000000001</v>
      </c>
      <c r="C1125" s="2">
        <f t="shared" si="102"/>
        <v>110.67109027822421</v>
      </c>
      <c r="D1125" s="2">
        <f t="shared" si="104"/>
        <v>109.60428991382703</v>
      </c>
      <c r="E1125" s="2">
        <f t="shared" si="103"/>
        <v>1.0668003643971815</v>
      </c>
      <c r="F1125" s="2">
        <f t="shared" ref="F1125:F1188" si="107">(E1125*(2/(10)))+((1-(2/10))*F1124)</f>
        <v>-0.28647659790963459</v>
      </c>
      <c r="G1125" s="2">
        <f t="shared" si="105"/>
        <v>1.3532769623068162</v>
      </c>
      <c r="H1125" s="2" t="str">
        <f t="shared" si="106"/>
        <v>Sell</v>
      </c>
    </row>
    <row r="1126" spans="1:8" ht="13.5" x14ac:dyDescent="0.25">
      <c r="A1126" s="3">
        <f>TITRES_STAT!B1129</f>
        <v>43649</v>
      </c>
      <c r="B1126" s="6">
        <f>TITRES_STAT!D1129</f>
        <v>108.5955</v>
      </c>
      <c r="C1126" s="2">
        <f t="shared" si="102"/>
        <v>111.15618408157434</v>
      </c>
      <c r="D1126" s="2">
        <f t="shared" si="104"/>
        <v>109.52956473502502</v>
      </c>
      <c r="E1126" s="2">
        <f t="shared" si="103"/>
        <v>1.6266193465493188</v>
      </c>
      <c r="F1126" s="2">
        <f t="shared" si="107"/>
        <v>9.6142590982156106E-2</v>
      </c>
      <c r="G1126" s="2">
        <f t="shared" si="105"/>
        <v>1.5304767555671628</v>
      </c>
      <c r="H1126" s="2" t="str">
        <f t="shared" si="106"/>
        <v>Sell</v>
      </c>
    </row>
    <row r="1127" spans="1:8" ht="13.5" x14ac:dyDescent="0.25">
      <c r="A1127" s="3">
        <f>TITRES_STAT!B1130</f>
        <v>43650</v>
      </c>
      <c r="B1127" s="6">
        <f>TITRES_STAT!D1130</f>
        <v>108.5955</v>
      </c>
      <c r="C1127" s="2">
        <f t="shared" si="102"/>
        <v>111.56664806902444</v>
      </c>
      <c r="D1127" s="2">
        <f t="shared" si="104"/>
        <v>109.46037475465279</v>
      </c>
      <c r="E1127" s="2">
        <f t="shared" si="103"/>
        <v>2.1062733143716486</v>
      </c>
      <c r="F1127" s="2">
        <f t="shared" si="107"/>
        <v>0.4981687356600546</v>
      </c>
      <c r="G1127" s="2">
        <f t="shared" si="105"/>
        <v>1.608104578711594</v>
      </c>
      <c r="H1127" s="2" t="str">
        <f t="shared" si="106"/>
        <v>Sell</v>
      </c>
    </row>
    <row r="1128" spans="1:8" ht="13.5" x14ac:dyDescent="0.25">
      <c r="A1128" s="3">
        <f>TITRES_STAT!B1131</f>
        <v>43651</v>
      </c>
      <c r="B1128" s="6">
        <f>TITRES_STAT!D1131</f>
        <v>108.5955</v>
      </c>
      <c r="C1128" s="2">
        <f t="shared" si="102"/>
        <v>111.72831759686684</v>
      </c>
      <c r="D1128" s="2">
        <f t="shared" si="104"/>
        <v>109.39630995801184</v>
      </c>
      <c r="E1128" s="2">
        <f t="shared" si="103"/>
        <v>2.3320076388550035</v>
      </c>
      <c r="F1128" s="2">
        <f t="shared" si="107"/>
        <v>0.86493651629904444</v>
      </c>
      <c r="G1128" s="2">
        <f t="shared" si="105"/>
        <v>1.467071122555959</v>
      </c>
      <c r="H1128" s="2" t="str">
        <f t="shared" si="106"/>
        <v>Sell</v>
      </c>
    </row>
    <row r="1129" spans="1:8" ht="13.5" x14ac:dyDescent="0.25">
      <c r="A1129" s="3">
        <f>TITRES_STAT!B1132</f>
        <v>43654</v>
      </c>
      <c r="B1129" s="6">
        <f>TITRES_STAT!D1132</f>
        <v>110.19629999999999</v>
      </c>
      <c r="C1129" s="2">
        <f t="shared" si="102"/>
        <v>111.98888412042579</v>
      </c>
      <c r="D1129" s="2">
        <f t="shared" si="104"/>
        <v>109.45556847964059</v>
      </c>
      <c r="E1129" s="2">
        <f t="shared" si="103"/>
        <v>2.5333156407852044</v>
      </c>
      <c r="F1129" s="2">
        <f t="shared" si="107"/>
        <v>1.1986123411962766</v>
      </c>
      <c r="G1129" s="2">
        <f t="shared" si="105"/>
        <v>1.3347032995889279</v>
      </c>
      <c r="H1129" s="2" t="str">
        <f t="shared" si="106"/>
        <v>Sell</v>
      </c>
    </row>
    <row r="1130" spans="1:8" ht="13.5" x14ac:dyDescent="0.25">
      <c r="A1130" s="3">
        <f>TITRES_STAT!B1133</f>
        <v>43655</v>
      </c>
      <c r="B1130" s="6">
        <f>TITRES_STAT!D1133</f>
        <v>111.4109</v>
      </c>
      <c r="C1130" s="2">
        <f t="shared" si="102"/>
        <v>112.20936348651414</v>
      </c>
      <c r="D1130" s="2">
        <f t="shared" si="104"/>
        <v>109.60040785151907</v>
      </c>
      <c r="E1130" s="2">
        <f t="shared" si="103"/>
        <v>2.6089556349950698</v>
      </c>
      <c r="F1130" s="2">
        <f t="shared" si="107"/>
        <v>1.4806809999560353</v>
      </c>
      <c r="G1130" s="2">
        <f t="shared" si="105"/>
        <v>1.1282746350390345</v>
      </c>
      <c r="H1130" s="2" t="str">
        <f t="shared" si="106"/>
        <v>Sell</v>
      </c>
    </row>
    <row r="1131" spans="1:8" ht="13.5" x14ac:dyDescent="0.25">
      <c r="A1131" s="3">
        <f>TITRES_STAT!B1134</f>
        <v>43656</v>
      </c>
      <c r="B1131" s="6">
        <f>TITRES_STAT!D1134</f>
        <v>111.4029</v>
      </c>
      <c r="C1131" s="2">
        <f t="shared" si="102"/>
        <v>111.75238448858887</v>
      </c>
      <c r="D1131" s="2">
        <f t="shared" si="104"/>
        <v>109.73392578844357</v>
      </c>
      <c r="E1131" s="2">
        <f t="shared" si="103"/>
        <v>2.0184587001453025</v>
      </c>
      <c r="F1131" s="2">
        <f t="shared" si="107"/>
        <v>1.5882365399938887</v>
      </c>
      <c r="G1131" s="2">
        <f t="shared" si="105"/>
        <v>0.43022216015141379</v>
      </c>
      <c r="H1131" s="2" t="str">
        <f t="shared" si="106"/>
        <v>Sell</v>
      </c>
    </row>
    <row r="1132" spans="1:8" ht="13.5" x14ac:dyDescent="0.25">
      <c r="A1132" s="3">
        <f>TITRES_STAT!B1135</f>
        <v>43657</v>
      </c>
      <c r="B1132" s="6">
        <f>TITRES_STAT!D1135</f>
        <v>111.4029</v>
      </c>
      <c r="C1132" s="2">
        <f t="shared" si="102"/>
        <v>110.86203302880597</v>
      </c>
      <c r="D1132" s="2">
        <f t="shared" si="104"/>
        <v>109.85755350781812</v>
      </c>
      <c r="E1132" s="2">
        <f t="shared" si="103"/>
        <v>1.004479520987843</v>
      </c>
      <c r="F1132" s="2">
        <f t="shared" si="107"/>
        <v>1.4714851361926797</v>
      </c>
      <c r="G1132" s="2">
        <f t="shared" si="105"/>
        <v>-0.46700561520483674</v>
      </c>
      <c r="H1132" s="2" t="str">
        <f t="shared" si="106"/>
        <v>Hold</v>
      </c>
    </row>
    <row r="1133" spans="1:8" ht="13.5" x14ac:dyDescent="0.25">
      <c r="A1133" s="3">
        <f>TITRES_STAT!B1136</f>
        <v>43658</v>
      </c>
      <c r="B1133" s="6">
        <f>TITRES_STAT!D1136</f>
        <v>111.4029</v>
      </c>
      <c r="C1133" s="2">
        <f t="shared" si="102"/>
        <v>110.11732025514351</v>
      </c>
      <c r="D1133" s="2">
        <f t="shared" si="104"/>
        <v>109.97202361835011</v>
      </c>
      <c r="E1133" s="2">
        <f t="shared" si="103"/>
        <v>0.14529663679340388</v>
      </c>
      <c r="F1133" s="2">
        <f t="shared" si="107"/>
        <v>1.2062474363128246</v>
      </c>
      <c r="G1133" s="2">
        <f t="shared" si="105"/>
        <v>-1.0609507995194207</v>
      </c>
      <c r="H1133" s="2" t="str">
        <f t="shared" si="106"/>
        <v>Hold</v>
      </c>
    </row>
    <row r="1134" spans="1:8" ht="13.5" x14ac:dyDescent="0.25">
      <c r="A1134" s="3">
        <f>TITRES_STAT!B1137</f>
        <v>43661</v>
      </c>
      <c r="B1134" s="6">
        <f>TITRES_STAT!D1137</f>
        <v>111.4029</v>
      </c>
      <c r="C1134" s="2">
        <f t="shared" si="102"/>
        <v>109.48717867742911</v>
      </c>
      <c r="D1134" s="2">
        <f t="shared" si="104"/>
        <v>110.07801446143529</v>
      </c>
      <c r="E1134" s="2">
        <f t="shared" si="103"/>
        <v>-0.59083578400617398</v>
      </c>
      <c r="F1134" s="2">
        <f t="shared" si="107"/>
        <v>0.84683079224902491</v>
      </c>
      <c r="G1134" s="2">
        <f t="shared" si="105"/>
        <v>-1.4376665762551988</v>
      </c>
      <c r="H1134" s="2" t="str">
        <f t="shared" si="106"/>
        <v>Hold</v>
      </c>
    </row>
    <row r="1135" spans="1:8" ht="13.5" x14ac:dyDescent="0.25">
      <c r="A1135" s="3">
        <f>TITRES_STAT!B1138</f>
        <v>43662</v>
      </c>
      <c r="B1135" s="6">
        <f>TITRES_STAT!D1138</f>
        <v>111.0087</v>
      </c>
      <c r="C1135" s="2">
        <f t="shared" si="102"/>
        <v>109.31287426551694</v>
      </c>
      <c r="D1135" s="2">
        <f t="shared" si="104"/>
        <v>110.14695413095859</v>
      </c>
      <c r="E1135" s="2">
        <f t="shared" si="103"/>
        <v>-0.83407986544165169</v>
      </c>
      <c r="F1135" s="2">
        <f t="shared" si="107"/>
        <v>0.51064866071088955</v>
      </c>
      <c r="G1135" s="2">
        <f t="shared" si="105"/>
        <v>-1.3447285261525412</v>
      </c>
      <c r="H1135" s="2" t="str">
        <f t="shared" si="106"/>
        <v>Hold</v>
      </c>
    </row>
    <row r="1136" spans="1:8" ht="13.5" x14ac:dyDescent="0.25">
      <c r="A1136" s="3">
        <f>TITRES_STAT!B1139</f>
        <v>43663</v>
      </c>
      <c r="B1136" s="6">
        <f>TITRES_STAT!D1139</f>
        <v>111.0087</v>
      </c>
      <c r="C1136" s="2">
        <f t="shared" si="102"/>
        <v>109.20250899389896</v>
      </c>
      <c r="D1136" s="2">
        <f t="shared" si="104"/>
        <v>110.21078715829499</v>
      </c>
      <c r="E1136" s="2">
        <f t="shared" si="103"/>
        <v>-1.0082781643960317</v>
      </c>
      <c r="F1136" s="2">
        <f t="shared" si="107"/>
        <v>0.20686329568950529</v>
      </c>
      <c r="G1136" s="2">
        <f t="shared" si="105"/>
        <v>-1.215141460085537</v>
      </c>
      <c r="H1136" s="2" t="str">
        <f t="shared" si="106"/>
        <v>Hold</v>
      </c>
    </row>
    <row r="1137" spans="1:8" ht="13.5" x14ac:dyDescent="0.25">
      <c r="A1137" s="3">
        <f>TITRES_STAT!B1140</f>
        <v>43664</v>
      </c>
      <c r="B1137" s="6">
        <f>TITRES_STAT!D1140</f>
        <v>111.0087</v>
      </c>
      <c r="C1137" s="2">
        <f t="shared" si="102"/>
        <v>109.10912299483758</v>
      </c>
      <c r="D1137" s="2">
        <f t="shared" si="104"/>
        <v>110.2698918132361</v>
      </c>
      <c r="E1137" s="2">
        <f t="shared" si="103"/>
        <v>-1.1607688183985232</v>
      </c>
      <c r="F1137" s="2">
        <f t="shared" si="107"/>
        <v>-6.6663127128100408E-2</v>
      </c>
      <c r="G1137" s="2">
        <f t="shared" si="105"/>
        <v>-1.0941056912704228</v>
      </c>
      <c r="H1137" s="2" t="str">
        <f t="shared" si="106"/>
        <v>Hold</v>
      </c>
    </row>
    <row r="1138" spans="1:8" ht="13.5" x14ac:dyDescent="0.25">
      <c r="A1138" s="3">
        <f>TITRES_STAT!B1141</f>
        <v>43665</v>
      </c>
      <c r="B1138" s="6">
        <f>TITRES_STAT!D1141</f>
        <v>111.0087</v>
      </c>
      <c r="C1138" s="2">
        <f t="shared" si="102"/>
        <v>109.03010407255488</v>
      </c>
      <c r="D1138" s="2">
        <f t="shared" si="104"/>
        <v>110.32461834558897</v>
      </c>
      <c r="E1138" s="2">
        <f t="shared" si="103"/>
        <v>-1.2945142730340962</v>
      </c>
      <c r="F1138" s="2">
        <f t="shared" si="107"/>
        <v>-0.31223335630929955</v>
      </c>
      <c r="G1138" s="2">
        <f t="shared" si="105"/>
        <v>-0.98228091672479656</v>
      </c>
      <c r="H1138" s="2" t="str">
        <f t="shared" si="106"/>
        <v>Hold</v>
      </c>
    </row>
    <row r="1139" spans="1:8" ht="13.5" x14ac:dyDescent="0.25">
      <c r="A1139" s="3">
        <f>TITRES_STAT!B1142</f>
        <v>43668</v>
      </c>
      <c r="B1139" s="6">
        <f>TITRES_STAT!D1142</f>
        <v>111.0087</v>
      </c>
      <c r="C1139" s="2">
        <f t="shared" si="102"/>
        <v>109.20951883062337</v>
      </c>
      <c r="D1139" s="2">
        <f t="shared" si="104"/>
        <v>110.37529106073053</v>
      </c>
      <c r="E1139" s="2">
        <f t="shared" si="103"/>
        <v>-1.1657722301071658</v>
      </c>
      <c r="F1139" s="2">
        <f t="shared" si="107"/>
        <v>-0.48294113106887282</v>
      </c>
      <c r="G1139" s="2">
        <f t="shared" si="105"/>
        <v>-0.68283109903829298</v>
      </c>
      <c r="H1139" s="2" t="str">
        <f t="shared" si="106"/>
        <v>Hold</v>
      </c>
    </row>
    <row r="1140" spans="1:8" ht="13.5" x14ac:dyDescent="0.25">
      <c r="A1140" s="3">
        <f>TITRES_STAT!B1143</f>
        <v>43669</v>
      </c>
      <c r="B1140" s="6">
        <f>TITRES_STAT!D1143</f>
        <v>111.0087</v>
      </c>
      <c r="C1140" s="2">
        <f t="shared" si="102"/>
        <v>109.54819285668131</v>
      </c>
      <c r="D1140" s="2">
        <f t="shared" si="104"/>
        <v>110.42221024141716</v>
      </c>
      <c r="E1140" s="2">
        <f t="shared" si="103"/>
        <v>-0.87401738473585056</v>
      </c>
      <c r="F1140" s="2">
        <f t="shared" si="107"/>
        <v>-0.56115638180226846</v>
      </c>
      <c r="G1140" s="2">
        <f t="shared" si="105"/>
        <v>-0.3128610029335821</v>
      </c>
      <c r="H1140" s="2" t="str">
        <f t="shared" si="106"/>
        <v>Hold</v>
      </c>
    </row>
    <row r="1141" spans="1:8" ht="13.5" x14ac:dyDescent="0.25">
      <c r="A1141" s="3">
        <f>TITRES_STAT!B1144</f>
        <v>43670</v>
      </c>
      <c r="B1141" s="6">
        <f>TITRES_STAT!D1144</f>
        <v>111.0087</v>
      </c>
      <c r="C1141" s="2">
        <f t="shared" si="102"/>
        <v>109.83353241719188</v>
      </c>
      <c r="D1141" s="2">
        <f t="shared" si="104"/>
        <v>110.46565392723811</v>
      </c>
      <c r="E1141" s="2">
        <f t="shared" si="103"/>
        <v>-0.63212151004623252</v>
      </c>
      <c r="F1141" s="2">
        <f t="shared" si="107"/>
        <v>-0.57534940745106133</v>
      </c>
      <c r="G1141" s="2">
        <f t="shared" si="105"/>
        <v>-5.6772102595171181E-2</v>
      </c>
      <c r="H1141" s="2" t="str">
        <f t="shared" si="106"/>
        <v>Hold</v>
      </c>
    </row>
    <row r="1142" spans="1:8" ht="13.5" x14ac:dyDescent="0.25">
      <c r="A1142" s="3">
        <f>TITRES_STAT!B1145</f>
        <v>43672</v>
      </c>
      <c r="B1142" s="6">
        <f>TITRES_STAT!D1145</f>
        <v>111.0087</v>
      </c>
      <c r="C1142" s="2">
        <f t="shared" si="102"/>
        <v>110.07497358377775</v>
      </c>
      <c r="D1142" s="2">
        <f t="shared" si="104"/>
        <v>110.5058795622575</v>
      </c>
      <c r="E1142" s="2">
        <f t="shared" si="103"/>
        <v>-0.43090597847975687</v>
      </c>
      <c r="F1142" s="2">
        <f t="shared" si="107"/>
        <v>-0.54646072165680049</v>
      </c>
      <c r="G1142" s="2">
        <f t="shared" si="105"/>
        <v>0.11555474317704362</v>
      </c>
      <c r="H1142" s="2" t="str">
        <f t="shared" si="106"/>
        <v>Sell</v>
      </c>
    </row>
    <row r="1143" spans="1:8" ht="13.5" x14ac:dyDescent="0.25">
      <c r="A1143" s="3">
        <f>TITRES_STAT!B1146</f>
        <v>43675</v>
      </c>
      <c r="B1143" s="6">
        <f>TITRES_STAT!D1146</f>
        <v>111.0087</v>
      </c>
      <c r="C1143" s="2">
        <f t="shared" si="102"/>
        <v>110.27926995550425</v>
      </c>
      <c r="D1143" s="2">
        <f t="shared" si="104"/>
        <v>110.5431255206088</v>
      </c>
      <c r="E1143" s="2">
        <f t="shared" si="103"/>
        <v>-0.26385556510454933</v>
      </c>
      <c r="F1143" s="2">
        <f t="shared" si="107"/>
        <v>-0.48993969034635027</v>
      </c>
      <c r="G1143" s="2">
        <f t="shared" si="105"/>
        <v>0.22608412524180094</v>
      </c>
      <c r="H1143" s="2" t="str">
        <f t="shared" si="106"/>
        <v>Sell</v>
      </c>
    </row>
    <row r="1144" spans="1:8" ht="13.5" x14ac:dyDescent="0.25">
      <c r="A1144" s="3">
        <f>TITRES_STAT!B1147</f>
        <v>43676</v>
      </c>
      <c r="B1144" s="6">
        <f>TITRES_STAT!D1147</f>
        <v>111.0087</v>
      </c>
      <c r="C1144" s="2">
        <f t="shared" si="102"/>
        <v>110.4521361161959</v>
      </c>
      <c r="D1144" s="2">
        <f t="shared" si="104"/>
        <v>110.57761251908221</v>
      </c>
      <c r="E1144" s="2">
        <f t="shared" si="103"/>
        <v>-0.12547640288630646</v>
      </c>
      <c r="F1144" s="2">
        <f t="shared" si="107"/>
        <v>-0.41704703285434153</v>
      </c>
      <c r="G1144" s="2">
        <f t="shared" si="105"/>
        <v>0.29157062996803507</v>
      </c>
      <c r="H1144" s="2" t="str">
        <f t="shared" si="106"/>
        <v>Sell</v>
      </c>
    </row>
    <row r="1145" spans="1:8" ht="13.5" x14ac:dyDescent="0.25">
      <c r="A1145" s="3">
        <f>TITRES_STAT!B1148</f>
        <v>43677</v>
      </c>
      <c r="B1145" s="6">
        <f>TITRES_STAT!D1148</f>
        <v>111.0087</v>
      </c>
      <c r="C1145" s="2">
        <f t="shared" si="102"/>
        <v>110.53776132908885</v>
      </c>
      <c r="D1145" s="2">
        <f t="shared" si="104"/>
        <v>110.60954492507611</v>
      </c>
      <c r="E1145" s="2">
        <f t="shared" si="103"/>
        <v>-7.1783595987255922E-2</v>
      </c>
      <c r="F1145" s="2">
        <f t="shared" si="107"/>
        <v>-0.34799434548092445</v>
      </c>
      <c r="G1145" s="2">
        <f t="shared" si="105"/>
        <v>0.27621074949366853</v>
      </c>
      <c r="H1145" s="2" t="str">
        <f t="shared" si="106"/>
        <v>Sell</v>
      </c>
    </row>
    <row r="1146" spans="1:8" ht="13.5" x14ac:dyDescent="0.25">
      <c r="A1146" s="3">
        <f>TITRES_STAT!B1149</f>
        <v>43678</v>
      </c>
      <c r="B1146" s="6">
        <f>TITRES_STAT!D1149</f>
        <v>111.0087</v>
      </c>
      <c r="C1146" s="2">
        <f t="shared" si="102"/>
        <v>110.61021343230595</v>
      </c>
      <c r="D1146" s="2">
        <f t="shared" si="104"/>
        <v>110.63911196766306</v>
      </c>
      <c r="E1146" s="2">
        <f t="shared" si="103"/>
        <v>-2.8898535357100741E-2</v>
      </c>
      <c r="F1146" s="2">
        <f t="shared" si="107"/>
        <v>-0.28417518345615972</v>
      </c>
      <c r="G1146" s="2">
        <f t="shared" si="105"/>
        <v>0.25527664809905898</v>
      </c>
      <c r="H1146" s="2" t="str">
        <f t="shared" si="106"/>
        <v>Sell</v>
      </c>
    </row>
    <row r="1147" spans="1:8" ht="13.5" x14ac:dyDescent="0.25">
      <c r="A1147" s="3">
        <f>TITRES_STAT!B1150</f>
        <v>43679</v>
      </c>
      <c r="B1147" s="6">
        <f>TITRES_STAT!D1150</f>
        <v>111.0087</v>
      </c>
      <c r="C1147" s="2">
        <f t="shared" si="102"/>
        <v>110.67151905810505</v>
      </c>
      <c r="D1147" s="2">
        <f t="shared" si="104"/>
        <v>110.66648885894728</v>
      </c>
      <c r="E1147" s="2">
        <f t="shared" si="103"/>
        <v>5.0301991577725857E-3</v>
      </c>
      <c r="F1147" s="2">
        <f t="shared" si="107"/>
        <v>-0.22633410693337327</v>
      </c>
      <c r="G1147" s="2">
        <f t="shared" si="105"/>
        <v>0.23136430609114586</v>
      </c>
      <c r="H1147" s="2" t="str">
        <f t="shared" si="106"/>
        <v>Sell</v>
      </c>
    </row>
    <row r="1148" spans="1:8" ht="13.5" x14ac:dyDescent="0.25">
      <c r="A1148" s="3">
        <f>TITRES_STAT!B1151</f>
        <v>43682</v>
      </c>
      <c r="B1148" s="6">
        <f>TITRES_STAT!D1151</f>
        <v>111.0087</v>
      </c>
      <c r="C1148" s="2">
        <f t="shared" si="102"/>
        <v>110.72339304916582</v>
      </c>
      <c r="D1148" s="2">
        <f t="shared" si="104"/>
        <v>110.69183783235859</v>
      </c>
      <c r="E1148" s="2">
        <f t="shared" si="103"/>
        <v>3.1555216807234387E-2</v>
      </c>
      <c r="F1148" s="2">
        <f t="shared" si="107"/>
        <v>-0.17475624218525174</v>
      </c>
      <c r="G1148" s="2">
        <f t="shared" si="105"/>
        <v>0.20631145899248612</v>
      </c>
      <c r="H1148" s="2" t="str">
        <f t="shared" si="106"/>
        <v>Sell</v>
      </c>
    </row>
    <row r="1149" spans="1:8" ht="13.5" x14ac:dyDescent="0.25">
      <c r="A1149" s="3">
        <f>TITRES_STAT!B1152</f>
        <v>43683</v>
      </c>
      <c r="B1149" s="6">
        <f>TITRES_STAT!D1152</f>
        <v>111.0087</v>
      </c>
      <c r="C1149" s="2">
        <f t="shared" si="102"/>
        <v>110.76728642621723</v>
      </c>
      <c r="D1149" s="2">
        <f t="shared" si="104"/>
        <v>110.71530910403573</v>
      </c>
      <c r="E1149" s="2">
        <f t="shared" si="103"/>
        <v>5.1977322181500085E-2</v>
      </c>
      <c r="F1149" s="2">
        <f t="shared" si="107"/>
        <v>-0.12940952931190139</v>
      </c>
      <c r="G1149" s="2">
        <f t="shared" si="105"/>
        <v>0.18138685149340147</v>
      </c>
      <c r="H1149" s="2" t="str">
        <f t="shared" si="106"/>
        <v>Sell</v>
      </c>
    </row>
    <row r="1150" spans="1:8" ht="13.5" x14ac:dyDescent="0.25">
      <c r="A1150" s="3">
        <f>TITRES_STAT!B1153</f>
        <v>43684</v>
      </c>
      <c r="B1150" s="6">
        <f>TITRES_STAT!D1153</f>
        <v>106.0133</v>
      </c>
      <c r="C1150" s="2">
        <f t="shared" si="102"/>
        <v>110.80442697602996</v>
      </c>
      <c r="D1150" s="2">
        <f t="shared" si="104"/>
        <v>110.36701213336642</v>
      </c>
      <c r="E1150" s="2">
        <f t="shared" si="103"/>
        <v>0.43741484266354291</v>
      </c>
      <c r="F1150" s="2">
        <f t="shared" si="107"/>
        <v>-1.604465491681252E-2</v>
      </c>
      <c r="G1150" s="2">
        <f t="shared" si="105"/>
        <v>0.45345949758035542</v>
      </c>
      <c r="H1150" s="2" t="str">
        <f t="shared" si="106"/>
        <v>Sell</v>
      </c>
    </row>
    <row r="1151" spans="1:8" ht="13.5" x14ac:dyDescent="0.25">
      <c r="A1151" s="3">
        <f>TITRES_STAT!B1154</f>
        <v>43685</v>
      </c>
      <c r="B1151" s="6">
        <f>TITRES_STAT!D1154</f>
        <v>104.57340000000001</v>
      </c>
      <c r="C1151" s="2">
        <f t="shared" si="102"/>
        <v>110.83585359510226</v>
      </c>
      <c r="D1151" s="2">
        <f t="shared" si="104"/>
        <v>109.93785567904297</v>
      </c>
      <c r="E1151" s="2">
        <f t="shared" si="103"/>
        <v>0.89799791605929613</v>
      </c>
      <c r="F1151" s="2">
        <f t="shared" si="107"/>
        <v>0.16676385927840923</v>
      </c>
      <c r="G1151" s="2">
        <f t="shared" si="105"/>
        <v>0.73123405678088693</v>
      </c>
      <c r="H1151" s="2" t="str">
        <f t="shared" si="106"/>
        <v>Sell</v>
      </c>
    </row>
    <row r="1152" spans="1:8" ht="13.5" x14ac:dyDescent="0.25">
      <c r="A1152" s="3">
        <f>TITRES_STAT!B1155</f>
        <v>43686</v>
      </c>
      <c r="B1152" s="6">
        <f>TITRES_STAT!D1155</f>
        <v>104.57340000000001</v>
      </c>
      <c r="C1152" s="2">
        <f t="shared" si="102"/>
        <v>110.86244534970191</v>
      </c>
      <c r="D1152" s="2">
        <f t="shared" si="104"/>
        <v>109.54048859170645</v>
      </c>
      <c r="E1152" s="2">
        <f t="shared" si="103"/>
        <v>1.3219567579954656</v>
      </c>
      <c r="F1152" s="2">
        <f t="shared" si="107"/>
        <v>0.39780243902182055</v>
      </c>
      <c r="G1152" s="2">
        <f t="shared" si="105"/>
        <v>0.92415431897364508</v>
      </c>
      <c r="H1152" s="2" t="str">
        <f t="shared" si="106"/>
        <v>Sell</v>
      </c>
    </row>
    <row r="1153" spans="1:8" ht="13.5" x14ac:dyDescent="0.25">
      <c r="A1153" s="3">
        <f>TITRES_STAT!B1156</f>
        <v>43691</v>
      </c>
      <c r="B1153" s="6">
        <f>TITRES_STAT!D1156</f>
        <v>104.57340000000001</v>
      </c>
      <c r="C1153" s="2">
        <f t="shared" si="102"/>
        <v>110.8849460651324</v>
      </c>
      <c r="D1153" s="2">
        <f t="shared" si="104"/>
        <v>109.17255610343189</v>
      </c>
      <c r="E1153" s="2">
        <f t="shared" si="103"/>
        <v>1.7123899617005094</v>
      </c>
      <c r="F1153" s="2">
        <f t="shared" si="107"/>
        <v>0.66071994355755836</v>
      </c>
      <c r="G1153" s="2">
        <f t="shared" si="105"/>
        <v>1.051670018142951</v>
      </c>
      <c r="H1153" s="2" t="str">
        <f t="shared" si="106"/>
        <v>Sell</v>
      </c>
    </row>
    <row r="1154" spans="1:8" ht="13.5" x14ac:dyDescent="0.25">
      <c r="A1154" s="3">
        <f>TITRES_STAT!B1157</f>
        <v>43692</v>
      </c>
      <c r="B1154" s="6">
        <f>TITRES_STAT!D1157</f>
        <v>104.57340000000001</v>
      </c>
      <c r="C1154" s="2">
        <f t="shared" si="102"/>
        <v>110.9039851320351</v>
      </c>
      <c r="D1154" s="2">
        <f t="shared" si="104"/>
        <v>108.83187787354804</v>
      </c>
      <c r="E1154" s="2">
        <f t="shared" si="103"/>
        <v>2.0721072584870655</v>
      </c>
      <c r="F1154" s="2">
        <f t="shared" si="107"/>
        <v>0.94299740654345987</v>
      </c>
      <c r="G1154" s="2">
        <f t="shared" si="105"/>
        <v>1.1291098519436056</v>
      </c>
      <c r="H1154" s="2" t="str">
        <f t="shared" si="106"/>
        <v>Sell</v>
      </c>
    </row>
    <row r="1155" spans="1:8" ht="13.5" x14ac:dyDescent="0.25">
      <c r="A1155" s="3">
        <f>TITRES_STAT!B1158</f>
        <v>43693</v>
      </c>
      <c r="B1155" s="6">
        <f>TITRES_STAT!D1158</f>
        <v>106.1823</v>
      </c>
      <c r="C1155" s="2">
        <f t="shared" si="102"/>
        <v>110.92009511172202</v>
      </c>
      <c r="D1155" s="2">
        <f t="shared" si="104"/>
        <v>108.63561284587782</v>
      </c>
      <c r="E1155" s="2">
        <f t="shared" si="103"/>
        <v>2.2844822658442041</v>
      </c>
      <c r="F1155" s="2">
        <f t="shared" si="107"/>
        <v>1.2112943784036088</v>
      </c>
      <c r="G1155" s="2">
        <f t="shared" si="105"/>
        <v>1.0731878874405953</v>
      </c>
      <c r="H1155" s="2" t="str">
        <f t="shared" si="106"/>
        <v>Sell</v>
      </c>
    </row>
    <row r="1156" spans="1:8" ht="13.5" x14ac:dyDescent="0.25">
      <c r="A1156" s="3">
        <f>TITRES_STAT!B1159</f>
        <v>43696</v>
      </c>
      <c r="B1156" s="6">
        <f>TITRES_STAT!D1159</f>
        <v>106.1823</v>
      </c>
      <c r="C1156" s="2">
        <f t="shared" si="102"/>
        <v>110.93372663299556</v>
      </c>
      <c r="D1156" s="2">
        <f t="shared" si="104"/>
        <v>108.45388596840539</v>
      </c>
      <c r="E1156" s="2">
        <f t="shared" si="103"/>
        <v>2.4798406645901707</v>
      </c>
      <c r="F1156" s="2">
        <f t="shared" si="107"/>
        <v>1.4650036356409213</v>
      </c>
      <c r="G1156" s="2">
        <f t="shared" si="105"/>
        <v>1.0148370289492494</v>
      </c>
      <c r="H1156" s="2" t="str">
        <f t="shared" si="106"/>
        <v>Sell</v>
      </c>
    </row>
    <row r="1157" spans="1:8" ht="13.5" x14ac:dyDescent="0.25">
      <c r="A1157" s="3">
        <f>TITRES_STAT!B1160</f>
        <v>43697</v>
      </c>
      <c r="B1157" s="6">
        <f>TITRES_STAT!D1160</f>
        <v>107.7911</v>
      </c>
      <c r="C1157" s="2">
        <f t="shared" si="102"/>
        <v>110.94526099715009</v>
      </c>
      <c r="D1157" s="2">
        <f t="shared" si="104"/>
        <v>108.40479071148647</v>
      </c>
      <c r="E1157" s="2">
        <f t="shared" si="103"/>
        <v>2.5404702856636163</v>
      </c>
      <c r="F1157" s="2">
        <f t="shared" si="107"/>
        <v>1.6800969656454603</v>
      </c>
      <c r="G1157" s="2">
        <f t="shared" si="105"/>
        <v>0.86037332001815603</v>
      </c>
      <c r="H1157" s="2" t="str">
        <f t="shared" si="106"/>
        <v>Sell</v>
      </c>
    </row>
    <row r="1158" spans="1:8" ht="13.5" x14ac:dyDescent="0.25">
      <c r="A1158" s="3">
        <f>TITRES_STAT!B1161</f>
        <v>43698</v>
      </c>
      <c r="B1158" s="6">
        <f>TITRES_STAT!D1161</f>
        <v>107.7911</v>
      </c>
      <c r="C1158" s="2">
        <f t="shared" si="102"/>
        <v>110.95502084374237</v>
      </c>
      <c r="D1158" s="2">
        <f t="shared" si="104"/>
        <v>108.35933214026525</v>
      </c>
      <c r="E1158" s="2">
        <f t="shared" si="103"/>
        <v>2.5956887034771228</v>
      </c>
      <c r="F1158" s="2">
        <f t="shared" si="107"/>
        <v>1.8632153132117928</v>
      </c>
      <c r="G1158" s="2">
        <f t="shared" si="105"/>
        <v>0.73247339026532998</v>
      </c>
      <c r="H1158" s="2" t="str">
        <f t="shared" si="106"/>
        <v>Sell</v>
      </c>
    </row>
    <row r="1159" spans="1:8" ht="13.5" x14ac:dyDescent="0.25">
      <c r="A1159" s="3">
        <f>TITRES_STAT!B1162</f>
        <v>43699</v>
      </c>
      <c r="B1159" s="6">
        <f>TITRES_STAT!D1162</f>
        <v>107.7911</v>
      </c>
      <c r="C1159" s="2">
        <f t="shared" si="102"/>
        <v>110.96327917547433</v>
      </c>
      <c r="D1159" s="2">
        <f t="shared" si="104"/>
        <v>108.31724087061598</v>
      </c>
      <c r="E1159" s="2">
        <f t="shared" si="103"/>
        <v>2.6460383048583509</v>
      </c>
      <c r="F1159" s="2">
        <f t="shared" si="107"/>
        <v>2.0197799115411046</v>
      </c>
      <c r="G1159" s="2">
        <f t="shared" si="105"/>
        <v>0.62625839331724631</v>
      </c>
      <c r="H1159" s="2" t="str">
        <f t="shared" si="106"/>
        <v>Sell</v>
      </c>
    </row>
    <row r="1160" spans="1:8" ht="13.5" x14ac:dyDescent="0.25">
      <c r="A1160" s="3">
        <f>TITRES_STAT!B1163</f>
        <v>43700</v>
      </c>
      <c r="B1160" s="6">
        <f>TITRES_STAT!D1163</f>
        <v>107.7911</v>
      </c>
      <c r="C1160" s="2">
        <f t="shared" si="102"/>
        <v>110.20174391770904</v>
      </c>
      <c r="D1160" s="2">
        <f t="shared" si="104"/>
        <v>108.27826747279256</v>
      </c>
      <c r="E1160" s="2">
        <f t="shared" si="103"/>
        <v>1.9234764449164743</v>
      </c>
      <c r="F1160" s="2">
        <f t="shared" si="107"/>
        <v>2.0005192182161786</v>
      </c>
      <c r="G1160" s="2">
        <f t="shared" si="105"/>
        <v>-7.7042773299704326E-2</v>
      </c>
      <c r="H1160" s="2" t="str">
        <f t="shared" si="106"/>
        <v>Hold</v>
      </c>
    </row>
    <row r="1161" spans="1:8" ht="13.5" x14ac:dyDescent="0.25">
      <c r="A1161" s="3">
        <f>TITRES_STAT!B1164</f>
        <v>43703</v>
      </c>
      <c r="B1161" s="6">
        <f>TITRES_STAT!D1164</f>
        <v>107.7911</v>
      </c>
      <c r="C1161" s="2">
        <f t="shared" si="102"/>
        <v>109.3358448534461</v>
      </c>
      <c r="D1161" s="2">
        <f t="shared" si="104"/>
        <v>108.24218099332644</v>
      </c>
      <c r="E1161" s="2">
        <f t="shared" si="103"/>
        <v>1.093663860119662</v>
      </c>
      <c r="F1161" s="2">
        <f t="shared" si="107"/>
        <v>1.8191481465968755</v>
      </c>
      <c r="G1161" s="2">
        <f t="shared" si="105"/>
        <v>-0.72548428647721352</v>
      </c>
      <c r="H1161" s="2" t="str">
        <f t="shared" si="106"/>
        <v>Hold</v>
      </c>
    </row>
    <row r="1162" spans="1:8" ht="13.5" x14ac:dyDescent="0.25">
      <c r="A1162" s="3">
        <f>TITRES_STAT!B1165</f>
        <v>43704</v>
      </c>
      <c r="B1162" s="6">
        <f>TITRES_STAT!D1165</f>
        <v>107.7911</v>
      </c>
      <c r="C1162" s="2">
        <f t="shared" si="102"/>
        <v>108.603161029839</v>
      </c>
      <c r="D1162" s="2">
        <f t="shared" si="104"/>
        <v>108.20876758641337</v>
      </c>
      <c r="E1162" s="2">
        <f t="shared" si="103"/>
        <v>0.39439344342562777</v>
      </c>
      <c r="F1162" s="2">
        <f t="shared" si="107"/>
        <v>1.5341972059626261</v>
      </c>
      <c r="G1162" s="2">
        <f t="shared" si="105"/>
        <v>-1.1398037625369983</v>
      </c>
      <c r="H1162" s="2" t="str">
        <f t="shared" si="106"/>
        <v>Hold</v>
      </c>
    </row>
    <row r="1163" spans="1:8" ht="13.5" x14ac:dyDescent="0.25">
      <c r="A1163" s="3">
        <f>TITRES_STAT!B1166</f>
        <v>43705</v>
      </c>
      <c r="B1163" s="6">
        <f>TITRES_STAT!D1166</f>
        <v>107.7911</v>
      </c>
      <c r="C1163" s="2">
        <f t="shared" si="102"/>
        <v>107.98319779447915</v>
      </c>
      <c r="D1163" s="2">
        <f t="shared" si="104"/>
        <v>108.17782924667904</v>
      </c>
      <c r="E1163" s="2">
        <f t="shared" si="103"/>
        <v>-0.19463145219988576</v>
      </c>
      <c r="F1163" s="2">
        <f t="shared" si="107"/>
        <v>1.1884314743301239</v>
      </c>
      <c r="G1163" s="2">
        <f t="shared" si="105"/>
        <v>-1.3830629265300096</v>
      </c>
      <c r="H1163" s="2" t="str">
        <f t="shared" si="106"/>
        <v>Hold</v>
      </c>
    </row>
    <row r="1164" spans="1:8" ht="13.5" x14ac:dyDescent="0.25">
      <c r="A1164" s="3">
        <f>TITRES_STAT!B1167</f>
        <v>43706</v>
      </c>
      <c r="B1164" s="6">
        <f>TITRES_STAT!D1167</f>
        <v>107.7911</v>
      </c>
      <c r="C1164" s="2">
        <f t="shared" si="102"/>
        <v>107.45861351840543</v>
      </c>
      <c r="D1164" s="2">
        <f t="shared" si="104"/>
        <v>108.14918263581391</v>
      </c>
      <c r="E1164" s="2">
        <f t="shared" si="103"/>
        <v>-0.69056911740848648</v>
      </c>
      <c r="F1164" s="2">
        <f t="shared" si="107"/>
        <v>0.81263135598240177</v>
      </c>
      <c r="G1164" s="2">
        <f t="shared" si="105"/>
        <v>-1.5032004733908884</v>
      </c>
      <c r="H1164" s="2" t="str">
        <f t="shared" si="106"/>
        <v>Hold</v>
      </c>
    </row>
    <row r="1165" spans="1:8" ht="13.5" x14ac:dyDescent="0.25">
      <c r="A1165" s="3">
        <f>TITRES_STAT!B1168</f>
        <v>43707</v>
      </c>
      <c r="B1165" s="6">
        <f>TITRES_STAT!D1168</f>
        <v>104.57340000000001</v>
      </c>
      <c r="C1165" s="2">
        <f t="shared" si="102"/>
        <v>107.26225759249689</v>
      </c>
      <c r="D1165" s="2">
        <f t="shared" si="104"/>
        <v>107.88430984797584</v>
      </c>
      <c r="E1165" s="2">
        <f t="shared" si="103"/>
        <v>-0.62205225547894827</v>
      </c>
      <c r="F1165" s="2">
        <f t="shared" si="107"/>
        <v>0.52569463369013181</v>
      </c>
      <c r="G1165" s="2">
        <f t="shared" si="105"/>
        <v>-1.1477468891690801</v>
      </c>
      <c r="H1165" s="2" t="str">
        <f t="shared" si="106"/>
        <v>Hold</v>
      </c>
    </row>
    <row r="1166" spans="1:8" ht="13.5" x14ac:dyDescent="0.25">
      <c r="A1166" s="3">
        <f>TITRES_STAT!B1169</f>
        <v>43710</v>
      </c>
      <c r="B1166" s="6">
        <f>TITRES_STAT!D1169</f>
        <v>102.1602</v>
      </c>
      <c r="C1166" s="2">
        <f t="shared" si="102"/>
        <v>107.09611027057429</v>
      </c>
      <c r="D1166" s="2">
        <f t="shared" si="104"/>
        <v>107.46030171108875</v>
      </c>
      <c r="E1166" s="2">
        <f t="shared" si="103"/>
        <v>-0.3641914405144604</v>
      </c>
      <c r="F1166" s="2">
        <f t="shared" si="107"/>
        <v>0.34771741884921337</v>
      </c>
      <c r="G1166" s="2">
        <f t="shared" si="105"/>
        <v>-0.71190885936367376</v>
      </c>
      <c r="H1166" s="2" t="str">
        <f t="shared" si="106"/>
        <v>Hold</v>
      </c>
    </row>
    <row r="1167" spans="1:8" ht="13.5" x14ac:dyDescent="0.25">
      <c r="A1167" s="3">
        <f>TITRES_STAT!B1170</f>
        <v>43711</v>
      </c>
      <c r="B1167" s="6">
        <f>TITRES_STAT!D1170</f>
        <v>105.22499999999999</v>
      </c>
      <c r="C1167" s="2">
        <f t="shared" ref="C1167:C1230" si="108">$C$4*B1157+C1166*(1-$C$4)</f>
        <v>107.20303176740902</v>
      </c>
      <c r="D1167" s="2">
        <f t="shared" si="104"/>
        <v>107.29472380656365</v>
      </c>
      <c r="E1167" s="2">
        <f t="shared" si="103"/>
        <v>-9.1692039154636973E-2</v>
      </c>
      <c r="F1167" s="2">
        <f t="shared" si="107"/>
        <v>0.25983552724844333</v>
      </c>
      <c r="G1167" s="2">
        <f t="shared" si="105"/>
        <v>-0.3515275664030803</v>
      </c>
      <c r="H1167" s="2" t="str">
        <f t="shared" si="106"/>
        <v>Hold</v>
      </c>
    </row>
    <row r="1168" spans="1:8" ht="13.5" x14ac:dyDescent="0.25">
      <c r="A1168" s="3">
        <f>TITRES_STAT!B1171</f>
        <v>43712</v>
      </c>
      <c r="B1168" s="6">
        <f>TITRES_STAT!D1171</f>
        <v>106.1823</v>
      </c>
      <c r="C1168" s="2">
        <f t="shared" si="108"/>
        <v>107.29350380319224</v>
      </c>
      <c r="D1168" s="2">
        <f t="shared" si="104"/>
        <v>107.2123220431145</v>
      </c>
      <c r="E1168" s="2">
        <f t="shared" si="103"/>
        <v>8.118176007774025E-2</v>
      </c>
      <c r="F1168" s="2">
        <f t="shared" si="107"/>
        <v>0.22410477381430272</v>
      </c>
      <c r="G1168" s="2">
        <f t="shared" si="105"/>
        <v>-0.14292301373656247</v>
      </c>
      <c r="H1168" s="2" t="str">
        <f t="shared" si="106"/>
        <v>Hold</v>
      </c>
    </row>
    <row r="1169" spans="1:8" ht="13.5" x14ac:dyDescent="0.25">
      <c r="A1169" s="3">
        <f>TITRES_STAT!B1172</f>
        <v>43713</v>
      </c>
      <c r="B1169" s="6">
        <f>TITRES_STAT!D1172</f>
        <v>106.1823</v>
      </c>
      <c r="C1169" s="2">
        <f t="shared" si="108"/>
        <v>107.37005706423957</v>
      </c>
      <c r="D1169" s="2">
        <f t="shared" si="104"/>
        <v>107.13602411399491</v>
      </c>
      <c r="E1169" s="2">
        <f t="shared" si="103"/>
        <v>0.23403295024466786</v>
      </c>
      <c r="F1169" s="2">
        <f t="shared" si="107"/>
        <v>0.22609040910037576</v>
      </c>
      <c r="G1169" s="2">
        <f t="shared" si="105"/>
        <v>7.9425411442921034E-3</v>
      </c>
      <c r="H1169" s="2" t="str">
        <f t="shared" si="106"/>
        <v>Sell</v>
      </c>
    </row>
    <row r="1170" spans="1:8" ht="13.5" x14ac:dyDescent="0.25">
      <c r="A1170" s="3">
        <f>TITRES_STAT!B1173</f>
        <v>43714</v>
      </c>
      <c r="B1170" s="6">
        <f>TITRES_STAT!D1173</f>
        <v>106.1823</v>
      </c>
      <c r="C1170" s="2">
        <f t="shared" si="108"/>
        <v>107.4348329005104</v>
      </c>
      <c r="D1170" s="2">
        <f t="shared" si="104"/>
        <v>107.06537788332861</v>
      </c>
      <c r="E1170" s="2">
        <f t="shared" si="103"/>
        <v>0.3694550171817923</v>
      </c>
      <c r="F1170" s="2">
        <f t="shared" si="107"/>
        <v>0.25476333071665908</v>
      </c>
      <c r="G1170" s="2">
        <f t="shared" si="105"/>
        <v>0.11469168646513322</v>
      </c>
      <c r="H1170" s="2" t="str">
        <f t="shared" si="106"/>
        <v>Sell</v>
      </c>
    </row>
    <row r="1171" spans="1:8" ht="13.5" x14ac:dyDescent="0.25">
      <c r="A1171" s="3">
        <f>TITRES_STAT!B1174</f>
        <v>43717</v>
      </c>
      <c r="B1171" s="6">
        <f>TITRES_STAT!D1174</f>
        <v>106.1823</v>
      </c>
      <c r="C1171" s="2">
        <f t="shared" si="108"/>
        <v>107.48964322350881</v>
      </c>
      <c r="D1171" s="2">
        <f t="shared" si="104"/>
        <v>106.99996470678575</v>
      </c>
      <c r="E1171" s="2">
        <f t="shared" si="103"/>
        <v>0.4896785167230604</v>
      </c>
      <c r="F1171" s="2">
        <f t="shared" si="107"/>
        <v>0.30174636791793935</v>
      </c>
      <c r="G1171" s="2">
        <f t="shared" si="105"/>
        <v>0.18793214880512105</v>
      </c>
      <c r="H1171" s="2" t="str">
        <f t="shared" si="106"/>
        <v>Sell</v>
      </c>
    </row>
    <row r="1172" spans="1:8" ht="13.5" x14ac:dyDescent="0.25">
      <c r="A1172" s="3">
        <f>TITRES_STAT!B1175</f>
        <v>43718</v>
      </c>
      <c r="B1172" s="6">
        <f>TITRES_STAT!D1175</f>
        <v>106.327</v>
      </c>
      <c r="C1172" s="2">
        <f t="shared" si="108"/>
        <v>107.53602118912283</v>
      </c>
      <c r="D1172" s="2">
        <f t="shared" si="104"/>
        <v>106.95011546924606</v>
      </c>
      <c r="E1172" s="2">
        <f t="shared" si="103"/>
        <v>0.5859057198767772</v>
      </c>
      <c r="F1172" s="2">
        <f t="shared" si="107"/>
        <v>0.35857823830970692</v>
      </c>
      <c r="G1172" s="2">
        <f t="shared" si="105"/>
        <v>0.22732748156707028</v>
      </c>
      <c r="H1172" s="2" t="str">
        <f t="shared" si="106"/>
        <v>Sell</v>
      </c>
    </row>
    <row r="1173" spans="1:8" ht="13.5" x14ac:dyDescent="0.25">
      <c r="A1173" s="3">
        <f>TITRES_STAT!B1176</f>
        <v>43719</v>
      </c>
      <c r="B1173" s="6">
        <f>TITRES_STAT!D1176</f>
        <v>106.327</v>
      </c>
      <c r="C1173" s="2">
        <f t="shared" si="108"/>
        <v>107.57526408310395</v>
      </c>
      <c r="D1173" s="2">
        <f t="shared" si="104"/>
        <v>106.90395876782041</v>
      </c>
      <c r="E1173" s="2">
        <f t="shared" si="103"/>
        <v>0.67130531528353288</v>
      </c>
      <c r="F1173" s="2">
        <f t="shared" si="107"/>
        <v>0.42112365370447213</v>
      </c>
      <c r="G1173" s="2">
        <f t="shared" si="105"/>
        <v>0.25018166157906074</v>
      </c>
      <c r="H1173" s="2" t="str">
        <f t="shared" si="106"/>
        <v>Sell</v>
      </c>
    </row>
    <row r="1174" spans="1:8" ht="13.5" x14ac:dyDescent="0.25">
      <c r="A1174" s="3">
        <f>TITRES_STAT!B1177</f>
        <v>43720</v>
      </c>
      <c r="B1174" s="6">
        <f>TITRES_STAT!D1177</f>
        <v>106.327</v>
      </c>
      <c r="C1174" s="2">
        <f t="shared" si="108"/>
        <v>107.60846960878027</v>
      </c>
      <c r="D1174" s="2">
        <f t="shared" si="104"/>
        <v>106.86122108131519</v>
      </c>
      <c r="E1174" s="2">
        <f t="shared" si="103"/>
        <v>0.74724852746507509</v>
      </c>
      <c r="F1174" s="2">
        <f t="shared" si="107"/>
        <v>0.48634862845659277</v>
      </c>
      <c r="G1174" s="2">
        <f t="shared" si="105"/>
        <v>0.26089989900848232</v>
      </c>
      <c r="H1174" s="2" t="str">
        <f t="shared" si="106"/>
        <v>Sell</v>
      </c>
    </row>
    <row r="1175" spans="1:8" ht="13.5" x14ac:dyDescent="0.25">
      <c r="A1175" s="3">
        <f>TITRES_STAT!B1178</f>
        <v>43721</v>
      </c>
      <c r="B1175" s="6">
        <f>TITRES_STAT!D1178</f>
        <v>106.07769999999999</v>
      </c>
      <c r="C1175" s="2">
        <f t="shared" si="108"/>
        <v>107.14153582281406</v>
      </c>
      <c r="D1175" s="2">
        <f t="shared" si="104"/>
        <v>106.80318248269924</v>
      </c>
      <c r="E1175" s="2">
        <f t="shared" si="103"/>
        <v>0.33835334011482132</v>
      </c>
      <c r="F1175" s="2">
        <f t="shared" si="107"/>
        <v>0.45674957078823852</v>
      </c>
      <c r="G1175" s="2">
        <f t="shared" si="105"/>
        <v>-0.1183962306734172</v>
      </c>
      <c r="H1175" s="2" t="str">
        <f t="shared" si="106"/>
        <v>Hold</v>
      </c>
    </row>
    <row r="1176" spans="1:8" ht="13.5" x14ac:dyDescent="0.25">
      <c r="A1176" s="3">
        <f>TITRES_STAT!B1179</f>
        <v>43724</v>
      </c>
      <c r="B1176" s="6">
        <f>TITRES_STAT!D1179</f>
        <v>101.3558</v>
      </c>
      <c r="C1176" s="2">
        <f t="shared" si="108"/>
        <v>106.37517646545805</v>
      </c>
      <c r="D1176" s="2">
        <f t="shared" si="104"/>
        <v>106.39967266916597</v>
      </c>
      <c r="E1176" s="2">
        <f t="shared" si="103"/>
        <v>-2.4496203707911945E-2</v>
      </c>
      <c r="F1176" s="2">
        <f t="shared" si="107"/>
        <v>0.36050041588900844</v>
      </c>
      <c r="G1176" s="2">
        <f t="shared" si="105"/>
        <v>-0.38499661959692039</v>
      </c>
      <c r="H1176" s="2" t="str">
        <f t="shared" si="106"/>
        <v>Hold</v>
      </c>
    </row>
    <row r="1177" spans="1:8" ht="13.5" x14ac:dyDescent="0.25">
      <c r="A1177" s="3">
        <f>TITRES_STAT!B1180</f>
        <v>43725</v>
      </c>
      <c r="B1177" s="6">
        <f>TITRES_STAT!D1180</f>
        <v>104.3965</v>
      </c>
      <c r="C1177" s="2">
        <f t="shared" si="108"/>
        <v>106.19822624000297</v>
      </c>
      <c r="D1177" s="2">
        <f t="shared" si="104"/>
        <v>106.25128950848701</v>
      </c>
      <c r="E1177" s="2">
        <f t="shared" si="103"/>
        <v>-5.3063268484038417E-2</v>
      </c>
      <c r="F1177" s="2">
        <f t="shared" si="107"/>
        <v>0.27778767901439905</v>
      </c>
      <c r="G1177" s="2">
        <f t="shared" si="105"/>
        <v>-0.33085094749843746</v>
      </c>
      <c r="H1177" s="2" t="str">
        <f t="shared" si="106"/>
        <v>Hold</v>
      </c>
    </row>
    <row r="1178" spans="1:8" ht="13.5" x14ac:dyDescent="0.25">
      <c r="A1178" s="3">
        <f>TITRES_STAT!B1181</f>
        <v>43726</v>
      </c>
      <c r="B1178" s="6">
        <f>TITRES_STAT!D1181</f>
        <v>106.1823</v>
      </c>
      <c r="C1178" s="2">
        <f t="shared" si="108"/>
        <v>106.19577604923327</v>
      </c>
      <c r="D1178" s="2">
        <f t="shared" si="104"/>
        <v>106.246179174525</v>
      </c>
      <c r="E1178" s="2">
        <f t="shared" si="103"/>
        <v>-5.0403125291722972E-2</v>
      </c>
      <c r="F1178" s="2">
        <f t="shared" si="107"/>
        <v>0.21214951815317465</v>
      </c>
      <c r="G1178" s="2">
        <f t="shared" si="105"/>
        <v>-0.26255264344489759</v>
      </c>
      <c r="H1178" s="2" t="str">
        <f t="shared" si="106"/>
        <v>Hold</v>
      </c>
    </row>
    <row r="1179" spans="1:8" ht="13.5" x14ac:dyDescent="0.25">
      <c r="A1179" s="3">
        <f>TITRES_STAT!B1182</f>
        <v>43727</v>
      </c>
      <c r="B1179" s="6">
        <f>TITRES_STAT!D1182</f>
        <v>106.1823</v>
      </c>
      <c r="C1179" s="2">
        <f t="shared" si="108"/>
        <v>106.1937028108897</v>
      </c>
      <c r="D1179" s="2">
        <f t="shared" si="104"/>
        <v>106.24144738381943</v>
      </c>
      <c r="E1179" s="2">
        <f t="shared" si="103"/>
        <v>-4.7744572929730111E-2</v>
      </c>
      <c r="F1179" s="2">
        <f t="shared" si="107"/>
        <v>0.16017069993659369</v>
      </c>
      <c r="G1179" s="2">
        <f t="shared" si="105"/>
        <v>-0.2079152728663238</v>
      </c>
      <c r="H1179" s="2" t="str">
        <f t="shared" si="106"/>
        <v>Hold</v>
      </c>
    </row>
    <row r="1180" spans="1:8" ht="13.5" x14ac:dyDescent="0.25">
      <c r="A1180" s="3">
        <f>TITRES_STAT!B1183</f>
        <v>43728</v>
      </c>
      <c r="B1180" s="6">
        <f>TITRES_STAT!D1183</f>
        <v>106.1823</v>
      </c>
      <c r="C1180" s="2">
        <f t="shared" si="108"/>
        <v>106.19194853229129</v>
      </c>
      <c r="D1180" s="2">
        <f t="shared" si="104"/>
        <v>106.2370660961291</v>
      </c>
      <c r="E1180" s="2">
        <f t="shared" ref="E1180:E1243" si="109">C1180-D1180</f>
        <v>-4.5117563837806074E-2</v>
      </c>
      <c r="F1180" s="2">
        <f t="shared" si="107"/>
        <v>0.11911304718171373</v>
      </c>
      <c r="G1180" s="2">
        <f t="shared" si="105"/>
        <v>-0.1642306110195198</v>
      </c>
      <c r="H1180" s="2" t="str">
        <f t="shared" si="106"/>
        <v>Hold</v>
      </c>
    </row>
    <row r="1181" spans="1:8" ht="13.5" x14ac:dyDescent="0.25">
      <c r="A1181" s="3">
        <f>TITRES_STAT!B1184</f>
        <v>43731</v>
      </c>
      <c r="B1181" s="6">
        <f>TITRES_STAT!D1184</f>
        <v>106.1823</v>
      </c>
      <c r="C1181" s="2">
        <f t="shared" si="108"/>
        <v>106.19046414270801</v>
      </c>
      <c r="D1181" s="2">
        <f t="shared" ref="D1181:D1244" si="110">$D$4*B1181+(1-$D$4)*D1180</f>
        <v>106.23300934826769</v>
      </c>
      <c r="E1181" s="2">
        <f t="shared" si="109"/>
        <v>-4.2545205559676447E-2</v>
      </c>
      <c r="F1181" s="2">
        <f t="shared" si="107"/>
        <v>8.6781396633435703E-2</v>
      </c>
      <c r="G1181" s="2">
        <f t="shared" si="105"/>
        <v>-0.12932660219311215</v>
      </c>
      <c r="H1181" s="2" t="str">
        <f t="shared" si="106"/>
        <v>Hold</v>
      </c>
    </row>
    <row r="1182" spans="1:8" ht="13.5" x14ac:dyDescent="0.25">
      <c r="A1182" s="3">
        <f>TITRES_STAT!B1185</f>
        <v>43732</v>
      </c>
      <c r="B1182" s="6">
        <f>TITRES_STAT!D1185</f>
        <v>106.1823</v>
      </c>
      <c r="C1182" s="2">
        <f t="shared" si="108"/>
        <v>106.21146965921447</v>
      </c>
      <c r="D1182" s="2">
        <f t="shared" si="110"/>
        <v>106.22925310024786</v>
      </c>
      <c r="E1182" s="2">
        <f t="shared" si="109"/>
        <v>-1.7783441033387248E-2</v>
      </c>
      <c r="F1182" s="2">
        <f t="shared" si="107"/>
        <v>6.586842910007111E-2</v>
      </c>
      <c r="G1182" s="2">
        <f t="shared" si="105"/>
        <v>-8.3651870133458359E-2</v>
      </c>
      <c r="H1182" s="2" t="str">
        <f t="shared" si="106"/>
        <v>Hold</v>
      </c>
    </row>
    <row r="1183" spans="1:8" ht="13.5" x14ac:dyDescent="0.25">
      <c r="A1183" s="3">
        <f>TITRES_STAT!B1186</f>
        <v>43733</v>
      </c>
      <c r="B1183" s="6">
        <f>TITRES_STAT!D1186</f>
        <v>108.99769999999999</v>
      </c>
      <c r="C1183" s="2">
        <f t="shared" si="108"/>
        <v>106.22924355779686</v>
      </c>
      <c r="D1183" s="2">
        <f t="shared" si="110"/>
        <v>106.43432324097024</v>
      </c>
      <c r="E1183" s="2">
        <f t="shared" si="109"/>
        <v>-0.20507968317338054</v>
      </c>
      <c r="F1183" s="2">
        <f t="shared" si="107"/>
        <v>1.1678806645380777E-2</v>
      </c>
      <c r="G1183" s="2">
        <f t="shared" si="105"/>
        <v>-0.21675848981876134</v>
      </c>
      <c r="H1183" s="2" t="str">
        <f t="shared" si="106"/>
        <v>Hold</v>
      </c>
    </row>
    <row r="1184" spans="1:8" ht="13.5" x14ac:dyDescent="0.25">
      <c r="A1184" s="3">
        <f>TITRES_STAT!B1187</f>
        <v>43734</v>
      </c>
      <c r="B1184" s="6">
        <f>TITRES_STAT!D1187</f>
        <v>111.604</v>
      </c>
      <c r="C1184" s="2">
        <f t="shared" si="108"/>
        <v>106.2442830104435</v>
      </c>
      <c r="D1184" s="2">
        <f t="shared" si="110"/>
        <v>106.81726226015763</v>
      </c>
      <c r="E1184" s="2">
        <f t="shared" si="109"/>
        <v>-0.5729792497141375</v>
      </c>
      <c r="F1184" s="2">
        <f t="shared" si="107"/>
        <v>-0.10525280462652289</v>
      </c>
      <c r="G1184" s="2">
        <f t="shared" si="105"/>
        <v>-0.46772644508761463</v>
      </c>
      <c r="H1184" s="2" t="str">
        <f t="shared" si="106"/>
        <v>Hold</v>
      </c>
    </row>
    <row r="1185" spans="1:8" ht="13.5" x14ac:dyDescent="0.25">
      <c r="A1185" s="3">
        <f>TITRES_STAT!B1188</f>
        <v>43735</v>
      </c>
      <c r="B1185" s="6">
        <f>TITRES_STAT!D1188</f>
        <v>108.27370000000001</v>
      </c>
      <c r="C1185" s="2">
        <f t="shared" si="108"/>
        <v>106.21865485499065</v>
      </c>
      <c r="D1185" s="2">
        <f t="shared" si="110"/>
        <v>106.925146537183</v>
      </c>
      <c r="E1185" s="2">
        <f t="shared" si="109"/>
        <v>-0.70649168219235037</v>
      </c>
      <c r="F1185" s="2">
        <f t="shared" si="107"/>
        <v>-0.22550058013968841</v>
      </c>
      <c r="G1185" s="2">
        <f t="shared" si="105"/>
        <v>-0.48099110205266193</v>
      </c>
      <c r="H1185" s="2" t="str">
        <f t="shared" si="106"/>
        <v>Hold</v>
      </c>
    </row>
    <row r="1186" spans="1:8" ht="13.5" x14ac:dyDescent="0.25">
      <c r="A1186" s="3">
        <f>TITRES_STAT!B1189</f>
        <v>43738</v>
      </c>
      <c r="B1186" s="6">
        <f>TITRES_STAT!D1189</f>
        <v>108.27370000000001</v>
      </c>
      <c r="C1186" s="2">
        <f t="shared" si="108"/>
        <v>105.47052333883823</v>
      </c>
      <c r="D1186" s="2">
        <f t="shared" si="110"/>
        <v>107.02503938628055</v>
      </c>
      <c r="E1186" s="2">
        <f t="shared" si="109"/>
        <v>-1.5545160474423199</v>
      </c>
      <c r="F1186" s="2">
        <f t="shared" si="107"/>
        <v>-0.49130367360021476</v>
      </c>
      <c r="G1186" s="2">
        <f t="shared" si="105"/>
        <v>-1.0632123738421051</v>
      </c>
      <c r="H1186" s="2" t="str">
        <f t="shared" si="106"/>
        <v>Hold</v>
      </c>
    </row>
    <row r="1187" spans="1:8" ht="13.5" x14ac:dyDescent="0.25">
      <c r="A1187" s="3">
        <f>TITRES_STAT!B1190</f>
        <v>43739</v>
      </c>
      <c r="B1187" s="6">
        <f>TITRES_STAT!D1190</f>
        <v>105.0561</v>
      </c>
      <c r="C1187" s="2">
        <f t="shared" si="108"/>
        <v>105.30528897901698</v>
      </c>
      <c r="D1187" s="2">
        <f t="shared" si="110"/>
        <v>106.87919202433385</v>
      </c>
      <c r="E1187" s="2">
        <f t="shared" si="109"/>
        <v>-1.5739030453168681</v>
      </c>
      <c r="F1187" s="2">
        <f t="shared" si="107"/>
        <v>-0.70782354794354552</v>
      </c>
      <c r="G1187" s="2">
        <f t="shared" si="105"/>
        <v>-0.86607949737332257</v>
      </c>
      <c r="H1187" s="2" t="str">
        <f t="shared" si="106"/>
        <v>Hold</v>
      </c>
    </row>
    <row r="1188" spans="1:8" ht="13.5" x14ac:dyDescent="0.25">
      <c r="A1188" s="3">
        <f>TITRES_STAT!B1191</f>
        <v>43740</v>
      </c>
      <c r="B1188" s="6">
        <f>TITRES_STAT!D1191</f>
        <v>108.19329999999999</v>
      </c>
      <c r="C1188" s="2">
        <f t="shared" si="108"/>
        <v>105.44021375147591</v>
      </c>
      <c r="D1188" s="2">
        <f t="shared" si="110"/>
        <v>106.97653335586467</v>
      </c>
      <c r="E1188" s="2">
        <f t="shared" si="109"/>
        <v>-1.5363196043887655</v>
      </c>
      <c r="F1188" s="2">
        <f t="shared" si="107"/>
        <v>-0.8735227592325896</v>
      </c>
      <c r="G1188" s="2">
        <f t="shared" ref="G1188:G1251" si="111">E1188-F1188</f>
        <v>-0.66279684515617587</v>
      </c>
      <c r="H1188" s="2" t="str">
        <f t="shared" ref="H1188:H1251" si="112">IF(G1188&lt;0,"Hold","Sell")</f>
        <v>Hold</v>
      </c>
    </row>
    <row r="1189" spans="1:8" ht="13.5" x14ac:dyDescent="0.25">
      <c r="A1189" s="3">
        <f>TITRES_STAT!B1192</f>
        <v>43741</v>
      </c>
      <c r="B1189" s="6">
        <f>TITRES_STAT!D1192</f>
        <v>110.2043</v>
      </c>
      <c r="C1189" s="2">
        <f t="shared" si="108"/>
        <v>105.55438086663347</v>
      </c>
      <c r="D1189" s="2">
        <f t="shared" si="110"/>
        <v>107.21562718135617</v>
      </c>
      <c r="E1189" s="2">
        <f t="shared" si="109"/>
        <v>-1.6612463147227032</v>
      </c>
      <c r="F1189" s="2">
        <f t="shared" ref="F1189:F1252" si="113">(E1189*(2/(10)))+((1-(2/10))*F1188)</f>
        <v>-1.0310674703306124</v>
      </c>
      <c r="G1189" s="2">
        <f t="shared" si="111"/>
        <v>-0.63017884439209082</v>
      </c>
      <c r="H1189" s="2" t="str">
        <f t="shared" si="112"/>
        <v>Hold</v>
      </c>
    </row>
    <row r="1190" spans="1:8" ht="13.5" x14ac:dyDescent="0.25">
      <c r="A1190" s="3">
        <f>TITRES_STAT!B1193</f>
        <v>43742</v>
      </c>
      <c r="B1190" s="6">
        <f>TITRES_STAT!D1193</f>
        <v>106.9867</v>
      </c>
      <c r="C1190" s="2">
        <f t="shared" si="108"/>
        <v>105.65098381022833</v>
      </c>
      <c r="D1190" s="2">
        <f t="shared" si="110"/>
        <v>107.19866961236681</v>
      </c>
      <c r="E1190" s="2">
        <f t="shared" si="109"/>
        <v>-1.5476858021384885</v>
      </c>
      <c r="F1190" s="2">
        <f t="shared" si="113"/>
        <v>-1.1343911366921877</v>
      </c>
      <c r="G1190" s="2">
        <f t="shared" si="111"/>
        <v>-0.41329466544630078</v>
      </c>
      <c r="H1190" s="2" t="str">
        <f t="shared" si="112"/>
        <v>Hold</v>
      </c>
    </row>
    <row r="1191" spans="1:8" ht="13.5" x14ac:dyDescent="0.25">
      <c r="A1191" s="3">
        <f>TITRES_STAT!B1194</f>
        <v>43745</v>
      </c>
      <c r="B1191" s="6">
        <f>TITRES_STAT!D1194</f>
        <v>110.19629999999999</v>
      </c>
      <c r="C1191" s="2">
        <f t="shared" si="108"/>
        <v>105.73272476250088</v>
      </c>
      <c r="D1191" s="2">
        <f t="shared" si="110"/>
        <v>107.42071630774706</v>
      </c>
      <c r="E1191" s="2">
        <f t="shared" si="109"/>
        <v>-1.6879915452461773</v>
      </c>
      <c r="F1191" s="2">
        <f t="shared" si="113"/>
        <v>-1.2451112184029856</v>
      </c>
      <c r="G1191" s="2">
        <f t="shared" si="111"/>
        <v>-0.44288032684319179</v>
      </c>
      <c r="H1191" s="2" t="str">
        <f t="shared" si="112"/>
        <v>Hold</v>
      </c>
    </row>
    <row r="1192" spans="1:8" ht="13.5" x14ac:dyDescent="0.25">
      <c r="A1192" s="3">
        <f>TITRES_STAT!B1195</f>
        <v>43746</v>
      </c>
      <c r="B1192" s="6">
        <f>TITRES_STAT!D1195</f>
        <v>110.2043</v>
      </c>
      <c r="C1192" s="2">
        <f t="shared" si="108"/>
        <v>105.80189018365459</v>
      </c>
      <c r="D1192" s="2">
        <f t="shared" si="110"/>
        <v>107.62690769235839</v>
      </c>
      <c r="E1192" s="2">
        <f t="shared" si="109"/>
        <v>-1.8250175087037945</v>
      </c>
      <c r="F1192" s="2">
        <f t="shared" si="113"/>
        <v>-1.3610924764631473</v>
      </c>
      <c r="G1192" s="2">
        <f t="shared" si="111"/>
        <v>-0.46392503224064718</v>
      </c>
      <c r="H1192" s="2" t="str">
        <f t="shared" si="112"/>
        <v>Hold</v>
      </c>
    </row>
    <row r="1193" spans="1:8" ht="13.5" x14ac:dyDescent="0.25">
      <c r="A1193" s="3">
        <f>TITRES_STAT!B1196</f>
        <v>43747</v>
      </c>
      <c r="B1193" s="6">
        <f>TITRES_STAT!D1196</f>
        <v>110.2043</v>
      </c>
      <c r="C1193" s="2">
        <f t="shared" si="108"/>
        <v>106.29355323232312</v>
      </c>
      <c r="D1193" s="2">
        <f t="shared" si="110"/>
        <v>107.81782564107257</v>
      </c>
      <c r="E1193" s="2">
        <f t="shared" si="109"/>
        <v>-1.5242724087494537</v>
      </c>
      <c r="F1193" s="2">
        <f t="shared" si="113"/>
        <v>-1.3937284629204088</v>
      </c>
      <c r="G1193" s="2">
        <f t="shared" si="111"/>
        <v>-0.13054394582904494</v>
      </c>
      <c r="H1193" s="2" t="str">
        <f t="shared" si="112"/>
        <v>Hold</v>
      </c>
    </row>
    <row r="1194" spans="1:8" ht="13.5" x14ac:dyDescent="0.25">
      <c r="A1194" s="3">
        <f>TITRES_STAT!B1197</f>
        <v>43748</v>
      </c>
      <c r="B1194" s="6">
        <f>TITRES_STAT!D1197</f>
        <v>110.2043</v>
      </c>
      <c r="C1194" s="2">
        <f t="shared" si="108"/>
        <v>107.11054504273494</v>
      </c>
      <c r="D1194" s="2">
        <f t="shared" si="110"/>
        <v>107.99460151951163</v>
      </c>
      <c r="E1194" s="2">
        <f t="shared" si="109"/>
        <v>-0.88405647677669208</v>
      </c>
      <c r="F1194" s="2">
        <f t="shared" si="113"/>
        <v>-1.2917940656916655</v>
      </c>
      <c r="G1194" s="2">
        <f t="shared" si="111"/>
        <v>0.40773758891497347</v>
      </c>
      <c r="H1194" s="2" t="str">
        <f t="shared" si="112"/>
        <v>Sell</v>
      </c>
    </row>
    <row r="1195" spans="1:8" ht="13.5" x14ac:dyDescent="0.25">
      <c r="A1195" s="3">
        <f>TITRES_STAT!B1198</f>
        <v>43749</v>
      </c>
      <c r="B1195" s="6">
        <f>TITRES_STAT!D1198</f>
        <v>110.2043</v>
      </c>
      <c r="C1195" s="2">
        <f t="shared" si="108"/>
        <v>107.28949195923725</v>
      </c>
      <c r="D1195" s="2">
        <f t="shared" si="110"/>
        <v>108.15828288843669</v>
      </c>
      <c r="E1195" s="2">
        <f t="shared" si="109"/>
        <v>-0.86879092919943446</v>
      </c>
      <c r="F1195" s="2">
        <f t="shared" si="113"/>
        <v>-1.2071934383932195</v>
      </c>
      <c r="G1195" s="2">
        <f t="shared" si="111"/>
        <v>0.33840250919378501</v>
      </c>
      <c r="H1195" s="2" t="str">
        <f t="shared" si="112"/>
        <v>Sell</v>
      </c>
    </row>
    <row r="1196" spans="1:8" ht="13.5" x14ac:dyDescent="0.25">
      <c r="A1196" s="3">
        <f>TITRES_STAT!B1199</f>
        <v>43752</v>
      </c>
      <c r="B1196" s="6">
        <f>TITRES_STAT!D1199</f>
        <v>110.2043</v>
      </c>
      <c r="C1196" s="2">
        <f t="shared" si="108"/>
        <v>107.44090858089307</v>
      </c>
      <c r="D1196" s="2">
        <f t="shared" si="110"/>
        <v>108.30983971151545</v>
      </c>
      <c r="E1196" s="2">
        <f t="shared" si="109"/>
        <v>-0.86893113062238569</v>
      </c>
      <c r="F1196" s="2">
        <f t="shared" si="113"/>
        <v>-1.1395409768390528</v>
      </c>
      <c r="G1196" s="2">
        <f t="shared" si="111"/>
        <v>0.27060984621666706</v>
      </c>
      <c r="H1196" s="2" t="str">
        <f t="shared" si="112"/>
        <v>Sell</v>
      </c>
    </row>
    <row r="1197" spans="1:8" ht="13.5" x14ac:dyDescent="0.25">
      <c r="A1197" s="3">
        <f>TITRES_STAT!B1200</f>
        <v>43754</v>
      </c>
      <c r="B1197" s="6">
        <f>TITRES_STAT!D1200</f>
        <v>110.2043</v>
      </c>
      <c r="C1197" s="2">
        <f t="shared" si="108"/>
        <v>107.07401495306337</v>
      </c>
      <c r="D1197" s="2">
        <f t="shared" si="110"/>
        <v>108.45017010325505</v>
      </c>
      <c r="E1197" s="2">
        <f t="shared" si="109"/>
        <v>-1.3761551501916784</v>
      </c>
      <c r="F1197" s="2">
        <f t="shared" si="113"/>
        <v>-1.186863811509578</v>
      </c>
      <c r="G1197" s="2">
        <f t="shared" si="111"/>
        <v>-0.18929133868210046</v>
      </c>
      <c r="H1197" s="2" t="str">
        <f t="shared" si="112"/>
        <v>Hold</v>
      </c>
    </row>
    <row r="1198" spans="1:8" ht="13.5" x14ac:dyDescent="0.25">
      <c r="A1198" s="3">
        <f>TITRES_STAT!B1201</f>
        <v>43755</v>
      </c>
      <c r="B1198" s="6">
        <f>TITRES_STAT!D1201</f>
        <v>111.81310000000001</v>
      </c>
      <c r="C1198" s="2">
        <f t="shared" si="108"/>
        <v>107.24621265259208</v>
      </c>
      <c r="D1198" s="2">
        <f t="shared" si="110"/>
        <v>108.69927602153244</v>
      </c>
      <c r="E1198" s="2">
        <f t="shared" si="109"/>
        <v>-1.4530633689403629</v>
      </c>
      <c r="F1198" s="2">
        <f t="shared" si="113"/>
        <v>-1.240103722995735</v>
      </c>
      <c r="G1198" s="2">
        <f t="shared" si="111"/>
        <v>-0.21295964594462791</v>
      </c>
      <c r="H1198" s="2" t="str">
        <f t="shared" si="112"/>
        <v>Hold</v>
      </c>
    </row>
    <row r="1199" spans="1:8" ht="13.5" x14ac:dyDescent="0.25">
      <c r="A1199" s="3">
        <f>TITRES_STAT!B1202</f>
        <v>43756</v>
      </c>
      <c r="B1199" s="6">
        <f>TITRES_STAT!D1202</f>
        <v>111.81310000000001</v>
      </c>
      <c r="C1199" s="2">
        <f t="shared" si="108"/>
        <v>107.70130301373175</v>
      </c>
      <c r="D1199" s="2">
        <f t="shared" si="110"/>
        <v>108.92992964956707</v>
      </c>
      <c r="E1199" s="2">
        <f t="shared" si="109"/>
        <v>-1.2286266358353259</v>
      </c>
      <c r="F1199" s="2">
        <f t="shared" si="113"/>
        <v>-1.2378083055636533</v>
      </c>
      <c r="G1199" s="2">
        <f t="shared" si="111"/>
        <v>9.1816697283273463E-3</v>
      </c>
      <c r="H1199" s="2" t="str">
        <f t="shared" si="112"/>
        <v>Sell</v>
      </c>
    </row>
    <row r="1200" spans="1:8" ht="13.5" x14ac:dyDescent="0.25">
      <c r="A1200" s="3">
        <f>TITRES_STAT!B1203</f>
        <v>43759</v>
      </c>
      <c r="B1200" s="6">
        <f>TITRES_STAT!D1203</f>
        <v>111.81310000000001</v>
      </c>
      <c r="C1200" s="2">
        <f t="shared" si="108"/>
        <v>107.59136408854224</v>
      </c>
      <c r="D1200" s="2">
        <f t="shared" si="110"/>
        <v>109.14349782367321</v>
      </c>
      <c r="E1200" s="2">
        <f t="shared" si="109"/>
        <v>-1.5521337351309796</v>
      </c>
      <c r="F1200" s="2">
        <f t="shared" si="113"/>
        <v>-1.3006733914771187</v>
      </c>
      <c r="G1200" s="2">
        <f t="shared" si="111"/>
        <v>-0.25146034365386094</v>
      </c>
      <c r="H1200" s="2" t="str">
        <f t="shared" si="112"/>
        <v>Hold</v>
      </c>
    </row>
    <row r="1201" spans="1:8" ht="13.5" x14ac:dyDescent="0.25">
      <c r="A1201" s="3">
        <f>TITRES_STAT!B1204</f>
        <v>43760</v>
      </c>
      <c r="B1201" s="6">
        <f>TITRES_STAT!D1204</f>
        <v>111.81310000000001</v>
      </c>
      <c r="C1201" s="2">
        <f t="shared" si="108"/>
        <v>107.99212345953575</v>
      </c>
      <c r="D1201" s="2">
        <f t="shared" si="110"/>
        <v>109.34124613303075</v>
      </c>
      <c r="E1201" s="2">
        <f t="shared" si="109"/>
        <v>-1.3491226734950033</v>
      </c>
      <c r="F1201" s="2">
        <f t="shared" si="113"/>
        <v>-1.3103632478806957</v>
      </c>
      <c r="G1201" s="2">
        <f t="shared" si="111"/>
        <v>-3.8759425614307563E-2</v>
      </c>
      <c r="H1201" s="2" t="str">
        <f t="shared" si="112"/>
        <v>Hold</v>
      </c>
    </row>
    <row r="1202" spans="1:8" ht="13.5" x14ac:dyDescent="0.25">
      <c r="A1202" s="3">
        <f>TITRES_STAT!B1205</f>
        <v>43761</v>
      </c>
      <c r="B1202" s="6">
        <f>TITRES_STAT!D1205</f>
        <v>111.81310000000001</v>
      </c>
      <c r="C1202" s="2">
        <f t="shared" si="108"/>
        <v>108.33245831191488</v>
      </c>
      <c r="D1202" s="2">
        <f t="shared" si="110"/>
        <v>109.52434641947291</v>
      </c>
      <c r="E1202" s="2">
        <f t="shared" si="109"/>
        <v>-1.1918881075580288</v>
      </c>
      <c r="F1202" s="2">
        <f t="shared" si="113"/>
        <v>-1.2866682198161623</v>
      </c>
      <c r="G1202" s="2">
        <f t="shared" si="111"/>
        <v>9.4780112258133542E-2</v>
      </c>
      <c r="H1202" s="2" t="str">
        <f t="shared" si="112"/>
        <v>Sell</v>
      </c>
    </row>
    <row r="1203" spans="1:8" ht="13.5" x14ac:dyDescent="0.25">
      <c r="A1203" s="3">
        <f>TITRES_STAT!B1206</f>
        <v>43762</v>
      </c>
      <c r="B1203" s="6">
        <f>TITRES_STAT!D1206</f>
        <v>111.81310000000001</v>
      </c>
      <c r="C1203" s="2">
        <f t="shared" si="108"/>
        <v>108.62043395623567</v>
      </c>
      <c r="D1203" s="2">
        <f t="shared" si="110"/>
        <v>109.69388372173417</v>
      </c>
      <c r="E1203" s="2">
        <f t="shared" si="109"/>
        <v>-1.0734497654984949</v>
      </c>
      <c r="F1203" s="2">
        <f t="shared" si="113"/>
        <v>-1.244024528952629</v>
      </c>
      <c r="G1203" s="2">
        <f t="shared" si="111"/>
        <v>0.17057476345413414</v>
      </c>
      <c r="H1203" s="2" t="str">
        <f t="shared" si="112"/>
        <v>Sell</v>
      </c>
    </row>
    <row r="1204" spans="1:8" ht="13.5" x14ac:dyDescent="0.25">
      <c r="A1204" s="3">
        <f>TITRES_STAT!B1207</f>
        <v>43763</v>
      </c>
      <c r="B1204" s="6">
        <f>TITRES_STAT!D1207</f>
        <v>111.81310000000001</v>
      </c>
      <c r="C1204" s="2">
        <f t="shared" si="108"/>
        <v>108.86410565527635</v>
      </c>
      <c r="D1204" s="2">
        <f t="shared" si="110"/>
        <v>109.85086270530941</v>
      </c>
      <c r="E1204" s="2">
        <f t="shared" si="109"/>
        <v>-0.98675705003306291</v>
      </c>
      <c r="F1204" s="2">
        <f t="shared" si="113"/>
        <v>-1.1925710331687158</v>
      </c>
      <c r="G1204" s="2">
        <f t="shared" si="111"/>
        <v>0.20581398313565291</v>
      </c>
      <c r="H1204" s="2" t="str">
        <f t="shared" si="112"/>
        <v>Sell</v>
      </c>
    </row>
    <row r="1205" spans="1:8" ht="13.5" x14ac:dyDescent="0.25">
      <c r="A1205" s="3">
        <f>TITRES_STAT!B1208</f>
        <v>43766</v>
      </c>
      <c r="B1205" s="6">
        <f>TITRES_STAT!D1208</f>
        <v>111.81310000000001</v>
      </c>
      <c r="C1205" s="2">
        <f t="shared" si="108"/>
        <v>109.07028940061844</v>
      </c>
      <c r="D1205" s="2">
        <f t="shared" si="110"/>
        <v>109.99621361602722</v>
      </c>
      <c r="E1205" s="2">
        <f t="shared" si="109"/>
        <v>-0.92592421540878433</v>
      </c>
      <c r="F1205" s="2">
        <f t="shared" si="113"/>
        <v>-1.1392416696167296</v>
      </c>
      <c r="G1205" s="2">
        <f t="shared" si="111"/>
        <v>0.21331745420794523</v>
      </c>
      <c r="H1205" s="2" t="str">
        <f t="shared" si="112"/>
        <v>Sell</v>
      </c>
    </row>
    <row r="1206" spans="1:8" ht="13.5" x14ac:dyDescent="0.25">
      <c r="A1206" s="3">
        <f>TITRES_STAT!B1209</f>
        <v>43767</v>
      </c>
      <c r="B1206" s="6">
        <f>TITRES_STAT!D1209</f>
        <v>111.81310000000001</v>
      </c>
      <c r="C1206" s="2">
        <f t="shared" si="108"/>
        <v>109.24475256975407</v>
      </c>
      <c r="D1206" s="2">
        <f t="shared" si="110"/>
        <v>110.13079779261778</v>
      </c>
      <c r="E1206" s="2">
        <f t="shared" si="109"/>
        <v>-0.88604522286371434</v>
      </c>
      <c r="F1206" s="2">
        <f t="shared" si="113"/>
        <v>-1.0886023802661264</v>
      </c>
      <c r="G1206" s="2">
        <f t="shared" si="111"/>
        <v>0.20255715740241209</v>
      </c>
      <c r="H1206" s="2" t="str">
        <f t="shared" si="112"/>
        <v>Sell</v>
      </c>
    </row>
    <row r="1207" spans="1:8" ht="13.5" x14ac:dyDescent="0.25">
      <c r="A1207" s="3">
        <f>TITRES_STAT!B1210</f>
        <v>43768</v>
      </c>
      <c r="B1207" s="6">
        <f>TITRES_STAT!D1210</f>
        <v>106.7856</v>
      </c>
      <c r="C1207" s="2">
        <f t="shared" si="108"/>
        <v>109.39237525133038</v>
      </c>
      <c r="D1207" s="2">
        <f t="shared" si="110"/>
        <v>109.88300536353498</v>
      </c>
      <c r="E1207" s="2">
        <f t="shared" si="109"/>
        <v>-0.49063011220459884</v>
      </c>
      <c r="F1207" s="2">
        <f t="shared" si="113"/>
        <v>-0.96900792665382096</v>
      </c>
      <c r="G1207" s="2">
        <f t="shared" si="111"/>
        <v>0.47837781444922212</v>
      </c>
      <c r="H1207" s="2" t="str">
        <f t="shared" si="112"/>
        <v>Sell</v>
      </c>
    </row>
    <row r="1208" spans="1:8" ht="13.5" x14ac:dyDescent="0.25">
      <c r="A1208" s="3">
        <f>TITRES_STAT!B1211</f>
        <v>43769</v>
      </c>
      <c r="B1208" s="6">
        <f>TITRES_STAT!D1211</f>
        <v>108.515</v>
      </c>
      <c r="C1208" s="2">
        <f t="shared" si="108"/>
        <v>109.7647944434334</v>
      </c>
      <c r="D1208" s="2">
        <f t="shared" si="110"/>
        <v>109.78167163290276</v>
      </c>
      <c r="E1208" s="2">
        <f t="shared" si="109"/>
        <v>-1.6877189469354903E-2</v>
      </c>
      <c r="F1208" s="2">
        <f t="shared" si="113"/>
        <v>-0.77858177921692773</v>
      </c>
      <c r="G1208" s="2">
        <f t="shared" si="111"/>
        <v>0.76170458974757282</v>
      </c>
      <c r="H1208" s="2" t="str">
        <f t="shared" si="112"/>
        <v>Sell</v>
      </c>
    </row>
    <row r="1209" spans="1:8" ht="13.5" x14ac:dyDescent="0.25">
      <c r="A1209" s="3">
        <f>TITRES_STAT!B1212</f>
        <v>43770</v>
      </c>
      <c r="B1209" s="6">
        <f>TITRES_STAT!D1212</f>
        <v>108.42659999999999</v>
      </c>
      <c r="C1209" s="2">
        <f t="shared" si="108"/>
        <v>110.07991837521288</v>
      </c>
      <c r="D1209" s="2">
        <f t="shared" si="110"/>
        <v>109.68129595639144</v>
      </c>
      <c r="E1209" s="2">
        <f t="shared" si="109"/>
        <v>0.39862241882144644</v>
      </c>
      <c r="F1209" s="2">
        <f t="shared" si="113"/>
        <v>-0.54314093960925292</v>
      </c>
      <c r="G1209" s="2">
        <f t="shared" si="111"/>
        <v>0.94176335843069936</v>
      </c>
      <c r="H1209" s="2" t="str">
        <f t="shared" si="112"/>
        <v>Sell</v>
      </c>
    </row>
    <row r="1210" spans="1:8" ht="13.5" x14ac:dyDescent="0.25">
      <c r="A1210" s="3">
        <f>TITRES_STAT!B1213</f>
        <v>43773</v>
      </c>
      <c r="B1210" s="6">
        <f>TITRES_STAT!D1213</f>
        <v>108.42659999999999</v>
      </c>
      <c r="C1210" s="2">
        <f t="shared" si="108"/>
        <v>110.3465617021032</v>
      </c>
      <c r="D1210" s="2">
        <f t="shared" si="110"/>
        <v>109.58835551517726</v>
      </c>
      <c r="E1210" s="2">
        <f t="shared" si="109"/>
        <v>0.75820618692594621</v>
      </c>
      <c r="F1210" s="2">
        <f t="shared" si="113"/>
        <v>-0.28287151430221308</v>
      </c>
      <c r="G1210" s="2">
        <f t="shared" si="111"/>
        <v>1.0410777012281593</v>
      </c>
      <c r="H1210" s="2" t="str">
        <f t="shared" si="112"/>
        <v>Sell</v>
      </c>
    </row>
    <row r="1211" spans="1:8" ht="13.5" x14ac:dyDescent="0.25">
      <c r="A1211" s="3">
        <f>TITRES_STAT!B1214</f>
        <v>43774</v>
      </c>
      <c r="B1211" s="6">
        <f>TITRES_STAT!D1214</f>
        <v>108.42659999999999</v>
      </c>
      <c r="C1211" s="2">
        <f t="shared" si="108"/>
        <v>110.5721829787027</v>
      </c>
      <c r="D1211" s="2">
        <f t="shared" si="110"/>
        <v>109.50229955109005</v>
      </c>
      <c r="E1211" s="2">
        <f t="shared" si="109"/>
        <v>1.0698834276126519</v>
      </c>
      <c r="F1211" s="2">
        <f t="shared" si="113"/>
        <v>-1.23205259192401E-2</v>
      </c>
      <c r="G1211" s="2">
        <f t="shared" si="111"/>
        <v>1.0822039535318919</v>
      </c>
      <c r="H1211" s="2" t="str">
        <f t="shared" si="112"/>
        <v>Sell</v>
      </c>
    </row>
    <row r="1212" spans="1:8" ht="13.5" x14ac:dyDescent="0.25">
      <c r="A1212" s="3">
        <f>TITRES_STAT!B1215</f>
        <v>43775</v>
      </c>
      <c r="B1212" s="6">
        <f>TITRES_STAT!D1215</f>
        <v>107.7911</v>
      </c>
      <c r="C1212" s="2">
        <f t="shared" si="108"/>
        <v>110.7630932896715</v>
      </c>
      <c r="D1212" s="2">
        <f t="shared" si="110"/>
        <v>109.37554402878708</v>
      </c>
      <c r="E1212" s="2">
        <f t="shared" si="109"/>
        <v>1.3875492608844269</v>
      </c>
      <c r="F1212" s="2">
        <f t="shared" si="113"/>
        <v>0.26765343144149334</v>
      </c>
      <c r="G1212" s="2">
        <f t="shared" si="111"/>
        <v>1.1198958294429335</v>
      </c>
      <c r="H1212" s="2" t="str">
        <f t="shared" si="112"/>
        <v>Sell</v>
      </c>
    </row>
    <row r="1213" spans="1:8" ht="13.5" x14ac:dyDescent="0.25">
      <c r="A1213" s="3">
        <f>TITRES_STAT!B1216</f>
        <v>43776</v>
      </c>
      <c r="B1213" s="6">
        <f>TITRES_STAT!D1216</f>
        <v>107.7911</v>
      </c>
      <c r="C1213" s="2">
        <f t="shared" si="108"/>
        <v>110.9246327835682</v>
      </c>
      <c r="D1213" s="2">
        <f t="shared" si="110"/>
        <v>109.25817780443248</v>
      </c>
      <c r="E1213" s="2">
        <f t="shared" si="109"/>
        <v>1.6664549791357217</v>
      </c>
      <c r="F1213" s="2">
        <f t="shared" si="113"/>
        <v>0.54741374098033901</v>
      </c>
      <c r="G1213" s="2">
        <f t="shared" si="111"/>
        <v>1.1190412381553827</v>
      </c>
      <c r="H1213" s="2" t="str">
        <f t="shared" si="112"/>
        <v>Sell</v>
      </c>
    </row>
    <row r="1214" spans="1:8" ht="13.5" x14ac:dyDescent="0.25">
      <c r="A1214" s="3">
        <f>TITRES_STAT!B1217</f>
        <v>43777</v>
      </c>
      <c r="B1214" s="6">
        <f>TITRES_STAT!D1217</f>
        <v>107.7911</v>
      </c>
      <c r="C1214" s="2">
        <f t="shared" si="108"/>
        <v>111.06132004763464</v>
      </c>
      <c r="D1214" s="2">
        <f t="shared" si="110"/>
        <v>109.14950537447451</v>
      </c>
      <c r="E1214" s="2">
        <f t="shared" si="109"/>
        <v>1.9118146731601229</v>
      </c>
      <c r="F1214" s="2">
        <f t="shared" si="113"/>
        <v>0.82029392741629581</v>
      </c>
      <c r="G1214" s="2">
        <f t="shared" si="111"/>
        <v>1.0915207457438272</v>
      </c>
      <c r="H1214" s="2" t="str">
        <f t="shared" si="112"/>
        <v>Sell</v>
      </c>
    </row>
    <row r="1215" spans="1:8" ht="13.5" x14ac:dyDescent="0.25">
      <c r="A1215" s="3">
        <f>TITRES_STAT!B1218</f>
        <v>43780</v>
      </c>
      <c r="B1215" s="6">
        <f>TITRES_STAT!D1218</f>
        <v>107.7911</v>
      </c>
      <c r="C1215" s="2">
        <f t="shared" si="108"/>
        <v>111.1769785018447</v>
      </c>
      <c r="D1215" s="2">
        <f t="shared" si="110"/>
        <v>109.04888275414307</v>
      </c>
      <c r="E1215" s="2">
        <f t="shared" si="109"/>
        <v>2.1280957477016358</v>
      </c>
      <c r="F1215" s="2">
        <f t="shared" si="113"/>
        <v>1.081854291473364</v>
      </c>
      <c r="G1215" s="2">
        <f t="shared" si="111"/>
        <v>1.0462414562282718</v>
      </c>
      <c r="H1215" s="2" t="str">
        <f t="shared" si="112"/>
        <v>Sell</v>
      </c>
    </row>
    <row r="1216" spans="1:8" ht="13.5" x14ac:dyDescent="0.25">
      <c r="A1216" s="3">
        <f>TITRES_STAT!B1219</f>
        <v>43781</v>
      </c>
      <c r="B1216" s="6">
        <f>TITRES_STAT!D1219</f>
        <v>107.7911</v>
      </c>
      <c r="C1216" s="2">
        <f t="shared" si="108"/>
        <v>111.27484334771475</v>
      </c>
      <c r="D1216" s="2">
        <f t="shared" si="110"/>
        <v>108.95571366124358</v>
      </c>
      <c r="E1216" s="2">
        <f t="shared" si="109"/>
        <v>2.3191296864711717</v>
      </c>
      <c r="F1216" s="2">
        <f t="shared" si="113"/>
        <v>1.3293093704729255</v>
      </c>
      <c r="G1216" s="2">
        <f t="shared" si="111"/>
        <v>0.98982031599824616</v>
      </c>
      <c r="H1216" s="2" t="str">
        <f t="shared" si="112"/>
        <v>Sell</v>
      </c>
    </row>
    <row r="1217" spans="1:8" ht="13.5" x14ac:dyDescent="0.25">
      <c r="A1217" s="3">
        <f>TITRES_STAT!B1220</f>
        <v>43782</v>
      </c>
      <c r="B1217" s="6">
        <f>TITRES_STAT!D1220</f>
        <v>107.7911</v>
      </c>
      <c r="C1217" s="2">
        <f t="shared" si="108"/>
        <v>110.58419052498941</v>
      </c>
      <c r="D1217" s="2">
        <f t="shared" si="110"/>
        <v>108.86944598263294</v>
      </c>
      <c r="E1217" s="2">
        <f t="shared" si="109"/>
        <v>1.7147445423564704</v>
      </c>
      <c r="F1217" s="2">
        <f t="shared" si="113"/>
        <v>1.4063964048496347</v>
      </c>
      <c r="G1217" s="2">
        <f t="shared" si="111"/>
        <v>0.30834813750683576</v>
      </c>
      <c r="H1217" s="2" t="str">
        <f t="shared" si="112"/>
        <v>Sell</v>
      </c>
    </row>
    <row r="1218" spans="1:8" ht="13.5" x14ac:dyDescent="0.25">
      <c r="A1218" s="3">
        <f>TITRES_STAT!B1221</f>
        <v>43783</v>
      </c>
      <c r="B1218" s="6">
        <f>TITRES_STAT!D1221</f>
        <v>107.7911</v>
      </c>
      <c r="C1218" s="2">
        <f t="shared" si="108"/>
        <v>110.26585352114489</v>
      </c>
      <c r="D1218" s="2">
        <f t="shared" si="110"/>
        <v>108.7895685024379</v>
      </c>
      <c r="E1218" s="2">
        <f t="shared" si="109"/>
        <v>1.4762850187069887</v>
      </c>
      <c r="F1218" s="2">
        <f t="shared" si="113"/>
        <v>1.4203741276211055</v>
      </c>
      <c r="G1218" s="2">
        <f t="shared" si="111"/>
        <v>5.5910891085883208E-2</v>
      </c>
      <c r="H1218" s="2" t="str">
        <f t="shared" si="112"/>
        <v>Sell</v>
      </c>
    </row>
    <row r="1219" spans="1:8" ht="13.5" x14ac:dyDescent="0.25">
      <c r="A1219" s="3">
        <f>TITRES_STAT!B1222</f>
        <v>43784</v>
      </c>
      <c r="B1219" s="6">
        <f>TITRES_STAT!D1222</f>
        <v>107.7911</v>
      </c>
      <c r="C1219" s="2">
        <f t="shared" si="108"/>
        <v>109.98289144096876</v>
      </c>
      <c r="D1219" s="2">
        <f t="shared" si="110"/>
        <v>108.71560787262769</v>
      </c>
      <c r="E1219" s="2">
        <f t="shared" si="109"/>
        <v>1.267283568341071</v>
      </c>
      <c r="F1219" s="2">
        <f t="shared" si="113"/>
        <v>1.3897560157650986</v>
      </c>
      <c r="G1219" s="2">
        <f t="shared" si="111"/>
        <v>-0.12247244742402752</v>
      </c>
      <c r="H1219" s="2" t="str">
        <f t="shared" si="112"/>
        <v>Hold</v>
      </c>
    </row>
    <row r="1220" spans="1:8" ht="13.5" x14ac:dyDescent="0.25">
      <c r="A1220" s="3">
        <f>TITRES_STAT!B1223</f>
        <v>43787</v>
      </c>
      <c r="B1220" s="6">
        <f>TITRES_STAT!D1223</f>
        <v>107.7911</v>
      </c>
      <c r="C1220" s="2">
        <f t="shared" si="108"/>
        <v>109.74346198851202</v>
      </c>
      <c r="D1220" s="2">
        <f t="shared" si="110"/>
        <v>108.6471258079886</v>
      </c>
      <c r="E1220" s="2">
        <f t="shared" si="109"/>
        <v>1.0963361805234229</v>
      </c>
      <c r="F1220" s="2">
        <f t="shared" si="113"/>
        <v>1.3310720487167635</v>
      </c>
      <c r="G1220" s="2">
        <f t="shared" si="111"/>
        <v>-0.23473586819334069</v>
      </c>
      <c r="H1220" s="2" t="str">
        <f t="shared" si="112"/>
        <v>Hold</v>
      </c>
    </row>
    <row r="1221" spans="1:8" ht="13.5" x14ac:dyDescent="0.25">
      <c r="A1221" s="3">
        <f>TITRES_STAT!B1224</f>
        <v>43788</v>
      </c>
      <c r="B1221" s="6">
        <f>TITRES_STAT!D1224</f>
        <v>107.7911</v>
      </c>
      <c r="C1221" s="2">
        <f t="shared" si="108"/>
        <v>109.54086783643325</v>
      </c>
      <c r="D1221" s="2">
        <f t="shared" si="110"/>
        <v>108.58371648887834</v>
      </c>
      <c r="E1221" s="2">
        <f t="shared" si="109"/>
        <v>0.95715134755491249</v>
      </c>
      <c r="F1221" s="2">
        <f t="shared" si="113"/>
        <v>1.2562879084843934</v>
      </c>
      <c r="G1221" s="2">
        <f t="shared" si="111"/>
        <v>-0.29913656092948093</v>
      </c>
      <c r="H1221" s="2" t="str">
        <f t="shared" si="112"/>
        <v>Hold</v>
      </c>
    </row>
    <row r="1222" spans="1:8" ht="13.5" x14ac:dyDescent="0.25">
      <c r="A1222" s="3">
        <f>TITRES_STAT!B1225</f>
        <v>43789</v>
      </c>
      <c r="B1222" s="6">
        <f>TITRES_STAT!D1225</f>
        <v>107.7911</v>
      </c>
      <c r="C1222" s="2">
        <f t="shared" si="108"/>
        <v>109.27167278467428</v>
      </c>
      <c r="D1222" s="2">
        <f t="shared" si="110"/>
        <v>108.52500415636882</v>
      </c>
      <c r="E1222" s="2">
        <f t="shared" si="109"/>
        <v>0.7466686283054571</v>
      </c>
      <c r="F1222" s="2">
        <f t="shared" si="113"/>
        <v>1.1543640524486061</v>
      </c>
      <c r="G1222" s="2">
        <f t="shared" si="111"/>
        <v>-0.40769542414314897</v>
      </c>
      <c r="H1222" s="2" t="str">
        <f t="shared" si="112"/>
        <v>Hold</v>
      </c>
    </row>
    <row r="1223" spans="1:8" ht="13.5" x14ac:dyDescent="0.25">
      <c r="A1223" s="3">
        <f>TITRES_STAT!B1226</f>
        <v>43790</v>
      </c>
      <c r="B1223" s="6">
        <f>TITRES_STAT!D1226</f>
        <v>107.7911</v>
      </c>
      <c r="C1223" s="2">
        <f t="shared" si="108"/>
        <v>109.04389235626286</v>
      </c>
      <c r="D1223" s="2">
        <f t="shared" si="110"/>
        <v>108.47064088552669</v>
      </c>
      <c r="E1223" s="2">
        <f t="shared" si="109"/>
        <v>0.57325147073616733</v>
      </c>
      <c r="F1223" s="2">
        <f t="shared" si="113"/>
        <v>1.0381415361061184</v>
      </c>
      <c r="G1223" s="2">
        <f t="shared" si="111"/>
        <v>-0.46489006536995103</v>
      </c>
      <c r="H1223" s="2" t="str">
        <f t="shared" si="112"/>
        <v>Hold</v>
      </c>
    </row>
    <row r="1224" spans="1:8" ht="13.5" x14ac:dyDescent="0.25">
      <c r="A1224" s="3">
        <f>TITRES_STAT!B1227</f>
        <v>43791</v>
      </c>
      <c r="B1224" s="6">
        <f>TITRES_STAT!D1227</f>
        <v>107.7911</v>
      </c>
      <c r="C1224" s="2">
        <f t="shared" si="108"/>
        <v>108.85115507068394</v>
      </c>
      <c r="D1224" s="2">
        <f t="shared" si="110"/>
        <v>108.42030452363582</v>
      </c>
      <c r="E1224" s="2">
        <f t="shared" si="109"/>
        <v>0.43085054704812364</v>
      </c>
      <c r="F1224" s="2">
        <f t="shared" si="113"/>
        <v>0.91668333829451953</v>
      </c>
      <c r="G1224" s="2">
        <f t="shared" si="111"/>
        <v>-0.48583279124639589</v>
      </c>
      <c r="H1224" s="2" t="str">
        <f t="shared" si="112"/>
        <v>Hold</v>
      </c>
    </row>
    <row r="1225" spans="1:8" ht="13.5" x14ac:dyDescent="0.25">
      <c r="A1225" s="3">
        <f>TITRES_STAT!B1228</f>
        <v>43794</v>
      </c>
      <c r="B1225" s="6">
        <f>TITRES_STAT!D1228</f>
        <v>107.7911</v>
      </c>
      <c r="C1225" s="2">
        <f t="shared" si="108"/>
        <v>108.6880696751941</v>
      </c>
      <c r="D1225" s="2">
        <f t="shared" si="110"/>
        <v>108.37369678114428</v>
      </c>
      <c r="E1225" s="2">
        <f t="shared" si="109"/>
        <v>0.31437289404982494</v>
      </c>
      <c r="F1225" s="2">
        <f t="shared" si="113"/>
        <v>0.79622124944558059</v>
      </c>
      <c r="G1225" s="2">
        <f t="shared" si="111"/>
        <v>-0.48184835539575566</v>
      </c>
      <c r="H1225" s="2" t="str">
        <f t="shared" si="112"/>
        <v>Hold</v>
      </c>
    </row>
    <row r="1226" spans="1:8" ht="13.5" x14ac:dyDescent="0.25">
      <c r="A1226" s="3">
        <f>TITRES_STAT!B1229</f>
        <v>43795</v>
      </c>
      <c r="B1226" s="6">
        <f>TITRES_STAT!D1229</f>
        <v>107.7911</v>
      </c>
      <c r="C1226" s="2">
        <f t="shared" si="108"/>
        <v>108.55007434054886</v>
      </c>
      <c r="D1226" s="2">
        <f t="shared" si="110"/>
        <v>108.33054146402247</v>
      </c>
      <c r="E1226" s="2">
        <f t="shared" si="109"/>
        <v>0.21953287652638664</v>
      </c>
      <c r="F1226" s="2">
        <f t="shared" si="113"/>
        <v>0.68088357486174178</v>
      </c>
      <c r="G1226" s="2">
        <f t="shared" si="111"/>
        <v>-0.46135069833535514</v>
      </c>
      <c r="H1226" s="2" t="str">
        <f t="shared" si="112"/>
        <v>Hold</v>
      </c>
    </row>
    <row r="1227" spans="1:8" ht="13.5" x14ac:dyDescent="0.25">
      <c r="A1227" s="3">
        <f>TITRES_STAT!B1230</f>
        <v>43796</v>
      </c>
      <c r="B1227" s="6">
        <f>TITRES_STAT!D1230</f>
        <v>106.9867</v>
      </c>
      <c r="C1227" s="2">
        <f t="shared" si="108"/>
        <v>108.4333090573875</v>
      </c>
      <c r="D1227" s="2">
        <f t="shared" si="110"/>
        <v>108.23099765187266</v>
      </c>
      <c r="E1227" s="2">
        <f t="shared" si="109"/>
        <v>0.20231140551484827</v>
      </c>
      <c r="F1227" s="2">
        <f t="shared" si="113"/>
        <v>0.58516914099236317</v>
      </c>
      <c r="G1227" s="2">
        <f t="shared" si="111"/>
        <v>-0.38285773547751489</v>
      </c>
      <c r="H1227" s="2" t="str">
        <f t="shared" si="112"/>
        <v>Hold</v>
      </c>
    </row>
    <row r="1228" spans="1:8" ht="13.5" x14ac:dyDescent="0.25">
      <c r="A1228" s="3">
        <f>TITRES_STAT!B1231</f>
        <v>43797</v>
      </c>
      <c r="B1228" s="6">
        <f>TITRES_STAT!D1231</f>
        <v>106.9867</v>
      </c>
      <c r="C1228" s="2">
        <f t="shared" si="108"/>
        <v>108.33450766394327</v>
      </c>
      <c r="D1228" s="2">
        <f t="shared" si="110"/>
        <v>108.13882745543764</v>
      </c>
      <c r="E1228" s="2">
        <f t="shared" si="109"/>
        <v>0.19568020850563528</v>
      </c>
      <c r="F1228" s="2">
        <f t="shared" si="113"/>
        <v>0.50727135449501759</v>
      </c>
      <c r="G1228" s="2">
        <f t="shared" si="111"/>
        <v>-0.31159114598938231</v>
      </c>
      <c r="H1228" s="2" t="str">
        <f t="shared" si="112"/>
        <v>Hold</v>
      </c>
    </row>
    <row r="1229" spans="1:8" ht="13.5" x14ac:dyDescent="0.25">
      <c r="A1229" s="3">
        <f>TITRES_STAT!B1232</f>
        <v>43798</v>
      </c>
      <c r="B1229" s="6">
        <f>TITRES_STAT!D1232</f>
        <v>108.41849999999999</v>
      </c>
      <c r="C1229" s="2">
        <f t="shared" si="108"/>
        <v>108.25090648487509</v>
      </c>
      <c r="D1229" s="2">
        <f t="shared" si="110"/>
        <v>108.15954394022003</v>
      </c>
      <c r="E1229" s="2">
        <f t="shared" si="109"/>
        <v>9.1362544655055444E-2</v>
      </c>
      <c r="F1229" s="2">
        <f t="shared" si="113"/>
        <v>0.42408959252702516</v>
      </c>
      <c r="G1229" s="2">
        <f t="shared" si="111"/>
        <v>-0.33272704787196972</v>
      </c>
      <c r="H1229" s="2" t="str">
        <f t="shared" si="112"/>
        <v>Hold</v>
      </c>
    </row>
    <row r="1230" spans="1:8" ht="13.5" x14ac:dyDescent="0.25">
      <c r="A1230" s="3">
        <f>TITRES_STAT!B1233</f>
        <v>43801</v>
      </c>
      <c r="B1230" s="6">
        <f>TITRES_STAT!D1233</f>
        <v>108.41849999999999</v>
      </c>
      <c r="C1230" s="2">
        <f t="shared" si="108"/>
        <v>108.18016702566354</v>
      </c>
      <c r="D1230" s="2">
        <f t="shared" si="110"/>
        <v>108.17872587057411</v>
      </c>
      <c r="E1230" s="2">
        <f t="shared" si="109"/>
        <v>1.4411550894237735E-3</v>
      </c>
      <c r="F1230" s="2">
        <f t="shared" si="113"/>
        <v>0.33955990503950495</v>
      </c>
      <c r="G1230" s="2">
        <f t="shared" si="111"/>
        <v>-0.33811874995008118</v>
      </c>
      <c r="H1230" s="2" t="str">
        <f t="shared" si="112"/>
        <v>Hold</v>
      </c>
    </row>
    <row r="1231" spans="1:8" ht="13.5" x14ac:dyDescent="0.25">
      <c r="A1231" s="3">
        <f>TITRES_STAT!B1234</f>
        <v>43802</v>
      </c>
      <c r="B1231" s="6">
        <f>TITRES_STAT!D1234</f>
        <v>111.6442</v>
      </c>
      <c r="C1231" s="2">
        <f t="shared" ref="C1231:C1294" si="114">$C$4*B1221+C1230*(1-$C$4)</f>
        <v>108.12031056017685</v>
      </c>
      <c r="D1231" s="2">
        <f t="shared" si="110"/>
        <v>108.43542765793899</v>
      </c>
      <c r="E1231" s="2">
        <f t="shared" si="109"/>
        <v>-0.31511709776214047</v>
      </c>
      <c r="F1231" s="2">
        <f t="shared" si="113"/>
        <v>0.20862450447917588</v>
      </c>
      <c r="G1231" s="2">
        <f t="shared" si="111"/>
        <v>-0.52374160224131638</v>
      </c>
      <c r="H1231" s="2" t="str">
        <f t="shared" si="112"/>
        <v>Hold</v>
      </c>
    </row>
    <row r="1232" spans="1:8" ht="13.5" x14ac:dyDescent="0.25">
      <c r="A1232" s="3">
        <f>TITRES_STAT!B1235</f>
        <v>43803</v>
      </c>
      <c r="B1232" s="6">
        <f>TITRES_STAT!D1235</f>
        <v>111.6442</v>
      </c>
      <c r="C1232" s="2">
        <f t="shared" si="114"/>
        <v>108.06966278168809</v>
      </c>
      <c r="D1232" s="2">
        <f t="shared" si="110"/>
        <v>108.67311449809165</v>
      </c>
      <c r="E1232" s="2">
        <f t="shared" si="109"/>
        <v>-0.60345171640355488</v>
      </c>
      <c r="F1232" s="2">
        <f t="shared" si="113"/>
        <v>4.6209260302629729E-2</v>
      </c>
      <c r="G1232" s="2">
        <f t="shared" si="111"/>
        <v>-0.64966097670618461</v>
      </c>
      <c r="H1232" s="2" t="str">
        <f t="shared" si="112"/>
        <v>Hold</v>
      </c>
    </row>
    <row r="1233" spans="1:8" ht="13.5" x14ac:dyDescent="0.25">
      <c r="A1233" s="3">
        <f>TITRES_STAT!B1236</f>
        <v>43804</v>
      </c>
      <c r="B1233" s="6">
        <f>TITRES_STAT!D1236</f>
        <v>111.6442</v>
      </c>
      <c r="C1233" s="2">
        <f t="shared" si="114"/>
        <v>108.02680696912068</v>
      </c>
      <c r="D1233" s="2">
        <f t="shared" si="110"/>
        <v>108.89319490564041</v>
      </c>
      <c r="E1233" s="2">
        <f t="shared" si="109"/>
        <v>-0.8663879365197289</v>
      </c>
      <c r="F1233" s="2">
        <f t="shared" si="113"/>
        <v>-0.13631017906184201</v>
      </c>
      <c r="G1233" s="2">
        <f t="shared" si="111"/>
        <v>-0.73007775745788694</v>
      </c>
      <c r="H1233" s="2" t="str">
        <f t="shared" si="112"/>
        <v>Hold</v>
      </c>
    </row>
    <row r="1234" spans="1:8" ht="13.5" x14ac:dyDescent="0.25">
      <c r="A1234" s="3">
        <f>TITRES_STAT!B1237</f>
        <v>43805</v>
      </c>
      <c r="B1234" s="6">
        <f>TITRES_STAT!D1237</f>
        <v>111.6442</v>
      </c>
      <c r="C1234" s="2">
        <f t="shared" si="114"/>
        <v>107.99054435848674</v>
      </c>
      <c r="D1234" s="2">
        <f t="shared" si="110"/>
        <v>109.09697306077815</v>
      </c>
      <c r="E1234" s="2">
        <f t="shared" si="109"/>
        <v>-1.1064287022914101</v>
      </c>
      <c r="F1234" s="2">
        <f t="shared" si="113"/>
        <v>-0.33033388370775563</v>
      </c>
      <c r="G1234" s="2">
        <f t="shared" si="111"/>
        <v>-0.77609481858365448</v>
      </c>
      <c r="H1234" s="2" t="str">
        <f t="shared" si="112"/>
        <v>Hold</v>
      </c>
    </row>
    <row r="1235" spans="1:8" ht="13.5" x14ac:dyDescent="0.25">
      <c r="A1235" s="3">
        <f>TITRES_STAT!B1238</f>
        <v>43808</v>
      </c>
      <c r="B1235" s="6">
        <f>TITRES_STAT!D1238</f>
        <v>111.6442</v>
      </c>
      <c r="C1235" s="2">
        <f t="shared" si="114"/>
        <v>107.95986061102724</v>
      </c>
      <c r="D1235" s="2">
        <f t="shared" si="110"/>
        <v>109.28565653775755</v>
      </c>
      <c r="E1235" s="2">
        <f t="shared" si="109"/>
        <v>-1.3257959267303079</v>
      </c>
      <c r="F1235" s="2">
        <f t="shared" si="113"/>
        <v>-0.52942629231226612</v>
      </c>
      <c r="G1235" s="2">
        <f t="shared" si="111"/>
        <v>-0.79636963441804176</v>
      </c>
      <c r="H1235" s="2" t="str">
        <f t="shared" si="112"/>
        <v>Hold</v>
      </c>
    </row>
    <row r="1236" spans="1:8" ht="13.5" x14ac:dyDescent="0.25">
      <c r="A1236" s="3">
        <f>TITRES_STAT!B1239</f>
        <v>43809</v>
      </c>
      <c r="B1236" s="6">
        <f>TITRES_STAT!D1239</f>
        <v>111.6442</v>
      </c>
      <c r="C1236" s="2">
        <f t="shared" si="114"/>
        <v>107.93389744009997</v>
      </c>
      <c r="D1236" s="2">
        <f t="shared" si="110"/>
        <v>109.46036346088661</v>
      </c>
      <c r="E1236" s="2">
        <f t="shared" si="109"/>
        <v>-1.5264660207866427</v>
      </c>
      <c r="F1236" s="2">
        <f t="shared" si="113"/>
        <v>-0.72883423800714153</v>
      </c>
      <c r="G1236" s="2">
        <f t="shared" si="111"/>
        <v>-0.7976317827795012</v>
      </c>
      <c r="H1236" s="2" t="str">
        <f t="shared" si="112"/>
        <v>Hold</v>
      </c>
    </row>
    <row r="1237" spans="1:8" ht="13.5" x14ac:dyDescent="0.25">
      <c r="A1237" s="3">
        <f>TITRES_STAT!B1240</f>
        <v>43810</v>
      </c>
      <c r="B1237" s="6">
        <f>TITRES_STAT!D1240</f>
        <v>111.6442</v>
      </c>
      <c r="C1237" s="2">
        <f t="shared" si="114"/>
        <v>107.78817475700765</v>
      </c>
      <c r="D1237" s="2">
        <f t="shared" si="110"/>
        <v>109.62212913045056</v>
      </c>
      <c r="E1237" s="2">
        <f t="shared" si="109"/>
        <v>-1.8339543734429071</v>
      </c>
      <c r="F1237" s="2">
        <f t="shared" si="113"/>
        <v>-0.94985826509429461</v>
      </c>
      <c r="G1237" s="2">
        <f t="shared" si="111"/>
        <v>-0.88409610834861252</v>
      </c>
      <c r="H1237" s="2" t="str">
        <f t="shared" si="112"/>
        <v>Hold</v>
      </c>
    </row>
    <row r="1238" spans="1:8" ht="13.5" x14ac:dyDescent="0.25">
      <c r="A1238" s="3">
        <f>TITRES_STAT!B1241</f>
        <v>43811</v>
      </c>
      <c r="B1238" s="6">
        <f>TITRES_STAT!D1241</f>
        <v>111.6442</v>
      </c>
      <c r="C1238" s="2">
        <f t="shared" si="114"/>
        <v>107.66487094823725</v>
      </c>
      <c r="D1238" s="2">
        <f t="shared" si="110"/>
        <v>109.77191215782459</v>
      </c>
      <c r="E1238" s="2">
        <f t="shared" si="109"/>
        <v>-2.1070412095873365</v>
      </c>
      <c r="F1238" s="2">
        <f t="shared" si="113"/>
        <v>-1.1812948539929031</v>
      </c>
      <c r="G1238" s="2">
        <f t="shared" si="111"/>
        <v>-0.92574635559443341</v>
      </c>
      <c r="H1238" s="2" t="str">
        <f t="shared" si="112"/>
        <v>Hold</v>
      </c>
    </row>
    <row r="1239" spans="1:8" ht="13.5" x14ac:dyDescent="0.25">
      <c r="A1239" s="3">
        <f>TITRES_STAT!B1242</f>
        <v>43812</v>
      </c>
      <c r="B1239" s="6">
        <f>TITRES_STAT!D1242</f>
        <v>112.9393</v>
      </c>
      <c r="C1239" s="2">
        <f t="shared" si="114"/>
        <v>107.78081387927767</v>
      </c>
      <c r="D1239" s="2">
        <f t="shared" si="110"/>
        <v>110.00653347946721</v>
      </c>
      <c r="E1239" s="2">
        <f t="shared" si="109"/>
        <v>-2.2257196001895352</v>
      </c>
      <c r="F1239" s="2">
        <f t="shared" si="113"/>
        <v>-1.3901798032322294</v>
      </c>
      <c r="G1239" s="2">
        <f t="shared" si="111"/>
        <v>-0.83553979695730574</v>
      </c>
      <c r="H1239" s="2" t="str">
        <f t="shared" si="112"/>
        <v>Hold</v>
      </c>
    </row>
    <row r="1240" spans="1:8" ht="13.5" x14ac:dyDescent="0.25">
      <c r="A1240" s="3">
        <f>TITRES_STAT!B1243</f>
        <v>43815</v>
      </c>
      <c r="B1240" s="6">
        <f>TITRES_STAT!D1243</f>
        <v>112.9393</v>
      </c>
      <c r="C1240" s="2">
        <f t="shared" si="114"/>
        <v>107.87891943631189</v>
      </c>
      <c r="D1240" s="2">
        <f t="shared" si="110"/>
        <v>110.22377544395111</v>
      </c>
      <c r="E1240" s="2">
        <f t="shared" si="109"/>
        <v>-2.3448560076392226</v>
      </c>
      <c r="F1240" s="2">
        <f t="shared" si="113"/>
        <v>-1.5811150441136284</v>
      </c>
      <c r="G1240" s="2">
        <f t="shared" si="111"/>
        <v>-0.76374096352559429</v>
      </c>
      <c r="H1240" s="2" t="str">
        <f t="shared" si="112"/>
        <v>Hold</v>
      </c>
    </row>
    <row r="1241" spans="1:8" ht="13.5" x14ac:dyDescent="0.25">
      <c r="A1241" s="3">
        <f>TITRES_STAT!B1244</f>
        <v>43816</v>
      </c>
      <c r="B1241" s="6">
        <f>TITRES_STAT!D1244</f>
        <v>112.9393</v>
      </c>
      <c r="C1241" s="2">
        <f t="shared" si="114"/>
        <v>108.45819336918697</v>
      </c>
      <c r="D1241" s="2">
        <f t="shared" si="110"/>
        <v>110.42492541106584</v>
      </c>
      <c r="E1241" s="2">
        <f t="shared" si="109"/>
        <v>-1.9667320418788705</v>
      </c>
      <c r="F1241" s="2">
        <f t="shared" si="113"/>
        <v>-1.6582384436666768</v>
      </c>
      <c r="G1241" s="2">
        <f t="shared" si="111"/>
        <v>-0.30849359821219369</v>
      </c>
      <c r="H1241" s="2" t="str">
        <f t="shared" si="112"/>
        <v>Hold</v>
      </c>
    </row>
    <row r="1242" spans="1:8" ht="13.5" x14ac:dyDescent="0.25">
      <c r="A1242" s="3">
        <f>TITRES_STAT!B1245</f>
        <v>43817</v>
      </c>
      <c r="B1242" s="6">
        <f>TITRES_STAT!D1245</f>
        <v>112.92319999999999</v>
      </c>
      <c r="C1242" s="2">
        <f t="shared" si="114"/>
        <v>108.94834823546589</v>
      </c>
      <c r="D1242" s="2">
        <f t="shared" si="110"/>
        <v>110.60998278802393</v>
      </c>
      <c r="E1242" s="2">
        <f t="shared" si="109"/>
        <v>-1.6616345525580414</v>
      </c>
      <c r="F1242" s="2">
        <f t="shared" si="113"/>
        <v>-1.6589176654449498</v>
      </c>
      <c r="G1242" s="2">
        <f t="shared" si="111"/>
        <v>-2.7168871130915928E-3</v>
      </c>
      <c r="H1242" s="2" t="str">
        <f t="shared" si="112"/>
        <v>Hold</v>
      </c>
    </row>
    <row r="1243" spans="1:8" ht="13.5" x14ac:dyDescent="0.25">
      <c r="A1243" s="3">
        <f>TITRES_STAT!B1246</f>
        <v>43818</v>
      </c>
      <c r="B1243" s="6">
        <f>TITRES_STAT!D1246</f>
        <v>114.2264</v>
      </c>
      <c r="C1243" s="2">
        <f t="shared" si="114"/>
        <v>109.36309466077881</v>
      </c>
      <c r="D1243" s="2">
        <f t="shared" si="110"/>
        <v>110.8778655444666</v>
      </c>
      <c r="E1243" s="2">
        <f t="shared" si="109"/>
        <v>-1.5147708836877882</v>
      </c>
      <c r="F1243" s="2">
        <f t="shared" si="113"/>
        <v>-1.6300883090935177</v>
      </c>
      <c r="G1243" s="2">
        <f t="shared" si="111"/>
        <v>0.11531742540572942</v>
      </c>
      <c r="H1243" s="2" t="str">
        <f t="shared" si="112"/>
        <v>Sell</v>
      </c>
    </row>
    <row r="1244" spans="1:8" ht="13.5" x14ac:dyDescent="0.25">
      <c r="A1244" s="3">
        <f>TITRES_STAT!B1247</f>
        <v>43819</v>
      </c>
      <c r="B1244" s="6">
        <f>TITRES_STAT!D1247</f>
        <v>114.2264</v>
      </c>
      <c r="C1244" s="2">
        <f t="shared" si="114"/>
        <v>109.71403394373593</v>
      </c>
      <c r="D1244" s="2">
        <f t="shared" si="110"/>
        <v>111.12590513376537</v>
      </c>
      <c r="E1244" s="2">
        <f t="shared" ref="E1244:E1307" si="115">C1244-D1244</f>
        <v>-1.4118711900294443</v>
      </c>
      <c r="F1244" s="2">
        <f t="shared" si="113"/>
        <v>-1.5864448852807032</v>
      </c>
      <c r="G1244" s="2">
        <f t="shared" si="111"/>
        <v>0.17457369525125888</v>
      </c>
      <c r="H1244" s="2" t="str">
        <f t="shared" si="112"/>
        <v>Sell</v>
      </c>
    </row>
    <row r="1245" spans="1:8" ht="13.5" x14ac:dyDescent="0.25">
      <c r="A1245" s="3">
        <f>TITRES_STAT!B1248</f>
        <v>43822</v>
      </c>
      <c r="B1245" s="6">
        <f>TITRES_STAT!D1248</f>
        <v>114.2264</v>
      </c>
      <c r="C1245" s="2">
        <f t="shared" si="114"/>
        <v>110.01098256777655</v>
      </c>
      <c r="D1245" s="2">
        <f t="shared" ref="D1245:D1308" si="116">$D$4*B1245+(1-$D$4)*D1244</f>
        <v>111.35557142015311</v>
      </c>
      <c r="E1245" s="2">
        <f t="shared" si="115"/>
        <v>-1.3445888523765603</v>
      </c>
      <c r="F1245" s="2">
        <f t="shared" si="113"/>
        <v>-1.5380736786998748</v>
      </c>
      <c r="G1245" s="2">
        <f t="shared" si="111"/>
        <v>0.19348482632331443</v>
      </c>
      <c r="H1245" s="2" t="str">
        <f t="shared" si="112"/>
        <v>Sell</v>
      </c>
    </row>
    <row r="1246" spans="1:8" ht="13.5" x14ac:dyDescent="0.25">
      <c r="A1246" s="3">
        <f>TITRES_STAT!B1249</f>
        <v>43823</v>
      </c>
      <c r="B1246" s="6">
        <f>TITRES_STAT!D1249</f>
        <v>113.422</v>
      </c>
      <c r="C1246" s="2">
        <f t="shared" si="114"/>
        <v>110.26224678811863</v>
      </c>
      <c r="D1246" s="2">
        <f t="shared" si="116"/>
        <v>111.50864020384547</v>
      </c>
      <c r="E1246" s="2">
        <f t="shared" si="115"/>
        <v>-1.2463934157268426</v>
      </c>
      <c r="F1246" s="2">
        <f t="shared" si="113"/>
        <v>-1.4797376261052686</v>
      </c>
      <c r="G1246" s="2">
        <f t="shared" si="111"/>
        <v>0.23334421037842601</v>
      </c>
      <c r="H1246" s="2" t="str">
        <f t="shared" si="112"/>
        <v>Sell</v>
      </c>
    </row>
    <row r="1247" spans="1:8" ht="13.5" x14ac:dyDescent="0.25">
      <c r="A1247" s="3">
        <f>TITRES_STAT!B1250</f>
        <v>43824</v>
      </c>
      <c r="B1247" s="6">
        <f>TITRES_STAT!D1250</f>
        <v>114.2264</v>
      </c>
      <c r="C1247" s="2">
        <f t="shared" si="114"/>
        <v>110.47485497456191</v>
      </c>
      <c r="D1247" s="2">
        <f t="shared" si="116"/>
        <v>111.70995574430135</v>
      </c>
      <c r="E1247" s="2">
        <f t="shared" si="115"/>
        <v>-1.2351007697394465</v>
      </c>
      <c r="F1247" s="2">
        <f t="shared" si="113"/>
        <v>-1.4308102548321042</v>
      </c>
      <c r="G1247" s="2">
        <f t="shared" si="111"/>
        <v>0.19570948509265773</v>
      </c>
      <c r="H1247" s="2" t="str">
        <f t="shared" si="112"/>
        <v>Sell</v>
      </c>
    </row>
    <row r="1248" spans="1:8" ht="13.5" x14ac:dyDescent="0.25">
      <c r="A1248" s="3">
        <f>TITRES_STAT!B1251</f>
        <v>43825</v>
      </c>
      <c r="B1248" s="6">
        <f>TITRES_STAT!D1251</f>
        <v>113.422</v>
      </c>
      <c r="C1248" s="2">
        <f t="shared" si="114"/>
        <v>110.65475420924469</v>
      </c>
      <c r="D1248" s="2">
        <f t="shared" si="116"/>
        <v>111.83677383731606</v>
      </c>
      <c r="E1248" s="2">
        <f t="shared" si="115"/>
        <v>-1.1820196280713731</v>
      </c>
      <c r="F1248" s="2">
        <f t="shared" si="113"/>
        <v>-1.381052129479958</v>
      </c>
      <c r="G1248" s="2">
        <f t="shared" si="111"/>
        <v>0.19903250140858497</v>
      </c>
      <c r="H1248" s="2" t="str">
        <f t="shared" si="112"/>
        <v>Sell</v>
      </c>
    </row>
    <row r="1249" spans="1:8" ht="13.5" x14ac:dyDescent="0.25">
      <c r="A1249" s="3">
        <f>TITRES_STAT!B1252</f>
        <v>43826</v>
      </c>
      <c r="B1249" s="6">
        <f>TITRES_STAT!D1252</f>
        <v>114.2264</v>
      </c>
      <c r="C1249" s="2">
        <f t="shared" si="114"/>
        <v>111.00622279243781</v>
      </c>
      <c r="D1249" s="2">
        <f t="shared" si="116"/>
        <v>112.01378318270005</v>
      </c>
      <c r="E1249" s="2">
        <f t="shared" si="115"/>
        <v>-1.0075603902622419</v>
      </c>
      <c r="F1249" s="2">
        <f t="shared" si="113"/>
        <v>-1.3063537816364148</v>
      </c>
      <c r="G1249" s="2">
        <f t="shared" si="111"/>
        <v>0.29879339137417293</v>
      </c>
      <c r="H1249" s="2" t="str">
        <f t="shared" si="112"/>
        <v>Sell</v>
      </c>
    </row>
    <row r="1250" spans="1:8" ht="13.5" x14ac:dyDescent="0.25">
      <c r="A1250" s="3">
        <f>TITRES_STAT!B1253</f>
        <v>43829</v>
      </c>
      <c r="B1250" s="6">
        <f>TITRES_STAT!D1253</f>
        <v>113.7437</v>
      </c>
      <c r="C1250" s="2">
        <f t="shared" si="114"/>
        <v>111.30361928590892</v>
      </c>
      <c r="D1250" s="2">
        <f t="shared" si="116"/>
        <v>112.14192516916671</v>
      </c>
      <c r="E1250" s="2">
        <f t="shared" si="115"/>
        <v>-0.83830588325778876</v>
      </c>
      <c r="F1250" s="2">
        <f t="shared" si="113"/>
        <v>-1.2127442019606898</v>
      </c>
      <c r="G1250" s="2">
        <f t="shared" si="111"/>
        <v>0.37443831870290101</v>
      </c>
      <c r="H1250" s="2" t="str">
        <f t="shared" si="112"/>
        <v>Sell</v>
      </c>
    </row>
    <row r="1251" spans="1:8" ht="13.5" x14ac:dyDescent="0.25">
      <c r="A1251" s="3">
        <f>TITRES_STAT!B1254</f>
        <v>43830</v>
      </c>
      <c r="B1251" s="6">
        <f>TITRES_STAT!D1254</f>
        <v>110.333</v>
      </c>
      <c r="C1251" s="2">
        <f t="shared" si="114"/>
        <v>111.55526247269216</v>
      </c>
      <c r="D1251" s="2">
        <f t="shared" si="116"/>
        <v>112.0079307121914</v>
      </c>
      <c r="E1251" s="2">
        <f t="shared" si="115"/>
        <v>-0.45266823949923207</v>
      </c>
      <c r="F1251" s="2">
        <f t="shared" si="113"/>
        <v>-1.0607290094683983</v>
      </c>
      <c r="G1251" s="2">
        <f t="shared" si="111"/>
        <v>0.60806076996916625</v>
      </c>
      <c r="H1251" s="2" t="str">
        <f t="shared" si="112"/>
        <v>Sell</v>
      </c>
    </row>
    <row r="1252" spans="1:8" ht="13.5" x14ac:dyDescent="0.25">
      <c r="A1252" s="3">
        <f>TITRES_STAT!B1255</f>
        <v>43832</v>
      </c>
      <c r="B1252" s="6">
        <f>TITRES_STAT!D1255</f>
        <v>110.333</v>
      </c>
      <c r="C1252" s="2">
        <f t="shared" si="114"/>
        <v>111.76571439997029</v>
      </c>
      <c r="D1252" s="2">
        <f t="shared" si="116"/>
        <v>111.88386177054758</v>
      </c>
      <c r="E1252" s="2">
        <f t="shared" si="115"/>
        <v>-0.11814737057729019</v>
      </c>
      <c r="F1252" s="2">
        <f t="shared" si="113"/>
        <v>-0.87221268169017674</v>
      </c>
      <c r="G1252" s="2">
        <f t="shared" ref="G1252:G1315" si="117">E1252-F1252</f>
        <v>0.75406531111288655</v>
      </c>
      <c r="H1252" s="2" t="str">
        <f t="shared" ref="H1252:H1315" si="118">IF(G1252&lt;0,"Hold","Sell")</f>
        <v>Sell</v>
      </c>
    </row>
    <row r="1253" spans="1:8" ht="13.5" x14ac:dyDescent="0.25">
      <c r="A1253" s="3">
        <f>TITRES_STAT!B1256</f>
        <v>43833</v>
      </c>
      <c r="B1253" s="6">
        <f>TITRES_STAT!D1256</f>
        <v>110.333</v>
      </c>
      <c r="C1253" s="2">
        <f t="shared" si="114"/>
        <v>112.14428141535949</v>
      </c>
      <c r="D1253" s="2">
        <f t="shared" si="116"/>
        <v>111.76898312087739</v>
      </c>
      <c r="E1253" s="2">
        <f t="shared" si="115"/>
        <v>0.37529829448209284</v>
      </c>
      <c r="F1253" s="2">
        <f t="shared" ref="F1253:F1316" si="119">(E1253*(2/(10)))+((1-(2/10))*F1252)</f>
        <v>-0.62271048645572291</v>
      </c>
      <c r="G1253" s="2">
        <f t="shared" si="117"/>
        <v>0.99800878093781575</v>
      </c>
      <c r="H1253" s="2" t="str">
        <f t="shared" si="118"/>
        <v>Sell</v>
      </c>
    </row>
    <row r="1254" spans="1:8" ht="13.5" x14ac:dyDescent="0.25">
      <c r="A1254" s="3">
        <f>TITRES_STAT!B1257</f>
        <v>43836</v>
      </c>
      <c r="B1254" s="6">
        <f>TITRES_STAT!D1257</f>
        <v>110.27670000000001</v>
      </c>
      <c r="C1254" s="2">
        <f t="shared" si="114"/>
        <v>112.46460735145803</v>
      </c>
      <c r="D1254" s="2">
        <f t="shared" si="116"/>
        <v>111.65844363044202</v>
      </c>
      <c r="E1254" s="2">
        <f t="shared" si="115"/>
        <v>0.80616372101600575</v>
      </c>
      <c r="F1254" s="2">
        <f t="shared" si="119"/>
        <v>-0.33693564496137718</v>
      </c>
      <c r="G1254" s="2">
        <f t="shared" si="117"/>
        <v>1.1430993659773829</v>
      </c>
      <c r="H1254" s="2" t="str">
        <f t="shared" si="118"/>
        <v>Sell</v>
      </c>
    </row>
    <row r="1255" spans="1:8" ht="13.5" x14ac:dyDescent="0.25">
      <c r="A1255" s="3">
        <f>TITRES_STAT!B1258</f>
        <v>43837</v>
      </c>
      <c r="B1255" s="6">
        <f>TITRES_STAT!D1258</f>
        <v>108.5955</v>
      </c>
      <c r="C1255" s="2">
        <f t="shared" si="114"/>
        <v>112.73565237431065</v>
      </c>
      <c r="D1255" s="2">
        <f t="shared" si="116"/>
        <v>111.43155891707595</v>
      </c>
      <c r="E1255" s="2">
        <f t="shared" si="115"/>
        <v>1.3040934572346998</v>
      </c>
      <c r="F1255" s="2">
        <f t="shared" si="119"/>
        <v>-8.7298245221617554E-3</v>
      </c>
      <c r="G1255" s="2">
        <f t="shared" si="117"/>
        <v>1.3128232817568617</v>
      </c>
      <c r="H1255" s="2" t="str">
        <f t="shared" si="118"/>
        <v>Sell</v>
      </c>
    </row>
    <row r="1256" spans="1:8" ht="13.5" x14ac:dyDescent="0.25">
      <c r="A1256" s="3">
        <f>TITRES_STAT!B1259</f>
        <v>43838</v>
      </c>
      <c r="B1256" s="6">
        <f>TITRES_STAT!D1259</f>
        <v>108.5955</v>
      </c>
      <c r="C1256" s="2">
        <f t="shared" si="114"/>
        <v>112.8412443167244</v>
      </c>
      <c r="D1256" s="2">
        <f t="shared" si="116"/>
        <v>111.22148047877403</v>
      </c>
      <c r="E1256" s="2">
        <f t="shared" si="115"/>
        <v>1.6197638379503729</v>
      </c>
      <c r="F1256" s="2">
        <f t="shared" si="119"/>
        <v>0.31696890797234523</v>
      </c>
      <c r="G1256" s="2">
        <f t="shared" si="117"/>
        <v>1.3027949299780277</v>
      </c>
      <c r="H1256" s="2" t="str">
        <f t="shared" si="118"/>
        <v>Sell</v>
      </c>
    </row>
    <row r="1257" spans="1:8" ht="13.5" x14ac:dyDescent="0.25">
      <c r="A1257" s="3">
        <f>TITRES_STAT!B1260</f>
        <v>43839</v>
      </c>
      <c r="B1257" s="6">
        <f>TITRES_STAT!D1260</f>
        <v>108.5955</v>
      </c>
      <c r="C1257" s="2">
        <f t="shared" si="114"/>
        <v>113.05434519107449</v>
      </c>
      <c r="D1257" s="2">
        <f t="shared" si="116"/>
        <v>111.02696340627224</v>
      </c>
      <c r="E1257" s="2">
        <f t="shared" si="115"/>
        <v>2.0273817848022446</v>
      </c>
      <c r="F1257" s="2">
        <f t="shared" si="119"/>
        <v>0.65905148333832519</v>
      </c>
      <c r="G1257" s="2">
        <f t="shared" si="117"/>
        <v>1.3683303014639194</v>
      </c>
      <c r="H1257" s="2" t="str">
        <f t="shared" si="118"/>
        <v>Sell</v>
      </c>
    </row>
    <row r="1258" spans="1:8" ht="13.5" x14ac:dyDescent="0.25">
      <c r="A1258" s="3">
        <f>TITRES_STAT!B1261</f>
        <v>43840</v>
      </c>
      <c r="B1258" s="6">
        <f>TITRES_STAT!D1261</f>
        <v>108.5955</v>
      </c>
      <c r="C1258" s="2">
        <f t="shared" si="114"/>
        <v>113.11090746937073</v>
      </c>
      <c r="D1258" s="2">
        <f t="shared" si="116"/>
        <v>110.84685500580763</v>
      </c>
      <c r="E1258" s="2">
        <f t="shared" si="115"/>
        <v>2.2640524635631039</v>
      </c>
      <c r="F1258" s="2">
        <f t="shared" si="119"/>
        <v>0.98005167938328097</v>
      </c>
      <c r="G1258" s="2">
        <f t="shared" si="117"/>
        <v>1.2840007841798229</v>
      </c>
      <c r="H1258" s="2" t="str">
        <f t="shared" si="118"/>
        <v>Sell</v>
      </c>
    </row>
    <row r="1259" spans="1:8" ht="13.5" x14ac:dyDescent="0.25">
      <c r="A1259" s="3">
        <f>TITRES_STAT!B1262</f>
        <v>43843</v>
      </c>
      <c r="B1259" s="6">
        <f>TITRES_STAT!D1262</f>
        <v>108.5955</v>
      </c>
      <c r="C1259" s="2">
        <f t="shared" si="114"/>
        <v>113.28252170485216</v>
      </c>
      <c r="D1259" s="2">
        <f t="shared" si="116"/>
        <v>110.68008796834039</v>
      </c>
      <c r="E1259" s="2">
        <f t="shared" si="115"/>
        <v>2.6024337365117702</v>
      </c>
      <c r="F1259" s="2">
        <f t="shared" si="119"/>
        <v>1.3045280908089789</v>
      </c>
      <c r="G1259" s="2">
        <f t="shared" si="117"/>
        <v>1.2979056457027913</v>
      </c>
      <c r="H1259" s="2" t="str">
        <f t="shared" si="118"/>
        <v>Sell</v>
      </c>
    </row>
    <row r="1260" spans="1:8" ht="13.5" x14ac:dyDescent="0.25">
      <c r="A1260" s="3">
        <f>TITRES_STAT!B1263</f>
        <v>43845</v>
      </c>
      <c r="B1260" s="6">
        <f>TITRES_STAT!D1263</f>
        <v>108.5955</v>
      </c>
      <c r="C1260" s="2">
        <f t="shared" si="114"/>
        <v>113.35347221179798</v>
      </c>
      <c r="D1260" s="2">
        <f t="shared" si="116"/>
        <v>110.52567404475961</v>
      </c>
      <c r="E1260" s="2">
        <f t="shared" si="115"/>
        <v>2.8277981670383667</v>
      </c>
      <c r="F1260" s="2">
        <f t="shared" si="119"/>
        <v>1.6091821060548566</v>
      </c>
      <c r="G1260" s="2">
        <f t="shared" si="117"/>
        <v>1.2186160609835102</v>
      </c>
      <c r="H1260" s="2" t="str">
        <f t="shared" si="118"/>
        <v>Sell</v>
      </c>
    </row>
    <row r="1261" spans="1:8" ht="13.5" x14ac:dyDescent="0.25">
      <c r="A1261" s="3">
        <f>TITRES_STAT!B1264</f>
        <v>43846</v>
      </c>
      <c r="B1261" s="6">
        <f>TITRES_STAT!D1264</f>
        <v>108.5955</v>
      </c>
      <c r="C1261" s="2">
        <f t="shared" si="114"/>
        <v>112.88878417921367</v>
      </c>
      <c r="D1261" s="2">
        <f t="shared" si="116"/>
        <v>110.38269818959223</v>
      </c>
      <c r="E1261" s="2">
        <f t="shared" si="115"/>
        <v>2.5060859896214396</v>
      </c>
      <c r="F1261" s="2">
        <f t="shared" si="119"/>
        <v>1.7885628827681734</v>
      </c>
      <c r="G1261" s="2">
        <f t="shared" si="117"/>
        <v>0.71752310685326615</v>
      </c>
      <c r="H1261" s="2" t="str">
        <f t="shared" si="118"/>
        <v>Sell</v>
      </c>
    </row>
    <row r="1262" spans="1:8" ht="13.5" x14ac:dyDescent="0.25">
      <c r="A1262" s="3">
        <f>TITRES_STAT!B1265</f>
        <v>43847</v>
      </c>
      <c r="B1262" s="6">
        <f>TITRES_STAT!D1265</f>
        <v>108.5955</v>
      </c>
      <c r="C1262" s="2">
        <f t="shared" si="114"/>
        <v>112.49558661318079</v>
      </c>
      <c r="D1262" s="2">
        <f t="shared" si="116"/>
        <v>110.25031313851132</v>
      </c>
      <c r="E1262" s="2">
        <f t="shared" si="115"/>
        <v>2.2452734746694745</v>
      </c>
      <c r="F1262" s="2">
        <f t="shared" si="119"/>
        <v>1.8799050011484337</v>
      </c>
      <c r="G1262" s="2">
        <f t="shared" si="117"/>
        <v>0.36536847352104074</v>
      </c>
      <c r="H1262" s="2" t="str">
        <f t="shared" si="118"/>
        <v>Sell</v>
      </c>
    </row>
    <row r="1263" spans="1:8" ht="13.5" x14ac:dyDescent="0.25">
      <c r="A1263" s="3">
        <f>TITRES_STAT!B1266</f>
        <v>43850</v>
      </c>
      <c r="B1263" s="6">
        <f>TITRES_STAT!D1266</f>
        <v>108.5955</v>
      </c>
      <c r="C1263" s="2">
        <f t="shared" si="114"/>
        <v>112.16288098038375</v>
      </c>
      <c r="D1263" s="2">
        <f t="shared" si="116"/>
        <v>110.12773438751047</v>
      </c>
      <c r="E1263" s="2">
        <f t="shared" si="115"/>
        <v>2.035146592873275</v>
      </c>
      <c r="F1263" s="2">
        <f t="shared" si="119"/>
        <v>1.9109533194934021</v>
      </c>
      <c r="G1263" s="2">
        <f t="shared" si="117"/>
        <v>0.12419327337987296</v>
      </c>
      <c r="H1263" s="2" t="str">
        <f t="shared" si="118"/>
        <v>Sell</v>
      </c>
    </row>
    <row r="1264" spans="1:8" ht="13.5" x14ac:dyDescent="0.25">
      <c r="A1264" s="3">
        <f>TITRES_STAT!B1267</f>
        <v>43851</v>
      </c>
      <c r="B1264" s="6">
        <f>TITRES_STAT!D1267</f>
        <v>108.5955</v>
      </c>
      <c r="C1264" s="2">
        <f t="shared" si="114"/>
        <v>111.87269929109394</v>
      </c>
      <c r="D1264" s="2">
        <f t="shared" si="116"/>
        <v>110.01423554399118</v>
      </c>
      <c r="E1264" s="2">
        <f t="shared" si="115"/>
        <v>1.8584637471027605</v>
      </c>
      <c r="F1264" s="2">
        <f t="shared" si="119"/>
        <v>1.900455405015274</v>
      </c>
      <c r="G1264" s="2">
        <f t="shared" si="117"/>
        <v>-4.1991657912513469E-2</v>
      </c>
      <c r="H1264" s="2" t="str">
        <f t="shared" si="118"/>
        <v>Hold</v>
      </c>
    </row>
    <row r="1265" spans="1:8" ht="13.5" x14ac:dyDescent="0.25">
      <c r="A1265" s="3">
        <f>TITRES_STAT!B1268</f>
        <v>43852</v>
      </c>
      <c r="B1265" s="6">
        <f>TITRES_STAT!D1268</f>
        <v>108.5955</v>
      </c>
      <c r="C1265" s="2">
        <f t="shared" si="114"/>
        <v>111.3685147847718</v>
      </c>
      <c r="D1265" s="2">
        <f t="shared" si="116"/>
        <v>109.90914402221405</v>
      </c>
      <c r="E1265" s="2">
        <f t="shared" si="115"/>
        <v>1.4593707625577537</v>
      </c>
      <c r="F1265" s="2">
        <f t="shared" si="119"/>
        <v>1.81223847652377</v>
      </c>
      <c r="G1265" s="2">
        <f t="shared" si="117"/>
        <v>-0.35286771396601635</v>
      </c>
      <c r="H1265" s="2" t="str">
        <f t="shared" si="118"/>
        <v>Hold</v>
      </c>
    </row>
    <row r="1266" spans="1:8" ht="13.5" x14ac:dyDescent="0.25">
      <c r="A1266" s="3">
        <f>TITRES_STAT!B1269</f>
        <v>43853</v>
      </c>
      <c r="B1266" s="6">
        <f>TITRES_STAT!D1269</f>
        <v>108.5955</v>
      </c>
      <c r="C1266" s="2">
        <f t="shared" si="114"/>
        <v>110.94189712557613</v>
      </c>
      <c r="D1266" s="2">
        <f t="shared" si="116"/>
        <v>109.8118370576056</v>
      </c>
      <c r="E1266" s="2">
        <f t="shared" si="115"/>
        <v>1.1300600679705326</v>
      </c>
      <c r="F1266" s="2">
        <f t="shared" si="119"/>
        <v>1.6758027948131227</v>
      </c>
      <c r="G1266" s="2">
        <f t="shared" si="117"/>
        <v>-0.54574272684259006</v>
      </c>
      <c r="H1266" s="2" t="str">
        <f t="shared" si="118"/>
        <v>Hold</v>
      </c>
    </row>
    <row r="1267" spans="1:8" ht="13.5" x14ac:dyDescent="0.25">
      <c r="A1267" s="3">
        <f>TITRES_STAT!B1270</f>
        <v>43854</v>
      </c>
      <c r="B1267" s="6">
        <f>TITRES_STAT!D1270</f>
        <v>108.5955</v>
      </c>
      <c r="C1267" s="2">
        <f t="shared" si="114"/>
        <v>110.58091295241059</v>
      </c>
      <c r="D1267" s="2">
        <f t="shared" si="116"/>
        <v>109.72173801630147</v>
      </c>
      <c r="E1267" s="2">
        <f t="shared" si="115"/>
        <v>0.85917493610911322</v>
      </c>
      <c r="F1267" s="2">
        <f t="shared" si="119"/>
        <v>1.5124772230723207</v>
      </c>
      <c r="G1267" s="2">
        <f t="shared" si="117"/>
        <v>-0.65330228696320747</v>
      </c>
      <c r="H1267" s="2" t="str">
        <f t="shared" si="118"/>
        <v>Hold</v>
      </c>
    </row>
    <row r="1268" spans="1:8" ht="13.5" x14ac:dyDescent="0.25">
      <c r="A1268" s="3">
        <f>TITRES_STAT!B1271</f>
        <v>43857</v>
      </c>
      <c r="B1268" s="6">
        <f>TITRES_STAT!D1271</f>
        <v>105.33759999999999</v>
      </c>
      <c r="C1268" s="2">
        <f t="shared" si="114"/>
        <v>110.27546480588589</v>
      </c>
      <c r="D1268" s="2">
        <f t="shared" si="116"/>
        <v>109.396987052131</v>
      </c>
      <c r="E1268" s="2">
        <f t="shared" si="115"/>
        <v>0.87847775375489334</v>
      </c>
      <c r="F1268" s="2">
        <f t="shared" si="119"/>
        <v>1.3856773292088354</v>
      </c>
      <c r="G1268" s="2">
        <f t="shared" si="117"/>
        <v>-0.50719957545394201</v>
      </c>
      <c r="H1268" s="2" t="str">
        <f t="shared" si="118"/>
        <v>Hold</v>
      </c>
    </row>
    <row r="1269" spans="1:8" ht="13.5" x14ac:dyDescent="0.25">
      <c r="A1269" s="3">
        <f>TITRES_STAT!B1272</f>
        <v>43858</v>
      </c>
      <c r="B1269" s="6">
        <f>TITRES_STAT!D1272</f>
        <v>104.57340000000001</v>
      </c>
      <c r="C1269" s="2">
        <f t="shared" si="114"/>
        <v>110.01700868190343</v>
      </c>
      <c r="D1269" s="2">
        <f t="shared" si="116"/>
        <v>109.0396843075287</v>
      </c>
      <c r="E1269" s="2">
        <f t="shared" si="115"/>
        <v>0.97732437437473152</v>
      </c>
      <c r="F1269" s="2">
        <f t="shared" si="119"/>
        <v>1.3040067382420146</v>
      </c>
      <c r="G1269" s="2">
        <f t="shared" si="117"/>
        <v>-0.32668236386728311</v>
      </c>
      <c r="H1269" s="2" t="str">
        <f t="shared" si="118"/>
        <v>Hold</v>
      </c>
    </row>
    <row r="1270" spans="1:8" ht="13.5" x14ac:dyDescent="0.25">
      <c r="A1270" s="3">
        <f>TITRES_STAT!B1273</f>
        <v>43859</v>
      </c>
      <c r="B1270" s="6">
        <f>TITRES_STAT!D1273</f>
        <v>102.18429999999999</v>
      </c>
      <c r="C1270" s="2">
        <f t="shared" si="114"/>
        <v>109.79831503853367</v>
      </c>
      <c r="D1270" s="2">
        <f t="shared" si="116"/>
        <v>108.53187806252657</v>
      </c>
      <c r="E1270" s="2">
        <f t="shared" si="115"/>
        <v>1.2664369760070997</v>
      </c>
      <c r="F1270" s="2">
        <f t="shared" si="119"/>
        <v>1.2964927857950319</v>
      </c>
      <c r="G1270" s="2">
        <f t="shared" si="117"/>
        <v>-3.0055809787932208E-2</v>
      </c>
      <c r="H1270" s="2" t="str">
        <f t="shared" si="118"/>
        <v>Hold</v>
      </c>
    </row>
    <row r="1271" spans="1:8" ht="13.5" x14ac:dyDescent="0.25">
      <c r="A1271" s="3">
        <f>TITRES_STAT!B1274</f>
        <v>43860</v>
      </c>
      <c r="B1271" s="6">
        <f>TITRES_STAT!D1274</f>
        <v>102.2406</v>
      </c>
      <c r="C1271" s="2">
        <f t="shared" si="114"/>
        <v>109.61326657106696</v>
      </c>
      <c r="D1271" s="2">
        <f t="shared" si="116"/>
        <v>108.06585746530239</v>
      </c>
      <c r="E1271" s="2">
        <f t="shared" si="115"/>
        <v>1.5474091057645722</v>
      </c>
      <c r="F1271" s="2">
        <f t="shared" si="119"/>
        <v>1.3466760497889401</v>
      </c>
      <c r="G1271" s="2">
        <f t="shared" si="117"/>
        <v>0.20073305597563218</v>
      </c>
      <c r="H1271" s="2" t="str">
        <f t="shared" si="118"/>
        <v>Sell</v>
      </c>
    </row>
    <row r="1272" spans="1:8" ht="13.5" x14ac:dyDescent="0.25">
      <c r="A1272" s="3">
        <f>TITRES_STAT!B1275</f>
        <v>43861</v>
      </c>
      <c r="B1272" s="6">
        <f>TITRES_STAT!D1275</f>
        <v>102.2406</v>
      </c>
      <c r="C1272" s="2">
        <f t="shared" si="114"/>
        <v>109.45668709859513</v>
      </c>
      <c r="D1272" s="2">
        <f t="shared" si="116"/>
        <v>107.63435691231703</v>
      </c>
      <c r="E1272" s="2">
        <f t="shared" si="115"/>
        <v>1.8223301862780943</v>
      </c>
      <c r="F1272" s="2">
        <f t="shared" si="119"/>
        <v>1.4418068770867709</v>
      </c>
      <c r="G1272" s="2">
        <f t="shared" si="117"/>
        <v>0.38052330919132338</v>
      </c>
      <c r="H1272" s="2" t="str">
        <f t="shared" si="118"/>
        <v>Sell</v>
      </c>
    </row>
    <row r="1273" spans="1:8" ht="13.5" x14ac:dyDescent="0.25">
      <c r="A1273" s="3">
        <f>TITRES_STAT!B1276</f>
        <v>43864</v>
      </c>
      <c r="B1273" s="6">
        <f>TITRES_STAT!D1276</f>
        <v>99.747</v>
      </c>
      <c r="C1273" s="2">
        <f t="shared" si="114"/>
        <v>109.32419677573435</v>
      </c>
      <c r="D1273" s="2">
        <f t="shared" si="116"/>
        <v>107.05010825214539</v>
      </c>
      <c r="E1273" s="2">
        <f t="shared" si="115"/>
        <v>2.2740885235889579</v>
      </c>
      <c r="F1273" s="2">
        <f t="shared" si="119"/>
        <v>1.6082632063872082</v>
      </c>
      <c r="G1273" s="2">
        <f t="shared" si="117"/>
        <v>0.66582531720174964</v>
      </c>
      <c r="H1273" s="2" t="str">
        <f t="shared" si="118"/>
        <v>Sell</v>
      </c>
    </row>
    <row r="1274" spans="1:8" ht="13.5" x14ac:dyDescent="0.25">
      <c r="A1274" s="3">
        <f>TITRES_STAT!B1277</f>
        <v>43865</v>
      </c>
      <c r="B1274" s="6">
        <f>TITRES_STAT!D1277</f>
        <v>99.747</v>
      </c>
      <c r="C1274" s="2">
        <f t="shared" si="114"/>
        <v>109.21208957946752</v>
      </c>
      <c r="D1274" s="2">
        <f t="shared" si="116"/>
        <v>106.50913727050499</v>
      </c>
      <c r="E1274" s="2">
        <f t="shared" si="115"/>
        <v>2.7029523089625229</v>
      </c>
      <c r="F1274" s="2">
        <f t="shared" si="119"/>
        <v>1.8272010269022712</v>
      </c>
      <c r="G1274" s="2">
        <f t="shared" si="117"/>
        <v>0.87575128206025177</v>
      </c>
      <c r="H1274" s="2" t="str">
        <f t="shared" si="118"/>
        <v>Sell</v>
      </c>
    </row>
    <row r="1275" spans="1:8" ht="13.5" x14ac:dyDescent="0.25">
      <c r="A1275" s="3">
        <f>TITRES_STAT!B1278</f>
        <v>43866</v>
      </c>
      <c r="B1275" s="6">
        <f>TITRES_STAT!D1278</f>
        <v>96.770600000000002</v>
      </c>
      <c r="C1275" s="2">
        <f t="shared" si="114"/>
        <v>109.11722964416481</v>
      </c>
      <c r="D1275" s="2">
        <f t="shared" si="116"/>
        <v>105.78776413935647</v>
      </c>
      <c r="E1275" s="2">
        <f t="shared" si="115"/>
        <v>3.3294655048083399</v>
      </c>
      <c r="F1275" s="2">
        <f t="shared" si="119"/>
        <v>2.1276539224834847</v>
      </c>
      <c r="G1275" s="2">
        <f t="shared" si="117"/>
        <v>1.2018115823248552</v>
      </c>
      <c r="H1275" s="2" t="str">
        <f t="shared" si="118"/>
        <v>Sell</v>
      </c>
    </row>
    <row r="1276" spans="1:8" ht="13.5" x14ac:dyDescent="0.25">
      <c r="A1276" s="3">
        <f>TITRES_STAT!B1279</f>
        <v>43867</v>
      </c>
      <c r="B1276" s="6">
        <f>TITRES_STAT!D1279</f>
        <v>96.448899999999995</v>
      </c>
      <c r="C1276" s="2">
        <f t="shared" si="114"/>
        <v>109.03696354506252</v>
      </c>
      <c r="D1276" s="2">
        <f t="shared" si="116"/>
        <v>105.09599642533006</v>
      </c>
      <c r="E1276" s="2">
        <f t="shared" si="115"/>
        <v>3.9409671197324627</v>
      </c>
      <c r="F1276" s="2">
        <f t="shared" si="119"/>
        <v>2.4903165619332803</v>
      </c>
      <c r="G1276" s="2">
        <f t="shared" si="117"/>
        <v>1.4506505577991824</v>
      </c>
      <c r="H1276" s="2" t="str">
        <f t="shared" si="118"/>
        <v>Sell</v>
      </c>
    </row>
    <row r="1277" spans="1:8" ht="13.5" x14ac:dyDescent="0.25">
      <c r="A1277" s="3">
        <f>TITRES_STAT!B1280</f>
        <v>43868</v>
      </c>
      <c r="B1277" s="6">
        <f>TITRES_STAT!D1280</f>
        <v>93.593199999999996</v>
      </c>
      <c r="C1277" s="2">
        <f t="shared" si="114"/>
        <v>108.96904607659135</v>
      </c>
      <c r="D1277" s="2">
        <f t="shared" si="116"/>
        <v>104.24393743086115</v>
      </c>
      <c r="E1277" s="2">
        <f t="shared" si="115"/>
        <v>4.7251086457302023</v>
      </c>
      <c r="F1277" s="2">
        <f t="shared" si="119"/>
        <v>2.9372749786926651</v>
      </c>
      <c r="G1277" s="2">
        <f t="shared" si="117"/>
        <v>1.7878336670375372</v>
      </c>
      <c r="H1277" s="2" t="str">
        <f t="shared" si="118"/>
        <v>Sell</v>
      </c>
    </row>
    <row r="1278" spans="1:8" ht="13.5" x14ac:dyDescent="0.25">
      <c r="A1278" s="3">
        <f>TITRES_STAT!B1281</f>
        <v>43871</v>
      </c>
      <c r="B1278" s="6">
        <f>TITRES_STAT!D1281</f>
        <v>90.383600000000001</v>
      </c>
      <c r="C1278" s="2">
        <f t="shared" si="114"/>
        <v>108.41036206480807</v>
      </c>
      <c r="D1278" s="2">
        <f t="shared" si="116"/>
        <v>103.21724576931588</v>
      </c>
      <c r="E1278" s="2">
        <f t="shared" si="115"/>
        <v>5.1931162954921888</v>
      </c>
      <c r="F1278" s="2">
        <f t="shared" si="119"/>
        <v>3.3884432420525696</v>
      </c>
      <c r="G1278" s="2">
        <f t="shared" si="117"/>
        <v>1.8046730534396191</v>
      </c>
      <c r="H1278" s="2" t="str">
        <f t="shared" si="118"/>
        <v>Sell</v>
      </c>
    </row>
    <row r="1279" spans="1:8" ht="13.5" x14ac:dyDescent="0.25">
      <c r="A1279" s="3">
        <f>TITRES_STAT!B1282</f>
        <v>43872</v>
      </c>
      <c r="B1279" s="6">
        <f>TITRES_STAT!D1282</f>
        <v>90.399699999999996</v>
      </c>
      <c r="C1279" s="2">
        <f t="shared" si="114"/>
        <v>107.82006020868374</v>
      </c>
      <c r="D1279" s="2">
        <f t="shared" si="116"/>
        <v>102.26779793455174</v>
      </c>
      <c r="E1279" s="2">
        <f t="shared" si="115"/>
        <v>5.5522622741320049</v>
      </c>
      <c r="F1279" s="2">
        <f t="shared" si="119"/>
        <v>3.821207048468457</v>
      </c>
      <c r="G1279" s="2">
        <f t="shared" si="117"/>
        <v>1.7310552256635479</v>
      </c>
      <c r="H1279" s="2" t="str">
        <f t="shared" si="118"/>
        <v>Sell</v>
      </c>
    </row>
    <row r="1280" spans="1:8" ht="13.5" x14ac:dyDescent="0.25">
      <c r="A1280" s="3">
        <f>TITRES_STAT!B1283</f>
        <v>43873</v>
      </c>
      <c r="B1280" s="6">
        <f>TITRES_STAT!D1283</f>
        <v>92.507300000000001</v>
      </c>
      <c r="C1280" s="2">
        <f t="shared" si="114"/>
        <v>106.95302017657855</v>
      </c>
      <c r="D1280" s="2">
        <f t="shared" si="116"/>
        <v>101.5447980875479</v>
      </c>
      <c r="E1280" s="2">
        <f t="shared" si="115"/>
        <v>5.4082220890306445</v>
      </c>
      <c r="F1280" s="2">
        <f t="shared" si="119"/>
        <v>4.1386100565808945</v>
      </c>
      <c r="G1280" s="2">
        <f t="shared" si="117"/>
        <v>1.26961203244975</v>
      </c>
      <c r="H1280" s="2" t="str">
        <f t="shared" si="118"/>
        <v>Sell</v>
      </c>
    </row>
    <row r="1281" spans="1:8" ht="13.5" x14ac:dyDescent="0.25">
      <c r="A1281" s="3">
        <f>TITRES_STAT!B1284</f>
        <v>43874</v>
      </c>
      <c r="B1281" s="6">
        <f>TITRES_STAT!D1284</f>
        <v>92.515299999999996</v>
      </c>
      <c r="C1281" s="2">
        <f t="shared" si="114"/>
        <v>106.22803245710493</v>
      </c>
      <c r="D1281" s="2">
        <f t="shared" si="116"/>
        <v>100.87594637735917</v>
      </c>
      <c r="E1281" s="2">
        <f t="shared" si="115"/>
        <v>5.3520860797457601</v>
      </c>
      <c r="F1281" s="2">
        <f t="shared" si="119"/>
        <v>4.3813052612138677</v>
      </c>
      <c r="G1281" s="2">
        <f t="shared" si="117"/>
        <v>0.97078081853189246</v>
      </c>
      <c r="H1281" s="2" t="str">
        <f t="shared" si="118"/>
        <v>Sell</v>
      </c>
    </row>
    <row r="1282" spans="1:8" ht="13.5" x14ac:dyDescent="0.25">
      <c r="A1282" s="3">
        <f>TITRES_STAT!B1285</f>
        <v>43875</v>
      </c>
      <c r="B1282" s="6">
        <f>TITRES_STAT!D1285</f>
        <v>96.440799999999996</v>
      </c>
      <c r="C1282" s="2">
        <f t="shared" si="114"/>
        <v>105.61458130985802</v>
      </c>
      <c r="D1282" s="2">
        <f t="shared" si="116"/>
        <v>100.54741701607331</v>
      </c>
      <c r="E1282" s="2">
        <f t="shared" si="115"/>
        <v>5.0671642937847139</v>
      </c>
      <c r="F1282" s="2">
        <f t="shared" si="119"/>
        <v>4.5184770677280373</v>
      </c>
      <c r="G1282" s="2">
        <f t="shared" si="117"/>
        <v>0.54868722605667664</v>
      </c>
      <c r="H1282" s="2" t="str">
        <f t="shared" si="118"/>
        <v>Sell</v>
      </c>
    </row>
    <row r="1283" spans="1:8" ht="13.5" x14ac:dyDescent="0.25">
      <c r="A1283" s="3">
        <f>TITRES_STAT!B1286</f>
        <v>43878</v>
      </c>
      <c r="B1283" s="6">
        <f>TITRES_STAT!D1286</f>
        <v>99.425200000000004</v>
      </c>
      <c r="C1283" s="2">
        <f t="shared" si="114"/>
        <v>104.71187649295679</v>
      </c>
      <c r="D1283" s="2">
        <f t="shared" si="116"/>
        <v>100.46428982969751</v>
      </c>
      <c r="E1283" s="2">
        <f t="shared" si="115"/>
        <v>4.247586663259284</v>
      </c>
      <c r="F1283" s="2">
        <f t="shared" si="119"/>
        <v>4.4642989868342866</v>
      </c>
      <c r="G1283" s="2">
        <f t="shared" si="117"/>
        <v>-0.21671232357500259</v>
      </c>
      <c r="H1283" s="2" t="str">
        <f t="shared" si="118"/>
        <v>Hold</v>
      </c>
    </row>
    <row r="1284" spans="1:8" ht="13.5" x14ac:dyDescent="0.25">
      <c r="A1284" s="3">
        <f>TITRES_STAT!B1287</f>
        <v>43879</v>
      </c>
      <c r="B1284" s="6">
        <f>TITRES_STAT!D1287</f>
        <v>99.747</v>
      </c>
      <c r="C1284" s="2">
        <f t="shared" si="114"/>
        <v>103.9480493401942</v>
      </c>
      <c r="D1284" s="2">
        <f t="shared" si="116"/>
        <v>100.41115724971991</v>
      </c>
      <c r="E1284" s="2">
        <f t="shared" si="115"/>
        <v>3.5368920904742964</v>
      </c>
      <c r="F1284" s="2">
        <f t="shared" si="119"/>
        <v>4.2788176075622886</v>
      </c>
      <c r="G1284" s="2">
        <f t="shared" si="117"/>
        <v>-0.74192551708799215</v>
      </c>
      <c r="H1284" s="2" t="str">
        <f t="shared" si="118"/>
        <v>Hold</v>
      </c>
    </row>
    <row r="1285" spans="1:8" ht="13.5" x14ac:dyDescent="0.25">
      <c r="A1285" s="3">
        <f>TITRES_STAT!B1288</f>
        <v>43880</v>
      </c>
      <c r="B1285" s="6">
        <f>TITRES_STAT!D1288</f>
        <v>97.333699999999993</v>
      </c>
      <c r="C1285" s="2">
        <f t="shared" si="114"/>
        <v>102.84382636477972</v>
      </c>
      <c r="D1285" s="2">
        <f t="shared" si="116"/>
        <v>100.18319745344435</v>
      </c>
      <c r="E1285" s="2">
        <f t="shared" si="115"/>
        <v>2.6606289113353654</v>
      </c>
      <c r="F1285" s="2">
        <f t="shared" si="119"/>
        <v>3.9551798683169039</v>
      </c>
      <c r="G1285" s="2">
        <f t="shared" si="117"/>
        <v>-1.2945509569815385</v>
      </c>
      <c r="H1285" s="2" t="str">
        <f t="shared" si="118"/>
        <v>Hold</v>
      </c>
    </row>
    <row r="1286" spans="1:8" ht="13.5" x14ac:dyDescent="0.25">
      <c r="A1286" s="3">
        <f>TITRES_STAT!B1289</f>
        <v>43881</v>
      </c>
      <c r="B1286" s="6">
        <f>TITRES_STAT!D1289</f>
        <v>97.333699999999993</v>
      </c>
      <c r="C1286" s="2">
        <f t="shared" si="114"/>
        <v>101.85999153942899</v>
      </c>
      <c r="D1286" s="2">
        <f t="shared" si="116"/>
        <v>99.972123568004022</v>
      </c>
      <c r="E1286" s="2">
        <f t="shared" si="115"/>
        <v>1.8878679714249671</v>
      </c>
      <c r="F1286" s="2">
        <f t="shared" si="119"/>
        <v>3.541717488938517</v>
      </c>
      <c r="G1286" s="2">
        <f t="shared" si="117"/>
        <v>-1.6538495175135499</v>
      </c>
      <c r="H1286" s="2" t="str">
        <f t="shared" si="118"/>
        <v>Hold</v>
      </c>
    </row>
    <row r="1287" spans="1:8" ht="13.5" x14ac:dyDescent="0.25">
      <c r="A1287" s="3">
        <f>TITRES_STAT!B1290</f>
        <v>43882</v>
      </c>
      <c r="B1287" s="6">
        <f>TITRES_STAT!D1290</f>
        <v>99.666499999999999</v>
      </c>
      <c r="C1287" s="2">
        <f t="shared" si="114"/>
        <v>100.58817745643991</v>
      </c>
      <c r="D1287" s="2">
        <f t="shared" si="116"/>
        <v>99.949484785188901</v>
      </c>
      <c r="E1287" s="2">
        <f t="shared" si="115"/>
        <v>0.63869267125100748</v>
      </c>
      <c r="F1287" s="2">
        <f t="shared" si="119"/>
        <v>2.9611125254010151</v>
      </c>
      <c r="G1287" s="2">
        <f t="shared" si="117"/>
        <v>-2.3224198541500076</v>
      </c>
      <c r="H1287" s="2" t="str">
        <f t="shared" si="118"/>
        <v>Hold</v>
      </c>
    </row>
    <row r="1288" spans="1:8" ht="13.5" x14ac:dyDescent="0.25">
      <c r="A1288" s="3">
        <f>TITRES_STAT!B1291</f>
        <v>43885</v>
      </c>
      <c r="B1288" s="6">
        <f>TITRES_STAT!D1291</f>
        <v>99.666499999999999</v>
      </c>
      <c r="C1288" s="2">
        <f t="shared" si="114"/>
        <v>99.018242463141462</v>
      </c>
      <c r="D1288" s="2">
        <f t="shared" si="116"/>
        <v>99.928522949248972</v>
      </c>
      <c r="E1288" s="2">
        <f t="shared" si="115"/>
        <v>-0.91028048610751</v>
      </c>
      <c r="F1288" s="2">
        <f t="shared" si="119"/>
        <v>2.1868339230993099</v>
      </c>
      <c r="G1288" s="2">
        <f t="shared" si="117"/>
        <v>-3.0971144092068199</v>
      </c>
      <c r="H1288" s="2" t="str">
        <f t="shared" si="118"/>
        <v>Hold</v>
      </c>
    </row>
    <row r="1289" spans="1:8" ht="13.5" x14ac:dyDescent="0.25">
      <c r="A1289" s="3">
        <f>TITRES_STAT!B1292</f>
        <v>43886</v>
      </c>
      <c r="B1289" s="6">
        <f>TITRES_STAT!D1292</f>
        <v>99.666499999999999</v>
      </c>
      <c r="C1289" s="2">
        <f t="shared" si="114"/>
        <v>97.692312853427396</v>
      </c>
      <c r="D1289" s="2">
        <f t="shared" si="116"/>
        <v>99.909113841897195</v>
      </c>
      <c r="E1289" s="2">
        <f t="shared" si="115"/>
        <v>-2.2168009884697994</v>
      </c>
      <c r="F1289" s="2">
        <f t="shared" si="119"/>
        <v>1.3061069407854882</v>
      </c>
      <c r="G1289" s="2">
        <f t="shared" si="117"/>
        <v>-3.5229079292552878</v>
      </c>
      <c r="H1289" s="2" t="str">
        <f t="shared" si="118"/>
        <v>Hold</v>
      </c>
    </row>
    <row r="1290" spans="1:8" ht="13.5" x14ac:dyDescent="0.25">
      <c r="A1290" s="3">
        <f>TITRES_STAT!B1293</f>
        <v>43887</v>
      </c>
      <c r="B1290" s="6">
        <f>TITRES_STAT!D1293</f>
        <v>99.666499999999999</v>
      </c>
      <c r="C1290" s="2">
        <f t="shared" si="114"/>
        <v>96.894618568284713</v>
      </c>
      <c r="D1290" s="2">
        <f t="shared" si="116"/>
        <v>99.891142446201101</v>
      </c>
      <c r="E1290" s="2">
        <f t="shared" si="115"/>
        <v>-2.9965238779163883</v>
      </c>
      <c r="F1290" s="2">
        <f t="shared" si="119"/>
        <v>0.44558077704511301</v>
      </c>
      <c r="G1290" s="2">
        <f t="shared" si="117"/>
        <v>-3.4421046549615015</v>
      </c>
      <c r="H1290" s="2" t="str">
        <f t="shared" si="118"/>
        <v>Hold</v>
      </c>
    </row>
    <row r="1291" spans="1:8" ht="13.5" x14ac:dyDescent="0.25">
      <c r="A1291" s="3">
        <f>TITRES_STAT!B1294</f>
        <v>43888</v>
      </c>
      <c r="B1291" s="6">
        <f>TITRES_STAT!D1294</f>
        <v>96.690200000000004</v>
      </c>
      <c r="C1291" s="2">
        <f t="shared" si="114"/>
        <v>96.220877250087071</v>
      </c>
      <c r="D1291" s="2">
        <f t="shared" si="116"/>
        <v>99.654035598334346</v>
      </c>
      <c r="E1291" s="2">
        <f t="shared" si="115"/>
        <v>-3.4331583482472752</v>
      </c>
      <c r="F1291" s="2">
        <f t="shared" si="119"/>
        <v>-0.33016704801336466</v>
      </c>
      <c r="G1291" s="2">
        <f t="shared" si="117"/>
        <v>-3.1029913002339105</v>
      </c>
      <c r="H1291" s="2" t="str">
        <f t="shared" si="118"/>
        <v>Hold</v>
      </c>
    </row>
    <row r="1292" spans="1:8" ht="13.5" x14ac:dyDescent="0.25">
      <c r="A1292" s="3">
        <f>TITRES_STAT!B1295</f>
        <v>43889</v>
      </c>
      <c r="B1292" s="6">
        <f>TITRES_STAT!D1295</f>
        <v>96.690200000000004</v>
      </c>
      <c r="C1292" s="2">
        <f t="shared" si="114"/>
        <v>96.25471151930445</v>
      </c>
      <c r="D1292" s="2">
        <f t="shared" si="116"/>
        <v>99.434492220679942</v>
      </c>
      <c r="E1292" s="2">
        <f t="shared" si="115"/>
        <v>-3.179780701375492</v>
      </c>
      <c r="F1292" s="2">
        <f t="shared" si="119"/>
        <v>-0.90008977868579021</v>
      </c>
      <c r="G1292" s="2">
        <f t="shared" si="117"/>
        <v>-2.279690922689702</v>
      </c>
      <c r="H1292" s="2" t="str">
        <f t="shared" si="118"/>
        <v>Hold</v>
      </c>
    </row>
    <row r="1293" spans="1:8" ht="13.5" x14ac:dyDescent="0.25">
      <c r="A1293" s="3">
        <f>TITRES_STAT!B1296</f>
        <v>43892</v>
      </c>
      <c r="B1293" s="6">
        <f>TITRES_STAT!D1296</f>
        <v>96.690200000000004</v>
      </c>
      <c r="C1293" s="2">
        <f t="shared" si="114"/>
        <v>96.742478977872992</v>
      </c>
      <c r="D1293" s="2">
        <f t="shared" si="116"/>
        <v>99.231211315444384</v>
      </c>
      <c r="E1293" s="2">
        <f t="shared" si="115"/>
        <v>-2.4887323375713919</v>
      </c>
      <c r="F1293" s="2">
        <f t="shared" si="119"/>
        <v>-1.2178182904629107</v>
      </c>
      <c r="G1293" s="2">
        <f t="shared" si="117"/>
        <v>-1.2709140471084812</v>
      </c>
      <c r="H1293" s="2" t="str">
        <f t="shared" si="118"/>
        <v>Hold</v>
      </c>
    </row>
    <row r="1294" spans="1:8" ht="13.5" x14ac:dyDescent="0.25">
      <c r="A1294" s="3">
        <f>TITRES_STAT!B1297</f>
        <v>43893</v>
      </c>
      <c r="B1294" s="6">
        <f>TITRES_STAT!D1297</f>
        <v>96.690200000000004</v>
      </c>
      <c r="C1294" s="2">
        <f t="shared" si="114"/>
        <v>97.20471298127714</v>
      </c>
      <c r="D1294" s="2">
        <f t="shared" si="116"/>
        <v>99.042988255041095</v>
      </c>
      <c r="E1294" s="2">
        <f t="shared" si="115"/>
        <v>-1.8382752737639549</v>
      </c>
      <c r="F1294" s="2">
        <f t="shared" si="119"/>
        <v>-1.3419096871231195</v>
      </c>
      <c r="G1294" s="2">
        <f t="shared" si="117"/>
        <v>-0.49636558664083541</v>
      </c>
      <c r="H1294" s="2" t="str">
        <f t="shared" si="118"/>
        <v>Hold</v>
      </c>
    </row>
    <row r="1295" spans="1:8" ht="13.5" x14ac:dyDescent="0.25">
      <c r="A1295" s="3">
        <f>TITRES_STAT!B1298</f>
        <v>43894</v>
      </c>
      <c r="B1295" s="6">
        <f>TITRES_STAT!D1298</f>
        <v>96.529300000000006</v>
      </c>
      <c r="C1295" s="2">
        <f t="shared" ref="C1295:C1358" si="120">$C$4*B1285+C1294*(1-$C$4)</f>
        <v>97.224557138003732</v>
      </c>
      <c r="D1295" s="2">
        <f t="shared" si="116"/>
        <v>98.856789125038048</v>
      </c>
      <c r="E1295" s="2">
        <f t="shared" si="115"/>
        <v>-1.6322319870343165</v>
      </c>
      <c r="F1295" s="2">
        <f t="shared" si="119"/>
        <v>-1.3999741471053588</v>
      </c>
      <c r="G1295" s="2">
        <f t="shared" si="117"/>
        <v>-0.23225783992895765</v>
      </c>
      <c r="H1295" s="2" t="str">
        <f t="shared" si="118"/>
        <v>Hold</v>
      </c>
    </row>
    <row r="1296" spans="1:8" ht="13.5" x14ac:dyDescent="0.25">
      <c r="A1296" s="3">
        <f>TITRES_STAT!B1299</f>
        <v>43895</v>
      </c>
      <c r="B1296" s="6">
        <f>TITRES_STAT!D1299</f>
        <v>93.713899999999995</v>
      </c>
      <c r="C1296" s="2">
        <f t="shared" si="120"/>
        <v>97.241348347541617</v>
      </c>
      <c r="D1296" s="2">
        <f t="shared" si="116"/>
        <v>98.47583437503522</v>
      </c>
      <c r="E1296" s="2">
        <f t="shared" si="115"/>
        <v>-1.2344860274936025</v>
      </c>
      <c r="F1296" s="2">
        <f t="shared" si="119"/>
        <v>-1.3668765231830076</v>
      </c>
      <c r="G1296" s="2">
        <f t="shared" si="117"/>
        <v>0.13239049568940509</v>
      </c>
      <c r="H1296" s="2" t="str">
        <f t="shared" si="118"/>
        <v>Sell</v>
      </c>
    </row>
    <row r="1297" spans="1:8" ht="13.5" x14ac:dyDescent="0.25">
      <c r="A1297" s="3">
        <f>TITRES_STAT!B1300</f>
        <v>43896</v>
      </c>
      <c r="B1297" s="6">
        <f>TITRES_STAT!D1300</f>
        <v>93.713899999999995</v>
      </c>
      <c r="C1297" s="2">
        <f t="shared" si="120"/>
        <v>97.614448601765986</v>
      </c>
      <c r="D1297" s="2">
        <f t="shared" si="116"/>
        <v>98.123098495402971</v>
      </c>
      <c r="E1297" s="2">
        <f t="shared" si="115"/>
        <v>-0.50864989363698498</v>
      </c>
      <c r="F1297" s="2">
        <f t="shared" si="119"/>
        <v>-1.1952311972738032</v>
      </c>
      <c r="G1297" s="2">
        <f t="shared" si="117"/>
        <v>0.68658130363681824</v>
      </c>
      <c r="H1297" s="2" t="str">
        <f t="shared" si="118"/>
        <v>Sell</v>
      </c>
    </row>
    <row r="1298" spans="1:8" ht="13.5" x14ac:dyDescent="0.25">
      <c r="A1298" s="3">
        <f>TITRES_STAT!B1301</f>
        <v>43899</v>
      </c>
      <c r="B1298" s="6">
        <f>TITRES_STAT!D1301</f>
        <v>96.521299999999997</v>
      </c>
      <c r="C1298" s="2">
        <f t="shared" si="120"/>
        <v>97.930148816878912</v>
      </c>
      <c r="D1298" s="2">
        <f t="shared" si="116"/>
        <v>98.004446755002746</v>
      </c>
      <c r="E1298" s="2">
        <f t="shared" si="115"/>
        <v>-7.4297938123834228E-2</v>
      </c>
      <c r="F1298" s="2">
        <f t="shared" si="119"/>
        <v>-0.97104454544380947</v>
      </c>
      <c r="G1298" s="2">
        <f t="shared" si="117"/>
        <v>0.89674660731997524</v>
      </c>
      <c r="H1298" s="2" t="str">
        <f t="shared" si="118"/>
        <v>Sell</v>
      </c>
    </row>
    <row r="1299" spans="1:8" ht="13.5" x14ac:dyDescent="0.25">
      <c r="A1299" s="3">
        <f>TITRES_STAT!B1302</f>
        <v>43900</v>
      </c>
      <c r="B1299" s="6">
        <f>TITRES_STAT!D1302</f>
        <v>94.116100000000003</v>
      </c>
      <c r="C1299" s="2">
        <f t="shared" si="120"/>
        <v>98.197279768128311</v>
      </c>
      <c r="D1299" s="2">
        <f t="shared" si="116"/>
        <v>97.716421069446994</v>
      </c>
      <c r="E1299" s="2">
        <f t="shared" si="115"/>
        <v>0.48085869868131681</v>
      </c>
      <c r="F1299" s="2">
        <f t="shared" si="119"/>
        <v>-0.68066389661878424</v>
      </c>
      <c r="G1299" s="2">
        <f t="shared" si="117"/>
        <v>1.1615225953001009</v>
      </c>
      <c r="H1299" s="2" t="str">
        <f t="shared" si="118"/>
        <v>Sell</v>
      </c>
    </row>
    <row r="1300" spans="1:8" ht="13.5" x14ac:dyDescent="0.25">
      <c r="A1300" s="3">
        <f>TITRES_STAT!B1303</f>
        <v>43901</v>
      </c>
      <c r="B1300" s="6">
        <f>TITRES_STAT!D1303</f>
        <v>95.724900000000005</v>
      </c>
      <c r="C1300" s="2">
        <f t="shared" si="120"/>
        <v>98.423313649954736</v>
      </c>
      <c r="D1300" s="2">
        <f t="shared" si="116"/>
        <v>97.568900990228698</v>
      </c>
      <c r="E1300" s="2">
        <f t="shared" si="115"/>
        <v>0.8544126597260373</v>
      </c>
      <c r="F1300" s="2">
        <f t="shared" si="119"/>
        <v>-0.37364858534981998</v>
      </c>
      <c r="G1300" s="2">
        <f t="shared" si="117"/>
        <v>1.2280612450758572</v>
      </c>
      <c r="H1300" s="2" t="str">
        <f t="shared" si="118"/>
        <v>Sell</v>
      </c>
    </row>
    <row r="1301" spans="1:8" ht="13.5" x14ac:dyDescent="0.25">
      <c r="A1301" s="3">
        <f>TITRES_STAT!B1304</f>
        <v>43902</v>
      </c>
      <c r="B1301" s="6">
        <f>TITRES_STAT!D1304</f>
        <v>94.116100000000003</v>
      </c>
      <c r="C1301" s="2">
        <f t="shared" si="120"/>
        <v>98.156680780730937</v>
      </c>
      <c r="D1301" s="2">
        <f t="shared" si="116"/>
        <v>97.313137953915458</v>
      </c>
      <c r="E1301" s="2">
        <f t="shared" si="115"/>
        <v>0.84354282681547943</v>
      </c>
      <c r="F1301" s="2">
        <f t="shared" si="119"/>
        <v>-0.13021030291676008</v>
      </c>
      <c r="G1301" s="2">
        <f t="shared" si="117"/>
        <v>0.97375312973223949</v>
      </c>
      <c r="H1301" s="2" t="str">
        <f t="shared" si="118"/>
        <v>Sell</v>
      </c>
    </row>
    <row r="1302" spans="1:8" ht="13.5" x14ac:dyDescent="0.25">
      <c r="A1302" s="3">
        <f>TITRES_STAT!B1305</f>
        <v>43903</v>
      </c>
      <c r="B1302" s="6">
        <f>TITRES_STAT!D1305</f>
        <v>94.116100000000003</v>
      </c>
      <c r="C1302" s="2">
        <f t="shared" si="120"/>
        <v>97.931068352926189</v>
      </c>
      <c r="D1302" s="2">
        <f t="shared" si="116"/>
        <v>97.076320327699506</v>
      </c>
      <c r="E1302" s="2">
        <f t="shared" si="115"/>
        <v>0.85474802522668369</v>
      </c>
      <c r="F1302" s="2">
        <f t="shared" si="119"/>
        <v>6.6781362711928666E-2</v>
      </c>
      <c r="G1302" s="2">
        <f t="shared" si="117"/>
        <v>0.787966662514755</v>
      </c>
      <c r="H1302" s="2" t="str">
        <f t="shared" si="118"/>
        <v>Sell</v>
      </c>
    </row>
    <row r="1303" spans="1:8" ht="13.5" x14ac:dyDescent="0.25">
      <c r="A1303" s="3">
        <f>TITRES_STAT!B1306</f>
        <v>43906</v>
      </c>
      <c r="B1303" s="6">
        <f>TITRES_STAT!D1306</f>
        <v>94.116100000000003</v>
      </c>
      <c r="C1303" s="2">
        <f t="shared" si="120"/>
        <v>97.740165529399093</v>
      </c>
      <c r="D1303" s="2">
        <f t="shared" si="116"/>
        <v>96.857044747869907</v>
      </c>
      <c r="E1303" s="2">
        <f t="shared" si="115"/>
        <v>0.88312078152918616</v>
      </c>
      <c r="F1303" s="2">
        <f t="shared" si="119"/>
        <v>0.23004924647538019</v>
      </c>
      <c r="G1303" s="2">
        <f t="shared" si="117"/>
        <v>0.653071535053806</v>
      </c>
      <c r="H1303" s="2" t="str">
        <f t="shared" si="118"/>
        <v>Sell</v>
      </c>
    </row>
    <row r="1304" spans="1:8" ht="13.5" x14ac:dyDescent="0.25">
      <c r="A1304" s="3">
        <f>TITRES_STAT!B1307</f>
        <v>43907</v>
      </c>
      <c r="B1304" s="6">
        <f>TITRES_STAT!D1307</f>
        <v>91.300700000000006</v>
      </c>
      <c r="C1304" s="2">
        <f t="shared" si="120"/>
        <v>97.578632371030011</v>
      </c>
      <c r="D1304" s="2">
        <f t="shared" si="116"/>
        <v>96.445463655435091</v>
      </c>
      <c r="E1304" s="2">
        <f t="shared" si="115"/>
        <v>1.1331687155949197</v>
      </c>
      <c r="F1304" s="2">
        <f t="shared" si="119"/>
        <v>0.41067314029928814</v>
      </c>
      <c r="G1304" s="2">
        <f t="shared" si="117"/>
        <v>0.72249557529563158</v>
      </c>
      <c r="H1304" s="2" t="str">
        <f t="shared" si="118"/>
        <v>Sell</v>
      </c>
    </row>
    <row r="1305" spans="1:8" ht="13.5" x14ac:dyDescent="0.25">
      <c r="A1305" s="3">
        <f>TITRES_STAT!B1308</f>
        <v>43908</v>
      </c>
      <c r="B1305" s="6">
        <f>TITRES_STAT!D1308</f>
        <v>91.300700000000006</v>
      </c>
      <c r="C1305" s="2">
        <f t="shared" si="120"/>
        <v>97.41719662164077</v>
      </c>
      <c r="D1305" s="2">
        <f t="shared" si="116"/>
        <v>96.06437005132878</v>
      </c>
      <c r="E1305" s="2">
        <f t="shared" si="115"/>
        <v>1.3528265703119899</v>
      </c>
      <c r="F1305" s="2">
        <f t="shared" si="119"/>
        <v>0.59910382630182846</v>
      </c>
      <c r="G1305" s="2">
        <f t="shared" si="117"/>
        <v>0.75372274401016148</v>
      </c>
      <c r="H1305" s="2" t="str">
        <f t="shared" si="118"/>
        <v>Sell</v>
      </c>
    </row>
    <row r="1306" spans="1:8" ht="13.5" x14ac:dyDescent="0.25">
      <c r="A1306" s="3">
        <f>TITRES_STAT!B1309</f>
        <v>43909</v>
      </c>
      <c r="B1306" s="6">
        <f>TITRES_STAT!D1309</f>
        <v>94.035600000000002</v>
      </c>
      <c r="C1306" s="2">
        <f t="shared" si="120"/>
        <v>96.847458679849879</v>
      </c>
      <c r="D1306" s="2">
        <f t="shared" si="116"/>
        <v>95.914090788267387</v>
      </c>
      <c r="E1306" s="2">
        <f t="shared" si="115"/>
        <v>0.93336789158249189</v>
      </c>
      <c r="F1306" s="2">
        <f t="shared" si="119"/>
        <v>0.66595663935796123</v>
      </c>
      <c r="G1306" s="2">
        <f t="shared" si="117"/>
        <v>0.26741125222453066</v>
      </c>
      <c r="H1306" s="2" t="str">
        <f t="shared" si="118"/>
        <v>Sell</v>
      </c>
    </row>
    <row r="1307" spans="1:8" ht="13.5" x14ac:dyDescent="0.25">
      <c r="A1307" s="3">
        <f>TITRES_STAT!B1310</f>
        <v>43913</v>
      </c>
      <c r="B1307" s="6">
        <f>TITRES_STAT!D1310</f>
        <v>94.920500000000004</v>
      </c>
      <c r="C1307" s="2">
        <f t="shared" si="120"/>
        <v>96.36537272910374</v>
      </c>
      <c r="D1307" s="2">
        <f t="shared" si="116"/>
        <v>95.840491470617948</v>
      </c>
      <c r="E1307" s="2">
        <f t="shared" si="115"/>
        <v>0.52488125848579159</v>
      </c>
      <c r="F1307" s="2">
        <f t="shared" si="119"/>
        <v>0.63774156318352726</v>
      </c>
      <c r="G1307" s="2">
        <f t="shared" si="117"/>
        <v>-0.11286030469773567</v>
      </c>
      <c r="H1307" s="2" t="str">
        <f t="shared" si="118"/>
        <v>Hold</v>
      </c>
    </row>
    <row r="1308" spans="1:8" ht="13.5" x14ac:dyDescent="0.25">
      <c r="A1308" s="3">
        <f>TITRES_STAT!B1311</f>
        <v>43914</v>
      </c>
      <c r="B1308" s="6">
        <f>TITRES_STAT!D1311</f>
        <v>94.920500000000004</v>
      </c>
      <c r="C1308" s="2">
        <f t="shared" si="120"/>
        <v>96.389361540010853</v>
      </c>
      <c r="D1308" s="2">
        <f t="shared" si="116"/>
        <v>95.772343954275883</v>
      </c>
      <c r="E1308" s="2">
        <f t="shared" ref="E1308:E1371" si="121">C1308-D1308</f>
        <v>0.61701758573497045</v>
      </c>
      <c r="F1308" s="2">
        <f t="shared" si="119"/>
        <v>0.6335967676938159</v>
      </c>
      <c r="G1308" s="2">
        <f t="shared" si="117"/>
        <v>-1.6579181958845446E-2</v>
      </c>
      <c r="H1308" s="2" t="str">
        <f t="shared" si="118"/>
        <v>Hold</v>
      </c>
    </row>
    <row r="1309" spans="1:8" ht="13.5" x14ac:dyDescent="0.25">
      <c r="A1309" s="3">
        <f>TITRES_STAT!B1312</f>
        <v>43915</v>
      </c>
      <c r="B1309" s="6">
        <f>TITRES_STAT!D1312</f>
        <v>94.920500000000004</v>
      </c>
      <c r="C1309" s="2">
        <f t="shared" si="120"/>
        <v>96.039628995393798</v>
      </c>
      <c r="D1309" s="2">
        <f t="shared" ref="D1309:D1372" si="122">$D$4*B1309+(1-$D$4)*D1308</f>
        <v>95.709244402107302</v>
      </c>
      <c r="E1309" s="2">
        <f t="shared" si="121"/>
        <v>0.33038459328649594</v>
      </c>
      <c r="F1309" s="2">
        <f t="shared" si="119"/>
        <v>0.57295433281235186</v>
      </c>
      <c r="G1309" s="2">
        <f t="shared" si="117"/>
        <v>-0.24256973952585592</v>
      </c>
      <c r="H1309" s="2" t="str">
        <f t="shared" si="118"/>
        <v>Hold</v>
      </c>
    </row>
    <row r="1310" spans="1:8" ht="13.5" x14ac:dyDescent="0.25">
      <c r="A1310" s="3">
        <f>TITRES_STAT!B1313</f>
        <v>43916</v>
      </c>
      <c r="B1310" s="6">
        <f>TITRES_STAT!D1313</f>
        <v>94.920500000000004</v>
      </c>
      <c r="C1310" s="2">
        <f t="shared" si="120"/>
        <v>95.991209149948602</v>
      </c>
      <c r="D1310" s="2">
        <f t="shared" si="122"/>
        <v>95.6508188908401</v>
      </c>
      <c r="E1310" s="2">
        <f t="shared" si="121"/>
        <v>0.34039025910850285</v>
      </c>
      <c r="F1310" s="2">
        <f t="shared" si="119"/>
        <v>0.52644151807158202</v>
      </c>
      <c r="G1310" s="2">
        <f t="shared" si="117"/>
        <v>-0.18605125896307917</v>
      </c>
      <c r="H1310" s="2" t="str">
        <f t="shared" si="118"/>
        <v>Hold</v>
      </c>
    </row>
    <row r="1311" spans="1:8" ht="13.5" x14ac:dyDescent="0.25">
      <c r="A1311" s="3">
        <f>TITRES_STAT!B1314</f>
        <v>43917</v>
      </c>
      <c r="B1311" s="6">
        <f>TITRES_STAT!D1314</f>
        <v>94.920500000000004</v>
      </c>
      <c r="C1311" s="2">
        <f t="shared" si="120"/>
        <v>95.702730819187281</v>
      </c>
      <c r="D1311" s="2">
        <f t="shared" si="122"/>
        <v>95.596721195222315</v>
      </c>
      <c r="E1311" s="2">
        <f t="shared" si="121"/>
        <v>0.10600962396496527</v>
      </c>
      <c r="F1311" s="2">
        <f t="shared" si="119"/>
        <v>0.44235513925025866</v>
      </c>
      <c r="G1311" s="2">
        <f t="shared" si="117"/>
        <v>-0.33634551528529338</v>
      </c>
      <c r="H1311" s="2" t="str">
        <f t="shared" si="118"/>
        <v>Hold</v>
      </c>
    </row>
    <row r="1312" spans="1:8" ht="13.5" x14ac:dyDescent="0.25">
      <c r="A1312" s="3">
        <f>TITRES_STAT!B1315</f>
        <v>43920</v>
      </c>
      <c r="B1312" s="6">
        <f>TITRES_STAT!D1315</f>
        <v>92.072900000000004</v>
      </c>
      <c r="C1312" s="2">
        <f t="shared" si="120"/>
        <v>95.458633770081548</v>
      </c>
      <c r="D1312" s="2">
        <f t="shared" si="122"/>
        <v>95.335697402983627</v>
      </c>
      <c r="E1312" s="2">
        <f t="shared" si="121"/>
        <v>0.12293636709792111</v>
      </c>
      <c r="F1312" s="2">
        <f t="shared" si="119"/>
        <v>0.37847138481979115</v>
      </c>
      <c r="G1312" s="2">
        <f t="shared" si="117"/>
        <v>-0.25553501772187004</v>
      </c>
      <c r="H1312" s="2" t="str">
        <f t="shared" si="118"/>
        <v>Hold</v>
      </c>
    </row>
    <row r="1313" spans="1:8" ht="13.5" x14ac:dyDescent="0.25">
      <c r="A1313" s="3">
        <f>TITRES_STAT!B1316</f>
        <v>43921</v>
      </c>
      <c r="B1313" s="6">
        <f>TITRES_STAT!D1316</f>
        <v>92.072900000000004</v>
      </c>
      <c r="C1313" s="2">
        <f t="shared" si="120"/>
        <v>95.252090113145925</v>
      </c>
      <c r="D1313" s="2">
        <f t="shared" si="122"/>
        <v>95.094008706466326</v>
      </c>
      <c r="E1313" s="2">
        <f t="shared" si="121"/>
        <v>0.15808140667959947</v>
      </c>
      <c r="F1313" s="2">
        <f t="shared" si="119"/>
        <v>0.33439338919175282</v>
      </c>
      <c r="G1313" s="2">
        <f t="shared" si="117"/>
        <v>-0.17631198251215335</v>
      </c>
      <c r="H1313" s="2" t="str">
        <f t="shared" si="118"/>
        <v>Hold</v>
      </c>
    </row>
    <row r="1314" spans="1:8" ht="13.5" x14ac:dyDescent="0.25">
      <c r="A1314" s="3">
        <f>TITRES_STAT!B1317</f>
        <v>43922</v>
      </c>
      <c r="B1314" s="6">
        <f>TITRES_STAT!D1317</f>
        <v>94.831999999999994</v>
      </c>
      <c r="C1314" s="2">
        <f t="shared" si="120"/>
        <v>94.644183941892706</v>
      </c>
      <c r="D1314" s="2">
        <f t="shared" si="122"/>
        <v>95.074600654135494</v>
      </c>
      <c r="E1314" s="2">
        <f t="shared" si="121"/>
        <v>-0.43041671224278844</v>
      </c>
      <c r="F1314" s="2">
        <f t="shared" si="119"/>
        <v>0.18143136890484457</v>
      </c>
      <c r="G1314" s="2">
        <f t="shared" si="117"/>
        <v>-0.61184808114763301</v>
      </c>
      <c r="H1314" s="2" t="str">
        <f t="shared" si="118"/>
        <v>Hold</v>
      </c>
    </row>
    <row r="1315" spans="1:8" ht="13.5" x14ac:dyDescent="0.25">
      <c r="A1315" s="3">
        <f>TITRES_STAT!B1318</f>
        <v>43923</v>
      </c>
      <c r="B1315" s="6">
        <f>TITRES_STAT!D1318</f>
        <v>95.724900000000005</v>
      </c>
      <c r="C1315" s="2">
        <f t="shared" si="120"/>
        <v>94.129801796986129</v>
      </c>
      <c r="D1315" s="2">
        <f t="shared" si="122"/>
        <v>95.122770976051385</v>
      </c>
      <c r="E1315" s="2">
        <f t="shared" si="121"/>
        <v>-0.9929691790652555</v>
      </c>
      <c r="F1315" s="2">
        <f t="shared" si="119"/>
        <v>-5.3448740689175461E-2</v>
      </c>
      <c r="G1315" s="2">
        <f t="shared" si="117"/>
        <v>-0.93952043837608001</v>
      </c>
      <c r="H1315" s="2" t="str">
        <f t="shared" si="118"/>
        <v>Hold</v>
      </c>
    </row>
    <row r="1316" spans="1:8" ht="13.5" x14ac:dyDescent="0.25">
      <c r="A1316" s="3">
        <f>TITRES_STAT!B1319</f>
        <v>43924</v>
      </c>
      <c r="B1316" s="6">
        <f>TITRES_STAT!D1319</f>
        <v>98.596699999999998</v>
      </c>
      <c r="C1316" s="2">
        <f t="shared" si="120"/>
        <v>94.115309212834404</v>
      </c>
      <c r="D1316" s="2">
        <f t="shared" si="122"/>
        <v>95.380099051899421</v>
      </c>
      <c r="E1316" s="2">
        <f t="shared" si="121"/>
        <v>-1.264789839065017</v>
      </c>
      <c r="F1316" s="2">
        <f t="shared" si="119"/>
        <v>-0.29571696036434375</v>
      </c>
      <c r="G1316" s="2">
        <f t="shared" ref="G1316:G1379" si="123">E1316-F1316</f>
        <v>-0.96907287870067327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43927</v>
      </c>
      <c r="B1317" s="6">
        <f>TITRES_STAT!D1320</f>
        <v>101.5488</v>
      </c>
      <c r="C1317" s="2">
        <f t="shared" si="120"/>
        <v>94.239184718552181</v>
      </c>
      <c r="D1317" s="2">
        <f t="shared" si="122"/>
        <v>95.83703986286983</v>
      </c>
      <c r="E1317" s="2">
        <f t="shared" si="121"/>
        <v>-1.5978551443176485</v>
      </c>
      <c r="F1317" s="2">
        <f t="shared" ref="F1317:F1380" si="125">(E1317*(2/(10)))+((1-(2/10))*F1316)</f>
        <v>-0.55614459715500475</v>
      </c>
      <c r="G1317" s="2">
        <f t="shared" si="123"/>
        <v>-1.0417105471626438</v>
      </c>
      <c r="H1317" s="2" t="str">
        <f t="shared" si="124"/>
        <v>Hold</v>
      </c>
    </row>
    <row r="1318" spans="1:8" ht="13.5" x14ac:dyDescent="0.25">
      <c r="A1318" s="3">
        <f>TITRES_STAT!B1321</f>
        <v>43928</v>
      </c>
      <c r="B1318" s="6">
        <f>TITRES_STAT!D1321</f>
        <v>101.5488</v>
      </c>
      <c r="C1318" s="2">
        <f t="shared" si="120"/>
        <v>94.344002454159536</v>
      </c>
      <c r="D1318" s="2">
        <f t="shared" si="122"/>
        <v>96.260133206360948</v>
      </c>
      <c r="E1318" s="2">
        <f t="shared" si="121"/>
        <v>-1.9161307522014113</v>
      </c>
      <c r="F1318" s="2">
        <f t="shared" si="125"/>
        <v>-0.82814182816428605</v>
      </c>
      <c r="G1318" s="2">
        <f t="shared" si="123"/>
        <v>-1.0879889240371252</v>
      </c>
      <c r="H1318" s="2" t="str">
        <f t="shared" si="124"/>
        <v>Hold</v>
      </c>
    </row>
    <row r="1319" spans="1:8" ht="13.5" x14ac:dyDescent="0.25">
      <c r="A1319" s="3">
        <f>TITRES_STAT!B1322</f>
        <v>43929</v>
      </c>
      <c r="B1319" s="6">
        <f>TITRES_STAT!D1322</f>
        <v>103.76900000000001</v>
      </c>
      <c r="C1319" s="2">
        <f t="shared" si="120"/>
        <v>94.432694384288837</v>
      </c>
      <c r="D1319" s="2">
        <f t="shared" si="122"/>
        <v>96.816345561445317</v>
      </c>
      <c r="E1319" s="2">
        <f t="shared" si="121"/>
        <v>-2.3836511771564801</v>
      </c>
      <c r="F1319" s="2">
        <f t="shared" si="125"/>
        <v>-1.139243697962725</v>
      </c>
      <c r="G1319" s="2">
        <f t="shared" si="123"/>
        <v>-1.2444074791937552</v>
      </c>
      <c r="H1319" s="2" t="str">
        <f t="shared" si="124"/>
        <v>Hold</v>
      </c>
    </row>
    <row r="1320" spans="1:8" ht="13.5" x14ac:dyDescent="0.25">
      <c r="A1320" s="3">
        <f>TITRES_STAT!B1323</f>
        <v>43934</v>
      </c>
      <c r="B1320" s="6">
        <f>TITRES_STAT!D1323</f>
        <v>103.76900000000001</v>
      </c>
      <c r="C1320" s="2">
        <f t="shared" si="120"/>
        <v>94.507741402090545</v>
      </c>
      <c r="D1320" s="2">
        <f t="shared" si="122"/>
        <v>97.331357001338247</v>
      </c>
      <c r="E1320" s="2">
        <f t="shared" si="121"/>
        <v>-2.8236155992477023</v>
      </c>
      <c r="F1320" s="2">
        <f t="shared" si="125"/>
        <v>-1.4761180782197205</v>
      </c>
      <c r="G1320" s="2">
        <f t="shared" si="123"/>
        <v>-1.3474975210279818</v>
      </c>
      <c r="H1320" s="2" t="str">
        <f t="shared" si="124"/>
        <v>Hold</v>
      </c>
    </row>
    <row r="1321" spans="1:8" ht="13.5" x14ac:dyDescent="0.25">
      <c r="A1321" s="3">
        <f>TITRES_STAT!B1324</f>
        <v>43935</v>
      </c>
      <c r="B1321" s="6">
        <f>TITRES_STAT!D1324</f>
        <v>106.1823</v>
      </c>
      <c r="C1321" s="2">
        <f t="shared" si="120"/>
        <v>94.571242724845845</v>
      </c>
      <c r="D1321" s="2">
        <f t="shared" si="122"/>
        <v>97.986982408646526</v>
      </c>
      <c r="E1321" s="2">
        <f t="shared" si="121"/>
        <v>-3.4157396838006804</v>
      </c>
      <c r="F1321" s="2">
        <f t="shared" si="125"/>
        <v>-1.8640423993359125</v>
      </c>
      <c r="G1321" s="2">
        <f t="shared" si="123"/>
        <v>-1.5516972844647678</v>
      </c>
      <c r="H1321" s="2" t="str">
        <f t="shared" si="124"/>
        <v>Hold</v>
      </c>
    </row>
    <row r="1322" spans="1:8" ht="13.5" x14ac:dyDescent="0.25">
      <c r="A1322" s="3">
        <f>TITRES_STAT!B1325</f>
        <v>43936</v>
      </c>
      <c r="B1322" s="6">
        <f>TITRES_STAT!D1325</f>
        <v>106.1823</v>
      </c>
      <c r="C1322" s="2">
        <f t="shared" si="120"/>
        <v>94.18688230563879</v>
      </c>
      <c r="D1322" s="2">
        <f t="shared" si="122"/>
        <v>98.594042970968999</v>
      </c>
      <c r="E1322" s="2">
        <f t="shared" si="121"/>
        <v>-4.4071606653302098</v>
      </c>
      <c r="F1322" s="2">
        <f t="shared" si="125"/>
        <v>-2.3726660525347718</v>
      </c>
      <c r="G1322" s="2">
        <f t="shared" si="123"/>
        <v>-2.034494612795438</v>
      </c>
      <c r="H1322" s="2" t="str">
        <f t="shared" si="124"/>
        <v>Hold</v>
      </c>
    </row>
    <row r="1323" spans="1:8" ht="13.5" x14ac:dyDescent="0.25">
      <c r="A1323" s="3">
        <f>TITRES_STAT!B1326</f>
        <v>43937</v>
      </c>
      <c r="B1323" s="6">
        <f>TITRES_STAT!D1326</f>
        <v>106.1823</v>
      </c>
      <c r="C1323" s="2">
        <f t="shared" si="120"/>
        <v>93.861654258617435</v>
      </c>
      <c r="D1323" s="2">
        <f t="shared" si="122"/>
        <v>99.156136084230553</v>
      </c>
      <c r="E1323" s="2">
        <f t="shared" si="121"/>
        <v>-5.2944818256131185</v>
      </c>
      <c r="F1323" s="2">
        <f t="shared" si="125"/>
        <v>-2.9570292071504412</v>
      </c>
      <c r="G1323" s="2">
        <f t="shared" si="123"/>
        <v>-2.3374526184626774</v>
      </c>
      <c r="H1323" s="2" t="str">
        <f t="shared" si="124"/>
        <v>Hold</v>
      </c>
    </row>
    <row r="1324" spans="1:8" ht="13.5" x14ac:dyDescent="0.25">
      <c r="A1324" s="3">
        <f>TITRES_STAT!B1327</f>
        <v>43938</v>
      </c>
      <c r="B1324" s="6">
        <f>TITRES_STAT!D1327</f>
        <v>106.1823</v>
      </c>
      <c r="C1324" s="2">
        <f t="shared" si="120"/>
        <v>94.010938218830148</v>
      </c>
      <c r="D1324" s="2">
        <f t="shared" si="122"/>
        <v>99.676592670583844</v>
      </c>
      <c r="E1324" s="2">
        <f t="shared" si="121"/>
        <v>-5.6656544517536958</v>
      </c>
      <c r="F1324" s="2">
        <f t="shared" si="125"/>
        <v>-3.4987542560710923</v>
      </c>
      <c r="G1324" s="2">
        <f t="shared" si="123"/>
        <v>-2.1669001956826035</v>
      </c>
      <c r="H1324" s="2" t="str">
        <f t="shared" si="124"/>
        <v>Hold</v>
      </c>
    </row>
    <row r="1325" spans="1:8" ht="13.5" x14ac:dyDescent="0.25">
      <c r="A1325" s="3">
        <f>TITRES_STAT!B1328</f>
        <v>43941</v>
      </c>
      <c r="B1325" s="6">
        <f>TITRES_STAT!D1328</f>
        <v>106.1823</v>
      </c>
      <c r="C1325" s="2">
        <f t="shared" si="120"/>
        <v>94.274624646702435</v>
      </c>
      <c r="D1325" s="2">
        <f t="shared" si="122"/>
        <v>100.15849691720726</v>
      </c>
      <c r="E1325" s="2">
        <f t="shared" si="121"/>
        <v>-5.8838722705048241</v>
      </c>
      <c r="F1325" s="2">
        <f t="shared" si="125"/>
        <v>-3.975777858957839</v>
      </c>
      <c r="G1325" s="2">
        <f t="shared" si="123"/>
        <v>-1.9080944115469851</v>
      </c>
      <c r="H1325" s="2" t="str">
        <f t="shared" si="124"/>
        <v>Hold</v>
      </c>
    </row>
    <row r="1326" spans="1:8" ht="13.5" x14ac:dyDescent="0.25">
      <c r="A1326" s="3">
        <f>TITRES_STAT!B1329</f>
        <v>43942</v>
      </c>
      <c r="B1326" s="6">
        <f>TITRES_STAT!D1329</f>
        <v>106.1823</v>
      </c>
      <c r="C1326" s="2">
        <f t="shared" si="120"/>
        <v>94.939559316440523</v>
      </c>
      <c r="D1326" s="2">
        <f t="shared" si="122"/>
        <v>100.60470455296968</v>
      </c>
      <c r="E1326" s="2">
        <f t="shared" si="121"/>
        <v>-5.6651452365291561</v>
      </c>
      <c r="F1326" s="2">
        <f t="shared" si="125"/>
        <v>-4.3136513344721026</v>
      </c>
      <c r="G1326" s="2">
        <f t="shared" si="123"/>
        <v>-1.3514939020570536</v>
      </c>
      <c r="H1326" s="2" t="str">
        <f t="shared" si="124"/>
        <v>Hold</v>
      </c>
    </row>
    <row r="1327" spans="1:8" ht="13.5" x14ac:dyDescent="0.25">
      <c r="A1327" s="3">
        <f>TITRES_STAT!B1330</f>
        <v>43943</v>
      </c>
      <c r="B1327" s="6">
        <f>TITRES_STAT!D1330</f>
        <v>106.1823</v>
      </c>
      <c r="C1327" s="2">
        <f t="shared" si="120"/>
        <v>95.956365575449681</v>
      </c>
      <c r="D1327" s="2">
        <f t="shared" si="122"/>
        <v>101.01785977126822</v>
      </c>
      <c r="E1327" s="2">
        <f t="shared" si="121"/>
        <v>-5.0614941958185398</v>
      </c>
      <c r="F1327" s="2">
        <f t="shared" si="125"/>
        <v>-4.46321990674139</v>
      </c>
      <c r="G1327" s="2">
        <f t="shared" si="123"/>
        <v>-0.59827428907714975</v>
      </c>
      <c r="H1327" s="2" t="str">
        <f t="shared" si="124"/>
        <v>Hold</v>
      </c>
    </row>
    <row r="1328" spans="1:8" ht="13.5" x14ac:dyDescent="0.25">
      <c r="A1328" s="3">
        <f>TITRES_STAT!B1331</f>
        <v>43944</v>
      </c>
      <c r="B1328" s="6">
        <f>TITRES_STAT!D1331</f>
        <v>104.5654</v>
      </c>
      <c r="C1328" s="2">
        <f t="shared" si="120"/>
        <v>96.816740102303584</v>
      </c>
      <c r="D1328" s="2">
        <f t="shared" si="122"/>
        <v>101.28064052895206</v>
      </c>
      <c r="E1328" s="2">
        <f t="shared" si="121"/>
        <v>-4.463900426648479</v>
      </c>
      <c r="F1328" s="2">
        <f t="shared" si="125"/>
        <v>-4.4633560107228085</v>
      </c>
      <c r="G1328" s="2">
        <f t="shared" si="123"/>
        <v>-5.444159256704495E-4</v>
      </c>
      <c r="H1328" s="2" t="str">
        <f t="shared" si="124"/>
        <v>Hold</v>
      </c>
    </row>
    <row r="1329" spans="1:8" ht="13.5" x14ac:dyDescent="0.25">
      <c r="A1329" s="3">
        <f>TITRES_STAT!B1332</f>
        <v>43945</v>
      </c>
      <c r="B1329" s="6">
        <f>TITRES_STAT!D1332</f>
        <v>106.1823</v>
      </c>
      <c r="C1329" s="2">
        <f t="shared" si="120"/>
        <v>97.886318548103034</v>
      </c>
      <c r="D1329" s="2">
        <f t="shared" si="122"/>
        <v>101.64372641569635</v>
      </c>
      <c r="E1329" s="2">
        <f t="shared" si="121"/>
        <v>-3.7574078675933151</v>
      </c>
      <c r="F1329" s="2">
        <f t="shared" si="125"/>
        <v>-4.3221663820969098</v>
      </c>
      <c r="G1329" s="2">
        <f t="shared" si="123"/>
        <v>0.56475851450359471</v>
      </c>
      <c r="H1329" s="2" t="str">
        <f t="shared" si="124"/>
        <v>Sell</v>
      </c>
    </row>
    <row r="1330" spans="1:8" ht="13.5" x14ac:dyDescent="0.25">
      <c r="A1330" s="3">
        <f>TITRES_STAT!B1333</f>
        <v>43948</v>
      </c>
      <c r="B1330" s="6">
        <f>TITRES_STAT!D1333</f>
        <v>104.4849</v>
      </c>
      <c r="C1330" s="2">
        <f t="shared" si="120"/>
        <v>98.79134646377949</v>
      </c>
      <c r="D1330" s="2">
        <f t="shared" si="122"/>
        <v>101.85418371823737</v>
      </c>
      <c r="E1330" s="2">
        <f t="shared" si="121"/>
        <v>-3.0628372544578752</v>
      </c>
      <c r="F1330" s="2">
        <f t="shared" si="125"/>
        <v>-4.0703005565691033</v>
      </c>
      <c r="G1330" s="2">
        <f t="shared" si="123"/>
        <v>1.007463302111228</v>
      </c>
      <c r="H1330" s="2" t="str">
        <f t="shared" si="124"/>
        <v>Sell</v>
      </c>
    </row>
    <row r="1331" spans="1:8" ht="13.5" x14ac:dyDescent="0.25">
      <c r="A1331" s="3">
        <f>TITRES_STAT!B1334</f>
        <v>43949</v>
      </c>
      <c r="B1331" s="6">
        <f>TITRES_STAT!D1334</f>
        <v>101.3558</v>
      </c>
      <c r="C1331" s="2">
        <f t="shared" si="120"/>
        <v>99.928416238582656</v>
      </c>
      <c r="D1331" s="2">
        <f t="shared" si="122"/>
        <v>101.81726640577534</v>
      </c>
      <c r="E1331" s="2">
        <f t="shared" si="121"/>
        <v>-1.8888501671926861</v>
      </c>
      <c r="F1331" s="2">
        <f t="shared" si="125"/>
        <v>-3.6340104786938201</v>
      </c>
      <c r="G1331" s="2">
        <f t="shared" si="123"/>
        <v>1.745160311501134</v>
      </c>
      <c r="H1331" s="2" t="str">
        <f t="shared" si="124"/>
        <v>Sell</v>
      </c>
    </row>
    <row r="1332" spans="1:8" ht="13.5" x14ac:dyDescent="0.25">
      <c r="A1332" s="3">
        <f>TITRES_STAT!B1335</f>
        <v>43950</v>
      </c>
      <c r="B1332" s="6">
        <f>TITRES_STAT!D1335</f>
        <v>101.3558</v>
      </c>
      <c r="C1332" s="2">
        <f t="shared" si="120"/>
        <v>100.89055220187763</v>
      </c>
      <c r="D1332" s="2">
        <f t="shared" si="122"/>
        <v>101.78308370905124</v>
      </c>
      <c r="E1332" s="2">
        <f t="shared" si="121"/>
        <v>-0.89253150717361507</v>
      </c>
      <c r="F1332" s="2">
        <f t="shared" si="125"/>
        <v>-3.0857146843897794</v>
      </c>
      <c r="G1332" s="2">
        <f t="shared" si="123"/>
        <v>2.1931831772161643</v>
      </c>
      <c r="H1332" s="2" t="str">
        <f t="shared" si="124"/>
        <v>Sell</v>
      </c>
    </row>
    <row r="1333" spans="1:8" ht="13.5" x14ac:dyDescent="0.25">
      <c r="A1333" s="3">
        <f>TITRES_STAT!B1336</f>
        <v>43951</v>
      </c>
      <c r="B1333" s="6">
        <f>TITRES_STAT!D1336</f>
        <v>101.3558</v>
      </c>
      <c r="C1333" s="2">
        <f t="shared" si="120"/>
        <v>101.70466724774261</v>
      </c>
      <c r="D1333" s="2">
        <f t="shared" si="122"/>
        <v>101.75143306393633</v>
      </c>
      <c r="E1333" s="2">
        <f t="shared" si="121"/>
        <v>-4.676581619372655E-2</v>
      </c>
      <c r="F1333" s="2">
        <f t="shared" si="125"/>
        <v>-2.477924910750569</v>
      </c>
      <c r="G1333" s="2">
        <f t="shared" si="123"/>
        <v>2.4311590945568424</v>
      </c>
      <c r="H1333" s="2" t="str">
        <f t="shared" si="124"/>
        <v>Sell</v>
      </c>
    </row>
    <row r="1334" spans="1:8" ht="13.5" x14ac:dyDescent="0.25">
      <c r="A1334" s="3">
        <f>TITRES_STAT!B1337</f>
        <v>43955</v>
      </c>
      <c r="B1334" s="6">
        <f>TITRES_STAT!D1337</f>
        <v>101.3558</v>
      </c>
      <c r="C1334" s="2">
        <f t="shared" si="120"/>
        <v>102.39353382501298</v>
      </c>
      <c r="D1334" s="2">
        <f t="shared" si="122"/>
        <v>101.72212691105216</v>
      </c>
      <c r="E1334" s="2">
        <f t="shared" si="121"/>
        <v>0.67140691396082275</v>
      </c>
      <c r="F1334" s="2">
        <f t="shared" si="125"/>
        <v>-1.8480585458082908</v>
      </c>
      <c r="G1334" s="2">
        <f t="shared" si="123"/>
        <v>2.5194654597691137</v>
      </c>
      <c r="H1334" s="2" t="str">
        <f t="shared" si="124"/>
        <v>Sell</v>
      </c>
    </row>
    <row r="1335" spans="1:8" ht="13.5" x14ac:dyDescent="0.25">
      <c r="A1335" s="3">
        <f>TITRES_STAT!B1338</f>
        <v>43956</v>
      </c>
      <c r="B1335" s="6">
        <f>TITRES_STAT!D1338</f>
        <v>98.315100000000001</v>
      </c>
      <c r="C1335" s="2">
        <f t="shared" si="120"/>
        <v>102.97642092885712</v>
      </c>
      <c r="D1335" s="2">
        <f t="shared" si="122"/>
        <v>101.46975454727053</v>
      </c>
      <c r="E1335" s="2">
        <f t="shared" si="121"/>
        <v>1.5066663815865979</v>
      </c>
      <c r="F1335" s="2">
        <f t="shared" si="125"/>
        <v>-1.1771135603293132</v>
      </c>
      <c r="G1335" s="2">
        <f t="shared" si="123"/>
        <v>2.683779941915911</v>
      </c>
      <c r="H1335" s="2" t="str">
        <f t="shared" si="124"/>
        <v>Sell</v>
      </c>
    </row>
    <row r="1336" spans="1:8" ht="13.5" x14ac:dyDescent="0.25">
      <c r="A1336" s="3">
        <f>TITRES_STAT!B1339</f>
        <v>43957</v>
      </c>
      <c r="B1336" s="6">
        <f>TITRES_STAT!D1339</f>
        <v>98.315100000000001</v>
      </c>
      <c r="C1336" s="2">
        <f t="shared" si="120"/>
        <v>103.46963309364833</v>
      </c>
      <c r="D1336" s="2">
        <f t="shared" si="122"/>
        <v>101.2360764326579</v>
      </c>
      <c r="E1336" s="2">
        <f t="shared" si="121"/>
        <v>2.2335566609904305</v>
      </c>
      <c r="F1336" s="2">
        <f t="shared" si="125"/>
        <v>-0.4949795160653645</v>
      </c>
      <c r="G1336" s="2">
        <f t="shared" si="123"/>
        <v>2.728536177055795</v>
      </c>
      <c r="H1336" s="2" t="str">
        <f t="shared" si="124"/>
        <v>Sell</v>
      </c>
    </row>
    <row r="1337" spans="1:8" ht="13.5" x14ac:dyDescent="0.25">
      <c r="A1337" s="3">
        <f>TITRES_STAT!B1340</f>
        <v>43958</v>
      </c>
      <c r="B1337" s="6">
        <f>TITRES_STAT!D1340</f>
        <v>95.370999999999995</v>
      </c>
      <c r="C1337" s="2">
        <f t="shared" si="120"/>
        <v>103.88696646385628</v>
      </c>
      <c r="D1337" s="2">
        <f t="shared" si="122"/>
        <v>100.80162632653509</v>
      </c>
      <c r="E1337" s="2">
        <f t="shared" si="121"/>
        <v>3.0853401373211966</v>
      </c>
      <c r="F1337" s="2">
        <f t="shared" si="125"/>
        <v>0.22108441461194778</v>
      </c>
      <c r="G1337" s="2">
        <f t="shared" si="123"/>
        <v>2.8642557227092489</v>
      </c>
      <c r="H1337" s="2" t="str">
        <f t="shared" si="124"/>
        <v>Sell</v>
      </c>
    </row>
    <row r="1338" spans="1:8" ht="13.5" x14ac:dyDescent="0.25">
      <c r="A1338" s="3">
        <f>TITRES_STAT!B1341</f>
        <v>43959</v>
      </c>
      <c r="B1338" s="6">
        <f>TITRES_STAT!D1341</f>
        <v>95.370999999999995</v>
      </c>
      <c r="C1338" s="2">
        <f t="shared" si="120"/>
        <v>103.99134085403225</v>
      </c>
      <c r="D1338" s="2">
        <f t="shared" si="122"/>
        <v>100.3993577097547</v>
      </c>
      <c r="E1338" s="2">
        <f t="shared" si="121"/>
        <v>3.5919831442775489</v>
      </c>
      <c r="F1338" s="2">
        <f t="shared" si="125"/>
        <v>0.89526416054506808</v>
      </c>
      <c r="G1338" s="2">
        <f t="shared" si="123"/>
        <v>2.696718983732481</v>
      </c>
      <c r="H1338" s="2" t="str">
        <f t="shared" si="124"/>
        <v>Sell</v>
      </c>
    </row>
    <row r="1339" spans="1:8" ht="13.5" x14ac:dyDescent="0.25">
      <c r="A1339" s="3">
        <f>TITRES_STAT!B1342</f>
        <v>43962</v>
      </c>
      <c r="B1339" s="6">
        <f>TITRES_STAT!D1342</f>
        <v>95.370999999999995</v>
      </c>
      <c r="C1339" s="2">
        <f t="shared" si="120"/>
        <v>104.32841149187342</v>
      </c>
      <c r="D1339" s="2">
        <f t="shared" si="122"/>
        <v>100.02688676829138</v>
      </c>
      <c r="E1339" s="2">
        <f t="shared" si="121"/>
        <v>4.3015247235820482</v>
      </c>
      <c r="F1339" s="2">
        <f t="shared" si="125"/>
        <v>1.5765162731524642</v>
      </c>
      <c r="G1339" s="2">
        <f t="shared" si="123"/>
        <v>2.7250084504295842</v>
      </c>
      <c r="H1339" s="2" t="str">
        <f t="shared" si="124"/>
        <v>Sell</v>
      </c>
    </row>
    <row r="1340" spans="1:8" ht="13.5" x14ac:dyDescent="0.25">
      <c r="A1340" s="3">
        <f>TITRES_STAT!B1343</f>
        <v>43963</v>
      </c>
      <c r="B1340" s="6">
        <f>TITRES_STAT!D1343</f>
        <v>95.370999999999995</v>
      </c>
      <c r="C1340" s="2">
        <f t="shared" si="120"/>
        <v>104.35248664696982</v>
      </c>
      <c r="D1340" s="2">
        <f t="shared" si="122"/>
        <v>99.682006266936455</v>
      </c>
      <c r="E1340" s="2">
        <f t="shared" si="121"/>
        <v>4.6704803800333679</v>
      </c>
      <c r="F1340" s="2">
        <f t="shared" si="125"/>
        <v>2.1953090945286453</v>
      </c>
      <c r="G1340" s="2">
        <f t="shared" si="123"/>
        <v>2.4751712855047225</v>
      </c>
      <c r="H1340" s="2" t="str">
        <f t="shared" si="124"/>
        <v>Sell</v>
      </c>
    </row>
    <row r="1341" spans="1:8" ht="13.5" x14ac:dyDescent="0.25">
      <c r="A1341" s="3">
        <f>TITRES_STAT!B1344</f>
        <v>43964</v>
      </c>
      <c r="B1341" s="6">
        <f>TITRES_STAT!D1344</f>
        <v>98.138099999999994</v>
      </c>
      <c r="C1341" s="2">
        <f t="shared" si="120"/>
        <v>103.89145793205138</v>
      </c>
      <c r="D1341" s="2">
        <f t="shared" si="122"/>
        <v>99.567642839755976</v>
      </c>
      <c r="E1341" s="2">
        <f t="shared" si="121"/>
        <v>4.3238150922954048</v>
      </c>
      <c r="F1341" s="2">
        <f t="shared" si="125"/>
        <v>2.6210102940819975</v>
      </c>
      <c r="G1341" s="2">
        <f t="shared" si="123"/>
        <v>1.7028047982134074</v>
      </c>
      <c r="H1341" s="2" t="str">
        <f t="shared" si="124"/>
        <v>Sell</v>
      </c>
    </row>
    <row r="1342" spans="1:8" ht="13.5" x14ac:dyDescent="0.25">
      <c r="A1342" s="3">
        <f>TITRES_STAT!B1345</f>
        <v>43965</v>
      </c>
      <c r="B1342" s="6">
        <f>TITRES_STAT!D1345</f>
        <v>98.138099999999994</v>
      </c>
      <c r="C1342" s="2">
        <f t="shared" si="120"/>
        <v>103.50135671173578</v>
      </c>
      <c r="D1342" s="2">
        <f t="shared" si="122"/>
        <v>99.461750777551828</v>
      </c>
      <c r="E1342" s="2">
        <f t="shared" si="121"/>
        <v>4.0396059341839532</v>
      </c>
      <c r="F1342" s="2">
        <f t="shared" si="125"/>
        <v>2.9047294221023887</v>
      </c>
      <c r="G1342" s="2">
        <f t="shared" si="123"/>
        <v>1.1348765120815645</v>
      </c>
      <c r="H1342" s="2" t="str">
        <f t="shared" si="124"/>
        <v>Sell</v>
      </c>
    </row>
    <row r="1343" spans="1:8" ht="13.5" x14ac:dyDescent="0.25">
      <c r="A1343" s="3">
        <f>TITRES_STAT!B1346</f>
        <v>43966</v>
      </c>
      <c r="B1343" s="6">
        <f>TITRES_STAT!D1346</f>
        <v>98.138099999999994</v>
      </c>
      <c r="C1343" s="2">
        <f t="shared" si="120"/>
        <v>103.17127106377643</v>
      </c>
      <c r="D1343" s="2">
        <f t="shared" si="122"/>
        <v>99.363702571807252</v>
      </c>
      <c r="E1343" s="2">
        <f t="shared" si="121"/>
        <v>3.8075684919691781</v>
      </c>
      <c r="F1343" s="2">
        <f t="shared" si="125"/>
        <v>3.0852972360757467</v>
      </c>
      <c r="G1343" s="2">
        <f t="shared" si="123"/>
        <v>0.72227125589343144</v>
      </c>
      <c r="H1343" s="2" t="str">
        <f t="shared" si="124"/>
        <v>Sell</v>
      </c>
    </row>
    <row r="1344" spans="1:8" ht="13.5" x14ac:dyDescent="0.25">
      <c r="A1344" s="3">
        <f>TITRES_STAT!B1347</f>
        <v>43969</v>
      </c>
      <c r="B1344" s="6">
        <f>TITRES_STAT!D1347</f>
        <v>95.194000000000003</v>
      </c>
      <c r="C1344" s="2">
        <f t="shared" si="120"/>
        <v>102.89196782319543</v>
      </c>
      <c r="D1344" s="2">
        <f t="shared" si="122"/>
        <v>99.054835714636354</v>
      </c>
      <c r="E1344" s="2">
        <f t="shared" si="121"/>
        <v>3.837132108559075</v>
      </c>
      <c r="F1344" s="2">
        <f t="shared" si="125"/>
        <v>3.2356642105724127</v>
      </c>
      <c r="G1344" s="2">
        <f t="shared" si="123"/>
        <v>0.60146789798666234</v>
      </c>
      <c r="H1344" s="2" t="str">
        <f t="shared" si="124"/>
        <v>Sell</v>
      </c>
    </row>
    <row r="1345" spans="1:8" ht="13.5" x14ac:dyDescent="0.25">
      <c r="A1345" s="3">
        <f>TITRES_STAT!B1348</f>
        <v>43970</v>
      </c>
      <c r="B1345" s="6">
        <f>TITRES_STAT!D1348</f>
        <v>97.9773</v>
      </c>
      <c r="C1345" s="2">
        <f t="shared" si="120"/>
        <v>102.18783431193459</v>
      </c>
      <c r="D1345" s="2">
        <f t="shared" si="122"/>
        <v>98.97501825429292</v>
      </c>
      <c r="E1345" s="2">
        <f t="shared" si="121"/>
        <v>3.2128160576416747</v>
      </c>
      <c r="F1345" s="2">
        <f t="shared" si="125"/>
        <v>3.2310945799862654</v>
      </c>
      <c r="G1345" s="2">
        <f t="shared" si="123"/>
        <v>-1.8278522344590709E-2</v>
      </c>
      <c r="H1345" s="2" t="str">
        <f t="shared" si="124"/>
        <v>Hold</v>
      </c>
    </row>
    <row r="1346" spans="1:8" ht="13.5" x14ac:dyDescent="0.25">
      <c r="A1346" s="3">
        <f>TITRES_STAT!B1349</f>
        <v>43971</v>
      </c>
      <c r="B1346" s="6">
        <f>TITRES_STAT!D1349</f>
        <v>97.9773</v>
      </c>
      <c r="C1346" s="2">
        <f t="shared" si="120"/>
        <v>101.59202903317542</v>
      </c>
      <c r="D1346" s="2">
        <f t="shared" si="122"/>
        <v>98.901113198419381</v>
      </c>
      <c r="E1346" s="2">
        <f t="shared" si="121"/>
        <v>2.6909158347560407</v>
      </c>
      <c r="F1346" s="2">
        <f t="shared" si="125"/>
        <v>3.1230588309402205</v>
      </c>
      <c r="G1346" s="2">
        <f t="shared" si="123"/>
        <v>-0.43214299618417984</v>
      </c>
      <c r="H1346" s="2" t="str">
        <f t="shared" si="124"/>
        <v>Hold</v>
      </c>
    </row>
    <row r="1347" spans="1:8" ht="13.5" x14ac:dyDescent="0.25">
      <c r="A1347" s="3">
        <f>TITRES_STAT!B1350</f>
        <v>43972</v>
      </c>
      <c r="B1347" s="6">
        <f>TITRES_STAT!D1350</f>
        <v>97.9773</v>
      </c>
      <c r="C1347" s="2">
        <f t="shared" si="120"/>
        <v>100.63494764345612</v>
      </c>
      <c r="D1347" s="2">
        <f t="shared" si="122"/>
        <v>98.832682591129057</v>
      </c>
      <c r="E1347" s="2">
        <f t="shared" si="121"/>
        <v>1.8022650523270585</v>
      </c>
      <c r="F1347" s="2">
        <f t="shared" si="125"/>
        <v>2.8589000752175884</v>
      </c>
      <c r="G1347" s="2">
        <f t="shared" si="123"/>
        <v>-1.0566350228905299</v>
      </c>
      <c r="H1347" s="2" t="str">
        <f t="shared" si="124"/>
        <v>Hold</v>
      </c>
    </row>
    <row r="1348" spans="1:8" ht="13.5" x14ac:dyDescent="0.25">
      <c r="A1348" s="3">
        <f>TITRES_STAT!B1351</f>
        <v>43973</v>
      </c>
      <c r="B1348" s="6">
        <f>TITRES_STAT!D1351</f>
        <v>100.87309999999999</v>
      </c>
      <c r="C1348" s="2">
        <f t="shared" si="120"/>
        <v>99.825109544462862</v>
      </c>
      <c r="D1348" s="2">
        <f t="shared" si="122"/>
        <v>98.983824621415792</v>
      </c>
      <c r="E1348" s="2">
        <f t="shared" si="121"/>
        <v>0.84128492304706981</v>
      </c>
      <c r="F1348" s="2">
        <f t="shared" si="125"/>
        <v>2.4553770447834848</v>
      </c>
      <c r="G1348" s="2">
        <f t="shared" si="123"/>
        <v>-1.614092121736415</v>
      </c>
      <c r="H1348" s="2" t="str">
        <f t="shared" si="124"/>
        <v>Hold</v>
      </c>
    </row>
    <row r="1349" spans="1:8" ht="13.5" x14ac:dyDescent="0.25">
      <c r="A1349" s="3">
        <f>TITRES_STAT!B1352</f>
        <v>43977</v>
      </c>
      <c r="B1349" s="6">
        <f>TITRES_STAT!D1352</f>
        <v>102.15219999999999</v>
      </c>
      <c r="C1349" s="2">
        <f t="shared" si="120"/>
        <v>99.139861922237799</v>
      </c>
      <c r="D1349" s="2">
        <f t="shared" si="122"/>
        <v>99.21851909390351</v>
      </c>
      <c r="E1349" s="2">
        <f t="shared" si="121"/>
        <v>-7.8657171665710734E-2</v>
      </c>
      <c r="F1349" s="2">
        <f t="shared" si="125"/>
        <v>1.9485702014936459</v>
      </c>
      <c r="G1349" s="2">
        <f t="shared" si="123"/>
        <v>-2.0272273731593566</v>
      </c>
      <c r="H1349" s="2" t="str">
        <f t="shared" si="124"/>
        <v>Hold</v>
      </c>
    </row>
    <row r="1350" spans="1:8" ht="13.5" x14ac:dyDescent="0.25">
      <c r="A1350" s="3">
        <f>TITRES_STAT!B1353</f>
        <v>43978</v>
      </c>
      <c r="B1350" s="6">
        <f>TITRES_STAT!D1353</f>
        <v>102.15219999999999</v>
      </c>
      <c r="C1350" s="2">
        <f t="shared" si="120"/>
        <v>98.56003701112428</v>
      </c>
      <c r="D1350" s="2">
        <f t="shared" si="122"/>
        <v>99.435828790651385</v>
      </c>
      <c r="E1350" s="2">
        <f t="shared" si="121"/>
        <v>-0.87579177952710552</v>
      </c>
      <c r="F1350" s="2">
        <f t="shared" si="125"/>
        <v>1.3836978052894957</v>
      </c>
      <c r="G1350" s="2">
        <f t="shared" si="123"/>
        <v>-2.2594895848166012</v>
      </c>
      <c r="H1350" s="2" t="str">
        <f t="shared" si="124"/>
        <v>Hold</v>
      </c>
    </row>
    <row r="1351" spans="1:8" ht="13.5" x14ac:dyDescent="0.25">
      <c r="A1351" s="3">
        <f>TITRES_STAT!B1354</f>
        <v>43979</v>
      </c>
      <c r="B1351" s="6">
        <f>TITRES_STAT!D1354</f>
        <v>99.095399999999998</v>
      </c>
      <c r="C1351" s="2">
        <f t="shared" si="120"/>
        <v>98.495123624797472</v>
      </c>
      <c r="D1351" s="2">
        <f t="shared" si="122"/>
        <v>99.410611843195724</v>
      </c>
      <c r="E1351" s="2">
        <f t="shared" si="121"/>
        <v>-0.91548821839825223</v>
      </c>
      <c r="F1351" s="2">
        <f t="shared" si="125"/>
        <v>0.92386060055194619</v>
      </c>
      <c r="G1351" s="2">
        <f t="shared" si="123"/>
        <v>-1.8393488189501985</v>
      </c>
      <c r="H1351" s="2" t="str">
        <f t="shared" si="124"/>
        <v>Hold</v>
      </c>
    </row>
    <row r="1352" spans="1:8" ht="13.5" x14ac:dyDescent="0.25">
      <c r="A1352" s="3">
        <f>TITRES_STAT!B1355</f>
        <v>43980</v>
      </c>
      <c r="B1352" s="6">
        <f>TITRES_STAT!D1355</f>
        <v>99.095399999999998</v>
      </c>
      <c r="C1352" s="2">
        <f t="shared" si="120"/>
        <v>98.440196913290166</v>
      </c>
      <c r="D1352" s="2">
        <f t="shared" si="122"/>
        <v>99.387262817773816</v>
      </c>
      <c r="E1352" s="2">
        <f t="shared" si="121"/>
        <v>-0.94706590448365091</v>
      </c>
      <c r="F1352" s="2">
        <f t="shared" si="125"/>
        <v>0.54967529954482675</v>
      </c>
      <c r="G1352" s="2">
        <f t="shared" si="123"/>
        <v>-1.4967412040284778</v>
      </c>
      <c r="H1352" s="2" t="str">
        <f t="shared" si="124"/>
        <v>Hold</v>
      </c>
    </row>
    <row r="1353" spans="1:8" ht="13.5" x14ac:dyDescent="0.25">
      <c r="A1353" s="3">
        <f>TITRES_STAT!B1356</f>
        <v>43983</v>
      </c>
      <c r="B1353" s="6">
        <f>TITRES_STAT!D1356</f>
        <v>99.095399999999998</v>
      </c>
      <c r="C1353" s="2">
        <f t="shared" si="120"/>
        <v>98.393720465091675</v>
      </c>
      <c r="D1353" s="2">
        <f t="shared" si="122"/>
        <v>99.365643349790574</v>
      </c>
      <c r="E1353" s="2">
        <f t="shared" si="121"/>
        <v>-0.97192288469889832</v>
      </c>
      <c r="F1353" s="2">
        <f t="shared" si="125"/>
        <v>0.24535566269608172</v>
      </c>
      <c r="G1353" s="2">
        <f t="shared" si="123"/>
        <v>-1.2172785473949801</v>
      </c>
      <c r="H1353" s="2" t="str">
        <f t="shared" si="124"/>
        <v>Hold</v>
      </c>
    </row>
    <row r="1354" spans="1:8" ht="13.5" x14ac:dyDescent="0.25">
      <c r="A1354" s="3">
        <f>TITRES_STAT!B1357</f>
        <v>43984</v>
      </c>
      <c r="B1354" s="6">
        <f>TITRES_STAT!D1357</f>
        <v>96.529300000000006</v>
      </c>
      <c r="C1354" s="2">
        <f t="shared" si="120"/>
        <v>97.901455778154485</v>
      </c>
      <c r="D1354" s="2">
        <f t="shared" si="122"/>
        <v>99.155543842398686</v>
      </c>
      <c r="E1354" s="2">
        <f t="shared" si="121"/>
        <v>-1.2540880642442005</v>
      </c>
      <c r="F1354" s="2">
        <f t="shared" si="125"/>
        <v>-5.4533082691974738E-2</v>
      </c>
      <c r="G1354" s="2">
        <f t="shared" si="123"/>
        <v>-1.1995549815522257</v>
      </c>
      <c r="H1354" s="2" t="str">
        <f t="shared" si="124"/>
        <v>Hold</v>
      </c>
    </row>
    <row r="1355" spans="1:8" ht="13.5" x14ac:dyDescent="0.25">
      <c r="A1355" s="3">
        <f>TITRES_STAT!B1358</f>
        <v>43985</v>
      </c>
      <c r="B1355" s="6">
        <f>TITRES_STAT!D1358</f>
        <v>95.724900000000005</v>
      </c>
      <c r="C1355" s="2">
        <f t="shared" si="120"/>
        <v>97.913124119976871</v>
      </c>
      <c r="D1355" s="2">
        <f t="shared" si="122"/>
        <v>98.901422076295077</v>
      </c>
      <c r="E1355" s="2">
        <f t="shared" si="121"/>
        <v>-0.98829795631820616</v>
      </c>
      <c r="F1355" s="2">
        <f t="shared" si="125"/>
        <v>-0.24128605741722103</v>
      </c>
      <c r="G1355" s="2">
        <f t="shared" si="123"/>
        <v>-0.74701189890098507</v>
      </c>
      <c r="H1355" s="2" t="str">
        <f t="shared" si="124"/>
        <v>Hold</v>
      </c>
    </row>
    <row r="1356" spans="1:8" ht="13.5" x14ac:dyDescent="0.25">
      <c r="A1356" s="3">
        <f>TITRES_STAT!B1359</f>
        <v>43986</v>
      </c>
      <c r="B1356" s="6">
        <f>TITRES_STAT!D1359</f>
        <v>95.724900000000005</v>
      </c>
      <c r="C1356" s="2">
        <f t="shared" si="120"/>
        <v>97.922997332288119</v>
      </c>
      <c r="D1356" s="2">
        <f t="shared" si="122"/>
        <v>98.666124144717671</v>
      </c>
      <c r="E1356" s="2">
        <f t="shared" si="121"/>
        <v>-0.74312681242955136</v>
      </c>
      <c r="F1356" s="2">
        <f t="shared" si="125"/>
        <v>-0.34165420841968708</v>
      </c>
      <c r="G1356" s="2">
        <f t="shared" si="123"/>
        <v>-0.40147260400986429</v>
      </c>
      <c r="H1356" s="2" t="str">
        <f t="shared" si="124"/>
        <v>Hold</v>
      </c>
    </row>
    <row r="1357" spans="1:8" ht="13.5" x14ac:dyDescent="0.25">
      <c r="A1357" s="3">
        <f>TITRES_STAT!B1360</f>
        <v>43987</v>
      </c>
      <c r="B1357" s="6">
        <f>TITRES_STAT!D1360</f>
        <v>92.901399999999995</v>
      </c>
      <c r="C1357" s="2">
        <f t="shared" si="120"/>
        <v>97.931351588859172</v>
      </c>
      <c r="D1357" s="2">
        <f t="shared" si="122"/>
        <v>98.239107541405247</v>
      </c>
      <c r="E1357" s="2">
        <f t="shared" si="121"/>
        <v>-0.30775595254607424</v>
      </c>
      <c r="F1357" s="2">
        <f t="shared" si="125"/>
        <v>-0.33487455724496457</v>
      </c>
      <c r="G1357" s="2">
        <f t="shared" si="123"/>
        <v>2.7118604698890325E-2</v>
      </c>
      <c r="H1357" s="2" t="str">
        <f t="shared" si="124"/>
        <v>Sell</v>
      </c>
    </row>
    <row r="1358" spans="1:8" ht="13.5" x14ac:dyDescent="0.25">
      <c r="A1358" s="3">
        <f>TITRES_STAT!B1361</f>
        <v>43990</v>
      </c>
      <c r="B1358" s="6">
        <f>TITRES_STAT!D1361</f>
        <v>92.901399999999995</v>
      </c>
      <c r="C1358" s="2">
        <f t="shared" si="120"/>
        <v>98.383928267496231</v>
      </c>
      <c r="D1358" s="2">
        <f t="shared" si="122"/>
        <v>97.843721797597453</v>
      </c>
      <c r="E1358" s="2">
        <f t="shared" si="121"/>
        <v>0.54020646989877719</v>
      </c>
      <c r="F1358" s="2">
        <f t="shared" si="125"/>
        <v>-0.15985835181621622</v>
      </c>
      <c r="G1358" s="2">
        <f t="shared" si="123"/>
        <v>0.7000648217149934</v>
      </c>
      <c r="H1358" s="2" t="str">
        <f t="shared" si="124"/>
        <v>Sell</v>
      </c>
    </row>
    <row r="1359" spans="1:8" ht="13.5" x14ac:dyDescent="0.25">
      <c r="A1359" s="3">
        <f>TITRES_STAT!B1362</f>
        <v>43991</v>
      </c>
      <c r="B1359" s="6">
        <f>TITRES_STAT!D1362</f>
        <v>93.311700000000002</v>
      </c>
      <c r="C1359" s="2">
        <f t="shared" ref="C1359:C1422" si="126">$C$4*B1349+C1358*(1-$C$4)</f>
        <v>98.963662380189106</v>
      </c>
      <c r="D1359" s="2">
        <f t="shared" si="122"/>
        <v>97.508016479256909</v>
      </c>
      <c r="E1359" s="2">
        <f t="shared" si="121"/>
        <v>1.4556459009321969</v>
      </c>
      <c r="F1359" s="2">
        <f t="shared" si="125"/>
        <v>0.16324249873346644</v>
      </c>
      <c r="G1359" s="2">
        <f t="shared" si="123"/>
        <v>1.2924034021987305</v>
      </c>
      <c r="H1359" s="2" t="str">
        <f t="shared" si="124"/>
        <v>Sell</v>
      </c>
    </row>
    <row r="1360" spans="1:8" ht="13.5" x14ac:dyDescent="0.25">
      <c r="A1360" s="3">
        <f>TITRES_STAT!B1363</f>
        <v>43992</v>
      </c>
      <c r="B1360" s="6">
        <f>TITRES_STAT!D1363</f>
        <v>90.898399999999995</v>
      </c>
      <c r="C1360" s="2">
        <f t="shared" si="126"/>
        <v>99.454206629390768</v>
      </c>
      <c r="D1360" s="2">
        <f t="shared" si="122"/>
        <v>97.01841525857121</v>
      </c>
      <c r="E1360" s="2">
        <f t="shared" si="121"/>
        <v>2.4357913708195582</v>
      </c>
      <c r="F1360" s="2">
        <f t="shared" si="125"/>
        <v>0.61775227315068482</v>
      </c>
      <c r="G1360" s="2">
        <f t="shared" si="123"/>
        <v>1.8180390976688734</v>
      </c>
      <c r="H1360" s="2" t="str">
        <f t="shared" si="124"/>
        <v>Sell</v>
      </c>
    </row>
    <row r="1361" spans="1:8" ht="13.5" x14ac:dyDescent="0.25">
      <c r="A1361" s="3">
        <f>TITRES_STAT!B1364</f>
        <v>43993</v>
      </c>
      <c r="B1361" s="6">
        <f>TITRES_STAT!D1364</f>
        <v>90.978899999999996</v>
      </c>
      <c r="C1361" s="2">
        <f t="shared" si="126"/>
        <v>99.399005609484504</v>
      </c>
      <c r="D1361" s="2">
        <f t="shared" si="122"/>
        <v>96.571043757936309</v>
      </c>
      <c r="E1361" s="2">
        <f t="shared" si="121"/>
        <v>2.8279618515481957</v>
      </c>
      <c r="F1361" s="2">
        <f t="shared" si="125"/>
        <v>1.0597941888301872</v>
      </c>
      <c r="G1361" s="2">
        <f t="shared" si="123"/>
        <v>1.7681676627180085</v>
      </c>
      <c r="H1361" s="2" t="str">
        <f t="shared" si="124"/>
        <v>Sell</v>
      </c>
    </row>
    <row r="1362" spans="1:8" ht="13.5" x14ac:dyDescent="0.25">
      <c r="A1362" s="3">
        <f>TITRES_STAT!B1365</f>
        <v>43994</v>
      </c>
      <c r="B1362" s="6">
        <f>TITRES_STAT!D1365</f>
        <v>90.978899999999996</v>
      </c>
      <c r="C1362" s="2">
        <f t="shared" si="126"/>
        <v>99.352297054179203</v>
      </c>
      <c r="D1362" s="2">
        <f t="shared" si="122"/>
        <v>96.156810886978064</v>
      </c>
      <c r="E1362" s="2">
        <f t="shared" si="121"/>
        <v>3.195486167201139</v>
      </c>
      <c r="F1362" s="2">
        <f t="shared" si="125"/>
        <v>1.4869325845043777</v>
      </c>
      <c r="G1362" s="2">
        <f t="shared" si="123"/>
        <v>1.7085535826967613</v>
      </c>
      <c r="H1362" s="2" t="str">
        <f t="shared" si="124"/>
        <v>Sell</v>
      </c>
    </row>
    <row r="1363" spans="1:8" ht="13.5" x14ac:dyDescent="0.25">
      <c r="A1363" s="3">
        <f>TITRES_STAT!B1366</f>
        <v>43997</v>
      </c>
      <c r="B1363" s="6">
        <f>TITRES_STAT!D1366</f>
        <v>90.978899999999996</v>
      </c>
      <c r="C1363" s="2">
        <f t="shared" si="126"/>
        <v>99.312774430459328</v>
      </c>
      <c r="D1363" s="2">
        <f t="shared" si="122"/>
        <v>95.773261932387101</v>
      </c>
      <c r="E1363" s="2">
        <f t="shared" si="121"/>
        <v>3.5395124980722272</v>
      </c>
      <c r="F1363" s="2">
        <f t="shared" si="125"/>
        <v>1.8974485672179475</v>
      </c>
      <c r="G1363" s="2">
        <f t="shared" si="123"/>
        <v>1.6420639308542797</v>
      </c>
      <c r="H1363" s="2" t="str">
        <f t="shared" si="124"/>
        <v>Sell</v>
      </c>
    </row>
    <row r="1364" spans="1:8" ht="13.5" x14ac:dyDescent="0.25">
      <c r="A1364" s="3">
        <f>TITRES_STAT!B1367</f>
        <v>43998</v>
      </c>
      <c r="B1364" s="6">
        <f>TITRES_STAT!D1367</f>
        <v>90.978899999999996</v>
      </c>
      <c r="C1364" s="2">
        <f t="shared" si="126"/>
        <v>98.884547595004051</v>
      </c>
      <c r="D1364" s="2">
        <f t="shared" si="122"/>
        <v>95.418124011469544</v>
      </c>
      <c r="E1364" s="2">
        <f t="shared" si="121"/>
        <v>3.4664235835345067</v>
      </c>
      <c r="F1364" s="2">
        <f t="shared" si="125"/>
        <v>2.2112435704812592</v>
      </c>
      <c r="G1364" s="2">
        <f t="shared" si="123"/>
        <v>1.2551800130532476</v>
      </c>
      <c r="H1364" s="2" t="str">
        <f t="shared" si="124"/>
        <v>Sell</v>
      </c>
    </row>
    <row r="1365" spans="1:8" ht="13.5" x14ac:dyDescent="0.25">
      <c r="A1365" s="3">
        <f>TITRES_STAT!B1368</f>
        <v>43999</v>
      </c>
      <c r="B1365" s="6">
        <f>TITRES_STAT!D1368</f>
        <v>90.995000000000005</v>
      </c>
      <c r="C1365" s="2">
        <f t="shared" si="126"/>
        <v>98.398447965003427</v>
      </c>
      <c r="D1365" s="2">
        <f t="shared" si="122"/>
        <v>95.09048519580513</v>
      </c>
      <c r="E1365" s="2">
        <f t="shared" si="121"/>
        <v>3.3079627691982978</v>
      </c>
      <c r="F1365" s="2">
        <f t="shared" si="125"/>
        <v>2.4305874102246672</v>
      </c>
      <c r="G1365" s="2">
        <f t="shared" si="123"/>
        <v>0.87737535897363061</v>
      </c>
      <c r="H1365" s="2" t="str">
        <f t="shared" si="124"/>
        <v>Sell</v>
      </c>
    </row>
    <row r="1366" spans="1:8" ht="13.5" x14ac:dyDescent="0.25">
      <c r="A1366" s="3">
        <f>TITRES_STAT!B1369</f>
        <v>44000</v>
      </c>
      <c r="B1366" s="6">
        <f>TITRES_STAT!D1369</f>
        <v>90.995000000000005</v>
      </c>
      <c r="C1366" s="2">
        <f t="shared" si="126"/>
        <v>97.987132893464434</v>
      </c>
      <c r="D1366" s="2">
        <f t="shared" si="122"/>
        <v>94.787115922041792</v>
      </c>
      <c r="E1366" s="2">
        <f t="shared" si="121"/>
        <v>3.2000169714226416</v>
      </c>
      <c r="F1366" s="2">
        <f t="shared" si="125"/>
        <v>2.584473322464262</v>
      </c>
      <c r="G1366" s="2">
        <f t="shared" si="123"/>
        <v>0.61554364895837965</v>
      </c>
      <c r="H1366" s="2" t="str">
        <f t="shared" si="124"/>
        <v>Sell</v>
      </c>
    </row>
    <row r="1367" spans="1:8" ht="13.5" x14ac:dyDescent="0.25">
      <c r="A1367" s="3">
        <f>TITRES_STAT!B1370</f>
        <v>44001</v>
      </c>
      <c r="B1367" s="6">
        <f>TITRES_STAT!D1370</f>
        <v>91.2363</v>
      </c>
      <c r="C1367" s="2">
        <f t="shared" si="126"/>
        <v>97.204712448316059</v>
      </c>
      <c r="D1367" s="2">
        <f t="shared" si="122"/>
        <v>94.52409252040907</v>
      </c>
      <c r="E1367" s="2">
        <f t="shared" si="121"/>
        <v>2.6806199279069887</v>
      </c>
      <c r="F1367" s="2">
        <f t="shared" si="125"/>
        <v>2.6037026435528072</v>
      </c>
      <c r="G1367" s="2">
        <f t="shared" si="123"/>
        <v>7.6917284354181437E-2</v>
      </c>
      <c r="H1367" s="2" t="str">
        <f t="shared" si="124"/>
        <v>Sell</v>
      </c>
    </row>
    <row r="1368" spans="1:8" ht="13.5" x14ac:dyDescent="0.25">
      <c r="A1368" s="3">
        <f>TITRES_STAT!B1371</f>
        <v>44004</v>
      </c>
      <c r="B1368" s="6">
        <f>TITRES_STAT!D1371</f>
        <v>91.228300000000004</v>
      </c>
      <c r="C1368" s="2">
        <f t="shared" si="126"/>
        <v>96.542664379344359</v>
      </c>
      <c r="D1368" s="2">
        <f t="shared" si="122"/>
        <v>94.279959741119498</v>
      </c>
      <c r="E1368" s="2">
        <f t="shared" si="121"/>
        <v>2.2627046382248608</v>
      </c>
      <c r="F1368" s="2">
        <f t="shared" si="125"/>
        <v>2.535503042487218</v>
      </c>
      <c r="G1368" s="2">
        <f t="shared" si="123"/>
        <v>-0.27279840426235724</v>
      </c>
      <c r="H1368" s="2" t="str">
        <f t="shared" si="124"/>
        <v>Hold</v>
      </c>
    </row>
    <row r="1369" spans="1:8" ht="13.5" x14ac:dyDescent="0.25">
      <c r="A1369" s="3">
        <f>TITRES_STAT!B1372</f>
        <v>44005</v>
      </c>
      <c r="B1369" s="6">
        <f>TITRES_STAT!D1372</f>
        <v>90.906499999999994</v>
      </c>
      <c r="C1369" s="2">
        <f t="shared" si="126"/>
        <v>96.045592936368294</v>
      </c>
      <c r="D1369" s="2">
        <f t="shared" si="122"/>
        <v>94.030073834369915</v>
      </c>
      <c r="E1369" s="2">
        <f t="shared" si="121"/>
        <v>2.0155191019983789</v>
      </c>
      <c r="F1369" s="2">
        <f t="shared" si="125"/>
        <v>2.4315062543894506</v>
      </c>
      <c r="G1369" s="2">
        <f t="shared" si="123"/>
        <v>-0.41598715239107165</v>
      </c>
      <c r="H1369" s="2" t="str">
        <f t="shared" si="124"/>
        <v>Hold</v>
      </c>
    </row>
    <row r="1370" spans="1:8" ht="13.5" x14ac:dyDescent="0.25">
      <c r="A1370" s="3">
        <f>TITRES_STAT!B1373</f>
        <v>44006</v>
      </c>
      <c r="B1370" s="6">
        <f>TITRES_STAT!D1373</f>
        <v>91.2363</v>
      </c>
      <c r="C1370" s="2">
        <f t="shared" si="126"/>
        <v>95.253717100003939</v>
      </c>
      <c r="D1370" s="2">
        <f t="shared" si="122"/>
        <v>93.823127624416585</v>
      </c>
      <c r="E1370" s="2">
        <f t="shared" si="121"/>
        <v>1.4305894755873538</v>
      </c>
      <c r="F1370" s="2">
        <f t="shared" si="125"/>
        <v>2.2313228986290312</v>
      </c>
      <c r="G1370" s="2">
        <f t="shared" si="123"/>
        <v>-0.80073342304167738</v>
      </c>
      <c r="H1370" s="2" t="str">
        <f t="shared" si="124"/>
        <v>Hold</v>
      </c>
    </row>
    <row r="1371" spans="1:8" ht="13.5" x14ac:dyDescent="0.25">
      <c r="A1371" s="3">
        <f>TITRES_STAT!B1374</f>
        <v>44007</v>
      </c>
      <c r="B1371" s="6">
        <f>TITRES_STAT!D1374</f>
        <v>91.2363</v>
      </c>
      <c r="C1371" s="2">
        <f t="shared" si="126"/>
        <v>94.596052930772572</v>
      </c>
      <c r="D1371" s="2">
        <f t="shared" si="122"/>
        <v>93.631510763348686</v>
      </c>
      <c r="E1371" s="2">
        <f t="shared" si="121"/>
        <v>0.9645421674238861</v>
      </c>
      <c r="F1371" s="2">
        <f t="shared" si="125"/>
        <v>1.9779667523880022</v>
      </c>
      <c r="G1371" s="2">
        <f t="shared" si="123"/>
        <v>-1.0134245849641161</v>
      </c>
      <c r="H1371" s="2" t="str">
        <f t="shared" si="124"/>
        <v>Hold</v>
      </c>
    </row>
    <row r="1372" spans="1:8" ht="13.5" x14ac:dyDescent="0.25">
      <c r="A1372" s="3">
        <f>TITRES_STAT!B1375</f>
        <v>44008</v>
      </c>
      <c r="B1372" s="6">
        <f>TITRES_STAT!D1375</f>
        <v>91.252399999999994</v>
      </c>
      <c r="C1372" s="2">
        <f t="shared" si="126"/>
        <v>94.039567864499872</v>
      </c>
      <c r="D1372" s="2">
        <f t="shared" si="122"/>
        <v>93.455280336433958</v>
      </c>
      <c r="E1372" s="2">
        <f t="shared" ref="E1372:E1435" si="127">C1372-D1372</f>
        <v>0.58428752806591433</v>
      </c>
      <c r="F1372" s="2">
        <f t="shared" si="125"/>
        <v>1.6992309075235847</v>
      </c>
      <c r="G1372" s="2">
        <f t="shared" si="123"/>
        <v>-1.1149433794576704</v>
      </c>
      <c r="H1372" s="2" t="str">
        <f t="shared" si="124"/>
        <v>Hold</v>
      </c>
    </row>
    <row r="1373" spans="1:8" ht="13.5" x14ac:dyDescent="0.25">
      <c r="A1373" s="3">
        <f>TITRES_STAT!B1376</f>
        <v>44011</v>
      </c>
      <c r="B1373" s="6">
        <f>TITRES_STAT!D1376</f>
        <v>91.300700000000006</v>
      </c>
      <c r="C1373" s="2">
        <f t="shared" si="126"/>
        <v>93.568695885346045</v>
      </c>
      <c r="D1373" s="2">
        <f t="shared" ref="D1373:D1436" si="128">$D$4*B1373+(1-$D$4)*D1372</f>
        <v>93.295681792994401</v>
      </c>
      <c r="E1373" s="2">
        <f t="shared" si="127"/>
        <v>0.27301409235164442</v>
      </c>
      <c r="F1373" s="2">
        <f t="shared" si="125"/>
        <v>1.4139875444891967</v>
      </c>
      <c r="G1373" s="2">
        <f t="shared" si="123"/>
        <v>-1.1409734521375523</v>
      </c>
      <c r="H1373" s="2" t="str">
        <f t="shared" si="124"/>
        <v>Hold</v>
      </c>
    </row>
    <row r="1374" spans="1:8" ht="13.5" x14ac:dyDescent="0.25">
      <c r="A1374" s="3">
        <f>TITRES_STAT!B1377</f>
        <v>44012</v>
      </c>
      <c r="B1374" s="6">
        <f>TITRES_STAT!D1377</f>
        <v>91.252399999999994</v>
      </c>
      <c r="C1374" s="2">
        <f t="shared" si="126"/>
        <v>93.170265749138963</v>
      </c>
      <c r="D1374" s="2">
        <f t="shared" si="128"/>
        <v>93.144327586105916</v>
      </c>
      <c r="E1374" s="2">
        <f t="shared" si="127"/>
        <v>2.5938163033046635E-2</v>
      </c>
      <c r="F1374" s="2">
        <f t="shared" si="125"/>
        <v>1.1363776681979667</v>
      </c>
      <c r="G1374" s="2">
        <f t="shared" si="123"/>
        <v>-1.1104395051649201</v>
      </c>
      <c r="H1374" s="2" t="str">
        <f t="shared" si="124"/>
        <v>Hold</v>
      </c>
    </row>
    <row r="1375" spans="1:8" ht="13.5" x14ac:dyDescent="0.25">
      <c r="A1375" s="3">
        <f>TITRES_STAT!B1378</f>
        <v>44013</v>
      </c>
      <c r="B1375" s="6">
        <f>TITRES_STAT!D1378</f>
        <v>91.252399999999994</v>
      </c>
      <c r="C1375" s="2">
        <f t="shared" si="126"/>
        <v>92.835609480040659</v>
      </c>
      <c r="D1375" s="2">
        <f t="shared" si="128"/>
        <v>93.004184801949918</v>
      </c>
      <c r="E1375" s="2">
        <f t="shared" si="127"/>
        <v>-0.16857532190925895</v>
      </c>
      <c r="F1375" s="2">
        <f t="shared" si="125"/>
        <v>0.87538707017652162</v>
      </c>
      <c r="G1375" s="2">
        <f t="shared" si="123"/>
        <v>-1.0439623920857806</v>
      </c>
      <c r="H1375" s="2" t="str">
        <f t="shared" si="124"/>
        <v>Hold</v>
      </c>
    </row>
    <row r="1376" spans="1:8" ht="13.5" x14ac:dyDescent="0.25">
      <c r="A1376" s="3">
        <f>TITRES_STAT!B1379</f>
        <v>44014</v>
      </c>
      <c r="B1376" s="6">
        <f>TITRES_STAT!D1379</f>
        <v>91.220200000000006</v>
      </c>
      <c r="C1376" s="2">
        <f t="shared" si="126"/>
        <v>92.552438790803649</v>
      </c>
      <c r="D1376" s="2">
        <f t="shared" si="128"/>
        <v>92.872037779583266</v>
      </c>
      <c r="E1376" s="2">
        <f t="shared" si="127"/>
        <v>-0.31959898877961734</v>
      </c>
      <c r="F1376" s="2">
        <f t="shared" si="125"/>
        <v>0.63638985838529383</v>
      </c>
      <c r="G1376" s="2">
        <f t="shared" si="123"/>
        <v>-0.95598884716491117</v>
      </c>
      <c r="H1376" s="2" t="str">
        <f t="shared" si="124"/>
        <v>Hold</v>
      </c>
    </row>
    <row r="1377" spans="1:8" ht="13.5" x14ac:dyDescent="0.25">
      <c r="A1377" s="3">
        <f>TITRES_STAT!B1380</f>
        <v>44015</v>
      </c>
      <c r="B1377" s="6">
        <f>TITRES_STAT!D1380</f>
        <v>90.898399999999995</v>
      </c>
      <c r="C1377" s="2">
        <f t="shared" si="126"/>
        <v>92.349955899910782</v>
      </c>
      <c r="D1377" s="2">
        <f t="shared" si="128"/>
        <v>92.725842388503025</v>
      </c>
      <c r="E1377" s="2">
        <f t="shared" si="127"/>
        <v>-0.3758864885922435</v>
      </c>
      <c r="F1377" s="2">
        <f t="shared" si="125"/>
        <v>0.43393458898978632</v>
      </c>
      <c r="G1377" s="2">
        <f t="shared" si="123"/>
        <v>-0.80982107758202981</v>
      </c>
      <c r="H1377" s="2" t="str">
        <f t="shared" si="124"/>
        <v>Hold</v>
      </c>
    </row>
    <row r="1378" spans="1:8" ht="13.5" x14ac:dyDescent="0.25">
      <c r="A1378" s="3">
        <f>TITRES_STAT!B1381</f>
        <v>44018</v>
      </c>
      <c r="B1378" s="6">
        <f>TITRES_STAT!D1381</f>
        <v>90.093999999999994</v>
      </c>
      <c r="C1378" s="2">
        <f t="shared" si="126"/>
        <v>92.177393453770662</v>
      </c>
      <c r="D1378" s="2">
        <f t="shared" si="128"/>
        <v>92.530891100465766</v>
      </c>
      <c r="E1378" s="2">
        <f t="shared" si="127"/>
        <v>-0.35349764669510364</v>
      </c>
      <c r="F1378" s="2">
        <f t="shared" si="125"/>
        <v>0.27644814185280836</v>
      </c>
      <c r="G1378" s="2">
        <f t="shared" si="123"/>
        <v>-0.62994578854791206</v>
      </c>
      <c r="H1378" s="2" t="str">
        <f t="shared" si="124"/>
        <v>Hold</v>
      </c>
    </row>
    <row r="1379" spans="1:8" ht="13.5" x14ac:dyDescent="0.25">
      <c r="A1379" s="3">
        <f>TITRES_STAT!B1382</f>
        <v>44019</v>
      </c>
      <c r="B1379" s="6">
        <f>TITRES_STAT!D1382</f>
        <v>90.093999999999994</v>
      </c>
      <c r="C1379" s="2">
        <f t="shared" si="126"/>
        <v>91.981871383959785</v>
      </c>
      <c r="D1379" s="2">
        <f t="shared" si="128"/>
        <v>92.350380648579417</v>
      </c>
      <c r="E1379" s="2">
        <f t="shared" si="127"/>
        <v>-0.3685092646196324</v>
      </c>
      <c r="F1379" s="2">
        <f t="shared" si="125"/>
        <v>0.14745666055832019</v>
      </c>
      <c r="G1379" s="2">
        <f t="shared" si="123"/>
        <v>-0.51596592517795259</v>
      </c>
      <c r="H1379" s="2" t="str">
        <f t="shared" si="124"/>
        <v>Hold</v>
      </c>
    </row>
    <row r="1380" spans="1:8" ht="13.5" x14ac:dyDescent="0.25">
      <c r="A1380" s="3">
        <f>TITRES_STAT!B1383</f>
        <v>44020</v>
      </c>
      <c r="B1380" s="6">
        <f>TITRES_STAT!D1383</f>
        <v>90.093999999999994</v>
      </c>
      <c r="C1380" s="2">
        <f t="shared" si="126"/>
        <v>91.867168094119819</v>
      </c>
      <c r="D1380" s="2">
        <f t="shared" si="128"/>
        <v>92.183241341277238</v>
      </c>
      <c r="E1380" s="2">
        <f t="shared" si="127"/>
        <v>-0.31607324715741925</v>
      </c>
      <c r="F1380" s="2">
        <f t="shared" si="125"/>
        <v>5.4750679015172304E-2</v>
      </c>
      <c r="G1380" s="2">
        <f t="shared" ref="G1380:G1443" si="129">E1380-F1380</f>
        <v>-0.37082392617259152</v>
      </c>
      <c r="H1380" s="2" t="str">
        <f t="shared" ref="H1380:H1443" si="130">IF(G1380&lt;0,"Hold","Sell")</f>
        <v>Hold</v>
      </c>
    </row>
    <row r="1381" spans="1:8" ht="13.5" x14ac:dyDescent="0.25">
      <c r="A1381" s="3">
        <f>TITRES_STAT!B1384</f>
        <v>44021</v>
      </c>
      <c r="B1381" s="6">
        <f>TITRES_STAT!D1384</f>
        <v>87.680800000000005</v>
      </c>
      <c r="C1381" s="2">
        <f t="shared" si="126"/>
        <v>91.770111464255223</v>
      </c>
      <c r="D1381" s="2">
        <f t="shared" si="128"/>
        <v>91.849727167849295</v>
      </c>
      <c r="E1381" s="2">
        <f t="shared" si="127"/>
        <v>-7.9615703594072329E-2</v>
      </c>
      <c r="F1381" s="2">
        <f t="shared" ref="F1381:F1444" si="131">(E1381*(2/(10)))+((1-(2/10))*F1380)</f>
        <v>2.7877402493323381E-2</v>
      </c>
      <c r="G1381" s="2">
        <f t="shared" si="129"/>
        <v>-0.10749310608739571</v>
      </c>
      <c r="H1381" s="2" t="str">
        <f t="shared" si="130"/>
        <v>Hold</v>
      </c>
    </row>
    <row r="1382" spans="1:8" ht="13.5" x14ac:dyDescent="0.25">
      <c r="A1382" s="3">
        <f>TITRES_STAT!B1385</f>
        <v>44022</v>
      </c>
      <c r="B1382" s="6">
        <f>TITRES_STAT!D1385</f>
        <v>87.680800000000005</v>
      </c>
      <c r="C1382" s="2">
        <f t="shared" si="126"/>
        <v>91.690463546677492</v>
      </c>
      <c r="D1382" s="2">
        <f t="shared" si="128"/>
        <v>91.54091774800861</v>
      </c>
      <c r="E1382" s="2">
        <f t="shared" si="127"/>
        <v>0.14954579866888196</v>
      </c>
      <c r="F1382" s="2">
        <f t="shared" si="131"/>
        <v>5.2211081728435096E-2</v>
      </c>
      <c r="G1382" s="2">
        <f t="shared" si="129"/>
        <v>9.7334716940446861E-2</v>
      </c>
      <c r="H1382" s="2" t="str">
        <f t="shared" si="130"/>
        <v>Sell</v>
      </c>
    </row>
    <row r="1383" spans="1:8" ht="13.5" x14ac:dyDescent="0.25">
      <c r="A1383" s="3">
        <f>TITRES_STAT!B1386</f>
        <v>44025</v>
      </c>
      <c r="B1383" s="6">
        <f>TITRES_STAT!D1386</f>
        <v>85.050399999999996</v>
      </c>
      <c r="C1383" s="2">
        <f t="shared" si="126"/>
        <v>91.630499924111717</v>
      </c>
      <c r="D1383" s="2">
        <f t="shared" si="128"/>
        <v>91.060138655563534</v>
      </c>
      <c r="E1383" s="2">
        <f t="shared" si="127"/>
        <v>0.57036126854818292</v>
      </c>
      <c r="F1383" s="2">
        <f t="shared" si="131"/>
        <v>0.15584111909238466</v>
      </c>
      <c r="G1383" s="2">
        <f t="shared" si="129"/>
        <v>0.41452014945579829</v>
      </c>
      <c r="H1383" s="2" t="str">
        <f t="shared" si="130"/>
        <v>Sell</v>
      </c>
    </row>
    <row r="1384" spans="1:8" ht="13.5" x14ac:dyDescent="0.25">
      <c r="A1384" s="3">
        <f>TITRES_STAT!B1387</f>
        <v>44026</v>
      </c>
      <c r="B1384" s="6">
        <f>TITRES_STAT!D1387</f>
        <v>87.592299999999994</v>
      </c>
      <c r="C1384" s="2">
        <f t="shared" si="126"/>
        <v>91.572330705017606</v>
      </c>
      <c r="D1384" s="2">
        <f t="shared" si="128"/>
        <v>90.803261718114371</v>
      </c>
      <c r="E1384" s="2">
        <f t="shared" si="127"/>
        <v>0.76906898690323544</v>
      </c>
      <c r="F1384" s="2">
        <f t="shared" si="131"/>
        <v>0.27848669265455483</v>
      </c>
      <c r="G1384" s="2">
        <f t="shared" si="129"/>
        <v>0.49058229424868061</v>
      </c>
      <c r="H1384" s="2" t="str">
        <f t="shared" si="130"/>
        <v>Sell</v>
      </c>
    </row>
    <row r="1385" spans="1:8" ht="13.5" x14ac:dyDescent="0.25">
      <c r="A1385" s="3">
        <f>TITRES_STAT!B1388</f>
        <v>44027</v>
      </c>
      <c r="B1385" s="6">
        <f>TITRES_STAT!D1388</f>
        <v>90.323099999999997</v>
      </c>
      <c r="C1385" s="2">
        <f t="shared" si="126"/>
        <v>91.523110596553366</v>
      </c>
      <c r="D1385" s="2">
        <f t="shared" si="128"/>
        <v>90.767694183439232</v>
      </c>
      <c r="E1385" s="2">
        <f t="shared" si="127"/>
        <v>0.75541641311413343</v>
      </c>
      <c r="F1385" s="2">
        <f t="shared" si="131"/>
        <v>0.37387263674647053</v>
      </c>
      <c r="G1385" s="2">
        <f t="shared" si="129"/>
        <v>0.3815437763676629</v>
      </c>
      <c r="H1385" s="2" t="str">
        <f t="shared" si="130"/>
        <v>Sell</v>
      </c>
    </row>
    <row r="1386" spans="1:8" ht="13.5" x14ac:dyDescent="0.25">
      <c r="A1386" s="3">
        <f>TITRES_STAT!B1389</f>
        <v>44028</v>
      </c>
      <c r="B1386" s="6">
        <f>TITRES_STAT!D1389</f>
        <v>90.323099999999997</v>
      </c>
      <c r="C1386" s="2">
        <f t="shared" si="126"/>
        <v>91.476508966314384</v>
      </c>
      <c r="D1386" s="2">
        <f t="shared" si="128"/>
        <v>90.73476128096226</v>
      </c>
      <c r="E1386" s="2">
        <f t="shared" si="127"/>
        <v>0.74174768535212365</v>
      </c>
      <c r="F1386" s="2">
        <f t="shared" si="131"/>
        <v>0.44744764646760116</v>
      </c>
      <c r="G1386" s="2">
        <f t="shared" si="129"/>
        <v>0.2943000388845225</v>
      </c>
      <c r="H1386" s="2" t="str">
        <f t="shared" si="130"/>
        <v>Sell</v>
      </c>
    </row>
    <row r="1387" spans="1:8" ht="13.5" x14ac:dyDescent="0.25">
      <c r="A1387" s="3">
        <f>TITRES_STAT!B1390</f>
        <v>44029</v>
      </c>
      <c r="B1387" s="6">
        <f>TITRES_STAT!D1390</f>
        <v>90.323099999999997</v>
      </c>
      <c r="C1387" s="2">
        <f t="shared" si="126"/>
        <v>91.387569125342935</v>
      </c>
      <c r="D1387" s="2">
        <f t="shared" si="128"/>
        <v>90.704267852742831</v>
      </c>
      <c r="E1387" s="2">
        <f t="shared" si="127"/>
        <v>0.68330127260010443</v>
      </c>
      <c r="F1387" s="2">
        <f t="shared" si="131"/>
        <v>0.49461837169410183</v>
      </c>
      <c r="G1387" s="2">
        <f t="shared" si="129"/>
        <v>0.18868290090600259</v>
      </c>
      <c r="H1387" s="2" t="str">
        <f t="shared" si="130"/>
        <v>Sell</v>
      </c>
    </row>
    <row r="1388" spans="1:8" ht="13.5" x14ac:dyDescent="0.25">
      <c r="A1388" s="3">
        <f>TITRES_STAT!B1391</f>
        <v>44032</v>
      </c>
      <c r="B1388" s="6">
        <f>TITRES_STAT!D1391</f>
        <v>90.139399999999995</v>
      </c>
      <c r="C1388" s="2">
        <f t="shared" si="126"/>
        <v>91.188558490674794</v>
      </c>
      <c r="D1388" s="2">
        <f t="shared" si="128"/>
        <v>90.662425789576702</v>
      </c>
      <c r="E1388" s="2">
        <f t="shared" si="127"/>
        <v>0.52613270109809207</v>
      </c>
      <c r="F1388" s="2">
        <f t="shared" si="131"/>
        <v>0.50092123757489992</v>
      </c>
      <c r="G1388" s="2">
        <f t="shared" si="129"/>
        <v>2.5211463523192146E-2</v>
      </c>
      <c r="H1388" s="2" t="str">
        <f t="shared" si="130"/>
        <v>Sell</v>
      </c>
    </row>
    <row r="1389" spans="1:8" ht="13.5" x14ac:dyDescent="0.25">
      <c r="A1389" s="3">
        <f>TITRES_STAT!B1392</f>
        <v>44033</v>
      </c>
      <c r="B1389" s="6">
        <f>TITRES_STAT!D1392</f>
        <v>87.635599999999997</v>
      </c>
      <c r="C1389" s="2">
        <f t="shared" si="126"/>
        <v>91.02016487672482</v>
      </c>
      <c r="D1389" s="2">
        <f t="shared" si="128"/>
        <v>90.438216471830287</v>
      </c>
      <c r="E1389" s="2">
        <f t="shared" si="127"/>
        <v>0.5819484048945327</v>
      </c>
      <c r="F1389" s="2">
        <f t="shared" si="131"/>
        <v>0.51712667103882648</v>
      </c>
      <c r="G1389" s="2">
        <f t="shared" si="129"/>
        <v>6.4821733855706221E-2</v>
      </c>
      <c r="H1389" s="2" t="str">
        <f t="shared" si="130"/>
        <v>Sell</v>
      </c>
    </row>
    <row r="1390" spans="1:8" ht="13.5" x14ac:dyDescent="0.25">
      <c r="A1390" s="3">
        <f>TITRES_STAT!B1393</f>
        <v>44034</v>
      </c>
      <c r="B1390" s="6">
        <f>TITRES_STAT!D1393</f>
        <v>87.635599999999997</v>
      </c>
      <c r="C1390" s="2">
        <f t="shared" si="126"/>
        <v>90.877677972613313</v>
      </c>
      <c r="D1390" s="2">
        <f t="shared" si="128"/>
        <v>90.230615251694715</v>
      </c>
      <c r="E1390" s="2">
        <f t="shared" si="127"/>
        <v>0.64706272091859773</v>
      </c>
      <c r="F1390" s="2">
        <f t="shared" si="131"/>
        <v>0.54311388101478075</v>
      </c>
      <c r="G1390" s="2">
        <f t="shared" si="129"/>
        <v>0.10394883990381698</v>
      </c>
      <c r="H1390" s="2" t="str">
        <f t="shared" si="130"/>
        <v>Sell</v>
      </c>
    </row>
    <row r="1391" spans="1:8" ht="13.5" x14ac:dyDescent="0.25">
      <c r="A1391" s="3">
        <f>TITRES_STAT!B1394</f>
        <v>44035</v>
      </c>
      <c r="B1391" s="6">
        <f>TITRES_STAT!D1394</f>
        <v>85.966300000000004</v>
      </c>
      <c r="C1391" s="2">
        <f t="shared" si="126"/>
        <v>90.38585059221127</v>
      </c>
      <c r="D1391" s="2">
        <f t="shared" si="128"/>
        <v>89.914740047865479</v>
      </c>
      <c r="E1391" s="2">
        <f t="shared" si="127"/>
        <v>0.47111054434579103</v>
      </c>
      <c r="F1391" s="2">
        <f t="shared" si="131"/>
        <v>0.5287132136809829</v>
      </c>
      <c r="G1391" s="2">
        <f t="shared" si="129"/>
        <v>-5.7602669335191869E-2</v>
      </c>
      <c r="H1391" s="2" t="str">
        <f t="shared" si="130"/>
        <v>Hold</v>
      </c>
    </row>
    <row r="1392" spans="1:8" ht="13.5" x14ac:dyDescent="0.25">
      <c r="A1392" s="3">
        <f>TITRES_STAT!B1395</f>
        <v>44036</v>
      </c>
      <c r="B1392" s="6">
        <f>TITRES_STAT!D1395</f>
        <v>85.966300000000004</v>
      </c>
      <c r="C1392" s="2">
        <f t="shared" si="126"/>
        <v>89.969688962640305</v>
      </c>
      <c r="D1392" s="2">
        <f t="shared" si="128"/>
        <v>89.622263007282839</v>
      </c>
      <c r="E1392" s="2">
        <f t="shared" si="127"/>
        <v>0.34742595535746545</v>
      </c>
      <c r="F1392" s="2">
        <f t="shared" si="131"/>
        <v>0.49245576201627944</v>
      </c>
      <c r="G1392" s="2">
        <f t="shared" si="129"/>
        <v>-0.14502980665881399</v>
      </c>
      <c r="H1392" s="2" t="str">
        <f t="shared" si="130"/>
        <v>Hold</v>
      </c>
    </row>
    <row r="1393" spans="1:8" ht="13.5" x14ac:dyDescent="0.25">
      <c r="A1393" s="3">
        <f>TITRES_STAT!B1396</f>
        <v>44039</v>
      </c>
      <c r="B1393" s="6">
        <f>TITRES_STAT!D1396</f>
        <v>88.470200000000006</v>
      </c>
      <c r="C1393" s="2">
        <f t="shared" si="126"/>
        <v>89.212875276080254</v>
      </c>
      <c r="D1393" s="2">
        <f t="shared" si="128"/>
        <v>89.536925006743374</v>
      </c>
      <c r="E1393" s="2">
        <f t="shared" si="127"/>
        <v>-0.32404973066311982</v>
      </c>
      <c r="F1393" s="2">
        <f t="shared" si="131"/>
        <v>0.32915466348039962</v>
      </c>
      <c r="G1393" s="2">
        <f t="shared" si="129"/>
        <v>-0.6532043941435195</v>
      </c>
      <c r="H1393" s="2" t="str">
        <f t="shared" si="130"/>
        <v>Hold</v>
      </c>
    </row>
    <row r="1394" spans="1:8" ht="13.5" x14ac:dyDescent="0.25">
      <c r="A1394" s="3">
        <f>TITRES_STAT!B1397</f>
        <v>44040</v>
      </c>
      <c r="B1394" s="6">
        <f>TITRES_STAT!D1397</f>
        <v>88.470200000000006</v>
      </c>
      <c r="C1394" s="2">
        <f t="shared" si="126"/>
        <v>88.963556002837137</v>
      </c>
      <c r="D1394" s="2">
        <f t="shared" si="128"/>
        <v>89.457908339577202</v>
      </c>
      <c r="E1394" s="2">
        <f t="shared" si="127"/>
        <v>-0.4943523367400644</v>
      </c>
      <c r="F1394" s="2">
        <f t="shared" si="131"/>
        <v>0.16445326343630681</v>
      </c>
      <c r="G1394" s="2">
        <f t="shared" si="129"/>
        <v>-0.65880560017637124</v>
      </c>
      <c r="H1394" s="2" t="str">
        <f t="shared" si="130"/>
        <v>Hold</v>
      </c>
    </row>
    <row r="1395" spans="1:8" ht="13.5" x14ac:dyDescent="0.25">
      <c r="A1395" s="3">
        <f>TITRES_STAT!B1398</f>
        <v>44041</v>
      </c>
      <c r="B1395" s="6">
        <f>TITRES_STAT!D1398</f>
        <v>88.470200000000006</v>
      </c>
      <c r="C1395" s="2">
        <f t="shared" si="126"/>
        <v>89.172716617785255</v>
      </c>
      <c r="D1395" s="2">
        <f t="shared" si="128"/>
        <v>89.384744758867782</v>
      </c>
      <c r="E1395" s="2">
        <f t="shared" si="127"/>
        <v>-0.2120281410825271</v>
      </c>
      <c r="F1395" s="2">
        <f t="shared" si="131"/>
        <v>8.9156982532540036E-2</v>
      </c>
      <c r="G1395" s="2">
        <f t="shared" si="129"/>
        <v>-0.30118512361506711</v>
      </c>
      <c r="H1395" s="2" t="str">
        <f t="shared" si="130"/>
        <v>Hold</v>
      </c>
    </row>
    <row r="1396" spans="1:8" ht="13.5" x14ac:dyDescent="0.25">
      <c r="A1396" s="3">
        <f>TITRES_STAT!B1399</f>
        <v>44042</v>
      </c>
      <c r="B1396" s="6">
        <f>TITRES_STAT!D1399</f>
        <v>88.470200000000006</v>
      </c>
      <c r="C1396" s="2">
        <f t="shared" si="126"/>
        <v>89.349698676587536</v>
      </c>
      <c r="D1396" s="2">
        <f t="shared" si="128"/>
        <v>89.317000702655349</v>
      </c>
      <c r="E1396" s="2">
        <f t="shared" si="127"/>
        <v>3.2697973932187097E-2</v>
      </c>
      <c r="F1396" s="2">
        <f t="shared" si="131"/>
        <v>7.7865180812469459E-2</v>
      </c>
      <c r="G1396" s="2">
        <f t="shared" si="129"/>
        <v>-4.5167206880282362E-2</v>
      </c>
      <c r="H1396" s="2" t="str">
        <f t="shared" si="130"/>
        <v>Hold</v>
      </c>
    </row>
    <row r="1397" spans="1:8" ht="13.5" x14ac:dyDescent="0.25">
      <c r="A1397" s="3">
        <f>TITRES_STAT!B1400</f>
        <v>44046</v>
      </c>
      <c r="B1397" s="6">
        <f>TITRES_STAT!D1400</f>
        <v>86.800899999999999</v>
      </c>
      <c r="C1397" s="2">
        <f t="shared" si="126"/>
        <v>89.499452726343293</v>
      </c>
      <c r="D1397" s="2">
        <f t="shared" si="128"/>
        <v>89.130622872829036</v>
      </c>
      <c r="E1397" s="2">
        <f t="shared" si="127"/>
        <v>0.36882985351425646</v>
      </c>
      <c r="F1397" s="2">
        <f t="shared" si="131"/>
        <v>0.13605811535282686</v>
      </c>
      <c r="G1397" s="2">
        <f t="shared" si="129"/>
        <v>0.2327717381614296</v>
      </c>
      <c r="H1397" s="2" t="str">
        <f t="shared" si="130"/>
        <v>Sell</v>
      </c>
    </row>
    <row r="1398" spans="1:8" ht="13.5" x14ac:dyDescent="0.25">
      <c r="A1398" s="3">
        <f>TITRES_STAT!B1401</f>
        <v>44047</v>
      </c>
      <c r="B1398" s="6">
        <f>TITRES_STAT!D1401</f>
        <v>86.800899999999999</v>
      </c>
      <c r="C1398" s="2">
        <f t="shared" si="126"/>
        <v>89.597906153059711</v>
      </c>
      <c r="D1398" s="2">
        <f t="shared" si="128"/>
        <v>88.958050808175031</v>
      </c>
      <c r="E1398" s="2">
        <f t="shared" si="127"/>
        <v>0.63985534488467977</v>
      </c>
      <c r="F1398" s="2">
        <f t="shared" si="131"/>
        <v>0.23681756125919745</v>
      </c>
      <c r="G1398" s="2">
        <f t="shared" si="129"/>
        <v>0.40303778362548232</v>
      </c>
      <c r="H1398" s="2" t="str">
        <f t="shared" si="130"/>
        <v>Sell</v>
      </c>
    </row>
    <row r="1399" spans="1:8" ht="13.5" x14ac:dyDescent="0.25">
      <c r="A1399" s="3">
        <f>TITRES_STAT!B1402</f>
        <v>44048</v>
      </c>
      <c r="B1399" s="6">
        <f>TITRES_STAT!D1402</f>
        <v>86.800899999999999</v>
      </c>
      <c r="C1399" s="2">
        <f t="shared" si="126"/>
        <v>89.296012898742831</v>
      </c>
      <c r="D1399" s="2">
        <f t="shared" si="128"/>
        <v>88.798261859421331</v>
      </c>
      <c r="E1399" s="2">
        <f t="shared" si="127"/>
        <v>0.49775103932149989</v>
      </c>
      <c r="F1399" s="2">
        <f t="shared" si="131"/>
        <v>0.28900425687165793</v>
      </c>
      <c r="G1399" s="2">
        <f t="shared" si="129"/>
        <v>0.20874678244984196</v>
      </c>
      <c r="H1399" s="2" t="str">
        <f t="shared" si="130"/>
        <v>Sell</v>
      </c>
    </row>
    <row r="1400" spans="1:8" ht="13.5" x14ac:dyDescent="0.25">
      <c r="A1400" s="3">
        <f>TITRES_STAT!B1403</f>
        <v>44049</v>
      </c>
      <c r="B1400" s="6">
        <f>TITRES_STAT!D1403</f>
        <v>86.800899999999999</v>
      </c>
      <c r="C1400" s="2">
        <f t="shared" si="126"/>
        <v>89.040564760474695</v>
      </c>
      <c r="D1400" s="2">
        <f t="shared" si="128"/>
        <v>88.650309129093827</v>
      </c>
      <c r="E1400" s="2">
        <f t="shared" si="127"/>
        <v>0.39025563138086738</v>
      </c>
      <c r="F1400" s="2">
        <f t="shared" si="131"/>
        <v>0.30925453177349982</v>
      </c>
      <c r="G1400" s="2">
        <f t="shared" si="129"/>
        <v>8.1001099607367566E-2</v>
      </c>
      <c r="H1400" s="2" t="str">
        <f t="shared" si="130"/>
        <v>Sell</v>
      </c>
    </row>
    <row r="1401" spans="1:8" ht="13.5" x14ac:dyDescent="0.25">
      <c r="A1401" s="3">
        <f>TITRES_STAT!B1404</f>
        <v>44050</v>
      </c>
      <c r="B1401" s="6">
        <f>TITRES_STAT!D1404</f>
        <v>86.800899999999999</v>
      </c>
      <c r="C1401" s="2">
        <f t="shared" si="126"/>
        <v>88.567600951170903</v>
      </c>
      <c r="D1401" s="2">
        <f t="shared" si="128"/>
        <v>88.513315860272073</v>
      </c>
      <c r="E1401" s="2">
        <f t="shared" si="127"/>
        <v>5.4285090898829935E-2</v>
      </c>
      <c r="F1401" s="2">
        <f t="shared" si="131"/>
        <v>0.25826064359856588</v>
      </c>
      <c r="G1401" s="2">
        <f t="shared" si="129"/>
        <v>-0.20397555269973594</v>
      </c>
      <c r="H1401" s="2" t="str">
        <f t="shared" si="130"/>
        <v>Hold</v>
      </c>
    </row>
    <row r="1402" spans="1:8" ht="13.5" x14ac:dyDescent="0.25">
      <c r="A1402" s="3">
        <f>TITRES_STAT!B1405</f>
        <v>44053</v>
      </c>
      <c r="B1402" s="6">
        <f>TITRES_STAT!D1405</f>
        <v>86.800899999999999</v>
      </c>
      <c r="C1402" s="2">
        <f t="shared" si="126"/>
        <v>88.167400804836916</v>
      </c>
      <c r="D1402" s="2">
        <f t="shared" si="128"/>
        <v>88.386470240992665</v>
      </c>
      <c r="E1402" s="2">
        <f t="shared" si="127"/>
        <v>-0.21906943615574903</v>
      </c>
      <c r="F1402" s="2">
        <f t="shared" si="131"/>
        <v>0.16279462764770289</v>
      </c>
      <c r="G1402" s="2">
        <f t="shared" si="129"/>
        <v>-0.38186406380345195</v>
      </c>
      <c r="H1402" s="2" t="str">
        <f t="shared" si="130"/>
        <v>Hold</v>
      </c>
    </row>
    <row r="1403" spans="1:8" ht="13.5" x14ac:dyDescent="0.25">
      <c r="A1403" s="3">
        <f>TITRES_STAT!B1406</f>
        <v>44054</v>
      </c>
      <c r="B1403" s="6">
        <f>TITRES_STAT!D1406</f>
        <v>84.2971</v>
      </c>
      <c r="C1403" s="2">
        <f t="shared" si="126"/>
        <v>88.213985296400466</v>
      </c>
      <c r="D1403" s="2">
        <f t="shared" si="128"/>
        <v>88.083553926845056</v>
      </c>
      <c r="E1403" s="2">
        <f t="shared" si="127"/>
        <v>0.13043136955541001</v>
      </c>
      <c r="F1403" s="2">
        <f t="shared" si="131"/>
        <v>0.15632197602924433</v>
      </c>
      <c r="G1403" s="2">
        <f t="shared" si="129"/>
        <v>-2.5890606473834316E-2</v>
      </c>
      <c r="H1403" s="2" t="str">
        <f t="shared" si="130"/>
        <v>Hold</v>
      </c>
    </row>
    <row r="1404" spans="1:8" ht="13.5" x14ac:dyDescent="0.25">
      <c r="A1404" s="3">
        <f>TITRES_STAT!B1407</f>
        <v>44055</v>
      </c>
      <c r="B1404" s="6">
        <f>TITRES_STAT!D1407</f>
        <v>84.388900000000007</v>
      </c>
      <c r="C1404" s="2">
        <f t="shared" si="126"/>
        <v>88.253402943108085</v>
      </c>
      <c r="D1404" s="2">
        <f t="shared" si="128"/>
        <v>87.809875858189869</v>
      </c>
      <c r="E1404" s="2">
        <f t="shared" si="127"/>
        <v>0.44352708491821602</v>
      </c>
      <c r="F1404" s="2">
        <f t="shared" si="131"/>
        <v>0.21376299780703867</v>
      </c>
      <c r="G1404" s="2">
        <f t="shared" si="129"/>
        <v>0.22976408711117735</v>
      </c>
      <c r="H1404" s="2" t="str">
        <f t="shared" si="130"/>
        <v>Sell</v>
      </c>
    </row>
    <row r="1405" spans="1:8" ht="13.5" x14ac:dyDescent="0.25">
      <c r="A1405" s="3">
        <f>TITRES_STAT!B1408</f>
        <v>44057</v>
      </c>
      <c r="B1405" s="6">
        <f>TITRES_STAT!D1408</f>
        <v>86.800899999999999</v>
      </c>
      <c r="C1405" s="2">
        <f t="shared" si="126"/>
        <v>88.286756336476074</v>
      </c>
      <c r="D1405" s="2">
        <f t="shared" si="128"/>
        <v>87.735136905731366</v>
      </c>
      <c r="E1405" s="2">
        <f t="shared" si="127"/>
        <v>0.55161943074470798</v>
      </c>
      <c r="F1405" s="2">
        <f t="shared" si="131"/>
        <v>0.28133428439457253</v>
      </c>
      <c r="G1405" s="2">
        <f t="shared" si="129"/>
        <v>0.27028514635013545</v>
      </c>
      <c r="H1405" s="2" t="str">
        <f t="shared" si="130"/>
        <v>Sell</v>
      </c>
    </row>
    <row r="1406" spans="1:8" ht="13.5" x14ac:dyDescent="0.25">
      <c r="A1406" s="3">
        <f>TITRES_STAT!B1409</f>
        <v>44060</v>
      </c>
      <c r="B1406" s="6">
        <f>TITRES_STAT!D1409</f>
        <v>84.547499999999999</v>
      </c>
      <c r="C1406" s="2">
        <f t="shared" si="126"/>
        <v>88.314978438556679</v>
      </c>
      <c r="D1406" s="2">
        <f t="shared" si="128"/>
        <v>87.499015653454961</v>
      </c>
      <c r="E1406" s="2">
        <f t="shared" si="127"/>
        <v>0.81596278510171771</v>
      </c>
      <c r="F1406" s="2">
        <f t="shared" si="131"/>
        <v>0.38825998453600158</v>
      </c>
      <c r="G1406" s="2">
        <f t="shared" si="129"/>
        <v>0.42770280056571613</v>
      </c>
      <c r="H1406" s="2" t="str">
        <f t="shared" si="130"/>
        <v>Sell</v>
      </c>
    </row>
    <row r="1407" spans="1:8" ht="13.5" x14ac:dyDescent="0.25">
      <c r="A1407" s="3">
        <f>TITRES_STAT!B1410</f>
        <v>44061</v>
      </c>
      <c r="B1407" s="6">
        <f>TITRES_STAT!D1410</f>
        <v>84.463999999999999</v>
      </c>
      <c r="C1407" s="2">
        <f t="shared" si="126"/>
        <v>88.082043294163341</v>
      </c>
      <c r="D1407" s="2">
        <f t="shared" si="128"/>
        <v>87.274199679124962</v>
      </c>
      <c r="E1407" s="2">
        <f t="shared" si="127"/>
        <v>0.80784361503837943</v>
      </c>
      <c r="F1407" s="2">
        <f t="shared" si="131"/>
        <v>0.47217671063647715</v>
      </c>
      <c r="G1407" s="2">
        <f t="shared" si="129"/>
        <v>0.33566690440190228</v>
      </c>
      <c r="H1407" s="2" t="str">
        <f t="shared" si="130"/>
        <v>Sell</v>
      </c>
    </row>
    <row r="1408" spans="1:8" ht="13.5" x14ac:dyDescent="0.25">
      <c r="A1408" s="3">
        <f>TITRES_STAT!B1411</f>
        <v>44062</v>
      </c>
      <c r="B1408" s="6">
        <f>TITRES_STAT!D1411</f>
        <v>84.2971</v>
      </c>
      <c r="C1408" s="2">
        <f t="shared" si="126"/>
        <v>87.884944325830517</v>
      </c>
      <c r="D1408" s="2">
        <f t="shared" si="128"/>
        <v>87.053673776967557</v>
      </c>
      <c r="E1408" s="2">
        <f t="shared" si="127"/>
        <v>0.83127054886296037</v>
      </c>
      <c r="F1408" s="2">
        <f t="shared" si="131"/>
        <v>0.54399547828177375</v>
      </c>
      <c r="G1408" s="2">
        <f t="shared" si="129"/>
        <v>0.28727507058118662</v>
      </c>
      <c r="H1408" s="2" t="str">
        <f t="shared" si="130"/>
        <v>Sell</v>
      </c>
    </row>
    <row r="1409" spans="1:8" ht="13.5" x14ac:dyDescent="0.25">
      <c r="A1409" s="3">
        <f>TITRES_STAT!B1412</f>
        <v>44064</v>
      </c>
      <c r="B1409" s="6">
        <f>TITRES_STAT!D1412</f>
        <v>84.2971</v>
      </c>
      <c r="C1409" s="2">
        <f t="shared" si="126"/>
        <v>87.718168275702752</v>
      </c>
      <c r="D1409" s="2">
        <f t="shared" si="128"/>
        <v>86.849483126821809</v>
      </c>
      <c r="E1409" s="2">
        <f t="shared" si="127"/>
        <v>0.86868514888094239</v>
      </c>
      <c r="F1409" s="2">
        <f t="shared" si="131"/>
        <v>0.60893341240160748</v>
      </c>
      <c r="G1409" s="2">
        <f t="shared" si="129"/>
        <v>0.25975173647933492</v>
      </c>
      <c r="H1409" s="2" t="str">
        <f t="shared" si="130"/>
        <v>Sell</v>
      </c>
    </row>
    <row r="1410" spans="1:8" ht="13.5" x14ac:dyDescent="0.25">
      <c r="A1410" s="3">
        <f>TITRES_STAT!B1413</f>
        <v>44067</v>
      </c>
      <c r="B1410" s="6">
        <f>TITRES_STAT!D1413</f>
        <v>84.313800000000001</v>
      </c>
      <c r="C1410" s="2">
        <f t="shared" si="126"/>
        <v>87.577050079440795</v>
      </c>
      <c r="D1410" s="2">
        <f t="shared" si="128"/>
        <v>86.661654747057241</v>
      </c>
      <c r="E1410" s="2">
        <f t="shared" si="127"/>
        <v>0.91539533238355375</v>
      </c>
      <c r="F1410" s="2">
        <f t="shared" si="131"/>
        <v>0.67022579639799673</v>
      </c>
      <c r="G1410" s="2">
        <f t="shared" si="129"/>
        <v>0.24516953598555702</v>
      </c>
      <c r="H1410" s="2" t="str">
        <f t="shared" si="130"/>
        <v>Sell</v>
      </c>
    </row>
    <row r="1411" spans="1:8" ht="13.5" x14ac:dyDescent="0.25">
      <c r="A1411" s="3">
        <f>TITRES_STAT!B1414</f>
        <v>44068</v>
      </c>
      <c r="B1411" s="6">
        <f>TITRES_STAT!D1414</f>
        <v>84.338800000000006</v>
      </c>
      <c r="C1411" s="2">
        <f t="shared" si="126"/>
        <v>87.457642374911444</v>
      </c>
      <c r="D1411" s="2">
        <f t="shared" si="128"/>
        <v>86.489591432460401</v>
      </c>
      <c r="E1411" s="2">
        <f t="shared" si="127"/>
        <v>0.96805094245104328</v>
      </c>
      <c r="F1411" s="2">
        <f t="shared" si="131"/>
        <v>0.72979082560860609</v>
      </c>
      <c r="G1411" s="2">
        <f t="shared" si="129"/>
        <v>0.2382601168424372</v>
      </c>
      <c r="H1411" s="2" t="str">
        <f t="shared" si="130"/>
        <v>Sell</v>
      </c>
    </row>
    <row r="1412" spans="1:8" ht="13.5" x14ac:dyDescent="0.25">
      <c r="A1412" s="3">
        <f>TITRES_STAT!B1415</f>
        <v>44069</v>
      </c>
      <c r="B1412" s="6">
        <f>TITRES_STAT!D1415</f>
        <v>84.338800000000006</v>
      </c>
      <c r="C1412" s="2">
        <f t="shared" si="126"/>
        <v>87.356605086463532</v>
      </c>
      <c r="D1412" s="2">
        <f t="shared" si="128"/>
        <v>86.330273548574439</v>
      </c>
      <c r="E1412" s="2">
        <f t="shared" si="127"/>
        <v>1.0263315378890923</v>
      </c>
      <c r="F1412" s="2">
        <f t="shared" si="131"/>
        <v>0.78909896806470337</v>
      </c>
      <c r="G1412" s="2">
        <f t="shared" si="129"/>
        <v>0.23723256982438889</v>
      </c>
      <c r="H1412" s="2" t="str">
        <f t="shared" si="130"/>
        <v>Sell</v>
      </c>
    </row>
    <row r="1413" spans="1:8" ht="13.5" x14ac:dyDescent="0.25">
      <c r="A1413" s="3">
        <f>TITRES_STAT!B1416</f>
        <v>44070</v>
      </c>
      <c r="B1413" s="6">
        <f>TITRES_STAT!D1416</f>
        <v>86.867699999999999</v>
      </c>
      <c r="C1413" s="2">
        <f t="shared" si="126"/>
        <v>86.885911996238377</v>
      </c>
      <c r="D1413" s="2">
        <f t="shared" si="128"/>
        <v>86.3700829153467</v>
      </c>
      <c r="E1413" s="2">
        <f t="shared" si="127"/>
        <v>0.51582908089167745</v>
      </c>
      <c r="F1413" s="2">
        <f t="shared" si="131"/>
        <v>0.73444499063009827</v>
      </c>
      <c r="G1413" s="2">
        <f t="shared" si="129"/>
        <v>-0.21861590973842082</v>
      </c>
      <c r="H1413" s="2" t="str">
        <f t="shared" si="130"/>
        <v>Hold</v>
      </c>
    </row>
    <row r="1414" spans="1:8" ht="13.5" x14ac:dyDescent="0.25">
      <c r="A1414" s="3">
        <f>TITRES_STAT!B1417</f>
        <v>44071</v>
      </c>
      <c r="B1414" s="6">
        <f>TITRES_STAT!D1417</f>
        <v>84.380499999999998</v>
      </c>
      <c r="C1414" s="2">
        <f t="shared" si="126"/>
        <v>86.501756304509399</v>
      </c>
      <c r="D1414" s="2">
        <f t="shared" si="128"/>
        <v>86.222706403098798</v>
      </c>
      <c r="E1414" s="2">
        <f t="shared" si="127"/>
        <v>0.27904990141060182</v>
      </c>
      <c r="F1414" s="2">
        <f t="shared" si="131"/>
        <v>0.643365972786199</v>
      </c>
      <c r="G1414" s="2">
        <f t="shared" si="129"/>
        <v>-0.36431607137559718</v>
      </c>
      <c r="H1414" s="2" t="str">
        <f t="shared" si="130"/>
        <v>Hold</v>
      </c>
    </row>
    <row r="1415" spans="1:8" ht="13.5" x14ac:dyDescent="0.25">
      <c r="A1415" s="3">
        <f>TITRES_STAT!B1418</f>
        <v>44074</v>
      </c>
      <c r="B1415" s="6">
        <f>TITRES_STAT!D1418</f>
        <v>86.800899999999999</v>
      </c>
      <c r="C1415" s="2">
        <f t="shared" si="126"/>
        <v>86.547778411507949</v>
      </c>
      <c r="D1415" s="2">
        <f t="shared" si="128"/>
        <v>86.265535558424816</v>
      </c>
      <c r="E1415" s="2">
        <f t="shared" si="127"/>
        <v>0.28224285308313313</v>
      </c>
      <c r="F1415" s="2">
        <f t="shared" si="131"/>
        <v>0.57114134884558587</v>
      </c>
      <c r="G1415" s="2">
        <f t="shared" si="129"/>
        <v>-0.28889849576245274</v>
      </c>
      <c r="H1415" s="2" t="str">
        <f t="shared" si="130"/>
        <v>Hold</v>
      </c>
    </row>
    <row r="1416" spans="1:8" ht="13.5" x14ac:dyDescent="0.25">
      <c r="A1416" s="3">
        <f>TITRES_STAT!B1419</f>
        <v>44075</v>
      </c>
      <c r="B1416" s="6">
        <f>TITRES_STAT!D1419</f>
        <v>89.3048</v>
      </c>
      <c r="C1416" s="2">
        <f t="shared" si="126"/>
        <v>86.240043271275951</v>
      </c>
      <c r="D1416" s="2">
        <f t="shared" si="128"/>
        <v>86.490666257800754</v>
      </c>
      <c r="E1416" s="2">
        <f t="shared" si="127"/>
        <v>-0.25062298652480308</v>
      </c>
      <c r="F1416" s="2">
        <f t="shared" si="131"/>
        <v>0.40678848177150811</v>
      </c>
      <c r="G1416" s="2">
        <f t="shared" si="129"/>
        <v>-0.65741146829631125</v>
      </c>
      <c r="H1416" s="2" t="str">
        <f t="shared" si="130"/>
        <v>Hold</v>
      </c>
    </row>
    <row r="1417" spans="1:8" ht="13.5" x14ac:dyDescent="0.25">
      <c r="A1417" s="3">
        <f>TITRES_STAT!B1420</f>
        <v>44076</v>
      </c>
      <c r="B1417" s="6">
        <f>TITRES_STAT!D1420</f>
        <v>90.139399999999995</v>
      </c>
      <c r="C1417" s="2">
        <f t="shared" si="126"/>
        <v>85.966805844925801</v>
      </c>
      <c r="D1417" s="2">
        <f t="shared" si="128"/>
        <v>86.760942831297001</v>
      </c>
      <c r="E1417" s="2">
        <f t="shared" si="127"/>
        <v>-0.79413698637119978</v>
      </c>
      <c r="F1417" s="2">
        <f t="shared" si="131"/>
        <v>0.16660338814296652</v>
      </c>
      <c r="G1417" s="2">
        <f t="shared" si="129"/>
        <v>-0.96074037451416627</v>
      </c>
      <c r="H1417" s="2" t="str">
        <f t="shared" si="130"/>
        <v>Hold</v>
      </c>
    </row>
    <row r="1418" spans="1:8" ht="13.5" x14ac:dyDescent="0.25">
      <c r="A1418" s="3">
        <f>TITRES_STAT!B1421</f>
        <v>44077</v>
      </c>
      <c r="B1418" s="6">
        <f>TITRES_STAT!D1421</f>
        <v>92.643299999999996</v>
      </c>
      <c r="C1418" s="2">
        <f t="shared" si="126"/>
        <v>85.709928022629526</v>
      </c>
      <c r="D1418" s="2">
        <f t="shared" si="128"/>
        <v>87.196672991941668</v>
      </c>
      <c r="E1418" s="2">
        <f t="shared" si="127"/>
        <v>-1.4867449693121415</v>
      </c>
      <c r="F1418" s="2">
        <f t="shared" si="131"/>
        <v>-0.16406628334805509</v>
      </c>
      <c r="G1418" s="2">
        <f t="shared" si="129"/>
        <v>-1.3226786859640864</v>
      </c>
      <c r="H1418" s="2" t="str">
        <f t="shared" si="130"/>
        <v>Hold</v>
      </c>
    </row>
    <row r="1419" spans="1:8" ht="13.5" x14ac:dyDescent="0.25">
      <c r="A1419" s="3">
        <f>TITRES_STAT!B1422</f>
        <v>44078</v>
      </c>
      <c r="B1419" s="6">
        <f>TITRES_STAT!D1422</f>
        <v>95.147199999999998</v>
      </c>
      <c r="C1419" s="2">
        <f t="shared" si="126"/>
        <v>85.492569865301917</v>
      </c>
      <c r="D1419" s="2">
        <f t="shared" si="128"/>
        <v>87.78560091846451</v>
      </c>
      <c r="E1419" s="2">
        <f t="shared" si="127"/>
        <v>-2.2930310531625935</v>
      </c>
      <c r="F1419" s="2">
        <f t="shared" si="131"/>
        <v>-0.58985923731096279</v>
      </c>
      <c r="G1419" s="2">
        <f t="shared" si="129"/>
        <v>-1.7031718158516307</v>
      </c>
      <c r="H1419" s="2" t="str">
        <f t="shared" si="130"/>
        <v>Hold</v>
      </c>
    </row>
    <row r="1420" spans="1:8" ht="13.5" x14ac:dyDescent="0.25">
      <c r="A1420" s="3">
        <f>TITRES_STAT!B1423</f>
        <v>44081</v>
      </c>
      <c r="B1420" s="6">
        <f>TITRES_STAT!D1423</f>
        <v>97.642700000000005</v>
      </c>
      <c r="C1420" s="2">
        <f t="shared" si="126"/>
        <v>85.311220655255468</v>
      </c>
      <c r="D1420" s="2">
        <f t="shared" si="128"/>
        <v>88.515756405985655</v>
      </c>
      <c r="E1420" s="2">
        <f t="shared" si="127"/>
        <v>-3.2045357507301873</v>
      </c>
      <c r="F1420" s="2">
        <f t="shared" si="131"/>
        <v>-1.1127945399948078</v>
      </c>
      <c r="G1420" s="2">
        <f t="shared" si="129"/>
        <v>-2.0917412107353792</v>
      </c>
      <c r="H1420" s="2" t="str">
        <f t="shared" si="130"/>
        <v>Hold</v>
      </c>
    </row>
    <row r="1421" spans="1:8" ht="13.5" x14ac:dyDescent="0.25">
      <c r="A1421" s="3">
        <f>TITRES_STAT!B1424</f>
        <v>44082</v>
      </c>
      <c r="B1421" s="6">
        <f>TITRES_STAT!D1424</f>
        <v>100.5722</v>
      </c>
      <c r="C1421" s="2">
        <f t="shared" si="126"/>
        <v>85.161617477523862</v>
      </c>
      <c r="D1421" s="2">
        <f t="shared" si="128"/>
        <v>89.408826301838559</v>
      </c>
      <c r="E1421" s="2">
        <f t="shared" si="127"/>
        <v>-4.247208824314697</v>
      </c>
      <c r="F1421" s="2">
        <f t="shared" si="131"/>
        <v>-1.7396773968587858</v>
      </c>
      <c r="G1421" s="2">
        <f t="shared" si="129"/>
        <v>-2.5075314274559113</v>
      </c>
      <c r="H1421" s="2" t="str">
        <f t="shared" si="130"/>
        <v>Hold</v>
      </c>
    </row>
    <row r="1422" spans="1:8" ht="13.5" x14ac:dyDescent="0.25">
      <c r="A1422" s="3">
        <f>TITRES_STAT!B1425</f>
        <v>44083</v>
      </c>
      <c r="B1422" s="6">
        <f>TITRES_STAT!D1425</f>
        <v>100.5722</v>
      </c>
      <c r="C1422" s="2">
        <f t="shared" si="126"/>
        <v>85.035030173289428</v>
      </c>
      <c r="D1422" s="2">
        <f t="shared" si="128"/>
        <v>90.235742872072734</v>
      </c>
      <c r="E1422" s="2">
        <f t="shared" si="127"/>
        <v>-5.2007126987833061</v>
      </c>
      <c r="F1422" s="2">
        <f t="shared" si="131"/>
        <v>-2.4318844572436902</v>
      </c>
      <c r="G1422" s="2">
        <f t="shared" si="129"/>
        <v>-2.7688282415396159</v>
      </c>
      <c r="H1422" s="2" t="str">
        <f t="shared" si="130"/>
        <v>Hold</v>
      </c>
    </row>
    <row r="1423" spans="1:8" ht="13.5" x14ac:dyDescent="0.25">
      <c r="A1423" s="3">
        <f>TITRES_STAT!B1426</f>
        <v>44084</v>
      </c>
      <c r="B1423" s="6">
        <f>TITRES_STAT!D1426</f>
        <v>100.5722</v>
      </c>
      <c r="C1423" s="2">
        <f t="shared" ref="C1423:C1486" si="132">$C$4*B1413+C1422*(1-$C$4)</f>
        <v>85.316979377398738</v>
      </c>
      <c r="D1423" s="2">
        <f t="shared" si="128"/>
        <v>91.001406363030299</v>
      </c>
      <c r="E1423" s="2">
        <f t="shared" si="127"/>
        <v>-5.6844269856315606</v>
      </c>
      <c r="F1423" s="2">
        <f t="shared" si="131"/>
        <v>-3.0823929629212645</v>
      </c>
      <c r="G1423" s="2">
        <f t="shared" si="129"/>
        <v>-2.602034022710296</v>
      </c>
      <c r="H1423" s="2" t="str">
        <f t="shared" si="130"/>
        <v>Hold</v>
      </c>
    </row>
    <row r="1424" spans="1:8" ht="13.5" x14ac:dyDescent="0.25">
      <c r="A1424" s="3">
        <f>TITRES_STAT!B1427</f>
        <v>44085</v>
      </c>
      <c r="B1424" s="6">
        <f>TITRES_STAT!D1427</f>
        <v>103.49339999999999</v>
      </c>
      <c r="C1424" s="2">
        <f t="shared" si="132"/>
        <v>85.172905627029692</v>
      </c>
      <c r="D1424" s="2">
        <f t="shared" si="128"/>
        <v>91.926739225028058</v>
      </c>
      <c r="E1424" s="2">
        <f t="shared" si="127"/>
        <v>-6.7538335979983657</v>
      </c>
      <c r="F1424" s="2">
        <f t="shared" si="131"/>
        <v>-3.8166810899366852</v>
      </c>
      <c r="G1424" s="2">
        <f t="shared" si="129"/>
        <v>-2.9371525080616805</v>
      </c>
      <c r="H1424" s="2" t="str">
        <f t="shared" si="130"/>
        <v>Hold</v>
      </c>
    </row>
    <row r="1425" spans="1:8" ht="13.5" x14ac:dyDescent="0.25">
      <c r="A1425" s="3">
        <f>TITRES_STAT!B1428</f>
        <v>44088</v>
      </c>
      <c r="B1425" s="6">
        <f>TITRES_STAT!D1428</f>
        <v>98.836200000000005</v>
      </c>
      <c r="C1425" s="2">
        <f t="shared" si="132"/>
        <v>85.423366299794353</v>
      </c>
      <c r="D1425" s="2">
        <f t="shared" si="128"/>
        <v>92.438551134285248</v>
      </c>
      <c r="E1425" s="2">
        <f t="shared" si="127"/>
        <v>-7.0151848344908956</v>
      </c>
      <c r="F1425" s="2">
        <f t="shared" si="131"/>
        <v>-4.4563818388475278</v>
      </c>
      <c r="G1425" s="2">
        <f t="shared" si="129"/>
        <v>-2.5588029956433678</v>
      </c>
      <c r="H1425" s="2" t="str">
        <f t="shared" si="130"/>
        <v>Hold</v>
      </c>
    </row>
    <row r="1426" spans="1:8" ht="13.5" x14ac:dyDescent="0.25">
      <c r="A1426" s="3">
        <f>TITRES_STAT!B1429</f>
        <v>44089</v>
      </c>
      <c r="B1426" s="6">
        <f>TITRES_STAT!D1429</f>
        <v>97.6511</v>
      </c>
      <c r="C1426" s="2">
        <f t="shared" si="132"/>
        <v>86.020509945979839</v>
      </c>
      <c r="D1426" s="2">
        <f t="shared" si="128"/>
        <v>92.824665865078941</v>
      </c>
      <c r="E1426" s="2">
        <f t="shared" si="127"/>
        <v>-6.8041559190991023</v>
      </c>
      <c r="F1426" s="2">
        <f t="shared" si="131"/>
        <v>-4.9259366548978427</v>
      </c>
      <c r="G1426" s="2">
        <f t="shared" si="129"/>
        <v>-1.8782192642012596</v>
      </c>
      <c r="H1426" s="2" t="str">
        <f t="shared" si="130"/>
        <v>Hold</v>
      </c>
    </row>
    <row r="1427" spans="1:8" ht="13.5" x14ac:dyDescent="0.25">
      <c r="A1427" s="3">
        <f>TITRES_STAT!B1430</f>
        <v>44090</v>
      </c>
      <c r="B1427" s="6">
        <f>TITRES_STAT!D1430</f>
        <v>97.6511</v>
      </c>
      <c r="C1427" s="2">
        <f t="shared" si="132"/>
        <v>86.654185338906018</v>
      </c>
      <c r="D1427" s="2">
        <f t="shared" si="128"/>
        <v>93.182179504702731</v>
      </c>
      <c r="E1427" s="2">
        <f t="shared" si="127"/>
        <v>-6.5279941657967129</v>
      </c>
      <c r="F1427" s="2">
        <f t="shared" si="131"/>
        <v>-5.2463481570776169</v>
      </c>
      <c r="G1427" s="2">
        <f t="shared" si="129"/>
        <v>-1.281646008719096</v>
      </c>
      <c r="H1427" s="2" t="str">
        <f t="shared" si="130"/>
        <v>Hold</v>
      </c>
    </row>
    <row r="1428" spans="1:8" ht="13.5" x14ac:dyDescent="0.25">
      <c r="A1428" s="3">
        <f>TITRES_STAT!B1431</f>
        <v>44091</v>
      </c>
      <c r="B1428" s="6">
        <f>TITRES_STAT!D1431</f>
        <v>98.485699999999994</v>
      </c>
      <c r="C1428" s="2">
        <f t="shared" si="132"/>
        <v>87.575587594458938</v>
      </c>
      <c r="D1428" s="2">
        <f t="shared" si="128"/>
        <v>93.575032874724755</v>
      </c>
      <c r="E1428" s="2">
        <f t="shared" si="127"/>
        <v>-5.9994452802658174</v>
      </c>
      <c r="F1428" s="2">
        <f t="shared" si="131"/>
        <v>-5.3969675817152574</v>
      </c>
      <c r="G1428" s="2">
        <f t="shared" si="129"/>
        <v>-0.60247769855055999</v>
      </c>
      <c r="H1428" s="2" t="str">
        <f t="shared" si="130"/>
        <v>Hold</v>
      </c>
    </row>
    <row r="1429" spans="1:8" ht="13.5" x14ac:dyDescent="0.25">
      <c r="A1429" s="3">
        <f>TITRES_STAT!B1432</f>
        <v>44092</v>
      </c>
      <c r="B1429" s="6">
        <f>TITRES_STAT!D1432</f>
        <v>100.1549</v>
      </c>
      <c r="C1429" s="2">
        <f t="shared" si="132"/>
        <v>88.740451041465249</v>
      </c>
      <c r="D1429" s="2">
        <f t="shared" si="128"/>
        <v>94.062430439559961</v>
      </c>
      <c r="E1429" s="2">
        <f t="shared" si="127"/>
        <v>-5.3219793980947117</v>
      </c>
      <c r="F1429" s="2">
        <f t="shared" si="131"/>
        <v>-5.3819699449911482</v>
      </c>
      <c r="G1429" s="2">
        <f t="shared" si="129"/>
        <v>5.999054689643657E-2</v>
      </c>
      <c r="H1429" s="2" t="str">
        <f t="shared" si="130"/>
        <v>Sell</v>
      </c>
    </row>
    <row r="1430" spans="1:8" ht="13.5" x14ac:dyDescent="0.25">
      <c r="A1430" s="3">
        <f>TITRES_STAT!B1433</f>
        <v>44095</v>
      </c>
      <c r="B1430" s="6">
        <f>TITRES_STAT!D1433</f>
        <v>100.1549</v>
      </c>
      <c r="C1430" s="2">
        <f t="shared" si="132"/>
        <v>90.110027804316758</v>
      </c>
      <c r="D1430" s="2">
        <f t="shared" si="128"/>
        <v>94.513724481074036</v>
      </c>
      <c r="E1430" s="2">
        <f t="shared" si="127"/>
        <v>-4.4036966767572778</v>
      </c>
      <c r="F1430" s="2">
        <f t="shared" si="131"/>
        <v>-5.1863152913443749</v>
      </c>
      <c r="G1430" s="2">
        <f t="shared" si="129"/>
        <v>0.78261861458709703</v>
      </c>
      <c r="H1430" s="2" t="str">
        <f t="shared" si="130"/>
        <v>Sell</v>
      </c>
    </row>
    <row r="1431" spans="1:8" ht="13.5" x14ac:dyDescent="0.25">
      <c r="A1431" s="3">
        <f>TITRES_STAT!B1434</f>
        <v>44096</v>
      </c>
      <c r="B1431" s="6">
        <f>TITRES_STAT!D1434</f>
        <v>100.1549</v>
      </c>
      <c r="C1431" s="2">
        <f t="shared" si="132"/>
        <v>91.719592757498802</v>
      </c>
      <c r="D1431" s="2">
        <f t="shared" si="128"/>
        <v>94.931589334327811</v>
      </c>
      <c r="E1431" s="2">
        <f t="shared" si="127"/>
        <v>-3.2119965768290086</v>
      </c>
      <c r="F1431" s="2">
        <f t="shared" si="131"/>
        <v>-4.7914515484413025</v>
      </c>
      <c r="G1431" s="2">
        <f t="shared" si="129"/>
        <v>1.5794549716122939</v>
      </c>
      <c r="H1431" s="2" t="str">
        <f t="shared" si="130"/>
        <v>Sell</v>
      </c>
    </row>
    <row r="1432" spans="1:8" ht="13.5" x14ac:dyDescent="0.25">
      <c r="A1432" s="3">
        <f>TITRES_STAT!B1435</f>
        <v>44097</v>
      </c>
      <c r="B1432" s="6">
        <f>TITRES_STAT!D1435</f>
        <v>94.320899999999995</v>
      </c>
      <c r="C1432" s="2">
        <f t="shared" si="132"/>
        <v>93.081532333268214</v>
      </c>
      <c r="D1432" s="2">
        <f t="shared" si="128"/>
        <v>94.886353087340567</v>
      </c>
      <c r="E1432" s="2">
        <f t="shared" si="127"/>
        <v>-1.8048207540723524</v>
      </c>
      <c r="F1432" s="2">
        <f t="shared" si="131"/>
        <v>-4.194125389567513</v>
      </c>
      <c r="G1432" s="2">
        <f t="shared" si="129"/>
        <v>2.3893046354951606</v>
      </c>
      <c r="H1432" s="2" t="str">
        <f t="shared" si="130"/>
        <v>Sell</v>
      </c>
    </row>
    <row r="1433" spans="1:8" ht="13.5" x14ac:dyDescent="0.25">
      <c r="A1433" s="3">
        <f>TITRES_STAT!B1436</f>
        <v>44098</v>
      </c>
      <c r="B1433" s="6">
        <f>TITRES_STAT!D1436</f>
        <v>94.320899999999995</v>
      </c>
      <c r="C1433" s="2">
        <f t="shared" si="132"/>
        <v>94.233942743534641</v>
      </c>
      <c r="D1433" s="2">
        <f t="shared" si="128"/>
        <v>94.844467673463484</v>
      </c>
      <c r="E1433" s="2">
        <f t="shared" si="127"/>
        <v>-0.61052492992884311</v>
      </c>
      <c r="F1433" s="2">
        <f t="shared" si="131"/>
        <v>-3.4774052976397796</v>
      </c>
      <c r="G1433" s="2">
        <f t="shared" si="129"/>
        <v>2.8668803677109365</v>
      </c>
      <c r="H1433" s="2" t="str">
        <f t="shared" si="130"/>
        <v>Sell</v>
      </c>
    </row>
    <row r="1434" spans="1:8" ht="13.5" x14ac:dyDescent="0.25">
      <c r="A1434" s="3">
        <f>TITRES_STAT!B1437</f>
        <v>44099</v>
      </c>
      <c r="B1434" s="6">
        <f>TITRES_STAT!D1437</f>
        <v>100.06310000000001</v>
      </c>
      <c r="C1434" s="2">
        <f t="shared" si="132"/>
        <v>95.658474629144692</v>
      </c>
      <c r="D1434" s="2">
        <f t="shared" si="128"/>
        <v>95.231033030984705</v>
      </c>
      <c r="E1434" s="2">
        <f t="shared" si="127"/>
        <v>0.42744159815998728</v>
      </c>
      <c r="F1434" s="2">
        <f t="shared" si="131"/>
        <v>-2.6964359184798261</v>
      </c>
      <c r="G1434" s="2">
        <f t="shared" si="129"/>
        <v>3.1238775166398134</v>
      </c>
      <c r="H1434" s="2" t="str">
        <f t="shared" si="130"/>
        <v>Sell</v>
      </c>
    </row>
    <row r="1435" spans="1:8" ht="13.5" x14ac:dyDescent="0.25">
      <c r="A1435" s="3">
        <f>TITRES_STAT!B1438</f>
        <v>44102</v>
      </c>
      <c r="B1435" s="6">
        <f>TITRES_STAT!D1438</f>
        <v>99.320300000000003</v>
      </c>
      <c r="C1435" s="2">
        <f t="shared" si="132"/>
        <v>96.147355455430116</v>
      </c>
      <c r="D1435" s="2">
        <f t="shared" si="128"/>
        <v>95.533941695356205</v>
      </c>
      <c r="E1435" s="2">
        <f t="shared" si="127"/>
        <v>0.61341376007391091</v>
      </c>
      <c r="F1435" s="2">
        <f t="shared" si="131"/>
        <v>-2.034465982769079</v>
      </c>
      <c r="G1435" s="2">
        <f t="shared" si="129"/>
        <v>2.6478797428429899</v>
      </c>
      <c r="H1435" s="2" t="str">
        <f t="shared" si="130"/>
        <v>Sell</v>
      </c>
    </row>
    <row r="1436" spans="1:8" ht="13.5" x14ac:dyDescent="0.25">
      <c r="A1436" s="3">
        <f>TITRES_STAT!B1439</f>
        <v>44103</v>
      </c>
      <c r="B1436" s="6">
        <f>TITRES_STAT!D1439</f>
        <v>99.320300000000003</v>
      </c>
      <c r="C1436" s="2">
        <f t="shared" si="132"/>
        <v>96.378700769979332</v>
      </c>
      <c r="D1436" s="2">
        <f t="shared" si="128"/>
        <v>95.814412680885368</v>
      </c>
      <c r="E1436" s="2">
        <f t="shared" ref="E1436:E1499" si="133">C1436-D1436</f>
        <v>0.56428808909396366</v>
      </c>
      <c r="F1436" s="2">
        <f t="shared" si="131"/>
        <v>-1.5147151683964706</v>
      </c>
      <c r="G1436" s="2">
        <f t="shared" si="129"/>
        <v>2.0790032574904345</v>
      </c>
      <c r="H1436" s="2" t="str">
        <f t="shared" si="130"/>
        <v>Sell</v>
      </c>
    </row>
    <row r="1437" spans="1:8" ht="13.5" x14ac:dyDescent="0.25">
      <c r="A1437" s="3">
        <f>TITRES_STAT!B1440</f>
        <v>44104</v>
      </c>
      <c r="B1437" s="6">
        <f>TITRES_STAT!D1440</f>
        <v>94.855099999999993</v>
      </c>
      <c r="C1437" s="2">
        <f t="shared" si="132"/>
        <v>96.574454497674822</v>
      </c>
      <c r="D1437" s="2">
        <f t="shared" ref="D1437:D1500" si="134">$D$4*B1437+(1-$D$4)*D1436</f>
        <v>95.743352482301262</v>
      </c>
      <c r="E1437" s="2">
        <f t="shared" si="133"/>
        <v>0.83110201537355977</v>
      </c>
      <c r="F1437" s="2">
        <f t="shared" si="131"/>
        <v>-1.0455517316424645</v>
      </c>
      <c r="G1437" s="2">
        <f t="shared" si="129"/>
        <v>1.8766537470160243</v>
      </c>
      <c r="H1437" s="2" t="str">
        <f t="shared" si="130"/>
        <v>Sell</v>
      </c>
    </row>
    <row r="1438" spans="1:8" ht="13.5" x14ac:dyDescent="0.25">
      <c r="A1438" s="3">
        <f>TITRES_STAT!B1441</f>
        <v>44105</v>
      </c>
      <c r="B1438" s="6">
        <f>TITRES_STAT!D1441</f>
        <v>94.855099999999993</v>
      </c>
      <c r="C1438" s="2">
        <f t="shared" si="132"/>
        <v>96.868492267263321</v>
      </c>
      <c r="D1438" s="2">
        <f t="shared" si="134"/>
        <v>95.6775560021308</v>
      </c>
      <c r="E1438" s="2">
        <f t="shared" si="133"/>
        <v>1.190936265132521</v>
      </c>
      <c r="F1438" s="2">
        <f t="shared" si="131"/>
        <v>-0.59825413228746738</v>
      </c>
      <c r="G1438" s="2">
        <f t="shared" si="129"/>
        <v>1.7891903974199885</v>
      </c>
      <c r="H1438" s="2" t="str">
        <f t="shared" si="130"/>
        <v>Sell</v>
      </c>
    </row>
    <row r="1439" spans="1:8" ht="13.5" x14ac:dyDescent="0.25">
      <c r="A1439" s="3">
        <f>TITRES_STAT!B1442</f>
        <v>44106</v>
      </c>
      <c r="B1439" s="6">
        <f>TITRES_STAT!D1442</f>
        <v>97.6511</v>
      </c>
      <c r="C1439" s="2">
        <f t="shared" si="132"/>
        <v>97.374093456915119</v>
      </c>
      <c r="D1439" s="2">
        <f t="shared" si="134"/>
        <v>95.823744446417408</v>
      </c>
      <c r="E1439" s="2">
        <f t="shared" si="133"/>
        <v>1.5503490104977118</v>
      </c>
      <c r="F1439" s="2">
        <f t="shared" si="131"/>
        <v>-0.16853350373043152</v>
      </c>
      <c r="G1439" s="2">
        <f t="shared" si="129"/>
        <v>1.7188825142281434</v>
      </c>
      <c r="H1439" s="2" t="str">
        <f t="shared" si="130"/>
        <v>Sell</v>
      </c>
    </row>
    <row r="1440" spans="1:8" ht="13.5" x14ac:dyDescent="0.25">
      <c r="A1440" s="3">
        <f>TITRES_STAT!B1443</f>
        <v>44109</v>
      </c>
      <c r="B1440" s="6">
        <f>TITRES_STAT!D1443</f>
        <v>100.1549</v>
      </c>
      <c r="C1440" s="2">
        <f t="shared" si="132"/>
        <v>97.801909848158942</v>
      </c>
      <c r="D1440" s="2">
        <f t="shared" si="134"/>
        <v>96.144570783719814</v>
      </c>
      <c r="E1440" s="2">
        <f t="shared" si="133"/>
        <v>1.6573390644391282</v>
      </c>
      <c r="F1440" s="2">
        <f t="shared" si="131"/>
        <v>0.19664100990348046</v>
      </c>
      <c r="G1440" s="2">
        <f t="shared" si="129"/>
        <v>1.4606980545356476</v>
      </c>
      <c r="H1440" s="2" t="str">
        <f t="shared" si="130"/>
        <v>Sell</v>
      </c>
    </row>
    <row r="1441" spans="1:8" ht="13.5" x14ac:dyDescent="0.25">
      <c r="A1441" s="3">
        <f>TITRES_STAT!B1444</f>
        <v>44110</v>
      </c>
      <c r="B1441" s="6">
        <f>TITRES_STAT!D1444</f>
        <v>102.2415</v>
      </c>
      <c r="C1441" s="2">
        <f t="shared" si="132"/>
        <v>98.163908333057563</v>
      </c>
      <c r="D1441" s="2">
        <f t="shared" si="134"/>
        <v>96.596195170110946</v>
      </c>
      <c r="E1441" s="2">
        <f t="shared" si="133"/>
        <v>1.5677131629466174</v>
      </c>
      <c r="F1441" s="2">
        <f t="shared" si="131"/>
        <v>0.47085544051210793</v>
      </c>
      <c r="G1441" s="2">
        <f t="shared" si="129"/>
        <v>1.0968577224345095</v>
      </c>
      <c r="H1441" s="2" t="str">
        <f t="shared" si="130"/>
        <v>Sell</v>
      </c>
    </row>
    <row r="1442" spans="1:8" ht="13.5" x14ac:dyDescent="0.25">
      <c r="A1442" s="3">
        <f>TITRES_STAT!B1445</f>
        <v>44111</v>
      </c>
      <c r="B1442" s="6">
        <f>TITRES_STAT!D1445</f>
        <v>105.0792</v>
      </c>
      <c r="C1442" s="2">
        <f t="shared" si="132"/>
        <v>97.572676281817948</v>
      </c>
      <c r="D1442" s="2">
        <f t="shared" si="134"/>
        <v>97.224565898250873</v>
      </c>
      <c r="E1442" s="2">
        <f t="shared" si="133"/>
        <v>0.34811038356707513</v>
      </c>
      <c r="F1442" s="2">
        <f t="shared" si="131"/>
        <v>0.44630642912310137</v>
      </c>
      <c r="G1442" s="2">
        <f t="shared" si="129"/>
        <v>-9.8196045556026235E-2</v>
      </c>
      <c r="H1442" s="2" t="str">
        <f t="shared" si="130"/>
        <v>Hold</v>
      </c>
    </row>
    <row r="1443" spans="1:8" ht="13.5" x14ac:dyDescent="0.25">
      <c r="A1443" s="3">
        <f>TITRES_STAT!B1446</f>
        <v>44112</v>
      </c>
      <c r="B1443" s="6">
        <f>TITRES_STAT!D1446</f>
        <v>106.8319</v>
      </c>
      <c r="C1443" s="2">
        <f t="shared" si="132"/>
        <v>97.072403007692117</v>
      </c>
      <c r="D1443" s="2">
        <f t="shared" si="134"/>
        <v>97.93622027615821</v>
      </c>
      <c r="E1443" s="2">
        <f t="shared" si="133"/>
        <v>-0.86381726846609297</v>
      </c>
      <c r="F1443" s="2">
        <f t="shared" si="131"/>
        <v>0.18428168960526253</v>
      </c>
      <c r="G1443" s="2">
        <f t="shared" si="129"/>
        <v>-1.0480989580713556</v>
      </c>
      <c r="H1443" s="2" t="str">
        <f t="shared" si="130"/>
        <v>Hold</v>
      </c>
    </row>
    <row r="1444" spans="1:8" ht="13.5" x14ac:dyDescent="0.25">
      <c r="A1444" s="3">
        <f>TITRES_STAT!B1447</f>
        <v>44113</v>
      </c>
      <c r="B1444" s="6">
        <f>TITRES_STAT!D1447</f>
        <v>105.1627</v>
      </c>
      <c r="C1444" s="2">
        <f t="shared" si="132"/>
        <v>97.532510237277933</v>
      </c>
      <c r="D1444" s="2">
        <f t="shared" si="134"/>
        <v>98.471515070516858</v>
      </c>
      <c r="E1444" s="2">
        <f t="shared" si="133"/>
        <v>-0.93900483323892558</v>
      </c>
      <c r="F1444" s="2">
        <f t="shared" si="131"/>
        <v>-4.0375614963575085E-2</v>
      </c>
      <c r="G1444" s="2">
        <f t="shared" ref="G1444:G1507" si="135">E1444-F1444</f>
        <v>-0.89862921827535047</v>
      </c>
      <c r="H1444" s="2" t="str">
        <f t="shared" ref="H1444:H1507" si="136">IF(G1444&lt;0,"Hold","Sell")</f>
        <v>Hold</v>
      </c>
    </row>
    <row r="1445" spans="1:8" ht="13.5" x14ac:dyDescent="0.25">
      <c r="A1445" s="3">
        <f>TITRES_STAT!B1448</f>
        <v>44116</v>
      </c>
      <c r="B1445" s="6">
        <f>TITRES_STAT!D1448</f>
        <v>107.4996</v>
      </c>
      <c r="C1445" s="2">
        <f t="shared" si="132"/>
        <v>97.807554816158259</v>
      </c>
      <c r="D1445" s="2">
        <f t="shared" si="134"/>
        <v>99.140262102330425</v>
      </c>
      <c r="E1445" s="2">
        <f t="shared" si="133"/>
        <v>-1.3327072861721661</v>
      </c>
      <c r="F1445" s="2">
        <f t="shared" ref="F1445:F1508" si="137">(E1445*(2/(10)))+((1-(2/10))*F1444)</f>
        <v>-0.29884194920529328</v>
      </c>
      <c r="G1445" s="2">
        <f t="shared" si="135"/>
        <v>-1.0338653369668727</v>
      </c>
      <c r="H1445" s="2" t="str">
        <f t="shared" si="136"/>
        <v>Hold</v>
      </c>
    </row>
    <row r="1446" spans="1:8" ht="13.5" x14ac:dyDescent="0.25">
      <c r="A1446" s="3">
        <f>TITRES_STAT!B1449</f>
        <v>44117</v>
      </c>
      <c r="B1446" s="6">
        <f>TITRES_STAT!D1449</f>
        <v>107.4996</v>
      </c>
      <c r="C1446" s="2">
        <f t="shared" si="132"/>
        <v>98.040284844441601</v>
      </c>
      <c r="D1446" s="2">
        <f t="shared" si="134"/>
        <v>99.759472316972619</v>
      </c>
      <c r="E1446" s="2">
        <f t="shared" si="133"/>
        <v>-1.7191874725310186</v>
      </c>
      <c r="F1446" s="2">
        <f t="shared" si="137"/>
        <v>-0.58291105387043829</v>
      </c>
      <c r="G1446" s="2">
        <f t="shared" si="135"/>
        <v>-1.1362764186605803</v>
      </c>
      <c r="H1446" s="2" t="str">
        <f t="shared" si="136"/>
        <v>Hold</v>
      </c>
    </row>
    <row r="1447" spans="1:8" ht="13.5" x14ac:dyDescent="0.25">
      <c r="A1447" s="3">
        <f>TITRES_STAT!B1450</f>
        <v>44118</v>
      </c>
      <c r="B1447" s="6">
        <f>TITRES_STAT!D1450</f>
        <v>107.4996</v>
      </c>
      <c r="C1447" s="2">
        <f t="shared" si="132"/>
        <v>97.550256406835189</v>
      </c>
      <c r="D1447" s="2">
        <f t="shared" si="134"/>
        <v>100.33281510830798</v>
      </c>
      <c r="E1447" s="2">
        <f t="shared" si="133"/>
        <v>-2.7825587014727944</v>
      </c>
      <c r="F1447" s="2">
        <f t="shared" si="137"/>
        <v>-1.0228405833909096</v>
      </c>
      <c r="G1447" s="2">
        <f t="shared" si="135"/>
        <v>-1.7597181180818848</v>
      </c>
      <c r="H1447" s="2" t="str">
        <f t="shared" si="136"/>
        <v>Hold</v>
      </c>
    </row>
    <row r="1448" spans="1:8" ht="13.5" x14ac:dyDescent="0.25">
      <c r="A1448" s="3">
        <f>TITRES_STAT!B1451</f>
        <v>44120</v>
      </c>
      <c r="B1448" s="6">
        <f>TITRES_STAT!D1451</f>
        <v>107.4996</v>
      </c>
      <c r="C1448" s="2">
        <f t="shared" si="132"/>
        <v>97.135616959629772</v>
      </c>
      <c r="D1448" s="2">
        <f t="shared" si="134"/>
        <v>100.86368806324813</v>
      </c>
      <c r="E1448" s="2">
        <f t="shared" si="133"/>
        <v>-3.7280711036183618</v>
      </c>
      <c r="F1448" s="2">
        <f t="shared" si="137"/>
        <v>-1.5638866874364001</v>
      </c>
      <c r="G1448" s="2">
        <f t="shared" si="135"/>
        <v>-2.1641844161819614</v>
      </c>
      <c r="H1448" s="2" t="str">
        <f t="shared" si="136"/>
        <v>Hold</v>
      </c>
    </row>
    <row r="1449" spans="1:8" ht="13.5" x14ac:dyDescent="0.25">
      <c r="A1449" s="3">
        <f>TITRES_STAT!B1452</f>
        <v>44123</v>
      </c>
      <c r="B1449" s="6">
        <f>TITRES_STAT!D1452</f>
        <v>107.4996</v>
      </c>
      <c r="C1449" s="2">
        <f t="shared" si="132"/>
        <v>97.214922042763661</v>
      </c>
      <c r="D1449" s="2">
        <f t="shared" si="134"/>
        <v>101.35523709560013</v>
      </c>
      <c r="E1449" s="2">
        <f t="shared" si="133"/>
        <v>-4.1403150528364705</v>
      </c>
      <c r="F1449" s="2">
        <f t="shared" si="137"/>
        <v>-2.0791723605164143</v>
      </c>
      <c r="G1449" s="2">
        <f t="shared" si="135"/>
        <v>-2.0611426923200562</v>
      </c>
      <c r="H1449" s="2" t="str">
        <f t="shared" si="136"/>
        <v>Hold</v>
      </c>
    </row>
    <row r="1450" spans="1:8" ht="13.5" x14ac:dyDescent="0.25">
      <c r="A1450" s="3">
        <f>TITRES_STAT!B1453</f>
        <v>44124</v>
      </c>
      <c r="B1450" s="6">
        <f>TITRES_STAT!D1453</f>
        <v>107.4996</v>
      </c>
      <c r="C1450" s="2">
        <f t="shared" si="132"/>
        <v>97.667226343876948</v>
      </c>
      <c r="D1450" s="2">
        <f t="shared" si="134"/>
        <v>101.81037508851864</v>
      </c>
      <c r="E1450" s="2">
        <f t="shared" si="133"/>
        <v>-4.1431487446416924</v>
      </c>
      <c r="F1450" s="2">
        <f t="shared" si="137"/>
        <v>-2.4919676373414701</v>
      </c>
      <c r="G1450" s="2">
        <f t="shared" si="135"/>
        <v>-1.6511811073002223</v>
      </c>
      <c r="H1450" s="2" t="str">
        <f t="shared" si="136"/>
        <v>Hold</v>
      </c>
    </row>
    <row r="1451" spans="1:8" ht="13.5" x14ac:dyDescent="0.25">
      <c r="A1451" s="3">
        <f>TITRES_STAT!B1454</f>
        <v>44125</v>
      </c>
      <c r="B1451" s="6">
        <f>TITRES_STAT!D1454</f>
        <v>107.4996</v>
      </c>
      <c r="C1451" s="2">
        <f t="shared" si="132"/>
        <v>98.370960752511266</v>
      </c>
      <c r="D1451" s="2">
        <f t="shared" si="134"/>
        <v>102.23179915603579</v>
      </c>
      <c r="E1451" s="2">
        <f t="shared" si="133"/>
        <v>-3.8608384035245251</v>
      </c>
      <c r="F1451" s="2">
        <f t="shared" si="137"/>
        <v>-2.765741790578081</v>
      </c>
      <c r="G1451" s="2">
        <f t="shared" si="135"/>
        <v>-1.0950966129464441</v>
      </c>
      <c r="H1451" s="2" t="str">
        <f t="shared" si="136"/>
        <v>Hold</v>
      </c>
    </row>
    <row r="1452" spans="1:8" ht="13.5" x14ac:dyDescent="0.25">
      <c r="A1452" s="3">
        <f>TITRES_STAT!B1455</f>
        <v>44126</v>
      </c>
      <c r="B1452" s="6">
        <f>TITRES_STAT!D1455</f>
        <v>107.4996</v>
      </c>
      <c r="C1452" s="2">
        <f t="shared" si="132"/>
        <v>99.402997559817223</v>
      </c>
      <c r="D1452" s="2">
        <f t="shared" si="134"/>
        <v>102.62200662595907</v>
      </c>
      <c r="E1452" s="2">
        <f t="shared" si="133"/>
        <v>-3.2190090661418509</v>
      </c>
      <c r="F1452" s="2">
        <f t="shared" si="137"/>
        <v>-2.8563952456908352</v>
      </c>
      <c r="G1452" s="2">
        <f t="shared" si="135"/>
        <v>-0.36261382045101564</v>
      </c>
      <c r="H1452" s="2" t="str">
        <f t="shared" si="136"/>
        <v>Hold</v>
      </c>
    </row>
    <row r="1453" spans="1:8" ht="13.5" x14ac:dyDescent="0.25">
      <c r="A1453" s="3">
        <f>TITRES_STAT!B1456</f>
        <v>44127</v>
      </c>
      <c r="B1453" s="6">
        <f>TITRES_STAT!D1456</f>
        <v>104.27800000000001</v>
      </c>
      <c r="C1453" s="2">
        <f t="shared" si="132"/>
        <v>100.54590562753765</v>
      </c>
      <c r="D1453" s="2">
        <f t="shared" si="134"/>
        <v>102.74467280181396</v>
      </c>
      <c r="E1453" s="2">
        <f t="shared" si="133"/>
        <v>-2.1987671742763126</v>
      </c>
      <c r="F1453" s="2">
        <f t="shared" si="137"/>
        <v>-2.7248696314079308</v>
      </c>
      <c r="G1453" s="2">
        <f t="shared" si="135"/>
        <v>0.52610245713161818</v>
      </c>
      <c r="H1453" s="2" t="str">
        <f t="shared" si="136"/>
        <v>Sell</v>
      </c>
    </row>
    <row r="1454" spans="1:8" ht="13.5" x14ac:dyDescent="0.25">
      <c r="A1454" s="3">
        <f>TITRES_STAT!B1457</f>
        <v>44130</v>
      </c>
      <c r="B1454" s="6">
        <f>TITRES_STAT!D1457</f>
        <v>104.27800000000001</v>
      </c>
      <c r="C1454" s="2">
        <f t="shared" si="132"/>
        <v>101.25618168483955</v>
      </c>
      <c r="D1454" s="2">
        <f t="shared" si="134"/>
        <v>102.85825259427219</v>
      </c>
      <c r="E1454" s="2">
        <f t="shared" si="133"/>
        <v>-1.6020709094326406</v>
      </c>
      <c r="F1454" s="2">
        <f t="shared" si="137"/>
        <v>-2.5003098870128726</v>
      </c>
      <c r="G1454" s="2">
        <f t="shared" si="135"/>
        <v>0.89823897758023197</v>
      </c>
      <c r="H1454" s="2" t="str">
        <f t="shared" si="136"/>
        <v>Sell</v>
      </c>
    </row>
    <row r="1455" spans="1:8" ht="13.5" x14ac:dyDescent="0.25">
      <c r="A1455" s="3">
        <f>TITRES_STAT!B1458</f>
        <v>44131</v>
      </c>
      <c r="B1455" s="6">
        <f>TITRES_STAT!D1458</f>
        <v>99.587400000000002</v>
      </c>
      <c r="C1455" s="2">
        <f t="shared" si="132"/>
        <v>102.21670757947962</v>
      </c>
      <c r="D1455" s="2">
        <f t="shared" si="134"/>
        <v>102.61596721691869</v>
      </c>
      <c r="E1455" s="2">
        <f t="shared" si="133"/>
        <v>-0.39925963743907289</v>
      </c>
      <c r="F1455" s="2">
        <f t="shared" si="137"/>
        <v>-2.0800998370981127</v>
      </c>
      <c r="G1455" s="2">
        <f t="shared" si="135"/>
        <v>1.6808401996590399</v>
      </c>
      <c r="H1455" s="2" t="str">
        <f t="shared" si="136"/>
        <v>Sell</v>
      </c>
    </row>
    <row r="1456" spans="1:8" ht="13.5" x14ac:dyDescent="0.25">
      <c r="A1456" s="3">
        <f>TITRES_STAT!B1459</f>
        <v>44132</v>
      </c>
      <c r="B1456" s="6">
        <f>TITRES_STAT!D1459</f>
        <v>96.607799999999997</v>
      </c>
      <c r="C1456" s="2">
        <f t="shared" si="132"/>
        <v>103.02946025955967</v>
      </c>
      <c r="D1456" s="2">
        <f t="shared" si="134"/>
        <v>102.17091779344322</v>
      </c>
      <c r="E1456" s="2">
        <f t="shared" si="133"/>
        <v>0.85854246611644669</v>
      </c>
      <c r="F1456" s="2">
        <f t="shared" si="137"/>
        <v>-1.4923713764552009</v>
      </c>
      <c r="G1456" s="2">
        <f t="shared" si="135"/>
        <v>2.3509138425716474</v>
      </c>
      <c r="H1456" s="2" t="str">
        <f t="shared" si="136"/>
        <v>Sell</v>
      </c>
    </row>
    <row r="1457" spans="1:8" ht="13.5" x14ac:dyDescent="0.25">
      <c r="A1457" s="3">
        <f>TITRES_STAT!B1460</f>
        <v>44134</v>
      </c>
      <c r="B1457" s="6">
        <f>TITRES_STAT!D1460</f>
        <v>96.607799999999997</v>
      </c>
      <c r="C1457" s="2">
        <f t="shared" si="132"/>
        <v>103.71717406578125</v>
      </c>
      <c r="D1457" s="2">
        <f t="shared" si="134"/>
        <v>101.7588349939289</v>
      </c>
      <c r="E1457" s="2">
        <f t="shared" si="133"/>
        <v>1.9583390718523503</v>
      </c>
      <c r="F1457" s="2">
        <f t="shared" si="137"/>
        <v>-0.80222928679369065</v>
      </c>
      <c r="G1457" s="2">
        <f t="shared" si="135"/>
        <v>2.760568358646041</v>
      </c>
      <c r="H1457" s="2" t="str">
        <f t="shared" si="136"/>
        <v>Sell</v>
      </c>
    </row>
    <row r="1458" spans="1:8" ht="13.5" x14ac:dyDescent="0.25">
      <c r="A1458" s="3">
        <f>TITRES_STAT!B1461</f>
        <v>44137</v>
      </c>
      <c r="B1458" s="6">
        <f>TITRES_STAT!D1461</f>
        <v>93.711600000000004</v>
      </c>
      <c r="C1458" s="2">
        <f t="shared" si="132"/>
        <v>104.29908574796875</v>
      </c>
      <c r="D1458" s="2">
        <f t="shared" si="134"/>
        <v>101.16274351289712</v>
      </c>
      <c r="E1458" s="2">
        <f t="shared" si="133"/>
        <v>3.1363422350716235</v>
      </c>
      <c r="F1458" s="2">
        <f t="shared" si="137"/>
        <v>-1.4514982420627875E-2</v>
      </c>
      <c r="G1458" s="2">
        <f t="shared" si="135"/>
        <v>3.1508572174922511</v>
      </c>
      <c r="H1458" s="2" t="str">
        <f t="shared" si="136"/>
        <v>Sell</v>
      </c>
    </row>
    <row r="1459" spans="1:8" ht="13.5" x14ac:dyDescent="0.25">
      <c r="A1459" s="3">
        <f>TITRES_STAT!B1462</f>
        <v>44138</v>
      </c>
      <c r="B1459" s="6">
        <f>TITRES_STAT!D1462</f>
        <v>98.903000000000006</v>
      </c>
      <c r="C1459" s="2">
        <f t="shared" si="132"/>
        <v>104.79147255597356</v>
      </c>
      <c r="D1459" s="2">
        <f t="shared" si="134"/>
        <v>100.99535510453437</v>
      </c>
      <c r="E1459" s="2">
        <f t="shared" si="133"/>
        <v>3.7961174514391871</v>
      </c>
      <c r="F1459" s="2">
        <f t="shared" si="137"/>
        <v>0.74761150435133517</v>
      </c>
      <c r="G1459" s="2">
        <f t="shared" si="135"/>
        <v>3.0485059470878522</v>
      </c>
      <c r="H1459" s="2" t="str">
        <f t="shared" si="136"/>
        <v>Sell</v>
      </c>
    </row>
    <row r="1460" spans="1:8" ht="13.5" x14ac:dyDescent="0.25">
      <c r="A1460" s="3">
        <f>TITRES_STAT!B1463</f>
        <v>44139</v>
      </c>
      <c r="B1460" s="6">
        <f>TITRES_STAT!D1463</f>
        <v>98.903000000000006</v>
      </c>
      <c r="C1460" s="2">
        <f t="shared" si="132"/>
        <v>105.20810754736223</v>
      </c>
      <c r="D1460" s="2">
        <f t="shared" si="134"/>
        <v>100.84036583753182</v>
      </c>
      <c r="E1460" s="2">
        <f t="shared" si="133"/>
        <v>4.3677417098304119</v>
      </c>
      <c r="F1460" s="2">
        <f t="shared" si="137"/>
        <v>1.4716375454471506</v>
      </c>
      <c r="G1460" s="2">
        <f t="shared" si="135"/>
        <v>2.896104164383261</v>
      </c>
      <c r="H1460" s="2" t="str">
        <f t="shared" si="136"/>
        <v>Sell</v>
      </c>
    </row>
    <row r="1461" spans="1:8" ht="13.5" x14ac:dyDescent="0.25">
      <c r="A1461" s="3">
        <f>TITRES_STAT!B1464</f>
        <v>44140</v>
      </c>
      <c r="B1461" s="6">
        <f>TITRES_STAT!D1464</f>
        <v>98.903000000000006</v>
      </c>
      <c r="C1461" s="2">
        <f t="shared" si="132"/>
        <v>105.56064484776803</v>
      </c>
      <c r="D1461" s="2">
        <f t="shared" si="134"/>
        <v>100.69685725697391</v>
      </c>
      <c r="E1461" s="2">
        <f t="shared" si="133"/>
        <v>4.8637875907941179</v>
      </c>
      <c r="F1461" s="2">
        <f t="shared" si="137"/>
        <v>2.1500675545165442</v>
      </c>
      <c r="G1461" s="2">
        <f t="shared" si="135"/>
        <v>2.7137200362775737</v>
      </c>
      <c r="H1461" s="2" t="str">
        <f t="shared" si="136"/>
        <v>Sell</v>
      </c>
    </row>
    <row r="1462" spans="1:8" ht="13.5" x14ac:dyDescent="0.25">
      <c r="A1462" s="3">
        <f>TITRES_STAT!B1465</f>
        <v>44141</v>
      </c>
      <c r="B1462" s="6">
        <f>TITRES_STAT!D1465</f>
        <v>95.981800000000007</v>
      </c>
      <c r="C1462" s="2">
        <f t="shared" si="132"/>
        <v>105.85894564041909</v>
      </c>
      <c r="D1462" s="2">
        <f t="shared" si="134"/>
        <v>100.34759375645733</v>
      </c>
      <c r="E1462" s="2">
        <f t="shared" si="133"/>
        <v>5.5113518839617655</v>
      </c>
      <c r="F1462" s="2">
        <f t="shared" si="137"/>
        <v>2.8223244204055886</v>
      </c>
      <c r="G1462" s="2">
        <f t="shared" si="135"/>
        <v>2.6890274635561768</v>
      </c>
      <c r="H1462" s="2" t="str">
        <f t="shared" si="136"/>
        <v>Sell</v>
      </c>
    </row>
    <row r="1463" spans="1:8" ht="13.5" x14ac:dyDescent="0.25">
      <c r="A1463" s="3">
        <f>TITRES_STAT!B1466</f>
        <v>44144</v>
      </c>
      <c r="B1463" s="6">
        <f>TITRES_STAT!D1466</f>
        <v>90.640199999999993</v>
      </c>
      <c r="C1463" s="2">
        <f t="shared" si="132"/>
        <v>105.61572323420077</v>
      </c>
      <c r="D1463" s="2">
        <f t="shared" si="134"/>
        <v>99.628527552275301</v>
      </c>
      <c r="E1463" s="2">
        <f t="shared" si="133"/>
        <v>5.9871956819254706</v>
      </c>
      <c r="F1463" s="2">
        <f t="shared" si="137"/>
        <v>3.4552986727095654</v>
      </c>
      <c r="G1463" s="2">
        <f t="shared" si="135"/>
        <v>2.5318970092159052</v>
      </c>
      <c r="H1463" s="2" t="str">
        <f t="shared" si="136"/>
        <v>Sell</v>
      </c>
    </row>
    <row r="1464" spans="1:8" ht="13.5" x14ac:dyDescent="0.25">
      <c r="A1464" s="3">
        <f>TITRES_STAT!B1467</f>
        <v>44145</v>
      </c>
      <c r="B1464" s="6">
        <f>TITRES_STAT!D1467</f>
        <v>95.981800000000007</v>
      </c>
      <c r="C1464" s="2">
        <f t="shared" si="132"/>
        <v>105.40991965970835</v>
      </c>
      <c r="D1464" s="2">
        <f t="shared" si="134"/>
        <v>99.358399585440097</v>
      </c>
      <c r="E1464" s="2">
        <f t="shared" si="133"/>
        <v>6.0515200742682538</v>
      </c>
      <c r="F1464" s="2">
        <f t="shared" si="137"/>
        <v>3.9745429530213032</v>
      </c>
      <c r="G1464" s="2">
        <f t="shared" si="135"/>
        <v>2.0769771212469506</v>
      </c>
      <c r="H1464" s="2" t="str">
        <f t="shared" si="136"/>
        <v>Sell</v>
      </c>
    </row>
    <row r="1465" spans="1:8" ht="13.5" x14ac:dyDescent="0.25">
      <c r="A1465" s="3">
        <f>TITRES_STAT!B1468</f>
        <v>44146</v>
      </c>
      <c r="B1465" s="6">
        <f>TITRES_STAT!D1468</f>
        <v>97.6511</v>
      </c>
      <c r="C1465" s="2">
        <f t="shared" si="132"/>
        <v>104.51414740436861</v>
      </c>
      <c r="D1465" s="2">
        <f t="shared" si="134"/>
        <v>99.231932949481575</v>
      </c>
      <c r="E1465" s="2">
        <f t="shared" si="133"/>
        <v>5.2822144548870398</v>
      </c>
      <c r="F1465" s="2">
        <f t="shared" si="137"/>
        <v>4.2360772533944502</v>
      </c>
      <c r="G1465" s="2">
        <f t="shared" si="135"/>
        <v>1.0461372014925896</v>
      </c>
      <c r="H1465" s="2" t="str">
        <f t="shared" si="136"/>
        <v>Sell</v>
      </c>
    </row>
    <row r="1466" spans="1:8" ht="13.5" x14ac:dyDescent="0.25">
      <c r="A1466" s="3">
        <f>TITRES_STAT!B1469</f>
        <v>44147</v>
      </c>
      <c r="B1466" s="6">
        <f>TITRES_STAT!D1469</f>
        <v>102.2415</v>
      </c>
      <c r="C1466" s="2">
        <f t="shared" si="132"/>
        <v>103.29778626523498</v>
      </c>
      <c r="D1466" s="2">
        <f t="shared" si="134"/>
        <v>99.454863842112573</v>
      </c>
      <c r="E1466" s="2">
        <f t="shared" si="133"/>
        <v>3.8429224231224026</v>
      </c>
      <c r="F1466" s="2">
        <f t="shared" si="137"/>
        <v>4.1574462873400408</v>
      </c>
      <c r="G1466" s="2">
        <f t="shared" si="135"/>
        <v>-0.31452386421763823</v>
      </c>
      <c r="H1466" s="2" t="str">
        <f t="shared" si="136"/>
        <v>Hold</v>
      </c>
    </row>
    <row r="1467" spans="1:8" ht="13.5" x14ac:dyDescent="0.25">
      <c r="A1467" s="3">
        <f>TITRES_STAT!B1470</f>
        <v>44148</v>
      </c>
      <c r="B1467" s="6">
        <f>TITRES_STAT!D1470</f>
        <v>105.1627</v>
      </c>
      <c r="C1467" s="2">
        <f t="shared" si="132"/>
        <v>102.26855760904499</v>
      </c>
      <c r="D1467" s="2">
        <f t="shared" si="134"/>
        <v>99.877666520474605</v>
      </c>
      <c r="E1467" s="2">
        <f t="shared" si="133"/>
        <v>2.3908910885703847</v>
      </c>
      <c r="F1467" s="2">
        <f t="shared" si="137"/>
        <v>3.8041352475861094</v>
      </c>
      <c r="G1467" s="2">
        <f t="shared" si="135"/>
        <v>-1.4132441590157248</v>
      </c>
      <c r="H1467" s="2" t="str">
        <f t="shared" si="136"/>
        <v>Hold</v>
      </c>
    </row>
    <row r="1468" spans="1:8" ht="13.5" x14ac:dyDescent="0.25">
      <c r="A1468" s="3">
        <f>TITRES_STAT!B1471</f>
        <v>44151</v>
      </c>
      <c r="B1468" s="6">
        <f>TITRES_STAT!D1471</f>
        <v>112.5908</v>
      </c>
      <c r="C1468" s="2">
        <f t="shared" si="132"/>
        <v>100.95210259226884</v>
      </c>
      <c r="D1468" s="2">
        <f t="shared" si="134"/>
        <v>100.81938011155056</v>
      </c>
      <c r="E1468" s="2">
        <f t="shared" si="133"/>
        <v>0.13272248071828585</v>
      </c>
      <c r="F1468" s="2">
        <f t="shared" si="137"/>
        <v>3.0698526942125448</v>
      </c>
      <c r="G1468" s="2">
        <f t="shared" si="135"/>
        <v>-2.937130213494259</v>
      </c>
      <c r="H1468" s="2" t="str">
        <f t="shared" si="136"/>
        <v>Hold</v>
      </c>
    </row>
    <row r="1469" spans="1:8" ht="13.5" x14ac:dyDescent="0.25">
      <c r="A1469" s="3">
        <f>TITRES_STAT!B1472</f>
        <v>44152</v>
      </c>
      <c r="B1469" s="6">
        <f>TITRES_STAT!D1472</f>
        <v>112.5908</v>
      </c>
      <c r="C1469" s="2">
        <f t="shared" si="132"/>
        <v>100.6368560396121</v>
      </c>
      <c r="D1469" s="2">
        <f t="shared" si="134"/>
        <v>101.69133714032459</v>
      </c>
      <c r="E1469" s="2">
        <f t="shared" si="133"/>
        <v>-1.0544811007124935</v>
      </c>
      <c r="F1469" s="2">
        <f t="shared" si="137"/>
        <v>2.244985935227537</v>
      </c>
      <c r="G1469" s="2">
        <f t="shared" si="135"/>
        <v>-3.2994670359400304</v>
      </c>
      <c r="H1469" s="2" t="str">
        <f t="shared" si="136"/>
        <v>Hold</v>
      </c>
    </row>
    <row r="1470" spans="1:8" ht="13.5" x14ac:dyDescent="0.25">
      <c r="A1470" s="3">
        <f>TITRES_STAT!B1473</f>
        <v>44153</v>
      </c>
      <c r="B1470" s="6">
        <f>TITRES_STAT!D1473</f>
        <v>112.6743</v>
      </c>
      <c r="C1470" s="2">
        <f t="shared" si="132"/>
        <v>100.37010895659486</v>
      </c>
      <c r="D1470" s="2">
        <f t="shared" si="134"/>
        <v>102.504889944745</v>
      </c>
      <c r="E1470" s="2">
        <f t="shared" si="133"/>
        <v>-2.1347809881501405</v>
      </c>
      <c r="F1470" s="2">
        <f t="shared" si="137"/>
        <v>1.3690325505520016</v>
      </c>
      <c r="G1470" s="2">
        <f t="shared" si="135"/>
        <v>-3.5038135387021421</v>
      </c>
      <c r="H1470" s="2" t="str">
        <f t="shared" si="136"/>
        <v>Hold</v>
      </c>
    </row>
    <row r="1471" spans="1:8" ht="13.5" x14ac:dyDescent="0.25">
      <c r="A1471" s="3">
        <f>TITRES_STAT!B1474</f>
        <v>44154</v>
      </c>
      <c r="B1471" s="6">
        <f>TITRES_STAT!D1474</f>
        <v>111.8313</v>
      </c>
      <c r="C1471" s="2">
        <f t="shared" si="132"/>
        <v>100.1443998863495</v>
      </c>
      <c r="D1471" s="2">
        <f t="shared" si="134"/>
        <v>103.19573513402315</v>
      </c>
      <c r="E1471" s="2">
        <f t="shared" si="133"/>
        <v>-3.0513352476736486</v>
      </c>
      <c r="F1471" s="2">
        <f t="shared" si="137"/>
        <v>0.48495899090687145</v>
      </c>
      <c r="G1471" s="2">
        <f t="shared" si="135"/>
        <v>-3.5362942385805201</v>
      </c>
      <c r="H1471" s="2" t="str">
        <f t="shared" si="136"/>
        <v>Hold</v>
      </c>
    </row>
    <row r="1472" spans="1:8" ht="13.5" x14ac:dyDescent="0.25">
      <c r="A1472" s="3">
        <f>TITRES_STAT!B1475</f>
        <v>44155</v>
      </c>
      <c r="B1472" s="6">
        <f>TITRES_STAT!D1475</f>
        <v>111.8313</v>
      </c>
      <c r="C1472" s="2">
        <f t="shared" si="132"/>
        <v>99.503999903834185</v>
      </c>
      <c r="D1472" s="2">
        <f t="shared" si="134"/>
        <v>103.83540660557699</v>
      </c>
      <c r="E1472" s="2">
        <f t="shared" si="133"/>
        <v>-4.3314067017428073</v>
      </c>
      <c r="F1472" s="2">
        <f t="shared" si="137"/>
        <v>-0.47831414762306435</v>
      </c>
      <c r="G1472" s="2">
        <f t="shared" si="135"/>
        <v>-3.8530925541197432</v>
      </c>
      <c r="H1472" s="2" t="str">
        <f t="shared" si="136"/>
        <v>Hold</v>
      </c>
    </row>
    <row r="1473" spans="1:8" ht="13.5" x14ac:dyDescent="0.25">
      <c r="A1473" s="3">
        <f>TITRES_STAT!B1476</f>
        <v>44158</v>
      </c>
      <c r="B1473" s="6">
        <f>TITRES_STAT!D1476</f>
        <v>109.5111</v>
      </c>
      <c r="C1473" s="2">
        <f t="shared" si="132"/>
        <v>98.140338380167378</v>
      </c>
      <c r="D1473" s="2">
        <f t="shared" si="134"/>
        <v>104.25582833849722</v>
      </c>
      <c r="E1473" s="2">
        <f t="shared" si="133"/>
        <v>-6.1154899583298459</v>
      </c>
      <c r="F1473" s="2">
        <f t="shared" si="137"/>
        <v>-1.6057493097644207</v>
      </c>
      <c r="G1473" s="2">
        <f t="shared" si="135"/>
        <v>-4.5097406485654252</v>
      </c>
      <c r="H1473" s="2" t="str">
        <f t="shared" si="136"/>
        <v>Hold</v>
      </c>
    </row>
    <row r="1474" spans="1:8" ht="13.5" x14ac:dyDescent="0.25">
      <c r="A1474" s="3">
        <f>TITRES_STAT!B1477</f>
        <v>44159</v>
      </c>
      <c r="B1474" s="6">
        <f>TITRES_STAT!D1477</f>
        <v>109.31910000000001</v>
      </c>
      <c r="C1474" s="2">
        <f t="shared" si="132"/>
        <v>97.80825555244931</v>
      </c>
      <c r="D1474" s="2">
        <f t="shared" si="134"/>
        <v>104.63088549860854</v>
      </c>
      <c r="E1474" s="2">
        <f t="shared" si="133"/>
        <v>-6.8226299461592248</v>
      </c>
      <c r="F1474" s="2">
        <f t="shared" si="137"/>
        <v>-2.6491254370433817</v>
      </c>
      <c r="G1474" s="2">
        <f t="shared" si="135"/>
        <v>-4.1735045091158431</v>
      </c>
      <c r="H1474" s="2" t="str">
        <f t="shared" si="136"/>
        <v>Hold</v>
      </c>
    </row>
    <row r="1475" spans="1:8" ht="13.5" x14ac:dyDescent="0.25">
      <c r="A1475" s="3">
        <f>TITRES_STAT!B1478</f>
        <v>44160</v>
      </c>
      <c r="B1475" s="6">
        <f>TITRES_STAT!D1478</f>
        <v>111.83969999999999</v>
      </c>
      <c r="C1475" s="2">
        <f t="shared" si="132"/>
        <v>97.784077775149427</v>
      </c>
      <c r="D1475" s="2">
        <f t="shared" si="134"/>
        <v>105.16487175797086</v>
      </c>
      <c r="E1475" s="2">
        <f t="shared" si="133"/>
        <v>-7.3807939828214302</v>
      </c>
      <c r="F1475" s="2">
        <f t="shared" si="137"/>
        <v>-3.5954591461989915</v>
      </c>
      <c r="G1475" s="2">
        <f t="shared" si="135"/>
        <v>-3.7853348366224386</v>
      </c>
      <c r="H1475" s="2" t="str">
        <f t="shared" si="136"/>
        <v>Hold</v>
      </c>
    </row>
    <row r="1476" spans="1:8" ht="13.5" x14ac:dyDescent="0.25">
      <c r="A1476" s="3">
        <f>TITRES_STAT!B1479</f>
        <v>44161</v>
      </c>
      <c r="B1476" s="6">
        <f>TITRES_STAT!D1479</f>
        <v>106.8319</v>
      </c>
      <c r="C1476" s="2">
        <f t="shared" si="132"/>
        <v>98.469835040511043</v>
      </c>
      <c r="D1476" s="2">
        <f t="shared" si="134"/>
        <v>105.2883553314545</v>
      </c>
      <c r="E1476" s="2">
        <f t="shared" si="133"/>
        <v>-6.8185202909434537</v>
      </c>
      <c r="F1476" s="2">
        <f t="shared" si="137"/>
        <v>-4.2400713751478838</v>
      </c>
      <c r="G1476" s="2">
        <f t="shared" si="135"/>
        <v>-2.5784489157955699</v>
      </c>
      <c r="H1476" s="2" t="str">
        <f t="shared" si="136"/>
        <v>Hold</v>
      </c>
    </row>
    <row r="1477" spans="1:8" ht="13.5" x14ac:dyDescent="0.25">
      <c r="A1477" s="3">
        <f>TITRES_STAT!B1480</f>
        <v>44162</v>
      </c>
      <c r="B1477" s="6">
        <f>TITRES_STAT!D1480</f>
        <v>104.32810000000001</v>
      </c>
      <c r="C1477" s="2">
        <f t="shared" si="132"/>
        <v>99.499506572740117</v>
      </c>
      <c r="D1477" s="2">
        <f t="shared" si="134"/>
        <v>105.21722530690231</v>
      </c>
      <c r="E1477" s="2">
        <f t="shared" si="133"/>
        <v>-5.7177187341621902</v>
      </c>
      <c r="F1477" s="2">
        <f t="shared" si="137"/>
        <v>-4.5356008469507456</v>
      </c>
      <c r="G1477" s="2">
        <f t="shared" si="135"/>
        <v>-1.1821178872114446</v>
      </c>
      <c r="H1477" s="2" t="str">
        <f t="shared" si="136"/>
        <v>Hold</v>
      </c>
    </row>
    <row r="1478" spans="1:8" ht="13.5" x14ac:dyDescent="0.25">
      <c r="A1478" s="3">
        <f>TITRES_STAT!B1481</f>
        <v>44165</v>
      </c>
      <c r="B1478" s="6">
        <f>TITRES_STAT!D1481</f>
        <v>104.32810000000001</v>
      </c>
      <c r="C1478" s="2">
        <f t="shared" si="132"/>
        <v>101.51355171539548</v>
      </c>
      <c r="D1478" s="2">
        <f t="shared" si="134"/>
        <v>105.15136417305769</v>
      </c>
      <c r="E1478" s="2">
        <f t="shared" si="133"/>
        <v>-3.6378124576622071</v>
      </c>
      <c r="F1478" s="2">
        <f t="shared" si="137"/>
        <v>-4.3560431690930379</v>
      </c>
      <c r="G1478" s="2">
        <f t="shared" si="135"/>
        <v>0.71823071143083084</v>
      </c>
      <c r="H1478" s="2" t="str">
        <f t="shared" si="136"/>
        <v>Sell</v>
      </c>
    </row>
    <row r="1479" spans="1:8" ht="13.5" x14ac:dyDescent="0.25">
      <c r="A1479" s="3">
        <f>TITRES_STAT!B1482</f>
        <v>44166</v>
      </c>
      <c r="B1479" s="6">
        <f>TITRES_STAT!D1482</f>
        <v>103.49339999999999</v>
      </c>
      <c r="C1479" s="2">
        <f t="shared" si="132"/>
        <v>103.21774375918079</v>
      </c>
      <c r="D1479" s="2">
        <f t="shared" si="134"/>
        <v>105.02855201209044</v>
      </c>
      <c r="E1479" s="2">
        <f t="shared" si="133"/>
        <v>-1.8108082529096521</v>
      </c>
      <c r="F1479" s="2">
        <f t="shared" si="137"/>
        <v>-3.8469961858563608</v>
      </c>
      <c r="G1479" s="2">
        <f t="shared" si="135"/>
        <v>2.0361879329467087</v>
      </c>
      <c r="H1479" s="2" t="str">
        <f t="shared" si="136"/>
        <v>Sell</v>
      </c>
    </row>
    <row r="1480" spans="1:8" ht="13.5" x14ac:dyDescent="0.25">
      <c r="A1480" s="3">
        <f>TITRES_STAT!B1483</f>
        <v>44167</v>
      </c>
      <c r="B1480" s="6">
        <f>TITRES_STAT!D1483</f>
        <v>100.9896</v>
      </c>
      <c r="C1480" s="2">
        <f t="shared" si="132"/>
        <v>104.67259856546067</v>
      </c>
      <c r="D1480" s="2">
        <f t="shared" si="134"/>
        <v>104.72937038156522</v>
      </c>
      <c r="E1480" s="2">
        <f t="shared" si="133"/>
        <v>-5.6771816104543404E-2</v>
      </c>
      <c r="F1480" s="2">
        <f t="shared" si="137"/>
        <v>-3.0889513119059977</v>
      </c>
      <c r="G1480" s="2">
        <f t="shared" si="135"/>
        <v>3.0321794958014543</v>
      </c>
      <c r="H1480" s="2" t="str">
        <f t="shared" si="136"/>
        <v>Sell</v>
      </c>
    </row>
    <row r="1481" spans="1:8" ht="13.5" x14ac:dyDescent="0.25">
      <c r="A1481" s="3">
        <f>TITRES_STAT!B1484</f>
        <v>44168</v>
      </c>
      <c r="B1481" s="6">
        <f>TITRES_STAT!D1484</f>
        <v>101.8242</v>
      </c>
      <c r="C1481" s="2">
        <f t="shared" si="132"/>
        <v>105.77393724769749</v>
      </c>
      <c r="D1481" s="2">
        <f t="shared" si="134"/>
        <v>104.51417257552336</v>
      </c>
      <c r="E1481" s="2">
        <f t="shared" si="133"/>
        <v>1.2597646721741285</v>
      </c>
      <c r="F1481" s="2">
        <f t="shared" si="137"/>
        <v>-2.2192081150899727</v>
      </c>
      <c r="G1481" s="2">
        <f t="shared" si="135"/>
        <v>3.4789727872641012</v>
      </c>
      <c r="H1481" s="2" t="str">
        <f t="shared" si="136"/>
        <v>Sell</v>
      </c>
    </row>
    <row r="1482" spans="1:8" ht="13.5" x14ac:dyDescent="0.25">
      <c r="A1482" s="3">
        <f>TITRES_STAT!B1485</f>
        <v>44169</v>
      </c>
      <c r="B1482" s="6">
        <f>TITRES_STAT!D1485</f>
        <v>101.8242</v>
      </c>
      <c r="C1482" s="2">
        <f t="shared" si="132"/>
        <v>106.70583920959018</v>
      </c>
      <c r="D1482" s="2">
        <f t="shared" si="134"/>
        <v>104.31491534770682</v>
      </c>
      <c r="E1482" s="2">
        <f t="shared" si="133"/>
        <v>2.3909238618833655</v>
      </c>
      <c r="F1482" s="2">
        <f t="shared" si="137"/>
        <v>-1.2971817196953053</v>
      </c>
      <c r="G1482" s="2">
        <f t="shared" si="135"/>
        <v>3.6881055815786707</v>
      </c>
      <c r="H1482" s="2" t="str">
        <f t="shared" si="136"/>
        <v>Sell</v>
      </c>
    </row>
    <row r="1483" spans="1:8" ht="13.5" x14ac:dyDescent="0.25">
      <c r="A1483" s="3">
        <f>TITRES_STAT!B1486</f>
        <v>44172</v>
      </c>
      <c r="B1483" s="6">
        <f>TITRES_STAT!D1486</f>
        <v>101.8242</v>
      </c>
      <c r="C1483" s="2">
        <f t="shared" si="132"/>
        <v>107.13741779273016</v>
      </c>
      <c r="D1483" s="2">
        <f t="shared" si="134"/>
        <v>104.13041791454336</v>
      </c>
      <c r="E1483" s="2">
        <f t="shared" si="133"/>
        <v>3.0069998781868037</v>
      </c>
      <c r="F1483" s="2">
        <f t="shared" si="137"/>
        <v>-0.43634540011888345</v>
      </c>
      <c r="G1483" s="2">
        <f t="shared" si="135"/>
        <v>3.4433452783056873</v>
      </c>
      <c r="H1483" s="2" t="str">
        <f t="shared" si="136"/>
        <v>Sell</v>
      </c>
    </row>
    <row r="1484" spans="1:8" ht="13.5" x14ac:dyDescent="0.25">
      <c r="A1484" s="3">
        <f>TITRES_STAT!B1487</f>
        <v>44173</v>
      </c>
      <c r="B1484" s="6">
        <f>TITRES_STAT!D1487</f>
        <v>102.6588</v>
      </c>
      <c r="C1484" s="2">
        <f t="shared" si="132"/>
        <v>107.47306120923321</v>
      </c>
      <c r="D1484" s="2">
        <f t="shared" si="134"/>
        <v>104.02140918013274</v>
      </c>
      <c r="E1484" s="2">
        <f t="shared" si="133"/>
        <v>3.4516520291004724</v>
      </c>
      <c r="F1484" s="2">
        <f t="shared" si="137"/>
        <v>0.34125408572498772</v>
      </c>
      <c r="G1484" s="2">
        <f t="shared" si="135"/>
        <v>3.1103979433754847</v>
      </c>
      <c r="H1484" s="2" t="str">
        <f t="shared" si="136"/>
        <v>Sell</v>
      </c>
    </row>
    <row r="1485" spans="1:8" ht="13.5" x14ac:dyDescent="0.25">
      <c r="A1485" s="3">
        <f>TITRES_STAT!B1488</f>
        <v>44174</v>
      </c>
      <c r="B1485" s="6">
        <f>TITRES_STAT!D1488</f>
        <v>102.6588</v>
      </c>
      <c r="C1485" s="2">
        <f t="shared" si="132"/>
        <v>108.1448517924281</v>
      </c>
      <c r="D1485" s="2">
        <f t="shared" si="134"/>
        <v>103.92047516678957</v>
      </c>
      <c r="E1485" s="2">
        <f t="shared" si="133"/>
        <v>4.2243766256385271</v>
      </c>
      <c r="F1485" s="2">
        <f t="shared" si="137"/>
        <v>1.1178785937076956</v>
      </c>
      <c r="G1485" s="2">
        <f t="shared" si="135"/>
        <v>3.1064980319308315</v>
      </c>
      <c r="H1485" s="2" t="str">
        <f t="shared" si="136"/>
        <v>Sell</v>
      </c>
    </row>
    <row r="1486" spans="1:8" ht="13.5" x14ac:dyDescent="0.25">
      <c r="A1486" s="3">
        <f>TITRES_STAT!B1489</f>
        <v>44175</v>
      </c>
      <c r="B1486" s="6">
        <f>TITRES_STAT!D1489</f>
        <v>102.6588</v>
      </c>
      <c r="C1486" s="2">
        <f t="shared" si="132"/>
        <v>107.94285920897762</v>
      </c>
      <c r="D1486" s="2">
        <f t="shared" si="134"/>
        <v>103.82701774702738</v>
      </c>
      <c r="E1486" s="2">
        <f t="shared" si="133"/>
        <v>4.1158414619502395</v>
      </c>
      <c r="F1486" s="2">
        <f t="shared" si="137"/>
        <v>1.7174711673562046</v>
      </c>
      <c r="G1486" s="2">
        <f t="shared" si="135"/>
        <v>2.3983702945940348</v>
      </c>
      <c r="H1486" s="2" t="str">
        <f t="shared" si="136"/>
        <v>Sell</v>
      </c>
    </row>
    <row r="1487" spans="1:8" ht="13.5" x14ac:dyDescent="0.25">
      <c r="A1487" s="3">
        <f>TITRES_STAT!B1490</f>
        <v>44176</v>
      </c>
      <c r="B1487" s="6">
        <f>TITRES_STAT!D1490</f>
        <v>100.1549</v>
      </c>
      <c r="C1487" s="2">
        <f t="shared" ref="C1487:C1550" si="138">$C$4*B1477+C1486*(1-$C$4)</f>
        <v>107.38674240759646</v>
      </c>
      <c r="D1487" s="2">
        <f t="shared" si="134"/>
        <v>103.55500902502536</v>
      </c>
      <c r="E1487" s="2">
        <f t="shared" si="133"/>
        <v>3.8317333825711017</v>
      </c>
      <c r="F1487" s="2">
        <f t="shared" si="137"/>
        <v>2.1403236103991841</v>
      </c>
      <c r="G1487" s="2">
        <f t="shared" si="135"/>
        <v>1.6914097721719177</v>
      </c>
      <c r="H1487" s="2" t="str">
        <f t="shared" si="136"/>
        <v>Sell</v>
      </c>
    </row>
    <row r="1488" spans="1:8" ht="13.5" x14ac:dyDescent="0.25">
      <c r="A1488" s="3">
        <f>TITRES_STAT!B1491</f>
        <v>44179</v>
      </c>
      <c r="B1488" s="6">
        <f>TITRES_STAT!D1491</f>
        <v>102.6588</v>
      </c>
      <c r="C1488" s="2">
        <f t="shared" si="138"/>
        <v>106.916182037197</v>
      </c>
      <c r="D1488" s="2">
        <f t="shared" si="134"/>
        <v>103.48862317131977</v>
      </c>
      <c r="E1488" s="2">
        <f t="shared" si="133"/>
        <v>3.4275588658772307</v>
      </c>
      <c r="F1488" s="2">
        <f t="shared" si="137"/>
        <v>2.3977706614947936</v>
      </c>
      <c r="G1488" s="2">
        <f t="shared" si="135"/>
        <v>1.0297882043824371</v>
      </c>
      <c r="H1488" s="2" t="str">
        <f t="shared" si="136"/>
        <v>Sell</v>
      </c>
    </row>
    <row r="1489" spans="1:8" ht="13.5" x14ac:dyDescent="0.25">
      <c r="A1489" s="3">
        <f>TITRES_STAT!B1492</f>
        <v>44180</v>
      </c>
      <c r="B1489" s="6">
        <f>TITRES_STAT!D1492</f>
        <v>99.578999999999994</v>
      </c>
      <c r="C1489" s="2">
        <f t="shared" si="138"/>
        <v>106.38960018532053</v>
      </c>
      <c r="D1489" s="2">
        <f t="shared" si="134"/>
        <v>103.19902145492571</v>
      </c>
      <c r="E1489" s="2">
        <f t="shared" si="133"/>
        <v>3.1905787303948188</v>
      </c>
      <c r="F1489" s="2">
        <f t="shared" si="137"/>
        <v>2.5563322752747988</v>
      </c>
      <c r="G1489" s="2">
        <f t="shared" si="135"/>
        <v>0.63424645512001998</v>
      </c>
      <c r="H1489" s="2" t="str">
        <f t="shared" si="136"/>
        <v>Sell</v>
      </c>
    </row>
    <row r="1490" spans="1:8" ht="13.5" x14ac:dyDescent="0.25">
      <c r="A1490" s="3">
        <f>TITRES_STAT!B1493</f>
        <v>44181</v>
      </c>
      <c r="B1490" s="6">
        <f>TITRES_STAT!D1493</f>
        <v>101.8659</v>
      </c>
      <c r="C1490" s="2">
        <f t="shared" si="138"/>
        <v>105.55883092604044</v>
      </c>
      <c r="D1490" s="2">
        <f t="shared" si="134"/>
        <v>103.10027171752381</v>
      </c>
      <c r="E1490" s="2">
        <f t="shared" si="133"/>
        <v>2.4585592085166326</v>
      </c>
      <c r="F1490" s="2">
        <f t="shared" si="137"/>
        <v>2.5367776619231659</v>
      </c>
      <c r="G1490" s="2">
        <f t="shared" si="135"/>
        <v>-7.8218453406533328E-2</v>
      </c>
      <c r="H1490" s="2" t="str">
        <f t="shared" si="136"/>
        <v>Hold</v>
      </c>
    </row>
    <row r="1491" spans="1:8" ht="13.5" x14ac:dyDescent="0.25">
      <c r="A1491" s="3">
        <f>TITRES_STAT!B1494</f>
        <v>44182</v>
      </c>
      <c r="B1491" s="6">
        <f>TITRES_STAT!D1494</f>
        <v>102.6588</v>
      </c>
      <c r="C1491" s="2">
        <f t="shared" si="138"/>
        <v>104.98427232203422</v>
      </c>
      <c r="D1491" s="2">
        <f t="shared" si="134"/>
        <v>103.06757010881834</v>
      </c>
      <c r="E1491" s="2">
        <f t="shared" si="133"/>
        <v>1.9167022132158706</v>
      </c>
      <c r="F1491" s="2">
        <f t="shared" si="137"/>
        <v>2.4127625721817068</v>
      </c>
      <c r="G1491" s="2">
        <f t="shared" si="135"/>
        <v>-0.49606035896583611</v>
      </c>
      <c r="H1491" s="2" t="str">
        <f t="shared" si="136"/>
        <v>Hold</v>
      </c>
    </row>
    <row r="1492" spans="1:8" ht="13.5" x14ac:dyDescent="0.25">
      <c r="A1492" s="3">
        <f>TITRES_STAT!B1495</f>
        <v>44183</v>
      </c>
      <c r="B1492" s="6">
        <f>TITRES_STAT!D1495</f>
        <v>99.578999999999994</v>
      </c>
      <c r="C1492" s="2">
        <f t="shared" si="138"/>
        <v>104.49810734941356</v>
      </c>
      <c r="D1492" s="2">
        <f t="shared" si="134"/>
        <v>102.80915750816514</v>
      </c>
      <c r="E1492" s="2">
        <f t="shared" si="133"/>
        <v>1.6889498412484159</v>
      </c>
      <c r="F1492" s="2">
        <f t="shared" si="137"/>
        <v>2.2680000259950486</v>
      </c>
      <c r="G1492" s="2">
        <f t="shared" si="135"/>
        <v>-0.57905018474663272</v>
      </c>
      <c r="H1492" s="2" t="str">
        <f t="shared" si="136"/>
        <v>Hold</v>
      </c>
    </row>
    <row r="1493" spans="1:8" ht="13.5" x14ac:dyDescent="0.25">
      <c r="A1493" s="3">
        <f>TITRES_STAT!B1496</f>
        <v>44186</v>
      </c>
      <c r="B1493" s="6">
        <f>TITRES_STAT!D1496</f>
        <v>102.5586</v>
      </c>
      <c r="C1493" s="2">
        <f t="shared" si="138"/>
        <v>104.08673698796531</v>
      </c>
      <c r="D1493" s="2">
        <f t="shared" si="134"/>
        <v>102.79059769274551</v>
      </c>
      <c r="E1493" s="2">
        <f t="shared" si="133"/>
        <v>1.2961392952198025</v>
      </c>
      <c r="F1493" s="2">
        <f t="shared" si="137"/>
        <v>2.0736278798399992</v>
      </c>
      <c r="G1493" s="2">
        <f t="shared" si="135"/>
        <v>-0.77748858462019665</v>
      </c>
      <c r="H1493" s="2" t="str">
        <f t="shared" si="136"/>
        <v>Hold</v>
      </c>
    </row>
    <row r="1494" spans="1:8" ht="13.5" x14ac:dyDescent="0.25">
      <c r="A1494" s="3">
        <f>TITRES_STAT!B1497</f>
        <v>44187</v>
      </c>
      <c r="B1494" s="6">
        <f>TITRES_STAT!D1497</f>
        <v>100.1549</v>
      </c>
      <c r="C1494" s="2">
        <f t="shared" si="138"/>
        <v>103.86705437443219</v>
      </c>
      <c r="D1494" s="2">
        <f t="shared" si="134"/>
        <v>102.5953608266162</v>
      </c>
      <c r="E1494" s="2">
        <f t="shared" si="133"/>
        <v>1.2716935478159854</v>
      </c>
      <c r="F1494" s="2">
        <f t="shared" si="137"/>
        <v>1.9132410134351965</v>
      </c>
      <c r="G1494" s="2">
        <f t="shared" si="135"/>
        <v>-0.64154746561921105</v>
      </c>
      <c r="H1494" s="2" t="str">
        <f t="shared" si="136"/>
        <v>Hold</v>
      </c>
    </row>
    <row r="1495" spans="1:8" ht="13.5" x14ac:dyDescent="0.25">
      <c r="A1495" s="3">
        <f>TITRES_STAT!B1498</f>
        <v>44188</v>
      </c>
      <c r="B1495" s="6">
        <f>TITRES_STAT!D1498</f>
        <v>100.1549</v>
      </c>
      <c r="C1495" s="2">
        <f t="shared" si="138"/>
        <v>103.68116908605801</v>
      </c>
      <c r="D1495" s="2">
        <f t="shared" si="134"/>
        <v>102.41458595057055</v>
      </c>
      <c r="E1495" s="2">
        <f t="shared" si="133"/>
        <v>1.2665831354874513</v>
      </c>
      <c r="F1495" s="2">
        <f t="shared" si="137"/>
        <v>1.7839094378456475</v>
      </c>
      <c r="G1495" s="2">
        <f t="shared" si="135"/>
        <v>-0.51732630235819621</v>
      </c>
      <c r="H1495" s="2" t="str">
        <f t="shared" si="136"/>
        <v>Hold</v>
      </c>
    </row>
    <row r="1496" spans="1:8" ht="13.5" x14ac:dyDescent="0.25">
      <c r="A1496" s="3">
        <f>TITRES_STAT!B1499</f>
        <v>44189</v>
      </c>
      <c r="B1496" s="6">
        <f>TITRES_STAT!D1499</f>
        <v>98.911299999999997</v>
      </c>
      <c r="C1496" s="2">
        <f t="shared" si="138"/>
        <v>103.52388153435678</v>
      </c>
      <c r="D1496" s="2">
        <f t="shared" si="134"/>
        <v>102.15508328756532</v>
      </c>
      <c r="E1496" s="2">
        <f t="shared" si="133"/>
        <v>1.3687982467914566</v>
      </c>
      <c r="F1496" s="2">
        <f t="shared" si="137"/>
        <v>1.7008871996348094</v>
      </c>
      <c r="G1496" s="2">
        <f t="shared" si="135"/>
        <v>-0.33208895284335282</v>
      </c>
      <c r="H1496" s="2" t="str">
        <f t="shared" si="136"/>
        <v>Hold</v>
      </c>
    </row>
    <row r="1497" spans="1:8" ht="13.5" x14ac:dyDescent="0.25">
      <c r="A1497" s="3">
        <f>TITRES_STAT!B1500</f>
        <v>44190</v>
      </c>
      <c r="B1497" s="6">
        <f>TITRES_STAT!D1500</f>
        <v>100.0715</v>
      </c>
      <c r="C1497" s="2">
        <f t="shared" si="138"/>
        <v>103.00557668291728</v>
      </c>
      <c r="D1497" s="2">
        <f t="shared" si="134"/>
        <v>102.0007437847827</v>
      </c>
      <c r="E1497" s="2">
        <f t="shared" si="133"/>
        <v>1.0048328981345804</v>
      </c>
      <c r="F1497" s="2">
        <f t="shared" si="137"/>
        <v>1.5616763393347637</v>
      </c>
      <c r="G1497" s="2">
        <f t="shared" si="135"/>
        <v>-0.55684344120018325</v>
      </c>
      <c r="H1497" s="2" t="str">
        <f t="shared" si="136"/>
        <v>Hold</v>
      </c>
    </row>
    <row r="1498" spans="1:8" ht="13.5" x14ac:dyDescent="0.25">
      <c r="A1498" s="3">
        <f>TITRES_STAT!B1501</f>
        <v>44193</v>
      </c>
      <c r="B1498" s="6">
        <f>TITRES_STAT!D1501</f>
        <v>102.6588</v>
      </c>
      <c r="C1498" s="2">
        <f t="shared" si="138"/>
        <v>102.95222642400692</v>
      </c>
      <c r="D1498" s="2">
        <f t="shared" si="134"/>
        <v>102.04948868961361</v>
      </c>
      <c r="E1498" s="2">
        <f t="shared" si="133"/>
        <v>0.90273773439331251</v>
      </c>
      <c r="F1498" s="2">
        <f t="shared" si="137"/>
        <v>1.4298886183464736</v>
      </c>
      <c r="G1498" s="2">
        <f t="shared" si="135"/>
        <v>-0.52715088395316112</v>
      </c>
      <c r="H1498" s="2" t="str">
        <f t="shared" si="136"/>
        <v>Hold</v>
      </c>
    </row>
    <row r="1499" spans="1:8" ht="13.5" x14ac:dyDescent="0.25">
      <c r="A1499" s="3">
        <f>TITRES_STAT!B1502</f>
        <v>44194</v>
      </c>
      <c r="B1499" s="6">
        <f>TITRES_STAT!D1502</f>
        <v>105.1627</v>
      </c>
      <c r="C1499" s="2">
        <f t="shared" si="138"/>
        <v>102.43326851262124</v>
      </c>
      <c r="D1499" s="2">
        <f t="shared" si="134"/>
        <v>102.28009693482741</v>
      </c>
      <c r="E1499" s="2">
        <f t="shared" si="133"/>
        <v>0.1531715777938274</v>
      </c>
      <c r="F1499" s="2">
        <f t="shared" si="137"/>
        <v>1.1745452102359444</v>
      </c>
      <c r="G1499" s="2">
        <f t="shared" si="135"/>
        <v>-1.021373632442117</v>
      </c>
      <c r="H1499" s="2" t="str">
        <f t="shared" si="136"/>
        <v>Hold</v>
      </c>
    </row>
    <row r="1500" spans="1:8" ht="13.5" x14ac:dyDescent="0.25">
      <c r="A1500" s="3">
        <f>TITRES_STAT!B1503</f>
        <v>44195</v>
      </c>
      <c r="B1500" s="6">
        <f>TITRES_STAT!D1503</f>
        <v>102.0078</v>
      </c>
      <c r="C1500" s="2">
        <f t="shared" si="138"/>
        <v>102.34598104914105</v>
      </c>
      <c r="D1500" s="2">
        <f t="shared" si="134"/>
        <v>102.25992679150687</v>
      </c>
      <c r="E1500" s="2">
        <f t="shared" ref="E1500:E1563" si="139">C1500-D1500</f>
        <v>8.6054257634174292E-2</v>
      </c>
      <c r="F1500" s="2">
        <f t="shared" si="137"/>
        <v>0.95684701971559039</v>
      </c>
      <c r="G1500" s="2">
        <f t="shared" si="135"/>
        <v>-0.87079276208141609</v>
      </c>
      <c r="H1500" s="2" t="str">
        <f t="shared" si="136"/>
        <v>Hold</v>
      </c>
    </row>
    <row r="1501" spans="1:8" ht="13.5" x14ac:dyDescent="0.25">
      <c r="A1501" s="3">
        <f>TITRES_STAT!B1504</f>
        <v>44196</v>
      </c>
      <c r="B1501" s="6">
        <f>TITRES_STAT!D1504</f>
        <v>102.6421</v>
      </c>
      <c r="C1501" s="2">
        <f t="shared" si="138"/>
        <v>102.39410704158088</v>
      </c>
      <c r="D1501" s="2">
        <f t="shared" ref="D1501:D1564" si="140">$D$4*B1501+(1-$D$4)*D1500</f>
        <v>102.28823591806191</v>
      </c>
      <c r="E1501" s="2">
        <f t="shared" si="139"/>
        <v>0.10587112351896621</v>
      </c>
      <c r="F1501" s="2">
        <f t="shared" si="137"/>
        <v>0.78665184047626557</v>
      </c>
      <c r="G1501" s="2">
        <f t="shared" si="135"/>
        <v>-0.68078071695729936</v>
      </c>
      <c r="H1501" s="2" t="str">
        <f t="shared" si="136"/>
        <v>Hold</v>
      </c>
    </row>
    <row r="1502" spans="1:8" ht="13.5" x14ac:dyDescent="0.25">
      <c r="A1502" s="3">
        <f>TITRES_STAT!B1505</f>
        <v>44200</v>
      </c>
      <c r="B1502" s="6">
        <f>TITRES_STAT!D1505</f>
        <v>99.570700000000002</v>
      </c>
      <c r="C1502" s="2">
        <f t="shared" si="138"/>
        <v>101.96101365056845</v>
      </c>
      <c r="D1502" s="2">
        <f t="shared" si="140"/>
        <v>102.08693696116843</v>
      </c>
      <c r="E1502" s="2">
        <f t="shared" si="139"/>
        <v>-0.12592331059998685</v>
      </c>
      <c r="F1502" s="2">
        <f t="shared" si="137"/>
        <v>0.60413681026101518</v>
      </c>
      <c r="G1502" s="2">
        <f t="shared" si="135"/>
        <v>-0.73006012086100203</v>
      </c>
      <c r="H1502" s="2" t="str">
        <f t="shared" si="136"/>
        <v>Hold</v>
      </c>
    </row>
    <row r="1503" spans="1:8" ht="13.5" x14ac:dyDescent="0.25">
      <c r="A1503" s="3">
        <f>TITRES_STAT!B1506</f>
        <v>44201</v>
      </c>
      <c r="B1503" s="6">
        <f>TITRES_STAT!D1506</f>
        <v>98.485699999999994</v>
      </c>
      <c r="C1503" s="2">
        <f t="shared" si="138"/>
        <v>102.05295001201945</v>
      </c>
      <c r="D1503" s="2">
        <f t="shared" si="140"/>
        <v>101.82017866774855</v>
      </c>
      <c r="E1503" s="2">
        <f t="shared" si="139"/>
        <v>0.23277134427090118</v>
      </c>
      <c r="F1503" s="2">
        <f t="shared" si="137"/>
        <v>0.5298637170629924</v>
      </c>
      <c r="G1503" s="2">
        <f t="shared" si="135"/>
        <v>-0.29709237279209122</v>
      </c>
      <c r="H1503" s="2" t="str">
        <f t="shared" si="136"/>
        <v>Hold</v>
      </c>
    </row>
    <row r="1504" spans="1:8" ht="13.5" x14ac:dyDescent="0.25">
      <c r="A1504" s="3">
        <f>TITRES_STAT!B1507</f>
        <v>44202</v>
      </c>
      <c r="B1504" s="6">
        <f>TITRES_STAT!D1507</f>
        <v>95.981800000000007</v>
      </c>
      <c r="C1504" s="2">
        <f t="shared" si="138"/>
        <v>101.76094231786261</v>
      </c>
      <c r="D1504" s="2">
        <f t="shared" si="140"/>
        <v>101.38770617384125</v>
      </c>
      <c r="E1504" s="2">
        <f t="shared" si="139"/>
        <v>0.37323614402136229</v>
      </c>
      <c r="F1504" s="2">
        <f t="shared" si="137"/>
        <v>0.4985382024546664</v>
      </c>
      <c r="G1504" s="2">
        <f t="shared" si="135"/>
        <v>-0.12530205843330411</v>
      </c>
      <c r="H1504" s="2" t="str">
        <f t="shared" si="136"/>
        <v>Hold</v>
      </c>
    </row>
    <row r="1505" spans="1:8" ht="13.5" x14ac:dyDescent="0.25">
      <c r="A1505" s="3">
        <f>TITRES_STAT!B1508</f>
        <v>44203</v>
      </c>
      <c r="B1505" s="6">
        <f>TITRES_STAT!D1508</f>
        <v>93.477900000000005</v>
      </c>
      <c r="C1505" s="2">
        <f t="shared" si="138"/>
        <v>101.5138588843453</v>
      </c>
      <c r="D1505" s="2">
        <f t="shared" si="140"/>
        <v>100.80179460540856</v>
      </c>
      <c r="E1505" s="2">
        <f t="shared" si="139"/>
        <v>0.71206427893673663</v>
      </c>
      <c r="F1505" s="2">
        <f t="shared" si="137"/>
        <v>0.54124341775108042</v>
      </c>
      <c r="G1505" s="2">
        <f t="shared" si="135"/>
        <v>0.1708208611856562</v>
      </c>
      <c r="H1505" s="2" t="str">
        <f t="shared" si="136"/>
        <v>Sell</v>
      </c>
    </row>
    <row r="1506" spans="1:8" ht="13.5" x14ac:dyDescent="0.25">
      <c r="A1506" s="3">
        <f>TITRES_STAT!B1509</f>
        <v>44204</v>
      </c>
      <c r="B1506" s="6">
        <f>TITRES_STAT!D1509</f>
        <v>93.477900000000005</v>
      </c>
      <c r="C1506" s="2">
        <f t="shared" si="138"/>
        <v>101.11346520983064</v>
      </c>
      <c r="D1506" s="2">
        <f t="shared" si="140"/>
        <v>100.25928389389682</v>
      </c>
      <c r="E1506" s="2">
        <f t="shared" si="139"/>
        <v>0.85418131593381474</v>
      </c>
      <c r="F1506" s="2">
        <f t="shared" si="137"/>
        <v>0.60383099738762736</v>
      </c>
      <c r="G1506" s="2">
        <f t="shared" si="135"/>
        <v>0.25035031854618739</v>
      </c>
      <c r="H1506" s="2" t="str">
        <f t="shared" si="136"/>
        <v>Sell</v>
      </c>
    </row>
    <row r="1507" spans="1:8" ht="13.5" x14ac:dyDescent="0.25">
      <c r="A1507" s="3">
        <f>TITRES_STAT!B1510</f>
        <v>44207</v>
      </c>
      <c r="B1507" s="6">
        <f>TITRES_STAT!D1510</f>
        <v>93.4696</v>
      </c>
      <c r="C1507" s="2">
        <f t="shared" si="138"/>
        <v>100.95316286985668</v>
      </c>
      <c r="D1507" s="2">
        <f t="shared" si="140"/>
        <v>99.756344346200763</v>
      </c>
      <c r="E1507" s="2">
        <f t="shared" si="139"/>
        <v>1.1968185236559208</v>
      </c>
      <c r="F1507" s="2">
        <f t="shared" si="137"/>
        <v>0.72242850264128611</v>
      </c>
      <c r="G1507" s="2">
        <f t="shared" si="135"/>
        <v>0.47439002101463468</v>
      </c>
      <c r="H1507" s="2" t="str">
        <f t="shared" si="136"/>
        <v>Sell</v>
      </c>
    </row>
    <row r="1508" spans="1:8" ht="13.5" x14ac:dyDescent="0.25">
      <c r="A1508" s="3">
        <f>TITRES_STAT!B1511</f>
        <v>44208</v>
      </c>
      <c r="B1508" s="6">
        <f>TITRES_STAT!D1511</f>
        <v>93.4696</v>
      </c>
      <c r="C1508" s="2">
        <f t="shared" si="138"/>
        <v>101.21556858218642</v>
      </c>
      <c r="D1508" s="2">
        <f t="shared" si="140"/>
        <v>99.290659579815525</v>
      </c>
      <c r="E1508" s="2">
        <f t="shared" si="139"/>
        <v>1.9249090023708959</v>
      </c>
      <c r="F1508" s="2">
        <f t="shared" si="137"/>
        <v>0.96292460258720813</v>
      </c>
      <c r="G1508" s="2">
        <f t="shared" ref="G1508:G1571" si="141">E1508-F1508</f>
        <v>0.96198439978368777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44209</v>
      </c>
      <c r="B1509" s="6">
        <f>TITRES_STAT!D1512</f>
        <v>93.4696</v>
      </c>
      <c r="C1509" s="2">
        <f t="shared" si="138"/>
        <v>101.82281956954236</v>
      </c>
      <c r="D1509" s="2">
        <f t="shared" si="140"/>
        <v>98.859469981310667</v>
      </c>
      <c r="E1509" s="2">
        <f t="shared" si="139"/>
        <v>2.9633495882316936</v>
      </c>
      <c r="F1509" s="2">
        <f t="shared" ref="F1509:F1572" si="143">(E1509*(2/(10)))+((1-(2/10))*F1508)</f>
        <v>1.3630095997161051</v>
      </c>
      <c r="G1509" s="2">
        <f t="shared" si="141"/>
        <v>1.6003399885155885</v>
      </c>
      <c r="H1509" s="2" t="str">
        <f t="shared" si="142"/>
        <v>Sell</v>
      </c>
    </row>
    <row r="1510" spans="1:8" ht="13.5" x14ac:dyDescent="0.25">
      <c r="A1510" s="3">
        <f>TITRES_STAT!B1513</f>
        <v>44211</v>
      </c>
      <c r="B1510" s="6">
        <f>TITRES_STAT!D1513</f>
        <v>93.4696</v>
      </c>
      <c r="C1510" s="2">
        <f t="shared" si="138"/>
        <v>101.85127809730507</v>
      </c>
      <c r="D1510" s="2">
        <f t="shared" si="140"/>
        <v>98.460220353065424</v>
      </c>
      <c r="E1510" s="2">
        <f t="shared" si="139"/>
        <v>3.3910577442396459</v>
      </c>
      <c r="F1510" s="2">
        <f t="shared" si="143"/>
        <v>1.7686192286208133</v>
      </c>
      <c r="G1510" s="2">
        <f t="shared" si="141"/>
        <v>1.6224385156188326</v>
      </c>
      <c r="H1510" s="2" t="str">
        <f t="shared" si="142"/>
        <v>Sell</v>
      </c>
    </row>
    <row r="1511" spans="1:8" ht="13.5" x14ac:dyDescent="0.25">
      <c r="A1511" s="3">
        <f>TITRES_STAT!B1514</f>
        <v>44214</v>
      </c>
      <c r="B1511" s="6">
        <f>TITRES_STAT!D1514</f>
        <v>92.643299999999996</v>
      </c>
      <c r="C1511" s="2">
        <f t="shared" si="138"/>
        <v>101.97294300541198</v>
      </c>
      <c r="D1511" s="2">
        <f t="shared" si="140"/>
        <v>98.029337363949466</v>
      </c>
      <c r="E1511" s="2">
        <f t="shared" si="139"/>
        <v>3.9436056414625114</v>
      </c>
      <c r="F1511" s="2">
        <f t="shared" si="143"/>
        <v>2.203616511189153</v>
      </c>
      <c r="G1511" s="2">
        <f t="shared" si="141"/>
        <v>1.7399891302733583</v>
      </c>
      <c r="H1511" s="2" t="str">
        <f t="shared" si="142"/>
        <v>Sell</v>
      </c>
    </row>
    <row r="1512" spans="1:8" ht="13.5" x14ac:dyDescent="0.25">
      <c r="A1512" s="3">
        <f>TITRES_STAT!B1515</f>
        <v>44215</v>
      </c>
      <c r="B1512" s="6">
        <f>TITRES_STAT!D1515</f>
        <v>92.643299999999996</v>
      </c>
      <c r="C1512" s="2">
        <f t="shared" si="138"/>
        <v>101.60336715842551</v>
      </c>
      <c r="D1512" s="2">
        <f t="shared" si="140"/>
        <v>97.630371633286543</v>
      </c>
      <c r="E1512" s="2">
        <f t="shared" si="139"/>
        <v>3.9729955251389697</v>
      </c>
      <c r="F1512" s="2">
        <f t="shared" si="143"/>
        <v>2.5574923139791164</v>
      </c>
      <c r="G1512" s="2">
        <f t="shared" si="141"/>
        <v>1.4155032111598533</v>
      </c>
      <c r="H1512" s="2" t="str">
        <f t="shared" si="142"/>
        <v>Sell</v>
      </c>
    </row>
    <row r="1513" spans="1:8" ht="13.5" x14ac:dyDescent="0.25">
      <c r="A1513" s="3">
        <f>TITRES_STAT!B1516</f>
        <v>44216</v>
      </c>
      <c r="B1513" s="6">
        <f>TITRES_STAT!D1516</f>
        <v>92.643299999999996</v>
      </c>
      <c r="C1513" s="2">
        <f t="shared" si="138"/>
        <v>101.12372605712929</v>
      </c>
      <c r="D1513" s="2">
        <f t="shared" si="140"/>
        <v>97.260958919709765</v>
      </c>
      <c r="E1513" s="2">
        <f t="shared" si="139"/>
        <v>3.8627671374195245</v>
      </c>
      <c r="F1513" s="2">
        <f t="shared" si="143"/>
        <v>2.8185472786671983</v>
      </c>
      <c r="G1513" s="2">
        <f t="shared" si="141"/>
        <v>1.0442198587523261</v>
      </c>
      <c r="H1513" s="2" t="str">
        <f t="shared" si="142"/>
        <v>Sell</v>
      </c>
    </row>
    <row r="1514" spans="1:8" ht="13.5" x14ac:dyDescent="0.25">
      <c r="A1514" s="3">
        <f>TITRES_STAT!B1517</f>
        <v>44217</v>
      </c>
      <c r="B1514" s="6">
        <f>TITRES_STAT!D1517</f>
        <v>95.422600000000003</v>
      </c>
      <c r="C1514" s="2">
        <f t="shared" si="138"/>
        <v>100.33266050987862</v>
      </c>
      <c r="D1514" s="2">
        <f t="shared" si="140"/>
        <v>97.12478418491645</v>
      </c>
      <c r="E1514" s="2">
        <f t="shared" si="139"/>
        <v>3.2078763249621716</v>
      </c>
      <c r="F1514" s="2">
        <f t="shared" si="143"/>
        <v>2.8964130879261929</v>
      </c>
      <c r="G1514" s="2">
        <f t="shared" si="141"/>
        <v>0.31146323703597867</v>
      </c>
      <c r="H1514" s="2" t="str">
        <f t="shared" si="142"/>
        <v>Sell</v>
      </c>
    </row>
    <row r="1515" spans="1:8" ht="13.5" x14ac:dyDescent="0.25">
      <c r="A1515" s="3">
        <f>TITRES_STAT!B1518</f>
        <v>44218</v>
      </c>
      <c r="B1515" s="6">
        <f>TITRES_STAT!D1518</f>
        <v>98.277000000000001</v>
      </c>
      <c r="C1515" s="2">
        <f t="shared" si="138"/>
        <v>99.2780819698973</v>
      </c>
      <c r="D1515" s="2">
        <f t="shared" si="140"/>
        <v>97.210133504552275</v>
      </c>
      <c r="E1515" s="2">
        <f t="shared" si="139"/>
        <v>2.067948465345026</v>
      </c>
      <c r="F1515" s="2">
        <f t="shared" si="143"/>
        <v>2.7307201634099596</v>
      </c>
      <c r="G1515" s="2">
        <f t="shared" si="141"/>
        <v>-0.66277169806493363</v>
      </c>
      <c r="H1515" s="2" t="str">
        <f t="shared" si="142"/>
        <v>Hold</v>
      </c>
    </row>
    <row r="1516" spans="1:8" ht="13.5" x14ac:dyDescent="0.25">
      <c r="A1516" s="3">
        <f>TITRES_STAT!B1519</f>
        <v>44221</v>
      </c>
      <c r="B1516" s="6">
        <f>TITRES_STAT!D1519</f>
        <v>98.277000000000001</v>
      </c>
      <c r="C1516" s="2">
        <f t="shared" si="138"/>
        <v>98.385746282220794</v>
      </c>
      <c r="D1516" s="2">
        <f t="shared" si="140"/>
        <v>97.289160652363222</v>
      </c>
      <c r="E1516" s="2">
        <f t="shared" si="139"/>
        <v>1.0965856298575716</v>
      </c>
      <c r="F1516" s="2">
        <f t="shared" si="143"/>
        <v>2.4038932566994822</v>
      </c>
      <c r="G1516" s="2">
        <f t="shared" si="141"/>
        <v>-1.3073076268419106</v>
      </c>
      <c r="H1516" s="2" t="str">
        <f t="shared" si="142"/>
        <v>Hold</v>
      </c>
    </row>
    <row r="1517" spans="1:8" ht="13.5" x14ac:dyDescent="0.25">
      <c r="A1517" s="3">
        <f>TITRES_STAT!B1520</f>
        <v>44222</v>
      </c>
      <c r="B1517" s="6">
        <f>TITRES_STAT!D1520</f>
        <v>98.277000000000001</v>
      </c>
      <c r="C1517" s="2">
        <f t="shared" si="138"/>
        <v>97.629416084956048</v>
      </c>
      <c r="D1517" s="2">
        <f t="shared" si="140"/>
        <v>97.362333937373364</v>
      </c>
      <c r="E1517" s="2">
        <f t="shared" si="139"/>
        <v>0.26708214758268412</v>
      </c>
      <c r="F1517" s="2">
        <f t="shared" si="143"/>
        <v>1.9765310348761227</v>
      </c>
      <c r="G1517" s="2">
        <f t="shared" si="141"/>
        <v>-1.7094488872934386</v>
      </c>
      <c r="H1517" s="2" t="str">
        <f t="shared" si="142"/>
        <v>Hold</v>
      </c>
    </row>
    <row r="1518" spans="1:8" ht="13.5" x14ac:dyDescent="0.25">
      <c r="A1518" s="3">
        <f>TITRES_STAT!B1521</f>
        <v>44223</v>
      </c>
      <c r="B1518" s="6">
        <f>TITRES_STAT!D1521</f>
        <v>95.322500000000005</v>
      </c>
      <c r="C1518" s="2">
        <f t="shared" si="138"/>
        <v>96.989444379578188</v>
      </c>
      <c r="D1518" s="2">
        <f t="shared" si="140"/>
        <v>97.211235127197568</v>
      </c>
      <c r="E1518" s="2">
        <f t="shared" si="139"/>
        <v>-0.22179074761938011</v>
      </c>
      <c r="F1518" s="2">
        <f t="shared" si="143"/>
        <v>1.5368666783770222</v>
      </c>
      <c r="G1518" s="2">
        <f t="shared" si="141"/>
        <v>-1.7586574259964023</v>
      </c>
      <c r="H1518" s="2" t="str">
        <f t="shared" si="142"/>
        <v>Hold</v>
      </c>
    </row>
    <row r="1519" spans="1:8" ht="13.5" x14ac:dyDescent="0.25">
      <c r="A1519" s="3">
        <f>TITRES_STAT!B1522</f>
        <v>44224</v>
      </c>
      <c r="B1519" s="6">
        <f>TITRES_STAT!D1522</f>
        <v>98.176900000000003</v>
      </c>
      <c r="C1519" s="2">
        <f t="shared" si="138"/>
        <v>96.447929859643082</v>
      </c>
      <c r="D1519" s="2">
        <f t="shared" si="140"/>
        <v>97.282765858516257</v>
      </c>
      <c r="E1519" s="2">
        <f t="shared" si="139"/>
        <v>-0.83483599887317439</v>
      </c>
      <c r="F1519" s="2">
        <f t="shared" si="143"/>
        <v>1.062526142926983</v>
      </c>
      <c r="G1519" s="2">
        <f t="shared" si="141"/>
        <v>-1.8973621418001574</v>
      </c>
      <c r="H1519" s="2" t="str">
        <f t="shared" si="142"/>
        <v>Hold</v>
      </c>
    </row>
    <row r="1520" spans="1:8" ht="13.5" x14ac:dyDescent="0.25">
      <c r="A1520" s="3">
        <f>TITRES_STAT!B1523</f>
        <v>44225</v>
      </c>
      <c r="B1520" s="6">
        <f>TITRES_STAT!D1523</f>
        <v>95.239000000000004</v>
      </c>
      <c r="C1520" s="2">
        <f t="shared" si="138"/>
        <v>95.989725265851831</v>
      </c>
      <c r="D1520" s="2">
        <f t="shared" si="140"/>
        <v>97.131375794922462</v>
      </c>
      <c r="E1520" s="2">
        <f t="shared" si="139"/>
        <v>-1.1416505290706311</v>
      </c>
      <c r="F1520" s="2">
        <f t="shared" si="143"/>
        <v>0.62169080852746017</v>
      </c>
      <c r="G1520" s="2">
        <f t="shared" si="141"/>
        <v>-1.7633413375980913</v>
      </c>
      <c r="H1520" s="2" t="str">
        <f t="shared" si="142"/>
        <v>Hold</v>
      </c>
    </row>
    <row r="1521" spans="1:8" ht="13.5" x14ac:dyDescent="0.25">
      <c r="A1521" s="3">
        <f>TITRES_STAT!B1524</f>
        <v>44228</v>
      </c>
      <c r="B1521" s="6">
        <f>TITRES_STAT!D1524</f>
        <v>92.409599999999998</v>
      </c>
      <c r="C1521" s="2">
        <f t="shared" si="138"/>
        <v>95.474890609566941</v>
      </c>
      <c r="D1521" s="2">
        <f t="shared" si="140"/>
        <v>96.781614624928196</v>
      </c>
      <c r="E1521" s="2">
        <f t="shared" si="139"/>
        <v>-1.3067240153612545</v>
      </c>
      <c r="F1521" s="2">
        <f t="shared" si="143"/>
        <v>0.23600784374971728</v>
      </c>
      <c r="G1521" s="2">
        <f t="shared" si="141"/>
        <v>-1.5427318591109718</v>
      </c>
      <c r="H1521" s="2" t="str">
        <f t="shared" si="142"/>
        <v>Hold</v>
      </c>
    </row>
    <row r="1522" spans="1:8" ht="13.5" x14ac:dyDescent="0.25">
      <c r="A1522" s="3">
        <f>TITRES_STAT!B1525</f>
        <v>44229</v>
      </c>
      <c r="B1522" s="6">
        <f>TITRES_STAT!D1525</f>
        <v>90.565100000000001</v>
      </c>
      <c r="C1522" s="2">
        <f t="shared" si="138"/>
        <v>95.039261285018185</v>
      </c>
      <c r="D1522" s="2">
        <f t="shared" si="140"/>
        <v>96.3211320601187</v>
      </c>
      <c r="E1522" s="2">
        <f t="shared" si="139"/>
        <v>-1.2818707751005149</v>
      </c>
      <c r="F1522" s="2">
        <f t="shared" si="143"/>
        <v>-6.756788002032918E-2</v>
      </c>
      <c r="G1522" s="2">
        <f t="shared" si="141"/>
        <v>-1.2143028950801857</v>
      </c>
      <c r="H1522" s="2" t="str">
        <f t="shared" si="142"/>
        <v>Hold</v>
      </c>
    </row>
    <row r="1523" spans="1:8" ht="13.5" x14ac:dyDescent="0.25">
      <c r="A1523" s="3">
        <f>TITRES_STAT!B1526</f>
        <v>44230</v>
      </c>
      <c r="B1523" s="6">
        <f>TITRES_STAT!D1526</f>
        <v>91.015799999999999</v>
      </c>
      <c r="C1523" s="2">
        <f t="shared" si="138"/>
        <v>94.670651856553846</v>
      </c>
      <c r="D1523" s="2">
        <f t="shared" si="140"/>
        <v>95.928144500109909</v>
      </c>
      <c r="E1523" s="2">
        <f t="shared" si="139"/>
        <v>-1.2574926435560627</v>
      </c>
      <c r="F1523" s="2">
        <f t="shared" si="143"/>
        <v>-0.30555283272747591</v>
      </c>
      <c r="G1523" s="2">
        <f t="shared" si="141"/>
        <v>-0.95193981082858681</v>
      </c>
      <c r="H1523" s="2" t="str">
        <f t="shared" si="142"/>
        <v>Hold</v>
      </c>
    </row>
    <row r="1524" spans="1:8" ht="13.5" x14ac:dyDescent="0.25">
      <c r="A1524" s="3">
        <f>TITRES_STAT!B1527</f>
        <v>44231</v>
      </c>
      <c r="B1524" s="6">
        <f>TITRES_STAT!D1527</f>
        <v>91.015799999999999</v>
      </c>
      <c r="C1524" s="2">
        <f t="shared" si="138"/>
        <v>94.786336186314799</v>
      </c>
      <c r="D1524" s="2">
        <f t="shared" si="140"/>
        <v>95.564267129731391</v>
      </c>
      <c r="E1524" s="2">
        <f t="shared" si="139"/>
        <v>-0.77793094341659241</v>
      </c>
      <c r="F1524" s="2">
        <f t="shared" si="143"/>
        <v>-0.40002845486529925</v>
      </c>
      <c r="G1524" s="2">
        <f t="shared" si="141"/>
        <v>-0.37790248855129316</v>
      </c>
      <c r="H1524" s="2" t="str">
        <f t="shared" si="142"/>
        <v>Hold</v>
      </c>
    </row>
    <row r="1525" spans="1:8" ht="13.5" x14ac:dyDescent="0.25">
      <c r="A1525" s="3">
        <f>TITRES_STAT!B1528</f>
        <v>44232</v>
      </c>
      <c r="B1525" s="6">
        <f>TITRES_STAT!D1528</f>
        <v>93.745000000000005</v>
      </c>
      <c r="C1525" s="2">
        <f t="shared" si="138"/>
        <v>95.323361388420224</v>
      </c>
      <c r="D1525" s="2">
        <f t="shared" si="140"/>
        <v>95.429506601603151</v>
      </c>
      <c r="E1525" s="2">
        <f t="shared" si="139"/>
        <v>-0.10614521318292702</v>
      </c>
      <c r="F1525" s="2">
        <f t="shared" si="143"/>
        <v>-0.34125180652882486</v>
      </c>
      <c r="G1525" s="2">
        <f t="shared" si="141"/>
        <v>0.23510659334589784</v>
      </c>
      <c r="H1525" s="2" t="str">
        <f t="shared" si="142"/>
        <v>Sell</v>
      </c>
    </row>
    <row r="1526" spans="1:8" ht="13.5" x14ac:dyDescent="0.25">
      <c r="A1526" s="3">
        <f>TITRES_STAT!B1529</f>
        <v>44235</v>
      </c>
      <c r="B1526" s="6">
        <f>TITRES_STAT!D1529</f>
        <v>94.312600000000003</v>
      </c>
      <c r="C1526" s="2">
        <f t="shared" si="138"/>
        <v>95.777767328663273</v>
      </c>
      <c r="D1526" s="2">
        <f t="shared" si="140"/>
        <v>95.346772779262182</v>
      </c>
      <c r="E1526" s="2">
        <f t="shared" si="139"/>
        <v>0.43099454940109183</v>
      </c>
      <c r="F1526" s="2">
        <f t="shared" si="143"/>
        <v>-0.18680253534284152</v>
      </c>
      <c r="G1526" s="2">
        <f t="shared" si="141"/>
        <v>0.61779708474393336</v>
      </c>
      <c r="H1526" s="2" t="str">
        <f t="shared" si="142"/>
        <v>Sell</v>
      </c>
    </row>
    <row r="1527" spans="1:8" ht="13.5" x14ac:dyDescent="0.25">
      <c r="A1527" s="3">
        <f>TITRES_STAT!B1530</f>
        <v>44236</v>
      </c>
      <c r="B1527" s="6">
        <f>TITRES_STAT!D1530</f>
        <v>94.312600000000003</v>
      </c>
      <c r="C1527" s="2">
        <f t="shared" si="138"/>
        <v>96.162264662715089</v>
      </c>
      <c r="D1527" s="2">
        <f t="shared" si="140"/>
        <v>95.270167388205735</v>
      </c>
      <c r="E1527" s="2">
        <f t="shared" si="139"/>
        <v>0.89209727450935361</v>
      </c>
      <c r="F1527" s="2">
        <f t="shared" si="143"/>
        <v>2.8977426627597502E-2</v>
      </c>
      <c r="G1527" s="2">
        <f t="shared" si="141"/>
        <v>0.86311984788175611</v>
      </c>
      <c r="H1527" s="2" t="str">
        <f t="shared" si="142"/>
        <v>Sell</v>
      </c>
    </row>
    <row r="1528" spans="1:8" ht="13.5" x14ac:dyDescent="0.25">
      <c r="A1528" s="3">
        <f>TITRES_STAT!B1531</f>
        <v>44237</v>
      </c>
      <c r="B1528" s="6">
        <f>TITRES_STAT!D1531</f>
        <v>94.312600000000003</v>
      </c>
      <c r="C1528" s="2">
        <f t="shared" si="138"/>
        <v>96.033070099220467</v>
      </c>
      <c r="D1528" s="2">
        <f t="shared" si="140"/>
        <v>95.199236470560876</v>
      </c>
      <c r="E1528" s="2">
        <f t="shared" si="139"/>
        <v>0.83383362865959043</v>
      </c>
      <c r="F1528" s="2">
        <f t="shared" si="143"/>
        <v>0.1899486670339961</v>
      </c>
      <c r="G1528" s="2">
        <f t="shared" si="141"/>
        <v>0.64388496162559439</v>
      </c>
      <c r="H1528" s="2" t="str">
        <f t="shared" si="142"/>
        <v>Sell</v>
      </c>
    </row>
    <row r="1529" spans="1:8" ht="13.5" x14ac:dyDescent="0.25">
      <c r="A1529" s="3">
        <f>TITRES_STAT!B1532</f>
        <v>44238</v>
      </c>
      <c r="B1529" s="6">
        <f>TITRES_STAT!D1532</f>
        <v>91.808700000000002</v>
      </c>
      <c r="C1529" s="2">
        <f t="shared" si="138"/>
        <v>96.36289008395579</v>
      </c>
      <c r="D1529" s="2">
        <f t="shared" si="140"/>
        <v>94.948085620889699</v>
      </c>
      <c r="E1529" s="2">
        <f t="shared" si="139"/>
        <v>1.4148044630660905</v>
      </c>
      <c r="F1529" s="2">
        <f t="shared" si="143"/>
        <v>0.43491982624041503</v>
      </c>
      <c r="G1529" s="2">
        <f t="shared" si="141"/>
        <v>0.9798846368256755</v>
      </c>
      <c r="H1529" s="2" t="str">
        <f t="shared" si="142"/>
        <v>Sell</v>
      </c>
    </row>
    <row r="1530" spans="1:8" ht="13.5" x14ac:dyDescent="0.25">
      <c r="A1530" s="3">
        <f>TITRES_STAT!B1533</f>
        <v>44239</v>
      </c>
      <c r="B1530" s="6">
        <f>TITRES_STAT!D1533</f>
        <v>91.808700000000002</v>
      </c>
      <c r="C1530" s="2">
        <f t="shared" si="138"/>
        <v>96.189983917193359</v>
      </c>
      <c r="D1530" s="2">
        <f t="shared" si="140"/>
        <v>94.715538537860837</v>
      </c>
      <c r="E1530" s="2">
        <f t="shared" si="139"/>
        <v>1.4744453793325221</v>
      </c>
      <c r="F1530" s="2">
        <f t="shared" si="143"/>
        <v>0.64282493685883646</v>
      </c>
      <c r="G1530" s="2">
        <f t="shared" si="141"/>
        <v>0.83162044247368561</v>
      </c>
      <c r="H1530" s="2" t="str">
        <f t="shared" si="142"/>
        <v>Sell</v>
      </c>
    </row>
    <row r="1531" spans="1:8" ht="13.5" x14ac:dyDescent="0.25">
      <c r="A1531" s="3">
        <f>TITRES_STAT!B1534</f>
        <v>44242</v>
      </c>
      <c r="B1531" s="6">
        <f>TITRES_STAT!D1534</f>
        <v>91.808700000000002</v>
      </c>
      <c r="C1531" s="2">
        <f t="shared" si="138"/>
        <v>95.608386391471313</v>
      </c>
      <c r="D1531" s="2">
        <f t="shared" si="140"/>
        <v>94.500217164685964</v>
      </c>
      <c r="E1531" s="2">
        <f t="shared" si="139"/>
        <v>1.1081692267853498</v>
      </c>
      <c r="F1531" s="2">
        <f t="shared" si="143"/>
        <v>0.73589379484413919</v>
      </c>
      <c r="G1531" s="2">
        <f t="shared" si="141"/>
        <v>0.3722754319412106</v>
      </c>
      <c r="H1531" s="2" t="str">
        <f t="shared" si="142"/>
        <v>Sell</v>
      </c>
    </row>
    <row r="1532" spans="1:8" ht="13.5" x14ac:dyDescent="0.25">
      <c r="A1532" s="3">
        <f>TITRES_STAT!B1535</f>
        <v>44243</v>
      </c>
      <c r="B1532" s="6">
        <f>TITRES_STAT!D1535</f>
        <v>91.808700000000002</v>
      </c>
      <c r="C1532" s="2">
        <f t="shared" si="138"/>
        <v>94.832496177398795</v>
      </c>
      <c r="D1532" s="2">
        <f t="shared" si="140"/>
        <v>94.300845522857372</v>
      </c>
      <c r="E1532" s="2">
        <f t="shared" si="139"/>
        <v>0.5316506545414228</v>
      </c>
      <c r="F1532" s="2">
        <f t="shared" si="143"/>
        <v>0.69504516678359596</v>
      </c>
      <c r="G1532" s="2">
        <f t="shared" si="141"/>
        <v>-0.16339451224217316</v>
      </c>
      <c r="H1532" s="2" t="str">
        <f t="shared" si="142"/>
        <v>Hold</v>
      </c>
    </row>
    <row r="1533" spans="1:8" ht="13.5" x14ac:dyDescent="0.25">
      <c r="A1533" s="3">
        <f>TITRES_STAT!B1536</f>
        <v>44244</v>
      </c>
      <c r="B1533" s="6">
        <f>TITRES_STAT!D1536</f>
        <v>91.816999999999993</v>
      </c>
      <c r="C1533" s="2">
        <f t="shared" si="138"/>
        <v>94.24531215010667</v>
      </c>
      <c r="D1533" s="2">
        <f t="shared" si="140"/>
        <v>94.116856965608676</v>
      </c>
      <c r="E1533" s="2">
        <f t="shared" si="139"/>
        <v>0.12845518449799442</v>
      </c>
      <c r="F1533" s="2">
        <f t="shared" si="143"/>
        <v>0.58172717032647558</v>
      </c>
      <c r="G1533" s="2">
        <f t="shared" si="141"/>
        <v>-0.45327198582848116</v>
      </c>
      <c r="H1533" s="2" t="str">
        <f t="shared" si="142"/>
        <v>Hold</v>
      </c>
    </row>
    <row r="1534" spans="1:8" ht="13.5" x14ac:dyDescent="0.25">
      <c r="A1534" s="3">
        <f>TITRES_STAT!B1537</f>
        <v>44245</v>
      </c>
      <c r="B1534" s="6">
        <f>TITRES_STAT!D1537</f>
        <v>92.635000000000005</v>
      </c>
      <c r="C1534" s="2">
        <f t="shared" si="138"/>
        <v>93.748464127013335</v>
      </c>
      <c r="D1534" s="2">
        <f t="shared" si="140"/>
        <v>94.007089782970993</v>
      </c>
      <c r="E1534" s="2">
        <f t="shared" si="139"/>
        <v>-0.2586256559576583</v>
      </c>
      <c r="F1534" s="2">
        <f t="shared" si="143"/>
        <v>0.41365660506964885</v>
      </c>
      <c r="G1534" s="2">
        <f t="shared" si="141"/>
        <v>-0.67228226102730715</v>
      </c>
      <c r="H1534" s="2" t="str">
        <f t="shared" si="142"/>
        <v>Hold</v>
      </c>
    </row>
    <row r="1535" spans="1:8" ht="13.5" x14ac:dyDescent="0.25">
      <c r="A1535" s="3">
        <f>TITRES_STAT!B1538</f>
        <v>44246</v>
      </c>
      <c r="B1535" s="6">
        <f>TITRES_STAT!D1538</f>
        <v>91.808700000000002</v>
      </c>
      <c r="C1535" s="2">
        <f t="shared" si="138"/>
        <v>93.74793118439591</v>
      </c>
      <c r="D1535" s="2">
        <f t="shared" si="140"/>
        <v>93.844246095343507</v>
      </c>
      <c r="E1535" s="2">
        <f t="shared" si="139"/>
        <v>-9.6314910947597809E-2</v>
      </c>
      <c r="F1535" s="2">
        <f t="shared" si="143"/>
        <v>0.31166230186619953</v>
      </c>
      <c r="G1535" s="2">
        <f t="shared" si="141"/>
        <v>-0.40797721281379734</v>
      </c>
      <c r="H1535" s="2" t="str">
        <f t="shared" si="142"/>
        <v>Hold</v>
      </c>
    </row>
    <row r="1536" spans="1:8" ht="13.5" x14ac:dyDescent="0.25">
      <c r="A1536" s="3">
        <f>TITRES_STAT!B1539</f>
        <v>44249</v>
      </c>
      <c r="B1536" s="6">
        <f>TITRES_STAT!D1539</f>
        <v>91.808700000000002</v>
      </c>
      <c r="C1536" s="2">
        <f t="shared" si="138"/>
        <v>93.834803309873465</v>
      </c>
      <c r="D1536" s="2">
        <f t="shared" si="140"/>
        <v>93.693464903095844</v>
      </c>
      <c r="E1536" s="2">
        <f t="shared" si="139"/>
        <v>0.14133840677762066</v>
      </c>
      <c r="F1536" s="2">
        <f t="shared" si="143"/>
        <v>0.27759752284848377</v>
      </c>
      <c r="G1536" s="2">
        <f t="shared" si="141"/>
        <v>-0.13625911607086311</v>
      </c>
      <c r="H1536" s="2" t="str">
        <f t="shared" si="142"/>
        <v>Hold</v>
      </c>
    </row>
    <row r="1537" spans="1:8" ht="13.5" x14ac:dyDescent="0.25">
      <c r="A1537" s="3">
        <f>TITRES_STAT!B1540</f>
        <v>44250</v>
      </c>
      <c r="B1537" s="6">
        <f>TITRES_STAT!D1540</f>
        <v>94.312600000000003</v>
      </c>
      <c r="C1537" s="2">
        <f t="shared" si="138"/>
        <v>93.908310492969846</v>
      </c>
      <c r="D1537" s="2">
        <f t="shared" si="140"/>
        <v>93.739326762125785</v>
      </c>
      <c r="E1537" s="2">
        <f t="shared" si="139"/>
        <v>0.1689837308440616</v>
      </c>
      <c r="F1537" s="2">
        <f t="shared" si="143"/>
        <v>0.25587476444759938</v>
      </c>
      <c r="G1537" s="2">
        <f t="shared" si="141"/>
        <v>-8.6891033603537782E-2</v>
      </c>
      <c r="H1537" s="2" t="str">
        <f t="shared" si="142"/>
        <v>Hold</v>
      </c>
    </row>
    <row r="1538" spans="1:8" ht="13.5" x14ac:dyDescent="0.25">
      <c r="A1538" s="3">
        <f>TITRES_STAT!B1541</f>
        <v>44251</v>
      </c>
      <c r="B1538" s="6">
        <f>TITRES_STAT!D1541</f>
        <v>91.808700000000002</v>
      </c>
      <c r="C1538" s="2">
        <f t="shared" si="138"/>
        <v>93.970508878666791</v>
      </c>
      <c r="D1538" s="2">
        <f t="shared" si="140"/>
        <v>93.596317372338689</v>
      </c>
      <c r="E1538" s="2">
        <f t="shared" si="139"/>
        <v>0.37419150632810272</v>
      </c>
      <c r="F1538" s="2">
        <f t="shared" si="143"/>
        <v>0.27953811282370006</v>
      </c>
      <c r="G1538" s="2">
        <f t="shared" si="141"/>
        <v>9.4653393504402661E-2</v>
      </c>
      <c r="H1538" s="2" t="str">
        <f t="shared" si="142"/>
        <v>Sell</v>
      </c>
    </row>
    <row r="1539" spans="1:8" ht="13.5" x14ac:dyDescent="0.25">
      <c r="A1539" s="3">
        <f>TITRES_STAT!B1542</f>
        <v>44252</v>
      </c>
      <c r="B1539" s="6">
        <f>TITRES_STAT!D1542</f>
        <v>91.808700000000002</v>
      </c>
      <c r="C1539" s="2">
        <f t="shared" si="138"/>
        <v>93.637922897333439</v>
      </c>
      <c r="D1539" s="2">
        <f t="shared" si="140"/>
        <v>93.463901270683976</v>
      </c>
      <c r="E1539" s="2">
        <f t="shared" si="139"/>
        <v>0.17402162664946275</v>
      </c>
      <c r="F1539" s="2">
        <f t="shared" si="143"/>
        <v>0.25843481558885262</v>
      </c>
      <c r="G1539" s="2">
        <f t="shared" si="141"/>
        <v>-8.4413188939389872E-2</v>
      </c>
      <c r="H1539" s="2" t="str">
        <f t="shared" si="142"/>
        <v>Hold</v>
      </c>
    </row>
    <row r="1540" spans="1:8" ht="13.5" x14ac:dyDescent="0.25">
      <c r="A1540" s="3">
        <f>TITRES_STAT!B1543</f>
        <v>44253</v>
      </c>
      <c r="B1540" s="6">
        <f>TITRES_STAT!D1543</f>
        <v>90.974100000000007</v>
      </c>
      <c r="C1540" s="2">
        <f t="shared" si="138"/>
        <v>93.35650399005138</v>
      </c>
      <c r="D1540" s="2">
        <f t="shared" si="140"/>
        <v>93.279471546929614</v>
      </c>
      <c r="E1540" s="2">
        <f t="shared" si="139"/>
        <v>7.7032443121765937E-2</v>
      </c>
      <c r="F1540" s="2">
        <f t="shared" si="143"/>
        <v>0.22215434109543528</v>
      </c>
      <c r="G1540" s="2">
        <f t="shared" si="141"/>
        <v>-0.14512189797366934</v>
      </c>
      <c r="H1540" s="2" t="str">
        <f t="shared" si="142"/>
        <v>Hold</v>
      </c>
    </row>
    <row r="1541" spans="1:8" ht="13.5" x14ac:dyDescent="0.25">
      <c r="A1541" s="3">
        <f>TITRES_STAT!B1544</f>
        <v>44256</v>
      </c>
      <c r="B1541" s="6">
        <f>TITRES_STAT!D1544</f>
        <v>93.703299999999999</v>
      </c>
      <c r="C1541" s="2">
        <f t="shared" si="138"/>
        <v>93.11838029927425</v>
      </c>
      <c r="D1541" s="2">
        <f t="shared" si="140"/>
        <v>93.310866247157051</v>
      </c>
      <c r="E1541" s="2">
        <f t="shared" si="139"/>
        <v>-0.19248594788280116</v>
      </c>
      <c r="F1541" s="2">
        <f t="shared" si="143"/>
        <v>0.13922628329978801</v>
      </c>
      <c r="G1541" s="2">
        <f t="shared" si="141"/>
        <v>-0.33171223118258919</v>
      </c>
      <c r="H1541" s="2" t="str">
        <f t="shared" si="142"/>
        <v>Hold</v>
      </c>
    </row>
    <row r="1542" spans="1:8" ht="13.5" x14ac:dyDescent="0.25">
      <c r="A1542" s="3">
        <f>TITRES_STAT!B1545</f>
        <v>44257</v>
      </c>
      <c r="B1542" s="6">
        <f>TITRES_STAT!D1545</f>
        <v>94.304199999999994</v>
      </c>
      <c r="C1542" s="2">
        <f t="shared" si="138"/>
        <v>92.916891022462835</v>
      </c>
      <c r="D1542" s="2">
        <f t="shared" si="140"/>
        <v>93.384446525145407</v>
      </c>
      <c r="E1542" s="2">
        <f t="shared" si="139"/>
        <v>-0.46755550268257196</v>
      </c>
      <c r="F1542" s="2">
        <f t="shared" si="143"/>
        <v>1.7869926103316003E-2</v>
      </c>
      <c r="G1542" s="2">
        <f t="shared" si="141"/>
        <v>-0.48542542878588796</v>
      </c>
      <c r="H1542" s="2" t="str">
        <f t="shared" si="142"/>
        <v>Hold</v>
      </c>
    </row>
    <row r="1543" spans="1:8" ht="13.5" x14ac:dyDescent="0.25">
      <c r="A1543" s="3">
        <f>TITRES_STAT!B1546</f>
        <v>44258</v>
      </c>
      <c r="B1543" s="6">
        <f>TITRES_STAT!D1546</f>
        <v>94.312600000000003</v>
      </c>
      <c r="C1543" s="2">
        <f t="shared" si="138"/>
        <v>92.747677019007014</v>
      </c>
      <c r="D1543" s="2">
        <f t="shared" si="140"/>
        <v>93.4531986343939</v>
      </c>
      <c r="E1543" s="2">
        <f t="shared" si="139"/>
        <v>-0.70552161538688551</v>
      </c>
      <c r="F1543" s="2">
        <f t="shared" si="143"/>
        <v>-0.12680838219472432</v>
      </c>
      <c r="G1543" s="2">
        <f t="shared" si="141"/>
        <v>-0.57871323319216117</v>
      </c>
      <c r="H1543" s="2" t="str">
        <f t="shared" si="142"/>
        <v>Hold</v>
      </c>
    </row>
    <row r="1544" spans="1:8" ht="13.5" x14ac:dyDescent="0.25">
      <c r="A1544" s="3">
        <f>TITRES_STAT!B1547</f>
        <v>44259</v>
      </c>
      <c r="B1544" s="6">
        <f>TITRES_STAT!D1547</f>
        <v>95.981800000000007</v>
      </c>
      <c r="C1544" s="2">
        <f t="shared" si="138"/>
        <v>92.73034209300593</v>
      </c>
      <c r="D1544" s="2">
        <f t="shared" si="140"/>
        <v>93.640502439253609</v>
      </c>
      <c r="E1544" s="2">
        <f t="shared" si="139"/>
        <v>-0.91016034624767883</v>
      </c>
      <c r="F1544" s="2">
        <f t="shared" si="143"/>
        <v>-0.28347877500531526</v>
      </c>
      <c r="G1544" s="2">
        <f t="shared" si="141"/>
        <v>-0.62668157124236357</v>
      </c>
      <c r="H1544" s="2" t="str">
        <f t="shared" si="142"/>
        <v>Hold</v>
      </c>
    </row>
    <row r="1545" spans="1:8" ht="13.5" x14ac:dyDescent="0.25">
      <c r="A1545" s="3">
        <f>TITRES_STAT!B1548</f>
        <v>44260</v>
      </c>
      <c r="B1545" s="6">
        <f>TITRES_STAT!D1548</f>
        <v>98.485699999999994</v>
      </c>
      <c r="C1545" s="2">
        <f t="shared" si="138"/>
        <v>92.588551001774249</v>
      </c>
      <c r="D1545" s="2">
        <f t="shared" si="140"/>
        <v>93.999405962271865</v>
      </c>
      <c r="E1545" s="2">
        <f t="shared" si="139"/>
        <v>-1.4108549604976162</v>
      </c>
      <c r="F1545" s="2">
        <f t="shared" si="143"/>
        <v>-0.50895401210377544</v>
      </c>
      <c r="G1545" s="2">
        <f t="shared" si="141"/>
        <v>-0.90190094839384072</v>
      </c>
      <c r="H1545" s="2" t="str">
        <f t="shared" si="142"/>
        <v>Hold</v>
      </c>
    </row>
    <row r="1546" spans="1:8" ht="13.5" x14ac:dyDescent="0.25">
      <c r="A1546" s="3">
        <f>TITRES_STAT!B1549</f>
        <v>44263</v>
      </c>
      <c r="B1546" s="6">
        <f>TITRES_STAT!D1549</f>
        <v>100.1549</v>
      </c>
      <c r="C1546" s="2">
        <f t="shared" si="138"/>
        <v>92.468573924578209</v>
      </c>
      <c r="D1546" s="2">
        <f t="shared" si="140"/>
        <v>94.455368483585062</v>
      </c>
      <c r="E1546" s="2">
        <f t="shared" si="139"/>
        <v>-1.986794559006853</v>
      </c>
      <c r="F1546" s="2">
        <f t="shared" si="143"/>
        <v>-0.80452212148439095</v>
      </c>
      <c r="G1546" s="2">
        <f t="shared" si="141"/>
        <v>-1.182272437522462</v>
      </c>
      <c r="H1546" s="2" t="str">
        <f t="shared" si="142"/>
        <v>Hold</v>
      </c>
    </row>
    <row r="1547" spans="1:8" ht="13.5" x14ac:dyDescent="0.25">
      <c r="A1547" s="3">
        <f>TITRES_STAT!B1550</f>
        <v>44264</v>
      </c>
      <c r="B1547" s="6">
        <f>TITRES_STAT!D1550</f>
        <v>100.1549</v>
      </c>
      <c r="C1547" s="2">
        <f t="shared" si="138"/>
        <v>92.752270243873866</v>
      </c>
      <c r="D1547" s="2">
        <f t="shared" si="140"/>
        <v>94.877556003319498</v>
      </c>
      <c r="E1547" s="2">
        <f t="shared" si="139"/>
        <v>-2.1252857594456316</v>
      </c>
      <c r="F1547" s="2">
        <f t="shared" si="143"/>
        <v>-1.0686748490766391</v>
      </c>
      <c r="G1547" s="2">
        <f t="shared" si="141"/>
        <v>-1.0566109103689925</v>
      </c>
      <c r="H1547" s="2" t="str">
        <f t="shared" si="142"/>
        <v>Hold</v>
      </c>
    </row>
    <row r="1548" spans="1:8" ht="13.5" x14ac:dyDescent="0.25">
      <c r="A1548" s="3">
        <f>TITRES_STAT!B1551</f>
        <v>44265</v>
      </c>
      <c r="B1548" s="6">
        <f>TITRES_STAT!D1551</f>
        <v>102.65049999999999</v>
      </c>
      <c r="C1548" s="2">
        <f t="shared" si="138"/>
        <v>92.607105590970193</v>
      </c>
      <c r="D1548" s="2">
        <f t="shared" si="140"/>
        <v>95.45332963270323</v>
      </c>
      <c r="E1548" s="2">
        <f t="shared" si="139"/>
        <v>-2.8462240417330378</v>
      </c>
      <c r="F1548" s="2">
        <f t="shared" si="143"/>
        <v>-1.4241846876079189</v>
      </c>
      <c r="G1548" s="2">
        <f t="shared" si="141"/>
        <v>-1.4220393541251188</v>
      </c>
      <c r="H1548" s="2" t="str">
        <f t="shared" si="142"/>
        <v>Hold</v>
      </c>
    </row>
    <row r="1549" spans="1:8" ht="13.5" x14ac:dyDescent="0.25">
      <c r="A1549" s="3">
        <f>TITRES_STAT!B1552</f>
        <v>44266</v>
      </c>
      <c r="B1549" s="6">
        <f>TITRES_STAT!D1552</f>
        <v>99.578999999999994</v>
      </c>
      <c r="C1549" s="2">
        <f t="shared" si="138"/>
        <v>92.484273961590162</v>
      </c>
      <c r="D1549" s="2">
        <f t="shared" si="140"/>
        <v>95.758934845095581</v>
      </c>
      <c r="E1549" s="2">
        <f t="shared" si="139"/>
        <v>-3.274660883505419</v>
      </c>
      <c r="F1549" s="2">
        <f t="shared" si="143"/>
        <v>-1.794279926787419</v>
      </c>
      <c r="G1549" s="2">
        <f t="shared" si="141"/>
        <v>-1.480380956718</v>
      </c>
      <c r="H1549" s="2" t="str">
        <f t="shared" si="142"/>
        <v>Hold</v>
      </c>
    </row>
    <row r="1550" spans="1:8" ht="13.5" x14ac:dyDescent="0.25">
      <c r="A1550" s="3">
        <f>TITRES_STAT!B1553</f>
        <v>44267</v>
      </c>
      <c r="B1550" s="6">
        <f>TITRES_STAT!D1553</f>
        <v>100.1549</v>
      </c>
      <c r="C1550" s="2">
        <f t="shared" si="138"/>
        <v>92.251939505960905</v>
      </c>
      <c r="D1550" s="2">
        <f t="shared" si="140"/>
        <v>96.084561893607017</v>
      </c>
      <c r="E1550" s="2">
        <f t="shared" si="139"/>
        <v>-3.8326223876461114</v>
      </c>
      <c r="F1550" s="2">
        <f t="shared" si="143"/>
        <v>-2.2019484189591578</v>
      </c>
      <c r="G1550" s="2">
        <f t="shared" si="141"/>
        <v>-1.6306739686869536</v>
      </c>
      <c r="H1550" s="2" t="str">
        <f t="shared" si="142"/>
        <v>Hold</v>
      </c>
    </row>
    <row r="1551" spans="1:8" ht="13.5" x14ac:dyDescent="0.25">
      <c r="A1551" s="3">
        <f>TITRES_STAT!B1554</f>
        <v>44270</v>
      </c>
      <c r="B1551" s="6">
        <f>TITRES_STAT!D1554</f>
        <v>100.0715</v>
      </c>
      <c r="C1551" s="2">
        <f t="shared" ref="C1551:C1614" si="144">$C$4*B1541+C1550*(1-$C$4)</f>
        <v>92.475225735813069</v>
      </c>
      <c r="D1551" s="2">
        <f t="shared" si="140"/>
        <v>96.379890642228716</v>
      </c>
      <c r="E1551" s="2">
        <f t="shared" si="139"/>
        <v>-3.9046649064156469</v>
      </c>
      <c r="F1551" s="2">
        <f t="shared" si="143"/>
        <v>-2.5424917164504555</v>
      </c>
      <c r="G1551" s="2">
        <f t="shared" si="141"/>
        <v>-1.3621731899651914</v>
      </c>
      <c r="H1551" s="2" t="str">
        <f t="shared" si="142"/>
        <v>Hold</v>
      </c>
    </row>
    <row r="1552" spans="1:8" ht="13.5" x14ac:dyDescent="0.25">
      <c r="A1552" s="3">
        <f>TITRES_STAT!B1555</f>
        <v>44271</v>
      </c>
      <c r="B1552" s="6">
        <f>TITRES_STAT!D1555</f>
        <v>100.0715</v>
      </c>
      <c r="C1552" s="2">
        <f t="shared" si="144"/>
        <v>92.756606391841828</v>
      </c>
      <c r="D1552" s="2">
        <f t="shared" si="140"/>
        <v>96.653343187248808</v>
      </c>
      <c r="E1552" s="2">
        <f t="shared" si="139"/>
        <v>-3.89673679540698</v>
      </c>
      <c r="F1552" s="2">
        <f t="shared" si="143"/>
        <v>-2.8133407322417607</v>
      </c>
      <c r="G1552" s="2">
        <f t="shared" si="141"/>
        <v>-1.0833960631652193</v>
      </c>
      <c r="H1552" s="2" t="str">
        <f t="shared" si="142"/>
        <v>Hold</v>
      </c>
    </row>
    <row r="1553" spans="1:8" ht="13.5" x14ac:dyDescent="0.25">
      <c r="A1553" s="3">
        <f>TITRES_STAT!B1556</f>
        <v>44272</v>
      </c>
      <c r="B1553" s="6">
        <f>TITRES_STAT!D1556</f>
        <v>99.320300000000003</v>
      </c>
      <c r="C1553" s="2">
        <f t="shared" si="144"/>
        <v>92.995990023866156</v>
      </c>
      <c r="D1553" s="2">
        <f t="shared" si="140"/>
        <v>96.850895543748891</v>
      </c>
      <c r="E1553" s="2">
        <f t="shared" si="139"/>
        <v>-3.8549055198827347</v>
      </c>
      <c r="F1553" s="2">
        <f t="shared" si="143"/>
        <v>-3.0216536897699555</v>
      </c>
      <c r="G1553" s="2">
        <f t="shared" si="141"/>
        <v>-0.83325183011277915</v>
      </c>
      <c r="H1553" s="2" t="str">
        <f t="shared" si="142"/>
        <v>Hold</v>
      </c>
    </row>
    <row r="1554" spans="1:8" ht="13.5" x14ac:dyDescent="0.25">
      <c r="A1554" s="3">
        <f>TITRES_STAT!B1557</f>
        <v>44273</v>
      </c>
      <c r="B1554" s="6">
        <f>TITRES_STAT!D1557</f>
        <v>99.320300000000003</v>
      </c>
      <c r="C1554" s="2">
        <f t="shared" si="144"/>
        <v>93.455345404809819</v>
      </c>
      <c r="D1554" s="2">
        <f t="shared" si="140"/>
        <v>97.033814392360085</v>
      </c>
      <c r="E1554" s="2">
        <f t="shared" si="139"/>
        <v>-3.5784689875502664</v>
      </c>
      <c r="F1554" s="2">
        <f t="shared" si="143"/>
        <v>-3.1330167493260181</v>
      </c>
      <c r="G1554" s="2">
        <f t="shared" si="141"/>
        <v>-0.44545223822424829</v>
      </c>
      <c r="H1554" s="2" t="str">
        <f t="shared" si="142"/>
        <v>Hold</v>
      </c>
    </row>
    <row r="1555" spans="1:8" ht="13.5" x14ac:dyDescent="0.25">
      <c r="A1555" s="3">
        <f>TITRES_STAT!B1558</f>
        <v>44274</v>
      </c>
      <c r="B1555" s="6">
        <f>TITRES_STAT!D1558</f>
        <v>98.4773</v>
      </c>
      <c r="C1555" s="2">
        <f t="shared" si="144"/>
        <v>94.229246111762151</v>
      </c>
      <c r="D1555" s="2">
        <f t="shared" si="140"/>
        <v>97.140739252185256</v>
      </c>
      <c r="E1555" s="2">
        <f t="shared" si="139"/>
        <v>-2.9114931404231044</v>
      </c>
      <c r="F1555" s="2">
        <f t="shared" si="143"/>
        <v>-3.0887120275454358</v>
      </c>
      <c r="G1555" s="2">
        <f t="shared" si="141"/>
        <v>0.17721888712233147</v>
      </c>
      <c r="H1555" s="2" t="str">
        <f t="shared" si="142"/>
        <v>Sell</v>
      </c>
    </row>
    <row r="1556" spans="1:8" ht="13.5" x14ac:dyDescent="0.25">
      <c r="A1556" s="3">
        <f>TITRES_STAT!B1559</f>
        <v>44277</v>
      </c>
      <c r="B1556" s="6">
        <f>TITRES_STAT!D1559</f>
        <v>95.898300000000006</v>
      </c>
      <c r="C1556" s="2">
        <f t="shared" si="144"/>
        <v>95.14088517149105</v>
      </c>
      <c r="D1556" s="2">
        <f t="shared" si="140"/>
        <v>97.048706714986338</v>
      </c>
      <c r="E1556" s="2">
        <f t="shared" si="139"/>
        <v>-1.9078215434952881</v>
      </c>
      <c r="F1556" s="2">
        <f t="shared" si="143"/>
        <v>-2.8525339307354063</v>
      </c>
      <c r="G1556" s="2">
        <f t="shared" si="141"/>
        <v>0.94471238724011819</v>
      </c>
      <c r="H1556" s="2" t="str">
        <f t="shared" si="142"/>
        <v>Sell</v>
      </c>
    </row>
    <row r="1557" spans="1:8" ht="13.5" x14ac:dyDescent="0.25">
      <c r="A1557" s="3">
        <f>TITRES_STAT!B1560</f>
        <v>44278</v>
      </c>
      <c r="B1557" s="6">
        <f>TITRES_STAT!D1560</f>
        <v>95.981800000000007</v>
      </c>
      <c r="C1557" s="2">
        <f t="shared" si="144"/>
        <v>95.912272068184734</v>
      </c>
      <c r="D1557" s="2">
        <f t="shared" si="140"/>
        <v>96.969676587950318</v>
      </c>
      <c r="E1557" s="2">
        <f t="shared" si="139"/>
        <v>-1.0574045197655835</v>
      </c>
      <c r="F1557" s="2">
        <f t="shared" si="143"/>
        <v>-2.4935080485414418</v>
      </c>
      <c r="G1557" s="2">
        <f t="shared" si="141"/>
        <v>1.4361035287758583</v>
      </c>
      <c r="H1557" s="2" t="str">
        <f t="shared" si="142"/>
        <v>Sell</v>
      </c>
    </row>
    <row r="1558" spans="1:8" ht="13.5" x14ac:dyDescent="0.25">
      <c r="A1558" s="3">
        <f>TITRES_STAT!B1561</f>
        <v>44279</v>
      </c>
      <c r="B1558" s="6">
        <f>TITRES_STAT!D1561</f>
        <v>95.973500000000001</v>
      </c>
      <c r="C1558" s="2">
        <f t="shared" si="144"/>
        <v>96.948922519233236</v>
      </c>
      <c r="D1558" s="2">
        <f t="shared" si="140"/>
        <v>96.895885729583625</v>
      </c>
      <c r="E1558" s="2">
        <f t="shared" si="139"/>
        <v>5.3036789649610228E-2</v>
      </c>
      <c r="F1558" s="2">
        <f t="shared" si="143"/>
        <v>-1.9841990809032315</v>
      </c>
      <c r="G1558" s="2">
        <f t="shared" si="141"/>
        <v>2.0372358705528417</v>
      </c>
      <c r="H1558" s="2" t="str">
        <f t="shared" si="142"/>
        <v>Sell</v>
      </c>
    </row>
    <row r="1559" spans="1:8" ht="13.5" x14ac:dyDescent="0.25">
      <c r="A1559" s="3">
        <f>TITRES_STAT!B1562</f>
        <v>44280</v>
      </c>
      <c r="B1559" s="6">
        <f>TITRES_STAT!D1562</f>
        <v>95.973500000000001</v>
      </c>
      <c r="C1559" s="2">
        <f t="shared" si="144"/>
        <v>97.353549823966588</v>
      </c>
      <c r="D1559" s="2">
        <f t="shared" si="140"/>
        <v>96.827560860725583</v>
      </c>
      <c r="E1559" s="2">
        <f t="shared" si="139"/>
        <v>0.52598896324100508</v>
      </c>
      <c r="F1559" s="2">
        <f t="shared" si="143"/>
        <v>-1.4821614720743843</v>
      </c>
      <c r="G1559" s="2">
        <f t="shared" si="141"/>
        <v>2.0081504353153896</v>
      </c>
      <c r="H1559" s="2" t="str">
        <f t="shared" si="142"/>
        <v>Sell</v>
      </c>
    </row>
    <row r="1560" spans="1:8" ht="13.5" x14ac:dyDescent="0.25">
      <c r="A1560" s="3">
        <f>TITRES_STAT!B1563</f>
        <v>44281</v>
      </c>
      <c r="B1560" s="6">
        <f>TITRES_STAT!D1563</f>
        <v>95.965100000000007</v>
      </c>
      <c r="C1560" s="2">
        <f t="shared" si="144"/>
        <v>97.784526774125581</v>
      </c>
      <c r="D1560" s="2">
        <f t="shared" si="140"/>
        <v>96.763674871042213</v>
      </c>
      <c r="E1560" s="2">
        <f t="shared" si="139"/>
        <v>1.0208519030833685</v>
      </c>
      <c r="F1560" s="2">
        <f t="shared" si="143"/>
        <v>-0.98155879704283389</v>
      </c>
      <c r="G1560" s="2">
        <f t="shared" si="141"/>
        <v>2.0024107001262026</v>
      </c>
      <c r="H1560" s="2" t="str">
        <f t="shared" si="142"/>
        <v>Sell</v>
      </c>
    </row>
    <row r="1561" spans="1:8" ht="13.5" x14ac:dyDescent="0.25">
      <c r="A1561" s="3">
        <f>TITRES_STAT!B1564</f>
        <v>44284</v>
      </c>
      <c r="B1561" s="6">
        <f>TITRES_STAT!D1564</f>
        <v>95.965100000000007</v>
      </c>
      <c r="C1561" s="2">
        <f t="shared" si="144"/>
        <v>98.136368808875488</v>
      </c>
      <c r="D1561" s="2">
        <f t="shared" si="140"/>
        <v>96.70452117689095</v>
      </c>
      <c r="E1561" s="2">
        <f t="shared" si="139"/>
        <v>1.4318476319845388</v>
      </c>
      <c r="F1561" s="2">
        <f t="shared" si="143"/>
        <v>-0.49887751123735941</v>
      </c>
      <c r="G1561" s="2">
        <f t="shared" si="141"/>
        <v>1.9307251432218981</v>
      </c>
      <c r="H1561" s="2" t="str">
        <f t="shared" si="142"/>
        <v>Sell</v>
      </c>
    </row>
    <row r="1562" spans="1:8" ht="13.5" x14ac:dyDescent="0.25">
      <c r="A1562" s="3">
        <f>TITRES_STAT!B1565</f>
        <v>44285</v>
      </c>
      <c r="B1562" s="6">
        <f>TITRES_STAT!D1565</f>
        <v>95.965100000000007</v>
      </c>
      <c r="C1562" s="2">
        <f t="shared" si="144"/>
        <v>98.43408129981772</v>
      </c>
      <c r="D1562" s="2">
        <f t="shared" si="140"/>
        <v>96.649749237861997</v>
      </c>
      <c r="E1562" s="2">
        <f t="shared" si="139"/>
        <v>1.7843320619557232</v>
      </c>
      <c r="F1562" s="2">
        <f t="shared" si="143"/>
        <v>-4.2235596598742875E-2</v>
      </c>
      <c r="G1562" s="2">
        <f t="shared" si="141"/>
        <v>1.8265676585544661</v>
      </c>
      <c r="H1562" s="2" t="str">
        <f t="shared" si="142"/>
        <v>Sell</v>
      </c>
    </row>
    <row r="1563" spans="1:8" ht="13.5" x14ac:dyDescent="0.25">
      <c r="A1563" s="3">
        <f>TITRES_STAT!B1566</f>
        <v>44286</v>
      </c>
      <c r="B1563" s="6">
        <f>TITRES_STAT!D1566</f>
        <v>95.965100000000007</v>
      </c>
      <c r="C1563" s="2">
        <f t="shared" si="144"/>
        <v>98.570422638307306</v>
      </c>
      <c r="D1563" s="2">
        <f t="shared" si="140"/>
        <v>96.599034479501853</v>
      </c>
      <c r="E1563" s="2">
        <f t="shared" si="139"/>
        <v>1.9713881588054534</v>
      </c>
      <c r="F1563" s="2">
        <f t="shared" si="143"/>
        <v>0.3604891544820964</v>
      </c>
      <c r="G1563" s="2">
        <f t="shared" si="141"/>
        <v>1.6108990043233571</v>
      </c>
      <c r="H1563" s="2" t="str">
        <f t="shared" si="142"/>
        <v>Sell</v>
      </c>
    </row>
    <row r="1564" spans="1:8" ht="13.5" x14ac:dyDescent="0.25">
      <c r="A1564" s="3">
        <f>TITRES_STAT!B1567</f>
        <v>44287</v>
      </c>
      <c r="B1564" s="6">
        <f>TITRES_STAT!D1567</f>
        <v>95.965100000000007</v>
      </c>
      <c r="C1564" s="2">
        <f t="shared" si="144"/>
        <v>98.685788386260029</v>
      </c>
      <c r="D1564" s="2">
        <f t="shared" si="140"/>
        <v>96.55207636990913</v>
      </c>
      <c r="E1564" s="2">
        <f t="shared" ref="E1564:E1627" si="145">C1564-D1564</f>
        <v>2.1337120163508985</v>
      </c>
      <c r="F1564" s="2">
        <f t="shared" si="143"/>
        <v>0.71513372685585685</v>
      </c>
      <c r="G1564" s="2">
        <f t="shared" si="141"/>
        <v>1.4185782894950416</v>
      </c>
      <c r="H1564" s="2" t="str">
        <f t="shared" si="142"/>
        <v>Sell</v>
      </c>
    </row>
    <row r="1565" spans="1:8" ht="13.5" x14ac:dyDescent="0.25">
      <c r="A1565" s="3">
        <f>TITRES_STAT!B1568</f>
        <v>44288</v>
      </c>
      <c r="B1565" s="6">
        <f>TITRES_STAT!D1568</f>
        <v>100.1549</v>
      </c>
      <c r="C1565" s="2">
        <f t="shared" si="144"/>
        <v>98.653713249912329</v>
      </c>
      <c r="D1565" s="2">
        <f t="shared" ref="D1565:D1628" si="146">$D$4*B1565+(1-$D$4)*D1564</f>
        <v>96.818952194360307</v>
      </c>
      <c r="E1565" s="2">
        <f t="shared" si="145"/>
        <v>1.834761055552022</v>
      </c>
      <c r="F1565" s="2">
        <f t="shared" si="143"/>
        <v>0.93905919259508996</v>
      </c>
      <c r="G1565" s="2">
        <f t="shared" si="141"/>
        <v>0.89570186295693199</v>
      </c>
      <c r="H1565" s="2" t="str">
        <f t="shared" si="142"/>
        <v>Sell</v>
      </c>
    </row>
    <row r="1566" spans="1:8" ht="13.5" x14ac:dyDescent="0.25">
      <c r="A1566" s="3">
        <f>TITRES_STAT!B1569</f>
        <v>44291</v>
      </c>
      <c r="B1566" s="6">
        <f>TITRES_STAT!D1569</f>
        <v>101.8242</v>
      </c>
      <c r="C1566" s="2">
        <f t="shared" si="144"/>
        <v>98.229803519156576</v>
      </c>
      <c r="D1566" s="2">
        <f t="shared" si="146"/>
        <v>97.18971129107436</v>
      </c>
      <c r="E1566" s="2">
        <f t="shared" si="145"/>
        <v>1.0400922280822158</v>
      </c>
      <c r="F1566" s="2">
        <f t="shared" si="143"/>
        <v>0.95926579969251513</v>
      </c>
      <c r="G1566" s="2">
        <f t="shared" si="141"/>
        <v>8.0826428389700666E-2</v>
      </c>
      <c r="H1566" s="2" t="str">
        <f t="shared" si="142"/>
        <v>Sell</v>
      </c>
    </row>
    <row r="1567" spans="1:8" ht="13.5" x14ac:dyDescent="0.25">
      <c r="A1567" s="3">
        <f>TITRES_STAT!B1570</f>
        <v>44292</v>
      </c>
      <c r="B1567" s="6">
        <f>TITRES_STAT!D1570</f>
        <v>101.8242</v>
      </c>
      <c r="C1567" s="2">
        <f t="shared" si="144"/>
        <v>97.883956823901713</v>
      </c>
      <c r="D1567" s="2">
        <f t="shared" si="146"/>
        <v>97.533006750994787</v>
      </c>
      <c r="E1567" s="2">
        <f t="shared" si="145"/>
        <v>0.35095007290692593</v>
      </c>
      <c r="F1567" s="2">
        <f t="shared" si="143"/>
        <v>0.83760265433539738</v>
      </c>
      <c r="G1567" s="2">
        <f t="shared" si="141"/>
        <v>-0.48665258142847145</v>
      </c>
      <c r="H1567" s="2" t="str">
        <f t="shared" si="142"/>
        <v>Hold</v>
      </c>
    </row>
    <row r="1568" spans="1:8" ht="13.5" x14ac:dyDescent="0.25">
      <c r="A1568" s="3">
        <f>TITRES_STAT!B1571</f>
        <v>44293</v>
      </c>
      <c r="B1568" s="6">
        <f>TITRES_STAT!D1571</f>
        <v>101.9911</v>
      </c>
      <c r="C1568" s="2">
        <f t="shared" si="144"/>
        <v>97.590040389455297</v>
      </c>
      <c r="D1568" s="2">
        <f t="shared" si="146"/>
        <v>97.863235880550718</v>
      </c>
      <c r="E1568" s="2">
        <f t="shared" si="145"/>
        <v>-0.27319549109542152</v>
      </c>
      <c r="F1568" s="2">
        <f t="shared" si="143"/>
        <v>0.61544302524923367</v>
      </c>
      <c r="G1568" s="2">
        <f t="shared" si="141"/>
        <v>-0.88863851634465518</v>
      </c>
      <c r="H1568" s="2" t="str">
        <f t="shared" si="142"/>
        <v>Hold</v>
      </c>
    </row>
    <row r="1569" spans="1:8" ht="13.5" x14ac:dyDescent="0.25">
      <c r="A1569" s="3">
        <f>TITRES_STAT!B1572</f>
        <v>44294</v>
      </c>
      <c r="B1569" s="6">
        <f>TITRES_STAT!D1572</f>
        <v>101.8242</v>
      </c>
      <c r="C1569" s="2">
        <f t="shared" si="144"/>
        <v>97.34134186800064</v>
      </c>
      <c r="D1569" s="2">
        <f t="shared" si="146"/>
        <v>98.156640630139563</v>
      </c>
      <c r="E1569" s="2">
        <f t="shared" si="145"/>
        <v>-0.81529876213892294</v>
      </c>
      <c r="F1569" s="2">
        <f t="shared" si="143"/>
        <v>0.32929466777160238</v>
      </c>
      <c r="G1569" s="2">
        <f t="shared" si="141"/>
        <v>-1.1445934299105254</v>
      </c>
      <c r="H1569" s="2" t="str">
        <f t="shared" si="142"/>
        <v>Hold</v>
      </c>
    </row>
    <row r="1570" spans="1:8" ht="13.5" x14ac:dyDescent="0.25">
      <c r="A1570" s="3">
        <f>TITRES_STAT!B1573</f>
        <v>44298</v>
      </c>
      <c r="B1570" s="6">
        <f>TITRES_STAT!D1573</f>
        <v>101.8242</v>
      </c>
      <c r="C1570" s="2">
        <f t="shared" si="144"/>
        <v>97.129612349846695</v>
      </c>
      <c r="D1570" s="2">
        <f t="shared" si="146"/>
        <v>98.428311694573679</v>
      </c>
      <c r="E1570" s="2">
        <f t="shared" si="145"/>
        <v>-1.2986993447269839</v>
      </c>
      <c r="F1570" s="2">
        <f t="shared" si="143"/>
        <v>3.6958652718850904E-3</v>
      </c>
      <c r="G1570" s="2">
        <f t="shared" si="141"/>
        <v>-1.3023952099988689</v>
      </c>
      <c r="H1570" s="2" t="str">
        <f t="shared" si="142"/>
        <v>Hold</v>
      </c>
    </row>
    <row r="1571" spans="1:8" ht="13.5" x14ac:dyDescent="0.25">
      <c r="A1571" s="3">
        <f>TITRES_STAT!B1574</f>
        <v>44299</v>
      </c>
      <c r="B1571" s="6">
        <f>TITRES_STAT!D1574</f>
        <v>100.9061</v>
      </c>
      <c r="C1571" s="2">
        <f t="shared" si="144"/>
        <v>96.950456603716432</v>
      </c>
      <c r="D1571" s="2">
        <f t="shared" si="146"/>
        <v>98.611851569049705</v>
      </c>
      <c r="E1571" s="2">
        <f t="shared" si="145"/>
        <v>-1.6613949653332725</v>
      </c>
      <c r="F1571" s="2">
        <f t="shared" si="143"/>
        <v>-0.32932230084914649</v>
      </c>
      <c r="G1571" s="2">
        <f t="shared" si="141"/>
        <v>-1.3320726644841261</v>
      </c>
      <c r="H1571" s="2" t="str">
        <f t="shared" si="142"/>
        <v>Hold</v>
      </c>
    </row>
    <row r="1572" spans="1:8" ht="13.5" x14ac:dyDescent="0.25">
      <c r="A1572" s="3">
        <f>TITRES_STAT!B1575</f>
        <v>44300</v>
      </c>
      <c r="B1572" s="6">
        <f>TITRES_STAT!D1575</f>
        <v>100.9729</v>
      </c>
      <c r="C1572" s="2">
        <f t="shared" si="144"/>
        <v>96.798863280067749</v>
      </c>
      <c r="D1572" s="2">
        <f t="shared" si="146"/>
        <v>98.786744045416398</v>
      </c>
      <c r="E1572" s="2">
        <f t="shared" si="145"/>
        <v>-1.987880765348649</v>
      </c>
      <c r="F1572" s="2">
        <f t="shared" si="143"/>
        <v>-0.66103399374904703</v>
      </c>
      <c r="G1572" s="2">
        <f t="shared" ref="G1572:G1635" si="147">E1572-F1572</f>
        <v>-1.326846771599602</v>
      </c>
      <c r="H1572" s="2" t="str">
        <f t="shared" ref="H1572:H1635" si="148">IF(G1572&lt;0,"Hold","Sell")</f>
        <v>Hold</v>
      </c>
    </row>
    <row r="1573" spans="1:8" ht="13.5" x14ac:dyDescent="0.25">
      <c r="A1573" s="3">
        <f>TITRES_STAT!B1576</f>
        <v>44301</v>
      </c>
      <c r="B1573" s="6">
        <f>TITRES_STAT!D1576</f>
        <v>101.7407</v>
      </c>
      <c r="C1573" s="2">
        <f t="shared" si="144"/>
        <v>96.67059200621118</v>
      </c>
      <c r="D1573" s="2">
        <f t="shared" si="146"/>
        <v>99.005555597607781</v>
      </c>
      <c r="E1573" s="2">
        <f t="shared" si="145"/>
        <v>-2.3349635913966011</v>
      </c>
      <c r="F1573" s="2">
        <f t="shared" ref="F1573:F1636" si="149">(E1573*(2/(10)))+((1-(2/10))*F1572)</f>
        <v>-0.9958199132785579</v>
      </c>
      <c r="G1573" s="2">
        <f t="shared" si="147"/>
        <v>-1.3391436781180432</v>
      </c>
      <c r="H1573" s="2" t="str">
        <f t="shared" si="148"/>
        <v>Hold</v>
      </c>
    </row>
    <row r="1574" spans="1:8" ht="13.5" x14ac:dyDescent="0.25">
      <c r="A1574" s="3">
        <f>TITRES_STAT!B1577</f>
        <v>44302</v>
      </c>
      <c r="B1574" s="6">
        <f>TITRES_STAT!D1577</f>
        <v>100.9896</v>
      </c>
      <c r="C1574" s="2">
        <f t="shared" si="144"/>
        <v>96.562054774486384</v>
      </c>
      <c r="D1574" s="2">
        <f t="shared" si="146"/>
        <v>99.152521849636827</v>
      </c>
      <c r="E1574" s="2">
        <f t="shared" si="145"/>
        <v>-2.5904670751504426</v>
      </c>
      <c r="F1574" s="2">
        <f t="shared" si="149"/>
        <v>-1.3147493456529349</v>
      </c>
      <c r="G1574" s="2">
        <f t="shared" si="147"/>
        <v>-1.2757177294975077</v>
      </c>
      <c r="H1574" s="2" t="str">
        <f t="shared" si="148"/>
        <v>Hold</v>
      </c>
    </row>
    <row r="1575" spans="1:8" ht="13.5" x14ac:dyDescent="0.25">
      <c r="A1575" s="3">
        <f>TITRES_STAT!B1578</f>
        <v>44305</v>
      </c>
      <c r="B1575" s="6">
        <f>TITRES_STAT!D1578</f>
        <v>101.8242</v>
      </c>
      <c r="C1575" s="2">
        <f t="shared" si="144"/>
        <v>97.114800193796171</v>
      </c>
      <c r="D1575" s="2">
        <f t="shared" si="146"/>
        <v>99.350423934848919</v>
      </c>
      <c r="E1575" s="2">
        <f t="shared" si="145"/>
        <v>-2.2356237410527484</v>
      </c>
      <c r="F1575" s="2">
        <f t="shared" si="149"/>
        <v>-1.4989242247328978</v>
      </c>
      <c r="G1575" s="2">
        <f t="shared" si="147"/>
        <v>-0.73669951631985064</v>
      </c>
      <c r="H1575" s="2" t="str">
        <f t="shared" si="148"/>
        <v>Hold</v>
      </c>
    </row>
    <row r="1576" spans="1:8" ht="13.5" x14ac:dyDescent="0.25">
      <c r="A1576" s="3">
        <f>TITRES_STAT!B1579</f>
        <v>44306</v>
      </c>
      <c r="B1576" s="6">
        <f>TITRES_STAT!D1579</f>
        <v>101.8242</v>
      </c>
      <c r="C1576" s="2">
        <f t="shared" si="144"/>
        <v>97.839323240904449</v>
      </c>
      <c r="D1576" s="2">
        <f t="shared" si="146"/>
        <v>99.533666606341598</v>
      </c>
      <c r="E1576" s="2">
        <f t="shared" si="145"/>
        <v>-1.6943433654371489</v>
      </c>
      <c r="F1576" s="2">
        <f t="shared" si="149"/>
        <v>-1.5380080528737481</v>
      </c>
      <c r="G1576" s="2">
        <f t="shared" si="147"/>
        <v>-0.15633531256340083</v>
      </c>
      <c r="H1576" s="2" t="str">
        <f t="shared" si="148"/>
        <v>Hold</v>
      </c>
    </row>
    <row r="1577" spans="1:8" ht="13.5" x14ac:dyDescent="0.25">
      <c r="A1577" s="3">
        <f>TITRES_STAT!B1580</f>
        <v>44307</v>
      </c>
      <c r="B1577" s="6">
        <f>TITRES_STAT!D1580</f>
        <v>100.1549</v>
      </c>
      <c r="C1577" s="2">
        <f t="shared" si="144"/>
        <v>98.452381203842222</v>
      </c>
      <c r="D1577" s="2">
        <f t="shared" si="146"/>
        <v>99.579683894760734</v>
      </c>
      <c r="E1577" s="2">
        <f t="shared" si="145"/>
        <v>-1.127302690918512</v>
      </c>
      <c r="F1577" s="2">
        <f t="shared" si="149"/>
        <v>-1.4558669804827011</v>
      </c>
      <c r="G1577" s="2">
        <f t="shared" si="147"/>
        <v>0.32856428956418915</v>
      </c>
      <c r="H1577" s="2" t="str">
        <f t="shared" si="148"/>
        <v>Sell</v>
      </c>
    </row>
    <row r="1578" spans="1:8" ht="13.5" x14ac:dyDescent="0.25">
      <c r="A1578" s="3">
        <f>TITRES_STAT!B1581</f>
        <v>44308</v>
      </c>
      <c r="B1578" s="6">
        <f>TITRES_STAT!D1581</f>
        <v>100.1549</v>
      </c>
      <c r="C1578" s="2">
        <f t="shared" si="144"/>
        <v>98.99679948017419</v>
      </c>
      <c r="D1578" s="2">
        <f t="shared" si="146"/>
        <v>99.622292495148827</v>
      </c>
      <c r="E1578" s="2">
        <f t="shared" si="145"/>
        <v>-0.62549301497463716</v>
      </c>
      <c r="F1578" s="2">
        <f t="shared" si="149"/>
        <v>-1.2897921873810885</v>
      </c>
      <c r="G1578" s="2">
        <f t="shared" si="147"/>
        <v>0.66429917240645131</v>
      </c>
      <c r="H1578" s="2" t="str">
        <f t="shared" si="148"/>
        <v>Sell</v>
      </c>
    </row>
    <row r="1579" spans="1:8" ht="13.5" x14ac:dyDescent="0.25">
      <c r="A1579" s="3">
        <f>TITRES_STAT!B1582</f>
        <v>44309</v>
      </c>
      <c r="B1579" s="6">
        <f>TITRES_STAT!D1582</f>
        <v>100.1549</v>
      </c>
      <c r="C1579" s="2">
        <f t="shared" si="144"/>
        <v>99.431784175532002</v>
      </c>
      <c r="D1579" s="2">
        <f t="shared" si="146"/>
        <v>99.661744902915572</v>
      </c>
      <c r="E1579" s="2">
        <f t="shared" si="145"/>
        <v>-0.22996072738357043</v>
      </c>
      <c r="F1579" s="2">
        <f t="shared" si="149"/>
        <v>-1.0778258953815849</v>
      </c>
      <c r="G1579" s="2">
        <f t="shared" si="147"/>
        <v>0.84786516799801448</v>
      </c>
      <c r="H1579" s="2" t="str">
        <f t="shared" si="148"/>
        <v>Sell</v>
      </c>
    </row>
    <row r="1580" spans="1:8" ht="13.5" x14ac:dyDescent="0.25">
      <c r="A1580" s="3">
        <f>TITRES_STAT!B1583</f>
        <v>44312</v>
      </c>
      <c r="B1580" s="6">
        <f>TITRES_STAT!D1583</f>
        <v>101.8242</v>
      </c>
      <c r="C1580" s="2">
        <f t="shared" si="144"/>
        <v>99.799848148527076</v>
      </c>
      <c r="D1580" s="2">
        <f t="shared" si="146"/>
        <v>99.821926761958863</v>
      </c>
      <c r="E1580" s="2">
        <f t="shared" si="145"/>
        <v>-2.207861343178763E-2</v>
      </c>
      <c r="F1580" s="2">
        <f t="shared" si="149"/>
        <v>-0.8666764389916255</v>
      </c>
      <c r="G1580" s="2">
        <f t="shared" si="147"/>
        <v>0.84459782555983787</v>
      </c>
      <c r="H1580" s="2" t="str">
        <f t="shared" si="148"/>
        <v>Sell</v>
      </c>
    </row>
    <row r="1581" spans="1:8" ht="13.5" x14ac:dyDescent="0.25">
      <c r="A1581" s="3">
        <f>TITRES_STAT!B1584</f>
        <v>44313</v>
      </c>
      <c r="B1581" s="6">
        <f>TITRES_STAT!D1584</f>
        <v>101.8242</v>
      </c>
      <c r="C1581" s="2">
        <f t="shared" si="144"/>
        <v>99.970040741061368</v>
      </c>
      <c r="D1581" s="2">
        <f t="shared" si="146"/>
        <v>99.970243298110063</v>
      </c>
      <c r="E1581" s="2">
        <f t="shared" si="145"/>
        <v>-2.0255704869498459E-4</v>
      </c>
      <c r="F1581" s="2">
        <f t="shared" si="149"/>
        <v>-0.69338166260303946</v>
      </c>
      <c r="G1581" s="2">
        <f t="shared" si="147"/>
        <v>0.69317910555434448</v>
      </c>
      <c r="H1581" s="2" t="str">
        <f t="shared" si="148"/>
        <v>Sell</v>
      </c>
    </row>
    <row r="1582" spans="1:8" ht="13.5" x14ac:dyDescent="0.25">
      <c r="A1582" s="3">
        <f>TITRES_STAT!B1585</f>
        <v>44314</v>
      </c>
      <c r="B1582" s="6">
        <f>TITRES_STAT!D1585</f>
        <v>101.8158</v>
      </c>
      <c r="C1582" s="2">
        <f t="shared" si="144"/>
        <v>100.12432678089809</v>
      </c>
      <c r="D1582" s="2">
        <f t="shared" si="146"/>
        <v>100.10695120195376</v>
      </c>
      <c r="E1582" s="2">
        <f t="shared" si="145"/>
        <v>1.7375578944324843E-2</v>
      </c>
      <c r="F1582" s="2">
        <f t="shared" si="149"/>
        <v>-0.55123021429356667</v>
      </c>
      <c r="G1582" s="2">
        <f t="shared" si="147"/>
        <v>0.56860579323789151</v>
      </c>
      <c r="H1582" s="2" t="str">
        <f t="shared" si="148"/>
        <v>Sell</v>
      </c>
    </row>
    <row r="1583" spans="1:8" ht="13.5" x14ac:dyDescent="0.25">
      <c r="A1583" s="3">
        <f>TITRES_STAT!B1586</f>
        <v>44315</v>
      </c>
      <c r="B1583" s="6">
        <f>TITRES_STAT!D1586</f>
        <v>101.8158</v>
      </c>
      <c r="C1583" s="2">
        <f t="shared" si="144"/>
        <v>100.37299958383684</v>
      </c>
      <c r="D1583" s="2">
        <f t="shared" si="146"/>
        <v>100.23353259440162</v>
      </c>
      <c r="E1583" s="2">
        <f t="shared" si="145"/>
        <v>0.13946698943522051</v>
      </c>
      <c r="F1583" s="2">
        <f t="shared" si="149"/>
        <v>-0.41309077354780926</v>
      </c>
      <c r="G1583" s="2">
        <f t="shared" si="147"/>
        <v>0.55255776298302983</v>
      </c>
      <c r="H1583" s="2" t="str">
        <f t="shared" si="148"/>
        <v>Sell</v>
      </c>
    </row>
    <row r="1584" spans="1:8" ht="13.5" x14ac:dyDescent="0.25">
      <c r="A1584" s="3">
        <f>TITRES_STAT!B1587</f>
        <v>44316</v>
      </c>
      <c r="B1584" s="6">
        <f>TITRES_STAT!D1587</f>
        <v>101.8158</v>
      </c>
      <c r="C1584" s="2">
        <f t="shared" si="144"/>
        <v>100.46786118632347</v>
      </c>
      <c r="D1584" s="2">
        <f t="shared" si="146"/>
        <v>100.3507375874089</v>
      </c>
      <c r="E1584" s="2">
        <f t="shared" si="145"/>
        <v>0.11712359891457425</v>
      </c>
      <c r="F1584" s="2">
        <f t="shared" si="149"/>
        <v>-0.30704789905533258</v>
      </c>
      <c r="G1584" s="2">
        <f t="shared" si="147"/>
        <v>0.42417149796990683</v>
      </c>
      <c r="H1584" s="2" t="str">
        <f t="shared" si="148"/>
        <v>Sell</v>
      </c>
    </row>
    <row r="1585" spans="1:8" ht="13.5" x14ac:dyDescent="0.25">
      <c r="A1585" s="3">
        <f>TITRES_STAT!B1588</f>
        <v>44319</v>
      </c>
      <c r="B1585" s="6">
        <f>TITRES_STAT!D1588</f>
        <v>101.8158</v>
      </c>
      <c r="C1585" s="2">
        <f t="shared" si="144"/>
        <v>100.67652869611986</v>
      </c>
      <c r="D1585" s="2">
        <f t="shared" si="146"/>
        <v>100.45926072908232</v>
      </c>
      <c r="E1585" s="2">
        <f t="shared" si="145"/>
        <v>0.21726796703754303</v>
      </c>
      <c r="F1585" s="2">
        <f t="shared" si="149"/>
        <v>-0.20218472583675745</v>
      </c>
      <c r="G1585" s="2">
        <f t="shared" si="147"/>
        <v>0.41945269287430048</v>
      </c>
      <c r="H1585" s="2" t="str">
        <f t="shared" si="148"/>
        <v>Sell</v>
      </c>
    </row>
    <row r="1586" spans="1:8" ht="13.5" x14ac:dyDescent="0.25">
      <c r="A1586" s="3">
        <f>TITRES_STAT!B1589</f>
        <v>44320</v>
      </c>
      <c r="B1586" s="6">
        <f>TITRES_STAT!D1589</f>
        <v>101.8158</v>
      </c>
      <c r="C1586" s="2">
        <f t="shared" si="144"/>
        <v>100.85309351210141</v>
      </c>
      <c r="D1586" s="2">
        <f t="shared" si="146"/>
        <v>100.55974511952066</v>
      </c>
      <c r="E1586" s="2">
        <f t="shared" si="145"/>
        <v>0.29334839258075363</v>
      </c>
      <c r="F1586" s="2">
        <f t="shared" si="149"/>
        <v>-0.10307810215325525</v>
      </c>
      <c r="G1586" s="2">
        <f t="shared" si="147"/>
        <v>0.39642649473400887</v>
      </c>
      <c r="H1586" s="2" t="str">
        <f t="shared" si="148"/>
        <v>Sell</v>
      </c>
    </row>
    <row r="1587" spans="1:8" ht="13.5" x14ac:dyDescent="0.25">
      <c r="A1587" s="3">
        <f>TITRES_STAT!B1590</f>
        <v>44321</v>
      </c>
      <c r="B1587" s="6">
        <f>TITRES_STAT!D1590</f>
        <v>101.8075</v>
      </c>
      <c r="C1587" s="2">
        <f t="shared" si="144"/>
        <v>100.74567912562428</v>
      </c>
      <c r="D1587" s="2">
        <f t="shared" si="146"/>
        <v>100.65217140696357</v>
      </c>
      <c r="E1587" s="2">
        <f t="shared" si="145"/>
        <v>9.3507718660703176E-2</v>
      </c>
      <c r="F1587" s="2">
        <f t="shared" si="149"/>
        <v>-6.3760937990463562E-2</v>
      </c>
      <c r="G1587" s="2">
        <f t="shared" si="147"/>
        <v>0.15726865665116674</v>
      </c>
      <c r="H1587" s="2" t="str">
        <f t="shared" si="148"/>
        <v>Sell</v>
      </c>
    </row>
    <row r="1588" spans="1:8" ht="13.5" x14ac:dyDescent="0.25">
      <c r="A1588" s="3">
        <f>TITRES_STAT!B1591</f>
        <v>44322</v>
      </c>
      <c r="B1588" s="6">
        <f>TITRES_STAT!D1591</f>
        <v>101.8075</v>
      </c>
      <c r="C1588" s="2">
        <f t="shared" si="144"/>
        <v>100.6547900293744</v>
      </c>
      <c r="D1588" s="2">
        <f t="shared" si="146"/>
        <v>100.73775130274404</v>
      </c>
      <c r="E1588" s="2">
        <f t="shared" si="145"/>
        <v>-8.296127336964787E-2</v>
      </c>
      <c r="F1588" s="2">
        <f t="shared" si="149"/>
        <v>-6.7601005066300429E-2</v>
      </c>
      <c r="G1588" s="2">
        <f t="shared" si="147"/>
        <v>-1.5360268303347441E-2</v>
      </c>
      <c r="H1588" s="2" t="str">
        <f t="shared" si="148"/>
        <v>Hold</v>
      </c>
    </row>
    <row r="1589" spans="1:8" ht="13.5" x14ac:dyDescent="0.25">
      <c r="A1589" s="3">
        <f>TITRES_STAT!B1592</f>
        <v>44323</v>
      </c>
      <c r="B1589" s="6">
        <f>TITRES_STAT!D1592</f>
        <v>104.32810000000001</v>
      </c>
      <c r="C1589" s="2">
        <f t="shared" si="144"/>
        <v>100.57788387100911</v>
      </c>
      <c r="D1589" s="2">
        <f t="shared" si="146"/>
        <v>101.00370305809633</v>
      </c>
      <c r="E1589" s="2">
        <f t="shared" si="145"/>
        <v>-0.4258191870872281</v>
      </c>
      <c r="F1589" s="2">
        <f t="shared" si="149"/>
        <v>-0.13924464147048599</v>
      </c>
      <c r="G1589" s="2">
        <f t="shared" si="147"/>
        <v>-0.28657454561674212</v>
      </c>
      <c r="H1589" s="2" t="str">
        <f t="shared" si="148"/>
        <v>Hold</v>
      </c>
    </row>
    <row r="1590" spans="1:8" ht="13.5" x14ac:dyDescent="0.25">
      <c r="A1590" s="3">
        <f>TITRES_STAT!B1593</f>
        <v>44326</v>
      </c>
      <c r="B1590" s="6">
        <f>TITRES_STAT!D1593</f>
        <v>104.32810000000001</v>
      </c>
      <c r="C1590" s="2">
        <f t="shared" si="144"/>
        <v>100.76962481393078</v>
      </c>
      <c r="D1590" s="2">
        <f t="shared" si="146"/>
        <v>101.24995468342253</v>
      </c>
      <c r="E1590" s="2">
        <f t="shared" si="145"/>
        <v>-0.48032986949175438</v>
      </c>
      <c r="F1590" s="2">
        <f t="shared" si="149"/>
        <v>-0.20746168707473966</v>
      </c>
      <c r="G1590" s="2">
        <f t="shared" si="147"/>
        <v>-0.27286818241701472</v>
      </c>
      <c r="H1590" s="2" t="str">
        <f t="shared" si="148"/>
        <v>Hold</v>
      </c>
    </row>
    <row r="1591" spans="1:8" ht="13.5" x14ac:dyDescent="0.25">
      <c r="A1591" s="3">
        <f>TITRES_STAT!B1594</f>
        <v>44327</v>
      </c>
      <c r="B1591" s="6">
        <f>TITRES_STAT!D1594</f>
        <v>104.32810000000001</v>
      </c>
      <c r="C1591" s="2">
        <f t="shared" si="144"/>
        <v>100.93186715024912</v>
      </c>
      <c r="D1591" s="2">
        <f t="shared" si="146"/>
        <v>101.47796544761346</v>
      </c>
      <c r="E1591" s="2">
        <f t="shared" si="145"/>
        <v>-0.54609829736433824</v>
      </c>
      <c r="F1591" s="2">
        <f t="shared" si="149"/>
        <v>-0.27518900913265942</v>
      </c>
      <c r="G1591" s="2">
        <f t="shared" si="147"/>
        <v>-0.27090928823167881</v>
      </c>
      <c r="H1591" s="2" t="str">
        <f t="shared" si="148"/>
        <v>Hold</v>
      </c>
    </row>
    <row r="1592" spans="1:8" ht="13.5" x14ac:dyDescent="0.25">
      <c r="A1592" s="3">
        <f>TITRES_STAT!B1595</f>
        <v>44333</v>
      </c>
      <c r="B1592" s="6">
        <f>TITRES_STAT!D1595</f>
        <v>106.3352</v>
      </c>
      <c r="C1592" s="2">
        <f t="shared" si="144"/>
        <v>101.06785681944156</v>
      </c>
      <c r="D1592" s="2">
        <f t="shared" si="146"/>
        <v>101.8377605996421</v>
      </c>
      <c r="E1592" s="2">
        <f t="shared" si="145"/>
        <v>-0.7699037802005364</v>
      </c>
      <c r="F1592" s="2">
        <f t="shared" si="149"/>
        <v>-0.37413196334623489</v>
      </c>
      <c r="G1592" s="2">
        <f t="shared" si="147"/>
        <v>-0.39577181685430152</v>
      </c>
      <c r="H1592" s="2" t="str">
        <f t="shared" si="148"/>
        <v>Hold</v>
      </c>
    </row>
    <row r="1593" spans="1:8" ht="13.5" x14ac:dyDescent="0.25">
      <c r="A1593" s="3">
        <f>TITRES_STAT!B1596</f>
        <v>44334</v>
      </c>
      <c r="B1593" s="6">
        <f>TITRES_STAT!D1596</f>
        <v>106.3352</v>
      </c>
      <c r="C1593" s="2">
        <f t="shared" si="144"/>
        <v>101.18292500106593</v>
      </c>
      <c r="D1593" s="2">
        <f t="shared" si="146"/>
        <v>102.17090425892786</v>
      </c>
      <c r="E1593" s="2">
        <f t="shared" si="145"/>
        <v>-0.9879792578619373</v>
      </c>
      <c r="F1593" s="2">
        <f t="shared" si="149"/>
        <v>-0.49690142224937539</v>
      </c>
      <c r="G1593" s="2">
        <f t="shared" si="147"/>
        <v>-0.49107783561256191</v>
      </c>
      <c r="H1593" s="2" t="str">
        <f t="shared" si="148"/>
        <v>Hold</v>
      </c>
    </row>
    <row r="1594" spans="1:8" ht="13.5" x14ac:dyDescent="0.25">
      <c r="A1594" s="3">
        <f>TITRES_STAT!B1597</f>
        <v>44335</v>
      </c>
      <c r="B1594" s="6">
        <f>TITRES_STAT!D1597</f>
        <v>106.76220000000001</v>
      </c>
      <c r="C1594" s="2">
        <f t="shared" si="144"/>
        <v>101.28029038551732</v>
      </c>
      <c r="D1594" s="2">
        <f t="shared" si="146"/>
        <v>102.51100023974803</v>
      </c>
      <c r="E1594" s="2">
        <f t="shared" si="145"/>
        <v>-1.2307098542307102</v>
      </c>
      <c r="F1594" s="2">
        <f t="shared" si="149"/>
        <v>-0.64366310864564236</v>
      </c>
      <c r="G1594" s="2">
        <f t="shared" si="147"/>
        <v>-0.58704674558506786</v>
      </c>
      <c r="H1594" s="2" t="str">
        <f t="shared" si="148"/>
        <v>Hold</v>
      </c>
    </row>
    <row r="1595" spans="1:8" ht="13.5" x14ac:dyDescent="0.25">
      <c r="A1595" s="3">
        <f>TITRES_STAT!B1598</f>
        <v>44336</v>
      </c>
      <c r="B1595" s="6">
        <f>TITRES_STAT!D1598</f>
        <v>106.76220000000001</v>
      </c>
      <c r="C1595" s="2">
        <f t="shared" si="144"/>
        <v>101.36267648005311</v>
      </c>
      <c r="D1595" s="2">
        <f t="shared" si="146"/>
        <v>102.82590392569261</v>
      </c>
      <c r="E1595" s="2">
        <f t="shared" si="145"/>
        <v>-1.4632274456395038</v>
      </c>
      <c r="F1595" s="2">
        <f t="shared" si="149"/>
        <v>-0.80757597604441467</v>
      </c>
      <c r="G1595" s="2">
        <f t="shared" si="147"/>
        <v>-0.65565146959508913</v>
      </c>
      <c r="H1595" s="2" t="str">
        <f t="shared" si="148"/>
        <v>Hold</v>
      </c>
    </row>
    <row r="1596" spans="1:8" ht="13.5" x14ac:dyDescent="0.25">
      <c r="A1596" s="3">
        <f>TITRES_STAT!B1599</f>
        <v>44337</v>
      </c>
      <c r="B1596" s="6">
        <f>TITRES_STAT!D1599</f>
        <v>106.76220000000001</v>
      </c>
      <c r="C1596" s="2">
        <f t="shared" si="144"/>
        <v>101.43238779081416</v>
      </c>
      <c r="D1596" s="2">
        <f t="shared" si="146"/>
        <v>103.11748141267836</v>
      </c>
      <c r="E1596" s="2">
        <f t="shared" si="145"/>
        <v>-1.6850936218641976</v>
      </c>
      <c r="F1596" s="2">
        <f t="shared" si="149"/>
        <v>-0.98307950520837128</v>
      </c>
      <c r="G1596" s="2">
        <f t="shared" si="147"/>
        <v>-0.70201411665582636</v>
      </c>
      <c r="H1596" s="2" t="str">
        <f t="shared" si="148"/>
        <v>Hold</v>
      </c>
    </row>
    <row r="1597" spans="1:8" ht="13.5" x14ac:dyDescent="0.25">
      <c r="A1597" s="3">
        <f>TITRES_STAT!B1600</f>
        <v>44340</v>
      </c>
      <c r="B1597" s="6">
        <f>TITRES_STAT!D1600</f>
        <v>106.76220000000001</v>
      </c>
      <c r="C1597" s="2">
        <f t="shared" si="144"/>
        <v>101.49009736145814</v>
      </c>
      <c r="D1597" s="2">
        <f t="shared" si="146"/>
        <v>103.38746056729477</v>
      </c>
      <c r="E1597" s="2">
        <f t="shared" si="145"/>
        <v>-1.8973632058366263</v>
      </c>
      <c r="F1597" s="2">
        <f t="shared" si="149"/>
        <v>-1.1659362453340223</v>
      </c>
      <c r="G1597" s="2">
        <f t="shared" si="147"/>
        <v>-0.73142696050260403</v>
      </c>
      <c r="H1597" s="2" t="str">
        <f t="shared" si="148"/>
        <v>Hold</v>
      </c>
    </row>
    <row r="1598" spans="1:8" ht="13.5" x14ac:dyDescent="0.25">
      <c r="A1598" s="3">
        <f>TITRES_STAT!B1601</f>
        <v>44341</v>
      </c>
      <c r="B1598" s="6">
        <f>TITRES_STAT!D1601</f>
        <v>106.76220000000001</v>
      </c>
      <c r="C1598" s="2">
        <f t="shared" si="144"/>
        <v>101.53892853661843</v>
      </c>
      <c r="D1598" s="2">
        <f t="shared" si="146"/>
        <v>103.63744126601367</v>
      </c>
      <c r="E1598" s="2">
        <f t="shared" si="145"/>
        <v>-2.0985127293952388</v>
      </c>
      <c r="F1598" s="2">
        <f t="shared" si="149"/>
        <v>-1.3524515421462655</v>
      </c>
      <c r="G1598" s="2">
        <f t="shared" si="147"/>
        <v>-0.7460611872489733</v>
      </c>
      <c r="H1598" s="2" t="str">
        <f t="shared" si="148"/>
        <v>Hold</v>
      </c>
    </row>
    <row r="1599" spans="1:8" ht="13.5" x14ac:dyDescent="0.25">
      <c r="A1599" s="3">
        <f>TITRES_STAT!B1602</f>
        <v>44342</v>
      </c>
      <c r="B1599" s="6">
        <f>TITRES_STAT!D1602</f>
        <v>106.76220000000001</v>
      </c>
      <c r="C1599" s="2">
        <f t="shared" si="144"/>
        <v>101.96803183867713</v>
      </c>
      <c r="D1599" s="2">
        <f t="shared" si="146"/>
        <v>103.86890487593857</v>
      </c>
      <c r="E1599" s="2">
        <f t="shared" si="145"/>
        <v>-1.9008730372614338</v>
      </c>
      <c r="F1599" s="2">
        <f t="shared" si="149"/>
        <v>-1.4621358411692991</v>
      </c>
      <c r="G1599" s="2">
        <f t="shared" si="147"/>
        <v>-0.43873719609213468</v>
      </c>
      <c r="H1599" s="2" t="str">
        <f t="shared" si="148"/>
        <v>Hold</v>
      </c>
    </row>
    <row r="1600" spans="1:8" ht="13.5" x14ac:dyDescent="0.25">
      <c r="A1600" s="3">
        <f>TITRES_STAT!B1603</f>
        <v>44343</v>
      </c>
      <c r="B1600" s="6">
        <f>TITRES_STAT!D1603</f>
        <v>106.76220000000001</v>
      </c>
      <c r="C1600" s="2">
        <f t="shared" si="144"/>
        <v>102.33111924811142</v>
      </c>
      <c r="D1600" s="2">
        <f t="shared" si="146"/>
        <v>104.08322303327645</v>
      </c>
      <c r="E1600" s="2">
        <f t="shared" si="145"/>
        <v>-1.7521037851650334</v>
      </c>
      <c r="F1600" s="2">
        <f t="shared" si="149"/>
        <v>-1.520129429968446</v>
      </c>
      <c r="G1600" s="2">
        <f t="shared" si="147"/>
        <v>-0.23197435519658738</v>
      </c>
      <c r="H1600" s="2" t="str">
        <f t="shared" si="148"/>
        <v>Hold</v>
      </c>
    </row>
    <row r="1601" spans="1:8" ht="13.5" x14ac:dyDescent="0.25">
      <c r="A1601" s="3">
        <f>TITRES_STAT!B1604</f>
        <v>44344</v>
      </c>
      <c r="B1601" s="6">
        <f>TITRES_STAT!D1604</f>
        <v>104.627</v>
      </c>
      <c r="C1601" s="2">
        <f t="shared" si="144"/>
        <v>102.63834705609429</v>
      </c>
      <c r="D1601" s="2">
        <f t="shared" si="146"/>
        <v>104.12350280858931</v>
      </c>
      <c r="E1601" s="2">
        <f t="shared" si="145"/>
        <v>-1.4851557524950181</v>
      </c>
      <c r="F1601" s="2">
        <f t="shared" si="149"/>
        <v>-1.5131346944737607</v>
      </c>
      <c r="G1601" s="2">
        <f t="shared" si="147"/>
        <v>2.7978941978742622E-2</v>
      </c>
      <c r="H1601" s="2" t="str">
        <f t="shared" si="148"/>
        <v>Sell</v>
      </c>
    </row>
    <row r="1602" spans="1:8" ht="13.5" x14ac:dyDescent="0.25">
      <c r="A1602" s="3">
        <f>TITRES_STAT!B1605</f>
        <v>44347</v>
      </c>
      <c r="B1602" s="6">
        <f>TITRES_STAT!D1605</f>
        <v>104.627</v>
      </c>
      <c r="C1602" s="2">
        <f t="shared" si="144"/>
        <v>103.20709366284902</v>
      </c>
      <c r="D1602" s="2">
        <f t="shared" si="146"/>
        <v>104.16079889684194</v>
      </c>
      <c r="E1602" s="2">
        <f t="shared" si="145"/>
        <v>-0.9537052339929204</v>
      </c>
      <c r="F1602" s="2">
        <f t="shared" si="149"/>
        <v>-1.4012488023775929</v>
      </c>
      <c r="G1602" s="2">
        <f t="shared" si="147"/>
        <v>0.44754356838467246</v>
      </c>
      <c r="H1602" s="2" t="str">
        <f t="shared" si="148"/>
        <v>Sell</v>
      </c>
    </row>
    <row r="1603" spans="1:8" ht="13.5" x14ac:dyDescent="0.25">
      <c r="A1603" s="3">
        <f>TITRES_STAT!B1606</f>
        <v>44348</v>
      </c>
      <c r="B1603" s="6">
        <f>TITRES_STAT!D1606</f>
        <v>104.1999</v>
      </c>
      <c r="C1603" s="2">
        <f t="shared" si="144"/>
        <v>103.68834079164148</v>
      </c>
      <c r="D1603" s="2">
        <f t="shared" si="146"/>
        <v>104.16369527485365</v>
      </c>
      <c r="E1603" s="2">
        <f t="shared" si="145"/>
        <v>-0.47535448321217189</v>
      </c>
      <c r="F1603" s="2">
        <f t="shared" si="149"/>
        <v>-1.2160699385445086</v>
      </c>
      <c r="G1603" s="2">
        <f t="shared" si="147"/>
        <v>0.74071545533233674</v>
      </c>
      <c r="H1603" s="2" t="str">
        <f t="shared" si="148"/>
        <v>Sell</v>
      </c>
    </row>
    <row r="1604" spans="1:8" ht="13.5" x14ac:dyDescent="0.25">
      <c r="A1604" s="3">
        <f>TITRES_STAT!B1607</f>
        <v>44349</v>
      </c>
      <c r="B1604" s="6">
        <f>TITRES_STAT!D1607</f>
        <v>104.1999</v>
      </c>
      <c r="C1604" s="2">
        <f t="shared" si="144"/>
        <v>104.16124220831202</v>
      </c>
      <c r="D1604" s="2">
        <f t="shared" si="146"/>
        <v>104.16637710634598</v>
      </c>
      <c r="E1604" s="2">
        <f t="shared" si="145"/>
        <v>-5.1348980339582795E-3</v>
      </c>
      <c r="F1604" s="2">
        <f t="shared" si="149"/>
        <v>-0.9738829304423986</v>
      </c>
      <c r="G1604" s="2">
        <f t="shared" si="147"/>
        <v>0.96874803240844032</v>
      </c>
      <c r="H1604" s="2" t="str">
        <f t="shared" si="148"/>
        <v>Sell</v>
      </c>
    </row>
    <row r="1605" spans="1:8" ht="13.5" x14ac:dyDescent="0.25">
      <c r="A1605" s="3">
        <f>TITRES_STAT!B1608</f>
        <v>44350</v>
      </c>
      <c r="B1605" s="6">
        <f>TITRES_STAT!D1608</f>
        <v>104.1999</v>
      </c>
      <c r="C1605" s="2">
        <f t="shared" si="144"/>
        <v>104.56138956087941</v>
      </c>
      <c r="D1605" s="2">
        <f t="shared" si="146"/>
        <v>104.16886028365369</v>
      </c>
      <c r="E1605" s="2">
        <f t="shared" si="145"/>
        <v>0.3925292772257194</v>
      </c>
      <c r="F1605" s="2">
        <f t="shared" si="149"/>
        <v>-0.70060048890877502</v>
      </c>
      <c r="G1605" s="2">
        <f t="shared" si="147"/>
        <v>1.0931297661344943</v>
      </c>
      <c r="H1605" s="2" t="str">
        <f t="shared" si="148"/>
        <v>Sell</v>
      </c>
    </row>
    <row r="1606" spans="1:8" ht="13.5" x14ac:dyDescent="0.25">
      <c r="A1606" s="3">
        <f>TITRES_STAT!B1609</f>
        <v>44351</v>
      </c>
      <c r="B1606" s="6">
        <f>TITRES_STAT!D1609</f>
        <v>102.49169999999999</v>
      </c>
      <c r="C1606" s="2">
        <f t="shared" si="144"/>
        <v>104.89997578228258</v>
      </c>
      <c r="D1606" s="2">
        <f t="shared" si="146"/>
        <v>104.04462618856822</v>
      </c>
      <c r="E1606" s="2">
        <f t="shared" si="145"/>
        <v>0.85534959371436514</v>
      </c>
      <c r="F1606" s="2">
        <f t="shared" si="149"/>
        <v>-0.38941047238414706</v>
      </c>
      <c r="G1606" s="2">
        <f t="shared" si="147"/>
        <v>1.2447600660985123</v>
      </c>
      <c r="H1606" s="2" t="str">
        <f t="shared" si="148"/>
        <v>Sell</v>
      </c>
    </row>
    <row r="1607" spans="1:8" ht="13.5" x14ac:dyDescent="0.25">
      <c r="A1607" s="3">
        <f>TITRES_STAT!B1610</f>
        <v>44354</v>
      </c>
      <c r="B1607" s="6">
        <f>TITRES_STAT!D1610</f>
        <v>104.1999</v>
      </c>
      <c r="C1607" s="2">
        <f t="shared" si="144"/>
        <v>105.18647181577757</v>
      </c>
      <c r="D1607" s="2">
        <f t="shared" si="146"/>
        <v>104.05612795237798</v>
      </c>
      <c r="E1607" s="2">
        <f t="shared" si="145"/>
        <v>1.1303438633995881</v>
      </c>
      <c r="F1607" s="2">
        <f t="shared" si="149"/>
        <v>-8.5459605227400037E-2</v>
      </c>
      <c r="G1607" s="2">
        <f t="shared" si="147"/>
        <v>1.2158034686269881</v>
      </c>
      <c r="H1607" s="2" t="str">
        <f t="shared" si="148"/>
        <v>Sell</v>
      </c>
    </row>
    <row r="1608" spans="1:8" ht="13.5" x14ac:dyDescent="0.25">
      <c r="A1608" s="3">
        <f>TITRES_STAT!B1611</f>
        <v>44355</v>
      </c>
      <c r="B1608" s="6">
        <f>TITRES_STAT!D1611</f>
        <v>104.1999</v>
      </c>
      <c r="C1608" s="2">
        <f t="shared" si="144"/>
        <v>105.42889153642716</v>
      </c>
      <c r="D1608" s="2">
        <f t="shared" si="146"/>
        <v>104.06677773368331</v>
      </c>
      <c r="E1608" s="2">
        <f t="shared" si="145"/>
        <v>1.3621138027438491</v>
      </c>
      <c r="F1608" s="2">
        <f t="shared" si="149"/>
        <v>0.20405507636684983</v>
      </c>
      <c r="G1608" s="2">
        <f t="shared" si="147"/>
        <v>1.1580587263769992</v>
      </c>
      <c r="H1608" s="2" t="str">
        <f t="shared" si="148"/>
        <v>Sell</v>
      </c>
    </row>
    <row r="1609" spans="1:8" ht="13.5" x14ac:dyDescent="0.25">
      <c r="A1609" s="3">
        <f>TITRES_STAT!B1612</f>
        <v>44356</v>
      </c>
      <c r="B1609" s="6">
        <f>TITRES_STAT!D1612</f>
        <v>104.1999</v>
      </c>
      <c r="C1609" s="2">
        <f t="shared" si="144"/>
        <v>105.63401591543837</v>
      </c>
      <c r="D1609" s="2">
        <f t="shared" si="146"/>
        <v>104.07663864229936</v>
      </c>
      <c r="E1609" s="2">
        <f t="shared" si="145"/>
        <v>1.5573772731390108</v>
      </c>
      <c r="F1609" s="2">
        <f t="shared" si="149"/>
        <v>0.47471951572128207</v>
      </c>
      <c r="G1609" s="2">
        <f t="shared" si="147"/>
        <v>1.0826577574177287</v>
      </c>
      <c r="H1609" s="2" t="str">
        <f t="shared" si="148"/>
        <v>Sell</v>
      </c>
    </row>
    <row r="1610" spans="1:8" ht="13.5" x14ac:dyDescent="0.25">
      <c r="A1610" s="3">
        <f>TITRES_STAT!B1613</f>
        <v>44357</v>
      </c>
      <c r="B1610" s="6">
        <f>TITRES_STAT!D1613</f>
        <v>104.1999</v>
      </c>
      <c r="C1610" s="2">
        <f t="shared" si="144"/>
        <v>105.80758269767861</v>
      </c>
      <c r="D1610" s="2">
        <f t="shared" si="146"/>
        <v>104.08576911324015</v>
      </c>
      <c r="E1610" s="2">
        <f t="shared" si="145"/>
        <v>1.7218135844384648</v>
      </c>
      <c r="F1610" s="2">
        <f t="shared" si="149"/>
        <v>0.72413832946471868</v>
      </c>
      <c r="G1610" s="2">
        <f t="shared" si="147"/>
        <v>0.9976752549737461</v>
      </c>
      <c r="H1610" s="2" t="str">
        <f t="shared" si="148"/>
        <v>Sell</v>
      </c>
    </row>
    <row r="1611" spans="1:8" ht="13.5" x14ac:dyDescent="0.25">
      <c r="A1611" s="3">
        <f>TITRES_STAT!B1614</f>
        <v>44358</v>
      </c>
      <c r="B1611" s="6">
        <f>TITRES_STAT!D1614</f>
        <v>104.1999</v>
      </c>
      <c r="C1611" s="2">
        <f t="shared" si="144"/>
        <v>105.62595459034344</v>
      </c>
      <c r="D1611" s="2">
        <f t="shared" si="146"/>
        <v>104.09422325300014</v>
      </c>
      <c r="E1611" s="2">
        <f t="shared" si="145"/>
        <v>1.5317313373433024</v>
      </c>
      <c r="F1611" s="2">
        <f t="shared" si="149"/>
        <v>0.88565693104043541</v>
      </c>
      <c r="G1611" s="2">
        <f t="shared" si="147"/>
        <v>0.64607440630286694</v>
      </c>
      <c r="H1611" s="2" t="str">
        <f t="shared" si="148"/>
        <v>Sell</v>
      </c>
    </row>
    <row r="1612" spans="1:8" ht="13.5" x14ac:dyDescent="0.25">
      <c r="A1612" s="3">
        <f>TITRES_STAT!B1615</f>
        <v>44361</v>
      </c>
      <c r="B1612" s="6">
        <f>TITRES_STAT!D1615</f>
        <v>104.1999</v>
      </c>
      <c r="C1612" s="2">
        <f t="shared" si="144"/>
        <v>105.47226926875214</v>
      </c>
      <c r="D1612" s="2">
        <f t="shared" si="146"/>
        <v>104.10205116018531</v>
      </c>
      <c r="E1612" s="2">
        <f t="shared" si="145"/>
        <v>1.3702181085668315</v>
      </c>
      <c r="F1612" s="2">
        <f t="shared" si="149"/>
        <v>0.9825691665457148</v>
      </c>
      <c r="G1612" s="2">
        <f t="shared" si="147"/>
        <v>0.38764894202111666</v>
      </c>
      <c r="H1612" s="2" t="str">
        <f t="shared" si="148"/>
        <v>Sell</v>
      </c>
    </row>
    <row r="1613" spans="1:8" ht="13.5" x14ac:dyDescent="0.25">
      <c r="A1613" s="3">
        <f>TITRES_STAT!B1616</f>
        <v>44362</v>
      </c>
      <c r="B1613" s="6">
        <f>TITRES_STAT!D1616</f>
        <v>101.63760000000001</v>
      </c>
      <c r="C1613" s="2">
        <f t="shared" si="144"/>
        <v>105.27652015048258</v>
      </c>
      <c r="D1613" s="2">
        <f t="shared" si="146"/>
        <v>103.91949922239381</v>
      </c>
      <c r="E1613" s="2">
        <f t="shared" si="145"/>
        <v>1.3570209280887724</v>
      </c>
      <c r="F1613" s="2">
        <f t="shared" si="149"/>
        <v>1.0574595188543263</v>
      </c>
      <c r="G1613" s="2">
        <f t="shared" si="147"/>
        <v>0.29956140923444607</v>
      </c>
      <c r="H1613" s="2" t="str">
        <f t="shared" si="148"/>
        <v>Sell</v>
      </c>
    </row>
    <row r="1614" spans="1:8" ht="13.5" x14ac:dyDescent="0.25">
      <c r="A1614" s="3">
        <f>TITRES_STAT!B1617</f>
        <v>44363</v>
      </c>
      <c r="B1614" s="6">
        <f>TITRES_STAT!D1617</f>
        <v>101.63760000000001</v>
      </c>
      <c r="C1614" s="2">
        <f t="shared" si="144"/>
        <v>105.11088628117757</v>
      </c>
      <c r="D1614" s="2">
        <f t="shared" si="146"/>
        <v>103.75046965036464</v>
      </c>
      <c r="E1614" s="2">
        <f t="shared" si="145"/>
        <v>1.3604166308129351</v>
      </c>
      <c r="F1614" s="2">
        <f t="shared" si="149"/>
        <v>1.118050941246048</v>
      </c>
      <c r="G1614" s="2">
        <f t="shared" si="147"/>
        <v>0.24236568956688709</v>
      </c>
      <c r="H1614" s="2" t="str">
        <f t="shared" si="148"/>
        <v>Sell</v>
      </c>
    </row>
    <row r="1615" spans="1:8" ht="13.5" x14ac:dyDescent="0.25">
      <c r="A1615" s="3">
        <f>TITRES_STAT!B1618</f>
        <v>44364</v>
      </c>
      <c r="B1615" s="6">
        <f>TITRES_STAT!D1618</f>
        <v>101.63760000000001</v>
      </c>
      <c r="C1615" s="2">
        <f t="shared" ref="C1615:C1678" si="150">$C$4*B1605+C1614*(1-$C$4)</f>
        <v>104.97073454561179</v>
      </c>
      <c r="D1615" s="2">
        <f t="shared" si="146"/>
        <v>103.59396078737466</v>
      </c>
      <c r="E1615" s="2">
        <f t="shared" si="145"/>
        <v>1.3767737582371353</v>
      </c>
      <c r="F1615" s="2">
        <f t="shared" si="149"/>
        <v>1.1697955046442656</v>
      </c>
      <c r="G1615" s="2">
        <f t="shared" si="147"/>
        <v>0.2069782535928697</v>
      </c>
      <c r="H1615" s="2" t="str">
        <f t="shared" si="148"/>
        <v>Sell</v>
      </c>
    </row>
    <row r="1616" spans="1:8" ht="13.5" x14ac:dyDescent="0.25">
      <c r="A1616" s="3">
        <f>TITRES_STAT!B1619</f>
        <v>44365</v>
      </c>
      <c r="B1616" s="6">
        <f>TITRES_STAT!D1619</f>
        <v>101.63760000000001</v>
      </c>
      <c r="C1616" s="2">
        <f t="shared" si="150"/>
        <v>104.58934461551766</v>
      </c>
      <c r="D1616" s="2">
        <f t="shared" si="146"/>
        <v>103.44904517349505</v>
      </c>
      <c r="E1616" s="2">
        <f t="shared" si="145"/>
        <v>1.1402994420226094</v>
      </c>
      <c r="F1616" s="2">
        <f t="shared" si="149"/>
        <v>1.1638962921199345</v>
      </c>
      <c r="G1616" s="2">
        <f t="shared" si="147"/>
        <v>-2.359685009732515E-2</v>
      </c>
      <c r="H1616" s="2" t="str">
        <f t="shared" si="148"/>
        <v>Hold</v>
      </c>
    </row>
    <row r="1617" spans="1:8" ht="13.5" x14ac:dyDescent="0.25">
      <c r="A1617" s="3">
        <f>TITRES_STAT!B1620</f>
        <v>44368</v>
      </c>
      <c r="B1617" s="6">
        <f>TITRES_STAT!D1620</f>
        <v>101.63760000000001</v>
      </c>
      <c r="C1617" s="2">
        <f t="shared" si="150"/>
        <v>104.52943005928417</v>
      </c>
      <c r="D1617" s="2">
        <f t="shared" si="146"/>
        <v>103.31486404953245</v>
      </c>
      <c r="E1617" s="2">
        <f t="shared" si="145"/>
        <v>1.2145660097517208</v>
      </c>
      <c r="F1617" s="2">
        <f t="shared" si="149"/>
        <v>1.1740302356462919</v>
      </c>
      <c r="G1617" s="2">
        <f t="shared" si="147"/>
        <v>4.0535774105428857E-2</v>
      </c>
      <c r="H1617" s="2" t="str">
        <f t="shared" si="148"/>
        <v>Sell</v>
      </c>
    </row>
    <row r="1618" spans="1:8" ht="13.5" x14ac:dyDescent="0.25">
      <c r="A1618" s="3">
        <f>TITRES_STAT!B1621</f>
        <v>44369</v>
      </c>
      <c r="B1618" s="6">
        <f>TITRES_STAT!D1621</f>
        <v>102.4063</v>
      </c>
      <c r="C1618" s="2">
        <f t="shared" si="150"/>
        <v>104.4787331270866</v>
      </c>
      <c r="D1618" s="2">
        <f t="shared" si="146"/>
        <v>103.24756300882633</v>
      </c>
      <c r="E1618" s="2">
        <f t="shared" si="145"/>
        <v>1.2311701182602661</v>
      </c>
      <c r="F1618" s="2">
        <f t="shared" si="149"/>
        <v>1.1854582121690869</v>
      </c>
      <c r="G1618" s="2">
        <f t="shared" si="147"/>
        <v>4.5711906091179255E-2</v>
      </c>
      <c r="H1618" s="2" t="str">
        <f t="shared" si="148"/>
        <v>Sell</v>
      </c>
    </row>
    <row r="1619" spans="1:8" ht="13.5" x14ac:dyDescent="0.25">
      <c r="A1619" s="3">
        <f>TITRES_STAT!B1622</f>
        <v>44370</v>
      </c>
      <c r="B1619" s="6">
        <f>TITRES_STAT!D1622</f>
        <v>102.4063</v>
      </c>
      <c r="C1619" s="2">
        <f t="shared" si="150"/>
        <v>104.43583572291942</v>
      </c>
      <c r="D1619" s="2">
        <f t="shared" si="146"/>
        <v>103.18524723039475</v>
      </c>
      <c r="E1619" s="2">
        <f t="shared" si="145"/>
        <v>1.2505884925246704</v>
      </c>
      <c r="F1619" s="2">
        <f t="shared" si="149"/>
        <v>1.1984842682402037</v>
      </c>
      <c r="G1619" s="2">
        <f t="shared" si="147"/>
        <v>5.2104224284466705E-2</v>
      </c>
      <c r="H1619" s="2" t="str">
        <f t="shared" si="148"/>
        <v>Sell</v>
      </c>
    </row>
    <row r="1620" spans="1:8" ht="13.5" x14ac:dyDescent="0.25">
      <c r="A1620" s="3">
        <f>TITRES_STAT!B1623</f>
        <v>44371</v>
      </c>
      <c r="B1620" s="6">
        <f>TITRES_STAT!D1623</f>
        <v>102.4063</v>
      </c>
      <c r="C1620" s="2">
        <f t="shared" si="150"/>
        <v>104.39953791939335</v>
      </c>
      <c r="D1620" s="2">
        <f t="shared" si="146"/>
        <v>103.1275474355507</v>
      </c>
      <c r="E1620" s="2">
        <f t="shared" si="145"/>
        <v>1.2719904838426572</v>
      </c>
      <c r="F1620" s="2">
        <f t="shared" si="149"/>
        <v>1.2131855113606944</v>
      </c>
      <c r="G1620" s="2">
        <f t="shared" si="147"/>
        <v>5.8804972481962814E-2</v>
      </c>
      <c r="H1620" s="2" t="str">
        <f t="shared" si="148"/>
        <v>Sell</v>
      </c>
    </row>
    <row r="1621" spans="1:8" ht="13.5" x14ac:dyDescent="0.25">
      <c r="A1621" s="3">
        <f>TITRES_STAT!B1624</f>
        <v>44372</v>
      </c>
      <c r="B1621" s="6">
        <f>TITRES_STAT!D1624</f>
        <v>102.4063</v>
      </c>
      <c r="C1621" s="2">
        <f t="shared" si="150"/>
        <v>104.36882439333283</v>
      </c>
      <c r="D1621" s="2">
        <f t="shared" si="146"/>
        <v>103.07412169958397</v>
      </c>
      <c r="E1621" s="2">
        <f t="shared" si="145"/>
        <v>1.2947026937488602</v>
      </c>
      <c r="F1621" s="2">
        <f t="shared" si="149"/>
        <v>1.2294889478383275</v>
      </c>
      <c r="G1621" s="2">
        <f t="shared" si="147"/>
        <v>6.5213745910532639E-2</v>
      </c>
      <c r="H1621" s="2" t="str">
        <f t="shared" si="148"/>
        <v>Sell</v>
      </c>
    </row>
    <row r="1622" spans="1:8" ht="13.5" x14ac:dyDescent="0.25">
      <c r="A1622" s="3">
        <f>TITRES_STAT!B1625</f>
        <v>44375</v>
      </c>
      <c r="B1622" s="6">
        <f>TITRES_STAT!D1625</f>
        <v>102.49169999999999</v>
      </c>
      <c r="C1622" s="2">
        <f t="shared" si="150"/>
        <v>104.34283602512778</v>
      </c>
      <c r="D1622" s="2">
        <f t="shared" si="146"/>
        <v>103.03097935146663</v>
      </c>
      <c r="E1622" s="2">
        <f t="shared" si="145"/>
        <v>1.3118566736611541</v>
      </c>
      <c r="F1622" s="2">
        <f t="shared" si="149"/>
        <v>1.2459624930028927</v>
      </c>
      <c r="G1622" s="2">
        <f t="shared" si="147"/>
        <v>6.5894180658261359E-2</v>
      </c>
      <c r="H1622" s="2" t="str">
        <f t="shared" si="148"/>
        <v>Sell</v>
      </c>
    </row>
    <row r="1623" spans="1:8" ht="13.5" x14ac:dyDescent="0.25">
      <c r="A1623" s="3">
        <f>TITRES_STAT!B1626</f>
        <v>44376</v>
      </c>
      <c r="B1623" s="6">
        <f>TITRES_STAT!D1626</f>
        <v>102.49169999999999</v>
      </c>
      <c r="C1623" s="2">
        <f t="shared" si="150"/>
        <v>103.92664586741581</v>
      </c>
      <c r="D1623" s="2">
        <f t="shared" si="146"/>
        <v>102.99103273283946</v>
      </c>
      <c r="E1623" s="2">
        <f t="shared" si="145"/>
        <v>0.9356131345763572</v>
      </c>
      <c r="F1623" s="2">
        <f t="shared" si="149"/>
        <v>1.1838926213175858</v>
      </c>
      <c r="G1623" s="2">
        <f t="shared" si="147"/>
        <v>-0.24827948674122857</v>
      </c>
      <c r="H1623" s="2" t="str">
        <f t="shared" si="148"/>
        <v>Hold</v>
      </c>
    </row>
    <row r="1624" spans="1:8" ht="13.5" x14ac:dyDescent="0.25">
      <c r="A1624" s="3">
        <f>TITRES_STAT!B1627</f>
        <v>44377</v>
      </c>
      <c r="B1624" s="6">
        <f>TITRES_STAT!D1627</f>
        <v>102.49169999999999</v>
      </c>
      <c r="C1624" s="2">
        <f t="shared" si="150"/>
        <v>103.57448496473646</v>
      </c>
      <c r="D1624" s="2">
        <f t="shared" si="146"/>
        <v>102.95404512299949</v>
      </c>
      <c r="E1624" s="2">
        <f t="shared" si="145"/>
        <v>0.62043984173696742</v>
      </c>
      <c r="F1624" s="2">
        <f t="shared" si="149"/>
        <v>1.0712020654014622</v>
      </c>
      <c r="G1624" s="2">
        <f t="shared" si="147"/>
        <v>-0.45076222366449481</v>
      </c>
      <c r="H1624" s="2" t="str">
        <f t="shared" si="148"/>
        <v>Hold</v>
      </c>
    </row>
    <row r="1625" spans="1:8" ht="13.5" x14ac:dyDescent="0.25">
      <c r="A1625" s="3">
        <f>TITRES_STAT!B1628</f>
        <v>44378</v>
      </c>
      <c r="B1625" s="6">
        <f>TITRES_STAT!D1628</f>
        <v>102.49169999999999</v>
      </c>
      <c r="C1625" s="2">
        <f t="shared" si="150"/>
        <v>103.27650266246931</v>
      </c>
      <c r="D1625" s="2">
        <f t="shared" si="146"/>
        <v>102.91979733611063</v>
      </c>
      <c r="E1625" s="2">
        <f t="shared" si="145"/>
        <v>0.35670532635867858</v>
      </c>
      <c r="F1625" s="2">
        <f t="shared" si="149"/>
        <v>0.9283027175929055</v>
      </c>
      <c r="G1625" s="2">
        <f t="shared" si="147"/>
        <v>-0.57159739123422693</v>
      </c>
      <c r="H1625" s="2" t="str">
        <f t="shared" si="148"/>
        <v>Hold</v>
      </c>
    </row>
    <row r="1626" spans="1:8" ht="13.5" x14ac:dyDescent="0.25">
      <c r="A1626" s="3">
        <f>TITRES_STAT!B1629</f>
        <v>44379</v>
      </c>
      <c r="B1626" s="6">
        <f>TITRES_STAT!D1629</f>
        <v>102.49169999999999</v>
      </c>
      <c r="C1626" s="2">
        <f t="shared" si="150"/>
        <v>103.02436379132018</v>
      </c>
      <c r="D1626" s="2">
        <f t="shared" si="146"/>
        <v>102.88808642232465</v>
      </c>
      <c r="E1626" s="2">
        <f t="shared" si="145"/>
        <v>0.13627736899553611</v>
      </c>
      <c r="F1626" s="2">
        <f t="shared" si="149"/>
        <v>0.76989764787343162</v>
      </c>
      <c r="G1626" s="2">
        <f t="shared" si="147"/>
        <v>-0.63362027887789552</v>
      </c>
      <c r="H1626" s="2" t="str">
        <f t="shared" si="148"/>
        <v>Hold</v>
      </c>
    </row>
    <row r="1627" spans="1:8" ht="13.5" x14ac:dyDescent="0.25">
      <c r="A1627" s="3">
        <f>TITRES_STAT!B1630</f>
        <v>44382</v>
      </c>
      <c r="B1627" s="6">
        <f>TITRES_STAT!D1630</f>
        <v>102.49169999999999</v>
      </c>
      <c r="C1627" s="2">
        <f t="shared" si="150"/>
        <v>102.81101551573246</v>
      </c>
      <c r="D1627" s="2">
        <f t="shared" si="146"/>
        <v>102.85872446511542</v>
      </c>
      <c r="E1627" s="2">
        <f t="shared" si="145"/>
        <v>-4.7708949382951005E-2</v>
      </c>
      <c r="F1627" s="2">
        <f t="shared" si="149"/>
        <v>0.60637632842215516</v>
      </c>
      <c r="G1627" s="2">
        <f t="shared" si="147"/>
        <v>-0.65408527780510617</v>
      </c>
      <c r="H1627" s="2" t="str">
        <f t="shared" si="148"/>
        <v>Hold</v>
      </c>
    </row>
    <row r="1628" spans="1:8" ht="13.5" x14ac:dyDescent="0.25">
      <c r="A1628" s="3">
        <f>TITRES_STAT!B1631</f>
        <v>44383</v>
      </c>
      <c r="B1628" s="6">
        <f>TITRES_STAT!D1631</f>
        <v>102.49169999999999</v>
      </c>
      <c r="C1628" s="2">
        <f t="shared" si="150"/>
        <v>102.74875159023516</v>
      </c>
      <c r="D1628" s="2">
        <f t="shared" si="146"/>
        <v>102.83153746769945</v>
      </c>
      <c r="E1628" s="2">
        <f t="shared" ref="E1628:E1691" si="151">C1628-D1628</f>
        <v>-8.2785877464289115E-2</v>
      </c>
      <c r="F1628" s="2">
        <f t="shared" si="149"/>
        <v>0.46854388724486629</v>
      </c>
      <c r="G1628" s="2">
        <f t="shared" si="147"/>
        <v>-0.5513297647091554</v>
      </c>
      <c r="H1628" s="2" t="str">
        <f t="shared" si="148"/>
        <v>Hold</v>
      </c>
    </row>
    <row r="1629" spans="1:8" ht="13.5" x14ac:dyDescent="0.25">
      <c r="A1629" s="3">
        <f>TITRES_STAT!B1632</f>
        <v>44384</v>
      </c>
      <c r="B1629" s="6">
        <f>TITRES_STAT!D1632</f>
        <v>102.49169999999999</v>
      </c>
      <c r="C1629" s="2">
        <f t="shared" si="150"/>
        <v>102.69606673019898</v>
      </c>
      <c r="D1629" s="2">
        <f t="shared" ref="D1629:D1692" si="152">$D$4*B1629+(1-$D$4)*D1628</f>
        <v>102.80636432194393</v>
      </c>
      <c r="E1629" s="2">
        <f t="shared" si="151"/>
        <v>-0.11029759174495268</v>
      </c>
      <c r="F1629" s="2">
        <f t="shared" si="149"/>
        <v>0.35277559144690251</v>
      </c>
      <c r="G1629" s="2">
        <f t="shared" si="147"/>
        <v>-0.4630731831918552</v>
      </c>
      <c r="H1629" s="2" t="str">
        <f t="shared" si="148"/>
        <v>Hold</v>
      </c>
    </row>
    <row r="1630" spans="1:8" ht="13.5" x14ac:dyDescent="0.25">
      <c r="A1630" s="3">
        <f>TITRES_STAT!B1633</f>
        <v>44385</v>
      </c>
      <c r="B1630" s="6">
        <f>TITRES_STAT!D1633</f>
        <v>102.49169999999999</v>
      </c>
      <c r="C1630" s="2">
        <f t="shared" si="150"/>
        <v>102.65148723324529</v>
      </c>
      <c r="D1630" s="2">
        <f t="shared" si="152"/>
        <v>102.78305585365179</v>
      </c>
      <c r="E1630" s="2">
        <f t="shared" si="151"/>
        <v>-0.13156862040649742</v>
      </c>
      <c r="F1630" s="2">
        <f t="shared" si="149"/>
        <v>0.25590674907622252</v>
      </c>
      <c r="G1630" s="2">
        <f t="shared" si="147"/>
        <v>-0.38747536948271993</v>
      </c>
      <c r="H1630" s="2" t="str">
        <f t="shared" si="148"/>
        <v>Hold</v>
      </c>
    </row>
    <row r="1631" spans="1:8" ht="13.5" x14ac:dyDescent="0.25">
      <c r="A1631" s="3">
        <f>TITRES_STAT!B1634</f>
        <v>44386</v>
      </c>
      <c r="B1631" s="6">
        <f>TITRES_STAT!D1634</f>
        <v>102.49169999999999</v>
      </c>
      <c r="C1631" s="2">
        <f t="shared" si="150"/>
        <v>102.61376612043833</v>
      </c>
      <c r="D1631" s="2">
        <f t="shared" si="152"/>
        <v>102.76147393856647</v>
      </c>
      <c r="E1631" s="2">
        <f t="shared" si="151"/>
        <v>-0.14770781812813993</v>
      </c>
      <c r="F1631" s="2">
        <f t="shared" si="149"/>
        <v>0.17518383563535003</v>
      </c>
      <c r="G1631" s="2">
        <f t="shared" si="147"/>
        <v>-0.32289165376348994</v>
      </c>
      <c r="H1631" s="2" t="str">
        <f t="shared" si="148"/>
        <v>Hold</v>
      </c>
    </row>
    <row r="1632" spans="1:8" ht="13.5" x14ac:dyDescent="0.25">
      <c r="A1632" s="3">
        <f>TITRES_STAT!B1635</f>
        <v>44389</v>
      </c>
      <c r="B1632" s="6">
        <f>TITRES_STAT!D1635</f>
        <v>102.49169999999999</v>
      </c>
      <c r="C1632" s="2">
        <f t="shared" si="150"/>
        <v>102.59498671729396</v>
      </c>
      <c r="D1632" s="2">
        <f t="shared" si="152"/>
        <v>102.74149068385783</v>
      </c>
      <c r="E1632" s="2">
        <f t="shared" si="151"/>
        <v>-0.14650396656386988</v>
      </c>
      <c r="F1632" s="2">
        <f t="shared" si="149"/>
        <v>0.11084627519550606</v>
      </c>
      <c r="G1632" s="2">
        <f t="shared" si="147"/>
        <v>-0.25735024175937593</v>
      </c>
      <c r="H1632" s="2" t="str">
        <f t="shared" si="148"/>
        <v>Hold</v>
      </c>
    </row>
    <row r="1633" spans="1:8" ht="13.5" x14ac:dyDescent="0.25">
      <c r="A1633" s="3">
        <f>TITRES_STAT!B1636</f>
        <v>44390</v>
      </c>
      <c r="B1633" s="6">
        <f>TITRES_STAT!D1636</f>
        <v>102.49169999999999</v>
      </c>
      <c r="C1633" s="2">
        <f t="shared" si="150"/>
        <v>102.57909645309489</v>
      </c>
      <c r="D1633" s="2">
        <f t="shared" si="152"/>
        <v>102.72298767023872</v>
      </c>
      <c r="E1633" s="2">
        <f t="shared" si="151"/>
        <v>-0.1438912171438318</v>
      </c>
      <c r="F1633" s="2">
        <f t="shared" si="149"/>
        <v>5.9898776727638492E-2</v>
      </c>
      <c r="G1633" s="2">
        <f t="shared" si="147"/>
        <v>-0.20378999387147029</v>
      </c>
      <c r="H1633" s="2" t="str">
        <f t="shared" si="148"/>
        <v>Hold</v>
      </c>
    </row>
    <row r="1634" spans="1:8" ht="13.5" x14ac:dyDescent="0.25">
      <c r="A1634" s="3">
        <f>TITRES_STAT!B1637</f>
        <v>44391</v>
      </c>
      <c r="B1634" s="6">
        <f>TITRES_STAT!D1637</f>
        <v>102.49169999999999</v>
      </c>
      <c r="C1634" s="2">
        <f t="shared" si="150"/>
        <v>102.56565084492644</v>
      </c>
      <c r="D1634" s="2">
        <f t="shared" si="152"/>
        <v>102.70585525022103</v>
      </c>
      <c r="E1634" s="2">
        <f t="shared" si="151"/>
        <v>-0.14020440529459677</v>
      </c>
      <c r="F1634" s="2">
        <f t="shared" si="149"/>
        <v>1.9878140323191438E-2</v>
      </c>
      <c r="G1634" s="2">
        <f t="shared" si="147"/>
        <v>-0.1600825456177882</v>
      </c>
      <c r="H1634" s="2" t="str">
        <f t="shared" si="148"/>
        <v>Hold</v>
      </c>
    </row>
    <row r="1635" spans="1:8" ht="13.5" x14ac:dyDescent="0.25">
      <c r="A1635" s="3">
        <f>TITRES_STAT!B1638</f>
        <v>44392</v>
      </c>
      <c r="B1635" s="6">
        <f>TITRES_STAT!D1638</f>
        <v>102.49169999999999</v>
      </c>
      <c r="C1635" s="2">
        <f t="shared" si="150"/>
        <v>102.55427379186082</v>
      </c>
      <c r="D1635" s="2">
        <f t="shared" si="152"/>
        <v>102.6899918983528</v>
      </c>
      <c r="E1635" s="2">
        <f t="shared" si="151"/>
        <v>-0.13571810649197857</v>
      </c>
      <c r="F1635" s="2">
        <f t="shared" si="149"/>
        <v>-1.1241109039842566E-2</v>
      </c>
      <c r="G1635" s="2">
        <f t="shared" si="147"/>
        <v>-0.124476997452136</v>
      </c>
      <c r="H1635" s="2" t="str">
        <f t="shared" si="148"/>
        <v>Hold</v>
      </c>
    </row>
    <row r="1636" spans="1:8" ht="13.5" x14ac:dyDescent="0.25">
      <c r="A1636" s="3">
        <f>TITRES_STAT!B1639</f>
        <v>44393</v>
      </c>
      <c r="B1636" s="6">
        <f>TITRES_STAT!D1639</f>
        <v>102.49169999999999</v>
      </c>
      <c r="C1636" s="2">
        <f t="shared" si="150"/>
        <v>102.54464705465146</v>
      </c>
      <c r="D1636" s="2">
        <f t="shared" si="152"/>
        <v>102.67530360958592</v>
      </c>
      <c r="E1636" s="2">
        <f t="shared" si="151"/>
        <v>-0.13065655493446116</v>
      </c>
      <c r="F1636" s="2">
        <f t="shared" si="149"/>
        <v>-3.5124198218766285E-2</v>
      </c>
      <c r="G1636" s="2">
        <f t="shared" ref="G1636:G1699" si="153">E1636-F1636</f>
        <v>-9.5532356715694877E-2</v>
      </c>
      <c r="H1636" s="2" t="str">
        <f t="shared" ref="H1636:H1699" si="154">IF(G1636&lt;0,"Hold","Sell")</f>
        <v>Hold</v>
      </c>
    </row>
    <row r="1637" spans="1:8" ht="13.5" x14ac:dyDescent="0.25">
      <c r="A1637" s="3">
        <f>TITRES_STAT!B1640</f>
        <v>44396</v>
      </c>
      <c r="B1637" s="6">
        <f>TITRES_STAT!D1640</f>
        <v>102.49169999999999</v>
      </c>
      <c r="C1637" s="2">
        <f t="shared" si="150"/>
        <v>102.53650135393585</v>
      </c>
      <c r="D1637" s="2">
        <f t="shared" si="152"/>
        <v>102.66170334220918</v>
      </c>
      <c r="E1637" s="2">
        <f t="shared" si="151"/>
        <v>-0.12520198827333218</v>
      </c>
      <c r="F1637" s="2">
        <f t="shared" ref="F1637:F1700" si="155">(E1637*(2/(10)))+((1-(2/10))*F1636)</f>
        <v>-5.3139756229679466E-2</v>
      </c>
      <c r="G1637" s="2">
        <f t="shared" si="153"/>
        <v>-7.206223204365271E-2</v>
      </c>
      <c r="H1637" s="2" t="str">
        <f t="shared" si="154"/>
        <v>Hold</v>
      </c>
    </row>
    <row r="1638" spans="1:8" ht="13.5" x14ac:dyDescent="0.25">
      <c r="A1638" s="3">
        <f>TITRES_STAT!B1641</f>
        <v>44399</v>
      </c>
      <c r="B1638" s="6">
        <f>TITRES_STAT!D1641</f>
        <v>102.49169999999999</v>
      </c>
      <c r="C1638" s="2">
        <f t="shared" si="150"/>
        <v>102.52960883794572</v>
      </c>
      <c r="D1638" s="2">
        <f t="shared" si="152"/>
        <v>102.64911050204553</v>
      </c>
      <c r="E1638" s="2">
        <f t="shared" si="151"/>
        <v>-0.11950166409981477</v>
      </c>
      <c r="F1638" s="2">
        <f t="shared" si="155"/>
        <v>-6.6412137803706528E-2</v>
      </c>
      <c r="G1638" s="2">
        <f t="shared" si="153"/>
        <v>-5.3089526296108247E-2</v>
      </c>
      <c r="H1638" s="2" t="str">
        <f t="shared" si="154"/>
        <v>Hold</v>
      </c>
    </row>
    <row r="1639" spans="1:8" ht="13.5" x14ac:dyDescent="0.25">
      <c r="A1639" s="3">
        <f>TITRES_STAT!B1642</f>
        <v>44400</v>
      </c>
      <c r="B1639" s="6">
        <f>TITRES_STAT!D1642</f>
        <v>102.4063</v>
      </c>
      <c r="C1639" s="2">
        <f t="shared" si="150"/>
        <v>102.52377670903098</v>
      </c>
      <c r="D1639" s="2">
        <f t="shared" si="152"/>
        <v>102.63112453893105</v>
      </c>
      <c r="E1639" s="2">
        <f t="shared" si="151"/>
        <v>-0.10734782990006408</v>
      </c>
      <c r="F1639" s="2">
        <f t="shared" si="155"/>
        <v>-7.4599276222978045E-2</v>
      </c>
      <c r="G1639" s="2">
        <f t="shared" si="153"/>
        <v>-3.274855367708604E-2</v>
      </c>
      <c r="H1639" s="2" t="str">
        <f t="shared" si="154"/>
        <v>Hold</v>
      </c>
    </row>
    <row r="1640" spans="1:8" ht="13.5" x14ac:dyDescent="0.25">
      <c r="A1640" s="3">
        <f>TITRES_STAT!B1643</f>
        <v>44403</v>
      </c>
      <c r="B1640" s="6">
        <f>TITRES_STAT!D1643</f>
        <v>102.4063</v>
      </c>
      <c r="C1640" s="2">
        <f t="shared" si="150"/>
        <v>102.51884183071851</v>
      </c>
      <c r="D1640" s="2">
        <f t="shared" si="152"/>
        <v>102.6144708693806</v>
      </c>
      <c r="E1640" s="2">
        <f t="shared" si="151"/>
        <v>-9.5629038662082166E-2</v>
      </c>
      <c r="F1640" s="2">
        <f t="shared" si="155"/>
        <v>-7.8805228710798869E-2</v>
      </c>
      <c r="G1640" s="2">
        <f t="shared" si="153"/>
        <v>-1.6823809951283297E-2</v>
      </c>
      <c r="H1640" s="2" t="str">
        <f t="shared" si="154"/>
        <v>Hold</v>
      </c>
    </row>
    <row r="1641" spans="1:8" ht="13.5" x14ac:dyDescent="0.25">
      <c r="A1641" s="3">
        <f>TITRES_STAT!B1644</f>
        <v>44404</v>
      </c>
      <c r="B1641" s="6">
        <f>TITRES_STAT!D1644</f>
        <v>102.4063</v>
      </c>
      <c r="C1641" s="2">
        <f t="shared" si="150"/>
        <v>102.51466616445413</v>
      </c>
      <c r="D1641" s="2">
        <f t="shared" si="152"/>
        <v>102.59905080498203</v>
      </c>
      <c r="E1641" s="2">
        <f t="shared" si="151"/>
        <v>-8.4384640527900956E-2</v>
      </c>
      <c r="F1641" s="2">
        <f t="shared" si="155"/>
        <v>-7.99211110742193E-2</v>
      </c>
      <c r="G1641" s="2">
        <f t="shared" si="153"/>
        <v>-4.4635294536816555E-3</v>
      </c>
      <c r="H1641" s="2" t="str">
        <f t="shared" si="154"/>
        <v>Hold</v>
      </c>
    </row>
    <row r="1642" spans="1:8" ht="13.5" x14ac:dyDescent="0.25">
      <c r="A1642" s="3">
        <f>TITRES_STAT!B1645</f>
        <v>44405</v>
      </c>
      <c r="B1642" s="6">
        <f>TITRES_STAT!D1645</f>
        <v>102.4063</v>
      </c>
      <c r="C1642" s="2">
        <f t="shared" si="150"/>
        <v>102.51113290838425</v>
      </c>
      <c r="D1642" s="2">
        <f t="shared" si="152"/>
        <v>102.58477296757594</v>
      </c>
      <c r="E1642" s="2">
        <f t="shared" si="151"/>
        <v>-7.3640059191689033E-2</v>
      </c>
      <c r="F1642" s="2">
        <f t="shared" si="155"/>
        <v>-7.8664900697713258E-2</v>
      </c>
      <c r="G1642" s="2">
        <f t="shared" si="153"/>
        <v>5.0248415060242246E-3</v>
      </c>
      <c r="H1642" s="2" t="str">
        <f t="shared" si="154"/>
        <v>Sell</v>
      </c>
    </row>
    <row r="1643" spans="1:8" ht="13.5" x14ac:dyDescent="0.25">
      <c r="A1643" s="3">
        <f>TITRES_STAT!B1646</f>
        <v>44406</v>
      </c>
      <c r="B1643" s="6">
        <f>TITRES_STAT!D1646</f>
        <v>102.4063</v>
      </c>
      <c r="C1643" s="2">
        <f t="shared" si="150"/>
        <v>102.50814323017129</v>
      </c>
      <c r="D1643" s="2">
        <f t="shared" si="152"/>
        <v>102.5715527477555</v>
      </c>
      <c r="E1643" s="2">
        <f t="shared" si="151"/>
        <v>-6.3409517584219088E-2</v>
      </c>
      <c r="F1643" s="2">
        <f t="shared" si="155"/>
        <v>-7.5613824075014435E-2</v>
      </c>
      <c r="G1643" s="2">
        <f t="shared" si="153"/>
        <v>1.2204306490795347E-2</v>
      </c>
      <c r="H1643" s="2" t="str">
        <f t="shared" si="154"/>
        <v>Sell</v>
      </c>
    </row>
    <row r="1644" spans="1:8" ht="13.5" x14ac:dyDescent="0.25">
      <c r="A1644" s="3">
        <f>TITRES_STAT!B1647</f>
        <v>44407</v>
      </c>
      <c r="B1644" s="6">
        <f>TITRES_STAT!D1647</f>
        <v>99.340100000000007</v>
      </c>
      <c r="C1644" s="2">
        <f t="shared" si="150"/>
        <v>102.50561350245262</v>
      </c>
      <c r="D1644" s="2">
        <f t="shared" si="152"/>
        <v>102.3321858775514</v>
      </c>
      <c r="E1644" s="2">
        <f t="shared" si="151"/>
        <v>0.17342762490122254</v>
      </c>
      <c r="F1644" s="2">
        <f t="shared" si="155"/>
        <v>-2.5805534279767041E-2</v>
      </c>
      <c r="G1644" s="2">
        <f t="shared" si="153"/>
        <v>0.19923315918098958</v>
      </c>
      <c r="H1644" s="2" t="str">
        <f t="shared" si="154"/>
        <v>Sell</v>
      </c>
    </row>
    <row r="1645" spans="1:8" ht="13.5" x14ac:dyDescent="0.25">
      <c r="A1645" s="3">
        <f>TITRES_STAT!B1648</f>
        <v>44410</v>
      </c>
      <c r="B1645" s="6">
        <f>TITRES_STAT!D1648</f>
        <v>102.3978</v>
      </c>
      <c r="C1645" s="2">
        <f t="shared" si="150"/>
        <v>102.50347296361375</v>
      </c>
      <c r="D1645" s="2">
        <f t="shared" si="152"/>
        <v>102.33704618291796</v>
      </c>
      <c r="E1645" s="2">
        <f t="shared" si="151"/>
        <v>0.16642678069578665</v>
      </c>
      <c r="F1645" s="2">
        <f t="shared" si="155"/>
        <v>1.26409287153437E-2</v>
      </c>
      <c r="G1645" s="2">
        <f t="shared" si="153"/>
        <v>0.15378585198044295</v>
      </c>
      <c r="H1645" s="2" t="str">
        <f t="shared" si="154"/>
        <v>Sell</v>
      </c>
    </row>
    <row r="1646" spans="1:8" ht="13.5" x14ac:dyDescent="0.25">
      <c r="A1646" s="3">
        <f>TITRES_STAT!B1649</f>
        <v>44411</v>
      </c>
      <c r="B1646" s="6">
        <f>TITRES_STAT!D1649</f>
        <v>102.3978</v>
      </c>
      <c r="C1646" s="2">
        <f t="shared" si="150"/>
        <v>102.50166173844239</v>
      </c>
      <c r="D1646" s="2">
        <f t="shared" si="152"/>
        <v>102.34154646566478</v>
      </c>
      <c r="E1646" s="2">
        <f t="shared" si="151"/>
        <v>0.16011527277761672</v>
      </c>
      <c r="F1646" s="2">
        <f t="shared" si="155"/>
        <v>4.2135797527798308E-2</v>
      </c>
      <c r="G1646" s="2">
        <f t="shared" si="153"/>
        <v>0.11797947524981842</v>
      </c>
      <c r="H1646" s="2" t="str">
        <f t="shared" si="154"/>
        <v>Sell</v>
      </c>
    </row>
    <row r="1647" spans="1:8" ht="13.5" x14ac:dyDescent="0.25">
      <c r="A1647" s="3">
        <f>TITRES_STAT!B1650</f>
        <v>44412</v>
      </c>
      <c r="B1647" s="6">
        <f>TITRES_STAT!D1650</f>
        <v>102.3978</v>
      </c>
      <c r="C1647" s="2">
        <f t="shared" si="150"/>
        <v>102.5001291632974</v>
      </c>
      <c r="D1647" s="2">
        <f t="shared" si="152"/>
        <v>102.34571339413405</v>
      </c>
      <c r="E1647" s="2">
        <f t="shared" si="151"/>
        <v>0.15441576916335009</v>
      </c>
      <c r="F1647" s="2">
        <f t="shared" si="155"/>
        <v>6.4591791854908667E-2</v>
      </c>
      <c r="G1647" s="2">
        <f t="shared" si="153"/>
        <v>8.9823977308441424E-2</v>
      </c>
      <c r="H1647" s="2" t="str">
        <f t="shared" si="154"/>
        <v>Sell</v>
      </c>
    </row>
    <row r="1648" spans="1:8" ht="13.5" x14ac:dyDescent="0.25">
      <c r="A1648" s="3">
        <f>TITRES_STAT!B1651</f>
        <v>44413</v>
      </c>
      <c r="B1648" s="6">
        <f>TITRES_STAT!D1651</f>
        <v>102.3978</v>
      </c>
      <c r="C1648" s="2">
        <f t="shared" si="150"/>
        <v>102.49883236894395</v>
      </c>
      <c r="D1648" s="2">
        <f t="shared" si="152"/>
        <v>102.34957166123523</v>
      </c>
      <c r="E1648" s="2">
        <f t="shared" si="151"/>
        <v>0.14926070770872002</v>
      </c>
      <c r="F1648" s="2">
        <f t="shared" si="155"/>
        <v>8.152557502567094E-2</v>
      </c>
      <c r="G1648" s="2">
        <f t="shared" si="153"/>
        <v>6.7735132683049079E-2</v>
      </c>
      <c r="H1648" s="2" t="str">
        <f t="shared" si="154"/>
        <v>Sell</v>
      </c>
    </row>
    <row r="1649" spans="1:8" ht="13.5" x14ac:dyDescent="0.25">
      <c r="A1649" s="3">
        <f>TITRES_STAT!B1652</f>
        <v>44414</v>
      </c>
      <c r="B1649" s="6">
        <f>TITRES_STAT!D1652</f>
        <v>102.3978</v>
      </c>
      <c r="C1649" s="2">
        <f t="shared" si="150"/>
        <v>102.48459661987565</v>
      </c>
      <c r="D1649" s="2">
        <f t="shared" si="152"/>
        <v>102.35314413077336</v>
      </c>
      <c r="E1649" s="2">
        <f t="shared" si="151"/>
        <v>0.13145248910228702</v>
      </c>
      <c r="F1649" s="2">
        <f t="shared" si="155"/>
        <v>9.1510957840994167E-2</v>
      </c>
      <c r="G1649" s="2">
        <f t="shared" si="153"/>
        <v>3.9941531261292851E-2</v>
      </c>
      <c r="H1649" s="2" t="str">
        <f t="shared" si="154"/>
        <v>Sell</v>
      </c>
    </row>
    <row r="1650" spans="1:8" ht="13.5" x14ac:dyDescent="0.25">
      <c r="A1650" s="3">
        <f>TITRES_STAT!B1653</f>
        <v>44417</v>
      </c>
      <c r="B1650" s="6">
        <f>TITRES_STAT!D1653</f>
        <v>102.3978</v>
      </c>
      <c r="C1650" s="2">
        <f t="shared" si="150"/>
        <v>102.47255098604862</v>
      </c>
      <c r="D1650" s="2">
        <f t="shared" si="152"/>
        <v>102.35645197293829</v>
      </c>
      <c r="E1650" s="2">
        <f t="shared" si="151"/>
        <v>0.116099013110329</v>
      </c>
      <c r="F1650" s="2">
        <f t="shared" si="155"/>
        <v>9.6428568894861136E-2</v>
      </c>
      <c r="G1650" s="2">
        <f t="shared" si="153"/>
        <v>1.9670444215467861E-2</v>
      </c>
      <c r="H1650" s="2" t="str">
        <f t="shared" si="154"/>
        <v>Sell</v>
      </c>
    </row>
    <row r="1651" spans="1:8" ht="13.5" x14ac:dyDescent="0.25">
      <c r="A1651" s="3">
        <f>TITRES_STAT!B1654</f>
        <v>44419</v>
      </c>
      <c r="B1651" s="6">
        <f>TITRES_STAT!D1654</f>
        <v>102.3978</v>
      </c>
      <c r="C1651" s="2">
        <f t="shared" si="150"/>
        <v>102.46235852665652</v>
      </c>
      <c r="D1651" s="2">
        <f t="shared" si="152"/>
        <v>102.35951478975767</v>
      </c>
      <c r="E1651" s="2">
        <f t="shared" si="151"/>
        <v>0.10284373689884774</v>
      </c>
      <c r="F1651" s="2">
        <f t="shared" si="155"/>
        <v>9.7711602495658467E-2</v>
      </c>
      <c r="G1651" s="2">
        <f t="shared" si="153"/>
        <v>5.1321344031892702E-3</v>
      </c>
      <c r="H1651" s="2" t="str">
        <f t="shared" si="154"/>
        <v>Sell</v>
      </c>
    </row>
    <row r="1652" spans="1:8" ht="13.5" x14ac:dyDescent="0.25">
      <c r="A1652" s="3">
        <f>TITRES_STAT!B1655</f>
        <v>44420</v>
      </c>
      <c r="B1652" s="6">
        <f>TITRES_STAT!D1655</f>
        <v>102.3978</v>
      </c>
      <c r="C1652" s="2">
        <f t="shared" si="150"/>
        <v>102.45373413794013</v>
      </c>
      <c r="D1652" s="2">
        <f t="shared" si="152"/>
        <v>102.3623507312571</v>
      </c>
      <c r="E1652" s="2">
        <f t="shared" si="151"/>
        <v>9.1383406683036128E-2</v>
      </c>
      <c r="F1652" s="2">
        <f t="shared" si="155"/>
        <v>9.6445963333134016E-2</v>
      </c>
      <c r="G1652" s="2">
        <f t="shared" si="153"/>
        <v>-5.062556650097888E-3</v>
      </c>
      <c r="H1652" s="2" t="str">
        <f t="shared" si="154"/>
        <v>Hold</v>
      </c>
    </row>
    <row r="1653" spans="1:8" ht="13.5" x14ac:dyDescent="0.25">
      <c r="A1653" s="3">
        <f>TITRES_STAT!B1656</f>
        <v>44424</v>
      </c>
      <c r="B1653" s="6">
        <f>TITRES_STAT!D1656</f>
        <v>102.3978</v>
      </c>
      <c r="C1653" s="2">
        <f t="shared" si="150"/>
        <v>102.44643657825704</v>
      </c>
      <c r="D1653" s="2">
        <f t="shared" si="152"/>
        <v>102.36497660301583</v>
      </c>
      <c r="E1653" s="2">
        <f t="shared" si="151"/>
        <v>8.1459975241202187E-2</v>
      </c>
      <c r="F1653" s="2">
        <f t="shared" si="155"/>
        <v>9.3448765714747667E-2</v>
      </c>
      <c r="G1653" s="2">
        <f t="shared" si="153"/>
        <v>-1.198879047354548E-2</v>
      </c>
      <c r="H1653" s="2" t="str">
        <f t="shared" si="154"/>
        <v>Hold</v>
      </c>
    </row>
    <row r="1654" spans="1:8" ht="13.5" x14ac:dyDescent="0.25">
      <c r="A1654" s="3">
        <f>TITRES_STAT!B1657</f>
        <v>44425</v>
      </c>
      <c r="B1654" s="6">
        <f>TITRES_STAT!D1657</f>
        <v>102.3978</v>
      </c>
      <c r="C1654" s="2">
        <f t="shared" si="150"/>
        <v>101.96853864314058</v>
      </c>
      <c r="D1654" s="2">
        <f t="shared" si="152"/>
        <v>102.3674079657554</v>
      </c>
      <c r="E1654" s="2">
        <f t="shared" si="151"/>
        <v>-0.39886932261482855</v>
      </c>
      <c r="F1654" s="2">
        <f t="shared" si="155"/>
        <v>-5.014851951167576E-3</v>
      </c>
      <c r="G1654" s="2">
        <f t="shared" si="153"/>
        <v>-0.39385447066366097</v>
      </c>
      <c r="H1654" s="2" t="str">
        <f t="shared" si="154"/>
        <v>Hold</v>
      </c>
    </row>
    <row r="1655" spans="1:8" ht="13.5" x14ac:dyDescent="0.25">
      <c r="A1655" s="3">
        <f>TITRES_STAT!B1658</f>
        <v>44426</v>
      </c>
      <c r="B1655" s="6">
        <f>TITRES_STAT!D1658</f>
        <v>102.3978</v>
      </c>
      <c r="C1655" s="2">
        <f t="shared" si="150"/>
        <v>102.03457885188818</v>
      </c>
      <c r="D1655" s="2">
        <f t="shared" si="152"/>
        <v>102.3696592275513</v>
      </c>
      <c r="E1655" s="2">
        <f t="shared" si="151"/>
        <v>-0.33508037566311089</v>
      </c>
      <c r="F1655" s="2">
        <f t="shared" si="155"/>
        <v>-7.1027956693556243E-2</v>
      </c>
      <c r="G1655" s="2">
        <f t="shared" si="153"/>
        <v>-0.26405241896955467</v>
      </c>
      <c r="H1655" s="2" t="str">
        <f t="shared" si="154"/>
        <v>Hold</v>
      </c>
    </row>
    <row r="1656" spans="1:8" ht="13.5" x14ac:dyDescent="0.25">
      <c r="A1656" s="3">
        <f>TITRES_STAT!B1659</f>
        <v>44427</v>
      </c>
      <c r="B1656" s="6">
        <f>TITRES_STAT!D1659</f>
        <v>102.2355</v>
      </c>
      <c r="C1656" s="2">
        <f t="shared" si="150"/>
        <v>102.09045902852077</v>
      </c>
      <c r="D1656" s="2">
        <f t="shared" si="152"/>
        <v>102.35972150699193</v>
      </c>
      <c r="E1656" s="2">
        <f t="shared" si="151"/>
        <v>-0.26926247847116258</v>
      </c>
      <c r="F1656" s="2">
        <f t="shared" si="155"/>
        <v>-0.11067486104907752</v>
      </c>
      <c r="G1656" s="2">
        <f t="shared" si="153"/>
        <v>-0.15858761742208505</v>
      </c>
      <c r="H1656" s="2" t="str">
        <f t="shared" si="154"/>
        <v>Hold</v>
      </c>
    </row>
    <row r="1657" spans="1:8" ht="13.5" x14ac:dyDescent="0.25">
      <c r="A1657" s="3">
        <f>TITRES_STAT!B1660</f>
        <v>44428</v>
      </c>
      <c r="B1657" s="6">
        <f>TITRES_STAT!D1660</f>
        <v>102.2355</v>
      </c>
      <c r="C1657" s="2">
        <f t="shared" si="150"/>
        <v>102.13774225490219</v>
      </c>
      <c r="D1657" s="2">
        <f t="shared" si="152"/>
        <v>102.35051991388141</v>
      </c>
      <c r="E1657" s="2">
        <f t="shared" si="151"/>
        <v>-0.21277765897922052</v>
      </c>
      <c r="F1657" s="2">
        <f t="shared" si="155"/>
        <v>-0.13109542063510612</v>
      </c>
      <c r="G1657" s="2">
        <f t="shared" si="153"/>
        <v>-8.1682238344114394E-2</v>
      </c>
      <c r="H1657" s="2" t="str">
        <f t="shared" si="154"/>
        <v>Hold</v>
      </c>
    </row>
    <row r="1658" spans="1:8" ht="13.5" x14ac:dyDescent="0.25">
      <c r="A1658" s="3">
        <f>TITRES_STAT!B1661</f>
        <v>44431</v>
      </c>
      <c r="B1658" s="6">
        <f>TITRES_STAT!D1661</f>
        <v>102.2355</v>
      </c>
      <c r="C1658" s="2">
        <f t="shared" si="150"/>
        <v>102.1777511387634</v>
      </c>
      <c r="D1658" s="2">
        <f t="shared" si="152"/>
        <v>102.34199992026056</v>
      </c>
      <c r="E1658" s="2">
        <f t="shared" si="151"/>
        <v>-0.16424878149716449</v>
      </c>
      <c r="F1658" s="2">
        <f t="shared" si="155"/>
        <v>-0.1377260928075178</v>
      </c>
      <c r="G1658" s="2">
        <f t="shared" si="153"/>
        <v>-2.652268868964669E-2</v>
      </c>
      <c r="H1658" s="2" t="str">
        <f t="shared" si="154"/>
        <v>Hold</v>
      </c>
    </row>
    <row r="1659" spans="1:8" ht="13.5" x14ac:dyDescent="0.25">
      <c r="A1659" s="3">
        <f>TITRES_STAT!B1662</f>
        <v>44432</v>
      </c>
      <c r="B1659" s="6">
        <f>TITRES_STAT!D1662</f>
        <v>102.2355</v>
      </c>
      <c r="C1659" s="2">
        <f t="shared" si="150"/>
        <v>102.21160480972287</v>
      </c>
      <c r="D1659" s="2">
        <f t="shared" si="152"/>
        <v>102.33411103727829</v>
      </c>
      <c r="E1659" s="2">
        <f t="shared" si="151"/>
        <v>-0.1225062275554194</v>
      </c>
      <c r="F1659" s="2">
        <f t="shared" si="155"/>
        <v>-0.13468211975709812</v>
      </c>
      <c r="G1659" s="2">
        <f t="shared" si="153"/>
        <v>1.2175892201678723E-2</v>
      </c>
      <c r="H1659" s="2" t="str">
        <f t="shared" si="154"/>
        <v>Sell</v>
      </c>
    </row>
    <row r="1660" spans="1:8" ht="13.5" x14ac:dyDescent="0.25">
      <c r="A1660" s="3">
        <f>TITRES_STAT!B1663</f>
        <v>44433</v>
      </c>
      <c r="B1660" s="6">
        <f>TITRES_STAT!D1663</f>
        <v>102.2355</v>
      </c>
      <c r="C1660" s="2">
        <f t="shared" si="150"/>
        <v>102.24025022361165</v>
      </c>
      <c r="D1660" s="2">
        <f t="shared" si="152"/>
        <v>102.32680651599841</v>
      </c>
      <c r="E1660" s="2">
        <f t="shared" si="151"/>
        <v>-8.6556292386759992E-2</v>
      </c>
      <c r="F1660" s="2">
        <f t="shared" si="155"/>
        <v>-0.12505695428303049</v>
      </c>
      <c r="G1660" s="2">
        <f t="shared" si="153"/>
        <v>3.8500661896270494E-2</v>
      </c>
      <c r="H1660" s="2" t="str">
        <f t="shared" si="154"/>
        <v>Sell</v>
      </c>
    </row>
    <row r="1661" spans="1:8" ht="13.5" x14ac:dyDescent="0.25">
      <c r="A1661" s="3">
        <f>TITRES_STAT!B1664</f>
        <v>44434</v>
      </c>
      <c r="B1661" s="6">
        <f>TITRES_STAT!D1664</f>
        <v>102.0647</v>
      </c>
      <c r="C1661" s="2">
        <f t="shared" si="150"/>
        <v>102.26448865074832</v>
      </c>
      <c r="D1661" s="2">
        <f t="shared" si="152"/>
        <v>102.30739121851705</v>
      </c>
      <c r="E1661" s="2">
        <f t="shared" si="151"/>
        <v>-4.2902567768734912E-2</v>
      </c>
      <c r="F1661" s="2">
        <f t="shared" si="155"/>
        <v>-0.10862607698017138</v>
      </c>
      <c r="G1661" s="2">
        <f t="shared" si="153"/>
        <v>6.5723509211436465E-2</v>
      </c>
      <c r="H1661" s="2" t="str">
        <f t="shared" si="154"/>
        <v>Sell</v>
      </c>
    </row>
    <row r="1662" spans="1:8" ht="13.5" x14ac:dyDescent="0.25">
      <c r="A1662" s="3">
        <f>TITRES_STAT!B1665</f>
        <v>44435</v>
      </c>
      <c r="B1662" s="6">
        <f>TITRES_STAT!D1665</f>
        <v>102.0647</v>
      </c>
      <c r="C1662" s="2">
        <f t="shared" si="150"/>
        <v>102.28499808909473</v>
      </c>
      <c r="D1662" s="2">
        <f t="shared" si="152"/>
        <v>102.2894140912195</v>
      </c>
      <c r="E1662" s="2">
        <f t="shared" si="151"/>
        <v>-4.4160021247705572E-3</v>
      </c>
      <c r="F1662" s="2">
        <f t="shared" si="155"/>
        <v>-8.7784062009091224E-2</v>
      </c>
      <c r="G1662" s="2">
        <f t="shared" si="153"/>
        <v>8.3368059884320667E-2</v>
      </c>
      <c r="H1662" s="2" t="str">
        <f t="shared" si="154"/>
        <v>Sell</v>
      </c>
    </row>
    <row r="1663" spans="1:8" ht="13.5" x14ac:dyDescent="0.25">
      <c r="A1663" s="3">
        <f>TITRES_STAT!B1666</f>
        <v>44438</v>
      </c>
      <c r="B1663" s="6">
        <f>TITRES_STAT!D1666</f>
        <v>102.0647</v>
      </c>
      <c r="C1663" s="2">
        <f t="shared" si="150"/>
        <v>102.302352229234</v>
      </c>
      <c r="D1663" s="2">
        <f t="shared" si="152"/>
        <v>102.27276860298102</v>
      </c>
      <c r="E1663" s="2">
        <f t="shared" si="151"/>
        <v>2.9583626252986051E-2</v>
      </c>
      <c r="F1663" s="2">
        <f t="shared" si="155"/>
        <v>-6.431052435667578E-2</v>
      </c>
      <c r="G1663" s="2">
        <f t="shared" si="153"/>
        <v>9.3894150609661831E-2</v>
      </c>
      <c r="H1663" s="2" t="str">
        <f t="shared" si="154"/>
        <v>Sell</v>
      </c>
    </row>
    <row r="1664" spans="1:8" ht="13.5" x14ac:dyDescent="0.25">
      <c r="A1664" s="3">
        <f>TITRES_STAT!B1667</f>
        <v>44439</v>
      </c>
      <c r="B1664" s="6">
        <f>TITRES_STAT!D1667</f>
        <v>102.0647</v>
      </c>
      <c r="C1664" s="2">
        <f t="shared" si="150"/>
        <v>102.31703650165954</v>
      </c>
      <c r="D1664" s="2">
        <f t="shared" si="152"/>
        <v>102.25735611387131</v>
      </c>
      <c r="E1664" s="2">
        <f t="shared" si="151"/>
        <v>5.9680387788233702E-2</v>
      </c>
      <c r="F1664" s="2">
        <f t="shared" si="155"/>
        <v>-3.9512341927693886E-2</v>
      </c>
      <c r="G1664" s="2">
        <f t="shared" si="153"/>
        <v>9.9192729715927588E-2</v>
      </c>
      <c r="H1664" s="2" t="str">
        <f t="shared" si="154"/>
        <v>Sell</v>
      </c>
    </row>
    <row r="1665" spans="1:8" ht="13.5" x14ac:dyDescent="0.25">
      <c r="A1665" s="3">
        <f>TITRES_STAT!B1668</f>
        <v>44440</v>
      </c>
      <c r="B1665" s="6">
        <f>TITRES_STAT!D1668</f>
        <v>102.0647</v>
      </c>
      <c r="C1665" s="2">
        <f t="shared" si="150"/>
        <v>102.32946165525038</v>
      </c>
      <c r="D1665" s="2">
        <f t="shared" si="152"/>
        <v>102.24308529062159</v>
      </c>
      <c r="E1665" s="2">
        <f t="shared" si="151"/>
        <v>8.6376364628790725E-2</v>
      </c>
      <c r="F1665" s="2">
        <f t="shared" si="155"/>
        <v>-1.4334600616396964E-2</v>
      </c>
      <c r="G1665" s="2">
        <f t="shared" si="153"/>
        <v>0.10071096524518769</v>
      </c>
      <c r="H1665" s="2" t="str">
        <f t="shared" si="154"/>
        <v>Sell</v>
      </c>
    </row>
    <row r="1666" spans="1:8" ht="13.5" x14ac:dyDescent="0.25">
      <c r="A1666" s="3">
        <f>TITRES_STAT!B1669</f>
        <v>44441</v>
      </c>
      <c r="B1666" s="6">
        <f>TITRES_STAT!D1669</f>
        <v>102.0647</v>
      </c>
      <c r="C1666" s="2">
        <f t="shared" si="150"/>
        <v>102.3150060159811</v>
      </c>
      <c r="D1666" s="2">
        <f t="shared" si="152"/>
        <v>102.22987156539037</v>
      </c>
      <c r="E1666" s="2">
        <f t="shared" si="151"/>
        <v>8.5134450590729216E-2</v>
      </c>
      <c r="F1666" s="2">
        <f t="shared" si="155"/>
        <v>5.5592096250282712E-3</v>
      </c>
      <c r="G1666" s="2">
        <f t="shared" si="153"/>
        <v>7.9575240965700941E-2</v>
      </c>
      <c r="H1666" s="2" t="str">
        <f t="shared" si="154"/>
        <v>Sell</v>
      </c>
    </row>
    <row r="1667" spans="1:8" ht="13.5" x14ac:dyDescent="0.25">
      <c r="A1667" s="3">
        <f>TITRES_STAT!B1670</f>
        <v>44442</v>
      </c>
      <c r="B1667" s="6">
        <f>TITRES_STAT!D1670</f>
        <v>102.0647</v>
      </c>
      <c r="C1667" s="2">
        <f t="shared" si="150"/>
        <v>102.30277432121477</v>
      </c>
      <c r="D1667" s="2">
        <f t="shared" si="152"/>
        <v>102.21763663462072</v>
      </c>
      <c r="E1667" s="2">
        <f t="shared" si="151"/>
        <v>8.5137686594052298E-2</v>
      </c>
      <c r="F1667" s="2">
        <f t="shared" si="155"/>
        <v>2.1474905018833076E-2</v>
      </c>
      <c r="G1667" s="2">
        <f t="shared" si="153"/>
        <v>6.3662781575219221E-2</v>
      </c>
      <c r="H1667" s="2" t="str">
        <f t="shared" si="154"/>
        <v>Sell</v>
      </c>
    </row>
    <row r="1668" spans="1:8" ht="13.5" x14ac:dyDescent="0.25">
      <c r="A1668" s="3">
        <f>TITRES_STAT!B1671</f>
        <v>44445</v>
      </c>
      <c r="B1668" s="6">
        <f>TITRES_STAT!D1671</f>
        <v>105.9081</v>
      </c>
      <c r="C1668" s="2">
        <f t="shared" si="150"/>
        <v>102.29242442564326</v>
      </c>
      <c r="D1668" s="2">
        <f t="shared" si="152"/>
        <v>102.49100429131548</v>
      </c>
      <c r="E1668" s="2">
        <f t="shared" si="151"/>
        <v>-0.19857986567221531</v>
      </c>
      <c r="F1668" s="2">
        <f t="shared" si="155"/>
        <v>-2.2536049119376601E-2</v>
      </c>
      <c r="G1668" s="2">
        <f t="shared" si="153"/>
        <v>-0.17604381655283871</v>
      </c>
      <c r="H1668" s="2" t="str">
        <f t="shared" si="154"/>
        <v>Hold</v>
      </c>
    </row>
    <row r="1669" spans="1:8" ht="13.5" x14ac:dyDescent="0.25">
      <c r="A1669" s="3">
        <f>TITRES_STAT!B1672</f>
        <v>44446</v>
      </c>
      <c r="B1669" s="6">
        <f>TITRES_STAT!D1672</f>
        <v>103.3458</v>
      </c>
      <c r="C1669" s="2">
        <f t="shared" si="150"/>
        <v>102.28366682169815</v>
      </c>
      <c r="D1669" s="2">
        <f t="shared" si="152"/>
        <v>102.55432249195879</v>
      </c>
      <c r="E1669" s="2">
        <f t="shared" si="151"/>
        <v>-0.27065567026063775</v>
      </c>
      <c r="F1669" s="2">
        <f t="shared" si="155"/>
        <v>-7.2159973347628831E-2</v>
      </c>
      <c r="G1669" s="2">
        <f t="shared" si="153"/>
        <v>-0.19849569691300892</v>
      </c>
      <c r="H1669" s="2" t="str">
        <f t="shared" si="154"/>
        <v>Hold</v>
      </c>
    </row>
    <row r="1670" spans="1:8" ht="13.5" x14ac:dyDescent="0.25">
      <c r="A1670" s="3">
        <f>TITRES_STAT!B1673</f>
        <v>44447</v>
      </c>
      <c r="B1670" s="6">
        <f>TITRES_STAT!D1673</f>
        <v>103.3458</v>
      </c>
      <c r="C1670" s="2">
        <f t="shared" si="150"/>
        <v>102.27625654143689</v>
      </c>
      <c r="D1670" s="2">
        <f t="shared" si="152"/>
        <v>102.61295045551739</v>
      </c>
      <c r="E1670" s="2">
        <f t="shared" si="151"/>
        <v>-0.33669391408049876</v>
      </c>
      <c r="F1670" s="2">
        <f t="shared" si="155"/>
        <v>-0.12506676149420282</v>
      </c>
      <c r="G1670" s="2">
        <f t="shared" si="153"/>
        <v>-0.21162715258629594</v>
      </c>
      <c r="H1670" s="2" t="str">
        <f t="shared" si="154"/>
        <v>Hold</v>
      </c>
    </row>
    <row r="1671" spans="1:8" ht="13.5" x14ac:dyDescent="0.25">
      <c r="A1671" s="3">
        <f>TITRES_STAT!B1674</f>
        <v>44448</v>
      </c>
      <c r="B1671" s="6">
        <f>TITRES_STAT!D1674</f>
        <v>103.3458</v>
      </c>
      <c r="C1671" s="2">
        <f t="shared" si="150"/>
        <v>102.24370938121584</v>
      </c>
      <c r="D1671" s="2">
        <f t="shared" si="152"/>
        <v>102.66723560696056</v>
      </c>
      <c r="E1671" s="2">
        <f t="shared" si="151"/>
        <v>-0.42352622574472321</v>
      </c>
      <c r="F1671" s="2">
        <f t="shared" si="155"/>
        <v>-0.18475865434430691</v>
      </c>
      <c r="G1671" s="2">
        <f t="shared" si="153"/>
        <v>-0.2387675714004163</v>
      </c>
      <c r="H1671" s="2" t="str">
        <f t="shared" si="154"/>
        <v>Hold</v>
      </c>
    </row>
    <row r="1672" spans="1:8" ht="13.5" x14ac:dyDescent="0.25">
      <c r="A1672" s="3">
        <f>TITRES_STAT!B1675</f>
        <v>44449</v>
      </c>
      <c r="B1672" s="6">
        <f>TITRES_STAT!D1675</f>
        <v>103.3458</v>
      </c>
      <c r="C1672" s="2">
        <f t="shared" si="150"/>
        <v>102.2161694764134</v>
      </c>
      <c r="D1672" s="2">
        <f t="shared" si="152"/>
        <v>102.71749963607459</v>
      </c>
      <c r="E1672" s="2">
        <f t="shared" si="151"/>
        <v>-0.50133015966119387</v>
      </c>
      <c r="F1672" s="2">
        <f t="shared" si="155"/>
        <v>-0.24807295540768431</v>
      </c>
      <c r="G1672" s="2">
        <f t="shared" si="153"/>
        <v>-0.25325720425350956</v>
      </c>
      <c r="H1672" s="2" t="str">
        <f t="shared" si="154"/>
        <v>Hold</v>
      </c>
    </row>
    <row r="1673" spans="1:8" ht="13.5" x14ac:dyDescent="0.25">
      <c r="A1673" s="3">
        <f>TITRES_STAT!B1676</f>
        <v>44452</v>
      </c>
      <c r="B1673" s="6">
        <f>TITRES_STAT!D1676</f>
        <v>103.3458</v>
      </c>
      <c r="C1673" s="2">
        <f t="shared" si="150"/>
        <v>102.19286648004211</v>
      </c>
      <c r="D1673" s="2">
        <f t="shared" si="152"/>
        <v>102.76404040377278</v>
      </c>
      <c r="E1673" s="2">
        <f t="shared" si="151"/>
        <v>-0.57117392373066878</v>
      </c>
      <c r="F1673" s="2">
        <f t="shared" si="155"/>
        <v>-0.31269314907228124</v>
      </c>
      <c r="G1673" s="2">
        <f t="shared" si="153"/>
        <v>-0.25848077465838754</v>
      </c>
      <c r="H1673" s="2" t="str">
        <f t="shared" si="154"/>
        <v>Hold</v>
      </c>
    </row>
    <row r="1674" spans="1:8" ht="13.5" x14ac:dyDescent="0.25">
      <c r="A1674" s="3">
        <f>TITRES_STAT!B1677</f>
        <v>44453</v>
      </c>
      <c r="B1674" s="6">
        <f>TITRES_STAT!D1677</f>
        <v>103.3458</v>
      </c>
      <c r="C1674" s="2">
        <f t="shared" si="150"/>
        <v>102.17314856003564</v>
      </c>
      <c r="D1674" s="2">
        <f t="shared" si="152"/>
        <v>102.80713370719702</v>
      </c>
      <c r="E1674" s="2">
        <f t="shared" si="151"/>
        <v>-0.63398514716138266</v>
      </c>
      <c r="F1674" s="2">
        <f t="shared" si="155"/>
        <v>-0.3769515486901015</v>
      </c>
      <c r="G1674" s="2">
        <f t="shared" si="153"/>
        <v>-0.25703359847128116</v>
      </c>
      <c r="H1674" s="2" t="str">
        <f t="shared" si="154"/>
        <v>Hold</v>
      </c>
    </row>
    <row r="1675" spans="1:8" ht="13.5" x14ac:dyDescent="0.25">
      <c r="A1675" s="3">
        <f>TITRES_STAT!B1678</f>
        <v>44454</v>
      </c>
      <c r="B1675" s="6">
        <f>TITRES_STAT!D1678</f>
        <v>103.3458</v>
      </c>
      <c r="C1675" s="2">
        <f t="shared" si="150"/>
        <v>102.15646416618401</v>
      </c>
      <c r="D1675" s="2">
        <f t="shared" si="152"/>
        <v>102.84703491407133</v>
      </c>
      <c r="E1675" s="2">
        <f t="shared" si="151"/>
        <v>-0.69057074788732109</v>
      </c>
      <c r="F1675" s="2">
        <f t="shared" si="155"/>
        <v>-0.43967538852954546</v>
      </c>
      <c r="G1675" s="2">
        <f t="shared" si="153"/>
        <v>-0.25089535935777563</v>
      </c>
      <c r="H1675" s="2" t="str">
        <f t="shared" si="154"/>
        <v>Hold</v>
      </c>
    </row>
    <row r="1676" spans="1:8" ht="13.5" x14ac:dyDescent="0.25">
      <c r="A1676" s="3">
        <f>TITRES_STAT!B1679</f>
        <v>44455</v>
      </c>
      <c r="B1676" s="6">
        <f>TITRES_STAT!D1679</f>
        <v>103.3458</v>
      </c>
      <c r="C1676" s="2">
        <f t="shared" si="150"/>
        <v>102.1423466021557</v>
      </c>
      <c r="D1676" s="2">
        <f t="shared" si="152"/>
        <v>102.88398047599198</v>
      </c>
      <c r="E1676" s="2">
        <f t="shared" si="151"/>
        <v>-0.74163387383627821</v>
      </c>
      <c r="F1676" s="2">
        <f t="shared" si="155"/>
        <v>-0.50006708559089197</v>
      </c>
      <c r="G1676" s="2">
        <f t="shared" si="153"/>
        <v>-0.24156678824538624</v>
      </c>
      <c r="H1676" s="2" t="str">
        <f t="shared" si="154"/>
        <v>Hold</v>
      </c>
    </row>
    <row r="1677" spans="1:8" ht="13.5" x14ac:dyDescent="0.25">
      <c r="A1677" s="3">
        <f>TITRES_STAT!B1680</f>
        <v>44456</v>
      </c>
      <c r="B1677" s="6">
        <f>TITRES_STAT!D1680</f>
        <v>103.3458</v>
      </c>
      <c r="C1677" s="2">
        <f t="shared" si="150"/>
        <v>102.13040097105483</v>
      </c>
      <c r="D1677" s="2">
        <f t="shared" si="152"/>
        <v>102.91818932962221</v>
      </c>
      <c r="E1677" s="2">
        <f t="shared" si="151"/>
        <v>-0.78778835856738283</v>
      </c>
      <c r="F1677" s="2">
        <f t="shared" si="155"/>
        <v>-0.55761134018619019</v>
      </c>
      <c r="G1677" s="2">
        <f t="shared" si="153"/>
        <v>-0.23017701838119264</v>
      </c>
      <c r="H1677" s="2" t="str">
        <f t="shared" si="154"/>
        <v>Hold</v>
      </c>
    </row>
    <row r="1678" spans="1:8" ht="13.5" x14ac:dyDescent="0.25">
      <c r="A1678" s="3">
        <f>TITRES_STAT!B1681</f>
        <v>44459</v>
      </c>
      <c r="B1678" s="6">
        <f>TITRES_STAT!D1681</f>
        <v>102.49169999999999</v>
      </c>
      <c r="C1678" s="2">
        <f t="shared" si="150"/>
        <v>102.71158543704638</v>
      </c>
      <c r="D1678" s="2">
        <f t="shared" si="152"/>
        <v>102.88659752742797</v>
      </c>
      <c r="E1678" s="2">
        <f t="shared" si="151"/>
        <v>-0.17501209038158549</v>
      </c>
      <c r="F1678" s="2">
        <f t="shared" si="155"/>
        <v>-0.48109149022526926</v>
      </c>
      <c r="G1678" s="2">
        <f t="shared" si="153"/>
        <v>0.30607939984368376</v>
      </c>
      <c r="H1678" s="2" t="str">
        <f t="shared" si="154"/>
        <v>Sell</v>
      </c>
    </row>
    <row r="1679" spans="1:8" ht="13.5" x14ac:dyDescent="0.25">
      <c r="A1679" s="3">
        <f>TITRES_STAT!B1682</f>
        <v>44460</v>
      </c>
      <c r="B1679" s="6">
        <f>TITRES_STAT!D1682</f>
        <v>102.49169999999999</v>
      </c>
      <c r="C1679" s="2">
        <f t="shared" ref="C1679:C1742" si="156">$C$4*B1669+C1678*(1-$C$4)</f>
        <v>102.80915690827001</v>
      </c>
      <c r="D1679" s="2">
        <f t="shared" si="152"/>
        <v>102.85734585872959</v>
      </c>
      <c r="E1679" s="2">
        <f t="shared" si="151"/>
        <v>-4.8188950459575608E-2</v>
      </c>
      <c r="F1679" s="2">
        <f t="shared" si="155"/>
        <v>-0.39451098227213055</v>
      </c>
      <c r="G1679" s="2">
        <f t="shared" si="153"/>
        <v>0.34632203181255494</v>
      </c>
      <c r="H1679" s="2" t="str">
        <f t="shared" si="154"/>
        <v>Sell</v>
      </c>
    </row>
    <row r="1680" spans="1:8" ht="13.5" x14ac:dyDescent="0.25">
      <c r="A1680" s="3">
        <f>TITRES_STAT!B1683</f>
        <v>44461</v>
      </c>
      <c r="B1680" s="6">
        <f>TITRES_STAT!D1683</f>
        <v>102.49169999999999</v>
      </c>
      <c r="C1680" s="2">
        <f t="shared" si="156"/>
        <v>102.89171738392078</v>
      </c>
      <c r="D1680" s="2">
        <f t="shared" si="152"/>
        <v>102.83026098030517</v>
      </c>
      <c r="E1680" s="2">
        <f t="shared" si="151"/>
        <v>6.1456403615608224E-2</v>
      </c>
      <c r="F1680" s="2">
        <f t="shared" si="155"/>
        <v>-0.30331750509458283</v>
      </c>
      <c r="G1680" s="2">
        <f t="shared" si="153"/>
        <v>0.36477390871019105</v>
      </c>
      <c r="H1680" s="2" t="str">
        <f t="shared" si="154"/>
        <v>Sell</v>
      </c>
    </row>
    <row r="1681" spans="1:8" ht="13.5" x14ac:dyDescent="0.25">
      <c r="A1681" s="3">
        <f>TITRES_STAT!B1684</f>
        <v>44462</v>
      </c>
      <c r="B1681" s="6">
        <f>TITRES_STAT!D1684</f>
        <v>102.49169999999999</v>
      </c>
      <c r="C1681" s="2">
        <f t="shared" si="156"/>
        <v>102.96157624793297</v>
      </c>
      <c r="D1681" s="2">
        <f t="shared" si="152"/>
        <v>102.80518238917145</v>
      </c>
      <c r="E1681" s="2">
        <f t="shared" si="151"/>
        <v>0.15639385876151835</v>
      </c>
      <c r="F1681" s="2">
        <f t="shared" si="155"/>
        <v>-0.21137523232336261</v>
      </c>
      <c r="G1681" s="2">
        <f t="shared" si="153"/>
        <v>0.36776909108488098</v>
      </c>
      <c r="H1681" s="2" t="str">
        <f t="shared" si="154"/>
        <v>Sell</v>
      </c>
    </row>
    <row r="1682" spans="1:8" ht="13.5" x14ac:dyDescent="0.25">
      <c r="A1682" s="3">
        <f>TITRES_STAT!B1685</f>
        <v>44463</v>
      </c>
      <c r="B1682" s="6">
        <f>TITRES_STAT!D1685</f>
        <v>102.49169999999999</v>
      </c>
      <c r="C1682" s="2">
        <f t="shared" si="156"/>
        <v>103.02068759440482</v>
      </c>
      <c r="D1682" s="2">
        <f t="shared" si="152"/>
        <v>102.78196147145503</v>
      </c>
      <c r="E1682" s="2">
        <f t="shared" si="151"/>
        <v>0.23872612294978524</v>
      </c>
      <c r="F1682" s="2">
        <f t="shared" si="155"/>
        <v>-0.12135496126873305</v>
      </c>
      <c r="G1682" s="2">
        <f t="shared" si="153"/>
        <v>0.36008108421851825</v>
      </c>
      <c r="H1682" s="2" t="str">
        <f t="shared" si="154"/>
        <v>Sell</v>
      </c>
    </row>
    <row r="1683" spans="1:8" ht="13.5" x14ac:dyDescent="0.25">
      <c r="A1683" s="3">
        <f>TITRES_STAT!B1686</f>
        <v>44466</v>
      </c>
      <c r="B1683" s="6">
        <f>TITRES_STAT!D1686</f>
        <v>97.879599999999996</v>
      </c>
      <c r="C1683" s="2">
        <f t="shared" si="156"/>
        <v>103.0707048875733</v>
      </c>
      <c r="D1683" s="2">
        <f t="shared" si="152"/>
        <v>102.41882358468058</v>
      </c>
      <c r="E1683" s="2">
        <f t="shared" si="151"/>
        <v>0.6518813028927184</v>
      </c>
      <c r="F1683" s="2">
        <f t="shared" si="155"/>
        <v>3.329229156355723E-2</v>
      </c>
      <c r="G1683" s="2">
        <f t="shared" si="153"/>
        <v>0.61858901132916122</v>
      </c>
      <c r="H1683" s="2" t="str">
        <f t="shared" si="154"/>
        <v>Sell</v>
      </c>
    </row>
    <row r="1684" spans="1:8" ht="13.5" x14ac:dyDescent="0.25">
      <c r="A1684" s="3">
        <f>TITRES_STAT!B1687</f>
        <v>44467</v>
      </c>
      <c r="B1684" s="6">
        <f>TITRES_STAT!D1687</f>
        <v>98.221299999999999</v>
      </c>
      <c r="C1684" s="2">
        <f t="shared" si="156"/>
        <v>103.11302721256202</v>
      </c>
      <c r="D1684" s="2">
        <f t="shared" si="152"/>
        <v>102.10789591174128</v>
      </c>
      <c r="E1684" s="2">
        <f t="shared" si="151"/>
        <v>1.0051313008207359</v>
      </c>
      <c r="F1684" s="2">
        <f t="shared" si="155"/>
        <v>0.22766009341499296</v>
      </c>
      <c r="G1684" s="2">
        <f t="shared" si="153"/>
        <v>0.77747120740574294</v>
      </c>
      <c r="H1684" s="2" t="str">
        <f t="shared" si="154"/>
        <v>Sell</v>
      </c>
    </row>
    <row r="1685" spans="1:8" ht="13.5" x14ac:dyDescent="0.25">
      <c r="A1685" s="3">
        <f>TITRES_STAT!B1688</f>
        <v>44468</v>
      </c>
      <c r="B1685" s="6">
        <f>TITRES_STAT!D1688</f>
        <v>98.221299999999999</v>
      </c>
      <c r="C1685" s="2">
        <f t="shared" si="156"/>
        <v>103.14883841062939</v>
      </c>
      <c r="D1685" s="2">
        <f t="shared" si="152"/>
        <v>101.81999991827897</v>
      </c>
      <c r="E1685" s="2">
        <f t="shared" si="151"/>
        <v>1.3288384923504282</v>
      </c>
      <c r="F1685" s="2">
        <f t="shared" si="155"/>
        <v>0.44789577320208002</v>
      </c>
      <c r="G1685" s="2">
        <f t="shared" si="153"/>
        <v>0.8809427191483481</v>
      </c>
      <c r="H1685" s="2" t="str">
        <f t="shared" si="154"/>
        <v>Sell</v>
      </c>
    </row>
    <row r="1686" spans="1:8" ht="13.5" x14ac:dyDescent="0.25">
      <c r="A1686" s="3">
        <f>TITRES_STAT!B1689</f>
        <v>44469</v>
      </c>
      <c r="B1686" s="6">
        <f>TITRES_STAT!D1689</f>
        <v>98.221299999999999</v>
      </c>
      <c r="C1686" s="2">
        <f t="shared" si="156"/>
        <v>103.17914019360948</v>
      </c>
      <c r="D1686" s="2">
        <f t="shared" si="152"/>
        <v>101.553429553962</v>
      </c>
      <c r="E1686" s="2">
        <f t="shared" si="151"/>
        <v>1.6257106396474796</v>
      </c>
      <c r="F1686" s="2">
        <f t="shared" si="155"/>
        <v>0.6834587464911599</v>
      </c>
      <c r="G1686" s="2">
        <f t="shared" si="153"/>
        <v>0.94225189315631974</v>
      </c>
      <c r="H1686" s="2" t="str">
        <f t="shared" si="154"/>
        <v>Sell</v>
      </c>
    </row>
    <row r="1687" spans="1:8" ht="13.5" x14ac:dyDescent="0.25">
      <c r="A1687" s="3">
        <f>TITRES_STAT!B1690</f>
        <v>44470</v>
      </c>
      <c r="B1687" s="6">
        <f>TITRES_STAT!D1690</f>
        <v>102.49169999999999</v>
      </c>
      <c r="C1687" s="2">
        <f t="shared" si="156"/>
        <v>103.2047801638234</v>
      </c>
      <c r="D1687" s="2">
        <f t="shared" si="152"/>
        <v>101.62293106848333</v>
      </c>
      <c r="E1687" s="2">
        <f t="shared" si="151"/>
        <v>1.5818490953400755</v>
      </c>
      <c r="F1687" s="2">
        <f t="shared" si="155"/>
        <v>0.86313681626094307</v>
      </c>
      <c r="G1687" s="2">
        <f t="shared" si="153"/>
        <v>0.71871227907913238</v>
      </c>
      <c r="H1687" s="2" t="str">
        <f t="shared" si="154"/>
        <v>Sell</v>
      </c>
    </row>
    <row r="1688" spans="1:8" ht="13.5" x14ac:dyDescent="0.25">
      <c r="A1688" s="3">
        <f>TITRES_STAT!B1691</f>
        <v>44473</v>
      </c>
      <c r="B1688" s="6">
        <f>TITRES_STAT!D1691</f>
        <v>102.49169999999999</v>
      </c>
      <c r="C1688" s="2">
        <f t="shared" si="156"/>
        <v>103.09507552323518</v>
      </c>
      <c r="D1688" s="2">
        <f t="shared" si="152"/>
        <v>101.68728432266974</v>
      </c>
      <c r="E1688" s="2">
        <f t="shared" si="151"/>
        <v>1.4077912005654412</v>
      </c>
      <c r="F1688" s="2">
        <f t="shared" si="155"/>
        <v>0.97206769312184282</v>
      </c>
      <c r="G1688" s="2">
        <f t="shared" si="153"/>
        <v>0.43572350744359833</v>
      </c>
      <c r="H1688" s="2" t="str">
        <f t="shared" si="154"/>
        <v>Sell</v>
      </c>
    </row>
    <row r="1689" spans="1:8" ht="13.5" x14ac:dyDescent="0.25">
      <c r="A1689" s="3">
        <f>TITRES_STAT!B1692</f>
        <v>44474</v>
      </c>
      <c r="B1689" s="6">
        <f>TITRES_STAT!D1692</f>
        <v>102.49169999999999</v>
      </c>
      <c r="C1689" s="2">
        <f t="shared" si="156"/>
        <v>103.00224851966054</v>
      </c>
      <c r="D1689" s="2">
        <f t="shared" si="152"/>
        <v>101.74687066913864</v>
      </c>
      <c r="E1689" s="2">
        <f t="shared" si="151"/>
        <v>1.2553778505218958</v>
      </c>
      <c r="F1689" s="2">
        <f t="shared" si="155"/>
        <v>1.0287297246018534</v>
      </c>
      <c r="G1689" s="2">
        <f t="shared" si="153"/>
        <v>0.22664812592004235</v>
      </c>
      <c r="H1689" s="2" t="str">
        <f t="shared" si="154"/>
        <v>Sell</v>
      </c>
    </row>
    <row r="1690" spans="1:8" ht="13.5" x14ac:dyDescent="0.25">
      <c r="A1690" s="3">
        <f>TITRES_STAT!B1693</f>
        <v>44475</v>
      </c>
      <c r="B1690" s="6">
        <f>TITRES_STAT!D1693</f>
        <v>106.76220000000001</v>
      </c>
      <c r="C1690" s="2">
        <f t="shared" si="156"/>
        <v>102.92370259355891</v>
      </c>
      <c r="D1690" s="2">
        <f t="shared" si="152"/>
        <v>102.11837654549873</v>
      </c>
      <c r="E1690" s="2">
        <f t="shared" si="151"/>
        <v>0.80532604806018071</v>
      </c>
      <c r="F1690" s="2">
        <f t="shared" si="155"/>
        <v>0.98404898929351892</v>
      </c>
      <c r="G1690" s="2">
        <f t="shared" si="153"/>
        <v>-0.17872294123333821</v>
      </c>
      <c r="H1690" s="2" t="str">
        <f t="shared" si="154"/>
        <v>Hold</v>
      </c>
    </row>
    <row r="1691" spans="1:8" ht="13.5" x14ac:dyDescent="0.25">
      <c r="A1691" s="3">
        <f>TITRES_STAT!B1694</f>
        <v>44476</v>
      </c>
      <c r="B1691" s="6">
        <f>TITRES_STAT!D1694</f>
        <v>106.76220000000001</v>
      </c>
      <c r="C1691" s="2">
        <f t="shared" si="156"/>
        <v>102.85724065608831</v>
      </c>
      <c r="D1691" s="2">
        <f t="shared" si="152"/>
        <v>102.46236346805438</v>
      </c>
      <c r="E1691" s="2">
        <f t="shared" si="151"/>
        <v>0.39487718803393079</v>
      </c>
      <c r="F1691" s="2">
        <f t="shared" si="155"/>
        <v>0.86621462904160129</v>
      </c>
      <c r="G1691" s="2">
        <f t="shared" si="153"/>
        <v>-0.4713374410076705</v>
      </c>
      <c r="H1691" s="2" t="str">
        <f t="shared" si="154"/>
        <v>Hold</v>
      </c>
    </row>
    <row r="1692" spans="1:8" ht="13.5" x14ac:dyDescent="0.25">
      <c r="A1692" s="3">
        <f>TITRES_STAT!B1695</f>
        <v>44477</v>
      </c>
      <c r="B1692" s="6">
        <f>TITRES_STAT!D1695</f>
        <v>106.76220000000001</v>
      </c>
      <c r="C1692" s="2">
        <f t="shared" si="156"/>
        <v>102.80100363207472</v>
      </c>
      <c r="D1692" s="2">
        <f t="shared" si="152"/>
        <v>102.78086987782814</v>
      </c>
      <c r="E1692" s="2">
        <f t="shared" ref="E1692:E1755" si="157">C1692-D1692</f>
        <v>2.0133754246586477E-2</v>
      </c>
      <c r="F1692" s="2">
        <f t="shared" si="155"/>
        <v>0.69699845408259831</v>
      </c>
      <c r="G1692" s="2">
        <f t="shared" si="153"/>
        <v>-0.67686469983601183</v>
      </c>
      <c r="H1692" s="2" t="str">
        <f t="shared" si="154"/>
        <v>Hold</v>
      </c>
    </row>
    <row r="1693" spans="1:8" ht="13.5" x14ac:dyDescent="0.25">
      <c r="A1693" s="3">
        <f>TITRES_STAT!B1696</f>
        <v>44480</v>
      </c>
      <c r="B1693" s="6">
        <f>TITRES_STAT!D1696</f>
        <v>106.76220000000001</v>
      </c>
      <c r="C1693" s="2">
        <f t="shared" si="156"/>
        <v>102.04386461175554</v>
      </c>
      <c r="D1693" s="2">
        <f t="shared" ref="D1693:D1756" si="158">$D$4*B1693+(1-$D$4)*D1692</f>
        <v>103.07578322021124</v>
      </c>
      <c r="E1693" s="2">
        <f t="shared" si="157"/>
        <v>-1.0319186084556975</v>
      </c>
      <c r="F1693" s="2">
        <f t="shared" si="155"/>
        <v>0.35121504157493921</v>
      </c>
      <c r="G1693" s="2">
        <f t="shared" si="153"/>
        <v>-1.3831336500306368</v>
      </c>
      <c r="H1693" s="2" t="str">
        <f t="shared" si="154"/>
        <v>Hold</v>
      </c>
    </row>
    <row r="1694" spans="1:8" ht="13.5" x14ac:dyDescent="0.25">
      <c r="A1694" s="3">
        <f>TITRES_STAT!B1697</f>
        <v>44481</v>
      </c>
      <c r="B1694" s="6">
        <f>TITRES_STAT!D1697</f>
        <v>101.9622</v>
      </c>
      <c r="C1694" s="2">
        <f t="shared" si="156"/>
        <v>101.45577774840852</v>
      </c>
      <c r="D1694" s="2">
        <f t="shared" si="158"/>
        <v>102.99329557426965</v>
      </c>
      <c r="E1694" s="2">
        <f t="shared" si="157"/>
        <v>-1.5375178258611299</v>
      </c>
      <c r="F1694" s="2">
        <f t="shared" si="155"/>
        <v>-2.6531531912274586E-2</v>
      </c>
      <c r="G1694" s="2">
        <f t="shared" si="153"/>
        <v>-1.5109862939488554</v>
      </c>
      <c r="H1694" s="2" t="str">
        <f t="shared" si="154"/>
        <v>Hold</v>
      </c>
    </row>
    <row r="1695" spans="1:8" ht="13.5" x14ac:dyDescent="0.25">
      <c r="A1695" s="3">
        <f>TITRES_STAT!B1698</f>
        <v>44482</v>
      </c>
      <c r="B1695" s="6">
        <f>TITRES_STAT!D1698</f>
        <v>106.24979999999999</v>
      </c>
      <c r="C1695" s="2">
        <f t="shared" si="156"/>
        <v>100.95816578711489</v>
      </c>
      <c r="D1695" s="2">
        <f t="shared" si="158"/>
        <v>103.23451812432374</v>
      </c>
      <c r="E1695" s="2">
        <f t="shared" si="157"/>
        <v>-2.2763523372088486</v>
      </c>
      <c r="F1695" s="2">
        <f t="shared" si="155"/>
        <v>-0.47649569297158939</v>
      </c>
      <c r="G1695" s="2">
        <f t="shared" si="153"/>
        <v>-1.7998566442372592</v>
      </c>
      <c r="H1695" s="2" t="str">
        <f t="shared" si="154"/>
        <v>Hold</v>
      </c>
    </row>
    <row r="1696" spans="1:8" ht="13.5" x14ac:dyDescent="0.25">
      <c r="A1696" s="3">
        <f>TITRES_STAT!B1699</f>
        <v>44483</v>
      </c>
      <c r="B1696" s="6">
        <f>TITRES_STAT!D1699</f>
        <v>105.39570000000001</v>
      </c>
      <c r="C1696" s="2">
        <f t="shared" si="156"/>
        <v>100.53710951217414</v>
      </c>
      <c r="D1696" s="2">
        <f t="shared" si="158"/>
        <v>103.39460567067013</v>
      </c>
      <c r="E1696" s="2">
        <f t="shared" si="157"/>
        <v>-2.8574961584959908</v>
      </c>
      <c r="F1696" s="2">
        <f t="shared" si="155"/>
        <v>-0.95269578607646965</v>
      </c>
      <c r="G1696" s="2">
        <f t="shared" si="153"/>
        <v>-1.9048003724195213</v>
      </c>
      <c r="H1696" s="2" t="str">
        <f t="shared" si="154"/>
        <v>Hold</v>
      </c>
    </row>
    <row r="1697" spans="1:8" ht="13.5" x14ac:dyDescent="0.25">
      <c r="A1697" s="3">
        <f>TITRES_STAT!B1700</f>
        <v>44488</v>
      </c>
      <c r="B1697" s="6">
        <f>TITRES_STAT!D1700</f>
        <v>106.6768</v>
      </c>
      <c r="C1697" s="2">
        <f t="shared" si="156"/>
        <v>100.83781574107043</v>
      </c>
      <c r="D1697" s="2">
        <f t="shared" si="158"/>
        <v>103.63773117654641</v>
      </c>
      <c r="E1697" s="2">
        <f t="shared" si="157"/>
        <v>-2.799915435475981</v>
      </c>
      <c r="F1697" s="2">
        <f t="shared" si="155"/>
        <v>-1.3221397159563719</v>
      </c>
      <c r="G1697" s="2">
        <f t="shared" si="153"/>
        <v>-1.4777757195196091</v>
      </c>
      <c r="H1697" s="2" t="str">
        <f t="shared" si="154"/>
        <v>Hold</v>
      </c>
    </row>
    <row r="1698" spans="1:8" ht="13.5" x14ac:dyDescent="0.25">
      <c r="A1698" s="3">
        <f>TITRES_STAT!B1701</f>
        <v>44489</v>
      </c>
      <c r="B1698" s="6">
        <f>TITRES_STAT!D1701</f>
        <v>106.6768</v>
      </c>
      <c r="C1698" s="2">
        <f t="shared" si="156"/>
        <v>101.09225947321343</v>
      </c>
      <c r="D1698" s="2">
        <f t="shared" si="158"/>
        <v>103.86284738569111</v>
      </c>
      <c r="E1698" s="2">
        <f t="shared" si="157"/>
        <v>-2.77058791247768</v>
      </c>
      <c r="F1698" s="2">
        <f t="shared" si="155"/>
        <v>-1.6118293552606335</v>
      </c>
      <c r="G1698" s="2">
        <f t="shared" si="153"/>
        <v>-1.1587585572170465</v>
      </c>
      <c r="H1698" s="2" t="str">
        <f t="shared" si="154"/>
        <v>Hold</v>
      </c>
    </row>
    <row r="1699" spans="1:8" ht="13.5" x14ac:dyDescent="0.25">
      <c r="A1699" s="3">
        <f>TITRES_STAT!B1702</f>
        <v>44490</v>
      </c>
      <c r="B1699" s="6">
        <f>TITRES_STAT!D1702</f>
        <v>106.6768</v>
      </c>
      <c r="C1699" s="2">
        <f t="shared" si="156"/>
        <v>101.30755801579598</v>
      </c>
      <c r="D1699" s="2">
        <f t="shared" si="158"/>
        <v>104.07128832008436</v>
      </c>
      <c r="E1699" s="2">
        <f t="shared" si="157"/>
        <v>-2.7637303042883872</v>
      </c>
      <c r="F1699" s="2">
        <f t="shared" si="155"/>
        <v>-1.8422095450661842</v>
      </c>
      <c r="G1699" s="2">
        <f t="shared" si="153"/>
        <v>-0.921520759222203</v>
      </c>
      <c r="H1699" s="2" t="str">
        <f t="shared" si="154"/>
        <v>Hold</v>
      </c>
    </row>
    <row r="1700" spans="1:8" ht="13.5" x14ac:dyDescent="0.25">
      <c r="A1700" s="3">
        <f>TITRES_STAT!B1703</f>
        <v>44491</v>
      </c>
      <c r="B1700" s="6">
        <f>TITRES_STAT!D1703</f>
        <v>106.6768</v>
      </c>
      <c r="C1700" s="2">
        <f t="shared" si="156"/>
        <v>102.14673370567351</v>
      </c>
      <c r="D1700" s="2">
        <f t="shared" si="158"/>
        <v>104.26428918526329</v>
      </c>
      <c r="E1700" s="2">
        <f t="shared" si="157"/>
        <v>-2.1175554795897824</v>
      </c>
      <c r="F1700" s="2">
        <f t="shared" si="155"/>
        <v>-1.8972787319709039</v>
      </c>
      <c r="G1700" s="2">
        <f t="shared" ref="G1700:G1763" si="159">E1700-F1700</f>
        <v>-0.2202767476188785</v>
      </c>
      <c r="H1700" s="2" t="str">
        <f t="shared" ref="H1700:H1763" si="160">IF(G1700&lt;0,"Hold","Sell")</f>
        <v>Hold</v>
      </c>
    </row>
    <row r="1701" spans="1:8" ht="13.5" x14ac:dyDescent="0.25">
      <c r="A1701" s="3">
        <f>TITRES_STAT!B1704</f>
        <v>44494</v>
      </c>
      <c r="B1701" s="6">
        <f>TITRES_STAT!D1704</f>
        <v>106.6768</v>
      </c>
      <c r="C1701" s="2">
        <f t="shared" si="156"/>
        <v>102.8568054432622</v>
      </c>
      <c r="D1701" s="2">
        <f t="shared" si="158"/>
        <v>104.4429936900586</v>
      </c>
      <c r="E1701" s="2">
        <f t="shared" si="157"/>
        <v>-1.5861882467963966</v>
      </c>
      <c r="F1701" s="2">
        <f t="shared" ref="F1701:F1764" si="161">(E1701*(2/(10)))+((1-(2/10))*F1700)</f>
        <v>-1.8350606349360024</v>
      </c>
      <c r="G1701" s="2">
        <f t="shared" si="159"/>
        <v>0.24887238813960577</v>
      </c>
      <c r="H1701" s="2" t="str">
        <f t="shared" si="160"/>
        <v>Sell</v>
      </c>
    </row>
    <row r="1702" spans="1:8" ht="13.5" x14ac:dyDescent="0.25">
      <c r="A1702" s="3">
        <f>TITRES_STAT!B1705</f>
        <v>44495</v>
      </c>
      <c r="B1702" s="6">
        <f>TITRES_STAT!D1705</f>
        <v>106.6768</v>
      </c>
      <c r="C1702" s="2">
        <f t="shared" si="156"/>
        <v>103.45763537506801</v>
      </c>
      <c r="D1702" s="2">
        <f t="shared" si="158"/>
        <v>104.60846082412833</v>
      </c>
      <c r="E1702" s="2">
        <f t="shared" si="157"/>
        <v>-1.1508254490603207</v>
      </c>
      <c r="F1702" s="2">
        <f t="shared" si="161"/>
        <v>-1.6982135977608661</v>
      </c>
      <c r="G1702" s="2">
        <f t="shared" si="159"/>
        <v>0.54738814870054542</v>
      </c>
      <c r="H1702" s="2" t="str">
        <f t="shared" si="160"/>
        <v>Sell</v>
      </c>
    </row>
    <row r="1703" spans="1:8" ht="13.5" x14ac:dyDescent="0.25">
      <c r="A1703" s="3">
        <f>TITRES_STAT!B1706</f>
        <v>44496</v>
      </c>
      <c r="B1703" s="6">
        <f>TITRES_STAT!D1706</f>
        <v>106.6768</v>
      </c>
      <c r="C1703" s="2">
        <f t="shared" si="156"/>
        <v>103.96602993274985</v>
      </c>
      <c r="D1703" s="2">
        <f t="shared" si="158"/>
        <v>104.76167113345215</v>
      </c>
      <c r="E1703" s="2">
        <f t="shared" si="157"/>
        <v>-0.79564120070230615</v>
      </c>
      <c r="F1703" s="2">
        <f t="shared" si="161"/>
        <v>-1.5176991183491542</v>
      </c>
      <c r="G1703" s="2">
        <f t="shared" si="159"/>
        <v>0.72205791764684801</v>
      </c>
      <c r="H1703" s="2" t="str">
        <f t="shared" si="160"/>
        <v>Sell</v>
      </c>
    </row>
    <row r="1704" spans="1:8" ht="13.5" x14ac:dyDescent="0.25">
      <c r="A1704" s="3">
        <f>TITRES_STAT!B1707</f>
        <v>44497</v>
      </c>
      <c r="B1704" s="6">
        <f>TITRES_STAT!D1707</f>
        <v>106.6768</v>
      </c>
      <c r="C1704" s="2">
        <f t="shared" si="156"/>
        <v>103.65774840463449</v>
      </c>
      <c r="D1704" s="2">
        <f t="shared" si="158"/>
        <v>104.90353253097422</v>
      </c>
      <c r="E1704" s="2">
        <f t="shared" si="157"/>
        <v>-1.2457841263397285</v>
      </c>
      <c r="F1704" s="2">
        <f t="shared" si="161"/>
        <v>-1.4633161199472691</v>
      </c>
      <c r="G1704" s="2">
        <f t="shared" si="159"/>
        <v>0.21753199360754061</v>
      </c>
      <c r="H1704" s="2" t="str">
        <f t="shared" si="160"/>
        <v>Sell</v>
      </c>
    </row>
    <row r="1705" spans="1:8" ht="13.5" x14ac:dyDescent="0.25">
      <c r="A1705" s="3">
        <f>TITRES_STAT!B1708</f>
        <v>44498</v>
      </c>
      <c r="B1705" s="6">
        <f>TITRES_STAT!D1708</f>
        <v>102.49169999999999</v>
      </c>
      <c r="C1705" s="2">
        <f t="shared" si="156"/>
        <v>104.05652557315226</v>
      </c>
      <c r="D1705" s="2">
        <f t="shared" si="158"/>
        <v>104.72487826942057</v>
      </c>
      <c r="E1705" s="2">
        <f t="shared" si="157"/>
        <v>-0.66835269626831462</v>
      </c>
      <c r="F1705" s="2">
        <f t="shared" si="161"/>
        <v>-1.3043234352114783</v>
      </c>
      <c r="G1705" s="2">
        <f t="shared" si="159"/>
        <v>0.63597073894316369</v>
      </c>
      <c r="H1705" s="2" t="str">
        <f t="shared" si="160"/>
        <v>Sell</v>
      </c>
    </row>
    <row r="1706" spans="1:8" ht="13.5" x14ac:dyDescent="0.25">
      <c r="A1706" s="3">
        <f>TITRES_STAT!B1709</f>
        <v>44501</v>
      </c>
      <c r="B1706" s="6">
        <f>TITRES_STAT!D1709</f>
        <v>105.9081</v>
      </c>
      <c r="C1706" s="2">
        <f t="shared" si="156"/>
        <v>104.26255240805192</v>
      </c>
      <c r="D1706" s="2">
        <f t="shared" si="158"/>
        <v>104.81252432353756</v>
      </c>
      <c r="E1706" s="2">
        <f t="shared" si="157"/>
        <v>-0.54997191548564217</v>
      </c>
      <c r="F1706" s="2">
        <f t="shared" si="161"/>
        <v>-1.153453131266311</v>
      </c>
      <c r="G1706" s="2">
        <f t="shared" si="159"/>
        <v>0.60348121578066882</v>
      </c>
      <c r="H1706" s="2" t="str">
        <f t="shared" si="160"/>
        <v>Sell</v>
      </c>
    </row>
    <row r="1707" spans="1:8" ht="13.5" x14ac:dyDescent="0.25">
      <c r="A1707" s="3">
        <f>TITRES_STAT!B1710</f>
        <v>44502</v>
      </c>
      <c r="B1707" s="6">
        <f>TITRES_STAT!D1710</f>
        <v>105.9081</v>
      </c>
      <c r="C1707" s="2">
        <f t="shared" si="156"/>
        <v>104.63397511450546</v>
      </c>
      <c r="D1707" s="2">
        <f t="shared" si="158"/>
        <v>104.89367807734959</v>
      </c>
      <c r="E1707" s="2">
        <f t="shared" si="157"/>
        <v>-0.25970296284413052</v>
      </c>
      <c r="F1707" s="2">
        <f t="shared" si="161"/>
        <v>-0.9747030975818749</v>
      </c>
      <c r="G1707" s="2">
        <f t="shared" si="159"/>
        <v>0.71500013473774438</v>
      </c>
      <c r="H1707" s="2" t="str">
        <f t="shared" si="160"/>
        <v>Sell</v>
      </c>
    </row>
    <row r="1708" spans="1:8" ht="13.5" x14ac:dyDescent="0.25">
      <c r="A1708" s="3">
        <f>TITRES_STAT!B1711</f>
        <v>44503</v>
      </c>
      <c r="B1708" s="6">
        <f>TITRES_STAT!D1711</f>
        <v>105.9081</v>
      </c>
      <c r="C1708" s="2">
        <f t="shared" si="156"/>
        <v>104.94825586611999</v>
      </c>
      <c r="D1708" s="2">
        <f t="shared" si="158"/>
        <v>104.96882044199036</v>
      </c>
      <c r="E1708" s="2">
        <f t="shared" si="157"/>
        <v>-2.0564575870366752E-2</v>
      </c>
      <c r="F1708" s="2">
        <f t="shared" si="161"/>
        <v>-0.78387539323957323</v>
      </c>
      <c r="G1708" s="2">
        <f t="shared" si="159"/>
        <v>0.76331081736920647</v>
      </c>
      <c r="H1708" s="2" t="str">
        <f t="shared" si="160"/>
        <v>Sell</v>
      </c>
    </row>
    <row r="1709" spans="1:8" ht="13.5" x14ac:dyDescent="0.25">
      <c r="A1709" s="3">
        <f>TITRES_STAT!B1712</f>
        <v>44504</v>
      </c>
      <c r="B1709" s="6">
        <f>TITRES_STAT!D1712</f>
        <v>104.1999</v>
      </c>
      <c r="C1709" s="2">
        <f t="shared" si="156"/>
        <v>105.21418573287076</v>
      </c>
      <c r="D1709" s="2">
        <f t="shared" si="158"/>
        <v>104.9118633722133</v>
      </c>
      <c r="E1709" s="2">
        <f t="shared" si="157"/>
        <v>0.3023223606574561</v>
      </c>
      <c r="F1709" s="2">
        <f t="shared" si="161"/>
        <v>-0.5666358424601674</v>
      </c>
      <c r="G1709" s="2">
        <f t="shared" si="159"/>
        <v>0.86895820311762351</v>
      </c>
      <c r="H1709" s="2" t="str">
        <f t="shared" si="160"/>
        <v>Sell</v>
      </c>
    </row>
    <row r="1710" spans="1:8" ht="13.5" x14ac:dyDescent="0.25">
      <c r="A1710" s="3">
        <f>TITRES_STAT!B1713</f>
        <v>44505</v>
      </c>
      <c r="B1710" s="6">
        <f>TITRES_STAT!D1713</f>
        <v>104.1999</v>
      </c>
      <c r="C1710" s="2">
        <f t="shared" si="156"/>
        <v>105.4392033124291</v>
      </c>
      <c r="D1710" s="2">
        <f t="shared" si="158"/>
        <v>104.85912534464195</v>
      </c>
      <c r="E1710" s="2">
        <f t="shared" si="157"/>
        <v>0.58007796778714749</v>
      </c>
      <c r="F1710" s="2">
        <f t="shared" si="161"/>
        <v>-0.33729308041070444</v>
      </c>
      <c r="G1710" s="2">
        <f t="shared" si="159"/>
        <v>0.91737104819785187</v>
      </c>
      <c r="H1710" s="2" t="str">
        <f t="shared" si="160"/>
        <v>Sell</v>
      </c>
    </row>
    <row r="1711" spans="1:8" ht="13.5" x14ac:dyDescent="0.25">
      <c r="A1711" s="3">
        <f>TITRES_STAT!B1714</f>
        <v>44508</v>
      </c>
      <c r="B1711" s="6">
        <f>TITRES_STAT!D1714</f>
        <v>104.1999</v>
      </c>
      <c r="C1711" s="2">
        <f t="shared" si="156"/>
        <v>105.62960280282462</v>
      </c>
      <c r="D1711" s="2">
        <f t="shared" si="158"/>
        <v>104.81029383763143</v>
      </c>
      <c r="E1711" s="2">
        <f t="shared" si="157"/>
        <v>0.81930896519318708</v>
      </c>
      <c r="F1711" s="2">
        <f t="shared" si="161"/>
        <v>-0.10597267128992613</v>
      </c>
      <c r="G1711" s="2">
        <f t="shared" si="159"/>
        <v>0.92528163648311323</v>
      </c>
      <c r="H1711" s="2" t="str">
        <f t="shared" si="160"/>
        <v>Sell</v>
      </c>
    </row>
    <row r="1712" spans="1:8" ht="13.5" x14ac:dyDescent="0.25">
      <c r="A1712" s="3">
        <f>TITRES_STAT!B1715</f>
        <v>44509</v>
      </c>
      <c r="B1712" s="6">
        <f>TITRES_STAT!D1715</f>
        <v>104.1999</v>
      </c>
      <c r="C1712" s="2">
        <f t="shared" si="156"/>
        <v>105.79071006392851</v>
      </c>
      <c r="D1712" s="2">
        <f t="shared" si="158"/>
        <v>104.76507947928836</v>
      </c>
      <c r="E1712" s="2">
        <f t="shared" si="157"/>
        <v>1.0256305846401546</v>
      </c>
      <c r="F1712" s="2">
        <f t="shared" si="161"/>
        <v>0.12034797989609002</v>
      </c>
      <c r="G1712" s="2">
        <f t="shared" si="159"/>
        <v>0.90528260474406452</v>
      </c>
      <c r="H1712" s="2" t="str">
        <f t="shared" si="160"/>
        <v>Sell</v>
      </c>
    </row>
    <row r="1713" spans="1:8" ht="13.5" x14ac:dyDescent="0.25">
      <c r="A1713" s="3">
        <f>TITRES_STAT!B1716</f>
        <v>44510</v>
      </c>
      <c r="B1713" s="6">
        <f>TITRES_STAT!D1716</f>
        <v>105.4811</v>
      </c>
      <c r="C1713" s="2">
        <f t="shared" si="156"/>
        <v>105.9270315925549</v>
      </c>
      <c r="D1713" s="2">
        <f t="shared" si="158"/>
        <v>104.81811803637812</v>
      </c>
      <c r="E1713" s="2">
        <f t="shared" si="157"/>
        <v>1.1089135561767733</v>
      </c>
      <c r="F1713" s="2">
        <f t="shared" si="161"/>
        <v>0.31806109515222669</v>
      </c>
      <c r="G1713" s="2">
        <f t="shared" si="159"/>
        <v>0.79085246102454665</v>
      </c>
      <c r="H1713" s="2" t="str">
        <f t="shared" si="160"/>
        <v>Sell</v>
      </c>
    </row>
    <row r="1714" spans="1:8" ht="13.5" x14ac:dyDescent="0.25">
      <c r="A1714" s="3">
        <f>TITRES_STAT!B1717</f>
        <v>44511</v>
      </c>
      <c r="B1714" s="6">
        <f>TITRES_STAT!D1717</f>
        <v>105.4811</v>
      </c>
      <c r="C1714" s="2">
        <f t="shared" si="156"/>
        <v>106.04238057831567</v>
      </c>
      <c r="D1714" s="2">
        <f t="shared" si="158"/>
        <v>104.86722781146123</v>
      </c>
      <c r="E1714" s="2">
        <f t="shared" si="157"/>
        <v>1.1751527668544384</v>
      </c>
      <c r="F1714" s="2">
        <f t="shared" si="161"/>
        <v>0.48947942949266904</v>
      </c>
      <c r="G1714" s="2">
        <f t="shared" si="159"/>
        <v>0.68567333736176939</v>
      </c>
      <c r="H1714" s="2" t="str">
        <f t="shared" si="160"/>
        <v>Sell</v>
      </c>
    </row>
    <row r="1715" spans="1:8" ht="13.5" x14ac:dyDescent="0.25">
      <c r="A1715" s="3">
        <f>TITRES_STAT!B1718</f>
        <v>44512</v>
      </c>
      <c r="B1715" s="6">
        <f>TITRES_STAT!D1718</f>
        <v>105.4811</v>
      </c>
      <c r="C1715" s="2">
        <f t="shared" si="156"/>
        <v>105.49612202780557</v>
      </c>
      <c r="D1715" s="2">
        <f t="shared" si="158"/>
        <v>104.91269982542707</v>
      </c>
      <c r="E1715" s="2">
        <f t="shared" si="157"/>
        <v>0.58342220237850029</v>
      </c>
      <c r="F1715" s="2">
        <f t="shared" si="161"/>
        <v>0.50826798406983531</v>
      </c>
      <c r="G1715" s="2">
        <f t="shared" si="159"/>
        <v>7.5154218308664977E-2</v>
      </c>
      <c r="H1715" s="2" t="str">
        <f t="shared" si="160"/>
        <v>Sell</v>
      </c>
    </row>
    <row r="1716" spans="1:8" ht="13.5" x14ac:dyDescent="0.25">
      <c r="A1716" s="3">
        <f>TITRES_STAT!B1719</f>
        <v>44515</v>
      </c>
      <c r="B1716" s="6">
        <f>TITRES_STAT!D1719</f>
        <v>105.4811</v>
      </c>
      <c r="C1716" s="2">
        <f t="shared" si="156"/>
        <v>105.55950325429703</v>
      </c>
      <c r="D1716" s="2">
        <f t="shared" si="158"/>
        <v>104.95480354206211</v>
      </c>
      <c r="E1716" s="2">
        <f t="shared" si="157"/>
        <v>0.60469971223491825</v>
      </c>
      <c r="F1716" s="2">
        <f t="shared" si="161"/>
        <v>0.52755432970285199</v>
      </c>
      <c r="G1716" s="2">
        <f t="shared" si="159"/>
        <v>7.7145382532066265E-2</v>
      </c>
      <c r="H1716" s="2" t="str">
        <f t="shared" si="160"/>
        <v>Sell</v>
      </c>
    </row>
    <row r="1717" spans="1:8" ht="13.5" x14ac:dyDescent="0.25">
      <c r="A1717" s="3">
        <f>TITRES_STAT!B1720</f>
        <v>44516</v>
      </c>
      <c r="B1717" s="6">
        <f>TITRES_STAT!D1720</f>
        <v>105.4811</v>
      </c>
      <c r="C1717" s="2">
        <f t="shared" si="156"/>
        <v>105.61313352286672</v>
      </c>
      <c r="D1717" s="2">
        <f t="shared" si="158"/>
        <v>104.99378846487232</v>
      </c>
      <c r="E1717" s="2">
        <f t="shared" si="157"/>
        <v>0.61934505799439421</v>
      </c>
      <c r="F1717" s="2">
        <f t="shared" si="161"/>
        <v>0.5459124753611605</v>
      </c>
      <c r="G1717" s="2">
        <f t="shared" si="159"/>
        <v>7.3432582633233712E-2</v>
      </c>
      <c r="H1717" s="2" t="str">
        <f t="shared" si="160"/>
        <v>Sell</v>
      </c>
    </row>
    <row r="1718" spans="1:8" ht="13.5" x14ac:dyDescent="0.25">
      <c r="A1718" s="3">
        <f>TITRES_STAT!B1721</f>
        <v>44517</v>
      </c>
      <c r="B1718" s="6">
        <f>TITRES_STAT!D1721</f>
        <v>105.4811</v>
      </c>
      <c r="C1718" s="2">
        <f t="shared" si="156"/>
        <v>105.65851298088722</v>
      </c>
      <c r="D1718" s="2">
        <f t="shared" si="158"/>
        <v>105.02988561562253</v>
      </c>
      <c r="E1718" s="2">
        <f t="shared" si="157"/>
        <v>0.62862736526469121</v>
      </c>
      <c r="F1718" s="2">
        <f t="shared" si="161"/>
        <v>0.56245545334186664</v>
      </c>
      <c r="G1718" s="2">
        <f t="shared" si="159"/>
        <v>6.6171911922824567E-2</v>
      </c>
      <c r="H1718" s="2" t="str">
        <f t="shared" si="160"/>
        <v>Sell</v>
      </c>
    </row>
    <row r="1719" spans="1:8" ht="13.5" x14ac:dyDescent="0.25">
      <c r="A1719" s="3">
        <f>TITRES_STAT!B1722</f>
        <v>44518</v>
      </c>
      <c r="B1719" s="6">
        <f>TITRES_STAT!D1722</f>
        <v>105.4811</v>
      </c>
      <c r="C1719" s="2">
        <f t="shared" si="156"/>
        <v>105.43411098382765</v>
      </c>
      <c r="D1719" s="2">
        <f t="shared" si="158"/>
        <v>105.0633089033542</v>
      </c>
      <c r="E1719" s="2">
        <f t="shared" si="157"/>
        <v>0.37080208047345309</v>
      </c>
      <c r="F1719" s="2">
        <f t="shared" si="161"/>
        <v>0.52412477876818397</v>
      </c>
      <c r="G1719" s="2">
        <f t="shared" si="159"/>
        <v>-0.15332269829473089</v>
      </c>
      <c r="H1719" s="2" t="str">
        <f t="shared" si="160"/>
        <v>Hold</v>
      </c>
    </row>
    <row r="1720" spans="1:8" ht="13.5" x14ac:dyDescent="0.25">
      <c r="A1720" s="3">
        <f>TITRES_STAT!B1723</f>
        <v>44519</v>
      </c>
      <c r="B1720" s="6">
        <f>TITRES_STAT!D1723</f>
        <v>105.4811</v>
      </c>
      <c r="C1720" s="2">
        <f t="shared" si="156"/>
        <v>105.24423237093109</v>
      </c>
      <c r="D1720" s="2">
        <f t="shared" si="158"/>
        <v>105.09425639199463</v>
      </c>
      <c r="E1720" s="2">
        <f t="shared" si="157"/>
        <v>0.1499759789364532</v>
      </c>
      <c r="F1720" s="2">
        <f t="shared" si="161"/>
        <v>0.44929501880183786</v>
      </c>
      <c r="G1720" s="2">
        <f t="shared" si="159"/>
        <v>-0.29931903986538466</v>
      </c>
      <c r="H1720" s="2" t="str">
        <f t="shared" si="160"/>
        <v>Hold</v>
      </c>
    </row>
    <row r="1721" spans="1:8" ht="13.5" x14ac:dyDescent="0.25">
      <c r="A1721" s="3">
        <f>TITRES_STAT!B1724</f>
        <v>44522</v>
      </c>
      <c r="B1721" s="6">
        <f>TITRES_STAT!D1724</f>
        <v>105.4811</v>
      </c>
      <c r="C1721" s="2">
        <f t="shared" si="156"/>
        <v>105.0835658523263</v>
      </c>
      <c r="D1721" s="2">
        <f t="shared" si="158"/>
        <v>105.12291147406911</v>
      </c>
      <c r="E1721" s="2">
        <f t="shared" si="157"/>
        <v>-3.9345621742810977E-2</v>
      </c>
      <c r="F1721" s="2">
        <f t="shared" si="161"/>
        <v>0.35156689069290814</v>
      </c>
      <c r="G1721" s="2">
        <f t="shared" si="159"/>
        <v>-0.39091251243571912</v>
      </c>
      <c r="H1721" s="2" t="str">
        <f t="shared" si="160"/>
        <v>Hold</v>
      </c>
    </row>
    <row r="1722" spans="1:8" ht="13.5" x14ac:dyDescent="0.25">
      <c r="A1722" s="3">
        <f>TITRES_STAT!B1725</f>
        <v>44523</v>
      </c>
      <c r="B1722" s="6">
        <f>TITRES_STAT!D1725</f>
        <v>105.4811</v>
      </c>
      <c r="C1722" s="2">
        <f t="shared" si="156"/>
        <v>104.94761725966072</v>
      </c>
      <c r="D1722" s="2">
        <f t="shared" si="158"/>
        <v>105.14944395747141</v>
      </c>
      <c r="E1722" s="2">
        <f t="shared" si="157"/>
        <v>-0.20182669781068796</v>
      </c>
      <c r="F1722" s="2">
        <f t="shared" si="161"/>
        <v>0.24088817299218893</v>
      </c>
      <c r="G1722" s="2">
        <f t="shared" si="159"/>
        <v>-0.44271487080287686</v>
      </c>
      <c r="H1722" s="2" t="str">
        <f t="shared" si="160"/>
        <v>Hold</v>
      </c>
    </row>
    <row r="1723" spans="1:8" ht="13.5" x14ac:dyDescent="0.25">
      <c r="A1723" s="3">
        <f>TITRES_STAT!B1726</f>
        <v>44524</v>
      </c>
      <c r="B1723" s="6">
        <f>TITRES_STAT!D1726</f>
        <v>105.4811</v>
      </c>
      <c r="C1723" s="2">
        <f t="shared" si="156"/>
        <v>105.02969152740522</v>
      </c>
      <c r="D1723" s="2">
        <f t="shared" si="158"/>
        <v>105.17401107173279</v>
      </c>
      <c r="E1723" s="2">
        <f t="shared" si="157"/>
        <v>-0.14431954432757266</v>
      </c>
      <c r="F1723" s="2">
        <f t="shared" si="161"/>
        <v>0.16384662952823661</v>
      </c>
      <c r="G1723" s="2">
        <f t="shared" si="159"/>
        <v>-0.30816617385580924</v>
      </c>
      <c r="H1723" s="2" t="str">
        <f t="shared" si="160"/>
        <v>Hold</v>
      </c>
    </row>
    <row r="1724" spans="1:8" ht="13.5" x14ac:dyDescent="0.25">
      <c r="A1724" s="3">
        <f>TITRES_STAT!B1727</f>
        <v>44525</v>
      </c>
      <c r="B1724" s="6">
        <f>TITRES_STAT!D1727</f>
        <v>105.4811</v>
      </c>
      <c r="C1724" s="2">
        <f t="shared" si="156"/>
        <v>105.09913898472749</v>
      </c>
      <c r="D1724" s="2">
        <f t="shared" si="158"/>
        <v>105.1967583997526</v>
      </c>
      <c r="E1724" s="2">
        <f t="shared" si="157"/>
        <v>-9.7619415025107514E-2</v>
      </c>
      <c r="F1724" s="2">
        <f t="shared" si="161"/>
        <v>0.11155342061756779</v>
      </c>
      <c r="G1724" s="2">
        <f t="shared" si="159"/>
        <v>-0.2091728356426753</v>
      </c>
      <c r="H1724" s="2" t="str">
        <f t="shared" si="160"/>
        <v>Hold</v>
      </c>
    </row>
    <row r="1725" spans="1:8" ht="13.5" x14ac:dyDescent="0.25">
      <c r="A1725" s="3">
        <f>TITRES_STAT!B1728</f>
        <v>44526</v>
      </c>
      <c r="B1725" s="6">
        <f>TITRES_STAT!D1728</f>
        <v>105.4811</v>
      </c>
      <c r="C1725" s="2">
        <f t="shared" si="156"/>
        <v>105.15790221784634</v>
      </c>
      <c r="D1725" s="2">
        <f t="shared" si="158"/>
        <v>105.21782074051167</v>
      </c>
      <c r="E1725" s="2">
        <f t="shared" si="157"/>
        <v>-5.99185226653276E-2</v>
      </c>
      <c r="F1725" s="2">
        <f t="shared" si="161"/>
        <v>7.7259031960988711E-2</v>
      </c>
      <c r="G1725" s="2">
        <f t="shared" si="159"/>
        <v>-0.13717755462631631</v>
      </c>
      <c r="H1725" s="2" t="str">
        <f t="shared" si="160"/>
        <v>Hold</v>
      </c>
    </row>
    <row r="1726" spans="1:8" ht="13.5" x14ac:dyDescent="0.25">
      <c r="A1726" s="3">
        <f>TITRES_STAT!B1729</f>
        <v>44529</v>
      </c>
      <c r="B1726" s="6">
        <f>TITRES_STAT!D1729</f>
        <v>105.4811</v>
      </c>
      <c r="C1726" s="2">
        <f t="shared" si="156"/>
        <v>105.20762495356229</v>
      </c>
      <c r="D1726" s="2">
        <f t="shared" si="158"/>
        <v>105.23732290788118</v>
      </c>
      <c r="E1726" s="2">
        <f t="shared" si="157"/>
        <v>-2.9697954318891107E-2</v>
      </c>
      <c r="F1726" s="2">
        <f t="shared" si="161"/>
        <v>5.5867634705012749E-2</v>
      </c>
      <c r="G1726" s="2">
        <f t="shared" si="159"/>
        <v>-8.5565589023903849E-2</v>
      </c>
      <c r="H1726" s="2" t="str">
        <f t="shared" si="160"/>
        <v>Hold</v>
      </c>
    </row>
    <row r="1727" spans="1:8" ht="13.5" x14ac:dyDescent="0.25">
      <c r="A1727" s="3">
        <f>TITRES_STAT!B1730</f>
        <v>44530</v>
      </c>
      <c r="B1727" s="6">
        <f>TITRES_STAT!D1730</f>
        <v>105.4811</v>
      </c>
      <c r="C1727" s="2">
        <f t="shared" si="156"/>
        <v>105.24969803762963</v>
      </c>
      <c r="D1727" s="2">
        <f t="shared" si="158"/>
        <v>105.25538047026036</v>
      </c>
      <c r="E1727" s="2">
        <f t="shared" si="157"/>
        <v>-5.6824326307349793E-3</v>
      </c>
      <c r="F1727" s="2">
        <f t="shared" si="161"/>
        <v>4.3557621237863206E-2</v>
      </c>
      <c r="G1727" s="2">
        <f t="shared" si="159"/>
        <v>-4.9240053868598185E-2</v>
      </c>
      <c r="H1727" s="2" t="str">
        <f t="shared" si="160"/>
        <v>Hold</v>
      </c>
    </row>
    <row r="1728" spans="1:8" ht="13.5" x14ac:dyDescent="0.25">
      <c r="A1728" s="3">
        <f>TITRES_STAT!B1731</f>
        <v>44531</v>
      </c>
      <c r="B1728" s="6">
        <f>TITRES_STAT!D1731</f>
        <v>105.4811</v>
      </c>
      <c r="C1728" s="2">
        <f t="shared" si="156"/>
        <v>105.28529833953276</v>
      </c>
      <c r="D1728" s="2">
        <f t="shared" si="158"/>
        <v>105.27210043542627</v>
      </c>
      <c r="E1728" s="2">
        <f t="shared" si="157"/>
        <v>1.319790410649091E-2</v>
      </c>
      <c r="F1728" s="2">
        <f t="shared" si="161"/>
        <v>3.748567781158875E-2</v>
      </c>
      <c r="G1728" s="2">
        <f t="shared" si="159"/>
        <v>-2.428777370509784E-2</v>
      </c>
      <c r="H1728" s="2" t="str">
        <f t="shared" si="160"/>
        <v>Hold</v>
      </c>
    </row>
    <row r="1729" spans="1:8" ht="13.5" x14ac:dyDescent="0.25">
      <c r="A1729" s="3">
        <f>TITRES_STAT!B1732</f>
        <v>44532</v>
      </c>
      <c r="B1729" s="6">
        <f>TITRES_STAT!D1732</f>
        <v>105.4811</v>
      </c>
      <c r="C1729" s="2">
        <f t="shared" si="156"/>
        <v>105.31542167191233</v>
      </c>
      <c r="D1729" s="2">
        <f t="shared" si="158"/>
        <v>105.28758188465396</v>
      </c>
      <c r="E1729" s="2">
        <f t="shared" si="157"/>
        <v>2.7839787258372439E-2</v>
      </c>
      <c r="F1729" s="2">
        <f t="shared" si="161"/>
        <v>3.5556499700945488E-2</v>
      </c>
      <c r="G1729" s="2">
        <f t="shared" si="159"/>
        <v>-7.7167124425730482E-3</v>
      </c>
      <c r="H1729" s="2" t="str">
        <f t="shared" si="160"/>
        <v>Hold</v>
      </c>
    </row>
    <row r="1730" spans="1:8" ht="13.5" x14ac:dyDescent="0.25">
      <c r="A1730" s="3">
        <f>TITRES_STAT!B1733</f>
        <v>44533</v>
      </c>
      <c r="B1730" s="6">
        <f>TITRES_STAT!D1733</f>
        <v>105.4811</v>
      </c>
      <c r="C1730" s="2">
        <f t="shared" si="156"/>
        <v>105.34091064546428</v>
      </c>
      <c r="D1730" s="2">
        <f t="shared" si="158"/>
        <v>105.30191655986478</v>
      </c>
      <c r="E1730" s="2">
        <f t="shared" si="157"/>
        <v>3.8994085599497907E-2</v>
      </c>
      <c r="F1730" s="2">
        <f t="shared" si="161"/>
        <v>3.6244016880655976E-2</v>
      </c>
      <c r="G1730" s="2">
        <f t="shared" si="159"/>
        <v>2.7500687188419318E-3</v>
      </c>
      <c r="H1730" s="2" t="str">
        <f t="shared" si="160"/>
        <v>Sell</v>
      </c>
    </row>
    <row r="1731" spans="1:8" ht="13.5" x14ac:dyDescent="0.25">
      <c r="A1731" s="3">
        <f>TITRES_STAT!B1734</f>
        <v>44536</v>
      </c>
      <c r="B1731" s="6">
        <f>TITRES_STAT!D1734</f>
        <v>105.4811</v>
      </c>
      <c r="C1731" s="2">
        <f t="shared" si="156"/>
        <v>105.36247823846978</v>
      </c>
      <c r="D1731" s="2">
        <f t="shared" si="158"/>
        <v>105.3151894072822</v>
      </c>
      <c r="E1731" s="2">
        <f t="shared" si="157"/>
        <v>4.72888311875721E-2</v>
      </c>
      <c r="F1731" s="2">
        <f t="shared" si="161"/>
        <v>3.8452979742039206E-2</v>
      </c>
      <c r="G1731" s="2">
        <f t="shared" si="159"/>
        <v>8.835851445532894E-3</v>
      </c>
      <c r="H1731" s="2" t="str">
        <f t="shared" si="160"/>
        <v>Sell</v>
      </c>
    </row>
    <row r="1732" spans="1:8" ht="13.5" x14ac:dyDescent="0.25">
      <c r="A1732" s="3">
        <f>TITRES_STAT!B1735</f>
        <v>44537</v>
      </c>
      <c r="B1732" s="6">
        <f>TITRES_STAT!D1735</f>
        <v>105.4811</v>
      </c>
      <c r="C1732" s="2">
        <f t="shared" si="156"/>
        <v>105.38072774024366</v>
      </c>
      <c r="D1732" s="2">
        <f t="shared" si="158"/>
        <v>105.32747908081686</v>
      </c>
      <c r="E1732" s="2">
        <f t="shared" si="157"/>
        <v>5.324865942679935E-2</v>
      </c>
      <c r="F1732" s="2">
        <f t="shared" si="161"/>
        <v>4.1412115678991238E-2</v>
      </c>
      <c r="G1732" s="2">
        <f t="shared" si="159"/>
        <v>1.1836543747808112E-2</v>
      </c>
      <c r="H1732" s="2" t="str">
        <f t="shared" si="160"/>
        <v>Sell</v>
      </c>
    </row>
    <row r="1733" spans="1:8" ht="13.5" x14ac:dyDescent="0.25">
      <c r="A1733" s="3">
        <f>TITRES_STAT!B1736</f>
        <v>44538</v>
      </c>
      <c r="B1733" s="6">
        <f>TITRES_STAT!D1736</f>
        <v>105.4811</v>
      </c>
      <c r="C1733" s="2">
        <f t="shared" si="156"/>
        <v>105.39616962636002</v>
      </c>
      <c r="D1733" s="2">
        <f t="shared" si="158"/>
        <v>105.33885840816376</v>
      </c>
      <c r="E1733" s="2">
        <f t="shared" si="157"/>
        <v>5.7311218196261393E-2</v>
      </c>
      <c r="F1733" s="2">
        <f t="shared" si="161"/>
        <v>4.4591936182445273E-2</v>
      </c>
      <c r="G1733" s="2">
        <f t="shared" si="159"/>
        <v>1.271928201381612E-2</v>
      </c>
      <c r="H1733" s="2" t="str">
        <f t="shared" si="160"/>
        <v>Sell</v>
      </c>
    </row>
    <row r="1734" spans="1:8" ht="13.5" x14ac:dyDescent="0.25">
      <c r="A1734" s="3">
        <f>TITRES_STAT!B1737</f>
        <v>44539</v>
      </c>
      <c r="B1734" s="6">
        <f>TITRES_STAT!D1737</f>
        <v>105.4811</v>
      </c>
      <c r="C1734" s="2">
        <f t="shared" si="156"/>
        <v>105.40923583768925</v>
      </c>
      <c r="D1734" s="2">
        <f t="shared" si="158"/>
        <v>105.34939482237385</v>
      </c>
      <c r="E1734" s="2">
        <f t="shared" si="157"/>
        <v>5.9841015315399204E-2</v>
      </c>
      <c r="F1734" s="2">
        <f t="shared" si="161"/>
        <v>4.7641752009036066E-2</v>
      </c>
      <c r="G1734" s="2">
        <f t="shared" si="159"/>
        <v>1.2199263306363138E-2</v>
      </c>
      <c r="H1734" s="2" t="str">
        <f t="shared" si="160"/>
        <v>Sell</v>
      </c>
    </row>
    <row r="1735" spans="1:8" ht="13.5" x14ac:dyDescent="0.25">
      <c r="A1735" s="3">
        <f>TITRES_STAT!B1738</f>
        <v>44540</v>
      </c>
      <c r="B1735" s="6">
        <f>TITRES_STAT!D1738</f>
        <v>102.49169999999999</v>
      </c>
      <c r="C1735" s="2">
        <f t="shared" si="156"/>
        <v>105.42029186266014</v>
      </c>
      <c r="D1735" s="2">
        <f t="shared" si="158"/>
        <v>105.13771372442022</v>
      </c>
      <c r="E1735" s="2">
        <f t="shared" si="157"/>
        <v>0.28257813823991285</v>
      </c>
      <c r="F1735" s="2">
        <f t="shared" si="161"/>
        <v>9.4629029255211425E-2</v>
      </c>
      <c r="G1735" s="2">
        <f t="shared" si="159"/>
        <v>0.18794910898470141</v>
      </c>
      <c r="H1735" s="2" t="str">
        <f t="shared" si="160"/>
        <v>Sell</v>
      </c>
    </row>
    <row r="1736" spans="1:8" ht="13.5" x14ac:dyDescent="0.25">
      <c r="A1736" s="3">
        <f>TITRES_STAT!B1739</f>
        <v>44543</v>
      </c>
      <c r="B1736" s="6">
        <f>TITRES_STAT!D1739</f>
        <v>105.054</v>
      </c>
      <c r="C1736" s="2">
        <f t="shared" si="156"/>
        <v>105.42964696071242</v>
      </c>
      <c r="D1736" s="2">
        <f t="shared" si="158"/>
        <v>105.1315127077965</v>
      </c>
      <c r="E1736" s="2">
        <f t="shared" si="157"/>
        <v>0.298134252915915</v>
      </c>
      <c r="F1736" s="2">
        <f t="shared" si="161"/>
        <v>0.13533007398735214</v>
      </c>
      <c r="G1736" s="2">
        <f t="shared" si="159"/>
        <v>0.16280417892856286</v>
      </c>
      <c r="H1736" s="2" t="str">
        <f t="shared" si="160"/>
        <v>Sell</v>
      </c>
    </row>
    <row r="1737" spans="1:8" ht="13.5" x14ac:dyDescent="0.25">
      <c r="A1737" s="3">
        <f>TITRES_STAT!B1740</f>
        <v>44544</v>
      </c>
      <c r="B1737" s="6">
        <f>TITRES_STAT!D1740</f>
        <v>105.054</v>
      </c>
      <c r="C1737" s="2">
        <f t="shared" si="156"/>
        <v>105.43756281291051</v>
      </c>
      <c r="D1737" s="2">
        <f t="shared" si="158"/>
        <v>105.12577102573751</v>
      </c>
      <c r="E1737" s="2">
        <f t="shared" si="157"/>
        <v>0.31179178717300715</v>
      </c>
      <c r="F1737" s="2">
        <f t="shared" si="161"/>
        <v>0.17062241662448316</v>
      </c>
      <c r="G1737" s="2">
        <f t="shared" si="159"/>
        <v>0.14116937054852399</v>
      </c>
      <c r="H1737" s="2" t="str">
        <f t="shared" si="160"/>
        <v>Sell</v>
      </c>
    </row>
    <row r="1738" spans="1:8" ht="13.5" x14ac:dyDescent="0.25">
      <c r="A1738" s="3">
        <f>TITRES_STAT!B1741</f>
        <v>44545</v>
      </c>
      <c r="B1738" s="6">
        <f>TITRES_STAT!D1741</f>
        <v>105.054</v>
      </c>
      <c r="C1738" s="2">
        <f t="shared" si="156"/>
        <v>105.44426084169351</v>
      </c>
      <c r="D1738" s="2">
        <f t="shared" si="158"/>
        <v>105.12045465346065</v>
      </c>
      <c r="E1738" s="2">
        <f t="shared" si="157"/>
        <v>0.3238061882328509</v>
      </c>
      <c r="F1738" s="2">
        <f t="shared" si="161"/>
        <v>0.20125917094615672</v>
      </c>
      <c r="G1738" s="2">
        <f t="shared" si="159"/>
        <v>0.12254701728669418</v>
      </c>
      <c r="H1738" s="2" t="str">
        <f t="shared" si="160"/>
        <v>Sell</v>
      </c>
    </row>
    <row r="1739" spans="1:8" ht="13.5" x14ac:dyDescent="0.25">
      <c r="A1739" s="3">
        <f>TITRES_STAT!B1742</f>
        <v>44546</v>
      </c>
      <c r="B1739" s="6">
        <f>TITRES_STAT!D1742</f>
        <v>105.054</v>
      </c>
      <c r="C1739" s="2">
        <f t="shared" si="156"/>
        <v>105.44992840450989</v>
      </c>
      <c r="D1739" s="2">
        <f t="shared" si="158"/>
        <v>105.11553208653764</v>
      </c>
      <c r="E1739" s="2">
        <f t="shared" si="157"/>
        <v>0.33439631797224934</v>
      </c>
      <c r="F1739" s="2">
        <f t="shared" si="161"/>
        <v>0.22788660035137526</v>
      </c>
      <c r="G1739" s="2">
        <f t="shared" si="159"/>
        <v>0.10650971762087408</v>
      </c>
      <c r="H1739" s="2" t="str">
        <f t="shared" si="160"/>
        <v>Sell</v>
      </c>
    </row>
    <row r="1740" spans="1:8" ht="13.5" x14ac:dyDescent="0.25">
      <c r="A1740" s="3">
        <f>TITRES_STAT!B1743</f>
        <v>44550</v>
      </c>
      <c r="B1740" s="6">
        <f>TITRES_STAT!D1743</f>
        <v>105.054</v>
      </c>
      <c r="C1740" s="2">
        <f t="shared" si="156"/>
        <v>105.4547240345853</v>
      </c>
      <c r="D1740" s="2">
        <f t="shared" si="158"/>
        <v>105.11097415420151</v>
      </c>
      <c r="E1740" s="2">
        <f t="shared" si="157"/>
        <v>0.34374988038378262</v>
      </c>
      <c r="F1740" s="2">
        <f t="shared" si="161"/>
        <v>0.25105925635785675</v>
      </c>
      <c r="G1740" s="2">
        <f t="shared" si="159"/>
        <v>9.2690624025925872E-2</v>
      </c>
      <c r="H1740" s="2" t="str">
        <f t="shared" si="160"/>
        <v>Sell</v>
      </c>
    </row>
    <row r="1741" spans="1:8" ht="13.5" x14ac:dyDescent="0.25">
      <c r="A1741" s="3">
        <f>TITRES_STAT!B1744</f>
        <v>44551</v>
      </c>
      <c r="B1741" s="6">
        <f>TITRES_STAT!D1744</f>
        <v>105.054</v>
      </c>
      <c r="C1741" s="2">
        <f t="shared" si="156"/>
        <v>105.45878187541832</v>
      </c>
      <c r="D1741" s="2">
        <f t="shared" si="158"/>
        <v>105.10675384648289</v>
      </c>
      <c r="E1741" s="2">
        <f t="shared" si="157"/>
        <v>0.35202802893543605</v>
      </c>
      <c r="F1741" s="2">
        <f t="shared" si="161"/>
        <v>0.27125301087337261</v>
      </c>
      <c r="G1741" s="2">
        <f t="shared" si="159"/>
        <v>8.0775018062063442E-2</v>
      </c>
      <c r="H1741" s="2" t="str">
        <f t="shared" si="160"/>
        <v>Sell</v>
      </c>
    </row>
    <row r="1742" spans="1:8" ht="13.5" x14ac:dyDescent="0.25">
      <c r="A1742" s="3">
        <f>TITRES_STAT!B1745</f>
        <v>44552</v>
      </c>
      <c r="B1742" s="6">
        <f>TITRES_STAT!D1745</f>
        <v>105.054</v>
      </c>
      <c r="C1742" s="2">
        <f t="shared" si="156"/>
        <v>105.46221543304627</v>
      </c>
      <c r="D1742" s="2">
        <f t="shared" si="158"/>
        <v>105.10284615415082</v>
      </c>
      <c r="E1742" s="2">
        <f t="shared" si="157"/>
        <v>0.35936927889544279</v>
      </c>
      <c r="F1742" s="2">
        <f t="shared" si="161"/>
        <v>0.28887626447778669</v>
      </c>
      <c r="G1742" s="2">
        <f t="shared" si="159"/>
        <v>7.0493014417656097E-2</v>
      </c>
      <c r="H1742" s="2" t="str">
        <f t="shared" si="160"/>
        <v>Sell</v>
      </c>
    </row>
    <row r="1743" spans="1:8" ht="13.5" x14ac:dyDescent="0.25">
      <c r="A1743" s="3">
        <f>TITRES_STAT!B1746</f>
        <v>44553</v>
      </c>
      <c r="B1743" s="6">
        <f>TITRES_STAT!D1746</f>
        <v>105.03700000000001</v>
      </c>
      <c r="C1743" s="2">
        <f t="shared" ref="C1743:C1806" si="162">$C$4*B1733+C1742*(1-$C$4)</f>
        <v>105.46512075103915</v>
      </c>
      <c r="D1743" s="2">
        <f t="shared" si="158"/>
        <v>105.09796866125076</v>
      </c>
      <c r="E1743" s="2">
        <f t="shared" si="157"/>
        <v>0.36715208978839087</v>
      </c>
      <c r="F1743" s="2">
        <f t="shared" si="161"/>
        <v>0.30453142953990753</v>
      </c>
      <c r="G1743" s="2">
        <f t="shared" si="159"/>
        <v>6.262066024848334E-2</v>
      </c>
      <c r="H1743" s="2" t="str">
        <f t="shared" si="160"/>
        <v>Sell</v>
      </c>
    </row>
    <row r="1744" spans="1:8" ht="13.5" x14ac:dyDescent="0.25">
      <c r="A1744" s="3">
        <f>TITRES_STAT!B1747</f>
        <v>44554</v>
      </c>
      <c r="B1744" s="6">
        <f>TITRES_STAT!D1747</f>
        <v>105.01130000000001</v>
      </c>
      <c r="C1744" s="2">
        <f t="shared" si="162"/>
        <v>105.46757909703312</v>
      </c>
      <c r="D1744" s="2">
        <f t="shared" si="158"/>
        <v>105.09154876041737</v>
      </c>
      <c r="E1744" s="2">
        <f t="shared" si="157"/>
        <v>0.3760303366157558</v>
      </c>
      <c r="F1744" s="2">
        <f t="shared" si="161"/>
        <v>0.31883121095507716</v>
      </c>
      <c r="G1744" s="2">
        <f t="shared" si="159"/>
        <v>5.719912566067864E-2</v>
      </c>
      <c r="H1744" s="2" t="str">
        <f t="shared" si="160"/>
        <v>Sell</v>
      </c>
    </row>
    <row r="1745" spans="1:8" ht="13.5" x14ac:dyDescent="0.25">
      <c r="A1745" s="3">
        <f>TITRES_STAT!B1748</f>
        <v>44557</v>
      </c>
      <c r="B1745" s="6">
        <f>TITRES_STAT!D1748</f>
        <v>108.4704</v>
      </c>
      <c r="C1745" s="2">
        <f t="shared" si="162"/>
        <v>105.0097515436434</v>
      </c>
      <c r="D1745" s="2">
        <f t="shared" si="158"/>
        <v>105.3418340374235</v>
      </c>
      <c r="E1745" s="2">
        <f t="shared" si="157"/>
        <v>-0.33208249378009214</v>
      </c>
      <c r="F1745" s="2">
        <f t="shared" si="161"/>
        <v>0.18864847000804333</v>
      </c>
      <c r="G1745" s="2">
        <f t="shared" si="159"/>
        <v>-0.52073096378813544</v>
      </c>
      <c r="H1745" s="2" t="str">
        <f t="shared" si="160"/>
        <v>Hold</v>
      </c>
    </row>
    <row r="1746" spans="1:8" ht="13.5" x14ac:dyDescent="0.25">
      <c r="A1746" s="3">
        <f>TITRES_STAT!B1749</f>
        <v>44558</v>
      </c>
      <c r="B1746" s="6">
        <f>TITRES_STAT!D1749</f>
        <v>108.4704</v>
      </c>
      <c r="C1746" s="2">
        <f t="shared" si="162"/>
        <v>105.01655899846749</v>
      </c>
      <c r="D1746" s="2">
        <f t="shared" si="158"/>
        <v>105.57357966428101</v>
      </c>
      <c r="E1746" s="2">
        <f t="shared" si="157"/>
        <v>-0.55702066581352483</v>
      </c>
      <c r="F1746" s="2">
        <f t="shared" si="161"/>
        <v>3.9514642843729686E-2</v>
      </c>
      <c r="G1746" s="2">
        <f t="shared" si="159"/>
        <v>-0.59653530865725446</v>
      </c>
      <c r="H1746" s="2" t="str">
        <f t="shared" si="160"/>
        <v>Hold</v>
      </c>
    </row>
    <row r="1747" spans="1:8" ht="13.5" x14ac:dyDescent="0.25">
      <c r="A1747" s="3">
        <f>TITRES_STAT!B1750</f>
        <v>44559</v>
      </c>
      <c r="B1747" s="6">
        <f>TITRES_STAT!D1750</f>
        <v>104.32810000000001</v>
      </c>
      <c r="C1747" s="2">
        <f t="shared" si="162"/>
        <v>105.02231915254941</v>
      </c>
      <c r="D1747" s="2">
        <f t="shared" si="158"/>
        <v>105.48132191137131</v>
      </c>
      <c r="E1747" s="2">
        <f t="shared" si="157"/>
        <v>-0.4590027588218959</v>
      </c>
      <c r="F1747" s="2">
        <f t="shared" si="161"/>
        <v>-6.0188837489395429E-2</v>
      </c>
      <c r="G1747" s="2">
        <f t="shared" si="159"/>
        <v>-0.39881392133250049</v>
      </c>
      <c r="H1747" s="2" t="str">
        <f t="shared" si="160"/>
        <v>Hold</v>
      </c>
    </row>
    <row r="1748" spans="1:8" ht="13.5" x14ac:dyDescent="0.25">
      <c r="A1748" s="3">
        <f>TITRES_STAT!B1751</f>
        <v>44560</v>
      </c>
      <c r="B1748" s="6">
        <f>TITRES_STAT!D1751</f>
        <v>109.0171</v>
      </c>
      <c r="C1748" s="2">
        <f t="shared" si="162"/>
        <v>105.02719312908027</v>
      </c>
      <c r="D1748" s="2">
        <f t="shared" si="158"/>
        <v>105.74323139941788</v>
      </c>
      <c r="E1748" s="2">
        <f t="shared" si="157"/>
        <v>-0.71603827033760581</v>
      </c>
      <c r="F1748" s="2">
        <f t="shared" si="161"/>
        <v>-0.19135872405903753</v>
      </c>
      <c r="G1748" s="2">
        <f t="shared" si="159"/>
        <v>-0.52467954627856828</v>
      </c>
      <c r="H1748" s="2" t="str">
        <f t="shared" si="160"/>
        <v>Hold</v>
      </c>
    </row>
    <row r="1749" spans="1:8" ht="13.5" x14ac:dyDescent="0.25">
      <c r="A1749" s="3">
        <f>TITRES_STAT!B1752</f>
        <v>44561</v>
      </c>
      <c r="B1749" s="6">
        <f>TITRES_STAT!D1752</f>
        <v>104.1914</v>
      </c>
      <c r="C1749" s="2">
        <f t="shared" si="162"/>
        <v>105.03131726306792</v>
      </c>
      <c r="D1749" s="2">
        <f t="shared" si="158"/>
        <v>105.62828092538693</v>
      </c>
      <c r="E1749" s="2">
        <f t="shared" si="157"/>
        <v>-0.59696366231901266</v>
      </c>
      <c r="F1749" s="2">
        <f t="shared" si="161"/>
        <v>-0.27247971171103258</v>
      </c>
      <c r="G1749" s="2">
        <f t="shared" si="159"/>
        <v>-0.32448395060798008</v>
      </c>
      <c r="H1749" s="2" t="str">
        <f t="shared" si="160"/>
        <v>Hold</v>
      </c>
    </row>
    <row r="1750" spans="1:8" ht="13.5" x14ac:dyDescent="0.25">
      <c r="A1750" s="3">
        <f>TITRES_STAT!B1753</f>
        <v>44564</v>
      </c>
      <c r="B1750" s="6">
        <f>TITRES_STAT!D1753</f>
        <v>104.1914</v>
      </c>
      <c r="C1750" s="2">
        <f t="shared" si="162"/>
        <v>105.03480691490361</v>
      </c>
      <c r="D1750" s="2">
        <f t="shared" si="158"/>
        <v>105.5218453012842</v>
      </c>
      <c r="E1750" s="2">
        <f t="shared" si="157"/>
        <v>-0.48703838638058983</v>
      </c>
      <c r="F1750" s="2">
        <f t="shared" si="161"/>
        <v>-0.31539144664494406</v>
      </c>
      <c r="G1750" s="2">
        <f t="shared" si="159"/>
        <v>-0.17164693973564576</v>
      </c>
      <c r="H1750" s="2" t="str">
        <f t="shared" si="160"/>
        <v>Hold</v>
      </c>
    </row>
    <row r="1751" spans="1:8" ht="13.5" x14ac:dyDescent="0.25">
      <c r="A1751" s="3">
        <f>TITRES_STAT!B1754</f>
        <v>44565</v>
      </c>
      <c r="B1751" s="6">
        <f>TITRES_STAT!D1754</f>
        <v>99.510900000000007</v>
      </c>
      <c r="C1751" s="2">
        <f t="shared" si="162"/>
        <v>105.03775969722612</v>
      </c>
      <c r="D1751" s="2">
        <f t="shared" si="158"/>
        <v>105.07659009378166</v>
      </c>
      <c r="E1751" s="2">
        <f t="shared" si="157"/>
        <v>-3.8830396555539437E-2</v>
      </c>
      <c r="F1751" s="2">
        <f t="shared" si="161"/>
        <v>-0.26007923662706317</v>
      </c>
      <c r="G1751" s="2">
        <f t="shared" si="159"/>
        <v>0.22124884007152373</v>
      </c>
      <c r="H1751" s="2" t="str">
        <f t="shared" si="160"/>
        <v>Sell</v>
      </c>
    </row>
    <row r="1752" spans="1:8" ht="13.5" x14ac:dyDescent="0.25">
      <c r="A1752" s="3">
        <f>TITRES_STAT!B1755</f>
        <v>44566</v>
      </c>
      <c r="B1752" s="6">
        <f>TITRES_STAT!D1755</f>
        <v>102.49169999999999</v>
      </c>
      <c r="C1752" s="2">
        <f t="shared" si="162"/>
        <v>105.04025820534517</v>
      </c>
      <c r="D1752" s="2">
        <f t="shared" si="158"/>
        <v>104.88511675350153</v>
      </c>
      <c r="E1752" s="2">
        <f t="shared" si="157"/>
        <v>0.15514145184363315</v>
      </c>
      <c r="F1752" s="2">
        <f t="shared" si="161"/>
        <v>-0.17703509893292391</v>
      </c>
      <c r="G1752" s="2">
        <f t="shared" si="159"/>
        <v>0.33217655077655706</v>
      </c>
      <c r="H1752" s="2" t="str">
        <f t="shared" si="160"/>
        <v>Sell</v>
      </c>
    </row>
    <row r="1753" spans="1:8" ht="13.5" x14ac:dyDescent="0.25">
      <c r="A1753" s="3">
        <f>TITRES_STAT!B1756</f>
        <v>44567</v>
      </c>
      <c r="B1753" s="6">
        <f>TITRES_STAT!D1756</f>
        <v>102.49169999999999</v>
      </c>
      <c r="C1753" s="2">
        <f t="shared" si="162"/>
        <v>105.03975694298437</v>
      </c>
      <c r="D1753" s="2">
        <f t="shared" si="158"/>
        <v>104.70782662361253</v>
      </c>
      <c r="E1753" s="2">
        <f t="shared" si="157"/>
        <v>0.33193031937183548</v>
      </c>
      <c r="F1753" s="2">
        <f t="shared" si="161"/>
        <v>-7.5242015271972024E-2</v>
      </c>
      <c r="G1753" s="2">
        <f t="shared" si="159"/>
        <v>0.40717233464380753</v>
      </c>
      <c r="H1753" s="2" t="str">
        <f t="shared" si="160"/>
        <v>Sell</v>
      </c>
    </row>
    <row r="1754" spans="1:8" ht="13.5" x14ac:dyDescent="0.25">
      <c r="A1754" s="3">
        <f>TITRES_STAT!B1757</f>
        <v>44568</v>
      </c>
      <c r="B1754" s="6">
        <f>TITRES_STAT!D1757</f>
        <v>102.49169999999999</v>
      </c>
      <c r="C1754" s="2">
        <f t="shared" si="162"/>
        <v>105.035378951756</v>
      </c>
      <c r="D1754" s="2">
        <f t="shared" si="158"/>
        <v>104.54366909593753</v>
      </c>
      <c r="E1754" s="2">
        <f t="shared" si="157"/>
        <v>0.49170985581847049</v>
      </c>
      <c r="F1754" s="2">
        <f t="shared" si="161"/>
        <v>3.8148358946116477E-2</v>
      </c>
      <c r="G1754" s="2">
        <f t="shared" si="159"/>
        <v>0.45356149687235403</v>
      </c>
      <c r="H1754" s="2" t="str">
        <f t="shared" si="160"/>
        <v>Sell</v>
      </c>
    </row>
    <row r="1755" spans="1:8" ht="13.5" x14ac:dyDescent="0.25">
      <c r="A1755" s="3">
        <f>TITRES_STAT!B1758</f>
        <v>44571</v>
      </c>
      <c r="B1755" s="6">
        <f>TITRES_STAT!D1758</f>
        <v>102.49169999999999</v>
      </c>
      <c r="C1755" s="2">
        <f t="shared" si="162"/>
        <v>105.56384372840893</v>
      </c>
      <c r="D1755" s="2">
        <f t="shared" si="158"/>
        <v>104.39167138512734</v>
      </c>
      <c r="E1755" s="2">
        <f t="shared" si="157"/>
        <v>1.1721723432815878</v>
      </c>
      <c r="F1755" s="2">
        <f t="shared" si="161"/>
        <v>0.26495315581321077</v>
      </c>
      <c r="G1755" s="2">
        <f t="shared" si="159"/>
        <v>0.90721918746837704</v>
      </c>
      <c r="H1755" s="2" t="str">
        <f t="shared" si="160"/>
        <v>Sell</v>
      </c>
    </row>
    <row r="1756" spans="1:8" ht="13.5" x14ac:dyDescent="0.25">
      <c r="A1756" s="3">
        <f>TITRES_STAT!B1759</f>
        <v>44572</v>
      </c>
      <c r="B1756" s="6">
        <f>TITRES_STAT!D1759</f>
        <v>102.49169999999999</v>
      </c>
      <c r="C1756" s="2">
        <f t="shared" si="162"/>
        <v>106.01100623173062</v>
      </c>
      <c r="D1756" s="2">
        <f t="shared" si="158"/>
        <v>104.25093276400679</v>
      </c>
      <c r="E1756" s="2">
        <f t="shared" ref="E1756:E1819" si="163">C1756-D1756</f>
        <v>1.7600734677238279</v>
      </c>
      <c r="F1756" s="2">
        <f t="shared" si="161"/>
        <v>0.5639772181953342</v>
      </c>
      <c r="G1756" s="2">
        <f t="shared" si="159"/>
        <v>1.1960962495284937</v>
      </c>
      <c r="H1756" s="2" t="str">
        <f t="shared" si="160"/>
        <v>Sell</v>
      </c>
    </row>
    <row r="1757" spans="1:8" ht="13.5" x14ac:dyDescent="0.25">
      <c r="A1757" s="3">
        <f>TITRES_STAT!B1760</f>
        <v>44573</v>
      </c>
      <c r="B1757" s="6">
        <f>TITRES_STAT!D1760</f>
        <v>102.49169999999999</v>
      </c>
      <c r="C1757" s="2">
        <f t="shared" si="162"/>
        <v>105.75209758069515</v>
      </c>
      <c r="D1757" s="2">
        <f t="shared" ref="D1757:D1820" si="164">$D$4*B1757+(1-$D$4)*D1756</f>
        <v>104.1206192259322</v>
      </c>
      <c r="E1757" s="2">
        <f t="shared" si="163"/>
        <v>1.6314783547629474</v>
      </c>
      <c r="F1757" s="2">
        <f t="shared" si="161"/>
        <v>0.77747744550885689</v>
      </c>
      <c r="G1757" s="2">
        <f t="shared" si="159"/>
        <v>0.85400090925409056</v>
      </c>
      <c r="H1757" s="2" t="str">
        <f t="shared" si="160"/>
        <v>Sell</v>
      </c>
    </row>
    <row r="1758" spans="1:8" ht="13.5" x14ac:dyDescent="0.25">
      <c r="A1758" s="3">
        <f>TITRES_STAT!B1761</f>
        <v>44574</v>
      </c>
      <c r="B1758" s="6">
        <f>TITRES_STAT!D1761</f>
        <v>102.49169999999999</v>
      </c>
      <c r="C1758" s="2">
        <f t="shared" si="162"/>
        <v>106.25440564520359</v>
      </c>
      <c r="D1758" s="2">
        <f t="shared" si="164"/>
        <v>103.99995854252981</v>
      </c>
      <c r="E1758" s="2">
        <f t="shared" si="163"/>
        <v>2.2544471026737796</v>
      </c>
      <c r="F1758" s="2">
        <f t="shared" si="161"/>
        <v>1.0728713769418414</v>
      </c>
      <c r="G1758" s="2">
        <f t="shared" si="159"/>
        <v>1.1815757257319381</v>
      </c>
      <c r="H1758" s="2" t="str">
        <f t="shared" si="160"/>
        <v>Sell</v>
      </c>
    </row>
    <row r="1759" spans="1:8" ht="13.5" x14ac:dyDescent="0.25">
      <c r="A1759" s="3">
        <f>TITRES_STAT!B1762</f>
        <v>44575</v>
      </c>
      <c r="B1759" s="6">
        <f>TITRES_STAT!D1762</f>
        <v>102.49169999999999</v>
      </c>
      <c r="C1759" s="2">
        <f t="shared" si="162"/>
        <v>105.93702016132612</v>
      </c>
      <c r="D1759" s="2">
        <f t="shared" si="164"/>
        <v>103.8882356875276</v>
      </c>
      <c r="E1759" s="2">
        <f t="shared" si="163"/>
        <v>2.0487844737985199</v>
      </c>
      <c r="F1759" s="2">
        <f t="shared" si="161"/>
        <v>1.2680539963131772</v>
      </c>
      <c r="G1759" s="2">
        <f t="shared" si="159"/>
        <v>0.78073047748534274</v>
      </c>
      <c r="H1759" s="2" t="str">
        <f t="shared" si="160"/>
        <v>Sell</v>
      </c>
    </row>
    <row r="1760" spans="1:8" ht="13.5" x14ac:dyDescent="0.25">
      <c r="A1760" s="3">
        <f>TITRES_STAT!B1763</f>
        <v>44578</v>
      </c>
      <c r="B1760" s="6">
        <f>TITRES_STAT!D1763</f>
        <v>101.63760000000001</v>
      </c>
      <c r="C1760" s="2">
        <f t="shared" si="162"/>
        <v>105.66846321342979</v>
      </c>
      <c r="D1760" s="2">
        <f t="shared" si="164"/>
        <v>103.72152193289593</v>
      </c>
      <c r="E1760" s="2">
        <f t="shared" si="163"/>
        <v>1.9469412805338635</v>
      </c>
      <c r="F1760" s="2">
        <f t="shared" si="161"/>
        <v>1.4038314531573146</v>
      </c>
      <c r="G1760" s="2">
        <f t="shared" si="159"/>
        <v>0.54310982737654889</v>
      </c>
      <c r="H1760" s="2" t="str">
        <f t="shared" si="160"/>
        <v>Sell</v>
      </c>
    </row>
    <row r="1761" spans="1:8" ht="13.5" x14ac:dyDescent="0.25">
      <c r="A1761" s="3">
        <f>TITRES_STAT!B1764</f>
        <v>44579</v>
      </c>
      <c r="B1761" s="6">
        <f>TITRES_STAT!D1764</f>
        <v>101.63760000000001</v>
      </c>
      <c r="C1761" s="2">
        <f t="shared" si="162"/>
        <v>104.72114579597906</v>
      </c>
      <c r="D1761" s="2">
        <f t="shared" si="164"/>
        <v>103.567157345274</v>
      </c>
      <c r="E1761" s="2">
        <f t="shared" si="163"/>
        <v>1.1539884507050573</v>
      </c>
      <c r="F1761" s="2">
        <f t="shared" si="161"/>
        <v>1.3538628526668632</v>
      </c>
      <c r="G1761" s="2">
        <f t="shared" si="159"/>
        <v>-0.19987440196180595</v>
      </c>
      <c r="H1761" s="2" t="str">
        <f t="shared" si="160"/>
        <v>Hold</v>
      </c>
    </row>
    <row r="1762" spans="1:8" ht="13.5" x14ac:dyDescent="0.25">
      <c r="A1762" s="3">
        <f>TITRES_STAT!B1765</f>
        <v>44580</v>
      </c>
      <c r="B1762" s="6">
        <f>TITRES_STAT!D1765</f>
        <v>101.63760000000001</v>
      </c>
      <c r="C1762" s="2">
        <f t="shared" si="162"/>
        <v>104.37815413505919</v>
      </c>
      <c r="D1762" s="2">
        <f t="shared" si="164"/>
        <v>103.42422717155</v>
      </c>
      <c r="E1762" s="2">
        <f t="shared" si="163"/>
        <v>0.95392696350918982</v>
      </c>
      <c r="F1762" s="2">
        <f t="shared" si="161"/>
        <v>1.2738756748353286</v>
      </c>
      <c r="G1762" s="2">
        <f t="shared" si="159"/>
        <v>-0.31994871132613878</v>
      </c>
      <c r="H1762" s="2" t="str">
        <f t="shared" si="160"/>
        <v>Hold</v>
      </c>
    </row>
    <row r="1763" spans="1:8" ht="13.5" x14ac:dyDescent="0.25">
      <c r="A1763" s="3">
        <f>TITRES_STAT!B1766</f>
        <v>44581</v>
      </c>
      <c r="B1763" s="6">
        <f>TITRES_STAT!D1766</f>
        <v>101.63760000000001</v>
      </c>
      <c r="C1763" s="2">
        <f t="shared" si="162"/>
        <v>104.08793042197316</v>
      </c>
      <c r="D1763" s="2">
        <f t="shared" si="164"/>
        <v>103.29188441810184</v>
      </c>
      <c r="E1763" s="2">
        <f t="shared" si="163"/>
        <v>0.79604600387131086</v>
      </c>
      <c r="F1763" s="2">
        <f t="shared" si="161"/>
        <v>1.1783097406425251</v>
      </c>
      <c r="G1763" s="2">
        <f t="shared" si="159"/>
        <v>-0.38226373677121428</v>
      </c>
      <c r="H1763" s="2" t="str">
        <f t="shared" si="160"/>
        <v>Hold</v>
      </c>
    </row>
    <row r="1764" spans="1:8" ht="13.5" x14ac:dyDescent="0.25">
      <c r="A1764" s="3">
        <f>TITRES_STAT!B1767</f>
        <v>44582</v>
      </c>
      <c r="B1764" s="6">
        <f>TITRES_STAT!D1767</f>
        <v>101.63760000000001</v>
      </c>
      <c r="C1764" s="2">
        <f t="shared" si="162"/>
        <v>103.84235651090036</v>
      </c>
      <c r="D1764" s="2">
        <f t="shared" si="164"/>
        <v>103.16934483157578</v>
      </c>
      <c r="E1764" s="2">
        <f t="shared" si="163"/>
        <v>0.67301167932457417</v>
      </c>
      <c r="F1764" s="2">
        <f t="shared" si="161"/>
        <v>1.0772501283789351</v>
      </c>
      <c r="G1764" s="2">
        <f t="shared" ref="G1764:G1827" si="165">E1764-F1764</f>
        <v>-0.4042384490543609</v>
      </c>
      <c r="H1764" s="2" t="str">
        <f t="shared" ref="H1764:H1827" si="166">IF(G1764&lt;0,"Hold","Sell")</f>
        <v>Hold</v>
      </c>
    </row>
    <row r="1765" spans="1:8" ht="13.5" x14ac:dyDescent="0.25">
      <c r="A1765" s="3">
        <f>TITRES_STAT!B1768</f>
        <v>44585</v>
      </c>
      <c r="B1765" s="6">
        <f>TITRES_STAT!D1768</f>
        <v>101.63760000000001</v>
      </c>
      <c r="C1765" s="2">
        <f t="shared" si="162"/>
        <v>103.63456320153107</v>
      </c>
      <c r="D1765" s="2">
        <f t="shared" si="164"/>
        <v>103.05588225145905</v>
      </c>
      <c r="E1765" s="2">
        <f t="shared" si="163"/>
        <v>0.57868095007201248</v>
      </c>
      <c r="F1765" s="2">
        <f t="shared" ref="F1765:F1828" si="167">(E1765*(2/(10)))+((1-(2/10))*F1764)</f>
        <v>0.9775362927175506</v>
      </c>
      <c r="G1765" s="2">
        <f t="shared" si="165"/>
        <v>-0.39885534264553812</v>
      </c>
      <c r="H1765" s="2" t="str">
        <f t="shared" si="166"/>
        <v>Hold</v>
      </c>
    </row>
    <row r="1766" spans="1:8" ht="13.5" x14ac:dyDescent="0.25">
      <c r="A1766" s="3">
        <f>TITRES_STAT!B1769</f>
        <v>44586</v>
      </c>
      <c r="B1766" s="6">
        <f>TITRES_STAT!D1769</f>
        <v>101.63760000000001</v>
      </c>
      <c r="C1766" s="2">
        <f t="shared" si="162"/>
        <v>103.4587380936032</v>
      </c>
      <c r="D1766" s="2">
        <f t="shared" si="164"/>
        <v>102.95082430690653</v>
      </c>
      <c r="E1766" s="2">
        <f t="shared" si="163"/>
        <v>0.50791378669667608</v>
      </c>
      <c r="F1766" s="2">
        <f t="shared" si="167"/>
        <v>0.88361179151337577</v>
      </c>
      <c r="G1766" s="2">
        <f t="shared" si="165"/>
        <v>-0.37569800481669968</v>
      </c>
      <c r="H1766" s="2" t="str">
        <f t="shared" si="166"/>
        <v>Hold</v>
      </c>
    </row>
    <row r="1767" spans="1:8" ht="13.5" x14ac:dyDescent="0.25">
      <c r="A1767" s="3">
        <f>TITRES_STAT!B1770</f>
        <v>44587</v>
      </c>
      <c r="B1767" s="6">
        <f>TITRES_STAT!D1770</f>
        <v>101.63760000000001</v>
      </c>
      <c r="C1767" s="2">
        <f t="shared" si="162"/>
        <v>103.30996300227963</v>
      </c>
      <c r="D1767" s="2">
        <f t="shared" si="164"/>
        <v>102.85354843232085</v>
      </c>
      <c r="E1767" s="2">
        <f t="shared" si="163"/>
        <v>0.45641456995878116</v>
      </c>
      <c r="F1767" s="2">
        <f t="shared" si="167"/>
        <v>0.79817234720245689</v>
      </c>
      <c r="G1767" s="2">
        <f t="shared" si="165"/>
        <v>-0.34175777724367573</v>
      </c>
      <c r="H1767" s="2" t="str">
        <f t="shared" si="166"/>
        <v>Hold</v>
      </c>
    </row>
    <row r="1768" spans="1:8" ht="13.5" x14ac:dyDescent="0.25">
      <c r="A1768" s="3">
        <f>TITRES_STAT!B1771</f>
        <v>44588</v>
      </c>
      <c r="B1768" s="6">
        <f>TITRES_STAT!D1771</f>
        <v>98.229799999999997</v>
      </c>
      <c r="C1768" s="2">
        <f t="shared" si="162"/>
        <v>103.18407638654431</v>
      </c>
      <c r="D1768" s="2">
        <f t="shared" si="164"/>
        <v>102.51104854844523</v>
      </c>
      <c r="E1768" s="2">
        <f t="shared" si="163"/>
        <v>0.67302783809907396</v>
      </c>
      <c r="F1768" s="2">
        <f t="shared" si="167"/>
        <v>0.77314344538178037</v>
      </c>
      <c r="G1768" s="2">
        <f t="shared" si="165"/>
        <v>-0.10011560728270641</v>
      </c>
      <c r="H1768" s="2" t="str">
        <f t="shared" si="166"/>
        <v>Hold</v>
      </c>
    </row>
    <row r="1769" spans="1:8" ht="13.5" x14ac:dyDescent="0.25">
      <c r="A1769" s="3">
        <f>TITRES_STAT!B1772</f>
        <v>44589</v>
      </c>
      <c r="B1769" s="6">
        <f>TITRES_STAT!D1772</f>
        <v>98.221299999999999</v>
      </c>
      <c r="C1769" s="2">
        <f t="shared" si="162"/>
        <v>103.07755694246056</v>
      </c>
      <c r="D1769" s="2">
        <f t="shared" si="164"/>
        <v>102.19328939670855</v>
      </c>
      <c r="E1769" s="2">
        <f t="shared" si="163"/>
        <v>0.88426754575201016</v>
      </c>
      <c r="F1769" s="2">
        <f t="shared" si="167"/>
        <v>0.79536826545582628</v>
      </c>
      <c r="G1769" s="2">
        <f t="shared" si="165"/>
        <v>8.889928029618388E-2</v>
      </c>
      <c r="H1769" s="2" t="str">
        <f t="shared" si="166"/>
        <v>Sell</v>
      </c>
    </row>
    <row r="1770" spans="1:8" ht="13.5" x14ac:dyDescent="0.25">
      <c r="A1770" s="3">
        <f>TITRES_STAT!B1773</f>
        <v>44592</v>
      </c>
      <c r="B1770" s="6">
        <f>TITRES_STAT!D1773</f>
        <v>100.7835</v>
      </c>
      <c r="C1770" s="2">
        <f t="shared" si="162"/>
        <v>102.85602510515893</v>
      </c>
      <c r="D1770" s="2">
        <f t="shared" si="164"/>
        <v>102.08886055250791</v>
      </c>
      <c r="E1770" s="2">
        <f t="shared" si="163"/>
        <v>0.76716455265102468</v>
      </c>
      <c r="F1770" s="2">
        <f t="shared" si="167"/>
        <v>0.78972752289486603</v>
      </c>
      <c r="G1770" s="2">
        <f t="shared" si="165"/>
        <v>-2.2562970243841352E-2</v>
      </c>
      <c r="H1770" s="2" t="str">
        <f t="shared" si="166"/>
        <v>Hold</v>
      </c>
    </row>
    <row r="1771" spans="1:8" ht="13.5" x14ac:dyDescent="0.25">
      <c r="A1771" s="3">
        <f>TITRES_STAT!B1774</f>
        <v>44593</v>
      </c>
      <c r="B1771" s="6">
        <f>TITRES_STAT!D1774</f>
        <v>100.7835</v>
      </c>
      <c r="C1771" s="2">
        <f t="shared" si="162"/>
        <v>102.66857508898063</v>
      </c>
      <c r="D1771" s="2">
        <f t="shared" si="164"/>
        <v>101.99216717824807</v>
      </c>
      <c r="E1771" s="2">
        <f t="shared" si="163"/>
        <v>0.67640791073256423</v>
      </c>
      <c r="F1771" s="2">
        <f t="shared" si="167"/>
        <v>0.76706360046240574</v>
      </c>
      <c r="G1771" s="2">
        <f t="shared" si="165"/>
        <v>-9.0655689729841504E-2</v>
      </c>
      <c r="H1771" s="2" t="str">
        <f t="shared" si="166"/>
        <v>Hold</v>
      </c>
    </row>
    <row r="1772" spans="1:8" ht="13.5" x14ac:dyDescent="0.25">
      <c r="A1772" s="3">
        <f>TITRES_STAT!B1775</f>
        <v>44594</v>
      </c>
      <c r="B1772" s="6">
        <f>TITRES_STAT!D1775</f>
        <v>100.7835</v>
      </c>
      <c r="C1772" s="2">
        <f t="shared" si="162"/>
        <v>102.50996353682976</v>
      </c>
      <c r="D1772" s="2">
        <f t="shared" si="164"/>
        <v>101.90263627615562</v>
      </c>
      <c r="E1772" s="2">
        <f t="shared" si="163"/>
        <v>0.60732726067413978</v>
      </c>
      <c r="F1772" s="2">
        <f t="shared" si="167"/>
        <v>0.73511633250475261</v>
      </c>
      <c r="G1772" s="2">
        <f t="shared" si="165"/>
        <v>-0.12778907183061283</v>
      </c>
      <c r="H1772" s="2" t="str">
        <f t="shared" si="166"/>
        <v>Hold</v>
      </c>
    </row>
    <row r="1773" spans="1:8" ht="13.5" x14ac:dyDescent="0.25">
      <c r="A1773" s="3">
        <f>TITRES_STAT!B1776</f>
        <v>44595</v>
      </c>
      <c r="B1773" s="6">
        <f>TITRES_STAT!D1776</f>
        <v>100.7835</v>
      </c>
      <c r="C1773" s="2">
        <f t="shared" si="162"/>
        <v>102.37575376193287</v>
      </c>
      <c r="D1773" s="2">
        <f t="shared" si="164"/>
        <v>101.81973729273669</v>
      </c>
      <c r="E1773" s="2">
        <f t="shared" si="163"/>
        <v>0.5560164691961802</v>
      </c>
      <c r="F1773" s="2">
        <f t="shared" si="167"/>
        <v>0.69929635984303817</v>
      </c>
      <c r="G1773" s="2">
        <f t="shared" si="165"/>
        <v>-0.14327989064685798</v>
      </c>
      <c r="H1773" s="2" t="str">
        <f t="shared" si="166"/>
        <v>Hold</v>
      </c>
    </row>
    <row r="1774" spans="1:8" ht="13.5" x14ac:dyDescent="0.25">
      <c r="A1774" s="3">
        <f>TITRES_STAT!B1777</f>
        <v>44596</v>
      </c>
      <c r="B1774" s="6">
        <f>TITRES_STAT!D1777</f>
        <v>100.7835</v>
      </c>
      <c r="C1774" s="2">
        <f t="shared" si="162"/>
        <v>102.26219164471243</v>
      </c>
      <c r="D1774" s="2">
        <f t="shared" si="164"/>
        <v>101.7429789747562</v>
      </c>
      <c r="E1774" s="2">
        <f t="shared" si="163"/>
        <v>0.51921266995623228</v>
      </c>
      <c r="F1774" s="2">
        <f t="shared" si="167"/>
        <v>0.66327962186567702</v>
      </c>
      <c r="G1774" s="2">
        <f t="shared" si="165"/>
        <v>-0.14406695190944474</v>
      </c>
      <c r="H1774" s="2" t="str">
        <f t="shared" si="166"/>
        <v>Hold</v>
      </c>
    </row>
    <row r="1775" spans="1:8" ht="13.5" x14ac:dyDescent="0.25">
      <c r="A1775" s="3">
        <f>TITRES_STAT!B1778</f>
        <v>44599</v>
      </c>
      <c r="B1775" s="6">
        <f>TITRES_STAT!D1778</f>
        <v>100.7835</v>
      </c>
      <c r="C1775" s="2">
        <f t="shared" si="162"/>
        <v>102.16610062244898</v>
      </c>
      <c r="D1775" s="2">
        <f t="shared" si="164"/>
        <v>101.67190645810759</v>
      </c>
      <c r="E1775" s="2">
        <f t="shared" si="163"/>
        <v>0.49419416434139407</v>
      </c>
      <c r="F1775" s="2">
        <f t="shared" si="167"/>
        <v>0.62946253036082056</v>
      </c>
      <c r="G1775" s="2">
        <f t="shared" si="165"/>
        <v>-0.13526836601942649</v>
      </c>
      <c r="H1775" s="2" t="str">
        <f t="shared" si="166"/>
        <v>Hold</v>
      </c>
    </row>
    <row r="1776" spans="1:8" ht="13.5" x14ac:dyDescent="0.25">
      <c r="A1776" s="3">
        <f>TITRES_STAT!B1779</f>
        <v>44600</v>
      </c>
      <c r="B1776" s="6">
        <f>TITRES_STAT!D1779</f>
        <v>100.7835</v>
      </c>
      <c r="C1776" s="2">
        <f t="shared" si="162"/>
        <v>102.0847928343799</v>
      </c>
      <c r="D1776" s="2">
        <f t="shared" si="164"/>
        <v>101.60609857232184</v>
      </c>
      <c r="E1776" s="2">
        <f t="shared" si="163"/>
        <v>0.4786942620580561</v>
      </c>
      <c r="F1776" s="2">
        <f t="shared" si="167"/>
        <v>0.59930887670026767</v>
      </c>
      <c r="G1776" s="2">
        <f t="shared" si="165"/>
        <v>-0.12061461464221157</v>
      </c>
      <c r="H1776" s="2" t="str">
        <f t="shared" si="166"/>
        <v>Hold</v>
      </c>
    </row>
    <row r="1777" spans="1:8" ht="13.5" x14ac:dyDescent="0.25">
      <c r="A1777" s="3">
        <f>TITRES_STAT!B1780</f>
        <v>44601</v>
      </c>
      <c r="B1777" s="6">
        <f>TITRES_STAT!D1780</f>
        <v>100.7835</v>
      </c>
      <c r="C1777" s="2">
        <f t="shared" si="162"/>
        <v>102.01599393678299</v>
      </c>
      <c r="D1777" s="2">
        <f t="shared" si="164"/>
        <v>101.54516534474244</v>
      </c>
      <c r="E1777" s="2">
        <f t="shared" si="163"/>
        <v>0.47082859204054728</v>
      </c>
      <c r="F1777" s="2">
        <f t="shared" si="167"/>
        <v>0.57361281976832368</v>
      </c>
      <c r="G1777" s="2">
        <f t="shared" si="165"/>
        <v>-0.1027842277277764</v>
      </c>
      <c r="H1777" s="2" t="str">
        <f t="shared" si="166"/>
        <v>Hold</v>
      </c>
    </row>
    <row r="1778" spans="1:8" ht="13.5" x14ac:dyDescent="0.25">
      <c r="A1778" s="3">
        <f>TITRES_STAT!B1781</f>
        <v>44602</v>
      </c>
      <c r="B1778" s="6">
        <f>TITRES_STAT!D1781</f>
        <v>100.7835</v>
      </c>
      <c r="C1778" s="2">
        <f t="shared" si="162"/>
        <v>101.43350256189329</v>
      </c>
      <c r="D1778" s="2">
        <f t="shared" si="164"/>
        <v>101.48874568957633</v>
      </c>
      <c r="E1778" s="2">
        <f t="shared" si="163"/>
        <v>-5.5243127683041848E-2</v>
      </c>
      <c r="F1778" s="2">
        <f t="shared" si="167"/>
        <v>0.44784163027805063</v>
      </c>
      <c r="G1778" s="2">
        <f t="shared" si="165"/>
        <v>-0.50308475796109242</v>
      </c>
      <c r="H1778" s="2" t="str">
        <f t="shared" si="166"/>
        <v>Hold</v>
      </c>
    </row>
    <row r="1779" spans="1:8" ht="13.5" x14ac:dyDescent="0.25">
      <c r="A1779" s="3">
        <f>TITRES_STAT!B1782</f>
        <v>44603</v>
      </c>
      <c r="B1779" s="6">
        <f>TITRES_STAT!D1782</f>
        <v>100.7835</v>
      </c>
      <c r="C1779" s="2">
        <f t="shared" si="162"/>
        <v>100.93931755237125</v>
      </c>
      <c r="D1779" s="2">
        <f t="shared" si="164"/>
        <v>101.43650526812624</v>
      </c>
      <c r="E1779" s="2">
        <f t="shared" si="163"/>
        <v>-0.49718771575498977</v>
      </c>
      <c r="F1779" s="2">
        <f t="shared" si="167"/>
        <v>0.25883576107144257</v>
      </c>
      <c r="G1779" s="2">
        <f t="shared" si="165"/>
        <v>-0.75602347682643234</v>
      </c>
      <c r="H1779" s="2" t="str">
        <f t="shared" si="166"/>
        <v>Hold</v>
      </c>
    </row>
    <row r="1780" spans="1:8" ht="13.5" x14ac:dyDescent="0.25">
      <c r="A1780" s="3">
        <f>TITRES_STAT!B1783</f>
        <v>44606</v>
      </c>
      <c r="B1780" s="6">
        <f>TITRES_STAT!D1783</f>
        <v>100.7835</v>
      </c>
      <c r="C1780" s="2">
        <f t="shared" si="162"/>
        <v>100.91534562123721</v>
      </c>
      <c r="D1780" s="2">
        <f t="shared" si="164"/>
        <v>101.3881345075243</v>
      </c>
      <c r="E1780" s="2">
        <f t="shared" si="163"/>
        <v>-0.47278888628709126</v>
      </c>
      <c r="F1780" s="2">
        <f t="shared" si="167"/>
        <v>0.11251083159973579</v>
      </c>
      <c r="G1780" s="2">
        <f t="shared" si="165"/>
        <v>-0.58529971788682711</v>
      </c>
      <c r="H1780" s="2" t="str">
        <f t="shared" si="166"/>
        <v>Hold</v>
      </c>
    </row>
    <row r="1781" spans="1:8" ht="13.5" x14ac:dyDescent="0.25">
      <c r="A1781" s="3">
        <f>TITRES_STAT!B1784</f>
        <v>44607</v>
      </c>
      <c r="B1781" s="6">
        <f>TITRES_STAT!D1784</f>
        <v>100.7835</v>
      </c>
      <c r="C1781" s="2">
        <f t="shared" si="162"/>
        <v>100.8950616795084</v>
      </c>
      <c r="D1781" s="2">
        <f t="shared" si="164"/>
        <v>101.3433467662262</v>
      </c>
      <c r="E1781" s="2">
        <f t="shared" si="163"/>
        <v>-0.44828508671780298</v>
      </c>
      <c r="F1781" s="2">
        <f t="shared" si="167"/>
        <v>3.5164793622803614E-4</v>
      </c>
      <c r="G1781" s="2">
        <f t="shared" si="165"/>
        <v>-0.44863673465403103</v>
      </c>
      <c r="H1781" s="2" t="str">
        <f t="shared" si="166"/>
        <v>Hold</v>
      </c>
    </row>
    <row r="1782" spans="1:8" ht="13.5" x14ac:dyDescent="0.25">
      <c r="A1782" s="3">
        <f>TITRES_STAT!B1785</f>
        <v>44608</v>
      </c>
      <c r="B1782" s="6">
        <f>TITRES_STAT!D1785</f>
        <v>100.7835</v>
      </c>
      <c r="C1782" s="2">
        <f t="shared" si="162"/>
        <v>100.87789834419941</v>
      </c>
      <c r="D1782" s="2">
        <f t="shared" si="164"/>
        <v>101.30187663539463</v>
      </c>
      <c r="E1782" s="2">
        <f t="shared" si="163"/>
        <v>-0.42397829119522612</v>
      </c>
      <c r="F1782" s="2">
        <f t="shared" si="167"/>
        <v>-8.4514339890062795E-2</v>
      </c>
      <c r="G1782" s="2">
        <f t="shared" si="165"/>
        <v>-0.33946395130516333</v>
      </c>
      <c r="H1782" s="2" t="str">
        <f t="shared" si="166"/>
        <v>Hold</v>
      </c>
    </row>
    <row r="1783" spans="1:8" ht="13.5" x14ac:dyDescent="0.25">
      <c r="A1783" s="3">
        <f>TITRES_STAT!B1786</f>
        <v>44609</v>
      </c>
      <c r="B1783" s="6">
        <f>TITRES_STAT!D1786</f>
        <v>100.7835</v>
      </c>
      <c r="C1783" s="2">
        <f t="shared" si="162"/>
        <v>100.86337552201488</v>
      </c>
      <c r="D1783" s="2">
        <f t="shared" si="164"/>
        <v>101.26347836610614</v>
      </c>
      <c r="E1783" s="2">
        <f t="shared" si="163"/>
        <v>-0.40010284409126484</v>
      </c>
      <c r="F1783" s="2">
        <f t="shared" si="167"/>
        <v>-0.14763204073030323</v>
      </c>
      <c r="G1783" s="2">
        <f t="shared" si="165"/>
        <v>-0.25247080336096162</v>
      </c>
      <c r="H1783" s="2" t="str">
        <f t="shared" si="166"/>
        <v>Hold</v>
      </c>
    </row>
    <row r="1784" spans="1:8" ht="13.5" x14ac:dyDescent="0.25">
      <c r="A1784" s="3">
        <f>TITRES_STAT!B1787</f>
        <v>44610</v>
      </c>
      <c r="B1784" s="6">
        <f>TITRES_STAT!D1787</f>
        <v>100.7835</v>
      </c>
      <c r="C1784" s="2">
        <f t="shared" si="162"/>
        <v>100.85108698016643</v>
      </c>
      <c r="D1784" s="2">
        <f t="shared" si="164"/>
        <v>101.22792441306125</v>
      </c>
      <c r="E1784" s="2">
        <f t="shared" si="163"/>
        <v>-0.37683743289481697</v>
      </c>
      <c r="F1784" s="2">
        <f t="shared" si="167"/>
        <v>-0.19347311916320598</v>
      </c>
      <c r="G1784" s="2">
        <f t="shared" si="165"/>
        <v>-0.183364313731611</v>
      </c>
      <c r="H1784" s="2" t="str">
        <f t="shared" si="166"/>
        <v>Hold</v>
      </c>
    </row>
    <row r="1785" spans="1:8" ht="13.5" x14ac:dyDescent="0.25">
      <c r="A1785" s="3">
        <f>TITRES_STAT!B1788</f>
        <v>44613</v>
      </c>
      <c r="B1785" s="6">
        <f>TITRES_STAT!D1788</f>
        <v>99.075400000000002</v>
      </c>
      <c r="C1785" s="2">
        <f t="shared" si="162"/>
        <v>100.84068898321775</v>
      </c>
      <c r="D1785" s="2">
        <f t="shared" si="164"/>
        <v>101.06847816024188</v>
      </c>
      <c r="E1785" s="2">
        <f t="shared" si="163"/>
        <v>-0.22778917702413537</v>
      </c>
      <c r="F1785" s="2">
        <f t="shared" si="167"/>
        <v>-0.20033633073539187</v>
      </c>
      <c r="G1785" s="2">
        <f t="shared" si="165"/>
        <v>-2.7452846288743504E-2</v>
      </c>
      <c r="H1785" s="2" t="str">
        <f t="shared" si="166"/>
        <v>Hold</v>
      </c>
    </row>
    <row r="1786" spans="1:8" ht="13.5" x14ac:dyDescent="0.25">
      <c r="A1786" s="3">
        <f>TITRES_STAT!B1789</f>
        <v>44614</v>
      </c>
      <c r="B1786" s="6">
        <f>TITRES_STAT!D1789</f>
        <v>96.171400000000006</v>
      </c>
      <c r="C1786" s="2">
        <f t="shared" si="162"/>
        <v>100.83189067810733</v>
      </c>
      <c r="D1786" s="2">
        <f t="shared" si="164"/>
        <v>100.7057316298536</v>
      </c>
      <c r="E1786" s="2">
        <f t="shared" si="163"/>
        <v>0.12615904825372581</v>
      </c>
      <c r="F1786" s="2">
        <f t="shared" si="167"/>
        <v>-0.13503725493756832</v>
      </c>
      <c r="G1786" s="2">
        <f t="shared" si="165"/>
        <v>0.26119630319129417</v>
      </c>
      <c r="H1786" s="2" t="str">
        <f t="shared" si="166"/>
        <v>Sell</v>
      </c>
    </row>
    <row r="1787" spans="1:8" ht="13.5" x14ac:dyDescent="0.25">
      <c r="A1787" s="3">
        <f>TITRES_STAT!B1790</f>
        <v>44615</v>
      </c>
      <c r="B1787" s="6">
        <f>TITRES_STAT!D1790</f>
        <v>96.171400000000006</v>
      </c>
      <c r="C1787" s="2">
        <f t="shared" si="162"/>
        <v>100.82444595839851</v>
      </c>
      <c r="D1787" s="2">
        <f t="shared" si="164"/>
        <v>100.36985521282742</v>
      </c>
      <c r="E1787" s="2">
        <f t="shared" si="163"/>
        <v>0.45459074557109602</v>
      </c>
      <c r="F1787" s="2">
        <f t="shared" si="167"/>
        <v>-1.711165483583546E-2</v>
      </c>
      <c r="G1787" s="2">
        <f t="shared" si="165"/>
        <v>0.47170240040693145</v>
      </c>
      <c r="H1787" s="2" t="str">
        <f t="shared" si="166"/>
        <v>Sell</v>
      </c>
    </row>
    <row r="1788" spans="1:8" ht="13.5" x14ac:dyDescent="0.25">
      <c r="A1788" s="3">
        <f>TITRES_STAT!B1791</f>
        <v>44616</v>
      </c>
      <c r="B1788" s="6">
        <f>TITRES_STAT!D1791</f>
        <v>96.085999999999999</v>
      </c>
      <c r="C1788" s="2">
        <f t="shared" si="162"/>
        <v>100.81814658018335</v>
      </c>
      <c r="D1788" s="2">
        <f t="shared" si="164"/>
        <v>100.05253260446983</v>
      </c>
      <c r="E1788" s="2">
        <f t="shared" si="163"/>
        <v>0.76561397571352074</v>
      </c>
      <c r="F1788" s="2">
        <f t="shared" si="167"/>
        <v>0.1394334712740358</v>
      </c>
      <c r="G1788" s="2">
        <f t="shared" si="165"/>
        <v>0.62618050443948492</v>
      </c>
      <c r="H1788" s="2" t="str">
        <f t="shared" si="166"/>
        <v>Sell</v>
      </c>
    </row>
    <row r="1789" spans="1:8" ht="13.5" x14ac:dyDescent="0.25">
      <c r="A1789" s="3">
        <f>TITRES_STAT!B1792</f>
        <v>44617</v>
      </c>
      <c r="B1789" s="6">
        <f>TITRES_STAT!D1792</f>
        <v>96.085999999999999</v>
      </c>
      <c r="C1789" s="2">
        <f t="shared" si="162"/>
        <v>100.81281633707822</v>
      </c>
      <c r="D1789" s="2">
        <f t="shared" si="164"/>
        <v>99.758715374509094</v>
      </c>
      <c r="E1789" s="2">
        <f t="shared" si="163"/>
        <v>1.0541009625691231</v>
      </c>
      <c r="F1789" s="2">
        <f t="shared" si="167"/>
        <v>0.32236696953305327</v>
      </c>
      <c r="G1789" s="2">
        <f t="shared" si="165"/>
        <v>0.73173399303606979</v>
      </c>
      <c r="H1789" s="2" t="str">
        <f t="shared" si="166"/>
        <v>Sell</v>
      </c>
    </row>
    <row r="1790" spans="1:8" ht="13.5" x14ac:dyDescent="0.25">
      <c r="A1790" s="3">
        <f>TITRES_STAT!B1793</f>
        <v>44620</v>
      </c>
      <c r="B1790" s="6">
        <f>TITRES_STAT!D1793</f>
        <v>95.659000000000006</v>
      </c>
      <c r="C1790" s="2">
        <f t="shared" si="162"/>
        <v>100.80830613137387</v>
      </c>
      <c r="D1790" s="2">
        <f t="shared" si="164"/>
        <v>99.455032754175093</v>
      </c>
      <c r="E1790" s="2">
        <f t="shared" si="163"/>
        <v>1.3532733771987751</v>
      </c>
      <c r="F1790" s="2">
        <f t="shared" si="167"/>
        <v>0.52854825106619763</v>
      </c>
      <c r="G1790" s="2">
        <f t="shared" si="165"/>
        <v>0.82472512613257742</v>
      </c>
      <c r="H1790" s="2" t="str">
        <f t="shared" si="166"/>
        <v>Sell</v>
      </c>
    </row>
    <row r="1791" spans="1:8" ht="13.5" x14ac:dyDescent="0.25">
      <c r="A1791" s="3">
        <f>TITRES_STAT!B1794</f>
        <v>44621</v>
      </c>
      <c r="B1791" s="6">
        <f>TITRES_STAT!D1794</f>
        <v>95.659000000000006</v>
      </c>
      <c r="C1791" s="2">
        <f t="shared" si="162"/>
        <v>100.80448980347019</v>
      </c>
      <c r="D1791" s="2">
        <f t="shared" si="164"/>
        <v>99.173845142754715</v>
      </c>
      <c r="E1791" s="2">
        <f t="shared" si="163"/>
        <v>1.6306446607154754</v>
      </c>
      <c r="F1791" s="2">
        <f t="shared" si="167"/>
        <v>0.74896753299605323</v>
      </c>
      <c r="G1791" s="2">
        <f t="shared" si="165"/>
        <v>0.88167712771942219</v>
      </c>
      <c r="H1791" s="2" t="str">
        <f t="shared" si="166"/>
        <v>Sell</v>
      </c>
    </row>
    <row r="1792" spans="1:8" ht="13.5" x14ac:dyDescent="0.25">
      <c r="A1792" s="3">
        <f>TITRES_STAT!B1795</f>
        <v>44622</v>
      </c>
      <c r="B1792" s="6">
        <f>TITRES_STAT!D1795</f>
        <v>95.659000000000006</v>
      </c>
      <c r="C1792" s="2">
        <f t="shared" si="162"/>
        <v>100.80126060293631</v>
      </c>
      <c r="D1792" s="2">
        <f t="shared" si="164"/>
        <v>98.913486243291402</v>
      </c>
      <c r="E1792" s="2">
        <f t="shared" si="163"/>
        <v>1.8877743596449079</v>
      </c>
      <c r="F1792" s="2">
        <f t="shared" si="167"/>
        <v>0.97672889832582421</v>
      </c>
      <c r="G1792" s="2">
        <f t="shared" si="165"/>
        <v>0.9110454613190837</v>
      </c>
      <c r="H1792" s="2" t="str">
        <f t="shared" si="166"/>
        <v>Sell</v>
      </c>
    </row>
    <row r="1793" spans="1:8" ht="13.5" x14ac:dyDescent="0.25">
      <c r="A1793" s="3">
        <f>TITRES_STAT!B1796</f>
        <v>44623</v>
      </c>
      <c r="B1793" s="6">
        <f>TITRES_STAT!D1796</f>
        <v>91.4739</v>
      </c>
      <c r="C1793" s="2">
        <f t="shared" si="162"/>
        <v>100.79852820248456</v>
      </c>
      <c r="D1793" s="2">
        <f t="shared" si="164"/>
        <v>98.36240578082537</v>
      </c>
      <c r="E1793" s="2">
        <f t="shared" si="163"/>
        <v>2.4361224216591921</v>
      </c>
      <c r="F1793" s="2">
        <f t="shared" si="167"/>
        <v>1.268607602992498</v>
      </c>
      <c r="G1793" s="2">
        <f t="shared" si="165"/>
        <v>1.1675148186666942</v>
      </c>
      <c r="H1793" s="2" t="str">
        <f t="shared" si="166"/>
        <v>Sell</v>
      </c>
    </row>
    <row r="1794" spans="1:8" ht="13.5" x14ac:dyDescent="0.25">
      <c r="A1794" s="3">
        <f>TITRES_STAT!B1797</f>
        <v>44624</v>
      </c>
      <c r="B1794" s="6">
        <f>TITRES_STAT!D1797</f>
        <v>91.559299999999993</v>
      </c>
      <c r="C1794" s="2">
        <f t="shared" si="162"/>
        <v>100.79621617133309</v>
      </c>
      <c r="D1794" s="2">
        <f t="shared" si="164"/>
        <v>97.858472019282743</v>
      </c>
      <c r="E1794" s="2">
        <f t="shared" si="163"/>
        <v>2.9377441520503424</v>
      </c>
      <c r="F1794" s="2">
        <f t="shared" si="167"/>
        <v>1.6024349128040671</v>
      </c>
      <c r="G1794" s="2">
        <f t="shared" si="165"/>
        <v>1.3353092392462753</v>
      </c>
      <c r="H1794" s="2" t="str">
        <f t="shared" si="166"/>
        <v>Sell</v>
      </c>
    </row>
    <row r="1795" spans="1:8" ht="13.5" x14ac:dyDescent="0.25">
      <c r="A1795" s="3">
        <f>TITRES_STAT!B1798</f>
        <v>44627</v>
      </c>
      <c r="B1795" s="6">
        <f>TITRES_STAT!D1798</f>
        <v>91.559299999999993</v>
      </c>
      <c r="C1795" s="2">
        <f t="shared" si="162"/>
        <v>100.53147522189722</v>
      </c>
      <c r="D1795" s="2">
        <f t="shared" si="164"/>
        <v>97.391866684521048</v>
      </c>
      <c r="E1795" s="2">
        <f t="shared" si="163"/>
        <v>3.1396085373761764</v>
      </c>
      <c r="F1795" s="2">
        <f t="shared" si="167"/>
        <v>1.9098696377184892</v>
      </c>
      <c r="G1795" s="2">
        <f t="shared" si="165"/>
        <v>1.2297388996576872</v>
      </c>
      <c r="H1795" s="2" t="str">
        <f t="shared" si="166"/>
        <v>Sell</v>
      </c>
    </row>
    <row r="1796" spans="1:8" ht="13.5" x14ac:dyDescent="0.25">
      <c r="A1796" s="3">
        <f>TITRES_STAT!B1799</f>
        <v>44628</v>
      </c>
      <c r="B1796" s="6">
        <f>TITRES_STAT!D1799</f>
        <v>91.559299999999993</v>
      </c>
      <c r="C1796" s="2">
        <f t="shared" si="162"/>
        <v>99.860694418528425</v>
      </c>
      <c r="D1796" s="2">
        <f t="shared" si="164"/>
        <v>96.959824707889851</v>
      </c>
      <c r="E1796" s="2">
        <f t="shared" si="163"/>
        <v>2.9008697106385739</v>
      </c>
      <c r="F1796" s="2">
        <f t="shared" si="167"/>
        <v>2.1080696523025062</v>
      </c>
      <c r="G1796" s="2">
        <f t="shared" si="165"/>
        <v>0.7928000583360677</v>
      </c>
      <c r="H1796" s="2" t="str">
        <f t="shared" si="166"/>
        <v>Sell</v>
      </c>
    </row>
    <row r="1797" spans="1:8" ht="13.5" x14ac:dyDescent="0.25">
      <c r="A1797" s="3">
        <f>TITRES_STAT!B1800</f>
        <v>44629</v>
      </c>
      <c r="B1797" s="6">
        <f>TITRES_STAT!D1800</f>
        <v>91.559299999999993</v>
      </c>
      <c r="C1797" s="2">
        <f t="shared" si="162"/>
        <v>99.293110661831747</v>
      </c>
      <c r="D1797" s="2">
        <f t="shared" si="164"/>
        <v>96.559785840638753</v>
      </c>
      <c r="E1797" s="2">
        <f t="shared" si="163"/>
        <v>2.7333248211929941</v>
      </c>
      <c r="F1797" s="2">
        <f t="shared" si="167"/>
        <v>2.2331206860806039</v>
      </c>
      <c r="G1797" s="2">
        <f t="shared" si="165"/>
        <v>0.50020413511239026</v>
      </c>
      <c r="H1797" s="2" t="str">
        <f t="shared" si="166"/>
        <v>Sell</v>
      </c>
    </row>
    <row r="1798" spans="1:8" ht="13.5" x14ac:dyDescent="0.25">
      <c r="A1798" s="3">
        <f>TITRES_STAT!B1801</f>
        <v>44630</v>
      </c>
      <c r="B1798" s="6">
        <f>TITRES_STAT!D1801</f>
        <v>91.559299999999993</v>
      </c>
      <c r="C1798" s="2">
        <f t="shared" si="162"/>
        <v>98.799709021549944</v>
      </c>
      <c r="D1798" s="2">
        <f t="shared" si="164"/>
        <v>96.189379482072923</v>
      </c>
      <c r="E1798" s="2">
        <f t="shared" si="163"/>
        <v>2.6103295394770214</v>
      </c>
      <c r="F1798" s="2">
        <f t="shared" si="167"/>
        <v>2.3085624567598875</v>
      </c>
      <c r="G1798" s="2">
        <f t="shared" si="165"/>
        <v>0.30176708271713393</v>
      </c>
      <c r="H1798" s="2" t="str">
        <f t="shared" si="166"/>
        <v>Sell</v>
      </c>
    </row>
    <row r="1799" spans="1:8" ht="13.5" x14ac:dyDescent="0.25">
      <c r="A1799" s="3">
        <f>TITRES_STAT!B1802</f>
        <v>44631</v>
      </c>
      <c r="B1799" s="6">
        <f>TITRES_STAT!D1802</f>
        <v>91.559299999999993</v>
      </c>
      <c r="C1799" s="2">
        <f t="shared" si="162"/>
        <v>98.382215325926865</v>
      </c>
      <c r="D1799" s="2">
        <f t="shared" si="164"/>
        <v>95.846410631549006</v>
      </c>
      <c r="E1799" s="2">
        <f t="shared" si="163"/>
        <v>2.5358046943778589</v>
      </c>
      <c r="F1799" s="2">
        <f t="shared" si="167"/>
        <v>2.3540109042834816</v>
      </c>
      <c r="G1799" s="2">
        <f t="shared" si="165"/>
        <v>0.18179379009437735</v>
      </c>
      <c r="H1799" s="2" t="str">
        <f t="shared" si="166"/>
        <v>Sell</v>
      </c>
    </row>
    <row r="1800" spans="1:8" ht="13.5" x14ac:dyDescent="0.25">
      <c r="A1800" s="3">
        <f>TITRES_STAT!B1803</f>
        <v>44634</v>
      </c>
      <c r="B1800" s="6">
        <f>TITRES_STAT!D1803</f>
        <v>91.397000000000006</v>
      </c>
      <c r="C1800" s="2">
        <f t="shared" si="162"/>
        <v>97.963259121938108</v>
      </c>
      <c r="D1800" s="2">
        <f t="shared" si="164"/>
        <v>95.516824658841671</v>
      </c>
      <c r="E1800" s="2">
        <f t="shared" si="163"/>
        <v>2.4464344630964376</v>
      </c>
      <c r="F1800" s="2">
        <f t="shared" si="167"/>
        <v>2.3724956160460731</v>
      </c>
      <c r="G1800" s="2">
        <f t="shared" si="165"/>
        <v>7.3938847050364576E-2</v>
      </c>
      <c r="H1800" s="2" t="str">
        <f t="shared" si="166"/>
        <v>Sell</v>
      </c>
    </row>
    <row r="1801" spans="1:8" ht="13.5" x14ac:dyDescent="0.25">
      <c r="A1801" s="3">
        <f>TITRES_STAT!B1804</f>
        <v>44635</v>
      </c>
      <c r="B1801" s="6">
        <f>TITRES_STAT!D1804</f>
        <v>91.388499999999993</v>
      </c>
      <c r="C1801" s="2">
        <f t="shared" si="162"/>
        <v>97.608757718563012</v>
      </c>
      <c r="D1801" s="2">
        <f t="shared" si="164"/>
        <v>95.211022832260809</v>
      </c>
      <c r="E1801" s="2">
        <f t="shared" si="163"/>
        <v>2.397734886302203</v>
      </c>
      <c r="F1801" s="2">
        <f t="shared" si="167"/>
        <v>2.377543470097299</v>
      </c>
      <c r="G1801" s="2">
        <f t="shared" si="165"/>
        <v>2.0191416204903945E-2</v>
      </c>
      <c r="H1801" s="2" t="str">
        <f t="shared" si="166"/>
        <v>Sell</v>
      </c>
    </row>
    <row r="1802" spans="1:8" ht="13.5" x14ac:dyDescent="0.25">
      <c r="A1802" s="3">
        <f>TITRES_STAT!B1805</f>
        <v>44636</v>
      </c>
      <c r="B1802" s="6">
        <f>TITRES_STAT!D1805</f>
        <v>95.488100000000003</v>
      </c>
      <c r="C1802" s="2">
        <f t="shared" si="162"/>
        <v>97.30879499263024</v>
      </c>
      <c r="D1802" s="2">
        <f t="shared" si="164"/>
        <v>95.231547066908149</v>
      </c>
      <c r="E1802" s="2">
        <f t="shared" si="163"/>
        <v>2.0772479257220908</v>
      </c>
      <c r="F1802" s="2">
        <f t="shared" si="167"/>
        <v>2.3174843612222578</v>
      </c>
      <c r="G1802" s="2">
        <f t="shared" si="165"/>
        <v>-0.24023643550016693</v>
      </c>
      <c r="H1802" s="2" t="str">
        <f t="shared" si="166"/>
        <v>Hold</v>
      </c>
    </row>
    <row r="1803" spans="1:8" ht="13.5" x14ac:dyDescent="0.25">
      <c r="A1803" s="3">
        <f>TITRES_STAT!B1806</f>
        <v>44637</v>
      </c>
      <c r="B1803" s="6">
        <f>TITRES_STAT!D1806</f>
        <v>99.784300000000002</v>
      </c>
      <c r="C1803" s="2">
        <f t="shared" si="162"/>
        <v>96.41111883991789</v>
      </c>
      <c r="D1803" s="2">
        <f t="shared" si="164"/>
        <v>95.568788024914952</v>
      </c>
      <c r="E1803" s="2">
        <f t="shared" si="163"/>
        <v>0.84233081500293849</v>
      </c>
      <c r="F1803" s="2">
        <f t="shared" si="167"/>
        <v>2.022453651978394</v>
      </c>
      <c r="G1803" s="2">
        <f t="shared" si="165"/>
        <v>-1.1801228369754555</v>
      </c>
      <c r="H1803" s="2" t="str">
        <f t="shared" si="166"/>
        <v>Hold</v>
      </c>
    </row>
    <row r="1804" spans="1:8" ht="13.5" x14ac:dyDescent="0.25">
      <c r="A1804" s="3">
        <f>TITRES_STAT!B1807</f>
        <v>44638</v>
      </c>
      <c r="B1804" s="6">
        <f>TITRES_STAT!D1807</f>
        <v>99.784300000000002</v>
      </c>
      <c r="C1804" s="2">
        <f t="shared" si="162"/>
        <v>95.664685172238208</v>
      </c>
      <c r="D1804" s="2">
        <f t="shared" si="164"/>
        <v>95.881048171217543</v>
      </c>
      <c r="E1804" s="2">
        <f t="shared" si="163"/>
        <v>-0.21636299897933498</v>
      </c>
      <c r="F1804" s="2">
        <f t="shared" si="167"/>
        <v>1.5746903217868484</v>
      </c>
      <c r="G1804" s="2">
        <f t="shared" si="165"/>
        <v>-1.7910533207661834</v>
      </c>
      <c r="H1804" s="2" t="str">
        <f t="shared" si="166"/>
        <v>Hold</v>
      </c>
    </row>
    <row r="1805" spans="1:8" ht="13.5" x14ac:dyDescent="0.25">
      <c r="A1805" s="3">
        <f>TITRES_STAT!B1808</f>
        <v>44641</v>
      </c>
      <c r="B1805" s="6">
        <f>TITRES_STAT!D1808</f>
        <v>99.784300000000002</v>
      </c>
      <c r="C1805" s="2">
        <f t="shared" si="162"/>
        <v>95.03308745343233</v>
      </c>
      <c r="D1805" s="2">
        <f t="shared" si="164"/>
        <v>96.170177936312541</v>
      </c>
      <c r="E1805" s="2">
        <f t="shared" si="163"/>
        <v>-1.1370904828802111</v>
      </c>
      <c r="F1805" s="2">
        <f t="shared" si="167"/>
        <v>1.0323341608534367</v>
      </c>
      <c r="G1805" s="2">
        <f t="shared" si="165"/>
        <v>-2.169424643733648</v>
      </c>
      <c r="H1805" s="2" t="str">
        <f t="shared" si="166"/>
        <v>Hold</v>
      </c>
    </row>
    <row r="1806" spans="1:8" ht="13.5" x14ac:dyDescent="0.25">
      <c r="A1806" s="3">
        <f>TITRES_STAT!B1809</f>
        <v>44642</v>
      </c>
      <c r="B1806" s="6">
        <f>TITRES_STAT!D1809</f>
        <v>99.784300000000002</v>
      </c>
      <c r="C1806" s="2">
        <f t="shared" si="162"/>
        <v>94.498658614442746</v>
      </c>
      <c r="D1806" s="2">
        <f t="shared" si="164"/>
        <v>96.437890681770867</v>
      </c>
      <c r="E1806" s="2">
        <f t="shared" si="163"/>
        <v>-1.9392320673281205</v>
      </c>
      <c r="F1806" s="2">
        <f t="shared" si="167"/>
        <v>0.43802091521712527</v>
      </c>
      <c r="G1806" s="2">
        <f t="shared" si="165"/>
        <v>-2.3772529825452455</v>
      </c>
      <c r="H1806" s="2" t="str">
        <f t="shared" si="166"/>
        <v>Hold</v>
      </c>
    </row>
    <row r="1807" spans="1:8" ht="13.5" x14ac:dyDescent="0.25">
      <c r="A1807" s="3">
        <f>TITRES_STAT!B1810</f>
        <v>44643</v>
      </c>
      <c r="B1807" s="6">
        <f>TITRES_STAT!D1810</f>
        <v>99.784300000000002</v>
      </c>
      <c r="C1807" s="2">
        <f t="shared" ref="C1807:C1870" si="168">$C$4*B1797+C1806*(1-$C$4)</f>
        <v>94.046449596836169</v>
      </c>
      <c r="D1807" s="2">
        <f t="shared" si="164"/>
        <v>96.685772853491542</v>
      </c>
      <c r="E1807" s="2">
        <f t="shared" si="163"/>
        <v>-2.6393232566553735</v>
      </c>
      <c r="F1807" s="2">
        <f t="shared" si="167"/>
        <v>-0.17744791915737451</v>
      </c>
      <c r="G1807" s="2">
        <f t="shared" si="165"/>
        <v>-2.4618753374979989</v>
      </c>
      <c r="H1807" s="2" t="str">
        <f t="shared" si="166"/>
        <v>Hold</v>
      </c>
    </row>
    <row r="1808" spans="1:8" ht="13.5" x14ac:dyDescent="0.25">
      <c r="A1808" s="3">
        <f>TITRES_STAT!B1811</f>
        <v>44644</v>
      </c>
      <c r="B1808" s="6">
        <f>TITRES_STAT!D1811</f>
        <v>99.784300000000002</v>
      </c>
      <c r="C1808" s="2">
        <f t="shared" si="168"/>
        <v>93.663811197322914</v>
      </c>
      <c r="D1808" s="2">
        <f t="shared" si="164"/>
        <v>96.915293382862544</v>
      </c>
      <c r="E1808" s="2">
        <f t="shared" si="163"/>
        <v>-3.2514821855396292</v>
      </c>
      <c r="F1808" s="2">
        <f t="shared" si="167"/>
        <v>-0.79225477243382547</v>
      </c>
      <c r="G1808" s="2">
        <f t="shared" si="165"/>
        <v>-2.4592274131058036</v>
      </c>
      <c r="H1808" s="2" t="str">
        <f t="shared" si="166"/>
        <v>Hold</v>
      </c>
    </row>
    <row r="1809" spans="1:8" ht="13.5" x14ac:dyDescent="0.25">
      <c r="A1809" s="3">
        <f>TITRES_STAT!B1812</f>
        <v>44645</v>
      </c>
      <c r="B1809" s="6">
        <f>TITRES_STAT!D1812</f>
        <v>99.784300000000002</v>
      </c>
      <c r="C1809" s="2">
        <f t="shared" si="168"/>
        <v>93.340040243888623</v>
      </c>
      <c r="D1809" s="2">
        <f t="shared" si="164"/>
        <v>97.127812391539393</v>
      </c>
      <c r="E1809" s="2">
        <f t="shared" si="163"/>
        <v>-3.7877721476507702</v>
      </c>
      <c r="F1809" s="2">
        <f t="shared" si="167"/>
        <v>-1.3913582474772146</v>
      </c>
      <c r="G1809" s="2">
        <f t="shared" si="165"/>
        <v>-2.3964139001735556</v>
      </c>
      <c r="H1809" s="2" t="str">
        <f t="shared" si="166"/>
        <v>Hold</v>
      </c>
    </row>
    <row r="1810" spans="1:8" ht="13.5" x14ac:dyDescent="0.25">
      <c r="A1810" s="3">
        <f>TITRES_STAT!B1813</f>
        <v>44648</v>
      </c>
      <c r="B1810" s="6">
        <f>TITRES_STAT!D1813</f>
        <v>99.784300000000002</v>
      </c>
      <c r="C1810" s="2">
        <f t="shared" si="168"/>
        <v>93.041110975598073</v>
      </c>
      <c r="D1810" s="2">
        <f t="shared" si="164"/>
        <v>97.324589251425365</v>
      </c>
      <c r="E1810" s="2">
        <f t="shared" si="163"/>
        <v>-4.2834782758272922</v>
      </c>
      <c r="F1810" s="2">
        <f t="shared" si="167"/>
        <v>-1.9697822531472302</v>
      </c>
      <c r="G1810" s="2">
        <f t="shared" si="165"/>
        <v>-2.313696022680062</v>
      </c>
      <c r="H1810" s="2" t="str">
        <f t="shared" si="166"/>
        <v>Hold</v>
      </c>
    </row>
    <row r="1811" spans="1:8" ht="13.5" x14ac:dyDescent="0.25">
      <c r="A1811" s="3">
        <f>TITRES_STAT!B1814</f>
        <v>44649</v>
      </c>
      <c r="B1811" s="6">
        <f>TITRES_STAT!D1814</f>
        <v>99.784300000000002</v>
      </c>
      <c r="C1811" s="2">
        <f t="shared" si="168"/>
        <v>92.786863133198366</v>
      </c>
      <c r="D1811" s="2">
        <f t="shared" si="164"/>
        <v>97.506790047616079</v>
      </c>
      <c r="E1811" s="2">
        <f t="shared" si="163"/>
        <v>-4.7199269144177123</v>
      </c>
      <c r="F1811" s="2">
        <f t="shared" si="167"/>
        <v>-2.519811185401327</v>
      </c>
      <c r="G1811" s="2">
        <f t="shared" si="165"/>
        <v>-2.2001157290163853</v>
      </c>
      <c r="H1811" s="2" t="str">
        <f t="shared" si="166"/>
        <v>Hold</v>
      </c>
    </row>
    <row r="1812" spans="1:8" ht="13.5" x14ac:dyDescent="0.25">
      <c r="A1812" s="3">
        <f>TITRES_STAT!B1815</f>
        <v>44650</v>
      </c>
      <c r="B1812" s="6">
        <f>TITRES_STAT!D1815</f>
        <v>95.659000000000006</v>
      </c>
      <c r="C1812" s="2">
        <f t="shared" si="168"/>
        <v>93.202438035783231</v>
      </c>
      <c r="D1812" s="2">
        <f t="shared" si="164"/>
        <v>97.369916710755632</v>
      </c>
      <c r="E1812" s="2">
        <f t="shared" si="163"/>
        <v>-4.1674786749724007</v>
      </c>
      <c r="F1812" s="2">
        <f t="shared" si="167"/>
        <v>-2.8493446833155418</v>
      </c>
      <c r="G1812" s="2">
        <f t="shared" si="165"/>
        <v>-1.3181339916568588</v>
      </c>
      <c r="H1812" s="2" t="str">
        <f t="shared" si="166"/>
        <v>Hold</v>
      </c>
    </row>
    <row r="1813" spans="1:8" ht="13.5" x14ac:dyDescent="0.25">
      <c r="A1813" s="3">
        <f>TITRES_STAT!B1816</f>
        <v>44651</v>
      </c>
      <c r="B1813" s="6">
        <f>TITRES_STAT!D1816</f>
        <v>95.659000000000006</v>
      </c>
      <c r="C1813" s="2">
        <f t="shared" si="168"/>
        <v>94.215032184124283</v>
      </c>
      <c r="D1813" s="2">
        <f t="shared" si="164"/>
        <v>97.243182139588555</v>
      </c>
      <c r="E1813" s="2">
        <f t="shared" si="163"/>
        <v>-3.0281499554642721</v>
      </c>
      <c r="F1813" s="2">
        <f t="shared" si="167"/>
        <v>-2.8851057377452878</v>
      </c>
      <c r="G1813" s="2">
        <f t="shared" si="165"/>
        <v>-0.14304421771898435</v>
      </c>
      <c r="H1813" s="2" t="str">
        <f t="shared" si="166"/>
        <v>Hold</v>
      </c>
    </row>
    <row r="1814" spans="1:8" ht="13.5" x14ac:dyDescent="0.25">
      <c r="A1814" s="3">
        <f>TITRES_STAT!B1817</f>
        <v>44652</v>
      </c>
      <c r="B1814" s="6">
        <f>TITRES_STAT!D1817</f>
        <v>95.659000000000006</v>
      </c>
      <c r="C1814" s="2">
        <f t="shared" si="168"/>
        <v>95.071842617335932</v>
      </c>
      <c r="D1814" s="2">
        <f t="shared" si="164"/>
        <v>97.125835314433857</v>
      </c>
      <c r="E1814" s="2">
        <f t="shared" si="163"/>
        <v>-2.0539926970979252</v>
      </c>
      <c r="F1814" s="2">
        <f t="shared" si="167"/>
        <v>-2.7188831296158154</v>
      </c>
      <c r="G1814" s="2">
        <f t="shared" si="165"/>
        <v>0.66489043251789015</v>
      </c>
      <c r="H1814" s="2" t="str">
        <f t="shared" si="166"/>
        <v>Sell</v>
      </c>
    </row>
    <row r="1815" spans="1:8" ht="13.5" x14ac:dyDescent="0.25">
      <c r="A1815" s="3">
        <f>TITRES_STAT!B1818</f>
        <v>44655</v>
      </c>
      <c r="B1815" s="6">
        <f>TITRES_STAT!D1818</f>
        <v>96.085999999999999</v>
      </c>
      <c r="C1815" s="2">
        <f t="shared" si="168"/>
        <v>95.796836060822713</v>
      </c>
      <c r="D1815" s="2">
        <f t="shared" si="164"/>
        <v>97.048810476327645</v>
      </c>
      <c r="E1815" s="2">
        <f t="shared" si="163"/>
        <v>-1.2519744155049324</v>
      </c>
      <c r="F1815" s="2">
        <f t="shared" si="167"/>
        <v>-2.425501386793639</v>
      </c>
      <c r="G1815" s="2">
        <f t="shared" si="165"/>
        <v>1.1735269712887066</v>
      </c>
      <c r="H1815" s="2" t="str">
        <f t="shared" si="166"/>
        <v>Sell</v>
      </c>
    </row>
    <row r="1816" spans="1:8" ht="13.5" x14ac:dyDescent="0.25">
      <c r="A1816" s="3">
        <f>TITRES_STAT!B1819</f>
        <v>44656</v>
      </c>
      <c r="B1816" s="6">
        <f>TITRES_STAT!D1819</f>
        <v>96.085999999999999</v>
      </c>
      <c r="C1816" s="2">
        <f t="shared" si="168"/>
        <v>96.410292051465376</v>
      </c>
      <c r="D1816" s="2">
        <f t="shared" si="164"/>
        <v>96.977491181784856</v>
      </c>
      <c r="E1816" s="2">
        <f t="shared" si="163"/>
        <v>-0.5671991303194801</v>
      </c>
      <c r="F1816" s="2">
        <f t="shared" si="167"/>
        <v>-2.0538409354988074</v>
      </c>
      <c r="G1816" s="2">
        <f t="shared" si="165"/>
        <v>1.4866418051793273</v>
      </c>
      <c r="H1816" s="2" t="str">
        <f t="shared" si="166"/>
        <v>Sell</v>
      </c>
    </row>
    <row r="1817" spans="1:8" ht="13.5" x14ac:dyDescent="0.25">
      <c r="A1817" s="3">
        <f>TITRES_STAT!B1820</f>
        <v>44657</v>
      </c>
      <c r="B1817" s="6">
        <f>TITRES_STAT!D1820</f>
        <v>96.128699999999995</v>
      </c>
      <c r="C1817" s="2">
        <f t="shared" si="168"/>
        <v>96.92937019739378</v>
      </c>
      <c r="D1817" s="2">
        <f t="shared" si="164"/>
        <v>96.914617760911895</v>
      </c>
      <c r="E1817" s="2">
        <f t="shared" si="163"/>
        <v>1.4752436481884956E-2</v>
      </c>
      <c r="F1817" s="2">
        <f t="shared" si="167"/>
        <v>-1.6401222611026689</v>
      </c>
      <c r="G1817" s="2">
        <f t="shared" si="165"/>
        <v>1.6548746975845539</v>
      </c>
      <c r="H1817" s="2" t="str">
        <f t="shared" si="166"/>
        <v>Sell</v>
      </c>
    </row>
    <row r="1818" spans="1:8" ht="13.5" x14ac:dyDescent="0.25">
      <c r="A1818" s="3">
        <f>TITRES_STAT!B1821</f>
        <v>44658</v>
      </c>
      <c r="B1818" s="6">
        <f>TITRES_STAT!D1821</f>
        <v>99.784300000000002</v>
      </c>
      <c r="C1818" s="2">
        <f t="shared" si="168"/>
        <v>97.368590167025516</v>
      </c>
      <c r="D1818" s="2">
        <f t="shared" si="164"/>
        <v>97.127186815659158</v>
      </c>
      <c r="E1818" s="2">
        <f t="shared" si="163"/>
        <v>0.24140335136635827</v>
      </c>
      <c r="F1818" s="2">
        <f t="shared" si="167"/>
        <v>-1.2638171386088635</v>
      </c>
      <c r="G1818" s="2">
        <f t="shared" si="165"/>
        <v>1.5052204899752217</v>
      </c>
      <c r="H1818" s="2" t="str">
        <f t="shared" si="166"/>
        <v>Sell</v>
      </c>
    </row>
    <row r="1819" spans="1:8" ht="13.5" x14ac:dyDescent="0.25">
      <c r="A1819" s="3">
        <f>TITRES_STAT!B1822</f>
        <v>44659</v>
      </c>
      <c r="B1819" s="6">
        <f>TITRES_STAT!D1822</f>
        <v>99.784300000000002</v>
      </c>
      <c r="C1819" s="2">
        <f t="shared" si="168"/>
        <v>97.740237833636982</v>
      </c>
      <c r="D1819" s="2">
        <f t="shared" si="164"/>
        <v>97.324010014499223</v>
      </c>
      <c r="E1819" s="2">
        <f t="shared" si="163"/>
        <v>0.41622781913775952</v>
      </c>
      <c r="F1819" s="2">
        <f t="shared" si="167"/>
        <v>-0.92780814705953885</v>
      </c>
      <c r="G1819" s="2">
        <f t="shared" si="165"/>
        <v>1.3440359661972985</v>
      </c>
      <c r="H1819" s="2" t="str">
        <f t="shared" si="166"/>
        <v>Sell</v>
      </c>
    </row>
    <row r="1820" spans="1:8" ht="13.5" x14ac:dyDescent="0.25">
      <c r="A1820" s="3">
        <f>TITRES_STAT!B1823</f>
        <v>44662</v>
      </c>
      <c r="B1820" s="6">
        <f>TITRES_STAT!D1823</f>
        <v>99.502399999999994</v>
      </c>
      <c r="C1820" s="2">
        <f t="shared" si="168"/>
        <v>98.05470893615437</v>
      </c>
      <c r="D1820" s="2">
        <f t="shared" si="164"/>
        <v>97.485372235647432</v>
      </c>
      <c r="E1820" s="2">
        <f t="shared" ref="E1820:E1883" si="169">C1820-D1820</f>
        <v>0.56933670050693763</v>
      </c>
      <c r="F1820" s="2">
        <f t="shared" si="167"/>
        <v>-0.62837917754624362</v>
      </c>
      <c r="G1820" s="2">
        <f t="shared" si="165"/>
        <v>1.1977158780531814</v>
      </c>
      <c r="H1820" s="2" t="str">
        <f t="shared" si="166"/>
        <v>Sell</v>
      </c>
    </row>
    <row r="1821" spans="1:8" ht="13.5" x14ac:dyDescent="0.25">
      <c r="A1821" s="3">
        <f>TITRES_STAT!B1824</f>
        <v>44663</v>
      </c>
      <c r="B1821" s="6">
        <f>TITRES_STAT!D1824</f>
        <v>99.502399999999994</v>
      </c>
      <c r="C1821" s="2">
        <f t="shared" si="168"/>
        <v>98.320799869053701</v>
      </c>
      <c r="D1821" s="2">
        <f t="shared" ref="D1821:D1884" si="170">$D$4*B1821+(1-$D$4)*D1820</f>
        <v>97.634781699673553</v>
      </c>
      <c r="E1821" s="2">
        <f t="shared" si="169"/>
        <v>0.68601816938014792</v>
      </c>
      <c r="F1821" s="2">
        <f t="shared" si="167"/>
        <v>-0.36549970816096533</v>
      </c>
      <c r="G1821" s="2">
        <f t="shared" si="165"/>
        <v>1.0515178775411131</v>
      </c>
      <c r="H1821" s="2" t="str">
        <f t="shared" si="166"/>
        <v>Sell</v>
      </c>
    </row>
    <row r="1822" spans="1:8" ht="13.5" x14ac:dyDescent="0.25">
      <c r="A1822" s="3">
        <f>TITRES_STAT!B1825</f>
        <v>44664</v>
      </c>
      <c r="B1822" s="6">
        <f>TITRES_STAT!D1825</f>
        <v>99.502399999999994</v>
      </c>
      <c r="C1822" s="2">
        <f t="shared" si="168"/>
        <v>97.911292196891594</v>
      </c>
      <c r="D1822" s="2">
        <f t="shared" si="170"/>
        <v>97.773123795994024</v>
      </c>
      <c r="E1822" s="2">
        <f t="shared" si="169"/>
        <v>0.13816840089756965</v>
      </c>
      <c r="F1822" s="2">
        <f t="shared" si="167"/>
        <v>-0.2647660863492583</v>
      </c>
      <c r="G1822" s="2">
        <f t="shared" si="165"/>
        <v>0.40293448724682795</v>
      </c>
      <c r="H1822" s="2" t="str">
        <f t="shared" si="166"/>
        <v>Sell</v>
      </c>
    </row>
    <row r="1823" spans="1:8" ht="13.5" x14ac:dyDescent="0.25">
      <c r="A1823" s="3">
        <f>TITRES_STAT!B1826</f>
        <v>44665</v>
      </c>
      <c r="B1823" s="6">
        <f>TITRES_STAT!D1826</f>
        <v>99.502399999999994</v>
      </c>
      <c r="C1823" s="2">
        <f t="shared" si="168"/>
        <v>97.564785705062121</v>
      </c>
      <c r="D1823" s="2">
        <f t="shared" si="170"/>
        <v>97.901218329624101</v>
      </c>
      <c r="E1823" s="2">
        <f t="shared" si="169"/>
        <v>-0.33643262456197931</v>
      </c>
      <c r="F1823" s="2">
        <f t="shared" si="167"/>
        <v>-0.2790993939918025</v>
      </c>
      <c r="G1823" s="2">
        <f t="shared" si="165"/>
        <v>-5.7333230570176807E-2</v>
      </c>
      <c r="H1823" s="2" t="str">
        <f t="shared" si="166"/>
        <v>Hold</v>
      </c>
    </row>
    <row r="1824" spans="1:8" ht="13.5" x14ac:dyDescent="0.25">
      <c r="A1824" s="3">
        <f>TITRES_STAT!B1827</f>
        <v>44666</v>
      </c>
      <c r="B1824" s="6">
        <f>TITRES_STAT!D1827</f>
        <v>99.502399999999994</v>
      </c>
      <c r="C1824" s="2">
        <f t="shared" si="168"/>
        <v>97.271587904283336</v>
      </c>
      <c r="D1824" s="2">
        <f t="shared" si="170"/>
        <v>98.019824379281573</v>
      </c>
      <c r="E1824" s="2">
        <f t="shared" si="169"/>
        <v>-0.74823647499823664</v>
      </c>
      <c r="F1824" s="2">
        <f t="shared" si="167"/>
        <v>-0.37292681019308938</v>
      </c>
      <c r="G1824" s="2">
        <f t="shared" si="165"/>
        <v>-0.37530966480514727</v>
      </c>
      <c r="H1824" s="2" t="str">
        <f t="shared" si="166"/>
        <v>Hold</v>
      </c>
    </row>
    <row r="1825" spans="1:8" ht="13.5" x14ac:dyDescent="0.25">
      <c r="A1825" s="3">
        <f>TITRES_STAT!B1828</f>
        <v>44669</v>
      </c>
      <c r="B1825" s="6">
        <f>TITRES_STAT!D1828</f>
        <v>99.502399999999994</v>
      </c>
      <c r="C1825" s="2">
        <f t="shared" si="168"/>
        <v>97.089189765162814</v>
      </c>
      <c r="D1825" s="2">
        <f t="shared" si="170"/>
        <v>98.12964479563108</v>
      </c>
      <c r="E1825" s="2">
        <f t="shared" si="169"/>
        <v>-1.0404550304682658</v>
      </c>
      <c r="F1825" s="2">
        <f t="shared" si="167"/>
        <v>-0.50643245424812466</v>
      </c>
      <c r="G1825" s="2">
        <f t="shared" si="165"/>
        <v>-0.53402257622014115</v>
      </c>
      <c r="H1825" s="2" t="str">
        <f t="shared" si="166"/>
        <v>Hold</v>
      </c>
    </row>
    <row r="1826" spans="1:8" ht="13.5" x14ac:dyDescent="0.25">
      <c r="A1826" s="3">
        <f>TITRES_STAT!B1829</f>
        <v>44670</v>
      </c>
      <c r="B1826" s="6">
        <f>TITRES_STAT!D1829</f>
        <v>99.502399999999994</v>
      </c>
      <c r="C1826" s="2">
        <f t="shared" si="168"/>
        <v>96.934852878214684</v>
      </c>
      <c r="D1826" s="2">
        <f t="shared" si="170"/>
        <v>98.231330366325068</v>
      </c>
      <c r="E1826" s="2">
        <f t="shared" si="169"/>
        <v>-1.2964774881103835</v>
      </c>
      <c r="F1826" s="2">
        <f t="shared" si="167"/>
        <v>-0.66444146102057644</v>
      </c>
      <c r="G1826" s="2">
        <f t="shared" si="165"/>
        <v>-0.63203602708980711</v>
      </c>
      <c r="H1826" s="2" t="str">
        <f t="shared" si="166"/>
        <v>Hold</v>
      </c>
    </row>
    <row r="1827" spans="1:8" ht="13.5" x14ac:dyDescent="0.25">
      <c r="A1827" s="3">
        <f>TITRES_STAT!B1830</f>
        <v>44671</v>
      </c>
      <c r="B1827" s="6">
        <f>TITRES_STAT!D1830</f>
        <v>99.502399999999994</v>
      </c>
      <c r="C1827" s="2">
        <f t="shared" si="168"/>
        <v>96.810829358489343</v>
      </c>
      <c r="D1827" s="2">
        <f t="shared" si="170"/>
        <v>98.325483672523205</v>
      </c>
      <c r="E1827" s="2">
        <f t="shared" si="169"/>
        <v>-1.5146543140338622</v>
      </c>
      <c r="F1827" s="2">
        <f t="shared" si="167"/>
        <v>-0.83448403162323359</v>
      </c>
      <c r="G1827" s="2">
        <f t="shared" si="165"/>
        <v>-0.6801702824106286</v>
      </c>
      <c r="H1827" s="2" t="str">
        <f t="shared" si="166"/>
        <v>Hold</v>
      </c>
    </row>
    <row r="1828" spans="1:8" ht="13.5" x14ac:dyDescent="0.25">
      <c r="A1828" s="3">
        <f>TITRES_STAT!B1831</f>
        <v>44672</v>
      </c>
      <c r="B1828" s="6">
        <f>TITRES_STAT!D1831</f>
        <v>99.075400000000002</v>
      </c>
      <c r="C1828" s="2">
        <f t="shared" si="168"/>
        <v>97.268286380260221</v>
      </c>
      <c r="D1828" s="2">
        <f t="shared" si="170"/>
        <v>98.381033030114082</v>
      </c>
      <c r="E1828" s="2">
        <f t="shared" si="169"/>
        <v>-1.112746649853861</v>
      </c>
      <c r="F1828" s="2">
        <f t="shared" si="167"/>
        <v>-0.8901365552693592</v>
      </c>
      <c r="G1828" s="2">
        <f t="shared" ref="G1828:G1891" si="171">E1828-F1828</f>
        <v>-0.22261009458450176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44673</v>
      </c>
      <c r="B1829" s="6">
        <f>TITRES_STAT!D1832</f>
        <v>99.075400000000002</v>
      </c>
      <c r="C1829" s="2">
        <f t="shared" si="168"/>
        <v>97.655365398681724</v>
      </c>
      <c r="D1829" s="2">
        <f t="shared" si="170"/>
        <v>98.43246762047599</v>
      </c>
      <c r="E1829" s="2">
        <f t="shared" si="169"/>
        <v>-0.7771022217942658</v>
      </c>
      <c r="F1829" s="2">
        <f t="shared" ref="F1829:F1892" si="173">(E1829*(2/(10)))+((1-(2/10))*F1828)</f>
        <v>-0.86752968857434054</v>
      </c>
      <c r="G1829" s="2">
        <f t="shared" si="171"/>
        <v>9.0427466780074739E-2</v>
      </c>
      <c r="H1829" s="2" t="str">
        <f t="shared" si="172"/>
        <v>Sell</v>
      </c>
    </row>
    <row r="1830" spans="1:8" ht="13.5" x14ac:dyDescent="0.25">
      <c r="A1830" s="3">
        <f>TITRES_STAT!B1833</f>
        <v>44676</v>
      </c>
      <c r="B1830" s="6">
        <f>TITRES_STAT!D1833</f>
        <v>102.49169999999999</v>
      </c>
      <c r="C1830" s="2">
        <f t="shared" si="168"/>
        <v>97.939524568115303</v>
      </c>
      <c r="D1830" s="2">
        <f t="shared" si="170"/>
        <v>98.733151500440727</v>
      </c>
      <c r="E1830" s="2">
        <f t="shared" si="169"/>
        <v>-0.7936269323254237</v>
      </c>
      <c r="F1830" s="2">
        <f t="shared" si="173"/>
        <v>-0.85274913732455715</v>
      </c>
      <c r="G1830" s="2">
        <f t="shared" si="171"/>
        <v>5.9122204999133454E-2</v>
      </c>
      <c r="H1830" s="2" t="str">
        <f t="shared" si="172"/>
        <v>Sell</v>
      </c>
    </row>
    <row r="1831" spans="1:8" ht="13.5" x14ac:dyDescent="0.25">
      <c r="A1831" s="3">
        <f>TITRES_STAT!B1834</f>
        <v>44677</v>
      </c>
      <c r="B1831" s="6">
        <f>TITRES_STAT!D1834</f>
        <v>102.49169999999999</v>
      </c>
      <c r="C1831" s="2">
        <f t="shared" si="168"/>
        <v>98.179966942251411</v>
      </c>
      <c r="D1831" s="2">
        <f t="shared" si="170"/>
        <v>99.011562500408075</v>
      </c>
      <c r="E1831" s="2">
        <f t="shared" si="169"/>
        <v>-0.83159555815666408</v>
      </c>
      <c r="F1831" s="2">
        <f t="shared" si="173"/>
        <v>-0.84851842149097856</v>
      </c>
      <c r="G1831" s="2">
        <f t="shared" si="171"/>
        <v>1.6922863334314475E-2</v>
      </c>
      <c r="H1831" s="2" t="str">
        <f t="shared" si="172"/>
        <v>Sell</v>
      </c>
    </row>
    <row r="1832" spans="1:8" ht="13.5" x14ac:dyDescent="0.25">
      <c r="A1832" s="3">
        <f>TITRES_STAT!B1835</f>
        <v>44678</v>
      </c>
      <c r="B1832" s="6">
        <f>TITRES_STAT!D1835</f>
        <v>102.49169999999999</v>
      </c>
      <c r="C1832" s="2">
        <f t="shared" si="168"/>
        <v>98.383418181905043</v>
      </c>
      <c r="D1832" s="2">
        <f t="shared" si="170"/>
        <v>99.2693504633408</v>
      </c>
      <c r="E1832" s="2">
        <f t="shared" si="169"/>
        <v>-0.88593228143575686</v>
      </c>
      <c r="F1832" s="2">
        <f t="shared" si="173"/>
        <v>-0.8560011934799342</v>
      </c>
      <c r="G1832" s="2">
        <f t="shared" si="171"/>
        <v>-2.9931087955822666E-2</v>
      </c>
      <c r="H1832" s="2" t="str">
        <f t="shared" si="172"/>
        <v>Hold</v>
      </c>
    </row>
    <row r="1833" spans="1:8" ht="13.5" x14ac:dyDescent="0.25">
      <c r="A1833" s="3">
        <f>TITRES_STAT!B1836</f>
        <v>44679</v>
      </c>
      <c r="B1833" s="6">
        <f>TITRES_STAT!D1836</f>
        <v>102.49169999999999</v>
      </c>
      <c r="C1833" s="2">
        <f t="shared" si="168"/>
        <v>98.555569230842735</v>
      </c>
      <c r="D1833" s="2">
        <f t="shared" si="170"/>
        <v>99.50804302161184</v>
      </c>
      <c r="E1833" s="2">
        <f t="shared" si="169"/>
        <v>-0.95247379076910477</v>
      </c>
      <c r="F1833" s="2">
        <f t="shared" si="173"/>
        <v>-0.87529571293776842</v>
      </c>
      <c r="G1833" s="2">
        <f t="shared" si="171"/>
        <v>-7.7178077831336345E-2</v>
      </c>
      <c r="H1833" s="2" t="str">
        <f t="shared" si="172"/>
        <v>Hold</v>
      </c>
    </row>
    <row r="1834" spans="1:8" ht="13.5" x14ac:dyDescent="0.25">
      <c r="A1834" s="3">
        <f>TITRES_STAT!B1837</f>
        <v>44680</v>
      </c>
      <c r="B1834" s="6">
        <f>TITRES_STAT!D1837</f>
        <v>102.49169999999999</v>
      </c>
      <c r="C1834" s="2">
        <f t="shared" si="168"/>
        <v>98.701235503020783</v>
      </c>
      <c r="D1834" s="2">
        <f t="shared" si="170"/>
        <v>99.729054649640588</v>
      </c>
      <c r="E1834" s="2">
        <f t="shared" si="169"/>
        <v>-1.0278191466198052</v>
      </c>
      <c r="F1834" s="2">
        <f t="shared" si="173"/>
        <v>-0.90580039967417592</v>
      </c>
      <c r="G1834" s="2">
        <f t="shared" si="171"/>
        <v>-0.12201874694562931</v>
      </c>
      <c r="H1834" s="2" t="str">
        <f t="shared" si="172"/>
        <v>Hold</v>
      </c>
    </row>
    <row r="1835" spans="1:8" ht="13.5" x14ac:dyDescent="0.25">
      <c r="A1835" s="3">
        <f>TITRES_STAT!B1838</f>
        <v>44685</v>
      </c>
      <c r="B1835" s="6">
        <f>TITRES_STAT!D1838</f>
        <v>102.49169999999999</v>
      </c>
      <c r="C1835" s="2">
        <f t="shared" si="168"/>
        <v>98.82449157947913</v>
      </c>
      <c r="D1835" s="2">
        <f t="shared" si="170"/>
        <v>99.933695045963503</v>
      </c>
      <c r="E1835" s="2">
        <f t="shared" si="169"/>
        <v>-1.1092034664843737</v>
      </c>
      <c r="F1835" s="2">
        <f t="shared" si="173"/>
        <v>-0.94648101303621546</v>
      </c>
      <c r="G1835" s="2">
        <f t="shared" si="171"/>
        <v>-0.16272245344815828</v>
      </c>
      <c r="H1835" s="2" t="str">
        <f t="shared" si="172"/>
        <v>Hold</v>
      </c>
    </row>
    <row r="1836" spans="1:8" ht="13.5" x14ac:dyDescent="0.25">
      <c r="A1836" s="3">
        <f>TITRES_STAT!B1839</f>
        <v>44686</v>
      </c>
      <c r="B1836" s="6">
        <f>TITRES_STAT!D1839</f>
        <v>102.49169999999999</v>
      </c>
      <c r="C1836" s="2">
        <f t="shared" si="168"/>
        <v>98.92878518263619</v>
      </c>
      <c r="D1836" s="2">
        <f t="shared" si="170"/>
        <v>100.12317689441065</v>
      </c>
      <c r="E1836" s="2">
        <f t="shared" si="169"/>
        <v>-1.1943917117744576</v>
      </c>
      <c r="F1836" s="2">
        <f t="shared" si="173"/>
        <v>-0.99606315278386393</v>
      </c>
      <c r="G1836" s="2">
        <f t="shared" si="171"/>
        <v>-0.19832855899059365</v>
      </c>
      <c r="H1836" s="2" t="str">
        <f t="shared" si="172"/>
        <v>Hold</v>
      </c>
    </row>
    <row r="1837" spans="1:8" ht="13.5" x14ac:dyDescent="0.25">
      <c r="A1837" s="3">
        <f>TITRES_STAT!B1840</f>
        <v>44687</v>
      </c>
      <c r="B1837" s="6">
        <f>TITRES_STAT!D1840</f>
        <v>102.49169999999999</v>
      </c>
      <c r="C1837" s="2">
        <f t="shared" si="168"/>
        <v>99.017033616076787</v>
      </c>
      <c r="D1837" s="2">
        <f t="shared" si="170"/>
        <v>100.29862305038023</v>
      </c>
      <c r="E1837" s="2">
        <f t="shared" si="169"/>
        <v>-1.2815894343034415</v>
      </c>
      <c r="F1837" s="2">
        <f t="shared" si="173"/>
        <v>-1.0531684090877795</v>
      </c>
      <c r="G1837" s="2">
        <f t="shared" si="171"/>
        <v>-0.22842102521566199</v>
      </c>
      <c r="H1837" s="2" t="str">
        <f t="shared" si="172"/>
        <v>Hold</v>
      </c>
    </row>
    <row r="1838" spans="1:8" ht="13.5" x14ac:dyDescent="0.25">
      <c r="A1838" s="3">
        <f>TITRES_STAT!B1841</f>
        <v>44690</v>
      </c>
      <c r="B1838" s="6">
        <f>TITRES_STAT!D1841</f>
        <v>102.49169999999999</v>
      </c>
      <c r="C1838" s="2">
        <f t="shared" si="168"/>
        <v>99.026013059757275</v>
      </c>
      <c r="D1838" s="2">
        <f t="shared" si="170"/>
        <v>100.4610731947965</v>
      </c>
      <c r="E1838" s="2">
        <f t="shared" si="169"/>
        <v>-1.4350601350392225</v>
      </c>
      <c r="F1838" s="2">
        <f t="shared" si="173"/>
        <v>-1.1295467542780682</v>
      </c>
      <c r="G1838" s="2">
        <f t="shared" si="171"/>
        <v>-0.30551338076115431</v>
      </c>
      <c r="H1838" s="2" t="str">
        <f t="shared" si="172"/>
        <v>Hold</v>
      </c>
    </row>
    <row r="1839" spans="1:8" ht="13.5" x14ac:dyDescent="0.25">
      <c r="A1839" s="3">
        <f>TITRES_STAT!B1842</f>
        <v>44691</v>
      </c>
      <c r="B1839" s="6">
        <f>TITRES_STAT!D1842</f>
        <v>102.49169999999999</v>
      </c>
      <c r="C1839" s="2">
        <f t="shared" si="168"/>
        <v>99.033611050563849</v>
      </c>
      <c r="D1839" s="2">
        <f t="shared" si="170"/>
        <v>100.61148999518194</v>
      </c>
      <c r="E1839" s="2">
        <f t="shared" si="169"/>
        <v>-1.5778789446180923</v>
      </c>
      <c r="F1839" s="2">
        <f t="shared" si="173"/>
        <v>-1.2192131923460732</v>
      </c>
      <c r="G1839" s="2">
        <f t="shared" si="171"/>
        <v>-0.35866575227201913</v>
      </c>
      <c r="H1839" s="2" t="str">
        <f t="shared" si="172"/>
        <v>Hold</v>
      </c>
    </row>
    <row r="1840" spans="1:8" ht="13.5" x14ac:dyDescent="0.25">
      <c r="A1840" s="3">
        <f>TITRES_STAT!B1843</f>
        <v>44692</v>
      </c>
      <c r="B1840" s="6">
        <f>TITRES_STAT!D1843</f>
        <v>102.49169999999999</v>
      </c>
      <c r="C1840" s="2">
        <f t="shared" si="168"/>
        <v>99.565624735092484</v>
      </c>
      <c r="D1840" s="2">
        <f t="shared" si="170"/>
        <v>100.75076481035364</v>
      </c>
      <c r="E1840" s="2">
        <f t="shared" si="169"/>
        <v>-1.1851400752611596</v>
      </c>
      <c r="F1840" s="2">
        <f t="shared" si="173"/>
        <v>-1.2123985689290904</v>
      </c>
      <c r="G1840" s="2">
        <f t="shared" si="171"/>
        <v>2.7258493667930761E-2</v>
      </c>
      <c r="H1840" s="2" t="str">
        <f t="shared" si="172"/>
        <v>Sell</v>
      </c>
    </row>
    <row r="1841" spans="1:8" ht="13.5" x14ac:dyDescent="0.25">
      <c r="A1841" s="3">
        <f>TITRES_STAT!B1844</f>
        <v>44693</v>
      </c>
      <c r="B1841" s="6">
        <f>TITRES_STAT!D1844</f>
        <v>102.49169999999999</v>
      </c>
      <c r="C1841" s="2">
        <f t="shared" si="168"/>
        <v>100.01579016046287</v>
      </c>
      <c r="D1841" s="2">
        <f t="shared" si="170"/>
        <v>100.87972297254966</v>
      </c>
      <c r="E1841" s="2">
        <f t="shared" si="169"/>
        <v>-0.86393281208678729</v>
      </c>
      <c r="F1841" s="2">
        <f t="shared" si="173"/>
        <v>-1.1427054175606299</v>
      </c>
      <c r="G1841" s="2">
        <f t="shared" si="171"/>
        <v>0.27877260547384264</v>
      </c>
      <c r="H1841" s="2" t="str">
        <f t="shared" si="172"/>
        <v>Sell</v>
      </c>
    </row>
    <row r="1842" spans="1:8" ht="13.5" x14ac:dyDescent="0.25">
      <c r="A1842" s="3">
        <f>TITRES_STAT!B1845</f>
        <v>44694</v>
      </c>
      <c r="B1842" s="6">
        <f>TITRES_STAT!D1845</f>
        <v>105.9081</v>
      </c>
      <c r="C1842" s="2">
        <f t="shared" si="168"/>
        <v>100.3966993665455</v>
      </c>
      <c r="D1842" s="2">
        <f t="shared" si="170"/>
        <v>101.25219534495338</v>
      </c>
      <c r="E1842" s="2">
        <f t="shared" si="169"/>
        <v>-0.85549597840787328</v>
      </c>
      <c r="F1842" s="2">
        <f t="shared" si="173"/>
        <v>-1.0852635297300786</v>
      </c>
      <c r="G1842" s="2">
        <f t="shared" si="171"/>
        <v>0.22976755132220528</v>
      </c>
      <c r="H1842" s="2" t="str">
        <f t="shared" si="172"/>
        <v>Sell</v>
      </c>
    </row>
    <row r="1843" spans="1:8" ht="13.5" x14ac:dyDescent="0.25">
      <c r="A1843" s="3">
        <f>TITRES_STAT!B1846</f>
        <v>44697</v>
      </c>
      <c r="B1843" s="6">
        <f>TITRES_STAT!D1846</f>
        <v>105.9081</v>
      </c>
      <c r="C1843" s="2">
        <f t="shared" si="168"/>
        <v>100.71900715630773</v>
      </c>
      <c r="D1843" s="2">
        <f t="shared" si="170"/>
        <v>101.59707717125312</v>
      </c>
      <c r="E1843" s="2">
        <f t="shared" si="169"/>
        <v>-0.8780700149453935</v>
      </c>
      <c r="F1843" s="2">
        <f t="shared" si="173"/>
        <v>-1.0438248267731416</v>
      </c>
      <c r="G1843" s="2">
        <f t="shared" si="171"/>
        <v>0.16575481182774809</v>
      </c>
      <c r="H1843" s="2" t="str">
        <f t="shared" si="172"/>
        <v>Sell</v>
      </c>
    </row>
    <row r="1844" spans="1:8" ht="13.5" x14ac:dyDescent="0.25">
      <c r="A1844" s="3">
        <f>TITRES_STAT!B1847</f>
        <v>44698</v>
      </c>
      <c r="B1844" s="6">
        <f>TITRES_STAT!D1847</f>
        <v>105.9081</v>
      </c>
      <c r="C1844" s="2">
        <f t="shared" si="168"/>
        <v>100.99172913226037</v>
      </c>
      <c r="D1844" s="2">
        <f t="shared" si="170"/>
        <v>101.91641219560474</v>
      </c>
      <c r="E1844" s="2">
        <f t="shared" si="169"/>
        <v>-0.92468306334436079</v>
      </c>
      <c r="F1844" s="2">
        <f t="shared" si="173"/>
        <v>-1.0199964740873855</v>
      </c>
      <c r="G1844" s="2">
        <f t="shared" si="171"/>
        <v>9.5313410743024685E-2</v>
      </c>
      <c r="H1844" s="2" t="str">
        <f t="shared" si="172"/>
        <v>Sell</v>
      </c>
    </row>
    <row r="1845" spans="1:8" ht="13.5" x14ac:dyDescent="0.25">
      <c r="A1845" s="3">
        <f>TITRES_STAT!B1848</f>
        <v>44699</v>
      </c>
      <c r="B1845" s="6">
        <f>TITRES_STAT!D1848</f>
        <v>105.9081</v>
      </c>
      <c r="C1845" s="2">
        <f t="shared" si="168"/>
        <v>101.22249388114339</v>
      </c>
      <c r="D1845" s="2">
        <f t="shared" si="170"/>
        <v>102.21209277370808</v>
      </c>
      <c r="E1845" s="2">
        <f t="shared" si="169"/>
        <v>-0.98959889256468614</v>
      </c>
      <c r="F1845" s="2">
        <f t="shared" si="173"/>
        <v>-1.0139169577828457</v>
      </c>
      <c r="G1845" s="2">
        <f t="shared" si="171"/>
        <v>2.4318065218159601E-2</v>
      </c>
      <c r="H1845" s="2" t="str">
        <f t="shared" si="172"/>
        <v>Sell</v>
      </c>
    </row>
    <row r="1846" spans="1:8" ht="13.5" x14ac:dyDescent="0.25">
      <c r="A1846" s="3">
        <f>TITRES_STAT!B1849</f>
        <v>44700</v>
      </c>
      <c r="B1846" s="6">
        <f>TITRES_STAT!D1849</f>
        <v>105.9081</v>
      </c>
      <c r="C1846" s="2">
        <f t="shared" si="168"/>
        <v>101.41775636096749</v>
      </c>
      <c r="D1846" s="2">
        <f t="shared" si="170"/>
        <v>102.48587108676674</v>
      </c>
      <c r="E1846" s="2">
        <f t="shared" si="169"/>
        <v>-1.0681147257992478</v>
      </c>
      <c r="F1846" s="2">
        <f t="shared" si="173"/>
        <v>-1.0247565113861263</v>
      </c>
      <c r="G1846" s="2">
        <f t="shared" si="171"/>
        <v>-4.3358214413121487E-2</v>
      </c>
      <c r="H1846" s="2" t="str">
        <f t="shared" si="172"/>
        <v>Hold</v>
      </c>
    </row>
    <row r="1847" spans="1:8" ht="13.5" x14ac:dyDescent="0.25">
      <c r="A1847" s="3">
        <f>TITRES_STAT!B1850</f>
        <v>44701</v>
      </c>
      <c r="B1847" s="6">
        <f>TITRES_STAT!D1850</f>
        <v>105.9081</v>
      </c>
      <c r="C1847" s="2">
        <f t="shared" si="168"/>
        <v>101.58297845928018</v>
      </c>
      <c r="D1847" s="2">
        <f t="shared" si="170"/>
        <v>102.73936952478401</v>
      </c>
      <c r="E1847" s="2">
        <f t="shared" si="169"/>
        <v>-1.1563910655038256</v>
      </c>
      <c r="F1847" s="2">
        <f t="shared" si="173"/>
        <v>-1.0510834222096661</v>
      </c>
      <c r="G1847" s="2">
        <f t="shared" si="171"/>
        <v>-0.10530764329415954</v>
      </c>
      <c r="H1847" s="2" t="str">
        <f t="shared" si="172"/>
        <v>Hold</v>
      </c>
    </row>
    <row r="1848" spans="1:8" ht="13.5" x14ac:dyDescent="0.25">
      <c r="A1848" s="3">
        <f>TITRES_STAT!B1851</f>
        <v>44704</v>
      </c>
      <c r="B1848" s="6">
        <f>TITRES_STAT!D1851</f>
        <v>105.9081</v>
      </c>
      <c r="C1848" s="2">
        <f t="shared" si="168"/>
        <v>101.72278177323707</v>
      </c>
      <c r="D1848" s="2">
        <f t="shared" si="170"/>
        <v>102.97409030072593</v>
      </c>
      <c r="E1848" s="2">
        <f t="shared" si="169"/>
        <v>-1.2513085274888596</v>
      </c>
      <c r="F1848" s="2">
        <f t="shared" si="173"/>
        <v>-1.0911284432655048</v>
      </c>
      <c r="G1848" s="2">
        <f t="shared" si="171"/>
        <v>-0.16018008422335472</v>
      </c>
      <c r="H1848" s="2" t="str">
        <f t="shared" si="172"/>
        <v>Hold</v>
      </c>
    </row>
    <row r="1849" spans="1:8" ht="13.5" x14ac:dyDescent="0.25">
      <c r="A1849" s="3">
        <f>TITRES_STAT!B1852</f>
        <v>44705</v>
      </c>
      <c r="B1849" s="6">
        <f>TITRES_STAT!D1852</f>
        <v>105.9081</v>
      </c>
      <c r="C1849" s="2">
        <f t="shared" si="168"/>
        <v>101.84107688504675</v>
      </c>
      <c r="D1849" s="2">
        <f t="shared" si="170"/>
        <v>103.19142435252401</v>
      </c>
      <c r="E1849" s="2">
        <f t="shared" si="169"/>
        <v>-1.3503474674772633</v>
      </c>
      <c r="F1849" s="2">
        <f t="shared" si="173"/>
        <v>-1.1429722481078566</v>
      </c>
      <c r="G1849" s="2">
        <f t="shared" si="171"/>
        <v>-0.20737521936940673</v>
      </c>
      <c r="H1849" s="2" t="str">
        <f t="shared" si="172"/>
        <v>Hold</v>
      </c>
    </row>
    <row r="1850" spans="1:8" ht="13.5" x14ac:dyDescent="0.25">
      <c r="A1850" s="3">
        <f>TITRES_STAT!B1853</f>
        <v>44706</v>
      </c>
      <c r="B1850" s="6">
        <f>TITRES_STAT!D1853</f>
        <v>105.9081</v>
      </c>
      <c r="C1850" s="2">
        <f t="shared" si="168"/>
        <v>101.94117274888571</v>
      </c>
      <c r="D1850" s="2">
        <f t="shared" si="170"/>
        <v>103.39265958567037</v>
      </c>
      <c r="E1850" s="2">
        <f t="shared" si="169"/>
        <v>-1.4514868367846674</v>
      </c>
      <c r="F1850" s="2">
        <f t="shared" si="173"/>
        <v>-1.2046751658432189</v>
      </c>
      <c r="G1850" s="2">
        <f t="shared" si="171"/>
        <v>-0.24681167094144851</v>
      </c>
      <c r="H1850" s="2" t="str">
        <f t="shared" si="172"/>
        <v>Hold</v>
      </c>
    </row>
    <row r="1851" spans="1:8" ht="13.5" x14ac:dyDescent="0.25">
      <c r="A1851" s="3">
        <f>TITRES_STAT!B1854</f>
        <v>44707</v>
      </c>
      <c r="B1851" s="6">
        <f>TITRES_STAT!D1854</f>
        <v>105.9081</v>
      </c>
      <c r="C1851" s="2">
        <f t="shared" si="168"/>
        <v>102.02586924905714</v>
      </c>
      <c r="D1851" s="2">
        <f t="shared" si="170"/>
        <v>103.57898850525034</v>
      </c>
      <c r="E1851" s="2">
        <f t="shared" si="169"/>
        <v>-1.5531192561931988</v>
      </c>
      <c r="F1851" s="2">
        <f t="shared" si="173"/>
        <v>-1.274363983913215</v>
      </c>
      <c r="G1851" s="2">
        <f t="shared" si="171"/>
        <v>-0.27875527227998376</v>
      </c>
      <c r="H1851" s="2" t="str">
        <f t="shared" si="172"/>
        <v>Hold</v>
      </c>
    </row>
    <row r="1852" spans="1:8" ht="13.5" x14ac:dyDescent="0.25">
      <c r="A1852" s="3">
        <f>TITRES_STAT!B1855</f>
        <v>44708</v>
      </c>
      <c r="B1852" s="6">
        <f>TITRES_STAT!D1855</f>
        <v>102.49169999999999</v>
      </c>
      <c r="C1852" s="2">
        <f t="shared" si="168"/>
        <v>102.62313551843297</v>
      </c>
      <c r="D1852" s="2">
        <f t="shared" si="170"/>
        <v>103.49844861597252</v>
      </c>
      <c r="E1852" s="2">
        <f t="shared" si="169"/>
        <v>-0.87531309753954645</v>
      </c>
      <c r="F1852" s="2">
        <f t="shared" si="173"/>
        <v>-1.1945538066384813</v>
      </c>
      <c r="G1852" s="2">
        <f t="shared" si="171"/>
        <v>0.31924070909893487</v>
      </c>
      <c r="H1852" s="2" t="str">
        <f t="shared" si="172"/>
        <v>Sell</v>
      </c>
    </row>
    <row r="1853" spans="1:8" ht="13.5" x14ac:dyDescent="0.25">
      <c r="A1853" s="3">
        <f>TITRES_STAT!B1856</f>
        <v>44711</v>
      </c>
      <c r="B1853" s="6">
        <f>TITRES_STAT!D1856</f>
        <v>97.879599999999996</v>
      </c>
      <c r="C1853" s="2">
        <f t="shared" si="168"/>
        <v>103.12851466944329</v>
      </c>
      <c r="D1853" s="2">
        <f t="shared" si="170"/>
        <v>103.08223760738197</v>
      </c>
      <c r="E1853" s="2">
        <f t="shared" si="169"/>
        <v>4.6277062061321317E-2</v>
      </c>
      <c r="F1853" s="2">
        <f t="shared" si="173"/>
        <v>-0.9463876328985209</v>
      </c>
      <c r="G1853" s="2">
        <f t="shared" si="171"/>
        <v>0.99266469495984222</v>
      </c>
      <c r="H1853" s="2" t="str">
        <f t="shared" si="172"/>
        <v>Sell</v>
      </c>
    </row>
    <row r="1854" spans="1:8" ht="13.5" x14ac:dyDescent="0.25">
      <c r="A1854" s="3">
        <f>TITRES_STAT!B1857</f>
        <v>44712</v>
      </c>
      <c r="B1854" s="6">
        <f>TITRES_STAT!D1857</f>
        <v>102.2782</v>
      </c>
      <c r="C1854" s="2">
        <f t="shared" si="168"/>
        <v>103.55614318183663</v>
      </c>
      <c r="D1854" s="2">
        <f t="shared" si="170"/>
        <v>103.02267926609443</v>
      </c>
      <c r="E1854" s="2">
        <f t="shared" si="169"/>
        <v>0.5334639157422032</v>
      </c>
      <c r="F1854" s="2">
        <f t="shared" si="173"/>
        <v>-0.65041732317037615</v>
      </c>
      <c r="G1854" s="2">
        <f t="shared" si="171"/>
        <v>1.1838812389125795</v>
      </c>
      <c r="H1854" s="2" t="str">
        <f t="shared" si="172"/>
        <v>Sell</v>
      </c>
    </row>
    <row r="1855" spans="1:8" ht="13.5" x14ac:dyDescent="0.25">
      <c r="A1855" s="3">
        <f>TITRES_STAT!B1858</f>
        <v>44713</v>
      </c>
      <c r="B1855" s="6">
        <f>TITRES_STAT!D1858</f>
        <v>105.869</v>
      </c>
      <c r="C1855" s="2">
        <f t="shared" si="168"/>
        <v>103.91798269232331</v>
      </c>
      <c r="D1855" s="2">
        <f t="shared" si="170"/>
        <v>103.23351783897633</v>
      </c>
      <c r="E1855" s="2">
        <f t="shared" si="169"/>
        <v>0.68446485334698082</v>
      </c>
      <c r="F1855" s="2">
        <f t="shared" si="173"/>
        <v>-0.38344088786690478</v>
      </c>
      <c r="G1855" s="2">
        <f t="shared" si="171"/>
        <v>1.0679057412138855</v>
      </c>
      <c r="H1855" s="2" t="str">
        <f t="shared" si="172"/>
        <v>Sell</v>
      </c>
    </row>
    <row r="1856" spans="1:8" ht="13.5" x14ac:dyDescent="0.25">
      <c r="A1856" s="3">
        <f>TITRES_STAT!B1859</f>
        <v>44714</v>
      </c>
      <c r="B1856" s="6">
        <f>TITRES_STAT!D1859</f>
        <v>105.869</v>
      </c>
      <c r="C1856" s="2">
        <f t="shared" si="168"/>
        <v>104.22415458581202</v>
      </c>
      <c r="D1856" s="2">
        <f t="shared" si="170"/>
        <v>103.42873873979289</v>
      </c>
      <c r="E1856" s="2">
        <f t="shared" si="169"/>
        <v>0.79541584601912518</v>
      </c>
      <c r="F1856" s="2">
        <f t="shared" si="173"/>
        <v>-0.14766954108969882</v>
      </c>
      <c r="G1856" s="2">
        <f t="shared" si="171"/>
        <v>0.94308538710882406</v>
      </c>
      <c r="H1856" s="2" t="str">
        <f t="shared" si="172"/>
        <v>Sell</v>
      </c>
    </row>
    <row r="1857" spans="1:8" ht="13.5" x14ac:dyDescent="0.25">
      <c r="A1857" s="3">
        <f>TITRES_STAT!B1860</f>
        <v>44715</v>
      </c>
      <c r="B1857" s="6">
        <f>TITRES_STAT!D1860</f>
        <v>105.869</v>
      </c>
      <c r="C1857" s="2">
        <f t="shared" si="168"/>
        <v>104.48322311107171</v>
      </c>
      <c r="D1857" s="2">
        <f t="shared" si="170"/>
        <v>103.60949883314157</v>
      </c>
      <c r="E1857" s="2">
        <f t="shared" si="169"/>
        <v>0.87372427793013685</v>
      </c>
      <c r="F1857" s="2">
        <f t="shared" si="173"/>
        <v>5.6609222714268312E-2</v>
      </c>
      <c r="G1857" s="2">
        <f t="shared" si="171"/>
        <v>0.81711505521586858</v>
      </c>
      <c r="H1857" s="2" t="str">
        <f t="shared" si="172"/>
        <v>Sell</v>
      </c>
    </row>
    <row r="1858" spans="1:8" ht="13.5" x14ac:dyDescent="0.25">
      <c r="A1858" s="3">
        <f>TITRES_STAT!B1861</f>
        <v>44718</v>
      </c>
      <c r="B1858" s="6">
        <f>TITRES_STAT!D1861</f>
        <v>105.869</v>
      </c>
      <c r="C1858" s="2">
        <f t="shared" si="168"/>
        <v>104.70243494013761</v>
      </c>
      <c r="D1858" s="2">
        <f t="shared" si="170"/>
        <v>103.77686928994589</v>
      </c>
      <c r="E1858" s="2">
        <f t="shared" si="169"/>
        <v>0.92556565019171444</v>
      </c>
      <c r="F1858" s="2">
        <f t="shared" si="173"/>
        <v>0.23040050820975755</v>
      </c>
      <c r="G1858" s="2">
        <f t="shared" si="171"/>
        <v>0.69516514198195689</v>
      </c>
      <c r="H1858" s="2" t="str">
        <f t="shared" si="172"/>
        <v>Sell</v>
      </c>
    </row>
    <row r="1859" spans="1:8" ht="13.5" x14ac:dyDescent="0.25">
      <c r="A1859" s="3">
        <f>TITRES_STAT!B1862</f>
        <v>44719</v>
      </c>
      <c r="B1859" s="6">
        <f>TITRES_STAT!D1862</f>
        <v>104.1045</v>
      </c>
      <c r="C1859" s="2">
        <f t="shared" si="168"/>
        <v>104.88792187242413</v>
      </c>
      <c r="D1859" s="2">
        <f t="shared" si="170"/>
        <v>103.80113823143138</v>
      </c>
      <c r="E1859" s="2">
        <f t="shared" si="169"/>
        <v>1.0867836409927492</v>
      </c>
      <c r="F1859" s="2">
        <f t="shared" si="173"/>
        <v>0.40167713476635591</v>
      </c>
      <c r="G1859" s="2">
        <f t="shared" si="171"/>
        <v>0.68510650622639324</v>
      </c>
      <c r="H1859" s="2" t="str">
        <f t="shared" si="172"/>
        <v>Sell</v>
      </c>
    </row>
    <row r="1860" spans="1:8" ht="13.5" x14ac:dyDescent="0.25">
      <c r="A1860" s="3">
        <f>TITRES_STAT!B1863</f>
        <v>44720</v>
      </c>
      <c r="B1860" s="6">
        <f>TITRES_STAT!D1863</f>
        <v>104.1045</v>
      </c>
      <c r="C1860" s="2">
        <f t="shared" si="168"/>
        <v>105.04487235358965</v>
      </c>
      <c r="D1860" s="2">
        <f t="shared" si="170"/>
        <v>103.82360947354756</v>
      </c>
      <c r="E1860" s="2">
        <f t="shared" si="169"/>
        <v>1.2212628800420902</v>
      </c>
      <c r="F1860" s="2">
        <f t="shared" si="173"/>
        <v>0.56559428382150279</v>
      </c>
      <c r="G1860" s="2">
        <f t="shared" si="171"/>
        <v>0.65566859622058737</v>
      </c>
      <c r="H1860" s="2" t="str">
        <f t="shared" si="172"/>
        <v>Sell</v>
      </c>
    </row>
    <row r="1861" spans="1:8" ht="13.5" x14ac:dyDescent="0.25">
      <c r="A1861" s="3">
        <f>TITRES_STAT!B1864</f>
        <v>44721</v>
      </c>
      <c r="B1861" s="6">
        <f>TITRES_STAT!D1864</f>
        <v>104.1045</v>
      </c>
      <c r="C1861" s="2">
        <f t="shared" si="168"/>
        <v>105.17767660688355</v>
      </c>
      <c r="D1861" s="2">
        <f t="shared" si="170"/>
        <v>103.8444161792107</v>
      </c>
      <c r="E1861" s="2">
        <f t="shared" si="169"/>
        <v>1.3332604276728546</v>
      </c>
      <c r="F1861" s="2">
        <f t="shared" si="173"/>
        <v>0.7191275125917731</v>
      </c>
      <c r="G1861" s="2">
        <f t="shared" si="171"/>
        <v>0.61413291508108148</v>
      </c>
      <c r="H1861" s="2" t="str">
        <f t="shared" si="172"/>
        <v>Sell</v>
      </c>
    </row>
    <row r="1862" spans="1:8" ht="13.5" x14ac:dyDescent="0.25">
      <c r="A1862" s="3">
        <f>TITRES_STAT!B1865</f>
        <v>44722</v>
      </c>
      <c r="B1862" s="6">
        <f>TITRES_STAT!D1865</f>
        <v>104.1045</v>
      </c>
      <c r="C1862" s="2">
        <f t="shared" si="168"/>
        <v>104.76444943659376</v>
      </c>
      <c r="D1862" s="2">
        <f t="shared" si="170"/>
        <v>103.86368164741731</v>
      </c>
      <c r="E1862" s="2">
        <f t="shared" si="169"/>
        <v>0.90076778917645584</v>
      </c>
      <c r="F1862" s="2">
        <f t="shared" si="173"/>
        <v>0.75545556790870971</v>
      </c>
      <c r="G1862" s="2">
        <f t="shared" si="171"/>
        <v>0.14531222126774612</v>
      </c>
      <c r="H1862" s="2" t="str">
        <f t="shared" si="172"/>
        <v>Sell</v>
      </c>
    </row>
    <row r="1863" spans="1:8" ht="13.5" x14ac:dyDescent="0.25">
      <c r="A1863" s="3">
        <f>TITRES_STAT!B1866</f>
        <v>44725</v>
      </c>
      <c r="B1863" s="6">
        <f>TITRES_STAT!D1866</f>
        <v>102.34</v>
      </c>
      <c r="C1863" s="2">
        <f t="shared" si="168"/>
        <v>103.70524183096396</v>
      </c>
      <c r="D1863" s="2">
        <f t="shared" si="170"/>
        <v>103.75081634020121</v>
      </c>
      <c r="E1863" s="2">
        <f t="shared" si="169"/>
        <v>-4.5574509237255256E-2</v>
      </c>
      <c r="F1863" s="2">
        <f t="shared" si="173"/>
        <v>0.59524955247951683</v>
      </c>
      <c r="G1863" s="2">
        <f t="shared" si="171"/>
        <v>-0.64082406171677209</v>
      </c>
      <c r="H1863" s="2" t="str">
        <f t="shared" si="172"/>
        <v>Hold</v>
      </c>
    </row>
    <row r="1864" spans="1:8" ht="13.5" x14ac:dyDescent="0.25">
      <c r="A1864" s="3">
        <f>TITRES_STAT!B1867</f>
        <v>44726</v>
      </c>
      <c r="B1864" s="6">
        <f>TITRES_STAT!D1867</f>
        <v>102.34</v>
      </c>
      <c r="C1864" s="2">
        <f t="shared" si="168"/>
        <v>103.48569693389258</v>
      </c>
      <c r="D1864" s="2">
        <f t="shared" si="170"/>
        <v>103.64631142611223</v>
      </c>
      <c r="E1864" s="2">
        <f t="shared" si="169"/>
        <v>-0.16061449221965063</v>
      </c>
      <c r="F1864" s="2">
        <f t="shared" si="173"/>
        <v>0.44407674353968335</v>
      </c>
      <c r="G1864" s="2">
        <f t="shared" si="171"/>
        <v>-0.60469123575933392</v>
      </c>
      <c r="H1864" s="2" t="str">
        <f t="shared" si="172"/>
        <v>Hold</v>
      </c>
    </row>
    <row r="1865" spans="1:8" ht="13.5" x14ac:dyDescent="0.25">
      <c r="A1865" s="3">
        <f>TITRES_STAT!B1868</f>
        <v>44727</v>
      </c>
      <c r="B1865" s="6">
        <f>TITRES_STAT!D1868</f>
        <v>102.34</v>
      </c>
      <c r="C1865" s="2">
        <f t="shared" si="168"/>
        <v>103.85235894406296</v>
      </c>
      <c r="D1865" s="2">
        <f t="shared" si="170"/>
        <v>103.54954761677058</v>
      </c>
      <c r="E1865" s="2">
        <f t="shared" si="169"/>
        <v>0.3028113272923747</v>
      </c>
      <c r="F1865" s="2">
        <f t="shared" si="173"/>
        <v>0.41582366029022161</v>
      </c>
      <c r="G1865" s="2">
        <f t="shared" si="171"/>
        <v>-0.11301233299784691</v>
      </c>
      <c r="H1865" s="2" t="str">
        <f t="shared" si="172"/>
        <v>Hold</v>
      </c>
    </row>
    <row r="1866" spans="1:8" ht="13.5" x14ac:dyDescent="0.25">
      <c r="A1866" s="3">
        <f>TITRES_STAT!B1869</f>
        <v>44728</v>
      </c>
      <c r="B1866" s="6">
        <f>TITRES_STAT!D1869</f>
        <v>102.34</v>
      </c>
      <c r="C1866" s="2">
        <f t="shared" si="168"/>
        <v>104.16261141420712</v>
      </c>
      <c r="D1866" s="2">
        <f t="shared" si="170"/>
        <v>103.4599514970098</v>
      </c>
      <c r="E1866" s="2">
        <f t="shared" si="169"/>
        <v>0.70265991719732313</v>
      </c>
      <c r="F1866" s="2">
        <f t="shared" si="173"/>
        <v>0.47319091167164196</v>
      </c>
      <c r="G1866" s="2">
        <f t="shared" si="171"/>
        <v>0.22946900552568117</v>
      </c>
      <c r="H1866" s="2" t="str">
        <f t="shared" si="172"/>
        <v>Sell</v>
      </c>
    </row>
    <row r="1867" spans="1:8" ht="13.5" x14ac:dyDescent="0.25">
      <c r="A1867" s="3">
        <f>TITRES_STAT!B1870</f>
        <v>44729</v>
      </c>
      <c r="B1867" s="6">
        <f>TITRES_STAT!D1870</f>
        <v>102.34</v>
      </c>
      <c r="C1867" s="2">
        <f t="shared" si="168"/>
        <v>104.42513273509833</v>
      </c>
      <c r="D1867" s="2">
        <f t="shared" si="170"/>
        <v>103.37699212686093</v>
      </c>
      <c r="E1867" s="2">
        <f t="shared" si="169"/>
        <v>1.0481406082374036</v>
      </c>
      <c r="F1867" s="2">
        <f t="shared" si="173"/>
        <v>0.58818085098479433</v>
      </c>
      <c r="G1867" s="2">
        <f t="shared" si="171"/>
        <v>0.45995975725260929</v>
      </c>
      <c r="H1867" s="2" t="str">
        <f t="shared" si="172"/>
        <v>Sell</v>
      </c>
    </row>
    <row r="1868" spans="1:8" ht="13.5" x14ac:dyDescent="0.25">
      <c r="A1868" s="3">
        <f>TITRES_STAT!B1871</f>
        <v>44732</v>
      </c>
      <c r="B1868" s="6">
        <f>TITRES_STAT!D1871</f>
        <v>105.869</v>
      </c>
      <c r="C1868" s="2">
        <f t="shared" si="168"/>
        <v>104.64726616046782</v>
      </c>
      <c r="D1868" s="2">
        <f t="shared" si="170"/>
        <v>103.56158530264901</v>
      </c>
      <c r="E1868" s="2">
        <f t="shared" si="169"/>
        <v>1.0856808578188151</v>
      </c>
      <c r="F1868" s="2">
        <f t="shared" si="173"/>
        <v>0.68768085235159848</v>
      </c>
      <c r="G1868" s="2">
        <f t="shared" si="171"/>
        <v>0.39800000546721659</v>
      </c>
      <c r="H1868" s="2" t="str">
        <f t="shared" si="172"/>
        <v>Sell</v>
      </c>
    </row>
    <row r="1869" spans="1:8" ht="13.5" x14ac:dyDescent="0.25">
      <c r="A1869" s="3">
        <f>TITRES_STAT!B1872</f>
        <v>44733</v>
      </c>
      <c r="B1869" s="6">
        <f>TITRES_STAT!D1872</f>
        <v>105.869</v>
      </c>
      <c r="C1869" s="2">
        <f t="shared" si="168"/>
        <v>104.563763674242</v>
      </c>
      <c r="D1869" s="2">
        <f t="shared" si="170"/>
        <v>103.73250490986018</v>
      </c>
      <c r="E1869" s="2">
        <f t="shared" si="169"/>
        <v>0.83125876438181479</v>
      </c>
      <c r="F1869" s="2">
        <f t="shared" si="173"/>
        <v>0.71639643475764181</v>
      </c>
      <c r="G1869" s="2">
        <f t="shared" si="171"/>
        <v>0.11486232962417298</v>
      </c>
      <c r="H1869" s="2" t="str">
        <f t="shared" si="172"/>
        <v>Sell</v>
      </c>
    </row>
    <row r="1870" spans="1:8" ht="13.5" x14ac:dyDescent="0.25">
      <c r="A1870" s="3">
        <f>TITRES_STAT!B1873</f>
        <v>44734</v>
      </c>
      <c r="B1870" s="6">
        <f>TITRES_STAT!D1873</f>
        <v>105.869</v>
      </c>
      <c r="C1870" s="2">
        <f t="shared" si="168"/>
        <v>104.49310772435861</v>
      </c>
      <c r="D1870" s="2">
        <f t="shared" si="170"/>
        <v>103.8907638054261</v>
      </c>
      <c r="E1870" s="2">
        <f t="shared" si="169"/>
        <v>0.60234391893250461</v>
      </c>
      <c r="F1870" s="2">
        <f t="shared" si="173"/>
        <v>0.69358593159261439</v>
      </c>
      <c r="G1870" s="2">
        <f t="shared" si="171"/>
        <v>-9.1242012660109784E-2</v>
      </c>
      <c r="H1870" s="2" t="str">
        <f t="shared" si="172"/>
        <v>Hold</v>
      </c>
    </row>
    <row r="1871" spans="1:8" ht="13.5" x14ac:dyDescent="0.25">
      <c r="A1871" s="3">
        <f>TITRES_STAT!B1874</f>
        <v>44735</v>
      </c>
      <c r="B1871" s="6">
        <f>TITRES_STAT!D1874</f>
        <v>102.34</v>
      </c>
      <c r="C1871" s="2">
        <f t="shared" ref="C1871:C1934" si="174">$C$4*B1861+C1870*(1-$C$4)</f>
        <v>104.43332192061114</v>
      </c>
      <c r="D1871" s="2">
        <f t="shared" si="170"/>
        <v>103.77589241243157</v>
      </c>
      <c r="E1871" s="2">
        <f t="shared" si="169"/>
        <v>0.65742950817956114</v>
      </c>
      <c r="F1871" s="2">
        <f t="shared" si="173"/>
        <v>0.68635464691000381</v>
      </c>
      <c r="G1871" s="2">
        <f t="shared" si="171"/>
        <v>-2.8925138730442668E-2</v>
      </c>
      <c r="H1871" s="2" t="str">
        <f t="shared" si="172"/>
        <v>Hold</v>
      </c>
    </row>
    <row r="1872" spans="1:8" ht="13.5" x14ac:dyDescent="0.25">
      <c r="A1872" s="3">
        <f>TITRES_STAT!B1875</f>
        <v>44736</v>
      </c>
      <c r="B1872" s="6">
        <f>TITRES_STAT!D1875</f>
        <v>105.869</v>
      </c>
      <c r="C1872" s="2">
        <f t="shared" si="174"/>
        <v>104.38273393282481</v>
      </c>
      <c r="D1872" s="2">
        <f t="shared" si="170"/>
        <v>103.93093741891812</v>
      </c>
      <c r="E1872" s="2">
        <f t="shared" si="169"/>
        <v>0.45179651390668596</v>
      </c>
      <c r="F1872" s="2">
        <f t="shared" si="173"/>
        <v>0.6394430203093403</v>
      </c>
      <c r="G1872" s="2">
        <f t="shared" si="171"/>
        <v>-0.18764650640265435</v>
      </c>
      <c r="H1872" s="2" t="str">
        <f t="shared" si="172"/>
        <v>Hold</v>
      </c>
    </row>
    <row r="1873" spans="1:8" ht="13.5" x14ac:dyDescent="0.25">
      <c r="A1873" s="3">
        <f>TITRES_STAT!B1876</f>
        <v>44739</v>
      </c>
      <c r="B1873" s="6">
        <f>TITRES_STAT!D1876</f>
        <v>105.869</v>
      </c>
      <c r="C1873" s="2">
        <f t="shared" si="174"/>
        <v>104.06846717392868</v>
      </c>
      <c r="D1873" s="2">
        <f t="shared" si="170"/>
        <v>104.07449761010938</v>
      </c>
      <c r="E1873" s="2">
        <f t="shared" si="169"/>
        <v>-6.0304361806942097E-3</v>
      </c>
      <c r="F1873" s="2">
        <f t="shared" si="173"/>
        <v>0.51034832901133342</v>
      </c>
      <c r="G1873" s="2">
        <f t="shared" si="171"/>
        <v>-0.51637876519202763</v>
      </c>
      <c r="H1873" s="2" t="str">
        <f t="shared" si="172"/>
        <v>Hold</v>
      </c>
    </row>
    <row r="1874" spans="1:8" ht="13.5" x14ac:dyDescent="0.25">
      <c r="A1874" s="3">
        <f>TITRES_STAT!B1877</f>
        <v>44740</v>
      </c>
      <c r="B1874" s="6">
        <f>TITRES_STAT!D1877</f>
        <v>105.869</v>
      </c>
      <c r="C1874" s="2">
        <f t="shared" si="174"/>
        <v>103.80254914717042</v>
      </c>
      <c r="D1874" s="2">
        <f t="shared" si="170"/>
        <v>104.20742371306423</v>
      </c>
      <c r="E1874" s="2">
        <f t="shared" si="169"/>
        <v>-0.40487456589380599</v>
      </c>
      <c r="F1874" s="2">
        <f t="shared" si="173"/>
        <v>0.32730375003030554</v>
      </c>
      <c r="G1874" s="2">
        <f t="shared" si="171"/>
        <v>-0.73217831592411153</v>
      </c>
      <c r="H1874" s="2" t="str">
        <f t="shared" si="172"/>
        <v>Hold</v>
      </c>
    </row>
    <row r="1875" spans="1:8" ht="13.5" x14ac:dyDescent="0.25">
      <c r="A1875" s="3">
        <f>TITRES_STAT!B1878</f>
        <v>44741</v>
      </c>
      <c r="B1875" s="6">
        <f>TITRES_STAT!D1878</f>
        <v>105.869</v>
      </c>
      <c r="C1875" s="2">
        <f t="shared" si="174"/>
        <v>103.57754158606728</v>
      </c>
      <c r="D1875" s="2">
        <f t="shared" si="170"/>
        <v>104.33050343802245</v>
      </c>
      <c r="E1875" s="2">
        <f t="shared" si="169"/>
        <v>-0.7529618519551633</v>
      </c>
      <c r="F1875" s="2">
        <f t="shared" si="173"/>
        <v>0.11125062963321175</v>
      </c>
      <c r="G1875" s="2">
        <f t="shared" si="171"/>
        <v>-0.86421248158837505</v>
      </c>
      <c r="H1875" s="2" t="str">
        <f t="shared" si="172"/>
        <v>Hold</v>
      </c>
    </row>
    <row r="1876" spans="1:8" ht="13.5" x14ac:dyDescent="0.25">
      <c r="A1876" s="3">
        <f>TITRES_STAT!B1879</f>
        <v>44742</v>
      </c>
      <c r="B1876" s="6">
        <f>TITRES_STAT!D1879</f>
        <v>105.8601</v>
      </c>
      <c r="C1876" s="2">
        <f t="shared" si="174"/>
        <v>103.38715057282616</v>
      </c>
      <c r="D1876" s="2">
        <f t="shared" si="170"/>
        <v>104.44380688705782</v>
      </c>
      <c r="E1876" s="2">
        <f t="shared" si="169"/>
        <v>-1.0566563142316596</v>
      </c>
      <c r="F1876" s="2">
        <f t="shared" si="173"/>
        <v>-0.12233075913976253</v>
      </c>
      <c r="G1876" s="2">
        <f t="shared" si="171"/>
        <v>-0.93432555509189708</v>
      </c>
      <c r="H1876" s="2" t="str">
        <f t="shared" si="172"/>
        <v>Hold</v>
      </c>
    </row>
    <row r="1877" spans="1:8" ht="13.5" x14ac:dyDescent="0.25">
      <c r="A1877" s="3">
        <f>TITRES_STAT!B1880</f>
        <v>44743</v>
      </c>
      <c r="B1877" s="6">
        <f>TITRES_STAT!D1880</f>
        <v>105.8601</v>
      </c>
      <c r="C1877" s="2">
        <f t="shared" si="174"/>
        <v>103.22605048469906</v>
      </c>
      <c r="D1877" s="2">
        <f t="shared" si="170"/>
        <v>104.54871748801649</v>
      </c>
      <c r="E1877" s="2">
        <f t="shared" si="169"/>
        <v>-1.3226670033174344</v>
      </c>
      <c r="F1877" s="2">
        <f t="shared" si="173"/>
        <v>-0.36239800797529692</v>
      </c>
      <c r="G1877" s="2">
        <f t="shared" si="171"/>
        <v>-0.9602689953421375</v>
      </c>
      <c r="H1877" s="2" t="str">
        <f t="shared" si="172"/>
        <v>Hold</v>
      </c>
    </row>
    <row r="1878" spans="1:8" ht="13.5" x14ac:dyDescent="0.25">
      <c r="A1878" s="3">
        <f>TITRES_STAT!B1881</f>
        <v>44746</v>
      </c>
      <c r="B1878" s="6">
        <f>TITRES_STAT!D1881</f>
        <v>102.34</v>
      </c>
      <c r="C1878" s="2">
        <f t="shared" si="174"/>
        <v>103.63265810243766</v>
      </c>
      <c r="D1878" s="2">
        <f t="shared" si="170"/>
        <v>104.38510878520046</v>
      </c>
      <c r="E1878" s="2">
        <f t="shared" si="169"/>
        <v>-0.75245068276279881</v>
      </c>
      <c r="F1878" s="2">
        <f t="shared" si="173"/>
        <v>-0.4404085429327973</v>
      </c>
      <c r="G1878" s="2">
        <f t="shared" si="171"/>
        <v>-0.31204213983000151</v>
      </c>
      <c r="H1878" s="2" t="str">
        <f t="shared" si="172"/>
        <v>Hold</v>
      </c>
    </row>
    <row r="1879" spans="1:8" ht="13.5" x14ac:dyDescent="0.25">
      <c r="A1879" s="3">
        <f>TITRES_STAT!B1882</f>
        <v>44747</v>
      </c>
      <c r="B1879" s="6">
        <f>TITRES_STAT!D1882</f>
        <v>102.34</v>
      </c>
      <c r="C1879" s="2">
        <f t="shared" si="174"/>
        <v>103.97671070206263</v>
      </c>
      <c r="D1879" s="2">
        <f t="shared" si="170"/>
        <v>104.23361924555597</v>
      </c>
      <c r="E1879" s="2">
        <f t="shared" si="169"/>
        <v>-0.25690854349333847</v>
      </c>
      <c r="F1879" s="2">
        <f t="shared" si="173"/>
        <v>-0.40370854304490555</v>
      </c>
      <c r="G1879" s="2">
        <f t="shared" si="171"/>
        <v>0.14679999955156708</v>
      </c>
      <c r="H1879" s="2" t="str">
        <f t="shared" si="172"/>
        <v>Sell</v>
      </c>
    </row>
    <row r="1880" spans="1:8" ht="13.5" x14ac:dyDescent="0.25">
      <c r="A1880" s="3">
        <f>TITRES_STAT!B1883</f>
        <v>44748</v>
      </c>
      <c r="B1880" s="6">
        <f>TITRES_STAT!D1883</f>
        <v>103.2222</v>
      </c>
      <c r="C1880" s="2">
        <f t="shared" si="174"/>
        <v>104.26783213251453</v>
      </c>
      <c r="D1880" s="2">
        <f t="shared" si="170"/>
        <v>104.15869930144071</v>
      </c>
      <c r="E1880" s="2">
        <f t="shared" si="169"/>
        <v>0.10913283107382199</v>
      </c>
      <c r="F1880" s="2">
        <f t="shared" si="173"/>
        <v>-0.30114026822116002</v>
      </c>
      <c r="G1880" s="2">
        <f t="shared" si="171"/>
        <v>0.41027309929498201</v>
      </c>
      <c r="H1880" s="2" t="str">
        <f t="shared" si="172"/>
        <v>Sell</v>
      </c>
    </row>
    <row r="1881" spans="1:8" ht="13.5" x14ac:dyDescent="0.25">
      <c r="A1881" s="3">
        <f>TITRES_STAT!B1884</f>
        <v>44749</v>
      </c>
      <c r="B1881" s="6">
        <f>TITRES_STAT!D1884</f>
        <v>103.2222</v>
      </c>
      <c r="C1881" s="2">
        <f t="shared" si="174"/>
        <v>103.97124257366615</v>
      </c>
      <c r="D1881" s="2">
        <f t="shared" si="170"/>
        <v>104.08932898281546</v>
      </c>
      <c r="E1881" s="2">
        <f t="shared" si="169"/>
        <v>-0.11808640914931345</v>
      </c>
      <c r="F1881" s="2">
        <f t="shared" si="173"/>
        <v>-0.26452949640679069</v>
      </c>
      <c r="G1881" s="2">
        <f t="shared" si="171"/>
        <v>0.14644308725747723</v>
      </c>
      <c r="H1881" s="2" t="str">
        <f t="shared" si="172"/>
        <v>Sell</v>
      </c>
    </row>
    <row r="1882" spans="1:8" ht="13.5" x14ac:dyDescent="0.25">
      <c r="A1882" s="3">
        <f>TITRES_STAT!B1885</f>
        <v>44750</v>
      </c>
      <c r="B1882" s="6">
        <f>TITRES_STAT!D1885</f>
        <v>105.869</v>
      </c>
      <c r="C1882" s="2">
        <f t="shared" si="174"/>
        <v>104.26320525464058</v>
      </c>
      <c r="D1882" s="2">
        <f t="shared" si="170"/>
        <v>104.22115646556986</v>
      </c>
      <c r="E1882" s="2">
        <f t="shared" si="169"/>
        <v>4.2048789070719295E-2</v>
      </c>
      <c r="F1882" s="2">
        <f t="shared" si="173"/>
        <v>-0.2032138393112887</v>
      </c>
      <c r="G1882" s="2">
        <f t="shared" si="171"/>
        <v>0.24526262838200799</v>
      </c>
      <c r="H1882" s="2" t="str">
        <f t="shared" si="172"/>
        <v>Sell</v>
      </c>
    </row>
    <row r="1883" spans="1:8" ht="13.5" x14ac:dyDescent="0.25">
      <c r="A1883" s="3">
        <f>TITRES_STAT!B1886</f>
        <v>44753</v>
      </c>
      <c r="B1883" s="6">
        <f>TITRES_STAT!D1886</f>
        <v>105.869</v>
      </c>
      <c r="C1883" s="2">
        <f t="shared" si="174"/>
        <v>104.5102506000805</v>
      </c>
      <c r="D1883" s="2">
        <f t="shared" si="170"/>
        <v>104.34321894960172</v>
      </c>
      <c r="E1883" s="2">
        <f t="shared" si="169"/>
        <v>0.16703165047877633</v>
      </c>
      <c r="F1883" s="2">
        <f t="shared" si="173"/>
        <v>-0.12916474135327569</v>
      </c>
      <c r="G1883" s="2">
        <f t="shared" si="171"/>
        <v>0.29619639183205204</v>
      </c>
      <c r="H1883" s="2" t="str">
        <f t="shared" si="172"/>
        <v>Sell</v>
      </c>
    </row>
    <row r="1884" spans="1:8" ht="13.5" x14ac:dyDescent="0.25">
      <c r="A1884" s="3">
        <f>TITRES_STAT!B1887</f>
        <v>44754</v>
      </c>
      <c r="B1884" s="6">
        <f>TITRES_STAT!D1887</f>
        <v>105.869</v>
      </c>
      <c r="C1884" s="2">
        <f t="shared" si="174"/>
        <v>104.71928896929887</v>
      </c>
      <c r="D1884" s="2">
        <f t="shared" si="170"/>
        <v>104.45623976814974</v>
      </c>
      <c r="E1884" s="2">
        <f t="shared" ref="E1884:E1947" si="175">C1884-D1884</f>
        <v>0.26304920114912989</v>
      </c>
      <c r="F1884" s="2">
        <f t="shared" si="173"/>
        <v>-5.0721952852794572E-2</v>
      </c>
      <c r="G1884" s="2">
        <f t="shared" si="171"/>
        <v>0.31377115400192446</v>
      </c>
      <c r="H1884" s="2" t="str">
        <f t="shared" si="172"/>
        <v>Sell</v>
      </c>
    </row>
    <row r="1885" spans="1:8" ht="13.5" x14ac:dyDescent="0.25">
      <c r="A1885" s="3">
        <f>TITRES_STAT!B1888</f>
        <v>44755</v>
      </c>
      <c r="B1885" s="6">
        <f>TITRES_STAT!D1888</f>
        <v>104.09569999999999</v>
      </c>
      <c r="C1885" s="2">
        <f t="shared" si="174"/>
        <v>104.89616758940673</v>
      </c>
      <c r="D1885" s="2">
        <f t="shared" ref="D1885:D1948" si="176">$D$4*B1885+(1-$D$4)*D1884</f>
        <v>104.42953311865718</v>
      </c>
      <c r="E1885" s="2">
        <f t="shared" si="175"/>
        <v>0.466634470749554</v>
      </c>
      <c r="F1885" s="2">
        <f t="shared" si="173"/>
        <v>5.2749331867675137E-2</v>
      </c>
      <c r="G1885" s="2">
        <f t="shared" si="171"/>
        <v>0.41388513888187883</v>
      </c>
      <c r="H1885" s="2" t="str">
        <f t="shared" si="172"/>
        <v>Sell</v>
      </c>
    </row>
    <row r="1886" spans="1:8" ht="13.5" x14ac:dyDescent="0.25">
      <c r="A1886" s="3">
        <f>TITRES_STAT!B1889</f>
        <v>44756</v>
      </c>
      <c r="B1886" s="6">
        <f>TITRES_STAT!D1889</f>
        <v>104.1045</v>
      </c>
      <c r="C1886" s="2">
        <f t="shared" si="174"/>
        <v>105.04446488334416</v>
      </c>
      <c r="D1886" s="2">
        <f t="shared" si="176"/>
        <v>104.40545659134924</v>
      </c>
      <c r="E1886" s="2">
        <f t="shared" si="175"/>
        <v>0.63900829199492648</v>
      </c>
      <c r="F1886" s="2">
        <f t="shared" si="173"/>
        <v>0.17000112389312541</v>
      </c>
      <c r="G1886" s="2">
        <f t="shared" si="171"/>
        <v>0.4690071681018011</v>
      </c>
      <c r="H1886" s="2" t="str">
        <f t="shared" si="172"/>
        <v>Sell</v>
      </c>
    </row>
    <row r="1887" spans="1:8" ht="13.5" x14ac:dyDescent="0.25">
      <c r="A1887" s="3">
        <f>TITRES_STAT!B1890</f>
        <v>44757</v>
      </c>
      <c r="B1887" s="6">
        <f>TITRES_STAT!D1890</f>
        <v>107.63339999999999</v>
      </c>
      <c r="C1887" s="2">
        <f t="shared" si="174"/>
        <v>105.16994720898352</v>
      </c>
      <c r="D1887" s="2">
        <f t="shared" si="176"/>
        <v>104.64456351050856</v>
      </c>
      <c r="E1887" s="2">
        <f t="shared" si="175"/>
        <v>0.52538369847495403</v>
      </c>
      <c r="F1887" s="2">
        <f t="shared" si="173"/>
        <v>0.24107763880949115</v>
      </c>
      <c r="G1887" s="2">
        <f t="shared" si="171"/>
        <v>0.28430605966546285</v>
      </c>
      <c r="H1887" s="2" t="str">
        <f t="shared" si="172"/>
        <v>Sell</v>
      </c>
    </row>
    <row r="1888" spans="1:8" ht="13.5" x14ac:dyDescent="0.25">
      <c r="A1888" s="3">
        <f>TITRES_STAT!B1891</f>
        <v>44760</v>
      </c>
      <c r="B1888" s="6">
        <f>TITRES_STAT!D1891</f>
        <v>107.63339999999999</v>
      </c>
      <c r="C1888" s="2">
        <f t="shared" si="174"/>
        <v>104.73457071529374</v>
      </c>
      <c r="D1888" s="2">
        <f t="shared" si="176"/>
        <v>104.86595880602646</v>
      </c>
      <c r="E1888" s="2">
        <f t="shared" si="175"/>
        <v>-0.13138809073271318</v>
      </c>
      <c r="F1888" s="2">
        <f t="shared" si="173"/>
        <v>0.16658449290105029</v>
      </c>
      <c r="G1888" s="2">
        <f t="shared" si="171"/>
        <v>-0.29797258363376344</v>
      </c>
      <c r="H1888" s="2" t="str">
        <f t="shared" si="172"/>
        <v>Hold</v>
      </c>
    </row>
    <row r="1889" spans="1:8" ht="13.5" x14ac:dyDescent="0.25">
      <c r="A1889" s="3">
        <f>TITRES_STAT!B1892</f>
        <v>44761</v>
      </c>
      <c r="B1889" s="6">
        <f>TITRES_STAT!D1892</f>
        <v>107.63339999999999</v>
      </c>
      <c r="C1889" s="2">
        <f t="shared" si="174"/>
        <v>104.36617522063317</v>
      </c>
      <c r="D1889" s="2">
        <f t="shared" si="176"/>
        <v>105.0709544500245</v>
      </c>
      <c r="E1889" s="2">
        <f t="shared" si="175"/>
        <v>-0.70477922939133464</v>
      </c>
      <c r="F1889" s="2">
        <f t="shared" si="173"/>
        <v>-7.6882515574266952E-3</v>
      </c>
      <c r="G1889" s="2">
        <f t="shared" si="171"/>
        <v>-0.69709097783390794</v>
      </c>
      <c r="H1889" s="2" t="str">
        <f t="shared" si="172"/>
        <v>Hold</v>
      </c>
    </row>
    <row r="1890" spans="1:8" ht="13.5" x14ac:dyDescent="0.25">
      <c r="A1890" s="3">
        <f>TITRES_STAT!B1893</f>
        <v>44762</v>
      </c>
      <c r="B1890" s="6">
        <f>TITRES_STAT!D1893</f>
        <v>105.869</v>
      </c>
      <c r="C1890" s="2">
        <f t="shared" si="174"/>
        <v>104.19017903284345</v>
      </c>
      <c r="D1890" s="2">
        <f t="shared" si="176"/>
        <v>105.13006893520787</v>
      </c>
      <c r="E1890" s="2">
        <f t="shared" si="175"/>
        <v>-0.9398899023644276</v>
      </c>
      <c r="F1890" s="2">
        <f t="shared" si="173"/>
        <v>-0.19412858171882688</v>
      </c>
      <c r="G1890" s="2">
        <f t="shared" si="171"/>
        <v>-0.74576132064560074</v>
      </c>
      <c r="H1890" s="2" t="str">
        <f t="shared" si="172"/>
        <v>Hold</v>
      </c>
    </row>
    <row r="1891" spans="1:8" ht="13.5" x14ac:dyDescent="0.25">
      <c r="A1891" s="3">
        <f>TITRES_STAT!B1894</f>
        <v>44763</v>
      </c>
      <c r="B1891" s="6">
        <f>TITRES_STAT!D1894</f>
        <v>105.869</v>
      </c>
      <c r="C1891" s="2">
        <f t="shared" si="174"/>
        <v>104.04125918163676</v>
      </c>
      <c r="D1891" s="2">
        <f t="shared" si="176"/>
        <v>105.18480456963692</v>
      </c>
      <c r="E1891" s="2">
        <f t="shared" si="175"/>
        <v>-1.1435453880001631</v>
      </c>
      <c r="F1891" s="2">
        <f t="shared" si="173"/>
        <v>-0.38401194297509417</v>
      </c>
      <c r="G1891" s="2">
        <f t="shared" si="171"/>
        <v>-0.75953344502506903</v>
      </c>
      <c r="H1891" s="2" t="str">
        <f t="shared" si="172"/>
        <v>Hold</v>
      </c>
    </row>
    <row r="1892" spans="1:8" ht="13.5" x14ac:dyDescent="0.25">
      <c r="A1892" s="3">
        <f>TITRES_STAT!B1895</f>
        <v>44764</v>
      </c>
      <c r="B1892" s="6">
        <f>TITRES_STAT!D1895</f>
        <v>105.869</v>
      </c>
      <c r="C1892" s="2">
        <f t="shared" si="174"/>
        <v>104.32245007676957</v>
      </c>
      <c r="D1892" s="2">
        <f t="shared" si="176"/>
        <v>105.23548571262677</v>
      </c>
      <c r="E1892" s="2">
        <f t="shared" si="175"/>
        <v>-0.91303563585719871</v>
      </c>
      <c r="F1892" s="2">
        <f t="shared" si="173"/>
        <v>-0.48981668155151514</v>
      </c>
      <c r="G1892" s="2">
        <f t="shared" ref="G1892:G1955" si="177">E1892-F1892</f>
        <v>-0.42321895430568357</v>
      </c>
      <c r="H1892" s="2" t="str">
        <f t="shared" ref="H1892:H1955" si="178">IF(G1892&lt;0,"Hold","Sell")</f>
        <v>Hold</v>
      </c>
    </row>
    <row r="1893" spans="1:8" ht="13.5" x14ac:dyDescent="0.25">
      <c r="A1893" s="3">
        <f>TITRES_STAT!B1896</f>
        <v>44768</v>
      </c>
      <c r="B1893" s="6">
        <f>TITRES_STAT!D1896</f>
        <v>105.869</v>
      </c>
      <c r="C1893" s="2">
        <f t="shared" si="174"/>
        <v>104.56038083418963</v>
      </c>
      <c r="D1893" s="2">
        <f t="shared" si="176"/>
        <v>105.28241269687663</v>
      </c>
      <c r="E1893" s="2">
        <f t="shared" si="175"/>
        <v>-0.72203186268700392</v>
      </c>
      <c r="F1893" s="2">
        <f t="shared" ref="F1893:F1956" si="179">(E1893*(2/(10)))+((1-(2/10))*F1892)</f>
        <v>-0.53625971777861292</v>
      </c>
      <c r="G1893" s="2">
        <f t="shared" si="177"/>
        <v>-0.185772144908391</v>
      </c>
      <c r="H1893" s="2" t="str">
        <f t="shared" si="178"/>
        <v>Hold</v>
      </c>
    </row>
    <row r="1894" spans="1:8" ht="13.5" x14ac:dyDescent="0.25">
      <c r="A1894" s="3">
        <f>TITRES_STAT!B1897</f>
        <v>44769</v>
      </c>
      <c r="B1894" s="6">
        <f>TITRES_STAT!D1897</f>
        <v>105.869</v>
      </c>
      <c r="C1894" s="2">
        <f t="shared" si="174"/>
        <v>104.76170685969892</v>
      </c>
      <c r="D1894" s="2">
        <f t="shared" si="176"/>
        <v>105.32586360821909</v>
      </c>
      <c r="E1894" s="2">
        <f t="shared" si="175"/>
        <v>-0.56415674852017617</v>
      </c>
      <c r="F1894" s="2">
        <f t="shared" si="179"/>
        <v>-0.54183912392692557</v>
      </c>
      <c r="G1894" s="2">
        <f t="shared" si="177"/>
        <v>-2.2317624593250596E-2</v>
      </c>
      <c r="H1894" s="2" t="str">
        <f t="shared" si="178"/>
        <v>Hold</v>
      </c>
    </row>
    <row r="1895" spans="1:8" ht="13.5" x14ac:dyDescent="0.25">
      <c r="A1895" s="3">
        <f>TITRES_STAT!B1898</f>
        <v>44770</v>
      </c>
      <c r="B1895" s="6">
        <f>TITRES_STAT!D1898</f>
        <v>105.869</v>
      </c>
      <c r="C1895" s="2">
        <f t="shared" si="174"/>
        <v>104.65924426589908</v>
      </c>
      <c r="D1895" s="2">
        <f t="shared" si="176"/>
        <v>105.3660959335362</v>
      </c>
      <c r="E1895" s="2">
        <f t="shared" si="175"/>
        <v>-0.70685166763712459</v>
      </c>
      <c r="F1895" s="2">
        <f t="shared" si="179"/>
        <v>-0.57484163266896537</v>
      </c>
      <c r="G1895" s="2">
        <f t="shared" si="177"/>
        <v>-0.13201003496815922</v>
      </c>
      <c r="H1895" s="2" t="str">
        <f t="shared" si="178"/>
        <v>Hold</v>
      </c>
    </row>
    <row r="1896" spans="1:8" ht="13.5" x14ac:dyDescent="0.25">
      <c r="A1896" s="3">
        <f>TITRES_STAT!B1899</f>
        <v>44771</v>
      </c>
      <c r="B1896" s="6">
        <f>TITRES_STAT!D1899</f>
        <v>105.869</v>
      </c>
      <c r="C1896" s="2">
        <f t="shared" si="174"/>
        <v>104.57389899422229</v>
      </c>
      <c r="D1896" s="2">
        <f t="shared" si="176"/>
        <v>105.40334808660759</v>
      </c>
      <c r="E1896" s="2">
        <f t="shared" si="175"/>
        <v>-0.82944909238530329</v>
      </c>
      <c r="F1896" s="2">
        <f t="shared" si="179"/>
        <v>-0.62576312461223293</v>
      </c>
      <c r="G1896" s="2">
        <f t="shared" si="177"/>
        <v>-0.20368596777307035</v>
      </c>
      <c r="H1896" s="2" t="str">
        <f t="shared" si="178"/>
        <v>Hold</v>
      </c>
    </row>
    <row r="1897" spans="1:8" ht="13.5" x14ac:dyDescent="0.25">
      <c r="A1897" s="3">
        <f>TITRES_STAT!B1900</f>
        <v>44774</v>
      </c>
      <c r="B1897" s="6">
        <f>TITRES_STAT!D1900</f>
        <v>109.3891</v>
      </c>
      <c r="C1897" s="2">
        <f t="shared" si="174"/>
        <v>105.04459145664963</v>
      </c>
      <c r="D1897" s="2">
        <f t="shared" si="176"/>
        <v>105.6985889690811</v>
      </c>
      <c r="E1897" s="2">
        <f t="shared" si="175"/>
        <v>-0.65399751243147364</v>
      </c>
      <c r="F1897" s="2">
        <f t="shared" si="179"/>
        <v>-0.63141000217608112</v>
      </c>
      <c r="G1897" s="2">
        <f t="shared" si="177"/>
        <v>-2.2587510255392518E-2</v>
      </c>
      <c r="H1897" s="2" t="str">
        <f t="shared" si="178"/>
        <v>Hold</v>
      </c>
    </row>
    <row r="1898" spans="1:8" ht="13.5" x14ac:dyDescent="0.25">
      <c r="A1898" s="3">
        <f>TITRES_STAT!B1901</f>
        <v>44775</v>
      </c>
      <c r="B1898" s="6">
        <f>TITRES_STAT!D1901</f>
        <v>109.3891</v>
      </c>
      <c r="C1898" s="2">
        <f t="shared" si="174"/>
        <v>105.44286969408815</v>
      </c>
      <c r="D1898" s="2">
        <f t="shared" si="176"/>
        <v>105.97196015655658</v>
      </c>
      <c r="E1898" s="2">
        <f t="shared" si="175"/>
        <v>-0.52909046246843161</v>
      </c>
      <c r="F1898" s="2">
        <f t="shared" si="179"/>
        <v>-0.61094609423455126</v>
      </c>
      <c r="G1898" s="2">
        <f t="shared" si="177"/>
        <v>8.1855631766119652E-2</v>
      </c>
      <c r="H1898" s="2" t="str">
        <f t="shared" si="178"/>
        <v>Sell</v>
      </c>
    </row>
    <row r="1899" spans="1:8" ht="13.5" x14ac:dyDescent="0.25">
      <c r="A1899" s="3">
        <f>TITRES_STAT!B1902</f>
        <v>44776</v>
      </c>
      <c r="B1899" s="6">
        <f>TITRES_STAT!D1902</f>
        <v>109.3891</v>
      </c>
      <c r="C1899" s="2">
        <f t="shared" si="174"/>
        <v>105.77987435653613</v>
      </c>
      <c r="D1899" s="2">
        <f t="shared" si="176"/>
        <v>106.22508162644127</v>
      </c>
      <c r="E1899" s="2">
        <f t="shared" si="175"/>
        <v>-0.44520726990513992</v>
      </c>
      <c r="F1899" s="2">
        <f t="shared" si="179"/>
        <v>-0.57779832936866904</v>
      </c>
      <c r="G1899" s="2">
        <f t="shared" si="177"/>
        <v>0.13259105946352912</v>
      </c>
      <c r="H1899" s="2" t="str">
        <f t="shared" si="178"/>
        <v>Sell</v>
      </c>
    </row>
    <row r="1900" spans="1:8" ht="13.5" x14ac:dyDescent="0.25">
      <c r="A1900" s="3">
        <f>TITRES_STAT!B1903</f>
        <v>44777</v>
      </c>
      <c r="B1900" s="6">
        <f>TITRES_STAT!D1903</f>
        <v>109.3891</v>
      </c>
      <c r="C1900" s="2">
        <f t="shared" si="174"/>
        <v>105.79358599399211</v>
      </c>
      <c r="D1900" s="2">
        <f t="shared" si="176"/>
        <v>106.45945335781599</v>
      </c>
      <c r="E1900" s="2">
        <f t="shared" si="175"/>
        <v>-0.66586736382387812</v>
      </c>
      <c r="F1900" s="2">
        <f t="shared" si="179"/>
        <v>-0.5954121362597109</v>
      </c>
      <c r="G1900" s="2">
        <f t="shared" si="177"/>
        <v>-7.0455227564167222E-2</v>
      </c>
      <c r="H1900" s="2" t="str">
        <f t="shared" si="178"/>
        <v>Hold</v>
      </c>
    </row>
    <row r="1901" spans="1:8" ht="13.5" x14ac:dyDescent="0.25">
      <c r="A1901" s="3">
        <f>TITRES_STAT!B1904</f>
        <v>44778</v>
      </c>
      <c r="B1901" s="6">
        <f>TITRES_STAT!D1904</f>
        <v>109.3891</v>
      </c>
      <c r="C1901" s="2">
        <f t="shared" si="174"/>
        <v>105.80518814876255</v>
      </c>
      <c r="D1901" s="2">
        <f t="shared" si="176"/>
        <v>106.67646422019999</v>
      </c>
      <c r="E1901" s="2">
        <f t="shared" si="175"/>
        <v>-0.87127607143743546</v>
      </c>
      <c r="F1901" s="2">
        <f t="shared" si="179"/>
        <v>-0.65058492329525586</v>
      </c>
      <c r="G1901" s="2">
        <f t="shared" si="177"/>
        <v>-0.22069114814217961</v>
      </c>
      <c r="H1901" s="2" t="str">
        <f t="shared" si="178"/>
        <v>Hold</v>
      </c>
    </row>
    <row r="1902" spans="1:8" ht="13.5" x14ac:dyDescent="0.25">
      <c r="A1902" s="3">
        <f>TITRES_STAT!B1905</f>
        <v>44781</v>
      </c>
      <c r="B1902" s="6">
        <f>TITRES_STAT!D1905</f>
        <v>109.3891</v>
      </c>
      <c r="C1902" s="2">
        <f t="shared" si="174"/>
        <v>105.81500535664523</v>
      </c>
      <c r="D1902" s="2">
        <f t="shared" si="176"/>
        <v>106.87740020388888</v>
      </c>
      <c r="E1902" s="2">
        <f t="shared" si="175"/>
        <v>-1.0623948472436524</v>
      </c>
      <c r="F1902" s="2">
        <f t="shared" si="179"/>
        <v>-0.73294690808493512</v>
      </c>
      <c r="G1902" s="2">
        <f t="shared" si="177"/>
        <v>-0.32944793915871728</v>
      </c>
      <c r="H1902" s="2" t="str">
        <f t="shared" si="178"/>
        <v>Hold</v>
      </c>
    </row>
    <row r="1903" spans="1:8" ht="13.5" x14ac:dyDescent="0.25">
      <c r="A1903" s="3">
        <f>TITRES_STAT!B1906</f>
        <v>44782</v>
      </c>
      <c r="B1903" s="6">
        <f>TITRES_STAT!D1906</f>
        <v>109.3891</v>
      </c>
      <c r="C1903" s="2">
        <f t="shared" si="174"/>
        <v>105.82331222485365</v>
      </c>
      <c r="D1903" s="2">
        <f t="shared" si="176"/>
        <v>107.06345204063786</v>
      </c>
      <c r="E1903" s="2">
        <f t="shared" si="175"/>
        <v>-1.2401398157842038</v>
      </c>
      <c r="F1903" s="2">
        <f t="shared" si="179"/>
        <v>-0.83438548962478887</v>
      </c>
      <c r="G1903" s="2">
        <f t="shared" si="177"/>
        <v>-0.40575432615941498</v>
      </c>
      <c r="H1903" s="2" t="str">
        <f t="shared" si="178"/>
        <v>Hold</v>
      </c>
    </row>
    <row r="1904" spans="1:8" ht="13.5" x14ac:dyDescent="0.25">
      <c r="A1904" s="3">
        <f>TITRES_STAT!B1907</f>
        <v>44783</v>
      </c>
      <c r="B1904" s="6">
        <f>TITRES_STAT!D1907</f>
        <v>109.3891</v>
      </c>
      <c r="C1904" s="2">
        <f t="shared" si="174"/>
        <v>105.83034111333771</v>
      </c>
      <c r="D1904" s="2">
        <f t="shared" si="176"/>
        <v>107.23572225984987</v>
      </c>
      <c r="E1904" s="2">
        <f t="shared" si="175"/>
        <v>-1.4053811465121555</v>
      </c>
      <c r="F1904" s="2">
        <f t="shared" si="179"/>
        <v>-0.94858462100226215</v>
      </c>
      <c r="G1904" s="2">
        <f t="shared" si="177"/>
        <v>-0.45679652550989336</v>
      </c>
      <c r="H1904" s="2" t="str">
        <f t="shared" si="178"/>
        <v>Hold</v>
      </c>
    </row>
    <row r="1905" spans="1:8" ht="13.5" x14ac:dyDescent="0.25">
      <c r="A1905" s="3">
        <f>TITRES_STAT!B1908</f>
        <v>44784</v>
      </c>
      <c r="B1905" s="6">
        <f>TITRES_STAT!D1908</f>
        <v>104.9867</v>
      </c>
      <c r="C1905" s="2">
        <f t="shared" si="174"/>
        <v>105.83628863436267</v>
      </c>
      <c r="D1905" s="2">
        <f t="shared" si="176"/>
        <v>107.0691280183795</v>
      </c>
      <c r="E1905" s="2">
        <f t="shared" si="175"/>
        <v>-1.2328393840168275</v>
      </c>
      <c r="F1905" s="2">
        <f t="shared" si="179"/>
        <v>-1.0054355736051752</v>
      </c>
      <c r="G1905" s="2">
        <f t="shared" si="177"/>
        <v>-0.22740381041165225</v>
      </c>
      <c r="H1905" s="2" t="str">
        <f t="shared" si="178"/>
        <v>Hold</v>
      </c>
    </row>
    <row r="1906" spans="1:8" ht="13.5" x14ac:dyDescent="0.25">
      <c r="A1906" s="3">
        <f>TITRES_STAT!B1909</f>
        <v>44785</v>
      </c>
      <c r="B1906" s="6">
        <f>TITRES_STAT!D1909</f>
        <v>109.3891</v>
      </c>
      <c r="C1906" s="2">
        <f t="shared" si="174"/>
        <v>105.84132115215303</v>
      </c>
      <c r="D1906" s="2">
        <f t="shared" si="176"/>
        <v>107.24097779479584</v>
      </c>
      <c r="E1906" s="2">
        <f t="shared" si="175"/>
        <v>-1.3996566426428103</v>
      </c>
      <c r="F1906" s="2">
        <f t="shared" si="179"/>
        <v>-1.0842797874127021</v>
      </c>
      <c r="G1906" s="2">
        <f t="shared" si="177"/>
        <v>-0.31537685523010817</v>
      </c>
      <c r="H1906" s="2" t="str">
        <f t="shared" si="178"/>
        <v>Hold</v>
      </c>
    </row>
    <row r="1907" spans="1:8" ht="13.5" x14ac:dyDescent="0.25">
      <c r="A1907" s="3">
        <f>TITRES_STAT!B1910</f>
        <v>44788</v>
      </c>
      <c r="B1907" s="6">
        <f>TITRES_STAT!D1910</f>
        <v>109.3891</v>
      </c>
      <c r="C1907" s="2">
        <f t="shared" si="174"/>
        <v>106.38713328259102</v>
      </c>
      <c r="D1907" s="2">
        <f t="shared" si="176"/>
        <v>107.40009795814429</v>
      </c>
      <c r="E1907" s="2">
        <f t="shared" si="175"/>
        <v>-1.0129646755532633</v>
      </c>
      <c r="F1907" s="2">
        <f t="shared" si="179"/>
        <v>-1.0700167650408146</v>
      </c>
      <c r="G1907" s="2">
        <f t="shared" si="177"/>
        <v>5.705208948755125E-2</v>
      </c>
      <c r="H1907" s="2" t="str">
        <f t="shared" si="178"/>
        <v>Sell</v>
      </c>
    </row>
    <row r="1908" spans="1:8" ht="13.5" x14ac:dyDescent="0.25">
      <c r="A1908" s="3">
        <f>TITRES_STAT!B1911</f>
        <v>44789</v>
      </c>
      <c r="B1908" s="6">
        <f>TITRES_STAT!D1911</f>
        <v>109.3891</v>
      </c>
      <c r="C1908" s="2">
        <f t="shared" si="174"/>
        <v>106.84897431603855</v>
      </c>
      <c r="D1908" s="2">
        <f t="shared" si="176"/>
        <v>107.54743144272619</v>
      </c>
      <c r="E1908" s="2">
        <f t="shared" si="175"/>
        <v>-0.69845712668764293</v>
      </c>
      <c r="F1908" s="2">
        <f t="shared" si="179"/>
        <v>-0.99570483737018023</v>
      </c>
      <c r="G1908" s="2">
        <f t="shared" si="177"/>
        <v>0.2972477106825373</v>
      </c>
      <c r="H1908" s="2" t="str">
        <f t="shared" si="178"/>
        <v>Sell</v>
      </c>
    </row>
    <row r="1909" spans="1:8" ht="13.5" x14ac:dyDescent="0.25">
      <c r="A1909" s="3">
        <f>TITRES_STAT!B1912</f>
        <v>44790</v>
      </c>
      <c r="B1909" s="6">
        <f>TITRES_STAT!D1912</f>
        <v>109.3891</v>
      </c>
      <c r="C1909" s="2">
        <f t="shared" si="174"/>
        <v>107.23976288280184</v>
      </c>
      <c r="D1909" s="2">
        <f t="shared" si="176"/>
        <v>107.68385133585758</v>
      </c>
      <c r="E1909" s="2">
        <f t="shared" si="175"/>
        <v>-0.44408845305574118</v>
      </c>
      <c r="F1909" s="2">
        <f t="shared" si="179"/>
        <v>-0.88538156050729255</v>
      </c>
      <c r="G1909" s="2">
        <f t="shared" si="177"/>
        <v>0.44129310745155137</v>
      </c>
      <c r="H1909" s="2" t="str">
        <f t="shared" si="178"/>
        <v>Sell</v>
      </c>
    </row>
    <row r="1910" spans="1:8" ht="13.5" x14ac:dyDescent="0.25">
      <c r="A1910" s="3">
        <f>TITRES_STAT!B1913</f>
        <v>44791</v>
      </c>
      <c r="B1910" s="6">
        <f>TITRES_STAT!D1913</f>
        <v>109.3891</v>
      </c>
      <c r="C1910" s="2">
        <f t="shared" si="174"/>
        <v>107.57043013160155</v>
      </c>
      <c r="D1910" s="2">
        <f t="shared" si="176"/>
        <v>107.81016605171997</v>
      </c>
      <c r="E1910" s="2">
        <f t="shared" si="175"/>
        <v>-0.23973592011842015</v>
      </c>
      <c r="F1910" s="2">
        <f t="shared" si="179"/>
        <v>-0.75625243242951812</v>
      </c>
      <c r="G1910" s="2">
        <f t="shared" si="177"/>
        <v>0.51651651231109796</v>
      </c>
      <c r="H1910" s="2" t="str">
        <f t="shared" si="178"/>
        <v>Sell</v>
      </c>
    </row>
    <row r="1911" spans="1:8" ht="13.5" x14ac:dyDescent="0.25">
      <c r="A1911" s="3">
        <f>TITRES_STAT!B1914</f>
        <v>44792</v>
      </c>
      <c r="B1911" s="6">
        <f>TITRES_STAT!D1914</f>
        <v>109.3891</v>
      </c>
      <c r="C1911" s="2">
        <f t="shared" si="174"/>
        <v>107.85022549597055</v>
      </c>
      <c r="D1911" s="2">
        <f t="shared" si="176"/>
        <v>107.92712412196293</v>
      </c>
      <c r="E1911" s="2">
        <f t="shared" si="175"/>
        <v>-7.689862599238495E-2</v>
      </c>
      <c r="F1911" s="2">
        <f t="shared" si="179"/>
        <v>-0.62038167114209153</v>
      </c>
      <c r="G1911" s="2">
        <f t="shared" si="177"/>
        <v>0.54348304514970658</v>
      </c>
      <c r="H1911" s="2" t="str">
        <f t="shared" si="178"/>
        <v>Sell</v>
      </c>
    </row>
    <row r="1912" spans="1:8" ht="13.5" x14ac:dyDescent="0.25">
      <c r="A1912" s="3">
        <f>TITRES_STAT!B1915</f>
        <v>44795</v>
      </c>
      <c r="B1912" s="6">
        <f>TITRES_STAT!D1915</f>
        <v>109.3891</v>
      </c>
      <c r="C1912" s="2">
        <f t="shared" si="174"/>
        <v>108.08697541966738</v>
      </c>
      <c r="D1912" s="2">
        <f t="shared" si="176"/>
        <v>108.03541863144716</v>
      </c>
      <c r="E1912" s="2">
        <f t="shared" si="175"/>
        <v>5.1556788220224803E-2</v>
      </c>
      <c r="F1912" s="2">
        <f t="shared" si="179"/>
        <v>-0.48599397926962828</v>
      </c>
      <c r="G1912" s="2">
        <f t="shared" si="177"/>
        <v>0.53755076748985309</v>
      </c>
      <c r="H1912" s="2" t="str">
        <f t="shared" si="178"/>
        <v>Sell</v>
      </c>
    </row>
    <row r="1913" spans="1:8" ht="13.5" x14ac:dyDescent="0.25">
      <c r="A1913" s="3">
        <f>TITRES_STAT!B1916</f>
        <v>44796</v>
      </c>
      <c r="B1913" s="6">
        <f>TITRES_STAT!D1916</f>
        <v>109.3891</v>
      </c>
      <c r="C1913" s="2">
        <f t="shared" si="174"/>
        <v>108.28730227818009</v>
      </c>
      <c r="D1913" s="2">
        <f t="shared" si="176"/>
        <v>108.13569132541403</v>
      </c>
      <c r="E1913" s="2">
        <f t="shared" si="175"/>
        <v>0.15161095276606318</v>
      </c>
      <c r="F1913" s="2">
        <f t="shared" si="179"/>
        <v>-0.35847299286249001</v>
      </c>
      <c r="G1913" s="2">
        <f t="shared" si="177"/>
        <v>0.51008394562855319</v>
      </c>
      <c r="H1913" s="2" t="str">
        <f t="shared" si="178"/>
        <v>Sell</v>
      </c>
    </row>
    <row r="1914" spans="1:8" ht="13.5" x14ac:dyDescent="0.25">
      <c r="A1914" s="3">
        <f>TITRES_STAT!B1917</f>
        <v>44797</v>
      </c>
      <c r="B1914" s="6">
        <f>TITRES_STAT!D1917</f>
        <v>109.3891</v>
      </c>
      <c r="C1914" s="2">
        <f t="shared" si="174"/>
        <v>108.45680961999854</v>
      </c>
      <c r="D1914" s="2">
        <f t="shared" si="176"/>
        <v>108.2285364124204</v>
      </c>
      <c r="E1914" s="2">
        <f t="shared" si="175"/>
        <v>0.22827320757814107</v>
      </c>
      <c r="F1914" s="2">
        <f t="shared" si="179"/>
        <v>-0.24112375277436382</v>
      </c>
      <c r="G1914" s="2">
        <f t="shared" si="177"/>
        <v>0.46939696035250489</v>
      </c>
      <c r="H1914" s="2" t="str">
        <f t="shared" si="178"/>
        <v>Sell</v>
      </c>
    </row>
    <row r="1915" spans="1:8" ht="13.5" x14ac:dyDescent="0.25">
      <c r="A1915" s="3">
        <f>TITRES_STAT!B1918</f>
        <v>44798</v>
      </c>
      <c r="B1915" s="6">
        <f>TITRES_STAT!D1918</f>
        <v>109.3891</v>
      </c>
      <c r="C1915" s="2">
        <f t="shared" si="174"/>
        <v>107.92294660153723</v>
      </c>
      <c r="D1915" s="2">
        <f t="shared" si="176"/>
        <v>108.31450408557444</v>
      </c>
      <c r="E1915" s="2">
        <f t="shared" si="175"/>
        <v>-0.39155748403720736</v>
      </c>
      <c r="F1915" s="2">
        <f t="shared" si="179"/>
        <v>-0.27121049902693256</v>
      </c>
      <c r="G1915" s="2">
        <f t="shared" si="177"/>
        <v>-0.1203469850102748</v>
      </c>
      <c r="H1915" s="2" t="str">
        <f t="shared" si="178"/>
        <v>Hold</v>
      </c>
    </row>
    <row r="1916" spans="1:8" ht="13.5" x14ac:dyDescent="0.25">
      <c r="A1916" s="3">
        <f>TITRES_STAT!B1919</f>
        <v>44799</v>
      </c>
      <c r="B1916" s="6">
        <f>TITRES_STAT!D1919</f>
        <v>107.63339999999999</v>
      </c>
      <c r="C1916" s="2">
        <f t="shared" si="174"/>
        <v>108.14850866283919</v>
      </c>
      <c r="D1916" s="2">
        <f t="shared" si="176"/>
        <v>108.26405193108745</v>
      </c>
      <c r="E1916" s="2">
        <f t="shared" si="175"/>
        <v>-0.11554326824825978</v>
      </c>
      <c r="F1916" s="2">
        <f t="shared" si="179"/>
        <v>-0.24007705287119802</v>
      </c>
      <c r="G1916" s="2">
        <f t="shared" si="177"/>
        <v>0.12453378462293824</v>
      </c>
      <c r="H1916" s="2" t="str">
        <f t="shared" si="178"/>
        <v>Sell</v>
      </c>
    </row>
    <row r="1917" spans="1:8" ht="13.5" x14ac:dyDescent="0.25">
      <c r="A1917" s="3">
        <f>TITRES_STAT!B1920</f>
        <v>44802</v>
      </c>
      <c r="B1917" s="6">
        <f>TITRES_STAT!D1920</f>
        <v>107.63339999999999</v>
      </c>
      <c r="C1917" s="2">
        <f t="shared" si="174"/>
        <v>108.33936886855624</v>
      </c>
      <c r="D1917" s="2">
        <f t="shared" si="176"/>
        <v>108.21733697322912</v>
      </c>
      <c r="E1917" s="2">
        <f t="shared" si="175"/>
        <v>0.12203189532711178</v>
      </c>
      <c r="F1917" s="2">
        <f t="shared" si="179"/>
        <v>-0.16765526323153607</v>
      </c>
      <c r="G1917" s="2">
        <f t="shared" si="177"/>
        <v>0.28968715855864785</v>
      </c>
      <c r="H1917" s="2" t="str">
        <f t="shared" si="178"/>
        <v>Sell</v>
      </c>
    </row>
    <row r="1918" spans="1:8" ht="13.5" x14ac:dyDescent="0.25">
      <c r="A1918" s="3">
        <f>TITRES_STAT!B1921</f>
        <v>44803</v>
      </c>
      <c r="B1918" s="6">
        <f>TITRES_STAT!D1921</f>
        <v>104.9867</v>
      </c>
      <c r="C1918" s="2">
        <f t="shared" si="174"/>
        <v>108.50086596570142</v>
      </c>
      <c r="D1918" s="2">
        <f t="shared" si="176"/>
        <v>107.97803053076771</v>
      </c>
      <c r="E1918" s="2">
        <f t="shared" si="175"/>
        <v>0.52283543493371099</v>
      </c>
      <c r="F1918" s="2">
        <f t="shared" si="179"/>
        <v>-2.9557123598486654E-2</v>
      </c>
      <c r="G1918" s="2">
        <f t="shared" si="177"/>
        <v>0.5523925585321976</v>
      </c>
      <c r="H1918" s="2" t="str">
        <f t="shared" si="178"/>
        <v>Sell</v>
      </c>
    </row>
    <row r="1919" spans="1:8" ht="13.5" x14ac:dyDescent="0.25">
      <c r="A1919" s="3">
        <f>TITRES_STAT!B1922</f>
        <v>44804</v>
      </c>
      <c r="B1919" s="6">
        <f>TITRES_STAT!D1922</f>
        <v>106.7512</v>
      </c>
      <c r="C1919" s="2">
        <f t="shared" si="174"/>
        <v>108.6375173555935</v>
      </c>
      <c r="D1919" s="2">
        <f t="shared" si="176"/>
        <v>107.88715419515529</v>
      </c>
      <c r="E1919" s="2">
        <f t="shared" si="175"/>
        <v>0.75036316043821216</v>
      </c>
      <c r="F1919" s="2">
        <f t="shared" si="179"/>
        <v>0.12642693320885312</v>
      </c>
      <c r="G1919" s="2">
        <f t="shared" si="177"/>
        <v>0.62393622722935904</v>
      </c>
      <c r="H1919" s="2" t="str">
        <f t="shared" si="178"/>
        <v>Sell</v>
      </c>
    </row>
    <row r="1920" spans="1:8" ht="13.5" x14ac:dyDescent="0.25">
      <c r="A1920" s="3">
        <f>TITRES_STAT!B1923</f>
        <v>44805</v>
      </c>
      <c r="B1920" s="6">
        <f>TITRES_STAT!D1923</f>
        <v>107.1923</v>
      </c>
      <c r="C1920" s="2">
        <f t="shared" si="174"/>
        <v>108.75314545473296</v>
      </c>
      <c r="D1920" s="2">
        <f t="shared" si="176"/>
        <v>107.83568351403267</v>
      </c>
      <c r="E1920" s="2">
        <f t="shared" si="175"/>
        <v>0.91746194070029219</v>
      </c>
      <c r="F1920" s="2">
        <f t="shared" si="179"/>
        <v>0.28463393470714093</v>
      </c>
      <c r="G1920" s="2">
        <f t="shared" si="177"/>
        <v>0.63282800599315125</v>
      </c>
      <c r="H1920" s="2" t="str">
        <f t="shared" si="178"/>
        <v>Sell</v>
      </c>
    </row>
    <row r="1921" spans="1:8" ht="13.5" x14ac:dyDescent="0.25">
      <c r="A1921" s="3">
        <f>TITRES_STAT!B1924</f>
        <v>44806</v>
      </c>
      <c r="B1921" s="6">
        <f>TITRES_STAT!D1924</f>
        <v>107.1923</v>
      </c>
      <c r="C1921" s="2">
        <f t="shared" si="174"/>
        <v>108.85098461554327</v>
      </c>
      <c r="D1921" s="2">
        <f t="shared" si="176"/>
        <v>107.78802547595618</v>
      </c>
      <c r="E1921" s="2">
        <f t="shared" si="175"/>
        <v>1.0629591395870932</v>
      </c>
      <c r="F1921" s="2">
        <f t="shared" si="179"/>
        <v>0.44029897568313142</v>
      </c>
      <c r="G1921" s="2">
        <f t="shared" si="177"/>
        <v>0.62266016390396173</v>
      </c>
      <c r="H1921" s="2" t="str">
        <f t="shared" si="178"/>
        <v>Sell</v>
      </c>
    </row>
    <row r="1922" spans="1:8" ht="13.5" x14ac:dyDescent="0.25">
      <c r="A1922" s="3">
        <f>TITRES_STAT!B1925</f>
        <v>44809</v>
      </c>
      <c r="B1922" s="6">
        <f>TITRES_STAT!D1925</f>
        <v>107.1923</v>
      </c>
      <c r="C1922" s="2">
        <f t="shared" si="174"/>
        <v>108.93377159776738</v>
      </c>
      <c r="D1922" s="2">
        <f t="shared" si="176"/>
        <v>107.74389766292238</v>
      </c>
      <c r="E1922" s="2">
        <f t="shared" si="175"/>
        <v>1.1898739348449965</v>
      </c>
      <c r="F1922" s="2">
        <f t="shared" si="179"/>
        <v>0.59021396751550448</v>
      </c>
      <c r="G1922" s="2">
        <f t="shared" si="177"/>
        <v>0.59965996732949201</v>
      </c>
      <c r="H1922" s="2" t="str">
        <f t="shared" si="178"/>
        <v>Sell</v>
      </c>
    </row>
    <row r="1923" spans="1:8" ht="13.5" x14ac:dyDescent="0.25">
      <c r="A1923" s="3">
        <f>TITRES_STAT!B1926</f>
        <v>44810</v>
      </c>
      <c r="B1923" s="6">
        <f>TITRES_STAT!D1926</f>
        <v>107.1923</v>
      </c>
      <c r="C1923" s="2">
        <f t="shared" si="174"/>
        <v>109.00382212118778</v>
      </c>
      <c r="D1923" s="2">
        <f t="shared" si="176"/>
        <v>107.70303857677997</v>
      </c>
      <c r="E1923" s="2">
        <f t="shared" si="175"/>
        <v>1.3007835444078069</v>
      </c>
      <c r="F1923" s="2">
        <f t="shared" si="179"/>
        <v>0.732327882893965</v>
      </c>
      <c r="G1923" s="2">
        <f t="shared" si="177"/>
        <v>0.56845566151384186</v>
      </c>
      <c r="H1923" s="2" t="str">
        <f t="shared" si="178"/>
        <v>Sell</v>
      </c>
    </row>
    <row r="1924" spans="1:8" ht="13.5" x14ac:dyDescent="0.25">
      <c r="A1924" s="3">
        <f>TITRES_STAT!B1927</f>
        <v>44811</v>
      </c>
      <c r="B1924" s="6">
        <f>TITRES_STAT!D1927</f>
        <v>107.1923</v>
      </c>
      <c r="C1924" s="2">
        <f t="shared" si="174"/>
        <v>109.06309564100505</v>
      </c>
      <c r="D1924" s="2">
        <f t="shared" si="176"/>
        <v>107.66520608961109</v>
      </c>
      <c r="E1924" s="2">
        <f t="shared" si="175"/>
        <v>1.3978895513939591</v>
      </c>
      <c r="F1924" s="2">
        <f t="shared" si="179"/>
        <v>0.86544021659396386</v>
      </c>
      <c r="G1924" s="2">
        <f t="shared" si="177"/>
        <v>0.53244933479999523</v>
      </c>
      <c r="H1924" s="2" t="str">
        <f t="shared" si="178"/>
        <v>Sell</v>
      </c>
    </row>
    <row r="1925" spans="1:8" ht="13.5" x14ac:dyDescent="0.25">
      <c r="A1925" s="3">
        <f>TITRES_STAT!B1928</f>
        <v>44812</v>
      </c>
      <c r="B1925" s="6">
        <f>TITRES_STAT!D1928</f>
        <v>102.3753</v>
      </c>
      <c r="C1925" s="2">
        <f t="shared" si="174"/>
        <v>109.11325015777351</v>
      </c>
      <c r="D1925" s="2">
        <f t="shared" si="176"/>
        <v>107.27336119408434</v>
      </c>
      <c r="E1925" s="2">
        <f t="shared" si="175"/>
        <v>1.8398889636891624</v>
      </c>
      <c r="F1925" s="2">
        <f t="shared" si="179"/>
        <v>1.0603299660130037</v>
      </c>
      <c r="G1925" s="2">
        <f t="shared" si="177"/>
        <v>0.77955899767615877</v>
      </c>
      <c r="H1925" s="2" t="str">
        <f t="shared" si="178"/>
        <v>Sell</v>
      </c>
    </row>
    <row r="1926" spans="1:8" ht="13.5" x14ac:dyDescent="0.25">
      <c r="A1926" s="3">
        <f>TITRES_STAT!B1929</f>
        <v>44813</v>
      </c>
      <c r="B1926" s="6">
        <f>TITRES_STAT!D1929</f>
        <v>106.9806</v>
      </c>
      <c r="C1926" s="2">
        <f t="shared" si="174"/>
        <v>108.88558090273143</v>
      </c>
      <c r="D1926" s="2">
        <f t="shared" si="176"/>
        <v>107.25167517970773</v>
      </c>
      <c r="E1926" s="2">
        <f t="shared" si="175"/>
        <v>1.6339057230237017</v>
      </c>
      <c r="F1926" s="2">
        <f t="shared" si="179"/>
        <v>1.1750451174151433</v>
      </c>
      <c r="G1926" s="2">
        <f t="shared" si="177"/>
        <v>0.45886060560855846</v>
      </c>
      <c r="H1926" s="2" t="str">
        <f t="shared" si="178"/>
        <v>Sell</v>
      </c>
    </row>
    <row r="1927" spans="1:8" ht="13.5" x14ac:dyDescent="0.25">
      <c r="A1927" s="3">
        <f>TITRES_STAT!B1930</f>
        <v>44816</v>
      </c>
      <c r="B1927" s="6">
        <f>TITRES_STAT!D1930</f>
        <v>105.869</v>
      </c>
      <c r="C1927" s="2">
        <f t="shared" si="174"/>
        <v>108.6929376869266</v>
      </c>
      <c r="D1927" s="2">
        <f t="shared" si="176"/>
        <v>107.14925479602567</v>
      </c>
      <c r="E1927" s="2">
        <f t="shared" si="175"/>
        <v>1.543682890900925</v>
      </c>
      <c r="F1927" s="2">
        <f t="shared" si="179"/>
        <v>1.2487726721122996</v>
      </c>
      <c r="G1927" s="2">
        <f t="shared" si="177"/>
        <v>0.29491021878862544</v>
      </c>
      <c r="H1927" s="2" t="str">
        <f t="shared" si="178"/>
        <v>Sell</v>
      </c>
    </row>
    <row r="1928" spans="1:8" ht="13.5" x14ac:dyDescent="0.25">
      <c r="A1928" s="3">
        <f>TITRES_STAT!B1931</f>
        <v>44817</v>
      </c>
      <c r="B1928" s="6">
        <f>TITRES_STAT!D1931</f>
        <v>106.7512</v>
      </c>
      <c r="C1928" s="2">
        <f t="shared" si="174"/>
        <v>108.12274727355327</v>
      </c>
      <c r="D1928" s="2">
        <f t="shared" si="176"/>
        <v>107.11976925557933</v>
      </c>
      <c r="E1928" s="2">
        <f t="shared" si="175"/>
        <v>1.0029780179739447</v>
      </c>
      <c r="F1928" s="2">
        <f t="shared" si="179"/>
        <v>1.1996137412846286</v>
      </c>
      <c r="G1928" s="2">
        <f t="shared" si="177"/>
        <v>-0.19663572331068391</v>
      </c>
      <c r="H1928" s="2" t="str">
        <f t="shared" si="178"/>
        <v>Hold</v>
      </c>
    </row>
    <row r="1929" spans="1:8" ht="13.5" x14ac:dyDescent="0.25">
      <c r="A1929" s="3">
        <f>TITRES_STAT!B1932</f>
        <v>44818</v>
      </c>
      <c r="B1929" s="6">
        <f>TITRES_STAT!D1932</f>
        <v>106.7512</v>
      </c>
      <c r="C1929" s="2">
        <f t="shared" si="174"/>
        <v>107.91174000069893</v>
      </c>
      <c r="D1929" s="2">
        <f t="shared" si="176"/>
        <v>107.09246782924012</v>
      </c>
      <c r="E1929" s="2">
        <f t="shared" si="175"/>
        <v>0.81927217145880604</v>
      </c>
      <c r="F1929" s="2">
        <f t="shared" si="179"/>
        <v>1.1235454273194641</v>
      </c>
      <c r="G1929" s="2">
        <f t="shared" si="177"/>
        <v>-0.30427325586065801</v>
      </c>
      <c r="H1929" s="2" t="str">
        <f t="shared" si="178"/>
        <v>Hold</v>
      </c>
    </row>
    <row r="1930" spans="1:8" ht="13.5" x14ac:dyDescent="0.25">
      <c r="A1930" s="3">
        <f>TITRES_STAT!B1933</f>
        <v>44819</v>
      </c>
      <c r="B1930" s="6">
        <f>TITRES_STAT!D1933</f>
        <v>106.7512</v>
      </c>
      <c r="C1930" s="2">
        <f t="shared" si="174"/>
        <v>107.80105692366831</v>
      </c>
      <c r="D1930" s="2">
        <f t="shared" si="176"/>
        <v>107.0671887307779</v>
      </c>
      <c r="E1930" s="2">
        <f t="shared" si="175"/>
        <v>0.73386819289041227</v>
      </c>
      <c r="F1930" s="2">
        <f t="shared" si="179"/>
        <v>1.0456099804336536</v>
      </c>
      <c r="G1930" s="2">
        <f t="shared" si="177"/>
        <v>-0.31174178754324133</v>
      </c>
      <c r="H1930" s="2" t="str">
        <f t="shared" si="178"/>
        <v>Hold</v>
      </c>
    </row>
    <row r="1931" spans="1:8" ht="13.5" x14ac:dyDescent="0.25">
      <c r="A1931" s="3">
        <f>TITRES_STAT!B1934</f>
        <v>44820</v>
      </c>
      <c r="B1931" s="6">
        <f>TITRES_STAT!D1934</f>
        <v>106.7512</v>
      </c>
      <c r="C1931" s="2">
        <f t="shared" si="174"/>
        <v>107.70740201233473</v>
      </c>
      <c r="D1931" s="2">
        <f t="shared" si="176"/>
        <v>107.0437821581277</v>
      </c>
      <c r="E1931" s="2">
        <f t="shared" si="175"/>
        <v>0.66361985420702752</v>
      </c>
      <c r="F1931" s="2">
        <f t="shared" si="179"/>
        <v>0.96921195518832848</v>
      </c>
      <c r="G1931" s="2">
        <f t="shared" si="177"/>
        <v>-0.30559210098130096</v>
      </c>
      <c r="H1931" s="2" t="str">
        <f t="shared" si="178"/>
        <v>Hold</v>
      </c>
    </row>
    <row r="1932" spans="1:8" ht="13.5" x14ac:dyDescent="0.25">
      <c r="A1932" s="3">
        <f>TITRES_STAT!B1935</f>
        <v>44823</v>
      </c>
      <c r="B1932" s="6">
        <f>TITRES_STAT!D1935</f>
        <v>109.3891</v>
      </c>
      <c r="C1932" s="2">
        <f t="shared" si="174"/>
        <v>107.6281555488986</v>
      </c>
      <c r="D1932" s="2">
        <f t="shared" si="176"/>
        <v>107.21750940567379</v>
      </c>
      <c r="E1932" s="2">
        <f t="shared" si="175"/>
        <v>0.41064614322480963</v>
      </c>
      <c r="F1932" s="2">
        <f t="shared" si="179"/>
        <v>0.8574987927956248</v>
      </c>
      <c r="G1932" s="2">
        <f t="shared" si="177"/>
        <v>-0.44685264957081516</v>
      </c>
      <c r="H1932" s="2" t="str">
        <f t="shared" si="178"/>
        <v>Hold</v>
      </c>
    </row>
    <row r="1933" spans="1:8" ht="13.5" x14ac:dyDescent="0.25">
      <c r="A1933" s="3">
        <f>TITRES_STAT!B1936</f>
        <v>44824</v>
      </c>
      <c r="B1933" s="6">
        <f>TITRES_STAT!D1936</f>
        <v>109.3891</v>
      </c>
      <c r="C1933" s="2">
        <f t="shared" si="174"/>
        <v>107.56110084906804</v>
      </c>
      <c r="D1933" s="2">
        <f t="shared" si="176"/>
        <v>107.37836796821648</v>
      </c>
      <c r="E1933" s="2">
        <f t="shared" si="175"/>
        <v>0.18273288085156025</v>
      </c>
      <c r="F1933" s="2">
        <f t="shared" si="179"/>
        <v>0.72254561040681198</v>
      </c>
      <c r="G1933" s="2">
        <f t="shared" si="177"/>
        <v>-0.53981272955525172</v>
      </c>
      <c r="H1933" s="2" t="str">
        <f t="shared" si="178"/>
        <v>Hold</v>
      </c>
    </row>
    <row r="1934" spans="1:8" ht="13.5" x14ac:dyDescent="0.25">
      <c r="A1934" s="3">
        <f>TITRES_STAT!B1937</f>
        <v>44825</v>
      </c>
      <c r="B1934" s="6">
        <f>TITRES_STAT!D1937</f>
        <v>109.38030000000001</v>
      </c>
      <c r="C1934" s="2">
        <f t="shared" si="174"/>
        <v>107.50436225690372</v>
      </c>
      <c r="D1934" s="2">
        <f t="shared" si="176"/>
        <v>107.52665922983007</v>
      </c>
      <c r="E1934" s="2">
        <f t="shared" si="175"/>
        <v>-2.2296972926355352E-2</v>
      </c>
      <c r="F1934" s="2">
        <f t="shared" si="179"/>
        <v>0.57357709374017851</v>
      </c>
      <c r="G1934" s="2">
        <f t="shared" si="177"/>
        <v>-0.59587406666653386</v>
      </c>
      <c r="H1934" s="2" t="str">
        <f t="shared" si="178"/>
        <v>Hold</v>
      </c>
    </row>
    <row r="1935" spans="1:8" ht="13.5" x14ac:dyDescent="0.25">
      <c r="A1935" s="3">
        <f>TITRES_STAT!B1938</f>
        <v>44826</v>
      </c>
      <c r="B1935" s="6">
        <f>TITRES_STAT!D1938</f>
        <v>109.39790000000001</v>
      </c>
      <c r="C1935" s="2">
        <f t="shared" ref="C1935:C1998" si="180">$C$4*B1925+C1934*(1-$C$4)</f>
        <v>106.7152757558416</v>
      </c>
      <c r="D1935" s="2">
        <f t="shared" si="176"/>
        <v>107.66526965725006</v>
      </c>
      <c r="E1935" s="2">
        <f t="shared" si="175"/>
        <v>-0.94999390140846174</v>
      </c>
      <c r="F1935" s="2">
        <f t="shared" si="179"/>
        <v>0.26886289471045044</v>
      </c>
      <c r="G1935" s="2">
        <f t="shared" si="177"/>
        <v>-1.2188567961189123</v>
      </c>
      <c r="H1935" s="2" t="str">
        <f t="shared" si="178"/>
        <v>Hold</v>
      </c>
    </row>
    <row r="1936" spans="1:8" ht="13.5" x14ac:dyDescent="0.25">
      <c r="A1936" s="3">
        <f>TITRES_STAT!B1939</f>
        <v>44827</v>
      </c>
      <c r="B1936" s="6">
        <f>TITRES_STAT!D1939</f>
        <v>106.7512</v>
      </c>
      <c r="C1936" s="2">
        <f t="shared" si="180"/>
        <v>106.75609487032752</v>
      </c>
      <c r="D1936" s="2">
        <f t="shared" si="176"/>
        <v>107.59756079375006</v>
      </c>
      <c r="E1936" s="2">
        <f t="shared" si="175"/>
        <v>-0.84146592342254678</v>
      </c>
      <c r="F1936" s="2">
        <f t="shared" si="179"/>
        <v>4.6797131083850974E-2</v>
      </c>
      <c r="G1936" s="2">
        <f t="shared" si="177"/>
        <v>-0.88826305450639775</v>
      </c>
      <c r="H1936" s="2" t="str">
        <f t="shared" si="178"/>
        <v>Hold</v>
      </c>
    </row>
    <row r="1937" spans="1:8" ht="13.5" x14ac:dyDescent="0.25">
      <c r="A1937" s="3">
        <f>TITRES_STAT!B1940</f>
        <v>44830</v>
      </c>
      <c r="B1937" s="6">
        <f>TITRES_STAT!D1940</f>
        <v>106.7512</v>
      </c>
      <c r="C1937" s="2">
        <f t="shared" si="180"/>
        <v>106.61961873643098</v>
      </c>
      <c r="D1937" s="2">
        <f t="shared" si="176"/>
        <v>107.53486740162043</v>
      </c>
      <c r="E1937" s="2">
        <f t="shared" si="175"/>
        <v>-0.91524866518945203</v>
      </c>
      <c r="F1937" s="2">
        <f t="shared" si="179"/>
        <v>-0.14561202817080962</v>
      </c>
      <c r="G1937" s="2">
        <f t="shared" si="177"/>
        <v>-0.76963663701864238</v>
      </c>
      <c r="H1937" s="2" t="str">
        <f t="shared" si="178"/>
        <v>Hold</v>
      </c>
    </row>
    <row r="1938" spans="1:8" ht="13.5" x14ac:dyDescent="0.25">
      <c r="A1938" s="3">
        <f>TITRES_STAT!B1941</f>
        <v>44831</v>
      </c>
      <c r="B1938" s="6">
        <f>TITRES_STAT!D1941</f>
        <v>106.7688</v>
      </c>
      <c r="C1938" s="2">
        <f t="shared" si="180"/>
        <v>106.63986200774929</v>
      </c>
      <c r="D1938" s="2">
        <f t="shared" si="176"/>
        <v>107.47812166816706</v>
      </c>
      <c r="E1938" s="2">
        <f t="shared" si="175"/>
        <v>-0.83825966041777633</v>
      </c>
      <c r="F1938" s="2">
        <f t="shared" si="179"/>
        <v>-0.28414155462020296</v>
      </c>
      <c r="G1938" s="2">
        <f t="shared" si="177"/>
        <v>-0.55411810579757337</v>
      </c>
      <c r="H1938" s="2" t="str">
        <f t="shared" si="178"/>
        <v>Hold</v>
      </c>
    </row>
    <row r="1939" spans="1:8" ht="13.5" x14ac:dyDescent="0.25">
      <c r="A1939" s="3">
        <f>TITRES_STAT!B1942</f>
        <v>44832</v>
      </c>
      <c r="B1939" s="6">
        <f>TITRES_STAT!D1942</f>
        <v>108.5333</v>
      </c>
      <c r="C1939" s="2">
        <f t="shared" si="180"/>
        <v>106.65699092963402</v>
      </c>
      <c r="D1939" s="2">
        <f t="shared" si="176"/>
        <v>107.55628302608061</v>
      </c>
      <c r="E1939" s="2">
        <f t="shared" si="175"/>
        <v>-0.8992920964465867</v>
      </c>
      <c r="F1939" s="2">
        <f t="shared" si="179"/>
        <v>-0.40717166298547969</v>
      </c>
      <c r="G1939" s="2">
        <f t="shared" si="177"/>
        <v>-0.49212043346110701</v>
      </c>
      <c r="H1939" s="2" t="str">
        <f t="shared" si="178"/>
        <v>Hold</v>
      </c>
    </row>
    <row r="1940" spans="1:8" ht="13.5" x14ac:dyDescent="0.25">
      <c r="A1940" s="3">
        <f>TITRES_STAT!B1943</f>
        <v>44833</v>
      </c>
      <c r="B1940" s="6">
        <f>TITRES_STAT!D1943</f>
        <v>110.28019999999999</v>
      </c>
      <c r="C1940" s="2">
        <f t="shared" si="180"/>
        <v>106.67148463276726</v>
      </c>
      <c r="D1940" s="2">
        <f t="shared" si="176"/>
        <v>107.75805465377834</v>
      </c>
      <c r="E1940" s="2">
        <f t="shared" si="175"/>
        <v>-1.0865700210110845</v>
      </c>
      <c r="F1940" s="2">
        <f t="shared" si="179"/>
        <v>-0.54305133459060073</v>
      </c>
      <c r="G1940" s="2">
        <f t="shared" si="177"/>
        <v>-0.54351868642048373</v>
      </c>
      <c r="H1940" s="2" t="str">
        <f t="shared" si="178"/>
        <v>Hold</v>
      </c>
    </row>
    <row r="1941" spans="1:8" ht="13.5" x14ac:dyDescent="0.25">
      <c r="A1941" s="3">
        <f>TITRES_STAT!B1944</f>
        <v>44834</v>
      </c>
      <c r="B1941" s="6">
        <f>TITRES_STAT!D1944</f>
        <v>110.28019999999999</v>
      </c>
      <c r="C1941" s="2">
        <f t="shared" si="180"/>
        <v>106.68374853541846</v>
      </c>
      <c r="D1941" s="2">
        <f t="shared" si="176"/>
        <v>107.94488023497995</v>
      </c>
      <c r="E1941" s="2">
        <f t="shared" si="175"/>
        <v>-1.2611316995614885</v>
      </c>
      <c r="F1941" s="2">
        <f t="shared" si="179"/>
        <v>-0.68666740758477829</v>
      </c>
      <c r="G1941" s="2">
        <f t="shared" si="177"/>
        <v>-0.57446429197671023</v>
      </c>
      <c r="H1941" s="2" t="str">
        <f t="shared" si="178"/>
        <v>Hold</v>
      </c>
    </row>
    <row r="1942" spans="1:8" ht="13.5" x14ac:dyDescent="0.25">
      <c r="A1942" s="3">
        <f>TITRES_STAT!B1945</f>
        <v>44837</v>
      </c>
      <c r="B1942" s="6">
        <f>TITRES_STAT!D1945</f>
        <v>111.16240000000001</v>
      </c>
      <c r="C1942" s="2">
        <f t="shared" si="180"/>
        <v>107.09995645304639</v>
      </c>
      <c r="D1942" s="2">
        <f t="shared" si="176"/>
        <v>108.18321503238884</v>
      </c>
      <c r="E1942" s="2">
        <f t="shared" si="175"/>
        <v>-1.0832585793424556</v>
      </c>
      <c r="F1942" s="2">
        <f t="shared" si="179"/>
        <v>-0.7659856419363138</v>
      </c>
      <c r="G1942" s="2">
        <f t="shared" si="177"/>
        <v>-0.31727293740614182</v>
      </c>
      <c r="H1942" s="2" t="str">
        <f t="shared" si="178"/>
        <v>Hold</v>
      </c>
    </row>
    <row r="1943" spans="1:8" ht="13.5" x14ac:dyDescent="0.25">
      <c r="A1943" s="3">
        <f>TITRES_STAT!B1946</f>
        <v>44838</v>
      </c>
      <c r="B1943" s="6">
        <f>TITRES_STAT!D1946</f>
        <v>111.1712</v>
      </c>
      <c r="C1943" s="2">
        <f t="shared" si="180"/>
        <v>107.45213238334694</v>
      </c>
      <c r="D1943" s="2">
        <f t="shared" si="176"/>
        <v>108.4045472522119</v>
      </c>
      <c r="E1943" s="2">
        <f t="shared" si="175"/>
        <v>-0.95241486886496318</v>
      </c>
      <c r="F1943" s="2">
        <f t="shared" si="179"/>
        <v>-0.80327148732204368</v>
      </c>
      <c r="G1943" s="2">
        <f t="shared" si="177"/>
        <v>-0.14914338154291951</v>
      </c>
      <c r="H1943" s="2" t="str">
        <f t="shared" si="178"/>
        <v>Hold</v>
      </c>
    </row>
    <row r="1944" spans="1:8" ht="13.5" x14ac:dyDescent="0.25">
      <c r="A1944" s="3">
        <f>TITRES_STAT!B1947</f>
        <v>44839</v>
      </c>
      <c r="B1944" s="6">
        <f>TITRES_STAT!D1947</f>
        <v>111.1712</v>
      </c>
      <c r="C1944" s="2">
        <f t="shared" si="180"/>
        <v>107.74877355513971</v>
      </c>
      <c r="D1944" s="2">
        <f t="shared" si="176"/>
        <v>108.60948449278879</v>
      </c>
      <c r="E1944" s="2">
        <f t="shared" si="175"/>
        <v>-0.86071093764908824</v>
      </c>
      <c r="F1944" s="2">
        <f t="shared" si="179"/>
        <v>-0.81475937738745263</v>
      </c>
      <c r="G1944" s="2">
        <f t="shared" si="177"/>
        <v>-4.5951560261635604E-2</v>
      </c>
      <c r="H1944" s="2" t="str">
        <f t="shared" si="178"/>
        <v>Hold</v>
      </c>
    </row>
    <row r="1945" spans="1:8" ht="13.5" x14ac:dyDescent="0.25">
      <c r="A1945" s="3">
        <f>TITRES_STAT!B1948</f>
        <v>44840</v>
      </c>
      <c r="B1945" s="6">
        <f>TITRES_STAT!D1948</f>
        <v>106.7512</v>
      </c>
      <c r="C1945" s="2">
        <f t="shared" si="180"/>
        <v>108.00248531588744</v>
      </c>
      <c r="D1945" s="2">
        <f t="shared" si="176"/>
        <v>108.47183378961925</v>
      </c>
      <c r="E1945" s="2">
        <f t="shared" si="175"/>
        <v>-0.46934847373181299</v>
      </c>
      <c r="F1945" s="2">
        <f t="shared" si="179"/>
        <v>-0.74567719665632481</v>
      </c>
      <c r="G1945" s="2">
        <f t="shared" si="177"/>
        <v>0.27632872292451183</v>
      </c>
      <c r="H1945" s="2" t="str">
        <f t="shared" si="178"/>
        <v>Sell</v>
      </c>
    </row>
    <row r="1946" spans="1:8" ht="13.5" x14ac:dyDescent="0.25">
      <c r="A1946" s="3">
        <f>TITRES_STAT!B1949</f>
        <v>44841</v>
      </c>
      <c r="B1946" s="6">
        <f>TITRES_STAT!D1949</f>
        <v>105.869</v>
      </c>
      <c r="C1946" s="2">
        <f t="shared" si="180"/>
        <v>107.80997988267399</v>
      </c>
      <c r="D1946" s="2">
        <f t="shared" si="176"/>
        <v>108.2790312866845</v>
      </c>
      <c r="E1946" s="2">
        <f t="shared" si="175"/>
        <v>-0.46905140401051426</v>
      </c>
      <c r="F1946" s="2">
        <f t="shared" si="179"/>
        <v>-0.69035203812716273</v>
      </c>
      <c r="G1946" s="2">
        <f t="shared" si="177"/>
        <v>0.22130063411664846</v>
      </c>
      <c r="H1946" s="2" t="str">
        <f t="shared" si="178"/>
        <v>Sell</v>
      </c>
    </row>
    <row r="1947" spans="1:8" ht="13.5" x14ac:dyDescent="0.25">
      <c r="A1947" s="3">
        <f>TITRES_STAT!B1950</f>
        <v>44844</v>
      </c>
      <c r="B1947" s="6">
        <f>TITRES_STAT!D1950</f>
        <v>110.6331</v>
      </c>
      <c r="C1947" s="2">
        <f t="shared" si="180"/>
        <v>107.64709066995491</v>
      </c>
      <c r="D1947" s="2">
        <f t="shared" si="176"/>
        <v>108.4534067469301</v>
      </c>
      <c r="E1947" s="2">
        <f t="shared" si="175"/>
        <v>-0.80631607697519314</v>
      </c>
      <c r="F1947" s="2">
        <f t="shared" si="179"/>
        <v>-0.71354484589676881</v>
      </c>
      <c r="G1947" s="2">
        <f t="shared" si="177"/>
        <v>-9.2771231078424332E-2</v>
      </c>
      <c r="H1947" s="2" t="str">
        <f t="shared" si="178"/>
        <v>Hold</v>
      </c>
    </row>
    <row r="1948" spans="1:8" ht="13.5" x14ac:dyDescent="0.25">
      <c r="A1948" s="3">
        <f>TITRES_STAT!B1951</f>
        <v>44845</v>
      </c>
      <c r="B1948" s="6">
        <f>TITRES_STAT!D1951</f>
        <v>111.1712</v>
      </c>
      <c r="C1948" s="2">
        <f t="shared" si="180"/>
        <v>107.51196902842338</v>
      </c>
      <c r="D1948" s="2">
        <f t="shared" si="176"/>
        <v>108.65472476567602</v>
      </c>
      <c r="E1948" s="2">
        <f t="shared" ref="E1948:E2011" si="181">C1948-D1948</f>
        <v>-1.1427557372526422</v>
      </c>
      <c r="F1948" s="2">
        <f t="shared" si="179"/>
        <v>-0.79938702416794349</v>
      </c>
      <c r="G1948" s="2">
        <f t="shared" si="177"/>
        <v>-0.34336871308469874</v>
      </c>
      <c r="H1948" s="2" t="str">
        <f t="shared" si="178"/>
        <v>Hold</v>
      </c>
    </row>
    <row r="1949" spans="1:8" ht="13.5" x14ac:dyDescent="0.25">
      <c r="A1949" s="3">
        <f>TITRES_STAT!B1952</f>
        <v>44846</v>
      </c>
      <c r="B1949" s="6">
        <f>TITRES_STAT!D1952</f>
        <v>111.1712</v>
      </c>
      <c r="C1949" s="2">
        <f t="shared" si="180"/>
        <v>107.66909687020438</v>
      </c>
      <c r="D1949" s="2">
        <f t="shared" ref="D1949:D2012" si="182">$D$4*B1949+(1-$D$4)*D1948</f>
        <v>108.84113033858891</v>
      </c>
      <c r="E1949" s="2">
        <f t="shared" si="181"/>
        <v>-1.1720334683845266</v>
      </c>
      <c r="F1949" s="2">
        <f t="shared" si="179"/>
        <v>-0.87391631301126016</v>
      </c>
      <c r="G1949" s="2">
        <f t="shared" si="177"/>
        <v>-0.29811715537326644</v>
      </c>
      <c r="H1949" s="2" t="str">
        <f t="shared" si="178"/>
        <v>Hold</v>
      </c>
    </row>
    <row r="1950" spans="1:8" ht="13.5" x14ac:dyDescent="0.25">
      <c r="A1950" s="3">
        <f>TITRES_STAT!B1953</f>
        <v>44847</v>
      </c>
      <c r="B1950" s="6">
        <f>TITRES_STAT!D1953</f>
        <v>112.9357</v>
      </c>
      <c r="C1950" s="2">
        <f t="shared" si="180"/>
        <v>108.0708050440191</v>
      </c>
      <c r="D1950" s="2">
        <f t="shared" si="182"/>
        <v>109.14443179498974</v>
      </c>
      <c r="E1950" s="2">
        <f t="shared" si="181"/>
        <v>-1.0736267509706465</v>
      </c>
      <c r="F1950" s="2">
        <f t="shared" si="179"/>
        <v>-0.9138584006031375</v>
      </c>
      <c r="G1950" s="2">
        <f t="shared" si="177"/>
        <v>-0.15976835036750903</v>
      </c>
      <c r="H1950" s="2" t="str">
        <f t="shared" si="178"/>
        <v>Hold</v>
      </c>
    </row>
    <row r="1951" spans="1:8" ht="13.5" x14ac:dyDescent="0.25">
      <c r="A1951" s="3">
        <f>TITRES_STAT!B1954</f>
        <v>44848</v>
      </c>
      <c r="B1951" s="6">
        <f>TITRES_STAT!D1954</f>
        <v>112.9357</v>
      </c>
      <c r="C1951" s="2">
        <f t="shared" si="180"/>
        <v>108.41071196032385</v>
      </c>
      <c r="D1951" s="2">
        <f t="shared" si="182"/>
        <v>109.42526647684235</v>
      </c>
      <c r="E1951" s="2">
        <f t="shared" si="181"/>
        <v>-1.0145545165185013</v>
      </c>
      <c r="F1951" s="2">
        <f t="shared" si="179"/>
        <v>-0.93399762378621021</v>
      </c>
      <c r="G1951" s="2">
        <f t="shared" si="177"/>
        <v>-8.0556892732291052E-2</v>
      </c>
      <c r="H1951" s="2" t="str">
        <f t="shared" si="178"/>
        <v>Hold</v>
      </c>
    </row>
    <row r="1952" spans="1:8" ht="13.5" x14ac:dyDescent="0.25">
      <c r="A1952" s="3">
        <f>TITRES_STAT!B1955</f>
        <v>44851</v>
      </c>
      <c r="B1952" s="6">
        <f>TITRES_STAT!D1955</f>
        <v>112.9357</v>
      </c>
      <c r="C1952" s="2">
        <f t="shared" si="180"/>
        <v>108.83404858181248</v>
      </c>
      <c r="D1952" s="2">
        <f t="shared" si="182"/>
        <v>109.68529858966885</v>
      </c>
      <c r="E1952" s="2">
        <f t="shared" si="181"/>
        <v>-0.85125000785636473</v>
      </c>
      <c r="F1952" s="2">
        <f t="shared" si="179"/>
        <v>-0.91744810060024107</v>
      </c>
      <c r="G1952" s="2">
        <f t="shared" si="177"/>
        <v>6.6198092743876336E-2</v>
      </c>
      <c r="H1952" s="2" t="str">
        <f t="shared" si="178"/>
        <v>Sell</v>
      </c>
    </row>
    <row r="1953" spans="1:8" ht="13.5" x14ac:dyDescent="0.25">
      <c r="A1953" s="3">
        <f>TITRES_STAT!B1956</f>
        <v>44852</v>
      </c>
      <c r="B1953" s="6">
        <f>TITRES_STAT!D1956</f>
        <v>112.9357</v>
      </c>
      <c r="C1953" s="2">
        <f t="shared" si="180"/>
        <v>109.19361033845671</v>
      </c>
      <c r="D1953" s="2">
        <f t="shared" si="182"/>
        <v>109.9260690645082</v>
      </c>
      <c r="E1953" s="2">
        <f t="shared" si="181"/>
        <v>-0.73245872605149032</v>
      </c>
      <c r="F1953" s="2">
        <f t="shared" si="179"/>
        <v>-0.88045022569049092</v>
      </c>
      <c r="G1953" s="2">
        <f t="shared" si="177"/>
        <v>0.1479914996390006</v>
      </c>
      <c r="H1953" s="2" t="str">
        <f t="shared" si="178"/>
        <v>Sell</v>
      </c>
    </row>
    <row r="1954" spans="1:8" ht="13.5" x14ac:dyDescent="0.25">
      <c r="A1954" s="3">
        <f>TITRES_STAT!B1957</f>
        <v>44853</v>
      </c>
      <c r="B1954" s="6">
        <f>TITRES_STAT!D1957</f>
        <v>108.5157</v>
      </c>
      <c r="C1954" s="2">
        <f t="shared" si="180"/>
        <v>109.49785490177106</v>
      </c>
      <c r="D1954" s="2">
        <f t="shared" si="182"/>
        <v>109.82159728195204</v>
      </c>
      <c r="E1954" s="2">
        <f t="shared" si="181"/>
        <v>-0.32374238018097401</v>
      </c>
      <c r="F1954" s="2">
        <f t="shared" si="179"/>
        <v>-0.76910865658858762</v>
      </c>
      <c r="G1954" s="2">
        <f t="shared" si="177"/>
        <v>0.44536627640761361</v>
      </c>
      <c r="H1954" s="2" t="str">
        <f t="shared" si="178"/>
        <v>Sell</v>
      </c>
    </row>
    <row r="1955" spans="1:8" ht="13.5" x14ac:dyDescent="0.25">
      <c r="A1955" s="3">
        <f>TITRES_STAT!B1958</f>
        <v>44854</v>
      </c>
      <c r="B1955" s="6">
        <f>TITRES_STAT!D1958</f>
        <v>113.3592</v>
      </c>
      <c r="C1955" s="2">
        <f t="shared" si="180"/>
        <v>109.07529260919091</v>
      </c>
      <c r="D1955" s="2">
        <f t="shared" si="182"/>
        <v>110.08364192773337</v>
      </c>
      <c r="E1955" s="2">
        <f t="shared" si="181"/>
        <v>-1.0083493185424572</v>
      </c>
      <c r="F1955" s="2">
        <f t="shared" si="179"/>
        <v>-0.81695678897936164</v>
      </c>
      <c r="G1955" s="2">
        <f t="shared" si="177"/>
        <v>-0.1913925295630956</v>
      </c>
      <c r="H1955" s="2" t="str">
        <f t="shared" si="178"/>
        <v>Hold</v>
      </c>
    </row>
    <row r="1956" spans="1:8" ht="13.5" x14ac:dyDescent="0.25">
      <c r="A1956" s="3">
        <f>TITRES_STAT!B1959</f>
        <v>44855</v>
      </c>
      <c r="B1956" s="6">
        <f>TITRES_STAT!D1959</f>
        <v>108.2598</v>
      </c>
      <c r="C1956" s="2">
        <f t="shared" si="180"/>
        <v>108.58201682316154</v>
      </c>
      <c r="D1956" s="2">
        <f t="shared" si="182"/>
        <v>109.94854252567904</v>
      </c>
      <c r="E1956" s="2">
        <f t="shared" si="181"/>
        <v>-1.3665257025175066</v>
      </c>
      <c r="F1956" s="2">
        <f t="shared" si="179"/>
        <v>-0.92687057168699072</v>
      </c>
      <c r="G1956" s="2">
        <f t="shared" ref="G1956:G2019" si="183">E1956-F1956</f>
        <v>-0.43965513083051588</v>
      </c>
      <c r="H1956" s="2" t="str">
        <f t="shared" ref="H1956:H2019" si="184">IF(G1956&lt;0,"Hold","Sell")</f>
        <v>Hold</v>
      </c>
    </row>
    <row r="1957" spans="1:8" ht="13.5" x14ac:dyDescent="0.25">
      <c r="A1957" s="3">
        <f>TITRES_STAT!B1960</f>
        <v>44858</v>
      </c>
      <c r="B1957" s="6">
        <f>TITRES_STAT!D1960</f>
        <v>111.16240000000001</v>
      </c>
      <c r="C1957" s="2">
        <f t="shared" si="180"/>
        <v>108.89756808113668</v>
      </c>
      <c r="D1957" s="2">
        <f t="shared" si="182"/>
        <v>110.03845789414727</v>
      </c>
      <c r="E1957" s="2">
        <f t="shared" si="181"/>
        <v>-1.1408898130105882</v>
      </c>
      <c r="F1957" s="2">
        <f t="shared" ref="F1957:F2020" si="185">(E1957*(2/(10)))+((1-(2/10))*F1956)</f>
        <v>-0.96967441995171022</v>
      </c>
      <c r="G1957" s="2">
        <f t="shared" si="183"/>
        <v>-0.17121539305887801</v>
      </c>
      <c r="H1957" s="2" t="str">
        <f t="shared" si="184"/>
        <v>Hold</v>
      </c>
    </row>
    <row r="1958" spans="1:8" ht="13.5" x14ac:dyDescent="0.25">
      <c r="A1958" s="3">
        <f>TITRES_STAT!B1961</f>
        <v>44859</v>
      </c>
      <c r="B1958" s="6">
        <f>TITRES_STAT!D1961</f>
        <v>111.16240000000001</v>
      </c>
      <c r="C1958" s="2">
        <f t="shared" si="180"/>
        <v>109.24735760711566</v>
      </c>
      <c r="D1958" s="2">
        <f t="shared" si="182"/>
        <v>110.12171286495118</v>
      </c>
      <c r="E1958" s="2">
        <f t="shared" si="181"/>
        <v>-0.87435525783551782</v>
      </c>
      <c r="F1958" s="2">
        <f t="shared" si="185"/>
        <v>-0.95061058752847183</v>
      </c>
      <c r="G1958" s="2">
        <f t="shared" si="183"/>
        <v>7.625532969295401E-2</v>
      </c>
      <c r="H1958" s="2" t="str">
        <f t="shared" si="184"/>
        <v>Sell</v>
      </c>
    </row>
    <row r="1959" spans="1:8" ht="13.5" x14ac:dyDescent="0.25">
      <c r="A1959" s="3">
        <f>TITRES_STAT!B1962</f>
        <v>44860</v>
      </c>
      <c r="B1959" s="6">
        <f>TITRES_STAT!D1962</f>
        <v>113.36799999999999</v>
      </c>
      <c r="C1959" s="2">
        <f t="shared" si="180"/>
        <v>109.54333335986709</v>
      </c>
      <c r="D1959" s="2">
        <f t="shared" si="182"/>
        <v>110.3621785786585</v>
      </c>
      <c r="E1959" s="2">
        <f t="shared" si="181"/>
        <v>-0.81884521879140948</v>
      </c>
      <c r="F1959" s="2">
        <f t="shared" si="185"/>
        <v>-0.92425751378105947</v>
      </c>
      <c r="G1959" s="2">
        <f t="shared" si="183"/>
        <v>0.10541229498964999</v>
      </c>
      <c r="H1959" s="2" t="str">
        <f t="shared" si="184"/>
        <v>Sell</v>
      </c>
    </row>
    <row r="1960" spans="1:8" ht="13.5" x14ac:dyDescent="0.25">
      <c r="A1960" s="3">
        <f>TITRES_STAT!B1963</f>
        <v>44861</v>
      </c>
      <c r="B1960" s="6">
        <f>TITRES_STAT!D1963</f>
        <v>113.36799999999999</v>
      </c>
      <c r="C1960" s="2">
        <f t="shared" si="180"/>
        <v>110.06523591988754</v>
      </c>
      <c r="D1960" s="2">
        <f t="shared" si="182"/>
        <v>110.5848320172764</v>
      </c>
      <c r="E1960" s="2">
        <f t="shared" si="181"/>
        <v>-0.51959609738885604</v>
      </c>
      <c r="F1960" s="2">
        <f t="shared" si="185"/>
        <v>-0.84332523050261887</v>
      </c>
      <c r="G1960" s="2">
        <f t="shared" si="183"/>
        <v>0.32372913311376283</v>
      </c>
      <c r="H1960" s="2" t="str">
        <f t="shared" si="184"/>
        <v>Sell</v>
      </c>
    </row>
    <row r="1961" spans="1:8" ht="13.5" x14ac:dyDescent="0.25">
      <c r="A1961" s="3">
        <f>TITRES_STAT!B1964</f>
        <v>44862</v>
      </c>
      <c r="B1961" s="6">
        <f>TITRES_STAT!D1964</f>
        <v>114.6914</v>
      </c>
      <c r="C1961" s="2">
        <f t="shared" si="180"/>
        <v>110.50684577836638</v>
      </c>
      <c r="D1961" s="2">
        <f t="shared" si="182"/>
        <v>110.88902223821889</v>
      </c>
      <c r="E1961" s="2">
        <f t="shared" si="181"/>
        <v>-0.38217645985250215</v>
      </c>
      <c r="F1961" s="2">
        <f t="shared" si="185"/>
        <v>-0.75109547637259566</v>
      </c>
      <c r="G1961" s="2">
        <f t="shared" si="183"/>
        <v>0.36891901652009351</v>
      </c>
      <c r="H1961" s="2" t="str">
        <f t="shared" si="184"/>
        <v>Sell</v>
      </c>
    </row>
    <row r="1962" spans="1:8" ht="13.5" x14ac:dyDescent="0.25">
      <c r="A1962" s="3">
        <f>TITRES_STAT!B1965</f>
        <v>44865</v>
      </c>
      <c r="B1962" s="6">
        <f>TITRES_STAT!D1965</f>
        <v>119.1026</v>
      </c>
      <c r="C1962" s="2">
        <f t="shared" si="180"/>
        <v>110.88051565861771</v>
      </c>
      <c r="D1962" s="2">
        <f t="shared" si="182"/>
        <v>111.49743540575824</v>
      </c>
      <c r="E1962" s="2">
        <f t="shared" si="181"/>
        <v>-0.61691974714052833</v>
      </c>
      <c r="F1962" s="2">
        <f t="shared" si="185"/>
        <v>-0.72426033052618233</v>
      </c>
      <c r="G1962" s="2">
        <f t="shared" si="183"/>
        <v>0.107340583385654</v>
      </c>
      <c r="H1962" s="2" t="str">
        <f t="shared" si="184"/>
        <v>Sell</v>
      </c>
    </row>
    <row r="1963" spans="1:8" ht="13.5" x14ac:dyDescent="0.25">
      <c r="A1963" s="3">
        <f>TITRES_STAT!B1966</f>
        <v>44866</v>
      </c>
      <c r="B1963" s="6">
        <f>TITRES_STAT!D1966</f>
        <v>124.45780000000001</v>
      </c>
      <c r="C1963" s="2">
        <f t="shared" si="180"/>
        <v>111.19669786498422</v>
      </c>
      <c r="D1963" s="2">
        <f t="shared" si="182"/>
        <v>112.45746241273912</v>
      </c>
      <c r="E1963" s="2">
        <f t="shared" si="181"/>
        <v>-1.2607645477549028</v>
      </c>
      <c r="F1963" s="2">
        <f t="shared" si="185"/>
        <v>-0.83156117397192642</v>
      </c>
      <c r="G1963" s="2">
        <f t="shared" si="183"/>
        <v>-0.42920337378297635</v>
      </c>
      <c r="H1963" s="2" t="str">
        <f t="shared" si="184"/>
        <v>Hold</v>
      </c>
    </row>
    <row r="1964" spans="1:8" ht="13.5" x14ac:dyDescent="0.25">
      <c r="A1964" s="3">
        <f>TITRES_STAT!B1967</f>
        <v>44867</v>
      </c>
      <c r="B1964" s="6">
        <f>TITRES_STAT!D1967</f>
        <v>127.925</v>
      </c>
      <c r="C1964" s="2">
        <f t="shared" si="180"/>
        <v>110.78423665498664</v>
      </c>
      <c r="D1964" s="2">
        <f t="shared" si="182"/>
        <v>113.6032059377214</v>
      </c>
      <c r="E1964" s="2">
        <f t="shared" si="181"/>
        <v>-2.8189692827347557</v>
      </c>
      <c r="F1964" s="2">
        <f t="shared" si="185"/>
        <v>-1.2290427957244923</v>
      </c>
      <c r="G1964" s="2">
        <f t="shared" si="183"/>
        <v>-1.5899264870102634</v>
      </c>
      <c r="H1964" s="2" t="str">
        <f t="shared" si="184"/>
        <v>Hold</v>
      </c>
    </row>
    <row r="1965" spans="1:8" ht="13.5" x14ac:dyDescent="0.25">
      <c r="A1965" s="3">
        <f>TITRES_STAT!B1968</f>
        <v>44868</v>
      </c>
      <c r="B1965" s="6">
        <f>TITRES_STAT!D1968</f>
        <v>127.925</v>
      </c>
      <c r="C1965" s="2">
        <f t="shared" si="180"/>
        <v>111.18038486191178</v>
      </c>
      <c r="D1965" s="2">
        <f t="shared" si="182"/>
        <v>114.66407957196425</v>
      </c>
      <c r="E1965" s="2">
        <f t="shared" si="181"/>
        <v>-3.4836947100524753</v>
      </c>
      <c r="F1965" s="2">
        <f t="shared" si="185"/>
        <v>-1.6799731785900889</v>
      </c>
      <c r="G1965" s="2">
        <f t="shared" si="183"/>
        <v>-1.8037215314623865</v>
      </c>
      <c r="H1965" s="2" t="str">
        <f t="shared" si="184"/>
        <v>Hold</v>
      </c>
    </row>
    <row r="1966" spans="1:8" ht="13.5" x14ac:dyDescent="0.25">
      <c r="A1966" s="3">
        <f>TITRES_STAT!B1969</f>
        <v>44869</v>
      </c>
      <c r="B1966" s="6">
        <f>TITRES_STAT!D1969</f>
        <v>130.57169999999999</v>
      </c>
      <c r="C1966" s="2">
        <f t="shared" si="180"/>
        <v>110.73106411392534</v>
      </c>
      <c r="D1966" s="2">
        <f t="shared" si="182"/>
        <v>115.84242182589281</v>
      </c>
      <c r="E1966" s="2">
        <f t="shared" si="181"/>
        <v>-5.1113577119674716</v>
      </c>
      <c r="F1966" s="2">
        <f t="shared" si="185"/>
        <v>-2.3662500852655652</v>
      </c>
      <c r="G1966" s="2">
        <f t="shared" si="183"/>
        <v>-2.7451076267019063</v>
      </c>
      <c r="H1966" s="2" t="str">
        <f t="shared" si="184"/>
        <v>Hold</v>
      </c>
    </row>
    <row r="1967" spans="1:8" ht="13.5" x14ac:dyDescent="0.25">
      <c r="A1967" s="3">
        <f>TITRES_STAT!B1970</f>
        <v>44872</v>
      </c>
      <c r="B1967" s="6">
        <f>TITRES_STAT!D1970</f>
        <v>132.33619999999999</v>
      </c>
      <c r="C1967" s="2">
        <f t="shared" si="180"/>
        <v>110.79742348101375</v>
      </c>
      <c r="D1967" s="2">
        <f t="shared" si="182"/>
        <v>117.06418317212298</v>
      </c>
      <c r="E1967" s="2">
        <f t="shared" si="181"/>
        <v>-6.2667596911092289</v>
      </c>
      <c r="F1967" s="2">
        <f t="shared" si="185"/>
        <v>-3.1463520064342982</v>
      </c>
      <c r="G1967" s="2">
        <f t="shared" si="183"/>
        <v>-3.1204076846749307</v>
      </c>
      <c r="H1967" s="2" t="str">
        <f t="shared" si="184"/>
        <v>Hold</v>
      </c>
    </row>
    <row r="1968" spans="1:8" ht="13.5" x14ac:dyDescent="0.25">
      <c r="A1968" s="3">
        <f>TITRES_STAT!B1971</f>
        <v>44873</v>
      </c>
      <c r="B1968" s="6">
        <f>TITRES_STAT!D1971</f>
        <v>133.2184</v>
      </c>
      <c r="C1968" s="2">
        <f t="shared" si="180"/>
        <v>110.85357371470394</v>
      </c>
      <c r="D1968" s="2">
        <f t="shared" si="182"/>
        <v>118.26079182603981</v>
      </c>
      <c r="E1968" s="2">
        <f t="shared" si="181"/>
        <v>-7.4072181113358653</v>
      </c>
      <c r="F1968" s="2">
        <f t="shared" si="185"/>
        <v>-3.9985252274146124</v>
      </c>
      <c r="G1968" s="2">
        <f t="shared" si="183"/>
        <v>-3.4086928839212529</v>
      </c>
      <c r="H1968" s="2" t="str">
        <f t="shared" si="184"/>
        <v>Hold</v>
      </c>
    </row>
    <row r="1969" spans="1:8" ht="13.5" x14ac:dyDescent="0.25">
      <c r="A1969" s="3">
        <f>TITRES_STAT!B1972</f>
        <v>44874</v>
      </c>
      <c r="B1969" s="6">
        <f>TITRES_STAT!D1972</f>
        <v>134.18889999999999</v>
      </c>
      <c r="C1969" s="2">
        <f t="shared" si="180"/>
        <v>111.24040852782642</v>
      </c>
      <c r="D1969" s="2">
        <f t="shared" si="182"/>
        <v>119.4406516907776</v>
      </c>
      <c r="E1969" s="2">
        <f t="shared" si="181"/>
        <v>-8.2002431629511818</v>
      </c>
      <c r="F1969" s="2">
        <f t="shared" si="185"/>
        <v>-4.838868814521927</v>
      </c>
      <c r="G1969" s="2">
        <f t="shared" si="183"/>
        <v>-3.3613743484292549</v>
      </c>
      <c r="H1969" s="2" t="str">
        <f t="shared" si="184"/>
        <v>Hold</v>
      </c>
    </row>
    <row r="1970" spans="1:8" ht="13.5" x14ac:dyDescent="0.25">
      <c r="A1970" s="3">
        <f>TITRES_STAT!B1973</f>
        <v>44875</v>
      </c>
      <c r="B1970" s="6">
        <f>TITRES_STAT!D1973</f>
        <v>138.5119</v>
      </c>
      <c r="C1970" s="2">
        <f t="shared" si="180"/>
        <v>111.5677302927762</v>
      </c>
      <c r="D1970" s="2">
        <f t="shared" si="182"/>
        <v>120.85333675072</v>
      </c>
      <c r="E1970" s="2">
        <f t="shared" si="181"/>
        <v>-9.2856064579437998</v>
      </c>
      <c r="F1970" s="2">
        <f t="shared" si="185"/>
        <v>-5.7282163432063022</v>
      </c>
      <c r="G1970" s="2">
        <f t="shared" si="183"/>
        <v>-3.5573901147374976</v>
      </c>
      <c r="H1970" s="2" t="str">
        <f t="shared" si="184"/>
        <v>Hold</v>
      </c>
    </row>
    <row r="1971" spans="1:8" ht="13.5" x14ac:dyDescent="0.25">
      <c r="A1971" s="3">
        <f>TITRES_STAT!B1974</f>
        <v>44876</v>
      </c>
      <c r="B1971" s="6">
        <f>TITRES_STAT!D1974</f>
        <v>144.7405</v>
      </c>
      <c r="C1971" s="2">
        <f t="shared" si="180"/>
        <v>112.04829486311831</v>
      </c>
      <c r="D1971" s="2">
        <f t="shared" si="182"/>
        <v>122.62275625066667</v>
      </c>
      <c r="E1971" s="2">
        <f t="shared" si="181"/>
        <v>-10.574461387548354</v>
      </c>
      <c r="F1971" s="2">
        <f t="shared" si="185"/>
        <v>-6.6974653520747136</v>
      </c>
      <c r="G1971" s="2">
        <f t="shared" si="183"/>
        <v>-3.8769960354736401</v>
      </c>
      <c r="H1971" s="2" t="str">
        <f t="shared" si="184"/>
        <v>Hold</v>
      </c>
    </row>
    <row r="1972" spans="1:8" ht="13.5" x14ac:dyDescent="0.25">
      <c r="A1972" s="3">
        <f>TITRES_STAT!B1975</f>
        <v>44879</v>
      </c>
      <c r="B1972" s="6">
        <f>TITRES_STAT!D1975</f>
        <v>142.92310000000001</v>
      </c>
      <c r="C1972" s="2">
        <f t="shared" si="180"/>
        <v>113.13357257648472</v>
      </c>
      <c r="D1972" s="2">
        <f t="shared" si="182"/>
        <v>124.12648541728396</v>
      </c>
      <c r="E1972" s="2">
        <f t="shared" si="181"/>
        <v>-10.992912840799235</v>
      </c>
      <c r="F1972" s="2">
        <f t="shared" si="185"/>
        <v>-7.5565548498196184</v>
      </c>
      <c r="G1972" s="2">
        <f t="shared" si="183"/>
        <v>-3.4363579909796167</v>
      </c>
      <c r="H1972" s="2" t="str">
        <f t="shared" si="184"/>
        <v>Hold</v>
      </c>
    </row>
    <row r="1973" spans="1:8" ht="13.5" x14ac:dyDescent="0.25">
      <c r="A1973" s="3">
        <f>TITRES_STAT!B1976</f>
        <v>44880</v>
      </c>
      <c r="B1973" s="6">
        <f>TITRES_STAT!D1976</f>
        <v>140.2764</v>
      </c>
      <c r="C1973" s="2">
        <f t="shared" si="180"/>
        <v>114.87576141087169</v>
      </c>
      <c r="D1973" s="2">
        <f t="shared" si="182"/>
        <v>125.32277538637403</v>
      </c>
      <c r="E1973" s="2">
        <f t="shared" si="181"/>
        <v>-10.447013975502344</v>
      </c>
      <c r="F1973" s="2">
        <f t="shared" si="185"/>
        <v>-8.1346466749561639</v>
      </c>
      <c r="G1973" s="2">
        <f t="shared" si="183"/>
        <v>-2.31236730054618</v>
      </c>
      <c r="H1973" s="2" t="str">
        <f t="shared" si="184"/>
        <v>Hold</v>
      </c>
    </row>
    <row r="1974" spans="1:8" ht="13.5" x14ac:dyDescent="0.25">
      <c r="A1974" s="3">
        <f>TITRES_STAT!B1977</f>
        <v>44881</v>
      </c>
      <c r="B1974" s="6">
        <f>TITRES_STAT!D1977</f>
        <v>138.5119</v>
      </c>
      <c r="C1974" s="2">
        <f t="shared" si="180"/>
        <v>116.88333657842989</v>
      </c>
      <c r="D1974" s="2">
        <f t="shared" si="182"/>
        <v>126.29974757997596</v>
      </c>
      <c r="E1974" s="2">
        <f t="shared" si="181"/>
        <v>-9.4164110015460665</v>
      </c>
      <c r="F1974" s="2">
        <f t="shared" si="185"/>
        <v>-8.3909995402741444</v>
      </c>
      <c r="G1974" s="2">
        <f t="shared" si="183"/>
        <v>-1.0254114612719221</v>
      </c>
      <c r="H1974" s="2" t="str">
        <f t="shared" si="184"/>
        <v>Hold</v>
      </c>
    </row>
    <row r="1975" spans="1:8" ht="13.5" x14ac:dyDescent="0.25">
      <c r="A1975" s="3">
        <f>TITRES_STAT!B1978</f>
        <v>44882</v>
      </c>
      <c r="B1975" s="6">
        <f>TITRES_STAT!D1978</f>
        <v>138.5119</v>
      </c>
      <c r="C1975" s="2">
        <f t="shared" si="180"/>
        <v>118.58205402790222</v>
      </c>
      <c r="D1975" s="2">
        <f t="shared" si="182"/>
        <v>127.20435146294069</v>
      </c>
      <c r="E1975" s="2">
        <f t="shared" si="181"/>
        <v>-8.622297435038476</v>
      </c>
      <c r="F1975" s="2">
        <f t="shared" si="185"/>
        <v>-8.4372591192270114</v>
      </c>
      <c r="G1975" s="2">
        <f t="shared" si="183"/>
        <v>-0.18503831581146457</v>
      </c>
      <c r="H1975" s="2" t="str">
        <f t="shared" si="184"/>
        <v>Hold</v>
      </c>
    </row>
    <row r="1976" spans="1:8" ht="13.5" x14ac:dyDescent="0.25">
      <c r="A1976" s="3">
        <f>TITRES_STAT!B1979</f>
        <v>44883</v>
      </c>
      <c r="B1976" s="6">
        <f>TITRES_STAT!D1979</f>
        <v>140.2764</v>
      </c>
      <c r="C1976" s="2">
        <f t="shared" si="180"/>
        <v>120.4266149466865</v>
      </c>
      <c r="D1976" s="2">
        <f t="shared" si="182"/>
        <v>128.17265135457473</v>
      </c>
      <c r="E1976" s="2">
        <f t="shared" si="181"/>
        <v>-7.7460364078882264</v>
      </c>
      <c r="F1976" s="2">
        <f t="shared" si="185"/>
        <v>-8.2990145769592552</v>
      </c>
      <c r="G1976" s="2">
        <f t="shared" si="183"/>
        <v>0.5529781690710287</v>
      </c>
      <c r="H1976" s="2" t="str">
        <f t="shared" si="184"/>
        <v>Sell</v>
      </c>
    </row>
    <row r="1977" spans="1:8" ht="13.5" x14ac:dyDescent="0.25">
      <c r="A1977" s="3">
        <f>TITRES_STAT!B1980</f>
        <v>44886</v>
      </c>
      <c r="B1977" s="6">
        <f>TITRES_STAT!D1980</f>
        <v>140.18819999999999</v>
      </c>
      <c r="C1977" s="2">
        <f t="shared" si="180"/>
        <v>122.25885880104242</v>
      </c>
      <c r="D1977" s="2">
        <f t="shared" si="182"/>
        <v>129.0626919949766</v>
      </c>
      <c r="E1977" s="2">
        <f t="shared" si="181"/>
        <v>-6.8038331939341816</v>
      </c>
      <c r="F1977" s="2">
        <f t="shared" si="185"/>
        <v>-7.9999783003542415</v>
      </c>
      <c r="G1977" s="2">
        <f t="shared" si="183"/>
        <v>1.1961451064200599</v>
      </c>
      <c r="H1977" s="2" t="str">
        <f t="shared" si="184"/>
        <v>Sell</v>
      </c>
    </row>
    <row r="1978" spans="1:8" ht="13.5" x14ac:dyDescent="0.25">
      <c r="A1978" s="3">
        <f>TITRES_STAT!B1981</f>
        <v>44887</v>
      </c>
      <c r="B1978" s="6">
        <f>TITRES_STAT!D1981</f>
        <v>135.86519999999999</v>
      </c>
      <c r="C1978" s="2">
        <f t="shared" si="180"/>
        <v>123.94494206242051</v>
      </c>
      <c r="D1978" s="2">
        <f t="shared" si="182"/>
        <v>129.56658147683018</v>
      </c>
      <c r="E1978" s="2">
        <f t="shared" si="181"/>
        <v>-5.6216394144096711</v>
      </c>
      <c r="F1978" s="2">
        <f t="shared" si="185"/>
        <v>-7.5243105231653278</v>
      </c>
      <c r="G1978" s="2">
        <f t="shared" si="183"/>
        <v>1.9026711087556567</v>
      </c>
      <c r="H1978" s="2" t="str">
        <f t="shared" si="184"/>
        <v>Sell</v>
      </c>
    </row>
    <row r="1979" spans="1:8" ht="13.5" x14ac:dyDescent="0.25">
      <c r="A1979" s="3">
        <f>TITRES_STAT!B1982</f>
        <v>44888</v>
      </c>
      <c r="B1979" s="6">
        <f>TITRES_STAT!D1982</f>
        <v>135.86519999999999</v>
      </c>
      <c r="C1979" s="2">
        <f t="shared" si="180"/>
        <v>125.52093559127889</v>
      </c>
      <c r="D1979" s="2">
        <f t="shared" si="182"/>
        <v>130.03314581187979</v>
      </c>
      <c r="E1979" s="2">
        <f t="shared" si="181"/>
        <v>-4.512210220600906</v>
      </c>
      <c r="F1979" s="2">
        <f t="shared" si="185"/>
        <v>-6.9218904626524438</v>
      </c>
      <c r="G1979" s="2">
        <f t="shared" si="183"/>
        <v>2.4096802420515377</v>
      </c>
      <c r="H1979" s="2" t="str">
        <f t="shared" si="184"/>
        <v>Sell</v>
      </c>
    </row>
    <row r="1980" spans="1:8" ht="13.5" x14ac:dyDescent="0.25">
      <c r="A1980" s="3">
        <f>TITRES_STAT!B1983</f>
        <v>44889</v>
      </c>
      <c r="B1980" s="6">
        <f>TITRES_STAT!D1983</f>
        <v>135.86519999999999</v>
      </c>
      <c r="C1980" s="2">
        <f t="shared" si="180"/>
        <v>127.51954550031292</v>
      </c>
      <c r="D1980" s="2">
        <f t="shared" si="182"/>
        <v>130.46514982581462</v>
      </c>
      <c r="E1980" s="2">
        <f t="shared" si="181"/>
        <v>-2.945604325501705</v>
      </c>
      <c r="F1980" s="2">
        <f t="shared" si="185"/>
        <v>-6.1266332352222967</v>
      </c>
      <c r="G1980" s="2">
        <f t="shared" si="183"/>
        <v>3.1810289097205917</v>
      </c>
      <c r="H1980" s="2" t="str">
        <f t="shared" si="184"/>
        <v>Sell</v>
      </c>
    </row>
    <row r="1981" spans="1:8" ht="13.5" x14ac:dyDescent="0.25">
      <c r="A1981" s="3">
        <f>TITRES_STAT!B1984</f>
        <v>44890</v>
      </c>
      <c r="B1981" s="6">
        <f>TITRES_STAT!D1984</f>
        <v>135.86519999999999</v>
      </c>
      <c r="C1981" s="2">
        <f t="shared" si="180"/>
        <v>130.16892311564939</v>
      </c>
      <c r="D1981" s="2">
        <f t="shared" si="182"/>
        <v>130.86515354242093</v>
      </c>
      <c r="E1981" s="2">
        <f t="shared" si="181"/>
        <v>-0.69623042677153535</v>
      </c>
      <c r="F1981" s="2">
        <f t="shared" si="185"/>
        <v>-5.0405526735321446</v>
      </c>
      <c r="G1981" s="2">
        <f t="shared" si="183"/>
        <v>4.3443222467606093</v>
      </c>
      <c r="H1981" s="2" t="str">
        <f t="shared" si="184"/>
        <v>Sell</v>
      </c>
    </row>
    <row r="1982" spans="1:8" ht="13.5" x14ac:dyDescent="0.25">
      <c r="A1982" s="3">
        <f>TITRES_STAT!B1985</f>
        <v>44893</v>
      </c>
      <c r="B1982" s="6">
        <f>TITRES_STAT!D1985</f>
        <v>135.86519999999999</v>
      </c>
      <c r="C1982" s="2">
        <f t="shared" si="180"/>
        <v>132.13110417478026</v>
      </c>
      <c r="D1982" s="2">
        <f t="shared" si="182"/>
        <v>131.23552735409345</v>
      </c>
      <c r="E1982" s="2">
        <f t="shared" si="181"/>
        <v>0.89557682068681288</v>
      </c>
      <c r="F1982" s="2">
        <f t="shared" si="185"/>
        <v>-3.8533267746883535</v>
      </c>
      <c r="G1982" s="2">
        <f t="shared" si="183"/>
        <v>4.7489035953751664</v>
      </c>
      <c r="H1982" s="2" t="str">
        <f t="shared" si="184"/>
        <v>Sell</v>
      </c>
    </row>
    <row r="1983" spans="1:8" ht="13.5" x14ac:dyDescent="0.25">
      <c r="A1983" s="3">
        <f>TITRES_STAT!B1986</f>
        <v>44894</v>
      </c>
      <c r="B1983" s="6">
        <f>TITRES_STAT!D1986</f>
        <v>135.86519999999999</v>
      </c>
      <c r="C1983" s="2">
        <f t="shared" si="180"/>
        <v>133.38422660942945</v>
      </c>
      <c r="D1983" s="2">
        <f t="shared" si="182"/>
        <v>131.57846606860505</v>
      </c>
      <c r="E1983" s="2">
        <f t="shared" si="181"/>
        <v>1.8057605408243944</v>
      </c>
      <c r="F1983" s="2">
        <f t="shared" si="185"/>
        <v>-2.721509311585804</v>
      </c>
      <c r="G1983" s="2">
        <f t="shared" si="183"/>
        <v>4.527269852410198</v>
      </c>
      <c r="H1983" s="2" t="str">
        <f t="shared" si="184"/>
        <v>Sell</v>
      </c>
    </row>
    <row r="1984" spans="1:8" ht="13.5" x14ac:dyDescent="0.25">
      <c r="A1984" s="3">
        <f>TITRES_STAT!B1987</f>
        <v>44895</v>
      </c>
      <c r="B1984" s="6">
        <f>TITRES_STAT!D1987</f>
        <v>135.86519999999999</v>
      </c>
      <c r="C1984" s="2">
        <f t="shared" si="180"/>
        <v>134.17309943874798</v>
      </c>
      <c r="D1984" s="2">
        <f t="shared" si="182"/>
        <v>131.89600191537505</v>
      </c>
      <c r="E1984" s="2">
        <f t="shared" si="181"/>
        <v>2.2770975233729303</v>
      </c>
      <c r="F1984" s="2">
        <f t="shared" si="185"/>
        <v>-1.7217879445940572</v>
      </c>
      <c r="G1984" s="2">
        <f t="shared" si="183"/>
        <v>3.9988854679669874</v>
      </c>
      <c r="H1984" s="2" t="str">
        <f t="shared" si="184"/>
        <v>Sell</v>
      </c>
    </row>
    <row r="1985" spans="1:8" ht="13.5" x14ac:dyDescent="0.25">
      <c r="A1985" s="3">
        <f>TITRES_STAT!B1988</f>
        <v>44896</v>
      </c>
      <c r="B1985" s="6">
        <f>TITRES_STAT!D1988</f>
        <v>135.86519999999999</v>
      </c>
      <c r="C1985" s="2">
        <f t="shared" si="180"/>
        <v>134.84060721740215</v>
      </c>
      <c r="D1985" s="2">
        <f t="shared" si="182"/>
        <v>132.19001658831021</v>
      </c>
      <c r="E1985" s="2">
        <f t="shared" si="181"/>
        <v>2.650590629091937</v>
      </c>
      <c r="F1985" s="2">
        <f t="shared" si="185"/>
        <v>-0.84731222985685839</v>
      </c>
      <c r="G1985" s="2">
        <f t="shared" si="183"/>
        <v>3.4979028589487955</v>
      </c>
      <c r="H1985" s="2" t="str">
        <f t="shared" si="184"/>
        <v>Sell</v>
      </c>
    </row>
    <row r="1986" spans="1:8" ht="13.5" x14ac:dyDescent="0.25">
      <c r="A1986" s="3">
        <f>TITRES_STAT!B1989</f>
        <v>44897</v>
      </c>
      <c r="B1986" s="6">
        <f>TITRES_STAT!D1989</f>
        <v>135.86519999999999</v>
      </c>
      <c r="C1986" s="2">
        <f t="shared" si="180"/>
        <v>135.67688303010951</v>
      </c>
      <c r="D1986" s="2">
        <f t="shared" si="182"/>
        <v>132.46225239658352</v>
      </c>
      <c r="E1986" s="2">
        <f t="shared" si="181"/>
        <v>3.2146306335259851</v>
      </c>
      <c r="F1986" s="2">
        <f t="shared" si="185"/>
        <v>-3.4923657180289669E-2</v>
      </c>
      <c r="G1986" s="2">
        <f t="shared" si="183"/>
        <v>3.2495542907062749</v>
      </c>
      <c r="H1986" s="2" t="str">
        <f t="shared" si="184"/>
        <v>Sell</v>
      </c>
    </row>
    <row r="1987" spans="1:8" ht="13.5" x14ac:dyDescent="0.25">
      <c r="A1987" s="3">
        <f>TITRES_STAT!B1990</f>
        <v>44900</v>
      </c>
      <c r="B1987" s="6">
        <f>TITRES_STAT!D1990</f>
        <v>137.62970000000001</v>
      </c>
      <c r="C1987" s="2">
        <f t="shared" si="180"/>
        <v>136.37093179470804</v>
      </c>
      <c r="D1987" s="2">
        <f t="shared" si="182"/>
        <v>132.84502629313289</v>
      </c>
      <c r="E1987" s="2">
        <f t="shared" si="181"/>
        <v>3.5259055015751528</v>
      </c>
      <c r="F1987" s="2">
        <f t="shared" si="185"/>
        <v>0.67724217457079883</v>
      </c>
      <c r="G1987" s="2">
        <f t="shared" si="183"/>
        <v>2.848663327004354</v>
      </c>
      <c r="H1987" s="2" t="str">
        <f t="shared" si="184"/>
        <v>Sell</v>
      </c>
    </row>
    <row r="1988" spans="1:8" ht="13.5" x14ac:dyDescent="0.25">
      <c r="A1988" s="3">
        <f>TITRES_STAT!B1991</f>
        <v>44901</v>
      </c>
      <c r="B1988" s="6">
        <f>TITRES_STAT!D1991</f>
        <v>139.39410000000001</v>
      </c>
      <c r="C1988" s="2">
        <f t="shared" si="180"/>
        <v>136.2931269032145</v>
      </c>
      <c r="D1988" s="2">
        <f t="shared" si="182"/>
        <v>133.33014286401195</v>
      </c>
      <c r="E1988" s="2">
        <f t="shared" si="181"/>
        <v>2.9629840392025528</v>
      </c>
      <c r="F1988" s="2">
        <f t="shared" si="185"/>
        <v>1.1343905474971496</v>
      </c>
      <c r="G1988" s="2">
        <f t="shared" si="183"/>
        <v>1.8285934917054032</v>
      </c>
      <c r="H1988" s="2" t="str">
        <f t="shared" si="184"/>
        <v>Sell</v>
      </c>
    </row>
    <row r="1989" spans="1:8" ht="13.5" x14ac:dyDescent="0.25">
      <c r="A1989" s="3">
        <f>TITRES_STAT!B1992</f>
        <v>44902</v>
      </c>
      <c r="B1989" s="6">
        <f>TITRES_STAT!D1992</f>
        <v>138.953</v>
      </c>
      <c r="C1989" s="2">
        <f t="shared" si="180"/>
        <v>136.22729199502766</v>
      </c>
      <c r="D1989" s="2">
        <f t="shared" si="182"/>
        <v>133.74665080001105</v>
      </c>
      <c r="E1989" s="2">
        <f t="shared" si="181"/>
        <v>2.4806411950166023</v>
      </c>
      <c r="F1989" s="2">
        <f t="shared" si="185"/>
        <v>1.4036406770010403</v>
      </c>
      <c r="G1989" s="2">
        <f t="shared" si="183"/>
        <v>1.077000518015562</v>
      </c>
      <c r="H1989" s="2" t="str">
        <f t="shared" si="184"/>
        <v>Sell</v>
      </c>
    </row>
    <row r="1990" spans="1:8" ht="13.5" x14ac:dyDescent="0.25">
      <c r="A1990" s="3">
        <f>TITRES_STAT!B1993</f>
        <v>44903</v>
      </c>
      <c r="B1990" s="6">
        <f>TITRES_STAT!D1993</f>
        <v>137.62970000000001</v>
      </c>
      <c r="C1990" s="2">
        <f t="shared" si="180"/>
        <v>136.17158553425418</v>
      </c>
      <c r="D1990" s="2">
        <f t="shared" si="182"/>
        <v>134.03428407408433</v>
      </c>
      <c r="E1990" s="2">
        <f t="shared" si="181"/>
        <v>2.1373014601698515</v>
      </c>
      <c r="F1990" s="2">
        <f t="shared" si="185"/>
        <v>1.5503728336348026</v>
      </c>
      <c r="G1990" s="2">
        <f t="shared" si="183"/>
        <v>0.58692862653504885</v>
      </c>
      <c r="H1990" s="2" t="str">
        <f t="shared" si="184"/>
        <v>Sell</v>
      </c>
    </row>
    <row r="1991" spans="1:8" ht="13.5" x14ac:dyDescent="0.25">
      <c r="A1991" s="3">
        <f>TITRES_STAT!B1994</f>
        <v>44904</v>
      </c>
      <c r="B1991" s="6">
        <f>TITRES_STAT!D1994</f>
        <v>137.62970000000001</v>
      </c>
      <c r="C1991" s="2">
        <f t="shared" si="180"/>
        <v>136.12444929821507</v>
      </c>
      <c r="D1991" s="2">
        <f t="shared" si="182"/>
        <v>134.30061117970772</v>
      </c>
      <c r="E1991" s="2">
        <f t="shared" si="181"/>
        <v>1.8238381185073536</v>
      </c>
      <c r="F1991" s="2">
        <f t="shared" si="185"/>
        <v>1.6050658906093129</v>
      </c>
      <c r="G1991" s="2">
        <f t="shared" si="183"/>
        <v>0.21877222789804063</v>
      </c>
      <c r="H1991" s="2" t="str">
        <f t="shared" si="184"/>
        <v>Sell</v>
      </c>
    </row>
    <row r="1992" spans="1:8" ht="13.5" x14ac:dyDescent="0.25">
      <c r="A1992" s="3">
        <f>TITRES_STAT!B1995</f>
        <v>44907</v>
      </c>
      <c r="B1992" s="6">
        <f>TITRES_STAT!D1995</f>
        <v>137.62970000000001</v>
      </c>
      <c r="C1992" s="2">
        <f t="shared" si="180"/>
        <v>136.08456479079737</v>
      </c>
      <c r="D1992" s="2">
        <f t="shared" si="182"/>
        <v>134.54721035158121</v>
      </c>
      <c r="E1992" s="2">
        <f t="shared" si="181"/>
        <v>1.5373544392161591</v>
      </c>
      <c r="F1992" s="2">
        <f t="shared" si="185"/>
        <v>1.5915236003306821</v>
      </c>
      <c r="G1992" s="2">
        <f t="shared" si="183"/>
        <v>-5.4169161114522968E-2</v>
      </c>
      <c r="H1992" s="2" t="str">
        <f t="shared" si="184"/>
        <v>Hold</v>
      </c>
    </row>
    <row r="1993" spans="1:8" ht="13.5" x14ac:dyDescent="0.25">
      <c r="A1993" s="3">
        <f>TITRES_STAT!B1996</f>
        <v>44908</v>
      </c>
      <c r="B1993" s="6">
        <f>TITRES_STAT!D1996</f>
        <v>137.62970000000001</v>
      </c>
      <c r="C1993" s="2">
        <f t="shared" si="180"/>
        <v>136.05081636144394</v>
      </c>
      <c r="D1993" s="2">
        <f t="shared" si="182"/>
        <v>134.77554291813075</v>
      </c>
      <c r="E1993" s="2">
        <f t="shared" si="181"/>
        <v>1.275273443313182</v>
      </c>
      <c r="F1993" s="2">
        <f t="shared" si="185"/>
        <v>1.528273568927182</v>
      </c>
      <c r="G1993" s="2">
        <f t="shared" si="183"/>
        <v>-0.25300012561399998</v>
      </c>
      <c r="H1993" s="2" t="str">
        <f t="shared" si="184"/>
        <v>Hold</v>
      </c>
    </row>
    <row r="1994" spans="1:8" ht="13.5" x14ac:dyDescent="0.25">
      <c r="A1994" s="3">
        <f>TITRES_STAT!B1997</f>
        <v>44909</v>
      </c>
      <c r="B1994" s="6">
        <f>TITRES_STAT!D1997</f>
        <v>136.7474</v>
      </c>
      <c r="C1994" s="2">
        <f t="shared" si="180"/>
        <v>136.02225999814488</v>
      </c>
      <c r="D1994" s="2">
        <f t="shared" si="182"/>
        <v>134.92160640567664</v>
      </c>
      <c r="E1994" s="2">
        <f t="shared" si="181"/>
        <v>1.1006535924682339</v>
      </c>
      <c r="F1994" s="2">
        <f t="shared" si="185"/>
        <v>1.4427495736353924</v>
      </c>
      <c r="G1994" s="2">
        <f t="shared" si="183"/>
        <v>-0.34209598116715845</v>
      </c>
      <c r="H1994" s="2" t="str">
        <f t="shared" si="184"/>
        <v>Hold</v>
      </c>
    </row>
    <row r="1995" spans="1:8" ht="13.5" x14ac:dyDescent="0.25">
      <c r="A1995" s="3">
        <f>TITRES_STAT!B1998</f>
        <v>44910</v>
      </c>
      <c r="B1995" s="6">
        <f>TITRES_STAT!D1998</f>
        <v>136.7474</v>
      </c>
      <c r="C1995" s="2">
        <f t="shared" si="180"/>
        <v>135.9980969215072</v>
      </c>
      <c r="D1995" s="2">
        <f t="shared" si="182"/>
        <v>135.05685037562654</v>
      </c>
      <c r="E1995" s="2">
        <f t="shared" si="181"/>
        <v>0.94124654588065937</v>
      </c>
      <c r="F1995" s="2">
        <f t="shared" si="185"/>
        <v>1.3424489680844458</v>
      </c>
      <c r="G1995" s="2">
        <f t="shared" si="183"/>
        <v>-0.40120242220378644</v>
      </c>
      <c r="H1995" s="2" t="str">
        <f t="shared" si="184"/>
        <v>Hold</v>
      </c>
    </row>
    <row r="1996" spans="1:8" ht="13.5" x14ac:dyDescent="0.25">
      <c r="A1996" s="3">
        <f>TITRES_STAT!B1999</f>
        <v>44911</v>
      </c>
      <c r="B1996" s="6">
        <f>TITRES_STAT!D1999</f>
        <v>136.7474</v>
      </c>
      <c r="C1996" s="2">
        <f t="shared" si="180"/>
        <v>135.97765124127531</v>
      </c>
      <c r="D1996" s="2">
        <f t="shared" si="182"/>
        <v>135.18207627372828</v>
      </c>
      <c r="E1996" s="2">
        <f t="shared" si="181"/>
        <v>0.79557496754702584</v>
      </c>
      <c r="F1996" s="2">
        <f t="shared" si="185"/>
        <v>1.2330741679769619</v>
      </c>
      <c r="G1996" s="2">
        <f t="shared" si="183"/>
        <v>-0.43749920042993606</v>
      </c>
      <c r="H1996" s="2" t="str">
        <f t="shared" si="184"/>
        <v>Hold</v>
      </c>
    </row>
    <row r="1997" spans="1:8" ht="13.5" x14ac:dyDescent="0.25">
      <c r="A1997" s="3">
        <f>TITRES_STAT!B2000</f>
        <v>44914</v>
      </c>
      <c r="B1997" s="6">
        <f>TITRES_STAT!D2000</f>
        <v>136.7474</v>
      </c>
      <c r="C1997" s="2">
        <f t="shared" si="180"/>
        <v>136.23181258877142</v>
      </c>
      <c r="D1997" s="2">
        <f t="shared" si="182"/>
        <v>135.29802617937804</v>
      </c>
      <c r="E1997" s="2">
        <f t="shared" si="181"/>
        <v>0.93378640939337743</v>
      </c>
      <c r="F1997" s="2">
        <f t="shared" si="185"/>
        <v>1.1732166162602451</v>
      </c>
      <c r="G1997" s="2">
        <f t="shared" si="183"/>
        <v>-0.23943020686686767</v>
      </c>
      <c r="H1997" s="2" t="str">
        <f t="shared" si="184"/>
        <v>Hold</v>
      </c>
    </row>
    <row r="1998" spans="1:8" ht="13.5" x14ac:dyDescent="0.25">
      <c r="A1998" s="3">
        <f>TITRES_STAT!B2001</f>
        <v>44915</v>
      </c>
      <c r="B1998" s="6">
        <f>TITRES_STAT!D2001</f>
        <v>136.7474</v>
      </c>
      <c r="C1998" s="2">
        <f t="shared" si="180"/>
        <v>136.71831834434505</v>
      </c>
      <c r="D1998" s="2">
        <f t="shared" si="182"/>
        <v>135.40538720312782</v>
      </c>
      <c r="E1998" s="2">
        <f t="shared" si="181"/>
        <v>1.3129311412172342</v>
      </c>
      <c r="F1998" s="2">
        <f t="shared" si="185"/>
        <v>1.201159521251643</v>
      </c>
      <c r="G1998" s="2">
        <f t="shared" si="183"/>
        <v>0.11177161996559115</v>
      </c>
      <c r="H1998" s="2" t="str">
        <f t="shared" si="184"/>
        <v>Sell</v>
      </c>
    </row>
    <row r="1999" spans="1:8" ht="13.5" x14ac:dyDescent="0.25">
      <c r="A1999" s="3">
        <f>TITRES_STAT!B2002</f>
        <v>44916</v>
      </c>
      <c r="B1999" s="6">
        <f>TITRES_STAT!D2002</f>
        <v>137.54140000000001</v>
      </c>
      <c r="C1999" s="2">
        <f t="shared" ref="C1999:C2062" si="186">$C$4*B1989+C1998*(1-$C$4)</f>
        <v>137.06211552213813</v>
      </c>
      <c r="D1999" s="2">
        <f t="shared" si="182"/>
        <v>135.5636103732665</v>
      </c>
      <c r="E1999" s="2">
        <f t="shared" si="181"/>
        <v>1.4985051488716294</v>
      </c>
      <c r="F1999" s="2">
        <f t="shared" si="185"/>
        <v>1.2606286467756402</v>
      </c>
      <c r="G1999" s="2">
        <f t="shared" si="183"/>
        <v>0.23787650209598921</v>
      </c>
      <c r="H1999" s="2" t="str">
        <f t="shared" si="184"/>
        <v>Sell</v>
      </c>
    </row>
    <row r="2000" spans="1:8" ht="13.5" x14ac:dyDescent="0.25">
      <c r="A2000" s="3">
        <f>TITRES_STAT!B2003</f>
        <v>44917</v>
      </c>
      <c r="B2000" s="6">
        <f>TITRES_STAT!D2003</f>
        <v>136.7474</v>
      </c>
      <c r="C2000" s="2">
        <f t="shared" si="186"/>
        <v>137.14943621103995</v>
      </c>
      <c r="D2000" s="2">
        <f t="shared" si="182"/>
        <v>135.6512984937653</v>
      </c>
      <c r="E2000" s="2">
        <f t="shared" si="181"/>
        <v>1.4981377172746591</v>
      </c>
      <c r="F2000" s="2">
        <f t="shared" si="185"/>
        <v>1.308130460875444</v>
      </c>
      <c r="G2000" s="2">
        <f t="shared" si="183"/>
        <v>0.19000725639921501</v>
      </c>
      <c r="H2000" s="2" t="str">
        <f t="shared" si="184"/>
        <v>Sell</v>
      </c>
    </row>
    <row r="2001" spans="1:8" ht="13.5" x14ac:dyDescent="0.25">
      <c r="A2001" s="3">
        <f>TITRES_STAT!B2004</f>
        <v>44918</v>
      </c>
      <c r="B2001" s="6">
        <f>TITRES_STAT!D2004</f>
        <v>135.86519999999999</v>
      </c>
      <c r="C2001" s="2">
        <f t="shared" si="186"/>
        <v>137.22332294780304</v>
      </c>
      <c r="D2001" s="2">
        <f t="shared" si="182"/>
        <v>135.66714304978268</v>
      </c>
      <c r="E2001" s="2">
        <f t="shared" si="181"/>
        <v>1.5561798980203605</v>
      </c>
      <c r="F2001" s="2">
        <f t="shared" si="185"/>
        <v>1.3577403483044272</v>
      </c>
      <c r="G2001" s="2">
        <f t="shared" si="183"/>
        <v>0.19843954971593325</v>
      </c>
      <c r="H2001" s="2" t="str">
        <f t="shared" si="184"/>
        <v>Sell</v>
      </c>
    </row>
    <row r="2002" spans="1:8" ht="13.5" x14ac:dyDescent="0.25">
      <c r="A2002" s="3">
        <f>TITRES_STAT!B2005</f>
        <v>44921</v>
      </c>
      <c r="B2002" s="6">
        <f>TITRES_STAT!D2005</f>
        <v>135.86519999999999</v>
      </c>
      <c r="C2002" s="2">
        <f t="shared" si="186"/>
        <v>137.28584249429488</v>
      </c>
      <c r="D2002" s="2">
        <f t="shared" si="182"/>
        <v>135.68181393498395</v>
      </c>
      <c r="E2002" s="2">
        <f t="shared" si="181"/>
        <v>1.6040285593109331</v>
      </c>
      <c r="F2002" s="2">
        <f t="shared" si="185"/>
        <v>1.4069979905057286</v>
      </c>
      <c r="G2002" s="2">
        <f t="shared" si="183"/>
        <v>0.19703056880520453</v>
      </c>
      <c r="H2002" s="2" t="str">
        <f t="shared" si="184"/>
        <v>Sell</v>
      </c>
    </row>
    <row r="2003" spans="1:8" ht="13.5" x14ac:dyDescent="0.25">
      <c r="A2003" s="3">
        <f>TITRES_STAT!B2006</f>
        <v>44922</v>
      </c>
      <c r="B2003" s="6">
        <f>TITRES_STAT!D2006</f>
        <v>135.86519999999999</v>
      </c>
      <c r="C2003" s="2">
        <f t="shared" si="186"/>
        <v>137.33874364901877</v>
      </c>
      <c r="D2003" s="2">
        <f t="shared" si="182"/>
        <v>135.69539808794809</v>
      </c>
      <c r="E2003" s="2">
        <f t="shared" si="181"/>
        <v>1.6433455610706744</v>
      </c>
      <c r="F2003" s="2">
        <f t="shared" si="185"/>
        <v>1.4542675046187179</v>
      </c>
      <c r="G2003" s="2">
        <f t="shared" si="183"/>
        <v>0.18907805645195652</v>
      </c>
      <c r="H2003" s="2" t="str">
        <f t="shared" si="184"/>
        <v>Sell</v>
      </c>
    </row>
    <row r="2004" spans="1:8" ht="13.5" x14ac:dyDescent="0.25">
      <c r="A2004" s="3">
        <f>TITRES_STAT!B2007</f>
        <v>44923</v>
      </c>
      <c r="B2004" s="6">
        <f>TITRES_STAT!D2007</f>
        <v>137.1885</v>
      </c>
      <c r="C2004" s="2">
        <f t="shared" si="186"/>
        <v>137.24776770301588</v>
      </c>
      <c r="D2004" s="2">
        <f t="shared" si="182"/>
        <v>135.80599822958158</v>
      </c>
      <c r="E2004" s="2">
        <f t="shared" si="181"/>
        <v>1.4417694734343058</v>
      </c>
      <c r="F2004" s="2">
        <f t="shared" si="185"/>
        <v>1.4517678983818354</v>
      </c>
      <c r="G2004" s="2">
        <f t="shared" si="183"/>
        <v>-9.9984249475295606E-3</v>
      </c>
      <c r="H2004" s="2" t="str">
        <f t="shared" si="184"/>
        <v>Hold</v>
      </c>
    </row>
    <row r="2005" spans="1:8" ht="13.5" x14ac:dyDescent="0.25">
      <c r="A2005" s="3">
        <f>TITRES_STAT!B2008</f>
        <v>44924</v>
      </c>
      <c r="B2005" s="6">
        <f>TITRES_STAT!D2008</f>
        <v>141.15860000000001</v>
      </c>
      <c r="C2005" s="2">
        <f t="shared" si="186"/>
        <v>137.17078805639807</v>
      </c>
      <c r="D2005" s="2">
        <f t="shared" si="182"/>
        <v>136.20248724961257</v>
      </c>
      <c r="E2005" s="2">
        <f t="shared" si="181"/>
        <v>0.9683008067854928</v>
      </c>
      <c r="F2005" s="2">
        <f t="shared" si="185"/>
        <v>1.3550744800625669</v>
      </c>
      <c r="G2005" s="2">
        <f t="shared" si="183"/>
        <v>-0.38677367327707413</v>
      </c>
      <c r="H2005" s="2" t="str">
        <f t="shared" si="184"/>
        <v>Hold</v>
      </c>
    </row>
    <row r="2006" spans="1:8" ht="13.5" x14ac:dyDescent="0.25">
      <c r="A2006" s="3">
        <f>TITRES_STAT!B2009</f>
        <v>44925</v>
      </c>
      <c r="B2006" s="6">
        <f>TITRES_STAT!D2009</f>
        <v>135.86519999999999</v>
      </c>
      <c r="C2006" s="2">
        <f t="shared" si="186"/>
        <v>137.10565143233683</v>
      </c>
      <c r="D2006" s="2">
        <f t="shared" si="182"/>
        <v>136.17750300890052</v>
      </c>
      <c r="E2006" s="2">
        <f t="shared" si="181"/>
        <v>0.92814842343631199</v>
      </c>
      <c r="F2006" s="2">
        <f t="shared" si="185"/>
        <v>1.269689268737316</v>
      </c>
      <c r="G2006" s="2">
        <f t="shared" si="183"/>
        <v>-0.34154084530100404</v>
      </c>
      <c r="H2006" s="2" t="str">
        <f t="shared" si="184"/>
        <v>Hold</v>
      </c>
    </row>
    <row r="2007" spans="1:8" ht="13.5" x14ac:dyDescent="0.25">
      <c r="A2007" s="3">
        <f>TITRES_STAT!B2010</f>
        <v>44928</v>
      </c>
      <c r="B2007" s="6">
        <f>TITRES_STAT!D2010</f>
        <v>135.86519999999999</v>
      </c>
      <c r="C2007" s="2">
        <f t="shared" si="186"/>
        <v>137.05053582736193</v>
      </c>
      <c r="D2007" s="2">
        <f t="shared" si="182"/>
        <v>136.15436945268564</v>
      </c>
      <c r="E2007" s="2">
        <f t="shared" si="181"/>
        <v>0.89616637467628379</v>
      </c>
      <c r="F2007" s="2">
        <f t="shared" si="185"/>
        <v>1.1949846899251095</v>
      </c>
      <c r="G2007" s="2">
        <f t="shared" si="183"/>
        <v>-0.29881831524882574</v>
      </c>
      <c r="H2007" s="2" t="str">
        <f t="shared" si="184"/>
        <v>Hold</v>
      </c>
    </row>
    <row r="2008" spans="1:8" ht="13.5" x14ac:dyDescent="0.25">
      <c r="A2008" s="3">
        <f>TITRES_STAT!B2011</f>
        <v>44929</v>
      </c>
      <c r="B2008" s="6">
        <f>TITRES_STAT!D2011</f>
        <v>134.9829</v>
      </c>
      <c r="C2008" s="2">
        <f t="shared" si="186"/>
        <v>137.00389954622932</v>
      </c>
      <c r="D2008" s="2">
        <f t="shared" si="182"/>
        <v>136.06759393767189</v>
      </c>
      <c r="E2008" s="2">
        <f t="shared" si="181"/>
        <v>0.93630560855743283</v>
      </c>
      <c r="F2008" s="2">
        <f t="shared" si="185"/>
        <v>1.1432488736515742</v>
      </c>
      <c r="G2008" s="2">
        <f t="shared" si="183"/>
        <v>-0.2069432650941414</v>
      </c>
      <c r="H2008" s="2" t="str">
        <f t="shared" si="184"/>
        <v>Hold</v>
      </c>
    </row>
    <row r="2009" spans="1:8" ht="13.5" x14ac:dyDescent="0.25">
      <c r="A2009" s="3">
        <f>TITRES_STAT!B2012</f>
        <v>44930</v>
      </c>
      <c r="B2009" s="6">
        <f>TITRES_STAT!D2012</f>
        <v>134.9829</v>
      </c>
      <c r="C2009" s="2">
        <f t="shared" si="186"/>
        <v>137.0865919237325</v>
      </c>
      <c r="D2009" s="2">
        <f t="shared" si="182"/>
        <v>135.98724623858507</v>
      </c>
      <c r="E2009" s="2">
        <f t="shared" si="181"/>
        <v>1.0993456851474264</v>
      </c>
      <c r="F2009" s="2">
        <f t="shared" si="185"/>
        <v>1.1344682359507448</v>
      </c>
      <c r="G2009" s="2">
        <f t="shared" si="183"/>
        <v>-3.5122550803318386E-2</v>
      </c>
      <c r="H2009" s="2" t="str">
        <f t="shared" si="184"/>
        <v>Hold</v>
      </c>
    </row>
    <row r="2010" spans="1:8" ht="13.5" x14ac:dyDescent="0.25">
      <c r="A2010" s="3">
        <f>TITRES_STAT!B2013</f>
        <v>44931</v>
      </c>
      <c r="B2010" s="6">
        <f>TITRES_STAT!D2013</f>
        <v>137.62970000000001</v>
      </c>
      <c r="C2010" s="2">
        <f t="shared" si="186"/>
        <v>137.03440855085057</v>
      </c>
      <c r="D2010" s="2">
        <f t="shared" si="182"/>
        <v>136.10890948017138</v>
      </c>
      <c r="E2010" s="2">
        <f t="shared" si="181"/>
        <v>0.92549907067919435</v>
      </c>
      <c r="F2010" s="2">
        <f t="shared" si="185"/>
        <v>1.0926744028964346</v>
      </c>
      <c r="G2010" s="2">
        <f t="shared" si="183"/>
        <v>-0.16717533221724024</v>
      </c>
      <c r="H2010" s="2" t="str">
        <f t="shared" si="184"/>
        <v>Hold</v>
      </c>
    </row>
    <row r="2011" spans="1:8" ht="13.5" x14ac:dyDescent="0.25">
      <c r="A2011" s="3">
        <f>TITRES_STAT!B2014</f>
        <v>44932</v>
      </c>
      <c r="B2011" s="6">
        <f>TITRES_STAT!D2014</f>
        <v>137.62970000000001</v>
      </c>
      <c r="C2011" s="2">
        <f t="shared" si="186"/>
        <v>136.85453031225816</v>
      </c>
      <c r="D2011" s="2">
        <f t="shared" si="182"/>
        <v>136.22156062978831</v>
      </c>
      <c r="E2011" s="2">
        <f t="shared" si="181"/>
        <v>0.63296968246984875</v>
      </c>
      <c r="F2011" s="2">
        <f t="shared" si="185"/>
        <v>1.0007334588111174</v>
      </c>
      <c r="G2011" s="2">
        <f t="shared" si="183"/>
        <v>-0.36776377634126867</v>
      </c>
      <c r="H2011" s="2" t="str">
        <f t="shared" si="184"/>
        <v>Hold</v>
      </c>
    </row>
    <row r="2012" spans="1:8" ht="13.5" x14ac:dyDescent="0.25">
      <c r="A2012" s="3">
        <f>TITRES_STAT!B2015</f>
        <v>44935</v>
      </c>
      <c r="B2012" s="6">
        <f>TITRES_STAT!D2015</f>
        <v>137.62970000000001</v>
      </c>
      <c r="C2012" s="2">
        <f t="shared" si="186"/>
        <v>136.70232564883383</v>
      </c>
      <c r="D2012" s="2">
        <f t="shared" si="182"/>
        <v>136.32586724980399</v>
      </c>
      <c r="E2012" s="2">
        <f t="shared" ref="E2012:E2075" si="187">C2012-D2012</f>
        <v>0.37645839902984335</v>
      </c>
      <c r="F2012" s="2">
        <f t="shared" si="185"/>
        <v>0.8758784468548626</v>
      </c>
      <c r="G2012" s="2">
        <f t="shared" si="183"/>
        <v>-0.49942004782501925</v>
      </c>
      <c r="H2012" s="2" t="str">
        <f t="shared" si="184"/>
        <v>Hold</v>
      </c>
    </row>
    <row r="2013" spans="1:8" ht="13.5" x14ac:dyDescent="0.25">
      <c r="A2013" s="3">
        <f>TITRES_STAT!B2016</f>
        <v>44936</v>
      </c>
      <c r="B2013" s="6">
        <f>TITRES_STAT!D2016</f>
        <v>137.62970000000001</v>
      </c>
      <c r="C2013" s="2">
        <f t="shared" si="186"/>
        <v>136.57353708747479</v>
      </c>
      <c r="D2013" s="2">
        <f t="shared" ref="D2013:D2076" si="188">$D$4*B2013+(1-$D$4)*D2012</f>
        <v>136.42244745352221</v>
      </c>
      <c r="E2013" s="2">
        <f t="shared" si="187"/>
        <v>0.15108963395258002</v>
      </c>
      <c r="F2013" s="2">
        <f t="shared" si="185"/>
        <v>0.73092068427440615</v>
      </c>
      <c r="G2013" s="2">
        <f t="shared" si="183"/>
        <v>-0.57983105032182614</v>
      </c>
      <c r="H2013" s="2" t="str">
        <f t="shared" si="184"/>
        <v>Hold</v>
      </c>
    </row>
    <row r="2014" spans="1:8" ht="13.5" x14ac:dyDescent="0.25">
      <c r="A2014" s="3">
        <f>TITRES_STAT!B2017</f>
        <v>44937</v>
      </c>
      <c r="B2014" s="6">
        <f>TITRES_STAT!D2017</f>
        <v>137.62970000000001</v>
      </c>
      <c r="C2014" s="2">
        <f t="shared" si="186"/>
        <v>136.66814676632484</v>
      </c>
      <c r="D2014" s="2">
        <f t="shared" si="188"/>
        <v>136.51187356807614</v>
      </c>
      <c r="E2014" s="2">
        <f t="shared" si="187"/>
        <v>0.15627319824869801</v>
      </c>
      <c r="F2014" s="2">
        <f t="shared" si="185"/>
        <v>0.61599118706926459</v>
      </c>
      <c r="G2014" s="2">
        <f t="shared" si="183"/>
        <v>-0.45971798882056658</v>
      </c>
      <c r="H2014" s="2" t="str">
        <f t="shared" si="184"/>
        <v>Hold</v>
      </c>
    </row>
    <row r="2015" spans="1:8" ht="13.5" x14ac:dyDescent="0.25">
      <c r="A2015" s="3">
        <f>TITRES_STAT!B2018</f>
        <v>44938</v>
      </c>
      <c r="B2015" s="6">
        <f>TITRES_STAT!D2018</f>
        <v>137.62970000000001</v>
      </c>
      <c r="C2015" s="2">
        <f t="shared" si="186"/>
        <v>137.35898572535177</v>
      </c>
      <c r="D2015" s="2">
        <f t="shared" si="188"/>
        <v>136.59467552599642</v>
      </c>
      <c r="E2015" s="2">
        <f t="shared" si="187"/>
        <v>0.76431019935535005</v>
      </c>
      <c r="F2015" s="2">
        <f t="shared" si="185"/>
        <v>0.6456549895264817</v>
      </c>
      <c r="G2015" s="2">
        <f t="shared" si="183"/>
        <v>0.11865520982886835</v>
      </c>
      <c r="H2015" s="2" t="str">
        <f t="shared" si="184"/>
        <v>Sell</v>
      </c>
    </row>
    <row r="2016" spans="1:8" ht="13.5" x14ac:dyDescent="0.25">
      <c r="A2016" s="3">
        <f>TITRES_STAT!B2019</f>
        <v>44939</v>
      </c>
      <c r="B2016" s="6">
        <f>TITRES_STAT!D2019</f>
        <v>137.62970000000001</v>
      </c>
      <c r="C2016" s="2">
        <f t="shared" si="186"/>
        <v>137.12917253683611</v>
      </c>
      <c r="D2016" s="2">
        <f t="shared" si="188"/>
        <v>136.67134400555224</v>
      </c>
      <c r="E2016" s="2">
        <f t="shared" si="187"/>
        <v>0.45782853128386591</v>
      </c>
      <c r="F2016" s="2">
        <f t="shared" si="185"/>
        <v>0.60808969787795852</v>
      </c>
      <c r="G2016" s="2">
        <f t="shared" si="183"/>
        <v>-0.15026116659409261</v>
      </c>
      <c r="H2016" s="2" t="str">
        <f t="shared" si="184"/>
        <v>Hold</v>
      </c>
    </row>
    <row r="2017" spans="1:8" ht="13.5" x14ac:dyDescent="0.25">
      <c r="A2017" s="3">
        <f>TITRES_STAT!B2020</f>
        <v>44942</v>
      </c>
      <c r="B2017" s="6">
        <f>TITRES_STAT!D2020</f>
        <v>137.62970000000001</v>
      </c>
      <c r="C2017" s="2">
        <f t="shared" si="186"/>
        <v>136.9347152234767</v>
      </c>
      <c r="D2017" s="2">
        <f t="shared" si="188"/>
        <v>136.74233333847431</v>
      </c>
      <c r="E2017" s="2">
        <f t="shared" si="187"/>
        <v>0.19238188500239062</v>
      </c>
      <c r="F2017" s="2">
        <f t="shared" si="185"/>
        <v>0.5249481353028449</v>
      </c>
      <c r="G2017" s="2">
        <f t="shared" si="183"/>
        <v>-0.33256625030045428</v>
      </c>
      <c r="H2017" s="2" t="str">
        <f t="shared" si="184"/>
        <v>Hold</v>
      </c>
    </row>
    <row r="2018" spans="1:8" ht="13.5" x14ac:dyDescent="0.25">
      <c r="A2018" s="3">
        <f>TITRES_STAT!B2021</f>
        <v>44943</v>
      </c>
      <c r="B2018" s="6">
        <f>TITRES_STAT!D2021</f>
        <v>137.71789999999999</v>
      </c>
      <c r="C2018" s="2">
        <f t="shared" si="186"/>
        <v>136.63443595832643</v>
      </c>
      <c r="D2018" s="2">
        <f t="shared" si="188"/>
        <v>136.81459753562436</v>
      </c>
      <c r="E2018" s="2">
        <f t="shared" si="187"/>
        <v>-0.18016157729792326</v>
      </c>
      <c r="F2018" s="2">
        <f t="shared" si="185"/>
        <v>0.3839261927826913</v>
      </c>
      <c r="G2018" s="2">
        <f t="shared" si="183"/>
        <v>-0.56408777008061461</v>
      </c>
      <c r="H2018" s="2" t="str">
        <f t="shared" si="184"/>
        <v>Hold</v>
      </c>
    </row>
    <row r="2019" spans="1:8" ht="13.5" x14ac:dyDescent="0.25">
      <c r="A2019" s="3">
        <f>TITRES_STAT!B2022</f>
        <v>44944</v>
      </c>
      <c r="B2019" s="6">
        <f>TITRES_STAT!D2022</f>
        <v>137.62970000000001</v>
      </c>
      <c r="C2019" s="2">
        <f t="shared" si="186"/>
        <v>136.3803535031993</v>
      </c>
      <c r="D2019" s="2">
        <f t="shared" si="188"/>
        <v>136.87497549594849</v>
      </c>
      <c r="E2019" s="2">
        <f t="shared" si="187"/>
        <v>-0.49462199274918817</v>
      </c>
      <c r="F2019" s="2">
        <f t="shared" si="185"/>
        <v>0.20821655567631542</v>
      </c>
      <c r="G2019" s="2">
        <f t="shared" si="183"/>
        <v>-0.70283854842550353</v>
      </c>
      <c r="H2019" s="2" t="str">
        <f t="shared" si="184"/>
        <v>Hold</v>
      </c>
    </row>
    <row r="2020" spans="1:8" ht="13.5" x14ac:dyDescent="0.25">
      <c r="A2020" s="3">
        <f>TITRES_STAT!B2023</f>
        <v>44945</v>
      </c>
      <c r="B2020" s="6">
        <f>TITRES_STAT!D2023</f>
        <v>136.7474</v>
      </c>
      <c r="C2020" s="2">
        <f t="shared" si="186"/>
        <v>136.57256065655326</v>
      </c>
      <c r="D2020" s="2">
        <f t="shared" si="188"/>
        <v>136.86552545921157</v>
      </c>
      <c r="E2020" s="2">
        <f t="shared" si="187"/>
        <v>-0.29296480265830382</v>
      </c>
      <c r="F2020" s="2">
        <f t="shared" si="185"/>
        <v>0.10798028400939158</v>
      </c>
      <c r="G2020" s="2">
        <f t="shared" ref="G2020:G2083" si="189">E2020-F2020</f>
        <v>-0.40094508666769541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44946</v>
      </c>
      <c r="B2021" s="6">
        <f>TITRES_STAT!D2024</f>
        <v>136.7474</v>
      </c>
      <c r="C2021" s="2">
        <f t="shared" si="186"/>
        <v>136.73519747862201</v>
      </c>
      <c r="D2021" s="2">
        <f t="shared" si="188"/>
        <v>136.85677542519591</v>
      </c>
      <c r="E2021" s="2">
        <f t="shared" si="187"/>
        <v>-0.12157794657389331</v>
      </c>
      <c r="F2021" s="2">
        <f t="shared" ref="F2021:F2084" si="191">(E2021*(2/(10)))+((1-(2/10))*F2020)</f>
        <v>6.2068637892734604E-2</v>
      </c>
      <c r="G2021" s="2">
        <f t="shared" si="189"/>
        <v>-0.1836465844666279</v>
      </c>
      <c r="H2021" s="2" t="str">
        <f t="shared" si="190"/>
        <v>Hold</v>
      </c>
    </row>
    <row r="2022" spans="1:8" ht="13.5" x14ac:dyDescent="0.25">
      <c r="A2022" s="3">
        <f>TITRES_STAT!B2025</f>
        <v>44949</v>
      </c>
      <c r="B2022" s="6">
        <f>TITRES_STAT!D2025</f>
        <v>132.33619999999999</v>
      </c>
      <c r="C2022" s="2">
        <f t="shared" si="186"/>
        <v>136.87281325114171</v>
      </c>
      <c r="D2022" s="2">
        <f t="shared" si="188"/>
        <v>136.52191798629249</v>
      </c>
      <c r="E2022" s="2">
        <f t="shared" si="187"/>
        <v>0.35089526484921407</v>
      </c>
      <c r="F2022" s="2">
        <f t="shared" si="191"/>
        <v>0.11983396328403051</v>
      </c>
      <c r="G2022" s="2">
        <f t="shared" si="189"/>
        <v>0.23106130156518356</v>
      </c>
      <c r="H2022" s="2" t="str">
        <f t="shared" si="190"/>
        <v>Sell</v>
      </c>
    </row>
    <row r="2023" spans="1:8" ht="13.5" x14ac:dyDescent="0.25">
      <c r="A2023" s="3">
        <f>TITRES_STAT!B2026</f>
        <v>44950</v>
      </c>
      <c r="B2023" s="6">
        <f>TITRES_STAT!D2026</f>
        <v>136.7474</v>
      </c>
      <c r="C2023" s="2">
        <f t="shared" si="186"/>
        <v>136.98925736635067</v>
      </c>
      <c r="D2023" s="2">
        <f t="shared" si="188"/>
        <v>136.53862035767824</v>
      </c>
      <c r="E2023" s="2">
        <f t="shared" si="187"/>
        <v>0.45063700867243028</v>
      </c>
      <c r="F2023" s="2">
        <f t="shared" si="191"/>
        <v>0.18599457236171046</v>
      </c>
      <c r="G2023" s="2">
        <f t="shared" si="189"/>
        <v>0.26464243631071982</v>
      </c>
      <c r="H2023" s="2" t="str">
        <f t="shared" si="190"/>
        <v>Sell</v>
      </c>
    </row>
    <row r="2024" spans="1:8" ht="13.5" x14ac:dyDescent="0.25">
      <c r="A2024" s="3">
        <f>TITRES_STAT!B2027</f>
        <v>44951</v>
      </c>
      <c r="B2024" s="6">
        <f>TITRES_STAT!D2027</f>
        <v>136.7474</v>
      </c>
      <c r="C2024" s="2">
        <f t="shared" si="186"/>
        <v>137.08778700229672</v>
      </c>
      <c r="D2024" s="2">
        <f t="shared" si="188"/>
        <v>136.55408551636873</v>
      </c>
      <c r="E2024" s="2">
        <f t="shared" si="187"/>
        <v>0.53370148592799183</v>
      </c>
      <c r="F2024" s="2">
        <f t="shared" si="191"/>
        <v>0.25553595507496674</v>
      </c>
      <c r="G2024" s="2">
        <f t="shared" si="189"/>
        <v>0.27816553085302509</v>
      </c>
      <c r="H2024" s="2" t="str">
        <f t="shared" si="190"/>
        <v>Sell</v>
      </c>
    </row>
    <row r="2025" spans="1:8" ht="13.5" x14ac:dyDescent="0.25">
      <c r="A2025" s="3">
        <f>TITRES_STAT!B2028</f>
        <v>44952</v>
      </c>
      <c r="B2025" s="6">
        <f>TITRES_STAT!D2028</f>
        <v>136.7474</v>
      </c>
      <c r="C2025" s="2">
        <f t="shared" si="186"/>
        <v>137.17115823271263</v>
      </c>
      <c r="D2025" s="2">
        <f t="shared" si="188"/>
        <v>136.56840510774882</v>
      </c>
      <c r="E2025" s="2">
        <f t="shared" si="187"/>
        <v>0.60275312496381162</v>
      </c>
      <c r="F2025" s="2">
        <f t="shared" si="191"/>
        <v>0.32497938905273571</v>
      </c>
      <c r="G2025" s="2">
        <f t="shared" si="189"/>
        <v>0.2777737359110759</v>
      </c>
      <c r="H2025" s="2" t="str">
        <f t="shared" si="190"/>
        <v>Sell</v>
      </c>
    </row>
    <row r="2026" spans="1:8" ht="13.5" x14ac:dyDescent="0.25">
      <c r="A2026" s="3">
        <f>TITRES_STAT!B2029</f>
        <v>44953</v>
      </c>
      <c r="B2026" s="6">
        <f>TITRES_STAT!D2029</f>
        <v>136.7474</v>
      </c>
      <c r="C2026" s="2">
        <f t="shared" si="186"/>
        <v>137.24170311998762</v>
      </c>
      <c r="D2026" s="2">
        <f t="shared" si="188"/>
        <v>136.58166398865632</v>
      </c>
      <c r="E2026" s="2">
        <f t="shared" si="187"/>
        <v>0.66003913133130254</v>
      </c>
      <c r="F2026" s="2">
        <f t="shared" si="191"/>
        <v>0.39199133750844911</v>
      </c>
      <c r="G2026" s="2">
        <f t="shared" si="189"/>
        <v>0.26804779382285343</v>
      </c>
      <c r="H2026" s="2" t="str">
        <f t="shared" si="190"/>
        <v>Sell</v>
      </c>
    </row>
    <row r="2027" spans="1:8" ht="13.5" x14ac:dyDescent="0.25">
      <c r="A2027" s="3">
        <f>TITRES_STAT!B2030</f>
        <v>44956</v>
      </c>
      <c r="B2027" s="6">
        <f>TITRES_STAT!D2030</f>
        <v>136.7474</v>
      </c>
      <c r="C2027" s="2">
        <f t="shared" si="186"/>
        <v>137.30139494768184</v>
      </c>
      <c r="D2027" s="2">
        <f t="shared" si="188"/>
        <v>136.59394073023734</v>
      </c>
      <c r="E2027" s="2">
        <f t="shared" si="187"/>
        <v>0.70745421744450709</v>
      </c>
      <c r="F2027" s="2">
        <f t="shared" si="191"/>
        <v>0.45508391349566069</v>
      </c>
      <c r="G2027" s="2">
        <f t="shared" si="189"/>
        <v>0.25237030394884641</v>
      </c>
      <c r="H2027" s="2" t="str">
        <f t="shared" si="190"/>
        <v>Sell</v>
      </c>
    </row>
    <row r="2028" spans="1:8" ht="13.5" x14ac:dyDescent="0.25">
      <c r="A2028" s="3">
        <f>TITRES_STAT!B2031</f>
        <v>44957</v>
      </c>
      <c r="B2028" s="6">
        <f>TITRES_STAT!D2031</f>
        <v>136.6592</v>
      </c>
      <c r="C2028" s="2">
        <f t="shared" si="186"/>
        <v>137.36547264803849</v>
      </c>
      <c r="D2028" s="2">
        <f t="shared" si="188"/>
        <v>136.59877475021975</v>
      </c>
      <c r="E2028" s="2">
        <f t="shared" si="187"/>
        <v>0.76669789781874442</v>
      </c>
      <c r="F2028" s="2">
        <f t="shared" si="191"/>
        <v>0.51740671036027752</v>
      </c>
      <c r="G2028" s="2">
        <f t="shared" si="189"/>
        <v>0.2492911874584669</v>
      </c>
      <c r="H2028" s="2" t="str">
        <f t="shared" si="190"/>
        <v>Sell</v>
      </c>
    </row>
    <row r="2029" spans="1:8" ht="13.5" x14ac:dyDescent="0.25">
      <c r="A2029" s="3">
        <f>TITRES_STAT!B2032</f>
        <v>44958</v>
      </c>
      <c r="B2029" s="6">
        <f>TITRES_STAT!D2032</f>
        <v>136.6592</v>
      </c>
      <c r="C2029" s="2">
        <f t="shared" si="186"/>
        <v>137.40612300987874</v>
      </c>
      <c r="D2029" s="2">
        <f t="shared" si="188"/>
        <v>136.60325069464793</v>
      </c>
      <c r="E2029" s="2">
        <f t="shared" si="187"/>
        <v>0.80287231523081459</v>
      </c>
      <c r="F2029" s="2">
        <f t="shared" si="191"/>
        <v>0.57449983133438498</v>
      </c>
      <c r="G2029" s="2">
        <f t="shared" si="189"/>
        <v>0.22837248389642961</v>
      </c>
      <c r="H2029" s="2" t="str">
        <f t="shared" si="190"/>
        <v>Sell</v>
      </c>
    </row>
    <row r="2030" spans="1:8" ht="13.5" x14ac:dyDescent="0.25">
      <c r="A2030" s="3">
        <f>TITRES_STAT!B2033</f>
        <v>44959</v>
      </c>
      <c r="B2030" s="6">
        <f>TITRES_STAT!D2033</f>
        <v>136.6592</v>
      </c>
      <c r="C2030" s="2">
        <f t="shared" si="186"/>
        <v>137.30478100835893</v>
      </c>
      <c r="D2030" s="2">
        <f t="shared" si="188"/>
        <v>136.60739508763697</v>
      </c>
      <c r="E2030" s="2">
        <f t="shared" si="187"/>
        <v>0.69738592072195615</v>
      </c>
      <c r="F2030" s="2">
        <f t="shared" si="191"/>
        <v>0.59907704921189919</v>
      </c>
      <c r="G2030" s="2">
        <f t="shared" si="189"/>
        <v>9.8308871510056961E-2</v>
      </c>
      <c r="H2030" s="2" t="str">
        <f t="shared" si="190"/>
        <v>Sell</v>
      </c>
    </row>
    <row r="2031" spans="1:8" ht="13.5" x14ac:dyDescent="0.25">
      <c r="A2031" s="3">
        <f>TITRES_STAT!B2034</f>
        <v>44960</v>
      </c>
      <c r="B2031" s="6">
        <f>TITRES_STAT!D2034</f>
        <v>136.6592</v>
      </c>
      <c r="C2031" s="2">
        <f t="shared" si="186"/>
        <v>137.21903008399602</v>
      </c>
      <c r="D2031" s="2">
        <f t="shared" si="188"/>
        <v>136.61123248855276</v>
      </c>
      <c r="E2031" s="2">
        <f t="shared" si="187"/>
        <v>0.60779759544325884</v>
      </c>
      <c r="F2031" s="2">
        <f t="shared" si="191"/>
        <v>0.60082115845817119</v>
      </c>
      <c r="G2031" s="2">
        <f t="shared" si="189"/>
        <v>6.9764369850876529E-3</v>
      </c>
      <c r="H2031" s="2" t="str">
        <f t="shared" si="190"/>
        <v>Sell</v>
      </c>
    </row>
    <row r="2032" spans="1:8" ht="13.5" x14ac:dyDescent="0.25">
      <c r="A2032" s="3">
        <f>TITRES_STAT!B2035</f>
        <v>44963</v>
      </c>
      <c r="B2032" s="6">
        <f>TITRES_STAT!D2035</f>
        <v>136.6592</v>
      </c>
      <c r="C2032" s="2">
        <f t="shared" si="186"/>
        <v>136.46782545568894</v>
      </c>
      <c r="D2032" s="2">
        <f t="shared" si="188"/>
        <v>136.61478563754886</v>
      </c>
      <c r="E2032" s="2">
        <f t="shared" si="187"/>
        <v>-0.14696018185992443</v>
      </c>
      <c r="F2032" s="2">
        <f t="shared" si="191"/>
        <v>0.45126489039455209</v>
      </c>
      <c r="G2032" s="2">
        <f t="shared" si="189"/>
        <v>-0.59822507225447652</v>
      </c>
      <c r="H2032" s="2" t="str">
        <f t="shared" si="190"/>
        <v>Hold</v>
      </c>
    </row>
    <row r="2033" spans="1:8" ht="13.5" x14ac:dyDescent="0.25">
      <c r="A2033" s="3">
        <f>TITRES_STAT!B2036</f>
        <v>44964</v>
      </c>
      <c r="B2033" s="6">
        <f>TITRES_STAT!D2036</f>
        <v>136.6592</v>
      </c>
      <c r="C2033" s="2">
        <f t="shared" si="186"/>
        <v>136.5108369240445</v>
      </c>
      <c r="D2033" s="2">
        <f t="shared" si="188"/>
        <v>136.61807559032303</v>
      </c>
      <c r="E2033" s="2">
        <f t="shared" si="187"/>
        <v>-0.1072386662785334</v>
      </c>
      <c r="F2033" s="2">
        <f t="shared" si="191"/>
        <v>0.33956417905993497</v>
      </c>
      <c r="G2033" s="2">
        <f t="shared" si="189"/>
        <v>-0.44680284533846837</v>
      </c>
      <c r="H2033" s="2" t="str">
        <f t="shared" si="190"/>
        <v>Hold</v>
      </c>
    </row>
    <row r="2034" spans="1:8" ht="13.5" x14ac:dyDescent="0.25">
      <c r="A2034" s="3">
        <f>TITRES_STAT!B2037</f>
        <v>44965</v>
      </c>
      <c r="B2034" s="6">
        <f>TITRES_STAT!D2037</f>
        <v>136.6592</v>
      </c>
      <c r="C2034" s="2">
        <f t="shared" si="186"/>
        <v>136.54723124342226</v>
      </c>
      <c r="D2034" s="2">
        <f t="shared" si="188"/>
        <v>136.62112184289171</v>
      </c>
      <c r="E2034" s="2">
        <f t="shared" si="187"/>
        <v>-7.3890599469450535E-2</v>
      </c>
      <c r="F2034" s="2">
        <f t="shared" si="191"/>
        <v>0.25687322335405788</v>
      </c>
      <c r="G2034" s="2">
        <f t="shared" si="189"/>
        <v>-0.33076382282350841</v>
      </c>
      <c r="H2034" s="2" t="str">
        <f t="shared" si="190"/>
        <v>Hold</v>
      </c>
    </row>
    <row r="2035" spans="1:8" ht="13.5" x14ac:dyDescent="0.25">
      <c r="A2035" s="3">
        <f>TITRES_STAT!B2038</f>
        <v>44966</v>
      </c>
      <c r="B2035" s="6">
        <f>TITRES_STAT!D2038</f>
        <v>136.6592</v>
      </c>
      <c r="C2035" s="2">
        <f t="shared" si="186"/>
        <v>136.57802643674191</v>
      </c>
      <c r="D2035" s="2">
        <f t="shared" si="188"/>
        <v>136.62394244712195</v>
      </c>
      <c r="E2035" s="2">
        <f t="shared" si="187"/>
        <v>-4.5916010380040007E-2</v>
      </c>
      <c r="F2035" s="2">
        <f t="shared" si="191"/>
        <v>0.1963153766072383</v>
      </c>
      <c r="G2035" s="2">
        <f t="shared" si="189"/>
        <v>-0.24223138698727831</v>
      </c>
      <c r="H2035" s="2" t="str">
        <f t="shared" si="190"/>
        <v>Hold</v>
      </c>
    </row>
    <row r="2036" spans="1:8" ht="13.5" x14ac:dyDescent="0.25">
      <c r="A2036" s="3">
        <f>TITRES_STAT!B2039</f>
        <v>44967</v>
      </c>
      <c r="B2036" s="6">
        <f>TITRES_STAT!D2039</f>
        <v>136.6592</v>
      </c>
      <c r="C2036" s="2">
        <f t="shared" si="186"/>
        <v>136.6040839080124</v>
      </c>
      <c r="D2036" s="2">
        <f t="shared" si="188"/>
        <v>136.62655411770552</v>
      </c>
      <c r="E2036" s="2">
        <f t="shared" si="187"/>
        <v>-2.2470209693125298E-2</v>
      </c>
      <c r="F2036" s="2">
        <f t="shared" si="191"/>
        <v>0.15255825934716558</v>
      </c>
      <c r="G2036" s="2">
        <f t="shared" si="189"/>
        <v>-0.17502846904029087</v>
      </c>
      <c r="H2036" s="2" t="str">
        <f t="shared" si="190"/>
        <v>Hold</v>
      </c>
    </row>
    <row r="2037" spans="1:8" ht="13.5" x14ac:dyDescent="0.25">
      <c r="A2037" s="3">
        <f>TITRES_STAT!B2040</f>
        <v>44970</v>
      </c>
      <c r="B2037" s="6">
        <f>TITRES_STAT!D2040</f>
        <v>135.8563</v>
      </c>
      <c r="C2037" s="2">
        <f t="shared" si="186"/>
        <v>136.62613253754895</v>
      </c>
      <c r="D2037" s="2">
        <f t="shared" si="188"/>
        <v>136.56949825713474</v>
      </c>
      <c r="E2037" s="2">
        <f t="shared" si="187"/>
        <v>5.6634280414215254E-2</v>
      </c>
      <c r="F2037" s="2">
        <f t="shared" si="191"/>
        <v>0.13337346356057553</v>
      </c>
      <c r="G2037" s="2">
        <f t="shared" si="189"/>
        <v>-7.6739183146360274E-2</v>
      </c>
      <c r="H2037" s="2" t="str">
        <f t="shared" si="190"/>
        <v>Hold</v>
      </c>
    </row>
    <row r="2038" spans="1:8" ht="13.5" x14ac:dyDescent="0.25">
      <c r="A2038" s="3">
        <f>TITRES_STAT!B2041</f>
        <v>44971</v>
      </c>
      <c r="B2038" s="6">
        <f>TITRES_STAT!D2041</f>
        <v>135.8563</v>
      </c>
      <c r="C2038" s="2">
        <f t="shared" si="186"/>
        <v>136.63121983946451</v>
      </c>
      <c r="D2038" s="2">
        <f t="shared" si="188"/>
        <v>136.51666875660624</v>
      </c>
      <c r="E2038" s="2">
        <f t="shared" si="187"/>
        <v>0.11455108285827009</v>
      </c>
      <c r="F2038" s="2">
        <f t="shared" si="191"/>
        <v>0.12960898742011445</v>
      </c>
      <c r="G2038" s="2">
        <f t="shared" si="189"/>
        <v>-1.505790456184436E-2</v>
      </c>
      <c r="H2038" s="2" t="str">
        <f t="shared" si="190"/>
        <v>Hold</v>
      </c>
    </row>
    <row r="2039" spans="1:8" ht="13.5" x14ac:dyDescent="0.25">
      <c r="A2039" s="3">
        <f>TITRES_STAT!B2042</f>
        <v>44972</v>
      </c>
      <c r="B2039" s="6">
        <f>TITRES_STAT!D2042</f>
        <v>135.8563</v>
      </c>
      <c r="C2039" s="2">
        <f t="shared" si="186"/>
        <v>136.63552447954689</v>
      </c>
      <c r="D2039" s="2">
        <f t="shared" si="188"/>
        <v>136.46775255241317</v>
      </c>
      <c r="E2039" s="2">
        <f t="shared" si="187"/>
        <v>0.16777192713371392</v>
      </c>
      <c r="F2039" s="2">
        <f t="shared" si="191"/>
        <v>0.13724157536283435</v>
      </c>
      <c r="G2039" s="2">
        <f t="shared" si="189"/>
        <v>3.0530351770879566E-2</v>
      </c>
      <c r="H2039" s="2" t="str">
        <f t="shared" si="190"/>
        <v>Sell</v>
      </c>
    </row>
    <row r="2040" spans="1:8" ht="13.5" x14ac:dyDescent="0.25">
      <c r="A2040" s="3">
        <f>TITRES_STAT!B2043</f>
        <v>44973</v>
      </c>
      <c r="B2040" s="6">
        <f>TITRES_STAT!D2043</f>
        <v>135.42400000000001</v>
      </c>
      <c r="C2040" s="2">
        <f t="shared" si="186"/>
        <v>136.63916686730892</v>
      </c>
      <c r="D2040" s="2">
        <f t="shared" si="188"/>
        <v>136.39043754853071</v>
      </c>
      <c r="E2040" s="2">
        <f t="shared" si="187"/>
        <v>0.24872931877820292</v>
      </c>
      <c r="F2040" s="2">
        <f t="shared" si="191"/>
        <v>0.15953912404590806</v>
      </c>
      <c r="G2040" s="2">
        <f t="shared" si="189"/>
        <v>8.9190194732294864E-2</v>
      </c>
      <c r="H2040" s="2" t="str">
        <f t="shared" si="190"/>
        <v>Sell</v>
      </c>
    </row>
    <row r="2041" spans="1:8" ht="13.5" x14ac:dyDescent="0.25">
      <c r="A2041" s="3">
        <f>TITRES_STAT!B2044</f>
        <v>44974</v>
      </c>
      <c r="B2041" s="6">
        <f>TITRES_STAT!D2044</f>
        <v>135.42400000000001</v>
      </c>
      <c r="C2041" s="2">
        <f t="shared" si="186"/>
        <v>136.64224888772293</v>
      </c>
      <c r="D2041" s="2">
        <f t="shared" si="188"/>
        <v>136.31884958197287</v>
      </c>
      <c r="E2041" s="2">
        <f t="shared" si="187"/>
        <v>0.32339930575005837</v>
      </c>
      <c r="F2041" s="2">
        <f t="shared" si="191"/>
        <v>0.19231116038673812</v>
      </c>
      <c r="G2041" s="2">
        <f t="shared" si="189"/>
        <v>0.13108814536332025</v>
      </c>
      <c r="H2041" s="2" t="str">
        <f t="shared" si="190"/>
        <v>Sell</v>
      </c>
    </row>
    <row r="2042" spans="1:8" ht="13.5" x14ac:dyDescent="0.25">
      <c r="A2042" s="3">
        <f>TITRES_STAT!B2045</f>
        <v>44977</v>
      </c>
      <c r="B2042" s="6">
        <f>TITRES_STAT!D2045</f>
        <v>135.42400000000001</v>
      </c>
      <c r="C2042" s="2">
        <f t="shared" si="186"/>
        <v>136.64485675115017</v>
      </c>
      <c r="D2042" s="2">
        <f t="shared" si="188"/>
        <v>136.25256442775265</v>
      </c>
      <c r="E2042" s="2">
        <f t="shared" si="187"/>
        <v>0.39229232339752684</v>
      </c>
      <c r="F2042" s="2">
        <f t="shared" si="191"/>
        <v>0.23230739298889588</v>
      </c>
      <c r="G2042" s="2">
        <f t="shared" si="189"/>
        <v>0.15998493040863096</v>
      </c>
      <c r="H2042" s="2" t="str">
        <f t="shared" si="190"/>
        <v>Sell</v>
      </c>
    </row>
    <row r="2043" spans="1:8" ht="13.5" x14ac:dyDescent="0.25">
      <c r="A2043" s="3">
        <f>TITRES_STAT!B2046</f>
        <v>44978</v>
      </c>
      <c r="B2043" s="6">
        <f>TITRES_STAT!D2046</f>
        <v>135.42400000000001</v>
      </c>
      <c r="C2043" s="2">
        <f t="shared" si="186"/>
        <v>136.64706340481936</v>
      </c>
      <c r="D2043" s="2">
        <f t="shared" si="188"/>
        <v>136.19118928495615</v>
      </c>
      <c r="E2043" s="2">
        <f t="shared" si="187"/>
        <v>0.45587411986321058</v>
      </c>
      <c r="F2043" s="2">
        <f t="shared" si="191"/>
        <v>0.27702073836375884</v>
      </c>
      <c r="G2043" s="2">
        <f t="shared" si="189"/>
        <v>0.17885338149945174</v>
      </c>
      <c r="H2043" s="2" t="str">
        <f t="shared" si="190"/>
        <v>Sell</v>
      </c>
    </row>
    <row r="2044" spans="1:8" ht="13.5" x14ac:dyDescent="0.25">
      <c r="A2044" s="3">
        <f>TITRES_STAT!B2047</f>
        <v>44979</v>
      </c>
      <c r="B2044" s="6">
        <f>TITRES_STAT!D2047</f>
        <v>135.42400000000001</v>
      </c>
      <c r="C2044" s="2">
        <f t="shared" si="186"/>
        <v>136.64893057330869</v>
      </c>
      <c r="D2044" s="2">
        <f t="shared" si="188"/>
        <v>136.13436044903347</v>
      </c>
      <c r="E2044" s="2">
        <f t="shared" si="187"/>
        <v>0.51457012427522386</v>
      </c>
      <c r="F2044" s="2">
        <f t="shared" si="191"/>
        <v>0.32453061554605189</v>
      </c>
      <c r="G2044" s="2">
        <f t="shared" si="189"/>
        <v>0.19003950872917197</v>
      </c>
      <c r="H2044" s="2" t="str">
        <f t="shared" si="190"/>
        <v>Sell</v>
      </c>
    </row>
    <row r="2045" spans="1:8" ht="13.5" x14ac:dyDescent="0.25">
      <c r="A2045" s="3">
        <f>TITRES_STAT!B2048</f>
        <v>44980</v>
      </c>
      <c r="B2045" s="6">
        <f>TITRES_STAT!D2048</f>
        <v>134.10069999999999</v>
      </c>
      <c r="C2045" s="2">
        <f t="shared" si="186"/>
        <v>136.65051048510736</v>
      </c>
      <c r="D2045" s="2">
        <f t="shared" si="188"/>
        <v>135.98371893429024</v>
      </c>
      <c r="E2045" s="2">
        <f t="shared" si="187"/>
        <v>0.66679155081712338</v>
      </c>
      <c r="F2045" s="2">
        <f t="shared" si="191"/>
        <v>0.39298280260026619</v>
      </c>
      <c r="G2045" s="2">
        <f t="shared" si="189"/>
        <v>0.27380874821685719</v>
      </c>
      <c r="H2045" s="2" t="str">
        <f t="shared" si="190"/>
        <v>Sell</v>
      </c>
    </row>
    <row r="2046" spans="1:8" ht="13.5" x14ac:dyDescent="0.25">
      <c r="A2046" s="3">
        <f>TITRES_STAT!B2049</f>
        <v>44981</v>
      </c>
      <c r="B2046" s="6">
        <f>TITRES_STAT!D2049</f>
        <v>134.10069999999999</v>
      </c>
      <c r="C2046" s="2">
        <f t="shared" si="186"/>
        <v>136.65184733355238</v>
      </c>
      <c r="D2046" s="2">
        <f t="shared" si="188"/>
        <v>135.84423605026873</v>
      </c>
      <c r="E2046" s="2">
        <f t="shared" si="187"/>
        <v>0.80761128328364862</v>
      </c>
      <c r="F2046" s="2">
        <f t="shared" si="191"/>
        <v>0.47590849873694274</v>
      </c>
      <c r="G2046" s="2">
        <f t="shared" si="189"/>
        <v>0.33170278454670588</v>
      </c>
      <c r="H2046" s="2" t="str">
        <f t="shared" si="190"/>
        <v>Sell</v>
      </c>
    </row>
    <row r="2047" spans="1:8" ht="13.5" x14ac:dyDescent="0.25">
      <c r="A2047" s="3">
        <f>TITRES_STAT!B2050</f>
        <v>44984</v>
      </c>
      <c r="B2047" s="6">
        <f>TITRES_STAT!D2050</f>
        <v>134.10069999999999</v>
      </c>
      <c r="C2047" s="2">
        <f t="shared" si="186"/>
        <v>136.52945543608277</v>
      </c>
      <c r="D2047" s="2">
        <f t="shared" si="188"/>
        <v>135.71508523173031</v>
      </c>
      <c r="E2047" s="2">
        <f t="shared" si="187"/>
        <v>0.81437020435245699</v>
      </c>
      <c r="F2047" s="2">
        <f t="shared" si="191"/>
        <v>0.54360083986004559</v>
      </c>
      <c r="G2047" s="2">
        <f t="shared" si="189"/>
        <v>0.2707693644924114</v>
      </c>
      <c r="H2047" s="2" t="str">
        <f t="shared" si="190"/>
        <v>Sell</v>
      </c>
    </row>
    <row r="2048" spans="1:8" ht="13.5" x14ac:dyDescent="0.25">
      <c r="A2048" s="3">
        <f>TITRES_STAT!B2051</f>
        <v>44985</v>
      </c>
      <c r="B2048" s="6">
        <f>TITRES_STAT!D2051</f>
        <v>134.10069999999999</v>
      </c>
      <c r="C2048" s="2">
        <f t="shared" si="186"/>
        <v>136.4258930613008</v>
      </c>
      <c r="D2048" s="2">
        <f t="shared" si="188"/>
        <v>135.59550114049102</v>
      </c>
      <c r="E2048" s="2">
        <f t="shared" si="187"/>
        <v>0.83039192080977386</v>
      </c>
      <c r="F2048" s="2">
        <f t="shared" si="191"/>
        <v>0.60095905604999122</v>
      </c>
      <c r="G2048" s="2">
        <f t="shared" si="189"/>
        <v>0.22943286475978264</v>
      </c>
      <c r="H2048" s="2" t="str">
        <f t="shared" si="190"/>
        <v>Sell</v>
      </c>
    </row>
    <row r="2049" spans="1:8" ht="13.5" x14ac:dyDescent="0.25">
      <c r="A2049" s="3">
        <f>TITRES_STAT!B2052</f>
        <v>44986</v>
      </c>
      <c r="B2049" s="6">
        <f>TITRES_STAT!D2052</f>
        <v>133.43899999999999</v>
      </c>
      <c r="C2049" s="2">
        <f t="shared" si="186"/>
        <v>136.33826335956221</v>
      </c>
      <c r="D2049" s="2">
        <f t="shared" si="188"/>
        <v>135.43576031526948</v>
      </c>
      <c r="E2049" s="2">
        <f t="shared" si="187"/>
        <v>0.90250304429272887</v>
      </c>
      <c r="F2049" s="2">
        <f t="shared" si="191"/>
        <v>0.6612678536985388</v>
      </c>
      <c r="G2049" s="2">
        <f t="shared" si="189"/>
        <v>0.24123519059419007</v>
      </c>
      <c r="H2049" s="2" t="str">
        <f t="shared" si="190"/>
        <v>Sell</v>
      </c>
    </row>
    <row r="2050" spans="1:8" ht="13.5" x14ac:dyDescent="0.25">
      <c r="A2050" s="3">
        <f>TITRES_STAT!B2053</f>
        <v>44987</v>
      </c>
      <c r="B2050" s="6">
        <f>TITRES_STAT!D2053</f>
        <v>135.15940000000001</v>
      </c>
      <c r="C2050" s="2">
        <f t="shared" si="186"/>
        <v>136.19760745809111</v>
      </c>
      <c r="D2050" s="2">
        <f t="shared" si="188"/>
        <v>135.41528918080508</v>
      </c>
      <c r="E2050" s="2">
        <f t="shared" si="187"/>
        <v>0.78231827728603776</v>
      </c>
      <c r="F2050" s="2">
        <f t="shared" si="191"/>
        <v>0.68547793841603855</v>
      </c>
      <c r="G2050" s="2">
        <f t="shared" si="189"/>
        <v>9.684033886999921E-2</v>
      </c>
      <c r="H2050" s="2" t="str">
        <f t="shared" si="190"/>
        <v>Sell</v>
      </c>
    </row>
    <row r="2051" spans="1:8" ht="13.5" x14ac:dyDescent="0.25">
      <c r="A2051" s="3">
        <f>TITRES_STAT!B2054</f>
        <v>44988</v>
      </c>
      <c r="B2051" s="6">
        <f>TITRES_STAT!D2054</f>
        <v>135.15940000000001</v>
      </c>
      <c r="C2051" s="2">
        <f t="shared" si="186"/>
        <v>136.07859092607708</v>
      </c>
      <c r="D2051" s="2">
        <f t="shared" si="188"/>
        <v>135.39633442667136</v>
      </c>
      <c r="E2051" s="2">
        <f t="shared" si="187"/>
        <v>0.68225649940572453</v>
      </c>
      <c r="F2051" s="2">
        <f t="shared" si="191"/>
        <v>0.68483365061397572</v>
      </c>
      <c r="G2051" s="2">
        <f t="shared" si="189"/>
        <v>-2.5771512082511938E-3</v>
      </c>
      <c r="H2051" s="2" t="str">
        <f t="shared" si="190"/>
        <v>Hold</v>
      </c>
    </row>
    <row r="2052" spans="1:8" ht="13.5" x14ac:dyDescent="0.25">
      <c r="A2052" s="3">
        <f>TITRES_STAT!B2055</f>
        <v>44991</v>
      </c>
      <c r="B2052" s="6">
        <f>TITRES_STAT!D2055</f>
        <v>135.15940000000001</v>
      </c>
      <c r="C2052" s="2">
        <f t="shared" si="186"/>
        <v>135.97788462975751</v>
      </c>
      <c r="D2052" s="2">
        <f t="shared" si="188"/>
        <v>135.37878372839941</v>
      </c>
      <c r="E2052" s="2">
        <f t="shared" si="187"/>
        <v>0.59910090135809924</v>
      </c>
      <c r="F2052" s="2">
        <f t="shared" si="191"/>
        <v>0.66768710076280047</v>
      </c>
      <c r="G2052" s="2">
        <f t="shared" si="189"/>
        <v>-6.8586199404701231E-2</v>
      </c>
      <c r="H2052" s="2" t="str">
        <f t="shared" si="190"/>
        <v>Hold</v>
      </c>
    </row>
    <row r="2053" spans="1:8" ht="13.5" x14ac:dyDescent="0.25">
      <c r="A2053" s="3">
        <f>TITRES_STAT!B2056</f>
        <v>44992</v>
      </c>
      <c r="B2053" s="6">
        <f>TITRES_STAT!D2056</f>
        <v>134.10069999999999</v>
      </c>
      <c r="C2053" s="2">
        <f t="shared" si="186"/>
        <v>135.89267160979483</v>
      </c>
      <c r="D2053" s="2">
        <f t="shared" si="188"/>
        <v>135.2841108596291</v>
      </c>
      <c r="E2053" s="2">
        <f t="shared" si="187"/>
        <v>0.60856075016573641</v>
      </c>
      <c r="F2053" s="2">
        <f t="shared" si="191"/>
        <v>0.65586183064338766</v>
      </c>
      <c r="G2053" s="2">
        <f t="shared" si="189"/>
        <v>-4.7301080477651247E-2</v>
      </c>
      <c r="H2053" s="2" t="str">
        <f t="shared" si="190"/>
        <v>Hold</v>
      </c>
    </row>
    <row r="2054" spans="1:8" ht="13.5" x14ac:dyDescent="0.25">
      <c r="A2054" s="3">
        <f>TITRES_STAT!B2057</f>
        <v>44993</v>
      </c>
      <c r="B2054" s="6">
        <f>TITRES_STAT!D2057</f>
        <v>135.15940000000001</v>
      </c>
      <c r="C2054" s="2">
        <f t="shared" si="186"/>
        <v>135.82056828521101</v>
      </c>
      <c r="D2054" s="2">
        <f t="shared" si="188"/>
        <v>135.2748730181751</v>
      </c>
      <c r="E2054" s="2">
        <f t="shared" si="187"/>
        <v>0.54569526703591009</v>
      </c>
      <c r="F2054" s="2">
        <f t="shared" si="191"/>
        <v>0.6338285179218921</v>
      </c>
      <c r="G2054" s="2">
        <f t="shared" si="189"/>
        <v>-8.8133250885982006E-2</v>
      </c>
      <c r="H2054" s="2" t="str">
        <f t="shared" si="190"/>
        <v>Hold</v>
      </c>
    </row>
    <row r="2055" spans="1:8" ht="13.5" x14ac:dyDescent="0.25">
      <c r="A2055" s="3">
        <f>TITRES_STAT!B2058</f>
        <v>44994</v>
      </c>
      <c r="B2055" s="6">
        <f>TITRES_STAT!D2058</f>
        <v>135.15940000000001</v>
      </c>
      <c r="C2055" s="2">
        <f t="shared" si="186"/>
        <v>135.55597316440932</v>
      </c>
      <c r="D2055" s="2">
        <f t="shared" si="188"/>
        <v>135.26631946127324</v>
      </c>
      <c r="E2055" s="2">
        <f t="shared" si="187"/>
        <v>0.28965370313608219</v>
      </c>
      <c r="F2055" s="2">
        <f t="shared" si="191"/>
        <v>0.56499355496473014</v>
      </c>
      <c r="G2055" s="2">
        <f t="shared" si="189"/>
        <v>-0.27533985182864795</v>
      </c>
      <c r="H2055" s="2" t="str">
        <f t="shared" si="190"/>
        <v>Hold</v>
      </c>
    </row>
    <row r="2056" spans="1:8" ht="13.5" x14ac:dyDescent="0.25">
      <c r="A2056" s="3">
        <f>TITRES_STAT!B2059</f>
        <v>44995</v>
      </c>
      <c r="B2056" s="6">
        <f>TITRES_STAT!D2059</f>
        <v>135.15940000000001</v>
      </c>
      <c r="C2056" s="2">
        <f t="shared" si="186"/>
        <v>135.33208498526943</v>
      </c>
      <c r="D2056" s="2">
        <f t="shared" si="188"/>
        <v>135.25839950117893</v>
      </c>
      <c r="E2056" s="2">
        <f t="shared" si="187"/>
        <v>7.3685484090503905E-2</v>
      </c>
      <c r="F2056" s="2">
        <f t="shared" si="191"/>
        <v>0.46673194078988489</v>
      </c>
      <c r="G2056" s="2">
        <f t="shared" si="189"/>
        <v>-0.39304645669938099</v>
      </c>
      <c r="H2056" s="2" t="str">
        <f t="shared" si="190"/>
        <v>Hold</v>
      </c>
    </row>
    <row r="2057" spans="1:8" ht="13.5" x14ac:dyDescent="0.25">
      <c r="A2057" s="3">
        <f>TITRES_STAT!B2060</f>
        <v>44998</v>
      </c>
      <c r="B2057" s="6">
        <f>TITRES_STAT!D2060</f>
        <v>135.42400000000001</v>
      </c>
      <c r="C2057" s="2">
        <f t="shared" si="186"/>
        <v>135.14264114138183</v>
      </c>
      <c r="D2057" s="2">
        <f t="shared" si="188"/>
        <v>135.2706662047953</v>
      </c>
      <c r="E2057" s="2">
        <f t="shared" si="187"/>
        <v>-0.12802506341347453</v>
      </c>
      <c r="F2057" s="2">
        <f t="shared" si="191"/>
        <v>0.34778053994921304</v>
      </c>
      <c r="G2057" s="2">
        <f t="shared" si="189"/>
        <v>-0.47580560336268757</v>
      </c>
      <c r="H2057" s="2" t="str">
        <f t="shared" si="190"/>
        <v>Hold</v>
      </c>
    </row>
    <row r="2058" spans="1:8" ht="13.5" x14ac:dyDescent="0.25">
      <c r="A2058" s="3">
        <f>TITRES_STAT!B2061</f>
        <v>44999</v>
      </c>
      <c r="B2058" s="6">
        <f>TITRES_STAT!D2061</f>
        <v>135.42400000000001</v>
      </c>
      <c r="C2058" s="2">
        <f t="shared" si="186"/>
        <v>134.98234250424616</v>
      </c>
      <c r="D2058" s="2">
        <f t="shared" si="188"/>
        <v>135.28202426369936</v>
      </c>
      <c r="E2058" s="2">
        <f t="shared" si="187"/>
        <v>-0.29968175945319331</v>
      </c>
      <c r="F2058" s="2">
        <f t="shared" si="191"/>
        <v>0.21828808006873179</v>
      </c>
      <c r="G2058" s="2">
        <f t="shared" si="189"/>
        <v>-0.5179698395219251</v>
      </c>
      <c r="H2058" s="2" t="str">
        <f t="shared" si="190"/>
        <v>Hold</v>
      </c>
    </row>
    <row r="2059" spans="1:8" ht="13.5" x14ac:dyDescent="0.25">
      <c r="A2059" s="3">
        <f>TITRES_STAT!B2062</f>
        <v>45000</v>
      </c>
      <c r="B2059" s="6">
        <f>TITRES_STAT!D2062</f>
        <v>135.86519999999999</v>
      </c>
      <c r="C2059" s="2">
        <f t="shared" si="186"/>
        <v>134.7449051959006</v>
      </c>
      <c r="D2059" s="2">
        <f t="shared" si="188"/>
        <v>135.32522246638828</v>
      </c>
      <c r="E2059" s="2">
        <f t="shared" si="187"/>
        <v>-0.58031727048768289</v>
      </c>
      <c r="F2059" s="2">
        <f t="shared" si="191"/>
        <v>5.856700995744886E-2</v>
      </c>
      <c r="G2059" s="2">
        <f t="shared" si="189"/>
        <v>-0.63888428044513179</v>
      </c>
      <c r="H2059" s="2" t="str">
        <f t="shared" si="190"/>
        <v>Hold</v>
      </c>
    </row>
    <row r="2060" spans="1:8" ht="13.5" x14ac:dyDescent="0.25">
      <c r="A2060" s="3">
        <f>TITRES_STAT!B2063</f>
        <v>45001</v>
      </c>
      <c r="B2060" s="6">
        <f>TITRES_STAT!D2063</f>
        <v>136.7474</v>
      </c>
      <c r="C2060" s="2">
        <f t="shared" si="186"/>
        <v>134.80867362730049</v>
      </c>
      <c r="D2060" s="2">
        <f t="shared" si="188"/>
        <v>135.43056895035951</v>
      </c>
      <c r="E2060" s="2">
        <f t="shared" si="187"/>
        <v>-0.62189532305902162</v>
      </c>
      <c r="F2060" s="2">
        <f t="shared" si="191"/>
        <v>-7.7525456645845231E-2</v>
      </c>
      <c r="G2060" s="2">
        <f t="shared" si="189"/>
        <v>-0.54436986641317642</v>
      </c>
      <c r="H2060" s="2" t="str">
        <f t="shared" si="190"/>
        <v>Hold</v>
      </c>
    </row>
    <row r="2061" spans="1:8" ht="13.5" x14ac:dyDescent="0.25">
      <c r="A2061" s="3">
        <f>TITRES_STAT!B2064</f>
        <v>45002</v>
      </c>
      <c r="B2061" s="6">
        <f>TITRES_STAT!D2064</f>
        <v>136.7474</v>
      </c>
      <c r="C2061" s="2">
        <f t="shared" si="186"/>
        <v>134.86263153079273</v>
      </c>
      <c r="D2061" s="2">
        <f t="shared" si="188"/>
        <v>135.52811199107362</v>
      </c>
      <c r="E2061" s="2">
        <f t="shared" si="187"/>
        <v>-0.66548046028088947</v>
      </c>
      <c r="F2061" s="2">
        <f t="shared" si="191"/>
        <v>-0.19511645737285407</v>
      </c>
      <c r="G2061" s="2">
        <f t="shared" si="189"/>
        <v>-0.47036400290803537</v>
      </c>
      <c r="H2061" s="2" t="str">
        <f t="shared" si="190"/>
        <v>Hold</v>
      </c>
    </row>
    <row r="2062" spans="1:8" ht="13.5" x14ac:dyDescent="0.25">
      <c r="A2062" s="3">
        <f>TITRES_STAT!B2065</f>
        <v>45006</v>
      </c>
      <c r="B2062" s="6">
        <f>TITRES_STAT!D2065</f>
        <v>136.7474</v>
      </c>
      <c r="C2062" s="2">
        <f t="shared" si="186"/>
        <v>134.90828821836308</v>
      </c>
      <c r="D2062" s="2">
        <f t="shared" si="188"/>
        <v>135.61842962136444</v>
      </c>
      <c r="E2062" s="2">
        <f t="shared" si="187"/>
        <v>-0.71014140300135864</v>
      </c>
      <c r="F2062" s="2">
        <f t="shared" si="191"/>
        <v>-0.29812144649855499</v>
      </c>
      <c r="G2062" s="2">
        <f t="shared" si="189"/>
        <v>-0.41201995650280365</v>
      </c>
      <c r="H2062" s="2" t="str">
        <f t="shared" si="190"/>
        <v>Hold</v>
      </c>
    </row>
    <row r="2063" spans="1:8" ht="13.5" x14ac:dyDescent="0.25">
      <c r="A2063" s="3">
        <f>TITRES_STAT!B2066</f>
        <v>45007</v>
      </c>
      <c r="B2063" s="6">
        <f>TITRES_STAT!D2066</f>
        <v>136.7474</v>
      </c>
      <c r="C2063" s="2">
        <f t="shared" ref="C2063:C2126" si="192">$C$4*B2053+C2062*(1-$C$4)</f>
        <v>134.78404387707644</v>
      </c>
      <c r="D2063" s="2">
        <f t="shared" si="188"/>
        <v>135.70205705681894</v>
      </c>
      <c r="E2063" s="2">
        <f t="shared" si="187"/>
        <v>-0.91801317974250196</v>
      </c>
      <c r="F2063" s="2">
        <f t="shared" si="191"/>
        <v>-0.42209979314734442</v>
      </c>
      <c r="G2063" s="2">
        <f t="shared" si="189"/>
        <v>-0.49591338659515755</v>
      </c>
      <c r="H2063" s="2" t="str">
        <f t="shared" si="190"/>
        <v>Hold</v>
      </c>
    </row>
    <row r="2064" spans="1:8" ht="13.5" x14ac:dyDescent="0.25">
      <c r="A2064" s="3">
        <f>TITRES_STAT!B2067</f>
        <v>45008</v>
      </c>
      <c r="B2064" s="6">
        <f>TITRES_STAT!D2067</f>
        <v>136.7474</v>
      </c>
      <c r="C2064" s="2">
        <f t="shared" si="192"/>
        <v>134.84179097291084</v>
      </c>
      <c r="D2064" s="2">
        <f t="shared" si="188"/>
        <v>135.77948986742496</v>
      </c>
      <c r="E2064" s="2">
        <f t="shared" si="187"/>
        <v>-0.93769889451411359</v>
      </c>
      <c r="F2064" s="2">
        <f t="shared" si="191"/>
        <v>-0.52521961342069823</v>
      </c>
      <c r="G2064" s="2">
        <f t="shared" si="189"/>
        <v>-0.41247928109341536</v>
      </c>
      <c r="H2064" s="2" t="str">
        <f t="shared" si="190"/>
        <v>Hold</v>
      </c>
    </row>
    <row r="2065" spans="1:8" ht="13.5" x14ac:dyDescent="0.25">
      <c r="A2065" s="3">
        <f>TITRES_STAT!B2068</f>
        <v>45009</v>
      </c>
      <c r="B2065" s="6">
        <f>TITRES_STAT!D2068</f>
        <v>140.2764</v>
      </c>
      <c r="C2065" s="2">
        <f t="shared" si="192"/>
        <v>134.89065390015531</v>
      </c>
      <c r="D2065" s="2">
        <f t="shared" si="188"/>
        <v>136.11259432168978</v>
      </c>
      <c r="E2065" s="2">
        <f t="shared" si="187"/>
        <v>-1.2219404215344696</v>
      </c>
      <c r="F2065" s="2">
        <f t="shared" si="191"/>
        <v>-0.66456377504345254</v>
      </c>
      <c r="G2065" s="2">
        <f t="shared" si="189"/>
        <v>-0.55737664649101704</v>
      </c>
      <c r="H2065" s="2" t="str">
        <f t="shared" si="190"/>
        <v>Hold</v>
      </c>
    </row>
    <row r="2066" spans="1:8" ht="13.5" x14ac:dyDescent="0.25">
      <c r="A2066" s="3">
        <f>TITRES_STAT!B2069</f>
        <v>45012</v>
      </c>
      <c r="B2066" s="6">
        <f>TITRES_STAT!D2069</f>
        <v>141.15860000000001</v>
      </c>
      <c r="C2066" s="2">
        <f t="shared" si="192"/>
        <v>134.93199945397757</v>
      </c>
      <c r="D2066" s="2">
        <f t="shared" si="188"/>
        <v>136.48637252008314</v>
      </c>
      <c r="E2066" s="2">
        <f t="shared" si="187"/>
        <v>-1.554373066105569</v>
      </c>
      <c r="F2066" s="2">
        <f t="shared" si="191"/>
        <v>-0.84252563325587593</v>
      </c>
      <c r="G2066" s="2">
        <f t="shared" si="189"/>
        <v>-0.7118474328496931</v>
      </c>
      <c r="H2066" s="2" t="str">
        <f t="shared" si="190"/>
        <v>Hold</v>
      </c>
    </row>
    <row r="2067" spans="1:8" ht="13.5" x14ac:dyDescent="0.25">
      <c r="A2067" s="3">
        <f>TITRES_STAT!B2070</f>
        <v>45013</v>
      </c>
      <c r="B2067" s="6">
        <f>TITRES_STAT!D2070</f>
        <v>142.482</v>
      </c>
      <c r="C2067" s="2">
        <f t="shared" si="192"/>
        <v>135.00769184567332</v>
      </c>
      <c r="D2067" s="2">
        <f t="shared" si="188"/>
        <v>136.93049307415106</v>
      </c>
      <c r="E2067" s="2">
        <f t="shared" si="187"/>
        <v>-1.9228012284777378</v>
      </c>
      <c r="F2067" s="2">
        <f t="shared" si="191"/>
        <v>-1.0585807523002484</v>
      </c>
      <c r="G2067" s="2">
        <f t="shared" si="189"/>
        <v>-0.86422047617748943</v>
      </c>
      <c r="H2067" s="2" t="str">
        <f t="shared" si="190"/>
        <v>Hold</v>
      </c>
    </row>
    <row r="2068" spans="1:8" ht="13.5" x14ac:dyDescent="0.25">
      <c r="A2068" s="3">
        <f>TITRES_STAT!B2071</f>
        <v>45014</v>
      </c>
      <c r="B2068" s="6">
        <f>TITRES_STAT!D2071</f>
        <v>142.482</v>
      </c>
      <c r="C2068" s="2">
        <f t="shared" si="192"/>
        <v>135.07173925403129</v>
      </c>
      <c r="D2068" s="2">
        <f t="shared" si="188"/>
        <v>137.34171580939915</v>
      </c>
      <c r="E2068" s="2">
        <f t="shared" si="187"/>
        <v>-2.2699765553678617</v>
      </c>
      <c r="F2068" s="2">
        <f t="shared" si="191"/>
        <v>-1.3008599129137712</v>
      </c>
      <c r="G2068" s="2">
        <f t="shared" si="189"/>
        <v>-0.96911664245409046</v>
      </c>
      <c r="H2068" s="2" t="str">
        <f t="shared" si="190"/>
        <v>Hold</v>
      </c>
    </row>
    <row r="2069" spans="1:8" ht="13.5" x14ac:dyDescent="0.25">
      <c r="A2069" s="3">
        <f>TITRES_STAT!B2072</f>
        <v>45015</v>
      </c>
      <c r="B2069" s="6">
        <f>TITRES_STAT!D2072</f>
        <v>142.482</v>
      </c>
      <c r="C2069" s="2">
        <f t="shared" si="192"/>
        <v>135.19381013802646</v>
      </c>
      <c r="D2069" s="2">
        <f t="shared" si="188"/>
        <v>137.72247760129551</v>
      </c>
      <c r="E2069" s="2">
        <f t="shared" si="187"/>
        <v>-2.5286674632690449</v>
      </c>
      <c r="F2069" s="2">
        <f t="shared" si="191"/>
        <v>-1.5464214229848259</v>
      </c>
      <c r="G2069" s="2">
        <f t="shared" si="189"/>
        <v>-0.98224604028421902</v>
      </c>
      <c r="H2069" s="2" t="str">
        <f t="shared" si="190"/>
        <v>Hold</v>
      </c>
    </row>
    <row r="2070" spans="1:8" ht="13.5" x14ac:dyDescent="0.25">
      <c r="A2070" s="3">
        <f>TITRES_STAT!B2073</f>
        <v>45016</v>
      </c>
      <c r="B2070" s="6">
        <f>TITRES_STAT!D2073</f>
        <v>142.92310000000001</v>
      </c>
      <c r="C2070" s="2">
        <f t="shared" si="192"/>
        <v>135.43282396294546</v>
      </c>
      <c r="D2070" s="2">
        <f t="shared" si="188"/>
        <v>138.10770889008845</v>
      </c>
      <c r="E2070" s="2">
        <f t="shared" si="187"/>
        <v>-2.6748849271429833</v>
      </c>
      <c r="F2070" s="2">
        <f t="shared" si="191"/>
        <v>-1.7721141238164577</v>
      </c>
      <c r="G2070" s="2">
        <f t="shared" si="189"/>
        <v>-0.90277080332652559</v>
      </c>
      <c r="H2070" s="2" t="str">
        <f t="shared" si="190"/>
        <v>Hold</v>
      </c>
    </row>
    <row r="2071" spans="1:8" ht="13.5" x14ac:dyDescent="0.25">
      <c r="A2071" s="3">
        <f>TITRES_STAT!B2074</f>
        <v>45019</v>
      </c>
      <c r="B2071" s="6">
        <f>TITRES_STAT!D2074</f>
        <v>142.92310000000001</v>
      </c>
      <c r="C2071" s="2">
        <f t="shared" si="192"/>
        <v>135.63506643018462</v>
      </c>
      <c r="D2071" s="2">
        <f t="shared" si="188"/>
        <v>138.46440452785967</v>
      </c>
      <c r="E2071" s="2">
        <f t="shared" si="187"/>
        <v>-2.8293380976750484</v>
      </c>
      <c r="F2071" s="2">
        <f t="shared" si="191"/>
        <v>-1.9835589185881761</v>
      </c>
      <c r="G2071" s="2">
        <f t="shared" si="189"/>
        <v>-0.84577917908687228</v>
      </c>
      <c r="H2071" s="2" t="str">
        <f t="shared" si="190"/>
        <v>Hold</v>
      </c>
    </row>
    <row r="2072" spans="1:8" ht="13.5" x14ac:dyDescent="0.25">
      <c r="A2072" s="3">
        <f>TITRES_STAT!B2075</f>
        <v>45020</v>
      </c>
      <c r="B2072" s="6">
        <f>TITRES_STAT!D2075</f>
        <v>142.92310000000001</v>
      </c>
      <c r="C2072" s="2">
        <f t="shared" si="192"/>
        <v>135.80619467169467</v>
      </c>
      <c r="D2072" s="2">
        <f t="shared" si="188"/>
        <v>138.79467826653672</v>
      </c>
      <c r="E2072" s="2">
        <f t="shared" si="187"/>
        <v>-2.9884835948420516</v>
      </c>
      <c r="F2072" s="2">
        <f t="shared" si="191"/>
        <v>-2.1845438538389512</v>
      </c>
      <c r="G2072" s="2">
        <f t="shared" si="189"/>
        <v>-0.80393974100310039</v>
      </c>
      <c r="H2072" s="2" t="str">
        <f t="shared" si="190"/>
        <v>Hold</v>
      </c>
    </row>
    <row r="2073" spans="1:8" ht="13.5" x14ac:dyDescent="0.25">
      <c r="A2073" s="3">
        <f>TITRES_STAT!B2076</f>
        <v>45021</v>
      </c>
      <c r="B2073" s="6">
        <f>TITRES_STAT!D2076</f>
        <v>142.04089999999999</v>
      </c>
      <c r="C2073" s="2">
        <f t="shared" si="192"/>
        <v>135.95099549143396</v>
      </c>
      <c r="D2073" s="2">
        <f t="shared" si="188"/>
        <v>139.03513913568216</v>
      </c>
      <c r="E2073" s="2">
        <f t="shared" si="187"/>
        <v>-3.0841436442482006</v>
      </c>
      <c r="F2073" s="2">
        <f t="shared" si="191"/>
        <v>-2.3644638119208015</v>
      </c>
      <c r="G2073" s="2">
        <f t="shared" si="189"/>
        <v>-0.71967983232739918</v>
      </c>
      <c r="H2073" s="2" t="str">
        <f t="shared" si="190"/>
        <v>Hold</v>
      </c>
    </row>
    <row r="2074" spans="1:8" ht="13.5" x14ac:dyDescent="0.25">
      <c r="A2074" s="3">
        <f>TITRES_STAT!B2077</f>
        <v>45022</v>
      </c>
      <c r="B2074" s="6">
        <f>TITRES_STAT!D2077</f>
        <v>142.04089999999999</v>
      </c>
      <c r="C2074" s="2">
        <f t="shared" si="192"/>
        <v>136.07351926198257</v>
      </c>
      <c r="D2074" s="2">
        <f t="shared" si="188"/>
        <v>139.25778808859459</v>
      </c>
      <c r="E2074" s="2">
        <f t="shared" si="187"/>
        <v>-3.1842688266120263</v>
      </c>
      <c r="F2074" s="2">
        <f t="shared" si="191"/>
        <v>-2.5284248148590467</v>
      </c>
      <c r="G2074" s="2">
        <f t="shared" si="189"/>
        <v>-0.65584401175297957</v>
      </c>
      <c r="H2074" s="2" t="str">
        <f t="shared" si="190"/>
        <v>Hold</v>
      </c>
    </row>
    <row r="2075" spans="1:8" ht="13.5" x14ac:dyDescent="0.25">
      <c r="A2075" s="3">
        <f>TITRES_STAT!B2078</f>
        <v>45023</v>
      </c>
      <c r="B2075" s="6">
        <f>TITRES_STAT!D2078</f>
        <v>141.15860000000001</v>
      </c>
      <c r="C2075" s="2">
        <f t="shared" si="192"/>
        <v>136.72011629860063</v>
      </c>
      <c r="D2075" s="2">
        <f t="shared" si="188"/>
        <v>139.39858897092094</v>
      </c>
      <c r="E2075" s="2">
        <f t="shared" si="187"/>
        <v>-2.6784726723203107</v>
      </c>
      <c r="F2075" s="2">
        <f t="shared" si="191"/>
        <v>-2.5584343863512995</v>
      </c>
      <c r="G2075" s="2">
        <f t="shared" si="189"/>
        <v>-0.12003828596901123</v>
      </c>
      <c r="H2075" s="2" t="str">
        <f t="shared" si="190"/>
        <v>Hold</v>
      </c>
    </row>
    <row r="2076" spans="1:8" ht="13.5" x14ac:dyDescent="0.25">
      <c r="A2076" s="3">
        <f>TITRES_STAT!B2079</f>
        <v>45026</v>
      </c>
      <c r="B2076" s="6">
        <f>TITRES_STAT!D2079</f>
        <v>140.4528</v>
      </c>
      <c r="C2076" s="2">
        <f t="shared" si="192"/>
        <v>137.40295994496978</v>
      </c>
      <c r="D2076" s="2">
        <f t="shared" si="188"/>
        <v>139.47667867677865</v>
      </c>
      <c r="E2076" s="2">
        <f t="shared" ref="E2076:E2139" si="193">C2076-D2076</f>
        <v>-2.0737187318088672</v>
      </c>
      <c r="F2076" s="2">
        <f t="shared" si="191"/>
        <v>-2.4614912554428132</v>
      </c>
      <c r="G2076" s="2">
        <f t="shared" si="189"/>
        <v>0.38777252363394599</v>
      </c>
      <c r="H2076" s="2" t="str">
        <f t="shared" si="190"/>
        <v>Sell</v>
      </c>
    </row>
    <row r="2077" spans="1:8" ht="13.5" x14ac:dyDescent="0.25">
      <c r="A2077" s="3">
        <f>TITRES_STAT!B2080</f>
        <v>45027</v>
      </c>
      <c r="B2077" s="6">
        <f>TITRES_STAT!D2080</f>
        <v>140.4528</v>
      </c>
      <c r="C2077" s="2">
        <f t="shared" si="192"/>
        <v>138.18435072266675</v>
      </c>
      <c r="D2077" s="2">
        <f t="shared" ref="D2077:D2140" si="194">$D$4*B2077+(1-$D$4)*D2076</f>
        <v>139.54898395998023</v>
      </c>
      <c r="E2077" s="2">
        <f t="shared" si="193"/>
        <v>-1.364633237313484</v>
      </c>
      <c r="F2077" s="2">
        <f t="shared" si="191"/>
        <v>-2.2421196518169477</v>
      </c>
      <c r="G2077" s="2">
        <f t="shared" si="189"/>
        <v>0.87748641450346376</v>
      </c>
      <c r="H2077" s="2" t="str">
        <f t="shared" si="190"/>
        <v>Sell</v>
      </c>
    </row>
    <row r="2078" spans="1:8" ht="13.5" x14ac:dyDescent="0.25">
      <c r="A2078" s="3">
        <f>TITRES_STAT!B2081</f>
        <v>45028</v>
      </c>
      <c r="B2078" s="6">
        <f>TITRES_STAT!D2081</f>
        <v>141.15860000000001</v>
      </c>
      <c r="C2078" s="2">
        <f t="shared" si="192"/>
        <v>138.84552753456418</v>
      </c>
      <c r="D2078" s="2">
        <f t="shared" si="194"/>
        <v>139.66821477775949</v>
      </c>
      <c r="E2078" s="2">
        <f t="shared" si="193"/>
        <v>-0.82268724319530406</v>
      </c>
      <c r="F2078" s="2">
        <f t="shared" si="191"/>
        <v>-1.958233170092619</v>
      </c>
      <c r="G2078" s="2">
        <f t="shared" si="189"/>
        <v>1.1355459268973149</v>
      </c>
      <c r="H2078" s="2" t="str">
        <f t="shared" si="190"/>
        <v>Sell</v>
      </c>
    </row>
    <row r="2079" spans="1:8" ht="13.5" x14ac:dyDescent="0.25">
      <c r="A2079" s="3">
        <f>TITRES_STAT!B2082</f>
        <v>45029</v>
      </c>
      <c r="B2079" s="6">
        <f>TITRES_STAT!D2082</f>
        <v>141.15860000000001</v>
      </c>
      <c r="C2079" s="2">
        <f t="shared" si="192"/>
        <v>139.40498483693892</v>
      </c>
      <c r="D2079" s="2">
        <f t="shared" si="194"/>
        <v>139.77861368311065</v>
      </c>
      <c r="E2079" s="2">
        <f t="shared" si="193"/>
        <v>-0.37362884617172654</v>
      </c>
      <c r="F2079" s="2">
        <f t="shared" si="191"/>
        <v>-1.6413123053084406</v>
      </c>
      <c r="G2079" s="2">
        <f t="shared" si="189"/>
        <v>1.2676834591367141</v>
      </c>
      <c r="H2079" s="2" t="str">
        <f t="shared" si="190"/>
        <v>Sell</v>
      </c>
    </row>
    <row r="2080" spans="1:8" ht="13.5" x14ac:dyDescent="0.25">
      <c r="A2080" s="3">
        <f>TITRES_STAT!B2083</f>
        <v>45030</v>
      </c>
      <c r="B2080" s="6">
        <f>TITRES_STAT!D2083</f>
        <v>141.15860000000001</v>
      </c>
      <c r="C2080" s="2">
        <f t="shared" si="192"/>
        <v>139.94623332356372</v>
      </c>
      <c r="D2080" s="2">
        <f t="shared" si="194"/>
        <v>139.88083489176913</v>
      </c>
      <c r="E2080" s="2">
        <f t="shared" si="193"/>
        <v>6.5398431794591261E-2</v>
      </c>
      <c r="F2080" s="2">
        <f t="shared" si="191"/>
        <v>-1.2999701578878344</v>
      </c>
      <c r="G2080" s="2">
        <f t="shared" si="189"/>
        <v>1.3653685896824257</v>
      </c>
      <c r="H2080" s="2" t="str">
        <f t="shared" si="190"/>
        <v>Sell</v>
      </c>
    </row>
    <row r="2081" spans="1:8" ht="13.5" x14ac:dyDescent="0.25">
      <c r="A2081" s="3">
        <f>TITRES_STAT!B2084</f>
        <v>45033</v>
      </c>
      <c r="B2081" s="6">
        <f>TITRES_STAT!D2084</f>
        <v>140.541</v>
      </c>
      <c r="C2081" s="2">
        <f t="shared" si="192"/>
        <v>140.40421281224621</v>
      </c>
      <c r="D2081" s="2">
        <f t="shared" si="194"/>
        <v>139.92973601089733</v>
      </c>
      <c r="E2081" s="2">
        <f t="shared" si="193"/>
        <v>0.47447680134888515</v>
      </c>
      <c r="F2081" s="2">
        <f t="shared" si="191"/>
        <v>-0.94508076604049052</v>
      </c>
      <c r="G2081" s="2">
        <f t="shared" si="189"/>
        <v>1.4195575673893757</v>
      </c>
      <c r="H2081" s="2" t="str">
        <f t="shared" si="190"/>
        <v>Sell</v>
      </c>
    </row>
    <row r="2082" spans="1:8" ht="13.5" x14ac:dyDescent="0.25">
      <c r="A2082" s="3">
        <f>TITRES_STAT!B2085</f>
        <v>45034</v>
      </c>
      <c r="B2082" s="6">
        <f>TITRES_STAT!D2085</f>
        <v>140.541</v>
      </c>
      <c r="C2082" s="2">
        <f t="shared" si="192"/>
        <v>140.79173391805449</v>
      </c>
      <c r="D2082" s="2">
        <f t="shared" si="194"/>
        <v>139.97501482490492</v>
      </c>
      <c r="E2082" s="2">
        <f t="shared" si="193"/>
        <v>0.81671909314957247</v>
      </c>
      <c r="F2082" s="2">
        <f t="shared" si="191"/>
        <v>-0.59272079420247792</v>
      </c>
      <c r="G2082" s="2">
        <f t="shared" si="189"/>
        <v>1.4094398873520504</v>
      </c>
      <c r="H2082" s="2" t="str">
        <f t="shared" si="190"/>
        <v>Sell</v>
      </c>
    </row>
    <row r="2083" spans="1:8" ht="13.5" x14ac:dyDescent="0.25">
      <c r="A2083" s="3">
        <f>TITRES_STAT!B2086</f>
        <v>45035</v>
      </c>
      <c r="B2083" s="6">
        <f>TITRES_STAT!D2086</f>
        <v>140.541</v>
      </c>
      <c r="C2083" s="2">
        <f t="shared" si="192"/>
        <v>140.98391331527688</v>
      </c>
      <c r="D2083" s="2">
        <f t="shared" si="194"/>
        <v>140.01693965268973</v>
      </c>
      <c r="E2083" s="2">
        <f t="shared" si="193"/>
        <v>0.96697366258715078</v>
      </c>
      <c r="F2083" s="2">
        <f t="shared" si="191"/>
        <v>-0.28078190284455218</v>
      </c>
      <c r="G2083" s="2">
        <f t="shared" si="189"/>
        <v>1.247755565431703</v>
      </c>
      <c r="H2083" s="2" t="str">
        <f t="shared" si="190"/>
        <v>Sell</v>
      </c>
    </row>
    <row r="2084" spans="1:8" ht="13.5" x14ac:dyDescent="0.25">
      <c r="A2084" s="3">
        <f>TITRES_STAT!B2087</f>
        <v>45036</v>
      </c>
      <c r="B2084" s="6">
        <f>TITRES_STAT!D2087</f>
        <v>140.541</v>
      </c>
      <c r="C2084" s="2">
        <f t="shared" si="192"/>
        <v>141.14652665138811</v>
      </c>
      <c r="D2084" s="2">
        <f t="shared" si="194"/>
        <v>140.05575893767568</v>
      </c>
      <c r="E2084" s="2">
        <f t="shared" si="193"/>
        <v>1.0907677137124381</v>
      </c>
      <c r="F2084" s="2">
        <f t="shared" si="191"/>
        <v>-6.4719795331541208E-3</v>
      </c>
      <c r="G2084" s="2">
        <f t="shared" ref="G2084:G2147" si="195">E2084-F2084</f>
        <v>1.0972396932455921</v>
      </c>
      <c r="H2084" s="2" t="str">
        <f t="shared" ref="H2084:H2147" si="196">IF(G2084&lt;0,"Hold","Sell")</f>
        <v>Sell</v>
      </c>
    </row>
    <row r="2085" spans="1:8" ht="13.5" x14ac:dyDescent="0.25">
      <c r="A2085" s="3">
        <f>TITRES_STAT!B2088</f>
        <v>45040</v>
      </c>
      <c r="B2085" s="6">
        <f>TITRES_STAT!D2088</f>
        <v>139.39410000000001</v>
      </c>
      <c r="C2085" s="2">
        <f t="shared" si="192"/>
        <v>141.1483840896361</v>
      </c>
      <c r="D2085" s="2">
        <f t="shared" si="194"/>
        <v>140.00674716451451</v>
      </c>
      <c r="E2085" s="2">
        <f t="shared" si="193"/>
        <v>1.1416369251215883</v>
      </c>
      <c r="F2085" s="2">
        <f t="shared" ref="F2085:F2148" si="197">(E2085*(2/(10)))+((1-(2/10))*F2084)</f>
        <v>0.22314980139779439</v>
      </c>
      <c r="G2085" s="2">
        <f t="shared" si="195"/>
        <v>0.91848712372379393</v>
      </c>
      <c r="H2085" s="2" t="str">
        <f t="shared" si="196"/>
        <v>Sell</v>
      </c>
    </row>
    <row r="2086" spans="1:8" ht="13.5" x14ac:dyDescent="0.25">
      <c r="A2086" s="3">
        <f>TITRES_STAT!B2089</f>
        <v>45041</v>
      </c>
      <c r="B2086" s="6">
        <f>TITRES_STAT!D2089</f>
        <v>139.39410000000001</v>
      </c>
      <c r="C2086" s="2">
        <f t="shared" si="192"/>
        <v>141.04137115276899</v>
      </c>
      <c r="D2086" s="2">
        <f t="shared" si="194"/>
        <v>139.96136589306897</v>
      </c>
      <c r="E2086" s="2">
        <f t="shared" si="193"/>
        <v>1.080005259700016</v>
      </c>
      <c r="F2086" s="2">
        <f t="shared" si="197"/>
        <v>0.39452089305823873</v>
      </c>
      <c r="G2086" s="2">
        <f t="shared" si="195"/>
        <v>0.68548436664177737</v>
      </c>
      <c r="H2086" s="2" t="str">
        <f t="shared" si="196"/>
        <v>Sell</v>
      </c>
    </row>
    <row r="2087" spans="1:8" ht="13.5" x14ac:dyDescent="0.25">
      <c r="A2087" s="3">
        <f>TITRES_STAT!B2090</f>
        <v>45042</v>
      </c>
      <c r="B2087" s="6">
        <f>TITRES_STAT!D2090</f>
        <v>140.541</v>
      </c>
      <c r="C2087" s="2">
        <f t="shared" si="192"/>
        <v>140.95082174465068</v>
      </c>
      <c r="D2087" s="2">
        <f t="shared" si="194"/>
        <v>140.00430175284163</v>
      </c>
      <c r="E2087" s="2">
        <f t="shared" si="193"/>
        <v>0.94651999180905477</v>
      </c>
      <c r="F2087" s="2">
        <f t="shared" si="197"/>
        <v>0.50492071280840201</v>
      </c>
      <c r="G2087" s="2">
        <f t="shared" si="195"/>
        <v>0.44159927900065277</v>
      </c>
      <c r="H2087" s="2" t="str">
        <f t="shared" si="196"/>
        <v>Sell</v>
      </c>
    </row>
    <row r="2088" spans="1:8" ht="13.5" x14ac:dyDescent="0.25">
      <c r="A2088" s="3">
        <f>TITRES_STAT!B2091</f>
        <v>45043</v>
      </c>
      <c r="B2088" s="6">
        <f>TITRES_STAT!D2091</f>
        <v>141.15860000000001</v>
      </c>
      <c r="C2088" s="2">
        <f t="shared" si="192"/>
        <v>140.98278763008904</v>
      </c>
      <c r="D2088" s="2">
        <f t="shared" si="194"/>
        <v>140.08980532670523</v>
      </c>
      <c r="E2088" s="2">
        <f t="shared" si="193"/>
        <v>0.89298230338380336</v>
      </c>
      <c r="F2088" s="2">
        <f t="shared" si="197"/>
        <v>0.5825330309234823</v>
      </c>
      <c r="G2088" s="2">
        <f t="shared" si="195"/>
        <v>0.31044927246032106</v>
      </c>
      <c r="H2088" s="2" t="str">
        <f t="shared" si="196"/>
        <v>Sell</v>
      </c>
    </row>
    <row r="2089" spans="1:8" ht="13.5" x14ac:dyDescent="0.25">
      <c r="A2089" s="3">
        <f>TITRES_STAT!B2092</f>
        <v>45044</v>
      </c>
      <c r="B2089" s="6">
        <f>TITRES_STAT!D2092</f>
        <v>141.15860000000001</v>
      </c>
      <c r="C2089" s="2">
        <f t="shared" si="192"/>
        <v>141.00983568699843</v>
      </c>
      <c r="D2089" s="2">
        <f t="shared" si="194"/>
        <v>140.16897530250486</v>
      </c>
      <c r="E2089" s="2">
        <f t="shared" si="193"/>
        <v>0.84086038449356693</v>
      </c>
      <c r="F2089" s="2">
        <f t="shared" si="197"/>
        <v>0.63419850163749925</v>
      </c>
      <c r="G2089" s="2">
        <f t="shared" si="195"/>
        <v>0.20666188285606768</v>
      </c>
      <c r="H2089" s="2" t="str">
        <f t="shared" si="196"/>
        <v>Sell</v>
      </c>
    </row>
    <row r="2090" spans="1:8" ht="13.5" x14ac:dyDescent="0.25">
      <c r="A2090" s="3">
        <f>TITRES_STAT!B2093</f>
        <v>45048</v>
      </c>
      <c r="B2090" s="6">
        <f>TITRES_STAT!D2093</f>
        <v>141.15860000000001</v>
      </c>
      <c r="C2090" s="2">
        <f t="shared" si="192"/>
        <v>141.03272250438329</v>
      </c>
      <c r="D2090" s="2">
        <f t="shared" si="194"/>
        <v>140.24228083565265</v>
      </c>
      <c r="E2090" s="2">
        <f t="shared" si="193"/>
        <v>0.79044166873063659</v>
      </c>
      <c r="F2090" s="2">
        <f t="shared" si="197"/>
        <v>0.66544713505612674</v>
      </c>
      <c r="G2090" s="2">
        <f t="shared" si="195"/>
        <v>0.12499453367450986</v>
      </c>
      <c r="H2090" s="2" t="str">
        <f t="shared" si="196"/>
        <v>Sell</v>
      </c>
    </row>
    <row r="2091" spans="1:8" ht="13.5" x14ac:dyDescent="0.25">
      <c r="A2091" s="3">
        <f>TITRES_STAT!B2094</f>
        <v>45049</v>
      </c>
      <c r="B2091" s="6">
        <f>TITRES_STAT!D2094</f>
        <v>141.07040000000001</v>
      </c>
      <c r="C2091" s="2">
        <f t="shared" si="192"/>
        <v>140.95707288832432</v>
      </c>
      <c r="D2091" s="2">
        <f t="shared" si="194"/>
        <v>140.30362299597468</v>
      </c>
      <c r="E2091" s="2">
        <f t="shared" si="193"/>
        <v>0.65344989234964146</v>
      </c>
      <c r="F2091" s="2">
        <f t="shared" si="197"/>
        <v>0.66304768651482981</v>
      </c>
      <c r="G2091" s="2">
        <f t="shared" si="195"/>
        <v>-9.5977941651883558E-3</v>
      </c>
      <c r="H2091" s="2" t="str">
        <f t="shared" si="196"/>
        <v>Hold</v>
      </c>
    </row>
    <row r="2092" spans="1:8" ht="13.5" x14ac:dyDescent="0.25">
      <c r="A2092" s="3">
        <f>TITRES_STAT!B2095</f>
        <v>45050</v>
      </c>
      <c r="B2092" s="6">
        <f>TITRES_STAT!D2095</f>
        <v>141.07040000000001</v>
      </c>
      <c r="C2092" s="2">
        <f t="shared" si="192"/>
        <v>140.89306167473595</v>
      </c>
      <c r="D2092" s="2">
        <f t="shared" si="194"/>
        <v>140.36042129256913</v>
      </c>
      <c r="E2092" s="2">
        <f t="shared" si="193"/>
        <v>0.53264038216681797</v>
      </c>
      <c r="F2092" s="2">
        <f t="shared" si="197"/>
        <v>0.63696622564522742</v>
      </c>
      <c r="G2092" s="2">
        <f t="shared" si="195"/>
        <v>-0.10432584347840945</v>
      </c>
      <c r="H2092" s="2" t="str">
        <f t="shared" si="196"/>
        <v>Hold</v>
      </c>
    </row>
    <row r="2093" spans="1:8" ht="13.5" x14ac:dyDescent="0.25">
      <c r="A2093" s="3">
        <f>TITRES_STAT!B2096</f>
        <v>45051</v>
      </c>
      <c r="B2093" s="6">
        <f>TITRES_STAT!D2096</f>
        <v>140.97329999999999</v>
      </c>
      <c r="C2093" s="2">
        <f t="shared" si="192"/>
        <v>140.83889834016119</v>
      </c>
      <c r="D2093" s="2">
        <f t="shared" si="194"/>
        <v>140.40581971534178</v>
      </c>
      <c r="E2093" s="2">
        <f t="shared" si="193"/>
        <v>0.43307862481941584</v>
      </c>
      <c r="F2093" s="2">
        <f t="shared" si="197"/>
        <v>0.59618870548006508</v>
      </c>
      <c r="G2093" s="2">
        <f t="shared" si="195"/>
        <v>-0.16311008066064925</v>
      </c>
      <c r="H2093" s="2" t="str">
        <f t="shared" si="196"/>
        <v>Hold</v>
      </c>
    </row>
    <row r="2094" spans="1:8" ht="13.5" x14ac:dyDescent="0.25">
      <c r="A2094" s="3">
        <f>TITRES_STAT!B2097</f>
        <v>45054</v>
      </c>
      <c r="B2094" s="6">
        <f>TITRES_STAT!D2097</f>
        <v>141.15860000000001</v>
      </c>
      <c r="C2094" s="2">
        <f t="shared" si="192"/>
        <v>140.79306782629024</v>
      </c>
      <c r="D2094" s="2">
        <f t="shared" si="194"/>
        <v>140.46158121790907</v>
      </c>
      <c r="E2094" s="2">
        <f t="shared" si="193"/>
        <v>0.33148660838116939</v>
      </c>
      <c r="F2094" s="2">
        <f t="shared" si="197"/>
        <v>0.54324828606028597</v>
      </c>
      <c r="G2094" s="2">
        <f t="shared" si="195"/>
        <v>-0.21176167767911658</v>
      </c>
      <c r="H2094" s="2" t="str">
        <f t="shared" si="196"/>
        <v>Hold</v>
      </c>
    </row>
    <row r="2095" spans="1:8" ht="13.5" x14ac:dyDescent="0.25">
      <c r="A2095" s="3">
        <f>TITRES_STAT!B2098</f>
        <v>45055</v>
      </c>
      <c r="B2095" s="6">
        <f>TITRES_STAT!D2098</f>
        <v>141.15860000000001</v>
      </c>
      <c r="C2095" s="2">
        <f t="shared" si="192"/>
        <v>140.57784200686098</v>
      </c>
      <c r="D2095" s="2">
        <f t="shared" si="194"/>
        <v>140.5132122388047</v>
      </c>
      <c r="E2095" s="2">
        <f t="shared" si="193"/>
        <v>6.4629768056278181E-2</v>
      </c>
      <c r="F2095" s="2">
        <f t="shared" si="197"/>
        <v>0.44752458245948445</v>
      </c>
      <c r="G2095" s="2">
        <f t="shared" si="195"/>
        <v>-0.38289481440320627</v>
      </c>
      <c r="H2095" s="2" t="str">
        <f t="shared" si="196"/>
        <v>Hold</v>
      </c>
    </row>
    <row r="2096" spans="1:8" ht="13.5" x14ac:dyDescent="0.25">
      <c r="A2096" s="3">
        <f>TITRES_STAT!B2099</f>
        <v>45056</v>
      </c>
      <c r="B2096" s="6">
        <f>TITRES_STAT!D2099</f>
        <v>141.15860000000001</v>
      </c>
      <c r="C2096" s="2">
        <f t="shared" si="192"/>
        <v>140.39572785195929</v>
      </c>
      <c r="D2096" s="2">
        <f t="shared" si="194"/>
        <v>140.56101873963399</v>
      </c>
      <c r="E2096" s="2">
        <f t="shared" si="193"/>
        <v>-0.16529088767470057</v>
      </c>
      <c r="F2096" s="2">
        <f t="shared" si="197"/>
        <v>0.32496148843264749</v>
      </c>
      <c r="G2096" s="2">
        <f t="shared" si="195"/>
        <v>-0.49025237610734806</v>
      </c>
      <c r="H2096" s="2" t="str">
        <f t="shared" si="196"/>
        <v>Hold</v>
      </c>
    </row>
    <row r="2097" spans="1:8" ht="13.5" x14ac:dyDescent="0.25">
      <c r="A2097" s="3">
        <f>TITRES_STAT!B2100</f>
        <v>45057</v>
      </c>
      <c r="B2097" s="6">
        <f>TITRES_STAT!D2100</f>
        <v>140.72630000000001</v>
      </c>
      <c r="C2097" s="2">
        <f t="shared" si="192"/>
        <v>140.41807741319633</v>
      </c>
      <c r="D2097" s="2">
        <f t="shared" si="194"/>
        <v>140.57326179595742</v>
      </c>
      <c r="E2097" s="2">
        <f t="shared" si="193"/>
        <v>-0.15518438276109237</v>
      </c>
      <c r="F2097" s="2">
        <f t="shared" si="197"/>
        <v>0.22893231419389953</v>
      </c>
      <c r="G2097" s="2">
        <f t="shared" si="195"/>
        <v>-0.3841166969549919</v>
      </c>
      <c r="H2097" s="2" t="str">
        <f t="shared" si="196"/>
        <v>Hold</v>
      </c>
    </row>
    <row r="2098" spans="1:8" ht="13.5" x14ac:dyDescent="0.25">
      <c r="A2098" s="3">
        <f>TITRES_STAT!B2101</f>
        <v>45058</v>
      </c>
      <c r="B2098" s="6">
        <f>TITRES_STAT!D2101</f>
        <v>141.15860000000001</v>
      </c>
      <c r="C2098" s="2">
        <f t="shared" si="192"/>
        <v>140.53200396501228</v>
      </c>
      <c r="D2098" s="2">
        <f t="shared" si="194"/>
        <v>140.61662018144207</v>
      </c>
      <c r="E2098" s="2">
        <f t="shared" si="193"/>
        <v>-8.4616216429793667E-2</v>
      </c>
      <c r="F2098" s="2">
        <f t="shared" si="197"/>
        <v>0.16622260806916089</v>
      </c>
      <c r="G2098" s="2">
        <f t="shared" si="195"/>
        <v>-0.25083882449895456</v>
      </c>
      <c r="H2098" s="2" t="str">
        <f t="shared" si="196"/>
        <v>Hold</v>
      </c>
    </row>
    <row r="2099" spans="1:8" ht="13.5" x14ac:dyDescent="0.25">
      <c r="A2099" s="3">
        <f>TITRES_STAT!B2102</f>
        <v>45061</v>
      </c>
      <c r="B2099" s="6">
        <f>TITRES_STAT!D2102</f>
        <v>140.7175</v>
      </c>
      <c r="C2099" s="2">
        <f t="shared" si="192"/>
        <v>140.62840335501039</v>
      </c>
      <c r="D2099" s="2">
        <f t="shared" si="194"/>
        <v>140.62409276059449</v>
      </c>
      <c r="E2099" s="2">
        <f t="shared" si="193"/>
        <v>4.3105944158980947E-3</v>
      </c>
      <c r="F2099" s="2">
        <f t="shared" si="197"/>
        <v>0.13384020533850832</v>
      </c>
      <c r="G2099" s="2">
        <f t="shared" si="195"/>
        <v>-0.12952961092261023</v>
      </c>
      <c r="H2099" s="2" t="str">
        <f t="shared" si="196"/>
        <v>Hold</v>
      </c>
    </row>
    <row r="2100" spans="1:8" ht="13.5" x14ac:dyDescent="0.25">
      <c r="A2100" s="3">
        <f>TITRES_STAT!B2103</f>
        <v>45062</v>
      </c>
      <c r="B2100" s="6">
        <f>TITRES_STAT!D2103</f>
        <v>141.15860000000001</v>
      </c>
      <c r="C2100" s="2">
        <f t="shared" si="192"/>
        <v>140.70997206962417</v>
      </c>
      <c r="D2100" s="2">
        <f t="shared" si="194"/>
        <v>140.66368588943936</v>
      </c>
      <c r="E2100" s="2">
        <f t="shared" si="193"/>
        <v>4.628618018480779E-2</v>
      </c>
      <c r="F2100" s="2">
        <f t="shared" si="197"/>
        <v>0.11632940030776823</v>
      </c>
      <c r="G2100" s="2">
        <f t="shared" si="195"/>
        <v>-7.0043220122960437E-2</v>
      </c>
      <c r="H2100" s="2" t="str">
        <f t="shared" si="196"/>
        <v>Hold</v>
      </c>
    </row>
    <row r="2101" spans="1:8" ht="13.5" x14ac:dyDescent="0.25">
      <c r="A2101" s="3">
        <f>TITRES_STAT!B2104</f>
        <v>45063</v>
      </c>
      <c r="B2101" s="6">
        <f>TITRES_STAT!D2104</f>
        <v>141.15860000000001</v>
      </c>
      <c r="C2101" s="2">
        <f t="shared" si="192"/>
        <v>140.76542252045124</v>
      </c>
      <c r="D2101" s="2">
        <f t="shared" si="194"/>
        <v>140.70034619392536</v>
      </c>
      <c r="E2101" s="2">
        <f t="shared" si="193"/>
        <v>6.5076326525883132E-2</v>
      </c>
      <c r="F2101" s="2">
        <f t="shared" si="197"/>
        <v>0.10607878555139122</v>
      </c>
      <c r="G2101" s="2">
        <f t="shared" si="195"/>
        <v>-4.1002459025508087E-2</v>
      </c>
      <c r="H2101" s="2" t="str">
        <f t="shared" si="196"/>
        <v>Hold</v>
      </c>
    </row>
    <row r="2102" spans="1:8" ht="13.5" x14ac:dyDescent="0.25">
      <c r="A2102" s="3">
        <f>TITRES_STAT!B2105</f>
        <v>45064</v>
      </c>
      <c r="B2102" s="6">
        <f>TITRES_STAT!D2105</f>
        <v>141.15860000000001</v>
      </c>
      <c r="C2102" s="2">
        <f t="shared" si="192"/>
        <v>140.81234213268951</v>
      </c>
      <c r="D2102" s="2">
        <f t="shared" si="194"/>
        <v>140.73429092030128</v>
      </c>
      <c r="E2102" s="2">
        <f t="shared" si="193"/>
        <v>7.8051212388231761E-2</v>
      </c>
      <c r="F2102" s="2">
        <f t="shared" si="197"/>
        <v>0.10047327091875934</v>
      </c>
      <c r="G2102" s="2">
        <f t="shared" si="195"/>
        <v>-2.2422058530527575E-2</v>
      </c>
      <c r="H2102" s="2" t="str">
        <f t="shared" si="196"/>
        <v>Hold</v>
      </c>
    </row>
    <row r="2103" spans="1:8" ht="13.5" x14ac:dyDescent="0.25">
      <c r="A2103" s="3">
        <f>TITRES_STAT!B2106</f>
        <v>45065</v>
      </c>
      <c r="B2103" s="6">
        <f>TITRES_STAT!D2106</f>
        <v>141.15860000000001</v>
      </c>
      <c r="C2103" s="2">
        <f t="shared" si="192"/>
        <v>140.83710488150652</v>
      </c>
      <c r="D2103" s="2">
        <f t="shared" si="194"/>
        <v>140.76572122250118</v>
      </c>
      <c r="E2103" s="2">
        <f t="shared" si="193"/>
        <v>7.1383659005334721E-2</v>
      </c>
      <c r="F2103" s="2">
        <f t="shared" si="197"/>
        <v>9.4655348536074421E-2</v>
      </c>
      <c r="G2103" s="2">
        <f t="shared" si="195"/>
        <v>-2.32716895307397E-2</v>
      </c>
      <c r="H2103" s="2" t="str">
        <f t="shared" si="196"/>
        <v>Hold</v>
      </c>
    </row>
    <row r="2104" spans="1:8" ht="13.5" x14ac:dyDescent="0.25">
      <c r="A2104" s="3">
        <f>TITRES_STAT!B2107</f>
        <v>45068</v>
      </c>
      <c r="B2104" s="6">
        <f>TITRES_STAT!D2107</f>
        <v>141.15860000000001</v>
      </c>
      <c r="C2104" s="2">
        <f t="shared" si="192"/>
        <v>140.88656566896705</v>
      </c>
      <c r="D2104" s="2">
        <f t="shared" si="194"/>
        <v>140.79482335416776</v>
      </c>
      <c r="E2104" s="2">
        <f t="shared" si="193"/>
        <v>9.1742314799290625E-2</v>
      </c>
      <c r="F2104" s="2">
        <f t="shared" si="197"/>
        <v>9.4072741788717662E-2</v>
      </c>
      <c r="G2104" s="2">
        <f t="shared" si="195"/>
        <v>-2.3304269894270369E-3</v>
      </c>
      <c r="H2104" s="2" t="str">
        <f t="shared" si="196"/>
        <v>Hold</v>
      </c>
    </row>
    <row r="2105" spans="1:8" ht="13.5" x14ac:dyDescent="0.25">
      <c r="A2105" s="3">
        <f>TITRES_STAT!B2108</f>
        <v>45069</v>
      </c>
      <c r="B2105" s="6">
        <f>TITRES_STAT!D2108</f>
        <v>145.56979999999999</v>
      </c>
      <c r="C2105" s="2">
        <f t="shared" si="192"/>
        <v>140.92841710451057</v>
      </c>
      <c r="D2105" s="2">
        <f t="shared" si="194"/>
        <v>141.1485253279331</v>
      </c>
      <c r="E2105" s="2">
        <f t="shared" si="193"/>
        <v>-0.22010822342252823</v>
      </c>
      <c r="F2105" s="2">
        <f t="shared" si="197"/>
        <v>3.1236548746468487E-2</v>
      </c>
      <c r="G2105" s="2">
        <f t="shared" si="195"/>
        <v>-0.2513447721689967</v>
      </c>
      <c r="H2105" s="2" t="str">
        <f t="shared" si="196"/>
        <v>Hold</v>
      </c>
    </row>
    <row r="2106" spans="1:8" ht="13.5" x14ac:dyDescent="0.25">
      <c r="A2106" s="3">
        <f>TITRES_STAT!B2109</f>
        <v>45070</v>
      </c>
      <c r="B2106" s="6">
        <f>TITRES_STAT!D2109</f>
        <v>145.56979999999999</v>
      </c>
      <c r="C2106" s="2">
        <f t="shared" si="192"/>
        <v>140.9638298576628</v>
      </c>
      <c r="D2106" s="2">
        <f t="shared" si="194"/>
        <v>141.4760271554936</v>
      </c>
      <c r="E2106" s="2">
        <f t="shared" si="193"/>
        <v>-0.51219729783079515</v>
      </c>
      <c r="F2106" s="2">
        <f t="shared" si="197"/>
        <v>-7.7450220568984235E-2</v>
      </c>
      <c r="G2106" s="2">
        <f t="shared" si="195"/>
        <v>-0.43474707726181094</v>
      </c>
      <c r="H2106" s="2" t="str">
        <f t="shared" si="196"/>
        <v>Hold</v>
      </c>
    </row>
    <row r="2107" spans="1:8" ht="13.5" x14ac:dyDescent="0.25">
      <c r="A2107" s="3">
        <f>TITRES_STAT!B2110</f>
        <v>45071</v>
      </c>
      <c r="B2107" s="6">
        <f>TITRES_STAT!D2110</f>
        <v>148.22540000000001</v>
      </c>
      <c r="C2107" s="2">
        <f t="shared" si="192"/>
        <v>140.92728680263775</v>
      </c>
      <c r="D2107" s="2">
        <f t="shared" si="194"/>
        <v>141.97598069953111</v>
      </c>
      <c r="E2107" s="2">
        <f t="shared" si="193"/>
        <v>-1.0486938968933543</v>
      </c>
      <c r="F2107" s="2">
        <f t="shared" si="197"/>
        <v>-0.27169895583385828</v>
      </c>
      <c r="G2107" s="2">
        <f t="shared" si="195"/>
        <v>-0.77699494105949607</v>
      </c>
      <c r="H2107" s="2" t="str">
        <f t="shared" si="196"/>
        <v>Hold</v>
      </c>
    </row>
    <row r="2108" spans="1:8" ht="13.5" x14ac:dyDescent="0.25">
      <c r="A2108" s="3">
        <f>TITRES_STAT!B2111</f>
        <v>45072</v>
      </c>
      <c r="B2108" s="6">
        <f>TITRES_STAT!D2111</f>
        <v>149.98099999999999</v>
      </c>
      <c r="C2108" s="2">
        <f t="shared" si="192"/>
        <v>140.96287344838578</v>
      </c>
      <c r="D2108" s="2">
        <f t="shared" si="194"/>
        <v>142.56894509215843</v>
      </c>
      <c r="E2108" s="2">
        <f t="shared" si="193"/>
        <v>-1.6060716437726512</v>
      </c>
      <c r="F2108" s="2">
        <f t="shared" si="197"/>
        <v>-0.53857349342161687</v>
      </c>
      <c r="G2108" s="2">
        <f t="shared" si="195"/>
        <v>-1.0674981503510343</v>
      </c>
      <c r="H2108" s="2" t="str">
        <f t="shared" si="196"/>
        <v>Hold</v>
      </c>
    </row>
    <row r="2109" spans="1:8" ht="13.5" x14ac:dyDescent="0.25">
      <c r="A2109" s="3">
        <f>TITRES_STAT!B2112</f>
        <v>45075</v>
      </c>
      <c r="B2109" s="6">
        <f>TITRES_STAT!D2112</f>
        <v>146.4521</v>
      </c>
      <c r="C2109" s="2">
        <f t="shared" si="192"/>
        <v>140.92512368709566</v>
      </c>
      <c r="D2109" s="2">
        <f t="shared" si="194"/>
        <v>142.85658619644298</v>
      </c>
      <c r="E2109" s="2">
        <f t="shared" si="193"/>
        <v>-1.9314625093473126</v>
      </c>
      <c r="F2109" s="2">
        <f t="shared" si="197"/>
        <v>-0.81715129660675601</v>
      </c>
      <c r="G2109" s="2">
        <f t="shared" si="195"/>
        <v>-1.1143112127405566</v>
      </c>
      <c r="H2109" s="2" t="str">
        <f t="shared" si="196"/>
        <v>Hold</v>
      </c>
    </row>
    <row r="2110" spans="1:8" ht="13.5" x14ac:dyDescent="0.25">
      <c r="A2110" s="3">
        <f>TITRES_STAT!B2113</f>
        <v>45076</v>
      </c>
      <c r="B2110" s="6">
        <f>TITRES_STAT!D2113</f>
        <v>146.4521</v>
      </c>
      <c r="C2110" s="2">
        <f t="shared" si="192"/>
        <v>140.96104311985016</v>
      </c>
      <c r="D2110" s="2">
        <f t="shared" si="194"/>
        <v>143.122920552262</v>
      </c>
      <c r="E2110" s="2">
        <f t="shared" si="193"/>
        <v>-2.1618774324118419</v>
      </c>
      <c r="F2110" s="2">
        <f t="shared" si="197"/>
        <v>-1.0860965237677733</v>
      </c>
      <c r="G2110" s="2">
        <f t="shared" si="195"/>
        <v>-1.0757809086440686</v>
      </c>
      <c r="H2110" s="2" t="str">
        <f t="shared" si="196"/>
        <v>Hold</v>
      </c>
    </row>
    <row r="2111" spans="1:8" ht="13.5" x14ac:dyDescent="0.25">
      <c r="A2111" s="3">
        <f>TITRES_STAT!B2114</f>
        <v>45077</v>
      </c>
      <c r="B2111" s="6">
        <f>TITRES_STAT!D2114</f>
        <v>146.4521</v>
      </c>
      <c r="C2111" s="2">
        <f t="shared" si="192"/>
        <v>140.99143648602706</v>
      </c>
      <c r="D2111" s="2">
        <f t="shared" si="194"/>
        <v>143.36952643727963</v>
      </c>
      <c r="E2111" s="2">
        <f t="shared" si="193"/>
        <v>-2.3780899512525764</v>
      </c>
      <c r="F2111" s="2">
        <f t="shared" si="197"/>
        <v>-1.344495209264734</v>
      </c>
      <c r="G2111" s="2">
        <f t="shared" si="195"/>
        <v>-1.0335947419878424</v>
      </c>
      <c r="H2111" s="2" t="str">
        <f t="shared" si="196"/>
        <v>Hold</v>
      </c>
    </row>
    <row r="2112" spans="1:8" ht="13.5" x14ac:dyDescent="0.25">
      <c r="A2112" s="3">
        <f>TITRES_STAT!B2115</f>
        <v>45078</v>
      </c>
      <c r="B2112" s="6">
        <f>TITRES_STAT!D2115</f>
        <v>148.86940000000001</v>
      </c>
      <c r="C2112" s="2">
        <f t="shared" si="192"/>
        <v>141.01715394971518</v>
      </c>
      <c r="D2112" s="2">
        <f t="shared" si="194"/>
        <v>143.77692447896263</v>
      </c>
      <c r="E2112" s="2">
        <f t="shared" si="193"/>
        <v>-2.7597705292474473</v>
      </c>
      <c r="F2112" s="2">
        <f t="shared" si="197"/>
        <v>-1.6275502732612768</v>
      </c>
      <c r="G2112" s="2">
        <f t="shared" si="195"/>
        <v>-1.1322202559861705</v>
      </c>
      <c r="H2112" s="2" t="str">
        <f t="shared" si="196"/>
        <v>Hold</v>
      </c>
    </row>
    <row r="2113" spans="1:8" ht="13.5" x14ac:dyDescent="0.25">
      <c r="A2113" s="3">
        <f>TITRES_STAT!B2116</f>
        <v>45079</v>
      </c>
      <c r="B2113" s="6">
        <f>TITRES_STAT!D2116</f>
        <v>148.86940000000001</v>
      </c>
      <c r="C2113" s="2">
        <f t="shared" si="192"/>
        <v>141.03891488052824</v>
      </c>
      <c r="D2113" s="2">
        <f t="shared" si="194"/>
        <v>144.15414488792837</v>
      </c>
      <c r="E2113" s="2">
        <f t="shared" si="193"/>
        <v>-3.1152300074001289</v>
      </c>
      <c r="F2113" s="2">
        <f t="shared" si="197"/>
        <v>-1.9250862200890473</v>
      </c>
      <c r="G2113" s="2">
        <f t="shared" si="195"/>
        <v>-1.1901437873110816</v>
      </c>
      <c r="H2113" s="2" t="str">
        <f t="shared" si="196"/>
        <v>Hold</v>
      </c>
    </row>
    <row r="2114" spans="1:8" ht="13.5" x14ac:dyDescent="0.25">
      <c r="A2114" s="3">
        <f>TITRES_STAT!B2117</f>
        <v>45082</v>
      </c>
      <c r="B2114" s="6">
        <f>TITRES_STAT!D2117</f>
        <v>148.86940000000001</v>
      </c>
      <c r="C2114" s="2">
        <f t="shared" si="192"/>
        <v>141.05732797583158</v>
      </c>
      <c r="D2114" s="2">
        <f t="shared" si="194"/>
        <v>144.50342304437814</v>
      </c>
      <c r="E2114" s="2">
        <f t="shared" si="193"/>
        <v>-3.4460950685465548</v>
      </c>
      <c r="F2114" s="2">
        <f t="shared" si="197"/>
        <v>-2.2292879897805489</v>
      </c>
      <c r="G2114" s="2">
        <f t="shared" si="195"/>
        <v>-1.2168070787660059</v>
      </c>
      <c r="H2114" s="2" t="str">
        <f t="shared" si="196"/>
        <v>Hold</v>
      </c>
    </row>
    <row r="2115" spans="1:8" ht="13.5" x14ac:dyDescent="0.25">
      <c r="A2115" s="3">
        <f>TITRES_STAT!B2118</f>
        <v>45083</v>
      </c>
      <c r="B2115" s="6">
        <f>TITRES_STAT!D2118</f>
        <v>148.86940000000001</v>
      </c>
      <c r="C2115" s="2">
        <f t="shared" si="192"/>
        <v>141.75155444108827</v>
      </c>
      <c r="D2115" s="2">
        <f t="shared" si="194"/>
        <v>144.82682874479457</v>
      </c>
      <c r="E2115" s="2">
        <f t="shared" si="193"/>
        <v>-3.0752743037062942</v>
      </c>
      <c r="F2115" s="2">
        <f t="shared" si="197"/>
        <v>-2.3984852525656981</v>
      </c>
      <c r="G2115" s="2">
        <f t="shared" si="195"/>
        <v>-0.67678905114059607</v>
      </c>
      <c r="H2115" s="2" t="str">
        <f t="shared" si="196"/>
        <v>Hold</v>
      </c>
    </row>
    <row r="2116" spans="1:8" ht="13.5" x14ac:dyDescent="0.25">
      <c r="A2116" s="3">
        <f>TITRES_STAT!B2119</f>
        <v>45084</v>
      </c>
      <c r="B2116" s="6">
        <f>TITRES_STAT!D2119</f>
        <v>146.4521</v>
      </c>
      <c r="C2116" s="2">
        <f t="shared" si="192"/>
        <v>142.33897683476701</v>
      </c>
      <c r="D2116" s="2">
        <f t="shared" si="194"/>
        <v>144.94721920814311</v>
      </c>
      <c r="E2116" s="2">
        <f t="shared" si="193"/>
        <v>-2.6082423733761004</v>
      </c>
      <c r="F2116" s="2">
        <f t="shared" si="197"/>
        <v>-2.4404366767277788</v>
      </c>
      <c r="G2116" s="2">
        <f t="shared" si="195"/>
        <v>-0.16780569664832168</v>
      </c>
      <c r="H2116" s="2" t="str">
        <f t="shared" si="196"/>
        <v>Hold</v>
      </c>
    </row>
    <row r="2117" spans="1:8" ht="13.5" x14ac:dyDescent="0.25">
      <c r="A2117" s="3">
        <f>TITRES_STAT!B2120</f>
        <v>45085</v>
      </c>
      <c r="B2117" s="6">
        <f>TITRES_STAT!D2120</f>
        <v>146.46090000000001</v>
      </c>
      <c r="C2117" s="2">
        <f t="shared" si="192"/>
        <v>143.24458039864902</v>
      </c>
      <c r="D2117" s="2">
        <f t="shared" si="194"/>
        <v>145.05934371124363</v>
      </c>
      <c r="E2117" s="2">
        <f t="shared" si="193"/>
        <v>-1.8147633125946072</v>
      </c>
      <c r="F2117" s="2">
        <f t="shared" si="197"/>
        <v>-2.3153020039011443</v>
      </c>
      <c r="G2117" s="2">
        <f t="shared" si="195"/>
        <v>0.50053869130653705</v>
      </c>
      <c r="H2117" s="2" t="str">
        <f t="shared" si="196"/>
        <v>Sell</v>
      </c>
    </row>
    <row r="2118" spans="1:8" ht="13.5" x14ac:dyDescent="0.25">
      <c r="A2118" s="3">
        <f>TITRES_STAT!B2121</f>
        <v>45086</v>
      </c>
      <c r="B2118" s="6">
        <f>TITRES_STAT!D2121</f>
        <v>146.6583</v>
      </c>
      <c r="C2118" s="2">
        <f t="shared" si="192"/>
        <v>144.2809526450107</v>
      </c>
      <c r="D2118" s="2">
        <f t="shared" si="194"/>
        <v>145.17778491781817</v>
      </c>
      <c r="E2118" s="2">
        <f t="shared" si="193"/>
        <v>-0.89683227280747246</v>
      </c>
      <c r="F2118" s="2">
        <f t="shared" si="197"/>
        <v>-2.0316080576824098</v>
      </c>
      <c r="G2118" s="2">
        <f t="shared" si="195"/>
        <v>1.1347757848749374</v>
      </c>
      <c r="H2118" s="2" t="str">
        <f t="shared" si="196"/>
        <v>Sell</v>
      </c>
    </row>
    <row r="2119" spans="1:8" ht="13.5" x14ac:dyDescent="0.25">
      <c r="A2119" s="3">
        <f>TITRES_STAT!B2122</f>
        <v>45089</v>
      </c>
      <c r="B2119" s="6">
        <f>TITRES_STAT!D2122</f>
        <v>148.85820000000001</v>
      </c>
      <c r="C2119" s="2">
        <f t="shared" si="192"/>
        <v>144.61497531500905</v>
      </c>
      <c r="D2119" s="2">
        <f t="shared" si="194"/>
        <v>145.45040825723905</v>
      </c>
      <c r="E2119" s="2">
        <f t="shared" si="193"/>
        <v>-0.83543294222999975</v>
      </c>
      <c r="F2119" s="2">
        <f t="shared" si="197"/>
        <v>-1.792373034591928</v>
      </c>
      <c r="G2119" s="2">
        <f t="shared" si="195"/>
        <v>0.95694009236192823</v>
      </c>
      <c r="H2119" s="2" t="str">
        <f t="shared" si="196"/>
        <v>Sell</v>
      </c>
    </row>
    <row r="2120" spans="1:8" ht="13.5" x14ac:dyDescent="0.25">
      <c r="A2120" s="3">
        <f>TITRES_STAT!B2123</f>
        <v>45090</v>
      </c>
      <c r="B2120" s="6">
        <f>TITRES_STAT!D2123</f>
        <v>148.85820000000001</v>
      </c>
      <c r="C2120" s="2">
        <f t="shared" si="192"/>
        <v>144.89760988193075</v>
      </c>
      <c r="D2120" s="2">
        <f t="shared" si="194"/>
        <v>145.70283727522133</v>
      </c>
      <c r="E2120" s="2">
        <f t="shared" si="193"/>
        <v>-0.80522739329057913</v>
      </c>
      <c r="F2120" s="2">
        <f t="shared" si="197"/>
        <v>-1.5949439063316584</v>
      </c>
      <c r="G2120" s="2">
        <f t="shared" si="195"/>
        <v>0.78971651304107926</v>
      </c>
      <c r="H2120" s="2" t="str">
        <f t="shared" si="196"/>
        <v>Sell</v>
      </c>
    </row>
    <row r="2121" spans="1:8" ht="13.5" x14ac:dyDescent="0.25">
      <c r="A2121" s="3">
        <f>TITRES_STAT!B2124</f>
        <v>45091</v>
      </c>
      <c r="B2121" s="6">
        <f>TITRES_STAT!D2124</f>
        <v>148.85820000000001</v>
      </c>
      <c r="C2121" s="2">
        <f t="shared" si="192"/>
        <v>145.13676220778757</v>
      </c>
      <c r="D2121" s="2">
        <f t="shared" si="194"/>
        <v>145.93656784742714</v>
      </c>
      <c r="E2121" s="2">
        <f t="shared" si="193"/>
        <v>-0.79980563963957252</v>
      </c>
      <c r="F2121" s="2">
        <f t="shared" si="197"/>
        <v>-1.4359162529932412</v>
      </c>
      <c r="G2121" s="2">
        <f t="shared" si="195"/>
        <v>0.6361106133536687</v>
      </c>
      <c r="H2121" s="2" t="str">
        <f t="shared" si="196"/>
        <v>Sell</v>
      </c>
    </row>
    <row r="2122" spans="1:8" ht="13.5" x14ac:dyDescent="0.25">
      <c r="A2122" s="3">
        <f>TITRES_STAT!B2125</f>
        <v>45092</v>
      </c>
      <c r="B2122" s="6">
        <f>TITRES_STAT!D2125</f>
        <v>148.85820000000001</v>
      </c>
      <c r="C2122" s="2">
        <f t="shared" si="192"/>
        <v>145.71101417582025</v>
      </c>
      <c r="D2122" s="2">
        <f t="shared" si="194"/>
        <v>146.15298504391401</v>
      </c>
      <c r="E2122" s="2">
        <f t="shared" si="193"/>
        <v>-0.44197086809376174</v>
      </c>
      <c r="F2122" s="2">
        <f t="shared" si="197"/>
        <v>-1.2371271760133453</v>
      </c>
      <c r="G2122" s="2">
        <f t="shared" si="195"/>
        <v>0.79515630791958358</v>
      </c>
      <c r="H2122" s="2" t="str">
        <f t="shared" si="196"/>
        <v>Sell</v>
      </c>
    </row>
    <row r="2123" spans="1:8" ht="13.5" x14ac:dyDescent="0.25">
      <c r="A2123" s="3">
        <f>TITRES_STAT!B2126</f>
        <v>45093</v>
      </c>
      <c r="B2123" s="6">
        <f>TITRES_STAT!D2126</f>
        <v>148.85820000000001</v>
      </c>
      <c r="C2123" s="2">
        <f t="shared" si="192"/>
        <v>146.19691968723254</v>
      </c>
      <c r="D2123" s="2">
        <f t="shared" si="194"/>
        <v>146.35337133695742</v>
      </c>
      <c r="E2123" s="2">
        <f t="shared" si="193"/>
        <v>-0.15645164972488601</v>
      </c>
      <c r="F2123" s="2">
        <f t="shared" si="197"/>
        <v>-1.0209920707556535</v>
      </c>
      <c r="G2123" s="2">
        <f t="shared" si="195"/>
        <v>0.86454042103076745</v>
      </c>
      <c r="H2123" s="2" t="str">
        <f t="shared" si="196"/>
        <v>Sell</v>
      </c>
    </row>
    <row r="2124" spans="1:8" ht="13.5" x14ac:dyDescent="0.25">
      <c r="A2124" s="3">
        <f>TITRES_STAT!B2127</f>
        <v>45096</v>
      </c>
      <c r="B2124" s="6">
        <f>TITRES_STAT!D2127</f>
        <v>148.85820000000001</v>
      </c>
      <c r="C2124" s="2">
        <f t="shared" si="192"/>
        <v>146.60807050458138</v>
      </c>
      <c r="D2124" s="2">
        <f t="shared" si="194"/>
        <v>146.5389142008865</v>
      </c>
      <c r="E2124" s="2">
        <f t="shared" si="193"/>
        <v>6.9156303694882126E-2</v>
      </c>
      <c r="F2124" s="2">
        <f t="shared" si="197"/>
        <v>-0.80296239586554641</v>
      </c>
      <c r="G2124" s="2">
        <f t="shared" si="195"/>
        <v>0.87211869956042853</v>
      </c>
      <c r="H2124" s="2" t="str">
        <f t="shared" si="196"/>
        <v>Sell</v>
      </c>
    </row>
    <row r="2125" spans="1:8" ht="13.5" x14ac:dyDescent="0.25">
      <c r="A2125" s="3">
        <f>TITRES_STAT!B2128</f>
        <v>45097</v>
      </c>
      <c r="B2125" s="6">
        <f>TITRES_STAT!D2128</f>
        <v>148.84899999999999</v>
      </c>
      <c r="C2125" s="2">
        <f t="shared" si="192"/>
        <v>146.95596735003039</v>
      </c>
      <c r="D2125" s="2">
        <f t="shared" si="194"/>
        <v>146.7100316674875</v>
      </c>
      <c r="E2125" s="2">
        <f t="shared" si="193"/>
        <v>0.24593568254289266</v>
      </c>
      <c r="F2125" s="2">
        <f t="shared" si="197"/>
        <v>-0.59318278018385862</v>
      </c>
      <c r="G2125" s="2">
        <f t="shared" si="195"/>
        <v>0.83911846272675128</v>
      </c>
      <c r="H2125" s="2" t="str">
        <f t="shared" si="196"/>
        <v>Sell</v>
      </c>
    </row>
    <row r="2126" spans="1:8" ht="13.5" x14ac:dyDescent="0.25">
      <c r="A2126" s="3">
        <f>TITRES_STAT!B2129</f>
        <v>45098</v>
      </c>
      <c r="B2126" s="6">
        <f>TITRES_STAT!D2129</f>
        <v>148.94069999999999</v>
      </c>
      <c r="C2126" s="2">
        <f t="shared" si="192"/>
        <v>146.87844929617955</v>
      </c>
      <c r="D2126" s="2">
        <f t="shared" si="194"/>
        <v>146.8752663587847</v>
      </c>
      <c r="E2126" s="2">
        <f t="shared" si="193"/>
        <v>3.1829373948539796E-3</v>
      </c>
      <c r="F2126" s="2">
        <f t="shared" si="197"/>
        <v>-0.47390963666811614</v>
      </c>
      <c r="G2126" s="2">
        <f t="shared" si="195"/>
        <v>0.47709257406297012</v>
      </c>
      <c r="H2126" s="2" t="str">
        <f t="shared" si="196"/>
        <v>Sell</v>
      </c>
    </row>
    <row r="2127" spans="1:8" ht="13.5" x14ac:dyDescent="0.25">
      <c r="A2127" s="3">
        <f>TITRES_STAT!B2130</f>
        <v>45099</v>
      </c>
      <c r="B2127" s="6">
        <f>TITRES_STAT!D2130</f>
        <v>148.94069999999999</v>
      </c>
      <c r="C2127" s="2">
        <f t="shared" ref="C2127:C2190" si="198">$C$4*B2117+C2126*(1-$C$4)</f>
        <v>146.81421094292116</v>
      </c>
      <c r="D2127" s="2">
        <f t="shared" si="194"/>
        <v>147.02826144331914</v>
      </c>
      <c r="E2127" s="2">
        <f t="shared" si="193"/>
        <v>-0.21405050039797402</v>
      </c>
      <c r="F2127" s="2">
        <f t="shared" si="197"/>
        <v>-0.42193780941408771</v>
      </c>
      <c r="G2127" s="2">
        <f t="shared" si="195"/>
        <v>0.20788730901611369</v>
      </c>
      <c r="H2127" s="2" t="str">
        <f t="shared" si="196"/>
        <v>Sell</v>
      </c>
    </row>
    <row r="2128" spans="1:8" ht="13.5" x14ac:dyDescent="0.25">
      <c r="A2128" s="3">
        <f>TITRES_STAT!B2131</f>
        <v>45100</v>
      </c>
      <c r="B2128" s="6">
        <f>TITRES_STAT!D2131</f>
        <v>151.23220000000001</v>
      </c>
      <c r="C2128" s="2">
        <f t="shared" si="198"/>
        <v>146.79022464401021</v>
      </c>
      <c r="D2128" s="2">
        <f t="shared" si="194"/>
        <v>147.33966429936959</v>
      </c>
      <c r="E2128" s="2">
        <f t="shared" si="193"/>
        <v>-0.54943965535937878</v>
      </c>
      <c r="F2128" s="2">
        <f t="shared" si="197"/>
        <v>-0.44743817860314594</v>
      </c>
      <c r="G2128" s="2">
        <f t="shared" si="195"/>
        <v>-0.10200147675623283</v>
      </c>
      <c r="H2128" s="2" t="str">
        <f t="shared" si="196"/>
        <v>Hold</v>
      </c>
    </row>
    <row r="2129" spans="1:8" ht="13.5" x14ac:dyDescent="0.25">
      <c r="A2129" s="3">
        <f>TITRES_STAT!B2132</f>
        <v>45103</v>
      </c>
      <c r="B2129" s="6">
        <f>TITRES_STAT!D2132</f>
        <v>151.0581</v>
      </c>
      <c r="C2129" s="2">
        <f t="shared" si="198"/>
        <v>147.10837469877788</v>
      </c>
      <c r="D2129" s="2">
        <f t="shared" si="194"/>
        <v>147.61510398089777</v>
      </c>
      <c r="E2129" s="2">
        <f t="shared" si="193"/>
        <v>-0.50672928211989188</v>
      </c>
      <c r="F2129" s="2">
        <f t="shared" si="197"/>
        <v>-0.45929639930649513</v>
      </c>
      <c r="G2129" s="2">
        <f t="shared" si="195"/>
        <v>-4.7432882813396748E-2</v>
      </c>
      <c r="H2129" s="2" t="str">
        <f t="shared" si="196"/>
        <v>Hold</v>
      </c>
    </row>
    <row r="2130" spans="1:8" ht="13.5" x14ac:dyDescent="0.25">
      <c r="A2130" s="3">
        <f>TITRES_STAT!B2133</f>
        <v>45104</v>
      </c>
      <c r="B2130" s="6">
        <f>TITRES_STAT!D2133</f>
        <v>151.0581</v>
      </c>
      <c r="C2130" s="2">
        <f t="shared" si="198"/>
        <v>147.37757859127359</v>
      </c>
      <c r="D2130" s="2">
        <f t="shared" si="194"/>
        <v>147.87014072305348</v>
      </c>
      <c r="E2130" s="2">
        <f t="shared" si="193"/>
        <v>-0.49256213177989139</v>
      </c>
      <c r="F2130" s="2">
        <f t="shared" si="197"/>
        <v>-0.46594954580117443</v>
      </c>
      <c r="G2130" s="2">
        <f t="shared" si="195"/>
        <v>-2.6612585978716963E-2</v>
      </c>
      <c r="H2130" s="2" t="str">
        <f t="shared" si="196"/>
        <v>Hold</v>
      </c>
    </row>
    <row r="2131" spans="1:8" ht="13.5" x14ac:dyDescent="0.25">
      <c r="A2131" s="3">
        <f>TITRES_STAT!B2134</f>
        <v>45107</v>
      </c>
      <c r="B2131" s="6">
        <f>TITRES_STAT!D2134</f>
        <v>151.0581</v>
      </c>
      <c r="C2131" s="2">
        <f t="shared" si="198"/>
        <v>147.60536650030843</v>
      </c>
      <c r="D2131" s="2">
        <f t="shared" si="194"/>
        <v>148.10628585467916</v>
      </c>
      <c r="E2131" s="2">
        <f t="shared" si="193"/>
        <v>-0.50091935437072266</v>
      </c>
      <c r="F2131" s="2">
        <f t="shared" si="197"/>
        <v>-0.47294350751508413</v>
      </c>
      <c r="G2131" s="2">
        <f t="shared" si="195"/>
        <v>-2.7975846855638531E-2</v>
      </c>
      <c r="H2131" s="2" t="str">
        <f t="shared" si="196"/>
        <v>Hold</v>
      </c>
    </row>
    <row r="2132" spans="1:8" ht="13.5" x14ac:dyDescent="0.25">
      <c r="A2132" s="3">
        <f>TITRES_STAT!B2135</f>
        <v>45110</v>
      </c>
      <c r="B2132" s="6">
        <f>TITRES_STAT!D2135</f>
        <v>151.0581</v>
      </c>
      <c r="C2132" s="2">
        <f t="shared" si="198"/>
        <v>147.79811011564561</v>
      </c>
      <c r="D2132" s="2">
        <f t="shared" si="194"/>
        <v>148.32493875433255</v>
      </c>
      <c r="E2132" s="2">
        <f t="shared" si="193"/>
        <v>-0.5268286386869363</v>
      </c>
      <c r="F2132" s="2">
        <f t="shared" si="197"/>
        <v>-0.48372053374945462</v>
      </c>
      <c r="G2132" s="2">
        <f t="shared" si="195"/>
        <v>-4.3108104937481684E-2</v>
      </c>
      <c r="H2132" s="2" t="str">
        <f t="shared" si="196"/>
        <v>Hold</v>
      </c>
    </row>
    <row r="2133" spans="1:8" ht="13.5" x14ac:dyDescent="0.25">
      <c r="A2133" s="3">
        <f>TITRES_STAT!B2136</f>
        <v>45111</v>
      </c>
      <c r="B2133" s="6">
        <f>TITRES_STAT!D2136</f>
        <v>151.0581</v>
      </c>
      <c r="C2133" s="2">
        <f t="shared" si="198"/>
        <v>147.96120086708476</v>
      </c>
      <c r="D2133" s="2">
        <f t="shared" si="194"/>
        <v>148.5273951429005</v>
      </c>
      <c r="E2133" s="2">
        <f t="shared" si="193"/>
        <v>-0.56619427581574655</v>
      </c>
      <c r="F2133" s="2">
        <f t="shared" si="197"/>
        <v>-0.50021528216271305</v>
      </c>
      <c r="G2133" s="2">
        <f t="shared" si="195"/>
        <v>-6.5978993653033502E-2</v>
      </c>
      <c r="H2133" s="2" t="str">
        <f t="shared" si="196"/>
        <v>Hold</v>
      </c>
    </row>
    <row r="2134" spans="1:8" ht="13.5" x14ac:dyDescent="0.25">
      <c r="A2134" s="3">
        <f>TITRES_STAT!B2137</f>
        <v>45112</v>
      </c>
      <c r="B2134" s="6">
        <f>TITRES_STAT!D2137</f>
        <v>153.99119999999999</v>
      </c>
      <c r="C2134" s="2">
        <f t="shared" si="198"/>
        <v>148.0992007336871</v>
      </c>
      <c r="D2134" s="2">
        <f t="shared" si="194"/>
        <v>148.93212142861157</v>
      </c>
      <c r="E2134" s="2">
        <f t="shared" si="193"/>
        <v>-0.83292069492446785</v>
      </c>
      <c r="F2134" s="2">
        <f t="shared" si="197"/>
        <v>-0.56675636471506408</v>
      </c>
      <c r="G2134" s="2">
        <f t="shared" si="195"/>
        <v>-0.26616433020940378</v>
      </c>
      <c r="H2134" s="2" t="str">
        <f t="shared" si="196"/>
        <v>Hold</v>
      </c>
    </row>
    <row r="2135" spans="1:8" ht="13.5" x14ac:dyDescent="0.25">
      <c r="A2135" s="3">
        <f>TITRES_STAT!B2138</f>
        <v>45113</v>
      </c>
      <c r="B2135" s="6">
        <f>TITRES_STAT!D2138</f>
        <v>153.99119999999999</v>
      </c>
      <c r="C2135" s="2">
        <f t="shared" si="198"/>
        <v>148.21455446696601</v>
      </c>
      <c r="D2135" s="2">
        <f t="shared" si="194"/>
        <v>149.30686798945516</v>
      </c>
      <c r="E2135" s="2">
        <f t="shared" si="193"/>
        <v>-1.0923135224891496</v>
      </c>
      <c r="F2135" s="2">
        <f t="shared" si="197"/>
        <v>-0.67186779626988125</v>
      </c>
      <c r="G2135" s="2">
        <f t="shared" si="195"/>
        <v>-0.42044572621926835</v>
      </c>
      <c r="H2135" s="2" t="str">
        <f t="shared" si="196"/>
        <v>Hold</v>
      </c>
    </row>
    <row r="2136" spans="1:8" ht="13.5" x14ac:dyDescent="0.25">
      <c r="A2136" s="3">
        <f>TITRES_STAT!B2139</f>
        <v>45114</v>
      </c>
      <c r="B2136" s="6">
        <f>TITRES_STAT!D2139</f>
        <v>153.99119999999999</v>
      </c>
      <c r="C2136" s="2">
        <f t="shared" si="198"/>
        <v>148.32626916435584</v>
      </c>
      <c r="D2136" s="2">
        <f t="shared" si="194"/>
        <v>149.6538555457918</v>
      </c>
      <c r="E2136" s="2">
        <f t="shared" si="193"/>
        <v>-1.3275863814359639</v>
      </c>
      <c r="F2136" s="2">
        <f t="shared" si="197"/>
        <v>-0.80301151330309783</v>
      </c>
      <c r="G2136" s="2">
        <f t="shared" si="195"/>
        <v>-0.52457486813286602</v>
      </c>
      <c r="H2136" s="2" t="str">
        <f t="shared" si="196"/>
        <v>Hold</v>
      </c>
    </row>
    <row r="2137" spans="1:8" ht="13.5" x14ac:dyDescent="0.25">
      <c r="A2137" s="3">
        <f>TITRES_STAT!B2140</f>
        <v>45117</v>
      </c>
      <c r="B2137" s="6">
        <f>TITRES_STAT!D2140</f>
        <v>153.99119999999999</v>
      </c>
      <c r="C2137" s="2">
        <f t="shared" si="198"/>
        <v>148.42079698522417</v>
      </c>
      <c r="D2137" s="2">
        <f t="shared" si="194"/>
        <v>149.97514032017759</v>
      </c>
      <c r="E2137" s="2">
        <f t="shared" si="193"/>
        <v>-1.5543433349534155</v>
      </c>
      <c r="F2137" s="2">
        <f t="shared" si="197"/>
        <v>-0.95327787763316141</v>
      </c>
      <c r="G2137" s="2">
        <f t="shared" si="195"/>
        <v>-0.60106545732025407</v>
      </c>
      <c r="H2137" s="2" t="str">
        <f t="shared" si="196"/>
        <v>Hold</v>
      </c>
    </row>
    <row r="2138" spans="1:8" ht="13.5" x14ac:dyDescent="0.25">
      <c r="A2138" s="3">
        <f>TITRES_STAT!B2141</f>
        <v>45118</v>
      </c>
      <c r="B2138" s="6">
        <f>TITRES_STAT!D2141</f>
        <v>153.99119999999999</v>
      </c>
      <c r="C2138" s="2">
        <f t="shared" si="198"/>
        <v>148.85332052595891</v>
      </c>
      <c r="D2138" s="2">
        <f t="shared" si="194"/>
        <v>150.27262622238666</v>
      </c>
      <c r="E2138" s="2">
        <f t="shared" si="193"/>
        <v>-1.4193056964277559</v>
      </c>
      <c r="F2138" s="2">
        <f t="shared" si="197"/>
        <v>-1.0464834413920803</v>
      </c>
      <c r="G2138" s="2">
        <f t="shared" si="195"/>
        <v>-0.37282225503567568</v>
      </c>
      <c r="H2138" s="2" t="str">
        <f t="shared" si="196"/>
        <v>Hold</v>
      </c>
    </row>
    <row r="2139" spans="1:8" ht="13.5" x14ac:dyDescent="0.25">
      <c r="A2139" s="3">
        <f>TITRES_STAT!B2142</f>
        <v>45119</v>
      </c>
      <c r="B2139" s="6">
        <f>TITRES_STAT!D2142</f>
        <v>152.15799999999999</v>
      </c>
      <c r="C2139" s="2">
        <f t="shared" si="198"/>
        <v>149.19251736811907</v>
      </c>
      <c r="D2139" s="2">
        <f t="shared" si="194"/>
        <v>150.41228353924691</v>
      </c>
      <c r="E2139" s="2">
        <f t="shared" si="193"/>
        <v>-1.2197661711278442</v>
      </c>
      <c r="F2139" s="2">
        <f t="shared" si="197"/>
        <v>-1.0811399873392331</v>
      </c>
      <c r="G2139" s="2">
        <f t="shared" si="195"/>
        <v>-0.13862618378861113</v>
      </c>
      <c r="H2139" s="2" t="str">
        <f t="shared" si="196"/>
        <v>Hold</v>
      </c>
    </row>
    <row r="2140" spans="1:8" ht="13.5" x14ac:dyDescent="0.25">
      <c r="A2140" s="3">
        <f>TITRES_STAT!B2143</f>
        <v>45120</v>
      </c>
      <c r="B2140" s="6">
        <f>TITRES_STAT!D2143</f>
        <v>152.15799999999999</v>
      </c>
      <c r="C2140" s="2">
        <f t="shared" si="198"/>
        <v>149.47953008071613</v>
      </c>
      <c r="D2140" s="2">
        <f t="shared" si="194"/>
        <v>150.54159586967307</v>
      </c>
      <c r="E2140" s="2">
        <f t="shared" ref="E2140:E2203" si="199">C2140-D2140</f>
        <v>-1.0620657889569429</v>
      </c>
      <c r="F2140" s="2">
        <f t="shared" si="197"/>
        <v>-1.077325147662775</v>
      </c>
      <c r="G2140" s="2">
        <f t="shared" si="195"/>
        <v>1.525935870583206E-2</v>
      </c>
      <c r="H2140" s="2" t="str">
        <f t="shared" si="196"/>
        <v>Sell</v>
      </c>
    </row>
    <row r="2141" spans="1:8" ht="13.5" x14ac:dyDescent="0.25">
      <c r="A2141" s="3">
        <f>TITRES_STAT!B2144</f>
        <v>45121</v>
      </c>
      <c r="B2141" s="6">
        <f>TITRES_STAT!D2144</f>
        <v>152.15799999999999</v>
      </c>
      <c r="C2141" s="2">
        <f t="shared" si="198"/>
        <v>149.7223869913752</v>
      </c>
      <c r="D2141" s="2">
        <f t="shared" ref="D2141:D2204" si="200">$D$4*B2141+(1-$D$4)*D2140</f>
        <v>150.66132950895656</v>
      </c>
      <c r="E2141" s="2">
        <f t="shared" si="199"/>
        <v>-0.93894251758135283</v>
      </c>
      <c r="F2141" s="2">
        <f t="shared" si="197"/>
        <v>-1.0496486216464906</v>
      </c>
      <c r="G2141" s="2">
        <f t="shared" si="195"/>
        <v>0.11070610406513781</v>
      </c>
      <c r="H2141" s="2" t="str">
        <f t="shared" si="196"/>
        <v>Sell</v>
      </c>
    </row>
    <row r="2142" spans="1:8" ht="13.5" x14ac:dyDescent="0.25">
      <c r="A2142" s="3">
        <f>TITRES_STAT!B2145</f>
        <v>45124</v>
      </c>
      <c r="B2142" s="6">
        <f>TITRES_STAT!D2145</f>
        <v>151.69970000000001</v>
      </c>
      <c r="C2142" s="2">
        <f t="shared" si="198"/>
        <v>149.9278813003944</v>
      </c>
      <c r="D2142" s="2">
        <f t="shared" si="200"/>
        <v>150.73824584162645</v>
      </c>
      <c r="E2142" s="2">
        <f t="shared" si="199"/>
        <v>-0.81036454123204749</v>
      </c>
      <c r="F2142" s="2">
        <f t="shared" si="197"/>
        <v>-1.0017918055636019</v>
      </c>
      <c r="G2142" s="2">
        <f t="shared" si="195"/>
        <v>0.19142726433155444</v>
      </c>
      <c r="H2142" s="2" t="str">
        <f t="shared" si="196"/>
        <v>Sell</v>
      </c>
    </row>
    <row r="2143" spans="1:8" ht="13.5" x14ac:dyDescent="0.25">
      <c r="A2143" s="3">
        <f>TITRES_STAT!B2146</f>
        <v>45125</v>
      </c>
      <c r="B2143" s="6">
        <f>TITRES_STAT!D2146</f>
        <v>152.15799999999999</v>
      </c>
      <c r="C2143" s="2">
        <f t="shared" si="198"/>
        <v>150.10176110033373</v>
      </c>
      <c r="D2143" s="2">
        <f t="shared" si="200"/>
        <v>150.84341281632078</v>
      </c>
      <c r="E2143" s="2">
        <f t="shared" si="199"/>
        <v>-0.7416517159870466</v>
      </c>
      <c r="F2143" s="2">
        <f t="shared" si="197"/>
        <v>-0.94976378764829095</v>
      </c>
      <c r="G2143" s="2">
        <f t="shared" si="195"/>
        <v>0.20811207166124435</v>
      </c>
      <c r="H2143" s="2" t="str">
        <f t="shared" si="196"/>
        <v>Sell</v>
      </c>
    </row>
    <row r="2144" spans="1:8" ht="13.5" x14ac:dyDescent="0.25">
      <c r="A2144" s="3">
        <f>TITRES_STAT!B2147</f>
        <v>45127</v>
      </c>
      <c r="B2144" s="6">
        <f>TITRES_STAT!D2147</f>
        <v>152.15799999999999</v>
      </c>
      <c r="C2144" s="2">
        <f t="shared" si="198"/>
        <v>150.70013631566701</v>
      </c>
      <c r="D2144" s="2">
        <f t="shared" si="200"/>
        <v>150.94078964474144</v>
      </c>
      <c r="E2144" s="2">
        <f t="shared" si="199"/>
        <v>-0.24065332907443349</v>
      </c>
      <c r="F2144" s="2">
        <f t="shared" si="197"/>
        <v>-0.8079416959335195</v>
      </c>
      <c r="G2144" s="2">
        <f t="shared" si="195"/>
        <v>0.56728836685908601</v>
      </c>
      <c r="H2144" s="2" t="str">
        <f t="shared" si="196"/>
        <v>Sell</v>
      </c>
    </row>
    <row r="2145" spans="1:8" ht="13.5" x14ac:dyDescent="0.25">
      <c r="A2145" s="3">
        <f>TITRES_STAT!B2148</f>
        <v>45128</v>
      </c>
      <c r="B2145" s="6">
        <f>TITRES_STAT!D2148</f>
        <v>152.15799999999999</v>
      </c>
      <c r="C2145" s="2">
        <f t="shared" si="198"/>
        <v>151.20645380556439</v>
      </c>
      <c r="D2145" s="2">
        <f t="shared" si="200"/>
        <v>151.0309533747606</v>
      </c>
      <c r="E2145" s="2">
        <f t="shared" si="199"/>
        <v>0.17550043080379396</v>
      </c>
      <c r="F2145" s="2">
        <f t="shared" si="197"/>
        <v>-0.61125327058605683</v>
      </c>
      <c r="G2145" s="2">
        <f t="shared" si="195"/>
        <v>0.78675370138985079</v>
      </c>
      <c r="H2145" s="2" t="str">
        <f t="shared" si="196"/>
        <v>Sell</v>
      </c>
    </row>
    <row r="2146" spans="1:8" ht="13.5" x14ac:dyDescent="0.25">
      <c r="A2146" s="3">
        <f>TITRES_STAT!B2149</f>
        <v>45131</v>
      </c>
      <c r="B2146" s="6">
        <f>TITRES_STAT!D2149</f>
        <v>152.15799999999999</v>
      </c>
      <c r="C2146" s="2">
        <f t="shared" si="198"/>
        <v>151.63487629701604</v>
      </c>
      <c r="D2146" s="2">
        <f t="shared" si="200"/>
        <v>151.1144383099635</v>
      </c>
      <c r="E2146" s="2">
        <f t="shared" si="199"/>
        <v>0.52043798705253153</v>
      </c>
      <c r="F2146" s="2">
        <f t="shared" si="197"/>
        <v>-0.38491501905833914</v>
      </c>
      <c r="G2146" s="2">
        <f t="shared" si="195"/>
        <v>0.90535300611087066</v>
      </c>
      <c r="H2146" s="2" t="str">
        <f t="shared" si="196"/>
        <v>Sell</v>
      </c>
    </row>
    <row r="2147" spans="1:8" ht="13.5" x14ac:dyDescent="0.25">
      <c r="A2147" s="3">
        <f>TITRES_STAT!B2150</f>
        <v>45133</v>
      </c>
      <c r="B2147" s="6">
        <f>TITRES_STAT!D2150</f>
        <v>152.15799999999999</v>
      </c>
      <c r="C2147" s="2">
        <f t="shared" si="198"/>
        <v>151.99738763593666</v>
      </c>
      <c r="D2147" s="2">
        <f t="shared" si="200"/>
        <v>151.19173917589214</v>
      </c>
      <c r="E2147" s="2">
        <f t="shared" si="199"/>
        <v>0.80564846004452306</v>
      </c>
      <c r="F2147" s="2">
        <f t="shared" si="197"/>
        <v>-0.14680232323776674</v>
      </c>
      <c r="G2147" s="2">
        <f t="shared" si="195"/>
        <v>0.95245078328228983</v>
      </c>
      <c r="H2147" s="2" t="str">
        <f t="shared" si="196"/>
        <v>Sell</v>
      </c>
    </row>
    <row r="2148" spans="1:8" ht="13.5" x14ac:dyDescent="0.25">
      <c r="A2148" s="3">
        <f>TITRES_STAT!B2151</f>
        <v>45134</v>
      </c>
      <c r="B2148" s="6">
        <f>TITRES_STAT!D2151</f>
        <v>152.15799999999999</v>
      </c>
      <c r="C2148" s="2">
        <f t="shared" si="198"/>
        <v>152.30412799963869</v>
      </c>
      <c r="D2148" s="2">
        <f t="shared" si="200"/>
        <v>151.26331405175196</v>
      </c>
      <c r="E2148" s="2">
        <f t="shared" si="199"/>
        <v>1.0408139478867326</v>
      </c>
      <c r="F2148" s="2">
        <f t="shared" si="197"/>
        <v>9.0720930987133158E-2</v>
      </c>
      <c r="G2148" s="2">
        <f t="shared" ref="G2148:G2211" si="201">E2148-F2148</f>
        <v>0.95009301689959946</v>
      </c>
      <c r="H2148" s="2" t="str">
        <f t="shared" ref="H2148:H2211" si="202">IF(G2148&lt;0,"Hold","Sell")</f>
        <v>Sell</v>
      </c>
    </row>
    <row r="2149" spans="1:8" ht="13.5" x14ac:dyDescent="0.25">
      <c r="A2149" s="3">
        <f>TITRES_STAT!B2152</f>
        <v>45135</v>
      </c>
      <c r="B2149" s="6">
        <f>TITRES_STAT!D2152</f>
        <v>152.15799999999999</v>
      </c>
      <c r="C2149" s="2">
        <f t="shared" si="198"/>
        <v>152.28164676892507</v>
      </c>
      <c r="D2149" s="2">
        <f t="shared" si="200"/>
        <v>151.32958708495551</v>
      </c>
      <c r="E2149" s="2">
        <f t="shared" si="199"/>
        <v>0.95205968396956564</v>
      </c>
      <c r="F2149" s="2">
        <f t="shared" ref="F2149:F2212" si="203">(E2149*(2/(10)))+((1-(2/10))*F2148)</f>
        <v>0.26298868158361965</v>
      </c>
      <c r="G2149" s="2">
        <f t="shared" si="201"/>
        <v>0.68907100238594599</v>
      </c>
      <c r="H2149" s="2" t="str">
        <f t="shared" si="202"/>
        <v>Sell</v>
      </c>
    </row>
    <row r="2150" spans="1:8" ht="13.5" x14ac:dyDescent="0.25">
      <c r="A2150" s="3">
        <f>TITRES_STAT!B2153</f>
        <v>45138</v>
      </c>
      <c r="B2150" s="6">
        <f>TITRES_STAT!D2153</f>
        <v>152.15799999999999</v>
      </c>
      <c r="C2150" s="2">
        <f t="shared" si="198"/>
        <v>152.26262418909045</v>
      </c>
      <c r="D2150" s="2">
        <f t="shared" si="200"/>
        <v>151.39095100458843</v>
      </c>
      <c r="E2150" s="2">
        <f t="shared" si="199"/>
        <v>0.87167318450201492</v>
      </c>
      <c r="F2150" s="2">
        <f t="shared" si="203"/>
        <v>0.38472558216729869</v>
      </c>
      <c r="G2150" s="2">
        <f t="shared" si="201"/>
        <v>0.48694760233471623</v>
      </c>
      <c r="H2150" s="2" t="str">
        <f t="shared" si="202"/>
        <v>Sell</v>
      </c>
    </row>
    <row r="2151" spans="1:8" ht="13.5" x14ac:dyDescent="0.25">
      <c r="A2151" s="3">
        <f>TITRES_STAT!B2154</f>
        <v>45139</v>
      </c>
      <c r="B2151" s="6">
        <f>TITRES_STAT!D2154</f>
        <v>146.6583</v>
      </c>
      <c r="C2151" s="2">
        <f t="shared" si="198"/>
        <v>152.24652815999963</v>
      </c>
      <c r="D2151" s="2">
        <f t="shared" si="200"/>
        <v>151.0403842635078</v>
      </c>
      <c r="E2151" s="2">
        <f t="shared" si="199"/>
        <v>1.2061438964918239</v>
      </c>
      <c r="F2151" s="2">
        <f t="shared" si="203"/>
        <v>0.54900924503220372</v>
      </c>
      <c r="G2151" s="2">
        <f t="shared" si="201"/>
        <v>0.65713465145962013</v>
      </c>
      <c r="H2151" s="2" t="str">
        <f t="shared" si="202"/>
        <v>Sell</v>
      </c>
    </row>
    <row r="2152" spans="1:8" ht="13.5" x14ac:dyDescent="0.25">
      <c r="A2152" s="3">
        <f>TITRES_STAT!B2155</f>
        <v>45140</v>
      </c>
      <c r="B2152" s="6">
        <f>TITRES_STAT!D2155</f>
        <v>146.6583</v>
      </c>
      <c r="C2152" s="2">
        <f t="shared" si="198"/>
        <v>152.16240075076891</v>
      </c>
      <c r="D2152" s="2">
        <f t="shared" si="200"/>
        <v>150.71578542917391</v>
      </c>
      <c r="E2152" s="2">
        <f t="shared" si="199"/>
        <v>1.4466153215950044</v>
      </c>
      <c r="F2152" s="2">
        <f t="shared" si="203"/>
        <v>0.72853046034476387</v>
      </c>
      <c r="G2152" s="2">
        <f t="shared" si="201"/>
        <v>0.71808486125024051</v>
      </c>
      <c r="H2152" s="2" t="str">
        <f t="shared" si="202"/>
        <v>Sell</v>
      </c>
    </row>
    <row r="2153" spans="1:8" ht="13.5" x14ac:dyDescent="0.25">
      <c r="A2153" s="3">
        <f>TITRES_STAT!B2156</f>
        <v>45141</v>
      </c>
      <c r="B2153" s="6">
        <f>TITRES_STAT!D2156</f>
        <v>146.6583</v>
      </c>
      <c r="C2153" s="2">
        <f t="shared" si="198"/>
        <v>152.16172371218909</v>
      </c>
      <c r="D2153" s="2">
        <f t="shared" si="200"/>
        <v>150.4152309529388</v>
      </c>
      <c r="E2153" s="2">
        <f t="shared" si="199"/>
        <v>1.7464927592502875</v>
      </c>
      <c r="F2153" s="2">
        <f t="shared" si="203"/>
        <v>0.93212292012586861</v>
      </c>
      <c r="G2153" s="2">
        <f t="shared" si="201"/>
        <v>0.81436983912441885</v>
      </c>
      <c r="H2153" s="2" t="str">
        <f t="shared" si="202"/>
        <v>Sell</v>
      </c>
    </row>
    <row r="2154" spans="1:8" ht="13.5" x14ac:dyDescent="0.25">
      <c r="A2154" s="3">
        <f>TITRES_STAT!B2157</f>
        <v>45142</v>
      </c>
      <c r="B2154" s="6">
        <f>TITRES_STAT!D2157</f>
        <v>146.6583</v>
      </c>
      <c r="C2154" s="2">
        <f t="shared" si="198"/>
        <v>152.16115083339076</v>
      </c>
      <c r="D2154" s="2">
        <f t="shared" si="200"/>
        <v>150.13693977123964</v>
      </c>
      <c r="E2154" s="2">
        <f t="shared" si="199"/>
        <v>2.0242110621511245</v>
      </c>
      <c r="F2154" s="2">
        <f t="shared" si="203"/>
        <v>1.1505405485309197</v>
      </c>
      <c r="G2154" s="2">
        <f t="shared" si="201"/>
        <v>0.87367051362020476</v>
      </c>
      <c r="H2154" s="2" t="str">
        <f t="shared" si="202"/>
        <v>Sell</v>
      </c>
    </row>
    <row r="2155" spans="1:8" ht="13.5" x14ac:dyDescent="0.25">
      <c r="A2155" s="3">
        <f>TITRES_STAT!B2158</f>
        <v>45145</v>
      </c>
      <c r="B2155" s="6">
        <f>TITRES_STAT!D2158</f>
        <v>151.2414</v>
      </c>
      <c r="C2155" s="2">
        <f t="shared" si="198"/>
        <v>152.16066608979219</v>
      </c>
      <c r="D2155" s="2">
        <f t="shared" si="200"/>
        <v>150.21875164003671</v>
      </c>
      <c r="E2155" s="2">
        <f t="shared" si="199"/>
        <v>1.9419144497554726</v>
      </c>
      <c r="F2155" s="2">
        <f t="shared" si="203"/>
        <v>1.3088153287758304</v>
      </c>
      <c r="G2155" s="2">
        <f t="shared" si="201"/>
        <v>0.63309912097964216</v>
      </c>
      <c r="H2155" s="2" t="str">
        <f t="shared" si="202"/>
        <v>Sell</v>
      </c>
    </row>
    <row r="2156" spans="1:8" ht="13.5" x14ac:dyDescent="0.25">
      <c r="A2156" s="3">
        <f>TITRES_STAT!B2159</f>
        <v>45146</v>
      </c>
      <c r="B2156" s="6">
        <f>TITRES_STAT!D2159</f>
        <v>151.2414</v>
      </c>
      <c r="C2156" s="2">
        <f t="shared" si="198"/>
        <v>152.16025592213185</v>
      </c>
      <c r="D2156" s="2">
        <f t="shared" si="200"/>
        <v>150.29450337040439</v>
      </c>
      <c r="E2156" s="2">
        <f t="shared" si="199"/>
        <v>1.8657525517274678</v>
      </c>
      <c r="F2156" s="2">
        <f t="shared" si="203"/>
        <v>1.420202773366158</v>
      </c>
      <c r="G2156" s="2">
        <f t="shared" si="201"/>
        <v>0.44554977836130982</v>
      </c>
      <c r="H2156" s="2" t="str">
        <f t="shared" si="202"/>
        <v>Sell</v>
      </c>
    </row>
    <row r="2157" spans="1:8" ht="13.5" x14ac:dyDescent="0.25">
      <c r="A2157" s="3">
        <f>TITRES_STAT!B2160</f>
        <v>45147</v>
      </c>
      <c r="B2157" s="6">
        <f>TITRES_STAT!D2160</f>
        <v>151.2414</v>
      </c>
      <c r="C2157" s="2">
        <f t="shared" si="198"/>
        <v>152.1599088571885</v>
      </c>
      <c r="D2157" s="2">
        <f t="shared" si="200"/>
        <v>150.36464386148555</v>
      </c>
      <c r="E2157" s="2">
        <f t="shared" si="199"/>
        <v>1.7952649957029507</v>
      </c>
      <c r="F2157" s="2">
        <f t="shared" si="203"/>
        <v>1.4952152178335165</v>
      </c>
      <c r="G2157" s="2">
        <f t="shared" si="201"/>
        <v>0.30004977786943421</v>
      </c>
      <c r="H2157" s="2" t="str">
        <f t="shared" si="202"/>
        <v>Sell</v>
      </c>
    </row>
    <row r="2158" spans="1:8" ht="13.5" x14ac:dyDescent="0.25">
      <c r="A2158" s="3">
        <f>TITRES_STAT!B2161</f>
        <v>45148</v>
      </c>
      <c r="B2158" s="6">
        <f>TITRES_STAT!D2161</f>
        <v>151.2414</v>
      </c>
      <c r="C2158" s="2">
        <f t="shared" si="198"/>
        <v>152.15961518685182</v>
      </c>
      <c r="D2158" s="2">
        <f t="shared" si="200"/>
        <v>150.42958876063477</v>
      </c>
      <c r="E2158" s="2">
        <f t="shared" si="199"/>
        <v>1.7300264262170515</v>
      </c>
      <c r="F2158" s="2">
        <f t="shared" si="203"/>
        <v>1.5421774595102236</v>
      </c>
      <c r="G2158" s="2">
        <f t="shared" si="201"/>
        <v>0.18784896670682794</v>
      </c>
      <c r="H2158" s="2" t="str">
        <f t="shared" si="202"/>
        <v>Sell</v>
      </c>
    </row>
    <row r="2159" spans="1:8" ht="13.5" x14ac:dyDescent="0.25">
      <c r="A2159" s="3">
        <f>TITRES_STAT!B2162</f>
        <v>45149</v>
      </c>
      <c r="B2159" s="6">
        <f>TITRES_STAT!D2162</f>
        <v>151.2414</v>
      </c>
      <c r="C2159" s="2">
        <f t="shared" si="198"/>
        <v>152.15936669656693</v>
      </c>
      <c r="D2159" s="2">
        <f t="shared" si="200"/>
        <v>150.48972292651368</v>
      </c>
      <c r="E2159" s="2">
        <f t="shared" si="199"/>
        <v>1.6696437700532556</v>
      </c>
      <c r="F2159" s="2">
        <f t="shared" si="203"/>
        <v>1.5676707216188301</v>
      </c>
      <c r="G2159" s="2">
        <f t="shared" si="201"/>
        <v>0.10197304843442545</v>
      </c>
      <c r="H2159" s="2" t="str">
        <f t="shared" si="202"/>
        <v>Sell</v>
      </c>
    </row>
    <row r="2160" spans="1:8" ht="13.5" x14ac:dyDescent="0.25">
      <c r="A2160" s="3">
        <f>TITRES_STAT!B2163</f>
        <v>45152</v>
      </c>
      <c r="B2160" s="6">
        <f>TITRES_STAT!D2163</f>
        <v>151.2414</v>
      </c>
      <c r="C2160" s="2">
        <f t="shared" si="198"/>
        <v>152.15915643555664</v>
      </c>
      <c r="D2160" s="2">
        <f t="shared" si="200"/>
        <v>150.5454027097349</v>
      </c>
      <c r="E2160" s="2">
        <f t="shared" si="199"/>
        <v>1.6137537258217378</v>
      </c>
      <c r="F2160" s="2">
        <f t="shared" si="203"/>
        <v>1.5768873224594118</v>
      </c>
      <c r="G2160" s="2">
        <f t="shared" si="201"/>
        <v>3.686640336232605E-2</v>
      </c>
      <c r="H2160" s="2" t="str">
        <f t="shared" si="202"/>
        <v>Sell</v>
      </c>
    </row>
    <row r="2161" spans="1:8" ht="13.5" x14ac:dyDescent="0.25">
      <c r="A2161" s="3">
        <f>TITRES_STAT!B2164</f>
        <v>45153</v>
      </c>
      <c r="B2161" s="6">
        <f>TITRES_STAT!D2164</f>
        <v>151.2414</v>
      </c>
      <c r="C2161" s="2">
        <f t="shared" si="198"/>
        <v>151.31287083008638</v>
      </c>
      <c r="D2161" s="2">
        <f t="shared" si="200"/>
        <v>150.59695806456935</v>
      </c>
      <c r="E2161" s="2">
        <f t="shared" si="199"/>
        <v>0.71591276551703231</v>
      </c>
      <c r="F2161" s="2">
        <f t="shared" si="203"/>
        <v>1.404692411070936</v>
      </c>
      <c r="G2161" s="2">
        <f t="shared" si="201"/>
        <v>-0.6887796455539037</v>
      </c>
      <c r="H2161" s="2" t="str">
        <f t="shared" si="202"/>
        <v>Hold</v>
      </c>
    </row>
    <row r="2162" spans="1:8" ht="13.5" x14ac:dyDescent="0.25">
      <c r="A2162" s="3">
        <f>TITRES_STAT!B2165</f>
        <v>45154</v>
      </c>
      <c r="B2162" s="6">
        <f>TITRES_STAT!D2165</f>
        <v>151.2414</v>
      </c>
      <c r="C2162" s="2">
        <f t="shared" si="198"/>
        <v>150.5967830100731</v>
      </c>
      <c r="D2162" s="2">
        <f t="shared" si="200"/>
        <v>150.6446945042309</v>
      </c>
      <c r="E2162" s="2">
        <f t="shared" si="199"/>
        <v>-4.7911494157801826E-2</v>
      </c>
      <c r="F2162" s="2">
        <f t="shared" si="203"/>
        <v>1.1141716300251885</v>
      </c>
      <c r="G2162" s="2">
        <f t="shared" si="201"/>
        <v>-1.1620831241829903</v>
      </c>
      <c r="H2162" s="2" t="str">
        <f t="shared" si="202"/>
        <v>Hold</v>
      </c>
    </row>
    <row r="2163" spans="1:8" ht="13.5" x14ac:dyDescent="0.25">
      <c r="A2163" s="3">
        <f>TITRES_STAT!B2166</f>
        <v>45155</v>
      </c>
      <c r="B2163" s="6">
        <f>TITRES_STAT!D2166</f>
        <v>151.2414</v>
      </c>
      <c r="C2163" s="2">
        <f t="shared" si="198"/>
        <v>149.99086254698491</v>
      </c>
      <c r="D2163" s="2">
        <f t="shared" si="200"/>
        <v>150.68889491132492</v>
      </c>
      <c r="E2163" s="2">
        <f t="shared" si="199"/>
        <v>-0.69803236434000837</v>
      </c>
      <c r="F2163" s="2">
        <f t="shared" si="203"/>
        <v>0.75173083115214923</v>
      </c>
      <c r="G2163" s="2">
        <f t="shared" si="201"/>
        <v>-1.4497631954921575</v>
      </c>
      <c r="H2163" s="2" t="str">
        <f t="shared" si="202"/>
        <v>Hold</v>
      </c>
    </row>
    <row r="2164" spans="1:8" ht="13.5" x14ac:dyDescent="0.25">
      <c r="A2164" s="3">
        <f>TITRES_STAT!B2167</f>
        <v>45156</v>
      </c>
      <c r="B2164" s="6">
        <f>TITRES_STAT!D2167</f>
        <v>151.2414</v>
      </c>
      <c r="C2164" s="2">
        <f t="shared" si="198"/>
        <v>149.47816061667953</v>
      </c>
      <c r="D2164" s="2">
        <f t="shared" si="200"/>
        <v>150.72982121418974</v>
      </c>
      <c r="E2164" s="2">
        <f t="shared" si="199"/>
        <v>-1.2516605975102095</v>
      </c>
      <c r="F2164" s="2">
        <f t="shared" si="203"/>
        <v>0.35105254541967745</v>
      </c>
      <c r="G2164" s="2">
        <f t="shared" si="201"/>
        <v>-1.6027131429298871</v>
      </c>
      <c r="H2164" s="2" t="str">
        <f t="shared" si="202"/>
        <v>Hold</v>
      </c>
    </row>
    <row r="2165" spans="1:8" ht="13.5" x14ac:dyDescent="0.25">
      <c r="A2165" s="3">
        <f>TITRES_STAT!B2168</f>
        <v>45159</v>
      </c>
      <c r="B2165" s="6">
        <f>TITRES_STAT!D2168</f>
        <v>151.2414</v>
      </c>
      <c r="C2165" s="2">
        <f t="shared" si="198"/>
        <v>149.74942821411346</v>
      </c>
      <c r="D2165" s="2">
        <f t="shared" si="200"/>
        <v>150.76771593906457</v>
      </c>
      <c r="E2165" s="2">
        <f t="shared" si="199"/>
        <v>-1.018287724951108</v>
      </c>
      <c r="F2165" s="2">
        <f t="shared" si="203"/>
        <v>7.7184491345520356E-2</v>
      </c>
      <c r="G2165" s="2">
        <f t="shared" si="201"/>
        <v>-1.0954722162966284</v>
      </c>
      <c r="H2165" s="2" t="str">
        <f t="shared" si="202"/>
        <v>Hold</v>
      </c>
    </row>
    <row r="2166" spans="1:8" ht="13.5" x14ac:dyDescent="0.25">
      <c r="A2166" s="3">
        <f>TITRES_STAT!B2169</f>
        <v>45160</v>
      </c>
      <c r="B2166" s="6">
        <f>TITRES_STAT!D2169</f>
        <v>151.2414</v>
      </c>
      <c r="C2166" s="2">
        <f t="shared" si="198"/>
        <v>149.97896233501908</v>
      </c>
      <c r="D2166" s="2">
        <f t="shared" si="200"/>
        <v>150.80280364728202</v>
      </c>
      <c r="E2166" s="2">
        <f t="shared" si="199"/>
        <v>-0.82384131226294244</v>
      </c>
      <c r="F2166" s="2">
        <f t="shared" si="203"/>
        <v>-0.10302066937617221</v>
      </c>
      <c r="G2166" s="2">
        <f t="shared" si="201"/>
        <v>-0.72082064288677028</v>
      </c>
      <c r="H2166" s="2" t="str">
        <f t="shared" si="202"/>
        <v>Hold</v>
      </c>
    </row>
    <row r="2167" spans="1:8" ht="13.5" x14ac:dyDescent="0.25">
      <c r="A2167" s="3">
        <f>TITRES_STAT!B2170</f>
        <v>45161</v>
      </c>
      <c r="B2167" s="6">
        <f>TITRES_STAT!D2170</f>
        <v>151.2414</v>
      </c>
      <c r="C2167" s="2">
        <f t="shared" si="198"/>
        <v>150.17318351424692</v>
      </c>
      <c r="D2167" s="2">
        <f t="shared" si="200"/>
        <v>150.83529226600189</v>
      </c>
      <c r="E2167" s="2">
        <f t="shared" si="199"/>
        <v>-0.66210875175497108</v>
      </c>
      <c r="F2167" s="2">
        <f t="shared" si="203"/>
        <v>-0.21483828585193199</v>
      </c>
      <c r="G2167" s="2">
        <f t="shared" si="201"/>
        <v>-0.44727046590303909</v>
      </c>
      <c r="H2167" s="2" t="str">
        <f t="shared" si="202"/>
        <v>Hold</v>
      </c>
    </row>
    <row r="2168" spans="1:8" ht="13.5" x14ac:dyDescent="0.25">
      <c r="A2168" s="3">
        <f>TITRES_STAT!B2171</f>
        <v>45162</v>
      </c>
      <c r="B2168" s="6">
        <f>TITRES_STAT!D2171</f>
        <v>151.2414</v>
      </c>
      <c r="C2168" s="2">
        <f t="shared" si="198"/>
        <v>150.3375245120551</v>
      </c>
      <c r="D2168" s="2">
        <f t="shared" si="200"/>
        <v>150.86537432037213</v>
      </c>
      <c r="E2168" s="2">
        <f t="shared" si="199"/>
        <v>-0.5278498083170291</v>
      </c>
      <c r="F2168" s="2">
        <f t="shared" si="203"/>
        <v>-0.27744059034495139</v>
      </c>
      <c r="G2168" s="2">
        <f t="shared" si="201"/>
        <v>-0.25040921797207771</v>
      </c>
      <c r="H2168" s="2" t="str">
        <f t="shared" si="202"/>
        <v>Hold</v>
      </c>
    </row>
    <row r="2169" spans="1:8" ht="13.5" x14ac:dyDescent="0.25">
      <c r="A2169" s="3">
        <f>TITRES_STAT!B2172</f>
        <v>45163</v>
      </c>
      <c r="B2169" s="6">
        <f>TITRES_STAT!D2172</f>
        <v>152.15799999999999</v>
      </c>
      <c r="C2169" s="2">
        <f t="shared" si="198"/>
        <v>150.47658227943123</v>
      </c>
      <c r="D2169" s="2">
        <f t="shared" si="200"/>
        <v>150.96112437071491</v>
      </c>
      <c r="E2169" s="2">
        <f t="shared" si="199"/>
        <v>-0.48454209128368575</v>
      </c>
      <c r="F2169" s="2">
        <f t="shared" si="203"/>
        <v>-0.31886089053269828</v>
      </c>
      <c r="G2169" s="2">
        <f t="shared" si="201"/>
        <v>-0.16568120075098747</v>
      </c>
      <c r="H2169" s="2" t="str">
        <f t="shared" si="202"/>
        <v>Hold</v>
      </c>
    </row>
    <row r="2170" spans="1:8" ht="13.5" x14ac:dyDescent="0.25">
      <c r="A2170" s="3">
        <f>TITRES_STAT!B2173</f>
        <v>45166</v>
      </c>
      <c r="B2170" s="6">
        <f>TITRES_STAT!D2173</f>
        <v>152.15799999999999</v>
      </c>
      <c r="C2170" s="2">
        <f t="shared" si="198"/>
        <v>150.59424654413411</v>
      </c>
      <c r="D2170" s="2">
        <f t="shared" si="200"/>
        <v>151.04978182473602</v>
      </c>
      <c r="E2170" s="2">
        <f t="shared" si="199"/>
        <v>-0.45553528060190729</v>
      </c>
      <c r="F2170" s="2">
        <f t="shared" si="203"/>
        <v>-0.34619576854654011</v>
      </c>
      <c r="G2170" s="2">
        <f t="shared" si="201"/>
        <v>-0.10933951205536718</v>
      </c>
      <c r="H2170" s="2" t="str">
        <f t="shared" si="202"/>
        <v>Hold</v>
      </c>
    </row>
    <row r="2171" spans="1:8" ht="13.5" x14ac:dyDescent="0.25">
      <c r="A2171" s="3">
        <f>TITRES_STAT!B2174</f>
        <v>45167</v>
      </c>
      <c r="B2171" s="6">
        <f>TITRES_STAT!D2174</f>
        <v>152.15799999999999</v>
      </c>
      <c r="C2171" s="2">
        <f t="shared" si="198"/>
        <v>150.69380861426731</v>
      </c>
      <c r="D2171" s="2">
        <f t="shared" si="200"/>
        <v>151.13187205994075</v>
      </c>
      <c r="E2171" s="2">
        <f t="shared" si="199"/>
        <v>-0.43806344567343558</v>
      </c>
      <c r="F2171" s="2">
        <f t="shared" si="203"/>
        <v>-0.36456930397191922</v>
      </c>
      <c r="G2171" s="2">
        <f t="shared" si="201"/>
        <v>-7.3494141701516358E-2</v>
      </c>
      <c r="H2171" s="2" t="str">
        <f t="shared" si="202"/>
        <v>Hold</v>
      </c>
    </row>
    <row r="2172" spans="1:8" ht="13.5" x14ac:dyDescent="0.25">
      <c r="A2172" s="3">
        <f>TITRES_STAT!B2175</f>
        <v>45168</v>
      </c>
      <c r="B2172" s="6">
        <f>TITRES_STAT!D2175</f>
        <v>159.0051</v>
      </c>
      <c r="C2172" s="2">
        <f t="shared" si="198"/>
        <v>150.77805344284158</v>
      </c>
      <c r="D2172" s="2">
        <f t="shared" si="200"/>
        <v>151.71507412957476</v>
      </c>
      <c r="E2172" s="2">
        <f t="shared" si="199"/>
        <v>-0.9370206867331774</v>
      </c>
      <c r="F2172" s="2">
        <f t="shared" si="203"/>
        <v>-0.47905958052417086</v>
      </c>
      <c r="G2172" s="2">
        <f t="shared" si="201"/>
        <v>-0.45796110620900654</v>
      </c>
      <c r="H2172" s="2" t="str">
        <f t="shared" si="202"/>
        <v>Hold</v>
      </c>
    </row>
    <row r="2173" spans="1:8" ht="13.5" x14ac:dyDescent="0.25">
      <c r="A2173" s="3">
        <f>TITRES_STAT!B2176</f>
        <v>45169</v>
      </c>
      <c r="B2173" s="6">
        <f>TITRES_STAT!D2176</f>
        <v>160.3159</v>
      </c>
      <c r="C2173" s="2">
        <f t="shared" si="198"/>
        <v>150.84933752855827</v>
      </c>
      <c r="D2173" s="2">
        <f t="shared" si="200"/>
        <v>152.35217234219886</v>
      </c>
      <c r="E2173" s="2">
        <f t="shared" si="199"/>
        <v>-1.5028348136405896</v>
      </c>
      <c r="F2173" s="2">
        <f t="shared" si="203"/>
        <v>-0.68381462714745467</v>
      </c>
      <c r="G2173" s="2">
        <f t="shared" si="201"/>
        <v>-0.81902018649313491</v>
      </c>
      <c r="H2173" s="2" t="str">
        <f t="shared" si="202"/>
        <v>Hold</v>
      </c>
    </row>
    <row r="2174" spans="1:8" ht="13.5" x14ac:dyDescent="0.25">
      <c r="A2174" s="3">
        <f>TITRES_STAT!B2177</f>
        <v>45170</v>
      </c>
      <c r="B2174" s="6">
        <f>TITRES_STAT!D2177</f>
        <v>160.3159</v>
      </c>
      <c r="C2174" s="2">
        <f t="shared" si="198"/>
        <v>150.90965483185698</v>
      </c>
      <c r="D2174" s="2">
        <f t="shared" si="200"/>
        <v>152.94207809462858</v>
      </c>
      <c r="E2174" s="2">
        <f t="shared" si="199"/>
        <v>-2.0324232627716015</v>
      </c>
      <c r="F2174" s="2">
        <f t="shared" si="203"/>
        <v>-0.95353635427228411</v>
      </c>
      <c r="G2174" s="2">
        <f t="shared" si="201"/>
        <v>-1.0788869084993173</v>
      </c>
      <c r="H2174" s="2" t="str">
        <f t="shared" si="202"/>
        <v>Hold</v>
      </c>
    </row>
    <row r="2175" spans="1:8" ht="13.5" x14ac:dyDescent="0.25">
      <c r="A2175" s="3">
        <f>TITRES_STAT!B2178</f>
        <v>45173</v>
      </c>
      <c r="B2175" s="6">
        <f>TITRES_STAT!D2178</f>
        <v>160.3159</v>
      </c>
      <c r="C2175" s="2">
        <f t="shared" si="198"/>
        <v>150.96069255003283</v>
      </c>
      <c r="D2175" s="2">
        <f t="shared" si="200"/>
        <v>153.4882871246561</v>
      </c>
      <c r="E2175" s="2">
        <f t="shared" si="199"/>
        <v>-2.5275945746232651</v>
      </c>
      <c r="F2175" s="2">
        <f t="shared" si="203"/>
        <v>-1.2683479983424804</v>
      </c>
      <c r="G2175" s="2">
        <f t="shared" si="201"/>
        <v>-1.2592465762807847</v>
      </c>
      <c r="H2175" s="2" t="str">
        <f t="shared" si="202"/>
        <v>Hold</v>
      </c>
    </row>
    <row r="2176" spans="1:8" ht="13.5" x14ac:dyDescent="0.25">
      <c r="A2176" s="3">
        <f>TITRES_STAT!B2179</f>
        <v>45174</v>
      </c>
      <c r="B2176" s="6">
        <f>TITRES_STAT!D2179</f>
        <v>160.3159</v>
      </c>
      <c r="C2176" s="2">
        <f t="shared" si="198"/>
        <v>151.00387831156624</v>
      </c>
      <c r="D2176" s="2">
        <f t="shared" si="200"/>
        <v>153.99403622653344</v>
      </c>
      <c r="E2176" s="2">
        <f t="shared" si="199"/>
        <v>-2.9901579149671988</v>
      </c>
      <c r="F2176" s="2">
        <f t="shared" si="203"/>
        <v>-1.612709981667424</v>
      </c>
      <c r="G2176" s="2">
        <f t="shared" si="201"/>
        <v>-1.3774479332997749</v>
      </c>
      <c r="H2176" s="2" t="str">
        <f t="shared" si="202"/>
        <v>Hold</v>
      </c>
    </row>
    <row r="2177" spans="1:8" ht="13.5" x14ac:dyDescent="0.25">
      <c r="A2177" s="3">
        <f>TITRES_STAT!B2180</f>
        <v>45175</v>
      </c>
      <c r="B2177" s="6">
        <f>TITRES_STAT!D2180</f>
        <v>160.3159</v>
      </c>
      <c r="C2177" s="2">
        <f t="shared" si="198"/>
        <v>151.04042010978682</v>
      </c>
      <c r="D2177" s="2">
        <f t="shared" si="200"/>
        <v>154.46232243197542</v>
      </c>
      <c r="E2177" s="2">
        <f t="shared" si="199"/>
        <v>-3.4219023221886005</v>
      </c>
      <c r="F2177" s="2">
        <f t="shared" si="203"/>
        <v>-1.9745484497716594</v>
      </c>
      <c r="G2177" s="2">
        <f t="shared" si="201"/>
        <v>-1.447353872416941</v>
      </c>
      <c r="H2177" s="2" t="str">
        <f t="shared" si="202"/>
        <v>Hold</v>
      </c>
    </row>
    <row r="2178" spans="1:8" ht="13.5" x14ac:dyDescent="0.25">
      <c r="A2178" s="3">
        <f>TITRES_STAT!B2181</f>
        <v>45176</v>
      </c>
      <c r="B2178" s="6">
        <f>TITRES_STAT!D2181</f>
        <v>160.3159</v>
      </c>
      <c r="C2178" s="2">
        <f t="shared" si="198"/>
        <v>151.07134009289655</v>
      </c>
      <c r="D2178" s="2">
        <f t="shared" si="200"/>
        <v>154.89592077034763</v>
      </c>
      <c r="E2178" s="2">
        <f t="shared" si="199"/>
        <v>-3.8245806774510811</v>
      </c>
      <c r="F2178" s="2">
        <f t="shared" si="203"/>
        <v>-2.3445548953075441</v>
      </c>
      <c r="G2178" s="2">
        <f t="shared" si="201"/>
        <v>-1.480025782143537</v>
      </c>
      <c r="H2178" s="2" t="str">
        <f t="shared" si="202"/>
        <v>Hold</v>
      </c>
    </row>
    <row r="2179" spans="1:8" ht="13.5" x14ac:dyDescent="0.25">
      <c r="A2179" s="3">
        <f>TITRES_STAT!B2182</f>
        <v>45177</v>
      </c>
      <c r="B2179" s="6">
        <f>TITRES_STAT!D2182</f>
        <v>160.3159</v>
      </c>
      <c r="C2179" s="2">
        <f t="shared" si="198"/>
        <v>151.23851854014325</v>
      </c>
      <c r="D2179" s="2">
        <f t="shared" si="200"/>
        <v>155.29740071328484</v>
      </c>
      <c r="E2179" s="2">
        <f t="shared" si="199"/>
        <v>-4.0588821731415976</v>
      </c>
      <c r="F2179" s="2">
        <f t="shared" si="203"/>
        <v>-2.6874203508743548</v>
      </c>
      <c r="G2179" s="2">
        <f t="shared" si="201"/>
        <v>-1.3714618222672428</v>
      </c>
      <c r="H2179" s="2" t="str">
        <f t="shared" si="202"/>
        <v>Hold</v>
      </c>
    </row>
    <row r="2180" spans="1:8" ht="13.5" x14ac:dyDescent="0.25">
      <c r="A2180" s="3">
        <f>TITRES_STAT!B2183</f>
        <v>45180</v>
      </c>
      <c r="B2180" s="6">
        <f>TITRES_STAT!D2183</f>
        <v>160.3159</v>
      </c>
      <c r="C2180" s="2">
        <f t="shared" si="198"/>
        <v>151.37997722627506</v>
      </c>
      <c r="D2180" s="2">
        <f t="shared" si="200"/>
        <v>155.66914140118968</v>
      </c>
      <c r="E2180" s="2">
        <f t="shared" si="199"/>
        <v>-4.2891641749146174</v>
      </c>
      <c r="F2180" s="2">
        <f t="shared" si="203"/>
        <v>-3.0077691156824073</v>
      </c>
      <c r="G2180" s="2">
        <f t="shared" si="201"/>
        <v>-1.2813950592322101</v>
      </c>
      <c r="H2180" s="2" t="str">
        <f t="shared" si="202"/>
        <v>Hold</v>
      </c>
    </row>
    <row r="2181" spans="1:8" ht="13.5" x14ac:dyDescent="0.25">
      <c r="A2181" s="3">
        <f>TITRES_STAT!B2184</f>
        <v>45181</v>
      </c>
      <c r="B2181" s="6">
        <f>TITRES_STAT!D2184</f>
        <v>160.3159</v>
      </c>
      <c r="C2181" s="2">
        <f t="shared" si="198"/>
        <v>151.49967303761736</v>
      </c>
      <c r="D2181" s="2">
        <f t="shared" si="200"/>
        <v>156.0133457418423</v>
      </c>
      <c r="E2181" s="2">
        <f t="shared" si="199"/>
        <v>-4.5136727042249447</v>
      </c>
      <c r="F2181" s="2">
        <f t="shared" si="203"/>
        <v>-3.3089498333909151</v>
      </c>
      <c r="G2181" s="2">
        <f t="shared" si="201"/>
        <v>-1.2047228708340296</v>
      </c>
      <c r="H2181" s="2" t="str">
        <f t="shared" si="202"/>
        <v>Hold</v>
      </c>
    </row>
    <row r="2182" spans="1:8" ht="13.5" x14ac:dyDescent="0.25">
      <c r="A2182" s="3">
        <f>TITRES_STAT!B2185</f>
        <v>45182</v>
      </c>
      <c r="B2182" s="6">
        <f>TITRES_STAT!D2185</f>
        <v>160.3159</v>
      </c>
      <c r="C2182" s="2">
        <f t="shared" si="198"/>
        <v>152.65435410875313</v>
      </c>
      <c r="D2182" s="2">
        <f t="shared" si="200"/>
        <v>156.3320534646688</v>
      </c>
      <c r="E2182" s="2">
        <f t="shared" si="199"/>
        <v>-3.6776993559156779</v>
      </c>
      <c r="F2182" s="2">
        <f t="shared" si="203"/>
        <v>-3.3826997378958676</v>
      </c>
      <c r="G2182" s="2">
        <f t="shared" si="201"/>
        <v>-0.29499961801981023</v>
      </c>
      <c r="H2182" s="2" t="str">
        <f t="shared" si="202"/>
        <v>Hold</v>
      </c>
    </row>
    <row r="2183" spans="1:8" ht="13.5" x14ac:dyDescent="0.25">
      <c r="A2183" s="3">
        <f>TITRES_STAT!B2186</f>
        <v>45183</v>
      </c>
      <c r="B2183" s="6">
        <f>TITRES_STAT!D2186</f>
        <v>153.10210000000001</v>
      </c>
      <c r="C2183" s="2">
        <f t="shared" si="198"/>
        <v>153.83305347663725</v>
      </c>
      <c r="D2183" s="2">
        <f t="shared" si="200"/>
        <v>156.09279765247112</v>
      </c>
      <c r="E2183" s="2">
        <f t="shared" si="199"/>
        <v>-2.2597441758338732</v>
      </c>
      <c r="F2183" s="2">
        <f t="shared" si="203"/>
        <v>-3.1581086254834689</v>
      </c>
      <c r="G2183" s="2">
        <f t="shared" si="201"/>
        <v>0.89836444964959572</v>
      </c>
      <c r="H2183" s="2" t="str">
        <f t="shared" si="202"/>
        <v>Sell</v>
      </c>
    </row>
    <row r="2184" spans="1:8" ht="13.5" x14ac:dyDescent="0.25">
      <c r="A2184" s="3">
        <f>TITRES_STAT!B2187</f>
        <v>45184</v>
      </c>
      <c r="B2184" s="6">
        <f>TITRES_STAT!D2187</f>
        <v>146.6583</v>
      </c>
      <c r="C2184" s="2">
        <f t="shared" si="198"/>
        <v>154.8304144802315</v>
      </c>
      <c r="D2184" s="2">
        <f t="shared" si="200"/>
        <v>155.3939459745103</v>
      </c>
      <c r="E2184" s="2">
        <f t="shared" si="199"/>
        <v>-0.56353149427880567</v>
      </c>
      <c r="F2184" s="2">
        <f t="shared" si="203"/>
        <v>-2.6391931992425364</v>
      </c>
      <c r="G2184" s="2">
        <f t="shared" si="201"/>
        <v>2.0756617049637307</v>
      </c>
      <c r="H2184" s="2" t="str">
        <f t="shared" si="202"/>
        <v>Sell</v>
      </c>
    </row>
    <row r="2185" spans="1:8" ht="13.5" x14ac:dyDescent="0.25">
      <c r="A2185" s="3">
        <f>TITRES_STAT!B2188</f>
        <v>45187</v>
      </c>
      <c r="B2185" s="6">
        <f>TITRES_STAT!D2188</f>
        <v>146.6583</v>
      </c>
      <c r="C2185" s="2">
        <f t="shared" si="198"/>
        <v>155.67433532942664</v>
      </c>
      <c r="D2185" s="2">
        <f t="shared" si="200"/>
        <v>154.74686108750953</v>
      </c>
      <c r="E2185" s="2">
        <f t="shared" si="199"/>
        <v>0.92747424191711048</v>
      </c>
      <c r="F2185" s="2">
        <f t="shared" si="203"/>
        <v>-1.9258597110106073</v>
      </c>
      <c r="G2185" s="2">
        <f t="shared" si="201"/>
        <v>2.8533339529277177</v>
      </c>
      <c r="H2185" s="2" t="str">
        <f t="shared" si="202"/>
        <v>Sell</v>
      </c>
    </row>
    <row r="2186" spans="1:8" ht="13.5" x14ac:dyDescent="0.25">
      <c r="A2186" s="3">
        <f>TITRES_STAT!B2189</f>
        <v>45188</v>
      </c>
      <c r="B2186" s="6">
        <f>TITRES_STAT!D2189</f>
        <v>146.6583</v>
      </c>
      <c r="C2186" s="2">
        <f t="shared" si="198"/>
        <v>156.38842220182252</v>
      </c>
      <c r="D2186" s="2">
        <f t="shared" si="200"/>
        <v>154.14770841436066</v>
      </c>
      <c r="E2186" s="2">
        <f t="shared" si="199"/>
        <v>2.240713787461857</v>
      </c>
      <c r="F2186" s="2">
        <f t="shared" si="203"/>
        <v>-1.0925450113161146</v>
      </c>
      <c r="G2186" s="2">
        <f t="shared" si="201"/>
        <v>3.3332587987779716</v>
      </c>
      <c r="H2186" s="2" t="str">
        <f t="shared" si="202"/>
        <v>Sell</v>
      </c>
    </row>
    <row r="2187" spans="1:8" ht="13.5" x14ac:dyDescent="0.25">
      <c r="A2187" s="3">
        <f>TITRES_STAT!B2190</f>
        <v>45189</v>
      </c>
      <c r="B2187" s="6">
        <f>TITRES_STAT!D2190</f>
        <v>146.6583</v>
      </c>
      <c r="C2187" s="2">
        <f t="shared" si="198"/>
        <v>156.99264955538828</v>
      </c>
      <c r="D2187" s="2">
        <f t="shared" si="200"/>
        <v>153.59293742070432</v>
      </c>
      <c r="E2187" s="2">
        <f t="shared" si="199"/>
        <v>3.3997121346839663</v>
      </c>
      <c r="F2187" s="2">
        <f t="shared" si="203"/>
        <v>-0.1940935821160984</v>
      </c>
      <c r="G2187" s="2">
        <f t="shared" si="201"/>
        <v>3.5938057168000648</v>
      </c>
      <c r="H2187" s="2" t="str">
        <f t="shared" si="202"/>
        <v>Sell</v>
      </c>
    </row>
    <row r="2188" spans="1:8" ht="13.5" x14ac:dyDescent="0.25">
      <c r="A2188" s="3">
        <f>TITRES_STAT!B2191</f>
        <v>45190</v>
      </c>
      <c r="B2188" s="6">
        <f>TITRES_STAT!D2191</f>
        <v>146.6583</v>
      </c>
      <c r="C2188" s="2">
        <f t="shared" si="198"/>
        <v>157.50391885455932</v>
      </c>
      <c r="D2188" s="2">
        <f t="shared" si="200"/>
        <v>153.07926057472622</v>
      </c>
      <c r="E2188" s="2">
        <f t="shared" si="199"/>
        <v>4.4246582798330962</v>
      </c>
      <c r="F2188" s="2">
        <f t="shared" si="203"/>
        <v>0.72965679027374053</v>
      </c>
      <c r="G2188" s="2">
        <f t="shared" si="201"/>
        <v>3.6950014895593557</v>
      </c>
      <c r="H2188" s="2" t="str">
        <f t="shared" si="202"/>
        <v>Sell</v>
      </c>
    </row>
    <row r="2189" spans="1:8" ht="13.5" x14ac:dyDescent="0.25">
      <c r="A2189" s="3">
        <f>TITRES_STAT!B2192</f>
        <v>45191</v>
      </c>
      <c r="B2189" s="6">
        <f>TITRES_STAT!D2192</f>
        <v>146.6583</v>
      </c>
      <c r="C2189" s="2">
        <f t="shared" si="198"/>
        <v>157.93653133847326</v>
      </c>
      <c r="D2189" s="2">
        <f t="shared" si="200"/>
        <v>152.60363386548724</v>
      </c>
      <c r="E2189" s="2">
        <f t="shared" si="199"/>
        <v>5.3328974729860192</v>
      </c>
      <c r="F2189" s="2">
        <f t="shared" si="203"/>
        <v>1.6503049268161962</v>
      </c>
      <c r="G2189" s="2">
        <f t="shared" si="201"/>
        <v>3.6825925461698228</v>
      </c>
      <c r="H2189" s="2" t="str">
        <f t="shared" si="202"/>
        <v>Sell</v>
      </c>
    </row>
    <row r="2190" spans="1:8" ht="13.5" x14ac:dyDescent="0.25">
      <c r="A2190" s="3">
        <f>TITRES_STAT!B2193</f>
        <v>45194</v>
      </c>
      <c r="B2190" s="6">
        <f>TITRES_STAT!D2193</f>
        <v>146.6583</v>
      </c>
      <c r="C2190" s="2">
        <f t="shared" si="198"/>
        <v>158.30258805563122</v>
      </c>
      <c r="D2190" s="2">
        <f t="shared" si="200"/>
        <v>152.16323876434004</v>
      </c>
      <c r="E2190" s="2">
        <f t="shared" si="199"/>
        <v>6.1393492912911825</v>
      </c>
      <c r="F2190" s="2">
        <f t="shared" si="203"/>
        <v>2.5481137997111936</v>
      </c>
      <c r="G2190" s="2">
        <f t="shared" si="201"/>
        <v>3.5912354915799889</v>
      </c>
      <c r="H2190" s="2" t="str">
        <f t="shared" si="202"/>
        <v>Sell</v>
      </c>
    </row>
    <row r="2191" spans="1:8" ht="13.5" x14ac:dyDescent="0.25">
      <c r="A2191" s="3">
        <f>TITRES_STAT!B2194</f>
        <v>45195</v>
      </c>
      <c r="B2191" s="6">
        <f>TITRES_STAT!D2194</f>
        <v>147.57490000000001</v>
      </c>
      <c r="C2191" s="2">
        <f t="shared" ref="C2191:C2254" si="204">$C$4*B2181+C2190*(1-$C$4)</f>
        <v>158.61232835476486</v>
      </c>
      <c r="D2191" s="2">
        <f t="shared" si="200"/>
        <v>151.82336181883335</v>
      </c>
      <c r="E2191" s="2">
        <f t="shared" si="199"/>
        <v>6.7889665359315075</v>
      </c>
      <c r="F2191" s="2">
        <f t="shared" si="203"/>
        <v>3.3962843469552562</v>
      </c>
      <c r="G2191" s="2">
        <f t="shared" si="201"/>
        <v>3.3926821889762513</v>
      </c>
      <c r="H2191" s="2" t="str">
        <f t="shared" si="202"/>
        <v>Sell</v>
      </c>
    </row>
    <row r="2192" spans="1:8" ht="13.5" x14ac:dyDescent="0.25">
      <c r="A2192" s="3">
        <f>TITRES_STAT!B2195</f>
        <v>45197</v>
      </c>
      <c r="B2192" s="6">
        <f>TITRES_STAT!D2195</f>
        <v>147.57490000000001</v>
      </c>
      <c r="C2192" s="2">
        <f t="shared" si="204"/>
        <v>158.87441630018563</v>
      </c>
      <c r="D2192" s="2">
        <f t="shared" si="200"/>
        <v>151.50866094336419</v>
      </c>
      <c r="E2192" s="2">
        <f t="shared" si="199"/>
        <v>7.3657553568214382</v>
      </c>
      <c r="F2192" s="2">
        <f t="shared" si="203"/>
        <v>4.1901785489284924</v>
      </c>
      <c r="G2192" s="2">
        <f t="shared" si="201"/>
        <v>3.1755768078929458</v>
      </c>
      <c r="H2192" s="2" t="str">
        <f t="shared" si="202"/>
        <v>Sell</v>
      </c>
    </row>
    <row r="2193" spans="1:8" ht="13.5" x14ac:dyDescent="0.25">
      <c r="A2193" s="3">
        <f>TITRES_STAT!B2196</f>
        <v>45198</v>
      </c>
      <c r="B2193" s="6">
        <f>TITRES_STAT!D2196</f>
        <v>147.57490000000001</v>
      </c>
      <c r="C2193" s="2">
        <f t="shared" si="204"/>
        <v>157.98636763861862</v>
      </c>
      <c r="D2193" s="2">
        <f t="shared" si="200"/>
        <v>151.21727124385575</v>
      </c>
      <c r="E2193" s="2">
        <f t="shared" si="199"/>
        <v>6.7690963947628688</v>
      </c>
      <c r="F2193" s="2">
        <f t="shared" si="203"/>
        <v>4.7059621180953677</v>
      </c>
      <c r="G2193" s="2">
        <f t="shared" si="201"/>
        <v>2.0631342766675012</v>
      </c>
      <c r="H2193" s="2" t="str">
        <f t="shared" si="202"/>
        <v>Sell</v>
      </c>
    </row>
    <row r="2194" spans="1:8" ht="13.5" x14ac:dyDescent="0.25">
      <c r="A2194" s="3">
        <f>TITRES_STAT!B2197</f>
        <v>45201</v>
      </c>
      <c r="B2194" s="6">
        <f>TITRES_STAT!D2197</f>
        <v>149.40809999999999</v>
      </c>
      <c r="C2194" s="2">
        <f t="shared" si="204"/>
        <v>156.24358800190805</v>
      </c>
      <c r="D2194" s="2">
        <f t="shared" si="200"/>
        <v>151.08325855912568</v>
      </c>
      <c r="E2194" s="2">
        <f t="shared" si="199"/>
        <v>5.1603294427823698</v>
      </c>
      <c r="F2194" s="2">
        <f t="shared" si="203"/>
        <v>4.7968355830327685</v>
      </c>
      <c r="G2194" s="2">
        <f t="shared" si="201"/>
        <v>0.36349385974960136</v>
      </c>
      <c r="H2194" s="2" t="str">
        <f t="shared" si="202"/>
        <v>Sell</v>
      </c>
    </row>
    <row r="2195" spans="1:8" ht="13.5" x14ac:dyDescent="0.25">
      <c r="A2195" s="3">
        <f>TITRES_STAT!B2198</f>
        <v>45202</v>
      </c>
      <c r="B2195" s="6">
        <f>TITRES_STAT!D2198</f>
        <v>149.40809999999999</v>
      </c>
      <c r="C2195" s="2">
        <f t="shared" si="204"/>
        <v>154.76892830930683</v>
      </c>
      <c r="D2195" s="2">
        <f t="shared" si="200"/>
        <v>150.95917273993118</v>
      </c>
      <c r="E2195" s="2">
        <f t="shared" si="199"/>
        <v>3.8097555693756533</v>
      </c>
      <c r="F2195" s="2">
        <f t="shared" si="203"/>
        <v>4.5994195803013458</v>
      </c>
      <c r="G2195" s="2">
        <f t="shared" si="201"/>
        <v>-0.78966401092569249</v>
      </c>
      <c r="H2195" s="2" t="str">
        <f t="shared" si="202"/>
        <v>Hold</v>
      </c>
    </row>
    <row r="2196" spans="1:8" ht="13.5" x14ac:dyDescent="0.25">
      <c r="A2196" s="3">
        <f>TITRES_STAT!B2199</f>
        <v>45203</v>
      </c>
      <c r="B2196" s="6">
        <f>TITRES_STAT!D2199</f>
        <v>149.40809999999999</v>
      </c>
      <c r="C2196" s="2">
        <f t="shared" si="204"/>
        <v>153.52113933864425</v>
      </c>
      <c r="D2196" s="2">
        <f t="shared" si="200"/>
        <v>150.84427846289924</v>
      </c>
      <c r="E2196" s="2">
        <f t="shared" si="199"/>
        <v>2.6768608757450068</v>
      </c>
      <c r="F2196" s="2">
        <f t="shared" si="203"/>
        <v>4.2149078393900785</v>
      </c>
      <c r="G2196" s="2">
        <f t="shared" si="201"/>
        <v>-1.5380469636450718</v>
      </c>
      <c r="H2196" s="2" t="str">
        <f t="shared" si="202"/>
        <v>Hold</v>
      </c>
    </row>
    <row r="2197" spans="1:8" ht="13.5" x14ac:dyDescent="0.25">
      <c r="A2197" s="3">
        <f>TITRES_STAT!B2200</f>
        <v>45204</v>
      </c>
      <c r="B2197" s="6">
        <f>TITRES_STAT!D2200</f>
        <v>149.40809999999999</v>
      </c>
      <c r="C2197" s="2">
        <f t="shared" si="204"/>
        <v>152.46531790192975</v>
      </c>
      <c r="D2197" s="2">
        <f t="shared" si="200"/>
        <v>150.73789487305484</v>
      </c>
      <c r="E2197" s="2">
        <f t="shared" si="199"/>
        <v>1.7274230288749095</v>
      </c>
      <c r="F2197" s="2">
        <f t="shared" si="203"/>
        <v>3.7174108772870449</v>
      </c>
      <c r="G2197" s="2">
        <f t="shared" si="201"/>
        <v>-1.9899878484121354</v>
      </c>
      <c r="H2197" s="2" t="str">
        <f t="shared" si="202"/>
        <v>Hold</v>
      </c>
    </row>
    <row r="2198" spans="1:8" ht="13.5" x14ac:dyDescent="0.25">
      <c r="A2198" s="3">
        <f>TITRES_STAT!B2201</f>
        <v>45205</v>
      </c>
      <c r="B2198" s="6">
        <f>TITRES_STAT!D2201</f>
        <v>149.40809999999999</v>
      </c>
      <c r="C2198" s="2">
        <f t="shared" si="204"/>
        <v>151.57193053240209</v>
      </c>
      <c r="D2198" s="2">
        <f t="shared" si="200"/>
        <v>150.63939154912484</v>
      </c>
      <c r="E2198" s="2">
        <f t="shared" si="199"/>
        <v>0.93253898327725437</v>
      </c>
      <c r="F2198" s="2">
        <f t="shared" si="203"/>
        <v>3.1604364984850868</v>
      </c>
      <c r="G2198" s="2">
        <f t="shared" si="201"/>
        <v>-2.2278975152078324</v>
      </c>
      <c r="H2198" s="2" t="str">
        <f t="shared" si="202"/>
        <v>Hold</v>
      </c>
    </row>
    <row r="2199" spans="1:8" ht="13.5" x14ac:dyDescent="0.25">
      <c r="A2199" s="3">
        <f>TITRES_STAT!B2202</f>
        <v>45208</v>
      </c>
      <c r="B2199" s="6">
        <f>TITRES_STAT!D2202</f>
        <v>149.40809999999999</v>
      </c>
      <c r="C2199" s="2">
        <f t="shared" si="204"/>
        <v>150.81598737357101</v>
      </c>
      <c r="D2199" s="2">
        <f t="shared" si="200"/>
        <v>150.54818476770816</v>
      </c>
      <c r="E2199" s="2">
        <f t="shared" si="199"/>
        <v>0.26780260586284044</v>
      </c>
      <c r="F2199" s="2">
        <f t="shared" si="203"/>
        <v>2.5819097199606378</v>
      </c>
      <c r="G2199" s="2">
        <f t="shared" si="201"/>
        <v>-2.3141071140977973</v>
      </c>
      <c r="H2199" s="2" t="str">
        <f t="shared" si="202"/>
        <v>Hold</v>
      </c>
    </row>
    <row r="2200" spans="1:8" ht="13.5" x14ac:dyDescent="0.25">
      <c r="A2200" s="3">
        <f>TITRES_STAT!B2203</f>
        <v>45209</v>
      </c>
      <c r="B2200" s="6">
        <f>TITRES_STAT!D2203</f>
        <v>149.40809999999999</v>
      </c>
      <c r="C2200" s="2">
        <f t="shared" si="204"/>
        <v>150.17634316225238</v>
      </c>
      <c r="D2200" s="2">
        <f t="shared" si="200"/>
        <v>150.4637340441742</v>
      </c>
      <c r="E2200" s="2">
        <f t="shared" si="199"/>
        <v>-0.28739088192182294</v>
      </c>
      <c r="F2200" s="2">
        <f t="shared" si="203"/>
        <v>2.0080495995841456</v>
      </c>
      <c r="G2200" s="2">
        <f t="shared" si="201"/>
        <v>-2.2954404815059686</v>
      </c>
      <c r="H2200" s="2" t="str">
        <f t="shared" si="202"/>
        <v>Hold</v>
      </c>
    </row>
    <row r="2201" spans="1:8" ht="13.5" x14ac:dyDescent="0.25">
      <c r="A2201" s="3">
        <f>TITRES_STAT!B2204</f>
        <v>45210</v>
      </c>
      <c r="B2201" s="6">
        <f>TITRES_STAT!D2204</f>
        <v>149.40809999999999</v>
      </c>
      <c r="C2201" s="2">
        <f t="shared" si="204"/>
        <v>149.77612113729049</v>
      </c>
      <c r="D2201" s="2">
        <f t="shared" si="200"/>
        <v>150.38553892979093</v>
      </c>
      <c r="E2201" s="2">
        <f t="shared" si="199"/>
        <v>-0.60941779250043737</v>
      </c>
      <c r="F2201" s="2">
        <f t="shared" si="203"/>
        <v>1.4845561211672291</v>
      </c>
      <c r="G2201" s="2">
        <f t="shared" si="201"/>
        <v>-2.0939739136676665</v>
      </c>
      <c r="H2201" s="2" t="str">
        <f t="shared" si="202"/>
        <v>Hold</v>
      </c>
    </row>
    <row r="2202" spans="1:8" ht="13.5" x14ac:dyDescent="0.25">
      <c r="A2202" s="3">
        <f>TITRES_STAT!B2205</f>
        <v>45211</v>
      </c>
      <c r="B2202" s="6">
        <f>TITRES_STAT!D2205</f>
        <v>149.40809999999999</v>
      </c>
      <c r="C2202" s="2">
        <f t="shared" si="204"/>
        <v>149.4374717315535</v>
      </c>
      <c r="D2202" s="2">
        <f t="shared" si="200"/>
        <v>150.3131360461027</v>
      </c>
      <c r="E2202" s="2">
        <f t="shared" si="199"/>
        <v>-0.8756643145491978</v>
      </c>
      <c r="F2202" s="2">
        <f t="shared" si="203"/>
        <v>1.0125120340239437</v>
      </c>
      <c r="G2202" s="2">
        <f t="shared" si="201"/>
        <v>-1.8881763485731415</v>
      </c>
      <c r="H2202" s="2" t="str">
        <f t="shared" si="202"/>
        <v>Hold</v>
      </c>
    </row>
    <row r="2203" spans="1:8" ht="13.5" x14ac:dyDescent="0.25">
      <c r="A2203" s="3">
        <f>TITRES_STAT!B2206</f>
        <v>45212</v>
      </c>
      <c r="B2203" s="6">
        <f>TITRES_STAT!D2206</f>
        <v>149.40809999999999</v>
      </c>
      <c r="C2203" s="2">
        <f t="shared" si="204"/>
        <v>149.15092223439143</v>
      </c>
      <c r="D2203" s="2">
        <f t="shared" si="200"/>
        <v>150.24609633898396</v>
      </c>
      <c r="E2203" s="2">
        <f t="shared" si="199"/>
        <v>-1.0951741045925303</v>
      </c>
      <c r="F2203" s="2">
        <f t="shared" si="203"/>
        <v>0.59097480630064902</v>
      </c>
      <c r="G2203" s="2">
        <f t="shared" si="201"/>
        <v>-1.6861489108931793</v>
      </c>
      <c r="H2203" s="2" t="str">
        <f t="shared" si="202"/>
        <v>Hold</v>
      </c>
    </row>
    <row r="2204" spans="1:8" ht="13.5" x14ac:dyDescent="0.25">
      <c r="A2204" s="3">
        <f>TITRES_STAT!B2207</f>
        <v>45215</v>
      </c>
      <c r="B2204" s="6">
        <f>TITRES_STAT!D2207</f>
        <v>149.40809999999999</v>
      </c>
      <c r="C2204" s="2">
        <f t="shared" si="204"/>
        <v>149.19048804448505</v>
      </c>
      <c r="D2204" s="2">
        <f t="shared" si="200"/>
        <v>150.18402253609625</v>
      </c>
      <c r="E2204" s="2">
        <f t="shared" ref="E2204:E2267" si="205">C2204-D2204</f>
        <v>-0.99353449161120011</v>
      </c>
      <c r="F2204" s="2">
        <f t="shared" si="203"/>
        <v>0.2740729467182792</v>
      </c>
      <c r="G2204" s="2">
        <f t="shared" si="201"/>
        <v>-1.2676074383294793</v>
      </c>
      <c r="H2204" s="2" t="str">
        <f t="shared" si="202"/>
        <v>Hold</v>
      </c>
    </row>
    <row r="2205" spans="1:8" ht="13.5" x14ac:dyDescent="0.25">
      <c r="A2205" s="3">
        <f>TITRES_STAT!B2208</f>
        <v>45216</v>
      </c>
      <c r="B2205" s="6">
        <f>TITRES_STAT!D2208</f>
        <v>149.40809999999999</v>
      </c>
      <c r="C2205" s="2">
        <f t="shared" si="204"/>
        <v>149.22396680687197</v>
      </c>
      <c r="D2205" s="2">
        <f t="shared" ref="D2205:D2268" si="206">$D$4*B2205+(1-$D$4)*D2204</f>
        <v>150.12654679268169</v>
      </c>
      <c r="E2205" s="2">
        <f t="shared" si="205"/>
        <v>-0.90257998580972298</v>
      </c>
      <c r="F2205" s="2">
        <f t="shared" si="203"/>
        <v>3.8742360212678767E-2</v>
      </c>
      <c r="G2205" s="2">
        <f t="shared" si="201"/>
        <v>-0.94132234602240172</v>
      </c>
      <c r="H2205" s="2" t="str">
        <f t="shared" si="202"/>
        <v>Hold</v>
      </c>
    </row>
    <row r="2206" spans="1:8" ht="13.5" x14ac:dyDescent="0.25">
      <c r="A2206" s="3">
        <f>TITRES_STAT!B2209</f>
        <v>45217</v>
      </c>
      <c r="B2206" s="6">
        <f>TITRES_STAT!D2209</f>
        <v>149.40809999999999</v>
      </c>
      <c r="C2206" s="2">
        <f t="shared" si="204"/>
        <v>149.25229499043013</v>
      </c>
      <c r="D2206" s="2">
        <f t="shared" si="206"/>
        <v>150.07332851174229</v>
      </c>
      <c r="E2206" s="2">
        <f t="shared" si="205"/>
        <v>-0.82103352131215956</v>
      </c>
      <c r="F2206" s="2">
        <f t="shared" si="203"/>
        <v>-0.13321281609228891</v>
      </c>
      <c r="G2206" s="2">
        <f t="shared" si="201"/>
        <v>-0.6878207052198706</v>
      </c>
      <c r="H2206" s="2" t="str">
        <f t="shared" si="202"/>
        <v>Hold</v>
      </c>
    </row>
    <row r="2207" spans="1:8" ht="13.5" x14ac:dyDescent="0.25">
      <c r="A2207" s="3">
        <f>TITRES_STAT!B2210</f>
        <v>45218</v>
      </c>
      <c r="B2207" s="6">
        <f>TITRES_STAT!D2210</f>
        <v>145.74170000000001</v>
      </c>
      <c r="C2207" s="2">
        <f t="shared" si="204"/>
        <v>149.27626499190242</v>
      </c>
      <c r="D2207" s="2">
        <f t="shared" si="206"/>
        <v>149.75246714050215</v>
      </c>
      <c r="E2207" s="2">
        <f t="shared" si="205"/>
        <v>-0.47620214859972521</v>
      </c>
      <c r="F2207" s="2">
        <f t="shared" si="203"/>
        <v>-0.20181068259377619</v>
      </c>
      <c r="G2207" s="2">
        <f t="shared" si="201"/>
        <v>-0.27439146600594899</v>
      </c>
      <c r="H2207" s="2" t="str">
        <f t="shared" si="202"/>
        <v>Hold</v>
      </c>
    </row>
    <row r="2208" spans="1:8" ht="13.5" x14ac:dyDescent="0.25">
      <c r="A2208" s="3">
        <f>TITRES_STAT!B2211</f>
        <v>45219</v>
      </c>
      <c r="B2208" s="6">
        <f>TITRES_STAT!D2211</f>
        <v>145.74170000000001</v>
      </c>
      <c r="C2208" s="2">
        <f t="shared" si="204"/>
        <v>149.2965473008405</v>
      </c>
      <c r="D2208" s="2">
        <f t="shared" si="206"/>
        <v>149.45537327824275</v>
      </c>
      <c r="E2208" s="2">
        <f t="shared" si="205"/>
        <v>-0.15882597740224469</v>
      </c>
      <c r="F2208" s="2">
        <f t="shared" si="203"/>
        <v>-0.19321374155546989</v>
      </c>
      <c r="G2208" s="2">
        <f t="shared" si="201"/>
        <v>3.4387764153225198E-2</v>
      </c>
      <c r="H2208" s="2" t="str">
        <f t="shared" si="202"/>
        <v>Sell</v>
      </c>
    </row>
    <row r="2209" spans="1:8" ht="13.5" x14ac:dyDescent="0.25">
      <c r="A2209" s="3">
        <f>TITRES_STAT!B2212</f>
        <v>45222</v>
      </c>
      <c r="B2209" s="6">
        <f>TITRES_STAT!D2212</f>
        <v>145.74170000000001</v>
      </c>
      <c r="C2209" s="2">
        <f t="shared" si="204"/>
        <v>149.31370925455735</v>
      </c>
      <c r="D2209" s="2">
        <f t="shared" si="206"/>
        <v>149.18028636874331</v>
      </c>
      <c r="E2209" s="2">
        <f t="shared" si="205"/>
        <v>0.13342288581404205</v>
      </c>
      <c r="F2209" s="2">
        <f t="shared" si="203"/>
        <v>-0.12788641608156751</v>
      </c>
      <c r="G2209" s="2">
        <f t="shared" si="201"/>
        <v>0.26130930189560952</v>
      </c>
      <c r="H2209" s="2" t="str">
        <f t="shared" si="202"/>
        <v>Sell</v>
      </c>
    </row>
    <row r="2210" spans="1:8" ht="13.5" x14ac:dyDescent="0.25">
      <c r="A2210" s="3">
        <f>TITRES_STAT!B2213</f>
        <v>45223</v>
      </c>
      <c r="B2210" s="6">
        <f>TITRES_STAT!D2213</f>
        <v>145.74170000000001</v>
      </c>
      <c r="C2210" s="2">
        <f t="shared" si="204"/>
        <v>149.32823090770239</v>
      </c>
      <c r="D2210" s="2">
        <f t="shared" si="206"/>
        <v>148.92557626735493</v>
      </c>
      <c r="E2210" s="2">
        <f t="shared" si="205"/>
        <v>0.40265464034746401</v>
      </c>
      <c r="F2210" s="2">
        <f t="shared" si="203"/>
        <v>-2.1778204795761202E-2</v>
      </c>
      <c r="G2210" s="2">
        <f t="shared" si="201"/>
        <v>0.42443284514322521</v>
      </c>
      <c r="H2210" s="2" t="str">
        <f t="shared" si="202"/>
        <v>Sell</v>
      </c>
    </row>
    <row r="2211" spans="1:8" ht="13.5" x14ac:dyDescent="0.25">
      <c r="A2211" s="3">
        <f>TITRES_STAT!B2214</f>
        <v>45224</v>
      </c>
      <c r="B2211" s="6">
        <f>TITRES_STAT!D2214</f>
        <v>145.74170000000001</v>
      </c>
      <c r="C2211" s="2">
        <f t="shared" si="204"/>
        <v>149.34051846036357</v>
      </c>
      <c r="D2211" s="2">
        <f t="shared" si="206"/>
        <v>148.68973358088419</v>
      </c>
      <c r="E2211" s="2">
        <f t="shared" si="205"/>
        <v>0.65078487947937447</v>
      </c>
      <c r="F2211" s="2">
        <f t="shared" si="203"/>
        <v>0.11273441205926595</v>
      </c>
      <c r="G2211" s="2">
        <f t="shared" si="201"/>
        <v>0.53805046742010854</v>
      </c>
      <c r="H2211" s="2" t="str">
        <f t="shared" si="202"/>
        <v>Sell</v>
      </c>
    </row>
    <row r="2212" spans="1:8" ht="13.5" x14ac:dyDescent="0.25">
      <c r="A2212" s="3">
        <f>TITRES_STAT!B2215</f>
        <v>45225</v>
      </c>
      <c r="B2212" s="6">
        <f>TITRES_STAT!D2215</f>
        <v>145.74170000000001</v>
      </c>
      <c r="C2212" s="2">
        <f t="shared" si="204"/>
        <v>149.35091562030763</v>
      </c>
      <c r="D2212" s="2">
        <f t="shared" si="206"/>
        <v>148.47136072304093</v>
      </c>
      <c r="E2212" s="2">
        <f t="shared" si="205"/>
        <v>0.87955489726670066</v>
      </c>
      <c r="F2212" s="2">
        <f t="shared" si="203"/>
        <v>0.26609850910075289</v>
      </c>
      <c r="G2212" s="2">
        <f t="shared" ref="G2212:G2275" si="207">E2212-F2212</f>
        <v>0.61345638816594783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45226</v>
      </c>
      <c r="B2213" s="6">
        <f>TITRES_STAT!D2216</f>
        <v>142.0752</v>
      </c>
      <c r="C2213" s="2">
        <f t="shared" si="204"/>
        <v>149.35971321718338</v>
      </c>
      <c r="D2213" s="2">
        <f t="shared" si="206"/>
        <v>147.99757103985272</v>
      </c>
      <c r="E2213" s="2">
        <f t="shared" si="205"/>
        <v>1.3621421773306679</v>
      </c>
      <c r="F2213" s="2">
        <f t="shared" ref="F2213:F2276" si="209">(E2213*(2/(10)))+((1-(2/10))*F2212)</f>
        <v>0.48530724274673592</v>
      </c>
      <c r="G2213" s="2">
        <f t="shared" si="207"/>
        <v>0.87683493458393191</v>
      </c>
      <c r="H2213" s="2" t="str">
        <f t="shared" si="208"/>
        <v>Sell</v>
      </c>
    </row>
    <row r="2214" spans="1:8" ht="13.5" x14ac:dyDescent="0.25">
      <c r="A2214" s="3">
        <f>TITRES_STAT!B2217</f>
        <v>45229</v>
      </c>
      <c r="B2214" s="6">
        <f>TITRES_STAT!D2217</f>
        <v>142.0752</v>
      </c>
      <c r="C2214" s="2">
        <f t="shared" si="204"/>
        <v>149.3671573376167</v>
      </c>
      <c r="D2214" s="2">
        <f t="shared" si="206"/>
        <v>147.55887688875251</v>
      </c>
      <c r="E2214" s="2">
        <f t="shared" si="205"/>
        <v>1.8082804488641955</v>
      </c>
      <c r="F2214" s="2">
        <f t="shared" si="209"/>
        <v>0.74990188397022783</v>
      </c>
      <c r="G2214" s="2">
        <f t="shared" si="207"/>
        <v>1.0583785648939676</v>
      </c>
      <c r="H2214" s="2" t="str">
        <f t="shared" si="208"/>
        <v>Sell</v>
      </c>
    </row>
    <row r="2215" spans="1:8" ht="13.5" x14ac:dyDescent="0.25">
      <c r="A2215" s="3">
        <f>TITRES_STAT!B2218</f>
        <v>45230</v>
      </c>
      <c r="B2215" s="6">
        <f>TITRES_STAT!D2218</f>
        <v>137.4922</v>
      </c>
      <c r="C2215" s="2">
        <f t="shared" si="204"/>
        <v>149.3734562087526</v>
      </c>
      <c r="D2215" s="2">
        <f t="shared" si="206"/>
        <v>146.81319711921529</v>
      </c>
      <c r="E2215" s="2">
        <f t="shared" si="205"/>
        <v>2.5602590895373112</v>
      </c>
      <c r="F2215" s="2">
        <f t="shared" si="209"/>
        <v>1.1119733250836445</v>
      </c>
      <c r="G2215" s="2">
        <f t="shared" si="207"/>
        <v>1.4482857644536666</v>
      </c>
      <c r="H2215" s="2" t="str">
        <f t="shared" si="208"/>
        <v>Sell</v>
      </c>
    </row>
    <row r="2216" spans="1:8" ht="13.5" x14ac:dyDescent="0.25">
      <c r="A2216" s="3">
        <f>TITRES_STAT!B2219</f>
        <v>45231</v>
      </c>
      <c r="B2216" s="6">
        <f>TITRES_STAT!D2219</f>
        <v>137.4922</v>
      </c>
      <c r="C2216" s="2">
        <f t="shared" si="204"/>
        <v>149.37878602279068</v>
      </c>
      <c r="D2216" s="2">
        <f t="shared" si="206"/>
        <v>146.12275288816232</v>
      </c>
      <c r="E2216" s="2">
        <f t="shared" si="205"/>
        <v>3.2560331346283533</v>
      </c>
      <c r="F2216" s="2">
        <f t="shared" si="209"/>
        <v>1.5407852869925862</v>
      </c>
      <c r="G2216" s="2">
        <f t="shared" si="207"/>
        <v>1.7152478476357671</v>
      </c>
      <c r="H2216" s="2" t="str">
        <f t="shared" si="208"/>
        <v>Sell</v>
      </c>
    </row>
    <row r="2217" spans="1:8" ht="13.5" x14ac:dyDescent="0.25">
      <c r="A2217" s="3">
        <f>TITRES_STAT!B2220</f>
        <v>45232</v>
      </c>
      <c r="B2217" s="6">
        <f>TITRES_STAT!D2220</f>
        <v>137.4922</v>
      </c>
      <c r="C2217" s="2">
        <f t="shared" si="204"/>
        <v>148.81923432697673</v>
      </c>
      <c r="D2217" s="2">
        <f t="shared" si="206"/>
        <v>145.48345267422437</v>
      </c>
      <c r="E2217" s="2">
        <f t="shared" si="205"/>
        <v>3.3357816527523596</v>
      </c>
      <c r="F2217" s="2">
        <f t="shared" si="209"/>
        <v>1.8997845601445411</v>
      </c>
      <c r="G2217" s="2">
        <f t="shared" si="207"/>
        <v>1.4359970926078185</v>
      </c>
      <c r="H2217" s="2" t="str">
        <f t="shared" si="208"/>
        <v>Sell</v>
      </c>
    </row>
    <row r="2218" spans="1:8" ht="13.5" x14ac:dyDescent="0.25">
      <c r="A2218" s="3">
        <f>TITRES_STAT!B2221</f>
        <v>45233</v>
      </c>
      <c r="B2218" s="6">
        <f>TITRES_STAT!D2221</f>
        <v>142.0752</v>
      </c>
      <c r="C2218" s="2">
        <f t="shared" si="204"/>
        <v>148.34576750744185</v>
      </c>
      <c r="D2218" s="2">
        <f t="shared" si="206"/>
        <v>145.2309895131707</v>
      </c>
      <c r="E2218" s="2">
        <f t="shared" si="205"/>
        <v>3.1147779942711509</v>
      </c>
      <c r="F2218" s="2">
        <f t="shared" si="209"/>
        <v>2.1427832469698633</v>
      </c>
      <c r="G2218" s="2">
        <f t="shared" si="207"/>
        <v>0.97199474730128754</v>
      </c>
      <c r="H2218" s="2" t="str">
        <f t="shared" si="208"/>
        <v>Sell</v>
      </c>
    </row>
    <row r="2219" spans="1:8" ht="13.5" x14ac:dyDescent="0.25">
      <c r="A2219" s="3">
        <f>TITRES_STAT!B2222</f>
        <v>45236</v>
      </c>
      <c r="B2219" s="6">
        <f>TITRES_STAT!D2222</f>
        <v>145.74170000000001</v>
      </c>
      <c r="C2219" s="2">
        <f t="shared" si="204"/>
        <v>147.94514173706617</v>
      </c>
      <c r="D2219" s="2">
        <f t="shared" si="206"/>
        <v>145.26881991960252</v>
      </c>
      <c r="E2219" s="2">
        <f t="shared" si="205"/>
        <v>2.6763218174636449</v>
      </c>
      <c r="F2219" s="2">
        <f t="shared" si="209"/>
        <v>2.24949096106862</v>
      </c>
      <c r="G2219" s="2">
        <f t="shared" si="207"/>
        <v>0.42683085639502494</v>
      </c>
      <c r="H2219" s="2" t="str">
        <f t="shared" si="208"/>
        <v>Sell</v>
      </c>
    </row>
    <row r="2220" spans="1:8" ht="13.5" x14ac:dyDescent="0.25">
      <c r="A2220" s="3">
        <f>TITRES_STAT!B2223</f>
        <v>45237</v>
      </c>
      <c r="B2220" s="6">
        <f>TITRES_STAT!D2223</f>
        <v>145.74170000000001</v>
      </c>
      <c r="C2220" s="2">
        <f t="shared" si="204"/>
        <v>147.60615070059444</v>
      </c>
      <c r="D2220" s="2">
        <f t="shared" si="206"/>
        <v>145.30384807370606</v>
      </c>
      <c r="E2220" s="2">
        <f t="shared" si="205"/>
        <v>2.3023026268883768</v>
      </c>
      <c r="F2220" s="2">
        <f t="shared" si="209"/>
        <v>2.2600532942325713</v>
      </c>
      <c r="G2220" s="2">
        <f t="shared" si="207"/>
        <v>4.2249332655805549E-2</v>
      </c>
      <c r="H2220" s="2" t="str">
        <f t="shared" si="208"/>
        <v>Sell</v>
      </c>
    </row>
    <row r="2221" spans="1:8" ht="13.5" x14ac:dyDescent="0.25">
      <c r="A2221" s="3">
        <f>TITRES_STAT!B2224</f>
        <v>45238</v>
      </c>
      <c r="B2221" s="6">
        <f>TITRES_STAT!D2224</f>
        <v>145.74170000000001</v>
      </c>
      <c r="C2221" s="2">
        <f t="shared" si="204"/>
        <v>147.31931213127223</v>
      </c>
      <c r="D2221" s="2">
        <f t="shared" si="206"/>
        <v>145.33628154972786</v>
      </c>
      <c r="E2221" s="2">
        <f t="shared" si="205"/>
        <v>1.9830305815443694</v>
      </c>
      <c r="F2221" s="2">
        <f t="shared" si="209"/>
        <v>2.2046487516949309</v>
      </c>
      <c r="G2221" s="2">
        <f t="shared" si="207"/>
        <v>-0.22161817015056151</v>
      </c>
      <c r="H2221" s="2" t="str">
        <f t="shared" si="208"/>
        <v>Hold</v>
      </c>
    </row>
    <row r="2222" spans="1:8" ht="13.5" x14ac:dyDescent="0.25">
      <c r="A2222" s="3">
        <f>TITRES_STAT!B2225</f>
        <v>45239</v>
      </c>
      <c r="B2222" s="6">
        <f>TITRES_STAT!D2225</f>
        <v>142.0752</v>
      </c>
      <c r="C2222" s="2">
        <f t="shared" si="204"/>
        <v>147.07660257261495</v>
      </c>
      <c r="D2222" s="2">
        <f t="shared" si="206"/>
        <v>145.09471995345172</v>
      </c>
      <c r="E2222" s="2">
        <f t="shared" si="205"/>
        <v>1.9818826191632297</v>
      </c>
      <c r="F2222" s="2">
        <f t="shared" si="209"/>
        <v>2.1600955251885905</v>
      </c>
      <c r="G2222" s="2">
        <f t="shared" si="207"/>
        <v>-0.17821290602536077</v>
      </c>
      <c r="H2222" s="2" t="str">
        <f t="shared" si="208"/>
        <v>Hold</v>
      </c>
    </row>
    <row r="2223" spans="1:8" ht="13.5" x14ac:dyDescent="0.25">
      <c r="A2223" s="3">
        <f>TITRES_STAT!B2226</f>
        <v>45240</v>
      </c>
      <c r="B2223" s="6">
        <f>TITRES_STAT!D2226</f>
        <v>146.6583</v>
      </c>
      <c r="C2223" s="2">
        <f t="shared" si="204"/>
        <v>146.30715602298187</v>
      </c>
      <c r="D2223" s="2">
        <f t="shared" si="206"/>
        <v>145.21054069764048</v>
      </c>
      <c r="E2223" s="2">
        <f t="shared" si="205"/>
        <v>1.0966153253413893</v>
      </c>
      <c r="F2223" s="2">
        <f t="shared" si="209"/>
        <v>1.9473994852191503</v>
      </c>
      <c r="G2223" s="2">
        <f t="shared" si="207"/>
        <v>-0.85078415987776101</v>
      </c>
      <c r="H2223" s="2" t="str">
        <f t="shared" si="208"/>
        <v>Hold</v>
      </c>
    </row>
    <row r="2224" spans="1:8" ht="13.5" x14ac:dyDescent="0.25">
      <c r="A2224" s="3">
        <f>TITRES_STAT!B2227</f>
        <v>45243</v>
      </c>
      <c r="B2224" s="6">
        <f>TITRES_STAT!D2227</f>
        <v>146.6583</v>
      </c>
      <c r="C2224" s="2">
        <f t="shared" si="204"/>
        <v>145.65608586560003</v>
      </c>
      <c r="D2224" s="2">
        <f t="shared" si="206"/>
        <v>145.3177821274449</v>
      </c>
      <c r="E2224" s="2">
        <f t="shared" si="205"/>
        <v>0.33830373815513326</v>
      </c>
      <c r="F2224" s="2">
        <f t="shared" si="209"/>
        <v>1.625580335806347</v>
      </c>
      <c r="G2224" s="2">
        <f t="shared" si="207"/>
        <v>-1.2872765976512137</v>
      </c>
      <c r="H2224" s="2" t="str">
        <f t="shared" si="208"/>
        <v>Hold</v>
      </c>
    </row>
    <row r="2225" spans="1:8" ht="13.5" x14ac:dyDescent="0.25">
      <c r="A2225" s="3">
        <f>TITRES_STAT!B2228</f>
        <v>45244</v>
      </c>
      <c r="B2225" s="6">
        <f>TITRES_STAT!D2228</f>
        <v>146.6583</v>
      </c>
      <c r="C2225" s="2">
        <f t="shared" si="204"/>
        <v>144.40010342473849</v>
      </c>
      <c r="D2225" s="2">
        <f t="shared" si="206"/>
        <v>145.41707974763418</v>
      </c>
      <c r="E2225" s="2">
        <f t="shared" si="205"/>
        <v>-1.0169763228956867</v>
      </c>
      <c r="F2225" s="2">
        <f t="shared" si="209"/>
        <v>1.0970690040659403</v>
      </c>
      <c r="G2225" s="2">
        <f t="shared" si="207"/>
        <v>-2.1140453269616271</v>
      </c>
      <c r="H2225" s="2" t="str">
        <f t="shared" si="208"/>
        <v>Hold</v>
      </c>
    </row>
    <row r="2226" spans="1:8" ht="13.5" x14ac:dyDescent="0.25">
      <c r="A2226" s="3">
        <f>TITRES_STAT!B2229</f>
        <v>45245</v>
      </c>
      <c r="B2226" s="6">
        <f>TITRES_STAT!D2229</f>
        <v>146.6583</v>
      </c>
      <c r="C2226" s="2">
        <f t="shared" si="204"/>
        <v>143.33734905170181</v>
      </c>
      <c r="D2226" s="2">
        <f t="shared" si="206"/>
        <v>145.50902198855016</v>
      </c>
      <c r="E2226" s="2">
        <f t="shared" si="205"/>
        <v>-2.1716729368483527</v>
      </c>
      <c r="F2226" s="2">
        <f t="shared" si="209"/>
        <v>0.44332061588308169</v>
      </c>
      <c r="G2226" s="2">
        <f t="shared" si="207"/>
        <v>-2.6149935527314345</v>
      </c>
      <c r="H2226" s="2" t="str">
        <f t="shared" si="208"/>
        <v>Hold</v>
      </c>
    </row>
    <row r="2227" spans="1:8" ht="13.5" x14ac:dyDescent="0.25">
      <c r="A2227" s="3">
        <f>TITRES_STAT!B2230</f>
        <v>45246</v>
      </c>
      <c r="B2227" s="6">
        <f>TITRES_STAT!D2230</f>
        <v>146.6583</v>
      </c>
      <c r="C2227" s="2">
        <f t="shared" si="204"/>
        <v>142.43809535143998</v>
      </c>
      <c r="D2227" s="2">
        <f t="shared" si="206"/>
        <v>145.59415369310199</v>
      </c>
      <c r="E2227" s="2">
        <f t="shared" si="205"/>
        <v>-3.1560583416620034</v>
      </c>
      <c r="F2227" s="2">
        <f t="shared" si="209"/>
        <v>-0.27655517562593535</v>
      </c>
      <c r="G2227" s="2">
        <f t="shared" si="207"/>
        <v>-2.8795031660360682</v>
      </c>
      <c r="H2227" s="2" t="str">
        <f t="shared" si="208"/>
        <v>Hold</v>
      </c>
    </row>
    <row r="2228" spans="1:8" ht="13.5" x14ac:dyDescent="0.25">
      <c r="A2228" s="3">
        <f>TITRES_STAT!B2231</f>
        <v>45247</v>
      </c>
      <c r="B2228" s="6">
        <f>TITRES_STAT!D2231</f>
        <v>146.6583</v>
      </c>
      <c r="C2228" s="2">
        <f t="shared" si="204"/>
        <v>142.3822652973723</v>
      </c>
      <c r="D2228" s="2">
        <f t="shared" si="206"/>
        <v>145.6729793454648</v>
      </c>
      <c r="E2228" s="2">
        <f t="shared" si="205"/>
        <v>-3.2907140480924966</v>
      </c>
      <c r="F2228" s="2">
        <f t="shared" si="209"/>
        <v>-0.87938695011924761</v>
      </c>
      <c r="G2228" s="2">
        <f t="shared" si="207"/>
        <v>-2.4113270979732491</v>
      </c>
      <c r="H2228" s="2" t="str">
        <f t="shared" si="208"/>
        <v>Hold</v>
      </c>
    </row>
    <row r="2229" spans="1:8" ht="13.5" x14ac:dyDescent="0.25">
      <c r="A2229" s="3">
        <f>TITRES_STAT!B2232</f>
        <v>45250</v>
      </c>
      <c r="B2229" s="6">
        <f>TITRES_STAT!D2232</f>
        <v>146.6583</v>
      </c>
      <c r="C2229" s="2">
        <f t="shared" si="204"/>
        <v>142.89910140546885</v>
      </c>
      <c r="D2229" s="2">
        <f t="shared" si="206"/>
        <v>145.74596606061556</v>
      </c>
      <c r="E2229" s="2">
        <f t="shared" si="205"/>
        <v>-2.8468646551467032</v>
      </c>
      <c r="F2229" s="2">
        <f t="shared" si="209"/>
        <v>-1.2728824911247387</v>
      </c>
      <c r="G2229" s="2">
        <f t="shared" si="207"/>
        <v>-1.5739821640219644</v>
      </c>
      <c r="H2229" s="2" t="str">
        <f t="shared" si="208"/>
        <v>Hold</v>
      </c>
    </row>
    <row r="2230" spans="1:8" ht="13.5" x14ac:dyDescent="0.25">
      <c r="A2230" s="3">
        <f>TITRES_STAT!B2233</f>
        <v>45251</v>
      </c>
      <c r="B2230" s="6">
        <f>TITRES_STAT!D2233</f>
        <v>146.6583</v>
      </c>
      <c r="C2230" s="2">
        <f t="shared" si="204"/>
        <v>143.33642426616595</v>
      </c>
      <c r="D2230" s="2">
        <f t="shared" si="206"/>
        <v>145.81354635242181</v>
      </c>
      <c r="E2230" s="2">
        <f t="shared" si="205"/>
        <v>-2.4771220862558607</v>
      </c>
      <c r="F2230" s="2">
        <f t="shared" si="209"/>
        <v>-1.5137304101509632</v>
      </c>
      <c r="G2230" s="2">
        <f t="shared" si="207"/>
        <v>-0.96339167610489751</v>
      </c>
      <c r="H2230" s="2" t="str">
        <f t="shared" si="208"/>
        <v>Hold</v>
      </c>
    </row>
    <row r="2231" spans="1:8" ht="13.5" x14ac:dyDescent="0.25">
      <c r="A2231" s="3">
        <f>TITRES_STAT!B2234</f>
        <v>45252</v>
      </c>
      <c r="B2231" s="6">
        <f>TITRES_STAT!D2234</f>
        <v>146.6583</v>
      </c>
      <c r="C2231" s="2">
        <f t="shared" si="204"/>
        <v>143.70646668675579</v>
      </c>
      <c r="D2231" s="2">
        <f t="shared" si="206"/>
        <v>145.87612069668685</v>
      </c>
      <c r="E2231" s="2">
        <f t="shared" si="205"/>
        <v>-2.1696540099310653</v>
      </c>
      <c r="F2231" s="2">
        <f t="shared" si="209"/>
        <v>-1.6449151301069838</v>
      </c>
      <c r="G2231" s="2">
        <f t="shared" si="207"/>
        <v>-0.52473887982408152</v>
      </c>
      <c r="H2231" s="2" t="str">
        <f t="shared" si="208"/>
        <v>Hold</v>
      </c>
    </row>
    <row r="2232" spans="1:8" ht="13.5" x14ac:dyDescent="0.25">
      <c r="A2232" s="3">
        <f>TITRES_STAT!B2235</f>
        <v>45253</v>
      </c>
      <c r="B2232" s="6">
        <f>TITRES_STAT!D2235</f>
        <v>146.6583</v>
      </c>
      <c r="C2232" s="2">
        <f t="shared" si="204"/>
        <v>143.45550258110106</v>
      </c>
      <c r="D2232" s="2">
        <f t="shared" si="206"/>
        <v>145.93405990433968</v>
      </c>
      <c r="E2232" s="2">
        <f t="shared" si="205"/>
        <v>-2.4785573232386184</v>
      </c>
      <c r="F2232" s="2">
        <f t="shared" si="209"/>
        <v>-1.8116435687333108</v>
      </c>
      <c r="G2232" s="2">
        <f t="shared" si="207"/>
        <v>-0.66691375450530765</v>
      </c>
      <c r="H2232" s="2" t="str">
        <f t="shared" si="208"/>
        <v>Hold</v>
      </c>
    </row>
    <row r="2233" spans="1:8" ht="13.5" x14ac:dyDescent="0.25">
      <c r="A2233" s="3">
        <f>TITRES_STAT!B2236</f>
        <v>45254</v>
      </c>
      <c r="B2233" s="6">
        <f>TITRES_STAT!D2236</f>
        <v>146.6583</v>
      </c>
      <c r="C2233" s="2">
        <f t="shared" si="204"/>
        <v>143.94824064554706</v>
      </c>
      <c r="D2233" s="2">
        <f t="shared" si="206"/>
        <v>145.98770731883303</v>
      </c>
      <c r="E2233" s="2">
        <f t="shared" si="205"/>
        <v>-2.0394666732859719</v>
      </c>
      <c r="F2233" s="2">
        <f t="shared" si="209"/>
        <v>-1.8572081896438433</v>
      </c>
      <c r="G2233" s="2">
        <f t="shared" si="207"/>
        <v>-0.1822584836421286</v>
      </c>
      <c r="H2233" s="2" t="str">
        <f t="shared" si="208"/>
        <v>Hold</v>
      </c>
    </row>
    <row r="2234" spans="1:8" ht="13.5" x14ac:dyDescent="0.25">
      <c r="A2234" s="3">
        <f>TITRES_STAT!B2237</f>
        <v>45257</v>
      </c>
      <c r="B2234" s="6">
        <f>TITRES_STAT!D2237</f>
        <v>146.6583</v>
      </c>
      <c r="C2234" s="2">
        <f t="shared" si="204"/>
        <v>144.36517285392443</v>
      </c>
      <c r="D2234" s="2">
        <f t="shared" si="206"/>
        <v>146.03738085077131</v>
      </c>
      <c r="E2234" s="2">
        <f t="shared" si="205"/>
        <v>-1.672207996846879</v>
      </c>
      <c r="F2234" s="2">
        <f t="shared" si="209"/>
        <v>-1.8202081510844506</v>
      </c>
      <c r="G2234" s="2">
        <f t="shared" si="207"/>
        <v>0.14800015423757151</v>
      </c>
      <c r="H2234" s="2" t="str">
        <f t="shared" si="208"/>
        <v>Sell</v>
      </c>
    </row>
    <row r="2235" spans="1:8" ht="13.5" x14ac:dyDescent="0.25">
      <c r="A2235" s="3">
        <f>TITRES_STAT!B2238</f>
        <v>45258</v>
      </c>
      <c r="B2235" s="6">
        <f>TITRES_STAT!D2238</f>
        <v>146.6583</v>
      </c>
      <c r="C2235" s="2">
        <f t="shared" si="204"/>
        <v>144.71796164562838</v>
      </c>
      <c r="D2235" s="2">
        <f t="shared" si="206"/>
        <v>146.08337486182529</v>
      </c>
      <c r="E2235" s="2">
        <f t="shared" si="205"/>
        <v>-1.365413216196913</v>
      </c>
      <c r="F2235" s="2">
        <f t="shared" si="209"/>
        <v>-1.7292491641069432</v>
      </c>
      <c r="G2235" s="2">
        <f t="shared" si="207"/>
        <v>0.36383594791003016</v>
      </c>
      <c r="H2235" s="2" t="str">
        <f t="shared" si="208"/>
        <v>Sell</v>
      </c>
    </row>
    <row r="2236" spans="1:8" ht="13.5" x14ac:dyDescent="0.25">
      <c r="A2236" s="3">
        <f>TITRES_STAT!B2239</f>
        <v>45259</v>
      </c>
      <c r="B2236" s="6">
        <f>TITRES_STAT!D2239</f>
        <v>146.6583</v>
      </c>
      <c r="C2236" s="2">
        <f t="shared" si="204"/>
        <v>145.01647523860862</v>
      </c>
      <c r="D2236" s="2">
        <f t="shared" si="206"/>
        <v>146.1259619090975</v>
      </c>
      <c r="E2236" s="2">
        <f t="shared" si="205"/>
        <v>-1.1094866704888773</v>
      </c>
      <c r="F2236" s="2">
        <f t="shared" si="209"/>
        <v>-1.60529666538333</v>
      </c>
      <c r="G2236" s="2">
        <f t="shared" si="207"/>
        <v>0.49580999489445277</v>
      </c>
      <c r="H2236" s="2" t="str">
        <f t="shared" si="208"/>
        <v>Sell</v>
      </c>
    </row>
    <row r="2237" spans="1:8" ht="13.5" x14ac:dyDescent="0.25">
      <c r="A2237" s="3">
        <f>TITRES_STAT!B2240</f>
        <v>45260</v>
      </c>
      <c r="B2237" s="6">
        <f>TITRES_STAT!D2240</f>
        <v>146.6583</v>
      </c>
      <c r="C2237" s="2">
        <f t="shared" si="204"/>
        <v>145.26906366343806</v>
      </c>
      <c r="D2237" s="2">
        <f t="shared" si="206"/>
        <v>146.16539436027546</v>
      </c>
      <c r="E2237" s="2">
        <f t="shared" si="205"/>
        <v>-0.89633069683739564</v>
      </c>
      <c r="F2237" s="2">
        <f t="shared" si="209"/>
        <v>-1.4635034716741431</v>
      </c>
      <c r="G2237" s="2">
        <f t="shared" si="207"/>
        <v>0.56717277483674744</v>
      </c>
      <c r="H2237" s="2" t="str">
        <f t="shared" si="208"/>
        <v>Sell</v>
      </c>
    </row>
    <row r="2238" spans="1:8" ht="13.5" x14ac:dyDescent="0.25">
      <c r="A2238" s="3">
        <f>TITRES_STAT!B2241</f>
        <v>45261</v>
      </c>
      <c r="B2238" s="6">
        <f>TITRES_STAT!D2241</f>
        <v>146.6583</v>
      </c>
      <c r="C2238" s="2">
        <f t="shared" si="204"/>
        <v>145.48279233060143</v>
      </c>
      <c r="D2238" s="2">
        <f t="shared" si="206"/>
        <v>146.20190588914394</v>
      </c>
      <c r="E2238" s="2">
        <f t="shared" si="205"/>
        <v>-0.71911355854251724</v>
      </c>
      <c r="F2238" s="2">
        <f t="shared" si="209"/>
        <v>-1.314625489047818</v>
      </c>
      <c r="G2238" s="2">
        <f t="shared" si="207"/>
        <v>0.59551193050530071</v>
      </c>
      <c r="H2238" s="2" t="str">
        <f t="shared" si="208"/>
        <v>Sell</v>
      </c>
    </row>
    <row r="2239" spans="1:8" ht="13.5" x14ac:dyDescent="0.25">
      <c r="A2239" s="3">
        <f>TITRES_STAT!B2242</f>
        <v>45264</v>
      </c>
      <c r="B2239" s="6">
        <f>TITRES_STAT!D2242</f>
        <v>146.6583</v>
      </c>
      <c r="C2239" s="2">
        <f t="shared" si="204"/>
        <v>145.66363966435506</v>
      </c>
      <c r="D2239" s="2">
        <f t="shared" si="206"/>
        <v>146.23571286031847</v>
      </c>
      <c r="E2239" s="2">
        <f t="shared" si="205"/>
        <v>-0.57207319596341222</v>
      </c>
      <c r="F2239" s="2">
        <f t="shared" si="209"/>
        <v>-1.1661150304309367</v>
      </c>
      <c r="G2239" s="2">
        <f t="shared" si="207"/>
        <v>0.59404183446752445</v>
      </c>
      <c r="H2239" s="2" t="str">
        <f t="shared" si="208"/>
        <v>Sell</v>
      </c>
    </row>
    <row r="2240" spans="1:8" ht="13.5" x14ac:dyDescent="0.25">
      <c r="A2240" s="3">
        <f>TITRES_STAT!B2243</f>
        <v>45265</v>
      </c>
      <c r="B2240" s="6">
        <f>TITRES_STAT!D2243</f>
        <v>146.6583</v>
      </c>
      <c r="C2240" s="2">
        <f t="shared" si="204"/>
        <v>145.81666433137735</v>
      </c>
      <c r="D2240" s="2">
        <f t="shared" si="206"/>
        <v>146.26701561140598</v>
      </c>
      <c r="E2240" s="2">
        <f t="shared" si="205"/>
        <v>-0.45035128002862734</v>
      </c>
      <c r="F2240" s="2">
        <f t="shared" si="209"/>
        <v>-1.0229622803504748</v>
      </c>
      <c r="G2240" s="2">
        <f t="shared" si="207"/>
        <v>0.57261100032184742</v>
      </c>
      <c r="H2240" s="2" t="str">
        <f t="shared" si="208"/>
        <v>Sell</v>
      </c>
    </row>
    <row r="2241" spans="1:8" ht="13.5" x14ac:dyDescent="0.25">
      <c r="A2241" s="3">
        <f>TITRES_STAT!B2244</f>
        <v>45266</v>
      </c>
      <c r="B2241" s="6">
        <f>TITRES_STAT!D2244</f>
        <v>146.6583</v>
      </c>
      <c r="C2241" s="2">
        <f t="shared" si="204"/>
        <v>145.94614674193468</v>
      </c>
      <c r="D2241" s="2">
        <f t="shared" si="206"/>
        <v>146.29599964019073</v>
      </c>
      <c r="E2241" s="2">
        <f t="shared" si="205"/>
        <v>-0.34985289825604582</v>
      </c>
      <c r="F2241" s="2">
        <f t="shared" si="209"/>
        <v>-0.88834040393158897</v>
      </c>
      <c r="G2241" s="2">
        <f t="shared" si="207"/>
        <v>0.53848750567554315</v>
      </c>
      <c r="H2241" s="2" t="str">
        <f t="shared" si="208"/>
        <v>Sell</v>
      </c>
    </row>
    <row r="2242" spans="1:8" ht="13.5" x14ac:dyDescent="0.25">
      <c r="A2242" s="3">
        <f>TITRES_STAT!B2245</f>
        <v>45267</v>
      </c>
      <c r="B2242" s="6">
        <f>TITRES_STAT!D2245</f>
        <v>146.6583</v>
      </c>
      <c r="C2242" s="2">
        <f t="shared" si="204"/>
        <v>146.05570878163704</v>
      </c>
      <c r="D2242" s="2">
        <f t="shared" si="206"/>
        <v>146.32283670388031</v>
      </c>
      <c r="E2242" s="2">
        <f t="shared" si="205"/>
        <v>-0.26712792224327586</v>
      </c>
      <c r="F2242" s="2">
        <f t="shared" si="209"/>
        <v>-0.76409790759392637</v>
      </c>
      <c r="G2242" s="2">
        <f t="shared" si="207"/>
        <v>0.49696998535065051</v>
      </c>
      <c r="H2242" s="2" t="str">
        <f t="shared" si="208"/>
        <v>Sell</v>
      </c>
    </row>
    <row r="2243" spans="1:8" ht="13.5" x14ac:dyDescent="0.25">
      <c r="A2243" s="3">
        <f>TITRES_STAT!B2246</f>
        <v>45268</v>
      </c>
      <c r="B2243" s="6">
        <f>TITRES_STAT!D2246</f>
        <v>146.6583</v>
      </c>
      <c r="C2243" s="2">
        <f t="shared" si="204"/>
        <v>146.14841512292364</v>
      </c>
      <c r="D2243" s="2">
        <f t="shared" si="206"/>
        <v>146.34768583692622</v>
      </c>
      <c r="E2243" s="2">
        <f t="shared" si="205"/>
        <v>-0.19927071400258001</v>
      </c>
      <c r="F2243" s="2">
        <f t="shared" si="209"/>
        <v>-0.65113246887565712</v>
      </c>
      <c r="G2243" s="2">
        <f t="shared" si="207"/>
        <v>0.45186175487307711</v>
      </c>
      <c r="H2243" s="2" t="str">
        <f t="shared" si="208"/>
        <v>Sell</v>
      </c>
    </row>
    <row r="2244" spans="1:8" ht="13.5" x14ac:dyDescent="0.25">
      <c r="A2244" s="3">
        <f>TITRES_STAT!B2247</f>
        <v>45271</v>
      </c>
      <c r="B2244" s="6">
        <f>TITRES_STAT!D2247</f>
        <v>146.6583</v>
      </c>
      <c r="C2244" s="2">
        <f t="shared" si="204"/>
        <v>146.22685895016616</v>
      </c>
      <c r="D2244" s="2">
        <f t="shared" si="206"/>
        <v>146.37069429345021</v>
      </c>
      <c r="E2244" s="2">
        <f t="shared" si="205"/>
        <v>-0.1438353432840529</v>
      </c>
      <c r="F2244" s="2">
        <f t="shared" si="209"/>
        <v>-0.54967304375733628</v>
      </c>
      <c r="G2244" s="2">
        <f t="shared" si="207"/>
        <v>0.40583770047328338</v>
      </c>
      <c r="H2244" s="2" t="str">
        <f t="shared" si="208"/>
        <v>Sell</v>
      </c>
    </row>
    <row r="2245" spans="1:8" ht="13.5" x14ac:dyDescent="0.25">
      <c r="A2245" s="3">
        <f>TITRES_STAT!B2248</f>
        <v>45272</v>
      </c>
      <c r="B2245" s="6">
        <f>TITRES_STAT!D2248</f>
        <v>146.6583</v>
      </c>
      <c r="C2245" s="2">
        <f t="shared" si="204"/>
        <v>146.29323449629445</v>
      </c>
      <c r="D2245" s="2">
        <f t="shared" si="206"/>
        <v>146.39199841986132</v>
      </c>
      <c r="E2245" s="2">
        <f t="shared" si="205"/>
        <v>-9.876392356687802E-2</v>
      </c>
      <c r="F2245" s="2">
        <f t="shared" si="209"/>
        <v>-0.45949121971924467</v>
      </c>
      <c r="G2245" s="2">
        <f t="shared" si="207"/>
        <v>0.36072729615236665</v>
      </c>
      <c r="H2245" s="2" t="str">
        <f t="shared" si="208"/>
        <v>Sell</v>
      </c>
    </row>
    <row r="2246" spans="1:8" ht="13.5" x14ac:dyDescent="0.25">
      <c r="A2246" s="3">
        <f>TITRES_STAT!B2249</f>
        <v>45273</v>
      </c>
      <c r="B2246" s="6">
        <f>TITRES_STAT!D2249</f>
        <v>146.6583</v>
      </c>
      <c r="C2246" s="2">
        <f t="shared" si="204"/>
        <v>146.34939841994145</v>
      </c>
      <c r="D2246" s="2">
        <f t="shared" si="206"/>
        <v>146.41172446283457</v>
      </c>
      <c r="E2246" s="2">
        <f t="shared" si="205"/>
        <v>-6.2326042893118938E-2</v>
      </c>
      <c r="F2246" s="2">
        <f t="shared" si="209"/>
        <v>-0.3800581843540195</v>
      </c>
      <c r="G2246" s="2">
        <f t="shared" si="207"/>
        <v>0.31773214146090056</v>
      </c>
      <c r="H2246" s="2" t="str">
        <f t="shared" si="208"/>
        <v>Sell</v>
      </c>
    </row>
    <row r="2247" spans="1:8" ht="13.5" x14ac:dyDescent="0.25">
      <c r="A2247" s="3">
        <f>TITRES_STAT!B2250</f>
        <v>45274</v>
      </c>
      <c r="B2247" s="6">
        <f>TITRES_STAT!D2250</f>
        <v>146.6583</v>
      </c>
      <c r="C2247" s="2">
        <f t="shared" si="204"/>
        <v>146.39692173995044</v>
      </c>
      <c r="D2247" s="2">
        <f t="shared" si="206"/>
        <v>146.42998931743941</v>
      </c>
      <c r="E2247" s="2">
        <f t="shared" si="205"/>
        <v>-3.3067577488964162E-2</v>
      </c>
      <c r="F2247" s="2">
        <f t="shared" si="209"/>
        <v>-0.31066006298100846</v>
      </c>
      <c r="G2247" s="2">
        <f t="shared" si="207"/>
        <v>0.27759248549204429</v>
      </c>
      <c r="H2247" s="2" t="str">
        <f t="shared" si="208"/>
        <v>Sell</v>
      </c>
    </row>
    <row r="2248" spans="1:8" ht="13.5" x14ac:dyDescent="0.25">
      <c r="A2248" s="3">
        <f>TITRES_STAT!B2251</f>
        <v>45275</v>
      </c>
      <c r="B2248" s="6">
        <f>TITRES_STAT!D2251</f>
        <v>150.32480000000001</v>
      </c>
      <c r="C2248" s="2">
        <f t="shared" si="204"/>
        <v>146.43713377995806</v>
      </c>
      <c r="D2248" s="2">
        <f t="shared" si="206"/>
        <v>146.71849381244388</v>
      </c>
      <c r="E2248" s="2">
        <f t="shared" si="205"/>
        <v>-0.28136003248582142</v>
      </c>
      <c r="F2248" s="2">
        <f t="shared" si="209"/>
        <v>-0.30480005688197104</v>
      </c>
      <c r="G2248" s="2">
        <f t="shared" si="207"/>
        <v>2.3440024396149617E-2</v>
      </c>
      <c r="H2248" s="2" t="str">
        <f t="shared" si="208"/>
        <v>Sell</v>
      </c>
    </row>
    <row r="2249" spans="1:8" ht="13.5" x14ac:dyDescent="0.25">
      <c r="A2249" s="3">
        <f>TITRES_STAT!B2252</f>
        <v>45278</v>
      </c>
      <c r="B2249" s="6">
        <f>TITRES_STAT!D2252</f>
        <v>150.32480000000001</v>
      </c>
      <c r="C2249" s="2">
        <f t="shared" si="204"/>
        <v>146.4711593522722</v>
      </c>
      <c r="D2249" s="2">
        <f t="shared" si="206"/>
        <v>146.98562760411468</v>
      </c>
      <c r="E2249" s="2">
        <f t="shared" si="205"/>
        <v>-0.51446825184248723</v>
      </c>
      <c r="F2249" s="2">
        <f t="shared" si="209"/>
        <v>-0.34673369587407432</v>
      </c>
      <c r="G2249" s="2">
        <f t="shared" si="207"/>
        <v>-0.16773455596841291</v>
      </c>
      <c r="H2249" s="2" t="str">
        <f t="shared" si="208"/>
        <v>Hold</v>
      </c>
    </row>
    <row r="2250" spans="1:8" ht="13.5" x14ac:dyDescent="0.25">
      <c r="A2250" s="3">
        <f>TITRES_STAT!B2253</f>
        <v>45279</v>
      </c>
      <c r="B2250" s="6">
        <f>TITRES_STAT!D2253</f>
        <v>150.32480000000001</v>
      </c>
      <c r="C2250" s="2">
        <f t="shared" si="204"/>
        <v>146.4999502211534</v>
      </c>
      <c r="D2250" s="2">
        <f t="shared" si="206"/>
        <v>147.23297370751359</v>
      </c>
      <c r="E2250" s="2">
        <f t="shared" si="205"/>
        <v>-0.73302348636019588</v>
      </c>
      <c r="F2250" s="2">
        <f t="shared" si="209"/>
        <v>-0.42399165397129862</v>
      </c>
      <c r="G2250" s="2">
        <f t="shared" si="207"/>
        <v>-0.30903183238889725</v>
      </c>
      <c r="H2250" s="2" t="str">
        <f t="shared" si="208"/>
        <v>Hold</v>
      </c>
    </row>
    <row r="2251" spans="1:8" ht="13.5" x14ac:dyDescent="0.25">
      <c r="A2251" s="3">
        <f>TITRES_STAT!B2254</f>
        <v>45280</v>
      </c>
      <c r="B2251" s="6">
        <f>TITRES_STAT!D2254</f>
        <v>150.32480000000001</v>
      </c>
      <c r="C2251" s="2">
        <f t="shared" si="204"/>
        <v>146.52431172559133</v>
      </c>
      <c r="D2251" s="2">
        <f t="shared" si="206"/>
        <v>147.46199787732741</v>
      </c>
      <c r="E2251" s="2">
        <f t="shared" si="205"/>
        <v>-0.93768615173607373</v>
      </c>
      <c r="F2251" s="2">
        <f t="shared" si="209"/>
        <v>-0.52673055352425369</v>
      </c>
      <c r="G2251" s="2">
        <f t="shared" si="207"/>
        <v>-0.41095559821182004</v>
      </c>
      <c r="H2251" s="2" t="str">
        <f t="shared" si="208"/>
        <v>Hold</v>
      </c>
    </row>
    <row r="2252" spans="1:8" ht="13.5" x14ac:dyDescent="0.25">
      <c r="A2252" s="3">
        <f>TITRES_STAT!B2255</f>
        <v>45281</v>
      </c>
      <c r="B2252" s="6">
        <f>TITRES_STAT!D2255</f>
        <v>150.32480000000001</v>
      </c>
      <c r="C2252" s="2">
        <f t="shared" si="204"/>
        <v>146.54492530626959</v>
      </c>
      <c r="D2252" s="2">
        <f t="shared" si="206"/>
        <v>147.67405729382168</v>
      </c>
      <c r="E2252" s="2">
        <f t="shared" si="205"/>
        <v>-1.1291319875520855</v>
      </c>
      <c r="F2252" s="2">
        <f t="shared" si="209"/>
        <v>-0.64721084032982001</v>
      </c>
      <c r="G2252" s="2">
        <f t="shared" si="207"/>
        <v>-0.48192114722226553</v>
      </c>
      <c r="H2252" s="2" t="str">
        <f t="shared" si="208"/>
        <v>Hold</v>
      </c>
    </row>
    <row r="2253" spans="1:8" ht="13.5" x14ac:dyDescent="0.25">
      <c r="A2253" s="3">
        <f>TITRES_STAT!B2256</f>
        <v>45282</v>
      </c>
      <c r="B2253" s="6">
        <f>TITRES_STAT!D2256</f>
        <v>155.8244</v>
      </c>
      <c r="C2253" s="2">
        <f t="shared" si="204"/>
        <v>146.56236756684351</v>
      </c>
      <c r="D2253" s="2">
        <f t="shared" si="206"/>
        <v>148.27778638316821</v>
      </c>
      <c r="E2253" s="2">
        <f t="shared" si="205"/>
        <v>-1.7154188163246999</v>
      </c>
      <c r="F2253" s="2">
        <f t="shared" si="209"/>
        <v>-0.86085243552879609</v>
      </c>
      <c r="G2253" s="2">
        <f t="shared" si="207"/>
        <v>-0.85456638079590386</v>
      </c>
      <c r="H2253" s="2" t="str">
        <f t="shared" si="208"/>
        <v>Hold</v>
      </c>
    </row>
    <row r="2254" spans="1:8" ht="13.5" x14ac:dyDescent="0.25">
      <c r="A2254" s="3">
        <f>TITRES_STAT!B2257</f>
        <v>45285</v>
      </c>
      <c r="B2254" s="6">
        <f>TITRES_STAT!D2257</f>
        <v>155.8244</v>
      </c>
      <c r="C2254" s="2">
        <f t="shared" si="204"/>
        <v>146.57712640271373</v>
      </c>
      <c r="D2254" s="2">
        <f t="shared" si="206"/>
        <v>148.83679479922981</v>
      </c>
      <c r="E2254" s="2">
        <f t="shared" si="205"/>
        <v>-2.2596683965160764</v>
      </c>
      <c r="F2254" s="2">
        <f t="shared" si="209"/>
        <v>-1.1406156277262522</v>
      </c>
      <c r="G2254" s="2">
        <f t="shared" si="207"/>
        <v>-1.1190527687898242</v>
      </c>
      <c r="H2254" s="2" t="str">
        <f t="shared" si="208"/>
        <v>Hold</v>
      </c>
    </row>
    <row r="2255" spans="1:8" ht="13.5" x14ac:dyDescent="0.25">
      <c r="A2255" s="3">
        <f>TITRES_STAT!B2258</f>
        <v>45286</v>
      </c>
      <c r="B2255" s="6">
        <f>TITRES_STAT!D2258</f>
        <v>160.4075</v>
      </c>
      <c r="C2255" s="2">
        <f t="shared" ref="C2255:C2318" si="210">$C$4*B2245+C2254*(1-$C$4)</f>
        <v>146.58961464845007</v>
      </c>
      <c r="D2255" s="2">
        <f t="shared" si="206"/>
        <v>149.69388407336092</v>
      </c>
      <c r="E2255" s="2">
        <f t="shared" si="205"/>
        <v>-3.1042694249108536</v>
      </c>
      <c r="F2255" s="2">
        <f t="shared" si="209"/>
        <v>-1.5333463871631725</v>
      </c>
      <c r="G2255" s="2">
        <f t="shared" si="207"/>
        <v>-1.5709230377476811</v>
      </c>
      <c r="H2255" s="2" t="str">
        <f t="shared" si="208"/>
        <v>Hold</v>
      </c>
    </row>
    <row r="2256" spans="1:8" ht="13.5" x14ac:dyDescent="0.25">
      <c r="A2256" s="3">
        <f>TITRES_STAT!B2259</f>
        <v>45287</v>
      </c>
      <c r="B2256" s="6">
        <f>TITRES_STAT!D2259</f>
        <v>166.82380000000001</v>
      </c>
      <c r="C2256" s="2">
        <f t="shared" si="210"/>
        <v>146.60018162561158</v>
      </c>
      <c r="D2256" s="2">
        <f t="shared" si="206"/>
        <v>150.96276673459346</v>
      </c>
      <c r="E2256" s="2">
        <f t="shared" si="205"/>
        <v>-4.3625851089818752</v>
      </c>
      <c r="F2256" s="2">
        <f t="shared" si="209"/>
        <v>-2.0991941315269131</v>
      </c>
      <c r="G2256" s="2">
        <f t="shared" si="207"/>
        <v>-2.2633909774549621</v>
      </c>
      <c r="H2256" s="2" t="str">
        <f t="shared" si="208"/>
        <v>Hold</v>
      </c>
    </row>
    <row r="2257" spans="1:8" ht="13.5" x14ac:dyDescent="0.25">
      <c r="A2257" s="3">
        <f>TITRES_STAT!B2260</f>
        <v>45288</v>
      </c>
      <c r="B2257" s="6">
        <f>TITRES_STAT!D2260</f>
        <v>169.5737</v>
      </c>
      <c r="C2257" s="2">
        <f t="shared" si="210"/>
        <v>146.60912291397904</v>
      </c>
      <c r="D2257" s="2">
        <f t="shared" si="206"/>
        <v>152.34135438388284</v>
      </c>
      <c r="E2257" s="2">
        <f t="shared" si="205"/>
        <v>-5.7322314699038088</v>
      </c>
      <c r="F2257" s="2">
        <f t="shared" si="209"/>
        <v>-2.8258015992022925</v>
      </c>
      <c r="G2257" s="2">
        <f t="shared" si="207"/>
        <v>-2.9064298707015164</v>
      </c>
      <c r="H2257" s="2" t="str">
        <f t="shared" si="208"/>
        <v>Hold</v>
      </c>
    </row>
    <row r="2258" spans="1:8" ht="13.5" x14ac:dyDescent="0.25">
      <c r="A2258" s="3">
        <f>TITRES_STAT!B2261</f>
        <v>45289</v>
      </c>
      <c r="B2258" s="6">
        <f>TITRES_STAT!D2261</f>
        <v>161.9658</v>
      </c>
      <c r="C2258" s="2">
        <f t="shared" si="210"/>
        <v>147.18076554259764</v>
      </c>
      <c r="D2258" s="2">
        <f t="shared" si="206"/>
        <v>153.05427628137301</v>
      </c>
      <c r="E2258" s="2">
        <f t="shared" si="205"/>
        <v>-5.8735107387753658</v>
      </c>
      <c r="F2258" s="2">
        <f t="shared" si="209"/>
        <v>-3.4353434271169077</v>
      </c>
      <c r="G2258" s="2">
        <f t="shared" si="207"/>
        <v>-2.4381673116584581</v>
      </c>
      <c r="H2258" s="2" t="str">
        <f t="shared" si="208"/>
        <v>Hold</v>
      </c>
    </row>
    <row r="2259" spans="1:8" ht="13.5" x14ac:dyDescent="0.25">
      <c r="A2259" s="3">
        <f>TITRES_STAT!B2262</f>
        <v>45293</v>
      </c>
      <c r="B2259" s="6">
        <f>TITRES_STAT!D2262</f>
        <v>154.67869999999999</v>
      </c>
      <c r="C2259" s="2">
        <f t="shared" si="210"/>
        <v>147.66446315142878</v>
      </c>
      <c r="D2259" s="2">
        <f t="shared" si="206"/>
        <v>153.17460396423425</v>
      </c>
      <c r="E2259" s="2">
        <f t="shared" si="205"/>
        <v>-5.5101408128054743</v>
      </c>
      <c r="F2259" s="2">
        <f t="shared" si="209"/>
        <v>-3.8503029042546215</v>
      </c>
      <c r="G2259" s="2">
        <f t="shared" si="207"/>
        <v>-1.6598379085508528</v>
      </c>
      <c r="H2259" s="2" t="str">
        <f t="shared" si="208"/>
        <v>Hold</v>
      </c>
    </row>
    <row r="2260" spans="1:8" ht="13.5" x14ac:dyDescent="0.25">
      <c r="A2260" s="3">
        <f>TITRES_STAT!B2263</f>
        <v>45294</v>
      </c>
      <c r="B2260" s="6">
        <f>TITRES_STAT!D2263</f>
        <v>147.7216</v>
      </c>
      <c r="C2260" s="2">
        <f t="shared" si="210"/>
        <v>148.07374574351667</v>
      </c>
      <c r="D2260" s="2">
        <f t="shared" si="206"/>
        <v>152.77067774466136</v>
      </c>
      <c r="E2260" s="2">
        <f t="shared" si="205"/>
        <v>-4.6969320011446882</v>
      </c>
      <c r="F2260" s="2">
        <f t="shared" si="209"/>
        <v>-4.0196287236326347</v>
      </c>
      <c r="G2260" s="2">
        <f t="shared" si="207"/>
        <v>-0.67730327751205355</v>
      </c>
      <c r="H2260" s="2" t="str">
        <f t="shared" si="208"/>
        <v>Hold</v>
      </c>
    </row>
    <row r="2261" spans="1:8" ht="13.5" x14ac:dyDescent="0.25">
      <c r="A2261" s="3">
        <f>TITRES_STAT!B2264</f>
        <v>45295</v>
      </c>
      <c r="B2261" s="6">
        <f>TITRES_STAT!D2264</f>
        <v>147.7216</v>
      </c>
      <c r="C2261" s="2">
        <f t="shared" si="210"/>
        <v>148.42006178297564</v>
      </c>
      <c r="D2261" s="2">
        <f t="shared" si="206"/>
        <v>152.39667198579755</v>
      </c>
      <c r="E2261" s="2">
        <f t="shared" si="205"/>
        <v>-3.9766102028219166</v>
      </c>
      <c r="F2261" s="2">
        <f t="shared" si="209"/>
        <v>-4.0110250194704911</v>
      </c>
      <c r="G2261" s="2">
        <f t="shared" si="207"/>
        <v>3.4414816648574487E-2</v>
      </c>
      <c r="H2261" s="2" t="str">
        <f t="shared" si="208"/>
        <v>Sell</v>
      </c>
    </row>
    <row r="2262" spans="1:8" ht="13.5" x14ac:dyDescent="0.25">
      <c r="A2262" s="3">
        <f>TITRES_STAT!B2265</f>
        <v>45296</v>
      </c>
      <c r="B2262" s="6">
        <f>TITRES_STAT!D2265</f>
        <v>147.7216</v>
      </c>
      <c r="C2262" s="2">
        <f t="shared" si="210"/>
        <v>148.71309843174862</v>
      </c>
      <c r="D2262" s="2">
        <f t="shared" si="206"/>
        <v>152.05037035721998</v>
      </c>
      <c r="E2262" s="2">
        <f t="shared" si="205"/>
        <v>-3.3372719254713559</v>
      </c>
      <c r="F2262" s="2">
        <f t="shared" si="209"/>
        <v>-3.8762744006706642</v>
      </c>
      <c r="G2262" s="2">
        <f t="shared" si="207"/>
        <v>0.53900247519930833</v>
      </c>
      <c r="H2262" s="2" t="str">
        <f t="shared" si="208"/>
        <v>Sell</v>
      </c>
    </row>
    <row r="2263" spans="1:8" ht="13.5" x14ac:dyDescent="0.25">
      <c r="A2263" s="3">
        <f>TITRES_STAT!B2266</f>
        <v>45299</v>
      </c>
      <c r="B2263" s="6">
        <f>TITRES_STAT!D2266</f>
        <v>146.6491</v>
      </c>
      <c r="C2263" s="2">
        <f t="shared" si="210"/>
        <v>149.8071448268642</v>
      </c>
      <c r="D2263" s="2">
        <f t="shared" si="206"/>
        <v>151.65027625668517</v>
      </c>
      <c r="E2263" s="2">
        <f t="shared" si="205"/>
        <v>-1.8431314298209713</v>
      </c>
      <c r="F2263" s="2">
        <f t="shared" si="209"/>
        <v>-3.4696458065007261</v>
      </c>
      <c r="G2263" s="2">
        <f t="shared" si="207"/>
        <v>1.6265143766797547</v>
      </c>
      <c r="H2263" s="2" t="str">
        <f t="shared" si="208"/>
        <v>Sell</v>
      </c>
    </row>
    <row r="2264" spans="1:8" ht="13.5" x14ac:dyDescent="0.25">
      <c r="A2264" s="3">
        <f>TITRES_STAT!B2267</f>
        <v>45300</v>
      </c>
      <c r="B2264" s="6">
        <f>TITRES_STAT!D2267</f>
        <v>140.05869999999999</v>
      </c>
      <c r="C2264" s="2">
        <f t="shared" si="210"/>
        <v>150.73287639196201</v>
      </c>
      <c r="D2264" s="2">
        <f t="shared" si="206"/>
        <v>150.79164097841218</v>
      </c>
      <c r="E2264" s="2">
        <f t="shared" si="205"/>
        <v>-5.8764586450166689E-2</v>
      </c>
      <c r="F2264" s="2">
        <f t="shared" si="209"/>
        <v>-2.7874695624906143</v>
      </c>
      <c r="G2264" s="2">
        <f t="shared" si="207"/>
        <v>2.7287049760404476</v>
      </c>
      <c r="H2264" s="2" t="str">
        <f t="shared" si="208"/>
        <v>Sell</v>
      </c>
    </row>
    <row r="2265" spans="1:8" ht="13.5" x14ac:dyDescent="0.25">
      <c r="A2265" s="3">
        <f>TITRES_STAT!B2268</f>
        <v>45301</v>
      </c>
      <c r="B2265" s="6">
        <f>TITRES_STAT!D2268</f>
        <v>133.76150000000001</v>
      </c>
      <c r="C2265" s="2">
        <f t="shared" si="210"/>
        <v>152.22128002396786</v>
      </c>
      <c r="D2265" s="2">
        <f t="shared" si="206"/>
        <v>149.53014905408537</v>
      </c>
      <c r="E2265" s="2">
        <f t="shared" si="205"/>
        <v>2.6911309698824937</v>
      </c>
      <c r="F2265" s="2">
        <f t="shared" si="209"/>
        <v>-1.6917494560159927</v>
      </c>
      <c r="G2265" s="2">
        <f t="shared" si="207"/>
        <v>4.3828804258984864</v>
      </c>
      <c r="H2265" s="2" t="str">
        <f t="shared" si="208"/>
        <v>Sell</v>
      </c>
    </row>
    <row r="2266" spans="1:8" ht="13.5" x14ac:dyDescent="0.25">
      <c r="A2266" s="3">
        <f>TITRES_STAT!B2269</f>
        <v>45302</v>
      </c>
      <c r="B2266" s="6">
        <f>TITRES_STAT!D2269</f>
        <v>139.77449999999999</v>
      </c>
      <c r="C2266" s="2">
        <f t="shared" si="210"/>
        <v>154.46782155874203</v>
      </c>
      <c r="D2266" s="2">
        <f t="shared" si="206"/>
        <v>148.8075083834124</v>
      </c>
      <c r="E2266" s="2">
        <f t="shared" si="205"/>
        <v>5.6603131753296339</v>
      </c>
      <c r="F2266" s="2">
        <f t="shared" si="209"/>
        <v>-0.22133692974686747</v>
      </c>
      <c r="G2266" s="2">
        <f t="shared" si="207"/>
        <v>5.8816501050765009</v>
      </c>
      <c r="H2266" s="2" t="str">
        <f t="shared" si="208"/>
        <v>Sell</v>
      </c>
    </row>
    <row r="2267" spans="1:8" ht="13.5" x14ac:dyDescent="0.25">
      <c r="A2267" s="3">
        <f>TITRES_STAT!B2270</f>
        <v>45303</v>
      </c>
      <c r="B2267" s="6">
        <f>TITRES_STAT!D2270</f>
        <v>145.74170000000001</v>
      </c>
      <c r="C2267" s="2">
        <f t="shared" si="210"/>
        <v>156.7918028573971</v>
      </c>
      <c r="D2267" s="2">
        <f t="shared" si="206"/>
        <v>148.5804114661226</v>
      </c>
      <c r="E2267" s="2">
        <f t="shared" si="205"/>
        <v>8.2113913912745033</v>
      </c>
      <c r="F2267" s="2">
        <f t="shared" si="209"/>
        <v>1.4652087344574067</v>
      </c>
      <c r="G2267" s="2">
        <f t="shared" si="207"/>
        <v>6.7461826568170968</v>
      </c>
      <c r="H2267" s="2" t="str">
        <f t="shared" si="208"/>
        <v>Sell</v>
      </c>
    </row>
    <row r="2268" spans="1:8" ht="13.5" x14ac:dyDescent="0.25">
      <c r="A2268" s="3">
        <f>TITRES_STAT!B2271</f>
        <v>45306</v>
      </c>
      <c r="B2268" s="6">
        <f>TITRES_STAT!D2271</f>
        <v>150.32480000000001</v>
      </c>
      <c r="C2268" s="2">
        <f t="shared" si="210"/>
        <v>157.58780241779755</v>
      </c>
      <c r="D2268" s="2">
        <f t="shared" si="206"/>
        <v>148.70962543159499</v>
      </c>
      <c r="E2268" s="2">
        <f t="shared" ref="E2268:E2331" si="211">C2268-D2268</f>
        <v>8.8781769862025612</v>
      </c>
      <c r="F2268" s="2">
        <f t="shared" si="209"/>
        <v>2.9478023848064376</v>
      </c>
      <c r="G2268" s="2">
        <f t="shared" si="207"/>
        <v>5.9303746013961236</v>
      </c>
      <c r="H2268" s="2" t="str">
        <f t="shared" si="208"/>
        <v>Sell</v>
      </c>
    </row>
    <row r="2269" spans="1:8" ht="13.5" x14ac:dyDescent="0.25">
      <c r="A2269" s="3">
        <f>TITRES_STAT!B2272</f>
        <v>45307</v>
      </c>
      <c r="B2269" s="6">
        <f>TITRES_STAT!D2272</f>
        <v>150.32480000000001</v>
      </c>
      <c r="C2269" s="2">
        <f t="shared" si="210"/>
        <v>157.14024819967486</v>
      </c>
      <c r="D2269" s="2">
        <f t="shared" ref="D2269:D2332" si="212">$D$4*B2269+(1-$D$4)*D2268</f>
        <v>148.82926799221758</v>
      </c>
      <c r="E2269" s="2">
        <f t="shared" si="211"/>
        <v>8.3109802074572769</v>
      </c>
      <c r="F2269" s="2">
        <f t="shared" si="209"/>
        <v>4.0204379493366051</v>
      </c>
      <c r="G2269" s="2">
        <f t="shared" si="207"/>
        <v>4.2905422581206718</v>
      </c>
      <c r="H2269" s="2" t="str">
        <f t="shared" si="208"/>
        <v>Sell</v>
      </c>
    </row>
    <row r="2270" spans="1:8" ht="13.5" x14ac:dyDescent="0.25">
      <c r="A2270" s="3">
        <f>TITRES_STAT!B2273</f>
        <v>45308</v>
      </c>
      <c r="B2270" s="6">
        <f>TITRES_STAT!D2273</f>
        <v>151.2414</v>
      </c>
      <c r="C2270" s="2">
        <f t="shared" si="210"/>
        <v>155.69122539972489</v>
      </c>
      <c r="D2270" s="2">
        <f t="shared" si="212"/>
        <v>149.00794443723851</v>
      </c>
      <c r="E2270" s="2">
        <f t="shared" si="211"/>
        <v>6.6832809624863785</v>
      </c>
      <c r="F2270" s="2">
        <f t="shared" si="209"/>
        <v>4.5530065519665603</v>
      </c>
      <c r="G2270" s="2">
        <f t="shared" si="207"/>
        <v>2.1302744105198181</v>
      </c>
      <c r="H2270" s="2" t="str">
        <f t="shared" si="208"/>
        <v>Sell</v>
      </c>
    </row>
    <row r="2271" spans="1:8" ht="13.5" x14ac:dyDescent="0.25">
      <c r="A2271" s="3">
        <f>TITRES_STAT!B2274</f>
        <v>45309</v>
      </c>
      <c r="B2271" s="6">
        <f>TITRES_STAT!D2274</f>
        <v>151.2414</v>
      </c>
      <c r="C2271" s="2">
        <f t="shared" si="210"/>
        <v>154.46512918438262</v>
      </c>
      <c r="D2271" s="2">
        <f t="shared" si="212"/>
        <v>149.17338559003565</v>
      </c>
      <c r="E2271" s="2">
        <f t="shared" si="211"/>
        <v>5.2917435943469684</v>
      </c>
      <c r="F2271" s="2">
        <f t="shared" si="209"/>
        <v>4.7007539604426425</v>
      </c>
      <c r="G2271" s="2">
        <f t="shared" si="207"/>
        <v>0.59098963390432591</v>
      </c>
      <c r="H2271" s="2" t="str">
        <f t="shared" si="208"/>
        <v>Sell</v>
      </c>
    </row>
    <row r="2272" spans="1:8" ht="13.5" x14ac:dyDescent="0.25">
      <c r="A2272" s="3">
        <f>TITRES_STAT!B2275</f>
        <v>45310</v>
      </c>
      <c r="B2272" s="6">
        <f>TITRES_STAT!D2275</f>
        <v>146.6583</v>
      </c>
      <c r="C2272" s="2">
        <f t="shared" si="210"/>
        <v>153.42766315601608</v>
      </c>
      <c r="D2272" s="2">
        <f t="shared" si="212"/>
        <v>148.98708295373672</v>
      </c>
      <c r="E2272" s="2">
        <f t="shared" si="211"/>
        <v>4.4405802022793637</v>
      </c>
      <c r="F2272" s="2">
        <f t="shared" si="209"/>
        <v>4.6487192088099869</v>
      </c>
      <c r="G2272" s="2">
        <f t="shared" si="207"/>
        <v>-0.20813900653062323</v>
      </c>
      <c r="H2272" s="2" t="str">
        <f t="shared" si="208"/>
        <v>Hold</v>
      </c>
    </row>
    <row r="2273" spans="1:8" ht="13.5" x14ac:dyDescent="0.25">
      <c r="A2273" s="3">
        <f>TITRES_STAT!B2276</f>
        <v>45313</v>
      </c>
      <c r="B2273" s="6">
        <f>TITRES_STAT!D2276</f>
        <v>153.0746</v>
      </c>
      <c r="C2273" s="2">
        <f t="shared" si="210"/>
        <v>152.38480728585975</v>
      </c>
      <c r="D2273" s="2">
        <f t="shared" si="212"/>
        <v>149.28986199420066</v>
      </c>
      <c r="E2273" s="2">
        <f t="shared" si="211"/>
        <v>3.0949452916590872</v>
      </c>
      <c r="F2273" s="2">
        <f t="shared" si="209"/>
        <v>4.3379644253798073</v>
      </c>
      <c r="G2273" s="2">
        <f t="shared" si="207"/>
        <v>-1.2430191337207201</v>
      </c>
      <c r="H2273" s="2" t="str">
        <f t="shared" si="208"/>
        <v>Hold</v>
      </c>
    </row>
    <row r="2274" spans="1:8" ht="13.5" x14ac:dyDescent="0.25">
      <c r="A2274" s="3">
        <f>TITRES_STAT!B2277</f>
        <v>45314</v>
      </c>
      <c r="B2274" s="6">
        <f>TITRES_STAT!D2277</f>
        <v>146.1908</v>
      </c>
      <c r="C2274" s="2">
        <f t="shared" si="210"/>
        <v>150.48848308803517</v>
      </c>
      <c r="D2274" s="2">
        <f t="shared" si="212"/>
        <v>149.0603018464821</v>
      </c>
      <c r="E2274" s="2">
        <f t="shared" si="211"/>
        <v>1.4281812415530624</v>
      </c>
      <c r="F2274" s="2">
        <f t="shared" si="209"/>
        <v>3.7560077886144585</v>
      </c>
      <c r="G2274" s="2">
        <f t="shared" si="207"/>
        <v>-2.3278265470613961</v>
      </c>
      <c r="H2274" s="2" t="str">
        <f t="shared" si="208"/>
        <v>Hold</v>
      </c>
    </row>
    <row r="2275" spans="1:8" ht="13.5" x14ac:dyDescent="0.25">
      <c r="A2275" s="3">
        <f>TITRES_STAT!B2278</f>
        <v>45315</v>
      </c>
      <c r="B2275" s="6">
        <f>TITRES_STAT!D2278</f>
        <v>151.2414</v>
      </c>
      <c r="C2275" s="2">
        <f t="shared" si="210"/>
        <v>147.9151010744913</v>
      </c>
      <c r="D2275" s="2">
        <f t="shared" si="212"/>
        <v>149.22186467266863</v>
      </c>
      <c r="E2275" s="2">
        <f t="shared" si="211"/>
        <v>-1.3067635981773265</v>
      </c>
      <c r="F2275" s="2">
        <f t="shared" si="209"/>
        <v>2.7434535112561016</v>
      </c>
      <c r="G2275" s="2">
        <f t="shared" si="207"/>
        <v>-4.0502171094334276</v>
      </c>
      <c r="H2275" s="2" t="str">
        <f t="shared" si="208"/>
        <v>Hold</v>
      </c>
    </row>
    <row r="2276" spans="1:8" ht="13.5" x14ac:dyDescent="0.25">
      <c r="A2276" s="3">
        <f>TITRES_STAT!B2279</f>
        <v>45316</v>
      </c>
      <c r="B2276" s="6">
        <f>TITRES_STAT!D2279</f>
        <v>151.69970000000001</v>
      </c>
      <c r="C2276" s="2">
        <f t="shared" si="210"/>
        <v>146.66270090918493</v>
      </c>
      <c r="D2276" s="2">
        <f t="shared" si="212"/>
        <v>149.40540803024874</v>
      </c>
      <c r="E2276" s="2">
        <f t="shared" si="211"/>
        <v>-2.7427071210638019</v>
      </c>
      <c r="F2276" s="2">
        <f t="shared" si="209"/>
        <v>1.6462213847921208</v>
      </c>
      <c r="G2276" s="2">
        <f t="shared" ref="G2276:G2339" si="213">E2276-F2276</f>
        <v>-4.3889285058559224</v>
      </c>
      <c r="H2276" s="2" t="str">
        <f t="shared" ref="H2276:H2339" si="214">IF(G2276&lt;0,"Hold","Sell")</f>
        <v>Hold</v>
      </c>
    </row>
    <row r="2277" spans="1:8" ht="13.5" x14ac:dyDescent="0.25">
      <c r="A2277" s="3">
        <f>TITRES_STAT!B2280</f>
        <v>45317</v>
      </c>
      <c r="B2277" s="6">
        <f>TITRES_STAT!D2280</f>
        <v>151.69970000000001</v>
      </c>
      <c r="C2277" s="2">
        <f t="shared" si="210"/>
        <v>146.52100846161801</v>
      </c>
      <c r="D2277" s="2">
        <f t="shared" si="212"/>
        <v>149.57535558356363</v>
      </c>
      <c r="E2277" s="2">
        <f t="shared" si="211"/>
        <v>-3.0543471219456251</v>
      </c>
      <c r="F2277" s="2">
        <f t="shared" ref="F2277:F2340" si="215">(E2277*(2/(10)))+((1-(2/10))*F2276)</f>
        <v>0.70610768344457164</v>
      </c>
      <c r="G2277" s="2">
        <f t="shared" si="213"/>
        <v>-3.7604548053901965</v>
      </c>
      <c r="H2277" s="2" t="str">
        <f t="shared" si="214"/>
        <v>Hold</v>
      </c>
    </row>
    <row r="2278" spans="1:8" ht="13.5" x14ac:dyDescent="0.25">
      <c r="A2278" s="3">
        <f>TITRES_STAT!B2281</f>
        <v>45320</v>
      </c>
      <c r="B2278" s="6">
        <f>TITRES_STAT!D2281</f>
        <v>151.69970000000001</v>
      </c>
      <c r="C2278" s="2">
        <f t="shared" si="210"/>
        <v>147.10620715983063</v>
      </c>
      <c r="D2278" s="2">
        <f t="shared" si="212"/>
        <v>149.73271442922558</v>
      </c>
      <c r="E2278" s="2">
        <f t="shared" si="211"/>
        <v>-2.6265072693949492</v>
      </c>
      <c r="F2278" s="2">
        <f t="shared" si="215"/>
        <v>3.9584692876667438E-2</v>
      </c>
      <c r="G2278" s="2">
        <f t="shared" si="213"/>
        <v>-2.6660919622716168</v>
      </c>
      <c r="H2278" s="2" t="str">
        <f t="shared" si="214"/>
        <v>Hold</v>
      </c>
    </row>
    <row r="2279" spans="1:8" ht="13.5" x14ac:dyDescent="0.25">
      <c r="A2279" s="3">
        <f>TITRES_STAT!B2282</f>
        <v>45321</v>
      </c>
      <c r="B2279" s="6">
        <f>TITRES_STAT!D2282</f>
        <v>146.6583</v>
      </c>
      <c r="C2279" s="2">
        <f t="shared" si="210"/>
        <v>147.60137528908746</v>
      </c>
      <c r="D2279" s="2">
        <f t="shared" si="212"/>
        <v>149.50498002706072</v>
      </c>
      <c r="E2279" s="2">
        <f t="shared" si="211"/>
        <v>-1.9036047379732679</v>
      </c>
      <c r="F2279" s="2">
        <f t="shared" si="215"/>
        <v>-0.34905319329331963</v>
      </c>
      <c r="G2279" s="2">
        <f t="shared" si="213"/>
        <v>-1.5545515446799483</v>
      </c>
      <c r="H2279" s="2" t="str">
        <f t="shared" si="214"/>
        <v>Hold</v>
      </c>
    </row>
    <row r="2280" spans="1:8" ht="13.5" x14ac:dyDescent="0.25">
      <c r="A2280" s="3">
        <f>TITRES_STAT!B2283</f>
        <v>45322</v>
      </c>
      <c r="B2280" s="6">
        <f>TITRES_STAT!D2283</f>
        <v>146.6583</v>
      </c>
      <c r="C2280" s="2">
        <f t="shared" si="210"/>
        <v>148.1613790907663</v>
      </c>
      <c r="D2280" s="2">
        <f t="shared" si="212"/>
        <v>149.29411483987104</v>
      </c>
      <c r="E2280" s="2">
        <f t="shared" si="211"/>
        <v>-1.1327357491047394</v>
      </c>
      <c r="F2280" s="2">
        <f t="shared" si="215"/>
        <v>-0.50578970445560356</v>
      </c>
      <c r="G2280" s="2">
        <f t="shared" si="213"/>
        <v>-0.62694604464913584</v>
      </c>
      <c r="H2280" s="2" t="str">
        <f t="shared" si="214"/>
        <v>Hold</v>
      </c>
    </row>
    <row r="2281" spans="1:8" ht="13.5" x14ac:dyDescent="0.25">
      <c r="A2281" s="3">
        <f>TITRES_STAT!B2284</f>
        <v>45323</v>
      </c>
      <c r="B2281" s="6">
        <f>TITRES_STAT!D2284</f>
        <v>146.6583</v>
      </c>
      <c r="C2281" s="2">
        <f t="shared" si="210"/>
        <v>148.63522846141765</v>
      </c>
      <c r="D2281" s="2">
        <f t="shared" si="212"/>
        <v>149.0988692961769</v>
      </c>
      <c r="E2281" s="2">
        <f t="shared" si="211"/>
        <v>-0.46364083475924645</v>
      </c>
      <c r="F2281" s="2">
        <f t="shared" si="215"/>
        <v>-0.4973599305163322</v>
      </c>
      <c r="G2281" s="2">
        <f t="shared" si="213"/>
        <v>3.371909575708576E-2</v>
      </c>
      <c r="H2281" s="2" t="str">
        <f t="shared" si="214"/>
        <v>Sell</v>
      </c>
    </row>
    <row r="2282" spans="1:8" ht="13.5" x14ac:dyDescent="0.25">
      <c r="A2282" s="3">
        <f>TITRES_STAT!B2285</f>
        <v>45324</v>
      </c>
      <c r="B2282" s="6">
        <f>TITRES_STAT!D2285</f>
        <v>146.6583</v>
      </c>
      <c r="C2282" s="2">
        <f t="shared" si="210"/>
        <v>148.33108562119955</v>
      </c>
      <c r="D2282" s="2">
        <f t="shared" si="212"/>
        <v>148.91808638534897</v>
      </c>
      <c r="E2282" s="2">
        <f t="shared" si="211"/>
        <v>-0.58700076414942259</v>
      </c>
      <c r="F2282" s="2">
        <f t="shared" si="215"/>
        <v>-0.51528809724295033</v>
      </c>
      <c r="G2282" s="2">
        <f t="shared" si="213"/>
        <v>-7.1712666906472267E-2</v>
      </c>
      <c r="H2282" s="2" t="str">
        <f t="shared" si="214"/>
        <v>Hold</v>
      </c>
    </row>
    <row r="2283" spans="1:8" ht="13.5" x14ac:dyDescent="0.25">
      <c r="A2283" s="3">
        <f>TITRES_STAT!B2286</f>
        <v>45327</v>
      </c>
      <c r="B2283" s="6">
        <f>TITRES_STAT!D2286</f>
        <v>146.6583</v>
      </c>
      <c r="C2283" s="2">
        <f t="shared" si="210"/>
        <v>149.06085706409192</v>
      </c>
      <c r="D2283" s="2">
        <f t="shared" si="212"/>
        <v>148.75069480124904</v>
      </c>
      <c r="E2283" s="2">
        <f t="shared" si="211"/>
        <v>0.31016226284287995</v>
      </c>
      <c r="F2283" s="2">
        <f t="shared" si="215"/>
        <v>-0.3501980252257843</v>
      </c>
      <c r="G2283" s="2">
        <f t="shared" si="213"/>
        <v>0.66036028806866431</v>
      </c>
      <c r="H2283" s="2" t="str">
        <f t="shared" si="214"/>
        <v>Sell</v>
      </c>
    </row>
    <row r="2284" spans="1:8" ht="13.5" x14ac:dyDescent="0.25">
      <c r="A2284" s="3">
        <f>TITRES_STAT!B2287</f>
        <v>45328</v>
      </c>
      <c r="B2284" s="6">
        <f>TITRES_STAT!D2287</f>
        <v>146.6583</v>
      </c>
      <c r="C2284" s="2">
        <f t="shared" si="210"/>
        <v>148.6193098234624</v>
      </c>
      <c r="D2284" s="2">
        <f t="shared" si="212"/>
        <v>148.59570259374911</v>
      </c>
      <c r="E2284" s="2">
        <f t="shared" si="211"/>
        <v>2.3607229713292099E-2</v>
      </c>
      <c r="F2284" s="2">
        <f t="shared" si="215"/>
        <v>-0.27543697423796903</v>
      </c>
      <c r="G2284" s="2">
        <f t="shared" si="213"/>
        <v>0.29904420395126113</v>
      </c>
      <c r="H2284" s="2" t="str">
        <f t="shared" si="214"/>
        <v>Sell</v>
      </c>
    </row>
    <row r="2285" spans="1:8" ht="13.5" x14ac:dyDescent="0.25">
      <c r="A2285" s="3">
        <f>TITRES_STAT!B2288</f>
        <v>45329</v>
      </c>
      <c r="B2285" s="6">
        <f>TITRES_STAT!D2288</f>
        <v>146.6583</v>
      </c>
      <c r="C2285" s="2">
        <f t="shared" si="210"/>
        <v>149.02270831216049</v>
      </c>
      <c r="D2285" s="2">
        <f t="shared" si="212"/>
        <v>148.45219129050844</v>
      </c>
      <c r="E2285" s="2">
        <f t="shared" si="211"/>
        <v>0.57051702165205143</v>
      </c>
      <c r="F2285" s="2">
        <f t="shared" si="215"/>
        <v>-0.10624617505996496</v>
      </c>
      <c r="G2285" s="2">
        <f t="shared" si="213"/>
        <v>0.67676319671201635</v>
      </c>
      <c r="H2285" s="2" t="str">
        <f t="shared" si="214"/>
        <v>Sell</v>
      </c>
    </row>
    <row r="2286" spans="1:8" ht="13.5" x14ac:dyDescent="0.25">
      <c r="A2286" s="3">
        <f>TITRES_STAT!B2289</f>
        <v>45330</v>
      </c>
      <c r="B2286" s="6">
        <f>TITRES_STAT!D2289</f>
        <v>146.6583</v>
      </c>
      <c r="C2286" s="2">
        <f t="shared" si="210"/>
        <v>149.43455318721271</v>
      </c>
      <c r="D2286" s="2">
        <f t="shared" si="212"/>
        <v>148.31931045417448</v>
      </c>
      <c r="E2286" s="2">
        <f t="shared" si="211"/>
        <v>1.1152427330382295</v>
      </c>
      <c r="F2286" s="2">
        <f t="shared" si="215"/>
        <v>0.13805160655967394</v>
      </c>
      <c r="G2286" s="2">
        <f t="shared" si="213"/>
        <v>0.97719112647855555</v>
      </c>
      <c r="H2286" s="2" t="str">
        <f t="shared" si="214"/>
        <v>Sell</v>
      </c>
    </row>
    <row r="2287" spans="1:8" ht="13.5" x14ac:dyDescent="0.25">
      <c r="A2287" s="3">
        <f>TITRES_STAT!B2290</f>
        <v>45331</v>
      </c>
      <c r="B2287" s="6">
        <f>TITRES_STAT!D2290</f>
        <v>146.6583</v>
      </c>
      <c r="C2287" s="2">
        <f t="shared" si="210"/>
        <v>149.78303731225691</v>
      </c>
      <c r="D2287" s="2">
        <f t="shared" si="212"/>
        <v>148.19627264275417</v>
      </c>
      <c r="E2287" s="2">
        <f t="shared" si="211"/>
        <v>1.5867646695027418</v>
      </c>
      <c r="F2287" s="2">
        <f t="shared" si="215"/>
        <v>0.42779421914828752</v>
      </c>
      <c r="G2287" s="2">
        <f t="shared" si="213"/>
        <v>1.1589704503544542</v>
      </c>
      <c r="H2287" s="2" t="str">
        <f t="shared" si="214"/>
        <v>Sell</v>
      </c>
    </row>
    <row r="2288" spans="1:8" ht="13.5" x14ac:dyDescent="0.25">
      <c r="A2288" s="3">
        <f>TITRES_STAT!B2291</f>
        <v>45334</v>
      </c>
      <c r="B2288" s="6">
        <f>TITRES_STAT!D2291</f>
        <v>146.6583</v>
      </c>
      <c r="C2288" s="2">
        <f t="shared" si="210"/>
        <v>150.07790849498662</v>
      </c>
      <c r="D2288" s="2">
        <f t="shared" si="212"/>
        <v>148.08234874329091</v>
      </c>
      <c r="E2288" s="2">
        <f t="shared" si="211"/>
        <v>1.9955597516957084</v>
      </c>
      <c r="F2288" s="2">
        <f t="shared" si="215"/>
        <v>0.74134732565777173</v>
      </c>
      <c r="G2288" s="2">
        <f t="shared" si="213"/>
        <v>1.2542124260379368</v>
      </c>
      <c r="H2288" s="2" t="str">
        <f t="shared" si="214"/>
        <v>Sell</v>
      </c>
    </row>
    <row r="2289" spans="1:8" ht="13.5" x14ac:dyDescent="0.25">
      <c r="A2289" s="3">
        <f>TITRES_STAT!B2292</f>
        <v>45335</v>
      </c>
      <c r="B2289" s="6">
        <f>TITRES_STAT!D2292</f>
        <v>140.05869999999999</v>
      </c>
      <c r="C2289" s="2">
        <f t="shared" si="210"/>
        <v>149.55181488037329</v>
      </c>
      <c r="D2289" s="2">
        <f t="shared" si="212"/>
        <v>147.48800439193602</v>
      </c>
      <c r="E2289" s="2">
        <f t="shared" si="211"/>
        <v>2.0638104884372694</v>
      </c>
      <c r="F2289" s="2">
        <f t="shared" si="215"/>
        <v>1.0058399582136712</v>
      </c>
      <c r="G2289" s="2">
        <f t="shared" si="213"/>
        <v>1.0579705302235982</v>
      </c>
      <c r="H2289" s="2" t="str">
        <f t="shared" si="214"/>
        <v>Sell</v>
      </c>
    </row>
    <row r="2290" spans="1:8" ht="13.5" x14ac:dyDescent="0.25">
      <c r="A2290" s="3">
        <f>TITRES_STAT!B2293</f>
        <v>45336</v>
      </c>
      <c r="B2290" s="6">
        <f>TITRES_STAT!D2293</f>
        <v>140.05869999999999</v>
      </c>
      <c r="C2290" s="2">
        <f t="shared" si="210"/>
        <v>149.10665874493125</v>
      </c>
      <c r="D2290" s="2">
        <f t="shared" si="212"/>
        <v>146.93768554808889</v>
      </c>
      <c r="E2290" s="2">
        <f t="shared" si="211"/>
        <v>2.1689731968423587</v>
      </c>
      <c r="F2290" s="2">
        <f t="shared" si="215"/>
        <v>1.2384666059394087</v>
      </c>
      <c r="G2290" s="2">
        <f t="shared" si="213"/>
        <v>0.93050659090294996</v>
      </c>
      <c r="H2290" s="2" t="str">
        <f t="shared" si="214"/>
        <v>Sell</v>
      </c>
    </row>
    <row r="2291" spans="1:8" ht="13.5" x14ac:dyDescent="0.25">
      <c r="A2291" s="3">
        <f>TITRES_STAT!B2294</f>
        <v>45337</v>
      </c>
      <c r="B2291" s="6">
        <f>TITRES_STAT!D2294</f>
        <v>140.05869999999999</v>
      </c>
      <c r="C2291" s="2">
        <f t="shared" si="210"/>
        <v>148.72998816878797</v>
      </c>
      <c r="D2291" s="2">
        <f t="shared" si="212"/>
        <v>146.42813106304527</v>
      </c>
      <c r="E2291" s="2">
        <f t="shared" si="211"/>
        <v>2.3018571057426982</v>
      </c>
      <c r="F2291" s="2">
        <f t="shared" si="215"/>
        <v>1.4511447059000666</v>
      </c>
      <c r="G2291" s="2">
        <f t="shared" si="213"/>
        <v>0.85071239984263158</v>
      </c>
      <c r="H2291" s="2" t="str">
        <f t="shared" si="214"/>
        <v>Sell</v>
      </c>
    </row>
    <row r="2292" spans="1:8" ht="13.5" x14ac:dyDescent="0.25">
      <c r="A2292" s="3">
        <f>TITRES_STAT!B2295</f>
        <v>45338</v>
      </c>
      <c r="B2292" s="6">
        <f>TITRES_STAT!D2295</f>
        <v>140.05869999999999</v>
      </c>
      <c r="C2292" s="2">
        <f t="shared" si="210"/>
        <v>148.41126691205136</v>
      </c>
      <c r="D2292" s="2">
        <f t="shared" si="212"/>
        <v>145.95632135467153</v>
      </c>
      <c r="E2292" s="2">
        <f t="shared" si="211"/>
        <v>2.4549455573798298</v>
      </c>
      <c r="F2292" s="2">
        <f t="shared" si="215"/>
        <v>1.6519048761960193</v>
      </c>
      <c r="G2292" s="2">
        <f t="shared" si="213"/>
        <v>0.80304068118381045</v>
      </c>
      <c r="H2292" s="2" t="str">
        <f t="shared" si="214"/>
        <v>Sell</v>
      </c>
    </row>
    <row r="2293" spans="1:8" ht="13.5" x14ac:dyDescent="0.25">
      <c r="A2293" s="3">
        <f>TITRES_STAT!B2296</f>
        <v>45341</v>
      </c>
      <c r="B2293" s="6">
        <f>TITRES_STAT!D2296</f>
        <v>140.05869999999999</v>
      </c>
      <c r="C2293" s="2">
        <f t="shared" si="210"/>
        <v>148.14157969481269</v>
      </c>
      <c r="D2293" s="2">
        <f t="shared" si="212"/>
        <v>145.51946051358473</v>
      </c>
      <c r="E2293" s="2">
        <f t="shared" si="211"/>
        <v>2.6221191812279585</v>
      </c>
      <c r="F2293" s="2">
        <f t="shared" si="215"/>
        <v>1.8459477372024073</v>
      </c>
      <c r="G2293" s="2">
        <f t="shared" si="213"/>
        <v>0.77617144402555116</v>
      </c>
      <c r="H2293" s="2" t="str">
        <f t="shared" si="214"/>
        <v>Sell</v>
      </c>
    </row>
    <row r="2294" spans="1:8" ht="13.5" x14ac:dyDescent="0.25">
      <c r="A2294" s="3">
        <f>TITRES_STAT!B2297</f>
        <v>45342</v>
      </c>
      <c r="B2294" s="6">
        <f>TITRES_STAT!D2297</f>
        <v>142.0752</v>
      </c>
      <c r="C2294" s="2">
        <f t="shared" si="210"/>
        <v>147.91338281868767</v>
      </c>
      <c r="D2294" s="2">
        <f t="shared" si="212"/>
        <v>145.26433010517104</v>
      </c>
      <c r="E2294" s="2">
        <f t="shared" si="211"/>
        <v>2.6490527135166246</v>
      </c>
      <c r="F2294" s="2">
        <f t="shared" si="215"/>
        <v>2.0065687324652508</v>
      </c>
      <c r="G2294" s="2">
        <f t="shared" si="213"/>
        <v>0.64248398105137383</v>
      </c>
      <c r="H2294" s="2" t="str">
        <f t="shared" si="214"/>
        <v>Sell</v>
      </c>
    </row>
    <row r="2295" spans="1:8" ht="13.5" x14ac:dyDescent="0.25">
      <c r="A2295" s="3">
        <f>TITRES_STAT!B2298</f>
        <v>45343</v>
      </c>
      <c r="B2295" s="6">
        <f>TITRES_STAT!D2298</f>
        <v>142.0752</v>
      </c>
      <c r="C2295" s="2">
        <f t="shared" si="210"/>
        <v>147.72029315427417</v>
      </c>
      <c r="D2295" s="2">
        <f t="shared" si="212"/>
        <v>145.02809824552872</v>
      </c>
      <c r="E2295" s="2">
        <f t="shared" si="211"/>
        <v>2.6921949087454493</v>
      </c>
      <c r="F2295" s="2">
        <f t="shared" si="215"/>
        <v>2.1436939677212905</v>
      </c>
      <c r="G2295" s="2">
        <f t="shared" si="213"/>
        <v>0.54850094102415881</v>
      </c>
      <c r="H2295" s="2" t="str">
        <f t="shared" si="214"/>
        <v>Sell</v>
      </c>
    </row>
    <row r="2296" spans="1:8" ht="13.5" x14ac:dyDescent="0.25">
      <c r="A2296" s="3">
        <f>TITRES_STAT!B2299</f>
        <v>45344</v>
      </c>
      <c r="B2296" s="6">
        <f>TITRES_STAT!D2299</f>
        <v>142.0752</v>
      </c>
      <c r="C2296" s="2">
        <f t="shared" si="210"/>
        <v>147.55690959207814</v>
      </c>
      <c r="D2296" s="2">
        <f t="shared" si="212"/>
        <v>144.80936504215623</v>
      </c>
      <c r="E2296" s="2">
        <f t="shared" si="211"/>
        <v>2.747544549921912</v>
      </c>
      <c r="F2296" s="2">
        <f t="shared" si="215"/>
        <v>2.264464084161415</v>
      </c>
      <c r="G2296" s="2">
        <f t="shared" si="213"/>
        <v>0.48308046576049701</v>
      </c>
      <c r="H2296" s="2" t="str">
        <f t="shared" si="214"/>
        <v>Sell</v>
      </c>
    </row>
    <row r="2297" spans="1:8" ht="13.5" x14ac:dyDescent="0.25">
      <c r="A2297" s="3">
        <f>TITRES_STAT!B2300</f>
        <v>45345</v>
      </c>
      <c r="B2297" s="6">
        <f>TITRES_STAT!D2300</f>
        <v>146.6583</v>
      </c>
      <c r="C2297" s="2">
        <f t="shared" si="210"/>
        <v>147.41866196252766</v>
      </c>
      <c r="D2297" s="2">
        <f t="shared" si="212"/>
        <v>144.94632318718169</v>
      </c>
      <c r="E2297" s="2">
        <f t="shared" si="211"/>
        <v>2.4723387753459747</v>
      </c>
      <c r="F2297" s="2">
        <f t="shared" si="215"/>
        <v>2.3060390223983269</v>
      </c>
      <c r="G2297" s="2">
        <f t="shared" si="213"/>
        <v>0.16629975294764776</v>
      </c>
      <c r="H2297" s="2" t="str">
        <f t="shared" si="214"/>
        <v>Sell</v>
      </c>
    </row>
    <row r="2298" spans="1:8" ht="13.5" x14ac:dyDescent="0.25">
      <c r="A2298" s="3">
        <f>TITRES_STAT!B2301</f>
        <v>45348</v>
      </c>
      <c r="B2298" s="6">
        <f>TITRES_STAT!D2301</f>
        <v>146.6583</v>
      </c>
      <c r="C2298" s="2">
        <f t="shared" si="210"/>
        <v>147.30168319906187</v>
      </c>
      <c r="D2298" s="2">
        <f t="shared" si="212"/>
        <v>145.07313628442751</v>
      </c>
      <c r="E2298" s="2">
        <f t="shared" si="211"/>
        <v>2.2285469146343644</v>
      </c>
      <c r="F2298" s="2">
        <f t="shared" si="215"/>
        <v>2.2905406008455347</v>
      </c>
      <c r="G2298" s="2">
        <f t="shared" si="213"/>
        <v>-6.1993686211170296E-2</v>
      </c>
      <c r="H2298" s="2" t="str">
        <f t="shared" si="214"/>
        <v>Hold</v>
      </c>
    </row>
    <row r="2299" spans="1:8" ht="13.5" x14ac:dyDescent="0.25">
      <c r="A2299" s="3">
        <f>TITRES_STAT!B2302</f>
        <v>45349</v>
      </c>
      <c r="B2299" s="6">
        <f>TITRES_STAT!D2302</f>
        <v>146.6583</v>
      </c>
      <c r="C2299" s="2">
        <f t="shared" si="210"/>
        <v>146.18737809151389</v>
      </c>
      <c r="D2299" s="2">
        <f t="shared" si="212"/>
        <v>145.19055581891436</v>
      </c>
      <c r="E2299" s="2">
        <f t="shared" si="211"/>
        <v>0.99682227259953038</v>
      </c>
      <c r="F2299" s="2">
        <f t="shared" si="215"/>
        <v>2.0317969351963341</v>
      </c>
      <c r="G2299" s="2">
        <f t="shared" si="213"/>
        <v>-1.0349746625968037</v>
      </c>
      <c r="H2299" s="2" t="str">
        <f t="shared" si="214"/>
        <v>Hold</v>
      </c>
    </row>
    <row r="2300" spans="1:8" ht="13.5" x14ac:dyDescent="0.25">
      <c r="A2300" s="3">
        <f>TITRES_STAT!B2303</f>
        <v>45350</v>
      </c>
      <c r="B2300" s="6">
        <f>TITRES_STAT!D2303</f>
        <v>146.6583</v>
      </c>
      <c r="C2300" s="2">
        <f t="shared" si="210"/>
        <v>145.24450453897327</v>
      </c>
      <c r="D2300" s="2">
        <f t="shared" si="212"/>
        <v>145.29927761010589</v>
      </c>
      <c r="E2300" s="2">
        <f t="shared" si="211"/>
        <v>-5.4773071132615314E-2</v>
      </c>
      <c r="F2300" s="2">
        <f t="shared" si="215"/>
        <v>1.6144829339305442</v>
      </c>
      <c r="G2300" s="2">
        <f t="shared" si="213"/>
        <v>-1.6692560050631595</v>
      </c>
      <c r="H2300" s="2" t="str">
        <f t="shared" si="214"/>
        <v>Hold</v>
      </c>
    </row>
    <row r="2301" spans="1:8" ht="13.5" x14ac:dyDescent="0.25">
      <c r="A2301" s="3">
        <f>TITRES_STAT!B2304</f>
        <v>45351</v>
      </c>
      <c r="B2301" s="6">
        <f>TITRES_STAT!D2304</f>
        <v>140.05869999999999</v>
      </c>
      <c r="C2301" s="2">
        <f t="shared" si="210"/>
        <v>144.44668845605429</v>
      </c>
      <c r="D2301" s="2">
        <f t="shared" si="212"/>
        <v>144.91108667602396</v>
      </c>
      <c r="E2301" s="2">
        <f t="shared" si="211"/>
        <v>-0.46439821996966657</v>
      </c>
      <c r="F2301" s="2">
        <f t="shared" si="215"/>
        <v>1.1987067031505023</v>
      </c>
      <c r="G2301" s="2">
        <f t="shared" si="213"/>
        <v>-1.6631049231201689</v>
      </c>
      <c r="H2301" s="2" t="str">
        <f t="shared" si="214"/>
        <v>Hold</v>
      </c>
    </row>
    <row r="2302" spans="1:8" ht="13.5" x14ac:dyDescent="0.25">
      <c r="A2302" s="3">
        <f>TITRES_STAT!B2305</f>
        <v>45352</v>
      </c>
      <c r="B2302" s="6">
        <f>TITRES_STAT!D2305</f>
        <v>145.74170000000001</v>
      </c>
      <c r="C2302" s="2">
        <f t="shared" si="210"/>
        <v>143.77161330896899</v>
      </c>
      <c r="D2302" s="2">
        <f t="shared" si="212"/>
        <v>144.97261358891109</v>
      </c>
      <c r="E2302" s="2">
        <f t="shared" si="211"/>
        <v>-1.2010002799420931</v>
      </c>
      <c r="F2302" s="2">
        <f t="shared" si="215"/>
        <v>0.71876530653198323</v>
      </c>
      <c r="G2302" s="2">
        <f t="shared" si="213"/>
        <v>-1.9197655864740764</v>
      </c>
      <c r="H2302" s="2" t="str">
        <f t="shared" si="214"/>
        <v>Hold</v>
      </c>
    </row>
    <row r="2303" spans="1:8" ht="13.5" x14ac:dyDescent="0.25">
      <c r="A2303" s="3">
        <f>TITRES_STAT!B2306</f>
        <v>45355</v>
      </c>
      <c r="B2303" s="6">
        <f>TITRES_STAT!D2306</f>
        <v>146.56659999999999</v>
      </c>
      <c r="C2303" s="2">
        <f t="shared" si="210"/>
        <v>143.20039587681993</v>
      </c>
      <c r="D2303" s="2">
        <f t="shared" si="212"/>
        <v>145.09068665639916</v>
      </c>
      <c r="E2303" s="2">
        <f t="shared" si="211"/>
        <v>-1.8902907795792316</v>
      </c>
      <c r="F2303" s="2">
        <f t="shared" si="215"/>
        <v>0.19695408930974023</v>
      </c>
      <c r="G2303" s="2">
        <f t="shared" si="213"/>
        <v>-2.087244868888972</v>
      </c>
      <c r="H2303" s="2" t="str">
        <f t="shared" si="214"/>
        <v>Hold</v>
      </c>
    </row>
    <row r="2304" spans="1:8" ht="13.5" x14ac:dyDescent="0.25">
      <c r="A2304" s="3">
        <f>TITRES_STAT!B2307</f>
        <v>45356</v>
      </c>
      <c r="B2304" s="6">
        <f>TITRES_STAT!D2307</f>
        <v>139.97620000000001</v>
      </c>
      <c r="C2304" s="2">
        <f t="shared" si="210"/>
        <v>143.02728881884764</v>
      </c>
      <c r="D2304" s="2">
        <f t="shared" si="212"/>
        <v>144.71183579296218</v>
      </c>
      <c r="E2304" s="2">
        <f t="shared" si="211"/>
        <v>-1.6845469741145394</v>
      </c>
      <c r="F2304" s="2">
        <f t="shared" si="215"/>
        <v>-0.17934612337511568</v>
      </c>
      <c r="G2304" s="2">
        <f t="shared" si="213"/>
        <v>-1.5052008507394237</v>
      </c>
      <c r="H2304" s="2" t="str">
        <f t="shared" si="214"/>
        <v>Hold</v>
      </c>
    </row>
    <row r="2305" spans="1:8" ht="13.5" x14ac:dyDescent="0.25">
      <c r="A2305" s="3">
        <f>TITRES_STAT!B2308</f>
        <v>45357</v>
      </c>
      <c r="B2305" s="6">
        <f>TITRES_STAT!D2308</f>
        <v>139.97620000000001</v>
      </c>
      <c r="C2305" s="2">
        <f t="shared" si="210"/>
        <v>142.880813615948</v>
      </c>
      <c r="D2305" s="2">
        <f t="shared" si="212"/>
        <v>144.36104795644647</v>
      </c>
      <c r="E2305" s="2">
        <f t="shared" si="211"/>
        <v>-1.4802343404984697</v>
      </c>
      <c r="F2305" s="2">
        <f t="shared" si="215"/>
        <v>-0.4395237667997865</v>
      </c>
      <c r="G2305" s="2">
        <f t="shared" si="213"/>
        <v>-1.0407105736986833</v>
      </c>
      <c r="H2305" s="2" t="str">
        <f t="shared" si="214"/>
        <v>Hold</v>
      </c>
    </row>
    <row r="2306" spans="1:8" ht="13.5" x14ac:dyDescent="0.25">
      <c r="A2306" s="3">
        <f>TITRES_STAT!B2309</f>
        <v>45358</v>
      </c>
      <c r="B2306" s="6">
        <f>TITRES_STAT!D2309</f>
        <v>142.0752</v>
      </c>
      <c r="C2306" s="2">
        <f t="shared" si="210"/>
        <v>142.75687305964831</v>
      </c>
      <c r="D2306" s="2">
        <f t="shared" si="212"/>
        <v>144.19172588559857</v>
      </c>
      <c r="E2306" s="2">
        <f t="shared" si="211"/>
        <v>-1.4348528259502586</v>
      </c>
      <c r="F2306" s="2">
        <f t="shared" si="215"/>
        <v>-0.63858957862988097</v>
      </c>
      <c r="G2306" s="2">
        <f t="shared" si="213"/>
        <v>-0.79626324732037768</v>
      </c>
      <c r="H2306" s="2" t="str">
        <f t="shared" si="214"/>
        <v>Hold</v>
      </c>
    </row>
    <row r="2307" spans="1:8" ht="13.5" x14ac:dyDescent="0.25">
      <c r="A2307" s="3">
        <f>TITRES_STAT!B2310</f>
        <v>45359</v>
      </c>
      <c r="B2307" s="6">
        <f>TITRES_STAT!D2310</f>
        <v>142.0752</v>
      </c>
      <c r="C2307" s="2">
        <f t="shared" si="210"/>
        <v>143.3570925889332</v>
      </c>
      <c r="D2307" s="2">
        <f t="shared" si="212"/>
        <v>144.03494619036906</v>
      </c>
      <c r="E2307" s="2">
        <f t="shared" si="211"/>
        <v>-0.67785360143585649</v>
      </c>
      <c r="F2307" s="2">
        <f t="shared" si="215"/>
        <v>-0.64644238319107616</v>
      </c>
      <c r="G2307" s="2">
        <f t="shared" si="213"/>
        <v>-3.1411218244780326E-2</v>
      </c>
      <c r="H2307" s="2" t="str">
        <f t="shared" si="214"/>
        <v>Hold</v>
      </c>
    </row>
    <row r="2308" spans="1:8" ht="13.5" x14ac:dyDescent="0.25">
      <c r="A2308" s="3">
        <f>TITRES_STAT!B2311</f>
        <v>45362</v>
      </c>
      <c r="B2308" s="6">
        <f>TITRES_STAT!D2311</f>
        <v>142.0752</v>
      </c>
      <c r="C2308" s="2">
        <f t="shared" si="210"/>
        <v>143.86497065217424</v>
      </c>
      <c r="D2308" s="2">
        <f t="shared" si="212"/>
        <v>143.88977980589726</v>
      </c>
      <c r="E2308" s="2">
        <f t="shared" si="211"/>
        <v>-2.4809153723026611E-2</v>
      </c>
      <c r="F2308" s="2">
        <f t="shared" si="215"/>
        <v>-0.5221157372974663</v>
      </c>
      <c r="G2308" s="2">
        <f t="shared" si="213"/>
        <v>0.49730658357443969</v>
      </c>
      <c r="H2308" s="2" t="str">
        <f t="shared" si="214"/>
        <v>Sell</v>
      </c>
    </row>
    <row r="2309" spans="1:8" ht="13.5" x14ac:dyDescent="0.25">
      <c r="A2309" s="3">
        <f>TITRES_STAT!B2312</f>
        <v>45363</v>
      </c>
      <c r="B2309" s="6">
        <f>TITRES_STAT!D2312</f>
        <v>142.0752</v>
      </c>
      <c r="C2309" s="2">
        <f t="shared" si="210"/>
        <v>144.29471362876282</v>
      </c>
      <c r="D2309" s="2">
        <f t="shared" si="212"/>
        <v>143.75536648694191</v>
      </c>
      <c r="E2309" s="2">
        <f t="shared" si="211"/>
        <v>0.5393471418209117</v>
      </c>
      <c r="F2309" s="2">
        <f t="shared" si="215"/>
        <v>-0.30982316147379074</v>
      </c>
      <c r="G2309" s="2">
        <f t="shared" si="213"/>
        <v>0.84917030329470244</v>
      </c>
      <c r="H2309" s="2" t="str">
        <f t="shared" si="214"/>
        <v>Sell</v>
      </c>
    </row>
    <row r="2310" spans="1:8" ht="13.5" x14ac:dyDescent="0.25">
      <c r="A2310" s="3">
        <f>TITRES_STAT!B2313</f>
        <v>45364</v>
      </c>
      <c r="B2310" s="6">
        <f>TITRES_STAT!D2313</f>
        <v>142.0752</v>
      </c>
      <c r="C2310" s="2">
        <f t="shared" si="210"/>
        <v>144.65834230126086</v>
      </c>
      <c r="D2310" s="2">
        <f t="shared" si="212"/>
        <v>143.63090971013139</v>
      </c>
      <c r="E2310" s="2">
        <f t="shared" si="211"/>
        <v>1.0274325911294682</v>
      </c>
      <c r="F2310" s="2">
        <f t="shared" si="215"/>
        <v>-4.2372010953138972E-2</v>
      </c>
      <c r="G2310" s="2">
        <f t="shared" si="213"/>
        <v>1.0698046020826071</v>
      </c>
      <c r="H2310" s="2" t="str">
        <f t="shared" si="214"/>
        <v>Sell</v>
      </c>
    </row>
    <row r="2311" spans="1:8" ht="13.5" x14ac:dyDescent="0.25">
      <c r="A2311" s="3">
        <f>TITRES_STAT!B2314</f>
        <v>45365</v>
      </c>
      <c r="B2311" s="6">
        <f>TITRES_STAT!D2314</f>
        <v>142.0752</v>
      </c>
      <c r="C2311" s="2">
        <f t="shared" si="210"/>
        <v>143.95070502414379</v>
      </c>
      <c r="D2311" s="2">
        <f t="shared" si="212"/>
        <v>143.51567195382535</v>
      </c>
      <c r="E2311" s="2">
        <f t="shared" si="211"/>
        <v>0.43503307031843974</v>
      </c>
      <c r="F2311" s="2">
        <f t="shared" si="215"/>
        <v>5.3109005301176772E-2</v>
      </c>
      <c r="G2311" s="2">
        <f t="shared" si="213"/>
        <v>0.38192406501726295</v>
      </c>
      <c r="H2311" s="2" t="str">
        <f t="shared" si="214"/>
        <v>Sell</v>
      </c>
    </row>
    <row r="2312" spans="1:8" ht="13.5" x14ac:dyDescent="0.25">
      <c r="A2312" s="3">
        <f>TITRES_STAT!B2315</f>
        <v>45366</v>
      </c>
      <c r="B2312" s="6">
        <f>TITRES_STAT!D2315</f>
        <v>135.68639999999999</v>
      </c>
      <c r="C2312" s="2">
        <f t="shared" si="210"/>
        <v>144.22624271273705</v>
      </c>
      <c r="D2312" s="2">
        <f t="shared" si="212"/>
        <v>142.93572588317161</v>
      </c>
      <c r="E2312" s="2">
        <f t="shared" si="211"/>
        <v>1.2905168295654335</v>
      </c>
      <c r="F2312" s="2">
        <f t="shared" si="215"/>
        <v>0.30059057015402812</v>
      </c>
      <c r="G2312" s="2">
        <f t="shared" si="213"/>
        <v>0.98992625941140533</v>
      </c>
      <c r="H2312" s="2" t="str">
        <f t="shared" si="214"/>
        <v>Sell</v>
      </c>
    </row>
    <row r="2313" spans="1:8" ht="13.5" x14ac:dyDescent="0.25">
      <c r="A2313" s="3">
        <f>TITRES_STAT!B2316</f>
        <v>45369</v>
      </c>
      <c r="B2313" s="6">
        <f>TITRES_STAT!D2316</f>
        <v>135.68639999999999</v>
      </c>
      <c r="C2313" s="2">
        <f t="shared" si="210"/>
        <v>144.58629768000827</v>
      </c>
      <c r="D2313" s="2">
        <f t="shared" si="212"/>
        <v>142.39873878071444</v>
      </c>
      <c r="E2313" s="2">
        <f t="shared" si="211"/>
        <v>2.1875588992938333</v>
      </c>
      <c r="F2313" s="2">
        <f t="shared" si="215"/>
        <v>0.6779842359819892</v>
      </c>
      <c r="G2313" s="2">
        <f t="shared" si="213"/>
        <v>1.5095746633118441</v>
      </c>
      <c r="H2313" s="2" t="str">
        <f t="shared" si="214"/>
        <v>Sell</v>
      </c>
    </row>
    <row r="2314" spans="1:8" ht="13.5" x14ac:dyDescent="0.25">
      <c r="A2314" s="3">
        <f>TITRES_STAT!B2317</f>
        <v>45370</v>
      </c>
      <c r="B2314" s="6">
        <f>TITRES_STAT!D2317</f>
        <v>135.68639999999999</v>
      </c>
      <c r="C2314" s="2">
        <f t="shared" si="210"/>
        <v>143.87705188308391</v>
      </c>
      <c r="D2314" s="2">
        <f t="shared" si="212"/>
        <v>141.9015285006615</v>
      </c>
      <c r="E2314" s="2">
        <f t="shared" si="211"/>
        <v>1.9755233824224092</v>
      </c>
      <c r="F2314" s="2">
        <f t="shared" si="215"/>
        <v>0.93749206527007323</v>
      </c>
      <c r="G2314" s="2">
        <f t="shared" si="213"/>
        <v>1.0380313171523361</v>
      </c>
      <c r="H2314" s="2" t="str">
        <f t="shared" si="214"/>
        <v>Sell</v>
      </c>
    </row>
    <row r="2315" spans="1:8" ht="13.5" x14ac:dyDescent="0.25">
      <c r="A2315" s="3">
        <f>TITRES_STAT!B2318</f>
        <v>45372</v>
      </c>
      <c r="B2315" s="6">
        <f>TITRES_STAT!D2318</f>
        <v>135.68639999999999</v>
      </c>
      <c r="C2315" s="2">
        <f t="shared" si="210"/>
        <v>143.27692082414791</v>
      </c>
      <c r="D2315" s="2">
        <f t="shared" si="212"/>
        <v>141.44114861172361</v>
      </c>
      <c r="E2315" s="2">
        <f t="shared" si="211"/>
        <v>1.8357722124243026</v>
      </c>
      <c r="F2315" s="2">
        <f t="shared" si="215"/>
        <v>1.1171480947009191</v>
      </c>
      <c r="G2315" s="2">
        <f t="shared" si="213"/>
        <v>0.71862411772338342</v>
      </c>
      <c r="H2315" s="2" t="str">
        <f t="shared" si="214"/>
        <v>Sell</v>
      </c>
    </row>
    <row r="2316" spans="1:8" ht="13.5" x14ac:dyDescent="0.25">
      <c r="A2316" s="3">
        <f>TITRES_STAT!B2319</f>
        <v>45373</v>
      </c>
      <c r="B2316" s="6">
        <f>TITRES_STAT!D2319</f>
        <v>141.14949999999999</v>
      </c>
      <c r="C2316" s="2">
        <f t="shared" si="210"/>
        <v>143.09204069735591</v>
      </c>
      <c r="D2316" s="2">
        <f t="shared" si="212"/>
        <v>141.41954501085519</v>
      </c>
      <c r="E2316" s="2">
        <f t="shared" si="211"/>
        <v>1.6724956865007243</v>
      </c>
      <c r="F2316" s="2">
        <f t="shared" si="215"/>
        <v>1.2282176130608802</v>
      </c>
      <c r="G2316" s="2">
        <f t="shared" si="213"/>
        <v>0.44427807343984416</v>
      </c>
      <c r="H2316" s="2" t="str">
        <f t="shared" si="214"/>
        <v>Sell</v>
      </c>
    </row>
    <row r="2317" spans="1:8" ht="13.5" x14ac:dyDescent="0.25">
      <c r="A2317" s="3">
        <f>TITRES_STAT!B2320</f>
        <v>45376</v>
      </c>
      <c r="B2317" s="6">
        <f>TITRES_STAT!D2320</f>
        <v>141.14949999999999</v>
      </c>
      <c r="C2317" s="2">
        <f t="shared" si="210"/>
        <v>142.93560366699347</v>
      </c>
      <c r="D2317" s="2">
        <f t="shared" si="212"/>
        <v>141.39954167671777</v>
      </c>
      <c r="E2317" s="2">
        <f t="shared" si="211"/>
        <v>1.536061990275698</v>
      </c>
      <c r="F2317" s="2">
        <f t="shared" si="215"/>
        <v>1.2897864885038437</v>
      </c>
      <c r="G2317" s="2">
        <f t="shared" si="213"/>
        <v>0.24627550177185431</v>
      </c>
      <c r="H2317" s="2" t="str">
        <f t="shared" si="214"/>
        <v>Sell</v>
      </c>
    </row>
    <row r="2318" spans="1:8" ht="13.5" x14ac:dyDescent="0.25">
      <c r="A2318" s="3">
        <f>TITRES_STAT!B2321</f>
        <v>45377</v>
      </c>
      <c r="B2318" s="6">
        <f>TITRES_STAT!D2321</f>
        <v>141.14949999999999</v>
      </c>
      <c r="C2318" s="2">
        <f t="shared" si="210"/>
        <v>142.80323387207139</v>
      </c>
      <c r="D2318" s="2">
        <f t="shared" si="212"/>
        <v>141.38102007103498</v>
      </c>
      <c r="E2318" s="2">
        <f t="shared" si="211"/>
        <v>1.4222138010364063</v>
      </c>
      <c r="F2318" s="2">
        <f t="shared" si="215"/>
        <v>1.3162719510103562</v>
      </c>
      <c r="G2318" s="2">
        <f t="shared" si="213"/>
        <v>0.10594185002605006</v>
      </c>
      <c r="H2318" s="2" t="str">
        <f t="shared" si="214"/>
        <v>Sell</v>
      </c>
    </row>
    <row r="2319" spans="1:8" ht="13.5" x14ac:dyDescent="0.25">
      <c r="A2319" s="3">
        <f>TITRES_STAT!B2322</f>
        <v>45378</v>
      </c>
      <c r="B2319" s="6">
        <f>TITRES_STAT!D2322</f>
        <v>140.7003</v>
      </c>
      <c r="C2319" s="2">
        <f t="shared" ref="C2319:C2382" si="216">$C$4*B2309+C2318*(1-$C$4)</f>
        <v>142.69122866098348</v>
      </c>
      <c r="D2319" s="2">
        <f t="shared" si="212"/>
        <v>141.33059636206943</v>
      </c>
      <c r="E2319" s="2">
        <f t="shared" si="211"/>
        <v>1.3606322989140551</v>
      </c>
      <c r="F2319" s="2">
        <f t="shared" si="215"/>
        <v>1.325144020591096</v>
      </c>
      <c r="G2319" s="2">
        <f t="shared" si="213"/>
        <v>3.5488278322959088E-2</v>
      </c>
      <c r="H2319" s="2" t="str">
        <f t="shared" si="214"/>
        <v>Sell</v>
      </c>
    </row>
    <row r="2320" spans="1:8" ht="13.5" x14ac:dyDescent="0.25">
      <c r="A2320" s="3">
        <f>TITRES_STAT!B2323</f>
        <v>45379</v>
      </c>
      <c r="B2320" s="6">
        <f>TITRES_STAT!D2323</f>
        <v>141.06700000000001</v>
      </c>
      <c r="C2320" s="2">
        <f t="shared" si="216"/>
        <v>142.59645502083217</v>
      </c>
      <c r="D2320" s="2">
        <f t="shared" si="212"/>
        <v>141.31107070561987</v>
      </c>
      <c r="E2320" s="2">
        <f t="shared" si="211"/>
        <v>1.2853843152122977</v>
      </c>
      <c r="F2320" s="2">
        <f t="shared" si="215"/>
        <v>1.3171920795153365</v>
      </c>
      <c r="G2320" s="2">
        <f t="shared" si="213"/>
        <v>-3.1807764303038777E-2</v>
      </c>
      <c r="H2320" s="2" t="str">
        <f t="shared" si="214"/>
        <v>Hold</v>
      </c>
    </row>
    <row r="2321" spans="1:8" ht="13.5" x14ac:dyDescent="0.25">
      <c r="A2321" s="3">
        <f>TITRES_STAT!B2324</f>
        <v>45380</v>
      </c>
      <c r="B2321" s="6">
        <f>TITRES_STAT!D2324</f>
        <v>140.6086</v>
      </c>
      <c r="C2321" s="2">
        <f t="shared" si="216"/>
        <v>142.51626194070414</v>
      </c>
      <c r="D2321" s="2">
        <f t="shared" si="212"/>
        <v>141.25903583853693</v>
      </c>
      <c r="E2321" s="2">
        <f t="shared" si="211"/>
        <v>1.2572261021672091</v>
      </c>
      <c r="F2321" s="2">
        <f t="shared" si="215"/>
        <v>1.3051988840457112</v>
      </c>
      <c r="G2321" s="2">
        <f t="shared" si="213"/>
        <v>-4.7972781878502069E-2</v>
      </c>
      <c r="H2321" s="2" t="str">
        <f t="shared" si="214"/>
        <v>Hold</v>
      </c>
    </row>
    <row r="2322" spans="1:8" ht="13.5" x14ac:dyDescent="0.25">
      <c r="A2322" s="3">
        <f>TITRES_STAT!B2325</f>
        <v>45383</v>
      </c>
      <c r="B2322" s="6">
        <f>TITRES_STAT!D2325</f>
        <v>140.6086</v>
      </c>
      <c r="C2322" s="2">
        <f t="shared" si="216"/>
        <v>141.46551394982657</v>
      </c>
      <c r="D2322" s="2">
        <f t="shared" si="212"/>
        <v>141.21085540605273</v>
      </c>
      <c r="E2322" s="2">
        <f t="shared" si="211"/>
        <v>0.25465854377384289</v>
      </c>
      <c r="F2322" s="2">
        <f t="shared" si="215"/>
        <v>1.0950908159913375</v>
      </c>
      <c r="G2322" s="2">
        <f t="shared" si="213"/>
        <v>-0.84043227221749461</v>
      </c>
      <c r="H2322" s="2" t="str">
        <f t="shared" si="214"/>
        <v>Hold</v>
      </c>
    </row>
    <row r="2323" spans="1:8" ht="13.5" x14ac:dyDescent="0.25">
      <c r="A2323" s="3">
        <f>TITRES_STAT!B2326</f>
        <v>45384</v>
      </c>
      <c r="B2323" s="6">
        <f>TITRES_STAT!D2326</f>
        <v>140.6086</v>
      </c>
      <c r="C2323" s="2">
        <f t="shared" si="216"/>
        <v>140.57641949600711</v>
      </c>
      <c r="D2323" s="2">
        <f t="shared" si="212"/>
        <v>141.16624389449328</v>
      </c>
      <c r="E2323" s="2">
        <f t="shared" si="211"/>
        <v>-0.58982439848617219</v>
      </c>
      <c r="F2323" s="2">
        <f t="shared" si="215"/>
        <v>0.75810777309583555</v>
      </c>
      <c r="G2323" s="2">
        <f t="shared" si="213"/>
        <v>-1.3479321715820078</v>
      </c>
      <c r="H2323" s="2" t="str">
        <f t="shared" si="214"/>
        <v>Hold</v>
      </c>
    </row>
    <row r="2324" spans="1:8" ht="13.5" x14ac:dyDescent="0.25">
      <c r="A2324" s="3">
        <f>TITRES_STAT!B2327</f>
        <v>45385</v>
      </c>
      <c r="B2324" s="6">
        <f>TITRES_STAT!D2327</f>
        <v>140.6086</v>
      </c>
      <c r="C2324" s="2">
        <f t="shared" si="216"/>
        <v>139.82410880431371</v>
      </c>
      <c r="D2324" s="2">
        <f t="shared" si="212"/>
        <v>141.12493693934564</v>
      </c>
      <c r="E2324" s="2">
        <f t="shared" si="211"/>
        <v>-1.3008281350319351</v>
      </c>
      <c r="F2324" s="2">
        <f t="shared" si="215"/>
        <v>0.34632059147028149</v>
      </c>
      <c r="G2324" s="2">
        <f t="shared" si="213"/>
        <v>-1.6471487265022167</v>
      </c>
      <c r="H2324" s="2" t="str">
        <f t="shared" si="214"/>
        <v>Hold</v>
      </c>
    </row>
    <row r="2325" spans="1:8" ht="13.5" x14ac:dyDescent="0.25">
      <c r="A2325" s="3">
        <f>TITRES_STAT!B2328</f>
        <v>45386</v>
      </c>
      <c r="B2325" s="6">
        <f>TITRES_STAT!D2328</f>
        <v>140.24199999999999</v>
      </c>
      <c r="C2325" s="2">
        <f t="shared" si="216"/>
        <v>139.18753821903468</v>
      </c>
      <c r="D2325" s="2">
        <f t="shared" si="212"/>
        <v>141.05953420309783</v>
      </c>
      <c r="E2325" s="2">
        <f t="shared" si="211"/>
        <v>-1.8719959840631475</v>
      </c>
      <c r="F2325" s="2">
        <f t="shared" si="215"/>
        <v>-9.7342723636404282E-2</v>
      </c>
      <c r="G2325" s="2">
        <f t="shared" si="213"/>
        <v>-1.7746532604267431</v>
      </c>
      <c r="H2325" s="2" t="str">
        <f t="shared" si="214"/>
        <v>Hold</v>
      </c>
    </row>
    <row r="2326" spans="1:8" ht="13.5" x14ac:dyDescent="0.25">
      <c r="A2326" s="3">
        <f>TITRES_STAT!B2329</f>
        <v>45387</v>
      </c>
      <c r="B2326" s="6">
        <f>TITRES_STAT!D2329</f>
        <v>140.24199999999999</v>
      </c>
      <c r="C2326" s="2">
        <f t="shared" si="216"/>
        <v>139.48937849302934</v>
      </c>
      <c r="D2326" s="2">
        <f t="shared" si="212"/>
        <v>140.99897611397947</v>
      </c>
      <c r="E2326" s="2">
        <f t="shared" si="211"/>
        <v>-1.5095976209501316</v>
      </c>
      <c r="F2326" s="2">
        <f t="shared" si="215"/>
        <v>-0.37979370309914973</v>
      </c>
      <c r="G2326" s="2">
        <f t="shared" si="213"/>
        <v>-1.1298039178509818</v>
      </c>
      <c r="H2326" s="2" t="str">
        <f t="shared" si="214"/>
        <v>Hold</v>
      </c>
    </row>
    <row r="2327" spans="1:8" ht="13.5" x14ac:dyDescent="0.25">
      <c r="A2327" s="3">
        <f>TITRES_STAT!B2330</f>
        <v>45390</v>
      </c>
      <c r="B2327" s="6">
        <f>TITRES_STAT!D2330</f>
        <v>140.24199999999999</v>
      </c>
      <c r="C2327" s="2">
        <f t="shared" si="216"/>
        <v>139.74478180179406</v>
      </c>
      <c r="D2327" s="2">
        <f t="shared" si="212"/>
        <v>140.94290380924025</v>
      </c>
      <c r="E2327" s="2">
        <f t="shared" si="211"/>
        <v>-1.1981220074461874</v>
      </c>
      <c r="F2327" s="2">
        <f t="shared" si="215"/>
        <v>-0.54345936396855721</v>
      </c>
      <c r="G2327" s="2">
        <f t="shared" si="213"/>
        <v>-0.65466264347763015</v>
      </c>
      <c r="H2327" s="2" t="str">
        <f t="shared" si="214"/>
        <v>Hold</v>
      </c>
    </row>
    <row r="2328" spans="1:8" ht="13.5" x14ac:dyDescent="0.25">
      <c r="A2328" s="3">
        <f>TITRES_STAT!B2331</f>
        <v>45394</v>
      </c>
      <c r="B2328" s="6">
        <f>TITRES_STAT!D2331</f>
        <v>140.24199999999999</v>
      </c>
      <c r="C2328" s="2">
        <f t="shared" si="216"/>
        <v>139.96089229382574</v>
      </c>
      <c r="D2328" s="2">
        <f t="shared" si="212"/>
        <v>140.89098500855579</v>
      </c>
      <c r="E2328" s="2">
        <f t="shared" si="211"/>
        <v>-0.93009271473005128</v>
      </c>
      <c r="F2328" s="2">
        <f t="shared" si="215"/>
        <v>-0.62078603412085609</v>
      </c>
      <c r="G2328" s="2">
        <f t="shared" si="213"/>
        <v>-0.30930668060919519</v>
      </c>
      <c r="H2328" s="2" t="str">
        <f t="shared" si="214"/>
        <v>Hold</v>
      </c>
    </row>
    <row r="2329" spans="1:8" ht="13.5" x14ac:dyDescent="0.25">
      <c r="A2329" s="3">
        <f>TITRES_STAT!B2332</f>
        <v>45397</v>
      </c>
      <c r="B2329" s="6">
        <f>TITRES_STAT!D2332</f>
        <v>140.1962</v>
      </c>
      <c r="C2329" s="2">
        <f t="shared" si="216"/>
        <v>140.07464732554484</v>
      </c>
      <c r="D2329" s="2">
        <f t="shared" si="212"/>
        <v>140.83951945236649</v>
      </c>
      <c r="E2329" s="2">
        <f t="shared" si="211"/>
        <v>-0.76487212682164341</v>
      </c>
      <c r="F2329" s="2">
        <f t="shared" si="215"/>
        <v>-0.6496032526610136</v>
      </c>
      <c r="G2329" s="2">
        <f t="shared" si="213"/>
        <v>-0.11526887416062981</v>
      </c>
      <c r="H2329" s="2" t="str">
        <f t="shared" si="214"/>
        <v>Hold</v>
      </c>
    </row>
    <row r="2330" spans="1:8" ht="13.5" x14ac:dyDescent="0.25">
      <c r="A2330" s="3">
        <f>TITRES_STAT!B2333</f>
        <v>45398</v>
      </c>
      <c r="B2330" s="6">
        <f>TITRES_STAT!D2333</f>
        <v>140.15029999999999</v>
      </c>
      <c r="C2330" s="2">
        <f t="shared" si="216"/>
        <v>140.22731696776873</v>
      </c>
      <c r="D2330" s="2">
        <f t="shared" si="212"/>
        <v>140.78846615959861</v>
      </c>
      <c r="E2330" s="2">
        <f t="shared" si="211"/>
        <v>-0.56114919182988388</v>
      </c>
      <c r="F2330" s="2">
        <f t="shared" si="215"/>
        <v>-0.63191244049478767</v>
      </c>
      <c r="G2330" s="2">
        <f t="shared" si="213"/>
        <v>7.07632486649038E-2</v>
      </c>
      <c r="H2330" s="2" t="str">
        <f t="shared" si="214"/>
        <v>Sell</v>
      </c>
    </row>
    <row r="2331" spans="1:8" ht="13.5" x14ac:dyDescent="0.25">
      <c r="A2331" s="3">
        <f>TITRES_STAT!B2334</f>
        <v>45399</v>
      </c>
      <c r="B2331" s="6">
        <f>TITRES_STAT!D2334</f>
        <v>140.15029999999999</v>
      </c>
      <c r="C2331" s="2">
        <f t="shared" si="216"/>
        <v>140.28597589580431</v>
      </c>
      <c r="D2331" s="2">
        <f t="shared" si="212"/>
        <v>140.74119459222095</v>
      </c>
      <c r="E2331" s="2">
        <f t="shared" si="211"/>
        <v>-0.4552186964166367</v>
      </c>
      <c r="F2331" s="2">
        <f t="shared" si="215"/>
        <v>-0.59657369167915753</v>
      </c>
      <c r="G2331" s="2">
        <f t="shared" si="213"/>
        <v>0.14135499526252082</v>
      </c>
      <c r="H2331" s="2" t="str">
        <f t="shared" si="214"/>
        <v>Sell</v>
      </c>
    </row>
    <row r="2332" spans="1:8" ht="13.5" x14ac:dyDescent="0.25">
      <c r="A2332" s="3">
        <f>TITRES_STAT!B2335</f>
        <v>45400</v>
      </c>
      <c r="B2332" s="6">
        <f>TITRES_STAT!D2335</f>
        <v>140.15029999999999</v>
      </c>
      <c r="C2332" s="2">
        <f t="shared" si="216"/>
        <v>140.33561037337287</v>
      </c>
      <c r="D2332" s="2">
        <f t="shared" si="212"/>
        <v>140.69742462242681</v>
      </c>
      <c r="E2332" s="2">
        <f t="shared" ref="E2332:E2395" si="217">C2332-D2332</f>
        <v>-0.36181424905393555</v>
      </c>
      <c r="F2332" s="2">
        <f t="shared" si="215"/>
        <v>-0.54962180315411313</v>
      </c>
      <c r="G2332" s="2">
        <f t="shared" si="213"/>
        <v>0.18780755410017758</v>
      </c>
      <c r="H2332" s="2" t="str">
        <f t="shared" si="214"/>
        <v>Sell</v>
      </c>
    </row>
    <row r="2333" spans="1:8" ht="13.5" x14ac:dyDescent="0.25">
      <c r="A2333" s="3">
        <f>TITRES_STAT!B2336</f>
        <v>45401</v>
      </c>
      <c r="B2333" s="6">
        <f>TITRES_STAT!D2336</f>
        <v>140.15029999999999</v>
      </c>
      <c r="C2333" s="2">
        <f t="shared" si="216"/>
        <v>140.37760877746936</v>
      </c>
      <c r="D2333" s="2">
        <f t="shared" ref="D2333:D2396" si="218">$D$4*B2333+(1-$D$4)*D2332</f>
        <v>140.65689687261744</v>
      </c>
      <c r="E2333" s="2">
        <f t="shared" si="217"/>
        <v>-0.2792880951480754</v>
      </c>
      <c r="F2333" s="2">
        <f t="shared" si="215"/>
        <v>-0.49555506155290563</v>
      </c>
      <c r="G2333" s="2">
        <f t="shared" si="213"/>
        <v>0.21626696640483023</v>
      </c>
      <c r="H2333" s="2" t="str">
        <f t="shared" si="214"/>
        <v>Sell</v>
      </c>
    </row>
    <row r="2334" spans="1:8" ht="13.5" x14ac:dyDescent="0.25">
      <c r="A2334" s="3">
        <f>TITRES_STAT!B2337</f>
        <v>45404</v>
      </c>
      <c r="B2334" s="6">
        <f>TITRES_STAT!D2337</f>
        <v>140.15029999999999</v>
      </c>
      <c r="C2334" s="2">
        <f t="shared" si="216"/>
        <v>140.41314588862792</v>
      </c>
      <c r="D2334" s="2">
        <f t="shared" si="218"/>
        <v>140.6193711783495</v>
      </c>
      <c r="E2334" s="2">
        <f t="shared" si="217"/>
        <v>-0.20622528972157284</v>
      </c>
      <c r="F2334" s="2">
        <f t="shared" si="215"/>
        <v>-0.43768910718663911</v>
      </c>
      <c r="G2334" s="2">
        <f t="shared" si="213"/>
        <v>0.23146381746506628</v>
      </c>
      <c r="H2334" s="2" t="str">
        <f t="shared" si="214"/>
        <v>Sell</v>
      </c>
    </row>
    <row r="2335" spans="1:8" ht="13.5" x14ac:dyDescent="0.25">
      <c r="A2335" s="3">
        <f>TITRES_STAT!B2338</f>
        <v>45405</v>
      </c>
      <c r="B2335" s="6">
        <f>TITRES_STAT!D2338</f>
        <v>140.15029999999999</v>
      </c>
      <c r="C2335" s="2">
        <f t="shared" si="216"/>
        <v>140.38681575191595</v>
      </c>
      <c r="D2335" s="2">
        <f t="shared" si="218"/>
        <v>140.58462516513845</v>
      </c>
      <c r="E2335" s="2">
        <f t="shared" si="217"/>
        <v>-0.19780941322250101</v>
      </c>
      <c r="F2335" s="2">
        <f t="shared" si="215"/>
        <v>-0.38971316839381154</v>
      </c>
      <c r="G2335" s="2">
        <f t="shared" si="213"/>
        <v>0.19190375517131053</v>
      </c>
      <c r="H2335" s="2" t="str">
        <f t="shared" si="214"/>
        <v>Sell</v>
      </c>
    </row>
    <row r="2336" spans="1:8" ht="13.5" x14ac:dyDescent="0.25">
      <c r="A2336" s="3">
        <f>TITRES_STAT!B2339</f>
        <v>45406</v>
      </c>
      <c r="B2336" s="6">
        <f>TITRES_STAT!D2339</f>
        <v>139.69200000000001</v>
      </c>
      <c r="C2336" s="2">
        <f t="shared" si="216"/>
        <v>140.36453640546733</v>
      </c>
      <c r="D2336" s="2">
        <f t="shared" si="218"/>
        <v>140.51850478253559</v>
      </c>
      <c r="E2336" s="2">
        <f t="shared" si="217"/>
        <v>-0.15396837706825295</v>
      </c>
      <c r="F2336" s="2">
        <f t="shared" si="215"/>
        <v>-0.34256421012869981</v>
      </c>
      <c r="G2336" s="2">
        <f t="shared" si="213"/>
        <v>0.18859583306044686</v>
      </c>
      <c r="H2336" s="2" t="str">
        <f t="shared" si="214"/>
        <v>Sell</v>
      </c>
    </row>
    <row r="2337" spans="1:8" ht="13.5" x14ac:dyDescent="0.25">
      <c r="A2337" s="3">
        <f>TITRES_STAT!B2340</f>
        <v>45407</v>
      </c>
      <c r="B2337" s="6">
        <f>TITRES_STAT!D2340</f>
        <v>137.4922</v>
      </c>
      <c r="C2337" s="2">
        <f t="shared" si="216"/>
        <v>140.34568465078004</v>
      </c>
      <c r="D2337" s="2">
        <f t="shared" si="218"/>
        <v>140.29433405790331</v>
      </c>
      <c r="E2337" s="2">
        <f t="shared" si="217"/>
        <v>5.1350592876730161E-2</v>
      </c>
      <c r="F2337" s="2">
        <f t="shared" si="215"/>
        <v>-0.26378124952761384</v>
      </c>
      <c r="G2337" s="2">
        <f t="shared" si="213"/>
        <v>0.315131842404344</v>
      </c>
      <c r="H2337" s="2" t="str">
        <f t="shared" si="214"/>
        <v>Sell</v>
      </c>
    </row>
    <row r="2338" spans="1:8" ht="13.5" x14ac:dyDescent="0.25">
      <c r="A2338" s="3">
        <f>TITRES_STAT!B2341</f>
        <v>45408</v>
      </c>
      <c r="B2338" s="6">
        <f>TITRES_STAT!D2341</f>
        <v>139.3254</v>
      </c>
      <c r="C2338" s="2">
        <f t="shared" si="216"/>
        <v>140.32973316604466</v>
      </c>
      <c r="D2338" s="2">
        <f t="shared" si="218"/>
        <v>140.22256116472531</v>
      </c>
      <c r="E2338" s="2">
        <f t="shared" si="217"/>
        <v>0.10717200131935556</v>
      </c>
      <c r="F2338" s="2">
        <f t="shared" si="215"/>
        <v>-0.18959059935821998</v>
      </c>
      <c r="G2338" s="2">
        <f t="shared" si="213"/>
        <v>0.29676260067757554</v>
      </c>
      <c r="H2338" s="2" t="str">
        <f t="shared" si="214"/>
        <v>Sell</v>
      </c>
    </row>
    <row r="2339" spans="1:8" ht="13.5" x14ac:dyDescent="0.25">
      <c r="A2339" s="3">
        <f>TITRES_STAT!B2342</f>
        <v>45411</v>
      </c>
      <c r="B2339" s="6">
        <f>TITRES_STAT!D2342</f>
        <v>139.3254</v>
      </c>
      <c r="C2339" s="2">
        <f t="shared" si="216"/>
        <v>140.30918960203778</v>
      </c>
      <c r="D2339" s="2">
        <f t="shared" si="218"/>
        <v>140.15610478215308</v>
      </c>
      <c r="E2339" s="2">
        <f t="shared" si="217"/>
        <v>0.1530848198846968</v>
      </c>
      <c r="F2339" s="2">
        <f t="shared" si="215"/>
        <v>-0.12105551550963664</v>
      </c>
      <c r="G2339" s="2">
        <f t="shared" si="213"/>
        <v>0.27414033539433347</v>
      </c>
      <c r="H2339" s="2" t="str">
        <f t="shared" si="214"/>
        <v>Sell</v>
      </c>
    </row>
    <row r="2340" spans="1:8" ht="13.5" x14ac:dyDescent="0.25">
      <c r="A2340" s="3">
        <f>TITRES_STAT!B2343</f>
        <v>45412</v>
      </c>
      <c r="B2340" s="6">
        <f>TITRES_STAT!D2343</f>
        <v>139.3254</v>
      </c>
      <c r="C2340" s="2">
        <f t="shared" si="216"/>
        <v>140.28474504787812</v>
      </c>
      <c r="D2340" s="2">
        <f t="shared" si="218"/>
        <v>140.0945710945862</v>
      </c>
      <c r="E2340" s="2">
        <f t="shared" si="217"/>
        <v>0.190173953291918</v>
      </c>
      <c r="F2340" s="2">
        <f t="shared" si="215"/>
        <v>-5.8809621749325712E-2</v>
      </c>
      <c r="G2340" s="2">
        <f t="shared" ref="G2340:G2403" si="219">E2340-F2340</f>
        <v>0.24898357504124372</v>
      </c>
      <c r="H2340" s="2" t="str">
        <f t="shared" ref="H2340:H2403" si="220">IF(G2340&lt;0,"Hold","Sell")</f>
        <v>Sell</v>
      </c>
    </row>
    <row r="2341" spans="1:8" ht="13.5" x14ac:dyDescent="0.25">
      <c r="A2341" s="3">
        <f>TITRES_STAT!B2344</f>
        <v>45414</v>
      </c>
      <c r="B2341" s="6">
        <f>TITRES_STAT!D2344</f>
        <v>139.3254</v>
      </c>
      <c r="C2341" s="2">
        <f t="shared" si="216"/>
        <v>140.26406119435839</v>
      </c>
      <c r="D2341" s="2">
        <f t="shared" si="218"/>
        <v>140.0375954579502</v>
      </c>
      <c r="E2341" s="2">
        <f t="shared" si="217"/>
        <v>0.22646573640818701</v>
      </c>
      <c r="F2341" s="2">
        <f t="shared" ref="F2341:F2404" si="221">(E2341*(2/(10)))+((1-(2/10))*F2340)</f>
        <v>-1.7545501178231684E-3</v>
      </c>
      <c r="G2341" s="2">
        <f t="shared" si="219"/>
        <v>0.22822028652601017</v>
      </c>
      <c r="H2341" s="2" t="str">
        <f t="shared" si="220"/>
        <v>Sell</v>
      </c>
    </row>
    <row r="2342" spans="1:8" ht="13.5" x14ac:dyDescent="0.25">
      <c r="A2342" s="3">
        <f>TITRES_STAT!B2345</f>
        <v>45415</v>
      </c>
      <c r="B2342" s="6">
        <f>TITRES_STAT!D2345</f>
        <v>139.3254</v>
      </c>
      <c r="C2342" s="2">
        <f t="shared" si="216"/>
        <v>140.24655947214941</v>
      </c>
      <c r="D2342" s="2">
        <f t="shared" si="218"/>
        <v>139.98484023884279</v>
      </c>
      <c r="E2342" s="2">
        <f t="shared" si="217"/>
        <v>0.26171923330662139</v>
      </c>
      <c r="F2342" s="2">
        <f t="shared" si="221"/>
        <v>5.0940206567065743E-2</v>
      </c>
      <c r="G2342" s="2">
        <f t="shared" si="219"/>
        <v>0.21077902673955565</v>
      </c>
      <c r="H2342" s="2" t="str">
        <f t="shared" si="220"/>
        <v>Sell</v>
      </c>
    </row>
    <row r="2343" spans="1:8" ht="13.5" x14ac:dyDescent="0.25">
      <c r="A2343" s="3">
        <f>TITRES_STAT!B2346</f>
        <v>45418</v>
      </c>
      <c r="B2343" s="6">
        <f>TITRES_STAT!D2346</f>
        <v>139.3254</v>
      </c>
      <c r="C2343" s="2">
        <f t="shared" si="216"/>
        <v>140.23175032258797</v>
      </c>
      <c r="D2343" s="2">
        <f t="shared" si="218"/>
        <v>139.93599281374333</v>
      </c>
      <c r="E2343" s="2">
        <f t="shared" si="217"/>
        <v>0.29575750884464469</v>
      </c>
      <c r="F2343" s="2">
        <f t="shared" si="221"/>
        <v>9.9903667022581549E-2</v>
      </c>
      <c r="G2343" s="2">
        <f t="shared" si="219"/>
        <v>0.19585384182206314</v>
      </c>
      <c r="H2343" s="2" t="str">
        <f t="shared" si="220"/>
        <v>Sell</v>
      </c>
    </row>
    <row r="2344" spans="1:8" ht="13.5" x14ac:dyDescent="0.25">
      <c r="A2344" s="3">
        <f>TITRES_STAT!B2347</f>
        <v>45419</v>
      </c>
      <c r="B2344" s="6">
        <f>TITRES_STAT!D2347</f>
        <v>139.3254</v>
      </c>
      <c r="C2344" s="2">
        <f t="shared" si="216"/>
        <v>140.21921950372828</v>
      </c>
      <c r="D2344" s="2">
        <f t="shared" si="218"/>
        <v>139.89076371642901</v>
      </c>
      <c r="E2344" s="2">
        <f t="shared" si="217"/>
        <v>0.32845578729927638</v>
      </c>
      <c r="F2344" s="2">
        <f t="shared" si="221"/>
        <v>0.1456140910779205</v>
      </c>
      <c r="G2344" s="2">
        <f t="shared" si="219"/>
        <v>0.18284169622135588</v>
      </c>
      <c r="H2344" s="2" t="str">
        <f t="shared" si="220"/>
        <v>Sell</v>
      </c>
    </row>
    <row r="2345" spans="1:8" ht="13.5" x14ac:dyDescent="0.25">
      <c r="A2345" s="3">
        <f>TITRES_STAT!B2348</f>
        <v>45420</v>
      </c>
      <c r="B2345" s="6">
        <f>TITRES_STAT!D2348</f>
        <v>139.3254</v>
      </c>
      <c r="C2345" s="2">
        <f t="shared" si="216"/>
        <v>140.2086165031547</v>
      </c>
      <c r="D2345" s="2">
        <f t="shared" si="218"/>
        <v>139.84888492261945</v>
      </c>
      <c r="E2345" s="2">
        <f t="shared" si="217"/>
        <v>0.35973158053525367</v>
      </c>
      <c r="F2345" s="2">
        <f t="shared" si="221"/>
        <v>0.18843758896938714</v>
      </c>
      <c r="G2345" s="2">
        <f t="shared" si="219"/>
        <v>0.17129399156586653</v>
      </c>
      <c r="H2345" s="2" t="str">
        <f t="shared" si="220"/>
        <v>Sell</v>
      </c>
    </row>
    <row r="2346" spans="1:8" ht="13.5" x14ac:dyDescent="0.25">
      <c r="A2346" s="3">
        <f>TITRES_STAT!B2349</f>
        <v>45421</v>
      </c>
      <c r="B2346" s="6">
        <f>TITRES_STAT!D2349</f>
        <v>139.3254</v>
      </c>
      <c r="C2346" s="2">
        <f t="shared" si="216"/>
        <v>140.12913704113089</v>
      </c>
      <c r="D2346" s="2">
        <f t="shared" si="218"/>
        <v>139.81010826168469</v>
      </c>
      <c r="E2346" s="2">
        <f t="shared" si="217"/>
        <v>0.31902877944619945</v>
      </c>
      <c r="F2346" s="2">
        <f t="shared" si="221"/>
        <v>0.21455582706474963</v>
      </c>
      <c r="G2346" s="2">
        <f t="shared" si="219"/>
        <v>0.10447295238144982</v>
      </c>
      <c r="H2346" s="2" t="str">
        <f t="shared" si="220"/>
        <v>Sell</v>
      </c>
    </row>
    <row r="2347" spans="1:8" ht="13.5" x14ac:dyDescent="0.25">
      <c r="A2347" s="3">
        <f>TITRES_STAT!B2350</f>
        <v>45422</v>
      </c>
      <c r="B2347" s="6">
        <f>TITRES_STAT!D2350</f>
        <v>139.3254</v>
      </c>
      <c r="C2347" s="2">
        <f t="shared" si="216"/>
        <v>139.72345441941846</v>
      </c>
      <c r="D2347" s="2">
        <f t="shared" si="218"/>
        <v>139.77420394600435</v>
      </c>
      <c r="E2347" s="2">
        <f t="shared" si="217"/>
        <v>-5.0749526585889271E-2</v>
      </c>
      <c r="F2347" s="2">
        <f t="shared" si="221"/>
        <v>0.16149475633462185</v>
      </c>
      <c r="G2347" s="2">
        <f t="shared" si="219"/>
        <v>-0.21224428292051112</v>
      </c>
      <c r="H2347" s="2" t="str">
        <f t="shared" si="220"/>
        <v>Hold</v>
      </c>
    </row>
    <row r="2348" spans="1:8" ht="13.5" x14ac:dyDescent="0.25">
      <c r="A2348" s="3">
        <f>TITRES_STAT!B2351</f>
        <v>45425</v>
      </c>
      <c r="B2348" s="6">
        <f>TITRES_STAT!D2351</f>
        <v>137.4922</v>
      </c>
      <c r="C2348" s="2">
        <f t="shared" si="216"/>
        <v>139.66221527796947</v>
      </c>
      <c r="D2348" s="2">
        <f t="shared" si="218"/>
        <v>139.60516661667069</v>
      </c>
      <c r="E2348" s="2">
        <f t="shared" si="217"/>
        <v>5.704866129877928E-2</v>
      </c>
      <c r="F2348" s="2">
        <f t="shared" si="221"/>
        <v>0.14060553732745334</v>
      </c>
      <c r="G2348" s="2">
        <f t="shared" si="219"/>
        <v>-8.3556876028674065E-2</v>
      </c>
      <c r="H2348" s="2" t="str">
        <f t="shared" si="220"/>
        <v>Hold</v>
      </c>
    </row>
    <row r="2349" spans="1:8" ht="13.5" x14ac:dyDescent="0.25">
      <c r="A2349" s="3">
        <f>TITRES_STAT!B2352</f>
        <v>45426</v>
      </c>
      <c r="B2349" s="6">
        <f>TITRES_STAT!D2352</f>
        <v>137.4922</v>
      </c>
      <c r="C2349" s="2">
        <f t="shared" si="216"/>
        <v>139.61039754289723</v>
      </c>
      <c r="D2349" s="2">
        <f t="shared" si="218"/>
        <v>139.44865057099139</v>
      </c>
      <c r="E2349" s="2">
        <f t="shared" si="217"/>
        <v>0.16174697190584197</v>
      </c>
      <c r="F2349" s="2">
        <f t="shared" si="221"/>
        <v>0.14483382424313107</v>
      </c>
      <c r="G2349" s="2">
        <f t="shared" si="219"/>
        <v>1.6913147662710903E-2</v>
      </c>
      <c r="H2349" s="2" t="str">
        <f t="shared" si="220"/>
        <v>Sell</v>
      </c>
    </row>
    <row r="2350" spans="1:8" ht="13.5" x14ac:dyDescent="0.25">
      <c r="A2350" s="3">
        <f>TITRES_STAT!B2353</f>
        <v>45427</v>
      </c>
      <c r="B2350" s="6">
        <f>TITRES_STAT!D2353</f>
        <v>137.4922</v>
      </c>
      <c r="C2350" s="2">
        <f t="shared" si="216"/>
        <v>139.5665517670669</v>
      </c>
      <c r="D2350" s="2">
        <f t="shared" si="218"/>
        <v>139.30372830647352</v>
      </c>
      <c r="E2350" s="2">
        <f t="shared" si="217"/>
        <v>0.26282346059338124</v>
      </c>
      <c r="F2350" s="2">
        <f t="shared" si="221"/>
        <v>0.16843175151318113</v>
      </c>
      <c r="G2350" s="2">
        <f t="shared" si="219"/>
        <v>9.4391709080200115E-2</v>
      </c>
      <c r="H2350" s="2" t="str">
        <f t="shared" si="220"/>
        <v>Sell</v>
      </c>
    </row>
    <row r="2351" spans="1:8" ht="13.5" x14ac:dyDescent="0.25">
      <c r="A2351" s="3">
        <f>TITRES_STAT!B2354</f>
        <v>45428</v>
      </c>
      <c r="B2351" s="6">
        <f>TITRES_STAT!D2354</f>
        <v>137.4922</v>
      </c>
      <c r="C2351" s="2">
        <f t="shared" si="216"/>
        <v>139.52945149521045</v>
      </c>
      <c r="D2351" s="2">
        <f t="shared" si="218"/>
        <v>139.16954102451251</v>
      </c>
      <c r="E2351" s="2">
        <f t="shared" si="217"/>
        <v>0.35991047069794035</v>
      </c>
      <c r="F2351" s="2">
        <f t="shared" si="221"/>
        <v>0.20672749535013296</v>
      </c>
      <c r="G2351" s="2">
        <f t="shared" si="219"/>
        <v>0.15318297534780739</v>
      </c>
      <c r="H2351" s="2" t="str">
        <f t="shared" si="220"/>
        <v>Sell</v>
      </c>
    </row>
    <row r="2352" spans="1:8" ht="13.5" x14ac:dyDescent="0.25">
      <c r="A2352" s="3">
        <f>TITRES_STAT!B2355</f>
        <v>45429</v>
      </c>
      <c r="B2352" s="6">
        <f>TITRES_STAT!D2355</f>
        <v>136.57550000000001</v>
      </c>
      <c r="C2352" s="2">
        <f t="shared" si="216"/>
        <v>139.49805895748577</v>
      </c>
      <c r="D2352" s="2">
        <f t="shared" si="218"/>
        <v>138.97738983751159</v>
      </c>
      <c r="E2352" s="2">
        <f t="shared" si="217"/>
        <v>0.52066911997417265</v>
      </c>
      <c r="F2352" s="2">
        <f t="shared" si="221"/>
        <v>0.26951582027494092</v>
      </c>
      <c r="G2352" s="2">
        <f t="shared" si="219"/>
        <v>0.25115329969923172</v>
      </c>
      <c r="H2352" s="2" t="str">
        <f t="shared" si="220"/>
        <v>Sell</v>
      </c>
    </row>
    <row r="2353" spans="1:8" ht="13.5" x14ac:dyDescent="0.25">
      <c r="A2353" s="3">
        <f>TITRES_STAT!B2356</f>
        <v>45432</v>
      </c>
      <c r="B2353" s="6">
        <f>TITRES_STAT!D2356</f>
        <v>136.57550000000001</v>
      </c>
      <c r="C2353" s="2">
        <f t="shared" si="216"/>
        <v>139.47149604094949</v>
      </c>
      <c r="D2353" s="2">
        <f t="shared" si="218"/>
        <v>138.79947207177</v>
      </c>
      <c r="E2353" s="2">
        <f t="shared" si="217"/>
        <v>0.67202396917949159</v>
      </c>
      <c r="F2353" s="2">
        <f t="shared" si="221"/>
        <v>0.35001745005585105</v>
      </c>
      <c r="G2353" s="2">
        <f t="shared" si="219"/>
        <v>0.32200651912364053</v>
      </c>
      <c r="H2353" s="2" t="str">
        <f t="shared" si="220"/>
        <v>Sell</v>
      </c>
    </row>
    <row r="2354" spans="1:8" ht="13.5" x14ac:dyDescent="0.25">
      <c r="A2354" s="3">
        <f>TITRES_STAT!B2357</f>
        <v>45433</v>
      </c>
      <c r="B2354" s="6">
        <f>TITRES_STAT!D2357</f>
        <v>136.57550000000001</v>
      </c>
      <c r="C2354" s="2">
        <f t="shared" si="216"/>
        <v>139.44901972695726</v>
      </c>
      <c r="D2354" s="2">
        <f t="shared" si="218"/>
        <v>138.63473339978705</v>
      </c>
      <c r="E2354" s="2">
        <f t="shared" si="217"/>
        <v>0.81428632717020832</v>
      </c>
      <c r="F2354" s="2">
        <f t="shared" si="221"/>
        <v>0.44287122547872254</v>
      </c>
      <c r="G2354" s="2">
        <f t="shared" si="219"/>
        <v>0.37141510169148578</v>
      </c>
      <c r="H2354" s="2" t="str">
        <f t="shared" si="220"/>
        <v>Sell</v>
      </c>
    </row>
    <row r="2355" spans="1:8" ht="13.5" x14ac:dyDescent="0.25">
      <c r="A2355" s="3">
        <f>TITRES_STAT!B2358</f>
        <v>45434</v>
      </c>
      <c r="B2355" s="6">
        <f>TITRES_STAT!D2358</f>
        <v>137.56880000000001</v>
      </c>
      <c r="C2355" s="2">
        <f t="shared" si="216"/>
        <v>139.43000130742539</v>
      </c>
      <c r="D2355" s="2">
        <f t="shared" si="218"/>
        <v>138.55577537017319</v>
      </c>
      <c r="E2355" s="2">
        <f t="shared" si="217"/>
        <v>0.87422593725219144</v>
      </c>
      <c r="F2355" s="2">
        <f t="shared" si="221"/>
        <v>0.52914216783341639</v>
      </c>
      <c r="G2355" s="2">
        <f t="shared" si="219"/>
        <v>0.34508376941877505</v>
      </c>
      <c r="H2355" s="2" t="str">
        <f t="shared" si="220"/>
        <v>Sell</v>
      </c>
    </row>
    <row r="2356" spans="1:8" ht="13.5" x14ac:dyDescent="0.25">
      <c r="A2356" s="3">
        <f>TITRES_STAT!B2359</f>
        <v>45435</v>
      </c>
      <c r="B2356" s="6">
        <f>TITRES_STAT!D2359</f>
        <v>137.56880000000001</v>
      </c>
      <c r="C2356" s="2">
        <f t="shared" si="216"/>
        <v>139.41390879859071</v>
      </c>
      <c r="D2356" s="2">
        <f t="shared" si="218"/>
        <v>138.48266608349371</v>
      </c>
      <c r="E2356" s="2">
        <f t="shared" si="217"/>
        <v>0.93124271509699952</v>
      </c>
      <c r="F2356" s="2">
        <f t="shared" si="221"/>
        <v>0.6095622772861331</v>
      </c>
      <c r="G2356" s="2">
        <f t="shared" si="219"/>
        <v>0.32168043781086642</v>
      </c>
      <c r="H2356" s="2" t="str">
        <f t="shared" si="220"/>
        <v>Sell</v>
      </c>
    </row>
    <row r="2357" spans="1:8" ht="13.5" x14ac:dyDescent="0.25">
      <c r="A2357" s="3">
        <f>TITRES_STAT!B2360</f>
        <v>45436</v>
      </c>
      <c r="B2357" s="6">
        <f>TITRES_STAT!D2360</f>
        <v>139.86799999999999</v>
      </c>
      <c r="C2357" s="2">
        <f t="shared" si="216"/>
        <v>139.400292060346</v>
      </c>
      <c r="D2357" s="2">
        <f t="shared" si="218"/>
        <v>138.58528341064232</v>
      </c>
      <c r="E2357" s="2">
        <f t="shared" si="217"/>
        <v>0.81500864970368525</v>
      </c>
      <c r="F2357" s="2">
        <f t="shared" si="221"/>
        <v>0.65065155176964351</v>
      </c>
      <c r="G2357" s="2">
        <f t="shared" si="219"/>
        <v>0.16435709793404174</v>
      </c>
      <c r="H2357" s="2" t="str">
        <f t="shared" si="220"/>
        <v>Sell</v>
      </c>
    </row>
    <row r="2358" spans="1:8" ht="13.5" x14ac:dyDescent="0.25">
      <c r="A2358" s="3">
        <f>TITRES_STAT!B2361</f>
        <v>45439</v>
      </c>
      <c r="B2358" s="6">
        <f>TITRES_STAT!D2361</f>
        <v>143.69999999999999</v>
      </c>
      <c r="C2358" s="2">
        <f t="shared" si="216"/>
        <v>139.10673943567738</v>
      </c>
      <c r="D2358" s="2">
        <f t="shared" si="218"/>
        <v>138.96415130615028</v>
      </c>
      <c r="E2358" s="2">
        <f t="shared" si="217"/>
        <v>0.14258812952709832</v>
      </c>
      <c r="F2358" s="2">
        <f t="shared" si="221"/>
        <v>0.54903886732113449</v>
      </c>
      <c r="G2358" s="2">
        <f t="shared" si="219"/>
        <v>-0.40645073779403618</v>
      </c>
      <c r="H2358" s="2" t="str">
        <f t="shared" si="220"/>
        <v>Hold</v>
      </c>
    </row>
    <row r="2359" spans="1:8" ht="13.5" x14ac:dyDescent="0.25">
      <c r="A2359" s="3">
        <f>TITRES_STAT!B2362</f>
        <v>45440</v>
      </c>
      <c r="B2359" s="6">
        <f>TITRES_STAT!D2362</f>
        <v>145.61600000000001</v>
      </c>
      <c r="C2359" s="2">
        <f t="shared" si="216"/>
        <v>138.85834875326549</v>
      </c>
      <c r="D2359" s="2">
        <f t="shared" si="218"/>
        <v>139.45688083902806</v>
      </c>
      <c r="E2359" s="2">
        <f t="shared" si="217"/>
        <v>-0.59853208576257089</v>
      </c>
      <c r="F2359" s="2">
        <f t="shared" si="221"/>
        <v>0.31952467670439344</v>
      </c>
      <c r="G2359" s="2">
        <f t="shared" si="219"/>
        <v>-0.91805676246696433</v>
      </c>
      <c r="H2359" s="2" t="str">
        <f t="shared" si="220"/>
        <v>Hold</v>
      </c>
    </row>
    <row r="2360" spans="1:8" ht="13.5" x14ac:dyDescent="0.25">
      <c r="A2360" s="3">
        <f>TITRES_STAT!B2363</f>
        <v>45441</v>
      </c>
      <c r="B2360" s="6">
        <f>TITRES_STAT!D2363</f>
        <v>146.57400000000001</v>
      </c>
      <c r="C2360" s="2">
        <f t="shared" si="216"/>
        <v>138.64817202199387</v>
      </c>
      <c r="D2360" s="2">
        <f t="shared" si="218"/>
        <v>139.98407485095191</v>
      </c>
      <c r="E2360" s="2">
        <f t="shared" si="217"/>
        <v>-1.3359028289580408</v>
      </c>
      <c r="F2360" s="2">
        <f t="shared" si="221"/>
        <v>-1.1560824428093364E-2</v>
      </c>
      <c r="G2360" s="2">
        <f t="shared" si="219"/>
        <v>-1.3243420045299474</v>
      </c>
      <c r="H2360" s="2" t="str">
        <f t="shared" si="220"/>
        <v>Hold</v>
      </c>
    </row>
    <row r="2361" spans="1:8" ht="13.5" x14ac:dyDescent="0.25">
      <c r="A2361" s="3">
        <f>TITRES_STAT!B2364</f>
        <v>45442</v>
      </c>
      <c r="B2361" s="6">
        <f>TITRES_STAT!D2364</f>
        <v>147.53200000000001</v>
      </c>
      <c r="C2361" s="2">
        <f t="shared" si="216"/>
        <v>138.47033017245636</v>
      </c>
      <c r="D2361" s="2">
        <f t="shared" si="218"/>
        <v>140.54318041754809</v>
      </c>
      <c r="E2361" s="2">
        <f t="shared" si="217"/>
        <v>-2.072850245091729</v>
      </c>
      <c r="F2361" s="2">
        <f t="shared" si="221"/>
        <v>-0.42381870856082049</v>
      </c>
      <c r="G2361" s="2">
        <f t="shared" si="219"/>
        <v>-1.6490315365309085</v>
      </c>
      <c r="H2361" s="2" t="str">
        <f t="shared" si="220"/>
        <v>Hold</v>
      </c>
    </row>
    <row r="2362" spans="1:8" ht="13.5" x14ac:dyDescent="0.25">
      <c r="A2362" s="3">
        <f>TITRES_STAT!B2365</f>
        <v>45443</v>
      </c>
      <c r="B2362" s="6">
        <f>TITRES_STAT!D2365</f>
        <v>148.49</v>
      </c>
      <c r="C2362" s="2">
        <f t="shared" si="216"/>
        <v>138.17881783823231</v>
      </c>
      <c r="D2362" s="2">
        <f t="shared" si="218"/>
        <v>141.13183371995191</v>
      </c>
      <c r="E2362" s="2">
        <f t="shared" si="217"/>
        <v>-2.9530158817196082</v>
      </c>
      <c r="F2362" s="2">
        <f t="shared" si="221"/>
        <v>-0.92965814319257811</v>
      </c>
      <c r="G2362" s="2">
        <f t="shared" si="219"/>
        <v>-2.02335773852703</v>
      </c>
      <c r="H2362" s="2" t="str">
        <f t="shared" si="220"/>
        <v>Hold</v>
      </c>
    </row>
    <row r="2363" spans="1:8" ht="13.5" x14ac:dyDescent="0.25">
      <c r="A2363" s="3">
        <f>TITRES_STAT!B2366</f>
        <v>45446</v>
      </c>
      <c r="B2363" s="6">
        <f>TITRES_STAT!D2366</f>
        <v>150.40600000000001</v>
      </c>
      <c r="C2363" s="2">
        <f t="shared" si="216"/>
        <v>137.93215355542733</v>
      </c>
      <c r="D2363" s="2">
        <f t="shared" si="218"/>
        <v>141.81880899995548</v>
      </c>
      <c r="E2363" s="2">
        <f t="shared" si="217"/>
        <v>-3.8866554445281452</v>
      </c>
      <c r="F2363" s="2">
        <f t="shared" si="221"/>
        <v>-1.5210576034596917</v>
      </c>
      <c r="G2363" s="2">
        <f t="shared" si="219"/>
        <v>-2.3655978410684533</v>
      </c>
      <c r="H2363" s="2" t="str">
        <f t="shared" si="220"/>
        <v>Hold</v>
      </c>
    </row>
    <row r="2364" spans="1:8" ht="13.5" x14ac:dyDescent="0.25">
      <c r="A2364" s="3">
        <f>TITRES_STAT!B2367</f>
        <v>45447</v>
      </c>
      <c r="B2364" s="6">
        <f>TITRES_STAT!D2367</f>
        <v>150.5018</v>
      </c>
      <c r="C2364" s="2">
        <f t="shared" si="216"/>
        <v>137.72343762382314</v>
      </c>
      <c r="D2364" s="2">
        <f t="shared" si="218"/>
        <v>142.4619935184773</v>
      </c>
      <c r="E2364" s="2">
        <f t="shared" si="217"/>
        <v>-4.7385558946541551</v>
      </c>
      <c r="F2364" s="2">
        <f t="shared" si="221"/>
        <v>-2.1645572616985844</v>
      </c>
      <c r="G2364" s="2">
        <f t="shared" si="219"/>
        <v>-2.5739986329555706</v>
      </c>
      <c r="H2364" s="2" t="str">
        <f t="shared" si="220"/>
        <v>Hold</v>
      </c>
    </row>
    <row r="2365" spans="1:8" ht="13.5" x14ac:dyDescent="0.25">
      <c r="A2365" s="3">
        <f>TITRES_STAT!B2368</f>
        <v>45448</v>
      </c>
      <c r="B2365" s="6">
        <f>TITRES_STAT!D2368</f>
        <v>151.364</v>
      </c>
      <c r="C2365" s="2">
        <f t="shared" si="216"/>
        <v>137.69964722015806</v>
      </c>
      <c r="D2365" s="2">
        <f t="shared" si="218"/>
        <v>143.12140140599749</v>
      </c>
      <c r="E2365" s="2">
        <f t="shared" si="217"/>
        <v>-5.4217541858394327</v>
      </c>
      <c r="F2365" s="2">
        <f t="shared" si="221"/>
        <v>-2.8159966465267541</v>
      </c>
      <c r="G2365" s="2">
        <f t="shared" si="219"/>
        <v>-2.6057575393126786</v>
      </c>
      <c r="H2365" s="2" t="str">
        <f t="shared" si="220"/>
        <v>Hold</v>
      </c>
    </row>
    <row r="2366" spans="1:8" ht="13.5" x14ac:dyDescent="0.25">
      <c r="A2366" s="3">
        <f>TITRES_STAT!B2369</f>
        <v>45449</v>
      </c>
      <c r="B2366" s="6">
        <f>TITRES_STAT!D2369</f>
        <v>151.84299999999999</v>
      </c>
      <c r="C2366" s="2">
        <f t="shared" si="216"/>
        <v>137.67951687859528</v>
      </c>
      <c r="D2366" s="2">
        <f t="shared" si="218"/>
        <v>143.76744574629396</v>
      </c>
      <c r="E2366" s="2">
        <f t="shared" si="217"/>
        <v>-6.0879288676986789</v>
      </c>
      <c r="F2366" s="2">
        <f t="shared" si="221"/>
        <v>-3.4703830907611395</v>
      </c>
      <c r="G2366" s="2">
        <f t="shared" si="219"/>
        <v>-2.6175457769375394</v>
      </c>
      <c r="H2366" s="2" t="str">
        <f t="shared" si="220"/>
        <v>Hold</v>
      </c>
    </row>
    <row r="2367" spans="1:8" ht="13.5" x14ac:dyDescent="0.25">
      <c r="A2367" s="3">
        <f>TITRES_STAT!B2370</f>
        <v>45450</v>
      </c>
      <c r="B2367" s="6">
        <f>TITRES_STAT!D2370</f>
        <v>152.80099999999999</v>
      </c>
      <c r="C2367" s="2">
        <f t="shared" si="216"/>
        <v>138.01620658958061</v>
      </c>
      <c r="D2367" s="2">
        <f t="shared" si="218"/>
        <v>144.43659791323515</v>
      </c>
      <c r="E2367" s="2">
        <f t="shared" si="217"/>
        <v>-6.4203913236545418</v>
      </c>
      <c r="F2367" s="2">
        <f t="shared" si="221"/>
        <v>-4.0603847373398203</v>
      </c>
      <c r="G2367" s="2">
        <f t="shared" si="219"/>
        <v>-2.3600065863147215</v>
      </c>
      <c r="H2367" s="2" t="str">
        <f t="shared" si="220"/>
        <v>Hold</v>
      </c>
    </row>
    <row r="2368" spans="1:8" ht="13.5" x14ac:dyDescent="0.25">
      <c r="A2368" s="3">
        <f>TITRES_STAT!B2371</f>
        <v>45453</v>
      </c>
      <c r="B2368" s="6">
        <f>TITRES_STAT!D2371</f>
        <v>153.28</v>
      </c>
      <c r="C2368" s="2">
        <f t="shared" si="216"/>
        <v>138.89063634502975</v>
      </c>
      <c r="D2368" s="2">
        <f t="shared" si="218"/>
        <v>145.09166473447698</v>
      </c>
      <c r="E2368" s="2">
        <f t="shared" si="217"/>
        <v>-6.2010283894472309</v>
      </c>
      <c r="F2368" s="2">
        <f t="shared" si="221"/>
        <v>-4.4885134677613028</v>
      </c>
      <c r="G2368" s="2">
        <f t="shared" si="219"/>
        <v>-1.7125149216859281</v>
      </c>
      <c r="H2368" s="2" t="str">
        <f t="shared" si="220"/>
        <v>Hold</v>
      </c>
    </row>
    <row r="2369" spans="1:8" ht="13.5" x14ac:dyDescent="0.25">
      <c r="A2369" s="3">
        <f>TITRES_STAT!B2372</f>
        <v>45454</v>
      </c>
      <c r="B2369" s="6">
        <f>TITRES_STAT!D2372</f>
        <v>153.28</v>
      </c>
      <c r="C2369" s="2">
        <f t="shared" si="216"/>
        <v>139.92530767656365</v>
      </c>
      <c r="D2369" s="2">
        <f t="shared" si="218"/>
        <v>145.69820808747869</v>
      </c>
      <c r="E2369" s="2">
        <f t="shared" si="217"/>
        <v>-5.7729004109150424</v>
      </c>
      <c r="F2369" s="2">
        <f t="shared" si="221"/>
        <v>-4.745390856392051</v>
      </c>
      <c r="G2369" s="2">
        <f t="shared" si="219"/>
        <v>-1.0275095545229913</v>
      </c>
      <c r="H2369" s="2" t="str">
        <f t="shared" si="220"/>
        <v>Hold</v>
      </c>
    </row>
    <row r="2370" spans="1:8" ht="13.5" x14ac:dyDescent="0.25">
      <c r="A2370" s="3">
        <f>TITRES_STAT!B2373</f>
        <v>45455</v>
      </c>
      <c r="B2370" s="6">
        <f>TITRES_STAT!D2373</f>
        <v>153.28</v>
      </c>
      <c r="C2370" s="2">
        <f t="shared" si="216"/>
        <v>140.94818341863078</v>
      </c>
      <c r="D2370" s="2">
        <f t="shared" si="218"/>
        <v>146.259822303221</v>
      </c>
      <c r="E2370" s="2">
        <f t="shared" si="217"/>
        <v>-5.3116388845902236</v>
      </c>
      <c r="F2370" s="2">
        <f t="shared" si="221"/>
        <v>-4.8586404620316852</v>
      </c>
      <c r="G2370" s="2">
        <f t="shared" si="219"/>
        <v>-0.45299842255853839</v>
      </c>
      <c r="H2370" s="2" t="str">
        <f t="shared" si="220"/>
        <v>Hold</v>
      </c>
    </row>
    <row r="2371" spans="1:8" ht="13.5" x14ac:dyDescent="0.25">
      <c r="A2371" s="3">
        <f>TITRES_STAT!B2374</f>
        <v>45456</v>
      </c>
      <c r="B2371" s="6">
        <f>TITRES_STAT!D2374</f>
        <v>153.28</v>
      </c>
      <c r="C2371" s="2">
        <f t="shared" si="216"/>
        <v>141.96107827730296</v>
      </c>
      <c r="D2371" s="2">
        <f t="shared" si="218"/>
        <v>146.77983546594538</v>
      </c>
      <c r="E2371" s="2">
        <f t="shared" si="217"/>
        <v>-4.8187571886424223</v>
      </c>
      <c r="F2371" s="2">
        <f t="shared" si="221"/>
        <v>-4.8506638073538326</v>
      </c>
      <c r="G2371" s="2">
        <f t="shared" si="219"/>
        <v>3.1906618711410317E-2</v>
      </c>
      <c r="H2371" s="2" t="str">
        <f t="shared" si="220"/>
        <v>Sell</v>
      </c>
    </row>
    <row r="2372" spans="1:8" ht="13.5" x14ac:dyDescent="0.25">
      <c r="A2372" s="3">
        <f>TITRES_STAT!B2375</f>
        <v>45457</v>
      </c>
      <c r="B2372" s="6">
        <f>TITRES_STAT!D2375</f>
        <v>153.28</v>
      </c>
      <c r="C2372" s="2">
        <f t="shared" si="216"/>
        <v>142.96552777310251</v>
      </c>
      <c r="D2372" s="2">
        <f t="shared" si="218"/>
        <v>147.26132913513462</v>
      </c>
      <c r="E2372" s="2">
        <f t="shared" si="217"/>
        <v>-4.2958013620321083</v>
      </c>
      <c r="F2372" s="2">
        <f t="shared" si="221"/>
        <v>-4.7396913182894878</v>
      </c>
      <c r="G2372" s="2">
        <f t="shared" si="219"/>
        <v>0.44388995625737948</v>
      </c>
      <c r="H2372" s="2" t="str">
        <f t="shared" si="220"/>
        <v>Sell</v>
      </c>
    </row>
    <row r="2373" spans="1:8" ht="13.5" x14ac:dyDescent="0.25">
      <c r="A2373" s="3">
        <f>TITRES_STAT!B2376</f>
        <v>45461</v>
      </c>
      <c r="B2373" s="6">
        <f>TITRES_STAT!D2376</f>
        <v>153.28</v>
      </c>
      <c r="C2373" s="2">
        <f t="shared" si="216"/>
        <v>144.11021580800983</v>
      </c>
      <c r="D2373" s="2">
        <f t="shared" si="218"/>
        <v>147.70715660660613</v>
      </c>
      <c r="E2373" s="2">
        <f t="shared" si="217"/>
        <v>-3.5969407985963073</v>
      </c>
      <c r="F2373" s="2">
        <f t="shared" si="221"/>
        <v>-4.511141214350852</v>
      </c>
      <c r="G2373" s="2">
        <f t="shared" si="219"/>
        <v>0.91420041575454469</v>
      </c>
      <c r="H2373" s="2" t="str">
        <f t="shared" si="220"/>
        <v>Sell</v>
      </c>
    </row>
    <row r="2374" spans="1:8" ht="13.5" x14ac:dyDescent="0.25">
      <c r="A2374" s="3">
        <f>TITRES_STAT!B2377</f>
        <v>45462</v>
      </c>
      <c r="B2374" s="6">
        <f>TITRES_STAT!D2377</f>
        <v>153.28</v>
      </c>
      <c r="C2374" s="2">
        <f t="shared" si="216"/>
        <v>145.0935364529314</v>
      </c>
      <c r="D2374" s="2">
        <f t="shared" si="218"/>
        <v>148.1199598209316</v>
      </c>
      <c r="E2374" s="2">
        <f t="shared" si="217"/>
        <v>-3.0264233680001951</v>
      </c>
      <c r="F2374" s="2">
        <f t="shared" si="221"/>
        <v>-4.2141976450807208</v>
      </c>
      <c r="G2374" s="2">
        <f t="shared" si="219"/>
        <v>1.1877742770805257</v>
      </c>
      <c r="H2374" s="2" t="str">
        <f t="shared" si="220"/>
        <v>Sell</v>
      </c>
    </row>
    <row r="2375" spans="1:8" ht="13.5" x14ac:dyDescent="0.25">
      <c r="A2375" s="3">
        <f>TITRES_STAT!B2378</f>
        <v>45463</v>
      </c>
      <c r="B2375" s="6">
        <f>TITRES_STAT!D2378</f>
        <v>153.28</v>
      </c>
      <c r="C2375" s="2">
        <f t="shared" si="216"/>
        <v>146.05822315248042</v>
      </c>
      <c r="D2375" s="2">
        <f t="shared" si="218"/>
        <v>148.5021850193811</v>
      </c>
      <c r="E2375" s="2">
        <f t="shared" si="217"/>
        <v>-2.4439618669006791</v>
      </c>
      <c r="F2375" s="2">
        <f t="shared" si="221"/>
        <v>-3.8601504894447127</v>
      </c>
      <c r="G2375" s="2">
        <f t="shared" si="219"/>
        <v>1.4161886225440337</v>
      </c>
      <c r="H2375" s="2" t="str">
        <f t="shared" si="220"/>
        <v>Sell</v>
      </c>
    </row>
    <row r="2376" spans="1:8" ht="13.5" x14ac:dyDescent="0.25">
      <c r="A2376" s="3">
        <f>TITRES_STAT!B2379</f>
        <v>45464</v>
      </c>
      <c r="B2376" s="6">
        <f>TITRES_STAT!D2379</f>
        <v>153.28</v>
      </c>
      <c r="C2376" s="2">
        <f t="shared" si="216"/>
        <v>146.94818882132958</v>
      </c>
      <c r="D2376" s="2">
        <f t="shared" si="218"/>
        <v>148.85609724016768</v>
      </c>
      <c r="E2376" s="2">
        <f t="shared" si="217"/>
        <v>-1.9079084188381046</v>
      </c>
      <c r="F2376" s="2">
        <f t="shared" si="221"/>
        <v>-3.4697020753233914</v>
      </c>
      <c r="G2376" s="2">
        <f t="shared" si="219"/>
        <v>1.5617936564852868</v>
      </c>
      <c r="H2376" s="2" t="str">
        <f t="shared" si="220"/>
        <v>Sell</v>
      </c>
    </row>
    <row r="2377" spans="1:8" ht="13.5" x14ac:dyDescent="0.25">
      <c r="A2377" s="3">
        <f>TITRES_STAT!B2380</f>
        <v>45467</v>
      </c>
      <c r="B2377" s="6">
        <f>TITRES_STAT!D2380</f>
        <v>153.28</v>
      </c>
      <c r="C2377" s="2">
        <f t="shared" si="216"/>
        <v>147.84862131035581</v>
      </c>
      <c r="D2377" s="2">
        <f t="shared" si="218"/>
        <v>149.18379374089602</v>
      </c>
      <c r="E2377" s="2">
        <f t="shared" si="217"/>
        <v>-1.3351724305402115</v>
      </c>
      <c r="F2377" s="2">
        <f t="shared" si="221"/>
        <v>-3.0427961463667557</v>
      </c>
      <c r="G2377" s="2">
        <f t="shared" si="219"/>
        <v>1.7076237158265442</v>
      </c>
      <c r="H2377" s="2" t="str">
        <f t="shared" si="220"/>
        <v>Sell</v>
      </c>
    </row>
    <row r="2378" spans="1:8" ht="13.5" x14ac:dyDescent="0.25">
      <c r="A2378" s="3">
        <f>TITRES_STAT!B2381</f>
        <v>45468</v>
      </c>
      <c r="B2378" s="6">
        <f>TITRES_STAT!D2381</f>
        <v>153.08840000000001</v>
      </c>
      <c r="C2378" s="2">
        <f t="shared" si="216"/>
        <v>148.68421803183952</v>
      </c>
      <c r="D2378" s="2">
        <f t="shared" si="218"/>
        <v>149.47302383416297</v>
      </c>
      <c r="E2378" s="2">
        <f t="shared" si="217"/>
        <v>-0.7888058023234521</v>
      </c>
      <c r="F2378" s="2">
        <f t="shared" si="221"/>
        <v>-2.5919980775580949</v>
      </c>
      <c r="G2378" s="2">
        <f t="shared" si="219"/>
        <v>1.8031922752346428</v>
      </c>
      <c r="H2378" s="2" t="str">
        <f t="shared" si="220"/>
        <v>Sell</v>
      </c>
    </row>
    <row r="2379" spans="1:8" ht="13.5" x14ac:dyDescent="0.25">
      <c r="A2379" s="3">
        <f>TITRES_STAT!B2382</f>
        <v>45469</v>
      </c>
      <c r="B2379" s="6">
        <f>TITRES_STAT!D2382</f>
        <v>153.28</v>
      </c>
      <c r="C2379" s="2">
        <f t="shared" si="216"/>
        <v>149.39126141155651</v>
      </c>
      <c r="D2379" s="2">
        <f t="shared" si="218"/>
        <v>149.75502206866943</v>
      </c>
      <c r="E2379" s="2">
        <f t="shared" si="217"/>
        <v>-0.36376065711291972</v>
      </c>
      <c r="F2379" s="2">
        <f t="shared" si="221"/>
        <v>-2.1463505934690597</v>
      </c>
      <c r="G2379" s="2">
        <f t="shared" si="219"/>
        <v>1.7825899363561399</v>
      </c>
      <c r="H2379" s="2" t="str">
        <f t="shared" si="220"/>
        <v>Sell</v>
      </c>
    </row>
    <row r="2380" spans="1:8" ht="13.5" x14ac:dyDescent="0.25">
      <c r="A2380" s="3">
        <f>TITRES_STAT!B2383</f>
        <v>45470</v>
      </c>
      <c r="B2380" s="6">
        <f>TITRES_STAT!D2383</f>
        <v>153.2704</v>
      </c>
      <c r="C2380" s="2">
        <f t="shared" si="216"/>
        <v>149.98952888670166</v>
      </c>
      <c r="D2380" s="2">
        <f t="shared" si="218"/>
        <v>150.01542043395318</v>
      </c>
      <c r="E2380" s="2">
        <f t="shared" si="217"/>
        <v>-2.5891547251518432E-2</v>
      </c>
      <c r="F2380" s="2">
        <f t="shared" si="221"/>
        <v>-1.7222587842255515</v>
      </c>
      <c r="G2380" s="2">
        <f t="shared" si="219"/>
        <v>1.696367236974033</v>
      </c>
      <c r="H2380" s="2" t="str">
        <f t="shared" si="220"/>
        <v>Sell</v>
      </c>
    </row>
    <row r="2381" spans="1:8" ht="13.5" x14ac:dyDescent="0.25">
      <c r="A2381" s="3">
        <f>TITRES_STAT!B2384</f>
        <v>45471</v>
      </c>
      <c r="B2381" s="6">
        <f>TITRES_STAT!D2384</f>
        <v>153.28</v>
      </c>
      <c r="C2381" s="2">
        <f t="shared" si="216"/>
        <v>150.49575521182447</v>
      </c>
      <c r="D2381" s="2">
        <f t="shared" si="218"/>
        <v>150.25724114254925</v>
      </c>
      <c r="E2381" s="2">
        <f t="shared" si="217"/>
        <v>0.23851406927522589</v>
      </c>
      <c r="F2381" s="2">
        <f t="shared" si="221"/>
        <v>-1.330104213525396</v>
      </c>
      <c r="G2381" s="2">
        <f t="shared" si="219"/>
        <v>1.5686182828006219</v>
      </c>
      <c r="H2381" s="2" t="str">
        <f t="shared" si="220"/>
        <v>Sell</v>
      </c>
    </row>
    <row r="2382" spans="1:8" ht="13.5" x14ac:dyDescent="0.25">
      <c r="A2382" s="3">
        <f>TITRES_STAT!B2385</f>
        <v>45474</v>
      </c>
      <c r="B2382" s="6">
        <f>TITRES_STAT!D2385</f>
        <v>153.28</v>
      </c>
      <c r="C2382" s="2">
        <f t="shared" si="216"/>
        <v>150.92410056385148</v>
      </c>
      <c r="D2382" s="2">
        <f t="shared" si="218"/>
        <v>150.48114920606412</v>
      </c>
      <c r="E2382" s="2">
        <f t="shared" si="217"/>
        <v>0.44295135778736494</v>
      </c>
      <c r="F2382" s="2">
        <f t="shared" si="221"/>
        <v>-0.97549309926284378</v>
      </c>
      <c r="G2382" s="2">
        <f t="shared" si="219"/>
        <v>1.4184444570502088</v>
      </c>
      <c r="H2382" s="2" t="str">
        <f t="shared" si="220"/>
        <v>Sell</v>
      </c>
    </row>
    <row r="2383" spans="1:8" ht="13.5" x14ac:dyDescent="0.25">
      <c r="A2383" s="3">
        <f>TITRES_STAT!B2386</f>
        <v>45475</v>
      </c>
      <c r="B2383" s="6">
        <f>TITRES_STAT!D2386</f>
        <v>152.80099999999999</v>
      </c>
      <c r="C2383" s="2">
        <f t="shared" ref="C2383:C2446" si="222">$C$4*B2373+C2382*(1-$C$4)</f>
        <v>151.28654663095125</v>
      </c>
      <c r="D2383" s="2">
        <f t="shared" si="218"/>
        <v>150.65299000561492</v>
      </c>
      <c r="E2383" s="2">
        <f t="shared" si="217"/>
        <v>0.6335566253363254</v>
      </c>
      <c r="F2383" s="2">
        <f t="shared" si="221"/>
        <v>-0.65368315434300994</v>
      </c>
      <c r="G2383" s="2">
        <f t="shared" si="219"/>
        <v>1.2872397796793353</v>
      </c>
      <c r="H2383" s="2" t="str">
        <f t="shared" si="220"/>
        <v>Sell</v>
      </c>
    </row>
    <row r="2384" spans="1:8" ht="13.5" x14ac:dyDescent="0.25">
      <c r="A2384" s="3">
        <f>TITRES_STAT!B2387</f>
        <v>45476</v>
      </c>
      <c r="B2384" s="6">
        <f>TITRES_STAT!D2387</f>
        <v>152.80099999999999</v>
      </c>
      <c r="C2384" s="2">
        <f t="shared" si="222"/>
        <v>151.59323176465105</v>
      </c>
      <c r="D2384" s="2">
        <f t="shared" si="218"/>
        <v>150.81210185705083</v>
      </c>
      <c r="E2384" s="2">
        <f t="shared" si="217"/>
        <v>0.78112990760021717</v>
      </c>
      <c r="F2384" s="2">
        <f t="shared" si="221"/>
        <v>-0.36672054195436454</v>
      </c>
      <c r="G2384" s="2">
        <f t="shared" si="219"/>
        <v>1.1478504495545816</v>
      </c>
      <c r="H2384" s="2" t="str">
        <f t="shared" si="220"/>
        <v>Sell</v>
      </c>
    </row>
    <row r="2385" spans="1:8" ht="13.5" x14ac:dyDescent="0.25">
      <c r="A2385" s="3">
        <f>TITRES_STAT!B2388</f>
        <v>45477</v>
      </c>
      <c r="B2385" s="6">
        <f>TITRES_STAT!D2388</f>
        <v>153.28</v>
      </c>
      <c r="C2385" s="2">
        <f t="shared" si="222"/>
        <v>151.85273457008935</v>
      </c>
      <c r="D2385" s="2">
        <f t="shared" si="218"/>
        <v>150.99490912689893</v>
      </c>
      <c r="E2385" s="2">
        <f t="shared" si="217"/>
        <v>0.85782544319042131</v>
      </c>
      <c r="F2385" s="2">
        <f t="shared" si="221"/>
        <v>-0.12181134492540735</v>
      </c>
      <c r="G2385" s="2">
        <f t="shared" si="219"/>
        <v>0.97963678811582866</v>
      </c>
      <c r="H2385" s="2" t="str">
        <f t="shared" si="220"/>
        <v>Sell</v>
      </c>
    </row>
    <row r="2386" spans="1:8" ht="13.5" x14ac:dyDescent="0.25">
      <c r="A2386" s="3">
        <f>TITRES_STAT!B2389</f>
        <v>45478</v>
      </c>
      <c r="B2386" s="6">
        <f>TITRES_STAT!D2389</f>
        <v>157.11199999999999</v>
      </c>
      <c r="C2386" s="2">
        <f t="shared" si="222"/>
        <v>152.07231386699868</v>
      </c>
      <c r="D2386" s="2">
        <f t="shared" si="218"/>
        <v>151.44802696935085</v>
      </c>
      <c r="E2386" s="2">
        <f t="shared" si="217"/>
        <v>0.62428689764783485</v>
      </c>
      <c r="F2386" s="2">
        <f t="shared" si="221"/>
        <v>2.7408303589241095E-2</v>
      </c>
      <c r="G2386" s="2">
        <f t="shared" si="219"/>
        <v>0.59687859405859378</v>
      </c>
      <c r="H2386" s="2" t="str">
        <f t="shared" si="220"/>
        <v>Sell</v>
      </c>
    </row>
    <row r="2387" spans="1:8" ht="13.5" x14ac:dyDescent="0.25">
      <c r="A2387" s="3">
        <f>TITRES_STAT!B2390</f>
        <v>45481</v>
      </c>
      <c r="B2387" s="6">
        <f>TITRES_STAT!D2390</f>
        <v>158.07</v>
      </c>
      <c r="C2387" s="2">
        <f t="shared" si="222"/>
        <v>152.25811173361427</v>
      </c>
      <c r="D2387" s="2">
        <f t="shared" si="218"/>
        <v>151.93854349013966</v>
      </c>
      <c r="E2387" s="2">
        <f t="shared" si="217"/>
        <v>0.31956824347460611</v>
      </c>
      <c r="F2387" s="2">
        <f t="shared" si="221"/>
        <v>8.5840291566314092E-2</v>
      </c>
      <c r="G2387" s="2">
        <f t="shared" si="219"/>
        <v>0.23372795190829201</v>
      </c>
      <c r="H2387" s="2" t="str">
        <f t="shared" si="220"/>
        <v>Sell</v>
      </c>
    </row>
    <row r="2388" spans="1:8" ht="13.5" x14ac:dyDescent="0.25">
      <c r="A2388" s="3">
        <f>TITRES_STAT!B2391</f>
        <v>45482</v>
      </c>
      <c r="B2388" s="6">
        <f>TITRES_STAT!D2391</f>
        <v>158.07</v>
      </c>
      <c r="C2388" s="2">
        <f t="shared" si="222"/>
        <v>152.38584838998131</v>
      </c>
      <c r="D2388" s="2">
        <f t="shared" si="218"/>
        <v>152.39272545383301</v>
      </c>
      <c r="E2388" s="2">
        <f t="shared" si="217"/>
        <v>-6.8770638517037241E-3</v>
      </c>
      <c r="F2388" s="2">
        <f t="shared" si="221"/>
        <v>6.7296820482710532E-2</v>
      </c>
      <c r="G2388" s="2">
        <f t="shared" si="219"/>
        <v>-7.4173884334414256E-2</v>
      </c>
      <c r="H2388" s="2" t="str">
        <f t="shared" si="220"/>
        <v>Hold</v>
      </c>
    </row>
    <row r="2389" spans="1:8" ht="13.5" x14ac:dyDescent="0.25">
      <c r="A2389" s="3">
        <f>TITRES_STAT!B2392</f>
        <v>45483</v>
      </c>
      <c r="B2389" s="6">
        <f>TITRES_STAT!D2392</f>
        <v>158.07</v>
      </c>
      <c r="C2389" s="2">
        <f t="shared" si="222"/>
        <v>152.52341017613801</v>
      </c>
      <c r="D2389" s="2">
        <f t="shared" si="218"/>
        <v>152.81326430910462</v>
      </c>
      <c r="E2389" s="2">
        <f t="shared" si="217"/>
        <v>-0.28985413296661022</v>
      </c>
      <c r="F2389" s="2">
        <f t="shared" si="221"/>
        <v>-4.133370207153618E-3</v>
      </c>
      <c r="G2389" s="2">
        <f t="shared" si="219"/>
        <v>-0.28572076275945663</v>
      </c>
      <c r="H2389" s="2" t="str">
        <f t="shared" si="220"/>
        <v>Hold</v>
      </c>
    </row>
    <row r="2390" spans="1:8" ht="13.5" x14ac:dyDescent="0.25">
      <c r="A2390" s="3">
        <f>TITRES_STAT!B2393</f>
        <v>45484</v>
      </c>
      <c r="B2390" s="6">
        <f>TITRES_STAT!D2393</f>
        <v>159.98599999999999</v>
      </c>
      <c r="C2390" s="2">
        <f t="shared" si="222"/>
        <v>152.63833168750139</v>
      </c>
      <c r="D2390" s="2">
        <f t="shared" si="218"/>
        <v>153.34457806398575</v>
      </c>
      <c r="E2390" s="2">
        <f t="shared" si="217"/>
        <v>-0.70624637648435851</v>
      </c>
      <c r="F2390" s="2">
        <f t="shared" si="221"/>
        <v>-0.14455597146259461</v>
      </c>
      <c r="G2390" s="2">
        <f t="shared" si="219"/>
        <v>-0.56169040502176393</v>
      </c>
      <c r="H2390" s="2" t="str">
        <f t="shared" si="220"/>
        <v>Hold</v>
      </c>
    </row>
    <row r="2391" spans="1:8" ht="13.5" x14ac:dyDescent="0.25">
      <c r="A2391" s="3">
        <f>TITRES_STAT!B2394</f>
        <v>45485</v>
      </c>
      <c r="B2391" s="6">
        <f>TITRES_STAT!D2394</f>
        <v>160.94399999999999</v>
      </c>
      <c r="C2391" s="2">
        <f t="shared" si="222"/>
        <v>152.73704988942424</v>
      </c>
      <c r="D2391" s="2">
        <f t="shared" si="218"/>
        <v>153.90749820739421</v>
      </c>
      <c r="E2391" s="2">
        <f t="shared" si="217"/>
        <v>-1.1704483179699707</v>
      </c>
      <c r="F2391" s="2">
        <f t="shared" si="221"/>
        <v>-0.34973444076406984</v>
      </c>
      <c r="G2391" s="2">
        <f t="shared" si="219"/>
        <v>-0.82071387720590083</v>
      </c>
      <c r="H2391" s="2" t="str">
        <f t="shared" si="220"/>
        <v>Hold</v>
      </c>
    </row>
    <row r="2392" spans="1:8" ht="13.5" x14ac:dyDescent="0.25">
      <c r="A2392" s="3">
        <f>TITRES_STAT!B2395</f>
        <v>45488</v>
      </c>
      <c r="B2392" s="6">
        <f>TITRES_STAT!D2395</f>
        <v>160.94399999999999</v>
      </c>
      <c r="C2392" s="2">
        <f t="shared" si="222"/>
        <v>152.82058067566666</v>
      </c>
      <c r="D2392" s="2">
        <f t="shared" si="218"/>
        <v>154.42872056240205</v>
      </c>
      <c r="E2392" s="2">
        <f t="shared" si="217"/>
        <v>-1.6081398867353869</v>
      </c>
      <c r="F2392" s="2">
        <f t="shared" si="221"/>
        <v>-0.60141552995833325</v>
      </c>
      <c r="G2392" s="2">
        <f t="shared" si="219"/>
        <v>-1.0067243567770536</v>
      </c>
      <c r="H2392" s="2" t="str">
        <f t="shared" si="220"/>
        <v>Hold</v>
      </c>
    </row>
    <row r="2393" spans="1:8" ht="13.5" x14ac:dyDescent="0.25">
      <c r="A2393" s="3">
        <f>TITRES_STAT!B2396</f>
        <v>45489</v>
      </c>
      <c r="B2393" s="6">
        <f>TITRES_STAT!D2396</f>
        <v>160.94399999999999</v>
      </c>
      <c r="C2393" s="2">
        <f t="shared" si="222"/>
        <v>152.81756826402562</v>
      </c>
      <c r="D2393" s="2">
        <f t="shared" si="218"/>
        <v>154.91133385407596</v>
      </c>
      <c r="E2393" s="2">
        <f t="shared" si="217"/>
        <v>-2.0937655900503387</v>
      </c>
      <c r="F2393" s="2">
        <f t="shared" si="221"/>
        <v>-0.89988554197673443</v>
      </c>
      <c r="G2393" s="2">
        <f t="shared" si="219"/>
        <v>-1.1938800480736043</v>
      </c>
      <c r="H2393" s="2" t="str">
        <f t="shared" si="220"/>
        <v>Hold</v>
      </c>
    </row>
    <row r="2394" spans="1:8" ht="13.5" x14ac:dyDescent="0.25">
      <c r="A2394" s="3">
        <f>TITRES_STAT!B2397</f>
        <v>45490</v>
      </c>
      <c r="B2394" s="6">
        <f>TITRES_STAT!D2397</f>
        <v>157.11199999999999</v>
      </c>
      <c r="C2394" s="2">
        <f t="shared" si="222"/>
        <v>152.81501930032937</v>
      </c>
      <c r="D2394" s="2">
        <f t="shared" si="218"/>
        <v>155.07434616118144</v>
      </c>
      <c r="E2394" s="2">
        <f t="shared" si="217"/>
        <v>-2.2593268608520702</v>
      </c>
      <c r="F2394" s="2">
        <f t="shared" si="221"/>
        <v>-1.1717738057518017</v>
      </c>
      <c r="G2394" s="2">
        <f t="shared" si="219"/>
        <v>-1.0875530551002686</v>
      </c>
      <c r="H2394" s="2" t="str">
        <f t="shared" si="220"/>
        <v>Hold</v>
      </c>
    </row>
    <row r="2395" spans="1:8" ht="13.5" x14ac:dyDescent="0.25">
      <c r="A2395" s="3">
        <f>TITRES_STAT!B2398</f>
        <v>45491</v>
      </c>
      <c r="B2395" s="6">
        <f>TITRES_STAT!D2398</f>
        <v>158.07</v>
      </c>
      <c r="C2395" s="2">
        <f t="shared" si="222"/>
        <v>152.8865547925864</v>
      </c>
      <c r="D2395" s="2">
        <f t="shared" si="218"/>
        <v>155.29624644553837</v>
      </c>
      <c r="E2395" s="2">
        <f t="shared" si="217"/>
        <v>-2.4096916529519774</v>
      </c>
      <c r="F2395" s="2">
        <f t="shared" si="221"/>
        <v>-1.4193573751918369</v>
      </c>
      <c r="G2395" s="2">
        <f t="shared" si="219"/>
        <v>-0.99033427776014049</v>
      </c>
      <c r="H2395" s="2" t="str">
        <f t="shared" si="220"/>
        <v>Hold</v>
      </c>
    </row>
    <row r="2396" spans="1:8" ht="13.5" x14ac:dyDescent="0.25">
      <c r="A2396" s="3">
        <f>TITRES_STAT!B2399</f>
        <v>45492</v>
      </c>
      <c r="B2396" s="6">
        <f>TITRES_STAT!D2399</f>
        <v>159.89019999999999</v>
      </c>
      <c r="C2396" s="2">
        <f t="shared" si="222"/>
        <v>153.53662328603465</v>
      </c>
      <c r="D2396" s="2">
        <f t="shared" si="218"/>
        <v>155.63653930142442</v>
      </c>
      <c r="E2396" s="2">
        <f t="shared" ref="E2396:E2459" si="223">C2396-D2396</f>
        <v>-2.0999160153897662</v>
      </c>
      <c r="F2396" s="2">
        <f t="shared" si="221"/>
        <v>-1.555469103231423</v>
      </c>
      <c r="G2396" s="2">
        <f t="shared" si="219"/>
        <v>-0.54444691215834329</v>
      </c>
      <c r="H2396" s="2" t="str">
        <f t="shared" si="220"/>
        <v>Hold</v>
      </c>
    </row>
    <row r="2397" spans="1:8" ht="13.5" x14ac:dyDescent="0.25">
      <c r="A2397" s="3">
        <f>TITRES_STAT!B2400</f>
        <v>45495</v>
      </c>
      <c r="B2397" s="6">
        <f>TITRES_STAT!D2400</f>
        <v>162.86000000000001</v>
      </c>
      <c r="C2397" s="2">
        <f t="shared" si="222"/>
        <v>154.23406585741395</v>
      </c>
      <c r="D2397" s="2">
        <f t="shared" ref="D2397:D2460" si="224">$D$4*B2397+(1-$D$4)*D2396</f>
        <v>156.17161046428188</v>
      </c>
      <c r="E2397" s="2">
        <f t="shared" si="223"/>
        <v>-1.937544606867931</v>
      </c>
      <c r="F2397" s="2">
        <f t="shared" si="221"/>
        <v>-1.6318842039587247</v>
      </c>
      <c r="G2397" s="2">
        <f t="shared" si="219"/>
        <v>-0.30566040290920626</v>
      </c>
      <c r="H2397" s="2" t="str">
        <f t="shared" si="220"/>
        <v>Hold</v>
      </c>
    </row>
    <row r="2398" spans="1:8" ht="13.5" x14ac:dyDescent="0.25">
      <c r="A2398" s="3">
        <f>TITRES_STAT!B2401</f>
        <v>45496</v>
      </c>
      <c r="B2398" s="6">
        <f>TITRES_STAT!D2401</f>
        <v>162.86000000000001</v>
      </c>
      <c r="C2398" s="2">
        <f t="shared" si="222"/>
        <v>154.82420957165797</v>
      </c>
      <c r="D2398" s="2">
        <f t="shared" si="224"/>
        <v>156.66704672618692</v>
      </c>
      <c r="E2398" s="2">
        <f t="shared" si="223"/>
        <v>-1.8428371545289508</v>
      </c>
      <c r="F2398" s="2">
        <f t="shared" si="221"/>
        <v>-1.67407479407277</v>
      </c>
      <c r="G2398" s="2">
        <f t="shared" si="219"/>
        <v>-0.16876236045618076</v>
      </c>
      <c r="H2398" s="2" t="str">
        <f t="shared" si="220"/>
        <v>Hold</v>
      </c>
    </row>
    <row r="2399" spans="1:8" ht="13.5" x14ac:dyDescent="0.25">
      <c r="A2399" s="3">
        <f>TITRES_STAT!B2402</f>
        <v>45497</v>
      </c>
      <c r="B2399" s="6">
        <f>TITRES_STAT!D2402</f>
        <v>163.81800000000001</v>
      </c>
      <c r="C2399" s="2">
        <f t="shared" si="222"/>
        <v>155.32356194524905</v>
      </c>
      <c r="D2399" s="2">
        <f t="shared" si="224"/>
        <v>157.1967469686916</v>
      </c>
      <c r="E2399" s="2">
        <f t="shared" si="223"/>
        <v>-1.8731850234425451</v>
      </c>
      <c r="F2399" s="2">
        <f t="shared" si="221"/>
        <v>-1.7138968399467251</v>
      </c>
      <c r="G2399" s="2">
        <f t="shared" si="219"/>
        <v>-0.15928818349581997</v>
      </c>
      <c r="H2399" s="2" t="str">
        <f t="shared" si="220"/>
        <v>Hold</v>
      </c>
    </row>
    <row r="2400" spans="1:8" ht="13.5" x14ac:dyDescent="0.25">
      <c r="A2400" s="3">
        <f>TITRES_STAT!B2403</f>
        <v>45499</v>
      </c>
      <c r="B2400" s="6">
        <f>TITRES_STAT!D2403</f>
        <v>163.81800000000001</v>
      </c>
      <c r="C2400" s="2">
        <f t="shared" si="222"/>
        <v>156.04086010751843</v>
      </c>
      <c r="D2400" s="2">
        <f t="shared" si="224"/>
        <v>157.68721015619593</v>
      </c>
      <c r="E2400" s="2">
        <f t="shared" si="223"/>
        <v>-1.6463500486775047</v>
      </c>
      <c r="F2400" s="2">
        <f t="shared" si="221"/>
        <v>-1.7003874816928812</v>
      </c>
      <c r="G2400" s="2">
        <f t="shared" si="219"/>
        <v>5.4037433015376557E-2</v>
      </c>
      <c r="H2400" s="2" t="str">
        <f t="shared" si="220"/>
        <v>Sell</v>
      </c>
    </row>
    <row r="2401" spans="1:8" ht="13.5" x14ac:dyDescent="0.25">
      <c r="A2401" s="3">
        <f>TITRES_STAT!B2404</f>
        <v>45502</v>
      </c>
      <c r="B2401" s="6">
        <f>TITRES_STAT!D2404</f>
        <v>157.11199999999999</v>
      </c>
      <c r="C2401" s="2">
        <f t="shared" si="222"/>
        <v>156.79518932174636</v>
      </c>
      <c r="D2401" s="2">
        <f t="shared" si="224"/>
        <v>157.64460199647769</v>
      </c>
      <c r="E2401" s="2">
        <f t="shared" si="223"/>
        <v>-0.84941267473132598</v>
      </c>
      <c r="F2401" s="2">
        <f t="shared" si="221"/>
        <v>-1.5301925203005702</v>
      </c>
      <c r="G2401" s="2">
        <f t="shared" si="219"/>
        <v>0.6807798455692442</v>
      </c>
      <c r="H2401" s="2" t="str">
        <f t="shared" si="220"/>
        <v>Sell</v>
      </c>
    </row>
    <row r="2402" spans="1:8" ht="13.5" x14ac:dyDescent="0.25">
      <c r="A2402" s="3">
        <f>TITRES_STAT!B2405</f>
        <v>45503</v>
      </c>
      <c r="B2402" s="6">
        <f>TITRES_STAT!D2405</f>
        <v>157.11199999999999</v>
      </c>
      <c r="C2402" s="2">
        <f t="shared" si="222"/>
        <v>157.43346788763154</v>
      </c>
      <c r="D2402" s="2">
        <f t="shared" si="224"/>
        <v>157.60514999673859</v>
      </c>
      <c r="E2402" s="2">
        <f t="shared" si="223"/>
        <v>-0.17168210910705284</v>
      </c>
      <c r="F2402" s="2">
        <f t="shared" si="221"/>
        <v>-1.2584904380618669</v>
      </c>
      <c r="G2402" s="2">
        <f t="shared" si="219"/>
        <v>1.0868083289548141</v>
      </c>
      <c r="H2402" s="2" t="str">
        <f t="shared" si="220"/>
        <v>Sell</v>
      </c>
    </row>
    <row r="2403" spans="1:8" ht="13.5" x14ac:dyDescent="0.25">
      <c r="A2403" s="3">
        <f>TITRES_STAT!B2406</f>
        <v>45504</v>
      </c>
      <c r="B2403" s="6">
        <f>TITRES_STAT!D2406</f>
        <v>159.98599999999999</v>
      </c>
      <c r="C2403" s="2">
        <f t="shared" si="222"/>
        <v>157.97354975107285</v>
      </c>
      <c r="D2403" s="2">
        <f t="shared" si="224"/>
        <v>157.78150925623945</v>
      </c>
      <c r="E2403" s="2">
        <f t="shared" si="223"/>
        <v>0.19204049483340668</v>
      </c>
      <c r="F2403" s="2">
        <f t="shared" si="221"/>
        <v>-0.96838425148281226</v>
      </c>
      <c r="G2403" s="2">
        <f t="shared" si="219"/>
        <v>1.1604247463162189</v>
      </c>
      <c r="H2403" s="2" t="str">
        <f t="shared" si="220"/>
        <v>Sell</v>
      </c>
    </row>
    <row r="2404" spans="1:8" ht="13.5" x14ac:dyDescent="0.25">
      <c r="A2404" s="3">
        <f>TITRES_STAT!B2407</f>
        <v>45505</v>
      </c>
      <c r="B2404" s="6">
        <f>TITRES_STAT!D2407</f>
        <v>159.98599999999999</v>
      </c>
      <c r="C2404" s="2">
        <f t="shared" si="222"/>
        <v>157.84100363552318</v>
      </c>
      <c r="D2404" s="2">
        <f t="shared" si="224"/>
        <v>157.94480486688838</v>
      </c>
      <c r="E2404" s="2">
        <f t="shared" si="223"/>
        <v>-0.10380123136519614</v>
      </c>
      <c r="F2404" s="2">
        <f t="shared" si="221"/>
        <v>-0.795467647459289</v>
      </c>
      <c r="G2404" s="2">
        <f t="shared" ref="G2404:G2467" si="225">E2404-F2404</f>
        <v>0.69166641609409285</v>
      </c>
      <c r="H2404" s="2" t="str">
        <f t="shared" ref="H2404:H2467" si="226">IF(G2404&lt;0,"Hold","Sell")</f>
        <v>Sell</v>
      </c>
    </row>
    <row r="2405" spans="1:8" ht="13.5" x14ac:dyDescent="0.25">
      <c r="A2405" s="3">
        <f>TITRES_STAT!B2408</f>
        <v>45506</v>
      </c>
      <c r="B2405" s="6">
        <f>TITRES_STAT!D2408</f>
        <v>159.98599999999999</v>
      </c>
      <c r="C2405" s="2">
        <f t="shared" si="222"/>
        <v>157.8762338454427</v>
      </c>
      <c r="D2405" s="2">
        <f t="shared" si="224"/>
        <v>158.09600450637814</v>
      </c>
      <c r="E2405" s="2">
        <f t="shared" si="223"/>
        <v>-0.2197706609354384</v>
      </c>
      <c r="F2405" s="2">
        <f t="shared" ref="F2405:F2468" si="227">(E2405*(2/(10)))+((1-(2/10))*F2404)</f>
        <v>-0.68032825015451892</v>
      </c>
      <c r="G2405" s="2">
        <f t="shared" si="225"/>
        <v>0.46055758921908052</v>
      </c>
      <c r="H2405" s="2" t="str">
        <f t="shared" si="226"/>
        <v>Sell</v>
      </c>
    </row>
    <row r="2406" spans="1:8" ht="13.5" x14ac:dyDescent="0.25">
      <c r="A2406" s="3">
        <f>TITRES_STAT!B2409</f>
        <v>45509</v>
      </c>
      <c r="B2406" s="6">
        <f>TITRES_STAT!D2409</f>
        <v>162.86000000000001</v>
      </c>
      <c r="C2406" s="2">
        <f t="shared" si="222"/>
        <v>158.18607479229766</v>
      </c>
      <c r="D2406" s="2">
        <f t="shared" si="224"/>
        <v>158.44889306146123</v>
      </c>
      <c r="E2406" s="2">
        <f t="shared" si="223"/>
        <v>-0.26281826916357431</v>
      </c>
      <c r="F2406" s="2">
        <f t="shared" si="227"/>
        <v>-0.59682625395633004</v>
      </c>
      <c r="G2406" s="2">
        <f t="shared" si="225"/>
        <v>0.33400798479275573</v>
      </c>
      <c r="H2406" s="2" t="str">
        <f t="shared" si="226"/>
        <v>Sell</v>
      </c>
    </row>
    <row r="2407" spans="1:8" ht="13.5" x14ac:dyDescent="0.25">
      <c r="A2407" s="3">
        <f>TITRES_STAT!B2410</f>
        <v>45510</v>
      </c>
      <c r="B2407" s="6">
        <f>TITRES_STAT!D2410</f>
        <v>162.86000000000001</v>
      </c>
      <c r="C2407" s="2">
        <f t="shared" si="222"/>
        <v>158.90514020886724</v>
      </c>
      <c r="D2407" s="2">
        <f t="shared" si="224"/>
        <v>158.77564172357523</v>
      </c>
      <c r="E2407" s="2">
        <f t="shared" si="223"/>
        <v>0.12949848529200381</v>
      </c>
      <c r="F2407" s="2">
        <f t="shared" si="227"/>
        <v>-0.45156130610666328</v>
      </c>
      <c r="G2407" s="2">
        <f t="shared" si="225"/>
        <v>0.58105979139866704</v>
      </c>
      <c r="H2407" s="2" t="str">
        <f t="shared" si="226"/>
        <v>Sell</v>
      </c>
    </row>
    <row r="2408" spans="1:8" ht="13.5" x14ac:dyDescent="0.25">
      <c r="A2408" s="3">
        <f>TITRES_STAT!B2411</f>
        <v>45511</v>
      </c>
      <c r="B2408" s="6">
        <f>TITRES_STAT!D2411</f>
        <v>162.86000000000001</v>
      </c>
      <c r="C2408" s="2">
        <f t="shared" si="222"/>
        <v>159.5135801767338</v>
      </c>
      <c r="D2408" s="2">
        <f t="shared" si="224"/>
        <v>159.07818678108819</v>
      </c>
      <c r="E2408" s="2">
        <f t="shared" si="223"/>
        <v>0.43539339564560464</v>
      </c>
      <c r="F2408" s="2">
        <f t="shared" si="227"/>
        <v>-0.27417036575620973</v>
      </c>
      <c r="G2408" s="2">
        <f t="shared" si="225"/>
        <v>0.70956376140181443</v>
      </c>
      <c r="H2408" s="2" t="str">
        <f t="shared" si="226"/>
        <v>Sell</v>
      </c>
    </row>
    <row r="2409" spans="1:8" ht="13.5" x14ac:dyDescent="0.25">
      <c r="A2409" s="3">
        <f>TITRES_STAT!B2412</f>
        <v>45512</v>
      </c>
      <c r="B2409" s="6">
        <f>TITRES_STAT!D2412</f>
        <v>162.86000000000001</v>
      </c>
      <c r="C2409" s="2">
        <f t="shared" si="222"/>
        <v>160.17579861108246</v>
      </c>
      <c r="D2409" s="2">
        <f t="shared" si="224"/>
        <v>159.35832109360018</v>
      </c>
      <c r="E2409" s="2">
        <f t="shared" si="223"/>
        <v>0.81747751748227415</v>
      </c>
      <c r="F2409" s="2">
        <f t="shared" si="227"/>
        <v>-5.584078910851295E-2</v>
      </c>
      <c r="G2409" s="2">
        <f t="shared" si="225"/>
        <v>0.87331830659078713</v>
      </c>
      <c r="H2409" s="2" t="str">
        <f t="shared" si="226"/>
        <v>Sell</v>
      </c>
    </row>
    <row r="2410" spans="1:8" ht="13.5" x14ac:dyDescent="0.25">
      <c r="A2410" s="3">
        <f>TITRES_STAT!B2413</f>
        <v>45513</v>
      </c>
      <c r="B2410" s="6">
        <f>TITRES_STAT!D2413</f>
        <v>162.86000000000001</v>
      </c>
      <c r="C2410" s="2">
        <f t="shared" si="222"/>
        <v>160.73613728630053</v>
      </c>
      <c r="D2410" s="2">
        <f t="shared" si="224"/>
        <v>159.61770471629646</v>
      </c>
      <c r="E2410" s="2">
        <f t="shared" si="223"/>
        <v>1.1184325700040745</v>
      </c>
      <c r="F2410" s="2">
        <f t="shared" si="227"/>
        <v>0.17901388271400454</v>
      </c>
      <c r="G2410" s="2">
        <f t="shared" si="225"/>
        <v>0.93941868729006994</v>
      </c>
      <c r="H2410" s="2" t="str">
        <f t="shared" si="226"/>
        <v>Sell</v>
      </c>
    </row>
    <row r="2411" spans="1:8" ht="13.5" x14ac:dyDescent="0.25">
      <c r="A2411" s="3">
        <f>TITRES_STAT!B2414</f>
        <v>45516</v>
      </c>
      <c r="B2411" s="6">
        <f>TITRES_STAT!D2414</f>
        <v>162.86000000000001</v>
      </c>
      <c r="C2411" s="2">
        <f t="shared" si="222"/>
        <v>160.17857770379277</v>
      </c>
      <c r="D2411" s="2">
        <f t="shared" si="224"/>
        <v>159.85787473731153</v>
      </c>
      <c r="E2411" s="2">
        <f t="shared" si="223"/>
        <v>0.32070296648123531</v>
      </c>
      <c r="F2411" s="2">
        <f t="shared" si="227"/>
        <v>0.20735169946745069</v>
      </c>
      <c r="G2411" s="2">
        <f t="shared" si="225"/>
        <v>0.11335126701378462</v>
      </c>
      <c r="H2411" s="2" t="str">
        <f t="shared" si="226"/>
        <v>Sell</v>
      </c>
    </row>
    <row r="2412" spans="1:8" ht="13.5" x14ac:dyDescent="0.25">
      <c r="A2412" s="3">
        <f>TITRES_STAT!B2415</f>
        <v>45518</v>
      </c>
      <c r="B2412" s="6">
        <f>TITRES_STAT!D2415</f>
        <v>162.86000000000001</v>
      </c>
      <c r="C2412" s="2">
        <f t="shared" si="222"/>
        <v>159.70679651859388</v>
      </c>
      <c r="D2412" s="2">
        <f t="shared" si="224"/>
        <v>160.08025438639959</v>
      </c>
      <c r="E2412" s="2">
        <f t="shared" si="223"/>
        <v>-0.37345786780571189</v>
      </c>
      <c r="F2412" s="2">
        <f t="shared" si="227"/>
        <v>9.1189786012818172E-2</v>
      </c>
      <c r="G2412" s="2">
        <f t="shared" si="225"/>
        <v>-0.46464765381853007</v>
      </c>
      <c r="H2412" s="2" t="str">
        <f t="shared" si="226"/>
        <v>Hold</v>
      </c>
    </row>
    <row r="2413" spans="1:8" ht="13.5" x14ac:dyDescent="0.25">
      <c r="A2413" s="3">
        <f>TITRES_STAT!B2416</f>
        <v>45519</v>
      </c>
      <c r="B2413" s="6">
        <f>TITRES_STAT!D2416</f>
        <v>162.86000000000001</v>
      </c>
      <c r="C2413" s="2">
        <f t="shared" si="222"/>
        <v>159.74975090034866</v>
      </c>
      <c r="D2413" s="2">
        <f t="shared" si="224"/>
        <v>160.28616146888851</v>
      </c>
      <c r="E2413" s="2">
        <f t="shared" si="223"/>
        <v>-0.53641056853984992</v>
      </c>
      <c r="F2413" s="2">
        <f t="shared" si="227"/>
        <v>-3.4330284897715446E-2</v>
      </c>
      <c r="G2413" s="2">
        <f t="shared" si="225"/>
        <v>-0.50208028364213453</v>
      </c>
      <c r="H2413" s="2" t="str">
        <f t="shared" si="226"/>
        <v>Hold</v>
      </c>
    </row>
    <row r="2414" spans="1:8" ht="13.5" x14ac:dyDescent="0.25">
      <c r="A2414" s="3">
        <f>TITRES_STAT!B2417</f>
        <v>45520</v>
      </c>
      <c r="B2414" s="6">
        <f>TITRES_STAT!D2417</f>
        <v>161.90199999999999</v>
      </c>
      <c r="C2414" s="2">
        <f t="shared" si="222"/>
        <v>159.78609691567962</v>
      </c>
      <c r="D2414" s="2">
        <f t="shared" si="224"/>
        <v>160.40585321193382</v>
      </c>
      <c r="E2414" s="2">
        <f t="shared" si="223"/>
        <v>-0.61975629625419515</v>
      </c>
      <c r="F2414" s="2">
        <f t="shared" si="227"/>
        <v>-0.1514154871690114</v>
      </c>
      <c r="G2414" s="2">
        <f t="shared" si="225"/>
        <v>-0.46834080908518372</v>
      </c>
      <c r="H2414" s="2" t="str">
        <f t="shared" si="226"/>
        <v>Hold</v>
      </c>
    </row>
    <row r="2415" spans="1:8" ht="13.5" x14ac:dyDescent="0.25">
      <c r="A2415" s="3">
        <f>TITRES_STAT!B2418</f>
        <v>45523</v>
      </c>
      <c r="B2415" s="6">
        <f>TITRES_STAT!D2418</f>
        <v>161.90199999999999</v>
      </c>
      <c r="C2415" s="2">
        <f t="shared" si="222"/>
        <v>159.81685123634429</v>
      </c>
      <c r="D2415" s="2">
        <f t="shared" si="224"/>
        <v>160.51667889993871</v>
      </c>
      <c r="E2415" s="2">
        <f t="shared" si="223"/>
        <v>-0.69982766359441939</v>
      </c>
      <c r="F2415" s="2">
        <f t="shared" si="227"/>
        <v>-0.26109792245409302</v>
      </c>
      <c r="G2415" s="2">
        <f t="shared" si="225"/>
        <v>-0.43872974114032637</v>
      </c>
      <c r="H2415" s="2" t="str">
        <f t="shared" si="226"/>
        <v>Hold</v>
      </c>
    </row>
    <row r="2416" spans="1:8" ht="13.5" x14ac:dyDescent="0.25">
      <c r="A2416" s="3">
        <f>TITRES_STAT!B2419</f>
        <v>45524</v>
      </c>
      <c r="B2416" s="6">
        <f>TITRES_STAT!D2419</f>
        <v>161.90199999999999</v>
      </c>
      <c r="C2416" s="2">
        <f t="shared" si="222"/>
        <v>160.28502796921438</v>
      </c>
      <c r="D2416" s="2">
        <f t="shared" si="224"/>
        <v>160.61929527772102</v>
      </c>
      <c r="E2416" s="2">
        <f t="shared" si="223"/>
        <v>-0.33426730850663944</v>
      </c>
      <c r="F2416" s="2">
        <f t="shared" si="227"/>
        <v>-0.27573179966460232</v>
      </c>
      <c r="G2416" s="2">
        <f t="shared" si="225"/>
        <v>-5.8535508842037121E-2</v>
      </c>
      <c r="H2416" s="2" t="str">
        <f t="shared" si="226"/>
        <v>Hold</v>
      </c>
    </row>
    <row r="2417" spans="1:8" ht="13.5" x14ac:dyDescent="0.25">
      <c r="A2417" s="3">
        <f>TITRES_STAT!B2420</f>
        <v>45525</v>
      </c>
      <c r="B2417" s="6">
        <f>TITRES_STAT!D2420</f>
        <v>161.90199999999999</v>
      </c>
      <c r="C2417" s="2">
        <f t="shared" si="222"/>
        <v>160.68117751241218</v>
      </c>
      <c r="D2417" s="2">
        <f t="shared" si="224"/>
        <v>160.71431044233429</v>
      </c>
      <c r="E2417" s="2">
        <f t="shared" si="223"/>
        <v>-3.3132929922118137E-2</v>
      </c>
      <c r="F2417" s="2">
        <f t="shared" si="227"/>
        <v>-0.22721202571610549</v>
      </c>
      <c r="G2417" s="2">
        <f t="shared" si="225"/>
        <v>0.19407909579398736</v>
      </c>
      <c r="H2417" s="2" t="str">
        <f t="shared" si="226"/>
        <v>Sell</v>
      </c>
    </row>
    <row r="2418" spans="1:8" ht="13.5" x14ac:dyDescent="0.25">
      <c r="A2418" s="3">
        <f>TITRES_STAT!B2421</f>
        <v>45526</v>
      </c>
      <c r="B2418" s="6">
        <f>TITRES_STAT!D2421</f>
        <v>161.90199999999999</v>
      </c>
      <c r="C2418" s="2">
        <f t="shared" si="222"/>
        <v>161.01638097204108</v>
      </c>
      <c r="D2418" s="2">
        <f t="shared" si="224"/>
        <v>160.80228744660585</v>
      </c>
      <c r="E2418" s="2">
        <f t="shared" si="223"/>
        <v>0.21409352543523141</v>
      </c>
      <c r="F2418" s="2">
        <f t="shared" si="227"/>
        <v>-0.1389509154858381</v>
      </c>
      <c r="G2418" s="2">
        <f t="shared" si="225"/>
        <v>0.35304444092106951</v>
      </c>
      <c r="H2418" s="2" t="str">
        <f t="shared" si="226"/>
        <v>Sell</v>
      </c>
    </row>
    <row r="2419" spans="1:8" ht="13.5" x14ac:dyDescent="0.25">
      <c r="A2419" s="3">
        <f>TITRES_STAT!B2422</f>
        <v>45527</v>
      </c>
      <c r="B2419" s="6">
        <f>TITRES_STAT!D2422</f>
        <v>161.90199999999999</v>
      </c>
      <c r="C2419" s="2">
        <f t="shared" si="222"/>
        <v>161.30001466865014</v>
      </c>
      <c r="D2419" s="2">
        <f t="shared" si="224"/>
        <v>160.88374763574615</v>
      </c>
      <c r="E2419" s="2">
        <f t="shared" si="223"/>
        <v>0.41626703290398837</v>
      </c>
      <c r="F2419" s="2">
        <f t="shared" si="227"/>
        <v>-2.7907325807872807E-2</v>
      </c>
      <c r="G2419" s="2">
        <f t="shared" si="225"/>
        <v>0.44417435871186117</v>
      </c>
      <c r="H2419" s="2" t="str">
        <f t="shared" si="226"/>
        <v>Sell</v>
      </c>
    </row>
    <row r="2420" spans="1:8" ht="13.5" x14ac:dyDescent="0.25">
      <c r="A2420" s="3">
        <f>TITRES_STAT!B2423</f>
        <v>45530</v>
      </c>
      <c r="B2420" s="6">
        <f>TITRES_STAT!D2423</f>
        <v>161.90199999999999</v>
      </c>
      <c r="C2420" s="2">
        <f t="shared" si="222"/>
        <v>161.54001241193473</v>
      </c>
      <c r="D2420" s="2">
        <f t="shared" si="224"/>
        <v>160.959173736802</v>
      </c>
      <c r="E2420" s="2">
        <f t="shared" si="223"/>
        <v>0.5808386751327248</v>
      </c>
      <c r="F2420" s="2">
        <f t="shared" si="227"/>
        <v>9.3841874380246715E-2</v>
      </c>
      <c r="G2420" s="2">
        <f t="shared" si="225"/>
        <v>0.48699680075247809</v>
      </c>
      <c r="H2420" s="2" t="str">
        <f t="shared" si="226"/>
        <v>Sell</v>
      </c>
    </row>
    <row r="2421" spans="1:8" ht="13.5" x14ac:dyDescent="0.25">
      <c r="A2421" s="3">
        <f>TITRES_STAT!B2424</f>
        <v>45531</v>
      </c>
      <c r="B2421" s="6">
        <f>TITRES_STAT!D2424</f>
        <v>161.90199999999999</v>
      </c>
      <c r="C2421" s="2">
        <f t="shared" si="222"/>
        <v>161.74308742548322</v>
      </c>
      <c r="D2421" s="2">
        <f t="shared" si="224"/>
        <v>161.02901271926112</v>
      </c>
      <c r="E2421" s="2">
        <f t="shared" si="223"/>
        <v>0.71407470622210667</v>
      </c>
      <c r="F2421" s="2">
        <f t="shared" si="227"/>
        <v>0.21788844074861874</v>
      </c>
      <c r="G2421" s="2">
        <f t="shared" si="225"/>
        <v>0.49618626547348793</v>
      </c>
      <c r="H2421" s="2" t="str">
        <f t="shared" si="226"/>
        <v>Sell</v>
      </c>
    </row>
    <row r="2422" spans="1:8" ht="13.5" x14ac:dyDescent="0.25">
      <c r="A2422" s="3">
        <f>TITRES_STAT!B2425</f>
        <v>45532</v>
      </c>
      <c r="B2422" s="6">
        <f>TITRES_STAT!D2425</f>
        <v>161.90199999999999</v>
      </c>
      <c r="C2422" s="2">
        <f t="shared" si="222"/>
        <v>161.91492012925502</v>
      </c>
      <c r="D2422" s="2">
        <f t="shared" si="224"/>
        <v>161.0936784437603</v>
      </c>
      <c r="E2422" s="2">
        <f t="shared" si="223"/>
        <v>0.82124168549472643</v>
      </c>
      <c r="F2422" s="2">
        <f t="shared" si="227"/>
        <v>0.33855908969784032</v>
      </c>
      <c r="G2422" s="2">
        <f t="shared" si="225"/>
        <v>0.4826825957968861</v>
      </c>
      <c r="H2422" s="2" t="str">
        <f t="shared" si="226"/>
        <v>Sell</v>
      </c>
    </row>
    <row r="2423" spans="1:8" ht="13.5" x14ac:dyDescent="0.25">
      <c r="A2423" s="3">
        <f>TITRES_STAT!B2426</f>
        <v>45533</v>
      </c>
      <c r="B2423" s="6">
        <f>TITRES_STAT!D2426</f>
        <v>161.90199999999999</v>
      </c>
      <c r="C2423" s="2">
        <f t="shared" si="222"/>
        <v>162.06031703244656</v>
      </c>
      <c r="D2423" s="2">
        <f t="shared" si="224"/>
        <v>161.15355411459288</v>
      </c>
      <c r="E2423" s="2">
        <f t="shared" si="223"/>
        <v>0.90676291785368335</v>
      </c>
      <c r="F2423" s="2">
        <f t="shared" si="227"/>
        <v>0.45219985532900897</v>
      </c>
      <c r="G2423" s="2">
        <f t="shared" si="225"/>
        <v>0.45456306252467438</v>
      </c>
      <c r="H2423" s="2" t="str">
        <f t="shared" si="226"/>
        <v>Sell</v>
      </c>
    </row>
    <row r="2424" spans="1:8" ht="13.5" x14ac:dyDescent="0.25">
      <c r="A2424" s="3">
        <f>TITRES_STAT!B2427</f>
        <v>45534</v>
      </c>
      <c r="B2424" s="6">
        <f>TITRES_STAT!D2427</f>
        <v>161.90199999999999</v>
      </c>
      <c r="C2424" s="2">
        <f t="shared" si="222"/>
        <v>162.0359605659163</v>
      </c>
      <c r="D2424" s="2">
        <f t="shared" si="224"/>
        <v>161.20899455054897</v>
      </c>
      <c r="E2424" s="2">
        <f t="shared" si="223"/>
        <v>0.82696601536733283</v>
      </c>
      <c r="F2424" s="2">
        <f t="shared" si="227"/>
        <v>0.52715308733667376</v>
      </c>
      <c r="G2424" s="2">
        <f t="shared" si="225"/>
        <v>0.29981292803065906</v>
      </c>
      <c r="H2424" s="2" t="str">
        <f t="shared" si="226"/>
        <v>Sell</v>
      </c>
    </row>
    <row r="2425" spans="1:8" ht="13.5" x14ac:dyDescent="0.25">
      <c r="A2425" s="3">
        <f>TITRES_STAT!B2428</f>
        <v>45537</v>
      </c>
      <c r="B2425" s="6">
        <f>TITRES_STAT!D2428</f>
        <v>161.90199999999999</v>
      </c>
      <c r="C2425" s="2">
        <f t="shared" si="222"/>
        <v>162.01535124808299</v>
      </c>
      <c r="D2425" s="2">
        <f t="shared" si="224"/>
        <v>161.26032828754535</v>
      </c>
      <c r="E2425" s="2">
        <f t="shared" si="223"/>
        <v>0.75502296053764439</v>
      </c>
      <c r="F2425" s="2">
        <f t="shared" si="227"/>
        <v>0.57272706197686796</v>
      </c>
      <c r="G2425" s="2">
        <f t="shared" si="225"/>
        <v>0.18229589856077644</v>
      </c>
      <c r="H2425" s="2" t="str">
        <f t="shared" si="226"/>
        <v>Sell</v>
      </c>
    </row>
    <row r="2426" spans="1:8" ht="13.5" x14ac:dyDescent="0.25">
      <c r="A2426" s="3">
        <f>TITRES_STAT!B2429</f>
        <v>45538</v>
      </c>
      <c r="B2426" s="6">
        <f>TITRES_STAT!D2429</f>
        <v>161.90199999999999</v>
      </c>
      <c r="C2426" s="2">
        <f t="shared" si="222"/>
        <v>161.99791259453175</v>
      </c>
      <c r="D2426" s="2">
        <f t="shared" si="224"/>
        <v>161.30785952550497</v>
      </c>
      <c r="E2426" s="2">
        <f t="shared" si="223"/>
        <v>0.69005306902678853</v>
      </c>
      <c r="F2426" s="2">
        <f t="shared" si="227"/>
        <v>0.59619226338685205</v>
      </c>
      <c r="G2426" s="2">
        <f t="shared" si="225"/>
        <v>9.3860805639936484E-2</v>
      </c>
      <c r="H2426" s="2" t="str">
        <f t="shared" si="226"/>
        <v>Sell</v>
      </c>
    </row>
    <row r="2427" spans="1:8" ht="13.5" x14ac:dyDescent="0.25">
      <c r="A2427" s="3">
        <f>TITRES_STAT!B2430</f>
        <v>45539</v>
      </c>
      <c r="B2427" s="6">
        <f>TITRES_STAT!D2430</f>
        <v>161.90199999999999</v>
      </c>
      <c r="C2427" s="2">
        <f t="shared" si="222"/>
        <v>161.98315681075763</v>
      </c>
      <c r="D2427" s="2">
        <f t="shared" si="224"/>
        <v>161.35186993102312</v>
      </c>
      <c r="E2427" s="2">
        <f t="shared" si="223"/>
        <v>0.63128687973451747</v>
      </c>
      <c r="F2427" s="2">
        <f t="shared" si="227"/>
        <v>0.60321118665638518</v>
      </c>
      <c r="G2427" s="2">
        <f t="shared" si="225"/>
        <v>2.8075693078132291E-2</v>
      </c>
      <c r="H2427" s="2" t="str">
        <f t="shared" si="226"/>
        <v>Sell</v>
      </c>
    </row>
    <row r="2428" spans="1:8" ht="13.5" x14ac:dyDescent="0.25">
      <c r="A2428" s="3">
        <f>TITRES_STAT!B2431</f>
        <v>45540</v>
      </c>
      <c r="B2428" s="6">
        <f>TITRES_STAT!D2431</f>
        <v>161.90199999999999</v>
      </c>
      <c r="C2428" s="2">
        <f t="shared" si="222"/>
        <v>161.97067114756413</v>
      </c>
      <c r="D2428" s="2">
        <f t="shared" si="224"/>
        <v>161.39262030650289</v>
      </c>
      <c r="E2428" s="2">
        <f t="shared" si="223"/>
        <v>0.57805084106124127</v>
      </c>
      <c r="F2428" s="2">
        <f t="shared" si="227"/>
        <v>0.59817911753735642</v>
      </c>
      <c r="G2428" s="2">
        <f t="shared" si="225"/>
        <v>-2.0128276476115148E-2</v>
      </c>
      <c r="H2428" s="2" t="str">
        <f t="shared" si="226"/>
        <v>Hold</v>
      </c>
    </row>
    <row r="2429" spans="1:8" ht="13.5" x14ac:dyDescent="0.25">
      <c r="A2429" s="3">
        <f>TITRES_STAT!B2432</f>
        <v>45541</v>
      </c>
      <c r="B2429" s="6">
        <f>TITRES_STAT!D2432</f>
        <v>161.90199999999999</v>
      </c>
      <c r="C2429" s="2">
        <f t="shared" si="222"/>
        <v>161.96010635563118</v>
      </c>
      <c r="D2429" s="2">
        <f t="shared" si="224"/>
        <v>161.43035213565082</v>
      </c>
      <c r="E2429" s="2">
        <f t="shared" si="223"/>
        <v>0.52975421998036154</v>
      </c>
      <c r="F2429" s="2">
        <f t="shared" si="227"/>
        <v>0.58449413802595751</v>
      </c>
      <c r="G2429" s="2">
        <f t="shared" si="225"/>
        <v>-5.473991804559597E-2</v>
      </c>
      <c r="H2429" s="2" t="str">
        <f t="shared" si="226"/>
        <v>Hold</v>
      </c>
    </row>
    <row r="2430" spans="1:8" ht="13.5" x14ac:dyDescent="0.25">
      <c r="A2430" s="3">
        <f>TITRES_STAT!B2433</f>
        <v>45544</v>
      </c>
      <c r="B2430" s="6">
        <f>TITRES_STAT!D2433</f>
        <v>155.196</v>
      </c>
      <c r="C2430" s="2">
        <f t="shared" si="222"/>
        <v>161.95116691630329</v>
      </c>
      <c r="D2430" s="2">
        <f t="shared" si="224"/>
        <v>160.96854827375077</v>
      </c>
      <c r="E2430" s="2">
        <f t="shared" si="223"/>
        <v>0.98261864255252362</v>
      </c>
      <c r="F2430" s="2">
        <f t="shared" si="227"/>
        <v>0.66411903893127078</v>
      </c>
      <c r="G2430" s="2">
        <f t="shared" si="225"/>
        <v>0.31849960362125285</v>
      </c>
      <c r="H2430" s="2" t="str">
        <f t="shared" si="226"/>
        <v>Sell</v>
      </c>
    </row>
    <row r="2431" spans="1:8" ht="13.5" x14ac:dyDescent="0.25">
      <c r="A2431" s="3">
        <f>TITRES_STAT!B2434</f>
        <v>45545</v>
      </c>
      <c r="B2431" s="6">
        <f>TITRES_STAT!D2434</f>
        <v>156.154</v>
      </c>
      <c r="C2431" s="2">
        <f t="shared" si="222"/>
        <v>161.94360277533355</v>
      </c>
      <c r="D2431" s="2">
        <f t="shared" si="224"/>
        <v>160.61191506828777</v>
      </c>
      <c r="E2431" s="2">
        <f t="shared" si="223"/>
        <v>1.3316877070457735</v>
      </c>
      <c r="F2431" s="2">
        <f t="shared" si="227"/>
        <v>0.79763277255417142</v>
      </c>
      <c r="G2431" s="2">
        <f t="shared" si="225"/>
        <v>0.53405493449160213</v>
      </c>
      <c r="H2431" s="2" t="str">
        <f t="shared" si="226"/>
        <v>Sell</v>
      </c>
    </row>
    <row r="2432" spans="1:8" ht="13.5" x14ac:dyDescent="0.25">
      <c r="A2432" s="3">
        <f>TITRES_STAT!B2435</f>
        <v>45546</v>
      </c>
      <c r="B2432" s="6">
        <f>TITRES_STAT!D2435</f>
        <v>156.154</v>
      </c>
      <c r="C2432" s="2">
        <f t="shared" si="222"/>
        <v>161.93720234835914</v>
      </c>
      <c r="D2432" s="2">
        <f t="shared" si="224"/>
        <v>160.28169913730352</v>
      </c>
      <c r="E2432" s="2">
        <f t="shared" si="223"/>
        <v>1.6555032110556169</v>
      </c>
      <c r="F2432" s="2">
        <f t="shared" si="227"/>
        <v>0.96920686025446057</v>
      </c>
      <c r="G2432" s="2">
        <f t="shared" si="225"/>
        <v>0.68629635080115636</v>
      </c>
      <c r="H2432" s="2" t="str">
        <f t="shared" si="226"/>
        <v>Sell</v>
      </c>
    </row>
    <row r="2433" spans="1:8" ht="13.5" x14ac:dyDescent="0.25">
      <c r="A2433" s="3">
        <f>TITRES_STAT!B2436</f>
        <v>45547</v>
      </c>
      <c r="B2433" s="6">
        <f>TITRES_STAT!D2436</f>
        <v>157.11199999999999</v>
      </c>
      <c r="C2433" s="2">
        <f t="shared" si="222"/>
        <v>161.93178660245772</v>
      </c>
      <c r="D2433" s="2">
        <f t="shared" si="224"/>
        <v>160.04690660861436</v>
      </c>
      <c r="E2433" s="2">
        <f t="shared" si="223"/>
        <v>1.8848799938433558</v>
      </c>
      <c r="F2433" s="2">
        <f t="shared" si="227"/>
        <v>1.1523414869722397</v>
      </c>
      <c r="G2433" s="2">
        <f t="shared" si="225"/>
        <v>0.7325385068711161</v>
      </c>
      <c r="H2433" s="2" t="str">
        <f t="shared" si="226"/>
        <v>Sell</v>
      </c>
    </row>
    <row r="2434" spans="1:8" ht="13.5" x14ac:dyDescent="0.25">
      <c r="A2434" s="3">
        <f>TITRES_STAT!B2437</f>
        <v>45548</v>
      </c>
      <c r="B2434" s="6">
        <f>TITRES_STAT!D2437</f>
        <v>157.11199999999999</v>
      </c>
      <c r="C2434" s="2">
        <f t="shared" si="222"/>
        <v>161.92720404823345</v>
      </c>
      <c r="D2434" s="2">
        <f t="shared" si="224"/>
        <v>159.82950611908737</v>
      </c>
      <c r="E2434" s="2">
        <f t="shared" si="223"/>
        <v>2.0976979291460793</v>
      </c>
      <c r="F2434" s="2">
        <f t="shared" si="227"/>
        <v>1.3414127754070078</v>
      </c>
      <c r="G2434" s="2">
        <f t="shared" si="225"/>
        <v>0.75628515373907157</v>
      </c>
      <c r="H2434" s="2" t="str">
        <f t="shared" si="226"/>
        <v>Sell</v>
      </c>
    </row>
    <row r="2435" spans="1:8" ht="13.5" x14ac:dyDescent="0.25">
      <c r="A2435" s="3">
        <f>TITRES_STAT!B2438</f>
        <v>45551</v>
      </c>
      <c r="B2435" s="6">
        <f>TITRES_STAT!D2438</f>
        <v>155.2439</v>
      </c>
      <c r="C2435" s="2">
        <f t="shared" si="222"/>
        <v>161.92332650235136</v>
      </c>
      <c r="D2435" s="2">
        <f t="shared" si="224"/>
        <v>159.48983159174756</v>
      </c>
      <c r="E2435" s="2">
        <f t="shared" si="223"/>
        <v>2.4334949106037982</v>
      </c>
      <c r="F2435" s="2">
        <f t="shared" si="227"/>
        <v>1.559829202446366</v>
      </c>
      <c r="G2435" s="2">
        <f t="shared" si="225"/>
        <v>0.87366570815743216</v>
      </c>
      <c r="H2435" s="2" t="str">
        <f t="shared" si="226"/>
        <v>Sell</v>
      </c>
    </row>
    <row r="2436" spans="1:8" ht="13.5" x14ac:dyDescent="0.25">
      <c r="A2436" s="3">
        <f>TITRES_STAT!B2439</f>
        <v>45552</v>
      </c>
      <c r="B2436" s="6">
        <f>TITRES_STAT!D2439</f>
        <v>155.2439</v>
      </c>
      <c r="C2436" s="2">
        <f t="shared" si="222"/>
        <v>161.92004550198959</v>
      </c>
      <c r="D2436" s="2">
        <f t="shared" si="224"/>
        <v>159.17531814050699</v>
      </c>
      <c r="E2436" s="2">
        <f t="shared" si="223"/>
        <v>2.7447273614826031</v>
      </c>
      <c r="F2436" s="2">
        <f t="shared" si="227"/>
        <v>1.7968088342536137</v>
      </c>
      <c r="G2436" s="2">
        <f t="shared" si="225"/>
        <v>0.94791852722898939</v>
      </c>
      <c r="H2436" s="2" t="str">
        <f t="shared" si="226"/>
        <v>Sell</v>
      </c>
    </row>
    <row r="2437" spans="1:8" ht="13.5" x14ac:dyDescent="0.25">
      <c r="A2437" s="3">
        <f>TITRES_STAT!B2440</f>
        <v>45553</v>
      </c>
      <c r="B2437" s="6">
        <f>TITRES_STAT!D2440</f>
        <v>155.196</v>
      </c>
      <c r="C2437" s="2">
        <f t="shared" si="222"/>
        <v>161.91726927091426</v>
      </c>
      <c r="D2437" s="2">
        <f t="shared" si="224"/>
        <v>158.88055383380276</v>
      </c>
      <c r="E2437" s="2">
        <f t="shared" si="223"/>
        <v>3.0367154371114964</v>
      </c>
      <c r="F2437" s="2">
        <f t="shared" si="227"/>
        <v>2.0447901548251903</v>
      </c>
      <c r="G2437" s="2">
        <f t="shared" si="225"/>
        <v>0.99192528228630605</v>
      </c>
      <c r="H2437" s="2" t="str">
        <f t="shared" si="226"/>
        <v>Sell</v>
      </c>
    </row>
    <row r="2438" spans="1:8" ht="13.5" x14ac:dyDescent="0.25">
      <c r="A2438" s="3">
        <f>TITRES_STAT!B2441</f>
        <v>45554</v>
      </c>
      <c r="B2438" s="6">
        <f>TITRES_STAT!D2441</f>
        <v>159.02799999999999</v>
      </c>
      <c r="C2438" s="2">
        <f t="shared" si="222"/>
        <v>161.91492015231205</v>
      </c>
      <c r="D2438" s="2">
        <f t="shared" si="224"/>
        <v>158.8914757720396</v>
      </c>
      <c r="E2438" s="2">
        <f t="shared" si="223"/>
        <v>3.0234443802724513</v>
      </c>
      <c r="F2438" s="2">
        <f t="shared" si="227"/>
        <v>2.2405209999146427</v>
      </c>
      <c r="G2438" s="2">
        <f t="shared" si="225"/>
        <v>0.78292338035780862</v>
      </c>
      <c r="H2438" s="2" t="str">
        <f t="shared" si="226"/>
        <v>Sell</v>
      </c>
    </row>
    <row r="2439" spans="1:8" ht="13.5" x14ac:dyDescent="0.25">
      <c r="A2439" s="3">
        <f>TITRES_STAT!B2442</f>
        <v>45555</v>
      </c>
      <c r="B2439" s="6">
        <f>TITRES_STAT!D2442</f>
        <v>159.02799999999999</v>
      </c>
      <c r="C2439" s="2">
        <f t="shared" si="222"/>
        <v>161.91293243657171</v>
      </c>
      <c r="D2439" s="2">
        <f t="shared" si="224"/>
        <v>158.90158867781443</v>
      </c>
      <c r="E2439" s="2">
        <f t="shared" si="223"/>
        <v>3.0113437587572776</v>
      </c>
      <c r="F2439" s="2">
        <f t="shared" si="227"/>
        <v>2.3946855516831698</v>
      </c>
      <c r="G2439" s="2">
        <f t="shared" si="225"/>
        <v>0.61665820707410779</v>
      </c>
      <c r="H2439" s="2" t="str">
        <f t="shared" si="226"/>
        <v>Sell</v>
      </c>
    </row>
    <row r="2440" spans="1:8" ht="13.5" x14ac:dyDescent="0.25">
      <c r="A2440" s="3">
        <f>TITRES_STAT!B2443</f>
        <v>45558</v>
      </c>
      <c r="B2440" s="6">
        <f>TITRES_STAT!D2443</f>
        <v>159.02799999999999</v>
      </c>
      <c r="C2440" s="2">
        <f t="shared" si="222"/>
        <v>160.87955821556068</v>
      </c>
      <c r="D2440" s="2">
        <f t="shared" si="224"/>
        <v>158.91095247945779</v>
      </c>
      <c r="E2440" s="2">
        <f t="shared" si="223"/>
        <v>1.9686057361028872</v>
      </c>
      <c r="F2440" s="2">
        <f t="shared" si="227"/>
        <v>2.3094695885671133</v>
      </c>
      <c r="G2440" s="2">
        <f t="shared" si="225"/>
        <v>-0.34086385246422601</v>
      </c>
      <c r="H2440" s="2" t="str">
        <f t="shared" si="226"/>
        <v>Hold</v>
      </c>
    </row>
    <row r="2441" spans="1:8" ht="13.5" x14ac:dyDescent="0.25">
      <c r="A2441" s="3">
        <f>TITRES_STAT!B2444</f>
        <v>45559</v>
      </c>
      <c r="B2441" s="6">
        <f>TITRES_STAT!D2444</f>
        <v>155.196</v>
      </c>
      <c r="C2441" s="2">
        <f t="shared" si="222"/>
        <v>160.15254925932055</v>
      </c>
      <c r="D2441" s="2">
        <f t="shared" si="224"/>
        <v>158.63577081431279</v>
      </c>
      <c r="E2441" s="2">
        <f t="shared" si="223"/>
        <v>1.516778445007759</v>
      </c>
      <c r="F2441" s="2">
        <f t="shared" si="227"/>
        <v>2.1509313598552424</v>
      </c>
      <c r="G2441" s="2">
        <f t="shared" si="225"/>
        <v>-0.63415291484748337</v>
      </c>
      <c r="H2441" s="2" t="str">
        <f t="shared" si="226"/>
        <v>Hold</v>
      </c>
    </row>
    <row r="2442" spans="1:8" ht="13.5" x14ac:dyDescent="0.25">
      <c r="A2442" s="3">
        <f>TITRES_STAT!B2445</f>
        <v>45560</v>
      </c>
      <c r="B2442" s="6">
        <f>TITRES_STAT!D2445</f>
        <v>159.02799999999999</v>
      </c>
      <c r="C2442" s="2">
        <f t="shared" si="222"/>
        <v>159.53738783480969</v>
      </c>
      <c r="D2442" s="2">
        <f t="shared" si="224"/>
        <v>158.6648248280674</v>
      </c>
      <c r="E2442" s="2">
        <f t="shared" si="223"/>
        <v>0.87256300674229692</v>
      </c>
      <c r="F2442" s="2">
        <f t="shared" si="227"/>
        <v>1.8952576892326536</v>
      </c>
      <c r="G2442" s="2">
        <f t="shared" si="225"/>
        <v>-1.0226946824903567</v>
      </c>
      <c r="H2442" s="2" t="str">
        <f t="shared" si="226"/>
        <v>Hold</v>
      </c>
    </row>
    <row r="2443" spans="1:8" ht="13.5" x14ac:dyDescent="0.25">
      <c r="A2443" s="3">
        <f>TITRES_STAT!B2446</f>
        <v>45561</v>
      </c>
      <c r="B2443" s="6">
        <f>TITRES_STAT!D2446</f>
        <v>159.02799999999999</v>
      </c>
      <c r="C2443" s="2">
        <f t="shared" si="222"/>
        <v>159.16425124483897</v>
      </c>
      <c r="D2443" s="2">
        <f t="shared" si="224"/>
        <v>158.69172669265498</v>
      </c>
      <c r="E2443" s="2">
        <f t="shared" si="223"/>
        <v>0.47252455218398381</v>
      </c>
      <c r="F2443" s="2">
        <f t="shared" si="227"/>
        <v>1.6107110618229197</v>
      </c>
      <c r="G2443" s="2">
        <f t="shared" si="225"/>
        <v>-1.1381865096389359</v>
      </c>
      <c r="H2443" s="2" t="str">
        <f t="shared" si="226"/>
        <v>Hold</v>
      </c>
    </row>
    <row r="2444" spans="1:8" ht="13.5" x14ac:dyDescent="0.25">
      <c r="A2444" s="3">
        <f>TITRES_STAT!B2447</f>
        <v>45562</v>
      </c>
      <c r="B2444" s="6">
        <f>TITRES_STAT!D2447</f>
        <v>158.07</v>
      </c>
      <c r="C2444" s="2">
        <f t="shared" si="222"/>
        <v>158.84852028409452</v>
      </c>
      <c r="D2444" s="2">
        <f t="shared" si="224"/>
        <v>158.64567286356942</v>
      </c>
      <c r="E2444" s="2">
        <f t="shared" si="223"/>
        <v>0.20284742052510296</v>
      </c>
      <c r="F2444" s="2">
        <f t="shared" si="227"/>
        <v>1.3291383335633564</v>
      </c>
      <c r="G2444" s="2">
        <f t="shared" si="225"/>
        <v>-1.1262909130382535</v>
      </c>
      <c r="H2444" s="2" t="str">
        <f t="shared" si="226"/>
        <v>Hold</v>
      </c>
    </row>
    <row r="2445" spans="1:8" ht="13.5" x14ac:dyDescent="0.25">
      <c r="A2445" s="3">
        <f>TITRES_STAT!B2448</f>
        <v>45565</v>
      </c>
      <c r="B2445" s="6">
        <f>TITRES_STAT!D2448</f>
        <v>158.07</v>
      </c>
      <c r="C2445" s="2">
        <f t="shared" si="222"/>
        <v>158.29396331731076</v>
      </c>
      <c r="D2445" s="2">
        <f t="shared" si="224"/>
        <v>158.60303042923093</v>
      </c>
      <c r="E2445" s="2">
        <f t="shared" si="223"/>
        <v>-0.30906711192017156</v>
      </c>
      <c r="F2445" s="2">
        <f t="shared" si="227"/>
        <v>1.0014972444666508</v>
      </c>
      <c r="G2445" s="2">
        <f t="shared" si="225"/>
        <v>-1.3105643563868223</v>
      </c>
      <c r="H2445" s="2" t="str">
        <f t="shared" si="226"/>
        <v>Hold</v>
      </c>
    </row>
    <row r="2446" spans="1:8" ht="13.5" x14ac:dyDescent="0.25">
      <c r="A2446" s="3">
        <f>TITRES_STAT!B2449</f>
        <v>45566</v>
      </c>
      <c r="B2446" s="6">
        <f>TITRES_STAT!D2449</f>
        <v>158.07</v>
      </c>
      <c r="C2446" s="2">
        <f t="shared" si="222"/>
        <v>157.82472280695526</v>
      </c>
      <c r="D2446" s="2">
        <f t="shared" si="224"/>
        <v>158.56354669373232</v>
      </c>
      <c r="E2446" s="2">
        <f t="shared" si="223"/>
        <v>-0.73882388677705535</v>
      </c>
      <c r="F2446" s="2">
        <f t="shared" si="227"/>
        <v>0.65343301821790967</v>
      </c>
      <c r="G2446" s="2">
        <f t="shared" si="225"/>
        <v>-1.3922569049949649</v>
      </c>
      <c r="H2446" s="2" t="str">
        <f t="shared" si="226"/>
        <v>Hold</v>
      </c>
    </row>
    <row r="2447" spans="1:8" ht="13.5" x14ac:dyDescent="0.25">
      <c r="A2447" s="3">
        <f>TITRES_STAT!B2450</f>
        <v>45567</v>
      </c>
      <c r="B2447" s="6">
        <f>TITRES_STAT!D2450</f>
        <v>159.02799999999999</v>
      </c>
      <c r="C2447" s="2">
        <f t="shared" ref="C2447:C2510" si="228">$C$4*B2437+C2446*(1-$C$4)</f>
        <v>157.42030391357756</v>
      </c>
      <c r="D2447" s="2">
        <f t="shared" si="224"/>
        <v>158.59795064234473</v>
      </c>
      <c r="E2447" s="2">
        <f t="shared" si="223"/>
        <v>-1.1776467287671721</v>
      </c>
      <c r="F2447" s="2">
        <f t="shared" si="227"/>
        <v>0.28721706882089337</v>
      </c>
      <c r="G2447" s="2">
        <f t="shared" si="225"/>
        <v>-1.4648637975880656</v>
      </c>
      <c r="H2447" s="2" t="str">
        <f t="shared" si="226"/>
        <v>Hold</v>
      </c>
    </row>
    <row r="2448" spans="1:8" ht="13.5" x14ac:dyDescent="0.25">
      <c r="A2448" s="3">
        <f>TITRES_STAT!B2451</f>
        <v>45568</v>
      </c>
      <c r="B2448" s="6">
        <f>TITRES_STAT!D2451</f>
        <v>159.98599999999999</v>
      </c>
      <c r="C2448" s="2">
        <f t="shared" si="228"/>
        <v>157.66764177302716</v>
      </c>
      <c r="D2448" s="2">
        <f t="shared" si="224"/>
        <v>158.70076911328215</v>
      </c>
      <c r="E2448" s="2">
        <f t="shared" si="223"/>
        <v>-1.0331273402549925</v>
      </c>
      <c r="F2448" s="2">
        <f t="shared" si="227"/>
        <v>2.3148187005716192E-2</v>
      </c>
      <c r="G2448" s="2">
        <f t="shared" si="225"/>
        <v>-1.0562755272607087</v>
      </c>
      <c r="H2448" s="2" t="str">
        <f t="shared" si="226"/>
        <v>Hold</v>
      </c>
    </row>
    <row r="2449" spans="1:8" ht="13.5" x14ac:dyDescent="0.25">
      <c r="A2449" s="3">
        <f>TITRES_STAT!B2452</f>
        <v>45569</v>
      </c>
      <c r="B2449" s="6">
        <f>TITRES_STAT!D2452</f>
        <v>159.98599999999999</v>
      </c>
      <c r="C2449" s="2">
        <f t="shared" si="228"/>
        <v>157.87692765409989</v>
      </c>
      <c r="D2449" s="2">
        <f t="shared" si="224"/>
        <v>158.79597140118716</v>
      </c>
      <c r="E2449" s="2">
        <f t="shared" si="223"/>
        <v>-0.91904374708727232</v>
      </c>
      <c r="F2449" s="2">
        <f t="shared" si="227"/>
        <v>-0.16529019981288154</v>
      </c>
      <c r="G2449" s="2">
        <f t="shared" si="225"/>
        <v>-0.75375354727439081</v>
      </c>
      <c r="H2449" s="2" t="str">
        <f t="shared" si="226"/>
        <v>Hold</v>
      </c>
    </row>
    <row r="2450" spans="1:8" ht="13.5" x14ac:dyDescent="0.25">
      <c r="A2450" s="3">
        <f>TITRES_STAT!B2453</f>
        <v>45572</v>
      </c>
      <c r="B2450" s="6">
        <f>TITRES_STAT!D2453</f>
        <v>159.98599999999999</v>
      </c>
      <c r="C2450" s="2">
        <f t="shared" si="228"/>
        <v>158.05401570731527</v>
      </c>
      <c r="D2450" s="2">
        <f t="shared" si="224"/>
        <v>158.8841216677659</v>
      </c>
      <c r="E2450" s="2">
        <f t="shared" si="223"/>
        <v>-0.83010596045062357</v>
      </c>
      <c r="F2450" s="2">
        <f t="shared" si="227"/>
        <v>-0.29825335194042996</v>
      </c>
      <c r="G2450" s="2">
        <f t="shared" si="225"/>
        <v>-0.53185260851019356</v>
      </c>
      <c r="H2450" s="2" t="str">
        <f t="shared" si="226"/>
        <v>Hold</v>
      </c>
    </row>
    <row r="2451" spans="1:8" ht="13.5" x14ac:dyDescent="0.25">
      <c r="A2451" s="3">
        <f>TITRES_STAT!B2454</f>
        <v>45573</v>
      </c>
      <c r="B2451" s="6">
        <f>TITRES_STAT!D2454</f>
        <v>159.98599999999999</v>
      </c>
      <c r="C2451" s="2">
        <f t="shared" si="228"/>
        <v>157.61432098311295</v>
      </c>
      <c r="D2451" s="2">
        <f t="shared" si="224"/>
        <v>158.96574228496843</v>
      </c>
      <c r="E2451" s="2">
        <f t="shared" si="223"/>
        <v>-1.3514213018554813</v>
      </c>
      <c r="F2451" s="2">
        <f t="shared" si="227"/>
        <v>-0.50888694192344031</v>
      </c>
      <c r="G2451" s="2">
        <f t="shared" si="225"/>
        <v>-0.84253435993204095</v>
      </c>
      <c r="H2451" s="2" t="str">
        <f t="shared" si="226"/>
        <v>Hold</v>
      </c>
    </row>
    <row r="2452" spans="1:8" ht="13.5" x14ac:dyDescent="0.25">
      <c r="A2452" s="3">
        <f>TITRES_STAT!B2455</f>
        <v>45574</v>
      </c>
      <c r="B2452" s="6">
        <f>TITRES_STAT!D2455</f>
        <v>159.98599999999999</v>
      </c>
      <c r="C2452" s="2">
        <f t="shared" si="228"/>
        <v>157.83181006263402</v>
      </c>
      <c r="D2452" s="2">
        <f t="shared" si="224"/>
        <v>159.04131693052631</v>
      </c>
      <c r="E2452" s="2">
        <f t="shared" si="223"/>
        <v>-1.2095068678922871</v>
      </c>
      <c r="F2452" s="2">
        <f t="shared" si="227"/>
        <v>-0.64901092711720976</v>
      </c>
      <c r="G2452" s="2">
        <f t="shared" si="225"/>
        <v>-0.56049594077507736</v>
      </c>
      <c r="H2452" s="2" t="str">
        <f t="shared" si="226"/>
        <v>Hold</v>
      </c>
    </row>
    <row r="2453" spans="1:8" ht="13.5" x14ac:dyDescent="0.25">
      <c r="A2453" s="3">
        <f>TITRES_STAT!B2456</f>
        <v>45575</v>
      </c>
      <c r="B2453" s="6">
        <f>TITRES_STAT!D2456</f>
        <v>160.94399999999999</v>
      </c>
      <c r="C2453" s="2">
        <f t="shared" si="228"/>
        <v>158.01583928376724</v>
      </c>
      <c r="D2453" s="2">
        <f t="shared" si="224"/>
        <v>159.18225641715398</v>
      </c>
      <c r="E2453" s="2">
        <f t="shared" si="223"/>
        <v>-1.1664171333867444</v>
      </c>
      <c r="F2453" s="2">
        <f t="shared" si="227"/>
        <v>-0.75249216837111677</v>
      </c>
      <c r="G2453" s="2">
        <f t="shared" si="225"/>
        <v>-0.41392496501562759</v>
      </c>
      <c r="H2453" s="2" t="str">
        <f t="shared" si="226"/>
        <v>Hold</v>
      </c>
    </row>
    <row r="2454" spans="1:8" ht="13.5" x14ac:dyDescent="0.25">
      <c r="A2454" s="3">
        <f>TITRES_STAT!B2457</f>
        <v>45576</v>
      </c>
      <c r="B2454" s="6">
        <f>TITRES_STAT!D2457</f>
        <v>160.94399999999999</v>
      </c>
      <c r="C2454" s="2">
        <f t="shared" si="228"/>
        <v>158.02417170164921</v>
      </c>
      <c r="D2454" s="2">
        <f t="shared" si="224"/>
        <v>159.31275594180923</v>
      </c>
      <c r="E2454" s="2">
        <f t="shared" si="223"/>
        <v>-1.28858424016002</v>
      </c>
      <c r="F2454" s="2">
        <f t="shared" si="227"/>
        <v>-0.85971058272889744</v>
      </c>
      <c r="G2454" s="2">
        <f t="shared" si="225"/>
        <v>-0.4288736574311226</v>
      </c>
      <c r="H2454" s="2" t="str">
        <f t="shared" si="226"/>
        <v>Hold</v>
      </c>
    </row>
    <row r="2455" spans="1:8" ht="13.5" x14ac:dyDescent="0.25">
      <c r="A2455" s="3">
        <f>TITRES_STAT!B2458</f>
        <v>45579</v>
      </c>
      <c r="B2455" s="6">
        <f>TITRES_STAT!D2458</f>
        <v>160.94399999999999</v>
      </c>
      <c r="C2455" s="2">
        <f t="shared" si="228"/>
        <v>158.03122220908779</v>
      </c>
      <c r="D2455" s="2">
        <f t="shared" si="224"/>
        <v>159.43358883500855</v>
      </c>
      <c r="E2455" s="2">
        <f t="shared" si="223"/>
        <v>-1.402366625920763</v>
      </c>
      <c r="F2455" s="2">
        <f t="shared" si="227"/>
        <v>-0.96824179136727073</v>
      </c>
      <c r="G2455" s="2">
        <f t="shared" si="225"/>
        <v>-0.43412483455349227</v>
      </c>
      <c r="H2455" s="2" t="str">
        <f t="shared" si="226"/>
        <v>Hold</v>
      </c>
    </row>
    <row r="2456" spans="1:8" ht="13.5" x14ac:dyDescent="0.25">
      <c r="A2456" s="3">
        <f>TITRES_STAT!B2459</f>
        <v>45581</v>
      </c>
      <c r="B2456" s="6">
        <f>TITRES_STAT!D2459</f>
        <v>160.94399999999999</v>
      </c>
      <c r="C2456" s="2">
        <f t="shared" si="228"/>
        <v>158.03718802307429</v>
      </c>
      <c r="D2456" s="2">
        <f t="shared" si="224"/>
        <v>159.54547114352644</v>
      </c>
      <c r="E2456" s="2">
        <f t="shared" si="223"/>
        <v>-1.5082831204521483</v>
      </c>
      <c r="F2456" s="2">
        <f t="shared" si="227"/>
        <v>-1.0762500571842464</v>
      </c>
      <c r="G2456" s="2">
        <f t="shared" si="225"/>
        <v>-0.43203306326790192</v>
      </c>
      <c r="H2456" s="2" t="str">
        <f t="shared" si="226"/>
        <v>Hold</v>
      </c>
    </row>
    <row r="2457" spans="1:8" ht="13.5" x14ac:dyDescent="0.25">
      <c r="A2457" s="3">
        <f>TITRES_STAT!B2460</f>
        <v>45582</v>
      </c>
      <c r="B2457" s="6">
        <f>TITRES_STAT!D2460</f>
        <v>160.94399999999999</v>
      </c>
      <c r="C2457" s="2">
        <f t="shared" si="228"/>
        <v>158.18962063490901</v>
      </c>
      <c r="D2457" s="2">
        <f t="shared" si="224"/>
        <v>159.64906587363561</v>
      </c>
      <c r="E2457" s="2">
        <f t="shared" si="223"/>
        <v>-1.4594452387266017</v>
      </c>
      <c r="F2457" s="2">
        <f t="shared" si="227"/>
        <v>-1.1528890934927176</v>
      </c>
      <c r="G2457" s="2">
        <f t="shared" si="225"/>
        <v>-0.30655614523388408</v>
      </c>
      <c r="H2457" s="2" t="str">
        <f t="shared" si="226"/>
        <v>Hold</v>
      </c>
    </row>
    <row r="2458" spans="1:8" ht="13.5" x14ac:dyDescent="0.25">
      <c r="A2458" s="3">
        <f>TITRES_STAT!B2461</f>
        <v>45583</v>
      </c>
      <c r="B2458" s="6">
        <f>TITRES_STAT!D2461</f>
        <v>160.94399999999999</v>
      </c>
      <c r="C2458" s="2">
        <f t="shared" si="228"/>
        <v>158.46598669107684</v>
      </c>
      <c r="D2458" s="2">
        <f t="shared" si="224"/>
        <v>159.74498692003297</v>
      </c>
      <c r="E2458" s="2">
        <f t="shared" si="223"/>
        <v>-1.2790002289561357</v>
      </c>
      <c r="F2458" s="2">
        <f t="shared" si="227"/>
        <v>-1.1781113205854012</v>
      </c>
      <c r="G2458" s="2">
        <f t="shared" si="225"/>
        <v>-0.1008889083707345</v>
      </c>
      <c r="H2458" s="2" t="str">
        <f t="shared" si="226"/>
        <v>Hold</v>
      </c>
    </row>
    <row r="2459" spans="1:8" ht="13.5" x14ac:dyDescent="0.25">
      <c r="A2459" s="3">
        <f>TITRES_STAT!B2462</f>
        <v>45586</v>
      </c>
      <c r="B2459" s="6">
        <f>TITRES_STAT!D2462</f>
        <v>160.94399999999999</v>
      </c>
      <c r="C2459" s="2">
        <f t="shared" si="228"/>
        <v>158.69983489244962</v>
      </c>
      <c r="D2459" s="2">
        <f t="shared" si="224"/>
        <v>159.83380270373422</v>
      </c>
      <c r="E2459" s="2">
        <f t="shared" si="223"/>
        <v>-1.1339678112846059</v>
      </c>
      <c r="F2459" s="2">
        <f t="shared" si="227"/>
        <v>-1.1692826187252423</v>
      </c>
      <c r="G2459" s="2">
        <f t="shared" si="225"/>
        <v>3.531480744063642E-2</v>
      </c>
      <c r="H2459" s="2" t="str">
        <f t="shared" si="226"/>
        <v>Sell</v>
      </c>
    </row>
    <row r="2460" spans="1:8" ht="13.5" x14ac:dyDescent="0.25">
      <c r="A2460" s="3">
        <f>TITRES_STAT!B2463</f>
        <v>45587</v>
      </c>
      <c r="B2460" s="6">
        <f>TITRES_STAT!D2463</f>
        <v>160.94399999999999</v>
      </c>
      <c r="C2460" s="2">
        <f t="shared" si="228"/>
        <v>158.89770644745735</v>
      </c>
      <c r="D2460" s="2">
        <f t="shared" si="224"/>
        <v>159.91603954049464</v>
      </c>
      <c r="E2460" s="2">
        <f t="shared" ref="E2460:E2523" si="229">C2460-D2460</f>
        <v>-1.0183330930372847</v>
      </c>
      <c r="F2460" s="2">
        <f t="shared" si="227"/>
        <v>-1.139092713587651</v>
      </c>
      <c r="G2460" s="2">
        <f t="shared" si="225"/>
        <v>0.12075962055036626</v>
      </c>
      <c r="H2460" s="2" t="str">
        <f t="shared" si="226"/>
        <v>Sell</v>
      </c>
    </row>
    <row r="2461" spans="1:8" ht="13.5" x14ac:dyDescent="0.25">
      <c r="A2461" s="3">
        <f>TITRES_STAT!B2464</f>
        <v>45588</v>
      </c>
      <c r="B2461" s="6">
        <f>TITRES_STAT!D2464</f>
        <v>160.94399999999999</v>
      </c>
      <c r="C2461" s="2">
        <f t="shared" si="228"/>
        <v>159.06513622477161</v>
      </c>
      <c r="D2461" s="2">
        <f t="shared" ref="D2461:D2524" si="230">$D$4*B2461+(1-$D$4)*D2460</f>
        <v>159.99218475971725</v>
      </c>
      <c r="E2461" s="2">
        <f t="shared" si="229"/>
        <v>-0.92704853494564077</v>
      </c>
      <c r="F2461" s="2">
        <f t="shared" si="227"/>
        <v>-1.0966838778592489</v>
      </c>
      <c r="G2461" s="2">
        <f t="shared" si="225"/>
        <v>0.16963534291360816</v>
      </c>
      <c r="H2461" s="2" t="str">
        <f t="shared" si="226"/>
        <v>Sell</v>
      </c>
    </row>
    <row r="2462" spans="1:8" ht="13.5" x14ac:dyDescent="0.25">
      <c r="A2462" s="3">
        <f>TITRES_STAT!B2465</f>
        <v>45589</v>
      </c>
      <c r="B2462" s="6">
        <f>TITRES_STAT!D2465</f>
        <v>160.94399999999999</v>
      </c>
      <c r="C2462" s="2">
        <f t="shared" si="228"/>
        <v>159.20680757480673</v>
      </c>
      <c r="D2462" s="2">
        <f t="shared" si="230"/>
        <v>160.0626895923308</v>
      </c>
      <c r="E2462" s="2">
        <f t="shared" si="229"/>
        <v>-0.8558820175240669</v>
      </c>
      <c r="F2462" s="2">
        <f t="shared" si="227"/>
        <v>-1.0485235057922127</v>
      </c>
      <c r="G2462" s="2">
        <f t="shared" si="225"/>
        <v>0.19264148826814576</v>
      </c>
      <c r="H2462" s="2" t="str">
        <f t="shared" si="226"/>
        <v>Sell</v>
      </c>
    </row>
    <row r="2463" spans="1:8" ht="13.5" x14ac:dyDescent="0.25">
      <c r="A2463" s="3">
        <f>TITRES_STAT!B2466</f>
        <v>45590</v>
      </c>
      <c r="B2463" s="6">
        <f>TITRES_STAT!D2466</f>
        <v>160.94399999999999</v>
      </c>
      <c r="C2463" s="2">
        <f t="shared" si="228"/>
        <v>159.4740679479134</v>
      </c>
      <c r="D2463" s="2">
        <f t="shared" si="230"/>
        <v>160.12797184475073</v>
      </c>
      <c r="E2463" s="2">
        <f t="shared" si="229"/>
        <v>-0.65390389683733474</v>
      </c>
      <c r="F2463" s="2">
        <f t="shared" si="227"/>
        <v>-0.96959958400123702</v>
      </c>
      <c r="G2463" s="2">
        <f t="shared" si="225"/>
        <v>0.31569568716390228</v>
      </c>
      <c r="H2463" s="2" t="str">
        <f t="shared" si="226"/>
        <v>Sell</v>
      </c>
    </row>
    <row r="2464" spans="1:8" ht="13.5" x14ac:dyDescent="0.25">
      <c r="A2464" s="3">
        <f>TITRES_STAT!B2467</f>
        <v>45593</v>
      </c>
      <c r="B2464" s="6">
        <f>TITRES_STAT!D2467</f>
        <v>162.86000000000001</v>
      </c>
      <c r="C2464" s="2">
        <f t="shared" si="228"/>
        <v>159.7002113405421</v>
      </c>
      <c r="D2464" s="2">
        <f t="shared" si="230"/>
        <v>160.33034430069512</v>
      </c>
      <c r="E2464" s="2">
        <f t="shared" si="229"/>
        <v>-0.63013296015301989</v>
      </c>
      <c r="F2464" s="2">
        <f t="shared" si="227"/>
        <v>-0.90170625923159364</v>
      </c>
      <c r="G2464" s="2">
        <f t="shared" si="225"/>
        <v>0.27157329907857375</v>
      </c>
      <c r="H2464" s="2" t="str">
        <f t="shared" si="226"/>
        <v>Sell</v>
      </c>
    </row>
    <row r="2465" spans="1:8" ht="13.5" x14ac:dyDescent="0.25">
      <c r="A2465" s="3">
        <f>TITRES_STAT!B2468</f>
        <v>45594</v>
      </c>
      <c r="B2465" s="6">
        <f>TITRES_STAT!D2468</f>
        <v>166.69200000000001</v>
      </c>
      <c r="C2465" s="2">
        <f t="shared" si="228"/>
        <v>159.89156344199716</v>
      </c>
      <c r="D2465" s="2">
        <f t="shared" si="230"/>
        <v>160.80157805619916</v>
      </c>
      <c r="E2465" s="2">
        <f t="shared" si="229"/>
        <v>-0.91001461420199803</v>
      </c>
      <c r="F2465" s="2">
        <f t="shared" si="227"/>
        <v>-0.90336793022567463</v>
      </c>
      <c r="G2465" s="2">
        <f t="shared" si="225"/>
        <v>-6.6466839763233976E-3</v>
      </c>
      <c r="H2465" s="2" t="str">
        <f t="shared" si="226"/>
        <v>Hold</v>
      </c>
    </row>
    <row r="2466" spans="1:8" ht="13.5" x14ac:dyDescent="0.25">
      <c r="A2466" s="3">
        <f>TITRES_STAT!B2469</f>
        <v>45595</v>
      </c>
      <c r="B2466" s="6">
        <f>TITRES_STAT!D2469</f>
        <v>166.69200000000001</v>
      </c>
      <c r="C2466" s="2">
        <f t="shared" si="228"/>
        <v>160.05347675861299</v>
      </c>
      <c r="D2466" s="2">
        <f t="shared" si="230"/>
        <v>161.23790560759181</v>
      </c>
      <c r="E2466" s="2">
        <f t="shared" si="229"/>
        <v>-1.1844288489788255</v>
      </c>
      <c r="F2466" s="2">
        <f t="shared" si="227"/>
        <v>-0.95958011397630494</v>
      </c>
      <c r="G2466" s="2">
        <f t="shared" si="225"/>
        <v>-0.22484873500252056</v>
      </c>
      <c r="H2466" s="2" t="str">
        <f t="shared" si="226"/>
        <v>Hold</v>
      </c>
    </row>
    <row r="2467" spans="1:8" ht="13.5" x14ac:dyDescent="0.25">
      <c r="A2467" s="3">
        <f>TITRES_STAT!B2470</f>
        <v>45596</v>
      </c>
      <c r="B2467" s="6">
        <f>TITRES_STAT!D2470</f>
        <v>166.69200000000001</v>
      </c>
      <c r="C2467" s="2">
        <f t="shared" si="228"/>
        <v>160.190480334211</v>
      </c>
      <c r="D2467" s="2">
        <f t="shared" si="230"/>
        <v>161.64191259962203</v>
      </c>
      <c r="E2467" s="2">
        <f t="shared" si="229"/>
        <v>-1.4514322654110288</v>
      </c>
      <c r="F2467" s="2">
        <f t="shared" si="227"/>
        <v>-1.0579505442632497</v>
      </c>
      <c r="G2467" s="2">
        <f t="shared" si="225"/>
        <v>-0.39348172114777902</v>
      </c>
      <c r="H2467" s="2" t="str">
        <f t="shared" si="226"/>
        <v>Hold</v>
      </c>
    </row>
    <row r="2468" spans="1:8" ht="13.5" x14ac:dyDescent="0.25">
      <c r="A2468" s="3">
        <f>TITRES_STAT!B2471</f>
        <v>45597</v>
      </c>
      <c r="B2468" s="6">
        <f>TITRES_STAT!D2471</f>
        <v>163.81800000000001</v>
      </c>
      <c r="C2468" s="2">
        <f t="shared" si="228"/>
        <v>160.30640643664009</v>
      </c>
      <c r="D2468" s="2">
        <f t="shared" si="230"/>
        <v>161.80310425890929</v>
      </c>
      <c r="E2468" s="2">
        <f t="shared" si="229"/>
        <v>-1.4966978222691978</v>
      </c>
      <c r="F2468" s="2">
        <f t="shared" si="227"/>
        <v>-1.1456999998644393</v>
      </c>
      <c r="G2468" s="2">
        <f t="shared" ref="G2468:G2531" si="231">E2468-F2468</f>
        <v>-0.35099782240475852</v>
      </c>
      <c r="H2468" s="2" t="str">
        <f t="shared" ref="H2468:H2531" si="232">IF(G2468&lt;0,"Hold","Sell")</f>
        <v>Hold</v>
      </c>
    </row>
    <row r="2469" spans="1:8" ht="13.5" x14ac:dyDescent="0.25">
      <c r="A2469" s="3">
        <f>TITRES_STAT!B2472</f>
        <v>45600</v>
      </c>
      <c r="B2469" s="6">
        <f>TITRES_STAT!D2472</f>
        <v>166.69200000000001</v>
      </c>
      <c r="C2469" s="2">
        <f t="shared" si="228"/>
        <v>160.40449775408007</v>
      </c>
      <c r="D2469" s="2">
        <f t="shared" si="230"/>
        <v>162.16524468417526</v>
      </c>
      <c r="E2469" s="2">
        <f t="shared" si="229"/>
        <v>-1.7607469300951948</v>
      </c>
      <c r="F2469" s="2">
        <f t="shared" ref="F2469:F2532" si="233">(E2469*(2/(10)))+((1-(2/10))*F2468)</f>
        <v>-1.2687093859105905</v>
      </c>
      <c r="G2469" s="2">
        <f t="shared" si="231"/>
        <v>-0.49203754418460433</v>
      </c>
      <c r="H2469" s="2" t="str">
        <f t="shared" si="232"/>
        <v>Hold</v>
      </c>
    </row>
    <row r="2470" spans="1:8" ht="13.5" x14ac:dyDescent="0.25">
      <c r="A2470" s="3">
        <f>TITRES_STAT!B2473</f>
        <v>45601</v>
      </c>
      <c r="B2470" s="6">
        <f>TITRES_STAT!D2473</f>
        <v>166.69200000000001</v>
      </c>
      <c r="C2470" s="2">
        <f t="shared" si="228"/>
        <v>160.48749809960623</v>
      </c>
      <c r="D2470" s="2">
        <f t="shared" si="230"/>
        <v>162.50055989275486</v>
      </c>
      <c r="E2470" s="2">
        <f t="shared" si="229"/>
        <v>-2.013061793148637</v>
      </c>
      <c r="F2470" s="2">
        <f t="shared" si="233"/>
        <v>-1.4175798673581999</v>
      </c>
      <c r="G2470" s="2">
        <f t="shared" si="231"/>
        <v>-0.59548192579043713</v>
      </c>
      <c r="H2470" s="2" t="str">
        <f t="shared" si="232"/>
        <v>Hold</v>
      </c>
    </row>
    <row r="2471" spans="1:8" ht="13.5" x14ac:dyDescent="0.25">
      <c r="A2471" s="3">
        <f>TITRES_STAT!B2474</f>
        <v>45602</v>
      </c>
      <c r="B2471" s="6">
        <f>TITRES_STAT!D2474</f>
        <v>166.69200000000001</v>
      </c>
      <c r="C2471" s="2">
        <f t="shared" si="228"/>
        <v>160.55772916120529</v>
      </c>
      <c r="D2471" s="2">
        <f t="shared" si="230"/>
        <v>162.81103693773596</v>
      </c>
      <c r="E2471" s="2">
        <f t="shared" si="229"/>
        <v>-2.2533077765306757</v>
      </c>
      <c r="F2471" s="2">
        <f t="shared" si="233"/>
        <v>-1.5847254491926952</v>
      </c>
      <c r="G2471" s="2">
        <f t="shared" si="231"/>
        <v>-0.66858232733798051</v>
      </c>
      <c r="H2471" s="2" t="str">
        <f t="shared" si="232"/>
        <v>Hold</v>
      </c>
    </row>
    <row r="2472" spans="1:8" ht="13.5" x14ac:dyDescent="0.25">
      <c r="A2472" s="3">
        <f>TITRES_STAT!B2475</f>
        <v>45603</v>
      </c>
      <c r="B2472" s="6">
        <f>TITRES_STAT!D2475</f>
        <v>166.69200000000001</v>
      </c>
      <c r="C2472" s="2">
        <f t="shared" si="228"/>
        <v>160.6171554440968</v>
      </c>
      <c r="D2472" s="2">
        <f t="shared" si="230"/>
        <v>163.09851568308883</v>
      </c>
      <c r="E2472" s="2">
        <f t="shared" si="229"/>
        <v>-2.4813602389920391</v>
      </c>
      <c r="F2472" s="2">
        <f t="shared" si="233"/>
        <v>-1.7640524071525641</v>
      </c>
      <c r="G2472" s="2">
        <f t="shared" si="231"/>
        <v>-0.717307831839475</v>
      </c>
      <c r="H2472" s="2" t="str">
        <f t="shared" si="232"/>
        <v>Hold</v>
      </c>
    </row>
    <row r="2473" spans="1:8" ht="13.5" x14ac:dyDescent="0.25">
      <c r="A2473" s="3">
        <f>TITRES_STAT!B2476</f>
        <v>45604</v>
      </c>
      <c r="B2473" s="6">
        <f>TITRES_STAT!D2476</f>
        <v>166.69200000000001</v>
      </c>
      <c r="C2473" s="2">
        <f t="shared" si="228"/>
        <v>160.66743922192805</v>
      </c>
      <c r="D2473" s="2">
        <f t="shared" si="230"/>
        <v>163.36469970656373</v>
      </c>
      <c r="E2473" s="2">
        <f t="shared" si="229"/>
        <v>-2.6972604846356774</v>
      </c>
      <c r="F2473" s="2">
        <f t="shared" si="233"/>
        <v>-1.9506940226491869</v>
      </c>
      <c r="G2473" s="2">
        <f t="shared" si="231"/>
        <v>-0.74656646198649046</v>
      </c>
      <c r="H2473" s="2" t="str">
        <f t="shared" si="232"/>
        <v>Hold</v>
      </c>
    </row>
    <row r="2474" spans="1:8" ht="13.5" x14ac:dyDescent="0.25">
      <c r="A2474" s="3">
        <f>TITRES_STAT!B2477</f>
        <v>45607</v>
      </c>
      <c r="B2474" s="6">
        <f>TITRES_STAT!D2477</f>
        <v>166.69200000000001</v>
      </c>
      <c r="C2474" s="2">
        <f t="shared" si="228"/>
        <v>161.00475626470833</v>
      </c>
      <c r="D2474" s="2">
        <f t="shared" si="230"/>
        <v>163.6111663949664</v>
      </c>
      <c r="E2474" s="2">
        <f t="shared" si="229"/>
        <v>-2.6064101302580696</v>
      </c>
      <c r="F2474" s="2">
        <f t="shared" si="233"/>
        <v>-2.0818372441709636</v>
      </c>
      <c r="G2474" s="2">
        <f t="shared" si="231"/>
        <v>-0.52457288608710595</v>
      </c>
      <c r="H2474" s="2" t="str">
        <f t="shared" si="232"/>
        <v>Hold</v>
      </c>
    </row>
    <row r="2475" spans="1:8" ht="13.5" x14ac:dyDescent="0.25">
      <c r="A2475" s="3">
        <f>TITRES_STAT!B2478</f>
        <v>45608</v>
      </c>
      <c r="B2475" s="6">
        <f>TITRES_STAT!D2478</f>
        <v>166.69200000000001</v>
      </c>
      <c r="C2475" s="2">
        <f t="shared" si="228"/>
        <v>161.8797168393686</v>
      </c>
      <c r="D2475" s="2">
        <f t="shared" si="230"/>
        <v>163.83937629163555</v>
      </c>
      <c r="E2475" s="2">
        <f t="shared" si="229"/>
        <v>-1.9596594522669477</v>
      </c>
      <c r="F2475" s="2">
        <f t="shared" si="233"/>
        <v>-2.0574016857901607</v>
      </c>
      <c r="G2475" s="2">
        <f t="shared" si="231"/>
        <v>9.7742233523212985E-2</v>
      </c>
      <c r="H2475" s="2" t="str">
        <f t="shared" si="232"/>
        <v>Sell</v>
      </c>
    </row>
    <row r="2476" spans="1:8" ht="13.5" x14ac:dyDescent="0.25">
      <c r="A2476" s="3">
        <f>TITRES_STAT!B2479</f>
        <v>45609</v>
      </c>
      <c r="B2476" s="6">
        <f>TITRES_STAT!D2479</f>
        <v>166.69200000000001</v>
      </c>
      <c r="C2476" s="2">
        <f t="shared" si="228"/>
        <v>162.62006809485035</v>
      </c>
      <c r="D2476" s="2">
        <f t="shared" si="230"/>
        <v>164.05068175151439</v>
      </c>
      <c r="E2476" s="2">
        <f t="shared" si="229"/>
        <v>-1.4306136566640362</v>
      </c>
      <c r="F2476" s="2">
        <f t="shared" si="233"/>
        <v>-1.9320440799649359</v>
      </c>
      <c r="G2476" s="2">
        <f t="shared" si="231"/>
        <v>0.50143042330089971</v>
      </c>
      <c r="H2476" s="2" t="str">
        <f t="shared" si="232"/>
        <v>Sell</v>
      </c>
    </row>
    <row r="2477" spans="1:8" ht="13.5" x14ac:dyDescent="0.25">
      <c r="A2477" s="3">
        <f>TITRES_STAT!B2480</f>
        <v>45610</v>
      </c>
      <c r="B2477" s="6">
        <f>TITRES_STAT!D2480</f>
        <v>166.69200000000001</v>
      </c>
      <c r="C2477" s="2">
        <f t="shared" si="228"/>
        <v>163.24651915718107</v>
      </c>
      <c r="D2477" s="2">
        <f t="shared" si="230"/>
        <v>164.24633495510591</v>
      </c>
      <c r="E2477" s="2">
        <f t="shared" si="229"/>
        <v>-0.99981579792483899</v>
      </c>
      <c r="F2477" s="2">
        <f t="shared" si="233"/>
        <v>-1.7455984235569166</v>
      </c>
      <c r="G2477" s="2">
        <f t="shared" si="231"/>
        <v>0.74578262563207764</v>
      </c>
      <c r="H2477" s="2" t="str">
        <f t="shared" si="232"/>
        <v>Sell</v>
      </c>
    </row>
    <row r="2478" spans="1:8" ht="13.5" x14ac:dyDescent="0.25">
      <c r="A2478" s="3">
        <f>TITRES_STAT!B2481</f>
        <v>45611</v>
      </c>
      <c r="B2478" s="6">
        <f>TITRES_STAT!D2481</f>
        <v>166.69200000000001</v>
      </c>
      <c r="C2478" s="2">
        <f t="shared" si="228"/>
        <v>163.33443928684551</v>
      </c>
      <c r="D2478" s="2">
        <f t="shared" si="230"/>
        <v>164.42749532880177</v>
      </c>
      <c r="E2478" s="2">
        <f t="shared" si="229"/>
        <v>-1.0930560419562596</v>
      </c>
      <c r="F2478" s="2">
        <f t="shared" si="233"/>
        <v>-1.6150899472367852</v>
      </c>
      <c r="G2478" s="2">
        <f t="shared" si="231"/>
        <v>0.52203390528052562</v>
      </c>
      <c r="H2478" s="2" t="str">
        <f t="shared" si="232"/>
        <v>Sell</v>
      </c>
    </row>
    <row r="2479" spans="1:8" ht="13.5" x14ac:dyDescent="0.25">
      <c r="A2479" s="3">
        <f>TITRES_STAT!B2482</f>
        <v>45614</v>
      </c>
      <c r="B2479" s="6">
        <f>TITRES_STAT!D2482</f>
        <v>166.69200000000001</v>
      </c>
      <c r="C2479" s="2">
        <f t="shared" si="228"/>
        <v>163.85098708886929</v>
      </c>
      <c r="D2479" s="2">
        <f t="shared" si="230"/>
        <v>164.5952364155572</v>
      </c>
      <c r="E2479" s="2">
        <f t="shared" si="229"/>
        <v>-0.74424932668790689</v>
      </c>
      <c r="F2479" s="2">
        <f t="shared" si="233"/>
        <v>-1.4409218231270096</v>
      </c>
      <c r="G2479" s="2">
        <f t="shared" si="231"/>
        <v>0.69667249643910267</v>
      </c>
      <c r="H2479" s="2" t="str">
        <f t="shared" si="232"/>
        <v>Sell</v>
      </c>
    </row>
    <row r="2480" spans="1:8" ht="13.5" x14ac:dyDescent="0.25">
      <c r="A2480" s="3">
        <f>TITRES_STAT!B2483</f>
        <v>45615</v>
      </c>
      <c r="B2480" s="6">
        <f>TITRES_STAT!D2483</f>
        <v>166.69200000000001</v>
      </c>
      <c r="C2480" s="2">
        <f t="shared" si="228"/>
        <v>164.28806599827402</v>
      </c>
      <c r="D2480" s="2">
        <f t="shared" si="230"/>
        <v>164.75055223662702</v>
      </c>
      <c r="E2480" s="2">
        <f t="shared" si="229"/>
        <v>-0.46248623835299441</v>
      </c>
      <c r="F2480" s="2">
        <f t="shared" si="233"/>
        <v>-1.2452347061722067</v>
      </c>
      <c r="G2480" s="2">
        <f t="shared" si="231"/>
        <v>0.78274846781921226</v>
      </c>
      <c r="H2480" s="2" t="str">
        <f t="shared" si="232"/>
        <v>Sell</v>
      </c>
    </row>
    <row r="2481" spans="1:8" ht="13.5" x14ac:dyDescent="0.25">
      <c r="A2481" s="3">
        <f>TITRES_STAT!B2484</f>
        <v>45616</v>
      </c>
      <c r="B2481" s="6">
        <f>TITRES_STAT!D2484</f>
        <v>167.65</v>
      </c>
      <c r="C2481" s="2">
        <f t="shared" si="228"/>
        <v>164.65790199853956</v>
      </c>
      <c r="D2481" s="2">
        <f t="shared" si="230"/>
        <v>164.96532614502502</v>
      </c>
      <c r="E2481" s="2">
        <f t="shared" si="229"/>
        <v>-0.30742414648545946</v>
      </c>
      <c r="F2481" s="2">
        <f t="shared" si="233"/>
        <v>-1.0576725942348573</v>
      </c>
      <c r="G2481" s="2">
        <f t="shared" si="231"/>
        <v>0.75024844774939781</v>
      </c>
      <c r="H2481" s="2" t="str">
        <f t="shared" si="232"/>
        <v>Sell</v>
      </c>
    </row>
    <row r="2482" spans="1:8" ht="13.5" x14ac:dyDescent="0.25">
      <c r="A2482" s="3">
        <f>TITRES_STAT!B2485</f>
        <v>45617</v>
      </c>
      <c r="B2482" s="6">
        <f>TITRES_STAT!D2485</f>
        <v>167.65</v>
      </c>
      <c r="C2482" s="2">
        <f t="shared" si="228"/>
        <v>164.97084015261041</v>
      </c>
      <c r="D2482" s="2">
        <f t="shared" si="230"/>
        <v>165.16419087502317</v>
      </c>
      <c r="E2482" s="2">
        <f t="shared" si="229"/>
        <v>-0.19335072241275952</v>
      </c>
      <c r="F2482" s="2">
        <f t="shared" si="233"/>
        <v>-0.88480821987043778</v>
      </c>
      <c r="G2482" s="2">
        <f t="shared" si="231"/>
        <v>0.69145749745767826</v>
      </c>
      <c r="H2482" s="2" t="str">
        <f t="shared" si="232"/>
        <v>Sell</v>
      </c>
    </row>
    <row r="2483" spans="1:8" ht="13.5" x14ac:dyDescent="0.25">
      <c r="A2483" s="3">
        <f>TITRES_STAT!B2486</f>
        <v>45618</v>
      </c>
      <c r="B2483" s="6">
        <f>TITRES_STAT!D2486</f>
        <v>167.65</v>
      </c>
      <c r="C2483" s="2">
        <f t="shared" si="228"/>
        <v>165.23563397528574</v>
      </c>
      <c r="D2483" s="2">
        <f t="shared" si="230"/>
        <v>165.34832488428071</v>
      </c>
      <c r="E2483" s="2">
        <f t="shared" si="229"/>
        <v>-0.11269090899497769</v>
      </c>
      <c r="F2483" s="2">
        <f t="shared" si="233"/>
        <v>-0.73038475769534583</v>
      </c>
      <c r="G2483" s="2">
        <f t="shared" si="231"/>
        <v>0.61769384870036814</v>
      </c>
      <c r="H2483" s="2" t="str">
        <f t="shared" si="232"/>
        <v>Sell</v>
      </c>
    </row>
    <row r="2484" spans="1:8" ht="13.5" x14ac:dyDescent="0.25">
      <c r="A2484" s="3">
        <f>TITRES_STAT!B2487</f>
        <v>45621</v>
      </c>
      <c r="B2484" s="6">
        <f>TITRES_STAT!D2487</f>
        <v>167.65</v>
      </c>
      <c r="C2484" s="2">
        <f t="shared" si="228"/>
        <v>165.45969028678024</v>
      </c>
      <c r="D2484" s="2">
        <f t="shared" si="230"/>
        <v>165.51881933729695</v>
      </c>
      <c r="E2484" s="2">
        <f t="shared" si="229"/>
        <v>-5.9129050516702364E-2</v>
      </c>
      <c r="F2484" s="2">
        <f t="shared" si="233"/>
        <v>-0.59613361625961714</v>
      </c>
      <c r="G2484" s="2">
        <f t="shared" si="231"/>
        <v>0.53700456574291477</v>
      </c>
      <c r="H2484" s="2" t="str">
        <f t="shared" si="232"/>
        <v>Sell</v>
      </c>
    </row>
    <row r="2485" spans="1:8" ht="13.5" x14ac:dyDescent="0.25">
      <c r="A2485" s="3">
        <f>TITRES_STAT!B2488</f>
        <v>45622</v>
      </c>
      <c r="B2485" s="6">
        <f>TITRES_STAT!D2488</f>
        <v>168.608</v>
      </c>
      <c r="C2485" s="2">
        <f t="shared" si="228"/>
        <v>165.64927639650637</v>
      </c>
      <c r="D2485" s="2">
        <f t="shared" si="230"/>
        <v>165.7476475345342</v>
      </c>
      <c r="E2485" s="2">
        <f t="shared" si="229"/>
        <v>-9.8371138027829375E-2</v>
      </c>
      <c r="F2485" s="2">
        <f t="shared" si="233"/>
        <v>-0.4965811206132596</v>
      </c>
      <c r="G2485" s="2">
        <f t="shared" si="231"/>
        <v>0.39820998258543022</v>
      </c>
      <c r="H2485" s="2" t="str">
        <f t="shared" si="232"/>
        <v>Sell</v>
      </c>
    </row>
    <row r="2486" spans="1:8" ht="13.5" x14ac:dyDescent="0.25">
      <c r="A2486" s="3">
        <f>TITRES_STAT!B2489</f>
        <v>45623</v>
      </c>
      <c r="B2486" s="6">
        <f>TITRES_STAT!D2489</f>
        <v>168.608</v>
      </c>
      <c r="C2486" s="2">
        <f t="shared" si="228"/>
        <v>165.80969541242845</v>
      </c>
      <c r="D2486" s="2">
        <f t="shared" si="230"/>
        <v>165.95952549493907</v>
      </c>
      <c r="E2486" s="2">
        <f t="shared" si="229"/>
        <v>-0.14983008251061847</v>
      </c>
      <c r="F2486" s="2">
        <f t="shared" si="233"/>
        <v>-0.42723091299273142</v>
      </c>
      <c r="G2486" s="2">
        <f t="shared" si="231"/>
        <v>0.27740083048211295</v>
      </c>
      <c r="H2486" s="2" t="str">
        <f t="shared" si="232"/>
        <v>Sell</v>
      </c>
    </row>
    <row r="2487" spans="1:8" ht="13.5" x14ac:dyDescent="0.25">
      <c r="A2487" s="3">
        <f>TITRES_STAT!B2490</f>
        <v>45624</v>
      </c>
      <c r="B2487" s="6">
        <f>TITRES_STAT!D2490</f>
        <v>167.65</v>
      </c>
      <c r="C2487" s="2">
        <f t="shared" si="228"/>
        <v>165.94543457974714</v>
      </c>
      <c r="D2487" s="2">
        <f t="shared" si="230"/>
        <v>166.08474582864727</v>
      </c>
      <c r="E2487" s="2">
        <f t="shared" si="229"/>
        <v>-0.13931124890012825</v>
      </c>
      <c r="F2487" s="2">
        <f t="shared" si="233"/>
        <v>-0.36964698017421083</v>
      </c>
      <c r="G2487" s="2">
        <f t="shared" si="231"/>
        <v>0.23033573127408258</v>
      </c>
      <c r="H2487" s="2" t="str">
        <f t="shared" si="232"/>
        <v>Sell</v>
      </c>
    </row>
    <row r="2488" spans="1:8" ht="13.5" x14ac:dyDescent="0.25">
      <c r="A2488" s="3">
        <f>TITRES_STAT!B2491</f>
        <v>45625</v>
      </c>
      <c r="B2488" s="6">
        <f>TITRES_STAT!D2491</f>
        <v>169.47020000000001</v>
      </c>
      <c r="C2488" s="2">
        <f t="shared" si="228"/>
        <v>166.06029079824759</v>
      </c>
      <c r="D2488" s="2">
        <f t="shared" si="230"/>
        <v>166.33552021171045</v>
      </c>
      <c r="E2488" s="2">
        <f t="shared" si="229"/>
        <v>-0.27522941346285279</v>
      </c>
      <c r="F2488" s="2">
        <f t="shared" si="233"/>
        <v>-0.35076346683193921</v>
      </c>
      <c r="G2488" s="2">
        <f t="shared" si="231"/>
        <v>7.5534053369086418E-2</v>
      </c>
      <c r="H2488" s="2" t="str">
        <f t="shared" si="232"/>
        <v>Sell</v>
      </c>
    </row>
    <row r="2489" spans="1:8" ht="13.5" x14ac:dyDescent="0.25">
      <c r="A2489" s="3">
        <f>TITRES_STAT!B2492</f>
        <v>45628</v>
      </c>
      <c r="B2489" s="6">
        <f>TITRES_STAT!D2492</f>
        <v>170.524</v>
      </c>
      <c r="C2489" s="2">
        <f t="shared" si="228"/>
        <v>166.15747682928642</v>
      </c>
      <c r="D2489" s="2">
        <f t="shared" si="230"/>
        <v>166.64577797380596</v>
      </c>
      <c r="E2489" s="2">
        <f t="shared" si="229"/>
        <v>-0.48830114451953932</v>
      </c>
      <c r="F2489" s="2">
        <f t="shared" si="233"/>
        <v>-0.37827100236945921</v>
      </c>
      <c r="G2489" s="2">
        <f t="shared" si="231"/>
        <v>-0.11003014215008011</v>
      </c>
      <c r="H2489" s="2" t="str">
        <f t="shared" si="232"/>
        <v>Hold</v>
      </c>
    </row>
    <row r="2490" spans="1:8" ht="13.5" x14ac:dyDescent="0.25">
      <c r="A2490" s="3">
        <f>TITRES_STAT!B2493</f>
        <v>45629</v>
      </c>
      <c r="B2490" s="6">
        <f>TITRES_STAT!D2493</f>
        <v>169.566</v>
      </c>
      <c r="C2490" s="2">
        <f t="shared" si="228"/>
        <v>166.23971116324236</v>
      </c>
      <c r="D2490" s="2">
        <f t="shared" si="230"/>
        <v>166.86209071648699</v>
      </c>
      <c r="E2490" s="2">
        <f t="shared" si="229"/>
        <v>-0.62237955324462746</v>
      </c>
      <c r="F2490" s="2">
        <f t="shared" si="233"/>
        <v>-0.42709271254449288</v>
      </c>
      <c r="G2490" s="2">
        <f t="shared" si="231"/>
        <v>-0.19528684070013458</v>
      </c>
      <c r="H2490" s="2" t="str">
        <f t="shared" si="232"/>
        <v>Hold</v>
      </c>
    </row>
    <row r="2491" spans="1:8" ht="13.5" x14ac:dyDescent="0.25">
      <c r="A2491" s="3">
        <f>TITRES_STAT!B2494</f>
        <v>45630</v>
      </c>
      <c r="B2491" s="6">
        <f>TITRES_STAT!D2494</f>
        <v>169.566</v>
      </c>
      <c r="C2491" s="2">
        <f t="shared" si="228"/>
        <v>166.45667867658969</v>
      </c>
      <c r="D2491" s="2">
        <f t="shared" si="230"/>
        <v>167.0623802930435</v>
      </c>
      <c r="E2491" s="2">
        <f t="shared" si="229"/>
        <v>-0.60570161645381404</v>
      </c>
      <c r="F2491" s="2">
        <f t="shared" si="233"/>
        <v>-0.4628144933263571</v>
      </c>
      <c r="G2491" s="2">
        <f t="shared" si="231"/>
        <v>-0.14288712312745694</v>
      </c>
      <c r="H2491" s="2" t="str">
        <f t="shared" si="232"/>
        <v>Hold</v>
      </c>
    </row>
    <row r="2492" spans="1:8" ht="13.5" x14ac:dyDescent="0.25">
      <c r="A2492" s="3">
        <f>TITRES_STAT!B2495</f>
        <v>45631</v>
      </c>
      <c r="B2492" s="6">
        <f>TITRES_STAT!D2495</f>
        <v>169.566</v>
      </c>
      <c r="C2492" s="2">
        <f t="shared" si="228"/>
        <v>166.64026657249897</v>
      </c>
      <c r="D2492" s="2">
        <f t="shared" si="230"/>
        <v>167.24783360466992</v>
      </c>
      <c r="E2492" s="2">
        <f t="shared" si="229"/>
        <v>-0.6075670321709481</v>
      </c>
      <c r="F2492" s="2">
        <f t="shared" si="233"/>
        <v>-0.49176500109527532</v>
      </c>
      <c r="G2492" s="2">
        <f t="shared" si="231"/>
        <v>-0.11580203107567277</v>
      </c>
      <c r="H2492" s="2" t="str">
        <f t="shared" si="232"/>
        <v>Hold</v>
      </c>
    </row>
    <row r="2493" spans="1:8" ht="13.5" x14ac:dyDescent="0.25">
      <c r="A2493" s="3">
        <f>TITRES_STAT!B2496</f>
        <v>45632</v>
      </c>
      <c r="B2493" s="6">
        <f>TITRES_STAT!D2496</f>
        <v>170.33240000000001</v>
      </c>
      <c r="C2493" s="2">
        <f t="shared" si="228"/>
        <v>166.79561017672989</v>
      </c>
      <c r="D2493" s="2">
        <f t="shared" si="230"/>
        <v>167.47632000432401</v>
      </c>
      <c r="E2493" s="2">
        <f t="shared" si="229"/>
        <v>-0.68070982759411436</v>
      </c>
      <c r="F2493" s="2">
        <f t="shared" si="233"/>
        <v>-0.52955396639504315</v>
      </c>
      <c r="G2493" s="2">
        <f t="shared" si="231"/>
        <v>-0.15115586119907121</v>
      </c>
      <c r="H2493" s="2" t="str">
        <f t="shared" si="232"/>
        <v>Hold</v>
      </c>
    </row>
    <row r="2494" spans="1:8" ht="13.5" x14ac:dyDescent="0.25">
      <c r="A2494" s="3">
        <f>TITRES_STAT!B2497</f>
        <v>45635</v>
      </c>
      <c r="B2494" s="6">
        <f>TITRES_STAT!D2497</f>
        <v>168.608</v>
      </c>
      <c r="C2494" s="2">
        <f t="shared" si="228"/>
        <v>166.92705476492532</v>
      </c>
      <c r="D2494" s="2">
        <f t="shared" si="230"/>
        <v>167.56014815215187</v>
      </c>
      <c r="E2494" s="2">
        <f t="shared" si="229"/>
        <v>-0.63309338722655184</v>
      </c>
      <c r="F2494" s="2">
        <f t="shared" si="233"/>
        <v>-0.55026185056134491</v>
      </c>
      <c r="G2494" s="2">
        <f t="shared" si="231"/>
        <v>-8.2831536665206928E-2</v>
      </c>
      <c r="H2494" s="2" t="str">
        <f t="shared" si="232"/>
        <v>Hold</v>
      </c>
    </row>
    <row r="2495" spans="1:8" ht="13.5" x14ac:dyDescent="0.25">
      <c r="A2495" s="3">
        <f>TITRES_STAT!B2498</f>
        <v>45636</v>
      </c>
      <c r="B2495" s="6">
        <f>TITRES_STAT!D2498</f>
        <v>170.4282</v>
      </c>
      <c r="C2495" s="2">
        <f t="shared" si="228"/>
        <v>167.18566172416757</v>
      </c>
      <c r="D2495" s="2">
        <f t="shared" si="230"/>
        <v>167.77259643717764</v>
      </c>
      <c r="E2495" s="2">
        <f t="shared" si="229"/>
        <v>-0.58693471301006639</v>
      </c>
      <c r="F2495" s="2">
        <f t="shared" si="233"/>
        <v>-0.55759642305108925</v>
      </c>
      <c r="G2495" s="2">
        <f t="shared" si="231"/>
        <v>-2.9338289958977137E-2</v>
      </c>
      <c r="H2495" s="2" t="str">
        <f t="shared" si="232"/>
        <v>Hold</v>
      </c>
    </row>
    <row r="2496" spans="1:8" ht="13.5" x14ac:dyDescent="0.25">
      <c r="A2496" s="3">
        <f>TITRES_STAT!B2499</f>
        <v>45637</v>
      </c>
      <c r="B2496" s="6">
        <f>TITRES_STAT!D2499</f>
        <v>170.4282</v>
      </c>
      <c r="C2496" s="2">
        <f t="shared" si="228"/>
        <v>167.40448299737255</v>
      </c>
      <c r="D2496" s="2">
        <f t="shared" si="230"/>
        <v>167.96930781220149</v>
      </c>
      <c r="E2496" s="2">
        <f t="shared" si="229"/>
        <v>-0.56482481482893832</v>
      </c>
      <c r="F2496" s="2">
        <f t="shared" si="233"/>
        <v>-0.55904210140665911</v>
      </c>
      <c r="G2496" s="2">
        <f t="shared" si="231"/>
        <v>-5.7827134222792065E-3</v>
      </c>
      <c r="H2496" s="2" t="str">
        <f t="shared" si="232"/>
        <v>Hold</v>
      </c>
    </row>
    <row r="2497" spans="1:8" ht="13.5" x14ac:dyDescent="0.25">
      <c r="A2497" s="3">
        <f>TITRES_STAT!B2500</f>
        <v>45638</v>
      </c>
      <c r="B2497" s="6">
        <f>TITRES_STAT!D2500</f>
        <v>170.4282</v>
      </c>
      <c r="C2497" s="2">
        <f t="shared" si="228"/>
        <v>167.44225484393064</v>
      </c>
      <c r="D2497" s="2">
        <f t="shared" si="230"/>
        <v>168.15144797426063</v>
      </c>
      <c r="E2497" s="2">
        <f t="shared" si="229"/>
        <v>-0.70919313032999298</v>
      </c>
      <c r="F2497" s="2">
        <f t="shared" si="233"/>
        <v>-0.58907230719132586</v>
      </c>
      <c r="G2497" s="2">
        <f t="shared" si="231"/>
        <v>-0.12012082313866712</v>
      </c>
      <c r="H2497" s="2" t="str">
        <f t="shared" si="232"/>
        <v>Hold</v>
      </c>
    </row>
    <row r="2498" spans="1:8" ht="13.5" x14ac:dyDescent="0.25">
      <c r="A2498" s="3">
        <f>TITRES_STAT!B2501</f>
        <v>45639</v>
      </c>
      <c r="B2498" s="6">
        <f>TITRES_STAT!D2501</f>
        <v>167.8416</v>
      </c>
      <c r="C2498" s="2">
        <f t="shared" si="228"/>
        <v>167.75424640640284</v>
      </c>
      <c r="D2498" s="2">
        <f t="shared" si="230"/>
        <v>168.12849627246354</v>
      </c>
      <c r="E2498" s="2">
        <f t="shared" si="229"/>
        <v>-0.3742498660606941</v>
      </c>
      <c r="F2498" s="2">
        <f t="shared" si="233"/>
        <v>-0.54610781896519955</v>
      </c>
      <c r="G2498" s="2">
        <f t="shared" si="231"/>
        <v>0.17185795290450545</v>
      </c>
      <c r="H2498" s="2" t="str">
        <f t="shared" si="232"/>
        <v>Sell</v>
      </c>
    </row>
    <row r="2499" spans="1:8" ht="13.5" x14ac:dyDescent="0.25">
      <c r="A2499" s="3">
        <f>TITRES_STAT!B2502</f>
        <v>45642</v>
      </c>
      <c r="B2499" s="6">
        <f>TITRES_STAT!D2502</f>
        <v>168.608</v>
      </c>
      <c r="C2499" s="2">
        <f t="shared" si="228"/>
        <v>168.18036234387932</v>
      </c>
      <c r="D2499" s="2">
        <f t="shared" si="230"/>
        <v>168.16401506709587</v>
      </c>
      <c r="E2499" s="2">
        <f t="shared" si="229"/>
        <v>1.6347276783449161E-2</v>
      </c>
      <c r="F2499" s="2">
        <f t="shared" si="233"/>
        <v>-0.43361679981546986</v>
      </c>
      <c r="G2499" s="2">
        <f t="shared" si="231"/>
        <v>0.44996407659891902</v>
      </c>
      <c r="H2499" s="2" t="str">
        <f t="shared" si="232"/>
        <v>Sell</v>
      </c>
    </row>
    <row r="2500" spans="1:8" ht="13.5" x14ac:dyDescent="0.25">
      <c r="A2500" s="3">
        <f>TITRES_STAT!B2503</f>
        <v>45644</v>
      </c>
      <c r="B2500" s="6">
        <f>TITRES_STAT!D2503</f>
        <v>169.5564</v>
      </c>
      <c r="C2500" s="2">
        <f t="shared" si="228"/>
        <v>168.39353736789789</v>
      </c>
      <c r="D2500" s="2">
        <f t="shared" si="230"/>
        <v>168.26715469175542</v>
      </c>
      <c r="E2500" s="2">
        <f t="shared" si="229"/>
        <v>0.12638267614246956</v>
      </c>
      <c r="F2500" s="2">
        <f t="shared" si="233"/>
        <v>-0.32161690462388198</v>
      </c>
      <c r="G2500" s="2">
        <f t="shared" si="231"/>
        <v>0.44799958076635155</v>
      </c>
      <c r="H2500" s="2" t="str">
        <f t="shared" si="232"/>
        <v>Sell</v>
      </c>
    </row>
    <row r="2501" spans="1:8" ht="13.5" x14ac:dyDescent="0.25">
      <c r="A2501" s="3">
        <f>TITRES_STAT!B2504</f>
        <v>45645</v>
      </c>
      <c r="B2501" s="6">
        <f>TITRES_STAT!D2504</f>
        <v>169.5564</v>
      </c>
      <c r="C2501" s="2">
        <f t="shared" si="228"/>
        <v>168.57391623437513</v>
      </c>
      <c r="D2501" s="2">
        <f t="shared" si="230"/>
        <v>168.36265434421799</v>
      </c>
      <c r="E2501" s="2">
        <f t="shared" si="229"/>
        <v>0.21126189015714658</v>
      </c>
      <c r="F2501" s="2">
        <f t="shared" si="233"/>
        <v>-0.21504114566767626</v>
      </c>
      <c r="G2501" s="2">
        <f t="shared" si="231"/>
        <v>0.42630303582482287</v>
      </c>
      <c r="H2501" s="2" t="str">
        <f t="shared" si="232"/>
        <v>Sell</v>
      </c>
    </row>
    <row r="2502" spans="1:8" ht="13.5" x14ac:dyDescent="0.25">
      <c r="A2502" s="3">
        <f>TITRES_STAT!B2505</f>
        <v>45646</v>
      </c>
      <c r="B2502" s="6">
        <f>TITRES_STAT!D2505</f>
        <v>169.54679999999999</v>
      </c>
      <c r="C2502" s="2">
        <f t="shared" si="228"/>
        <v>168.72654450600973</v>
      </c>
      <c r="D2502" s="2">
        <f t="shared" si="230"/>
        <v>168.45036883723887</v>
      </c>
      <c r="E2502" s="2">
        <f t="shared" si="229"/>
        <v>0.27617566877086119</v>
      </c>
      <c r="F2502" s="2">
        <f t="shared" si="233"/>
        <v>-0.11679778277996877</v>
      </c>
      <c r="G2502" s="2">
        <f t="shared" si="231"/>
        <v>0.39297345155082997</v>
      </c>
      <c r="H2502" s="2" t="str">
        <f t="shared" si="232"/>
        <v>Sell</v>
      </c>
    </row>
    <row r="2503" spans="1:8" ht="13.5" x14ac:dyDescent="0.25">
      <c r="A2503" s="3">
        <f>TITRES_STAT!B2506</f>
        <v>45649</v>
      </c>
      <c r="B2503" s="6">
        <f>TITRES_STAT!D2506</f>
        <v>167.8416</v>
      </c>
      <c r="C2503" s="2">
        <f t="shared" si="228"/>
        <v>168.97359919739284</v>
      </c>
      <c r="D2503" s="2">
        <f t="shared" si="230"/>
        <v>168.40527484929524</v>
      </c>
      <c r="E2503" s="2">
        <f t="shared" si="229"/>
        <v>0.56832434809760457</v>
      </c>
      <c r="F2503" s="2">
        <f t="shared" si="233"/>
        <v>2.0226643395545904E-2</v>
      </c>
      <c r="G2503" s="2">
        <f t="shared" si="231"/>
        <v>0.54809770470205865</v>
      </c>
      <c r="H2503" s="2" t="str">
        <f t="shared" si="232"/>
        <v>Sell</v>
      </c>
    </row>
    <row r="2504" spans="1:8" ht="13.5" x14ac:dyDescent="0.25">
      <c r="A2504" s="3">
        <f>TITRES_STAT!B2507</f>
        <v>45650</v>
      </c>
      <c r="B2504" s="6">
        <f>TITRES_STAT!D2507</f>
        <v>168.608</v>
      </c>
      <c r="C2504" s="2">
        <f t="shared" si="228"/>
        <v>168.91735316702471</v>
      </c>
      <c r="D2504" s="2">
        <f t="shared" si="230"/>
        <v>168.42029152712522</v>
      </c>
      <c r="E2504" s="2">
        <f t="shared" si="229"/>
        <v>0.49706163989949914</v>
      </c>
      <c r="F2504" s="2">
        <f t="shared" si="233"/>
        <v>0.11559364269633657</v>
      </c>
      <c r="G2504" s="2">
        <f t="shared" si="231"/>
        <v>0.3814679972031626</v>
      </c>
      <c r="H2504" s="2" t="str">
        <f t="shared" si="232"/>
        <v>Sell</v>
      </c>
    </row>
    <row r="2505" spans="1:8" ht="13.5" x14ac:dyDescent="0.25">
      <c r="A2505" s="3">
        <f>TITRES_STAT!B2508</f>
        <v>45651</v>
      </c>
      <c r="B2505" s="6">
        <f>TITRES_STAT!D2508</f>
        <v>168.608</v>
      </c>
      <c r="C2505" s="2">
        <f t="shared" si="228"/>
        <v>169.14979114132862</v>
      </c>
      <c r="D2505" s="2">
        <f t="shared" si="230"/>
        <v>168.43419585844927</v>
      </c>
      <c r="E2505" s="2">
        <f t="shared" si="229"/>
        <v>0.71559528287934882</v>
      </c>
      <c r="F2505" s="2">
        <f t="shared" si="233"/>
        <v>0.23559397073293903</v>
      </c>
      <c r="G2505" s="2">
        <f t="shared" si="231"/>
        <v>0.48000131214640979</v>
      </c>
      <c r="H2505" s="2" t="str">
        <f t="shared" si="232"/>
        <v>Sell</v>
      </c>
    </row>
    <row r="2506" spans="1:8" ht="13.5" x14ac:dyDescent="0.25">
      <c r="A2506" s="3">
        <f>TITRES_STAT!B2509</f>
        <v>45652</v>
      </c>
      <c r="B2506" s="6">
        <f>TITRES_STAT!D2509</f>
        <v>168.608</v>
      </c>
      <c r="C2506" s="2">
        <f t="shared" si="228"/>
        <v>169.34646942727807</v>
      </c>
      <c r="D2506" s="2">
        <f t="shared" si="230"/>
        <v>168.44707023930488</v>
      </c>
      <c r="E2506" s="2">
        <f t="shared" si="229"/>
        <v>0.89939918797318796</v>
      </c>
      <c r="F2506" s="2">
        <f t="shared" si="233"/>
        <v>0.36835501418098882</v>
      </c>
      <c r="G2506" s="2">
        <f t="shared" si="231"/>
        <v>0.53104417379219915</v>
      </c>
      <c r="H2506" s="2" t="str">
        <f t="shared" si="232"/>
        <v>Sell</v>
      </c>
    </row>
    <row r="2507" spans="1:8" ht="13.5" x14ac:dyDescent="0.25">
      <c r="A2507" s="3">
        <f>TITRES_STAT!B2510</f>
        <v>45653</v>
      </c>
      <c r="B2507" s="6">
        <f>TITRES_STAT!D2510</f>
        <v>170.28450000000001</v>
      </c>
      <c r="C2507" s="2">
        <f t="shared" si="228"/>
        <v>169.51288951538913</v>
      </c>
      <c r="D2507" s="2">
        <f t="shared" si="230"/>
        <v>168.5831761475045</v>
      </c>
      <c r="E2507" s="2">
        <f t="shared" si="229"/>
        <v>0.92971336788463077</v>
      </c>
      <c r="F2507" s="2">
        <f t="shared" si="233"/>
        <v>0.48062668492171723</v>
      </c>
      <c r="G2507" s="2">
        <f t="shared" si="231"/>
        <v>0.44908668296291354</v>
      </c>
      <c r="H2507" s="2" t="str">
        <f t="shared" si="232"/>
        <v>Sell</v>
      </c>
    </row>
    <row r="2508" spans="1:8" ht="13.5" x14ac:dyDescent="0.25">
      <c r="A2508" s="3">
        <f>TITRES_STAT!B2511</f>
        <v>45656</v>
      </c>
      <c r="B2508" s="6">
        <f>TITRES_STAT!D2511</f>
        <v>170.524</v>
      </c>
      <c r="C2508" s="2">
        <f t="shared" si="228"/>
        <v>169.2557680514831</v>
      </c>
      <c r="D2508" s="2">
        <f t="shared" si="230"/>
        <v>168.72694087731898</v>
      </c>
      <c r="E2508" s="2">
        <f t="shared" si="229"/>
        <v>0.52882717416412106</v>
      </c>
      <c r="F2508" s="2">
        <f t="shared" si="233"/>
        <v>0.49026678277019797</v>
      </c>
      <c r="G2508" s="2">
        <f t="shared" si="231"/>
        <v>3.8560391393923088E-2</v>
      </c>
      <c r="H2508" s="2" t="str">
        <f t="shared" si="232"/>
        <v>Sell</v>
      </c>
    </row>
    <row r="2509" spans="1:8" ht="13.5" x14ac:dyDescent="0.25">
      <c r="A2509" s="3">
        <f>TITRES_STAT!B2512</f>
        <v>45657</v>
      </c>
      <c r="B2509" s="6">
        <f>TITRES_STAT!D2512</f>
        <v>170.524</v>
      </c>
      <c r="C2509" s="2">
        <f t="shared" si="228"/>
        <v>169.15611142817801</v>
      </c>
      <c r="D2509" s="2">
        <f t="shared" si="230"/>
        <v>168.86005636788795</v>
      </c>
      <c r="E2509" s="2">
        <f t="shared" si="229"/>
        <v>0.29605506029005824</v>
      </c>
      <c r="F2509" s="2">
        <f t="shared" si="233"/>
        <v>0.45142443827417006</v>
      </c>
      <c r="G2509" s="2">
        <f t="shared" si="231"/>
        <v>-0.15536937798411182</v>
      </c>
      <c r="H2509" s="2" t="str">
        <f t="shared" si="232"/>
        <v>Hold</v>
      </c>
    </row>
    <row r="2510" spans="1:8" ht="13.5" x14ac:dyDescent="0.25">
      <c r="A2510" s="3">
        <f>TITRES_STAT!B2513</f>
        <v>45659</v>
      </c>
      <c r="B2510" s="6">
        <f>TITRES_STAT!D2513</f>
        <v>170.4186</v>
      </c>
      <c r="C2510" s="2">
        <f t="shared" si="228"/>
        <v>169.21769428538138</v>
      </c>
      <c r="D2510" s="2">
        <f t="shared" si="230"/>
        <v>168.97550404434071</v>
      </c>
      <c r="E2510" s="2">
        <f t="shared" si="229"/>
        <v>0.24219024104067444</v>
      </c>
      <c r="F2510" s="2">
        <f t="shared" si="233"/>
        <v>0.40957759882747097</v>
      </c>
      <c r="G2510" s="2">
        <f t="shared" si="231"/>
        <v>-0.16738735778679653</v>
      </c>
      <c r="H2510" s="2" t="str">
        <f t="shared" si="232"/>
        <v>Hold</v>
      </c>
    </row>
    <row r="2511" spans="1:8" ht="13.5" x14ac:dyDescent="0.25">
      <c r="A2511" s="3">
        <f>TITRES_STAT!B2514</f>
        <v>45660</v>
      </c>
      <c r="B2511" s="6">
        <f>TITRES_STAT!D2514</f>
        <v>167.17099999999999</v>
      </c>
      <c r="C2511" s="2">
        <f t="shared" ref="C2511:C2574" si="234">$C$4*B2501+C2510*(1-$C$4)</f>
        <v>169.26980285686116</v>
      </c>
      <c r="D2511" s="2">
        <f t="shared" si="230"/>
        <v>168.84183707809325</v>
      </c>
      <c r="E2511" s="2">
        <f t="shared" si="229"/>
        <v>0.42796577876791275</v>
      </c>
      <c r="F2511" s="2">
        <f t="shared" si="233"/>
        <v>0.41325523481555937</v>
      </c>
      <c r="G2511" s="2">
        <f t="shared" si="231"/>
        <v>1.4710543952353383E-2</v>
      </c>
      <c r="H2511" s="2" t="str">
        <f t="shared" si="232"/>
        <v>Sell</v>
      </c>
    </row>
    <row r="2512" spans="1:8" ht="13.5" x14ac:dyDescent="0.25">
      <c r="A2512" s="3">
        <f>TITRES_STAT!B2515</f>
        <v>45663</v>
      </c>
      <c r="B2512" s="6">
        <f>TITRES_STAT!D2515</f>
        <v>167.17099999999999</v>
      </c>
      <c r="C2512" s="2">
        <f t="shared" si="234"/>
        <v>169.31241780195944</v>
      </c>
      <c r="D2512" s="2">
        <f t="shared" si="230"/>
        <v>168.71807136860485</v>
      </c>
      <c r="E2512" s="2">
        <f t="shared" si="229"/>
        <v>0.59434643335458759</v>
      </c>
      <c r="F2512" s="2">
        <f t="shared" si="233"/>
        <v>0.449473474523365</v>
      </c>
      <c r="G2512" s="2">
        <f t="shared" si="231"/>
        <v>0.14487295883122259</v>
      </c>
      <c r="H2512" s="2" t="str">
        <f t="shared" si="232"/>
        <v>Sell</v>
      </c>
    </row>
    <row r="2513" spans="1:8" ht="13.5" x14ac:dyDescent="0.25">
      <c r="A2513" s="3">
        <f>TITRES_STAT!B2516</f>
        <v>45664</v>
      </c>
      <c r="B2513" s="6">
        <f>TITRES_STAT!D2516</f>
        <v>167.17099999999999</v>
      </c>
      <c r="C2513" s="2">
        <f t="shared" si="234"/>
        <v>169.08613814011952</v>
      </c>
      <c r="D2513" s="2">
        <f t="shared" si="230"/>
        <v>168.60347348944893</v>
      </c>
      <c r="E2513" s="2">
        <f t="shared" si="229"/>
        <v>0.48266465067058562</v>
      </c>
      <c r="F2513" s="2">
        <f t="shared" si="233"/>
        <v>0.45611170975280912</v>
      </c>
      <c r="G2513" s="2">
        <f t="shared" si="231"/>
        <v>2.6552940917776491E-2</v>
      </c>
      <c r="H2513" s="2" t="str">
        <f t="shared" si="232"/>
        <v>Sell</v>
      </c>
    </row>
    <row r="2514" spans="1:8" ht="13.5" x14ac:dyDescent="0.25">
      <c r="A2514" s="3">
        <f>TITRES_STAT!B2517</f>
        <v>45665</v>
      </c>
      <c r="B2514" s="6">
        <f>TITRES_STAT!D2517</f>
        <v>167.16139999999999</v>
      </c>
      <c r="C2514" s="2">
        <f t="shared" si="234"/>
        <v>169.01257842625498</v>
      </c>
      <c r="D2514" s="2">
        <f t="shared" si="230"/>
        <v>168.49665323097122</v>
      </c>
      <c r="E2514" s="2">
        <f t="shared" si="229"/>
        <v>0.51592519528375647</v>
      </c>
      <c r="F2514" s="2">
        <f t="shared" si="233"/>
        <v>0.46807440685899865</v>
      </c>
      <c r="G2514" s="2">
        <f t="shared" si="231"/>
        <v>4.7850788424757817E-2</v>
      </c>
      <c r="H2514" s="2" t="str">
        <f t="shared" si="232"/>
        <v>Sell</v>
      </c>
    </row>
    <row r="2515" spans="1:8" ht="13.5" x14ac:dyDescent="0.25">
      <c r="A2515" s="3">
        <f>TITRES_STAT!B2518</f>
        <v>45666</v>
      </c>
      <c r="B2515" s="6">
        <f>TITRES_STAT!D2518</f>
        <v>167.16139999999999</v>
      </c>
      <c r="C2515" s="2">
        <f t="shared" si="234"/>
        <v>168.9503355914465</v>
      </c>
      <c r="D2515" s="2">
        <f t="shared" si="230"/>
        <v>168.39774558423261</v>
      </c>
      <c r="E2515" s="2">
        <f t="shared" si="229"/>
        <v>0.55259000721389384</v>
      </c>
      <c r="F2515" s="2">
        <f t="shared" si="233"/>
        <v>0.48497752692997775</v>
      </c>
      <c r="G2515" s="2">
        <f t="shared" si="231"/>
        <v>6.7612480283916088E-2</v>
      </c>
      <c r="H2515" s="2" t="str">
        <f t="shared" si="232"/>
        <v>Sell</v>
      </c>
    </row>
    <row r="2516" spans="1:8" ht="13.5" x14ac:dyDescent="0.25">
      <c r="A2516" s="3">
        <f>TITRES_STAT!B2519</f>
        <v>45667</v>
      </c>
      <c r="B2516" s="6">
        <f>TITRES_STAT!D2519</f>
        <v>170.524</v>
      </c>
      <c r="C2516" s="2">
        <f t="shared" si="234"/>
        <v>168.8976685773778</v>
      </c>
      <c r="D2516" s="2">
        <f t="shared" si="230"/>
        <v>168.55524591132649</v>
      </c>
      <c r="E2516" s="2">
        <f t="shared" si="229"/>
        <v>0.34242266605130567</v>
      </c>
      <c r="F2516" s="2">
        <f t="shared" si="233"/>
        <v>0.45646655475424336</v>
      </c>
      <c r="G2516" s="2">
        <f t="shared" si="231"/>
        <v>-0.11404388870293769</v>
      </c>
      <c r="H2516" s="2" t="str">
        <f t="shared" si="232"/>
        <v>Hold</v>
      </c>
    </row>
    <row r="2517" spans="1:8" ht="13.5" x14ac:dyDescent="0.25">
      <c r="A2517" s="3">
        <f>TITRES_STAT!B2520</f>
        <v>45670</v>
      </c>
      <c r="B2517" s="6">
        <f>TITRES_STAT!D2520</f>
        <v>170.524</v>
      </c>
      <c r="C2517" s="2">
        <f t="shared" si="234"/>
        <v>169.11102725778122</v>
      </c>
      <c r="D2517" s="2">
        <f t="shared" si="230"/>
        <v>168.70107954752453</v>
      </c>
      <c r="E2517" s="2">
        <f t="shared" si="229"/>
        <v>0.40994771025668797</v>
      </c>
      <c r="F2517" s="2">
        <f t="shared" si="233"/>
        <v>0.44716278585473235</v>
      </c>
      <c r="G2517" s="2">
        <f t="shared" si="231"/>
        <v>-3.7215075598044378E-2</v>
      </c>
      <c r="H2517" s="2" t="str">
        <f t="shared" si="232"/>
        <v>Hold</v>
      </c>
    </row>
    <row r="2518" spans="1:8" ht="13.5" x14ac:dyDescent="0.25">
      <c r="A2518" s="3">
        <f>TITRES_STAT!B2521</f>
        <v>45671</v>
      </c>
      <c r="B2518" s="6">
        <f>TITRES_STAT!D2521</f>
        <v>170.524</v>
      </c>
      <c r="C2518" s="2">
        <f t="shared" si="234"/>
        <v>169.32840767966104</v>
      </c>
      <c r="D2518" s="2">
        <f t="shared" si="230"/>
        <v>168.83611069215235</v>
      </c>
      <c r="E2518" s="2">
        <f t="shared" si="229"/>
        <v>0.49229698750869488</v>
      </c>
      <c r="F2518" s="2">
        <f t="shared" si="233"/>
        <v>0.45618962618552489</v>
      </c>
      <c r="G2518" s="2">
        <f t="shared" si="231"/>
        <v>3.6107361323169995E-2</v>
      </c>
      <c r="H2518" s="2" t="str">
        <f t="shared" si="232"/>
        <v>Sell</v>
      </c>
    </row>
    <row r="2519" spans="1:8" ht="13.5" x14ac:dyDescent="0.25">
      <c r="A2519" s="3">
        <f>TITRES_STAT!B2522</f>
        <v>45672</v>
      </c>
      <c r="B2519" s="6">
        <f>TITRES_STAT!D2522</f>
        <v>167.6404</v>
      </c>
      <c r="C2519" s="2">
        <f t="shared" si="234"/>
        <v>169.5123449597132</v>
      </c>
      <c r="D2519" s="2">
        <f t="shared" si="230"/>
        <v>168.74753952977068</v>
      </c>
      <c r="E2519" s="2">
        <f t="shared" si="229"/>
        <v>0.76480542994252687</v>
      </c>
      <c r="F2519" s="2">
        <f t="shared" si="233"/>
        <v>0.51791278693692533</v>
      </c>
      <c r="G2519" s="2">
        <f t="shared" si="231"/>
        <v>0.24689264300560154</v>
      </c>
      <c r="H2519" s="2" t="str">
        <f t="shared" si="232"/>
        <v>Sell</v>
      </c>
    </row>
    <row r="2520" spans="1:8" ht="13.5" x14ac:dyDescent="0.25">
      <c r="A2520" s="3">
        <f>TITRES_STAT!B2523</f>
        <v>45673</v>
      </c>
      <c r="B2520" s="6">
        <f>TITRES_STAT!D2523</f>
        <v>166.6824</v>
      </c>
      <c r="C2520" s="2">
        <f t="shared" si="234"/>
        <v>169.65176881206503</v>
      </c>
      <c r="D2520" s="2">
        <f t="shared" si="230"/>
        <v>168.59456623126917</v>
      </c>
      <c r="E2520" s="2">
        <f t="shared" si="229"/>
        <v>1.0572025807958596</v>
      </c>
      <c r="F2520" s="2">
        <f t="shared" si="233"/>
        <v>0.62577074570871227</v>
      </c>
      <c r="G2520" s="2">
        <f t="shared" si="231"/>
        <v>0.43143183508714733</v>
      </c>
      <c r="H2520" s="2" t="str">
        <f t="shared" si="232"/>
        <v>Sell</v>
      </c>
    </row>
    <row r="2521" spans="1:8" ht="13.5" x14ac:dyDescent="0.25">
      <c r="A2521" s="3">
        <f>TITRES_STAT!B2524</f>
        <v>45674</v>
      </c>
      <c r="B2521" s="6">
        <f>TITRES_STAT!D2524</f>
        <v>166.6824</v>
      </c>
      <c r="C2521" s="2">
        <f t="shared" si="234"/>
        <v>169.27011207174735</v>
      </c>
      <c r="D2521" s="2">
        <f t="shared" si="230"/>
        <v>168.45292428821222</v>
      </c>
      <c r="E2521" s="2">
        <f t="shared" si="229"/>
        <v>0.81718778353513244</v>
      </c>
      <c r="F2521" s="2">
        <f t="shared" si="233"/>
        <v>0.66405415327399642</v>
      </c>
      <c r="G2521" s="2">
        <f t="shared" si="231"/>
        <v>0.15313363026113602</v>
      </c>
      <c r="H2521" s="2" t="str">
        <f t="shared" si="232"/>
        <v>Sell</v>
      </c>
    </row>
    <row r="2522" spans="1:8" ht="13.5" x14ac:dyDescent="0.25">
      <c r="A2522" s="3">
        <f>TITRES_STAT!B2525</f>
        <v>45677</v>
      </c>
      <c r="B2522" s="6">
        <f>TITRES_STAT!D2525</f>
        <v>166.6824</v>
      </c>
      <c r="C2522" s="2">
        <f t="shared" si="234"/>
        <v>168.94717175301699</v>
      </c>
      <c r="D2522" s="2">
        <f t="shared" si="230"/>
        <v>168.32177434093725</v>
      </c>
      <c r="E2522" s="2">
        <f t="shared" si="229"/>
        <v>0.6253974120797352</v>
      </c>
      <c r="F2522" s="2">
        <f t="shared" si="233"/>
        <v>0.65632280503514417</v>
      </c>
      <c r="G2522" s="2">
        <f t="shared" si="231"/>
        <v>-3.092539295540897E-2</v>
      </c>
      <c r="H2522" s="2" t="str">
        <f t="shared" si="232"/>
        <v>Hold</v>
      </c>
    </row>
    <row r="2523" spans="1:8" ht="13.5" x14ac:dyDescent="0.25">
      <c r="A2523" s="3">
        <f>TITRES_STAT!B2526</f>
        <v>45678</v>
      </c>
      <c r="B2523" s="6">
        <f>TITRES_STAT!D2526</f>
        <v>166.6824</v>
      </c>
      <c r="C2523" s="2">
        <f t="shared" si="234"/>
        <v>168.67391456024515</v>
      </c>
      <c r="D2523" s="2">
        <f t="shared" si="230"/>
        <v>168.20033920457155</v>
      </c>
      <c r="E2523" s="2">
        <f t="shared" si="229"/>
        <v>0.47357535567360287</v>
      </c>
      <c r="F2523" s="2">
        <f t="shared" si="233"/>
        <v>0.61977331516283596</v>
      </c>
      <c r="G2523" s="2">
        <f t="shared" si="231"/>
        <v>-0.14619795948923309</v>
      </c>
      <c r="H2523" s="2" t="str">
        <f t="shared" si="232"/>
        <v>Hold</v>
      </c>
    </row>
    <row r="2524" spans="1:8" ht="13.5" x14ac:dyDescent="0.25">
      <c r="A2524" s="3">
        <f>TITRES_STAT!B2527</f>
        <v>45679</v>
      </c>
      <c r="B2524" s="6">
        <f>TITRES_STAT!D2527</f>
        <v>166.6824</v>
      </c>
      <c r="C2524" s="2">
        <f t="shared" si="234"/>
        <v>168.44122001251515</v>
      </c>
      <c r="D2524" s="2">
        <f t="shared" si="230"/>
        <v>168.08789926349218</v>
      </c>
      <c r="E2524" s="2">
        <f t="shared" ref="E2524:E2587" si="235">C2524-D2524</f>
        <v>0.35332074902296995</v>
      </c>
      <c r="F2524" s="2">
        <f t="shared" si="233"/>
        <v>0.56648280193486278</v>
      </c>
      <c r="G2524" s="2">
        <f t="shared" si="231"/>
        <v>-0.21316205291189283</v>
      </c>
      <c r="H2524" s="2" t="str">
        <f t="shared" si="232"/>
        <v>Hold</v>
      </c>
    </row>
    <row r="2525" spans="1:8" ht="13.5" x14ac:dyDescent="0.25">
      <c r="A2525" s="3">
        <f>TITRES_STAT!B2528</f>
        <v>45680</v>
      </c>
      <c r="B2525" s="6">
        <f>TITRES_STAT!D2528</f>
        <v>167.65</v>
      </c>
      <c r="C2525" s="2">
        <f t="shared" si="234"/>
        <v>168.24432462597437</v>
      </c>
      <c r="D2525" s="2">
        <f t="shared" ref="D2525:D2588" si="236">$D$4*B2525+(1-$D$4)*D2524</f>
        <v>168.05546228101127</v>
      </c>
      <c r="E2525" s="2">
        <f t="shared" si="235"/>
        <v>0.18886234496309839</v>
      </c>
      <c r="F2525" s="2">
        <f t="shared" si="233"/>
        <v>0.49095871054050988</v>
      </c>
      <c r="G2525" s="2">
        <f t="shared" si="231"/>
        <v>-0.30209636557741149</v>
      </c>
      <c r="H2525" s="2" t="str">
        <f t="shared" si="232"/>
        <v>Hold</v>
      </c>
    </row>
    <row r="2526" spans="1:8" ht="13.5" x14ac:dyDescent="0.25">
      <c r="A2526" s="3">
        <f>TITRES_STAT!B2529</f>
        <v>45681</v>
      </c>
      <c r="B2526" s="6">
        <f>TITRES_STAT!D2529</f>
        <v>167.65</v>
      </c>
      <c r="C2526" s="2">
        <f t="shared" si="234"/>
        <v>168.59504391428601</v>
      </c>
      <c r="D2526" s="2">
        <f t="shared" si="236"/>
        <v>168.0254280379734</v>
      </c>
      <c r="E2526" s="2">
        <f t="shared" si="235"/>
        <v>0.56961587631261068</v>
      </c>
      <c r="F2526" s="2">
        <f t="shared" si="233"/>
        <v>0.50669014369493004</v>
      </c>
      <c r="G2526" s="2">
        <f t="shared" si="231"/>
        <v>6.2925732617680641E-2</v>
      </c>
      <c r="H2526" s="2" t="str">
        <f t="shared" si="232"/>
        <v>Sell</v>
      </c>
    </row>
    <row r="2527" spans="1:8" ht="13.5" x14ac:dyDescent="0.25">
      <c r="A2527" s="3">
        <f>TITRES_STAT!B2530</f>
        <v>45684</v>
      </c>
      <c r="B2527" s="6">
        <f>TITRES_STAT!D2530</f>
        <v>167.65</v>
      </c>
      <c r="C2527" s="2">
        <f t="shared" si="234"/>
        <v>168.89180638901124</v>
      </c>
      <c r="D2527" s="2">
        <f t="shared" si="236"/>
        <v>167.99761855367908</v>
      </c>
      <c r="E2527" s="2">
        <f t="shared" si="235"/>
        <v>0.89418783533216128</v>
      </c>
      <c r="F2527" s="2">
        <f t="shared" si="233"/>
        <v>0.58418968202237631</v>
      </c>
      <c r="G2527" s="2">
        <f t="shared" si="231"/>
        <v>0.30999815330978497</v>
      </c>
      <c r="H2527" s="2" t="str">
        <f t="shared" si="232"/>
        <v>Sell</v>
      </c>
    </row>
    <row r="2528" spans="1:8" ht="13.5" x14ac:dyDescent="0.25">
      <c r="A2528" s="3">
        <f>TITRES_STAT!B2531</f>
        <v>45685</v>
      </c>
      <c r="B2528" s="6">
        <f>TITRES_STAT!D2531</f>
        <v>167.65</v>
      </c>
      <c r="C2528" s="2">
        <f t="shared" si="234"/>
        <v>169.14291309839413</v>
      </c>
      <c r="D2528" s="2">
        <f t="shared" si="236"/>
        <v>167.97186903118433</v>
      </c>
      <c r="E2528" s="2">
        <f t="shared" si="235"/>
        <v>1.1710440672098059</v>
      </c>
      <c r="F2528" s="2">
        <f t="shared" si="233"/>
        <v>0.70156055905986225</v>
      </c>
      <c r="G2528" s="2">
        <f t="shared" si="231"/>
        <v>0.46948350814994366</v>
      </c>
      <c r="H2528" s="2" t="str">
        <f t="shared" si="232"/>
        <v>Sell</v>
      </c>
    </row>
    <row r="2529" spans="1:8" ht="13.5" x14ac:dyDescent="0.25">
      <c r="A2529" s="3">
        <f>TITRES_STAT!B2532</f>
        <v>45686</v>
      </c>
      <c r="B2529" s="6">
        <f>TITRES_STAT!D2532</f>
        <v>167.65</v>
      </c>
      <c r="C2529" s="2">
        <f t="shared" si="234"/>
        <v>168.91175723710273</v>
      </c>
      <c r="D2529" s="2">
        <f t="shared" si="236"/>
        <v>167.94802688072622</v>
      </c>
      <c r="E2529" s="2">
        <f t="shared" si="235"/>
        <v>0.96373035637651583</v>
      </c>
      <c r="F2529" s="2">
        <f t="shared" si="233"/>
        <v>0.75399451852319299</v>
      </c>
      <c r="G2529" s="2">
        <f t="shared" si="231"/>
        <v>0.20973583785332284</v>
      </c>
      <c r="H2529" s="2" t="str">
        <f t="shared" si="232"/>
        <v>Sell</v>
      </c>
    </row>
    <row r="2530" spans="1:8" ht="13.5" x14ac:dyDescent="0.25">
      <c r="A2530" s="3">
        <f>TITRES_STAT!B2533</f>
        <v>45687</v>
      </c>
      <c r="B2530" s="6">
        <f>TITRES_STAT!D2533</f>
        <v>167.65</v>
      </c>
      <c r="C2530" s="2">
        <f t="shared" si="234"/>
        <v>168.56877920062539</v>
      </c>
      <c r="D2530" s="2">
        <f t="shared" si="236"/>
        <v>167.92595081548723</v>
      </c>
      <c r="E2530" s="2">
        <f t="shared" si="235"/>
        <v>0.64282838513815932</v>
      </c>
      <c r="F2530" s="2">
        <f t="shared" si="233"/>
        <v>0.73176129184618632</v>
      </c>
      <c r="G2530" s="2">
        <f t="shared" si="231"/>
        <v>-8.8932906708027004E-2</v>
      </c>
      <c r="H2530" s="2" t="str">
        <f t="shared" si="232"/>
        <v>Hold</v>
      </c>
    </row>
    <row r="2531" spans="1:8" ht="13.5" x14ac:dyDescent="0.25">
      <c r="A2531" s="3">
        <f>TITRES_STAT!B2534</f>
        <v>45688</v>
      </c>
      <c r="B2531" s="6">
        <f>TITRES_STAT!D2534</f>
        <v>167.65</v>
      </c>
      <c r="C2531" s="2">
        <f t="shared" si="234"/>
        <v>168.27856701591378</v>
      </c>
      <c r="D2531" s="2">
        <f t="shared" si="236"/>
        <v>167.90551001434002</v>
      </c>
      <c r="E2531" s="2">
        <f t="shared" si="235"/>
        <v>0.37305700157375554</v>
      </c>
      <c r="F2531" s="2">
        <f t="shared" si="233"/>
        <v>0.66002043379170017</v>
      </c>
      <c r="G2531" s="2">
        <f t="shared" si="231"/>
        <v>-0.28696343221794463</v>
      </c>
      <c r="H2531" s="2" t="str">
        <f t="shared" si="232"/>
        <v>Hold</v>
      </c>
    </row>
    <row r="2532" spans="1:8" ht="13.5" x14ac:dyDescent="0.25">
      <c r="A2532" s="3">
        <f>TITRES_STAT!B2535</f>
        <v>45691</v>
      </c>
      <c r="B2532" s="6">
        <f>TITRES_STAT!D2535</f>
        <v>165.73400000000001</v>
      </c>
      <c r="C2532" s="2">
        <f t="shared" si="234"/>
        <v>168.03300285961936</v>
      </c>
      <c r="D2532" s="2">
        <f t="shared" si="236"/>
        <v>167.7446574206852</v>
      </c>
      <c r="E2532" s="2">
        <f t="shared" si="235"/>
        <v>0.28834543893415798</v>
      </c>
      <c r="F2532" s="2">
        <f t="shared" si="233"/>
        <v>0.58568543482019175</v>
      </c>
      <c r="G2532" s="2">
        <f t="shared" ref="G2532:G2595" si="237">E2532-F2532</f>
        <v>-0.29733999588603377</v>
      </c>
      <c r="H2532" s="2" t="str">
        <f t="shared" ref="H2532:H2595" si="238">IF(G2532&lt;0,"Hold","Sell")</f>
        <v>Hold</v>
      </c>
    </row>
    <row r="2533" spans="1:8" ht="13.5" x14ac:dyDescent="0.25">
      <c r="A2533" s="3">
        <f>TITRES_STAT!B2536</f>
        <v>45692</v>
      </c>
      <c r="B2533" s="6">
        <f>TITRES_STAT!D2536</f>
        <v>163.81800000000001</v>
      </c>
      <c r="C2533" s="2">
        <f t="shared" si="234"/>
        <v>167.82521780429332</v>
      </c>
      <c r="D2533" s="2">
        <f t="shared" si="236"/>
        <v>167.45379390804186</v>
      </c>
      <c r="E2533" s="2">
        <f t="shared" si="235"/>
        <v>0.37142389625145711</v>
      </c>
      <c r="F2533" s="2">
        <f t="shared" ref="F2533:F2596" si="239">(E2533*(2/(10)))+((1-(2/10))*F2532)</f>
        <v>0.54283312710644482</v>
      </c>
      <c r="G2533" s="2">
        <f t="shared" si="237"/>
        <v>-0.17140923085498772</v>
      </c>
      <c r="H2533" s="2" t="str">
        <f t="shared" si="238"/>
        <v>Hold</v>
      </c>
    </row>
    <row r="2534" spans="1:8" ht="13.5" x14ac:dyDescent="0.25">
      <c r="A2534" s="3">
        <f>TITRES_STAT!B2537</f>
        <v>45693</v>
      </c>
      <c r="B2534" s="6">
        <f>TITRES_STAT!D2537</f>
        <v>161.90199999999999</v>
      </c>
      <c r="C2534" s="2">
        <f t="shared" si="234"/>
        <v>167.64939968055589</v>
      </c>
      <c r="D2534" s="2">
        <f t="shared" si="236"/>
        <v>167.04254991485357</v>
      </c>
      <c r="E2534" s="2">
        <f t="shared" si="235"/>
        <v>0.60684976570232152</v>
      </c>
      <c r="F2534" s="2">
        <f t="shared" si="239"/>
        <v>0.55563645482562019</v>
      </c>
      <c r="G2534" s="2">
        <f t="shared" si="237"/>
        <v>5.1213310876701335E-2</v>
      </c>
      <c r="H2534" s="2" t="str">
        <f t="shared" si="238"/>
        <v>Sell</v>
      </c>
    </row>
    <row r="2535" spans="1:8" ht="13.5" x14ac:dyDescent="0.25">
      <c r="A2535" s="3">
        <f>TITRES_STAT!B2538</f>
        <v>45694</v>
      </c>
      <c r="B2535" s="6">
        <f>TITRES_STAT!D2538</f>
        <v>161.90199999999999</v>
      </c>
      <c r="C2535" s="2">
        <f t="shared" si="234"/>
        <v>167.64949203739346</v>
      </c>
      <c r="D2535" s="2">
        <f t="shared" si="236"/>
        <v>166.66176843967924</v>
      </c>
      <c r="E2535" s="2">
        <f t="shared" si="235"/>
        <v>0.98772359771422202</v>
      </c>
      <c r="F2535" s="2">
        <f t="shared" si="239"/>
        <v>0.64205388340334058</v>
      </c>
      <c r="G2535" s="2">
        <f t="shared" si="237"/>
        <v>0.34566971431088145</v>
      </c>
      <c r="H2535" s="2" t="str">
        <f t="shared" si="238"/>
        <v>Sell</v>
      </c>
    </row>
    <row r="2536" spans="1:8" ht="13.5" x14ac:dyDescent="0.25">
      <c r="A2536" s="3">
        <f>TITRES_STAT!B2539</f>
        <v>45695</v>
      </c>
      <c r="B2536" s="6">
        <f>TITRES_STAT!D2539</f>
        <v>161.90199999999999</v>
      </c>
      <c r="C2536" s="2">
        <f t="shared" si="234"/>
        <v>167.64957018548677</v>
      </c>
      <c r="D2536" s="2">
        <f t="shared" si="236"/>
        <v>166.30919299970299</v>
      </c>
      <c r="E2536" s="2">
        <f t="shared" si="235"/>
        <v>1.3403771857837796</v>
      </c>
      <c r="F2536" s="2">
        <f t="shared" si="239"/>
        <v>0.7817185438794283</v>
      </c>
      <c r="G2536" s="2">
        <f t="shared" si="237"/>
        <v>0.55865864190435133</v>
      </c>
      <c r="H2536" s="2" t="str">
        <f t="shared" si="238"/>
        <v>Sell</v>
      </c>
    </row>
    <row r="2537" spans="1:8" ht="13.5" x14ac:dyDescent="0.25">
      <c r="A2537" s="3">
        <f>TITRES_STAT!B2540</f>
        <v>45698</v>
      </c>
      <c r="B2537" s="6">
        <f>TITRES_STAT!D2540</f>
        <v>161.90199999999999</v>
      </c>
      <c r="C2537" s="2">
        <f t="shared" si="234"/>
        <v>167.6496363107965</v>
      </c>
      <c r="D2537" s="2">
        <f t="shared" si="236"/>
        <v>165.98273425898424</v>
      </c>
      <c r="E2537" s="2">
        <f t="shared" si="235"/>
        <v>1.6669020518122579</v>
      </c>
      <c r="F2537" s="2">
        <f t="shared" si="239"/>
        <v>0.95875524546599422</v>
      </c>
      <c r="G2537" s="2">
        <f t="shared" si="237"/>
        <v>0.7081468063462637</v>
      </c>
      <c r="H2537" s="2" t="str">
        <f t="shared" si="238"/>
        <v>Sell</v>
      </c>
    </row>
    <row r="2538" spans="1:8" ht="13.5" x14ac:dyDescent="0.25">
      <c r="A2538" s="3">
        <f>TITRES_STAT!B2541</f>
        <v>45699</v>
      </c>
      <c r="B2538" s="6">
        <f>TITRES_STAT!D2541</f>
        <v>161.90199999999999</v>
      </c>
      <c r="C2538" s="2">
        <f t="shared" si="234"/>
        <v>167.64969226298166</v>
      </c>
      <c r="D2538" s="2">
        <f t="shared" si="236"/>
        <v>165.68045764720762</v>
      </c>
      <c r="E2538" s="2">
        <f t="shared" si="235"/>
        <v>1.9692346157740417</v>
      </c>
      <c r="F2538" s="2">
        <f t="shared" si="239"/>
        <v>1.1608511195276037</v>
      </c>
      <c r="G2538" s="2">
        <f t="shared" si="237"/>
        <v>0.80838349624643802</v>
      </c>
      <c r="H2538" s="2" t="str">
        <f t="shared" si="238"/>
        <v>Sell</v>
      </c>
    </row>
    <row r="2539" spans="1:8" ht="13.5" x14ac:dyDescent="0.25">
      <c r="A2539" s="3">
        <f>TITRES_STAT!B2542</f>
        <v>45700</v>
      </c>
      <c r="B2539" s="6">
        <f>TITRES_STAT!D2542</f>
        <v>161.90199999999999</v>
      </c>
      <c r="C2539" s="2">
        <f t="shared" si="234"/>
        <v>167.64973960713834</v>
      </c>
      <c r="D2539" s="2">
        <f t="shared" si="236"/>
        <v>165.40057189556262</v>
      </c>
      <c r="E2539" s="2">
        <f t="shared" si="235"/>
        <v>2.2491677115757227</v>
      </c>
      <c r="F2539" s="2">
        <f t="shared" si="239"/>
        <v>1.3785144379372276</v>
      </c>
      <c r="G2539" s="2">
        <f t="shared" si="237"/>
        <v>0.8706532736384951</v>
      </c>
      <c r="H2539" s="2" t="str">
        <f t="shared" si="238"/>
        <v>Sell</v>
      </c>
    </row>
    <row r="2540" spans="1:8" ht="13.5" x14ac:dyDescent="0.25">
      <c r="A2540" s="3">
        <f>TITRES_STAT!B2543</f>
        <v>45701</v>
      </c>
      <c r="B2540" s="6">
        <f>TITRES_STAT!D2543</f>
        <v>161.90199999999999</v>
      </c>
      <c r="C2540" s="2">
        <f t="shared" si="234"/>
        <v>167.6497796675786</v>
      </c>
      <c r="D2540" s="2">
        <f t="shared" si="236"/>
        <v>165.14141842181724</v>
      </c>
      <c r="E2540" s="2">
        <f t="shared" si="235"/>
        <v>2.508361245761364</v>
      </c>
      <c r="F2540" s="2">
        <f t="shared" si="239"/>
        <v>1.6044837995020549</v>
      </c>
      <c r="G2540" s="2">
        <f t="shared" si="237"/>
        <v>0.9038774462593091</v>
      </c>
      <c r="H2540" s="2" t="str">
        <f t="shared" si="238"/>
        <v>Sell</v>
      </c>
    </row>
    <row r="2541" spans="1:8" ht="13.5" x14ac:dyDescent="0.25">
      <c r="A2541" s="3">
        <f>TITRES_STAT!B2544</f>
        <v>45702</v>
      </c>
      <c r="B2541" s="6">
        <f>TITRES_STAT!D2544</f>
        <v>161.90199999999999</v>
      </c>
      <c r="C2541" s="2">
        <f t="shared" si="234"/>
        <v>167.64981356487419</v>
      </c>
      <c r="D2541" s="2">
        <f t="shared" si="236"/>
        <v>164.90146150168263</v>
      </c>
      <c r="E2541" s="2">
        <f t="shared" si="235"/>
        <v>2.748352063191561</v>
      </c>
      <c r="F2541" s="2">
        <f t="shared" si="239"/>
        <v>1.8332574522399563</v>
      </c>
      <c r="G2541" s="2">
        <f t="shared" si="237"/>
        <v>0.91509461095160471</v>
      </c>
      <c r="H2541" s="2" t="str">
        <f t="shared" si="238"/>
        <v>Sell</v>
      </c>
    </row>
    <row r="2542" spans="1:8" ht="13.5" x14ac:dyDescent="0.25">
      <c r="A2542" s="3">
        <f>TITRES_STAT!B2545</f>
        <v>45705</v>
      </c>
      <c r="B2542" s="6">
        <f>TITRES_STAT!D2545</f>
        <v>161.90199999999999</v>
      </c>
      <c r="C2542" s="2">
        <f t="shared" si="234"/>
        <v>167.35507301643199</v>
      </c>
      <c r="D2542" s="2">
        <f t="shared" si="236"/>
        <v>164.67927916822467</v>
      </c>
      <c r="E2542" s="2">
        <f t="shared" si="235"/>
        <v>2.67579384820732</v>
      </c>
      <c r="F2542" s="2">
        <f t="shared" si="239"/>
        <v>2.001764731433429</v>
      </c>
      <c r="G2542" s="2">
        <f t="shared" si="237"/>
        <v>0.67402911677389099</v>
      </c>
      <c r="H2542" s="2" t="str">
        <f t="shared" si="238"/>
        <v>Sell</v>
      </c>
    </row>
    <row r="2543" spans="1:8" ht="13.5" x14ac:dyDescent="0.25">
      <c r="A2543" s="3">
        <f>TITRES_STAT!B2546</f>
        <v>45706</v>
      </c>
      <c r="B2543" s="6">
        <f>TITRES_STAT!D2546</f>
        <v>161.90199999999999</v>
      </c>
      <c r="C2543" s="2">
        <f t="shared" si="234"/>
        <v>166.81090793698093</v>
      </c>
      <c r="D2543" s="2">
        <f t="shared" si="236"/>
        <v>164.47355478539322</v>
      </c>
      <c r="E2543" s="2">
        <f t="shared" si="235"/>
        <v>2.3373531515877062</v>
      </c>
      <c r="F2543" s="2">
        <f t="shared" si="239"/>
        <v>2.0688824154642846</v>
      </c>
      <c r="G2543" s="2">
        <f t="shared" si="237"/>
        <v>0.26847073612342154</v>
      </c>
      <c r="H2543" s="2" t="str">
        <f t="shared" si="238"/>
        <v>Sell</v>
      </c>
    </row>
    <row r="2544" spans="1:8" ht="13.5" x14ac:dyDescent="0.25">
      <c r="A2544" s="3">
        <f>TITRES_STAT!B2547</f>
        <v>45707</v>
      </c>
      <c r="B2544" s="6">
        <f>TITRES_STAT!D2547</f>
        <v>154.62119999999999</v>
      </c>
      <c r="C2544" s="2">
        <f t="shared" si="234"/>
        <v>166.05569133129154</v>
      </c>
      <c r="D2544" s="2">
        <f t="shared" si="236"/>
        <v>163.74375072721594</v>
      </c>
      <c r="E2544" s="2">
        <f t="shared" si="235"/>
        <v>2.3119406040756019</v>
      </c>
      <c r="F2544" s="2">
        <f t="shared" si="239"/>
        <v>2.1174940531865483</v>
      </c>
      <c r="G2544" s="2">
        <f t="shared" si="237"/>
        <v>0.1944465508890536</v>
      </c>
      <c r="H2544" s="2" t="str">
        <f t="shared" si="238"/>
        <v>Sell</v>
      </c>
    </row>
    <row r="2545" spans="1:8" ht="13.5" x14ac:dyDescent="0.25">
      <c r="A2545" s="3">
        <f>TITRES_STAT!B2548</f>
        <v>45708</v>
      </c>
      <c r="B2545" s="6">
        <f>TITRES_STAT!D2548</f>
        <v>154.62119999999999</v>
      </c>
      <c r="C2545" s="2">
        <f t="shared" si="234"/>
        <v>165.41666189570822</v>
      </c>
      <c r="D2545" s="2">
        <f t="shared" si="236"/>
        <v>163.06800622890367</v>
      </c>
      <c r="E2545" s="2">
        <f t="shared" si="235"/>
        <v>2.3486556668045466</v>
      </c>
      <c r="F2545" s="2">
        <f t="shared" si="239"/>
        <v>2.1637263759101479</v>
      </c>
      <c r="G2545" s="2">
        <f t="shared" si="237"/>
        <v>0.18492929089439869</v>
      </c>
      <c r="H2545" s="2" t="str">
        <f t="shared" si="238"/>
        <v>Sell</v>
      </c>
    </row>
    <row r="2546" spans="1:8" ht="13.5" x14ac:dyDescent="0.25">
      <c r="A2546" s="3">
        <f>TITRES_STAT!B2549</f>
        <v>45709</v>
      </c>
      <c r="B2546" s="6">
        <f>TITRES_STAT!D2549</f>
        <v>160.94399999999999</v>
      </c>
      <c r="C2546" s="2">
        <f t="shared" si="234"/>
        <v>164.87594468098385</v>
      </c>
      <c r="D2546" s="2">
        <f t="shared" si="236"/>
        <v>162.91067243417007</v>
      </c>
      <c r="E2546" s="2">
        <f t="shared" si="235"/>
        <v>1.9652722468137824</v>
      </c>
      <c r="F2546" s="2">
        <f t="shared" si="239"/>
        <v>2.1240355500908747</v>
      </c>
      <c r="G2546" s="2">
        <f t="shared" si="237"/>
        <v>-0.15876330327709232</v>
      </c>
      <c r="H2546" s="2" t="str">
        <f t="shared" si="238"/>
        <v>Hold</v>
      </c>
    </row>
    <row r="2547" spans="1:8" ht="13.5" x14ac:dyDescent="0.25">
      <c r="A2547" s="3">
        <f>TITRES_STAT!B2550</f>
        <v>45712</v>
      </c>
      <c r="B2547" s="6">
        <f>TITRES_STAT!D2550</f>
        <v>159.02799999999999</v>
      </c>
      <c r="C2547" s="2">
        <f t="shared" si="234"/>
        <v>164.41841473006323</v>
      </c>
      <c r="D2547" s="2">
        <f t="shared" si="236"/>
        <v>162.62306706867599</v>
      </c>
      <c r="E2547" s="2">
        <f t="shared" si="235"/>
        <v>1.7953476613872397</v>
      </c>
      <c r="F2547" s="2">
        <f t="shared" si="239"/>
        <v>2.0582979723501476</v>
      </c>
      <c r="G2547" s="2">
        <f t="shared" si="237"/>
        <v>-0.26295031096290788</v>
      </c>
      <c r="H2547" s="2" t="str">
        <f t="shared" si="238"/>
        <v>Hold</v>
      </c>
    </row>
    <row r="2548" spans="1:8" ht="13.5" x14ac:dyDescent="0.25">
      <c r="A2548" s="3">
        <f>TITRES_STAT!B2551</f>
        <v>45713</v>
      </c>
      <c r="B2548" s="6">
        <f>TITRES_STAT!D2551</f>
        <v>157.49520000000001</v>
      </c>
      <c r="C2548" s="2">
        <f t="shared" si="234"/>
        <v>164.03127400236119</v>
      </c>
      <c r="D2548" s="2">
        <f t="shared" si="236"/>
        <v>162.24322506358888</v>
      </c>
      <c r="E2548" s="2">
        <f t="shared" si="235"/>
        <v>1.788048938772306</v>
      </c>
      <c r="F2548" s="2">
        <f t="shared" si="239"/>
        <v>2.0042481656345794</v>
      </c>
      <c r="G2548" s="2">
        <f t="shared" si="237"/>
        <v>-0.21619922686227344</v>
      </c>
      <c r="H2548" s="2" t="str">
        <f t="shared" si="238"/>
        <v>Hold</v>
      </c>
    </row>
    <row r="2549" spans="1:8" ht="13.5" x14ac:dyDescent="0.25">
      <c r="A2549" s="3">
        <f>TITRES_STAT!B2552</f>
        <v>45714</v>
      </c>
      <c r="B2549" s="6">
        <f>TITRES_STAT!D2552</f>
        <v>156.53720000000001</v>
      </c>
      <c r="C2549" s="2">
        <f t="shared" si="234"/>
        <v>163.70369338661331</v>
      </c>
      <c r="D2549" s="2">
        <f t="shared" si="236"/>
        <v>161.82055654036009</v>
      </c>
      <c r="E2549" s="2">
        <f t="shared" si="235"/>
        <v>1.8831368462532225</v>
      </c>
      <c r="F2549" s="2">
        <f t="shared" si="239"/>
        <v>1.9800259017583082</v>
      </c>
      <c r="G2549" s="2">
        <f t="shared" si="237"/>
        <v>-9.6889055505085642E-2</v>
      </c>
      <c r="H2549" s="2" t="str">
        <f t="shared" si="238"/>
        <v>Hold</v>
      </c>
    </row>
    <row r="2550" spans="1:8" ht="13.5" x14ac:dyDescent="0.25">
      <c r="A2550" s="3">
        <f>TITRES_STAT!B2553</f>
        <v>45715</v>
      </c>
      <c r="B2550" s="6">
        <f>TITRES_STAT!D2553</f>
        <v>156.53720000000001</v>
      </c>
      <c r="C2550" s="2">
        <f t="shared" si="234"/>
        <v>163.42650978867277</v>
      </c>
      <c r="D2550" s="2">
        <f t="shared" si="236"/>
        <v>161.42919679662972</v>
      </c>
      <c r="E2550" s="2">
        <f t="shared" si="235"/>
        <v>1.9973129920430495</v>
      </c>
      <c r="F2550" s="2">
        <f t="shared" si="239"/>
        <v>1.9834833198152566</v>
      </c>
      <c r="G2550" s="2">
        <f t="shared" si="237"/>
        <v>1.3829672227792855E-2</v>
      </c>
      <c r="H2550" s="2" t="str">
        <f t="shared" si="238"/>
        <v>Sell</v>
      </c>
    </row>
    <row r="2551" spans="1:8" ht="13.5" x14ac:dyDescent="0.25">
      <c r="A2551" s="3">
        <f>TITRES_STAT!B2554</f>
        <v>45716</v>
      </c>
      <c r="B2551" s="6">
        <f>TITRES_STAT!D2554</f>
        <v>155.6558</v>
      </c>
      <c r="C2551" s="2">
        <f t="shared" si="234"/>
        <v>163.19196982118464</v>
      </c>
      <c r="D2551" s="2">
        <f t="shared" si="236"/>
        <v>161.00153777465715</v>
      </c>
      <c r="E2551" s="2">
        <f t="shared" si="235"/>
        <v>2.1904320465274907</v>
      </c>
      <c r="F2551" s="2">
        <f t="shared" si="239"/>
        <v>2.0248730651577036</v>
      </c>
      <c r="G2551" s="2">
        <f t="shared" si="237"/>
        <v>0.16555898136978708</v>
      </c>
      <c r="H2551" s="2" t="str">
        <f t="shared" si="238"/>
        <v>Sell</v>
      </c>
    </row>
    <row r="2552" spans="1:8" ht="13.5" x14ac:dyDescent="0.25">
      <c r="A2552" s="3">
        <f>TITRES_STAT!B2555</f>
        <v>45719</v>
      </c>
      <c r="B2552" s="6">
        <f>TITRES_STAT!D2555</f>
        <v>155.6558</v>
      </c>
      <c r="C2552" s="2">
        <f t="shared" si="234"/>
        <v>162.99351292561775</v>
      </c>
      <c r="D2552" s="2">
        <f t="shared" si="236"/>
        <v>160.6055571987566</v>
      </c>
      <c r="E2552" s="2">
        <f t="shared" si="235"/>
        <v>2.3879557268611507</v>
      </c>
      <c r="F2552" s="2">
        <f t="shared" si="239"/>
        <v>2.0974895974983934</v>
      </c>
      <c r="G2552" s="2">
        <f t="shared" si="237"/>
        <v>0.29046612936275729</v>
      </c>
      <c r="H2552" s="2" t="str">
        <f t="shared" si="238"/>
        <v>Sell</v>
      </c>
    </row>
    <row r="2553" spans="1:8" ht="13.5" x14ac:dyDescent="0.25">
      <c r="A2553" s="3">
        <f>TITRES_STAT!B2556</f>
        <v>45720</v>
      </c>
      <c r="B2553" s="6">
        <f>TITRES_STAT!D2556</f>
        <v>155.196</v>
      </c>
      <c r="C2553" s="2">
        <f t="shared" si="234"/>
        <v>162.82558786013809</v>
      </c>
      <c r="D2553" s="2">
        <f t="shared" si="236"/>
        <v>160.20484925810797</v>
      </c>
      <c r="E2553" s="2">
        <f t="shared" si="235"/>
        <v>2.6207386020301158</v>
      </c>
      <c r="F2553" s="2">
        <f t="shared" si="239"/>
        <v>2.2021393984047379</v>
      </c>
      <c r="G2553" s="2">
        <f t="shared" si="237"/>
        <v>0.41859920362537784</v>
      </c>
      <c r="H2553" s="2" t="str">
        <f t="shared" si="238"/>
        <v>Sell</v>
      </c>
    </row>
    <row r="2554" spans="1:8" ht="13.5" x14ac:dyDescent="0.25">
      <c r="A2554" s="3">
        <f>TITRES_STAT!B2557</f>
        <v>45721</v>
      </c>
      <c r="B2554" s="6">
        <f>TITRES_STAT!D2557</f>
        <v>155.196</v>
      </c>
      <c r="C2554" s="2">
        <f t="shared" si="234"/>
        <v>161.56337434319374</v>
      </c>
      <c r="D2554" s="2">
        <f t="shared" si="236"/>
        <v>159.83382338713702</v>
      </c>
      <c r="E2554" s="2">
        <f t="shared" si="235"/>
        <v>1.7295509560567268</v>
      </c>
      <c r="F2554" s="2">
        <f t="shared" si="239"/>
        <v>2.1076217099351355</v>
      </c>
      <c r="G2554" s="2">
        <f t="shared" si="237"/>
        <v>-0.37807075387840872</v>
      </c>
      <c r="H2554" s="2" t="str">
        <f t="shared" si="238"/>
        <v>Hold</v>
      </c>
    </row>
    <row r="2555" spans="1:8" ht="13.5" x14ac:dyDescent="0.25">
      <c r="A2555" s="3">
        <f>TITRES_STAT!B2558</f>
        <v>45722</v>
      </c>
      <c r="B2555" s="6">
        <f>TITRES_STAT!D2558</f>
        <v>155.196</v>
      </c>
      <c r="C2555" s="2">
        <f t="shared" si="234"/>
        <v>160.49534752116392</v>
      </c>
      <c r="D2555" s="2">
        <f t="shared" si="236"/>
        <v>159.49028091401576</v>
      </c>
      <c r="E2555" s="2">
        <f t="shared" si="235"/>
        <v>1.0050666071481658</v>
      </c>
      <c r="F2555" s="2">
        <f t="shared" si="239"/>
        <v>1.8871106893777418</v>
      </c>
      <c r="G2555" s="2">
        <f t="shared" si="237"/>
        <v>-0.88204408222957609</v>
      </c>
      <c r="H2555" s="2" t="str">
        <f t="shared" si="238"/>
        <v>Hold</v>
      </c>
    </row>
    <row r="2556" spans="1:8" ht="13.5" x14ac:dyDescent="0.25">
      <c r="A2556" s="3">
        <f>TITRES_STAT!B2559</f>
        <v>45723</v>
      </c>
      <c r="B2556" s="6">
        <f>TITRES_STAT!D2559</f>
        <v>155.66540000000001</v>
      </c>
      <c r="C2556" s="2">
        <f t="shared" si="234"/>
        <v>160.56437097944641</v>
      </c>
      <c r="D2556" s="2">
        <f t="shared" si="236"/>
        <v>159.20695640186642</v>
      </c>
      <c r="E2556" s="2">
        <f t="shared" si="235"/>
        <v>1.3574145775799877</v>
      </c>
      <c r="F2556" s="2">
        <f t="shared" si="239"/>
        <v>1.7811714670181913</v>
      </c>
      <c r="G2556" s="2">
        <f t="shared" si="237"/>
        <v>-0.42375688943820355</v>
      </c>
      <c r="H2556" s="2" t="str">
        <f t="shared" si="238"/>
        <v>Hold</v>
      </c>
    </row>
    <row r="2557" spans="1:8" ht="13.5" x14ac:dyDescent="0.25">
      <c r="A2557" s="3">
        <f>TITRES_STAT!B2560</f>
        <v>45726</v>
      </c>
      <c r="B2557" s="6">
        <f>TITRES_STAT!D2560</f>
        <v>162.66839999999999</v>
      </c>
      <c r="C2557" s="2">
        <f t="shared" si="234"/>
        <v>160.32800621337771</v>
      </c>
      <c r="D2557" s="2">
        <f t="shared" si="236"/>
        <v>159.4633596313578</v>
      </c>
      <c r="E2557" s="2">
        <f t="shared" si="235"/>
        <v>0.86464658201990119</v>
      </c>
      <c r="F2557" s="2">
        <f t="shared" si="239"/>
        <v>1.5978664900185333</v>
      </c>
      <c r="G2557" s="2">
        <f t="shared" si="237"/>
        <v>-0.73321990799863213</v>
      </c>
      <c r="H2557" s="2" t="str">
        <f t="shared" si="238"/>
        <v>Hold</v>
      </c>
    </row>
    <row r="2558" spans="1:8" ht="13.5" x14ac:dyDescent="0.25">
      <c r="A2558" s="3">
        <f>TITRES_STAT!B2561</f>
        <v>45727</v>
      </c>
      <c r="B2558" s="6">
        <f>TITRES_STAT!D2561</f>
        <v>169.98750000000001</v>
      </c>
      <c r="C2558" s="2">
        <f t="shared" si="234"/>
        <v>159.89218987285807</v>
      </c>
      <c r="D2558" s="2">
        <f t="shared" si="236"/>
        <v>160.24292558459055</v>
      </c>
      <c r="E2558" s="2">
        <f t="shared" si="235"/>
        <v>-0.35073571173248297</v>
      </c>
      <c r="F2558" s="2">
        <f t="shared" si="239"/>
        <v>1.2081460496683303</v>
      </c>
      <c r="G2558" s="2">
        <f t="shared" si="237"/>
        <v>-1.5588817614008132</v>
      </c>
      <c r="H2558" s="2" t="str">
        <f t="shared" si="238"/>
        <v>Hold</v>
      </c>
    </row>
    <row r="2559" spans="1:8" ht="13.5" x14ac:dyDescent="0.25">
      <c r="A2559" s="3">
        <f>TITRES_STAT!B2562</f>
        <v>45728</v>
      </c>
      <c r="B2559" s="6">
        <f>TITRES_STAT!D2562</f>
        <v>177.63239999999999</v>
      </c>
      <c r="C2559" s="2">
        <f t="shared" si="234"/>
        <v>159.37603758472605</v>
      </c>
      <c r="D2559" s="2">
        <f t="shared" si="236"/>
        <v>161.53103480054682</v>
      </c>
      <c r="E2559" s="2">
        <f t="shared" si="235"/>
        <v>-2.1549972158207709</v>
      </c>
      <c r="F2559" s="2">
        <f t="shared" si="239"/>
        <v>0.53551739657051012</v>
      </c>
      <c r="G2559" s="2">
        <f t="shared" si="237"/>
        <v>-2.6905146123912811</v>
      </c>
      <c r="H2559" s="2" t="str">
        <f t="shared" si="238"/>
        <v>Hold</v>
      </c>
    </row>
    <row r="2560" spans="1:8" ht="13.5" x14ac:dyDescent="0.25">
      <c r="A2560" s="3">
        <f>TITRES_STAT!B2563</f>
        <v>45729</v>
      </c>
      <c r="B2560" s="6">
        <f>TITRES_STAT!D2563</f>
        <v>185.62209999999999</v>
      </c>
      <c r="C2560" s="2">
        <f t="shared" si="234"/>
        <v>158.93929334092203</v>
      </c>
      <c r="D2560" s="2">
        <f t="shared" si="236"/>
        <v>163.31555814865445</v>
      </c>
      <c r="E2560" s="2">
        <f t="shared" si="235"/>
        <v>-4.3762648077324116</v>
      </c>
      <c r="F2560" s="2">
        <f t="shared" si="239"/>
        <v>-0.44683904429007426</v>
      </c>
      <c r="G2560" s="2">
        <f t="shared" si="237"/>
        <v>-3.9294257634423371</v>
      </c>
      <c r="H2560" s="2" t="str">
        <f t="shared" si="238"/>
        <v>Hold</v>
      </c>
    </row>
    <row r="2561" spans="1:8" ht="13.5" x14ac:dyDescent="0.25">
      <c r="A2561" s="3">
        <f>TITRES_STAT!B2564</f>
        <v>45730</v>
      </c>
      <c r="B2561" s="6">
        <f>TITRES_STAT!D2564</f>
        <v>193.96629999999999</v>
      </c>
      <c r="C2561" s="2">
        <f t="shared" si="234"/>
        <v>158.43414051924171</v>
      </c>
      <c r="D2561" s="2">
        <f t="shared" si="236"/>
        <v>165.58598347097634</v>
      </c>
      <c r="E2561" s="2">
        <f t="shared" si="235"/>
        <v>-7.1518429517346362</v>
      </c>
      <c r="F2561" s="2">
        <f t="shared" si="239"/>
        <v>-1.7878398257789869</v>
      </c>
      <c r="G2561" s="2">
        <f t="shared" si="237"/>
        <v>-5.3640031259556498</v>
      </c>
      <c r="H2561" s="2" t="str">
        <f t="shared" si="238"/>
        <v>Hold</v>
      </c>
    </row>
    <row r="2562" spans="1:8" ht="13.5" x14ac:dyDescent="0.25">
      <c r="A2562" s="3">
        <f>TITRES_STAT!B2565</f>
        <v>45733</v>
      </c>
      <c r="B2562" s="6">
        <f>TITRES_STAT!D2565</f>
        <v>202.6936</v>
      </c>
      <c r="C2562" s="2">
        <f t="shared" si="234"/>
        <v>158.00670351628145</v>
      </c>
      <c r="D2562" s="2">
        <f t="shared" si="236"/>
        <v>168.33469580645959</v>
      </c>
      <c r="E2562" s="2">
        <f t="shared" si="235"/>
        <v>-10.327992290178145</v>
      </c>
      <c r="F2562" s="2">
        <f t="shared" si="239"/>
        <v>-3.4958703186588185</v>
      </c>
      <c r="G2562" s="2">
        <f t="shared" si="237"/>
        <v>-6.8321219715193262</v>
      </c>
      <c r="H2562" s="2" t="str">
        <f t="shared" si="238"/>
        <v>Hold</v>
      </c>
    </row>
    <row r="2563" spans="1:8" ht="13.5" x14ac:dyDescent="0.25">
      <c r="A2563" s="3">
        <f>TITRES_STAT!B2566</f>
        <v>45734</v>
      </c>
      <c r="B2563" s="6">
        <f>TITRES_STAT!D2566</f>
        <v>202.61699999999999</v>
      </c>
      <c r="C2563" s="2">
        <f t="shared" si="234"/>
        <v>157.5742875906997</v>
      </c>
      <c r="D2563" s="2">
        <f t="shared" si="236"/>
        <v>170.87412574672186</v>
      </c>
      <c r="E2563" s="2">
        <f t="shared" si="235"/>
        <v>-13.299838156022162</v>
      </c>
      <c r="F2563" s="2">
        <f t="shared" si="239"/>
        <v>-5.4566638861314871</v>
      </c>
      <c r="G2563" s="2">
        <f t="shared" si="237"/>
        <v>-7.8431742698906746</v>
      </c>
      <c r="H2563" s="2" t="str">
        <f t="shared" si="238"/>
        <v>Hold</v>
      </c>
    </row>
    <row r="2564" spans="1:8" ht="13.5" x14ac:dyDescent="0.25">
      <c r="A2564" s="3">
        <f>TITRES_STAT!B2567</f>
        <v>45735</v>
      </c>
      <c r="B2564" s="6">
        <f>TITRES_STAT!D2567</f>
        <v>196.53370000000001</v>
      </c>
      <c r="C2564" s="2">
        <f t="shared" si="234"/>
        <v>157.20839719213052</v>
      </c>
      <c r="D2564" s="2">
        <f t="shared" si="236"/>
        <v>172.77483495066838</v>
      </c>
      <c r="E2564" s="2">
        <f t="shared" si="235"/>
        <v>-15.566437758537859</v>
      </c>
      <c r="F2564" s="2">
        <f t="shared" si="239"/>
        <v>-7.4786186606127618</v>
      </c>
      <c r="G2564" s="2">
        <f t="shared" si="237"/>
        <v>-8.087819097925097</v>
      </c>
      <c r="H2564" s="2" t="str">
        <f t="shared" si="238"/>
        <v>Hold</v>
      </c>
    </row>
    <row r="2565" spans="1:8" ht="13.5" x14ac:dyDescent="0.25">
      <c r="A2565" s="3">
        <f>TITRES_STAT!B2568</f>
        <v>45737</v>
      </c>
      <c r="B2565" s="6">
        <f>TITRES_STAT!D2568</f>
        <v>197.33840000000001</v>
      </c>
      <c r="C2565" s="2">
        <f t="shared" si="234"/>
        <v>156.89879762411044</v>
      </c>
      <c r="D2565" s="2">
        <f t="shared" si="236"/>
        <v>174.59435828765589</v>
      </c>
      <c r="E2565" s="2">
        <f t="shared" si="235"/>
        <v>-17.69556066354545</v>
      </c>
      <c r="F2565" s="2">
        <f t="shared" si="239"/>
        <v>-9.5220070611993002</v>
      </c>
      <c r="G2565" s="2">
        <f t="shared" si="237"/>
        <v>-8.1735536023461499</v>
      </c>
      <c r="H2565" s="2" t="str">
        <f t="shared" si="238"/>
        <v>Hold</v>
      </c>
    </row>
    <row r="2566" spans="1:8" ht="13.5" x14ac:dyDescent="0.25">
      <c r="A2566" s="3">
        <f>TITRES_STAT!B2569</f>
        <v>45740</v>
      </c>
      <c r="B2566" s="6">
        <f>TITRES_STAT!D2569</f>
        <v>196.39</v>
      </c>
      <c r="C2566" s="2">
        <f t="shared" si="234"/>
        <v>156.70904414347805</v>
      </c>
      <c r="D2566" s="2">
        <f t="shared" si="236"/>
        <v>176.20885026634804</v>
      </c>
      <c r="E2566" s="2">
        <f t="shared" si="235"/>
        <v>-19.499806122869984</v>
      </c>
      <c r="F2566" s="2">
        <f t="shared" si="239"/>
        <v>-11.517566873533436</v>
      </c>
      <c r="G2566" s="2">
        <f t="shared" si="237"/>
        <v>-7.9822392493365477</v>
      </c>
      <c r="H2566" s="2" t="str">
        <f t="shared" si="238"/>
        <v>Hold</v>
      </c>
    </row>
    <row r="2567" spans="1:8" ht="13.5" x14ac:dyDescent="0.25">
      <c r="A2567" s="3">
        <f>TITRES_STAT!B2570</f>
        <v>45741</v>
      </c>
      <c r="B2567" s="6">
        <f>TITRES_STAT!D2570</f>
        <v>194.47399999999999</v>
      </c>
      <c r="C2567" s="2">
        <f t="shared" si="234"/>
        <v>157.62586812140452</v>
      </c>
      <c r="D2567" s="2">
        <f t="shared" si="236"/>
        <v>177.56182432069261</v>
      </c>
      <c r="E2567" s="2">
        <f t="shared" si="235"/>
        <v>-19.935956199288086</v>
      </c>
      <c r="F2567" s="2">
        <f t="shared" si="239"/>
        <v>-13.201244738684366</v>
      </c>
      <c r="G2567" s="2">
        <f t="shared" si="237"/>
        <v>-6.7347114606037195</v>
      </c>
      <c r="H2567" s="2" t="str">
        <f t="shared" si="238"/>
        <v>Hold</v>
      </c>
    </row>
    <row r="2568" spans="1:8" ht="13.5" x14ac:dyDescent="0.25">
      <c r="A2568" s="3">
        <f>TITRES_STAT!B2571</f>
        <v>45742</v>
      </c>
      <c r="B2568" s="6">
        <f>TITRES_STAT!D2571</f>
        <v>194.37819999999999</v>
      </c>
      <c r="C2568" s="2">
        <f t="shared" si="234"/>
        <v>159.52765764118845</v>
      </c>
      <c r="D2568" s="2">
        <f t="shared" si="236"/>
        <v>178.80748177841909</v>
      </c>
      <c r="E2568" s="2">
        <f t="shared" si="235"/>
        <v>-19.279824137230634</v>
      </c>
      <c r="F2568" s="2">
        <f t="shared" si="239"/>
        <v>-14.41696061839362</v>
      </c>
      <c r="G2568" s="2">
        <f t="shared" si="237"/>
        <v>-4.8628635188370133</v>
      </c>
      <c r="H2568" s="2" t="str">
        <f t="shared" si="238"/>
        <v>Hold</v>
      </c>
    </row>
    <row r="2569" spans="1:8" ht="13.5" x14ac:dyDescent="0.25">
      <c r="A2569" s="3">
        <f>TITRES_STAT!B2572</f>
        <v>45743</v>
      </c>
      <c r="B2569" s="6">
        <f>TITRES_STAT!D2572</f>
        <v>194.37819999999999</v>
      </c>
      <c r="C2569" s="2">
        <f t="shared" si="234"/>
        <v>162.31300261946717</v>
      </c>
      <c r="D2569" s="2">
        <f t="shared" si="236"/>
        <v>179.96086831335103</v>
      </c>
      <c r="E2569" s="2">
        <f t="shared" si="235"/>
        <v>-17.647865693883858</v>
      </c>
      <c r="F2569" s="2">
        <f t="shared" si="239"/>
        <v>-15.06314163349167</v>
      </c>
      <c r="G2569" s="2">
        <f t="shared" si="237"/>
        <v>-2.5847240603921886</v>
      </c>
      <c r="H2569" s="2" t="str">
        <f t="shared" si="238"/>
        <v>Hold</v>
      </c>
    </row>
    <row r="2570" spans="1:8" ht="13.5" x14ac:dyDescent="0.25">
      <c r="A2570" s="3">
        <f>TITRES_STAT!B2573</f>
        <v>45744</v>
      </c>
      <c r="B2570" s="6">
        <f>TITRES_STAT!D2573</f>
        <v>196.29419999999999</v>
      </c>
      <c r="C2570" s="2">
        <f t="shared" si="234"/>
        <v>165.89901760108762</v>
      </c>
      <c r="D2570" s="2">
        <f t="shared" si="236"/>
        <v>181.17074473458428</v>
      </c>
      <c r="E2570" s="2">
        <f t="shared" si="235"/>
        <v>-15.271727133496654</v>
      </c>
      <c r="F2570" s="2">
        <f t="shared" si="239"/>
        <v>-15.104858733492668</v>
      </c>
      <c r="G2570" s="2">
        <f t="shared" si="237"/>
        <v>-0.16686840000398639</v>
      </c>
      <c r="H2570" s="2" t="str">
        <f t="shared" si="238"/>
        <v>Hold</v>
      </c>
    </row>
    <row r="2571" spans="1:8" ht="13.5" x14ac:dyDescent="0.25">
      <c r="A2571" s="3">
        <f>TITRES_STAT!B2574</f>
        <v>45749</v>
      </c>
      <c r="B2571" s="6">
        <f>TITRES_STAT!D2574</f>
        <v>195.33619999999999</v>
      </c>
      <c r="C2571" s="2">
        <f t="shared" si="234"/>
        <v>170.21706104707414</v>
      </c>
      <c r="D2571" s="2">
        <f t="shared" si="236"/>
        <v>182.22003771720767</v>
      </c>
      <c r="E2571" s="2">
        <f t="shared" si="235"/>
        <v>-12.002976670133535</v>
      </c>
      <c r="F2571" s="2">
        <f t="shared" si="239"/>
        <v>-14.484482320820842</v>
      </c>
      <c r="G2571" s="2">
        <f t="shared" si="237"/>
        <v>2.481505650687307</v>
      </c>
      <c r="H2571" s="2" t="str">
        <f t="shared" si="238"/>
        <v>Sell</v>
      </c>
    </row>
    <row r="2572" spans="1:8" ht="13.5" x14ac:dyDescent="0.25">
      <c r="A2572" s="3">
        <f>TITRES_STAT!B2575</f>
        <v>45750</v>
      </c>
      <c r="B2572" s="6">
        <f>TITRES_STAT!D2575</f>
        <v>194.4836</v>
      </c>
      <c r="C2572" s="2">
        <f t="shared" si="234"/>
        <v>175.21345165521657</v>
      </c>
      <c r="D2572" s="2">
        <f t="shared" si="236"/>
        <v>183.12844973815524</v>
      </c>
      <c r="E2572" s="2">
        <f t="shared" si="235"/>
        <v>-7.9149980829386664</v>
      </c>
      <c r="F2572" s="2">
        <f t="shared" si="239"/>
        <v>-13.170585473244406</v>
      </c>
      <c r="G2572" s="2">
        <f t="shared" si="237"/>
        <v>5.25558739030574</v>
      </c>
      <c r="H2572" s="2" t="str">
        <f t="shared" si="238"/>
        <v>Sell</v>
      </c>
    </row>
    <row r="2573" spans="1:8" ht="13.5" x14ac:dyDescent="0.25">
      <c r="A2573" s="3">
        <f>TITRES_STAT!B2576</f>
        <v>45751</v>
      </c>
      <c r="B2573" s="6">
        <f>TITRES_STAT!D2576</f>
        <v>194.47399999999999</v>
      </c>
      <c r="C2573" s="2">
        <f t="shared" si="234"/>
        <v>179.42938216979866</v>
      </c>
      <c r="D2573" s="2">
        <f t="shared" si="236"/>
        <v>183.96886086866226</v>
      </c>
      <c r="E2573" s="2">
        <f t="shared" si="235"/>
        <v>-4.5394786988636042</v>
      </c>
      <c r="F2573" s="2">
        <f t="shared" si="239"/>
        <v>-11.444364118368247</v>
      </c>
      <c r="G2573" s="2">
        <f t="shared" si="237"/>
        <v>6.9048854195046427</v>
      </c>
      <c r="H2573" s="2" t="str">
        <f t="shared" si="238"/>
        <v>Sell</v>
      </c>
    </row>
    <row r="2574" spans="1:8" ht="13.5" x14ac:dyDescent="0.25">
      <c r="A2574" s="3">
        <f>TITRES_STAT!B2577</f>
        <v>45754</v>
      </c>
      <c r="B2574" s="6">
        <f>TITRES_STAT!D2577</f>
        <v>194.4836</v>
      </c>
      <c r="C2574" s="2">
        <f t="shared" si="234"/>
        <v>182.06081568213733</v>
      </c>
      <c r="D2574" s="2">
        <f t="shared" si="236"/>
        <v>184.74773043394654</v>
      </c>
      <c r="E2574" s="2">
        <f t="shared" si="235"/>
        <v>-2.686914751809212</v>
      </c>
      <c r="F2574" s="2">
        <f t="shared" si="239"/>
        <v>-9.6928742450564389</v>
      </c>
      <c r="G2574" s="2">
        <f t="shared" si="237"/>
        <v>7.0059594932472269</v>
      </c>
      <c r="H2574" s="2" t="str">
        <f t="shared" si="238"/>
        <v>Sell</v>
      </c>
    </row>
    <row r="2575" spans="1:8" ht="13.5" x14ac:dyDescent="0.25">
      <c r="A2575" s="3">
        <f>TITRES_STAT!B2578</f>
        <v>45755</v>
      </c>
      <c r="B2575" s="6">
        <f>TITRES_STAT!D2578</f>
        <v>193.995</v>
      </c>
      <c r="C2575" s="2">
        <f t="shared" ref="C2575:C2638" si="240">$C$4*B2565+C2574*(1-$C$4)</f>
        <v>184.41121326950082</v>
      </c>
      <c r="D2575" s="2">
        <f t="shared" si="236"/>
        <v>185.43271336476533</v>
      </c>
      <c r="E2575" s="2">
        <f t="shared" si="235"/>
        <v>-1.0215000952645141</v>
      </c>
      <c r="F2575" s="2">
        <f t="shared" si="239"/>
        <v>-7.958599415098055</v>
      </c>
      <c r="G2575" s="2">
        <f t="shared" si="237"/>
        <v>6.9370993198335409</v>
      </c>
      <c r="H2575" s="2" t="str">
        <f t="shared" si="238"/>
        <v>Sell</v>
      </c>
    </row>
    <row r="2576" spans="1:8" ht="13.5" x14ac:dyDescent="0.25">
      <c r="A2576" s="3">
        <f>TITRES_STAT!B2579</f>
        <v>45757</v>
      </c>
      <c r="B2576" s="6">
        <f>TITRES_STAT!D2579</f>
        <v>193.995</v>
      </c>
      <c r="C2576" s="2">
        <f t="shared" si="240"/>
        <v>186.25410353573147</v>
      </c>
      <c r="D2576" s="2">
        <f t="shared" si="236"/>
        <v>186.06695681922716</v>
      </c>
      <c r="E2576" s="2">
        <f t="shared" si="235"/>
        <v>0.18714671650431569</v>
      </c>
      <c r="F2576" s="2">
        <f t="shared" si="239"/>
        <v>-6.3294501887775816</v>
      </c>
      <c r="G2576" s="2">
        <f t="shared" si="237"/>
        <v>6.5165969052818973</v>
      </c>
      <c r="H2576" s="2" t="str">
        <f t="shared" si="238"/>
        <v>Sell</v>
      </c>
    </row>
    <row r="2577" spans="1:8" ht="13.5" x14ac:dyDescent="0.25">
      <c r="A2577" s="3">
        <f>TITRES_STAT!B2580</f>
        <v>45758</v>
      </c>
      <c r="B2577" s="6">
        <f>TITRES_STAT!D2580</f>
        <v>193.995</v>
      </c>
      <c r="C2577" s="2">
        <f t="shared" si="240"/>
        <v>187.51870299177278</v>
      </c>
      <c r="D2577" s="2">
        <f t="shared" si="236"/>
        <v>186.6542192770622</v>
      </c>
      <c r="E2577" s="2">
        <f t="shared" si="235"/>
        <v>0.86448371471058749</v>
      </c>
      <c r="F2577" s="2">
        <f t="shared" si="239"/>
        <v>-4.8906634080799485</v>
      </c>
      <c r="G2577" s="2">
        <f t="shared" si="237"/>
        <v>5.755147122790536</v>
      </c>
      <c r="H2577" s="2" t="str">
        <f t="shared" si="238"/>
        <v>Sell</v>
      </c>
    </row>
    <row r="2578" spans="1:8" ht="13.5" x14ac:dyDescent="0.25">
      <c r="A2578" s="3">
        <f>TITRES_STAT!B2581</f>
        <v>45761</v>
      </c>
      <c r="B2578" s="6">
        <f>TITRES_STAT!D2581</f>
        <v>191.6</v>
      </c>
      <c r="C2578" s="2">
        <f t="shared" si="240"/>
        <v>188.57401022380773</v>
      </c>
      <c r="D2578" s="2">
        <f t="shared" si="236"/>
        <v>187.02057340468724</v>
      </c>
      <c r="E2578" s="2">
        <f t="shared" si="235"/>
        <v>1.5534368191204919</v>
      </c>
      <c r="F2578" s="2">
        <f t="shared" si="239"/>
        <v>-3.6018433626398605</v>
      </c>
      <c r="G2578" s="2">
        <f t="shared" si="237"/>
        <v>5.155280181760352</v>
      </c>
      <c r="H2578" s="2" t="str">
        <f t="shared" si="238"/>
        <v>Sell</v>
      </c>
    </row>
    <row r="2579" spans="1:8" ht="13.5" x14ac:dyDescent="0.25">
      <c r="A2579" s="3">
        <f>TITRES_STAT!B2582</f>
        <v>45762</v>
      </c>
      <c r="B2579" s="6">
        <f>TITRES_STAT!D2582</f>
        <v>191.7054</v>
      </c>
      <c r="C2579" s="2">
        <f t="shared" si="240"/>
        <v>189.46696249706807</v>
      </c>
      <c r="D2579" s="2">
        <f t="shared" si="236"/>
        <v>187.36759759693263</v>
      </c>
      <c r="E2579" s="2">
        <f t="shared" si="235"/>
        <v>2.0993649001354413</v>
      </c>
      <c r="F2579" s="2">
        <f t="shared" si="239"/>
        <v>-2.4616017100848002</v>
      </c>
      <c r="G2579" s="2">
        <f t="shared" si="237"/>
        <v>4.5609666102202411</v>
      </c>
      <c r="H2579" s="2" t="str">
        <f t="shared" si="238"/>
        <v>Sell</v>
      </c>
    </row>
    <row r="2580" spans="1:8" ht="13.5" x14ac:dyDescent="0.25">
      <c r="A2580" s="3">
        <f>TITRES_STAT!B2583</f>
        <v>45763</v>
      </c>
      <c r="B2580" s="6">
        <f>TITRES_STAT!D2583</f>
        <v>192.55799999999999</v>
      </c>
      <c r="C2580" s="2">
        <f t="shared" si="240"/>
        <v>190.51730672828836</v>
      </c>
      <c r="D2580" s="2">
        <f t="shared" si="236"/>
        <v>187.75207184901168</v>
      </c>
      <c r="E2580" s="2">
        <f t="shared" si="235"/>
        <v>2.7652348792766759</v>
      </c>
      <c r="F2580" s="2">
        <f t="shared" si="239"/>
        <v>-1.4162343922125049</v>
      </c>
      <c r="G2580" s="2">
        <f t="shared" si="237"/>
        <v>4.1814692714891812</v>
      </c>
      <c r="H2580" s="2" t="str">
        <f t="shared" si="238"/>
        <v>Sell</v>
      </c>
    </row>
    <row r="2581" spans="1:8" ht="13.5" x14ac:dyDescent="0.25">
      <c r="A2581" s="3">
        <f>TITRES_STAT!B2584</f>
        <v>45764</v>
      </c>
      <c r="B2581" s="6">
        <f>TITRES_STAT!D2584</f>
        <v>192.5676</v>
      </c>
      <c r="C2581" s="2">
        <f t="shared" si="240"/>
        <v>191.2586749239363</v>
      </c>
      <c r="D2581" s="2">
        <f t="shared" si="236"/>
        <v>188.10877763797379</v>
      </c>
      <c r="E2581" s="2">
        <f t="shared" si="235"/>
        <v>3.1498972859625098</v>
      </c>
      <c r="F2581" s="2">
        <f t="shared" si="239"/>
        <v>-0.50300805657750203</v>
      </c>
      <c r="G2581" s="2">
        <f t="shared" si="237"/>
        <v>3.652905342540012</v>
      </c>
      <c r="H2581" s="2" t="str">
        <f t="shared" si="238"/>
        <v>Sell</v>
      </c>
    </row>
    <row r="2582" spans="1:8" ht="13.5" x14ac:dyDescent="0.25">
      <c r="A2582" s="3">
        <f>TITRES_STAT!B2585</f>
        <v>45765</v>
      </c>
      <c r="B2582" s="6">
        <f>TITRES_STAT!D2585</f>
        <v>192.4622</v>
      </c>
      <c r="C2582" s="2">
        <f t="shared" si="240"/>
        <v>191.75481724333071</v>
      </c>
      <c r="D2582" s="2">
        <f t="shared" si="236"/>
        <v>188.43125336849425</v>
      </c>
      <c r="E2582" s="2">
        <f t="shared" si="235"/>
        <v>3.3235638748364522</v>
      </c>
      <c r="F2582" s="2">
        <f t="shared" si="239"/>
        <v>0.26230632970528889</v>
      </c>
      <c r="G2582" s="2">
        <f t="shared" si="237"/>
        <v>3.0612575451311632</v>
      </c>
      <c r="H2582" s="2" t="str">
        <f t="shared" si="238"/>
        <v>Sell</v>
      </c>
    </row>
    <row r="2583" spans="1:8" ht="13.5" x14ac:dyDescent="0.25">
      <c r="A2583" s="3">
        <f>TITRES_STAT!B2586</f>
        <v>45768</v>
      </c>
      <c r="B2583" s="6">
        <f>TITRES_STAT!D2586</f>
        <v>194.37819999999999</v>
      </c>
      <c r="C2583" s="2">
        <f t="shared" si="240"/>
        <v>192.17315305204906</v>
      </c>
      <c r="D2583" s="2">
        <f t="shared" si="236"/>
        <v>188.87176793379098</v>
      </c>
      <c r="E2583" s="2">
        <f t="shared" si="235"/>
        <v>3.3013851182580822</v>
      </c>
      <c r="F2583" s="2">
        <f t="shared" si="239"/>
        <v>0.87012208741584751</v>
      </c>
      <c r="G2583" s="2">
        <f t="shared" si="237"/>
        <v>2.4312630308422349</v>
      </c>
      <c r="H2583" s="2" t="str">
        <f t="shared" si="238"/>
        <v>Sell</v>
      </c>
    </row>
    <row r="2584" spans="1:8" ht="13.5" x14ac:dyDescent="0.25">
      <c r="A2584" s="3">
        <f>TITRES_STAT!B2587</f>
        <v>45769</v>
      </c>
      <c r="B2584" s="6">
        <f>TITRES_STAT!D2587</f>
        <v>196.08340000000001</v>
      </c>
      <c r="C2584" s="2">
        <f t="shared" si="240"/>
        <v>192.52860642865687</v>
      </c>
      <c r="D2584" s="2">
        <f t="shared" si="236"/>
        <v>189.40596290165831</v>
      </c>
      <c r="E2584" s="2">
        <f t="shared" si="235"/>
        <v>3.1226435269985586</v>
      </c>
      <c r="F2584" s="2">
        <f t="shared" si="239"/>
        <v>1.3206263753323899</v>
      </c>
      <c r="G2584" s="2">
        <f t="shared" si="237"/>
        <v>1.8020171516661687</v>
      </c>
      <c r="H2584" s="2" t="str">
        <f t="shared" si="238"/>
        <v>Sell</v>
      </c>
    </row>
    <row r="2585" spans="1:8" ht="13.5" x14ac:dyDescent="0.25">
      <c r="A2585" s="3">
        <f>TITRES_STAT!B2588</f>
        <v>45770</v>
      </c>
      <c r="B2585" s="6">
        <f>TITRES_STAT!D2588</f>
        <v>196.08340000000001</v>
      </c>
      <c r="C2585" s="2">
        <f t="shared" si="240"/>
        <v>192.75420543963276</v>
      </c>
      <c r="D2585" s="2">
        <f t="shared" si="236"/>
        <v>189.90058787190586</v>
      </c>
      <c r="E2585" s="2">
        <f t="shared" si="235"/>
        <v>2.8536175677269</v>
      </c>
      <c r="F2585" s="2">
        <f t="shared" si="239"/>
        <v>1.627224613811292</v>
      </c>
      <c r="G2585" s="2">
        <f t="shared" si="237"/>
        <v>1.226392953915608</v>
      </c>
      <c r="H2585" s="2" t="str">
        <f t="shared" si="238"/>
        <v>Sell</v>
      </c>
    </row>
    <row r="2586" spans="1:8" ht="13.5" x14ac:dyDescent="0.25">
      <c r="A2586" s="3">
        <f>TITRES_STAT!B2589</f>
        <v>45771</v>
      </c>
      <c r="B2586" s="6">
        <f>TITRES_STAT!D2589</f>
        <v>195.9589</v>
      </c>
      <c r="C2586" s="2">
        <f t="shared" si="240"/>
        <v>192.94509691045846</v>
      </c>
      <c r="D2586" s="2">
        <f t="shared" si="236"/>
        <v>190.34935173324615</v>
      </c>
      <c r="E2586" s="2">
        <f t="shared" si="235"/>
        <v>2.5957451772123079</v>
      </c>
      <c r="F2586" s="2">
        <f t="shared" si="239"/>
        <v>1.8209287264914953</v>
      </c>
      <c r="G2586" s="2">
        <f t="shared" si="237"/>
        <v>0.77481645072081262</v>
      </c>
      <c r="H2586" s="2" t="str">
        <f t="shared" si="238"/>
        <v>Sell</v>
      </c>
    </row>
    <row r="2587" spans="1:8" ht="13.5" x14ac:dyDescent="0.25">
      <c r="A2587" s="3">
        <f>TITRES_STAT!B2590</f>
        <v>45772</v>
      </c>
      <c r="B2587" s="6">
        <f>TITRES_STAT!D2590</f>
        <v>195.9589</v>
      </c>
      <c r="C2587" s="2">
        <f t="shared" si="240"/>
        <v>193.10662046269562</v>
      </c>
      <c r="D2587" s="2">
        <f t="shared" si="236"/>
        <v>190.76487382707975</v>
      </c>
      <c r="E2587" s="2">
        <f t="shared" si="235"/>
        <v>2.3417466356158627</v>
      </c>
      <c r="F2587" s="2">
        <f t="shared" si="239"/>
        <v>1.9250923083163687</v>
      </c>
      <c r="G2587" s="2">
        <f t="shared" si="237"/>
        <v>0.41665432729949403</v>
      </c>
      <c r="H2587" s="2" t="str">
        <f t="shared" si="238"/>
        <v>Sell</v>
      </c>
    </row>
    <row r="2588" spans="1:8" ht="13.5" x14ac:dyDescent="0.25">
      <c r="A2588" s="3">
        <f>TITRES_STAT!B2591</f>
        <v>45775</v>
      </c>
      <c r="B2588" s="6">
        <f>TITRES_STAT!D2591</f>
        <v>195.42240000000001</v>
      </c>
      <c r="C2588" s="2">
        <f t="shared" si="240"/>
        <v>192.87483269920398</v>
      </c>
      <c r="D2588" s="2">
        <f t="shared" si="236"/>
        <v>191.10987576581456</v>
      </c>
      <c r="E2588" s="2">
        <f t="shared" ref="E2588:E2651" si="241">C2588-D2588</f>
        <v>1.7649569333894135</v>
      </c>
      <c r="F2588" s="2">
        <f t="shared" si="239"/>
        <v>1.8930652333309776</v>
      </c>
      <c r="G2588" s="2">
        <f t="shared" si="237"/>
        <v>-0.12810829994156414</v>
      </c>
      <c r="H2588" s="2" t="str">
        <f t="shared" si="238"/>
        <v>Hold</v>
      </c>
    </row>
    <row r="2589" spans="1:8" ht="13.5" x14ac:dyDescent="0.25">
      <c r="A2589" s="3">
        <f>TITRES_STAT!B2592</f>
        <v>45776</v>
      </c>
      <c r="B2589" s="6">
        <f>TITRES_STAT!D2592</f>
        <v>193.51599999999999</v>
      </c>
      <c r="C2589" s="2">
        <f t="shared" si="240"/>
        <v>192.69491997624954</v>
      </c>
      <c r="D2589" s="2">
        <f t="shared" ref="D2589:D2652" si="242">$D$4*B2589+(1-$D$4)*D2588</f>
        <v>191.28810719056904</v>
      </c>
      <c r="E2589" s="2">
        <f t="shared" si="241"/>
        <v>1.4068127856805006</v>
      </c>
      <c r="F2589" s="2">
        <f t="shared" si="239"/>
        <v>1.7958147438008822</v>
      </c>
      <c r="G2589" s="2">
        <f t="shared" si="237"/>
        <v>-0.38900195812038163</v>
      </c>
      <c r="H2589" s="2" t="str">
        <f t="shared" si="238"/>
        <v>Hold</v>
      </c>
    </row>
    <row r="2590" spans="1:8" ht="13.5" x14ac:dyDescent="0.25">
      <c r="A2590" s="3">
        <f>TITRES_STAT!B2593</f>
        <v>45777</v>
      </c>
      <c r="B2590" s="6">
        <f>TITRES_STAT!D2593</f>
        <v>193.51599999999999</v>
      </c>
      <c r="C2590" s="2">
        <f t="shared" si="240"/>
        <v>192.67385536451883</v>
      </c>
      <c r="D2590" s="2">
        <f t="shared" si="242"/>
        <v>191.45313628756392</v>
      </c>
      <c r="E2590" s="2">
        <f t="shared" si="241"/>
        <v>1.2207190769549072</v>
      </c>
      <c r="F2590" s="2">
        <f t="shared" si="239"/>
        <v>1.6807956104316872</v>
      </c>
      <c r="G2590" s="2">
        <f t="shared" si="237"/>
        <v>-0.46007653347678001</v>
      </c>
      <c r="H2590" s="2" t="str">
        <f t="shared" si="238"/>
        <v>Hold</v>
      </c>
    </row>
    <row r="2591" spans="1:8" ht="13.5" x14ac:dyDescent="0.25">
      <c r="A2591" s="3">
        <f>TITRES_STAT!B2594</f>
        <v>45779</v>
      </c>
      <c r="B2591" s="6">
        <f>TITRES_STAT!D2594</f>
        <v>192.07900000000001</v>
      </c>
      <c r="C2591" s="2">
        <f t="shared" si="240"/>
        <v>192.65750838536209</v>
      </c>
      <c r="D2591" s="2">
        <f t="shared" si="242"/>
        <v>191.49949656255919</v>
      </c>
      <c r="E2591" s="2">
        <f t="shared" si="241"/>
        <v>1.158011822802905</v>
      </c>
      <c r="F2591" s="2">
        <f t="shared" si="239"/>
        <v>1.5762388529059308</v>
      </c>
      <c r="G2591" s="2">
        <f t="shared" si="237"/>
        <v>-0.41822703010302575</v>
      </c>
      <c r="H2591" s="2" t="str">
        <f t="shared" si="238"/>
        <v>Hold</v>
      </c>
    </row>
    <row r="2592" spans="1:8" ht="13.5" x14ac:dyDescent="0.25">
      <c r="A2592" s="3">
        <f>TITRES_STAT!B2595</f>
        <v>45782</v>
      </c>
      <c r="B2592" s="6">
        <f>TITRES_STAT!D2595</f>
        <v>192.07900000000001</v>
      </c>
      <c r="C2592" s="2">
        <f t="shared" si="240"/>
        <v>192.62746094146024</v>
      </c>
      <c r="D2592" s="2">
        <f t="shared" si="242"/>
        <v>191.54242274311036</v>
      </c>
      <c r="E2592" s="2">
        <f t="shared" si="241"/>
        <v>1.0850381983498778</v>
      </c>
      <c r="F2592" s="2">
        <f t="shared" si="239"/>
        <v>1.4779987219947204</v>
      </c>
      <c r="G2592" s="2">
        <f t="shared" si="237"/>
        <v>-0.39296052364484257</v>
      </c>
      <c r="H2592" s="2" t="str">
        <f t="shared" si="238"/>
        <v>Hold</v>
      </c>
    </row>
    <row r="2593" spans="1:8" ht="13.5" x14ac:dyDescent="0.25">
      <c r="A2593" s="3">
        <f>TITRES_STAT!B2596</f>
        <v>45783</v>
      </c>
      <c r="B2593" s="6">
        <f>TITRES_STAT!D2596</f>
        <v>192.07900000000001</v>
      </c>
      <c r="C2593" s="2">
        <f t="shared" si="240"/>
        <v>192.89680541200482</v>
      </c>
      <c r="D2593" s="2">
        <f t="shared" si="242"/>
        <v>191.58216920658367</v>
      </c>
      <c r="E2593" s="2">
        <f t="shared" si="241"/>
        <v>1.3146362054211522</v>
      </c>
      <c r="F2593" s="2">
        <f t="shared" si="239"/>
        <v>1.4453262186800069</v>
      </c>
      <c r="G2593" s="2">
        <f t="shared" si="237"/>
        <v>-0.13069001325885465</v>
      </c>
      <c r="H2593" s="2" t="str">
        <f t="shared" si="238"/>
        <v>Hold</v>
      </c>
    </row>
    <row r="2594" spans="1:8" ht="13.5" x14ac:dyDescent="0.25">
      <c r="A2594" s="3">
        <f>TITRES_STAT!B2597</f>
        <v>45784</v>
      </c>
      <c r="B2594" s="6">
        <f>TITRES_STAT!D2597</f>
        <v>192.0598</v>
      </c>
      <c r="C2594" s="2">
        <f t="shared" si="240"/>
        <v>193.38705073323484</v>
      </c>
      <c r="D2594" s="2">
        <f t="shared" si="242"/>
        <v>191.61754926535525</v>
      </c>
      <c r="E2594" s="2">
        <f t="shared" si="241"/>
        <v>1.7695014678795928</v>
      </c>
      <c r="F2594" s="2">
        <f t="shared" si="239"/>
        <v>1.5101612685199242</v>
      </c>
      <c r="G2594" s="2">
        <f t="shared" si="237"/>
        <v>0.25934019935966868</v>
      </c>
      <c r="H2594" s="2" t="str">
        <f t="shared" si="238"/>
        <v>Sell</v>
      </c>
    </row>
    <row r="2595" spans="1:8" ht="13.5" x14ac:dyDescent="0.25">
      <c r="A2595" s="3">
        <f>TITRES_STAT!B2598</f>
        <v>45785</v>
      </c>
      <c r="B2595" s="6">
        <f>TITRES_STAT!D2598</f>
        <v>192.07900000000001</v>
      </c>
      <c r="C2595" s="2">
        <f t="shared" si="240"/>
        <v>193.80187369735256</v>
      </c>
      <c r="D2595" s="2">
        <f t="shared" si="242"/>
        <v>191.65173080125487</v>
      </c>
      <c r="E2595" s="2">
        <f t="shared" si="241"/>
        <v>2.1501428960976909</v>
      </c>
      <c r="F2595" s="2">
        <f t="shared" si="239"/>
        <v>1.6381575940354776</v>
      </c>
      <c r="G2595" s="2">
        <f t="shared" si="237"/>
        <v>0.51198530206221338</v>
      </c>
      <c r="H2595" s="2" t="str">
        <f t="shared" si="238"/>
        <v>Sell</v>
      </c>
    </row>
    <row r="2596" spans="1:8" ht="13.5" x14ac:dyDescent="0.25">
      <c r="A2596" s="3">
        <f>TITRES_STAT!B2599</f>
        <v>45786</v>
      </c>
      <c r="B2596" s="6">
        <f>TITRES_STAT!D2599</f>
        <v>192.07900000000001</v>
      </c>
      <c r="C2596" s="2">
        <f t="shared" si="240"/>
        <v>194.13372389775986</v>
      </c>
      <c r="D2596" s="2">
        <f t="shared" si="242"/>
        <v>191.68338037153228</v>
      </c>
      <c r="E2596" s="2">
        <f t="shared" si="241"/>
        <v>2.4503435262275843</v>
      </c>
      <c r="F2596" s="2">
        <f t="shared" si="239"/>
        <v>1.8005947804738989</v>
      </c>
      <c r="G2596" s="2">
        <f t="shared" ref="G2596:G2659" si="243">E2596-F2596</f>
        <v>0.64974874575368546</v>
      </c>
      <c r="H2596" s="2" t="str">
        <f t="shared" ref="H2596:H2659" si="244">IF(G2596&lt;0,"Hold","Sell")</f>
        <v>Sell</v>
      </c>
    </row>
    <row r="2597" spans="1:8" ht="13.5" x14ac:dyDescent="0.25">
      <c r="A2597" s="3">
        <f>TITRES_STAT!B2600</f>
        <v>45789</v>
      </c>
      <c r="B2597" s="6">
        <f>TITRES_STAT!D2600</f>
        <v>192.08860000000001</v>
      </c>
      <c r="C2597" s="2">
        <f t="shared" si="240"/>
        <v>194.41452022118142</v>
      </c>
      <c r="D2597" s="2">
        <f t="shared" si="242"/>
        <v>191.71339664030768</v>
      </c>
      <c r="E2597" s="2">
        <f t="shared" si="241"/>
        <v>2.701123580873741</v>
      </c>
      <c r="F2597" s="2">
        <f t="shared" ref="F2597:F2660" si="245">(E2597*(2/(10)))+((1-(2/10))*F2596)</f>
        <v>1.9807005405538674</v>
      </c>
      <c r="G2597" s="2">
        <f t="shared" si="243"/>
        <v>0.7204230403198737</v>
      </c>
      <c r="H2597" s="2" t="str">
        <f t="shared" si="244"/>
        <v>Sell</v>
      </c>
    </row>
    <row r="2598" spans="1:8" ht="13.5" x14ac:dyDescent="0.25">
      <c r="A2598" s="3">
        <f>TITRES_STAT!B2601</f>
        <v>45790</v>
      </c>
      <c r="B2598" s="6">
        <f>TITRES_STAT!D2601</f>
        <v>191.6</v>
      </c>
      <c r="C2598" s="2">
        <f t="shared" si="240"/>
        <v>194.56957864869196</v>
      </c>
      <c r="D2598" s="2">
        <f t="shared" si="242"/>
        <v>191.7049968891738</v>
      </c>
      <c r="E2598" s="2">
        <f t="shared" si="241"/>
        <v>2.8645817595181597</v>
      </c>
      <c r="F2598" s="2">
        <f t="shared" si="245"/>
        <v>2.1574767843467262</v>
      </c>
      <c r="G2598" s="2">
        <f t="shared" si="243"/>
        <v>0.70710497517143356</v>
      </c>
      <c r="H2598" s="2" t="str">
        <f t="shared" si="244"/>
        <v>Sell</v>
      </c>
    </row>
    <row r="2599" spans="1:8" ht="13.5" x14ac:dyDescent="0.25">
      <c r="A2599" s="3">
        <f>TITRES_STAT!B2602</f>
        <v>45791</v>
      </c>
      <c r="B2599" s="6">
        <f>TITRES_STAT!D2602</f>
        <v>193.51599999999999</v>
      </c>
      <c r="C2599" s="2">
        <f t="shared" si="240"/>
        <v>194.40748962581628</v>
      </c>
      <c r="D2599" s="2">
        <f t="shared" si="242"/>
        <v>191.83914526775351</v>
      </c>
      <c r="E2599" s="2">
        <f t="shared" si="241"/>
        <v>2.5683443580627738</v>
      </c>
      <c r="F2599" s="2">
        <f t="shared" si="245"/>
        <v>2.2396502990899361</v>
      </c>
      <c r="G2599" s="2">
        <f t="shared" si="243"/>
        <v>0.32869405897283777</v>
      </c>
      <c r="H2599" s="2" t="str">
        <f t="shared" si="244"/>
        <v>Sell</v>
      </c>
    </row>
    <row r="2600" spans="1:8" ht="13.5" x14ac:dyDescent="0.25">
      <c r="A2600" s="3">
        <f>TITRES_STAT!B2603</f>
        <v>45792</v>
      </c>
      <c r="B2600" s="6">
        <f>TITRES_STAT!D2603</f>
        <v>195</v>
      </c>
      <c r="C2600" s="2">
        <f t="shared" si="240"/>
        <v>194.2703373756907</v>
      </c>
      <c r="D2600" s="2">
        <f t="shared" si="242"/>
        <v>192.07328265532732</v>
      </c>
      <c r="E2600" s="2">
        <f t="shared" si="241"/>
        <v>2.1970547203633828</v>
      </c>
      <c r="F2600" s="2">
        <f t="shared" si="245"/>
        <v>2.2311311833446252</v>
      </c>
      <c r="G2600" s="2">
        <f t="shared" si="243"/>
        <v>-3.407646298124245E-2</v>
      </c>
      <c r="H2600" s="2" t="str">
        <f t="shared" si="244"/>
        <v>Hold</v>
      </c>
    </row>
    <row r="2601" spans="1:8" ht="13.5" x14ac:dyDescent="0.25">
      <c r="A2601" s="3">
        <f>TITRES_STAT!B2604</f>
        <v>45793</v>
      </c>
      <c r="B2601" s="6">
        <f>TITRES_STAT!D2604</f>
        <v>195.13</v>
      </c>
      <c r="C2601" s="2">
        <f t="shared" si="240"/>
        <v>193.93320854866136</v>
      </c>
      <c r="D2601" s="2">
        <f t="shared" si="242"/>
        <v>192.2997061623401</v>
      </c>
      <c r="E2601" s="2">
        <f t="shared" si="241"/>
        <v>1.6335023863212541</v>
      </c>
      <c r="F2601" s="2">
        <f t="shared" si="245"/>
        <v>2.1116054239399511</v>
      </c>
      <c r="G2601" s="2">
        <f t="shared" si="243"/>
        <v>-0.47810303761869699</v>
      </c>
      <c r="H2601" s="2" t="str">
        <f t="shared" si="244"/>
        <v>Hold</v>
      </c>
    </row>
    <row r="2602" spans="1:8" ht="13.5" x14ac:dyDescent="0.25">
      <c r="A2602" s="3">
        <f>TITRES_STAT!B2605</f>
        <v>45796</v>
      </c>
      <c r="B2602" s="6">
        <f>TITRES_STAT!D2605</f>
        <v>199</v>
      </c>
      <c r="C2602" s="2">
        <f t="shared" si="240"/>
        <v>193.64794569502115</v>
      </c>
      <c r="D2602" s="2">
        <f t="shared" si="242"/>
        <v>192.79602422438899</v>
      </c>
      <c r="E2602" s="2">
        <f t="shared" si="241"/>
        <v>0.85192147063216339</v>
      </c>
      <c r="F2602" s="2">
        <f t="shared" si="245"/>
        <v>1.8596686332783936</v>
      </c>
      <c r="G2602" s="2">
        <f t="shared" si="243"/>
        <v>-1.0077471626462302</v>
      </c>
      <c r="H2602" s="2" t="str">
        <f t="shared" si="244"/>
        <v>Hold</v>
      </c>
    </row>
    <row r="2603" spans="1:8" ht="13.5" x14ac:dyDescent="0.25">
      <c r="A2603" s="3">
        <f>TITRES_STAT!B2606</f>
        <v>45797</v>
      </c>
      <c r="B2603" s="6">
        <f>TITRES_STAT!D2606</f>
        <v>199</v>
      </c>
      <c r="C2603" s="2">
        <f t="shared" si="240"/>
        <v>193.40656943424867</v>
      </c>
      <c r="D2603" s="2">
        <f t="shared" si="242"/>
        <v>193.25557798554536</v>
      </c>
      <c r="E2603" s="2">
        <f t="shared" si="241"/>
        <v>0.15099144870330861</v>
      </c>
      <c r="F2603" s="2">
        <f t="shared" si="245"/>
        <v>1.5179331963633766</v>
      </c>
      <c r="G2603" s="2">
        <f t="shared" si="243"/>
        <v>-1.366941747660068</v>
      </c>
      <c r="H2603" s="2" t="str">
        <f t="shared" si="244"/>
        <v>Hold</v>
      </c>
    </row>
    <row r="2604" spans="1:8" ht="13.5" x14ac:dyDescent="0.25">
      <c r="A2604" s="3">
        <f>TITRES_STAT!B2607</f>
        <v>45798</v>
      </c>
      <c r="B2604" s="6">
        <f>TITRES_STAT!D2607</f>
        <v>196</v>
      </c>
      <c r="C2604" s="2">
        <f t="shared" si="240"/>
        <v>193.19937413667193</v>
      </c>
      <c r="D2604" s="2">
        <f t="shared" si="242"/>
        <v>193.45886850513457</v>
      </c>
      <c r="E2604" s="2">
        <f t="shared" si="241"/>
        <v>-0.25949436846264007</v>
      </c>
      <c r="F2604" s="2">
        <f t="shared" si="245"/>
        <v>1.1624476833981734</v>
      </c>
      <c r="G2604" s="2">
        <f t="shared" si="243"/>
        <v>-1.4219420518608135</v>
      </c>
      <c r="H2604" s="2" t="str">
        <f t="shared" si="244"/>
        <v>Hold</v>
      </c>
    </row>
    <row r="2605" spans="1:8" ht="13.5" x14ac:dyDescent="0.25">
      <c r="A2605" s="3">
        <f>TITRES_STAT!B2608</f>
        <v>45799</v>
      </c>
      <c r="B2605" s="6">
        <f>TITRES_STAT!D2608</f>
        <v>197</v>
      </c>
      <c r="C2605" s="2">
        <f t="shared" si="240"/>
        <v>193.02700888487624</v>
      </c>
      <c r="D2605" s="2">
        <f t="shared" si="242"/>
        <v>193.72117454179127</v>
      </c>
      <c r="E2605" s="2">
        <f t="shared" si="241"/>
        <v>-0.69416565691503251</v>
      </c>
      <c r="F2605" s="2">
        <f t="shared" si="245"/>
        <v>0.79112501533553226</v>
      </c>
      <c r="G2605" s="2">
        <f t="shared" si="243"/>
        <v>-1.4852906722505648</v>
      </c>
      <c r="H2605" s="2" t="str">
        <f t="shared" si="244"/>
        <v>Hold</v>
      </c>
    </row>
    <row r="2606" spans="1:8" ht="13.5" x14ac:dyDescent="0.25">
      <c r="A2606" s="3">
        <f>TITRES_STAT!B2609</f>
        <v>45800</v>
      </c>
      <c r="B2606" s="6">
        <f>TITRES_STAT!D2609</f>
        <v>196</v>
      </c>
      <c r="C2606" s="2">
        <f t="shared" si="240"/>
        <v>192.88116136412606</v>
      </c>
      <c r="D2606" s="2">
        <f t="shared" si="242"/>
        <v>193.88997642758449</v>
      </c>
      <c r="E2606" s="2">
        <f t="shared" si="241"/>
        <v>-1.0088150634584281</v>
      </c>
      <c r="F2606" s="2">
        <f t="shared" si="245"/>
        <v>0.43113699957674023</v>
      </c>
      <c r="G2606" s="2">
        <f t="shared" si="243"/>
        <v>-1.4399520630351683</v>
      </c>
      <c r="H2606" s="2" t="str">
        <f t="shared" si="244"/>
        <v>Hold</v>
      </c>
    </row>
    <row r="2607" spans="1:8" ht="13.5" x14ac:dyDescent="0.25">
      <c r="A2607" s="3">
        <f>TITRES_STAT!B2610</f>
        <v>45803</v>
      </c>
      <c r="B2607" s="6">
        <f>TITRES_STAT!D2610</f>
        <v>197</v>
      </c>
      <c r="C2607" s="2">
        <f t="shared" si="240"/>
        <v>192.75922884656819</v>
      </c>
      <c r="D2607" s="2">
        <f t="shared" si="242"/>
        <v>194.12034854405971</v>
      </c>
      <c r="E2607" s="2">
        <f t="shared" si="241"/>
        <v>-1.3611196974915174</v>
      </c>
      <c r="F2607" s="2">
        <f t="shared" si="245"/>
        <v>7.268566016308875E-2</v>
      </c>
      <c r="G2607" s="2">
        <f t="shared" si="243"/>
        <v>-1.4338053576546061</v>
      </c>
      <c r="H2607" s="2" t="str">
        <f t="shared" si="244"/>
        <v>Hold</v>
      </c>
    </row>
    <row r="2608" spans="1:8" ht="13.5" x14ac:dyDescent="0.25">
      <c r="A2608" s="3">
        <f>TITRES_STAT!B2611</f>
        <v>45804</v>
      </c>
      <c r="B2608" s="6">
        <f>TITRES_STAT!D2611</f>
        <v>198</v>
      </c>
      <c r="C2608" s="2">
        <f t="shared" si="240"/>
        <v>192.58088594709616</v>
      </c>
      <c r="D2608" s="2">
        <f t="shared" si="242"/>
        <v>194.40773013338861</v>
      </c>
      <c r="E2608" s="2">
        <f t="shared" si="241"/>
        <v>-1.8268441862924476</v>
      </c>
      <c r="F2608" s="2">
        <f t="shared" si="245"/>
        <v>-0.30722030912801856</v>
      </c>
      <c r="G2608" s="2">
        <f t="shared" si="243"/>
        <v>-1.519623877164429</v>
      </c>
      <c r="H2608" s="2" t="str">
        <f t="shared" si="244"/>
        <v>Hold</v>
      </c>
    </row>
    <row r="2609" spans="1:8" ht="13.5" x14ac:dyDescent="0.25">
      <c r="A2609" s="3">
        <f>TITRES_STAT!B2612</f>
        <v>45805</v>
      </c>
      <c r="B2609" s="6">
        <f>TITRES_STAT!D2612</f>
        <v>198.4</v>
      </c>
      <c r="C2609" s="2">
        <f t="shared" si="240"/>
        <v>192.72474964754292</v>
      </c>
      <c r="D2609" s="2">
        <f t="shared" si="242"/>
        <v>194.70345382721166</v>
      </c>
      <c r="E2609" s="2">
        <f t="shared" si="241"/>
        <v>-1.978704179668739</v>
      </c>
      <c r="F2609" s="2">
        <f t="shared" si="245"/>
        <v>-0.64151708323616274</v>
      </c>
      <c r="G2609" s="2">
        <f t="shared" si="243"/>
        <v>-1.3371870964325763</v>
      </c>
      <c r="H2609" s="2" t="str">
        <f t="shared" si="244"/>
        <v>Hold</v>
      </c>
    </row>
    <row r="2610" spans="1:8" ht="13.5" x14ac:dyDescent="0.25">
      <c r="A2610" s="3">
        <f>TITRES_STAT!B2613</f>
        <v>45806</v>
      </c>
      <c r="B2610" s="6">
        <f>TITRES_STAT!D2613</f>
        <v>197</v>
      </c>
      <c r="C2610" s="2">
        <f t="shared" si="240"/>
        <v>193.07478816330556</v>
      </c>
      <c r="D2610" s="2">
        <f t="shared" si="242"/>
        <v>194.8735683585293</v>
      </c>
      <c r="E2610" s="2">
        <f t="shared" si="241"/>
        <v>-1.7987801952237419</v>
      </c>
      <c r="F2610" s="2">
        <f t="shared" si="245"/>
        <v>-0.87296970563367859</v>
      </c>
      <c r="G2610" s="2">
        <f t="shared" si="243"/>
        <v>-0.92581048959006329</v>
      </c>
      <c r="H2610" s="2" t="str">
        <f t="shared" si="244"/>
        <v>Hold</v>
      </c>
    </row>
    <row r="2611" spans="1:8" ht="13.5" x14ac:dyDescent="0.25">
      <c r="A2611" s="3">
        <f>TITRES_STAT!B2614</f>
        <v>45807</v>
      </c>
      <c r="B2611" s="6">
        <f>TITRES_STAT!D2614</f>
        <v>198.4</v>
      </c>
      <c r="C2611" s="2">
        <f t="shared" si="240"/>
        <v>193.3909745997201</v>
      </c>
      <c r="D2611" s="2">
        <f t="shared" si="242"/>
        <v>195.13478551715679</v>
      </c>
      <c r="E2611" s="2">
        <f t="shared" si="241"/>
        <v>-1.74381091743669</v>
      </c>
      <c r="F2611" s="2">
        <f t="shared" si="245"/>
        <v>-1.0471379479942811</v>
      </c>
      <c r="G2611" s="2">
        <f t="shared" si="243"/>
        <v>-0.69667296944240897</v>
      </c>
      <c r="H2611" s="2" t="str">
        <f t="shared" si="244"/>
        <v>Hold</v>
      </c>
    </row>
    <row r="2612" spans="1:8" ht="13.5" x14ac:dyDescent="0.25">
      <c r="A2612" s="3">
        <f>TITRES_STAT!B2615</f>
        <v>45810</v>
      </c>
      <c r="B2612" s="6">
        <f>TITRES_STAT!D2615</f>
        <v>198.4</v>
      </c>
      <c r="C2612" s="2">
        <f t="shared" si="240"/>
        <v>194.25390158437853</v>
      </c>
      <c r="D2612" s="2">
        <f t="shared" si="242"/>
        <v>195.37665325662664</v>
      </c>
      <c r="E2612" s="2">
        <f t="shared" si="241"/>
        <v>-1.1227516722481141</v>
      </c>
      <c r="F2612" s="2">
        <f t="shared" si="245"/>
        <v>-1.0622606928450478</v>
      </c>
      <c r="G2612" s="2">
        <f t="shared" si="243"/>
        <v>-6.0490979403066358E-2</v>
      </c>
      <c r="H2612" s="2" t="str">
        <f t="shared" si="244"/>
        <v>Hold</v>
      </c>
    </row>
    <row r="2613" spans="1:8" ht="13.5" x14ac:dyDescent="0.25">
      <c r="A2613" s="3">
        <f>TITRES_STAT!B2616</f>
        <v>45811</v>
      </c>
      <c r="B2613" s="6">
        <f>TITRES_STAT!D2616</f>
        <v>196</v>
      </c>
      <c r="C2613" s="2">
        <f t="shared" si="240"/>
        <v>194.98407057139721</v>
      </c>
      <c r="D2613" s="2">
        <f t="shared" si="242"/>
        <v>195.42282708946911</v>
      </c>
      <c r="E2613" s="2">
        <f t="shared" si="241"/>
        <v>-0.43875651807189797</v>
      </c>
      <c r="F2613" s="2">
        <f t="shared" si="245"/>
        <v>-0.93755985789041785</v>
      </c>
      <c r="G2613" s="2">
        <f t="shared" si="243"/>
        <v>0.49880333981851988</v>
      </c>
      <c r="H2613" s="2" t="str">
        <f t="shared" si="244"/>
        <v>Sell</v>
      </c>
    </row>
    <row r="2614" spans="1:8" ht="13.5" x14ac:dyDescent="0.25">
      <c r="A2614" s="3">
        <f>TITRES_STAT!B2617</f>
        <v>45812</v>
      </c>
      <c r="B2614" s="6">
        <f>TITRES_STAT!D2617</f>
        <v>198</v>
      </c>
      <c r="C2614" s="2">
        <f t="shared" si="240"/>
        <v>195.14036740656687</v>
      </c>
      <c r="D2614" s="2">
        <f t="shared" si="242"/>
        <v>195.61372878654547</v>
      </c>
      <c r="E2614" s="2">
        <f t="shared" si="241"/>
        <v>-0.47336137997859851</v>
      </c>
      <c r="F2614" s="2">
        <f t="shared" si="245"/>
        <v>-0.84472016230805402</v>
      </c>
      <c r="G2614" s="2">
        <f t="shared" si="243"/>
        <v>0.37135878232945552</v>
      </c>
      <c r="H2614" s="2" t="str">
        <f t="shared" si="244"/>
        <v>Sell</v>
      </c>
    </row>
    <row r="2615" spans="1:8" ht="13.5" x14ac:dyDescent="0.25">
      <c r="A2615" s="3">
        <f>TITRES_STAT!B2618</f>
        <v>45813</v>
      </c>
      <c r="B2615" s="6">
        <f>TITRES_STAT!D2618</f>
        <v>197.99</v>
      </c>
      <c r="C2615" s="2">
        <f t="shared" si="240"/>
        <v>195.4264647286335</v>
      </c>
      <c r="D2615" s="2">
        <f t="shared" si="242"/>
        <v>195.78974887643099</v>
      </c>
      <c r="E2615" s="2">
        <f t="shared" si="241"/>
        <v>-0.36328414779748641</v>
      </c>
      <c r="F2615" s="2">
        <f t="shared" si="245"/>
        <v>-0.74843295940594057</v>
      </c>
      <c r="G2615" s="2">
        <f t="shared" si="243"/>
        <v>0.38514881160845416</v>
      </c>
      <c r="H2615" s="2" t="str">
        <f t="shared" si="244"/>
        <v>Sell</v>
      </c>
    </row>
    <row r="2616" spans="1:8" ht="13.5" x14ac:dyDescent="0.25">
      <c r="A2616" s="3">
        <f>TITRES_STAT!B2619</f>
        <v>45817</v>
      </c>
      <c r="B2616" s="6">
        <f>TITRES_STAT!D2619</f>
        <v>197.5</v>
      </c>
      <c r="C2616" s="2">
        <f t="shared" si="240"/>
        <v>195.51470092422835</v>
      </c>
      <c r="D2616" s="2">
        <f t="shared" si="242"/>
        <v>195.91643414484349</v>
      </c>
      <c r="E2616" s="2">
        <f t="shared" si="241"/>
        <v>-0.40173322061514227</v>
      </c>
      <c r="F2616" s="2">
        <f t="shared" si="245"/>
        <v>-0.67909301164778102</v>
      </c>
      <c r="G2616" s="2">
        <f t="shared" si="243"/>
        <v>0.27735979103263875</v>
      </c>
      <c r="H2616" s="2" t="str">
        <f t="shared" si="244"/>
        <v>Sell</v>
      </c>
    </row>
    <row r="2617" spans="1:8" ht="13.5" x14ac:dyDescent="0.25">
      <c r="A2617" s="3">
        <f>TITRES_STAT!B2620</f>
        <v>45818</v>
      </c>
      <c r="B2617" s="6">
        <f>TITRES_STAT!D2620</f>
        <v>197</v>
      </c>
      <c r="C2617" s="2">
        <f t="shared" si="240"/>
        <v>195.74320847434709</v>
      </c>
      <c r="D2617" s="2">
        <f t="shared" si="242"/>
        <v>195.99669828226249</v>
      </c>
      <c r="E2617" s="2">
        <f t="shared" si="241"/>
        <v>-0.25348980791540043</v>
      </c>
      <c r="F2617" s="2">
        <f t="shared" si="245"/>
        <v>-0.59397237090130484</v>
      </c>
      <c r="G2617" s="2">
        <f t="shared" si="243"/>
        <v>0.3404825629859044</v>
      </c>
      <c r="H2617" s="2" t="str">
        <f t="shared" si="244"/>
        <v>Sell</v>
      </c>
    </row>
    <row r="2618" spans="1:8" ht="13.5" x14ac:dyDescent="0.25">
      <c r="A2618" s="3">
        <f>TITRES_STAT!B2621</f>
        <v>45819</v>
      </c>
      <c r="B2618" s="6">
        <f>TITRES_STAT!D2621</f>
        <v>197</v>
      </c>
      <c r="C2618" s="2">
        <f t="shared" si="240"/>
        <v>196.09040717060137</v>
      </c>
      <c r="D2618" s="2">
        <f t="shared" si="242"/>
        <v>196.07101692802081</v>
      </c>
      <c r="E2618" s="2">
        <f t="shared" si="241"/>
        <v>1.9390242580556105E-2</v>
      </c>
      <c r="F2618" s="2">
        <f t="shared" si="245"/>
        <v>-0.47129984820493265</v>
      </c>
      <c r="G2618" s="2">
        <f t="shared" si="243"/>
        <v>0.49069009078548875</v>
      </c>
      <c r="H2618" s="2" t="str">
        <f t="shared" si="244"/>
        <v>Sell</v>
      </c>
    </row>
    <row r="2619" spans="1:8" ht="13.5" x14ac:dyDescent="0.25">
      <c r="A2619" s="3">
        <f>TITRES_STAT!B2622</f>
        <v>45820</v>
      </c>
      <c r="B2619" s="6">
        <f>TITRES_STAT!D2622</f>
        <v>197</v>
      </c>
      <c r="C2619" s="2">
        <f t="shared" si="240"/>
        <v>196.445729144355</v>
      </c>
      <c r="D2619" s="2">
        <f t="shared" si="242"/>
        <v>196.13983048890816</v>
      </c>
      <c r="E2619" s="2">
        <f t="shared" si="241"/>
        <v>0.30589865544683903</v>
      </c>
      <c r="F2619" s="2">
        <f t="shared" si="245"/>
        <v>-0.31586014747457836</v>
      </c>
      <c r="G2619" s="2">
        <f t="shared" si="243"/>
        <v>0.62175880292141739</v>
      </c>
      <c r="H2619" s="2" t="str">
        <f t="shared" si="244"/>
        <v>Sell</v>
      </c>
    </row>
    <row r="2620" spans="1:8" ht="13.5" x14ac:dyDescent="0.25">
      <c r="A2620" s="3">
        <f>TITRES_STAT!B2623</f>
        <v>45821</v>
      </c>
      <c r="B2620" s="6">
        <f>TITRES_STAT!D2623</f>
        <v>195.2</v>
      </c>
      <c r="C2620" s="2">
        <f t="shared" si="240"/>
        <v>196.531001583685</v>
      </c>
      <c r="D2620" s="2">
        <f t="shared" si="242"/>
        <v>196.0702134156557</v>
      </c>
      <c r="E2620" s="2">
        <f t="shared" si="241"/>
        <v>0.46078816802929623</v>
      </c>
      <c r="F2620" s="2">
        <f t="shared" si="245"/>
        <v>-0.16053048437380341</v>
      </c>
      <c r="G2620" s="2">
        <f t="shared" si="243"/>
        <v>0.62131865240309958</v>
      </c>
      <c r="H2620" s="2" t="str">
        <f t="shared" si="244"/>
        <v>Sell</v>
      </c>
    </row>
    <row r="2621" spans="1:8" ht="13.5" x14ac:dyDescent="0.25">
      <c r="A2621" s="3">
        <f>TITRES_STAT!B2624</f>
        <v>45824</v>
      </c>
      <c r="B2621" s="6">
        <f>TITRES_STAT!D2624</f>
        <v>195.2</v>
      </c>
      <c r="C2621" s="2">
        <f t="shared" si="240"/>
        <v>196.81853980157962</v>
      </c>
      <c r="D2621" s="2">
        <f t="shared" si="242"/>
        <v>196.00575316264417</v>
      </c>
      <c r="E2621" s="2">
        <f t="shared" si="241"/>
        <v>0.81278663893544945</v>
      </c>
      <c r="F2621" s="2">
        <f t="shared" si="245"/>
        <v>3.413294028804717E-2</v>
      </c>
      <c r="G2621" s="2">
        <f t="shared" si="243"/>
        <v>0.7786536986474023</v>
      </c>
      <c r="H2621" s="2" t="str">
        <f t="shared" si="244"/>
        <v>Sell</v>
      </c>
    </row>
    <row r="2622" spans="1:8" ht="13.5" x14ac:dyDescent="0.25">
      <c r="A2622" s="3">
        <f>TITRES_STAT!B2625</f>
        <v>45825</v>
      </c>
      <c r="B2622" s="6">
        <f>TITRES_STAT!D2625</f>
        <v>195.2</v>
      </c>
      <c r="C2622" s="2">
        <f t="shared" si="240"/>
        <v>197.06184137056738</v>
      </c>
      <c r="D2622" s="2">
        <f t="shared" si="242"/>
        <v>195.94606774318905</v>
      </c>
      <c r="E2622" s="2">
        <f t="shared" si="241"/>
        <v>1.1157736273783314</v>
      </c>
      <c r="F2622" s="2">
        <f t="shared" si="245"/>
        <v>0.25046107770610404</v>
      </c>
      <c r="G2622" s="2">
        <f t="shared" si="243"/>
        <v>0.86531254967222737</v>
      </c>
      <c r="H2622" s="2" t="str">
        <f t="shared" si="244"/>
        <v>Sell</v>
      </c>
    </row>
    <row r="2623" spans="1:8" ht="13.5" x14ac:dyDescent="0.25">
      <c r="A2623" s="3">
        <f>TITRES_STAT!B2626</f>
        <v>45826</v>
      </c>
      <c r="B2623" s="6">
        <f>TITRES_STAT!D2626</f>
        <v>195.2</v>
      </c>
      <c r="C2623" s="2">
        <f t="shared" si="240"/>
        <v>196.89848115971085</v>
      </c>
      <c r="D2623" s="2">
        <f t="shared" si="242"/>
        <v>195.89080346591578</v>
      </c>
      <c r="E2623" s="2">
        <f t="shared" si="241"/>
        <v>1.007677693795074</v>
      </c>
      <c r="F2623" s="2">
        <f t="shared" si="245"/>
        <v>0.40190440092389806</v>
      </c>
      <c r="G2623" s="2">
        <f t="shared" si="243"/>
        <v>0.60577329287117587</v>
      </c>
      <c r="H2623" s="2" t="str">
        <f t="shared" si="244"/>
        <v>Sell</v>
      </c>
    </row>
    <row r="2624" spans="1:8" ht="13.5" x14ac:dyDescent="0.25">
      <c r="A2624" s="3">
        <f>TITRES_STAT!B2627</f>
        <v>45827</v>
      </c>
      <c r="B2624" s="6">
        <f>TITRES_STAT!D2627</f>
        <v>195.2</v>
      </c>
      <c r="C2624" s="2">
        <f t="shared" si="240"/>
        <v>197.06794559667841</v>
      </c>
      <c r="D2624" s="2">
        <f t="shared" si="242"/>
        <v>195.8396328388109</v>
      </c>
      <c r="E2624" s="2">
        <f t="shared" si="241"/>
        <v>1.2283127578675135</v>
      </c>
      <c r="F2624" s="2">
        <f t="shared" si="245"/>
        <v>0.56718607231262119</v>
      </c>
      <c r="G2624" s="2">
        <f t="shared" si="243"/>
        <v>0.66112668555489229</v>
      </c>
      <c r="H2624" s="2" t="str">
        <f t="shared" si="244"/>
        <v>Sell</v>
      </c>
    </row>
    <row r="2625" spans="1:8" ht="13.5" x14ac:dyDescent="0.25">
      <c r="A2625" s="3">
        <f>TITRES_STAT!B2628</f>
        <v>45828</v>
      </c>
      <c r="B2625" s="6">
        <f>TITRES_STAT!D2628</f>
        <v>195.2</v>
      </c>
      <c r="C2625" s="2">
        <f t="shared" si="240"/>
        <v>197.20980012026635</v>
      </c>
      <c r="D2625" s="2">
        <f t="shared" si="242"/>
        <v>195.79225262852862</v>
      </c>
      <c r="E2625" s="2">
        <f t="shared" si="241"/>
        <v>1.4175474917377358</v>
      </c>
      <c r="F2625" s="2">
        <f t="shared" si="245"/>
        <v>0.73725835619764424</v>
      </c>
      <c r="G2625" s="2">
        <f t="shared" si="243"/>
        <v>0.68028913554009152</v>
      </c>
      <c r="H2625" s="2" t="str">
        <f t="shared" si="244"/>
        <v>Sell</v>
      </c>
    </row>
    <row r="2626" spans="1:8" ht="13.5" x14ac:dyDescent="0.25">
      <c r="A2626" s="3">
        <f>TITRES_STAT!B2629</f>
        <v>45831</v>
      </c>
      <c r="B2626" s="6">
        <f>TITRES_STAT!D2629</f>
        <v>195.2</v>
      </c>
      <c r="C2626" s="2">
        <f t="shared" si="240"/>
        <v>197.25444625560999</v>
      </c>
      <c r="D2626" s="2">
        <f t="shared" si="242"/>
        <v>195.74838206345242</v>
      </c>
      <c r="E2626" s="2">
        <f t="shared" si="241"/>
        <v>1.5060641921575666</v>
      </c>
      <c r="F2626" s="2">
        <f t="shared" si="245"/>
        <v>0.89101952338962875</v>
      </c>
      <c r="G2626" s="2">
        <f t="shared" si="243"/>
        <v>0.61504466876793784</v>
      </c>
      <c r="H2626" s="2" t="str">
        <f t="shared" si="244"/>
        <v>Sell</v>
      </c>
    </row>
    <row r="2627" spans="1:8" ht="13.5" x14ac:dyDescent="0.25">
      <c r="A2627" s="3">
        <f>TITRES_STAT!B2630</f>
        <v>45832</v>
      </c>
      <c r="B2627" s="6">
        <f>TITRES_STAT!D2630</f>
        <v>196</v>
      </c>
      <c r="C2627" s="2">
        <f t="shared" si="240"/>
        <v>197.21530067782385</v>
      </c>
      <c r="D2627" s="2">
        <f t="shared" si="242"/>
        <v>195.7670204291226</v>
      </c>
      <c r="E2627" s="2">
        <f t="shared" si="241"/>
        <v>1.448280248701252</v>
      </c>
      <c r="F2627" s="2">
        <f t="shared" si="245"/>
        <v>1.0024716684519535</v>
      </c>
      <c r="G2627" s="2">
        <f t="shared" si="243"/>
        <v>0.44580858024929859</v>
      </c>
      <c r="H2627" s="2" t="str">
        <f t="shared" si="244"/>
        <v>Sell</v>
      </c>
    </row>
    <row r="2628" spans="1:8" ht="13.5" x14ac:dyDescent="0.25">
      <c r="A2628" s="3">
        <f>TITRES_STAT!B2631</f>
        <v>45833</v>
      </c>
      <c r="B2628" s="6">
        <f>TITRES_STAT!D2631</f>
        <v>197</v>
      </c>
      <c r="C2628" s="2">
        <f t="shared" si="240"/>
        <v>197.1821774966202</v>
      </c>
      <c r="D2628" s="2">
        <f t="shared" si="242"/>
        <v>195.85835224918759</v>
      </c>
      <c r="E2628" s="2">
        <f t="shared" si="241"/>
        <v>1.3238252474326089</v>
      </c>
      <c r="F2628" s="2">
        <f t="shared" si="245"/>
        <v>1.0667423842480845</v>
      </c>
      <c r="G2628" s="2">
        <f t="shared" si="243"/>
        <v>0.25708286318452434</v>
      </c>
      <c r="H2628" s="2" t="str">
        <f t="shared" si="244"/>
        <v>Sell</v>
      </c>
    </row>
    <row r="2629" spans="1:8" ht="13.5" x14ac:dyDescent="0.25">
      <c r="A2629" s="3">
        <f>TITRES_STAT!B2632</f>
        <v>45835</v>
      </c>
      <c r="B2629" s="6">
        <f>TITRES_STAT!D2632</f>
        <v>197</v>
      </c>
      <c r="C2629" s="2">
        <f t="shared" si="240"/>
        <v>197.15415018944788</v>
      </c>
      <c r="D2629" s="2">
        <f t="shared" si="242"/>
        <v>195.94291874924775</v>
      </c>
      <c r="E2629" s="2">
        <f t="shared" si="241"/>
        <v>1.2112314402001232</v>
      </c>
      <c r="F2629" s="2">
        <f t="shared" si="245"/>
        <v>1.0956401954384922</v>
      </c>
      <c r="G2629" s="2">
        <f t="shared" si="243"/>
        <v>0.11559124476163096</v>
      </c>
      <c r="H2629" s="2" t="str">
        <f t="shared" si="244"/>
        <v>Sell</v>
      </c>
    </row>
    <row r="2630" spans="1:8" ht="13.5" x14ac:dyDescent="0.25">
      <c r="A2630" s="3">
        <f>TITRES_STAT!B2633</f>
        <v>45838</v>
      </c>
      <c r="B2630" s="6">
        <f>TITRES_STAT!D2633</f>
        <v>195</v>
      </c>
      <c r="C2630" s="2">
        <f t="shared" si="240"/>
        <v>196.85351169876358</v>
      </c>
      <c r="D2630" s="2">
        <f t="shared" si="242"/>
        <v>195.87307291597011</v>
      </c>
      <c r="E2630" s="2">
        <f t="shared" si="241"/>
        <v>0.98043878279347041</v>
      </c>
      <c r="F2630" s="2">
        <f t="shared" si="245"/>
        <v>1.0725999129094879</v>
      </c>
      <c r="G2630" s="2">
        <f t="shared" si="243"/>
        <v>-9.2161130116017453E-2</v>
      </c>
      <c r="H2630" s="2" t="str">
        <f t="shared" si="244"/>
        <v>Hold</v>
      </c>
    </row>
    <row r="2631" spans="1:8" ht="13.5" x14ac:dyDescent="0.25">
      <c r="A2631" s="3">
        <f>TITRES_STAT!B2634</f>
        <v>45839</v>
      </c>
      <c r="B2631" s="6">
        <f>TITRES_STAT!D2634</f>
        <v>195</v>
      </c>
      <c r="C2631" s="2">
        <f t="shared" si="240"/>
        <v>196.59912528356918</v>
      </c>
      <c r="D2631" s="2">
        <f t="shared" si="242"/>
        <v>195.80840084812047</v>
      </c>
      <c r="E2631" s="2">
        <f t="shared" si="241"/>
        <v>0.79072443544870907</v>
      </c>
      <c r="F2631" s="2">
        <f t="shared" si="245"/>
        <v>1.0162248174173323</v>
      </c>
      <c r="G2631" s="2">
        <f t="shared" si="243"/>
        <v>-0.22550038196862321</v>
      </c>
      <c r="H2631" s="2" t="str">
        <f t="shared" si="244"/>
        <v>Hold</v>
      </c>
    </row>
    <row r="2632" spans="1:8" ht="13.5" x14ac:dyDescent="0.25">
      <c r="A2632" s="3">
        <f>TITRES_STAT!B2635</f>
        <v>45840</v>
      </c>
      <c r="B2632" s="6">
        <f>TITRES_STAT!D2635</f>
        <v>194</v>
      </c>
      <c r="C2632" s="2">
        <f t="shared" si="240"/>
        <v>196.38387523994317</v>
      </c>
      <c r="D2632" s="2">
        <f t="shared" si="242"/>
        <v>195.6744452297412</v>
      </c>
      <c r="E2632" s="2">
        <f t="shared" si="241"/>
        <v>0.70943001020197016</v>
      </c>
      <c r="F2632" s="2">
        <f t="shared" si="245"/>
        <v>0.95486585597425988</v>
      </c>
      <c r="G2632" s="2">
        <f t="shared" si="243"/>
        <v>-0.24543584577228972</v>
      </c>
      <c r="H2632" s="2" t="str">
        <f t="shared" si="244"/>
        <v>Hold</v>
      </c>
    </row>
    <row r="2633" spans="1:8" ht="13.5" x14ac:dyDescent="0.25">
      <c r="A2633" s="3">
        <f>TITRES_STAT!B2636</f>
        <v>45841</v>
      </c>
      <c r="B2633" s="6">
        <f>TITRES_STAT!D2636</f>
        <v>194</v>
      </c>
      <c r="C2633" s="2">
        <f t="shared" si="240"/>
        <v>196.20174058764422</v>
      </c>
      <c r="D2633" s="2">
        <f t="shared" si="242"/>
        <v>195.55041224976037</v>
      </c>
      <c r="E2633" s="2">
        <f t="shared" si="241"/>
        <v>0.65132833788385369</v>
      </c>
      <c r="F2633" s="2">
        <f t="shared" si="245"/>
        <v>0.89415835235617869</v>
      </c>
      <c r="G2633" s="2">
        <f t="shared" si="243"/>
        <v>-0.242830014472325</v>
      </c>
      <c r="H2633" s="2" t="str">
        <f t="shared" si="244"/>
        <v>Hold</v>
      </c>
    </row>
    <row r="2634" spans="1:8" ht="13.5" x14ac:dyDescent="0.25">
      <c r="A2634" s="3">
        <f>TITRES_STAT!B2637</f>
        <v>45842</v>
      </c>
      <c r="B2634" s="6">
        <f>TITRES_STAT!D2637</f>
        <v>195</v>
      </c>
      <c r="C2634" s="2">
        <f t="shared" si="240"/>
        <v>196.04762665108359</v>
      </c>
      <c r="D2634" s="2">
        <f t="shared" si="242"/>
        <v>195.50964097200034</v>
      </c>
      <c r="E2634" s="2">
        <f t="shared" si="241"/>
        <v>0.53798567908324912</v>
      </c>
      <c r="F2634" s="2">
        <f t="shared" si="245"/>
        <v>0.82292381770159284</v>
      </c>
      <c r="G2634" s="2">
        <f t="shared" si="243"/>
        <v>-0.28493813861834372</v>
      </c>
      <c r="H2634" s="2" t="str">
        <f t="shared" si="244"/>
        <v>Hold</v>
      </c>
    </row>
    <row r="2635" spans="1:8" ht="13.5" x14ac:dyDescent="0.25">
      <c r="A2635" s="3">
        <f>TITRES_STAT!B2638</f>
        <v>45845</v>
      </c>
      <c r="B2635" s="6">
        <f>TITRES_STAT!D2638</f>
        <v>195</v>
      </c>
      <c r="C2635" s="2">
        <f t="shared" si="240"/>
        <v>195.91722255091688</v>
      </c>
      <c r="D2635" s="2">
        <f t="shared" si="242"/>
        <v>195.4718897888892</v>
      </c>
      <c r="E2635" s="2">
        <f t="shared" si="241"/>
        <v>0.44533276202767524</v>
      </c>
      <c r="F2635" s="2">
        <f t="shared" si="245"/>
        <v>0.74740560656680943</v>
      </c>
      <c r="G2635" s="2">
        <f t="shared" si="243"/>
        <v>-0.30207284453913419</v>
      </c>
      <c r="H2635" s="2" t="str">
        <f t="shared" si="244"/>
        <v>Hold</v>
      </c>
    </row>
    <row r="2636" spans="1:8" ht="13.5" x14ac:dyDescent="0.25">
      <c r="A2636" s="3">
        <f>TITRES_STAT!B2639</f>
        <v>45846</v>
      </c>
      <c r="B2636" s="6">
        <f>TITRES_STAT!D2639</f>
        <v>195</v>
      </c>
      <c r="C2636" s="2">
        <f t="shared" si="240"/>
        <v>195.80688062000658</v>
      </c>
      <c r="D2636" s="2">
        <f t="shared" si="242"/>
        <v>195.4369349897122</v>
      </c>
      <c r="E2636" s="2">
        <f t="shared" si="241"/>
        <v>0.36994563029438154</v>
      </c>
      <c r="F2636" s="2">
        <f t="shared" si="245"/>
        <v>0.67191361131232386</v>
      </c>
      <c r="G2636" s="2">
        <f t="shared" si="243"/>
        <v>-0.30196798101794231</v>
      </c>
      <c r="H2636" s="2" t="str">
        <f t="shared" si="244"/>
        <v>Hold</v>
      </c>
    </row>
    <row r="2637" spans="1:8" ht="13.5" x14ac:dyDescent="0.25">
      <c r="A2637" s="3">
        <f>TITRES_STAT!B2640</f>
        <v>45847</v>
      </c>
      <c r="B2637" s="6">
        <f>TITRES_STAT!D2640</f>
        <v>195</v>
      </c>
      <c r="C2637" s="2">
        <f t="shared" si="240"/>
        <v>195.83659129385174</v>
      </c>
      <c r="D2637" s="2">
        <f t="shared" si="242"/>
        <v>195.4045694349187</v>
      </c>
      <c r="E2637" s="2">
        <f t="shared" si="241"/>
        <v>0.4320218589330409</v>
      </c>
      <c r="F2637" s="2">
        <f t="shared" si="245"/>
        <v>0.62393526083646733</v>
      </c>
      <c r="G2637" s="2">
        <f t="shared" si="243"/>
        <v>-0.19191340190342643</v>
      </c>
      <c r="H2637" s="2" t="str">
        <f t="shared" si="244"/>
        <v>Hold</v>
      </c>
    </row>
    <row r="2638" spans="1:8" ht="13.5" x14ac:dyDescent="0.25">
      <c r="A2638" s="3">
        <f>TITRES_STAT!B2641</f>
        <v>45848</v>
      </c>
      <c r="B2638" s="6">
        <f>TITRES_STAT!D2641</f>
        <v>195</v>
      </c>
      <c r="C2638" s="2">
        <f t="shared" si="240"/>
        <v>196.01557724864378</v>
      </c>
      <c r="D2638" s="2">
        <f t="shared" si="242"/>
        <v>195.37460132862844</v>
      </c>
      <c r="E2638" s="2">
        <f t="shared" si="241"/>
        <v>0.64097592001533599</v>
      </c>
      <c r="F2638" s="2">
        <f t="shared" si="245"/>
        <v>0.62734339267224104</v>
      </c>
      <c r="G2638" s="2">
        <f t="shared" si="243"/>
        <v>1.3632527343094947E-2</v>
      </c>
      <c r="H2638" s="2" t="str">
        <f t="shared" si="244"/>
        <v>Sell</v>
      </c>
    </row>
    <row r="2639" spans="1:8" ht="13.5" x14ac:dyDescent="0.25">
      <c r="A2639" s="3">
        <f>TITRES_STAT!B2642</f>
        <v>45849</v>
      </c>
      <c r="B2639" s="6">
        <f>TITRES_STAT!D2642</f>
        <v>194.99</v>
      </c>
      <c r="C2639" s="2">
        <f t="shared" ref="C2639:C2693" si="246">$C$4*B2629+C2638*(1-$C$4)</f>
        <v>196.16702690269858</v>
      </c>
      <c r="D2639" s="2">
        <f t="shared" si="242"/>
        <v>195.34611234132262</v>
      </c>
      <c r="E2639" s="2">
        <f t="shared" si="241"/>
        <v>0.82091456137595742</v>
      </c>
      <c r="F2639" s="2">
        <f t="shared" si="245"/>
        <v>0.66605762641298427</v>
      </c>
      <c r="G2639" s="2">
        <f t="shared" si="243"/>
        <v>0.15485693496297315</v>
      </c>
      <c r="H2639" s="2" t="str">
        <f t="shared" si="244"/>
        <v>Sell</v>
      </c>
    </row>
    <row r="2640" spans="1:8" ht="13.5" x14ac:dyDescent="0.25">
      <c r="A2640" s="3">
        <f>TITRES_STAT!B2643</f>
        <v>45852</v>
      </c>
      <c r="B2640" s="6">
        <f>TITRES_STAT!D2643</f>
        <v>194.01</v>
      </c>
      <c r="C2640" s="2">
        <f t="shared" si="246"/>
        <v>195.98748430228341</v>
      </c>
      <c r="D2640" s="2">
        <f t="shared" si="242"/>
        <v>195.24714105678021</v>
      </c>
      <c r="E2640" s="2">
        <f t="shared" si="241"/>
        <v>0.74034324550319752</v>
      </c>
      <c r="F2640" s="2">
        <f t="shared" si="245"/>
        <v>0.68091475023102699</v>
      </c>
      <c r="G2640" s="2">
        <f t="shared" si="243"/>
        <v>5.9428495272170534E-2</v>
      </c>
      <c r="H2640" s="2" t="str">
        <f t="shared" si="244"/>
        <v>Sell</v>
      </c>
    </row>
    <row r="2641" spans="1:8" ht="13.5" x14ac:dyDescent="0.25">
      <c r="A2641" s="3">
        <f>TITRES_STAT!B2644</f>
        <v>45853</v>
      </c>
      <c r="B2641" s="6">
        <f>TITRES_STAT!D2644</f>
        <v>194</v>
      </c>
      <c r="C2641" s="2">
        <f t="shared" si="246"/>
        <v>195.83556364039364</v>
      </c>
      <c r="D2641" s="2">
        <f t="shared" si="242"/>
        <v>195.15476023775946</v>
      </c>
      <c r="E2641" s="2">
        <f t="shared" si="241"/>
        <v>0.68080340263418293</v>
      </c>
      <c r="F2641" s="2">
        <f t="shared" si="245"/>
        <v>0.6808924807116582</v>
      </c>
      <c r="G2641" s="2">
        <f t="shared" si="243"/>
        <v>-8.9078077475268636E-5</v>
      </c>
      <c r="H2641" s="2" t="str">
        <f t="shared" si="244"/>
        <v>Hold</v>
      </c>
    </row>
    <row r="2642" spans="1:8" ht="13.5" x14ac:dyDescent="0.25">
      <c r="A2642" s="3">
        <f>TITRES_STAT!B2645</f>
        <v>45854</v>
      </c>
      <c r="B2642" s="6">
        <f>TITRES_STAT!D2645</f>
        <v>194</v>
      </c>
      <c r="C2642" s="2">
        <f t="shared" si="246"/>
        <v>195.55316923417922</v>
      </c>
      <c r="D2642" s="2">
        <f t="shared" si="242"/>
        <v>195.06922244236989</v>
      </c>
      <c r="E2642" s="2">
        <f t="shared" si="241"/>
        <v>0.48394679180933053</v>
      </c>
      <c r="F2642" s="2">
        <f t="shared" si="245"/>
        <v>0.64150334293119271</v>
      </c>
      <c r="G2642" s="2">
        <f t="shared" si="243"/>
        <v>-0.15755655112186218</v>
      </c>
      <c r="H2642" s="2" t="str">
        <f t="shared" si="244"/>
        <v>Hold</v>
      </c>
    </row>
    <row r="2643" spans="1:8" ht="13.5" x14ac:dyDescent="0.25">
      <c r="A2643" s="3">
        <f>TITRES_STAT!B2646</f>
        <v>45855</v>
      </c>
      <c r="B2643" s="6">
        <f>TITRES_STAT!D2646</f>
        <v>194</v>
      </c>
      <c r="C2643" s="2">
        <f t="shared" si="246"/>
        <v>195.31422012122857</v>
      </c>
      <c r="D2643" s="2">
        <f t="shared" si="242"/>
        <v>194.99002077997213</v>
      </c>
      <c r="E2643" s="2">
        <f t="shared" si="241"/>
        <v>0.32419934125644545</v>
      </c>
      <c r="F2643" s="2">
        <f t="shared" si="245"/>
        <v>0.57804254259624321</v>
      </c>
      <c r="G2643" s="2">
        <f t="shared" si="243"/>
        <v>-0.25384320133979776</v>
      </c>
      <c r="H2643" s="2" t="str">
        <f t="shared" si="244"/>
        <v>Hold</v>
      </c>
    </row>
    <row r="2644" spans="1:8" ht="13.5" x14ac:dyDescent="0.25">
      <c r="A2644" s="3">
        <f>TITRES_STAT!B2647</f>
        <v>45856</v>
      </c>
      <c r="B2644" s="6">
        <f>TITRES_STAT!D2647</f>
        <v>191</v>
      </c>
      <c r="C2644" s="2">
        <f t="shared" si="246"/>
        <v>195.26587856411649</v>
      </c>
      <c r="D2644" s="2">
        <f t="shared" si="242"/>
        <v>194.69446368515938</v>
      </c>
      <c r="E2644" s="2">
        <f t="shared" si="241"/>
        <v>0.57141487895711407</v>
      </c>
      <c r="F2644" s="2">
        <f t="shared" si="245"/>
        <v>0.57671700986841734</v>
      </c>
      <c r="G2644" s="2">
        <f t="shared" si="243"/>
        <v>-5.3021309113032711E-3</v>
      </c>
      <c r="H2644" s="2" t="str">
        <f t="shared" si="244"/>
        <v>Hold</v>
      </c>
    </row>
    <row r="2645" spans="1:8" ht="13.5" x14ac:dyDescent="0.25">
      <c r="A2645" s="3">
        <f>TITRES_STAT!B2648</f>
        <v>45859</v>
      </c>
      <c r="B2645" s="6">
        <f>TITRES_STAT!D2648</f>
        <v>194</v>
      </c>
      <c r="C2645" s="2">
        <f t="shared" si="246"/>
        <v>195.22497416963702</v>
      </c>
      <c r="D2645" s="2">
        <f t="shared" si="242"/>
        <v>194.64302193070313</v>
      </c>
      <c r="E2645" s="2">
        <f t="shared" si="241"/>
        <v>0.58195223893389425</v>
      </c>
      <c r="F2645" s="2">
        <f t="shared" si="245"/>
        <v>0.57776405568151279</v>
      </c>
      <c r="G2645" s="2">
        <f t="shared" si="243"/>
        <v>4.1881832523814611E-3</v>
      </c>
      <c r="H2645" s="2" t="str">
        <f t="shared" si="244"/>
        <v>Sell</v>
      </c>
    </row>
    <row r="2646" spans="1:8" ht="13.5" x14ac:dyDescent="0.25">
      <c r="A2646" s="3">
        <f>TITRES_STAT!B2649</f>
        <v>45860</v>
      </c>
      <c r="B2646" s="6">
        <f>TITRES_STAT!D2649</f>
        <v>194</v>
      </c>
      <c r="C2646" s="2">
        <f t="shared" si="246"/>
        <v>195.19036275892364</v>
      </c>
      <c r="D2646" s="2">
        <f t="shared" si="242"/>
        <v>194.59539067657698</v>
      </c>
      <c r="E2646" s="2">
        <f t="shared" si="241"/>
        <v>0.59497208234665777</v>
      </c>
      <c r="F2646" s="2">
        <f t="shared" si="245"/>
        <v>0.58120566101454174</v>
      </c>
      <c r="G2646" s="2">
        <f t="shared" si="243"/>
        <v>1.376642133211603E-2</v>
      </c>
      <c r="H2646" s="2" t="str">
        <f t="shared" si="244"/>
        <v>Sell</v>
      </c>
    </row>
    <row r="2647" spans="1:8" ht="13.5" x14ac:dyDescent="0.25">
      <c r="A2647" s="3">
        <f>TITRES_STAT!B2650</f>
        <v>45861</v>
      </c>
      <c r="B2647" s="6">
        <f>TITRES_STAT!D2650</f>
        <v>194.9</v>
      </c>
      <c r="C2647" s="2">
        <f t="shared" si="246"/>
        <v>195.1610761806277</v>
      </c>
      <c r="D2647" s="2">
        <f t="shared" si="242"/>
        <v>194.61795433016388</v>
      </c>
      <c r="E2647" s="2">
        <f t="shared" si="241"/>
        <v>0.54312185046381956</v>
      </c>
      <c r="F2647" s="2">
        <f t="shared" si="245"/>
        <v>0.57358889890439735</v>
      </c>
      <c r="G2647" s="2">
        <f t="shared" si="243"/>
        <v>-3.0467048440577793E-2</v>
      </c>
      <c r="H2647" s="2" t="str">
        <f t="shared" si="244"/>
        <v>Hold</v>
      </c>
    </row>
    <row r="2648" spans="1:8" ht="13.5" x14ac:dyDescent="0.25">
      <c r="A2648" s="3">
        <f>TITRES_STAT!B2651</f>
        <v>45862</v>
      </c>
      <c r="B2648" s="6">
        <f>TITRES_STAT!D2651</f>
        <v>195</v>
      </c>
      <c r="C2648" s="2">
        <f t="shared" si="246"/>
        <v>195.13629522976191</v>
      </c>
      <c r="D2648" s="2">
        <f t="shared" si="242"/>
        <v>194.646254009411</v>
      </c>
      <c r="E2648" s="2">
        <f t="shared" si="241"/>
        <v>0.49004122035091768</v>
      </c>
      <c r="F2648" s="2">
        <f t="shared" si="245"/>
        <v>0.55687936319370146</v>
      </c>
      <c r="G2648" s="2">
        <f t="shared" si="243"/>
        <v>-6.6838142842783776E-2</v>
      </c>
      <c r="H2648" s="2" t="str">
        <f t="shared" si="244"/>
        <v>Hold</v>
      </c>
    </row>
    <row r="2649" spans="1:8" ht="13.5" x14ac:dyDescent="0.25">
      <c r="A2649" s="3">
        <f>TITRES_STAT!B2652</f>
        <v>45866</v>
      </c>
      <c r="B2649" s="6">
        <f>TITRES_STAT!D2652</f>
        <v>195.1</v>
      </c>
      <c r="C2649" s="2">
        <f t="shared" si="246"/>
        <v>195.113788271337</v>
      </c>
      <c r="D2649" s="2">
        <f t="shared" si="242"/>
        <v>194.6798648235287</v>
      </c>
      <c r="E2649" s="2">
        <f t="shared" si="241"/>
        <v>0.43392344780829717</v>
      </c>
      <c r="F2649" s="2">
        <f t="shared" si="245"/>
        <v>0.5322881801166206</v>
      </c>
      <c r="G2649" s="2">
        <f t="shared" si="243"/>
        <v>-9.8364732308323433E-2</v>
      </c>
      <c r="H2649" s="2" t="str">
        <f t="shared" si="244"/>
        <v>Hold</v>
      </c>
    </row>
    <row r="2650" spans="1:8" ht="13.5" x14ac:dyDescent="0.25">
      <c r="A2650" s="3">
        <f>TITRES_STAT!B2653</f>
        <v>45867</v>
      </c>
      <c r="B2650" s="6">
        <f>TITRES_STAT!D2653</f>
        <v>196</v>
      </c>
      <c r="C2650" s="2">
        <f t="shared" si="246"/>
        <v>194.9439746911313</v>
      </c>
      <c r="D2650" s="2">
        <f t="shared" si="242"/>
        <v>194.77765261437841</v>
      </c>
      <c r="E2650" s="2">
        <f t="shared" si="241"/>
        <v>0.16632207675289123</v>
      </c>
      <c r="F2650" s="2">
        <f t="shared" si="245"/>
        <v>0.45909495944387474</v>
      </c>
      <c r="G2650" s="2">
        <f t="shared" si="243"/>
        <v>-0.2927728826909835</v>
      </c>
      <c r="H2650" s="2" t="str">
        <f t="shared" si="244"/>
        <v>Hold</v>
      </c>
    </row>
    <row r="2651" spans="1:8" ht="13.5" x14ac:dyDescent="0.25">
      <c r="A2651" s="3">
        <f>TITRES_STAT!B2654</f>
        <v>45868</v>
      </c>
      <c r="B2651" s="6">
        <f>TITRES_STAT!D2654</f>
        <v>197</v>
      </c>
      <c r="C2651" s="2">
        <f t="shared" si="246"/>
        <v>194.79874781557263</v>
      </c>
      <c r="D2651" s="2">
        <f t="shared" si="242"/>
        <v>194.94227093923925</v>
      </c>
      <c r="E2651" s="2">
        <f t="shared" si="241"/>
        <v>-0.14352312366662545</v>
      </c>
      <c r="F2651" s="2">
        <f t="shared" si="245"/>
        <v>0.33857134282177476</v>
      </c>
      <c r="G2651" s="2">
        <f t="shared" si="243"/>
        <v>-0.48209446648840021</v>
      </c>
      <c r="H2651" s="2" t="str">
        <f t="shared" si="244"/>
        <v>Hold</v>
      </c>
    </row>
    <row r="2652" spans="1:8" ht="13.5" x14ac:dyDescent="0.25">
      <c r="A2652" s="3">
        <f>TITRES_STAT!B2655</f>
        <v>45869</v>
      </c>
      <c r="B2652" s="6">
        <f>TITRES_STAT!D2655</f>
        <v>197</v>
      </c>
      <c r="C2652" s="2">
        <f t="shared" si="246"/>
        <v>194.67586353625376</v>
      </c>
      <c r="D2652" s="2">
        <f t="shared" si="242"/>
        <v>195.0946953141104</v>
      </c>
      <c r="E2652" s="2">
        <f t="shared" ref="E2652:E2693" si="247">C2652-D2652</f>
        <v>-0.41883177785663861</v>
      </c>
      <c r="F2652" s="2">
        <f t="shared" si="245"/>
        <v>0.18709071868609212</v>
      </c>
      <c r="G2652" s="2">
        <f t="shared" si="243"/>
        <v>-0.60592249654273078</v>
      </c>
      <c r="H2652" s="2" t="str">
        <f t="shared" si="244"/>
        <v>Hold</v>
      </c>
    </row>
    <row r="2653" spans="1:8" ht="13.5" x14ac:dyDescent="0.25">
      <c r="A2653" s="3">
        <f>TITRES_STAT!B2656</f>
        <v>45870</v>
      </c>
      <c r="B2653" s="6">
        <f>TITRES_STAT!D2656</f>
        <v>197</v>
      </c>
      <c r="C2653" s="2">
        <f t="shared" si="246"/>
        <v>194.57188453067624</v>
      </c>
      <c r="D2653" s="2">
        <f t="shared" ref="D2653:D2693" si="248">$D$4*B2653+(1-$D$4)*D2652</f>
        <v>195.23582899454667</v>
      </c>
      <c r="E2653" s="2">
        <f t="shared" si="247"/>
        <v>-0.66394446387042194</v>
      </c>
      <c r="F2653" s="2">
        <f t="shared" si="245"/>
        <v>1.6883682174789305E-2</v>
      </c>
      <c r="G2653" s="2">
        <f t="shared" si="243"/>
        <v>-0.68082814604521125</v>
      </c>
      <c r="H2653" s="2" t="str">
        <f t="shared" si="244"/>
        <v>Hold</v>
      </c>
    </row>
    <row r="2654" spans="1:8" ht="13.5" x14ac:dyDescent="0.25">
      <c r="A2654" s="3">
        <f>TITRES_STAT!B2657</f>
        <v>45873</v>
      </c>
      <c r="B2654" s="6">
        <f>TITRES_STAT!D2657</f>
        <v>196</v>
      </c>
      <c r="C2654" s="2">
        <f t="shared" si="246"/>
        <v>194.02236383364914</v>
      </c>
      <c r="D2654" s="2">
        <f t="shared" si="248"/>
        <v>195.29243425420987</v>
      </c>
      <c r="E2654" s="2">
        <f t="shared" si="247"/>
        <v>-1.2700704205607281</v>
      </c>
      <c r="F2654" s="2">
        <f t="shared" si="245"/>
        <v>-0.24050713837231416</v>
      </c>
      <c r="G2654" s="2">
        <f t="shared" si="243"/>
        <v>-1.029563282188414</v>
      </c>
      <c r="H2654" s="2" t="str">
        <f t="shared" si="244"/>
        <v>Hold</v>
      </c>
    </row>
    <row r="2655" spans="1:8" ht="13.5" x14ac:dyDescent="0.25">
      <c r="A2655" s="3">
        <f>TITRES_STAT!B2658</f>
        <v>45874</v>
      </c>
      <c r="B2655" s="6">
        <f>TITRES_STAT!D2658</f>
        <v>197.5</v>
      </c>
      <c r="C2655" s="2">
        <f t="shared" si="246"/>
        <v>194.01892324385696</v>
      </c>
      <c r="D2655" s="2">
        <f t="shared" si="248"/>
        <v>195.4559576427869</v>
      </c>
      <c r="E2655" s="2">
        <f t="shared" si="247"/>
        <v>-1.4370343989299386</v>
      </c>
      <c r="F2655" s="2">
        <f t="shared" si="245"/>
        <v>-0.47981259048383906</v>
      </c>
      <c r="G2655" s="2">
        <f t="shared" si="243"/>
        <v>-0.9572218084460995</v>
      </c>
      <c r="H2655" s="2" t="str">
        <f t="shared" si="244"/>
        <v>Hold</v>
      </c>
    </row>
    <row r="2656" spans="1:8" ht="13.5" x14ac:dyDescent="0.25">
      <c r="A2656" s="3">
        <f>TITRES_STAT!B2659</f>
        <v>45875</v>
      </c>
      <c r="B2656" s="6">
        <f>TITRES_STAT!D2659</f>
        <v>197.5</v>
      </c>
      <c r="C2656" s="2">
        <f t="shared" si="246"/>
        <v>194.01601197557127</v>
      </c>
      <c r="D2656" s="2">
        <f t="shared" si="248"/>
        <v>195.60736818776564</v>
      </c>
      <c r="E2656" s="2">
        <f t="shared" si="247"/>
        <v>-1.5913562121943698</v>
      </c>
      <c r="F2656" s="2">
        <f t="shared" si="245"/>
        <v>-0.70212131482594531</v>
      </c>
      <c r="G2656" s="2">
        <f t="shared" si="243"/>
        <v>-0.88923489736842454</v>
      </c>
      <c r="H2656" s="2" t="str">
        <f t="shared" si="244"/>
        <v>Hold</v>
      </c>
    </row>
    <row r="2657" spans="1:8" ht="13.5" x14ac:dyDescent="0.25">
      <c r="A2657" s="3">
        <f>TITRES_STAT!B2660</f>
        <v>45876</v>
      </c>
      <c r="B2657" s="6">
        <f>TITRES_STAT!D2660</f>
        <v>197.5</v>
      </c>
      <c r="C2657" s="2">
        <f t="shared" si="246"/>
        <v>194.15201013317568</v>
      </c>
      <c r="D2657" s="2">
        <f t="shared" si="248"/>
        <v>195.74756313682002</v>
      </c>
      <c r="E2657" s="2">
        <f t="shared" si="247"/>
        <v>-1.5955530036443406</v>
      </c>
      <c r="F2657" s="2">
        <f t="shared" si="245"/>
        <v>-0.88080765258962446</v>
      </c>
      <c r="G2657" s="2">
        <f t="shared" si="243"/>
        <v>-0.71474535105471615</v>
      </c>
      <c r="H2657" s="2" t="str">
        <f t="shared" si="244"/>
        <v>Hold</v>
      </c>
    </row>
    <row r="2658" spans="1:8" ht="13.5" x14ac:dyDescent="0.25">
      <c r="A2658" s="3">
        <f>TITRES_STAT!B2661</f>
        <v>45877</v>
      </c>
      <c r="B2658" s="6">
        <f>TITRES_STAT!D2661</f>
        <v>197.5</v>
      </c>
      <c r="C2658" s="2">
        <f t="shared" si="246"/>
        <v>194.28247011268712</v>
      </c>
      <c r="D2658" s="2">
        <f t="shared" si="248"/>
        <v>195.87737327483333</v>
      </c>
      <c r="E2658" s="2">
        <f t="shared" si="247"/>
        <v>-1.5949031621462098</v>
      </c>
      <c r="F2658" s="2">
        <f t="shared" si="245"/>
        <v>-1.0236267545009416</v>
      </c>
      <c r="G2658" s="2">
        <f t="shared" si="243"/>
        <v>-0.5712764076452681</v>
      </c>
      <c r="H2658" s="2" t="str">
        <f t="shared" si="244"/>
        <v>Hold</v>
      </c>
    </row>
    <row r="2659" spans="1:8" ht="13.5" x14ac:dyDescent="0.25">
      <c r="A2659" s="3">
        <f>TITRES_STAT!B2662</f>
        <v>45880</v>
      </c>
      <c r="B2659" s="6">
        <f>TITRES_STAT!D2662</f>
        <v>197.5</v>
      </c>
      <c r="C2659" s="2">
        <f t="shared" si="246"/>
        <v>194.40824394150448</v>
      </c>
      <c r="D2659" s="2">
        <f t="shared" si="248"/>
        <v>195.9975678470679</v>
      </c>
      <c r="E2659" s="2">
        <f t="shared" si="247"/>
        <v>-1.5893239055634183</v>
      </c>
      <c r="F2659" s="2">
        <f t="shared" si="245"/>
        <v>-1.1367661847134372</v>
      </c>
      <c r="G2659" s="2">
        <f t="shared" si="243"/>
        <v>-0.45255772084998114</v>
      </c>
      <c r="H2659" s="2" t="str">
        <f t="shared" si="244"/>
        <v>Hold</v>
      </c>
    </row>
    <row r="2660" spans="1:8" ht="13.5" x14ac:dyDescent="0.25">
      <c r="A2660" s="3">
        <f>TITRES_STAT!B2663</f>
        <v>45881</v>
      </c>
      <c r="B2660" s="6">
        <f>TITRES_STAT!D2663</f>
        <v>197.5</v>
      </c>
      <c r="C2660" s="2">
        <f t="shared" si="246"/>
        <v>194.65312948896533</v>
      </c>
      <c r="D2660" s="2">
        <f t="shared" si="248"/>
        <v>196.10885911765544</v>
      </c>
      <c r="E2660" s="2">
        <f t="shared" si="247"/>
        <v>-1.4557296286901078</v>
      </c>
      <c r="F2660" s="2">
        <f t="shared" si="245"/>
        <v>-1.2005588735087713</v>
      </c>
      <c r="G2660" s="2">
        <f t="shared" ref="G2660:G2693" si="249">E2660-F2660</f>
        <v>-0.25517075518133647</v>
      </c>
      <c r="H2660" s="2" t="str">
        <f t="shared" ref="H2660:H2693" si="250">IF(G2660&lt;0,"Hold","Sell")</f>
        <v>Hold</v>
      </c>
    </row>
    <row r="2661" spans="1:8" ht="13.5" x14ac:dyDescent="0.25">
      <c r="A2661" s="3">
        <f>TITRES_STAT!B2664</f>
        <v>45883</v>
      </c>
      <c r="B2661" s="6">
        <f>TITRES_STAT!D2664</f>
        <v>197.5</v>
      </c>
      <c r="C2661" s="2">
        <f t="shared" si="246"/>
        <v>195.01418649066298</v>
      </c>
      <c r="D2661" s="2">
        <f t="shared" si="248"/>
        <v>196.21190659042171</v>
      </c>
      <c r="E2661" s="2">
        <f t="shared" si="247"/>
        <v>-1.1977200997587261</v>
      </c>
      <c r="F2661" s="2">
        <f t="shared" ref="F2661:F2706" si="251">(E2661*(2/(10)))+((1-(2/10))*F2660)</f>
        <v>-1.1999911187587622</v>
      </c>
      <c r="G2661" s="2">
        <f t="shared" si="249"/>
        <v>2.271019000036123E-3</v>
      </c>
      <c r="H2661" s="2" t="str">
        <f t="shared" si="250"/>
        <v>Sell</v>
      </c>
    </row>
    <row r="2662" spans="1:8" ht="13.5" x14ac:dyDescent="0.25">
      <c r="A2662" s="3">
        <f>TITRES_STAT!B2665</f>
        <v>45884</v>
      </c>
      <c r="B2662" s="6">
        <f>TITRES_STAT!D2665</f>
        <v>197.3</v>
      </c>
      <c r="C2662" s="2">
        <f t="shared" si="246"/>
        <v>195.31969626133022</v>
      </c>
      <c r="D2662" s="2">
        <f t="shared" si="248"/>
        <v>196.29250610224233</v>
      </c>
      <c r="E2662" s="2">
        <f t="shared" si="247"/>
        <v>-0.97280984091210598</v>
      </c>
      <c r="F2662" s="2">
        <f t="shared" si="251"/>
        <v>-1.1545548631894311</v>
      </c>
      <c r="G2662" s="2">
        <f t="shared" si="249"/>
        <v>0.18174502227732514</v>
      </c>
      <c r="H2662" s="2" t="str">
        <f t="shared" si="250"/>
        <v>Sell</v>
      </c>
    </row>
    <row r="2663" spans="1:8" ht="13.5" x14ac:dyDescent="0.25">
      <c r="A2663" s="3">
        <f>TITRES_STAT!B2666</f>
        <v>45887</v>
      </c>
      <c r="B2663" s="6">
        <f>TITRES_STAT!D2666</f>
        <v>195</v>
      </c>
      <c r="C2663" s="2">
        <f t="shared" si="246"/>
        <v>195.57820452881788</v>
      </c>
      <c r="D2663" s="2">
        <f t="shared" si="248"/>
        <v>196.19676490948365</v>
      </c>
      <c r="E2663" s="2">
        <f t="shared" si="247"/>
        <v>-0.61856038066576957</v>
      </c>
      <c r="F2663" s="2">
        <f t="shared" si="251"/>
        <v>-1.0473559666846988</v>
      </c>
      <c r="G2663" s="2">
        <f t="shared" si="249"/>
        <v>0.4287955860189292</v>
      </c>
      <c r="H2663" s="2" t="str">
        <f t="shared" si="250"/>
        <v>Sell</v>
      </c>
    </row>
    <row r="2664" spans="1:8" ht="13.5" x14ac:dyDescent="0.25">
      <c r="A2664" s="3">
        <f>TITRES_STAT!B2667</f>
        <v>45888</v>
      </c>
      <c r="B2664" s="6">
        <f>TITRES_STAT!D2667</f>
        <v>196.9</v>
      </c>
      <c r="C2664" s="2">
        <f t="shared" si="246"/>
        <v>195.64309613976897</v>
      </c>
      <c r="D2664" s="2">
        <f t="shared" si="248"/>
        <v>196.24885639767007</v>
      </c>
      <c r="E2664" s="2">
        <f t="shared" si="247"/>
        <v>-0.60576025790109611</v>
      </c>
      <c r="F2664" s="2">
        <f t="shared" si="251"/>
        <v>-0.95903682492797826</v>
      </c>
      <c r="G2664" s="2">
        <f t="shared" si="249"/>
        <v>0.35327656702688215</v>
      </c>
      <c r="H2664" s="2" t="str">
        <f t="shared" si="250"/>
        <v>Sell</v>
      </c>
    </row>
    <row r="2665" spans="1:8" ht="13.5" x14ac:dyDescent="0.25">
      <c r="A2665" s="3">
        <f>TITRES_STAT!B2668</f>
        <v>45889</v>
      </c>
      <c r="B2665" s="6">
        <f>TITRES_STAT!D2668</f>
        <v>195.05</v>
      </c>
      <c r="C2665" s="2">
        <f t="shared" si="246"/>
        <v>195.9287736567276</v>
      </c>
      <c r="D2665" s="2">
        <f t="shared" si="248"/>
        <v>196.16005222006487</v>
      </c>
      <c r="E2665" s="2">
        <f t="shared" si="247"/>
        <v>-0.23127856333726982</v>
      </c>
      <c r="F2665" s="2">
        <f t="shared" si="251"/>
        <v>-0.81348517260983666</v>
      </c>
      <c r="G2665" s="2">
        <f t="shared" si="249"/>
        <v>0.58220660927256684</v>
      </c>
      <c r="H2665" s="2" t="str">
        <f t="shared" si="250"/>
        <v>Sell</v>
      </c>
    </row>
    <row r="2666" spans="1:8" ht="13.5" x14ac:dyDescent="0.25">
      <c r="A2666" s="3">
        <f>TITRES_STAT!B2669</f>
        <v>45890</v>
      </c>
      <c r="B2666" s="6">
        <f>TITRES_STAT!D2669</f>
        <v>195</v>
      </c>
      <c r="C2666" s="2">
        <f t="shared" si="246"/>
        <v>196.17050078646182</v>
      </c>
      <c r="D2666" s="2">
        <f t="shared" si="248"/>
        <v>196.07412242598599</v>
      </c>
      <c r="E2666" s="2">
        <f t="shared" si="247"/>
        <v>9.637836047582482E-2</v>
      </c>
      <c r="F2666" s="2">
        <f t="shared" si="251"/>
        <v>-0.63151246599270439</v>
      </c>
      <c r="G2666" s="2">
        <f t="shared" si="249"/>
        <v>0.72789082646852921</v>
      </c>
      <c r="H2666" s="2" t="str">
        <f t="shared" si="250"/>
        <v>Sell</v>
      </c>
    </row>
    <row r="2667" spans="1:8" ht="13.5" x14ac:dyDescent="0.25">
      <c r="A2667" s="3">
        <f>TITRES_STAT!B2670</f>
        <v>45891</v>
      </c>
      <c r="B2667" s="6">
        <f>TITRES_STAT!D2670</f>
        <v>195.02</v>
      </c>
      <c r="C2667" s="2">
        <f t="shared" si="246"/>
        <v>196.37503912700615</v>
      </c>
      <c r="D2667" s="2">
        <f t="shared" si="248"/>
        <v>195.99603928332036</v>
      </c>
      <c r="E2667" s="2">
        <f t="shared" si="247"/>
        <v>0.37899984368578998</v>
      </c>
      <c r="F2667" s="2">
        <f t="shared" si="251"/>
        <v>-0.42941000405700558</v>
      </c>
      <c r="G2667" s="2">
        <f t="shared" si="249"/>
        <v>0.80840984774279556</v>
      </c>
      <c r="H2667" s="2" t="str">
        <f t="shared" si="250"/>
        <v>Sell</v>
      </c>
    </row>
    <row r="2668" spans="1:8" ht="13.5" x14ac:dyDescent="0.25">
      <c r="A2668" s="3">
        <f>TITRES_STAT!B2671</f>
        <v>45894</v>
      </c>
      <c r="B2668" s="6">
        <f>TITRES_STAT!D2671</f>
        <v>195.11</v>
      </c>
      <c r="C2668" s="2">
        <f t="shared" si="246"/>
        <v>196.54811003054365</v>
      </c>
      <c r="D2668" s="2">
        <f t="shared" si="248"/>
        <v>195.93040674381515</v>
      </c>
      <c r="E2668" s="2">
        <f t="shared" si="247"/>
        <v>0.61770328672849928</v>
      </c>
      <c r="F2668" s="2">
        <f t="shared" si="251"/>
        <v>-0.21998734589990465</v>
      </c>
      <c r="G2668" s="2">
        <f t="shared" si="249"/>
        <v>0.83769063262840393</v>
      </c>
      <c r="H2668" s="2" t="str">
        <f t="shared" si="250"/>
        <v>Sell</v>
      </c>
    </row>
    <row r="2669" spans="1:8" ht="13.5" x14ac:dyDescent="0.25">
      <c r="A2669" s="3">
        <f>TITRES_STAT!B2672</f>
        <v>45895</v>
      </c>
      <c r="B2669" s="6">
        <f>TITRES_STAT!D2672</f>
        <v>196.99</v>
      </c>
      <c r="C2669" s="2">
        <f t="shared" si="246"/>
        <v>196.69455464122925</v>
      </c>
      <c r="D2669" s="2">
        <f t="shared" si="248"/>
        <v>196.00889513316218</v>
      </c>
      <c r="E2669" s="2">
        <f t="shared" si="247"/>
        <v>0.68565950806706155</v>
      </c>
      <c r="F2669" s="2">
        <f t="shared" si="251"/>
        <v>-3.88579751065114E-2</v>
      </c>
      <c r="G2669" s="2">
        <f t="shared" si="249"/>
        <v>0.72451748317357301</v>
      </c>
      <c r="H2669" s="2" t="str">
        <f t="shared" si="250"/>
        <v>Sell</v>
      </c>
    </row>
    <row r="2670" spans="1:8" ht="13.5" x14ac:dyDescent="0.25">
      <c r="A2670" s="3">
        <f>TITRES_STAT!B2673</f>
        <v>45896</v>
      </c>
      <c r="B2670" s="6">
        <f>TITRES_STAT!D2673</f>
        <v>197</v>
      </c>
      <c r="C2670" s="2">
        <f t="shared" si="246"/>
        <v>196.81846931180937</v>
      </c>
      <c r="D2670" s="2">
        <f t="shared" si="248"/>
        <v>196.0823103084835</v>
      </c>
      <c r="E2670" s="2">
        <f t="shared" si="247"/>
        <v>0.73615900332586648</v>
      </c>
      <c r="F2670" s="2">
        <f t="shared" si="251"/>
        <v>0.11614542057996419</v>
      </c>
      <c r="G2670" s="2">
        <f t="shared" si="249"/>
        <v>0.62001358274590235</v>
      </c>
      <c r="H2670" s="2" t="str">
        <f t="shared" si="250"/>
        <v>Sell</v>
      </c>
    </row>
    <row r="2671" spans="1:8" ht="13.5" x14ac:dyDescent="0.25">
      <c r="A2671" s="3">
        <f>TITRES_STAT!B2674</f>
        <v>45897</v>
      </c>
      <c r="B2671" s="6">
        <f>TITRES_STAT!D2674</f>
        <v>197.01</v>
      </c>
      <c r="C2671" s="2">
        <f t="shared" si="246"/>
        <v>196.92332018691562</v>
      </c>
      <c r="D2671" s="2">
        <f t="shared" si="248"/>
        <v>196.15102806341065</v>
      </c>
      <c r="E2671" s="2">
        <f t="shared" si="247"/>
        <v>0.77229212350496823</v>
      </c>
      <c r="F2671" s="2">
        <f t="shared" si="251"/>
        <v>0.24737476116496501</v>
      </c>
      <c r="G2671" s="2">
        <f t="shared" si="249"/>
        <v>0.52491736234000319</v>
      </c>
      <c r="H2671" s="2" t="str">
        <f t="shared" si="250"/>
        <v>Sell</v>
      </c>
    </row>
    <row r="2672" spans="1:8" ht="13.5" x14ac:dyDescent="0.25">
      <c r="A2672" s="3">
        <f>TITRES_STAT!B2675</f>
        <v>45898</v>
      </c>
      <c r="B2672" s="6">
        <f>TITRES_STAT!D2675</f>
        <v>198</v>
      </c>
      <c r="C2672" s="2">
        <f t="shared" si="246"/>
        <v>196.98127092739014</v>
      </c>
      <c r="D2672" s="2">
        <f t="shared" si="248"/>
        <v>196.28798894760246</v>
      </c>
      <c r="E2672" s="2">
        <f t="shared" si="247"/>
        <v>0.69328197978768458</v>
      </c>
      <c r="F2672" s="2">
        <f t="shared" si="251"/>
        <v>0.33655620488950894</v>
      </c>
      <c r="G2672" s="2">
        <f t="shared" si="249"/>
        <v>0.35672577489817564</v>
      </c>
      <c r="H2672" s="2" t="str">
        <f t="shared" si="250"/>
        <v>Sell</v>
      </c>
    </row>
    <row r="2673" spans="1:8" ht="13.5" x14ac:dyDescent="0.25">
      <c r="A2673" s="3">
        <f>TITRES_STAT!B2676</f>
        <v>45901</v>
      </c>
      <c r="B2673" s="6">
        <f>TITRES_STAT!D2676</f>
        <v>198.99</v>
      </c>
      <c r="C2673" s="2">
        <f t="shared" si="246"/>
        <v>196.67646001548397</v>
      </c>
      <c r="D2673" s="2">
        <f t="shared" si="248"/>
        <v>196.48813791444672</v>
      </c>
      <c r="E2673" s="2">
        <f t="shared" si="247"/>
        <v>0.18832210103724378</v>
      </c>
      <c r="F2673" s="2">
        <f t="shared" si="251"/>
        <v>0.30690938411905594</v>
      </c>
      <c r="G2673" s="2">
        <f t="shared" si="249"/>
        <v>-0.11858728308181216</v>
      </c>
      <c r="H2673" s="2" t="str">
        <f t="shared" si="250"/>
        <v>Hold</v>
      </c>
    </row>
    <row r="2674" spans="1:8" ht="13.5" x14ac:dyDescent="0.25">
      <c r="A2674" s="3">
        <f>TITRES_STAT!B2677</f>
        <v>45902</v>
      </c>
      <c r="B2674" s="6">
        <f>TITRES_STAT!D2677</f>
        <v>194</v>
      </c>
      <c r="C2674" s="2">
        <f t="shared" si="246"/>
        <v>196.71085078233259</v>
      </c>
      <c r="D2674" s="2">
        <f t="shared" si="248"/>
        <v>196.3038314022655</v>
      </c>
      <c r="E2674" s="2">
        <f t="shared" si="247"/>
        <v>0.4070193800670836</v>
      </c>
      <c r="F2674" s="2">
        <f t="shared" si="251"/>
        <v>0.32693138330866145</v>
      </c>
      <c r="G2674" s="2">
        <f t="shared" si="249"/>
        <v>8.0087996758422153E-2</v>
      </c>
      <c r="H2674" s="2" t="str">
        <f t="shared" si="250"/>
        <v>Sell</v>
      </c>
    </row>
    <row r="2675" spans="1:8" ht="13.5" x14ac:dyDescent="0.25">
      <c r="A2675" s="3">
        <f>TITRES_STAT!B2678</f>
        <v>45903</v>
      </c>
      <c r="B2675" s="6">
        <f>TITRES_STAT!D2678</f>
        <v>198.99</v>
      </c>
      <c r="C2675" s="2">
        <f t="shared" si="246"/>
        <v>196.45533527735833</v>
      </c>
      <c r="D2675" s="2">
        <f t="shared" si="248"/>
        <v>196.50280685394955</v>
      </c>
      <c r="E2675" s="2">
        <f t="shared" si="247"/>
        <v>-4.747157659122081E-2</v>
      </c>
      <c r="F2675" s="2">
        <f t="shared" si="251"/>
        <v>0.25205079132868496</v>
      </c>
      <c r="G2675" s="2">
        <f t="shared" si="249"/>
        <v>-0.29952236791990577</v>
      </c>
      <c r="H2675" s="2" t="str">
        <f t="shared" si="250"/>
        <v>Hold</v>
      </c>
    </row>
    <row r="2676" spans="1:8" ht="13.5" x14ac:dyDescent="0.25">
      <c r="A2676" s="3">
        <f>TITRES_STAT!B2679</f>
        <v>45905</v>
      </c>
      <c r="B2676" s="6">
        <f>TITRES_STAT!D2679</f>
        <v>198.99</v>
      </c>
      <c r="C2676" s="2">
        <f t="shared" si="246"/>
        <v>196.23143754238012</v>
      </c>
      <c r="D2676" s="2">
        <f t="shared" si="248"/>
        <v>196.68704338328664</v>
      </c>
      <c r="E2676" s="2">
        <f t="shared" si="247"/>
        <v>-0.45560584090651446</v>
      </c>
      <c r="F2676" s="2">
        <f t="shared" si="251"/>
        <v>0.1105194648816451</v>
      </c>
      <c r="G2676" s="2">
        <f t="shared" si="249"/>
        <v>-0.56612530578815956</v>
      </c>
      <c r="H2676" s="2" t="str">
        <f t="shared" si="250"/>
        <v>Hold</v>
      </c>
    </row>
    <row r="2677" spans="1:8" ht="13.5" x14ac:dyDescent="0.25">
      <c r="A2677" s="3">
        <f>TITRES_STAT!B2680</f>
        <v>45908</v>
      </c>
      <c r="B2677" s="6">
        <f>TITRES_STAT!D2680</f>
        <v>199.01</v>
      </c>
      <c r="C2677" s="2">
        <f t="shared" si="246"/>
        <v>196.0450625358601</v>
      </c>
      <c r="D2677" s="2">
        <f t="shared" si="248"/>
        <v>196.85911424378392</v>
      </c>
      <c r="E2677" s="2">
        <f t="shared" si="247"/>
        <v>-0.81405170792382364</v>
      </c>
      <c r="F2677" s="2">
        <f t="shared" si="251"/>
        <v>-7.439476967944865E-2</v>
      </c>
      <c r="G2677" s="2">
        <f t="shared" si="249"/>
        <v>-0.73965693824437495</v>
      </c>
      <c r="H2677" s="2" t="str">
        <f t="shared" si="250"/>
        <v>Hold</v>
      </c>
    </row>
    <row r="2678" spans="1:8" ht="13.5" x14ac:dyDescent="0.25">
      <c r="A2678" s="3">
        <f>TITRES_STAT!B2681</f>
        <v>45909</v>
      </c>
      <c r="B2678" s="6">
        <f>TITRES_STAT!D2681</f>
        <v>200</v>
      </c>
      <c r="C2678" s="2">
        <f t="shared" si="246"/>
        <v>195.90120676111241</v>
      </c>
      <c r="D2678" s="2">
        <f t="shared" si="248"/>
        <v>197.09177244794807</v>
      </c>
      <c r="E2678" s="2">
        <f t="shared" si="247"/>
        <v>-1.1905656868356687</v>
      </c>
      <c r="F2678" s="2">
        <f t="shared" si="251"/>
        <v>-0.29762895311069265</v>
      </c>
      <c r="G2678" s="2">
        <f t="shared" si="249"/>
        <v>-0.89293673372497606</v>
      </c>
      <c r="H2678" s="2" t="str">
        <f t="shared" si="250"/>
        <v>Hold</v>
      </c>
    </row>
    <row r="2679" spans="1:8" ht="13.5" x14ac:dyDescent="0.25">
      <c r="A2679" s="3">
        <f>TITRES_STAT!B2682</f>
        <v>45910</v>
      </c>
      <c r="B2679" s="6">
        <f>TITRES_STAT!D2682</f>
        <v>200</v>
      </c>
      <c r="C2679" s="2">
        <f t="shared" si="246"/>
        <v>196.06871341324896</v>
      </c>
      <c r="D2679" s="2">
        <f t="shared" si="248"/>
        <v>197.30719671106303</v>
      </c>
      <c r="E2679" s="2">
        <f t="shared" si="247"/>
        <v>-1.2384832978140707</v>
      </c>
      <c r="F2679" s="2">
        <f t="shared" si="251"/>
        <v>-0.48579982205136829</v>
      </c>
      <c r="G2679" s="2">
        <f t="shared" si="249"/>
        <v>-0.75268347576270245</v>
      </c>
      <c r="H2679" s="2" t="str">
        <f t="shared" si="250"/>
        <v>Hold</v>
      </c>
    </row>
    <row r="2680" spans="1:8" ht="13.5" x14ac:dyDescent="0.25">
      <c r="A2680" s="3">
        <f>TITRES_STAT!B2683</f>
        <v>45911</v>
      </c>
      <c r="B2680" s="6">
        <f>TITRES_STAT!D2683</f>
        <v>200</v>
      </c>
      <c r="C2680" s="2">
        <f t="shared" si="246"/>
        <v>196.21198827274912</v>
      </c>
      <c r="D2680" s="2">
        <f t="shared" si="248"/>
        <v>197.50666362135465</v>
      </c>
      <c r="E2680" s="2">
        <f t="shared" si="247"/>
        <v>-1.2946753486055229</v>
      </c>
      <c r="F2680" s="2">
        <f t="shared" si="251"/>
        <v>-0.64757492736219924</v>
      </c>
      <c r="G2680" s="2">
        <f t="shared" si="249"/>
        <v>-0.64710042124332368</v>
      </c>
      <c r="H2680" s="2" t="str">
        <f t="shared" si="250"/>
        <v>Hold</v>
      </c>
    </row>
    <row r="2681" spans="1:8" ht="13.5" x14ac:dyDescent="0.25">
      <c r="A2681" s="3">
        <f>TITRES_STAT!B2684</f>
        <v>45912</v>
      </c>
      <c r="B2681" s="6">
        <f>TITRES_STAT!D2684</f>
        <v>209</v>
      </c>
      <c r="C2681" s="2">
        <f t="shared" si="246"/>
        <v>196.33475930771078</v>
      </c>
      <c r="D2681" s="2">
        <f t="shared" si="248"/>
        <v>198.35802187162466</v>
      </c>
      <c r="E2681" s="2">
        <f t="shared" si="247"/>
        <v>-2.0232625639138746</v>
      </c>
      <c r="F2681" s="2">
        <f t="shared" si="251"/>
        <v>-0.92271245467253438</v>
      </c>
      <c r="G2681" s="2">
        <f t="shared" si="249"/>
        <v>-1.1005501092413401</v>
      </c>
      <c r="H2681" s="2" t="str">
        <f t="shared" si="250"/>
        <v>Hold</v>
      </c>
    </row>
    <row r="2682" spans="1:8" ht="13.5" x14ac:dyDescent="0.25">
      <c r="A2682" s="3">
        <f>TITRES_STAT!B2685</f>
        <v>45915</v>
      </c>
      <c r="B2682" s="6">
        <f>TITRES_STAT!D2685</f>
        <v>217.9</v>
      </c>
      <c r="C2682" s="2">
        <f t="shared" si="246"/>
        <v>196.59095018344757</v>
      </c>
      <c r="D2682" s="2">
        <f t="shared" si="248"/>
        <v>199.80557580705988</v>
      </c>
      <c r="E2682" s="2">
        <f t="shared" si="247"/>
        <v>-3.2146256236123065</v>
      </c>
      <c r="F2682" s="2">
        <f t="shared" si="251"/>
        <v>-1.3810950884604889</v>
      </c>
      <c r="G2682" s="2">
        <f t="shared" si="249"/>
        <v>-1.8335305351518176</v>
      </c>
      <c r="H2682" s="2" t="str">
        <f t="shared" si="250"/>
        <v>Hold</v>
      </c>
    </row>
    <row r="2683" spans="1:8" ht="13.5" x14ac:dyDescent="0.25">
      <c r="A2683" s="3">
        <f>TITRES_STAT!B2686</f>
        <v>45916</v>
      </c>
      <c r="B2683" s="6">
        <f>TITRES_STAT!D2686</f>
        <v>227.7</v>
      </c>
      <c r="C2683" s="2">
        <f t="shared" si="246"/>
        <v>196.9600347706095</v>
      </c>
      <c r="D2683" s="2">
        <f t="shared" si="248"/>
        <v>201.87182945098138</v>
      </c>
      <c r="E2683" s="2">
        <f t="shared" si="247"/>
        <v>-4.9117946803718837</v>
      </c>
      <c r="F2683" s="2">
        <f t="shared" si="251"/>
        <v>-2.0872350068427679</v>
      </c>
      <c r="G2683" s="2">
        <f t="shared" si="249"/>
        <v>-2.8245596735291159</v>
      </c>
      <c r="H2683" s="2" t="str">
        <f t="shared" si="250"/>
        <v>Hold</v>
      </c>
    </row>
    <row r="2684" spans="1:8" ht="13.5" x14ac:dyDescent="0.25">
      <c r="A2684" s="3">
        <f>TITRES_STAT!B2687</f>
        <v>45917</v>
      </c>
      <c r="B2684" s="6">
        <f>TITRES_STAT!D2687</f>
        <v>237.9</v>
      </c>
      <c r="C2684" s="2">
        <f t="shared" si="246"/>
        <v>196.50464480590034</v>
      </c>
      <c r="D2684" s="2">
        <f t="shared" si="248"/>
        <v>204.54058282498278</v>
      </c>
      <c r="E2684" s="2">
        <f t="shared" si="247"/>
        <v>-8.0359380190824368</v>
      </c>
      <c r="F2684" s="2">
        <f t="shared" si="251"/>
        <v>-3.2769756092907016</v>
      </c>
      <c r="G2684" s="2">
        <f t="shared" si="249"/>
        <v>-4.7589624097917351</v>
      </c>
      <c r="H2684" s="2" t="str">
        <f t="shared" si="250"/>
        <v>Hold</v>
      </c>
    </row>
    <row r="2685" spans="1:8" ht="13.5" x14ac:dyDescent="0.25">
      <c r="A2685" s="3">
        <f>TITRES_STAT!B2688</f>
        <v>45918</v>
      </c>
      <c r="B2685" s="6">
        <f>TITRES_STAT!D2688</f>
        <v>236.9</v>
      </c>
      <c r="C2685" s="2">
        <f t="shared" si="246"/>
        <v>196.88700714345416</v>
      </c>
      <c r="D2685" s="2">
        <f t="shared" si="248"/>
        <v>206.93757668979887</v>
      </c>
      <c r="E2685" s="2">
        <f t="shared" si="247"/>
        <v>-10.050569546344718</v>
      </c>
      <c r="F2685" s="2">
        <f t="shared" si="251"/>
        <v>-4.631694396701505</v>
      </c>
      <c r="G2685" s="2">
        <f t="shared" si="249"/>
        <v>-5.4188751496432133</v>
      </c>
      <c r="H2685" s="2" t="str">
        <f t="shared" si="250"/>
        <v>Hold</v>
      </c>
    </row>
    <row r="2686" spans="1:8" ht="13.5" x14ac:dyDescent="0.25">
      <c r="A2686" s="3">
        <f>TITRES_STAT!B2689</f>
        <v>45919</v>
      </c>
      <c r="B2686" s="6">
        <f>TITRES_STAT!D2689</f>
        <v>237</v>
      </c>
      <c r="C2686" s="2">
        <f t="shared" si="246"/>
        <v>197.21054450599968</v>
      </c>
      <c r="D2686" s="2">
        <f t="shared" si="248"/>
        <v>209.16442286092487</v>
      </c>
      <c r="E2686" s="2">
        <f t="shared" si="247"/>
        <v>-11.953878354925195</v>
      </c>
      <c r="F2686" s="2">
        <f t="shared" si="251"/>
        <v>-6.0961311883462432</v>
      </c>
      <c r="G2686" s="2">
        <f t="shared" si="249"/>
        <v>-5.8577471665789513</v>
      </c>
      <c r="H2686" s="2" t="str">
        <f t="shared" si="250"/>
        <v>Hold</v>
      </c>
    </row>
    <row r="2687" spans="1:8" ht="13.5" x14ac:dyDescent="0.25">
      <c r="A2687" s="3">
        <f>TITRES_STAT!B2690</f>
        <v>45922</v>
      </c>
      <c r="B2687" s="6">
        <f>TITRES_STAT!D2690</f>
        <v>235.9</v>
      </c>
      <c r="C2687" s="2">
        <f t="shared" si="246"/>
        <v>197.48738381276897</v>
      </c>
      <c r="D2687" s="2">
        <f t="shared" si="248"/>
        <v>211.14483598233787</v>
      </c>
      <c r="E2687" s="2">
        <f t="shared" si="247"/>
        <v>-13.657452169568899</v>
      </c>
      <c r="F2687" s="2">
        <f t="shared" si="251"/>
        <v>-7.608395384590775</v>
      </c>
      <c r="G2687" s="2">
        <f t="shared" si="249"/>
        <v>-6.0490567849781236</v>
      </c>
      <c r="H2687" s="2" t="str">
        <f t="shared" si="250"/>
        <v>Hold</v>
      </c>
    </row>
    <row r="2688" spans="1:8" ht="13.5" x14ac:dyDescent="0.25">
      <c r="A2688" s="3">
        <f>TITRES_STAT!B2691</f>
        <v>45923</v>
      </c>
      <c r="B2688" s="6">
        <f>TITRES_STAT!D2691</f>
        <v>234</v>
      </c>
      <c r="C2688" s="2">
        <f t="shared" si="246"/>
        <v>197.87394014926605</v>
      </c>
      <c r="D2688" s="2">
        <f t="shared" si="248"/>
        <v>212.83781109475728</v>
      </c>
      <c r="E2688" s="2">
        <f t="shared" si="247"/>
        <v>-14.963870945491237</v>
      </c>
      <c r="F2688" s="2">
        <f t="shared" si="251"/>
        <v>-9.0794904967708678</v>
      </c>
      <c r="G2688" s="2">
        <f t="shared" si="249"/>
        <v>-5.8843804487203695</v>
      </c>
      <c r="H2688" s="2" t="str">
        <f t="shared" si="250"/>
        <v>Hold</v>
      </c>
    </row>
    <row r="2689" spans="1:8" ht="13.5" x14ac:dyDescent="0.25">
      <c r="A2689" s="3">
        <f>TITRES_STAT!B2692</f>
        <v>45924</v>
      </c>
      <c r="B2689" s="6">
        <f>TITRES_STAT!D2692</f>
        <v>234</v>
      </c>
      <c r="C2689" s="2">
        <f t="shared" si="246"/>
        <v>198.2010262801482</v>
      </c>
      <c r="D2689" s="2">
        <f t="shared" si="248"/>
        <v>214.4053806432938</v>
      </c>
      <c r="E2689" s="2">
        <f t="shared" si="247"/>
        <v>-16.204354363145598</v>
      </c>
      <c r="F2689" s="2">
        <f t="shared" si="251"/>
        <v>-10.504463270045814</v>
      </c>
      <c r="G2689" s="2">
        <f t="shared" si="249"/>
        <v>-5.699891093099783</v>
      </c>
      <c r="H2689" s="2" t="str">
        <f t="shared" si="250"/>
        <v>Hold</v>
      </c>
    </row>
    <row r="2690" spans="1:8" ht="13.5" x14ac:dyDescent="0.25">
      <c r="A2690" s="3">
        <f>TITRES_STAT!B2693</f>
        <v>45925</v>
      </c>
      <c r="B2690" s="6">
        <f>TITRES_STAT!D2693</f>
        <v>234</v>
      </c>
      <c r="C2690" s="2">
        <f t="shared" si="246"/>
        <v>198.4777914678177</v>
      </c>
      <c r="D2690" s="2">
        <f t="shared" si="248"/>
        <v>215.85683392897576</v>
      </c>
      <c r="E2690" s="2">
        <f t="shared" si="247"/>
        <v>-17.379042461158065</v>
      </c>
      <c r="F2690" s="2">
        <f t="shared" si="251"/>
        <v>-11.879379108268264</v>
      </c>
      <c r="G2690" s="2">
        <f t="shared" si="249"/>
        <v>-5.4996633528898009</v>
      </c>
      <c r="H2690" s="2" t="str">
        <f t="shared" si="250"/>
        <v>Hold</v>
      </c>
    </row>
    <row r="2691" spans="1:8" ht="13.5" x14ac:dyDescent="0.25">
      <c r="A2691" s="3">
        <f>TITRES_STAT!B2694</f>
        <v>45926</v>
      </c>
      <c r="B2691" s="6">
        <f>TITRES_STAT!D2694</f>
        <v>233</v>
      </c>
      <c r="C2691" s="2">
        <f t="shared" si="246"/>
        <v>200.09659278046112</v>
      </c>
      <c r="D2691" s="2">
        <f t="shared" si="248"/>
        <v>217.12669808238496</v>
      </c>
      <c r="E2691" s="2">
        <f t="shared" si="247"/>
        <v>-17.03010530192384</v>
      </c>
      <c r="F2691" s="2">
        <f t="shared" si="251"/>
        <v>-12.90952434699938</v>
      </c>
      <c r="G2691" s="2">
        <f t="shared" si="249"/>
        <v>-4.1205809549244599</v>
      </c>
      <c r="H2691" s="2" t="str">
        <f t="shared" si="250"/>
        <v>Hold</v>
      </c>
    </row>
    <row r="2692" spans="1:8" ht="13.5" x14ac:dyDescent="0.25">
      <c r="A2692" s="3">
        <f>TITRES_STAT!B2695</f>
        <v>45929</v>
      </c>
      <c r="B2692" s="6">
        <f>TITRES_STAT!D2695</f>
        <v>233</v>
      </c>
      <c r="C2692" s="2">
        <f t="shared" si="246"/>
        <v>202.83557850654404</v>
      </c>
      <c r="D2692" s="2">
        <f t="shared" si="248"/>
        <v>218.30249822443054</v>
      </c>
      <c r="E2692" s="2">
        <f t="shared" si="247"/>
        <v>-15.466919717886498</v>
      </c>
      <c r="F2692" s="2">
        <f t="shared" si="251"/>
        <v>-13.421003421176804</v>
      </c>
      <c r="G2692" s="2">
        <f t="shared" si="249"/>
        <v>-2.0459162967096933</v>
      </c>
      <c r="H2692" s="2" t="str">
        <f t="shared" si="250"/>
        <v>Hold</v>
      </c>
    </row>
    <row r="2693" spans="1:8" ht="13.5" x14ac:dyDescent="0.25">
      <c r="A2693" s="3">
        <f>TITRES_STAT!B2696</f>
        <v>45930</v>
      </c>
      <c r="B2693" s="6">
        <f>TITRES_STAT!D2696</f>
        <v>233</v>
      </c>
      <c r="C2693" s="2">
        <f t="shared" si="246"/>
        <v>206.66087412092187</v>
      </c>
      <c r="D2693" s="2">
        <f t="shared" si="248"/>
        <v>219.3912020596579</v>
      </c>
      <c r="E2693" s="2">
        <f t="shared" si="247"/>
        <v>-12.730327938736025</v>
      </c>
      <c r="F2693" s="2">
        <f t="shared" si="251"/>
        <v>-13.28286832468865</v>
      </c>
      <c r="G2693" s="2">
        <f t="shared" si="249"/>
        <v>0.552540385952625</v>
      </c>
      <c r="H2693" s="2" t="str">
        <f t="shared" si="250"/>
        <v>Sell</v>
      </c>
    </row>
    <row r="2694" spans="1:8" ht="13.5" x14ac:dyDescent="0.25">
      <c r="A2694" s="3">
        <f>TITRES_STAT!B2697</f>
        <v>45931</v>
      </c>
      <c r="B2694" s="6">
        <f>TITRES_STAT!D2697</f>
        <v>233</v>
      </c>
      <c r="C2694" s="2">
        <f t="shared" ref="C2694:C2706" si="252">$C$4*B2684+C2693*(1-$C$4)</f>
        <v>211.46689348693388</v>
      </c>
      <c r="D2694" s="2">
        <f t="shared" ref="D2694:D2706" si="253">$D$4*B2694+(1-$D$4)*D2693</f>
        <v>220.3992611663499</v>
      </c>
      <c r="E2694" s="2">
        <f t="shared" ref="E2694:E2706" si="254">C2694-D2694</f>
        <v>-8.9323676794160178</v>
      </c>
      <c r="F2694" s="2">
        <f t="shared" si="251"/>
        <v>-12.412768195634124</v>
      </c>
      <c r="G2694" s="2">
        <f t="shared" ref="G2694:G2706" si="255">E2694-F2694</f>
        <v>3.480400516218106</v>
      </c>
      <c r="H2694" s="2" t="str">
        <f t="shared" ref="H2694:H2706" si="256">IF(G2694&lt;0,"Hold","Sell")</f>
        <v>Sell</v>
      </c>
    </row>
    <row r="2695" spans="1:8" ht="13.5" x14ac:dyDescent="0.25">
      <c r="A2695" s="3">
        <f>TITRES_STAT!B2698</f>
        <v>45932</v>
      </c>
      <c r="B2695" s="6">
        <f>TITRES_STAT!D2698</f>
        <v>233</v>
      </c>
      <c r="C2695" s="2">
        <f t="shared" si="252"/>
        <v>215.37967910432866</v>
      </c>
      <c r="D2695" s="2">
        <f t="shared" si="253"/>
        <v>221.33264922810176</v>
      </c>
      <c r="E2695" s="2">
        <f t="shared" si="254"/>
        <v>-5.952970123773099</v>
      </c>
      <c r="F2695" s="2">
        <f t="shared" si="251"/>
        <v>-11.120808581261921</v>
      </c>
      <c r="G2695" s="2">
        <f t="shared" si="255"/>
        <v>5.1678384574888216</v>
      </c>
      <c r="H2695" s="2" t="str">
        <f t="shared" si="256"/>
        <v>Sell</v>
      </c>
    </row>
    <row r="2696" spans="1:8" ht="13.5" x14ac:dyDescent="0.25">
      <c r="A2696" s="3">
        <f>TITRES_STAT!B2699</f>
        <v>45933</v>
      </c>
      <c r="B2696" s="6">
        <f>TITRES_STAT!D2699</f>
        <v>230</v>
      </c>
      <c r="C2696" s="2">
        <f t="shared" si="252"/>
        <v>218.7058823190473</v>
      </c>
      <c r="D2696" s="2">
        <f t="shared" si="253"/>
        <v>221.97467521120532</v>
      </c>
      <c r="E2696" s="2">
        <f t="shared" si="254"/>
        <v>-3.268792892158018</v>
      </c>
      <c r="F2696" s="2">
        <f t="shared" si="251"/>
        <v>-9.5504054434411394</v>
      </c>
      <c r="G2696" s="2">
        <f t="shared" si="255"/>
        <v>6.2816125512831213</v>
      </c>
      <c r="H2696" s="2" t="str">
        <f t="shared" si="256"/>
        <v>Sell</v>
      </c>
    </row>
    <row r="2697" spans="1:8" ht="13.5" x14ac:dyDescent="0.25">
      <c r="A2697" s="3">
        <f>TITRES_STAT!B2700</f>
        <v>45936</v>
      </c>
      <c r="B2697" s="6">
        <f>TITRES_STAT!D2700</f>
        <v>219.65</v>
      </c>
      <c r="C2697" s="2">
        <f t="shared" si="252"/>
        <v>221.35113119304003</v>
      </c>
      <c r="D2697" s="2">
        <f t="shared" si="253"/>
        <v>221.80247704741234</v>
      </c>
      <c r="E2697" s="2">
        <f t="shared" si="254"/>
        <v>-0.45134585437230612</v>
      </c>
      <c r="F2697" s="2">
        <f t="shared" si="251"/>
        <v>-7.7305935256273735</v>
      </c>
      <c r="G2697" s="2">
        <f t="shared" si="255"/>
        <v>7.2792476712550673</v>
      </c>
      <c r="H2697" s="2" t="str">
        <f t="shared" si="256"/>
        <v>Sell</v>
      </c>
    </row>
    <row r="2698" spans="1:8" ht="13.5" x14ac:dyDescent="0.25">
      <c r="A2698" s="3">
        <f>TITRES_STAT!B2701</f>
        <v>45937</v>
      </c>
      <c r="B2698" s="6">
        <f>TITRES_STAT!D2701</f>
        <v>229</v>
      </c>
      <c r="C2698" s="2">
        <f t="shared" si="252"/>
        <v>223.29711100949541</v>
      </c>
      <c r="D2698" s="2">
        <f t="shared" si="253"/>
        <v>222.33562689575217</v>
      </c>
      <c r="E2698" s="2">
        <f t="shared" si="254"/>
        <v>0.96148411374323928</v>
      </c>
      <c r="F2698" s="2">
        <f t="shared" si="251"/>
        <v>-5.9921779977532514</v>
      </c>
      <c r="G2698" s="2">
        <f t="shared" si="255"/>
        <v>6.9536621114964907</v>
      </c>
      <c r="H2698" s="2" t="str">
        <f t="shared" si="256"/>
        <v>Sell</v>
      </c>
    </row>
    <row r="2699" spans="1:8" ht="13.5" x14ac:dyDescent="0.25">
      <c r="A2699" s="3">
        <f>TITRES_STAT!B2702</f>
        <v>45938</v>
      </c>
      <c r="B2699" s="6">
        <f>TITRES_STAT!D2702</f>
        <v>220</v>
      </c>
      <c r="C2699" s="2">
        <f t="shared" si="252"/>
        <v>224.94370931572689</v>
      </c>
      <c r="D2699" s="2">
        <f t="shared" si="253"/>
        <v>222.16261749606684</v>
      </c>
      <c r="E2699" s="2">
        <f t="shared" si="254"/>
        <v>2.7810918196600483</v>
      </c>
      <c r="F2699" s="2">
        <f t="shared" si="251"/>
        <v>-4.2375240342705922</v>
      </c>
      <c r="G2699" s="2">
        <f t="shared" si="255"/>
        <v>7.0186158539306405</v>
      </c>
      <c r="H2699" s="2" t="str">
        <f t="shared" si="256"/>
        <v>Sell</v>
      </c>
    </row>
    <row r="2700" spans="1:8" ht="13.5" x14ac:dyDescent="0.25">
      <c r="A2700" s="3">
        <f>TITRES_STAT!B2703</f>
        <v>45939</v>
      </c>
      <c r="B2700" s="6">
        <f>TITRES_STAT!D2703</f>
        <v>227.9</v>
      </c>
      <c r="C2700" s="2">
        <f t="shared" si="252"/>
        <v>226.33698480561506</v>
      </c>
      <c r="D2700" s="2">
        <f t="shared" si="253"/>
        <v>222.58760879265446</v>
      </c>
      <c r="E2700" s="2">
        <f t="shared" si="254"/>
        <v>3.749376012960596</v>
      </c>
      <c r="F2700" s="2">
        <f t="shared" si="251"/>
        <v>-2.6401440248243544</v>
      </c>
      <c r="G2700" s="2">
        <f t="shared" si="255"/>
        <v>6.3895200377849504</v>
      </c>
      <c r="H2700" s="2" t="str">
        <f t="shared" si="256"/>
        <v>Sell</v>
      </c>
    </row>
    <row r="2701" spans="1:8" ht="13.5" x14ac:dyDescent="0.25">
      <c r="A2701" s="3">
        <f>TITRES_STAT!B2704</f>
        <v>45940</v>
      </c>
      <c r="B2701" s="6">
        <f>TITRES_STAT!D2704</f>
        <v>227.91</v>
      </c>
      <c r="C2701" s="2">
        <f t="shared" si="252"/>
        <v>227.36206406628966</v>
      </c>
      <c r="D2701" s="2">
        <f t="shared" si="253"/>
        <v>222.98185999319858</v>
      </c>
      <c r="E2701" s="2">
        <f t="shared" si="254"/>
        <v>4.380204073091079</v>
      </c>
      <c r="F2701" s="2">
        <f t="shared" si="251"/>
        <v>-1.236074405241268</v>
      </c>
      <c r="G2701" s="2">
        <f t="shared" si="255"/>
        <v>5.6162784783323474</v>
      </c>
      <c r="H2701" s="2" t="str">
        <f t="shared" si="256"/>
        <v>Sell</v>
      </c>
    </row>
    <row r="2702" spans="1:8" ht="13.5" x14ac:dyDescent="0.25">
      <c r="A2702" s="3">
        <f>TITRES_STAT!B2705</f>
        <v>45943</v>
      </c>
      <c r="B2702" s="6">
        <f>TITRES_STAT!D2705</f>
        <v>227</v>
      </c>
      <c r="C2702" s="2">
        <f t="shared" si="252"/>
        <v>228.22943882532201</v>
      </c>
      <c r="D2702" s="2">
        <f t="shared" si="253"/>
        <v>223.27949999370239</v>
      </c>
      <c r="E2702" s="2">
        <f t="shared" si="254"/>
        <v>4.9499388316196189</v>
      </c>
      <c r="F2702" s="2">
        <f t="shared" si="251"/>
        <v>1.1282421309093404E-3</v>
      </c>
      <c r="G2702" s="2">
        <f t="shared" si="255"/>
        <v>4.9488105894887093</v>
      </c>
      <c r="H2702" s="2" t="str">
        <f t="shared" si="256"/>
        <v>Sell</v>
      </c>
    </row>
    <row r="2703" spans="1:8" ht="13.5" x14ac:dyDescent="0.25">
      <c r="A2703" s="3">
        <f>TITRES_STAT!B2706</f>
        <v>45944</v>
      </c>
      <c r="B2703" s="6">
        <f>TITRES_STAT!D2706</f>
        <v>226</v>
      </c>
      <c r="C2703" s="2">
        <f t="shared" si="252"/>
        <v>228.963371313734</v>
      </c>
      <c r="D2703" s="2">
        <f t="shared" si="253"/>
        <v>223.4810185126874</v>
      </c>
      <c r="E2703" s="2">
        <f t="shared" si="254"/>
        <v>5.4823528010466021</v>
      </c>
      <c r="F2703" s="2">
        <f t="shared" si="251"/>
        <v>1.0973731539140481</v>
      </c>
      <c r="G2703" s="2">
        <f t="shared" si="255"/>
        <v>4.3849796471325542</v>
      </c>
      <c r="H2703" s="2" t="str">
        <f t="shared" si="256"/>
        <v>Sell</v>
      </c>
    </row>
    <row r="2704" spans="1:8" ht="13.5" x14ac:dyDescent="0.25">
      <c r="A2704" s="3">
        <f>TITRES_STAT!B2707</f>
        <v>45946</v>
      </c>
      <c r="B2704" s="6">
        <f>TITRES_STAT!D2707</f>
        <v>225</v>
      </c>
      <c r="C2704" s="2">
        <f t="shared" si="252"/>
        <v>229.58439111162107</v>
      </c>
      <c r="D2704" s="2">
        <f t="shared" si="253"/>
        <v>223.59353565989574</v>
      </c>
      <c r="E2704" s="2">
        <f t="shared" si="254"/>
        <v>5.9908554517253378</v>
      </c>
      <c r="F2704" s="2">
        <f t="shared" si="251"/>
        <v>2.0760696134763061</v>
      </c>
      <c r="G2704" s="2">
        <f t="shared" si="255"/>
        <v>3.9147858382490317</v>
      </c>
      <c r="H2704" s="2" t="str">
        <f t="shared" si="256"/>
        <v>Sell</v>
      </c>
    </row>
    <row r="2705" spans="1:8" ht="13.5" x14ac:dyDescent="0.25">
      <c r="A2705" s="3">
        <f>TITRES_STAT!B2708</f>
        <v>45947</v>
      </c>
      <c r="B2705" s="6">
        <f>TITRES_STAT!D2708</f>
        <v>226</v>
      </c>
      <c r="C2705" s="2">
        <f t="shared" si="252"/>
        <v>230.1098694021409</v>
      </c>
      <c r="D2705" s="2">
        <f t="shared" si="253"/>
        <v>223.77179227768124</v>
      </c>
      <c r="E2705" s="2">
        <f t="shared" si="254"/>
        <v>6.3380771244596588</v>
      </c>
      <c r="F2705" s="2">
        <f t="shared" si="251"/>
        <v>2.928471115672977</v>
      </c>
      <c r="G2705" s="2">
        <f t="shared" si="255"/>
        <v>3.4096060087866817</v>
      </c>
      <c r="H2705" s="2" t="str">
        <f t="shared" si="256"/>
        <v>Sell</v>
      </c>
    </row>
    <row r="2706" spans="1:8" ht="13.5" x14ac:dyDescent="0.25">
      <c r="A2706" s="3">
        <f>TITRES_STAT!B2709</f>
        <v>45950</v>
      </c>
      <c r="B2706" s="6">
        <f>TITRES_STAT!D2709</f>
        <v>226</v>
      </c>
      <c r="C2706" s="2">
        <f t="shared" si="252"/>
        <v>230.09296641719615</v>
      </c>
      <c r="D2706" s="2">
        <f t="shared" si="253"/>
        <v>223.93684470155671</v>
      </c>
      <c r="E2706" s="2">
        <f t="shared" si="254"/>
        <v>6.1561217156394434</v>
      </c>
      <c r="F2706" s="2">
        <f t="shared" si="251"/>
        <v>3.5740012356662705</v>
      </c>
      <c r="G2706" s="2">
        <f t="shared" si="255"/>
        <v>2.582120479973173</v>
      </c>
      <c r="H2706" s="2" t="str">
        <f t="shared" si="256"/>
        <v>Sell</v>
      </c>
    </row>
  </sheetData>
  <conditionalFormatting sqref="H35:H2706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706"/>
  <sheetViews>
    <sheetView topLeftCell="A2680" workbookViewId="0">
      <selection activeCell="E2690" sqref="E2690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42006</v>
      </c>
      <c r="B2" s="6">
        <f>TITRES_STAT!C5</f>
        <v>149</v>
      </c>
      <c r="C2" s="6">
        <f>TITRES_STAT!D5</f>
        <v>105.105</v>
      </c>
      <c r="D2" s="6">
        <f>TITRES_STAT!E5</f>
        <v>283</v>
      </c>
      <c r="E2" s="2">
        <f>D2</f>
        <v>283</v>
      </c>
      <c r="F2" s="6"/>
      <c r="G2" s="6"/>
      <c r="H2" s="6"/>
    </row>
    <row r="3" spans="1:8" ht="13.5" x14ac:dyDescent="0.25">
      <c r="A3" s="3">
        <f>TITRES_STAT!B6</f>
        <v>42009</v>
      </c>
      <c r="B3" s="6">
        <f>TITRES_STAT!C6</f>
        <v>149</v>
      </c>
      <c r="C3" s="6">
        <f>TITRES_STAT!D6</f>
        <v>105.105</v>
      </c>
      <c r="D3" s="6">
        <f>TITRES_STAT!E6</f>
        <v>0</v>
      </c>
      <c r="E3" s="2">
        <f>IF(B3&gt;B2, E2+D3, IF(B3&lt;B2, E2-D3, E2))</f>
        <v>283</v>
      </c>
      <c r="F3" s="6"/>
      <c r="G3" s="6"/>
      <c r="H3" s="6"/>
    </row>
    <row r="4" spans="1:8" ht="13.5" x14ac:dyDescent="0.25">
      <c r="A4" s="3">
        <f>TITRES_STAT!B7</f>
        <v>42010</v>
      </c>
      <c r="B4" s="6">
        <f>TITRES_STAT!C7</f>
        <v>149</v>
      </c>
      <c r="C4" s="6">
        <f>TITRES_STAT!D7</f>
        <v>105.105</v>
      </c>
      <c r="D4" s="6">
        <f>TITRES_STAT!E7</f>
        <v>105</v>
      </c>
      <c r="E4" s="2">
        <f t="shared" ref="E4:E67" si="0">IF(B4&gt;B3, E3+D4, IF(B4&lt;B3, E3-D4, E3))</f>
        <v>283</v>
      </c>
      <c r="F4" s="6"/>
      <c r="G4" s="6"/>
      <c r="H4" s="6"/>
    </row>
    <row r="5" spans="1:8" ht="13.5" x14ac:dyDescent="0.25">
      <c r="A5" s="3">
        <f>TITRES_STAT!B8</f>
        <v>42011</v>
      </c>
      <c r="B5" s="6">
        <f>TITRES_STAT!C8</f>
        <v>149</v>
      </c>
      <c r="C5" s="6">
        <f>TITRES_STAT!D8</f>
        <v>105.105</v>
      </c>
      <c r="D5" s="6">
        <f>TITRES_STAT!E8</f>
        <v>0</v>
      </c>
      <c r="E5" s="2">
        <f t="shared" si="0"/>
        <v>283</v>
      </c>
      <c r="F5" s="6"/>
      <c r="G5" s="6"/>
      <c r="H5" s="6"/>
    </row>
    <row r="6" spans="1:8" ht="13.5" x14ac:dyDescent="0.25">
      <c r="A6" s="3">
        <f>TITRES_STAT!B9</f>
        <v>42012</v>
      </c>
      <c r="B6" s="6">
        <f>TITRES_STAT!C9</f>
        <v>147.97999999999999</v>
      </c>
      <c r="C6" s="6">
        <f>TITRES_STAT!D9</f>
        <v>104.38549999999999</v>
      </c>
      <c r="D6" s="6">
        <f>TITRES_STAT!E9</f>
        <v>132</v>
      </c>
      <c r="E6" s="2">
        <f t="shared" si="0"/>
        <v>151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6">
        <f>TITRES_STAT!C10</f>
        <v>145</v>
      </c>
      <c r="C7" s="6">
        <f>TITRES_STAT!D10</f>
        <v>102.2834</v>
      </c>
      <c r="D7" s="6">
        <f>TITRES_STAT!E10</f>
        <v>335</v>
      </c>
      <c r="E7" s="2">
        <f t="shared" si="0"/>
        <v>-184</v>
      </c>
      <c r="F7" s="6" t="str">
        <f>IF(E7&gt;E2,"BULLISH",IF(E7&lt;E2,"BEARISH","NEUTRAL"))</f>
        <v>BEARISH</v>
      </c>
      <c r="G7" s="6" t="str">
        <f t="shared" ref="G7:G70" si="2">IF((E7-E2)/E2 &gt; 0.02, "STRONG",
 IF((E7-E2)/E2 &lt; -0.02, "WEAK", "NEUTRAL"))</f>
        <v>WEAK</v>
      </c>
      <c r="H7" s="6" t="str">
        <f t="shared" si="1"/>
        <v>CONFIRMED BEARISH</v>
      </c>
    </row>
    <row r="8" spans="1:8" ht="13.5" x14ac:dyDescent="0.25">
      <c r="A8" s="3">
        <f>TITRES_STAT!B11</f>
        <v>42016</v>
      </c>
      <c r="B8" s="6">
        <f>TITRES_STAT!C11</f>
        <v>149</v>
      </c>
      <c r="C8" s="6">
        <f>TITRES_STAT!D11</f>
        <v>105.105</v>
      </c>
      <c r="D8" s="6">
        <f>TITRES_STAT!E11</f>
        <v>206</v>
      </c>
      <c r="E8" s="2">
        <f t="shared" si="0"/>
        <v>22</v>
      </c>
      <c r="F8" s="6" t="str">
        <f t="shared" ref="F8:F71" si="3">IF(E8&gt;E3,"BULLISH",IF(E8&lt;E3,"BEARISH","NEUTRAL"))</f>
        <v>BEARISH</v>
      </c>
      <c r="G8" s="6" t="str">
        <f t="shared" si="2"/>
        <v>WEAK</v>
      </c>
      <c r="H8" s="6" t="str">
        <f t="shared" si="1"/>
        <v>NEUTRAL</v>
      </c>
    </row>
    <row r="9" spans="1:8" ht="13.5" x14ac:dyDescent="0.25">
      <c r="A9" s="3">
        <f>TITRES_STAT!B12</f>
        <v>42017</v>
      </c>
      <c r="B9" s="6">
        <f>TITRES_STAT!C12</f>
        <v>149</v>
      </c>
      <c r="C9" s="6">
        <f>TITRES_STAT!D12</f>
        <v>105.105</v>
      </c>
      <c r="D9" s="6">
        <f>TITRES_STAT!E12</f>
        <v>247</v>
      </c>
      <c r="E9" s="2">
        <f t="shared" si="0"/>
        <v>22</v>
      </c>
      <c r="F9" s="6" t="str">
        <f t="shared" si="3"/>
        <v>BEARISH</v>
      </c>
      <c r="G9" s="6" t="str">
        <f t="shared" si="2"/>
        <v>WEAK</v>
      </c>
      <c r="H9" s="6" t="str">
        <f t="shared" si="1"/>
        <v>NEUTRAL</v>
      </c>
    </row>
    <row r="10" spans="1:8" ht="13.5" x14ac:dyDescent="0.25">
      <c r="A10" s="3">
        <f>TITRES_STAT!B13</f>
        <v>42019</v>
      </c>
      <c r="B10" s="6">
        <f>TITRES_STAT!C13</f>
        <v>149</v>
      </c>
      <c r="C10" s="6">
        <f>TITRES_STAT!D13</f>
        <v>105.105</v>
      </c>
      <c r="D10" s="6">
        <f>TITRES_STAT!E13</f>
        <v>178</v>
      </c>
      <c r="E10" s="2">
        <f t="shared" si="0"/>
        <v>22</v>
      </c>
      <c r="F10" s="6" t="str">
        <f t="shared" si="3"/>
        <v>BEARISH</v>
      </c>
      <c r="G10" s="6" t="str">
        <f>IF((E10-E5)/E5 &gt; 0.02, "STRONG",
 IF((E10-E5)/E5 &lt; -0.02, "WEAK", "NEUTRAL"))</f>
        <v>WEAK</v>
      </c>
      <c r="H10" s="6" t="str">
        <f t="shared" si="1"/>
        <v>NEUTRAL</v>
      </c>
    </row>
    <row r="11" spans="1:8" ht="13.5" x14ac:dyDescent="0.25">
      <c r="A11" s="3">
        <f>TITRES_STAT!B14</f>
        <v>42020</v>
      </c>
      <c r="B11" s="6">
        <f>TITRES_STAT!C14</f>
        <v>144.65</v>
      </c>
      <c r="C11" s="6">
        <f>TITRES_STAT!D14</f>
        <v>102.0365</v>
      </c>
      <c r="D11" s="6">
        <f>TITRES_STAT!E14</f>
        <v>30</v>
      </c>
      <c r="E11" s="2">
        <f t="shared" si="0"/>
        <v>-8</v>
      </c>
      <c r="F11" s="6" t="str">
        <f t="shared" si="3"/>
        <v>BEARISH</v>
      </c>
      <c r="G11" s="6" t="str">
        <f t="shared" si="2"/>
        <v>WEAK</v>
      </c>
      <c r="H11" s="6" t="str">
        <f t="shared" si="1"/>
        <v>CONFIRMED BEARISH</v>
      </c>
    </row>
    <row r="12" spans="1:8" ht="13.5" x14ac:dyDescent="0.25">
      <c r="A12" s="3">
        <f>TITRES_STAT!B15</f>
        <v>42023</v>
      </c>
      <c r="B12" s="6">
        <f>TITRES_STAT!C15</f>
        <v>145</v>
      </c>
      <c r="C12" s="6">
        <f>TITRES_STAT!D15</f>
        <v>102.2834</v>
      </c>
      <c r="D12" s="6">
        <f>TITRES_STAT!E15</f>
        <v>30</v>
      </c>
      <c r="E12" s="2">
        <f t="shared" si="0"/>
        <v>22</v>
      </c>
      <c r="F12" s="6" t="str">
        <f t="shared" si="3"/>
        <v>BULLISH</v>
      </c>
      <c r="G12" s="6" t="str">
        <f t="shared" si="2"/>
        <v>WEAK</v>
      </c>
      <c r="H12" s="6" t="str">
        <f t="shared" si="1"/>
        <v>NEUTRAL</v>
      </c>
    </row>
    <row r="13" spans="1:8" ht="13.5" x14ac:dyDescent="0.25">
      <c r="A13" s="3">
        <f>TITRES_STAT!B16</f>
        <v>42024</v>
      </c>
      <c r="B13" s="6">
        <f>TITRES_STAT!C16</f>
        <v>148.99</v>
      </c>
      <c r="C13" s="6">
        <f>TITRES_STAT!D16</f>
        <v>105.098</v>
      </c>
      <c r="D13" s="6">
        <f>TITRES_STAT!E16</f>
        <v>150</v>
      </c>
      <c r="E13" s="2">
        <f t="shared" si="0"/>
        <v>172</v>
      </c>
      <c r="F13" s="6" t="str">
        <f t="shared" si="3"/>
        <v>BULLISH</v>
      </c>
      <c r="G13" s="6" t="str">
        <f t="shared" si="2"/>
        <v>STRONG</v>
      </c>
      <c r="H13" s="6" t="str">
        <f t="shared" si="1"/>
        <v>BULLISH DIVERGENCE</v>
      </c>
    </row>
    <row r="14" spans="1:8" ht="13.5" x14ac:dyDescent="0.25">
      <c r="A14" s="3">
        <f>TITRES_STAT!B17</f>
        <v>42025</v>
      </c>
      <c r="B14" s="6">
        <f>TITRES_STAT!C17</f>
        <v>148.5</v>
      </c>
      <c r="C14" s="6">
        <f>TITRES_STAT!D17</f>
        <v>104.75230000000001</v>
      </c>
      <c r="D14" s="6">
        <f>TITRES_STAT!E17</f>
        <v>155</v>
      </c>
      <c r="E14" s="2">
        <f t="shared" si="0"/>
        <v>17</v>
      </c>
      <c r="F14" s="6" t="str">
        <f t="shared" si="3"/>
        <v>BEARISH</v>
      </c>
      <c r="G14" s="6" t="str">
        <f t="shared" si="2"/>
        <v>WEAK</v>
      </c>
      <c r="H14" s="6" t="str">
        <f t="shared" si="1"/>
        <v>CONFIRMED BEARISH</v>
      </c>
    </row>
    <row r="15" spans="1:8" ht="13.5" x14ac:dyDescent="0.25">
      <c r="A15" s="3">
        <f>TITRES_STAT!B18</f>
        <v>42026</v>
      </c>
      <c r="B15" s="6">
        <f>TITRES_STAT!C18</f>
        <v>148.5</v>
      </c>
      <c r="C15" s="6">
        <f>TITRES_STAT!D18</f>
        <v>104.75230000000001</v>
      </c>
      <c r="D15" s="6">
        <f>TITRES_STAT!E18</f>
        <v>0</v>
      </c>
      <c r="E15" s="2">
        <f t="shared" si="0"/>
        <v>17</v>
      </c>
      <c r="F15" s="6" t="str">
        <f t="shared" si="3"/>
        <v>BEARISH</v>
      </c>
      <c r="G15" s="6" t="str">
        <f t="shared" si="2"/>
        <v>WEAK</v>
      </c>
      <c r="H15" s="6" t="str">
        <f t="shared" si="1"/>
        <v>CONFIRMED BEARISH</v>
      </c>
    </row>
    <row r="16" spans="1:8" ht="13.5" x14ac:dyDescent="0.25">
      <c r="A16" s="3">
        <f>TITRES_STAT!B19</f>
        <v>42027</v>
      </c>
      <c r="B16" s="6">
        <f>TITRES_STAT!C19</f>
        <v>148</v>
      </c>
      <c r="C16" s="6">
        <f>TITRES_STAT!D19</f>
        <v>104.39960000000001</v>
      </c>
      <c r="D16" s="6">
        <f>TITRES_STAT!E19</f>
        <v>69</v>
      </c>
      <c r="E16" s="2">
        <f t="shared" si="0"/>
        <v>-52</v>
      </c>
      <c r="F16" s="6" t="str">
        <f t="shared" si="3"/>
        <v>BEARISH</v>
      </c>
      <c r="G16" s="6" t="str">
        <f t="shared" si="2"/>
        <v>STRONG</v>
      </c>
      <c r="H16" s="6" t="str">
        <f t="shared" si="1"/>
        <v>BEARISH DIVERGENCE</v>
      </c>
    </row>
    <row r="17" spans="1:8" ht="13.5" x14ac:dyDescent="0.25">
      <c r="A17" s="3">
        <f>TITRES_STAT!B20</f>
        <v>42030</v>
      </c>
      <c r="B17" s="6">
        <f>TITRES_STAT!C20</f>
        <v>148.47999999999999</v>
      </c>
      <c r="C17" s="6">
        <f>TITRES_STAT!D20</f>
        <v>104.73820000000001</v>
      </c>
      <c r="D17" s="6">
        <f>TITRES_STAT!E20</f>
        <v>13</v>
      </c>
      <c r="E17" s="2">
        <f t="shared" si="0"/>
        <v>-39</v>
      </c>
      <c r="F17" s="6" t="str">
        <f t="shared" si="3"/>
        <v>BEARISH</v>
      </c>
      <c r="G17" s="6" t="str">
        <f t="shared" si="2"/>
        <v>WEAK</v>
      </c>
      <c r="H17" s="6" t="str">
        <f t="shared" si="1"/>
        <v>BEARISH DIVERGENCE</v>
      </c>
    </row>
    <row r="18" spans="1:8" ht="13.5" x14ac:dyDescent="0.25">
      <c r="A18" s="3">
        <f>TITRES_STAT!B21</f>
        <v>42031</v>
      </c>
      <c r="B18" s="6">
        <f>TITRES_STAT!C21</f>
        <v>148</v>
      </c>
      <c r="C18" s="6">
        <f>TITRES_STAT!D21</f>
        <v>104.39960000000001</v>
      </c>
      <c r="D18" s="6">
        <f>TITRES_STAT!E21</f>
        <v>482</v>
      </c>
      <c r="E18" s="2">
        <f t="shared" si="0"/>
        <v>-521</v>
      </c>
      <c r="F18" s="6" t="str">
        <f t="shared" si="3"/>
        <v>BEARISH</v>
      </c>
      <c r="G18" s="6" t="str">
        <f t="shared" si="2"/>
        <v>WEAK</v>
      </c>
      <c r="H18" s="6" t="str">
        <f t="shared" si="1"/>
        <v>CONFIRMED BEARISH</v>
      </c>
    </row>
    <row r="19" spans="1:8" ht="13.5" x14ac:dyDescent="0.25">
      <c r="A19" s="3">
        <f>TITRES_STAT!B22</f>
        <v>42032</v>
      </c>
      <c r="B19" s="6">
        <f>TITRES_STAT!C22</f>
        <v>146</v>
      </c>
      <c r="C19" s="6">
        <f>TITRES_STAT!D22</f>
        <v>102.9888</v>
      </c>
      <c r="D19" s="6">
        <f>TITRES_STAT!E22</f>
        <v>5</v>
      </c>
      <c r="E19" s="2">
        <f t="shared" si="0"/>
        <v>-526</v>
      </c>
      <c r="F19" s="6" t="str">
        <f t="shared" si="3"/>
        <v>BEARISH</v>
      </c>
      <c r="G19" s="6" t="str">
        <f t="shared" si="2"/>
        <v>WEAK</v>
      </c>
      <c r="H19" s="6" t="str">
        <f t="shared" si="1"/>
        <v>CONFIRMED BEARISH</v>
      </c>
    </row>
    <row r="20" spans="1:8" ht="13.5" x14ac:dyDescent="0.25">
      <c r="A20" s="3">
        <f>TITRES_STAT!B23</f>
        <v>42033</v>
      </c>
      <c r="B20" s="6">
        <f>TITRES_STAT!C23</f>
        <v>150</v>
      </c>
      <c r="C20" s="6">
        <f>TITRES_STAT!D23</f>
        <v>105.8104</v>
      </c>
      <c r="D20" s="6">
        <f>TITRES_STAT!E23</f>
        <v>376</v>
      </c>
      <c r="E20" s="2">
        <f t="shared" si="0"/>
        <v>-150</v>
      </c>
      <c r="F20" s="6" t="str">
        <f t="shared" si="3"/>
        <v>BEARISH</v>
      </c>
      <c r="G20" s="6" t="str">
        <f t="shared" si="2"/>
        <v>WEAK</v>
      </c>
      <c r="H20" s="6" t="str">
        <f t="shared" si="1"/>
        <v>BEARISH DIVERGENCE</v>
      </c>
    </row>
    <row r="21" spans="1:8" ht="13.5" x14ac:dyDescent="0.25">
      <c r="A21" s="3">
        <f>TITRES_STAT!B24</f>
        <v>42034</v>
      </c>
      <c r="B21" s="6">
        <f>TITRES_STAT!C24</f>
        <v>150</v>
      </c>
      <c r="C21" s="6">
        <f>TITRES_STAT!D24</f>
        <v>105.8104</v>
      </c>
      <c r="D21" s="6">
        <f>TITRES_STAT!E24</f>
        <v>1810</v>
      </c>
      <c r="E21" s="2">
        <f t="shared" si="0"/>
        <v>-150</v>
      </c>
      <c r="F21" s="6" t="str">
        <f t="shared" si="3"/>
        <v>BEARISH</v>
      </c>
      <c r="G21" s="6" t="str">
        <f t="shared" si="2"/>
        <v>STRONG</v>
      </c>
      <c r="H21" s="6" t="str">
        <f t="shared" si="1"/>
        <v>BEARISH DIVERGENCE</v>
      </c>
    </row>
    <row r="22" spans="1:8" ht="13.5" x14ac:dyDescent="0.25">
      <c r="A22" s="3">
        <f>TITRES_STAT!B25</f>
        <v>42037</v>
      </c>
      <c r="B22" s="6">
        <f>TITRES_STAT!C25</f>
        <v>151.4</v>
      </c>
      <c r="C22" s="6">
        <f>TITRES_STAT!D25</f>
        <v>106.798</v>
      </c>
      <c r="D22" s="6">
        <f>TITRES_STAT!E25</f>
        <v>396</v>
      </c>
      <c r="E22" s="2">
        <f t="shared" si="0"/>
        <v>246</v>
      </c>
      <c r="F22" s="6" t="str">
        <f t="shared" si="3"/>
        <v>BULLISH</v>
      </c>
      <c r="G22" s="6" t="str">
        <f t="shared" si="2"/>
        <v>WEAK</v>
      </c>
      <c r="H22" s="6" t="str">
        <f t="shared" si="1"/>
        <v>CONFIRMED BULLISH</v>
      </c>
    </row>
    <row r="23" spans="1:8" ht="13.5" x14ac:dyDescent="0.25">
      <c r="A23" s="3">
        <f>TITRES_STAT!B26</f>
        <v>42038</v>
      </c>
      <c r="B23" s="6">
        <f>TITRES_STAT!C26</f>
        <v>154</v>
      </c>
      <c r="C23" s="6">
        <f>TITRES_STAT!D26</f>
        <v>108.63200000000001</v>
      </c>
      <c r="D23" s="6">
        <f>TITRES_STAT!E26</f>
        <v>176</v>
      </c>
      <c r="E23" s="2">
        <f t="shared" si="0"/>
        <v>422</v>
      </c>
      <c r="F23" s="6" t="str">
        <f t="shared" si="3"/>
        <v>BULLISH</v>
      </c>
      <c r="G23" s="6" t="str">
        <f t="shared" si="2"/>
        <v>WEAK</v>
      </c>
      <c r="H23" s="6" t="str">
        <f t="shared" si="1"/>
        <v>CONFIRMED BULLISH</v>
      </c>
    </row>
    <row r="24" spans="1:8" ht="13.5" x14ac:dyDescent="0.25">
      <c r="A24" s="3">
        <f>TITRES_STAT!B27</f>
        <v>42039</v>
      </c>
      <c r="B24" s="6">
        <f>TITRES_STAT!C27</f>
        <v>154.6</v>
      </c>
      <c r="C24" s="6">
        <f>TITRES_STAT!D27</f>
        <v>109.0553</v>
      </c>
      <c r="D24" s="6">
        <f>TITRES_STAT!E27</f>
        <v>537</v>
      </c>
      <c r="E24" s="2">
        <f t="shared" si="0"/>
        <v>959</v>
      </c>
      <c r="F24" s="6" t="str">
        <f t="shared" si="3"/>
        <v>BULLISH</v>
      </c>
      <c r="G24" s="6" t="str">
        <f t="shared" si="2"/>
        <v>WEAK</v>
      </c>
      <c r="H24" s="6" t="str">
        <f t="shared" si="1"/>
        <v>CONFIRMED BULLISH</v>
      </c>
    </row>
    <row r="25" spans="1:8" ht="13.5" x14ac:dyDescent="0.25">
      <c r="A25" s="3">
        <f>TITRES_STAT!B28</f>
        <v>42040</v>
      </c>
      <c r="B25" s="6">
        <f>TITRES_STAT!C28</f>
        <v>154</v>
      </c>
      <c r="C25" s="6">
        <f>TITRES_STAT!D28</f>
        <v>108.63200000000001</v>
      </c>
      <c r="D25" s="6">
        <f>TITRES_STAT!E28</f>
        <v>8</v>
      </c>
      <c r="E25" s="2">
        <f t="shared" si="0"/>
        <v>951</v>
      </c>
      <c r="F25" s="6" t="str">
        <f t="shared" si="3"/>
        <v>BULLISH</v>
      </c>
      <c r="G25" s="6" t="str">
        <f t="shared" si="2"/>
        <v>WEAK</v>
      </c>
      <c r="H25" s="6" t="str">
        <f t="shared" si="1"/>
        <v>CONFIRMED BULLISH</v>
      </c>
    </row>
    <row r="26" spans="1:8" ht="13.5" x14ac:dyDescent="0.25">
      <c r="A26" s="3">
        <f>TITRES_STAT!B29</f>
        <v>42041</v>
      </c>
      <c r="B26" s="6">
        <f>TITRES_STAT!C29</f>
        <v>152</v>
      </c>
      <c r="C26" s="6">
        <f>TITRES_STAT!D29</f>
        <v>107.2212</v>
      </c>
      <c r="D26" s="6">
        <f>TITRES_STAT!E29</f>
        <v>86</v>
      </c>
      <c r="E26" s="2">
        <f t="shared" si="0"/>
        <v>865</v>
      </c>
      <c r="F26" s="6" t="str">
        <f t="shared" si="3"/>
        <v>BULLISH</v>
      </c>
      <c r="G26" s="6" t="str">
        <f t="shared" si="2"/>
        <v>WEAK</v>
      </c>
      <c r="H26" s="6" t="str">
        <f t="shared" si="1"/>
        <v>CONFIRMED BULLISH</v>
      </c>
    </row>
    <row r="27" spans="1:8" ht="13.5" x14ac:dyDescent="0.25">
      <c r="A27" s="3">
        <f>TITRES_STAT!B30</f>
        <v>42044</v>
      </c>
      <c r="B27" s="6">
        <f>TITRES_STAT!C30</f>
        <v>153</v>
      </c>
      <c r="C27" s="6">
        <f>TITRES_STAT!D30</f>
        <v>107.92659999999999</v>
      </c>
      <c r="D27" s="6">
        <f>TITRES_STAT!E30</f>
        <v>324</v>
      </c>
      <c r="E27" s="2">
        <f t="shared" si="0"/>
        <v>1189</v>
      </c>
      <c r="F27" s="6" t="str">
        <f t="shared" si="3"/>
        <v>BULLISH</v>
      </c>
      <c r="G27" s="6" t="str">
        <f t="shared" si="2"/>
        <v>STRONG</v>
      </c>
      <c r="H27" s="6" t="str">
        <f t="shared" si="1"/>
        <v>CONFIRMED BULLISH</v>
      </c>
    </row>
    <row r="28" spans="1:8" ht="13.5" x14ac:dyDescent="0.25">
      <c r="A28" s="3">
        <f>TITRES_STAT!B31</f>
        <v>42045</v>
      </c>
      <c r="B28" s="6">
        <f>TITRES_STAT!C31</f>
        <v>154.5</v>
      </c>
      <c r="C28" s="6">
        <f>TITRES_STAT!D31</f>
        <v>108.9847</v>
      </c>
      <c r="D28" s="6">
        <f>TITRES_STAT!E31</f>
        <v>782</v>
      </c>
      <c r="E28" s="2">
        <f t="shared" si="0"/>
        <v>1971</v>
      </c>
      <c r="F28" s="6" t="str">
        <f t="shared" si="3"/>
        <v>BULLISH</v>
      </c>
      <c r="G28" s="6" t="str">
        <f t="shared" si="2"/>
        <v>STRONG</v>
      </c>
      <c r="H28" s="6" t="str">
        <f t="shared" si="1"/>
        <v>CONFIRMED BULLISH</v>
      </c>
    </row>
    <row r="29" spans="1:8" ht="13.5" x14ac:dyDescent="0.25">
      <c r="A29" s="3">
        <f>TITRES_STAT!B32</f>
        <v>42046</v>
      </c>
      <c r="B29" s="6">
        <f>TITRES_STAT!C32</f>
        <v>155</v>
      </c>
      <c r="C29" s="6">
        <f>TITRES_STAT!D32</f>
        <v>109.3374</v>
      </c>
      <c r="D29" s="6">
        <f>TITRES_STAT!E32</f>
        <v>341</v>
      </c>
      <c r="E29" s="2">
        <f t="shared" si="0"/>
        <v>2312</v>
      </c>
      <c r="F29" s="6" t="str">
        <f t="shared" si="3"/>
        <v>BULLISH</v>
      </c>
      <c r="G29" s="6" t="str">
        <f t="shared" si="2"/>
        <v>STRONG</v>
      </c>
      <c r="H29" s="6" t="str">
        <f t="shared" si="1"/>
        <v>CONFIRMED BULLISH</v>
      </c>
    </row>
    <row r="30" spans="1:8" ht="13.5" x14ac:dyDescent="0.25">
      <c r="A30" s="3">
        <f>TITRES_STAT!B33</f>
        <v>42047</v>
      </c>
      <c r="B30" s="6">
        <f>TITRES_STAT!C33</f>
        <v>156.5</v>
      </c>
      <c r="C30" s="6">
        <f>TITRES_STAT!D33</f>
        <v>110.3955</v>
      </c>
      <c r="D30" s="6">
        <f>TITRES_STAT!E33</f>
        <v>142</v>
      </c>
      <c r="E30" s="2">
        <f t="shared" si="0"/>
        <v>2454</v>
      </c>
      <c r="F30" s="6" t="str">
        <f t="shared" si="3"/>
        <v>BULLISH</v>
      </c>
      <c r="G30" s="6" t="str">
        <f t="shared" si="2"/>
        <v>STRONG</v>
      </c>
      <c r="H30" s="6" t="str">
        <f t="shared" si="1"/>
        <v>CONFIRMED BULLISH</v>
      </c>
    </row>
    <row r="31" spans="1:8" ht="13.5" x14ac:dyDescent="0.25">
      <c r="A31" s="3">
        <f>TITRES_STAT!B34</f>
        <v>42048</v>
      </c>
      <c r="B31" s="6">
        <f>TITRES_STAT!C34</f>
        <v>157</v>
      </c>
      <c r="C31" s="6">
        <f>TITRES_STAT!D34</f>
        <v>110.7482</v>
      </c>
      <c r="D31" s="6">
        <f>TITRES_STAT!E34</f>
        <v>180</v>
      </c>
      <c r="E31" s="2">
        <f t="shared" si="0"/>
        <v>2634</v>
      </c>
      <c r="F31" s="6" t="str">
        <f t="shared" si="3"/>
        <v>BULLISH</v>
      </c>
      <c r="G31" s="6" t="str">
        <f t="shared" si="2"/>
        <v>STRONG</v>
      </c>
      <c r="H31" s="6" t="str">
        <f t="shared" si="1"/>
        <v>CONFIRMED BULLISH</v>
      </c>
    </row>
    <row r="32" spans="1:8" ht="13.5" x14ac:dyDescent="0.25">
      <c r="A32" s="3">
        <f>TITRES_STAT!B35</f>
        <v>42051</v>
      </c>
      <c r="B32" s="6">
        <f>TITRES_STAT!C35</f>
        <v>157</v>
      </c>
      <c r="C32" s="6">
        <f>TITRES_STAT!D35</f>
        <v>110.7482</v>
      </c>
      <c r="D32" s="6">
        <f>TITRES_STAT!E35</f>
        <v>567</v>
      </c>
      <c r="E32" s="2">
        <f t="shared" si="0"/>
        <v>2634</v>
      </c>
      <c r="F32" s="6" t="str">
        <f t="shared" si="3"/>
        <v>BULLISH</v>
      </c>
      <c r="G32" s="6" t="str">
        <f t="shared" si="2"/>
        <v>STRONG</v>
      </c>
      <c r="H32" s="6" t="str">
        <f t="shared" si="1"/>
        <v>CONFIRMED BULLISH</v>
      </c>
    </row>
    <row r="33" spans="1:8" ht="13.5" x14ac:dyDescent="0.25">
      <c r="A33" s="3">
        <f>TITRES_STAT!B36</f>
        <v>42052</v>
      </c>
      <c r="B33" s="6">
        <f>TITRES_STAT!C36</f>
        <v>157</v>
      </c>
      <c r="C33" s="6">
        <f>TITRES_STAT!D36</f>
        <v>110.7482</v>
      </c>
      <c r="D33" s="6">
        <f>TITRES_STAT!E36</f>
        <v>260</v>
      </c>
      <c r="E33" s="2">
        <f t="shared" si="0"/>
        <v>2634</v>
      </c>
      <c r="F33" s="6" t="str">
        <f t="shared" si="3"/>
        <v>BULLISH</v>
      </c>
      <c r="G33" s="6" t="str">
        <f t="shared" si="2"/>
        <v>STRONG</v>
      </c>
      <c r="H33" s="6" t="str">
        <f t="shared" si="1"/>
        <v>CONFIRMED BULLISH</v>
      </c>
    </row>
    <row r="34" spans="1:8" ht="13.5" x14ac:dyDescent="0.25">
      <c r="A34" s="3">
        <f>TITRES_STAT!B37</f>
        <v>42053</v>
      </c>
      <c r="B34" s="6">
        <f>TITRES_STAT!C37</f>
        <v>157</v>
      </c>
      <c r="C34" s="6">
        <f>TITRES_STAT!D37</f>
        <v>110.7482</v>
      </c>
      <c r="D34" s="6">
        <f>TITRES_STAT!E37</f>
        <v>0</v>
      </c>
      <c r="E34" s="2">
        <f t="shared" si="0"/>
        <v>2634</v>
      </c>
      <c r="F34" s="6" t="str">
        <f t="shared" si="3"/>
        <v>BULLISH</v>
      </c>
      <c r="G34" s="6" t="str">
        <f t="shared" si="2"/>
        <v>STRONG</v>
      </c>
      <c r="H34" s="6" t="str">
        <f t="shared" si="1"/>
        <v>CONFIRMED BULLISH</v>
      </c>
    </row>
    <row r="35" spans="1:8" ht="13.5" x14ac:dyDescent="0.25">
      <c r="A35" s="3">
        <f>TITRES_STAT!B38</f>
        <v>42054</v>
      </c>
      <c r="B35" s="6">
        <f>TITRES_STAT!C38</f>
        <v>154</v>
      </c>
      <c r="C35" s="6">
        <f>TITRES_STAT!D38</f>
        <v>108.63200000000001</v>
      </c>
      <c r="D35" s="6">
        <f>TITRES_STAT!E38</f>
        <v>1984</v>
      </c>
      <c r="E35" s="2">
        <f t="shared" si="0"/>
        <v>650</v>
      </c>
      <c r="F35" s="6" t="str">
        <f t="shared" si="3"/>
        <v>BEARISH</v>
      </c>
      <c r="G35" s="6" t="str">
        <f t="shared" si="2"/>
        <v>WEAK</v>
      </c>
      <c r="H35" s="6" t="str">
        <f t="shared" si="1"/>
        <v>CONFIRMED BEARISH</v>
      </c>
    </row>
    <row r="36" spans="1:8" ht="13.5" x14ac:dyDescent="0.25">
      <c r="A36" s="3">
        <f>TITRES_STAT!B39</f>
        <v>42055</v>
      </c>
      <c r="B36" s="6">
        <f>TITRES_STAT!C39</f>
        <v>155</v>
      </c>
      <c r="C36" s="6">
        <f>TITRES_STAT!D39</f>
        <v>109.3374</v>
      </c>
      <c r="D36" s="6">
        <f>TITRES_STAT!E39</f>
        <v>5</v>
      </c>
      <c r="E36" s="2">
        <f t="shared" si="0"/>
        <v>655</v>
      </c>
      <c r="F36" s="6" t="str">
        <f t="shared" si="3"/>
        <v>BEARISH</v>
      </c>
      <c r="G36" s="6" t="str">
        <f t="shared" si="2"/>
        <v>WEAK</v>
      </c>
      <c r="H36" s="6" t="str">
        <f t="shared" si="1"/>
        <v>CONFIRMED BEARISH</v>
      </c>
    </row>
    <row r="37" spans="1:8" ht="13.5" x14ac:dyDescent="0.25">
      <c r="A37" s="3">
        <f>TITRES_STAT!B40</f>
        <v>42058</v>
      </c>
      <c r="B37" s="6">
        <f>TITRES_STAT!C40</f>
        <v>154</v>
      </c>
      <c r="C37" s="6">
        <f>TITRES_STAT!D40</f>
        <v>108.63200000000001</v>
      </c>
      <c r="D37" s="6">
        <f>TITRES_STAT!E40</f>
        <v>182</v>
      </c>
      <c r="E37" s="2">
        <f t="shared" si="0"/>
        <v>473</v>
      </c>
      <c r="F37" s="6" t="str">
        <f t="shared" si="3"/>
        <v>BEARISH</v>
      </c>
      <c r="G37" s="6" t="str">
        <f t="shared" si="2"/>
        <v>WEAK</v>
      </c>
      <c r="H37" s="6" t="str">
        <f t="shared" si="1"/>
        <v>CONFIRMED BEARISH</v>
      </c>
    </row>
    <row r="38" spans="1:8" ht="13.5" x14ac:dyDescent="0.25">
      <c r="A38" s="3">
        <f>TITRES_STAT!B41</f>
        <v>42059</v>
      </c>
      <c r="B38" s="6">
        <f>TITRES_STAT!C41</f>
        <v>153</v>
      </c>
      <c r="C38" s="6">
        <f>TITRES_STAT!D41</f>
        <v>107.92659999999999</v>
      </c>
      <c r="D38" s="6">
        <f>TITRES_STAT!E41</f>
        <v>188</v>
      </c>
      <c r="E38" s="2">
        <f t="shared" si="0"/>
        <v>285</v>
      </c>
      <c r="F38" s="6" t="str">
        <f t="shared" si="3"/>
        <v>BEARISH</v>
      </c>
      <c r="G38" s="6" t="str">
        <f t="shared" si="2"/>
        <v>WEAK</v>
      </c>
      <c r="H38" s="6" t="str">
        <f t="shared" si="1"/>
        <v>CONFIRMED BEARISH</v>
      </c>
    </row>
    <row r="39" spans="1:8" ht="13.5" x14ac:dyDescent="0.25">
      <c r="A39" s="3">
        <f>TITRES_STAT!B42</f>
        <v>42060</v>
      </c>
      <c r="B39" s="6">
        <f>TITRES_STAT!C42</f>
        <v>155</v>
      </c>
      <c r="C39" s="6">
        <f>TITRES_STAT!D42</f>
        <v>109.3374</v>
      </c>
      <c r="D39" s="6">
        <f>TITRES_STAT!E42</f>
        <v>276</v>
      </c>
      <c r="E39" s="2">
        <f t="shared" si="0"/>
        <v>561</v>
      </c>
      <c r="F39" s="6" t="str">
        <f t="shared" si="3"/>
        <v>BEARISH</v>
      </c>
      <c r="G39" s="6" t="str">
        <f t="shared" si="2"/>
        <v>WEAK</v>
      </c>
      <c r="H39" s="6" t="str">
        <f t="shared" si="1"/>
        <v>CONFIRMED BEARISH</v>
      </c>
    </row>
    <row r="40" spans="1:8" ht="13.5" x14ac:dyDescent="0.25">
      <c r="A40" s="3">
        <f>TITRES_STAT!B43</f>
        <v>42061</v>
      </c>
      <c r="B40" s="6">
        <f>TITRES_STAT!C43</f>
        <v>155.44999999999999</v>
      </c>
      <c r="C40" s="6">
        <f>TITRES_STAT!D43</f>
        <v>109.6549</v>
      </c>
      <c r="D40" s="6">
        <f>TITRES_STAT!E43</f>
        <v>40</v>
      </c>
      <c r="E40" s="2">
        <f t="shared" si="0"/>
        <v>601</v>
      </c>
      <c r="F40" s="6" t="str">
        <f t="shared" si="3"/>
        <v>BEARISH</v>
      </c>
      <c r="G40" s="6" t="str">
        <f t="shared" si="2"/>
        <v>WEAK</v>
      </c>
      <c r="H40" s="6" t="str">
        <f t="shared" si="1"/>
        <v>BEARISH DIVERGENCE</v>
      </c>
    </row>
    <row r="41" spans="1:8" ht="13.5" x14ac:dyDescent="0.25">
      <c r="A41" s="3">
        <f>TITRES_STAT!B44</f>
        <v>42062</v>
      </c>
      <c r="B41" s="6">
        <f>TITRES_STAT!C44</f>
        <v>156.9</v>
      </c>
      <c r="C41" s="6">
        <f>TITRES_STAT!D44</f>
        <v>110.6777</v>
      </c>
      <c r="D41" s="6">
        <f>TITRES_STAT!E44</f>
        <v>295</v>
      </c>
      <c r="E41" s="2">
        <f t="shared" si="0"/>
        <v>896</v>
      </c>
      <c r="F41" s="6" t="str">
        <f t="shared" si="3"/>
        <v>BULLISH</v>
      </c>
      <c r="G41" s="6" t="str">
        <f t="shared" si="2"/>
        <v>STRONG</v>
      </c>
      <c r="H41" s="6" t="str">
        <f t="shared" si="1"/>
        <v>CONFIRMED BULLISH</v>
      </c>
    </row>
    <row r="42" spans="1:8" ht="13.5" x14ac:dyDescent="0.25">
      <c r="A42" s="3">
        <f>TITRES_STAT!B45</f>
        <v>42065</v>
      </c>
      <c r="B42" s="6">
        <f>TITRES_STAT!C45</f>
        <v>156.99</v>
      </c>
      <c r="C42" s="6">
        <f>TITRES_STAT!D45</f>
        <v>110.74120000000001</v>
      </c>
      <c r="D42" s="6">
        <f>TITRES_STAT!E45</f>
        <v>141</v>
      </c>
      <c r="E42" s="2">
        <f t="shared" si="0"/>
        <v>1037</v>
      </c>
      <c r="F42" s="6" t="str">
        <f t="shared" si="3"/>
        <v>BULLISH</v>
      </c>
      <c r="G42" s="6" t="str">
        <f t="shared" si="2"/>
        <v>STRONG</v>
      </c>
      <c r="H42" s="6" t="str">
        <f t="shared" si="1"/>
        <v>CONFIRMED BULLISH</v>
      </c>
    </row>
    <row r="43" spans="1:8" ht="13.5" x14ac:dyDescent="0.25">
      <c r="A43" s="3">
        <f>TITRES_STAT!B46</f>
        <v>42066</v>
      </c>
      <c r="B43" s="6">
        <f>TITRES_STAT!C46</f>
        <v>156</v>
      </c>
      <c r="C43" s="6">
        <f>TITRES_STAT!D46</f>
        <v>110.0428</v>
      </c>
      <c r="D43" s="6">
        <f>TITRES_STAT!E46</f>
        <v>4593</v>
      </c>
      <c r="E43" s="2">
        <f t="shared" si="0"/>
        <v>-3556</v>
      </c>
      <c r="F43" s="6" t="str">
        <f t="shared" si="3"/>
        <v>BEARISH</v>
      </c>
      <c r="G43" s="6" t="str">
        <f t="shared" si="2"/>
        <v>WEAK</v>
      </c>
      <c r="H43" s="6" t="str">
        <f t="shared" si="1"/>
        <v>BEARISH DIVERGENCE</v>
      </c>
    </row>
    <row r="44" spans="1:8" ht="13.5" x14ac:dyDescent="0.25">
      <c r="A44" s="3">
        <f>TITRES_STAT!B47</f>
        <v>42067</v>
      </c>
      <c r="B44" s="6">
        <f>TITRES_STAT!C47</f>
        <v>156.5</v>
      </c>
      <c r="C44" s="6">
        <f>TITRES_STAT!D47</f>
        <v>110.3955</v>
      </c>
      <c r="D44" s="6">
        <f>TITRES_STAT!E47</f>
        <v>355</v>
      </c>
      <c r="E44" s="2">
        <f t="shared" si="0"/>
        <v>-3201</v>
      </c>
      <c r="F44" s="6" t="str">
        <f t="shared" si="3"/>
        <v>BEARISH</v>
      </c>
      <c r="G44" s="6" t="str">
        <f t="shared" si="2"/>
        <v>WEAK</v>
      </c>
      <c r="H44" s="6" t="str">
        <f t="shared" si="1"/>
        <v>BEARISH DIVERGENCE</v>
      </c>
    </row>
    <row r="45" spans="1:8" ht="13.5" x14ac:dyDescent="0.25">
      <c r="A45" s="3">
        <f>TITRES_STAT!B48</f>
        <v>42068</v>
      </c>
      <c r="B45" s="6">
        <f>TITRES_STAT!C48</f>
        <v>156</v>
      </c>
      <c r="C45" s="6">
        <f>TITRES_STAT!D48</f>
        <v>110.0428</v>
      </c>
      <c r="D45" s="6">
        <f>TITRES_STAT!E48</f>
        <v>60</v>
      </c>
      <c r="E45" s="2">
        <f t="shared" si="0"/>
        <v>-3261</v>
      </c>
      <c r="F45" s="6" t="str">
        <f t="shared" si="3"/>
        <v>BEARISH</v>
      </c>
      <c r="G45" s="6" t="str">
        <f t="shared" si="2"/>
        <v>WEAK</v>
      </c>
      <c r="H45" s="6" t="str">
        <f t="shared" si="1"/>
        <v>BEARISH DIVERGENCE</v>
      </c>
    </row>
    <row r="46" spans="1:8" ht="13.5" x14ac:dyDescent="0.25">
      <c r="A46" s="3">
        <f>TITRES_STAT!B49</f>
        <v>42069</v>
      </c>
      <c r="B46" s="6">
        <f>TITRES_STAT!C49</f>
        <v>156.5</v>
      </c>
      <c r="C46" s="6">
        <f>TITRES_STAT!D49</f>
        <v>110.3955</v>
      </c>
      <c r="D46" s="6">
        <f>TITRES_STAT!E49</f>
        <v>110</v>
      </c>
      <c r="E46" s="2">
        <f t="shared" si="0"/>
        <v>-3151</v>
      </c>
      <c r="F46" s="6" t="str">
        <f t="shared" si="3"/>
        <v>BEARISH</v>
      </c>
      <c r="G46" s="6" t="str">
        <f t="shared" si="2"/>
        <v>WEAK</v>
      </c>
      <c r="H46" s="6" t="str">
        <f t="shared" si="1"/>
        <v>CONFIRMED BEARISH</v>
      </c>
    </row>
    <row r="47" spans="1:8" ht="13.5" x14ac:dyDescent="0.25">
      <c r="A47" s="3">
        <f>TITRES_STAT!B50</f>
        <v>42072</v>
      </c>
      <c r="B47" s="6">
        <f>TITRES_STAT!C50</f>
        <v>156.5</v>
      </c>
      <c r="C47" s="6">
        <f>TITRES_STAT!D50</f>
        <v>110.3955</v>
      </c>
      <c r="D47" s="6">
        <f>TITRES_STAT!E50</f>
        <v>0</v>
      </c>
      <c r="E47" s="2">
        <f t="shared" si="0"/>
        <v>-3151</v>
      </c>
      <c r="F47" s="6" t="str">
        <f t="shared" si="3"/>
        <v>BEARISH</v>
      </c>
      <c r="G47" s="6" t="str">
        <f t="shared" si="2"/>
        <v>WEAK</v>
      </c>
      <c r="H47" s="6" t="str">
        <f t="shared" si="1"/>
        <v>CONFIRMED BEARISH</v>
      </c>
    </row>
    <row r="48" spans="1:8" ht="13.5" x14ac:dyDescent="0.25">
      <c r="A48" s="3">
        <f>TITRES_STAT!B51</f>
        <v>42073</v>
      </c>
      <c r="B48" s="6">
        <f>TITRES_STAT!C51</f>
        <v>155</v>
      </c>
      <c r="C48" s="6">
        <f>TITRES_STAT!D51</f>
        <v>109.3374</v>
      </c>
      <c r="D48" s="6">
        <f>TITRES_STAT!E51</f>
        <v>45</v>
      </c>
      <c r="E48" s="2">
        <f t="shared" si="0"/>
        <v>-3196</v>
      </c>
      <c r="F48" s="6" t="str">
        <f t="shared" si="3"/>
        <v>BULLISH</v>
      </c>
      <c r="G48" s="6" t="str">
        <f t="shared" si="2"/>
        <v>WEAK</v>
      </c>
      <c r="H48" s="6" t="str">
        <f t="shared" si="1"/>
        <v>BULLISH DIVERGENCE</v>
      </c>
    </row>
    <row r="49" spans="1:8" ht="13.5" x14ac:dyDescent="0.25">
      <c r="A49" s="3">
        <f>TITRES_STAT!B52</f>
        <v>42074</v>
      </c>
      <c r="B49" s="6">
        <f>TITRES_STAT!C52</f>
        <v>156.5</v>
      </c>
      <c r="C49" s="6">
        <f>TITRES_STAT!D52</f>
        <v>110.3955</v>
      </c>
      <c r="D49" s="6">
        <f>TITRES_STAT!E52</f>
        <v>190</v>
      </c>
      <c r="E49" s="2">
        <f t="shared" si="0"/>
        <v>-3006</v>
      </c>
      <c r="F49" s="6" t="str">
        <f t="shared" si="3"/>
        <v>BULLISH</v>
      </c>
      <c r="G49" s="6" t="str">
        <f t="shared" si="2"/>
        <v>WEAK</v>
      </c>
      <c r="H49" s="6" t="str">
        <f t="shared" si="1"/>
        <v>NEUTRAL</v>
      </c>
    </row>
    <row r="50" spans="1:8" ht="13.5" x14ac:dyDescent="0.25">
      <c r="A50" s="3">
        <f>TITRES_STAT!B53</f>
        <v>42075</v>
      </c>
      <c r="B50" s="6">
        <f>TITRES_STAT!C53</f>
        <v>157.5</v>
      </c>
      <c r="C50" s="6">
        <f>TITRES_STAT!D53</f>
        <v>111.1009</v>
      </c>
      <c r="D50" s="6">
        <f>TITRES_STAT!E53</f>
        <v>150</v>
      </c>
      <c r="E50" s="2">
        <f t="shared" si="0"/>
        <v>-2856</v>
      </c>
      <c r="F50" s="6" t="str">
        <f t="shared" si="3"/>
        <v>BULLISH</v>
      </c>
      <c r="G50" s="6" t="str">
        <f t="shared" si="2"/>
        <v>WEAK</v>
      </c>
      <c r="H50" s="6" t="str">
        <f t="shared" si="1"/>
        <v>CONFIRMED BULLISH</v>
      </c>
    </row>
    <row r="51" spans="1:8" ht="13.5" x14ac:dyDescent="0.25">
      <c r="A51" s="3">
        <f>TITRES_STAT!B54</f>
        <v>42076</v>
      </c>
      <c r="B51" s="6">
        <f>TITRES_STAT!C54</f>
        <v>156.5</v>
      </c>
      <c r="C51" s="6">
        <f>TITRES_STAT!D54</f>
        <v>110.3955</v>
      </c>
      <c r="D51" s="6">
        <f>TITRES_STAT!E54</f>
        <v>70</v>
      </c>
      <c r="E51" s="2">
        <f t="shared" si="0"/>
        <v>-2926</v>
      </c>
      <c r="F51" s="6" t="str">
        <f t="shared" si="3"/>
        <v>BULLISH</v>
      </c>
      <c r="G51" s="6" t="str">
        <f t="shared" si="2"/>
        <v>WEAK</v>
      </c>
      <c r="H51" s="6" t="str">
        <f t="shared" si="1"/>
        <v>NEUTRAL</v>
      </c>
    </row>
    <row r="52" spans="1:8" ht="13.5" x14ac:dyDescent="0.25">
      <c r="A52" s="3">
        <f>TITRES_STAT!B55</f>
        <v>42079</v>
      </c>
      <c r="B52" s="6">
        <f>TITRES_STAT!C55</f>
        <v>157.5</v>
      </c>
      <c r="C52" s="6">
        <f>TITRES_STAT!D55</f>
        <v>111.1009</v>
      </c>
      <c r="D52" s="6">
        <f>TITRES_STAT!E55</f>
        <v>35</v>
      </c>
      <c r="E52" s="2">
        <f t="shared" si="0"/>
        <v>-2891</v>
      </c>
      <c r="F52" s="6" t="str">
        <f t="shared" si="3"/>
        <v>BULLISH</v>
      </c>
      <c r="G52" s="6" t="str">
        <f t="shared" si="2"/>
        <v>WEAK</v>
      </c>
      <c r="H52" s="6" t="str">
        <f t="shared" si="1"/>
        <v>CONFIRMED BULLISH</v>
      </c>
    </row>
    <row r="53" spans="1:8" ht="13.5" x14ac:dyDescent="0.25">
      <c r="A53" s="3">
        <f>TITRES_STAT!B56</f>
        <v>42080</v>
      </c>
      <c r="B53" s="6">
        <f>TITRES_STAT!C56</f>
        <v>157</v>
      </c>
      <c r="C53" s="6">
        <f>TITRES_STAT!D56</f>
        <v>110.7482</v>
      </c>
      <c r="D53" s="6">
        <f>TITRES_STAT!E56</f>
        <v>148</v>
      </c>
      <c r="E53" s="2">
        <f t="shared" si="0"/>
        <v>-3039</v>
      </c>
      <c r="F53" s="6" t="str">
        <f t="shared" si="3"/>
        <v>BULLISH</v>
      </c>
      <c r="G53" s="6" t="str">
        <f t="shared" si="2"/>
        <v>WEAK</v>
      </c>
      <c r="H53" s="6" t="str">
        <f t="shared" si="1"/>
        <v>CONFIRMED BULLISH</v>
      </c>
    </row>
    <row r="54" spans="1:8" ht="13.5" x14ac:dyDescent="0.25">
      <c r="A54" s="3">
        <f>TITRES_STAT!B57</f>
        <v>42081</v>
      </c>
      <c r="B54" s="6">
        <f>TITRES_STAT!C57</f>
        <v>152.30000000000001</v>
      </c>
      <c r="C54" s="6">
        <f>TITRES_STAT!D57</f>
        <v>107.4328</v>
      </c>
      <c r="D54" s="6">
        <f>TITRES_STAT!E57</f>
        <v>405</v>
      </c>
      <c r="E54" s="2">
        <f t="shared" si="0"/>
        <v>-3444</v>
      </c>
      <c r="F54" s="6" t="str">
        <f t="shared" si="3"/>
        <v>BEARISH</v>
      </c>
      <c r="G54" s="6" t="str">
        <f t="shared" si="2"/>
        <v>STRONG</v>
      </c>
      <c r="H54" s="6" t="str">
        <f t="shared" si="1"/>
        <v>CONFIRMED BEARISH</v>
      </c>
    </row>
    <row r="55" spans="1:8" ht="13.5" x14ac:dyDescent="0.25">
      <c r="A55" s="3">
        <f>TITRES_STAT!B58</f>
        <v>42082</v>
      </c>
      <c r="B55" s="6">
        <f>TITRES_STAT!C58</f>
        <v>155.5</v>
      </c>
      <c r="C55" s="6">
        <f>TITRES_STAT!D58</f>
        <v>109.6901</v>
      </c>
      <c r="D55" s="6">
        <f>TITRES_STAT!E58</f>
        <v>75</v>
      </c>
      <c r="E55" s="2">
        <f t="shared" si="0"/>
        <v>-3369</v>
      </c>
      <c r="F55" s="6" t="str">
        <f t="shared" si="3"/>
        <v>BEARISH</v>
      </c>
      <c r="G55" s="6" t="str">
        <f t="shared" si="2"/>
        <v>STRONG</v>
      </c>
      <c r="H55" s="6" t="str">
        <f t="shared" si="1"/>
        <v>CONFIRMED BEARISH</v>
      </c>
    </row>
    <row r="56" spans="1:8" ht="13.5" x14ac:dyDescent="0.25">
      <c r="A56" s="3">
        <f>TITRES_STAT!B59</f>
        <v>42086</v>
      </c>
      <c r="B56" s="6">
        <f>TITRES_STAT!C59</f>
        <v>155</v>
      </c>
      <c r="C56" s="6">
        <f>TITRES_STAT!D59</f>
        <v>109.3374</v>
      </c>
      <c r="D56" s="6">
        <f>TITRES_STAT!E59</f>
        <v>1055</v>
      </c>
      <c r="E56" s="2">
        <f t="shared" si="0"/>
        <v>-4424</v>
      </c>
      <c r="F56" s="6" t="str">
        <f t="shared" si="3"/>
        <v>BEARISH</v>
      </c>
      <c r="G56" s="6" t="str">
        <f t="shared" si="2"/>
        <v>STRONG</v>
      </c>
      <c r="H56" s="6" t="str">
        <f t="shared" si="1"/>
        <v>CONFIRMED BEARISH</v>
      </c>
    </row>
    <row r="57" spans="1:8" ht="13.5" x14ac:dyDescent="0.25">
      <c r="A57" s="3">
        <f>TITRES_STAT!B60</f>
        <v>42087</v>
      </c>
      <c r="B57" s="6">
        <f>TITRES_STAT!C60</f>
        <v>153</v>
      </c>
      <c r="C57" s="6">
        <f>TITRES_STAT!D60</f>
        <v>107.92659999999999</v>
      </c>
      <c r="D57" s="6">
        <f>TITRES_STAT!E60</f>
        <v>7</v>
      </c>
      <c r="E57" s="2">
        <f t="shared" si="0"/>
        <v>-4431</v>
      </c>
      <c r="F57" s="6" t="str">
        <f t="shared" si="3"/>
        <v>BEARISH</v>
      </c>
      <c r="G57" s="6" t="str">
        <f t="shared" si="2"/>
        <v>STRONG</v>
      </c>
      <c r="H57" s="6" t="str">
        <f t="shared" si="1"/>
        <v>CONFIRMED BEARISH</v>
      </c>
    </row>
    <row r="58" spans="1:8" ht="13.5" x14ac:dyDescent="0.25">
      <c r="A58" s="3">
        <f>TITRES_STAT!B61</f>
        <v>42088</v>
      </c>
      <c r="B58" s="6">
        <f>TITRES_STAT!C61</f>
        <v>155</v>
      </c>
      <c r="C58" s="6">
        <f>TITRES_STAT!D61</f>
        <v>109.3374</v>
      </c>
      <c r="D58" s="6">
        <f>TITRES_STAT!E61</f>
        <v>1484</v>
      </c>
      <c r="E58" s="2">
        <f t="shared" si="0"/>
        <v>-2947</v>
      </c>
      <c r="F58" s="6" t="str">
        <f t="shared" si="3"/>
        <v>BULLISH</v>
      </c>
      <c r="G58" s="6" t="str">
        <f t="shared" si="2"/>
        <v>WEAK</v>
      </c>
      <c r="H58" s="6" t="str">
        <f t="shared" si="1"/>
        <v>BULLISH DIVERGENCE</v>
      </c>
    </row>
    <row r="59" spans="1:8" ht="13.5" x14ac:dyDescent="0.25">
      <c r="A59" s="3">
        <f>TITRES_STAT!B62</f>
        <v>42089</v>
      </c>
      <c r="B59" s="6">
        <f>TITRES_STAT!C62</f>
        <v>155</v>
      </c>
      <c r="C59" s="6">
        <f>TITRES_STAT!D62</f>
        <v>109.3374</v>
      </c>
      <c r="D59" s="6">
        <f>TITRES_STAT!E62</f>
        <v>290</v>
      </c>
      <c r="E59" s="2">
        <f t="shared" si="0"/>
        <v>-2947</v>
      </c>
      <c r="F59" s="6" t="str">
        <f t="shared" si="3"/>
        <v>BULLISH</v>
      </c>
      <c r="G59" s="6" t="str">
        <f t="shared" si="2"/>
        <v>WEAK</v>
      </c>
      <c r="H59" s="6" t="str">
        <f t="shared" si="1"/>
        <v>CONFIRMED BULLISH</v>
      </c>
    </row>
    <row r="60" spans="1:8" ht="13.5" x14ac:dyDescent="0.25">
      <c r="A60" s="3">
        <f>TITRES_STAT!B63</f>
        <v>42090</v>
      </c>
      <c r="B60" s="6">
        <f>TITRES_STAT!C63</f>
        <v>155</v>
      </c>
      <c r="C60" s="6">
        <f>TITRES_STAT!D63</f>
        <v>109.3374</v>
      </c>
      <c r="D60" s="6">
        <f>TITRES_STAT!E63</f>
        <v>209</v>
      </c>
      <c r="E60" s="2">
        <f t="shared" si="0"/>
        <v>-2947</v>
      </c>
      <c r="F60" s="6" t="str">
        <f t="shared" si="3"/>
        <v>BULLISH</v>
      </c>
      <c r="G60" s="6" t="str">
        <f t="shared" si="2"/>
        <v>WEAK</v>
      </c>
      <c r="H60" s="6" t="str">
        <f t="shared" si="1"/>
        <v>BULLISH DIVERGENCE</v>
      </c>
    </row>
    <row r="61" spans="1:8" ht="13.5" x14ac:dyDescent="0.25">
      <c r="A61" s="3">
        <f>TITRES_STAT!B64</f>
        <v>42093</v>
      </c>
      <c r="B61" s="6">
        <f>TITRES_STAT!C64</f>
        <v>155</v>
      </c>
      <c r="C61" s="6">
        <f>TITRES_STAT!D64</f>
        <v>109.3374</v>
      </c>
      <c r="D61" s="6">
        <f>TITRES_STAT!E64</f>
        <v>75</v>
      </c>
      <c r="E61" s="2">
        <f t="shared" si="0"/>
        <v>-2947</v>
      </c>
      <c r="F61" s="6" t="str">
        <f t="shared" si="3"/>
        <v>BULLISH</v>
      </c>
      <c r="G61" s="6" t="str">
        <f t="shared" si="2"/>
        <v>WEAK</v>
      </c>
      <c r="H61" s="6" t="str">
        <f t="shared" si="1"/>
        <v>NEUTRAL</v>
      </c>
    </row>
    <row r="62" spans="1:8" ht="13.5" x14ac:dyDescent="0.25">
      <c r="A62" s="3">
        <f>TITRES_STAT!B65</f>
        <v>42094</v>
      </c>
      <c r="B62" s="6">
        <f>TITRES_STAT!C65</f>
        <v>155.5</v>
      </c>
      <c r="C62" s="6">
        <f>TITRES_STAT!D65</f>
        <v>109.6901</v>
      </c>
      <c r="D62" s="6">
        <f>TITRES_STAT!E65</f>
        <v>39</v>
      </c>
      <c r="E62" s="2">
        <f t="shared" si="0"/>
        <v>-2908</v>
      </c>
      <c r="F62" s="6" t="str">
        <f t="shared" si="3"/>
        <v>BULLISH</v>
      </c>
      <c r="G62" s="6" t="str">
        <f t="shared" si="2"/>
        <v>WEAK</v>
      </c>
      <c r="H62" s="6" t="str">
        <f t="shared" si="1"/>
        <v>CONFIRMED BULLISH</v>
      </c>
    </row>
    <row r="63" spans="1:8" ht="13.5" x14ac:dyDescent="0.25">
      <c r="A63" s="3">
        <f>TITRES_STAT!B66</f>
        <v>42095</v>
      </c>
      <c r="B63" s="6">
        <f>TITRES_STAT!C66</f>
        <v>156</v>
      </c>
      <c r="C63" s="6">
        <f>TITRES_STAT!D66</f>
        <v>110.0428</v>
      </c>
      <c r="D63" s="6">
        <f>TITRES_STAT!E66</f>
        <v>270</v>
      </c>
      <c r="E63" s="2">
        <f t="shared" si="0"/>
        <v>-2638</v>
      </c>
      <c r="F63" s="6" t="str">
        <f t="shared" si="3"/>
        <v>BULLISH</v>
      </c>
      <c r="G63" s="6" t="str">
        <f t="shared" si="2"/>
        <v>WEAK</v>
      </c>
      <c r="H63" s="6" t="str">
        <f t="shared" si="1"/>
        <v>CONFIRMED BULLISH</v>
      </c>
    </row>
    <row r="64" spans="1:8" ht="13.5" x14ac:dyDescent="0.25">
      <c r="A64" s="3">
        <f>TITRES_STAT!B67</f>
        <v>42096</v>
      </c>
      <c r="B64" s="6">
        <f>TITRES_STAT!C67</f>
        <v>155.52000000000001</v>
      </c>
      <c r="C64" s="6">
        <f>TITRES_STAT!D67</f>
        <v>109.7042</v>
      </c>
      <c r="D64" s="6">
        <f>TITRES_STAT!E67</f>
        <v>20</v>
      </c>
      <c r="E64" s="2">
        <f t="shared" si="0"/>
        <v>-2658</v>
      </c>
      <c r="F64" s="6" t="str">
        <f t="shared" si="3"/>
        <v>BULLISH</v>
      </c>
      <c r="G64" s="6" t="str">
        <f t="shared" si="2"/>
        <v>WEAK</v>
      </c>
      <c r="H64" s="6" t="str">
        <f t="shared" si="1"/>
        <v>CONFIRMED BULLISH</v>
      </c>
    </row>
    <row r="65" spans="1:8" ht="13.5" x14ac:dyDescent="0.25">
      <c r="A65" s="3">
        <f>TITRES_STAT!B68</f>
        <v>42097</v>
      </c>
      <c r="B65" s="6">
        <f>TITRES_STAT!C68</f>
        <v>155</v>
      </c>
      <c r="C65" s="6">
        <f>TITRES_STAT!D68</f>
        <v>109.3374</v>
      </c>
      <c r="D65" s="6">
        <f>TITRES_STAT!E68</f>
        <v>19</v>
      </c>
      <c r="E65" s="2">
        <f t="shared" si="0"/>
        <v>-2677</v>
      </c>
      <c r="F65" s="6" t="str">
        <f t="shared" si="3"/>
        <v>BULLISH</v>
      </c>
      <c r="G65" s="6" t="str">
        <f t="shared" si="2"/>
        <v>WEAK</v>
      </c>
      <c r="H65" s="6" t="str">
        <f t="shared" si="1"/>
        <v>NEUTRAL</v>
      </c>
    </row>
    <row r="66" spans="1:8" ht="13.5" x14ac:dyDescent="0.25">
      <c r="A66" s="3">
        <f>TITRES_STAT!B69</f>
        <v>42100</v>
      </c>
      <c r="B66" s="6">
        <f>TITRES_STAT!C69</f>
        <v>155</v>
      </c>
      <c r="C66" s="6">
        <f>TITRES_STAT!D69</f>
        <v>109.3374</v>
      </c>
      <c r="D66" s="6">
        <f>TITRES_STAT!E69</f>
        <v>84</v>
      </c>
      <c r="E66" s="2">
        <f t="shared" si="0"/>
        <v>-2677</v>
      </c>
      <c r="F66" s="6" t="str">
        <f t="shared" si="3"/>
        <v>BULLISH</v>
      </c>
      <c r="G66" s="6" t="str">
        <f t="shared" si="2"/>
        <v>WEAK</v>
      </c>
      <c r="H66" s="6" t="str">
        <f t="shared" si="1"/>
        <v>NEUTRAL</v>
      </c>
    </row>
    <row r="67" spans="1:8" ht="13.5" x14ac:dyDescent="0.25">
      <c r="A67" s="3">
        <f>TITRES_STAT!B70</f>
        <v>42101</v>
      </c>
      <c r="B67" s="6">
        <f>TITRES_STAT!C70</f>
        <v>155</v>
      </c>
      <c r="C67" s="6">
        <f>TITRES_STAT!D70</f>
        <v>109.3374</v>
      </c>
      <c r="D67" s="6">
        <f>TITRES_STAT!E70</f>
        <v>704</v>
      </c>
      <c r="E67" s="2">
        <f t="shared" si="0"/>
        <v>-2677</v>
      </c>
      <c r="F67" s="6" t="str">
        <f t="shared" si="3"/>
        <v>BULLISH</v>
      </c>
      <c r="G67" s="6" t="str">
        <f t="shared" si="2"/>
        <v>WEAK</v>
      </c>
      <c r="H67" s="6" t="str">
        <f t="shared" si="1"/>
        <v>BULLISH DIVERGENCE</v>
      </c>
    </row>
    <row r="68" spans="1:8" ht="13.5" x14ac:dyDescent="0.25">
      <c r="A68" s="3">
        <f>TITRES_STAT!B71</f>
        <v>42102</v>
      </c>
      <c r="B68" s="6">
        <f>TITRES_STAT!C71</f>
        <v>157</v>
      </c>
      <c r="C68" s="6">
        <f>TITRES_STAT!D71</f>
        <v>110.7482</v>
      </c>
      <c r="D68" s="6">
        <f>TITRES_STAT!E71</f>
        <v>197</v>
      </c>
      <c r="E68" s="2">
        <f t="shared" ref="E68:E131" si="4">IF(B68&gt;B67, E67+D68, IF(B68&lt;B67, E67-D68, E67))</f>
        <v>-2480</v>
      </c>
      <c r="F68" s="6" t="str">
        <f t="shared" si="3"/>
        <v>BULLISH</v>
      </c>
      <c r="G68" s="6" t="str">
        <f t="shared" si="2"/>
        <v>WEAK</v>
      </c>
      <c r="H68" s="6" t="str">
        <f t="shared" si="1"/>
        <v>CONFIRMED BULLISH</v>
      </c>
    </row>
    <row r="69" spans="1:8" ht="13.5" x14ac:dyDescent="0.25">
      <c r="A69" s="3">
        <f>TITRES_STAT!B72</f>
        <v>42104</v>
      </c>
      <c r="B69" s="6">
        <f>TITRES_STAT!C72</f>
        <v>157.5</v>
      </c>
      <c r="C69" s="6">
        <f>TITRES_STAT!D72</f>
        <v>111.1009</v>
      </c>
      <c r="D69" s="6">
        <f>TITRES_STAT!E72</f>
        <v>792</v>
      </c>
      <c r="E69" s="2">
        <f t="shared" si="4"/>
        <v>-1688</v>
      </c>
      <c r="F69" s="6" t="str">
        <f t="shared" si="3"/>
        <v>BULLISH</v>
      </c>
      <c r="G69" s="6" t="str">
        <f t="shared" si="2"/>
        <v>WEAK</v>
      </c>
      <c r="H69" s="6" t="str">
        <f t="shared" si="1"/>
        <v>CONFIRMED BULLISH</v>
      </c>
    </row>
    <row r="70" spans="1:8" ht="13.5" x14ac:dyDescent="0.25">
      <c r="A70" s="3">
        <f>TITRES_STAT!B73</f>
        <v>42107</v>
      </c>
      <c r="B70" s="6">
        <f>TITRES_STAT!C73</f>
        <v>162.04</v>
      </c>
      <c r="C70" s="6">
        <f>TITRES_STAT!D73</f>
        <v>114.3035</v>
      </c>
      <c r="D70" s="6">
        <f>TITRES_STAT!E73</f>
        <v>2013</v>
      </c>
      <c r="E70" s="2">
        <f t="shared" si="4"/>
        <v>325</v>
      </c>
      <c r="F70" s="6" t="str">
        <f t="shared" si="3"/>
        <v>BULLISH</v>
      </c>
      <c r="G70" s="6" t="str">
        <f t="shared" si="2"/>
        <v>WEAK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BULLISH</v>
      </c>
    </row>
    <row r="71" spans="1:8" ht="13.5" x14ac:dyDescent="0.25">
      <c r="A71" s="3">
        <f>TITRES_STAT!B74</f>
        <v>42108</v>
      </c>
      <c r="B71" s="6">
        <f>TITRES_STAT!C74</f>
        <v>166.01</v>
      </c>
      <c r="C71" s="6">
        <f>TITRES_STAT!D74</f>
        <v>117.1039</v>
      </c>
      <c r="D71" s="6">
        <f>TITRES_STAT!E74</f>
        <v>1127</v>
      </c>
      <c r="E71" s="2">
        <f t="shared" si="4"/>
        <v>1452</v>
      </c>
      <c r="F71" s="6" t="str">
        <f t="shared" si="3"/>
        <v>BULLISH</v>
      </c>
      <c r="G71" s="6" t="str">
        <f t="shared" ref="G71:G134" si="6">IF((E71-E66)/E66 &gt; 0.02, "STRONG",
 IF((E71-E66)/E66 &lt; -0.02, "WEAK", "NEUTRAL"))</f>
        <v>WEAK</v>
      </c>
      <c r="H71" s="6" t="str">
        <f t="shared" si="5"/>
        <v>CONFIRMED BULLISH</v>
      </c>
    </row>
    <row r="72" spans="1:8" ht="13.5" x14ac:dyDescent="0.25">
      <c r="A72" s="3">
        <f>TITRES_STAT!B75</f>
        <v>42109</v>
      </c>
      <c r="B72" s="6">
        <f>TITRES_STAT!C75</f>
        <v>170.99</v>
      </c>
      <c r="C72" s="6">
        <f>TITRES_STAT!D75</f>
        <v>120.6168</v>
      </c>
      <c r="D72" s="6">
        <f>TITRES_STAT!E75</f>
        <v>3407</v>
      </c>
      <c r="E72" s="2">
        <f t="shared" si="4"/>
        <v>4859</v>
      </c>
      <c r="F72" s="6" t="str">
        <f t="shared" ref="F72:F135" si="7">IF(E72&gt;E67,"BULLISH",IF(E72&lt;E67,"BEARISH","NEUTRAL"))</f>
        <v>BULLISH</v>
      </c>
      <c r="G72" s="6" t="str">
        <f t="shared" si="6"/>
        <v>WEAK</v>
      </c>
      <c r="H72" s="6" t="str">
        <f t="shared" si="5"/>
        <v>CONFIRMED BULLISH</v>
      </c>
    </row>
    <row r="73" spans="1:8" ht="13.5" x14ac:dyDescent="0.25">
      <c r="A73" s="3">
        <f>TITRES_STAT!B76</f>
        <v>42110</v>
      </c>
      <c r="B73" s="6">
        <f>TITRES_STAT!C76</f>
        <v>178</v>
      </c>
      <c r="C73" s="6">
        <f>TITRES_STAT!D76</f>
        <v>125.5617</v>
      </c>
      <c r="D73" s="6">
        <f>TITRES_STAT!E76</f>
        <v>8204</v>
      </c>
      <c r="E73" s="2">
        <f t="shared" si="4"/>
        <v>13063</v>
      </c>
      <c r="F73" s="6" t="str">
        <f t="shared" si="7"/>
        <v>BULLISH</v>
      </c>
      <c r="G73" s="6" t="str">
        <f t="shared" si="6"/>
        <v>WEAK</v>
      </c>
      <c r="H73" s="6" t="str">
        <f t="shared" si="5"/>
        <v>CONFIRMED BULLISH</v>
      </c>
    </row>
    <row r="74" spans="1:8" ht="13.5" x14ac:dyDescent="0.25">
      <c r="A74" s="3">
        <f>TITRES_STAT!B77</f>
        <v>42111</v>
      </c>
      <c r="B74" s="6">
        <f>TITRES_STAT!C77</f>
        <v>177</v>
      </c>
      <c r="C74" s="6">
        <f>TITRES_STAT!D77</f>
        <v>124.8563</v>
      </c>
      <c r="D74" s="6">
        <f>TITRES_STAT!E77</f>
        <v>958</v>
      </c>
      <c r="E74" s="2">
        <f t="shared" si="4"/>
        <v>12105</v>
      </c>
      <c r="F74" s="6" t="str">
        <f t="shared" si="7"/>
        <v>BULLISH</v>
      </c>
      <c r="G74" s="6" t="str">
        <f t="shared" si="6"/>
        <v>WEAK</v>
      </c>
      <c r="H74" s="6" t="str">
        <f t="shared" si="5"/>
        <v>CONFIRMED BULLISH</v>
      </c>
    </row>
    <row r="75" spans="1:8" ht="13.5" x14ac:dyDescent="0.25">
      <c r="A75" s="3">
        <f>TITRES_STAT!B78</f>
        <v>42114</v>
      </c>
      <c r="B75" s="6">
        <f>TITRES_STAT!C78</f>
        <v>177.9</v>
      </c>
      <c r="C75" s="6">
        <f>TITRES_STAT!D78</f>
        <v>125.49120000000001</v>
      </c>
      <c r="D75" s="6">
        <f>TITRES_STAT!E78</f>
        <v>914</v>
      </c>
      <c r="E75" s="2">
        <f t="shared" si="4"/>
        <v>13019</v>
      </c>
      <c r="F75" s="6" t="str">
        <f t="shared" si="7"/>
        <v>BULLISH</v>
      </c>
      <c r="G75" s="6" t="str">
        <f t="shared" si="6"/>
        <v>STRONG</v>
      </c>
      <c r="H75" s="6" t="str">
        <f t="shared" si="5"/>
        <v>CONFIRMED BULLISH</v>
      </c>
    </row>
    <row r="76" spans="1:8" ht="13.5" x14ac:dyDescent="0.25">
      <c r="A76" s="3">
        <f>TITRES_STAT!B79</f>
        <v>42115</v>
      </c>
      <c r="B76" s="6">
        <f>TITRES_STAT!C79</f>
        <v>178.42</v>
      </c>
      <c r="C76" s="6">
        <f>TITRES_STAT!D79</f>
        <v>125.858</v>
      </c>
      <c r="D76" s="6">
        <f>TITRES_STAT!E79</f>
        <v>937</v>
      </c>
      <c r="E76" s="2">
        <f t="shared" si="4"/>
        <v>13956</v>
      </c>
      <c r="F76" s="6" t="str">
        <f t="shared" si="7"/>
        <v>BULLISH</v>
      </c>
      <c r="G76" s="6" t="str">
        <f t="shared" si="6"/>
        <v>STRONG</v>
      </c>
      <c r="H76" s="6" t="str">
        <f t="shared" si="5"/>
        <v>CONFIRMED BULLISH</v>
      </c>
    </row>
    <row r="77" spans="1:8" ht="13.5" x14ac:dyDescent="0.25">
      <c r="A77" s="3">
        <f>TITRES_STAT!B80</f>
        <v>42116</v>
      </c>
      <c r="B77" s="6">
        <f>TITRES_STAT!C80</f>
        <v>180</v>
      </c>
      <c r="C77" s="6">
        <f>TITRES_STAT!D80</f>
        <v>126.9725</v>
      </c>
      <c r="D77" s="6">
        <f>TITRES_STAT!E80</f>
        <v>1879</v>
      </c>
      <c r="E77" s="2">
        <f t="shared" si="4"/>
        <v>15835</v>
      </c>
      <c r="F77" s="6" t="str">
        <f t="shared" si="7"/>
        <v>BULLISH</v>
      </c>
      <c r="G77" s="6" t="str">
        <f t="shared" si="6"/>
        <v>STRONG</v>
      </c>
      <c r="H77" s="6" t="str">
        <f t="shared" si="5"/>
        <v>CONFIRMED BULLISH</v>
      </c>
    </row>
    <row r="78" spans="1:8" ht="13.5" x14ac:dyDescent="0.25">
      <c r="A78" s="3">
        <f>TITRES_STAT!B81</f>
        <v>42117</v>
      </c>
      <c r="B78" s="6">
        <f>TITRES_STAT!C81</f>
        <v>179.96</v>
      </c>
      <c r="C78" s="6">
        <f>TITRES_STAT!D81</f>
        <v>126.9443</v>
      </c>
      <c r="D78" s="6">
        <f>TITRES_STAT!E81</f>
        <v>3982</v>
      </c>
      <c r="E78" s="2">
        <f t="shared" si="4"/>
        <v>11853</v>
      </c>
      <c r="F78" s="6" t="str">
        <f t="shared" si="7"/>
        <v>BEARISH</v>
      </c>
      <c r="G78" s="6" t="str">
        <f t="shared" si="6"/>
        <v>WEAK</v>
      </c>
      <c r="H78" s="6" t="str">
        <f t="shared" si="5"/>
        <v>BEARISH DIVERGENCE</v>
      </c>
    </row>
    <row r="79" spans="1:8" ht="13.5" x14ac:dyDescent="0.25">
      <c r="A79" s="3">
        <f>TITRES_STAT!B82</f>
        <v>42118</v>
      </c>
      <c r="B79" s="6">
        <f>TITRES_STAT!C82</f>
        <v>180</v>
      </c>
      <c r="C79" s="6">
        <f>TITRES_STAT!D82</f>
        <v>126.9725</v>
      </c>
      <c r="D79" s="6">
        <f>TITRES_STAT!E82</f>
        <v>1660</v>
      </c>
      <c r="E79" s="2">
        <f t="shared" si="4"/>
        <v>13513</v>
      </c>
      <c r="F79" s="6" t="str">
        <f t="shared" si="7"/>
        <v>BULLISH</v>
      </c>
      <c r="G79" s="6" t="str">
        <f t="shared" si="6"/>
        <v>STRONG</v>
      </c>
      <c r="H79" s="6" t="str">
        <f t="shared" si="5"/>
        <v>CONFIRMED BULLISH</v>
      </c>
    </row>
    <row r="80" spans="1:8" ht="13.5" x14ac:dyDescent="0.25">
      <c r="A80" s="3">
        <f>TITRES_STAT!B83</f>
        <v>42121</v>
      </c>
      <c r="B80" s="6">
        <f>TITRES_STAT!C83</f>
        <v>175.62</v>
      </c>
      <c r="C80" s="6">
        <f>TITRES_STAT!D83</f>
        <v>123.8828</v>
      </c>
      <c r="D80" s="6">
        <f>TITRES_STAT!E83</f>
        <v>154</v>
      </c>
      <c r="E80" s="2">
        <f t="shared" si="4"/>
        <v>13359</v>
      </c>
      <c r="F80" s="6" t="str">
        <f t="shared" si="7"/>
        <v>BULLISH</v>
      </c>
      <c r="G80" s="6" t="str">
        <f t="shared" si="6"/>
        <v>STRONG</v>
      </c>
      <c r="H80" s="6" t="str">
        <f t="shared" si="5"/>
        <v>BULLISH DIVERGENCE</v>
      </c>
    </row>
    <row r="81" spans="1:8" ht="13.5" x14ac:dyDescent="0.25">
      <c r="A81" s="3">
        <f>TITRES_STAT!B84</f>
        <v>42122</v>
      </c>
      <c r="B81" s="6">
        <f>TITRES_STAT!C84</f>
        <v>176.9</v>
      </c>
      <c r="C81" s="6">
        <f>TITRES_STAT!D84</f>
        <v>124.78570000000001</v>
      </c>
      <c r="D81" s="6">
        <f>TITRES_STAT!E84</f>
        <v>680</v>
      </c>
      <c r="E81" s="2">
        <f t="shared" si="4"/>
        <v>14039</v>
      </c>
      <c r="F81" s="6" t="str">
        <f t="shared" si="7"/>
        <v>BULLISH</v>
      </c>
      <c r="G81" s="6" t="str">
        <f t="shared" si="6"/>
        <v>NEUTRAL</v>
      </c>
      <c r="H81" s="6" t="str">
        <f t="shared" si="5"/>
        <v>BULLISH DIVERGENCE</v>
      </c>
    </row>
    <row r="82" spans="1:8" ht="13.5" x14ac:dyDescent="0.25">
      <c r="A82" s="3">
        <f>TITRES_STAT!B85</f>
        <v>42123</v>
      </c>
      <c r="B82" s="6">
        <f>TITRES_STAT!C85</f>
        <v>176</v>
      </c>
      <c r="C82" s="6">
        <f>TITRES_STAT!D85</f>
        <v>124.15089999999999</v>
      </c>
      <c r="D82" s="6">
        <f>TITRES_STAT!E85</f>
        <v>101</v>
      </c>
      <c r="E82" s="2">
        <f t="shared" si="4"/>
        <v>13938</v>
      </c>
      <c r="F82" s="6" t="str">
        <f t="shared" si="7"/>
        <v>BEARISH</v>
      </c>
      <c r="G82" s="6" t="str">
        <f t="shared" si="6"/>
        <v>WEAK</v>
      </c>
      <c r="H82" s="6" t="str">
        <f t="shared" si="5"/>
        <v>CONFIRMED BEARISH</v>
      </c>
    </row>
    <row r="83" spans="1:8" ht="13.5" x14ac:dyDescent="0.25">
      <c r="A83" s="3">
        <f>TITRES_STAT!B86</f>
        <v>42124</v>
      </c>
      <c r="B83" s="6">
        <f>TITRES_STAT!C86</f>
        <v>176</v>
      </c>
      <c r="C83" s="6">
        <f>TITRES_STAT!D86</f>
        <v>124.15089999999999</v>
      </c>
      <c r="D83" s="6">
        <f>TITRES_STAT!E86</f>
        <v>264</v>
      </c>
      <c r="E83" s="2">
        <f t="shared" si="4"/>
        <v>13938</v>
      </c>
      <c r="F83" s="6" t="str">
        <f t="shared" si="7"/>
        <v>BULLISH</v>
      </c>
      <c r="G83" s="6" t="str">
        <f t="shared" si="6"/>
        <v>STRONG</v>
      </c>
      <c r="H83" s="6" t="str">
        <f t="shared" si="5"/>
        <v>BULLISH DIVERGENCE</v>
      </c>
    </row>
    <row r="84" spans="1:8" ht="13.5" x14ac:dyDescent="0.25">
      <c r="A84" s="3">
        <f>TITRES_STAT!B87</f>
        <v>42128</v>
      </c>
      <c r="B84" s="6">
        <f>TITRES_STAT!C87</f>
        <v>176.5</v>
      </c>
      <c r="C84" s="6">
        <f>TITRES_STAT!D87</f>
        <v>124.50360000000001</v>
      </c>
      <c r="D84" s="6">
        <f>TITRES_STAT!E87</f>
        <v>483</v>
      </c>
      <c r="E84" s="2">
        <f t="shared" si="4"/>
        <v>14421</v>
      </c>
      <c r="F84" s="6" t="str">
        <f t="shared" si="7"/>
        <v>BULLISH</v>
      </c>
      <c r="G84" s="6" t="str">
        <f t="shared" si="6"/>
        <v>STRONG</v>
      </c>
      <c r="H84" s="6" t="str">
        <f t="shared" si="5"/>
        <v>BULLISH DIVERGENCE</v>
      </c>
    </row>
    <row r="85" spans="1:8" ht="13.5" x14ac:dyDescent="0.25">
      <c r="A85" s="3">
        <f>TITRES_STAT!B88</f>
        <v>42129</v>
      </c>
      <c r="B85" s="6">
        <f>TITRES_STAT!C88</f>
        <v>176</v>
      </c>
      <c r="C85" s="6">
        <f>TITRES_STAT!D88</f>
        <v>124.15089999999999</v>
      </c>
      <c r="D85" s="6">
        <f>TITRES_STAT!E88</f>
        <v>300</v>
      </c>
      <c r="E85" s="2">
        <f t="shared" si="4"/>
        <v>14121</v>
      </c>
      <c r="F85" s="6" t="str">
        <f t="shared" si="7"/>
        <v>BULLISH</v>
      </c>
      <c r="G85" s="6" t="str">
        <f t="shared" si="6"/>
        <v>STRONG</v>
      </c>
      <c r="H85" s="6" t="str">
        <f t="shared" si="5"/>
        <v>CONFIRMED BULLISH</v>
      </c>
    </row>
    <row r="86" spans="1:8" ht="13.5" x14ac:dyDescent="0.25">
      <c r="A86" s="3">
        <f>TITRES_STAT!B89</f>
        <v>42130</v>
      </c>
      <c r="B86" s="6">
        <f>TITRES_STAT!C89</f>
        <v>176</v>
      </c>
      <c r="C86" s="6">
        <f>TITRES_STAT!D89</f>
        <v>124.15089999999999</v>
      </c>
      <c r="D86" s="6">
        <f>TITRES_STAT!E89</f>
        <v>333</v>
      </c>
      <c r="E86" s="2">
        <f t="shared" si="4"/>
        <v>14121</v>
      </c>
      <c r="F86" s="6" t="str">
        <f t="shared" si="7"/>
        <v>BULLISH</v>
      </c>
      <c r="G86" s="6" t="str">
        <f t="shared" si="6"/>
        <v>NEUTRAL</v>
      </c>
      <c r="H86" s="6" t="str">
        <f t="shared" si="5"/>
        <v>BULLISH DIVERGENCE</v>
      </c>
    </row>
    <row r="87" spans="1:8" ht="13.5" x14ac:dyDescent="0.25">
      <c r="A87" s="3">
        <f>TITRES_STAT!B90</f>
        <v>42131</v>
      </c>
      <c r="B87" s="6">
        <f>TITRES_STAT!C90</f>
        <v>177.3</v>
      </c>
      <c r="C87" s="6">
        <f>TITRES_STAT!D90</f>
        <v>125.06789999999999</v>
      </c>
      <c r="D87" s="6">
        <f>TITRES_STAT!E90</f>
        <v>190</v>
      </c>
      <c r="E87" s="2">
        <f t="shared" si="4"/>
        <v>14311</v>
      </c>
      <c r="F87" s="6" t="str">
        <f t="shared" si="7"/>
        <v>BULLISH</v>
      </c>
      <c r="G87" s="6" t="str">
        <f t="shared" si="6"/>
        <v>STRONG</v>
      </c>
      <c r="H87" s="6" t="str">
        <f t="shared" si="5"/>
        <v>CONFIRMED BULLISH</v>
      </c>
    </row>
    <row r="88" spans="1:8" ht="13.5" x14ac:dyDescent="0.25">
      <c r="A88" s="3">
        <f>TITRES_STAT!B91</f>
        <v>42132</v>
      </c>
      <c r="B88" s="6">
        <f>TITRES_STAT!C91</f>
        <v>177.4</v>
      </c>
      <c r="C88" s="6">
        <f>TITRES_STAT!D91</f>
        <v>125.13849999999999</v>
      </c>
      <c r="D88" s="6">
        <f>TITRES_STAT!E91</f>
        <v>1869</v>
      </c>
      <c r="E88" s="2">
        <f t="shared" si="4"/>
        <v>16180</v>
      </c>
      <c r="F88" s="6" t="str">
        <f t="shared" si="7"/>
        <v>BULLISH</v>
      </c>
      <c r="G88" s="6" t="str">
        <f t="shared" si="6"/>
        <v>STRONG</v>
      </c>
      <c r="H88" s="6" t="str">
        <f t="shared" si="5"/>
        <v>CONFIRMED BULLISH</v>
      </c>
    </row>
    <row r="89" spans="1:8" ht="13.5" x14ac:dyDescent="0.25">
      <c r="A89" s="3">
        <f>TITRES_STAT!B92</f>
        <v>42135</v>
      </c>
      <c r="B89" s="6">
        <f>TITRES_STAT!C92</f>
        <v>177.24</v>
      </c>
      <c r="C89" s="6">
        <f>TITRES_STAT!D92</f>
        <v>125.0256</v>
      </c>
      <c r="D89" s="6">
        <f>TITRES_STAT!E92</f>
        <v>337</v>
      </c>
      <c r="E89" s="2">
        <f t="shared" si="4"/>
        <v>15843</v>
      </c>
      <c r="F89" s="6" t="str">
        <f t="shared" si="7"/>
        <v>BULLISH</v>
      </c>
      <c r="G89" s="6" t="str">
        <f t="shared" si="6"/>
        <v>STRONG</v>
      </c>
      <c r="H89" s="6" t="str">
        <f t="shared" si="5"/>
        <v>CONFIRMED BULLISH</v>
      </c>
    </row>
    <row r="90" spans="1:8" ht="13.5" x14ac:dyDescent="0.25">
      <c r="A90" s="3">
        <f>TITRES_STAT!B93</f>
        <v>42136</v>
      </c>
      <c r="B90" s="6">
        <f>TITRES_STAT!C93</f>
        <v>181.8</v>
      </c>
      <c r="C90" s="6">
        <f>TITRES_STAT!D93</f>
        <v>128.2422</v>
      </c>
      <c r="D90" s="6">
        <f>TITRES_STAT!E93</f>
        <v>771</v>
      </c>
      <c r="E90" s="2">
        <f t="shared" si="4"/>
        <v>16614</v>
      </c>
      <c r="F90" s="6" t="str">
        <f t="shared" si="7"/>
        <v>BULLISH</v>
      </c>
      <c r="G90" s="6" t="str">
        <f t="shared" si="6"/>
        <v>STRONG</v>
      </c>
      <c r="H90" s="6" t="str">
        <f t="shared" si="5"/>
        <v>CONFIRMED BULLISH</v>
      </c>
    </row>
    <row r="91" spans="1:8" ht="13.5" x14ac:dyDescent="0.25">
      <c r="A91" s="3">
        <f>TITRES_STAT!B94</f>
        <v>42137</v>
      </c>
      <c r="B91" s="6">
        <f>TITRES_STAT!C94</f>
        <v>181.8</v>
      </c>
      <c r="C91" s="6">
        <f>TITRES_STAT!D94</f>
        <v>128.2422</v>
      </c>
      <c r="D91" s="6">
        <f>TITRES_STAT!E94</f>
        <v>254</v>
      </c>
      <c r="E91" s="2">
        <f t="shared" si="4"/>
        <v>16614</v>
      </c>
      <c r="F91" s="6" t="str">
        <f t="shared" si="7"/>
        <v>BULLISH</v>
      </c>
      <c r="G91" s="6" t="str">
        <f t="shared" si="6"/>
        <v>STRONG</v>
      </c>
      <c r="H91" s="6" t="str">
        <f t="shared" si="5"/>
        <v>CONFIRMED BULLISH</v>
      </c>
    </row>
    <row r="92" spans="1:8" ht="13.5" x14ac:dyDescent="0.25">
      <c r="A92" s="3">
        <f>TITRES_STAT!B95</f>
        <v>42138</v>
      </c>
      <c r="B92" s="6">
        <f>TITRES_STAT!C95</f>
        <v>180</v>
      </c>
      <c r="C92" s="6">
        <f>TITRES_STAT!D95</f>
        <v>126.9725</v>
      </c>
      <c r="D92" s="6">
        <f>TITRES_STAT!E95</f>
        <v>353</v>
      </c>
      <c r="E92" s="2">
        <f t="shared" si="4"/>
        <v>16261</v>
      </c>
      <c r="F92" s="6" t="str">
        <f t="shared" si="7"/>
        <v>BULLISH</v>
      </c>
      <c r="G92" s="6" t="str">
        <f t="shared" si="6"/>
        <v>STRONG</v>
      </c>
      <c r="H92" s="6" t="str">
        <f t="shared" si="5"/>
        <v>CONFIRMED BULLISH</v>
      </c>
    </row>
    <row r="93" spans="1:8" ht="13.5" x14ac:dyDescent="0.25">
      <c r="A93" s="3">
        <f>TITRES_STAT!B96</f>
        <v>42139</v>
      </c>
      <c r="B93" s="6">
        <f>TITRES_STAT!C96</f>
        <v>180.6</v>
      </c>
      <c r="C93" s="6">
        <f>TITRES_STAT!D96</f>
        <v>127.39570000000001</v>
      </c>
      <c r="D93" s="6">
        <f>TITRES_STAT!E96</f>
        <v>223</v>
      </c>
      <c r="E93" s="2">
        <f t="shared" si="4"/>
        <v>16484</v>
      </c>
      <c r="F93" s="6" t="str">
        <f t="shared" si="7"/>
        <v>BULLISH</v>
      </c>
      <c r="G93" s="6" t="str">
        <f t="shared" si="6"/>
        <v>NEUTRAL</v>
      </c>
      <c r="H93" s="6" t="str">
        <f t="shared" si="5"/>
        <v>CONFIRMED BULLISH</v>
      </c>
    </row>
    <row r="94" spans="1:8" ht="13.5" x14ac:dyDescent="0.25">
      <c r="A94" s="3">
        <f>TITRES_STAT!B97</f>
        <v>42142</v>
      </c>
      <c r="B94" s="6">
        <f>TITRES_STAT!C97</f>
        <v>179</v>
      </c>
      <c r="C94" s="6">
        <f>TITRES_STAT!D97</f>
        <v>126.2671</v>
      </c>
      <c r="D94" s="6">
        <f>TITRES_STAT!E97</f>
        <v>36</v>
      </c>
      <c r="E94" s="2">
        <f t="shared" si="4"/>
        <v>16448</v>
      </c>
      <c r="F94" s="6" t="str">
        <f t="shared" si="7"/>
        <v>BULLISH</v>
      </c>
      <c r="G94" s="6" t="str">
        <f t="shared" si="6"/>
        <v>STRONG</v>
      </c>
      <c r="H94" s="6" t="str">
        <f t="shared" si="5"/>
        <v>CONFIRMED BULLISH</v>
      </c>
    </row>
    <row r="95" spans="1:8" ht="13.5" x14ac:dyDescent="0.25">
      <c r="A95" s="3">
        <f>TITRES_STAT!B98</f>
        <v>42143</v>
      </c>
      <c r="B95" s="6">
        <f>TITRES_STAT!C98</f>
        <v>178</v>
      </c>
      <c r="C95" s="6">
        <f>TITRES_STAT!D98</f>
        <v>125.5617</v>
      </c>
      <c r="D95" s="6">
        <f>TITRES_STAT!E98</f>
        <v>251</v>
      </c>
      <c r="E95" s="2">
        <f t="shared" si="4"/>
        <v>16197</v>
      </c>
      <c r="F95" s="6" t="str">
        <f t="shared" si="7"/>
        <v>BEARISH</v>
      </c>
      <c r="G95" s="6" t="str">
        <f t="shared" si="6"/>
        <v>WEAK</v>
      </c>
      <c r="H95" s="6" t="str">
        <f t="shared" si="5"/>
        <v>CONFIRMED BEARISH</v>
      </c>
    </row>
    <row r="96" spans="1:8" ht="13.5" x14ac:dyDescent="0.25">
      <c r="A96" s="3">
        <f>TITRES_STAT!B99</f>
        <v>42144</v>
      </c>
      <c r="B96" s="6">
        <f>TITRES_STAT!C99</f>
        <v>176</v>
      </c>
      <c r="C96" s="6">
        <f>TITRES_STAT!D99</f>
        <v>124.15089999999999</v>
      </c>
      <c r="D96" s="6">
        <f>TITRES_STAT!E99</f>
        <v>12</v>
      </c>
      <c r="E96" s="2">
        <f t="shared" si="4"/>
        <v>16185</v>
      </c>
      <c r="F96" s="6" t="str">
        <f t="shared" si="7"/>
        <v>BEARISH</v>
      </c>
      <c r="G96" s="6" t="str">
        <f t="shared" si="6"/>
        <v>WEAK</v>
      </c>
      <c r="H96" s="6" t="str">
        <f t="shared" si="5"/>
        <v>CONFIRMED BEARISH</v>
      </c>
    </row>
    <row r="97" spans="1:8" ht="13.5" x14ac:dyDescent="0.25">
      <c r="A97" s="3">
        <f>TITRES_STAT!B100</f>
        <v>42145</v>
      </c>
      <c r="B97" s="6">
        <f>TITRES_STAT!C100</f>
        <v>176</v>
      </c>
      <c r="C97" s="6">
        <f>TITRES_STAT!D100</f>
        <v>124.15089999999999</v>
      </c>
      <c r="D97" s="6">
        <f>TITRES_STAT!E100</f>
        <v>0</v>
      </c>
      <c r="E97" s="2">
        <f t="shared" si="4"/>
        <v>16185</v>
      </c>
      <c r="F97" s="6" t="str">
        <f t="shared" si="7"/>
        <v>BEARISH</v>
      </c>
      <c r="G97" s="6" t="str">
        <f t="shared" si="6"/>
        <v>NEUTRAL</v>
      </c>
      <c r="H97" s="6" t="str">
        <f t="shared" si="5"/>
        <v>CONFIRMED BEARISH</v>
      </c>
    </row>
    <row r="98" spans="1:8" ht="13.5" x14ac:dyDescent="0.25">
      <c r="A98" s="3">
        <f>TITRES_STAT!B101</f>
        <v>42146</v>
      </c>
      <c r="B98" s="6">
        <f>TITRES_STAT!C101</f>
        <v>177.75</v>
      </c>
      <c r="C98" s="6">
        <f>TITRES_STAT!D101</f>
        <v>125.3853</v>
      </c>
      <c r="D98" s="6">
        <f>TITRES_STAT!E101</f>
        <v>212</v>
      </c>
      <c r="E98" s="2">
        <f t="shared" si="4"/>
        <v>16397</v>
      </c>
      <c r="F98" s="6" t="str">
        <f t="shared" si="7"/>
        <v>BEARISH</v>
      </c>
      <c r="G98" s="6" t="str">
        <f t="shared" si="6"/>
        <v>NEUTRAL</v>
      </c>
      <c r="H98" s="6" t="str">
        <f t="shared" si="5"/>
        <v>CONFIRMED BEARISH</v>
      </c>
    </row>
    <row r="99" spans="1:8" ht="13.5" x14ac:dyDescent="0.25">
      <c r="A99" s="3">
        <f>TITRES_STAT!B102</f>
        <v>42149</v>
      </c>
      <c r="B99" s="6">
        <f>TITRES_STAT!C102</f>
        <v>175</v>
      </c>
      <c r="C99" s="6">
        <f>TITRES_STAT!D102</f>
        <v>123.4455</v>
      </c>
      <c r="D99" s="6">
        <f>TITRES_STAT!E102</f>
        <v>207</v>
      </c>
      <c r="E99" s="2">
        <f t="shared" si="4"/>
        <v>16190</v>
      </c>
      <c r="F99" s="6" t="str">
        <f t="shared" si="7"/>
        <v>BEARISH</v>
      </c>
      <c r="G99" s="6" t="str">
        <f t="shared" si="6"/>
        <v>NEUTRAL</v>
      </c>
      <c r="H99" s="6" t="str">
        <f t="shared" si="5"/>
        <v>CONFIRMED BEARISH</v>
      </c>
    </row>
    <row r="100" spans="1:8" ht="13.5" x14ac:dyDescent="0.25">
      <c r="A100" s="3">
        <f>TITRES_STAT!B103</f>
        <v>42150</v>
      </c>
      <c r="B100" s="6">
        <f>TITRES_STAT!C103</f>
        <v>180</v>
      </c>
      <c r="C100" s="6">
        <f>TITRES_STAT!D103</f>
        <v>126.9725</v>
      </c>
      <c r="D100" s="6">
        <f>TITRES_STAT!E103</f>
        <v>15212</v>
      </c>
      <c r="E100" s="2">
        <f t="shared" si="4"/>
        <v>31402</v>
      </c>
      <c r="F100" s="6" t="str">
        <f t="shared" si="7"/>
        <v>BULLISH</v>
      </c>
      <c r="G100" s="6" t="str">
        <f t="shared" si="6"/>
        <v>STRONG</v>
      </c>
      <c r="H100" s="6" t="str">
        <f t="shared" si="5"/>
        <v>CONFIRMED BULLISH</v>
      </c>
    </row>
    <row r="101" spans="1:8" ht="13.5" x14ac:dyDescent="0.25">
      <c r="A101" s="3">
        <f>TITRES_STAT!B104</f>
        <v>42151</v>
      </c>
      <c r="B101" s="6">
        <f>TITRES_STAT!C104</f>
        <v>180</v>
      </c>
      <c r="C101" s="6">
        <f>TITRES_STAT!D104</f>
        <v>126.9725</v>
      </c>
      <c r="D101" s="6">
        <f>TITRES_STAT!E104</f>
        <v>1676</v>
      </c>
      <c r="E101" s="2">
        <f t="shared" si="4"/>
        <v>31402</v>
      </c>
      <c r="F101" s="6" t="str">
        <f t="shared" si="7"/>
        <v>BULLISH</v>
      </c>
      <c r="G101" s="6" t="str">
        <f t="shared" si="6"/>
        <v>STRONG</v>
      </c>
      <c r="H101" s="6" t="str">
        <f t="shared" si="5"/>
        <v>CONFIRMED BULLISH</v>
      </c>
    </row>
    <row r="102" spans="1:8" ht="13.5" x14ac:dyDescent="0.25">
      <c r="A102" s="3">
        <f>TITRES_STAT!B105</f>
        <v>42152</v>
      </c>
      <c r="B102" s="6">
        <f>TITRES_STAT!C105</f>
        <v>180</v>
      </c>
      <c r="C102" s="6">
        <f>TITRES_STAT!D105</f>
        <v>126.9725</v>
      </c>
      <c r="D102" s="6">
        <f>TITRES_STAT!E105</f>
        <v>1420</v>
      </c>
      <c r="E102" s="2">
        <f t="shared" si="4"/>
        <v>31402</v>
      </c>
      <c r="F102" s="6" t="str">
        <f t="shared" si="7"/>
        <v>BULLISH</v>
      </c>
      <c r="G102" s="6" t="str">
        <f t="shared" si="6"/>
        <v>STRONG</v>
      </c>
      <c r="H102" s="6" t="str">
        <f t="shared" si="5"/>
        <v>CONFIRMED BULLISH</v>
      </c>
    </row>
    <row r="103" spans="1:8" ht="13.5" x14ac:dyDescent="0.25">
      <c r="A103" s="3">
        <f>TITRES_STAT!B106</f>
        <v>42153</v>
      </c>
      <c r="B103" s="6">
        <f>TITRES_STAT!C106</f>
        <v>180</v>
      </c>
      <c r="C103" s="6">
        <f>TITRES_STAT!D106</f>
        <v>126.9725</v>
      </c>
      <c r="D103" s="6">
        <f>TITRES_STAT!E106</f>
        <v>1997</v>
      </c>
      <c r="E103" s="2">
        <f t="shared" si="4"/>
        <v>31402</v>
      </c>
      <c r="F103" s="6" t="str">
        <f t="shared" si="7"/>
        <v>BULLISH</v>
      </c>
      <c r="G103" s="6" t="str">
        <f t="shared" si="6"/>
        <v>STRONG</v>
      </c>
      <c r="H103" s="6" t="str">
        <f t="shared" si="5"/>
        <v>CONFIRMED BULLISH</v>
      </c>
    </row>
    <row r="104" spans="1:8" ht="13.5" x14ac:dyDescent="0.25">
      <c r="A104" s="3">
        <f>TITRES_STAT!B107</f>
        <v>42156</v>
      </c>
      <c r="B104" s="6">
        <f>TITRES_STAT!C107</f>
        <v>180</v>
      </c>
      <c r="C104" s="6">
        <f>TITRES_STAT!D107</f>
        <v>129.41849999999999</v>
      </c>
      <c r="D104" s="6">
        <f>TITRES_STAT!E107</f>
        <v>207</v>
      </c>
      <c r="E104" s="2">
        <f t="shared" si="4"/>
        <v>31402</v>
      </c>
      <c r="F104" s="6" t="str">
        <f t="shared" si="7"/>
        <v>BULLISH</v>
      </c>
      <c r="G104" s="6" t="str">
        <f t="shared" si="6"/>
        <v>STRONG</v>
      </c>
      <c r="H104" s="6" t="str">
        <f t="shared" si="5"/>
        <v>CONFIRMED BULLISH</v>
      </c>
    </row>
    <row r="105" spans="1:8" ht="13.5" x14ac:dyDescent="0.25">
      <c r="A105" s="3">
        <f>TITRES_STAT!B108</f>
        <v>42157</v>
      </c>
      <c r="B105" s="6">
        <f>TITRES_STAT!C108</f>
        <v>177.77</v>
      </c>
      <c r="C105" s="6">
        <f>TITRES_STAT!D108</f>
        <v>127.8152</v>
      </c>
      <c r="D105" s="6">
        <f>TITRES_STAT!E108</f>
        <v>62</v>
      </c>
      <c r="E105" s="2">
        <f t="shared" si="4"/>
        <v>31340</v>
      </c>
      <c r="F105" s="6" t="str">
        <f t="shared" si="7"/>
        <v>BEARISH</v>
      </c>
      <c r="G105" s="6" t="str">
        <f t="shared" si="6"/>
        <v>NEUTRAL</v>
      </c>
      <c r="H105" s="6" t="str">
        <f t="shared" si="5"/>
        <v>CONFIRMED BEARISH</v>
      </c>
    </row>
    <row r="106" spans="1:8" ht="13.5" x14ac:dyDescent="0.25">
      <c r="A106" s="3">
        <f>TITRES_STAT!B109</f>
        <v>42158</v>
      </c>
      <c r="B106" s="6">
        <f>TITRES_STAT!C109</f>
        <v>180</v>
      </c>
      <c r="C106" s="6">
        <f>TITRES_STAT!D109</f>
        <v>129.41849999999999</v>
      </c>
      <c r="D106" s="6">
        <f>TITRES_STAT!E109</f>
        <v>184</v>
      </c>
      <c r="E106" s="2">
        <f t="shared" si="4"/>
        <v>31524</v>
      </c>
      <c r="F106" s="6" t="str">
        <f t="shared" si="7"/>
        <v>BULLISH</v>
      </c>
      <c r="G106" s="6" t="str">
        <f t="shared" si="6"/>
        <v>NEUTRAL</v>
      </c>
      <c r="H106" s="6" t="str">
        <f t="shared" si="5"/>
        <v>NEUTRAL</v>
      </c>
    </row>
    <row r="107" spans="1:8" ht="13.5" x14ac:dyDescent="0.25">
      <c r="A107" s="3">
        <f>TITRES_STAT!B110</f>
        <v>42159</v>
      </c>
      <c r="B107" s="6">
        <f>TITRES_STAT!C110</f>
        <v>177</v>
      </c>
      <c r="C107" s="6">
        <f>TITRES_STAT!D110</f>
        <v>127.2615</v>
      </c>
      <c r="D107" s="6">
        <f>TITRES_STAT!E110</f>
        <v>4</v>
      </c>
      <c r="E107" s="2">
        <f t="shared" si="4"/>
        <v>31520</v>
      </c>
      <c r="F107" s="6" t="str">
        <f t="shared" si="7"/>
        <v>BULLISH</v>
      </c>
      <c r="G107" s="6" t="str">
        <f t="shared" si="6"/>
        <v>NEUTRAL</v>
      </c>
      <c r="H107" s="6" t="str">
        <f t="shared" si="5"/>
        <v>BULLISH DIVERGENCE</v>
      </c>
    </row>
    <row r="108" spans="1:8" ht="13.5" x14ac:dyDescent="0.25">
      <c r="A108" s="3">
        <f>TITRES_STAT!B111</f>
        <v>42160</v>
      </c>
      <c r="B108" s="6">
        <f>TITRES_STAT!C111</f>
        <v>177</v>
      </c>
      <c r="C108" s="6">
        <f>TITRES_STAT!D111</f>
        <v>127.2615</v>
      </c>
      <c r="D108" s="6">
        <f>TITRES_STAT!E111</f>
        <v>288</v>
      </c>
      <c r="E108" s="2">
        <f t="shared" si="4"/>
        <v>31520</v>
      </c>
      <c r="F108" s="6" t="str">
        <f t="shared" si="7"/>
        <v>BULLISH</v>
      </c>
      <c r="G108" s="6" t="str">
        <f t="shared" si="6"/>
        <v>NEUTRAL</v>
      </c>
      <c r="H108" s="6" t="str">
        <f t="shared" si="5"/>
        <v>BULLISH DIVERGENCE</v>
      </c>
    </row>
    <row r="109" spans="1:8" ht="13.5" x14ac:dyDescent="0.25">
      <c r="A109" s="3">
        <f>TITRES_STAT!B112</f>
        <v>42163</v>
      </c>
      <c r="B109" s="6">
        <f>TITRES_STAT!C112</f>
        <v>177</v>
      </c>
      <c r="C109" s="6">
        <f>TITRES_STAT!D112</f>
        <v>127.2615</v>
      </c>
      <c r="D109" s="6">
        <f>TITRES_STAT!E112</f>
        <v>105</v>
      </c>
      <c r="E109" s="2">
        <f t="shared" si="4"/>
        <v>31520</v>
      </c>
      <c r="F109" s="6" t="str">
        <f t="shared" si="7"/>
        <v>BULLISH</v>
      </c>
      <c r="G109" s="6" t="str">
        <f t="shared" si="6"/>
        <v>NEUTRAL</v>
      </c>
      <c r="H109" s="6" t="str">
        <f t="shared" si="5"/>
        <v>BULLISH DIVERGENCE</v>
      </c>
    </row>
    <row r="110" spans="1:8" ht="13.5" x14ac:dyDescent="0.25">
      <c r="A110" s="3">
        <f>TITRES_STAT!B113</f>
        <v>42164</v>
      </c>
      <c r="B110" s="6">
        <f>TITRES_STAT!C113</f>
        <v>178.5</v>
      </c>
      <c r="C110" s="6">
        <f>TITRES_STAT!D113</f>
        <v>128.34</v>
      </c>
      <c r="D110" s="6">
        <f>TITRES_STAT!E113</f>
        <v>165</v>
      </c>
      <c r="E110" s="2">
        <f t="shared" si="4"/>
        <v>31685</v>
      </c>
      <c r="F110" s="6" t="str">
        <f t="shared" si="7"/>
        <v>BULLISH</v>
      </c>
      <c r="G110" s="6" t="str">
        <f t="shared" si="6"/>
        <v>NEUTRAL</v>
      </c>
      <c r="H110" s="6" t="str">
        <f t="shared" si="5"/>
        <v>CONFIRMED BULLISH</v>
      </c>
    </row>
    <row r="111" spans="1:8" ht="13.5" x14ac:dyDescent="0.25">
      <c r="A111" s="3">
        <f>TITRES_STAT!B114</f>
        <v>42165</v>
      </c>
      <c r="B111" s="6">
        <f>TITRES_STAT!C114</f>
        <v>178.5</v>
      </c>
      <c r="C111" s="6">
        <f>TITRES_STAT!D114</f>
        <v>128.34</v>
      </c>
      <c r="D111" s="6">
        <f>TITRES_STAT!E114</f>
        <v>0</v>
      </c>
      <c r="E111" s="2">
        <f t="shared" si="4"/>
        <v>31685</v>
      </c>
      <c r="F111" s="6" t="str">
        <f t="shared" si="7"/>
        <v>BULLISH</v>
      </c>
      <c r="G111" s="6" t="str">
        <f t="shared" si="6"/>
        <v>NEUTRAL</v>
      </c>
      <c r="H111" s="6" t="str">
        <f t="shared" si="5"/>
        <v>BULLISH DIVERGENCE</v>
      </c>
    </row>
    <row r="112" spans="1:8" ht="13.5" x14ac:dyDescent="0.25">
      <c r="A112" s="3">
        <f>TITRES_STAT!B115</f>
        <v>42166</v>
      </c>
      <c r="B112" s="6">
        <f>TITRES_STAT!C115</f>
        <v>178</v>
      </c>
      <c r="C112" s="6">
        <f>TITRES_STAT!D115</f>
        <v>127.98050000000001</v>
      </c>
      <c r="D112" s="6">
        <f>TITRES_STAT!E115</f>
        <v>309</v>
      </c>
      <c r="E112" s="2">
        <f t="shared" si="4"/>
        <v>31376</v>
      </c>
      <c r="F112" s="6" t="str">
        <f t="shared" si="7"/>
        <v>BEARISH</v>
      </c>
      <c r="G112" s="6" t="str">
        <f t="shared" si="6"/>
        <v>NEUTRAL</v>
      </c>
      <c r="H112" s="6" t="str">
        <f t="shared" si="5"/>
        <v>BEARISH DIVERGENCE</v>
      </c>
    </row>
    <row r="113" spans="1:8" ht="13.5" x14ac:dyDescent="0.25">
      <c r="A113" s="3">
        <f>TITRES_STAT!B116</f>
        <v>42167</v>
      </c>
      <c r="B113" s="6">
        <f>TITRES_STAT!C116</f>
        <v>180</v>
      </c>
      <c r="C113" s="6">
        <f>TITRES_STAT!D116</f>
        <v>129.41849999999999</v>
      </c>
      <c r="D113" s="6">
        <f>TITRES_STAT!E116</f>
        <v>261</v>
      </c>
      <c r="E113" s="2">
        <f t="shared" si="4"/>
        <v>31637</v>
      </c>
      <c r="F113" s="6" t="str">
        <f t="shared" si="7"/>
        <v>BULLISH</v>
      </c>
      <c r="G113" s="6" t="str">
        <f t="shared" si="6"/>
        <v>NEUTRAL</v>
      </c>
      <c r="H113" s="6" t="str">
        <f t="shared" si="5"/>
        <v>CONFIRMED BULLISH</v>
      </c>
    </row>
    <row r="114" spans="1:8" ht="13.5" x14ac:dyDescent="0.25">
      <c r="A114" s="3">
        <f>TITRES_STAT!B117</f>
        <v>42170</v>
      </c>
      <c r="B114" s="6">
        <f>TITRES_STAT!C117</f>
        <v>178</v>
      </c>
      <c r="C114" s="6">
        <f>TITRES_STAT!D117</f>
        <v>127.98050000000001</v>
      </c>
      <c r="D114" s="6">
        <f>TITRES_STAT!E117</f>
        <v>156</v>
      </c>
      <c r="E114" s="2">
        <f t="shared" si="4"/>
        <v>31481</v>
      </c>
      <c r="F114" s="6" t="str">
        <f t="shared" si="7"/>
        <v>BEARISH</v>
      </c>
      <c r="G114" s="6" t="str">
        <f t="shared" si="6"/>
        <v>NEUTRAL</v>
      </c>
      <c r="H114" s="6" t="str">
        <f t="shared" si="5"/>
        <v>BEARISH DIVERGENCE</v>
      </c>
    </row>
    <row r="115" spans="1:8" ht="13.5" x14ac:dyDescent="0.25">
      <c r="A115" s="3">
        <f>TITRES_STAT!B118</f>
        <v>42171</v>
      </c>
      <c r="B115" s="6">
        <f>TITRES_STAT!C118</f>
        <v>179.5</v>
      </c>
      <c r="C115" s="6">
        <f>TITRES_STAT!D118</f>
        <v>129.059</v>
      </c>
      <c r="D115" s="6">
        <f>TITRES_STAT!E118</f>
        <v>195</v>
      </c>
      <c r="E115" s="2">
        <f t="shared" si="4"/>
        <v>31676</v>
      </c>
      <c r="F115" s="6" t="str">
        <f t="shared" si="7"/>
        <v>BEARISH</v>
      </c>
      <c r="G115" s="6" t="str">
        <f t="shared" si="6"/>
        <v>NEUTRAL</v>
      </c>
      <c r="H115" s="6" t="str">
        <f t="shared" si="5"/>
        <v>BEARISH DIVERGENCE</v>
      </c>
    </row>
    <row r="116" spans="1:8" ht="13.5" x14ac:dyDescent="0.25">
      <c r="A116" s="3">
        <f>TITRES_STAT!B119</f>
        <v>42172</v>
      </c>
      <c r="B116" s="6">
        <f>TITRES_STAT!C119</f>
        <v>179.5</v>
      </c>
      <c r="C116" s="6">
        <f>TITRES_STAT!D119</f>
        <v>129.059</v>
      </c>
      <c r="D116" s="6">
        <f>TITRES_STAT!E119</f>
        <v>370</v>
      </c>
      <c r="E116" s="2">
        <f t="shared" si="4"/>
        <v>31676</v>
      </c>
      <c r="F116" s="6" t="str">
        <f t="shared" si="7"/>
        <v>BEARISH</v>
      </c>
      <c r="G116" s="6" t="str">
        <f t="shared" si="6"/>
        <v>NEUTRAL</v>
      </c>
      <c r="H116" s="6" t="str">
        <f t="shared" si="5"/>
        <v>BEARISH DIVERGENCE</v>
      </c>
    </row>
    <row r="117" spans="1:8" ht="13.5" x14ac:dyDescent="0.25">
      <c r="A117" s="3">
        <f>TITRES_STAT!B120</f>
        <v>42173</v>
      </c>
      <c r="B117" s="6">
        <f>TITRES_STAT!C120</f>
        <v>180</v>
      </c>
      <c r="C117" s="6">
        <f>TITRES_STAT!D120</f>
        <v>129.41849999999999</v>
      </c>
      <c r="D117" s="6">
        <f>TITRES_STAT!E120</f>
        <v>644</v>
      </c>
      <c r="E117" s="2">
        <f t="shared" si="4"/>
        <v>32320</v>
      </c>
      <c r="F117" s="6" t="str">
        <f t="shared" si="7"/>
        <v>BULLISH</v>
      </c>
      <c r="G117" s="6" t="str">
        <f t="shared" si="6"/>
        <v>STRONG</v>
      </c>
      <c r="H117" s="6" t="str">
        <f t="shared" si="5"/>
        <v>CONFIRMED BULLISH</v>
      </c>
    </row>
    <row r="118" spans="1:8" ht="13.5" x14ac:dyDescent="0.25">
      <c r="A118" s="3">
        <f>TITRES_STAT!B121</f>
        <v>42174</v>
      </c>
      <c r="B118" s="6">
        <f>TITRES_STAT!C121</f>
        <v>177</v>
      </c>
      <c r="C118" s="6">
        <f>TITRES_STAT!D121</f>
        <v>127.2615</v>
      </c>
      <c r="D118" s="6">
        <f>TITRES_STAT!E121</f>
        <v>2024</v>
      </c>
      <c r="E118" s="2">
        <f t="shared" si="4"/>
        <v>30296</v>
      </c>
      <c r="F118" s="6" t="str">
        <f t="shared" si="7"/>
        <v>BEARISH</v>
      </c>
      <c r="G118" s="6" t="str">
        <f t="shared" si="6"/>
        <v>WEAK</v>
      </c>
      <c r="H118" s="6" t="str">
        <f t="shared" si="5"/>
        <v>CONFIRMED BEARISH</v>
      </c>
    </row>
    <row r="119" spans="1:8" ht="13.5" x14ac:dyDescent="0.25">
      <c r="A119" s="3">
        <f>TITRES_STAT!B122</f>
        <v>42177</v>
      </c>
      <c r="B119" s="6">
        <f>TITRES_STAT!C122</f>
        <v>180</v>
      </c>
      <c r="C119" s="6">
        <f>TITRES_STAT!D122</f>
        <v>129.41849999999999</v>
      </c>
      <c r="D119" s="6">
        <f>TITRES_STAT!E122</f>
        <v>943</v>
      </c>
      <c r="E119" s="2">
        <f t="shared" si="4"/>
        <v>31239</v>
      </c>
      <c r="F119" s="6" t="str">
        <f t="shared" si="7"/>
        <v>BEARISH</v>
      </c>
      <c r="G119" s="6" t="str">
        <f t="shared" si="6"/>
        <v>NEUTRAL</v>
      </c>
      <c r="H119" s="6" t="str">
        <f t="shared" si="5"/>
        <v>BEARISH DIVERGENCE</v>
      </c>
    </row>
    <row r="120" spans="1:8" ht="13.5" x14ac:dyDescent="0.25">
      <c r="A120" s="3">
        <f>TITRES_STAT!B123</f>
        <v>42178</v>
      </c>
      <c r="B120" s="6">
        <f>TITRES_STAT!C123</f>
        <v>180</v>
      </c>
      <c r="C120" s="6">
        <f>TITRES_STAT!D123</f>
        <v>129.41849999999999</v>
      </c>
      <c r="D120" s="6">
        <f>TITRES_STAT!E123</f>
        <v>1025</v>
      </c>
      <c r="E120" s="2">
        <f t="shared" si="4"/>
        <v>31239</v>
      </c>
      <c r="F120" s="6" t="str">
        <f t="shared" si="7"/>
        <v>BEARISH</v>
      </c>
      <c r="G120" s="6" t="str">
        <f t="shared" si="6"/>
        <v>NEUTRAL</v>
      </c>
      <c r="H120" s="6" t="str">
        <f t="shared" si="5"/>
        <v>BEARISH DIVERGENCE</v>
      </c>
    </row>
    <row r="121" spans="1:8" ht="13.5" x14ac:dyDescent="0.25">
      <c r="A121" s="3">
        <f>TITRES_STAT!B124</f>
        <v>42179</v>
      </c>
      <c r="B121" s="6">
        <f>TITRES_STAT!C124</f>
        <v>180</v>
      </c>
      <c r="C121" s="6">
        <f>TITRES_STAT!D124</f>
        <v>129.41849999999999</v>
      </c>
      <c r="D121" s="6">
        <f>TITRES_STAT!E124</f>
        <v>3921</v>
      </c>
      <c r="E121" s="2">
        <f t="shared" si="4"/>
        <v>31239</v>
      </c>
      <c r="F121" s="6" t="str">
        <f t="shared" si="7"/>
        <v>BEARISH</v>
      </c>
      <c r="G121" s="6" t="str">
        <f t="shared" si="6"/>
        <v>NEUTRAL</v>
      </c>
      <c r="H121" s="6" t="str">
        <f t="shared" si="5"/>
        <v>BEARISH DIVERGENCE</v>
      </c>
    </row>
    <row r="122" spans="1:8" ht="13.5" x14ac:dyDescent="0.25">
      <c r="A122" s="3">
        <f>TITRES_STAT!B125</f>
        <v>42180</v>
      </c>
      <c r="B122" s="6">
        <f>TITRES_STAT!C125</f>
        <v>180</v>
      </c>
      <c r="C122" s="6">
        <f>TITRES_STAT!D125</f>
        <v>129.41849999999999</v>
      </c>
      <c r="D122" s="6">
        <f>TITRES_STAT!E125</f>
        <v>2000</v>
      </c>
      <c r="E122" s="2">
        <f t="shared" si="4"/>
        <v>31239</v>
      </c>
      <c r="F122" s="6" t="str">
        <f t="shared" si="7"/>
        <v>BEARISH</v>
      </c>
      <c r="G122" s="6" t="str">
        <f t="shared" si="6"/>
        <v>WEAK</v>
      </c>
      <c r="H122" s="6" t="str">
        <f t="shared" si="5"/>
        <v>NEUTRAL</v>
      </c>
    </row>
    <row r="123" spans="1:8" ht="13.5" x14ac:dyDescent="0.25">
      <c r="A123" s="3">
        <f>TITRES_STAT!B126</f>
        <v>42181</v>
      </c>
      <c r="B123" s="6">
        <f>TITRES_STAT!C126</f>
        <v>178</v>
      </c>
      <c r="C123" s="6">
        <f>TITRES_STAT!D126</f>
        <v>127.98050000000001</v>
      </c>
      <c r="D123" s="6">
        <f>TITRES_STAT!E126</f>
        <v>1814</v>
      </c>
      <c r="E123" s="2">
        <f t="shared" si="4"/>
        <v>29425</v>
      </c>
      <c r="F123" s="6" t="str">
        <f t="shared" si="7"/>
        <v>BEARISH</v>
      </c>
      <c r="G123" s="6" t="str">
        <f t="shared" si="6"/>
        <v>WEAK</v>
      </c>
      <c r="H123" s="6" t="str">
        <f t="shared" si="5"/>
        <v>BEARISH DIVERGENCE</v>
      </c>
    </row>
    <row r="124" spans="1:8" ht="13.5" x14ac:dyDescent="0.25">
      <c r="A124" s="3">
        <f>TITRES_STAT!B127</f>
        <v>42184</v>
      </c>
      <c r="B124" s="6">
        <f>TITRES_STAT!C127</f>
        <v>183</v>
      </c>
      <c r="C124" s="6">
        <f>TITRES_STAT!D127</f>
        <v>131.57550000000001</v>
      </c>
      <c r="D124" s="6">
        <f>TITRES_STAT!E127</f>
        <v>73</v>
      </c>
      <c r="E124" s="2">
        <f t="shared" si="4"/>
        <v>29498</v>
      </c>
      <c r="F124" s="6" t="str">
        <f t="shared" si="7"/>
        <v>BEARISH</v>
      </c>
      <c r="G124" s="6" t="str">
        <f t="shared" si="6"/>
        <v>WEAK</v>
      </c>
      <c r="H124" s="6" t="str">
        <f t="shared" si="5"/>
        <v>BEARISH DIVERGENCE</v>
      </c>
    </row>
    <row r="125" spans="1:8" ht="13.5" x14ac:dyDescent="0.25">
      <c r="A125" s="3">
        <f>TITRES_STAT!B128</f>
        <v>42185</v>
      </c>
      <c r="B125" s="6">
        <f>TITRES_STAT!C128</f>
        <v>182.5</v>
      </c>
      <c r="C125" s="6">
        <f>TITRES_STAT!D128</f>
        <v>131.21600000000001</v>
      </c>
      <c r="D125" s="6">
        <f>TITRES_STAT!E128</f>
        <v>897</v>
      </c>
      <c r="E125" s="2">
        <f t="shared" si="4"/>
        <v>28601</v>
      </c>
      <c r="F125" s="6" t="str">
        <f t="shared" si="7"/>
        <v>BEARISH</v>
      </c>
      <c r="G125" s="6" t="str">
        <f t="shared" si="6"/>
        <v>WEAK</v>
      </c>
      <c r="H125" s="6" t="str">
        <f t="shared" si="5"/>
        <v>BEARISH DIVERGENCE</v>
      </c>
    </row>
    <row r="126" spans="1:8" ht="13.5" x14ac:dyDescent="0.25">
      <c r="A126" s="3">
        <f>TITRES_STAT!B129</f>
        <v>42186</v>
      </c>
      <c r="B126" s="6">
        <f>TITRES_STAT!C129</f>
        <v>180</v>
      </c>
      <c r="C126" s="6">
        <f>TITRES_STAT!D129</f>
        <v>129.41849999999999</v>
      </c>
      <c r="D126" s="6">
        <f>TITRES_STAT!E129</f>
        <v>13</v>
      </c>
      <c r="E126" s="2">
        <f t="shared" si="4"/>
        <v>28588</v>
      </c>
      <c r="F126" s="6" t="str">
        <f t="shared" si="7"/>
        <v>BEARISH</v>
      </c>
      <c r="G126" s="6" t="str">
        <f t="shared" si="6"/>
        <v>WEAK</v>
      </c>
      <c r="H126" s="6" t="str">
        <f t="shared" si="5"/>
        <v>NEUTRAL</v>
      </c>
    </row>
    <row r="127" spans="1:8" ht="13.5" x14ac:dyDescent="0.25">
      <c r="A127" s="3">
        <f>TITRES_STAT!B130</f>
        <v>42187</v>
      </c>
      <c r="B127" s="6">
        <f>TITRES_STAT!C130</f>
        <v>182</v>
      </c>
      <c r="C127" s="6">
        <f>TITRES_STAT!D130</f>
        <v>130.85650000000001</v>
      </c>
      <c r="D127" s="6">
        <f>TITRES_STAT!E130</f>
        <v>31</v>
      </c>
      <c r="E127" s="2">
        <f t="shared" si="4"/>
        <v>28619</v>
      </c>
      <c r="F127" s="6" t="str">
        <f t="shared" si="7"/>
        <v>BEARISH</v>
      </c>
      <c r="G127" s="6" t="str">
        <f t="shared" si="6"/>
        <v>WEAK</v>
      </c>
      <c r="H127" s="6" t="str">
        <f t="shared" si="5"/>
        <v>BEARISH DIVERGENCE</v>
      </c>
    </row>
    <row r="128" spans="1:8" ht="13.5" x14ac:dyDescent="0.25">
      <c r="A128" s="3">
        <f>TITRES_STAT!B131</f>
        <v>42188</v>
      </c>
      <c r="B128" s="6">
        <f>TITRES_STAT!C131</f>
        <v>180</v>
      </c>
      <c r="C128" s="6">
        <f>TITRES_STAT!D131</f>
        <v>129.41849999999999</v>
      </c>
      <c r="D128" s="6">
        <f>TITRES_STAT!E131</f>
        <v>53</v>
      </c>
      <c r="E128" s="2">
        <f t="shared" si="4"/>
        <v>28566</v>
      </c>
      <c r="F128" s="6" t="str">
        <f t="shared" si="7"/>
        <v>BEARISH</v>
      </c>
      <c r="G128" s="6" t="str">
        <f t="shared" si="6"/>
        <v>WEAK</v>
      </c>
      <c r="H128" s="6" t="str">
        <f t="shared" si="5"/>
        <v>BEARISH DIVERGENCE</v>
      </c>
    </row>
    <row r="129" spans="1:8" ht="13.5" x14ac:dyDescent="0.25">
      <c r="A129" s="3">
        <f>TITRES_STAT!B132</f>
        <v>42191</v>
      </c>
      <c r="B129" s="6">
        <f>TITRES_STAT!C132</f>
        <v>181.99</v>
      </c>
      <c r="C129" s="6">
        <f>TITRES_STAT!D132</f>
        <v>130.8493</v>
      </c>
      <c r="D129" s="6">
        <f>TITRES_STAT!E132</f>
        <v>10</v>
      </c>
      <c r="E129" s="2">
        <f t="shared" si="4"/>
        <v>28576</v>
      </c>
      <c r="F129" s="6" t="str">
        <f t="shared" si="7"/>
        <v>BEARISH</v>
      </c>
      <c r="G129" s="6" t="str">
        <f t="shared" si="6"/>
        <v>WEAK</v>
      </c>
      <c r="H129" s="6" t="str">
        <f t="shared" si="5"/>
        <v>CONFIRMED BEARISH</v>
      </c>
    </row>
    <row r="130" spans="1:8" ht="13.5" x14ac:dyDescent="0.25">
      <c r="A130" s="3">
        <f>TITRES_STAT!B133</f>
        <v>42192</v>
      </c>
      <c r="B130" s="6">
        <f>TITRES_STAT!C133</f>
        <v>180</v>
      </c>
      <c r="C130" s="6">
        <f>TITRES_STAT!D133</f>
        <v>129.41849999999999</v>
      </c>
      <c r="D130" s="6">
        <f>TITRES_STAT!E133</f>
        <v>50</v>
      </c>
      <c r="E130" s="2">
        <f t="shared" si="4"/>
        <v>28526</v>
      </c>
      <c r="F130" s="6" t="str">
        <f t="shared" si="7"/>
        <v>BEARISH</v>
      </c>
      <c r="G130" s="6" t="str">
        <f t="shared" si="6"/>
        <v>NEUTRAL</v>
      </c>
      <c r="H130" s="6" t="str">
        <f t="shared" si="5"/>
        <v>CONFIRMED BEARISH</v>
      </c>
    </row>
    <row r="131" spans="1:8" ht="13.5" x14ac:dyDescent="0.25">
      <c r="A131" s="3">
        <f>TITRES_STAT!B134</f>
        <v>42193</v>
      </c>
      <c r="B131" s="6">
        <f>TITRES_STAT!C134</f>
        <v>181.9</v>
      </c>
      <c r="C131" s="6">
        <f>TITRES_STAT!D134</f>
        <v>130.78460000000001</v>
      </c>
      <c r="D131" s="6">
        <f>TITRES_STAT!E134</f>
        <v>148</v>
      </c>
      <c r="E131" s="2">
        <f t="shared" si="4"/>
        <v>28674</v>
      </c>
      <c r="F131" s="6" t="str">
        <f t="shared" si="7"/>
        <v>BULLISH</v>
      </c>
      <c r="G131" s="6" t="str">
        <f t="shared" si="6"/>
        <v>NEUTRAL</v>
      </c>
      <c r="H131" s="6" t="str">
        <f t="shared" si="5"/>
        <v>CONFIRMED BULLISH</v>
      </c>
    </row>
    <row r="132" spans="1:8" ht="13.5" x14ac:dyDescent="0.25">
      <c r="A132" s="3">
        <f>TITRES_STAT!B135</f>
        <v>42194</v>
      </c>
      <c r="B132" s="6">
        <f>TITRES_STAT!C135</f>
        <v>180</v>
      </c>
      <c r="C132" s="6">
        <f>TITRES_STAT!D135</f>
        <v>129.41849999999999</v>
      </c>
      <c r="D132" s="6">
        <f>TITRES_STAT!E135</f>
        <v>864</v>
      </c>
      <c r="E132" s="2">
        <f t="shared" ref="E132:E195" si="8">IF(B132&gt;B131, E131+D132, IF(B132&lt;B131, E131-D132, E131))</f>
        <v>27810</v>
      </c>
      <c r="F132" s="6" t="str">
        <f t="shared" si="7"/>
        <v>BEARISH</v>
      </c>
      <c r="G132" s="6" t="str">
        <f t="shared" si="6"/>
        <v>WEAK</v>
      </c>
      <c r="H132" s="6" t="str">
        <f t="shared" si="5"/>
        <v>CONFIRMED BEARISH</v>
      </c>
    </row>
    <row r="133" spans="1:8" ht="13.5" x14ac:dyDescent="0.25">
      <c r="A133" s="3">
        <f>TITRES_STAT!B136</f>
        <v>42195</v>
      </c>
      <c r="B133" s="6">
        <f>TITRES_STAT!C136</f>
        <v>180</v>
      </c>
      <c r="C133" s="6">
        <f>TITRES_STAT!D136</f>
        <v>129.41849999999999</v>
      </c>
      <c r="D133" s="6">
        <f>TITRES_STAT!E136</f>
        <v>630</v>
      </c>
      <c r="E133" s="2">
        <f t="shared" si="8"/>
        <v>27810</v>
      </c>
      <c r="F133" s="6" t="str">
        <f t="shared" si="7"/>
        <v>BEARISH</v>
      </c>
      <c r="G133" s="6" t="str">
        <f t="shared" si="6"/>
        <v>WEAK</v>
      </c>
      <c r="H133" s="6" t="str">
        <f t="shared" si="5"/>
        <v>NEUTRAL</v>
      </c>
    </row>
    <row r="134" spans="1:8" ht="13.5" x14ac:dyDescent="0.25">
      <c r="A134" s="3">
        <f>TITRES_STAT!B137</f>
        <v>42198</v>
      </c>
      <c r="B134" s="6">
        <f>TITRES_STAT!C137</f>
        <v>179.2</v>
      </c>
      <c r="C134" s="6">
        <f>TITRES_STAT!D137</f>
        <v>128.8433</v>
      </c>
      <c r="D134" s="6">
        <f>TITRES_STAT!E137</f>
        <v>100</v>
      </c>
      <c r="E134" s="2">
        <f t="shared" si="8"/>
        <v>27710</v>
      </c>
      <c r="F134" s="6" t="str">
        <f t="shared" si="7"/>
        <v>BEARISH</v>
      </c>
      <c r="G134" s="6" t="str">
        <f t="shared" si="6"/>
        <v>WEAK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BEARISH</v>
      </c>
    </row>
    <row r="135" spans="1:8" ht="13.5" x14ac:dyDescent="0.25">
      <c r="A135" s="3">
        <f>TITRES_STAT!B138</f>
        <v>42199</v>
      </c>
      <c r="B135" s="6">
        <f>TITRES_STAT!C138</f>
        <v>179.2</v>
      </c>
      <c r="C135" s="6">
        <f>TITRES_STAT!D138</f>
        <v>128.8433</v>
      </c>
      <c r="D135" s="6">
        <f>TITRES_STAT!E138</f>
        <v>0</v>
      </c>
      <c r="E135" s="2">
        <f t="shared" si="8"/>
        <v>27710</v>
      </c>
      <c r="F135" s="6" t="str">
        <f t="shared" si="7"/>
        <v>BEARISH</v>
      </c>
      <c r="G135" s="6" t="str">
        <f t="shared" ref="G135:G198" si="10">IF((E135-E130)/E130 &gt; 0.02, "STRONG",
 IF((E135-E130)/E130 &lt; -0.02, "WEAK", "NEUTRAL"))</f>
        <v>WEAK</v>
      </c>
      <c r="H135" s="6" t="str">
        <f t="shared" si="9"/>
        <v>CONFIRMED BEARISH</v>
      </c>
    </row>
    <row r="136" spans="1:8" ht="13.5" x14ac:dyDescent="0.25">
      <c r="A136" s="3">
        <f>TITRES_STAT!B139</f>
        <v>42200</v>
      </c>
      <c r="B136" s="6">
        <f>TITRES_STAT!C139</f>
        <v>180</v>
      </c>
      <c r="C136" s="6">
        <f>TITRES_STAT!D139</f>
        <v>129.41849999999999</v>
      </c>
      <c r="D136" s="6">
        <f>TITRES_STAT!E139</f>
        <v>182</v>
      </c>
      <c r="E136" s="2">
        <f t="shared" si="8"/>
        <v>27892</v>
      </c>
      <c r="F136" s="6" t="str">
        <f t="shared" ref="F136:F199" si="11">IF(E136&gt;E131,"BULLISH",IF(E136&lt;E131,"BEARISH","NEUTRAL"))</f>
        <v>BEARISH</v>
      </c>
      <c r="G136" s="6" t="str">
        <f t="shared" si="10"/>
        <v>WEAK</v>
      </c>
      <c r="H136" s="6" t="str">
        <f t="shared" si="9"/>
        <v>CONFIRMED BEARISH</v>
      </c>
    </row>
    <row r="137" spans="1:8" ht="13.5" x14ac:dyDescent="0.25">
      <c r="A137" s="3">
        <f>TITRES_STAT!B140</f>
        <v>42201</v>
      </c>
      <c r="B137" s="6">
        <f>TITRES_STAT!C140</f>
        <v>180</v>
      </c>
      <c r="C137" s="6">
        <f>TITRES_STAT!D140</f>
        <v>129.41849999999999</v>
      </c>
      <c r="D137" s="6">
        <f>TITRES_STAT!E140</f>
        <v>30</v>
      </c>
      <c r="E137" s="2">
        <f t="shared" si="8"/>
        <v>27892</v>
      </c>
      <c r="F137" s="6" t="str">
        <f t="shared" si="11"/>
        <v>BULLISH</v>
      </c>
      <c r="G137" s="6" t="str">
        <f t="shared" si="10"/>
        <v>NEUTRAL</v>
      </c>
      <c r="H137" s="6" t="str">
        <f t="shared" si="9"/>
        <v>NEUTRAL</v>
      </c>
    </row>
    <row r="138" spans="1:8" ht="13.5" x14ac:dyDescent="0.25">
      <c r="A138" s="3">
        <f>TITRES_STAT!B141</f>
        <v>42205</v>
      </c>
      <c r="B138" s="6">
        <f>TITRES_STAT!C141</f>
        <v>180</v>
      </c>
      <c r="C138" s="6">
        <f>TITRES_STAT!D141</f>
        <v>129.41849999999999</v>
      </c>
      <c r="D138" s="6">
        <f>TITRES_STAT!E141</f>
        <v>17</v>
      </c>
      <c r="E138" s="2">
        <f t="shared" si="8"/>
        <v>27892</v>
      </c>
      <c r="F138" s="6" t="str">
        <f t="shared" si="11"/>
        <v>BULLISH</v>
      </c>
      <c r="G138" s="6" t="str">
        <f t="shared" si="10"/>
        <v>NEUTRAL</v>
      </c>
      <c r="H138" s="6" t="str">
        <f t="shared" si="9"/>
        <v>NEUTRAL</v>
      </c>
    </row>
    <row r="139" spans="1:8" ht="13.5" x14ac:dyDescent="0.25">
      <c r="A139" s="3">
        <f>TITRES_STAT!B142</f>
        <v>42206</v>
      </c>
      <c r="B139" s="6">
        <f>TITRES_STAT!C142</f>
        <v>178</v>
      </c>
      <c r="C139" s="6">
        <f>TITRES_STAT!D142</f>
        <v>127.98050000000001</v>
      </c>
      <c r="D139" s="6">
        <f>TITRES_STAT!E142</f>
        <v>2</v>
      </c>
      <c r="E139" s="2">
        <f t="shared" si="8"/>
        <v>27890</v>
      </c>
      <c r="F139" s="6" t="str">
        <f t="shared" si="11"/>
        <v>BULLISH</v>
      </c>
      <c r="G139" s="6" t="str">
        <f t="shared" si="10"/>
        <v>NEUTRAL</v>
      </c>
      <c r="H139" s="6" t="str">
        <f t="shared" si="9"/>
        <v>BULLISH DIVERGENCE</v>
      </c>
    </row>
    <row r="140" spans="1:8" ht="13.5" x14ac:dyDescent="0.25">
      <c r="A140" s="3">
        <f>TITRES_STAT!B143</f>
        <v>42207</v>
      </c>
      <c r="B140" s="6">
        <f>TITRES_STAT!C143</f>
        <v>179</v>
      </c>
      <c r="C140" s="6">
        <f>TITRES_STAT!D143</f>
        <v>128.6995</v>
      </c>
      <c r="D140" s="6">
        <f>TITRES_STAT!E143</f>
        <v>15</v>
      </c>
      <c r="E140" s="2">
        <f t="shared" si="8"/>
        <v>27905</v>
      </c>
      <c r="F140" s="6" t="str">
        <f t="shared" si="11"/>
        <v>BULLISH</v>
      </c>
      <c r="G140" s="6" t="str">
        <f t="shared" si="10"/>
        <v>NEUTRAL</v>
      </c>
      <c r="H140" s="6" t="str">
        <f t="shared" si="9"/>
        <v>BULLISH DIVERGENCE</v>
      </c>
    </row>
    <row r="141" spans="1:8" ht="13.5" x14ac:dyDescent="0.25">
      <c r="A141" s="3">
        <f>TITRES_STAT!B144</f>
        <v>42208</v>
      </c>
      <c r="B141" s="6">
        <f>TITRES_STAT!C144</f>
        <v>177.02</v>
      </c>
      <c r="C141" s="6">
        <f>TITRES_STAT!D144</f>
        <v>127.27589999999999</v>
      </c>
      <c r="D141" s="6">
        <f>TITRES_STAT!E144</f>
        <v>2124</v>
      </c>
      <c r="E141" s="2">
        <f t="shared" si="8"/>
        <v>25781</v>
      </c>
      <c r="F141" s="6" t="str">
        <f t="shared" si="11"/>
        <v>BEARISH</v>
      </c>
      <c r="G141" s="6" t="str">
        <f t="shared" si="10"/>
        <v>WEAK</v>
      </c>
      <c r="H141" s="6" t="str">
        <f t="shared" si="9"/>
        <v>CONFIRMED BEARISH</v>
      </c>
    </row>
    <row r="142" spans="1:8" ht="13.5" x14ac:dyDescent="0.25">
      <c r="A142" s="3">
        <f>TITRES_STAT!B145</f>
        <v>42209</v>
      </c>
      <c r="B142" s="6">
        <f>TITRES_STAT!C145</f>
        <v>177</v>
      </c>
      <c r="C142" s="6">
        <f>TITRES_STAT!D145</f>
        <v>127.2615</v>
      </c>
      <c r="D142" s="6">
        <f>TITRES_STAT!E145</f>
        <v>1215</v>
      </c>
      <c r="E142" s="2">
        <f t="shared" si="8"/>
        <v>24566</v>
      </c>
      <c r="F142" s="6" t="str">
        <f t="shared" si="11"/>
        <v>BEARISH</v>
      </c>
      <c r="G142" s="6" t="str">
        <f t="shared" si="10"/>
        <v>WEAK</v>
      </c>
      <c r="H142" s="6" t="str">
        <f t="shared" si="9"/>
        <v>CONFIRMED BEARISH</v>
      </c>
    </row>
    <row r="143" spans="1:8" ht="13.5" x14ac:dyDescent="0.25">
      <c r="A143" s="3">
        <f>TITRES_STAT!B146</f>
        <v>42212</v>
      </c>
      <c r="B143" s="6">
        <f>TITRES_STAT!C146</f>
        <v>176.41</v>
      </c>
      <c r="C143" s="6">
        <f>TITRES_STAT!D146</f>
        <v>126.8373</v>
      </c>
      <c r="D143" s="6">
        <f>TITRES_STAT!E146</f>
        <v>463</v>
      </c>
      <c r="E143" s="2">
        <f t="shared" si="8"/>
        <v>24103</v>
      </c>
      <c r="F143" s="6" t="str">
        <f t="shared" si="11"/>
        <v>BEARISH</v>
      </c>
      <c r="G143" s="6" t="str">
        <f t="shared" si="10"/>
        <v>WEAK</v>
      </c>
      <c r="H143" s="6" t="str">
        <f t="shared" si="9"/>
        <v>CONFIRMED BEARISH</v>
      </c>
    </row>
    <row r="144" spans="1:8" ht="13.5" x14ac:dyDescent="0.25">
      <c r="A144" s="3">
        <f>TITRES_STAT!B147</f>
        <v>42213</v>
      </c>
      <c r="B144" s="6">
        <f>TITRES_STAT!C147</f>
        <v>176.41</v>
      </c>
      <c r="C144" s="6">
        <f>TITRES_STAT!D147</f>
        <v>126.8373</v>
      </c>
      <c r="D144" s="6">
        <f>TITRES_STAT!E147</f>
        <v>1377</v>
      </c>
      <c r="E144" s="2">
        <f t="shared" si="8"/>
        <v>24103</v>
      </c>
      <c r="F144" s="6" t="str">
        <f t="shared" si="11"/>
        <v>BEARISH</v>
      </c>
      <c r="G144" s="6" t="str">
        <f t="shared" si="10"/>
        <v>WEAK</v>
      </c>
      <c r="H144" s="6" t="str">
        <f t="shared" si="9"/>
        <v>CONFIRMED BEARISH</v>
      </c>
    </row>
    <row r="145" spans="1:8" ht="13.5" x14ac:dyDescent="0.25">
      <c r="A145" s="3">
        <f>TITRES_STAT!B148</f>
        <v>42214</v>
      </c>
      <c r="B145" s="6">
        <f>TITRES_STAT!C148</f>
        <v>179</v>
      </c>
      <c r="C145" s="6">
        <f>TITRES_STAT!D148</f>
        <v>128.6995</v>
      </c>
      <c r="D145" s="6">
        <f>TITRES_STAT!E148</f>
        <v>35</v>
      </c>
      <c r="E145" s="2">
        <f t="shared" si="8"/>
        <v>24138</v>
      </c>
      <c r="F145" s="6" t="str">
        <f t="shared" si="11"/>
        <v>BEARISH</v>
      </c>
      <c r="G145" s="6" t="str">
        <f t="shared" si="10"/>
        <v>WEAK</v>
      </c>
      <c r="H145" s="6" t="str">
        <f t="shared" si="9"/>
        <v>NEUTRAL</v>
      </c>
    </row>
    <row r="146" spans="1:8" ht="13.5" x14ac:dyDescent="0.25">
      <c r="A146" s="3">
        <f>TITRES_STAT!B149</f>
        <v>42215</v>
      </c>
      <c r="B146" s="6">
        <f>TITRES_STAT!C149</f>
        <v>177</v>
      </c>
      <c r="C146" s="6">
        <f>TITRES_STAT!D149</f>
        <v>127.2615</v>
      </c>
      <c r="D146" s="6">
        <f>TITRES_STAT!E149</f>
        <v>61</v>
      </c>
      <c r="E146" s="2">
        <f t="shared" si="8"/>
        <v>24077</v>
      </c>
      <c r="F146" s="6" t="str">
        <f t="shared" si="11"/>
        <v>BEARISH</v>
      </c>
      <c r="G146" s="6" t="str">
        <f t="shared" si="10"/>
        <v>WEAK</v>
      </c>
      <c r="H146" s="6" t="str">
        <f t="shared" si="9"/>
        <v>CONFIRMED BEARISH</v>
      </c>
    </row>
    <row r="147" spans="1:8" ht="13.5" x14ac:dyDescent="0.25">
      <c r="A147" s="3">
        <f>TITRES_STAT!B150</f>
        <v>42216</v>
      </c>
      <c r="B147" s="6">
        <f>TITRES_STAT!C150</f>
        <v>179</v>
      </c>
      <c r="C147" s="6">
        <f>TITRES_STAT!D150</f>
        <v>128.6995</v>
      </c>
      <c r="D147" s="6">
        <f>TITRES_STAT!E150</f>
        <v>1840</v>
      </c>
      <c r="E147" s="2">
        <f t="shared" si="8"/>
        <v>25917</v>
      </c>
      <c r="F147" s="6" t="str">
        <f t="shared" si="11"/>
        <v>BULLISH</v>
      </c>
      <c r="G147" s="6" t="str">
        <f t="shared" si="10"/>
        <v>STRONG</v>
      </c>
      <c r="H147" s="6" t="str">
        <f t="shared" si="9"/>
        <v>CONFIRMED BULLISH</v>
      </c>
    </row>
    <row r="148" spans="1:8" ht="13.5" x14ac:dyDescent="0.25">
      <c r="A148" s="3">
        <f>TITRES_STAT!B151</f>
        <v>42219</v>
      </c>
      <c r="B148" s="6">
        <f>TITRES_STAT!C151</f>
        <v>177</v>
      </c>
      <c r="C148" s="6">
        <f>TITRES_STAT!D151</f>
        <v>127.2615</v>
      </c>
      <c r="D148" s="6">
        <f>TITRES_STAT!E151</f>
        <v>30</v>
      </c>
      <c r="E148" s="2">
        <f t="shared" si="8"/>
        <v>25887</v>
      </c>
      <c r="F148" s="6" t="str">
        <f t="shared" si="11"/>
        <v>BULLISH</v>
      </c>
      <c r="G148" s="6" t="str">
        <f t="shared" si="10"/>
        <v>STRONG</v>
      </c>
      <c r="H148" s="6" t="str">
        <f t="shared" si="9"/>
        <v>CONFIRMED BULLISH</v>
      </c>
    </row>
    <row r="149" spans="1:8" ht="13.5" x14ac:dyDescent="0.25">
      <c r="A149" s="3">
        <f>TITRES_STAT!B152</f>
        <v>42220</v>
      </c>
      <c r="B149" s="6">
        <f>TITRES_STAT!C152</f>
        <v>177</v>
      </c>
      <c r="C149" s="6">
        <f>TITRES_STAT!D152</f>
        <v>127.2615</v>
      </c>
      <c r="D149" s="6">
        <f>TITRES_STAT!E152</f>
        <v>0</v>
      </c>
      <c r="E149" s="2">
        <f t="shared" si="8"/>
        <v>25887</v>
      </c>
      <c r="F149" s="6" t="str">
        <f t="shared" si="11"/>
        <v>BULLISH</v>
      </c>
      <c r="G149" s="6" t="str">
        <f t="shared" si="10"/>
        <v>STRONG</v>
      </c>
      <c r="H149" s="6" t="str">
        <f t="shared" si="9"/>
        <v>CONFIRMED BULLISH</v>
      </c>
    </row>
    <row r="150" spans="1:8" ht="13.5" x14ac:dyDescent="0.25">
      <c r="A150" s="3">
        <f>TITRES_STAT!B153</f>
        <v>42221</v>
      </c>
      <c r="B150" s="6">
        <f>TITRES_STAT!C153</f>
        <v>179.9</v>
      </c>
      <c r="C150" s="6">
        <f>TITRES_STAT!D153</f>
        <v>129.3466</v>
      </c>
      <c r="D150" s="6">
        <f>TITRES_STAT!E153</f>
        <v>7</v>
      </c>
      <c r="E150" s="2">
        <f t="shared" si="8"/>
        <v>25894</v>
      </c>
      <c r="F150" s="6" t="str">
        <f t="shared" si="11"/>
        <v>BULLISH</v>
      </c>
      <c r="G150" s="6" t="str">
        <f t="shared" si="10"/>
        <v>STRONG</v>
      </c>
      <c r="H150" s="6" t="str">
        <f t="shared" si="9"/>
        <v>CONFIRMED BULLISH</v>
      </c>
    </row>
    <row r="151" spans="1:8" ht="13.5" x14ac:dyDescent="0.25">
      <c r="A151" s="3">
        <f>TITRES_STAT!B154</f>
        <v>42222</v>
      </c>
      <c r="B151" s="6">
        <f>TITRES_STAT!C154</f>
        <v>179.9</v>
      </c>
      <c r="C151" s="6">
        <f>TITRES_STAT!D154</f>
        <v>129.3466</v>
      </c>
      <c r="D151" s="6">
        <f>TITRES_STAT!E154</f>
        <v>12</v>
      </c>
      <c r="E151" s="2">
        <f t="shared" si="8"/>
        <v>25894</v>
      </c>
      <c r="F151" s="6" t="str">
        <f t="shared" si="11"/>
        <v>BULLISH</v>
      </c>
      <c r="G151" s="6" t="str">
        <f t="shared" si="10"/>
        <v>STRONG</v>
      </c>
      <c r="H151" s="6" t="str">
        <f t="shared" si="9"/>
        <v>CONFIRMED BULLISH</v>
      </c>
    </row>
    <row r="152" spans="1:8" ht="13.5" x14ac:dyDescent="0.25">
      <c r="A152" s="3">
        <f>TITRES_STAT!B155</f>
        <v>42223</v>
      </c>
      <c r="B152" s="6">
        <f>TITRES_STAT!C155</f>
        <v>179.9</v>
      </c>
      <c r="C152" s="6">
        <f>TITRES_STAT!D155</f>
        <v>129.3466</v>
      </c>
      <c r="D152" s="6">
        <f>TITRES_STAT!E155</f>
        <v>5</v>
      </c>
      <c r="E152" s="2">
        <f t="shared" si="8"/>
        <v>25894</v>
      </c>
      <c r="F152" s="6" t="str">
        <f t="shared" si="11"/>
        <v>BEARISH</v>
      </c>
      <c r="G152" s="6" t="str">
        <f t="shared" si="10"/>
        <v>NEUTRAL</v>
      </c>
      <c r="H152" s="6" t="str">
        <f t="shared" si="9"/>
        <v>BEARISH DIVERGENCE</v>
      </c>
    </row>
    <row r="153" spans="1:8" ht="13.5" x14ac:dyDescent="0.25">
      <c r="A153" s="3">
        <f>TITRES_STAT!B156</f>
        <v>42226</v>
      </c>
      <c r="B153" s="6">
        <f>TITRES_STAT!C156</f>
        <v>179.9</v>
      </c>
      <c r="C153" s="6">
        <f>TITRES_STAT!D156</f>
        <v>129.3466</v>
      </c>
      <c r="D153" s="6">
        <f>TITRES_STAT!E156</f>
        <v>0</v>
      </c>
      <c r="E153" s="2">
        <f t="shared" si="8"/>
        <v>25894</v>
      </c>
      <c r="F153" s="6" t="str">
        <f t="shared" si="11"/>
        <v>BULLISH</v>
      </c>
      <c r="G153" s="6" t="str">
        <f t="shared" si="10"/>
        <v>NEUTRAL</v>
      </c>
      <c r="H153" s="6" t="str">
        <f t="shared" si="9"/>
        <v>CONFIRMED BULLISH</v>
      </c>
    </row>
    <row r="154" spans="1:8" ht="13.5" x14ac:dyDescent="0.25">
      <c r="A154" s="3">
        <f>TITRES_STAT!B157</f>
        <v>42227</v>
      </c>
      <c r="B154" s="6">
        <f>TITRES_STAT!C157</f>
        <v>177</v>
      </c>
      <c r="C154" s="6">
        <f>TITRES_STAT!D157</f>
        <v>127.2615</v>
      </c>
      <c r="D154" s="6">
        <f>TITRES_STAT!E157</f>
        <v>22</v>
      </c>
      <c r="E154" s="2">
        <f t="shared" si="8"/>
        <v>25872</v>
      </c>
      <c r="F154" s="6" t="str">
        <f t="shared" si="11"/>
        <v>BEARISH</v>
      </c>
      <c r="G154" s="6" t="str">
        <f t="shared" si="10"/>
        <v>NEUTRAL</v>
      </c>
      <c r="H154" s="6" t="str">
        <f t="shared" si="9"/>
        <v>NEUTRAL</v>
      </c>
    </row>
    <row r="155" spans="1:8" ht="13.5" x14ac:dyDescent="0.25">
      <c r="A155" s="3">
        <f>TITRES_STAT!B158</f>
        <v>42228</v>
      </c>
      <c r="B155" s="6">
        <f>TITRES_STAT!C158</f>
        <v>177</v>
      </c>
      <c r="C155" s="6">
        <f>TITRES_STAT!D158</f>
        <v>127.2615</v>
      </c>
      <c r="D155" s="6">
        <f>TITRES_STAT!E158</f>
        <v>84</v>
      </c>
      <c r="E155" s="2">
        <f t="shared" si="8"/>
        <v>25872</v>
      </c>
      <c r="F155" s="6" t="str">
        <f t="shared" si="11"/>
        <v>BEARISH</v>
      </c>
      <c r="G155" s="6" t="str">
        <f t="shared" si="10"/>
        <v>NEUTRAL</v>
      </c>
      <c r="H155" s="6" t="str">
        <f t="shared" si="9"/>
        <v>CONFIRMED BEARISH</v>
      </c>
    </row>
    <row r="156" spans="1:8" ht="13.5" x14ac:dyDescent="0.25">
      <c r="A156" s="3">
        <f>TITRES_STAT!B159</f>
        <v>42230</v>
      </c>
      <c r="B156" s="6">
        <f>TITRES_STAT!C159</f>
        <v>177.5</v>
      </c>
      <c r="C156" s="6">
        <f>TITRES_STAT!D159</f>
        <v>127.621</v>
      </c>
      <c r="D156" s="6">
        <f>TITRES_STAT!E159</f>
        <v>30</v>
      </c>
      <c r="E156" s="2">
        <f t="shared" si="8"/>
        <v>25902</v>
      </c>
      <c r="F156" s="6" t="str">
        <f t="shared" si="11"/>
        <v>BULLISH</v>
      </c>
      <c r="G156" s="6" t="str">
        <f t="shared" si="10"/>
        <v>NEUTRAL</v>
      </c>
      <c r="H156" s="6" t="str">
        <f t="shared" si="9"/>
        <v>BULLISH DIVERGENCE</v>
      </c>
    </row>
    <row r="157" spans="1:8" ht="13.5" x14ac:dyDescent="0.25">
      <c r="A157" s="3">
        <f>TITRES_STAT!B160</f>
        <v>42233</v>
      </c>
      <c r="B157" s="6">
        <f>TITRES_STAT!C160</f>
        <v>179.5</v>
      </c>
      <c r="C157" s="6">
        <f>TITRES_STAT!D160</f>
        <v>129.059</v>
      </c>
      <c r="D157" s="6">
        <f>TITRES_STAT!E160</f>
        <v>11</v>
      </c>
      <c r="E157" s="2">
        <f t="shared" si="8"/>
        <v>25913</v>
      </c>
      <c r="F157" s="6" t="str">
        <f t="shared" si="11"/>
        <v>BULLISH</v>
      </c>
      <c r="G157" s="6" t="str">
        <f t="shared" si="10"/>
        <v>NEUTRAL</v>
      </c>
      <c r="H157" s="6" t="str">
        <f t="shared" si="9"/>
        <v>BULLISH DIVERGENCE</v>
      </c>
    </row>
    <row r="158" spans="1:8" ht="13.5" x14ac:dyDescent="0.25">
      <c r="A158" s="3">
        <f>TITRES_STAT!B161</f>
        <v>42234</v>
      </c>
      <c r="B158" s="6">
        <f>TITRES_STAT!C161</f>
        <v>177</v>
      </c>
      <c r="C158" s="6">
        <f>TITRES_STAT!D161</f>
        <v>127.2615</v>
      </c>
      <c r="D158" s="6">
        <f>TITRES_STAT!E161</f>
        <v>400</v>
      </c>
      <c r="E158" s="2">
        <f t="shared" si="8"/>
        <v>25513</v>
      </c>
      <c r="F158" s="6" t="str">
        <f t="shared" si="11"/>
        <v>BEARISH</v>
      </c>
      <c r="G158" s="6" t="str">
        <f t="shared" si="10"/>
        <v>NEUTRAL</v>
      </c>
      <c r="H158" s="6" t="str">
        <f t="shared" si="9"/>
        <v>CONFIRMED BEARISH</v>
      </c>
    </row>
    <row r="159" spans="1:8" ht="13.5" x14ac:dyDescent="0.25">
      <c r="A159" s="3">
        <f>TITRES_STAT!B162</f>
        <v>42235</v>
      </c>
      <c r="B159" s="6">
        <f>TITRES_STAT!C162</f>
        <v>177</v>
      </c>
      <c r="C159" s="6">
        <f>TITRES_STAT!D162</f>
        <v>127.2615</v>
      </c>
      <c r="D159" s="6">
        <f>TITRES_STAT!E162</f>
        <v>771</v>
      </c>
      <c r="E159" s="2">
        <f t="shared" si="8"/>
        <v>25513</v>
      </c>
      <c r="F159" s="6" t="str">
        <f t="shared" si="11"/>
        <v>BEARISH</v>
      </c>
      <c r="G159" s="6" t="str">
        <f t="shared" si="10"/>
        <v>NEUTRAL</v>
      </c>
      <c r="H159" s="6" t="str">
        <f t="shared" si="9"/>
        <v>NEUTRAL</v>
      </c>
    </row>
    <row r="160" spans="1:8" ht="13.5" x14ac:dyDescent="0.25">
      <c r="A160" s="3">
        <f>TITRES_STAT!B163</f>
        <v>42236</v>
      </c>
      <c r="B160" s="6">
        <f>TITRES_STAT!C163</f>
        <v>176.2</v>
      </c>
      <c r="C160" s="6">
        <f>TITRES_STAT!D163</f>
        <v>126.6863</v>
      </c>
      <c r="D160" s="6">
        <f>TITRES_STAT!E163</f>
        <v>91</v>
      </c>
      <c r="E160" s="2">
        <f t="shared" si="8"/>
        <v>25422</v>
      </c>
      <c r="F160" s="6" t="str">
        <f t="shared" si="11"/>
        <v>BEARISH</v>
      </c>
      <c r="G160" s="6" t="str">
        <f t="shared" si="10"/>
        <v>NEUTRAL</v>
      </c>
      <c r="H160" s="6" t="str">
        <f t="shared" si="9"/>
        <v>CONFIRMED BEARISH</v>
      </c>
    </row>
    <row r="161" spans="1:8" ht="13.5" x14ac:dyDescent="0.25">
      <c r="A161" s="3">
        <f>TITRES_STAT!B164</f>
        <v>42237</v>
      </c>
      <c r="B161" s="6">
        <f>TITRES_STAT!C164</f>
        <v>177</v>
      </c>
      <c r="C161" s="6">
        <f>TITRES_STAT!D164</f>
        <v>127.2615</v>
      </c>
      <c r="D161" s="6">
        <f>TITRES_STAT!E164</f>
        <v>150</v>
      </c>
      <c r="E161" s="2">
        <f t="shared" si="8"/>
        <v>25572</v>
      </c>
      <c r="F161" s="6" t="str">
        <f t="shared" si="11"/>
        <v>BEARISH</v>
      </c>
      <c r="G161" s="6" t="str">
        <f t="shared" si="10"/>
        <v>NEUTRAL</v>
      </c>
      <c r="H161" s="6" t="str">
        <f t="shared" si="9"/>
        <v>CONFIRMED BEARISH</v>
      </c>
    </row>
    <row r="162" spans="1:8" ht="13.5" x14ac:dyDescent="0.25">
      <c r="A162" s="3">
        <f>TITRES_STAT!B165</f>
        <v>42240</v>
      </c>
      <c r="B162" s="6">
        <f>TITRES_STAT!C165</f>
        <v>179.49</v>
      </c>
      <c r="C162" s="6">
        <f>TITRES_STAT!D165</f>
        <v>129.05179999999999</v>
      </c>
      <c r="D162" s="6">
        <f>TITRES_STAT!E165</f>
        <v>26</v>
      </c>
      <c r="E162" s="2">
        <f t="shared" si="8"/>
        <v>25598</v>
      </c>
      <c r="F162" s="6" t="str">
        <f t="shared" si="11"/>
        <v>BEARISH</v>
      </c>
      <c r="G162" s="6" t="str">
        <f t="shared" si="10"/>
        <v>NEUTRAL</v>
      </c>
      <c r="H162" s="6" t="str">
        <f t="shared" si="9"/>
        <v>CONFIRMED BEARISH</v>
      </c>
    </row>
    <row r="163" spans="1:8" ht="13.5" x14ac:dyDescent="0.25">
      <c r="A163" s="3">
        <f>TITRES_STAT!B166</f>
        <v>42241</v>
      </c>
      <c r="B163" s="6">
        <f>TITRES_STAT!C166</f>
        <v>179.49</v>
      </c>
      <c r="C163" s="6">
        <f>TITRES_STAT!D166</f>
        <v>129.05179999999999</v>
      </c>
      <c r="D163" s="6">
        <f>TITRES_STAT!E166</f>
        <v>0</v>
      </c>
      <c r="E163" s="2">
        <f t="shared" si="8"/>
        <v>25598</v>
      </c>
      <c r="F163" s="6" t="str">
        <f t="shared" si="11"/>
        <v>BULLISH</v>
      </c>
      <c r="G163" s="6" t="str">
        <f t="shared" si="10"/>
        <v>NEUTRAL</v>
      </c>
      <c r="H163" s="6" t="str">
        <f t="shared" si="9"/>
        <v>CONFIRMED BULLISH</v>
      </c>
    </row>
    <row r="164" spans="1:8" ht="13.5" x14ac:dyDescent="0.25">
      <c r="A164" s="3">
        <f>TITRES_STAT!B167</f>
        <v>42242</v>
      </c>
      <c r="B164" s="6">
        <f>TITRES_STAT!C167</f>
        <v>178</v>
      </c>
      <c r="C164" s="6">
        <f>TITRES_STAT!D167</f>
        <v>127.98050000000001</v>
      </c>
      <c r="D164" s="6">
        <f>TITRES_STAT!E167</f>
        <v>10</v>
      </c>
      <c r="E164" s="2">
        <f t="shared" si="8"/>
        <v>25588</v>
      </c>
      <c r="F164" s="6" t="str">
        <f t="shared" si="11"/>
        <v>BULLISH</v>
      </c>
      <c r="G164" s="6" t="str">
        <f t="shared" si="10"/>
        <v>NEUTRAL</v>
      </c>
      <c r="H164" s="6" t="str">
        <f t="shared" si="9"/>
        <v>CONFIRMED BULLISH</v>
      </c>
    </row>
    <row r="165" spans="1:8" ht="13.5" x14ac:dyDescent="0.25">
      <c r="A165" s="3">
        <f>TITRES_STAT!B168</f>
        <v>42243</v>
      </c>
      <c r="B165" s="6">
        <f>TITRES_STAT!C168</f>
        <v>178</v>
      </c>
      <c r="C165" s="6">
        <f>TITRES_STAT!D168</f>
        <v>127.98050000000001</v>
      </c>
      <c r="D165" s="6">
        <f>TITRES_STAT!E168</f>
        <v>60</v>
      </c>
      <c r="E165" s="2">
        <f t="shared" si="8"/>
        <v>25588</v>
      </c>
      <c r="F165" s="6" t="str">
        <f t="shared" si="11"/>
        <v>BULLISH</v>
      </c>
      <c r="G165" s="6" t="str">
        <f t="shared" si="10"/>
        <v>NEUTRAL</v>
      </c>
      <c r="H165" s="6" t="str">
        <f t="shared" si="9"/>
        <v>CONFIRMED BULLISH</v>
      </c>
    </row>
    <row r="166" spans="1:8" ht="13.5" x14ac:dyDescent="0.25">
      <c r="A166" s="3">
        <f>TITRES_STAT!B169</f>
        <v>42244</v>
      </c>
      <c r="B166" s="6">
        <f>TITRES_STAT!C169</f>
        <v>179</v>
      </c>
      <c r="C166" s="6">
        <f>TITRES_STAT!D169</f>
        <v>128.6995</v>
      </c>
      <c r="D166" s="6">
        <f>TITRES_STAT!E169</f>
        <v>407</v>
      </c>
      <c r="E166" s="2">
        <f t="shared" si="8"/>
        <v>25995</v>
      </c>
      <c r="F166" s="6" t="str">
        <f t="shared" si="11"/>
        <v>BULLISH</v>
      </c>
      <c r="G166" s="6" t="str">
        <f t="shared" si="10"/>
        <v>NEUTRAL</v>
      </c>
      <c r="H166" s="6" t="str">
        <f t="shared" si="9"/>
        <v>CONFIRMED BULLISH</v>
      </c>
    </row>
    <row r="167" spans="1:8" ht="13.5" x14ac:dyDescent="0.25">
      <c r="A167" s="3">
        <f>TITRES_STAT!B170</f>
        <v>42247</v>
      </c>
      <c r="B167" s="6">
        <f>TITRES_STAT!C170</f>
        <v>179</v>
      </c>
      <c r="C167" s="6">
        <f>TITRES_STAT!D170</f>
        <v>128.6995</v>
      </c>
      <c r="D167" s="6">
        <f>TITRES_STAT!E170</f>
        <v>262</v>
      </c>
      <c r="E167" s="2">
        <f t="shared" si="8"/>
        <v>25995</v>
      </c>
      <c r="F167" s="6" t="str">
        <f t="shared" si="11"/>
        <v>BULLISH</v>
      </c>
      <c r="G167" s="6" t="str">
        <f t="shared" si="10"/>
        <v>NEUTRAL</v>
      </c>
      <c r="H167" s="6" t="str">
        <f t="shared" si="9"/>
        <v>BULLISH DIVERGENCE</v>
      </c>
    </row>
    <row r="168" spans="1:8" ht="13.5" x14ac:dyDescent="0.25">
      <c r="A168" s="3">
        <f>TITRES_STAT!B171</f>
        <v>42248</v>
      </c>
      <c r="B168" s="6">
        <f>TITRES_STAT!C171</f>
        <v>179</v>
      </c>
      <c r="C168" s="6">
        <f>TITRES_STAT!D171</f>
        <v>128.6995</v>
      </c>
      <c r="D168" s="6">
        <f>TITRES_STAT!E171</f>
        <v>0</v>
      </c>
      <c r="E168" s="2">
        <f t="shared" si="8"/>
        <v>25995</v>
      </c>
      <c r="F168" s="6" t="str">
        <f t="shared" si="11"/>
        <v>BULLISH</v>
      </c>
      <c r="G168" s="6" t="str">
        <f t="shared" si="10"/>
        <v>NEUTRAL</v>
      </c>
      <c r="H168" s="6" t="str">
        <f t="shared" si="9"/>
        <v>BULLISH DIVERGENCE</v>
      </c>
    </row>
    <row r="169" spans="1:8" ht="13.5" x14ac:dyDescent="0.25">
      <c r="A169" s="3">
        <f>TITRES_STAT!B172</f>
        <v>42249</v>
      </c>
      <c r="B169" s="6">
        <f>TITRES_STAT!C172</f>
        <v>179</v>
      </c>
      <c r="C169" s="6">
        <f>TITRES_STAT!D172</f>
        <v>128.6995</v>
      </c>
      <c r="D169" s="6">
        <f>TITRES_STAT!E172</f>
        <v>0</v>
      </c>
      <c r="E169" s="2">
        <f t="shared" si="8"/>
        <v>25995</v>
      </c>
      <c r="F169" s="6" t="str">
        <f t="shared" si="11"/>
        <v>BULLISH</v>
      </c>
      <c r="G169" s="6" t="str">
        <f t="shared" si="10"/>
        <v>NEUTRAL</v>
      </c>
      <c r="H169" s="6" t="str">
        <f t="shared" si="9"/>
        <v>CONFIRMED BULLISH</v>
      </c>
    </row>
    <row r="170" spans="1:8" ht="13.5" x14ac:dyDescent="0.25">
      <c r="A170" s="3">
        <f>TITRES_STAT!B173</f>
        <v>42250</v>
      </c>
      <c r="B170" s="6">
        <f>TITRES_STAT!C173</f>
        <v>177.9</v>
      </c>
      <c r="C170" s="6">
        <f>TITRES_STAT!D173</f>
        <v>127.90860000000001</v>
      </c>
      <c r="D170" s="6">
        <f>TITRES_STAT!E173</f>
        <v>9</v>
      </c>
      <c r="E170" s="2">
        <f t="shared" si="8"/>
        <v>25986</v>
      </c>
      <c r="F170" s="6" t="str">
        <f t="shared" si="11"/>
        <v>BULLISH</v>
      </c>
      <c r="G170" s="6" t="str">
        <f t="shared" si="10"/>
        <v>NEUTRAL</v>
      </c>
      <c r="H170" s="6" t="str">
        <f t="shared" si="9"/>
        <v>BULLISH DIVERGENCE</v>
      </c>
    </row>
    <row r="171" spans="1:8" ht="13.5" x14ac:dyDescent="0.25">
      <c r="A171" s="3">
        <f>TITRES_STAT!B174</f>
        <v>42251</v>
      </c>
      <c r="B171" s="6">
        <f>TITRES_STAT!C174</f>
        <v>178</v>
      </c>
      <c r="C171" s="6">
        <f>TITRES_STAT!D174</f>
        <v>127.98050000000001</v>
      </c>
      <c r="D171" s="6">
        <f>TITRES_STAT!E174</f>
        <v>19</v>
      </c>
      <c r="E171" s="2">
        <f t="shared" si="8"/>
        <v>26005</v>
      </c>
      <c r="F171" s="6" t="str">
        <f t="shared" si="11"/>
        <v>BULLISH</v>
      </c>
      <c r="G171" s="6" t="str">
        <f t="shared" si="10"/>
        <v>NEUTRAL</v>
      </c>
      <c r="H171" s="6" t="str">
        <f t="shared" si="9"/>
        <v>BULLISH DIVERGENCE</v>
      </c>
    </row>
    <row r="172" spans="1:8" ht="13.5" x14ac:dyDescent="0.25">
      <c r="A172" s="3">
        <f>TITRES_STAT!B175</f>
        <v>42254</v>
      </c>
      <c r="B172" s="6">
        <f>TITRES_STAT!C175</f>
        <v>178</v>
      </c>
      <c r="C172" s="6">
        <f>TITRES_STAT!D175</f>
        <v>127.98050000000001</v>
      </c>
      <c r="D172" s="6">
        <f>TITRES_STAT!E175</f>
        <v>0</v>
      </c>
      <c r="E172" s="2">
        <f t="shared" si="8"/>
        <v>26005</v>
      </c>
      <c r="F172" s="6" t="str">
        <f t="shared" si="11"/>
        <v>BULLISH</v>
      </c>
      <c r="G172" s="6" t="str">
        <f t="shared" si="10"/>
        <v>NEUTRAL</v>
      </c>
      <c r="H172" s="6" t="str">
        <f t="shared" si="9"/>
        <v>BULLISH DIVERGENCE</v>
      </c>
    </row>
    <row r="173" spans="1:8" ht="13.5" x14ac:dyDescent="0.25">
      <c r="A173" s="3">
        <f>TITRES_STAT!B176</f>
        <v>42255</v>
      </c>
      <c r="B173" s="6">
        <f>TITRES_STAT!C176</f>
        <v>178</v>
      </c>
      <c r="C173" s="6">
        <f>TITRES_STAT!D176</f>
        <v>127.98050000000001</v>
      </c>
      <c r="D173" s="6">
        <f>TITRES_STAT!E176</f>
        <v>0</v>
      </c>
      <c r="E173" s="2">
        <f t="shared" si="8"/>
        <v>26005</v>
      </c>
      <c r="F173" s="6" t="str">
        <f t="shared" si="11"/>
        <v>BULLISH</v>
      </c>
      <c r="G173" s="6" t="str">
        <f t="shared" si="10"/>
        <v>NEUTRAL</v>
      </c>
      <c r="H173" s="6" t="str">
        <f t="shared" si="9"/>
        <v>BULLISH DIVERGENCE</v>
      </c>
    </row>
    <row r="174" spans="1:8" ht="13.5" x14ac:dyDescent="0.25">
      <c r="A174" s="3">
        <f>TITRES_STAT!B177</f>
        <v>42256</v>
      </c>
      <c r="B174" s="6">
        <f>TITRES_STAT!C177</f>
        <v>175</v>
      </c>
      <c r="C174" s="6">
        <f>TITRES_STAT!D177</f>
        <v>125.8235</v>
      </c>
      <c r="D174" s="6">
        <f>TITRES_STAT!E177</f>
        <v>129</v>
      </c>
      <c r="E174" s="2">
        <f t="shared" si="8"/>
        <v>25876</v>
      </c>
      <c r="F174" s="6" t="str">
        <f t="shared" si="11"/>
        <v>BEARISH</v>
      </c>
      <c r="G174" s="6" t="str">
        <f t="shared" si="10"/>
        <v>NEUTRAL</v>
      </c>
      <c r="H174" s="6" t="str">
        <f t="shared" si="9"/>
        <v>CONFIRMED BEARISH</v>
      </c>
    </row>
    <row r="175" spans="1:8" ht="13.5" x14ac:dyDescent="0.25">
      <c r="A175" s="3">
        <f>TITRES_STAT!B178</f>
        <v>42257</v>
      </c>
      <c r="B175" s="6">
        <f>TITRES_STAT!C178</f>
        <v>173</v>
      </c>
      <c r="C175" s="6">
        <f>TITRES_STAT!D178</f>
        <v>124.3856</v>
      </c>
      <c r="D175" s="6">
        <f>TITRES_STAT!E178</f>
        <v>1580</v>
      </c>
      <c r="E175" s="2">
        <f t="shared" si="8"/>
        <v>24296</v>
      </c>
      <c r="F175" s="6" t="str">
        <f t="shared" si="11"/>
        <v>BEARISH</v>
      </c>
      <c r="G175" s="6" t="str">
        <f t="shared" si="10"/>
        <v>WEAK</v>
      </c>
      <c r="H175" s="6" t="str">
        <f t="shared" si="9"/>
        <v>CONFIRMED BEARISH</v>
      </c>
    </row>
    <row r="176" spans="1:8" ht="13.5" x14ac:dyDescent="0.25">
      <c r="A176" s="3">
        <f>TITRES_STAT!B179</f>
        <v>42258</v>
      </c>
      <c r="B176" s="6">
        <f>TITRES_STAT!C179</f>
        <v>172</v>
      </c>
      <c r="C176" s="6">
        <f>TITRES_STAT!D179</f>
        <v>123.6666</v>
      </c>
      <c r="D176" s="6">
        <f>TITRES_STAT!E179</f>
        <v>20</v>
      </c>
      <c r="E176" s="2">
        <f t="shared" si="8"/>
        <v>24276</v>
      </c>
      <c r="F176" s="6" t="str">
        <f t="shared" si="11"/>
        <v>BEARISH</v>
      </c>
      <c r="G176" s="6" t="str">
        <f t="shared" si="10"/>
        <v>WEAK</v>
      </c>
      <c r="H176" s="6" t="str">
        <f t="shared" si="9"/>
        <v>CONFIRMED BEARISH</v>
      </c>
    </row>
    <row r="177" spans="1:8" ht="13.5" x14ac:dyDescent="0.25">
      <c r="A177" s="3">
        <f>TITRES_STAT!B180</f>
        <v>42261</v>
      </c>
      <c r="B177" s="6">
        <f>TITRES_STAT!C180</f>
        <v>169</v>
      </c>
      <c r="C177" s="6">
        <f>TITRES_STAT!D180</f>
        <v>121.50960000000001</v>
      </c>
      <c r="D177" s="6">
        <f>TITRES_STAT!E180</f>
        <v>35</v>
      </c>
      <c r="E177" s="2">
        <f t="shared" si="8"/>
        <v>24241</v>
      </c>
      <c r="F177" s="6" t="str">
        <f t="shared" si="11"/>
        <v>BEARISH</v>
      </c>
      <c r="G177" s="6" t="str">
        <f t="shared" si="10"/>
        <v>WEAK</v>
      </c>
      <c r="H177" s="6" t="str">
        <f t="shared" si="9"/>
        <v>CONFIRMED BEARISH</v>
      </c>
    </row>
    <row r="178" spans="1:8" ht="13.5" x14ac:dyDescent="0.25">
      <c r="A178" s="3">
        <f>TITRES_STAT!B181</f>
        <v>42262</v>
      </c>
      <c r="B178" s="6">
        <f>TITRES_STAT!C181</f>
        <v>171.9</v>
      </c>
      <c r="C178" s="6">
        <f>TITRES_STAT!D181</f>
        <v>123.5947</v>
      </c>
      <c r="D178" s="6">
        <f>TITRES_STAT!E181</f>
        <v>9</v>
      </c>
      <c r="E178" s="2">
        <f t="shared" si="8"/>
        <v>24250</v>
      </c>
      <c r="F178" s="6" t="str">
        <f t="shared" si="11"/>
        <v>BEARISH</v>
      </c>
      <c r="G178" s="6" t="str">
        <f t="shared" si="10"/>
        <v>WEAK</v>
      </c>
      <c r="H178" s="6" t="str">
        <f t="shared" si="9"/>
        <v>CONFIRMED BEARISH</v>
      </c>
    </row>
    <row r="179" spans="1:8" ht="13.5" x14ac:dyDescent="0.25">
      <c r="A179" s="3">
        <f>TITRES_STAT!B182</f>
        <v>42263</v>
      </c>
      <c r="B179" s="6">
        <f>TITRES_STAT!C182</f>
        <v>170</v>
      </c>
      <c r="C179" s="6">
        <f>TITRES_STAT!D182</f>
        <v>122.2286</v>
      </c>
      <c r="D179" s="6">
        <f>TITRES_STAT!E182</f>
        <v>7</v>
      </c>
      <c r="E179" s="2">
        <f t="shared" si="8"/>
        <v>24243</v>
      </c>
      <c r="F179" s="6" t="str">
        <f t="shared" si="11"/>
        <v>BEARISH</v>
      </c>
      <c r="G179" s="6" t="str">
        <f t="shared" si="10"/>
        <v>WEAK</v>
      </c>
      <c r="H179" s="6" t="str">
        <f t="shared" si="9"/>
        <v>CONFIRMED BEARISH</v>
      </c>
    </row>
    <row r="180" spans="1:8" ht="13.5" x14ac:dyDescent="0.25">
      <c r="A180" s="3">
        <f>TITRES_STAT!B183</f>
        <v>42264</v>
      </c>
      <c r="B180" s="6">
        <f>TITRES_STAT!C183</f>
        <v>169</v>
      </c>
      <c r="C180" s="6">
        <f>TITRES_STAT!D183</f>
        <v>121.50960000000001</v>
      </c>
      <c r="D180" s="6">
        <f>TITRES_STAT!E183</f>
        <v>377</v>
      </c>
      <c r="E180" s="2">
        <f t="shared" si="8"/>
        <v>23866</v>
      </c>
      <c r="F180" s="6" t="str">
        <f t="shared" si="11"/>
        <v>BEARISH</v>
      </c>
      <c r="G180" s="6" t="str">
        <f t="shared" si="10"/>
        <v>NEUTRAL</v>
      </c>
      <c r="H180" s="6" t="str">
        <f t="shared" si="9"/>
        <v>CONFIRMED BEARISH</v>
      </c>
    </row>
    <row r="181" spans="1:8" ht="13.5" x14ac:dyDescent="0.25">
      <c r="A181" s="3">
        <f>TITRES_STAT!B184</f>
        <v>42265</v>
      </c>
      <c r="B181" s="6">
        <f>TITRES_STAT!C184</f>
        <v>168.98</v>
      </c>
      <c r="C181" s="6">
        <f>TITRES_STAT!D184</f>
        <v>121.4952</v>
      </c>
      <c r="D181" s="6">
        <f>TITRES_STAT!E184</f>
        <v>123</v>
      </c>
      <c r="E181" s="2">
        <f t="shared" si="8"/>
        <v>23743</v>
      </c>
      <c r="F181" s="6" t="str">
        <f t="shared" si="11"/>
        <v>BEARISH</v>
      </c>
      <c r="G181" s="6" t="str">
        <f t="shared" si="10"/>
        <v>WEAK</v>
      </c>
      <c r="H181" s="6" t="str">
        <f t="shared" si="9"/>
        <v>CONFIRMED BEARISH</v>
      </c>
    </row>
    <row r="182" spans="1:8" ht="13.5" x14ac:dyDescent="0.25">
      <c r="A182" s="3">
        <f>TITRES_STAT!B185</f>
        <v>42268</v>
      </c>
      <c r="B182" s="6">
        <f>TITRES_STAT!C185</f>
        <v>168.98</v>
      </c>
      <c r="C182" s="6">
        <f>TITRES_STAT!D185</f>
        <v>121.4952</v>
      </c>
      <c r="D182" s="6">
        <f>TITRES_STAT!E185</f>
        <v>0</v>
      </c>
      <c r="E182" s="2">
        <f t="shared" si="8"/>
        <v>23743</v>
      </c>
      <c r="F182" s="6" t="str">
        <f t="shared" si="11"/>
        <v>BEARISH</v>
      </c>
      <c r="G182" s="6" t="str">
        <f t="shared" si="10"/>
        <v>WEAK</v>
      </c>
      <c r="H182" s="6" t="str">
        <f t="shared" si="9"/>
        <v>CONFIRMED BEARISH</v>
      </c>
    </row>
    <row r="183" spans="1:8" ht="13.5" x14ac:dyDescent="0.25">
      <c r="A183" s="3">
        <f>TITRES_STAT!B186</f>
        <v>42269</v>
      </c>
      <c r="B183" s="6">
        <f>TITRES_STAT!C186</f>
        <v>164</v>
      </c>
      <c r="C183" s="6">
        <f>TITRES_STAT!D186</f>
        <v>117.91459999999999</v>
      </c>
      <c r="D183" s="6">
        <f>TITRES_STAT!E186</f>
        <v>569</v>
      </c>
      <c r="E183" s="2">
        <f t="shared" si="8"/>
        <v>23174</v>
      </c>
      <c r="F183" s="6" t="str">
        <f t="shared" si="11"/>
        <v>BEARISH</v>
      </c>
      <c r="G183" s="6" t="str">
        <f t="shared" si="10"/>
        <v>WEAK</v>
      </c>
      <c r="H183" s="6" t="str">
        <f t="shared" si="9"/>
        <v>CONFIRMED BEARISH</v>
      </c>
    </row>
    <row r="184" spans="1:8" ht="13.5" x14ac:dyDescent="0.25">
      <c r="A184" s="3">
        <f>TITRES_STAT!B187</f>
        <v>42270</v>
      </c>
      <c r="B184" s="6">
        <f>TITRES_STAT!C187</f>
        <v>166</v>
      </c>
      <c r="C184" s="6">
        <f>TITRES_STAT!D187</f>
        <v>119.3526</v>
      </c>
      <c r="D184" s="6">
        <f>TITRES_STAT!E187</f>
        <v>34</v>
      </c>
      <c r="E184" s="2">
        <f t="shared" si="8"/>
        <v>23208</v>
      </c>
      <c r="F184" s="6" t="str">
        <f t="shared" si="11"/>
        <v>BEARISH</v>
      </c>
      <c r="G184" s="6" t="str">
        <f t="shared" si="10"/>
        <v>WEAK</v>
      </c>
      <c r="H184" s="6" t="str">
        <f t="shared" si="9"/>
        <v>CONFIRMED BEARISH</v>
      </c>
    </row>
    <row r="185" spans="1:8" ht="13.5" x14ac:dyDescent="0.25">
      <c r="A185" s="3">
        <f>TITRES_STAT!B188</f>
        <v>42275</v>
      </c>
      <c r="B185" s="6">
        <f>TITRES_STAT!C188</f>
        <v>166</v>
      </c>
      <c r="C185" s="6">
        <f>TITRES_STAT!D188</f>
        <v>119.3526</v>
      </c>
      <c r="D185" s="6">
        <f>TITRES_STAT!E188</f>
        <v>111</v>
      </c>
      <c r="E185" s="2">
        <f t="shared" si="8"/>
        <v>23208</v>
      </c>
      <c r="F185" s="6" t="str">
        <f t="shared" si="11"/>
        <v>BEARISH</v>
      </c>
      <c r="G185" s="6" t="str">
        <f t="shared" si="10"/>
        <v>WEAK</v>
      </c>
      <c r="H185" s="6" t="str">
        <f t="shared" si="9"/>
        <v>CONFIRMED BEARISH</v>
      </c>
    </row>
    <row r="186" spans="1:8" ht="13.5" x14ac:dyDescent="0.25">
      <c r="A186" s="3">
        <f>TITRES_STAT!B189</f>
        <v>42276</v>
      </c>
      <c r="B186" s="6">
        <f>TITRES_STAT!C189</f>
        <v>166</v>
      </c>
      <c r="C186" s="6">
        <f>TITRES_STAT!D189</f>
        <v>119.3526</v>
      </c>
      <c r="D186" s="6">
        <f>TITRES_STAT!E189</f>
        <v>104</v>
      </c>
      <c r="E186" s="2">
        <f t="shared" si="8"/>
        <v>23208</v>
      </c>
      <c r="F186" s="6" t="str">
        <f t="shared" si="11"/>
        <v>BEARISH</v>
      </c>
      <c r="G186" s="6" t="str">
        <f t="shared" si="10"/>
        <v>WEAK</v>
      </c>
      <c r="H186" s="6" t="str">
        <f t="shared" si="9"/>
        <v>CONFIRMED BEARISH</v>
      </c>
    </row>
    <row r="187" spans="1:8" ht="13.5" x14ac:dyDescent="0.25">
      <c r="A187" s="3">
        <f>TITRES_STAT!B190</f>
        <v>42277</v>
      </c>
      <c r="B187" s="6">
        <f>TITRES_STAT!C190</f>
        <v>166</v>
      </c>
      <c r="C187" s="6">
        <f>TITRES_STAT!D190</f>
        <v>119.3526</v>
      </c>
      <c r="D187" s="6">
        <f>TITRES_STAT!E190</f>
        <v>0</v>
      </c>
      <c r="E187" s="2">
        <f t="shared" si="8"/>
        <v>23208</v>
      </c>
      <c r="F187" s="6" t="str">
        <f t="shared" si="11"/>
        <v>BEARISH</v>
      </c>
      <c r="G187" s="6" t="str">
        <f t="shared" si="10"/>
        <v>WEAK</v>
      </c>
      <c r="H187" s="6" t="str">
        <f t="shared" si="9"/>
        <v>CONFIRMED BEARISH</v>
      </c>
    </row>
    <row r="188" spans="1:8" ht="13.5" x14ac:dyDescent="0.25">
      <c r="A188" s="3">
        <f>TITRES_STAT!B191</f>
        <v>42278</v>
      </c>
      <c r="B188" s="6">
        <f>TITRES_STAT!C191</f>
        <v>161.02000000000001</v>
      </c>
      <c r="C188" s="6">
        <f>TITRES_STAT!D191</f>
        <v>115.77200000000001</v>
      </c>
      <c r="D188" s="6">
        <f>TITRES_STAT!E191</f>
        <v>22</v>
      </c>
      <c r="E188" s="2">
        <f t="shared" si="8"/>
        <v>23186</v>
      </c>
      <c r="F188" s="6" t="str">
        <f t="shared" si="11"/>
        <v>BULLISH</v>
      </c>
      <c r="G188" s="6" t="str">
        <f t="shared" si="10"/>
        <v>NEUTRAL</v>
      </c>
      <c r="H188" s="6" t="str">
        <f t="shared" si="9"/>
        <v>BULLISH DIVERGENCE</v>
      </c>
    </row>
    <row r="189" spans="1:8" ht="13.5" x14ac:dyDescent="0.25">
      <c r="A189" s="3">
        <f>TITRES_STAT!B192</f>
        <v>42279</v>
      </c>
      <c r="B189" s="6">
        <f>TITRES_STAT!C192</f>
        <v>164</v>
      </c>
      <c r="C189" s="6">
        <f>TITRES_STAT!D192</f>
        <v>117.91459999999999</v>
      </c>
      <c r="D189" s="6">
        <f>TITRES_STAT!E192</f>
        <v>14</v>
      </c>
      <c r="E189" s="2">
        <f t="shared" si="8"/>
        <v>23200</v>
      </c>
      <c r="F189" s="6" t="str">
        <f t="shared" si="11"/>
        <v>BEARISH</v>
      </c>
      <c r="G189" s="6" t="str">
        <f t="shared" si="10"/>
        <v>NEUTRAL</v>
      </c>
      <c r="H189" s="6" t="str">
        <f t="shared" si="9"/>
        <v>CONFIRMED BEARISH</v>
      </c>
    </row>
    <row r="190" spans="1:8" ht="13.5" x14ac:dyDescent="0.25">
      <c r="A190" s="3">
        <f>TITRES_STAT!B193</f>
        <v>42282</v>
      </c>
      <c r="B190" s="6">
        <f>TITRES_STAT!C193</f>
        <v>163.98</v>
      </c>
      <c r="C190" s="6">
        <f>TITRES_STAT!D193</f>
        <v>117.9003</v>
      </c>
      <c r="D190" s="6">
        <f>TITRES_STAT!E193</f>
        <v>249</v>
      </c>
      <c r="E190" s="2">
        <f t="shared" si="8"/>
        <v>22951</v>
      </c>
      <c r="F190" s="6" t="str">
        <f t="shared" si="11"/>
        <v>BEARISH</v>
      </c>
      <c r="G190" s="6" t="str">
        <f t="shared" si="10"/>
        <v>NEUTRAL</v>
      </c>
      <c r="H190" s="6" t="str">
        <f t="shared" si="9"/>
        <v>CONFIRMED BEARISH</v>
      </c>
    </row>
    <row r="191" spans="1:8" ht="13.5" x14ac:dyDescent="0.25">
      <c r="A191" s="3">
        <f>TITRES_STAT!B194</f>
        <v>42283</v>
      </c>
      <c r="B191" s="6">
        <f>TITRES_STAT!C194</f>
        <v>159.07</v>
      </c>
      <c r="C191" s="6">
        <f>TITRES_STAT!D194</f>
        <v>114.37</v>
      </c>
      <c r="D191" s="6">
        <f>TITRES_STAT!E194</f>
        <v>1</v>
      </c>
      <c r="E191" s="2">
        <f t="shared" si="8"/>
        <v>22950</v>
      </c>
      <c r="F191" s="6" t="str">
        <f t="shared" si="11"/>
        <v>BEARISH</v>
      </c>
      <c r="G191" s="6" t="str">
        <f t="shared" si="10"/>
        <v>NEUTRAL</v>
      </c>
      <c r="H191" s="6" t="str">
        <f t="shared" si="9"/>
        <v>CONFIRMED BEARISH</v>
      </c>
    </row>
    <row r="192" spans="1:8" ht="13.5" x14ac:dyDescent="0.25">
      <c r="A192" s="3">
        <f>TITRES_STAT!B195</f>
        <v>42284</v>
      </c>
      <c r="B192" s="6">
        <f>TITRES_STAT!C195</f>
        <v>162.9</v>
      </c>
      <c r="C192" s="6">
        <f>TITRES_STAT!D195</f>
        <v>117.1237</v>
      </c>
      <c r="D192" s="6">
        <f>TITRES_STAT!E195</f>
        <v>933</v>
      </c>
      <c r="E192" s="2">
        <f t="shared" si="8"/>
        <v>23883</v>
      </c>
      <c r="F192" s="6" t="str">
        <f t="shared" si="11"/>
        <v>BULLISH</v>
      </c>
      <c r="G192" s="6" t="str">
        <f t="shared" si="10"/>
        <v>STRONG</v>
      </c>
      <c r="H192" s="6" t="str">
        <f t="shared" si="9"/>
        <v>BULLISH DIVERGENCE</v>
      </c>
    </row>
    <row r="193" spans="1:8" ht="13.5" x14ac:dyDescent="0.25">
      <c r="A193" s="3">
        <f>TITRES_STAT!B196</f>
        <v>42285</v>
      </c>
      <c r="B193" s="6">
        <f>TITRES_STAT!C196</f>
        <v>162.9</v>
      </c>
      <c r="C193" s="6">
        <f>TITRES_STAT!D196</f>
        <v>117.1237</v>
      </c>
      <c r="D193" s="6">
        <f>TITRES_STAT!E196</f>
        <v>0</v>
      </c>
      <c r="E193" s="2">
        <f t="shared" si="8"/>
        <v>23883</v>
      </c>
      <c r="F193" s="6" t="str">
        <f t="shared" si="11"/>
        <v>BULLISH</v>
      </c>
      <c r="G193" s="6" t="str">
        <f t="shared" si="10"/>
        <v>STRONG</v>
      </c>
      <c r="H193" s="6" t="str">
        <f t="shared" si="9"/>
        <v>CONFIRMED BULLISH</v>
      </c>
    </row>
    <row r="194" spans="1:8" ht="13.5" x14ac:dyDescent="0.25">
      <c r="A194" s="3">
        <f>TITRES_STAT!B197</f>
        <v>42286</v>
      </c>
      <c r="B194" s="6">
        <f>TITRES_STAT!C197</f>
        <v>159</v>
      </c>
      <c r="C194" s="6">
        <f>TITRES_STAT!D197</f>
        <v>114.3197</v>
      </c>
      <c r="D194" s="6">
        <f>TITRES_STAT!E197</f>
        <v>30</v>
      </c>
      <c r="E194" s="2">
        <f t="shared" si="8"/>
        <v>23853</v>
      </c>
      <c r="F194" s="6" t="str">
        <f t="shared" si="11"/>
        <v>BULLISH</v>
      </c>
      <c r="G194" s="6" t="str">
        <f t="shared" si="10"/>
        <v>STRONG</v>
      </c>
      <c r="H194" s="6" t="str">
        <f t="shared" si="9"/>
        <v>BULLISH DIVERGENCE</v>
      </c>
    </row>
    <row r="195" spans="1:8" ht="13.5" x14ac:dyDescent="0.25">
      <c r="A195" s="3">
        <f>TITRES_STAT!B198</f>
        <v>42289</v>
      </c>
      <c r="B195" s="6">
        <f>TITRES_STAT!C198</f>
        <v>159</v>
      </c>
      <c r="C195" s="6">
        <f>TITRES_STAT!D198</f>
        <v>114.3197</v>
      </c>
      <c r="D195" s="6">
        <f>TITRES_STAT!E198</f>
        <v>174</v>
      </c>
      <c r="E195" s="2">
        <f t="shared" si="8"/>
        <v>23853</v>
      </c>
      <c r="F195" s="6" t="str">
        <f t="shared" si="11"/>
        <v>BULLISH</v>
      </c>
      <c r="G195" s="6" t="str">
        <f t="shared" si="10"/>
        <v>STRONG</v>
      </c>
      <c r="H195" s="6" t="str">
        <f t="shared" si="9"/>
        <v>BULLISH DIVERGENCE</v>
      </c>
    </row>
    <row r="196" spans="1:8" ht="13.5" x14ac:dyDescent="0.25">
      <c r="A196" s="3">
        <f>TITRES_STAT!B199</f>
        <v>42290</v>
      </c>
      <c r="B196" s="6">
        <f>TITRES_STAT!C199</f>
        <v>157</v>
      </c>
      <c r="C196" s="6">
        <f>TITRES_STAT!D199</f>
        <v>112.8817</v>
      </c>
      <c r="D196" s="6">
        <f>TITRES_STAT!E199</f>
        <v>80</v>
      </c>
      <c r="E196" s="2">
        <f t="shared" ref="E196:E259" si="12">IF(B196&gt;B195, E195+D196, IF(B196&lt;B195, E195-D196, E195))</f>
        <v>23773</v>
      </c>
      <c r="F196" s="6" t="str">
        <f t="shared" si="11"/>
        <v>BULLISH</v>
      </c>
      <c r="G196" s="6" t="str">
        <f t="shared" si="10"/>
        <v>STRONG</v>
      </c>
      <c r="H196" s="6" t="str">
        <f t="shared" si="9"/>
        <v>BULLISH DIVERGENCE</v>
      </c>
    </row>
    <row r="197" spans="1:8" ht="13.5" x14ac:dyDescent="0.25">
      <c r="A197" s="3">
        <f>TITRES_STAT!B200</f>
        <v>42293</v>
      </c>
      <c r="B197" s="6">
        <f>TITRES_STAT!C200</f>
        <v>160.5</v>
      </c>
      <c r="C197" s="6">
        <f>TITRES_STAT!D200</f>
        <v>115.3982</v>
      </c>
      <c r="D197" s="6">
        <f>TITRES_STAT!E200</f>
        <v>167</v>
      </c>
      <c r="E197" s="2">
        <f t="shared" si="12"/>
        <v>23940</v>
      </c>
      <c r="F197" s="6" t="str">
        <f t="shared" si="11"/>
        <v>BULLISH</v>
      </c>
      <c r="G197" s="6" t="str">
        <f t="shared" si="10"/>
        <v>NEUTRAL</v>
      </c>
      <c r="H197" s="6" t="str">
        <f t="shared" si="9"/>
        <v>BULLISH DIVERGENCE</v>
      </c>
    </row>
    <row r="198" spans="1:8" ht="13.5" x14ac:dyDescent="0.25">
      <c r="A198" s="3">
        <f>TITRES_STAT!B201</f>
        <v>42296</v>
      </c>
      <c r="B198" s="6">
        <f>TITRES_STAT!C201</f>
        <v>160.5</v>
      </c>
      <c r="C198" s="6">
        <f>TITRES_STAT!D201</f>
        <v>115.3982</v>
      </c>
      <c r="D198" s="6">
        <f>TITRES_STAT!E201</f>
        <v>0</v>
      </c>
      <c r="E198" s="2">
        <f t="shared" si="12"/>
        <v>23940</v>
      </c>
      <c r="F198" s="6" t="str">
        <f t="shared" si="11"/>
        <v>BULLISH</v>
      </c>
      <c r="G198" s="6" t="str">
        <f t="shared" si="10"/>
        <v>NEUTRAL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BULLISH DIVERGENCE</v>
      </c>
    </row>
    <row r="199" spans="1:8" ht="13.5" x14ac:dyDescent="0.25">
      <c r="A199" s="3">
        <f>TITRES_STAT!B202</f>
        <v>42297</v>
      </c>
      <c r="B199" s="6">
        <f>TITRES_STAT!C202</f>
        <v>158</v>
      </c>
      <c r="C199" s="6">
        <f>TITRES_STAT!D202</f>
        <v>113.6007</v>
      </c>
      <c r="D199" s="6">
        <f>TITRES_STAT!E202</f>
        <v>15</v>
      </c>
      <c r="E199" s="2">
        <f t="shared" si="12"/>
        <v>23925</v>
      </c>
      <c r="F199" s="6" t="str">
        <f t="shared" si="11"/>
        <v>BULLISH</v>
      </c>
      <c r="G199" s="6" t="str">
        <f t="shared" ref="G199:G262" si="14">IF((E199-E194)/E194 &gt; 0.02, "STRONG",
 IF((E199-E194)/E194 &lt; -0.02, "WEAK", "NEUTRAL"))</f>
        <v>NEUTRAL</v>
      </c>
      <c r="H199" s="6" t="str">
        <f t="shared" si="13"/>
        <v>BULLISH DIVERGENCE</v>
      </c>
    </row>
    <row r="200" spans="1:8" ht="13.5" x14ac:dyDescent="0.25">
      <c r="A200" s="3">
        <f>TITRES_STAT!B203</f>
        <v>42298</v>
      </c>
      <c r="B200" s="6">
        <f>TITRES_STAT!C203</f>
        <v>156</v>
      </c>
      <c r="C200" s="6">
        <f>TITRES_STAT!D203</f>
        <v>112.1627</v>
      </c>
      <c r="D200" s="6">
        <f>TITRES_STAT!E203</f>
        <v>1229</v>
      </c>
      <c r="E200" s="2">
        <f t="shared" si="12"/>
        <v>22696</v>
      </c>
      <c r="F200" s="6" t="str">
        <f t="shared" ref="F200:F263" si="15">IF(E200&gt;E195,"BULLISH",IF(E200&lt;E195,"BEARISH","NEUTRAL"))</f>
        <v>BEARISH</v>
      </c>
      <c r="G200" s="6" t="str">
        <f t="shared" si="14"/>
        <v>WEAK</v>
      </c>
      <c r="H200" s="6" t="str">
        <f t="shared" si="13"/>
        <v>CONFIRMED BEARISH</v>
      </c>
    </row>
    <row r="201" spans="1:8" ht="13.5" x14ac:dyDescent="0.25">
      <c r="A201" s="3">
        <f>TITRES_STAT!B204</f>
        <v>42299</v>
      </c>
      <c r="B201" s="6">
        <f>TITRES_STAT!C204</f>
        <v>155</v>
      </c>
      <c r="C201" s="6">
        <f>TITRES_STAT!D204</f>
        <v>111.44370000000001</v>
      </c>
      <c r="D201" s="6">
        <f>TITRES_STAT!E204</f>
        <v>100</v>
      </c>
      <c r="E201" s="2">
        <f t="shared" si="12"/>
        <v>22596</v>
      </c>
      <c r="F201" s="6" t="str">
        <f t="shared" si="15"/>
        <v>BEARISH</v>
      </c>
      <c r="G201" s="6" t="str">
        <f t="shared" si="14"/>
        <v>WEAK</v>
      </c>
      <c r="H201" s="6" t="str">
        <f t="shared" si="13"/>
        <v>CONFIRMED BEARISH</v>
      </c>
    </row>
    <row r="202" spans="1:8" ht="13.5" x14ac:dyDescent="0.25">
      <c r="A202" s="3">
        <f>TITRES_STAT!B205</f>
        <v>42300</v>
      </c>
      <c r="B202" s="6">
        <f>TITRES_STAT!C205</f>
        <v>156</v>
      </c>
      <c r="C202" s="6">
        <f>TITRES_STAT!D205</f>
        <v>112.1627</v>
      </c>
      <c r="D202" s="6">
        <f>TITRES_STAT!E205</f>
        <v>77</v>
      </c>
      <c r="E202" s="2">
        <f t="shared" si="12"/>
        <v>22673</v>
      </c>
      <c r="F202" s="6" t="str">
        <f t="shared" si="15"/>
        <v>BEARISH</v>
      </c>
      <c r="G202" s="6" t="str">
        <f t="shared" si="14"/>
        <v>WEAK</v>
      </c>
      <c r="H202" s="6" t="str">
        <f t="shared" si="13"/>
        <v>CONFIRMED BEARISH</v>
      </c>
    </row>
    <row r="203" spans="1:8" ht="13.5" x14ac:dyDescent="0.25">
      <c r="A203" s="3">
        <f>TITRES_STAT!B206</f>
        <v>42303</v>
      </c>
      <c r="B203" s="6">
        <f>TITRES_STAT!C206</f>
        <v>158.97999999999999</v>
      </c>
      <c r="C203" s="6">
        <f>TITRES_STAT!D206</f>
        <v>114.3053</v>
      </c>
      <c r="D203" s="6">
        <f>TITRES_STAT!E206</f>
        <v>10</v>
      </c>
      <c r="E203" s="2">
        <f t="shared" si="12"/>
        <v>22683</v>
      </c>
      <c r="F203" s="6" t="str">
        <f t="shared" si="15"/>
        <v>BEARISH</v>
      </c>
      <c r="G203" s="6" t="str">
        <f t="shared" si="14"/>
        <v>WEAK</v>
      </c>
      <c r="H203" s="6" t="str">
        <f t="shared" si="13"/>
        <v>CONFIRMED BEARISH</v>
      </c>
    </row>
    <row r="204" spans="1:8" ht="13.5" x14ac:dyDescent="0.25">
      <c r="A204" s="3">
        <f>TITRES_STAT!B207</f>
        <v>42304</v>
      </c>
      <c r="B204" s="6">
        <f>TITRES_STAT!C207</f>
        <v>158.86000000000001</v>
      </c>
      <c r="C204" s="6">
        <f>TITRES_STAT!D207</f>
        <v>114.21899999999999</v>
      </c>
      <c r="D204" s="6">
        <f>TITRES_STAT!E207</f>
        <v>91</v>
      </c>
      <c r="E204" s="2">
        <f t="shared" si="12"/>
        <v>22592</v>
      </c>
      <c r="F204" s="6" t="str">
        <f t="shared" si="15"/>
        <v>BEARISH</v>
      </c>
      <c r="G204" s="6" t="str">
        <f t="shared" si="14"/>
        <v>WEAK</v>
      </c>
      <c r="H204" s="6" t="str">
        <f t="shared" si="13"/>
        <v>BEARISH DIVERGENCE</v>
      </c>
    </row>
    <row r="205" spans="1:8" ht="13.5" x14ac:dyDescent="0.25">
      <c r="A205" s="3">
        <f>TITRES_STAT!B208</f>
        <v>42305</v>
      </c>
      <c r="B205" s="6">
        <f>TITRES_STAT!C208</f>
        <v>158.86000000000001</v>
      </c>
      <c r="C205" s="6">
        <f>TITRES_STAT!D208</f>
        <v>114.21899999999999</v>
      </c>
      <c r="D205" s="6">
        <f>TITRES_STAT!E208</f>
        <v>1603</v>
      </c>
      <c r="E205" s="2">
        <f t="shared" si="12"/>
        <v>22592</v>
      </c>
      <c r="F205" s="6" t="str">
        <f t="shared" si="15"/>
        <v>BEARISH</v>
      </c>
      <c r="G205" s="6" t="str">
        <f t="shared" si="14"/>
        <v>NEUTRAL</v>
      </c>
      <c r="H205" s="6" t="str">
        <f t="shared" si="13"/>
        <v>BEARISH DIVERGENCE</v>
      </c>
    </row>
    <row r="206" spans="1:8" ht="13.5" x14ac:dyDescent="0.25">
      <c r="A206" s="3">
        <f>TITRES_STAT!B209</f>
        <v>42306</v>
      </c>
      <c r="B206" s="6">
        <f>TITRES_STAT!C209</f>
        <v>159.65</v>
      </c>
      <c r="C206" s="6">
        <f>TITRES_STAT!D209</f>
        <v>114.78700000000001</v>
      </c>
      <c r="D206" s="6">
        <f>TITRES_STAT!E209</f>
        <v>136</v>
      </c>
      <c r="E206" s="2">
        <f t="shared" si="12"/>
        <v>22728</v>
      </c>
      <c r="F206" s="6" t="str">
        <f t="shared" si="15"/>
        <v>BULLISH</v>
      </c>
      <c r="G206" s="6" t="str">
        <f t="shared" si="14"/>
        <v>NEUTRAL</v>
      </c>
      <c r="H206" s="6" t="str">
        <f t="shared" si="13"/>
        <v>CONFIRMED BULLISH</v>
      </c>
    </row>
    <row r="207" spans="1:8" ht="13.5" x14ac:dyDescent="0.25">
      <c r="A207" s="3">
        <f>TITRES_STAT!B210</f>
        <v>42307</v>
      </c>
      <c r="B207" s="6">
        <f>TITRES_STAT!C210</f>
        <v>163.98</v>
      </c>
      <c r="C207" s="6">
        <f>TITRES_STAT!D210</f>
        <v>117.9003</v>
      </c>
      <c r="D207" s="6">
        <f>TITRES_STAT!E210</f>
        <v>133</v>
      </c>
      <c r="E207" s="2">
        <f t="shared" si="12"/>
        <v>22861</v>
      </c>
      <c r="F207" s="6" t="str">
        <f t="shared" si="15"/>
        <v>BULLISH</v>
      </c>
      <c r="G207" s="6" t="str">
        <f t="shared" si="14"/>
        <v>NEUTRAL</v>
      </c>
      <c r="H207" s="6" t="str">
        <f t="shared" si="13"/>
        <v>CONFIRMED BULLISH</v>
      </c>
    </row>
    <row r="208" spans="1:8" ht="13.5" x14ac:dyDescent="0.25">
      <c r="A208" s="3">
        <f>TITRES_STAT!B211</f>
        <v>42310</v>
      </c>
      <c r="B208" s="6">
        <f>TITRES_STAT!C211</f>
        <v>164</v>
      </c>
      <c r="C208" s="6">
        <f>TITRES_STAT!D211</f>
        <v>117.91459999999999</v>
      </c>
      <c r="D208" s="6">
        <f>TITRES_STAT!E211</f>
        <v>7</v>
      </c>
      <c r="E208" s="2">
        <f t="shared" si="12"/>
        <v>22868</v>
      </c>
      <c r="F208" s="6" t="str">
        <f t="shared" si="15"/>
        <v>BULLISH</v>
      </c>
      <c r="G208" s="6" t="str">
        <f t="shared" si="14"/>
        <v>NEUTRAL</v>
      </c>
      <c r="H208" s="6" t="str">
        <f t="shared" si="13"/>
        <v>CONFIRMED BULLISH</v>
      </c>
    </row>
    <row r="209" spans="1:8" ht="13.5" x14ac:dyDescent="0.25">
      <c r="A209" s="3">
        <f>TITRES_STAT!B212</f>
        <v>42311</v>
      </c>
      <c r="B209" s="6">
        <f>TITRES_STAT!C212</f>
        <v>160</v>
      </c>
      <c r="C209" s="6">
        <f>TITRES_STAT!D212</f>
        <v>115.03870000000001</v>
      </c>
      <c r="D209" s="6">
        <f>TITRES_STAT!E212</f>
        <v>5</v>
      </c>
      <c r="E209" s="2">
        <f t="shared" si="12"/>
        <v>22863</v>
      </c>
      <c r="F209" s="6" t="str">
        <f t="shared" si="15"/>
        <v>BULLISH</v>
      </c>
      <c r="G209" s="6" t="str">
        <f t="shared" si="14"/>
        <v>NEUTRAL</v>
      </c>
      <c r="H209" s="6" t="str">
        <f t="shared" si="13"/>
        <v>CONFIRMED BULLISH</v>
      </c>
    </row>
    <row r="210" spans="1:8" ht="13.5" x14ac:dyDescent="0.25">
      <c r="A210" s="3">
        <f>TITRES_STAT!B213</f>
        <v>42312</v>
      </c>
      <c r="B210" s="6">
        <f>TITRES_STAT!C213</f>
        <v>160</v>
      </c>
      <c r="C210" s="6">
        <f>TITRES_STAT!D213</f>
        <v>115.03870000000001</v>
      </c>
      <c r="D210" s="6">
        <f>TITRES_STAT!E213</f>
        <v>22</v>
      </c>
      <c r="E210" s="2">
        <f t="shared" si="12"/>
        <v>22863</v>
      </c>
      <c r="F210" s="6" t="str">
        <f t="shared" si="15"/>
        <v>BULLISH</v>
      </c>
      <c r="G210" s="6" t="str">
        <f t="shared" si="14"/>
        <v>NEUTRAL</v>
      </c>
      <c r="H210" s="6" t="str">
        <f t="shared" si="13"/>
        <v>CONFIRMED BULLISH</v>
      </c>
    </row>
    <row r="211" spans="1:8" ht="13.5" x14ac:dyDescent="0.25">
      <c r="A211" s="3">
        <f>TITRES_STAT!B214</f>
        <v>42313</v>
      </c>
      <c r="B211" s="6">
        <f>TITRES_STAT!C214</f>
        <v>156</v>
      </c>
      <c r="C211" s="6">
        <f>TITRES_STAT!D214</f>
        <v>112.1627</v>
      </c>
      <c r="D211" s="6">
        <f>TITRES_STAT!E214</f>
        <v>21</v>
      </c>
      <c r="E211" s="2">
        <f t="shared" si="12"/>
        <v>22842</v>
      </c>
      <c r="F211" s="6" t="str">
        <f t="shared" si="15"/>
        <v>BULLISH</v>
      </c>
      <c r="G211" s="6" t="str">
        <f t="shared" si="14"/>
        <v>NEUTRAL</v>
      </c>
      <c r="H211" s="6" t="str">
        <f t="shared" si="13"/>
        <v>BULLISH DIVERGENCE</v>
      </c>
    </row>
    <row r="212" spans="1:8" ht="13.5" x14ac:dyDescent="0.25">
      <c r="A212" s="3">
        <f>TITRES_STAT!B215</f>
        <v>42314</v>
      </c>
      <c r="B212" s="6">
        <f>TITRES_STAT!C215</f>
        <v>160</v>
      </c>
      <c r="C212" s="6">
        <f>TITRES_STAT!D215</f>
        <v>115.03870000000001</v>
      </c>
      <c r="D212" s="6">
        <f>TITRES_STAT!E215</f>
        <v>312</v>
      </c>
      <c r="E212" s="2">
        <f t="shared" si="12"/>
        <v>23154</v>
      </c>
      <c r="F212" s="6" t="str">
        <f t="shared" si="15"/>
        <v>BULLISH</v>
      </c>
      <c r="G212" s="6" t="str">
        <f t="shared" si="14"/>
        <v>NEUTRAL</v>
      </c>
      <c r="H212" s="6" t="str">
        <f t="shared" si="13"/>
        <v>BULLISH DIVERGENCE</v>
      </c>
    </row>
    <row r="213" spans="1:8" ht="13.5" x14ac:dyDescent="0.25">
      <c r="A213" s="3">
        <f>TITRES_STAT!B216</f>
        <v>42317</v>
      </c>
      <c r="B213" s="6">
        <f>TITRES_STAT!C216</f>
        <v>160</v>
      </c>
      <c r="C213" s="6">
        <f>TITRES_STAT!D216</f>
        <v>115.03870000000001</v>
      </c>
      <c r="D213" s="6">
        <f>TITRES_STAT!E216</f>
        <v>356</v>
      </c>
      <c r="E213" s="2">
        <f t="shared" si="12"/>
        <v>23154</v>
      </c>
      <c r="F213" s="6" t="str">
        <f t="shared" si="15"/>
        <v>BULLISH</v>
      </c>
      <c r="G213" s="6" t="str">
        <f t="shared" si="14"/>
        <v>NEUTRAL</v>
      </c>
      <c r="H213" s="6" t="str">
        <f t="shared" si="13"/>
        <v>BULLISH DIVERGENCE</v>
      </c>
    </row>
    <row r="214" spans="1:8" ht="13.5" x14ac:dyDescent="0.25">
      <c r="A214" s="3">
        <f>TITRES_STAT!B217</f>
        <v>42318</v>
      </c>
      <c r="B214" s="6">
        <f>TITRES_STAT!C217</f>
        <v>155.19999999999999</v>
      </c>
      <c r="C214" s="6">
        <f>TITRES_STAT!D217</f>
        <v>111.58750000000001</v>
      </c>
      <c r="D214" s="6">
        <f>TITRES_STAT!E217</f>
        <v>882</v>
      </c>
      <c r="E214" s="2">
        <f t="shared" si="12"/>
        <v>22272</v>
      </c>
      <c r="F214" s="6" t="str">
        <f t="shared" si="15"/>
        <v>BEARISH</v>
      </c>
      <c r="G214" s="6" t="str">
        <f t="shared" si="14"/>
        <v>WEAK</v>
      </c>
      <c r="H214" s="6" t="str">
        <f t="shared" si="13"/>
        <v>CONFIRMED BEARISH</v>
      </c>
    </row>
    <row r="215" spans="1:8" ht="13.5" x14ac:dyDescent="0.25">
      <c r="A215" s="3">
        <f>TITRES_STAT!B218</f>
        <v>42319</v>
      </c>
      <c r="B215" s="6">
        <f>TITRES_STAT!C218</f>
        <v>150.58000000000001</v>
      </c>
      <c r="C215" s="6">
        <f>TITRES_STAT!D218</f>
        <v>108.2658</v>
      </c>
      <c r="D215" s="6">
        <f>TITRES_STAT!E218</f>
        <v>65</v>
      </c>
      <c r="E215" s="2">
        <f t="shared" si="12"/>
        <v>22207</v>
      </c>
      <c r="F215" s="6" t="str">
        <f t="shared" si="15"/>
        <v>BEARISH</v>
      </c>
      <c r="G215" s="6" t="str">
        <f t="shared" si="14"/>
        <v>WEAK</v>
      </c>
      <c r="H215" s="6" t="str">
        <f t="shared" si="13"/>
        <v>CONFIRMED BEARISH</v>
      </c>
    </row>
    <row r="216" spans="1:8" ht="13.5" x14ac:dyDescent="0.25">
      <c r="A216" s="3">
        <f>TITRES_STAT!B219</f>
        <v>42320</v>
      </c>
      <c r="B216" s="6">
        <f>TITRES_STAT!C219</f>
        <v>158.97</v>
      </c>
      <c r="C216" s="6">
        <f>TITRES_STAT!D219</f>
        <v>114.29810000000001</v>
      </c>
      <c r="D216" s="6">
        <f>TITRES_STAT!E219</f>
        <v>546</v>
      </c>
      <c r="E216" s="2">
        <f t="shared" si="12"/>
        <v>22753</v>
      </c>
      <c r="F216" s="6" t="str">
        <f t="shared" si="15"/>
        <v>BEARISH</v>
      </c>
      <c r="G216" s="6" t="str">
        <f t="shared" si="14"/>
        <v>NEUTRAL</v>
      </c>
      <c r="H216" s="6" t="str">
        <f t="shared" si="13"/>
        <v>BEARISH DIVERGENCE</v>
      </c>
    </row>
    <row r="217" spans="1:8" ht="13.5" x14ac:dyDescent="0.25">
      <c r="A217" s="3">
        <f>TITRES_STAT!B220</f>
        <v>42321</v>
      </c>
      <c r="B217" s="6">
        <f>TITRES_STAT!C220</f>
        <v>161.88999999999999</v>
      </c>
      <c r="C217" s="6">
        <f>TITRES_STAT!D220</f>
        <v>116.3976</v>
      </c>
      <c r="D217" s="6">
        <f>TITRES_STAT!E220</f>
        <v>2</v>
      </c>
      <c r="E217" s="2">
        <f t="shared" si="12"/>
        <v>22755</v>
      </c>
      <c r="F217" s="6" t="str">
        <f t="shared" si="15"/>
        <v>BEARISH</v>
      </c>
      <c r="G217" s="6" t="str">
        <f t="shared" si="14"/>
        <v>NEUTRAL</v>
      </c>
      <c r="H217" s="6" t="str">
        <f t="shared" si="13"/>
        <v>BEARISH DIVERGENCE</v>
      </c>
    </row>
    <row r="218" spans="1:8" ht="13.5" x14ac:dyDescent="0.25">
      <c r="A218" s="3">
        <f>TITRES_STAT!B221</f>
        <v>42324</v>
      </c>
      <c r="B218" s="6">
        <f>TITRES_STAT!C221</f>
        <v>161.88999999999999</v>
      </c>
      <c r="C218" s="6">
        <f>TITRES_STAT!D221</f>
        <v>116.3976</v>
      </c>
      <c r="D218" s="6">
        <f>TITRES_STAT!E221</f>
        <v>67</v>
      </c>
      <c r="E218" s="2">
        <f t="shared" si="12"/>
        <v>22755</v>
      </c>
      <c r="F218" s="6" t="str">
        <f t="shared" si="15"/>
        <v>BEARISH</v>
      </c>
      <c r="G218" s="6" t="str">
        <f t="shared" si="14"/>
        <v>NEUTRAL</v>
      </c>
      <c r="H218" s="6" t="str">
        <f t="shared" si="13"/>
        <v>BEARISH DIVERGENCE</v>
      </c>
    </row>
    <row r="219" spans="1:8" ht="13.5" x14ac:dyDescent="0.25">
      <c r="A219" s="3">
        <f>TITRES_STAT!B222</f>
        <v>42325</v>
      </c>
      <c r="B219" s="6">
        <f>TITRES_STAT!C222</f>
        <v>161.88</v>
      </c>
      <c r="C219" s="6">
        <f>TITRES_STAT!D222</f>
        <v>116.3904</v>
      </c>
      <c r="D219" s="6">
        <f>TITRES_STAT!E222</f>
        <v>15</v>
      </c>
      <c r="E219" s="2">
        <f t="shared" si="12"/>
        <v>22740</v>
      </c>
      <c r="F219" s="6" t="str">
        <f t="shared" si="15"/>
        <v>BULLISH</v>
      </c>
      <c r="G219" s="6" t="str">
        <f t="shared" si="14"/>
        <v>STRONG</v>
      </c>
      <c r="H219" s="6" t="str">
        <f t="shared" si="13"/>
        <v>CONFIRMED BULLISH</v>
      </c>
    </row>
    <row r="220" spans="1:8" ht="13.5" x14ac:dyDescent="0.25">
      <c r="A220" s="3">
        <f>TITRES_STAT!B223</f>
        <v>42326</v>
      </c>
      <c r="B220" s="6">
        <f>TITRES_STAT!C223</f>
        <v>161.88</v>
      </c>
      <c r="C220" s="6">
        <f>TITRES_STAT!D223</f>
        <v>116.3904</v>
      </c>
      <c r="D220" s="6">
        <f>TITRES_STAT!E223</f>
        <v>0</v>
      </c>
      <c r="E220" s="2">
        <f t="shared" si="12"/>
        <v>22740</v>
      </c>
      <c r="F220" s="6" t="str">
        <f t="shared" si="15"/>
        <v>BULLISH</v>
      </c>
      <c r="G220" s="6" t="str">
        <f t="shared" si="14"/>
        <v>STRONG</v>
      </c>
      <c r="H220" s="6" t="str">
        <f t="shared" si="13"/>
        <v>CONFIRMED BULLISH</v>
      </c>
    </row>
    <row r="221" spans="1:8" ht="13.5" x14ac:dyDescent="0.25">
      <c r="A221" s="3">
        <f>TITRES_STAT!B224</f>
        <v>42327</v>
      </c>
      <c r="B221" s="6">
        <f>TITRES_STAT!C224</f>
        <v>161.88</v>
      </c>
      <c r="C221" s="6">
        <f>TITRES_STAT!D224</f>
        <v>116.3904</v>
      </c>
      <c r="D221" s="6">
        <f>TITRES_STAT!E224</f>
        <v>0</v>
      </c>
      <c r="E221" s="2">
        <f t="shared" si="12"/>
        <v>22740</v>
      </c>
      <c r="F221" s="6" t="str">
        <f t="shared" si="15"/>
        <v>BEARISH</v>
      </c>
      <c r="G221" s="6" t="str">
        <f t="shared" si="14"/>
        <v>NEUTRAL</v>
      </c>
      <c r="H221" s="6" t="str">
        <f t="shared" si="13"/>
        <v>BEARISH DIVERGENCE</v>
      </c>
    </row>
    <row r="222" spans="1:8" ht="13.5" x14ac:dyDescent="0.25">
      <c r="A222" s="3">
        <f>TITRES_STAT!B225</f>
        <v>42328</v>
      </c>
      <c r="B222" s="6">
        <f>TITRES_STAT!C225</f>
        <v>161.88</v>
      </c>
      <c r="C222" s="6">
        <f>TITRES_STAT!D225</f>
        <v>116.3904</v>
      </c>
      <c r="D222" s="6">
        <f>TITRES_STAT!E225</f>
        <v>0</v>
      </c>
      <c r="E222" s="2">
        <f t="shared" si="12"/>
        <v>22740</v>
      </c>
      <c r="F222" s="6" t="str">
        <f t="shared" si="15"/>
        <v>BEARISH</v>
      </c>
      <c r="G222" s="6" t="str">
        <f t="shared" si="14"/>
        <v>NEUTRAL</v>
      </c>
      <c r="H222" s="6" t="str">
        <f t="shared" si="13"/>
        <v>CONFIRMED BEARISH</v>
      </c>
    </row>
    <row r="223" spans="1:8" ht="13.5" x14ac:dyDescent="0.25">
      <c r="A223" s="3">
        <f>TITRES_STAT!B226</f>
        <v>42331</v>
      </c>
      <c r="B223" s="6">
        <f>TITRES_STAT!C226</f>
        <v>160</v>
      </c>
      <c r="C223" s="6">
        <f>TITRES_STAT!D226</f>
        <v>115.03870000000001</v>
      </c>
      <c r="D223" s="6">
        <f>TITRES_STAT!E226</f>
        <v>500</v>
      </c>
      <c r="E223" s="2">
        <f t="shared" si="12"/>
        <v>22240</v>
      </c>
      <c r="F223" s="6" t="str">
        <f t="shared" si="15"/>
        <v>BEARISH</v>
      </c>
      <c r="G223" s="6" t="str">
        <f t="shared" si="14"/>
        <v>WEAK</v>
      </c>
      <c r="H223" s="6" t="str">
        <f t="shared" si="13"/>
        <v>CONFIRMED BEARISH</v>
      </c>
    </row>
    <row r="224" spans="1:8" ht="13.5" x14ac:dyDescent="0.25">
      <c r="A224" s="3">
        <f>TITRES_STAT!B227</f>
        <v>42332</v>
      </c>
      <c r="B224" s="6">
        <f>TITRES_STAT!C227</f>
        <v>161.80000000000001</v>
      </c>
      <c r="C224" s="6">
        <f>TITRES_STAT!D227</f>
        <v>116.3329</v>
      </c>
      <c r="D224" s="6">
        <f>TITRES_STAT!E227</f>
        <v>5</v>
      </c>
      <c r="E224" s="2">
        <f t="shared" si="12"/>
        <v>22245</v>
      </c>
      <c r="F224" s="6" t="str">
        <f t="shared" si="15"/>
        <v>BEARISH</v>
      </c>
      <c r="G224" s="6" t="str">
        <f t="shared" si="14"/>
        <v>WEAK</v>
      </c>
      <c r="H224" s="6" t="str">
        <f t="shared" si="13"/>
        <v>CONFIRMED BEARISH</v>
      </c>
    </row>
    <row r="225" spans="1:8" ht="13.5" x14ac:dyDescent="0.25">
      <c r="A225" s="3">
        <f>TITRES_STAT!B228</f>
        <v>42333</v>
      </c>
      <c r="B225" s="6">
        <f>TITRES_STAT!C228</f>
        <v>161.80000000000001</v>
      </c>
      <c r="C225" s="6">
        <f>TITRES_STAT!D228</f>
        <v>116.3329</v>
      </c>
      <c r="D225" s="6">
        <f>TITRES_STAT!E228</f>
        <v>0</v>
      </c>
      <c r="E225" s="2">
        <f t="shared" si="12"/>
        <v>22245</v>
      </c>
      <c r="F225" s="6" t="str">
        <f t="shared" si="15"/>
        <v>BEARISH</v>
      </c>
      <c r="G225" s="6" t="str">
        <f t="shared" si="14"/>
        <v>WEAK</v>
      </c>
      <c r="H225" s="6" t="str">
        <f t="shared" si="13"/>
        <v>CONFIRMED BEARISH</v>
      </c>
    </row>
    <row r="226" spans="1:8" ht="13.5" x14ac:dyDescent="0.25">
      <c r="A226" s="3">
        <f>TITRES_STAT!B229</f>
        <v>42334</v>
      </c>
      <c r="B226" s="6">
        <f>TITRES_STAT!C229</f>
        <v>161.80000000000001</v>
      </c>
      <c r="C226" s="6">
        <f>TITRES_STAT!D229</f>
        <v>116.3329</v>
      </c>
      <c r="D226" s="6">
        <f>TITRES_STAT!E229</f>
        <v>0</v>
      </c>
      <c r="E226" s="2">
        <f t="shared" si="12"/>
        <v>22245</v>
      </c>
      <c r="F226" s="6" t="str">
        <f t="shared" si="15"/>
        <v>BEARISH</v>
      </c>
      <c r="G226" s="6" t="str">
        <f t="shared" si="14"/>
        <v>WEAK</v>
      </c>
      <c r="H226" s="6" t="str">
        <f t="shared" si="13"/>
        <v>CONFIRMED BEARISH</v>
      </c>
    </row>
    <row r="227" spans="1:8" ht="13.5" x14ac:dyDescent="0.25">
      <c r="A227" s="3">
        <f>TITRES_STAT!B230</f>
        <v>42335</v>
      </c>
      <c r="B227" s="6">
        <f>TITRES_STAT!C230</f>
        <v>157</v>
      </c>
      <c r="C227" s="6">
        <f>TITRES_STAT!D230</f>
        <v>112.8817</v>
      </c>
      <c r="D227" s="6">
        <f>TITRES_STAT!E230</f>
        <v>11</v>
      </c>
      <c r="E227" s="2">
        <f t="shared" si="12"/>
        <v>22234</v>
      </c>
      <c r="F227" s="6" t="str">
        <f t="shared" si="15"/>
        <v>BEARISH</v>
      </c>
      <c r="G227" s="6" t="str">
        <f t="shared" si="14"/>
        <v>WEAK</v>
      </c>
      <c r="H227" s="6" t="str">
        <f t="shared" si="13"/>
        <v>CONFIRMED BEARISH</v>
      </c>
    </row>
    <row r="228" spans="1:8" ht="13.5" x14ac:dyDescent="0.25">
      <c r="A228" s="3">
        <f>TITRES_STAT!B231</f>
        <v>42338</v>
      </c>
      <c r="B228" s="6">
        <f>TITRES_STAT!C231</f>
        <v>157</v>
      </c>
      <c r="C228" s="6">
        <f>TITRES_STAT!D231</f>
        <v>112.8817</v>
      </c>
      <c r="D228" s="6">
        <f>TITRES_STAT!E231</f>
        <v>16</v>
      </c>
      <c r="E228" s="2">
        <f t="shared" si="12"/>
        <v>22234</v>
      </c>
      <c r="F228" s="6" t="str">
        <f t="shared" si="15"/>
        <v>BEARISH</v>
      </c>
      <c r="G228" s="6" t="str">
        <f t="shared" si="14"/>
        <v>NEUTRAL</v>
      </c>
      <c r="H228" s="6" t="str">
        <f t="shared" si="13"/>
        <v>CONFIRMED BEARISH</v>
      </c>
    </row>
    <row r="229" spans="1:8" ht="13.5" x14ac:dyDescent="0.25">
      <c r="A229" s="3">
        <f>TITRES_STAT!B232</f>
        <v>42339</v>
      </c>
      <c r="B229" s="6">
        <f>TITRES_STAT!C232</f>
        <v>157</v>
      </c>
      <c r="C229" s="6">
        <f>TITRES_STAT!D232</f>
        <v>112.8817</v>
      </c>
      <c r="D229" s="6">
        <f>TITRES_STAT!E232</f>
        <v>0</v>
      </c>
      <c r="E229" s="2">
        <f t="shared" si="12"/>
        <v>22234</v>
      </c>
      <c r="F229" s="6" t="str">
        <f t="shared" si="15"/>
        <v>BEARISH</v>
      </c>
      <c r="G229" s="6" t="str">
        <f t="shared" si="14"/>
        <v>NEUTRAL</v>
      </c>
      <c r="H229" s="6" t="str">
        <f t="shared" si="13"/>
        <v>CONFIRMED BEARISH</v>
      </c>
    </row>
    <row r="230" spans="1:8" ht="13.5" x14ac:dyDescent="0.25">
      <c r="A230" s="3">
        <f>TITRES_STAT!B233</f>
        <v>42340</v>
      </c>
      <c r="B230" s="6">
        <f>TITRES_STAT!C233</f>
        <v>157</v>
      </c>
      <c r="C230" s="6">
        <f>TITRES_STAT!D233</f>
        <v>112.8817</v>
      </c>
      <c r="D230" s="6">
        <f>TITRES_STAT!E233</f>
        <v>0</v>
      </c>
      <c r="E230" s="2">
        <f t="shared" si="12"/>
        <v>22234</v>
      </c>
      <c r="F230" s="6" t="str">
        <f t="shared" si="15"/>
        <v>BEARISH</v>
      </c>
      <c r="G230" s="6" t="str">
        <f t="shared" si="14"/>
        <v>NEUTRAL</v>
      </c>
      <c r="H230" s="6" t="str">
        <f t="shared" si="13"/>
        <v>CONFIRMED BEARISH</v>
      </c>
    </row>
    <row r="231" spans="1:8" ht="13.5" x14ac:dyDescent="0.25">
      <c r="A231" s="3">
        <f>TITRES_STAT!B234</f>
        <v>42341</v>
      </c>
      <c r="B231" s="6">
        <f>TITRES_STAT!C234</f>
        <v>157</v>
      </c>
      <c r="C231" s="6">
        <f>TITRES_STAT!D234</f>
        <v>112.8817</v>
      </c>
      <c r="D231" s="6">
        <f>TITRES_STAT!E234</f>
        <v>0</v>
      </c>
      <c r="E231" s="2">
        <f t="shared" si="12"/>
        <v>22234</v>
      </c>
      <c r="F231" s="6" t="str">
        <f t="shared" si="15"/>
        <v>BEARISH</v>
      </c>
      <c r="G231" s="6" t="str">
        <f t="shared" si="14"/>
        <v>NEUTRAL</v>
      </c>
      <c r="H231" s="6" t="str">
        <f t="shared" si="13"/>
        <v>CONFIRMED BEARISH</v>
      </c>
    </row>
    <row r="232" spans="1:8" ht="13.5" x14ac:dyDescent="0.25">
      <c r="A232" s="3">
        <f>TITRES_STAT!B235</f>
        <v>42342</v>
      </c>
      <c r="B232" s="6">
        <f>TITRES_STAT!C235</f>
        <v>155.5</v>
      </c>
      <c r="C232" s="6">
        <f>TITRES_STAT!D235</f>
        <v>111.8032</v>
      </c>
      <c r="D232" s="6">
        <f>TITRES_STAT!E235</f>
        <v>1</v>
      </c>
      <c r="E232" s="2">
        <f t="shared" si="12"/>
        <v>22233</v>
      </c>
      <c r="F232" s="6" t="str">
        <f t="shared" si="15"/>
        <v>BEARISH</v>
      </c>
      <c r="G232" s="6" t="str">
        <f t="shared" si="14"/>
        <v>NEUTRAL</v>
      </c>
      <c r="H232" s="6" t="str">
        <f t="shared" si="13"/>
        <v>CONFIRMED BEARISH</v>
      </c>
    </row>
    <row r="233" spans="1:8" ht="13.5" x14ac:dyDescent="0.25">
      <c r="A233" s="3">
        <f>TITRES_STAT!B236</f>
        <v>42345</v>
      </c>
      <c r="B233" s="6">
        <f>TITRES_STAT!C236</f>
        <v>152.30000000000001</v>
      </c>
      <c r="C233" s="6">
        <f>TITRES_STAT!D236</f>
        <v>109.50239999999999</v>
      </c>
      <c r="D233" s="6">
        <f>TITRES_STAT!E236</f>
        <v>119</v>
      </c>
      <c r="E233" s="2">
        <f t="shared" si="12"/>
        <v>22114</v>
      </c>
      <c r="F233" s="6" t="str">
        <f t="shared" si="15"/>
        <v>BEARISH</v>
      </c>
      <c r="G233" s="6" t="str">
        <f t="shared" si="14"/>
        <v>NEUTRAL</v>
      </c>
      <c r="H233" s="6" t="str">
        <f t="shared" si="13"/>
        <v>CONFIRMED BEARISH</v>
      </c>
    </row>
    <row r="234" spans="1:8" ht="13.5" x14ac:dyDescent="0.25">
      <c r="A234" s="3">
        <f>TITRES_STAT!B237</f>
        <v>42346</v>
      </c>
      <c r="B234" s="6">
        <f>TITRES_STAT!C237</f>
        <v>152.30000000000001</v>
      </c>
      <c r="C234" s="6">
        <f>TITRES_STAT!D237</f>
        <v>109.50239999999999</v>
      </c>
      <c r="D234" s="6">
        <f>TITRES_STAT!E237</f>
        <v>117</v>
      </c>
      <c r="E234" s="2">
        <f t="shared" si="12"/>
        <v>22114</v>
      </c>
      <c r="F234" s="6" t="str">
        <f t="shared" si="15"/>
        <v>BEARISH</v>
      </c>
      <c r="G234" s="6" t="str">
        <f t="shared" si="14"/>
        <v>NEUTRAL</v>
      </c>
      <c r="H234" s="6" t="str">
        <f t="shared" si="13"/>
        <v>CONFIRMED BEARISH</v>
      </c>
    </row>
    <row r="235" spans="1:8" ht="13.5" x14ac:dyDescent="0.25">
      <c r="A235" s="3">
        <f>TITRES_STAT!B238</f>
        <v>42347</v>
      </c>
      <c r="B235" s="6">
        <f>TITRES_STAT!C238</f>
        <v>155.5</v>
      </c>
      <c r="C235" s="6">
        <f>TITRES_STAT!D238</f>
        <v>111.8032</v>
      </c>
      <c r="D235" s="6">
        <f>TITRES_STAT!E238</f>
        <v>91</v>
      </c>
      <c r="E235" s="2">
        <f t="shared" si="12"/>
        <v>22205</v>
      </c>
      <c r="F235" s="6" t="str">
        <f t="shared" si="15"/>
        <v>BEARISH</v>
      </c>
      <c r="G235" s="6" t="str">
        <f t="shared" si="14"/>
        <v>NEUTRAL</v>
      </c>
      <c r="H235" s="6" t="str">
        <f t="shared" si="13"/>
        <v>CONFIRMED BEARISH</v>
      </c>
    </row>
    <row r="236" spans="1:8" ht="13.5" x14ac:dyDescent="0.25">
      <c r="A236" s="3">
        <f>TITRES_STAT!B239</f>
        <v>42348</v>
      </c>
      <c r="B236" s="6">
        <f>TITRES_STAT!C239</f>
        <v>152.30000000000001</v>
      </c>
      <c r="C236" s="6">
        <f>TITRES_STAT!D239</f>
        <v>109.50239999999999</v>
      </c>
      <c r="D236" s="6">
        <f>TITRES_STAT!E239</f>
        <v>58</v>
      </c>
      <c r="E236" s="2">
        <f t="shared" si="12"/>
        <v>22147</v>
      </c>
      <c r="F236" s="6" t="str">
        <f t="shared" si="15"/>
        <v>BEARISH</v>
      </c>
      <c r="G236" s="6" t="str">
        <f t="shared" si="14"/>
        <v>NEUTRAL</v>
      </c>
      <c r="H236" s="6" t="str">
        <f t="shared" si="13"/>
        <v>CONFIRMED BEARISH</v>
      </c>
    </row>
    <row r="237" spans="1:8" ht="13.5" x14ac:dyDescent="0.25">
      <c r="A237" s="3">
        <f>TITRES_STAT!B240</f>
        <v>42349</v>
      </c>
      <c r="B237" s="6">
        <f>TITRES_STAT!C240</f>
        <v>155</v>
      </c>
      <c r="C237" s="6">
        <f>TITRES_STAT!D240</f>
        <v>111.44370000000001</v>
      </c>
      <c r="D237" s="6">
        <f>TITRES_STAT!E240</f>
        <v>375</v>
      </c>
      <c r="E237" s="2">
        <f t="shared" si="12"/>
        <v>22522</v>
      </c>
      <c r="F237" s="6" t="str">
        <f t="shared" si="15"/>
        <v>BULLISH</v>
      </c>
      <c r="G237" s="6" t="str">
        <f t="shared" si="14"/>
        <v>NEUTRAL</v>
      </c>
      <c r="H237" s="6" t="str">
        <f t="shared" si="13"/>
        <v>BULLISH DIVERGENCE</v>
      </c>
    </row>
    <row r="238" spans="1:8" ht="13.5" x14ac:dyDescent="0.25">
      <c r="A238" s="3">
        <f>TITRES_STAT!B241</f>
        <v>42352</v>
      </c>
      <c r="B238" s="6">
        <f>TITRES_STAT!C241</f>
        <v>156</v>
      </c>
      <c r="C238" s="6">
        <f>TITRES_STAT!D241</f>
        <v>112.1627</v>
      </c>
      <c r="D238" s="6">
        <f>TITRES_STAT!E241</f>
        <v>60</v>
      </c>
      <c r="E238" s="2">
        <f t="shared" si="12"/>
        <v>22582</v>
      </c>
      <c r="F238" s="6" t="str">
        <f t="shared" si="15"/>
        <v>BULLISH</v>
      </c>
      <c r="G238" s="6" t="str">
        <f t="shared" si="14"/>
        <v>STRONG</v>
      </c>
      <c r="H238" s="6" t="str">
        <f t="shared" si="13"/>
        <v>CONFIRMED BULLISH</v>
      </c>
    </row>
    <row r="239" spans="1:8" ht="13.5" x14ac:dyDescent="0.25">
      <c r="A239" s="3">
        <f>TITRES_STAT!B242</f>
        <v>42353</v>
      </c>
      <c r="B239" s="6">
        <f>TITRES_STAT!C242</f>
        <v>156</v>
      </c>
      <c r="C239" s="6">
        <f>TITRES_STAT!D242</f>
        <v>112.1627</v>
      </c>
      <c r="D239" s="6">
        <f>TITRES_STAT!E242</f>
        <v>63</v>
      </c>
      <c r="E239" s="2">
        <f t="shared" si="12"/>
        <v>22582</v>
      </c>
      <c r="F239" s="6" t="str">
        <f t="shared" si="15"/>
        <v>BULLISH</v>
      </c>
      <c r="G239" s="6" t="str">
        <f t="shared" si="14"/>
        <v>STRONG</v>
      </c>
      <c r="H239" s="6" t="str">
        <f t="shared" si="13"/>
        <v>CONFIRMED BULLISH</v>
      </c>
    </row>
    <row r="240" spans="1:8" ht="13.5" x14ac:dyDescent="0.25">
      <c r="A240" s="3">
        <f>TITRES_STAT!B243</f>
        <v>42354</v>
      </c>
      <c r="B240" s="6">
        <f>TITRES_STAT!C243</f>
        <v>156</v>
      </c>
      <c r="C240" s="6">
        <f>TITRES_STAT!D243</f>
        <v>112.1627</v>
      </c>
      <c r="D240" s="6">
        <f>TITRES_STAT!E243</f>
        <v>0</v>
      </c>
      <c r="E240" s="2">
        <f t="shared" si="12"/>
        <v>22582</v>
      </c>
      <c r="F240" s="6" t="str">
        <f t="shared" si="15"/>
        <v>BULLISH</v>
      </c>
      <c r="G240" s="6" t="str">
        <f t="shared" si="14"/>
        <v>NEUTRAL</v>
      </c>
      <c r="H240" s="6" t="str">
        <f t="shared" si="13"/>
        <v>CONFIRMED BULLISH</v>
      </c>
    </row>
    <row r="241" spans="1:8" ht="13.5" x14ac:dyDescent="0.25">
      <c r="A241" s="3">
        <f>TITRES_STAT!B244</f>
        <v>42355</v>
      </c>
      <c r="B241" s="6">
        <f>TITRES_STAT!C244</f>
        <v>159.94999999999999</v>
      </c>
      <c r="C241" s="6">
        <f>TITRES_STAT!D244</f>
        <v>115.0027</v>
      </c>
      <c r="D241" s="6">
        <f>TITRES_STAT!E244</f>
        <v>27</v>
      </c>
      <c r="E241" s="2">
        <f t="shared" si="12"/>
        <v>22609</v>
      </c>
      <c r="F241" s="6" t="str">
        <f t="shared" si="15"/>
        <v>BULLISH</v>
      </c>
      <c r="G241" s="6" t="str">
        <f t="shared" si="14"/>
        <v>STRONG</v>
      </c>
      <c r="H241" s="6" t="str">
        <f t="shared" si="13"/>
        <v>CONFIRMED BULLISH</v>
      </c>
    </row>
    <row r="242" spans="1:8" ht="13.5" x14ac:dyDescent="0.25">
      <c r="A242" s="3">
        <f>TITRES_STAT!B245</f>
        <v>42356</v>
      </c>
      <c r="B242" s="6">
        <f>TITRES_STAT!C245</f>
        <v>159.99</v>
      </c>
      <c r="C242" s="6">
        <f>TITRES_STAT!D245</f>
        <v>115.03149999999999</v>
      </c>
      <c r="D242" s="6">
        <f>TITRES_STAT!E245</f>
        <v>55</v>
      </c>
      <c r="E242" s="2">
        <f t="shared" si="12"/>
        <v>22664</v>
      </c>
      <c r="F242" s="6" t="str">
        <f t="shared" si="15"/>
        <v>BULLISH</v>
      </c>
      <c r="G242" s="6" t="str">
        <f t="shared" si="14"/>
        <v>NEUTRAL</v>
      </c>
      <c r="H242" s="6" t="str">
        <f t="shared" si="13"/>
        <v>CONFIRMED BULLISH</v>
      </c>
    </row>
    <row r="243" spans="1:8" ht="13.5" x14ac:dyDescent="0.25">
      <c r="A243" s="3">
        <f>TITRES_STAT!B246</f>
        <v>42359</v>
      </c>
      <c r="B243" s="6">
        <f>TITRES_STAT!C246</f>
        <v>159.99</v>
      </c>
      <c r="C243" s="6">
        <f>TITRES_STAT!D246</f>
        <v>115.03149999999999</v>
      </c>
      <c r="D243" s="6">
        <f>TITRES_STAT!E246</f>
        <v>0</v>
      </c>
      <c r="E243" s="2">
        <f t="shared" si="12"/>
        <v>22664</v>
      </c>
      <c r="F243" s="6" t="str">
        <f t="shared" si="15"/>
        <v>BULLISH</v>
      </c>
      <c r="G243" s="6" t="str">
        <f t="shared" si="14"/>
        <v>NEUTRAL</v>
      </c>
      <c r="H243" s="6" t="str">
        <f t="shared" si="13"/>
        <v>CONFIRMED BULLISH</v>
      </c>
    </row>
    <row r="244" spans="1:8" ht="13.5" x14ac:dyDescent="0.25">
      <c r="A244" s="3">
        <f>TITRES_STAT!B247</f>
        <v>42360</v>
      </c>
      <c r="B244" s="6">
        <f>TITRES_STAT!C247</f>
        <v>159.99</v>
      </c>
      <c r="C244" s="6">
        <f>TITRES_STAT!D247</f>
        <v>115.03149999999999</v>
      </c>
      <c r="D244" s="6">
        <f>TITRES_STAT!E247</f>
        <v>0</v>
      </c>
      <c r="E244" s="2">
        <f t="shared" si="12"/>
        <v>22664</v>
      </c>
      <c r="F244" s="6" t="str">
        <f t="shared" si="15"/>
        <v>BULLISH</v>
      </c>
      <c r="G244" s="6" t="str">
        <f t="shared" si="14"/>
        <v>NEUTRAL</v>
      </c>
      <c r="H244" s="6" t="str">
        <f t="shared" si="13"/>
        <v>CONFIRMED BULLISH</v>
      </c>
    </row>
    <row r="245" spans="1:8" ht="13.5" x14ac:dyDescent="0.25">
      <c r="A245" s="3">
        <f>TITRES_STAT!B248</f>
        <v>42361</v>
      </c>
      <c r="B245" s="6">
        <f>TITRES_STAT!C248</f>
        <v>159.99</v>
      </c>
      <c r="C245" s="6">
        <f>TITRES_STAT!D248</f>
        <v>115.03149999999999</v>
      </c>
      <c r="D245" s="6">
        <f>TITRES_STAT!E248</f>
        <v>20</v>
      </c>
      <c r="E245" s="2">
        <f t="shared" si="12"/>
        <v>22664</v>
      </c>
      <c r="F245" s="6" t="str">
        <f t="shared" si="15"/>
        <v>BULLISH</v>
      </c>
      <c r="G245" s="6" t="str">
        <f t="shared" si="14"/>
        <v>NEUTRAL</v>
      </c>
      <c r="H245" s="6" t="str">
        <f t="shared" si="13"/>
        <v>CONFIRMED BULLISH</v>
      </c>
    </row>
    <row r="246" spans="1:8" ht="13.5" x14ac:dyDescent="0.25">
      <c r="A246" s="3">
        <f>TITRES_STAT!B249</f>
        <v>42363</v>
      </c>
      <c r="B246" s="6">
        <f>TITRES_STAT!C249</f>
        <v>155.80000000000001</v>
      </c>
      <c r="C246" s="6">
        <f>TITRES_STAT!D249</f>
        <v>112.0189</v>
      </c>
      <c r="D246" s="6">
        <f>TITRES_STAT!E249</f>
        <v>382</v>
      </c>
      <c r="E246" s="2">
        <f t="shared" si="12"/>
        <v>22282</v>
      </c>
      <c r="F246" s="6" t="str">
        <f t="shared" si="15"/>
        <v>BEARISH</v>
      </c>
      <c r="G246" s="6" t="str">
        <f t="shared" si="14"/>
        <v>NEUTRAL</v>
      </c>
      <c r="H246" s="6" t="str">
        <f t="shared" si="13"/>
        <v>CONFIRMED BEARISH</v>
      </c>
    </row>
    <row r="247" spans="1:8" ht="13.5" x14ac:dyDescent="0.25">
      <c r="A247" s="3">
        <f>TITRES_STAT!B250</f>
        <v>42366</v>
      </c>
      <c r="B247" s="6">
        <f>TITRES_STAT!C250</f>
        <v>156</v>
      </c>
      <c r="C247" s="6">
        <f>TITRES_STAT!D250</f>
        <v>112.1627</v>
      </c>
      <c r="D247" s="6">
        <f>TITRES_STAT!E250</f>
        <v>20</v>
      </c>
      <c r="E247" s="2">
        <f t="shared" si="12"/>
        <v>22302</v>
      </c>
      <c r="F247" s="6" t="str">
        <f t="shared" si="15"/>
        <v>BEARISH</v>
      </c>
      <c r="G247" s="6" t="str">
        <f t="shared" si="14"/>
        <v>NEUTRAL</v>
      </c>
      <c r="H247" s="6" t="str">
        <f t="shared" si="13"/>
        <v>CONFIRMED BEARISH</v>
      </c>
    </row>
    <row r="248" spans="1:8" ht="13.5" x14ac:dyDescent="0.25">
      <c r="A248" s="3">
        <f>TITRES_STAT!B251</f>
        <v>42367</v>
      </c>
      <c r="B248" s="6">
        <f>TITRES_STAT!C251</f>
        <v>155.5</v>
      </c>
      <c r="C248" s="6">
        <f>TITRES_STAT!D251</f>
        <v>111.8032</v>
      </c>
      <c r="D248" s="6">
        <f>TITRES_STAT!E251</f>
        <v>22</v>
      </c>
      <c r="E248" s="2">
        <f t="shared" si="12"/>
        <v>22280</v>
      </c>
      <c r="F248" s="6" t="str">
        <f t="shared" si="15"/>
        <v>BEARISH</v>
      </c>
      <c r="G248" s="6" t="str">
        <f t="shared" si="14"/>
        <v>NEUTRAL</v>
      </c>
      <c r="H248" s="6" t="str">
        <f t="shared" si="13"/>
        <v>CONFIRMED BEARISH</v>
      </c>
    </row>
    <row r="249" spans="1:8" ht="13.5" x14ac:dyDescent="0.25">
      <c r="A249" s="3">
        <f>TITRES_STAT!B252</f>
        <v>42368</v>
      </c>
      <c r="B249" s="6">
        <f>TITRES_STAT!C252</f>
        <v>155.19999999999999</v>
      </c>
      <c r="C249" s="6">
        <f>TITRES_STAT!D252</f>
        <v>111.58750000000001</v>
      </c>
      <c r="D249" s="6">
        <f>TITRES_STAT!E252</f>
        <v>125</v>
      </c>
      <c r="E249" s="2">
        <f t="shared" si="12"/>
        <v>22155</v>
      </c>
      <c r="F249" s="6" t="str">
        <f t="shared" si="15"/>
        <v>BEARISH</v>
      </c>
      <c r="G249" s="6" t="str">
        <f t="shared" si="14"/>
        <v>WEAK</v>
      </c>
      <c r="H249" s="6" t="str">
        <f t="shared" si="13"/>
        <v>CONFIRMED BEARISH</v>
      </c>
    </row>
    <row r="250" spans="1:8" ht="13.5" x14ac:dyDescent="0.25">
      <c r="A250" s="3">
        <f>TITRES_STAT!B253</f>
        <v>42369</v>
      </c>
      <c r="B250" s="6">
        <f>TITRES_STAT!C253</f>
        <v>155.19999999999999</v>
      </c>
      <c r="C250" s="6">
        <f>TITRES_STAT!D253</f>
        <v>111.58750000000001</v>
      </c>
      <c r="D250" s="6">
        <f>TITRES_STAT!E253</f>
        <v>60</v>
      </c>
      <c r="E250" s="2">
        <f t="shared" si="12"/>
        <v>22155</v>
      </c>
      <c r="F250" s="6" t="str">
        <f t="shared" si="15"/>
        <v>BEARISH</v>
      </c>
      <c r="G250" s="6" t="str">
        <f t="shared" si="14"/>
        <v>WEAK</v>
      </c>
      <c r="H250" s="6" t="str">
        <f t="shared" si="13"/>
        <v>CONFIRMED BEARISH</v>
      </c>
    </row>
    <row r="251" spans="1:8" ht="13.5" x14ac:dyDescent="0.25">
      <c r="A251" s="3">
        <f>TITRES_STAT!B254</f>
        <v>42373</v>
      </c>
      <c r="B251" s="6">
        <f>TITRES_STAT!C254</f>
        <v>160</v>
      </c>
      <c r="C251" s="6">
        <f>TITRES_STAT!D254</f>
        <v>115.03870000000001</v>
      </c>
      <c r="D251" s="6">
        <f>TITRES_STAT!E254</f>
        <v>129</v>
      </c>
      <c r="E251" s="2">
        <f t="shared" si="12"/>
        <v>22284</v>
      </c>
      <c r="F251" s="6" t="str">
        <f t="shared" si="15"/>
        <v>BULLISH</v>
      </c>
      <c r="G251" s="6" t="str">
        <f t="shared" si="14"/>
        <v>NEUTRAL</v>
      </c>
      <c r="H251" s="6" t="str">
        <f t="shared" si="13"/>
        <v>CONFIRMED BULLISH</v>
      </c>
    </row>
    <row r="252" spans="1:8" ht="13.5" x14ac:dyDescent="0.25">
      <c r="A252" s="3">
        <f>TITRES_STAT!B255</f>
        <v>42374</v>
      </c>
      <c r="B252" s="6">
        <f>TITRES_STAT!C255</f>
        <v>159.80000000000001</v>
      </c>
      <c r="C252" s="6">
        <f>TITRES_STAT!D255</f>
        <v>114.89490000000001</v>
      </c>
      <c r="D252" s="6">
        <f>TITRES_STAT!E255</f>
        <v>98</v>
      </c>
      <c r="E252" s="2">
        <f t="shared" si="12"/>
        <v>22186</v>
      </c>
      <c r="F252" s="6" t="str">
        <f t="shared" si="15"/>
        <v>BEARISH</v>
      </c>
      <c r="G252" s="6" t="str">
        <f t="shared" si="14"/>
        <v>NEUTRAL</v>
      </c>
      <c r="H252" s="6" t="str">
        <f t="shared" si="13"/>
        <v>BEARISH DIVERGENCE</v>
      </c>
    </row>
    <row r="253" spans="1:8" ht="13.5" x14ac:dyDescent="0.25">
      <c r="A253" s="3">
        <f>TITRES_STAT!B256</f>
        <v>42375</v>
      </c>
      <c r="B253" s="6">
        <f>TITRES_STAT!C256</f>
        <v>160</v>
      </c>
      <c r="C253" s="6">
        <f>TITRES_STAT!D256</f>
        <v>115.03870000000001</v>
      </c>
      <c r="D253" s="6">
        <f>TITRES_STAT!E256</f>
        <v>646</v>
      </c>
      <c r="E253" s="2">
        <f t="shared" si="12"/>
        <v>22832</v>
      </c>
      <c r="F253" s="6" t="str">
        <f t="shared" si="15"/>
        <v>BULLISH</v>
      </c>
      <c r="G253" s="6" t="str">
        <f t="shared" si="14"/>
        <v>STRONG</v>
      </c>
      <c r="H253" s="6" t="str">
        <f t="shared" si="13"/>
        <v>CONFIRMED BULLISH</v>
      </c>
    </row>
    <row r="254" spans="1:8" ht="13.5" x14ac:dyDescent="0.25">
      <c r="A254" s="3">
        <f>TITRES_STAT!B257</f>
        <v>42376</v>
      </c>
      <c r="B254" s="6">
        <f>TITRES_STAT!C257</f>
        <v>164.8</v>
      </c>
      <c r="C254" s="6">
        <f>TITRES_STAT!D257</f>
        <v>118.4898</v>
      </c>
      <c r="D254" s="6">
        <f>TITRES_STAT!E257</f>
        <v>267</v>
      </c>
      <c r="E254" s="2">
        <f t="shared" si="12"/>
        <v>23099</v>
      </c>
      <c r="F254" s="6" t="str">
        <f t="shared" si="15"/>
        <v>BULLISH</v>
      </c>
      <c r="G254" s="6" t="str">
        <f t="shared" si="14"/>
        <v>STRONG</v>
      </c>
      <c r="H254" s="6" t="str">
        <f t="shared" si="13"/>
        <v>CONFIRMED BULLISH</v>
      </c>
    </row>
    <row r="255" spans="1:8" ht="13.5" x14ac:dyDescent="0.25">
      <c r="A255" s="3">
        <f>TITRES_STAT!B258</f>
        <v>42377</v>
      </c>
      <c r="B255" s="6">
        <f>TITRES_STAT!C258</f>
        <v>164.8</v>
      </c>
      <c r="C255" s="6">
        <f>TITRES_STAT!D258</f>
        <v>118.4898</v>
      </c>
      <c r="D255" s="6">
        <f>TITRES_STAT!E258</f>
        <v>54</v>
      </c>
      <c r="E255" s="2">
        <f t="shared" si="12"/>
        <v>23099</v>
      </c>
      <c r="F255" s="6" t="str">
        <f t="shared" si="15"/>
        <v>BULLISH</v>
      </c>
      <c r="G255" s="6" t="str">
        <f t="shared" si="14"/>
        <v>STRONG</v>
      </c>
      <c r="H255" s="6" t="str">
        <f t="shared" si="13"/>
        <v>CONFIRMED BULLISH</v>
      </c>
    </row>
    <row r="256" spans="1:8" ht="13.5" x14ac:dyDescent="0.25">
      <c r="A256" s="3">
        <f>TITRES_STAT!B259</f>
        <v>42380</v>
      </c>
      <c r="B256" s="6">
        <f>TITRES_STAT!C259</f>
        <v>169.68</v>
      </c>
      <c r="C256" s="6">
        <f>TITRES_STAT!D259</f>
        <v>121.99850000000001</v>
      </c>
      <c r="D256" s="6">
        <f>TITRES_STAT!E259</f>
        <v>7</v>
      </c>
      <c r="E256" s="2">
        <f t="shared" si="12"/>
        <v>23106</v>
      </c>
      <c r="F256" s="6" t="str">
        <f t="shared" si="15"/>
        <v>BULLISH</v>
      </c>
      <c r="G256" s="6" t="str">
        <f t="shared" si="14"/>
        <v>STRONG</v>
      </c>
      <c r="H256" s="6" t="str">
        <f t="shared" si="13"/>
        <v>CONFIRMED BULLISH</v>
      </c>
    </row>
    <row r="257" spans="1:8" ht="13.5" x14ac:dyDescent="0.25">
      <c r="A257" s="3">
        <f>TITRES_STAT!B260</f>
        <v>42381</v>
      </c>
      <c r="B257" s="6">
        <f>TITRES_STAT!C260</f>
        <v>169.68</v>
      </c>
      <c r="C257" s="6">
        <f>TITRES_STAT!D260</f>
        <v>121.99850000000001</v>
      </c>
      <c r="D257" s="6">
        <f>TITRES_STAT!E260</f>
        <v>432</v>
      </c>
      <c r="E257" s="2">
        <f t="shared" si="12"/>
        <v>23106</v>
      </c>
      <c r="F257" s="6" t="str">
        <f t="shared" si="15"/>
        <v>BULLISH</v>
      </c>
      <c r="G257" s="6" t="str">
        <f t="shared" si="14"/>
        <v>STRONG</v>
      </c>
      <c r="H257" s="6" t="str">
        <f t="shared" si="13"/>
        <v>CONFIRMED BULLISH</v>
      </c>
    </row>
    <row r="258" spans="1:8" ht="13.5" x14ac:dyDescent="0.25">
      <c r="A258" s="3">
        <f>TITRES_STAT!B261</f>
        <v>42382</v>
      </c>
      <c r="B258" s="6">
        <f>TITRES_STAT!C261</f>
        <v>169</v>
      </c>
      <c r="C258" s="6">
        <f>TITRES_STAT!D261</f>
        <v>121.50960000000001</v>
      </c>
      <c r="D258" s="6">
        <f>TITRES_STAT!E261</f>
        <v>460</v>
      </c>
      <c r="E258" s="2">
        <f t="shared" si="12"/>
        <v>22646</v>
      </c>
      <c r="F258" s="6" t="str">
        <f t="shared" si="15"/>
        <v>BEARISH</v>
      </c>
      <c r="G258" s="6" t="str">
        <f t="shared" si="14"/>
        <v>NEUTRAL</v>
      </c>
      <c r="H258" s="6" t="str">
        <f t="shared" si="13"/>
        <v>BEARISH DIVERGENCE</v>
      </c>
    </row>
    <row r="259" spans="1:8" ht="13.5" x14ac:dyDescent="0.25">
      <c r="A259" s="3">
        <f>TITRES_STAT!B262</f>
        <v>42384</v>
      </c>
      <c r="B259" s="6">
        <f>TITRES_STAT!C262</f>
        <v>169</v>
      </c>
      <c r="C259" s="6">
        <f>TITRES_STAT!D262</f>
        <v>121.50960000000001</v>
      </c>
      <c r="D259" s="6">
        <f>TITRES_STAT!E262</f>
        <v>9</v>
      </c>
      <c r="E259" s="2">
        <f t="shared" si="12"/>
        <v>22646</v>
      </c>
      <c r="F259" s="6" t="str">
        <f t="shared" si="15"/>
        <v>BEARISH</v>
      </c>
      <c r="G259" s="6" t="str">
        <f t="shared" si="14"/>
        <v>NEUTRAL</v>
      </c>
      <c r="H259" s="6" t="str">
        <f t="shared" si="13"/>
        <v>BEARISH DIVERGENCE</v>
      </c>
    </row>
    <row r="260" spans="1:8" ht="13.5" x14ac:dyDescent="0.25">
      <c r="A260" s="3">
        <f>TITRES_STAT!B263</f>
        <v>42387</v>
      </c>
      <c r="B260" s="6">
        <f>TITRES_STAT!C263</f>
        <v>169</v>
      </c>
      <c r="C260" s="6">
        <f>TITRES_STAT!D263</f>
        <v>121.50960000000001</v>
      </c>
      <c r="D260" s="6">
        <f>TITRES_STAT!E263</f>
        <v>0</v>
      </c>
      <c r="E260" s="2">
        <f t="shared" ref="E260:E323" si="16">IF(B260&gt;B259, E259+D260, IF(B260&lt;B259, E259-D260, E259))</f>
        <v>22646</v>
      </c>
      <c r="F260" s="6" t="str">
        <f t="shared" si="15"/>
        <v>BEARISH</v>
      </c>
      <c r="G260" s="6" t="str">
        <f t="shared" si="14"/>
        <v>NEUTRAL</v>
      </c>
      <c r="H260" s="6" t="str">
        <f t="shared" si="13"/>
        <v>BEARISH DIVERGENCE</v>
      </c>
    </row>
    <row r="261" spans="1:8" ht="13.5" x14ac:dyDescent="0.25">
      <c r="A261" s="3">
        <f>TITRES_STAT!B264</f>
        <v>42388</v>
      </c>
      <c r="B261" s="6">
        <f>TITRES_STAT!C264</f>
        <v>168.98</v>
      </c>
      <c r="C261" s="6">
        <f>TITRES_STAT!D264</f>
        <v>121.4952</v>
      </c>
      <c r="D261" s="6">
        <f>TITRES_STAT!E264</f>
        <v>41</v>
      </c>
      <c r="E261" s="2">
        <f t="shared" si="16"/>
        <v>22605</v>
      </c>
      <c r="F261" s="6" t="str">
        <f t="shared" si="15"/>
        <v>BEARISH</v>
      </c>
      <c r="G261" s="6" t="str">
        <f t="shared" si="14"/>
        <v>WEAK</v>
      </c>
      <c r="H261" s="6" t="str">
        <f t="shared" si="13"/>
        <v>CONFIRMED BEARISH</v>
      </c>
    </row>
    <row r="262" spans="1:8" ht="13.5" x14ac:dyDescent="0.25">
      <c r="A262" s="3">
        <f>TITRES_STAT!B265</f>
        <v>42389</v>
      </c>
      <c r="B262" s="6">
        <f>TITRES_STAT!C265</f>
        <v>163.92</v>
      </c>
      <c r="C262" s="6">
        <f>TITRES_STAT!D265</f>
        <v>117.8571</v>
      </c>
      <c r="D262" s="6">
        <f>TITRES_STAT!E265</f>
        <v>105</v>
      </c>
      <c r="E262" s="2">
        <f t="shared" si="16"/>
        <v>22500</v>
      </c>
      <c r="F262" s="6" t="str">
        <f t="shared" si="15"/>
        <v>BEARISH</v>
      </c>
      <c r="G262" s="6" t="str">
        <f t="shared" si="14"/>
        <v>WEAK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BEARISH</v>
      </c>
    </row>
    <row r="263" spans="1:8" ht="13.5" x14ac:dyDescent="0.25">
      <c r="A263" s="3">
        <f>TITRES_STAT!B266</f>
        <v>42390</v>
      </c>
      <c r="B263" s="6">
        <f>TITRES_STAT!C266</f>
        <v>165</v>
      </c>
      <c r="C263" s="6">
        <f>TITRES_STAT!D266</f>
        <v>118.6336</v>
      </c>
      <c r="D263" s="6">
        <f>TITRES_STAT!E266</f>
        <v>92</v>
      </c>
      <c r="E263" s="2">
        <f t="shared" si="16"/>
        <v>22592</v>
      </c>
      <c r="F263" s="6" t="str">
        <f t="shared" si="15"/>
        <v>BEARISH</v>
      </c>
      <c r="G263" s="6" t="str">
        <f t="shared" ref="G263:G326" si="18">IF((E263-E258)/E258 &gt; 0.02, "STRONG",
 IF((E263-E258)/E258 &lt; -0.02, "WEAK", "NEUTRAL"))</f>
        <v>NEUTRAL</v>
      </c>
      <c r="H263" s="6" t="str">
        <f t="shared" si="17"/>
        <v>CONFIRMED BEARISH</v>
      </c>
    </row>
    <row r="264" spans="1:8" ht="13.5" x14ac:dyDescent="0.25">
      <c r="A264" s="3">
        <f>TITRES_STAT!B267</f>
        <v>42391</v>
      </c>
      <c r="B264" s="6">
        <f>TITRES_STAT!C267</f>
        <v>162</v>
      </c>
      <c r="C264" s="6">
        <f>TITRES_STAT!D267</f>
        <v>116.47669999999999</v>
      </c>
      <c r="D264" s="6">
        <f>TITRES_STAT!E267</f>
        <v>238</v>
      </c>
      <c r="E264" s="2">
        <f t="shared" si="16"/>
        <v>22354</v>
      </c>
      <c r="F264" s="6" t="str">
        <f t="shared" ref="F264:F327" si="19">IF(E264&gt;E259,"BULLISH",IF(E264&lt;E259,"BEARISH","NEUTRAL"))</f>
        <v>BEARISH</v>
      </c>
      <c r="G264" s="6" t="str">
        <f t="shared" si="18"/>
        <v>NEUTRAL</v>
      </c>
      <c r="H264" s="6" t="str">
        <f t="shared" si="17"/>
        <v>CONFIRMED BEARISH</v>
      </c>
    </row>
    <row r="265" spans="1:8" ht="13.5" x14ac:dyDescent="0.25">
      <c r="A265" s="3">
        <f>TITRES_STAT!B268</f>
        <v>42394</v>
      </c>
      <c r="B265" s="6">
        <f>TITRES_STAT!C268</f>
        <v>161.1</v>
      </c>
      <c r="C265" s="6">
        <f>TITRES_STAT!D268</f>
        <v>115.8296</v>
      </c>
      <c r="D265" s="6">
        <f>TITRES_STAT!E268</f>
        <v>299</v>
      </c>
      <c r="E265" s="2">
        <f t="shared" si="16"/>
        <v>22055</v>
      </c>
      <c r="F265" s="6" t="str">
        <f t="shared" si="19"/>
        <v>BEARISH</v>
      </c>
      <c r="G265" s="6" t="str">
        <f t="shared" si="18"/>
        <v>WEAK</v>
      </c>
      <c r="H265" s="6" t="str">
        <f t="shared" si="17"/>
        <v>CONFIRMED BEARISH</v>
      </c>
    </row>
    <row r="266" spans="1:8" ht="13.5" x14ac:dyDescent="0.25">
      <c r="A266" s="3">
        <f>TITRES_STAT!B269</f>
        <v>42395</v>
      </c>
      <c r="B266" s="6">
        <f>TITRES_STAT!C269</f>
        <v>162</v>
      </c>
      <c r="C266" s="6">
        <f>TITRES_STAT!D269</f>
        <v>116.47669999999999</v>
      </c>
      <c r="D266" s="6">
        <f>TITRES_STAT!E269</f>
        <v>362</v>
      </c>
      <c r="E266" s="2">
        <f t="shared" si="16"/>
        <v>22417</v>
      </c>
      <c r="F266" s="6" t="str">
        <f t="shared" si="19"/>
        <v>BEARISH</v>
      </c>
      <c r="G266" s="6" t="str">
        <f t="shared" si="18"/>
        <v>NEUTRAL</v>
      </c>
      <c r="H266" s="6" t="str">
        <f t="shared" si="17"/>
        <v>CONFIRMED BEARISH</v>
      </c>
    </row>
    <row r="267" spans="1:8" ht="13.5" x14ac:dyDescent="0.25">
      <c r="A267" s="3">
        <f>TITRES_STAT!B270</f>
        <v>42396</v>
      </c>
      <c r="B267" s="6">
        <f>TITRES_STAT!C270</f>
        <v>165</v>
      </c>
      <c r="C267" s="6">
        <f>TITRES_STAT!D270</f>
        <v>118.6336</v>
      </c>
      <c r="D267" s="6">
        <f>TITRES_STAT!E270</f>
        <v>1699</v>
      </c>
      <c r="E267" s="2">
        <f t="shared" si="16"/>
        <v>24116</v>
      </c>
      <c r="F267" s="6" t="str">
        <f t="shared" si="19"/>
        <v>BULLISH</v>
      </c>
      <c r="G267" s="6" t="str">
        <f t="shared" si="18"/>
        <v>STRONG</v>
      </c>
      <c r="H267" s="6" t="str">
        <f t="shared" si="17"/>
        <v>CONFIRMED BULLISH</v>
      </c>
    </row>
    <row r="268" spans="1:8" ht="13.5" x14ac:dyDescent="0.25">
      <c r="A268" s="3">
        <f>TITRES_STAT!B271</f>
        <v>42397</v>
      </c>
      <c r="B268" s="6">
        <f>TITRES_STAT!C271</f>
        <v>165</v>
      </c>
      <c r="C268" s="6">
        <f>TITRES_STAT!D271</f>
        <v>118.6336</v>
      </c>
      <c r="D268" s="6">
        <f>TITRES_STAT!E271</f>
        <v>192</v>
      </c>
      <c r="E268" s="2">
        <f t="shared" si="16"/>
        <v>24116</v>
      </c>
      <c r="F268" s="6" t="str">
        <f t="shared" si="19"/>
        <v>BULLISH</v>
      </c>
      <c r="G268" s="6" t="str">
        <f t="shared" si="18"/>
        <v>STRONG</v>
      </c>
      <c r="H268" s="6" t="str">
        <f t="shared" si="17"/>
        <v>NEUTRAL</v>
      </c>
    </row>
    <row r="269" spans="1:8" ht="13.5" x14ac:dyDescent="0.25">
      <c r="A269" s="3">
        <f>TITRES_STAT!B272</f>
        <v>42398</v>
      </c>
      <c r="B269" s="6">
        <f>TITRES_STAT!C272</f>
        <v>169</v>
      </c>
      <c r="C269" s="6">
        <f>TITRES_STAT!D272</f>
        <v>121.50960000000001</v>
      </c>
      <c r="D269" s="6">
        <f>TITRES_STAT!E272</f>
        <v>1225</v>
      </c>
      <c r="E269" s="2">
        <f t="shared" si="16"/>
        <v>25341</v>
      </c>
      <c r="F269" s="6" t="str">
        <f t="shared" si="19"/>
        <v>BULLISH</v>
      </c>
      <c r="G269" s="6" t="str">
        <f t="shared" si="18"/>
        <v>STRONG</v>
      </c>
      <c r="H269" s="6" t="str">
        <f t="shared" si="17"/>
        <v>CONFIRMED BULLISH</v>
      </c>
    </row>
    <row r="270" spans="1:8" ht="13.5" x14ac:dyDescent="0.25">
      <c r="A270" s="3">
        <f>TITRES_STAT!B273</f>
        <v>42401</v>
      </c>
      <c r="B270" s="6">
        <f>TITRES_STAT!C273</f>
        <v>168.99</v>
      </c>
      <c r="C270" s="6">
        <f>TITRES_STAT!D273</f>
        <v>121.50239999999999</v>
      </c>
      <c r="D270" s="6">
        <f>TITRES_STAT!E273</f>
        <v>829</v>
      </c>
      <c r="E270" s="2">
        <f t="shared" si="16"/>
        <v>24512</v>
      </c>
      <c r="F270" s="6" t="str">
        <f t="shared" si="19"/>
        <v>BULLISH</v>
      </c>
      <c r="G270" s="6" t="str">
        <f t="shared" si="18"/>
        <v>STRONG</v>
      </c>
      <c r="H270" s="6" t="str">
        <f t="shared" si="17"/>
        <v>CONFIRMED BULLISH</v>
      </c>
    </row>
    <row r="271" spans="1:8" ht="13.5" x14ac:dyDescent="0.25">
      <c r="A271" s="3">
        <f>TITRES_STAT!B274</f>
        <v>42402</v>
      </c>
      <c r="B271" s="6">
        <f>TITRES_STAT!C274</f>
        <v>170</v>
      </c>
      <c r="C271" s="6">
        <f>TITRES_STAT!D274</f>
        <v>122.2286</v>
      </c>
      <c r="D271" s="6">
        <f>TITRES_STAT!E274</f>
        <v>4</v>
      </c>
      <c r="E271" s="2">
        <f t="shared" si="16"/>
        <v>24516</v>
      </c>
      <c r="F271" s="6" t="str">
        <f t="shared" si="19"/>
        <v>BULLISH</v>
      </c>
      <c r="G271" s="6" t="str">
        <f t="shared" si="18"/>
        <v>STRONG</v>
      </c>
      <c r="H271" s="6" t="str">
        <f t="shared" si="17"/>
        <v>CONFIRMED BULLISH</v>
      </c>
    </row>
    <row r="272" spans="1:8" ht="13.5" x14ac:dyDescent="0.25">
      <c r="A272" s="3">
        <f>TITRES_STAT!B275</f>
        <v>42403</v>
      </c>
      <c r="B272" s="6">
        <f>TITRES_STAT!C275</f>
        <v>165</v>
      </c>
      <c r="C272" s="6">
        <f>TITRES_STAT!D275</f>
        <v>118.6336</v>
      </c>
      <c r="D272" s="6">
        <f>TITRES_STAT!E275</f>
        <v>15</v>
      </c>
      <c r="E272" s="2">
        <f t="shared" si="16"/>
        <v>24501</v>
      </c>
      <c r="F272" s="6" t="str">
        <f t="shared" si="19"/>
        <v>BULLISH</v>
      </c>
      <c r="G272" s="6" t="str">
        <f t="shared" si="18"/>
        <v>NEUTRAL</v>
      </c>
      <c r="H272" s="6" t="str">
        <f t="shared" si="17"/>
        <v>NEUTRAL</v>
      </c>
    </row>
    <row r="273" spans="1:8" ht="13.5" x14ac:dyDescent="0.25">
      <c r="A273" s="3">
        <f>TITRES_STAT!B276</f>
        <v>42404</v>
      </c>
      <c r="B273" s="6">
        <f>TITRES_STAT!C276</f>
        <v>163</v>
      </c>
      <c r="C273" s="6">
        <f>TITRES_STAT!D276</f>
        <v>117.1956</v>
      </c>
      <c r="D273" s="6">
        <f>TITRES_STAT!E276</f>
        <v>210</v>
      </c>
      <c r="E273" s="2">
        <f t="shared" si="16"/>
        <v>24291</v>
      </c>
      <c r="F273" s="6" t="str">
        <f t="shared" si="19"/>
        <v>BULLISH</v>
      </c>
      <c r="G273" s="6" t="str">
        <f t="shared" si="18"/>
        <v>NEUTRAL</v>
      </c>
      <c r="H273" s="6" t="str">
        <f t="shared" si="17"/>
        <v>BULLISH DIVERGENCE</v>
      </c>
    </row>
    <row r="274" spans="1:8" ht="13.5" x14ac:dyDescent="0.25">
      <c r="A274" s="3">
        <f>TITRES_STAT!B277</f>
        <v>42405</v>
      </c>
      <c r="B274" s="6">
        <f>TITRES_STAT!C277</f>
        <v>164.9</v>
      </c>
      <c r="C274" s="6">
        <f>TITRES_STAT!D277</f>
        <v>118.5617</v>
      </c>
      <c r="D274" s="6">
        <f>TITRES_STAT!E277</f>
        <v>304</v>
      </c>
      <c r="E274" s="2">
        <f t="shared" si="16"/>
        <v>24595</v>
      </c>
      <c r="F274" s="6" t="str">
        <f t="shared" si="19"/>
        <v>BEARISH</v>
      </c>
      <c r="G274" s="6" t="str">
        <f t="shared" si="18"/>
        <v>WEAK</v>
      </c>
      <c r="H274" s="6" t="str">
        <f t="shared" si="17"/>
        <v>CONFIRMED BEARISH</v>
      </c>
    </row>
    <row r="275" spans="1:8" ht="13.5" x14ac:dyDescent="0.25">
      <c r="A275" s="3">
        <f>TITRES_STAT!B278</f>
        <v>42408</v>
      </c>
      <c r="B275" s="6">
        <f>TITRES_STAT!C278</f>
        <v>161</v>
      </c>
      <c r="C275" s="6">
        <f>TITRES_STAT!D278</f>
        <v>115.7577</v>
      </c>
      <c r="D275" s="6">
        <f>TITRES_STAT!E278</f>
        <v>100</v>
      </c>
      <c r="E275" s="2">
        <f t="shared" si="16"/>
        <v>24495</v>
      </c>
      <c r="F275" s="6" t="str">
        <f t="shared" si="19"/>
        <v>BEARISH</v>
      </c>
      <c r="G275" s="6" t="str">
        <f t="shared" si="18"/>
        <v>NEUTRAL</v>
      </c>
      <c r="H275" s="6" t="str">
        <f t="shared" si="17"/>
        <v>CONFIRMED BEARISH</v>
      </c>
    </row>
    <row r="276" spans="1:8" ht="13.5" x14ac:dyDescent="0.25">
      <c r="A276" s="3">
        <f>TITRES_STAT!B279</f>
        <v>42409</v>
      </c>
      <c r="B276" s="6">
        <f>TITRES_STAT!C279</f>
        <v>161.5</v>
      </c>
      <c r="C276" s="6">
        <f>TITRES_STAT!D279</f>
        <v>116.1172</v>
      </c>
      <c r="D276" s="6">
        <f>TITRES_STAT!E279</f>
        <v>25</v>
      </c>
      <c r="E276" s="2">
        <f t="shared" si="16"/>
        <v>24520</v>
      </c>
      <c r="F276" s="6" t="str">
        <f t="shared" si="19"/>
        <v>BULLISH</v>
      </c>
      <c r="G276" s="6" t="str">
        <f t="shared" si="18"/>
        <v>NEUTRAL</v>
      </c>
      <c r="H276" s="6" t="str">
        <f t="shared" si="17"/>
        <v>BULLISH DIVERGENCE</v>
      </c>
    </row>
    <row r="277" spans="1:8" ht="13.5" x14ac:dyDescent="0.25">
      <c r="A277" s="3">
        <f>TITRES_STAT!B280</f>
        <v>42410</v>
      </c>
      <c r="B277" s="6">
        <f>TITRES_STAT!C280</f>
        <v>161.5</v>
      </c>
      <c r="C277" s="6">
        <f>TITRES_STAT!D280</f>
        <v>116.1172</v>
      </c>
      <c r="D277" s="6">
        <f>TITRES_STAT!E280</f>
        <v>205</v>
      </c>
      <c r="E277" s="2">
        <f t="shared" si="16"/>
        <v>24520</v>
      </c>
      <c r="F277" s="6" t="str">
        <f t="shared" si="19"/>
        <v>BULLISH</v>
      </c>
      <c r="G277" s="6" t="str">
        <f t="shared" si="18"/>
        <v>NEUTRAL</v>
      </c>
      <c r="H277" s="6" t="str">
        <f t="shared" si="17"/>
        <v>BULLISH DIVERGENCE</v>
      </c>
    </row>
    <row r="278" spans="1:8" ht="13.5" x14ac:dyDescent="0.25">
      <c r="A278" s="3">
        <f>TITRES_STAT!B281</f>
        <v>42411</v>
      </c>
      <c r="B278" s="6">
        <f>TITRES_STAT!C281</f>
        <v>164.99</v>
      </c>
      <c r="C278" s="6">
        <f>TITRES_STAT!D281</f>
        <v>118.6264</v>
      </c>
      <c r="D278" s="6">
        <f>TITRES_STAT!E281</f>
        <v>30</v>
      </c>
      <c r="E278" s="2">
        <f t="shared" si="16"/>
        <v>24550</v>
      </c>
      <c r="F278" s="6" t="str">
        <f t="shared" si="19"/>
        <v>BULLISH</v>
      </c>
      <c r="G278" s="6" t="str">
        <f t="shared" si="18"/>
        <v>NEUTRAL</v>
      </c>
      <c r="H278" s="6" t="str">
        <f t="shared" si="17"/>
        <v>CONFIRMED BULLISH</v>
      </c>
    </row>
    <row r="279" spans="1:8" ht="13.5" x14ac:dyDescent="0.25">
      <c r="A279" s="3">
        <f>TITRES_STAT!B282</f>
        <v>42412</v>
      </c>
      <c r="B279" s="6">
        <f>TITRES_STAT!C282</f>
        <v>164.99</v>
      </c>
      <c r="C279" s="6">
        <f>TITRES_STAT!D282</f>
        <v>118.6264</v>
      </c>
      <c r="D279" s="6">
        <f>TITRES_STAT!E282</f>
        <v>0</v>
      </c>
      <c r="E279" s="2">
        <f t="shared" si="16"/>
        <v>24550</v>
      </c>
      <c r="F279" s="6" t="str">
        <f t="shared" si="19"/>
        <v>BEARISH</v>
      </c>
      <c r="G279" s="6" t="str">
        <f t="shared" si="18"/>
        <v>NEUTRAL</v>
      </c>
      <c r="H279" s="6" t="str">
        <f t="shared" si="17"/>
        <v>BEARISH DIVERGENCE</v>
      </c>
    </row>
    <row r="280" spans="1:8" ht="13.5" x14ac:dyDescent="0.25">
      <c r="A280" s="3">
        <f>TITRES_STAT!B283</f>
        <v>42415</v>
      </c>
      <c r="B280" s="6">
        <f>TITRES_STAT!C283</f>
        <v>164.99</v>
      </c>
      <c r="C280" s="6">
        <f>TITRES_STAT!D283</f>
        <v>118.6264</v>
      </c>
      <c r="D280" s="6">
        <f>TITRES_STAT!E283</f>
        <v>0</v>
      </c>
      <c r="E280" s="2">
        <f t="shared" si="16"/>
        <v>24550</v>
      </c>
      <c r="F280" s="6" t="str">
        <f t="shared" si="19"/>
        <v>BULLISH</v>
      </c>
      <c r="G280" s="6" t="str">
        <f t="shared" si="18"/>
        <v>NEUTRAL</v>
      </c>
      <c r="H280" s="6" t="str">
        <f t="shared" si="17"/>
        <v>CONFIRMED BULLISH</v>
      </c>
    </row>
    <row r="281" spans="1:8" ht="13.5" x14ac:dyDescent="0.25">
      <c r="A281" s="3">
        <f>TITRES_STAT!B284</f>
        <v>42416</v>
      </c>
      <c r="B281" s="6">
        <f>TITRES_STAT!C284</f>
        <v>165.49</v>
      </c>
      <c r="C281" s="6">
        <f>TITRES_STAT!D284</f>
        <v>118.9859</v>
      </c>
      <c r="D281" s="6">
        <f>TITRES_STAT!E284</f>
        <v>10</v>
      </c>
      <c r="E281" s="2">
        <f t="shared" si="16"/>
        <v>24560</v>
      </c>
      <c r="F281" s="6" t="str">
        <f t="shared" si="19"/>
        <v>BULLISH</v>
      </c>
      <c r="G281" s="6" t="str">
        <f t="shared" si="18"/>
        <v>NEUTRAL</v>
      </c>
      <c r="H281" s="6" t="str">
        <f t="shared" si="17"/>
        <v>CONFIRMED BULLISH</v>
      </c>
    </row>
    <row r="282" spans="1:8" ht="13.5" x14ac:dyDescent="0.25">
      <c r="A282" s="3">
        <f>TITRES_STAT!B285</f>
        <v>42417</v>
      </c>
      <c r="B282" s="6">
        <f>TITRES_STAT!C285</f>
        <v>161.5</v>
      </c>
      <c r="C282" s="6">
        <f>TITRES_STAT!D285</f>
        <v>116.1172</v>
      </c>
      <c r="D282" s="6">
        <f>TITRES_STAT!E285</f>
        <v>60</v>
      </c>
      <c r="E282" s="2">
        <f t="shared" si="16"/>
        <v>24500</v>
      </c>
      <c r="F282" s="6" t="str">
        <f t="shared" si="19"/>
        <v>BEARISH</v>
      </c>
      <c r="G282" s="6" t="str">
        <f t="shared" si="18"/>
        <v>NEUTRAL</v>
      </c>
      <c r="H282" s="6" t="str">
        <f t="shared" si="17"/>
        <v>NEUTRAL</v>
      </c>
    </row>
    <row r="283" spans="1:8" ht="13.5" x14ac:dyDescent="0.25">
      <c r="A283" s="3">
        <f>TITRES_STAT!B286</f>
        <v>42418</v>
      </c>
      <c r="B283" s="6">
        <f>TITRES_STAT!C286</f>
        <v>165</v>
      </c>
      <c r="C283" s="6">
        <f>TITRES_STAT!D286</f>
        <v>118.6336</v>
      </c>
      <c r="D283" s="6">
        <f>TITRES_STAT!E286</f>
        <v>2280</v>
      </c>
      <c r="E283" s="2">
        <f t="shared" si="16"/>
        <v>26780</v>
      </c>
      <c r="F283" s="6" t="str">
        <f t="shared" si="19"/>
        <v>BULLISH</v>
      </c>
      <c r="G283" s="6" t="str">
        <f t="shared" si="18"/>
        <v>STRONG</v>
      </c>
      <c r="H283" s="6" t="str">
        <f t="shared" si="17"/>
        <v>CONFIRMED BULLISH</v>
      </c>
    </row>
    <row r="284" spans="1:8" ht="13.5" x14ac:dyDescent="0.25">
      <c r="A284" s="3">
        <f>TITRES_STAT!B287</f>
        <v>42419</v>
      </c>
      <c r="B284" s="6">
        <f>TITRES_STAT!C287</f>
        <v>165.1</v>
      </c>
      <c r="C284" s="6">
        <f>TITRES_STAT!D287</f>
        <v>118.7055</v>
      </c>
      <c r="D284" s="6">
        <f>TITRES_STAT!E287</f>
        <v>180</v>
      </c>
      <c r="E284" s="2">
        <f t="shared" si="16"/>
        <v>26960</v>
      </c>
      <c r="F284" s="6" t="str">
        <f t="shared" si="19"/>
        <v>BULLISH</v>
      </c>
      <c r="G284" s="6" t="str">
        <f t="shared" si="18"/>
        <v>STRONG</v>
      </c>
      <c r="H284" s="6" t="str">
        <f t="shared" si="17"/>
        <v>CONFIRMED BULLISH</v>
      </c>
    </row>
    <row r="285" spans="1:8" ht="13.5" x14ac:dyDescent="0.25">
      <c r="A285" s="3">
        <f>TITRES_STAT!B288</f>
        <v>42422</v>
      </c>
      <c r="B285" s="6">
        <f>TITRES_STAT!C288</f>
        <v>162</v>
      </c>
      <c r="C285" s="6">
        <f>TITRES_STAT!D288</f>
        <v>116.47669999999999</v>
      </c>
      <c r="D285" s="6">
        <f>TITRES_STAT!E288</f>
        <v>26</v>
      </c>
      <c r="E285" s="2">
        <f t="shared" si="16"/>
        <v>26934</v>
      </c>
      <c r="F285" s="6" t="str">
        <f t="shared" si="19"/>
        <v>BULLISH</v>
      </c>
      <c r="G285" s="6" t="str">
        <f t="shared" si="18"/>
        <v>STRONG</v>
      </c>
      <c r="H285" s="6" t="str">
        <f t="shared" si="17"/>
        <v>BULLISH DIVERGENCE</v>
      </c>
    </row>
    <row r="286" spans="1:8" ht="13.5" x14ac:dyDescent="0.25">
      <c r="A286" s="3">
        <f>TITRES_STAT!B289</f>
        <v>42423</v>
      </c>
      <c r="B286" s="6">
        <f>TITRES_STAT!C289</f>
        <v>162.01</v>
      </c>
      <c r="C286" s="6">
        <f>TITRES_STAT!D289</f>
        <v>116.4838</v>
      </c>
      <c r="D286" s="6">
        <f>TITRES_STAT!E289</f>
        <v>90</v>
      </c>
      <c r="E286" s="2">
        <f t="shared" si="16"/>
        <v>27024</v>
      </c>
      <c r="F286" s="6" t="str">
        <f t="shared" si="19"/>
        <v>BULLISH</v>
      </c>
      <c r="G286" s="6" t="str">
        <f t="shared" si="18"/>
        <v>STRONG</v>
      </c>
      <c r="H286" s="6" t="str">
        <f t="shared" si="17"/>
        <v>BULLISH DIVERGENCE</v>
      </c>
    </row>
    <row r="287" spans="1:8" ht="13.5" x14ac:dyDescent="0.25">
      <c r="A287" s="3">
        <f>TITRES_STAT!B290</f>
        <v>42424</v>
      </c>
      <c r="B287" s="6">
        <f>TITRES_STAT!C290</f>
        <v>162.01</v>
      </c>
      <c r="C287" s="6">
        <f>TITRES_STAT!D290</f>
        <v>116.4838</v>
      </c>
      <c r="D287" s="6">
        <f>TITRES_STAT!E290</f>
        <v>55</v>
      </c>
      <c r="E287" s="2">
        <f t="shared" si="16"/>
        <v>27024</v>
      </c>
      <c r="F287" s="6" t="str">
        <f t="shared" si="19"/>
        <v>BULLISH</v>
      </c>
      <c r="G287" s="6" t="str">
        <f t="shared" si="18"/>
        <v>STRONG</v>
      </c>
      <c r="H287" s="6" t="str">
        <f t="shared" si="17"/>
        <v>CONFIRMED BULLISH</v>
      </c>
    </row>
    <row r="288" spans="1:8" ht="13.5" x14ac:dyDescent="0.25">
      <c r="A288" s="3">
        <f>TITRES_STAT!B291</f>
        <v>42425</v>
      </c>
      <c r="B288" s="6">
        <f>TITRES_STAT!C291</f>
        <v>165.1</v>
      </c>
      <c r="C288" s="6">
        <f>TITRES_STAT!D291</f>
        <v>118.7055</v>
      </c>
      <c r="D288" s="6">
        <f>TITRES_STAT!E291</f>
        <v>58</v>
      </c>
      <c r="E288" s="2">
        <f t="shared" si="16"/>
        <v>27082</v>
      </c>
      <c r="F288" s="6" t="str">
        <f t="shared" si="19"/>
        <v>BULLISH</v>
      </c>
      <c r="G288" s="6" t="str">
        <f t="shared" si="18"/>
        <v>NEUTRAL</v>
      </c>
      <c r="H288" s="6" t="str">
        <f t="shared" si="17"/>
        <v>CONFIRMED BULLISH</v>
      </c>
    </row>
    <row r="289" spans="1:8" ht="13.5" x14ac:dyDescent="0.25">
      <c r="A289" s="3">
        <f>TITRES_STAT!B292</f>
        <v>42426</v>
      </c>
      <c r="B289" s="6">
        <f>TITRES_STAT!C292</f>
        <v>165.39</v>
      </c>
      <c r="C289" s="6">
        <f>TITRES_STAT!D292</f>
        <v>118.914</v>
      </c>
      <c r="D289" s="6">
        <f>TITRES_STAT!E292</f>
        <v>110</v>
      </c>
      <c r="E289" s="2">
        <f t="shared" si="16"/>
        <v>27192</v>
      </c>
      <c r="F289" s="6" t="str">
        <f t="shared" si="19"/>
        <v>BULLISH</v>
      </c>
      <c r="G289" s="6" t="str">
        <f t="shared" si="18"/>
        <v>NEUTRAL</v>
      </c>
      <c r="H289" s="6" t="str">
        <f t="shared" si="17"/>
        <v>CONFIRMED BULLISH</v>
      </c>
    </row>
    <row r="290" spans="1:8" ht="13.5" x14ac:dyDescent="0.25">
      <c r="A290" s="3">
        <f>TITRES_STAT!B293</f>
        <v>42429</v>
      </c>
      <c r="B290" s="6">
        <f>TITRES_STAT!C293</f>
        <v>165.39</v>
      </c>
      <c r="C290" s="6">
        <f>TITRES_STAT!D293</f>
        <v>118.914</v>
      </c>
      <c r="D290" s="6">
        <f>TITRES_STAT!E293</f>
        <v>160</v>
      </c>
      <c r="E290" s="2">
        <f t="shared" si="16"/>
        <v>27192</v>
      </c>
      <c r="F290" s="6" t="str">
        <f t="shared" si="19"/>
        <v>BULLISH</v>
      </c>
      <c r="G290" s="6" t="str">
        <f t="shared" si="18"/>
        <v>NEUTRAL</v>
      </c>
      <c r="H290" s="6" t="str">
        <f t="shared" si="17"/>
        <v>CONFIRMED BULLISH</v>
      </c>
    </row>
    <row r="291" spans="1:8" ht="13.5" x14ac:dyDescent="0.25">
      <c r="A291" s="3">
        <f>TITRES_STAT!B294</f>
        <v>42430</v>
      </c>
      <c r="B291" s="6">
        <f>TITRES_STAT!C294</f>
        <v>167</v>
      </c>
      <c r="C291" s="6">
        <f>TITRES_STAT!D294</f>
        <v>120.0716</v>
      </c>
      <c r="D291" s="6">
        <f>TITRES_STAT!E294</f>
        <v>205</v>
      </c>
      <c r="E291" s="2">
        <f t="shared" si="16"/>
        <v>27397</v>
      </c>
      <c r="F291" s="6" t="str">
        <f t="shared" si="19"/>
        <v>BULLISH</v>
      </c>
      <c r="G291" s="6" t="str">
        <f t="shared" si="18"/>
        <v>NEUTRAL</v>
      </c>
      <c r="H291" s="6" t="str">
        <f t="shared" si="17"/>
        <v>CONFIRMED BULLISH</v>
      </c>
    </row>
    <row r="292" spans="1:8" ht="13.5" x14ac:dyDescent="0.25">
      <c r="A292" s="3">
        <f>TITRES_STAT!B295</f>
        <v>42431</v>
      </c>
      <c r="B292" s="6">
        <f>TITRES_STAT!C295</f>
        <v>168</v>
      </c>
      <c r="C292" s="6">
        <f>TITRES_STAT!D295</f>
        <v>120.7906</v>
      </c>
      <c r="D292" s="6">
        <f>TITRES_STAT!E295</f>
        <v>6453</v>
      </c>
      <c r="E292" s="2">
        <f t="shared" si="16"/>
        <v>33850</v>
      </c>
      <c r="F292" s="6" t="str">
        <f t="shared" si="19"/>
        <v>BULLISH</v>
      </c>
      <c r="G292" s="6" t="str">
        <f t="shared" si="18"/>
        <v>STRONG</v>
      </c>
      <c r="H292" s="6" t="str">
        <f t="shared" si="17"/>
        <v>CONFIRMED BULLISH</v>
      </c>
    </row>
    <row r="293" spans="1:8" ht="13.5" x14ac:dyDescent="0.25">
      <c r="A293" s="3">
        <f>TITRES_STAT!B296</f>
        <v>42432</v>
      </c>
      <c r="B293" s="6">
        <f>TITRES_STAT!C296</f>
        <v>168.03</v>
      </c>
      <c r="C293" s="6">
        <f>TITRES_STAT!D296</f>
        <v>120.8122</v>
      </c>
      <c r="D293" s="6">
        <f>TITRES_STAT!E296</f>
        <v>455</v>
      </c>
      <c r="E293" s="2">
        <f t="shared" si="16"/>
        <v>34305</v>
      </c>
      <c r="F293" s="6" t="str">
        <f t="shared" si="19"/>
        <v>BULLISH</v>
      </c>
      <c r="G293" s="6" t="str">
        <f t="shared" si="18"/>
        <v>STRONG</v>
      </c>
      <c r="H293" s="6" t="str">
        <f t="shared" si="17"/>
        <v>CONFIRMED BULLISH</v>
      </c>
    </row>
    <row r="294" spans="1:8" ht="13.5" x14ac:dyDescent="0.25">
      <c r="A294" s="3">
        <f>TITRES_STAT!B297</f>
        <v>42433</v>
      </c>
      <c r="B294" s="6">
        <f>TITRES_STAT!C297</f>
        <v>168.01</v>
      </c>
      <c r="C294" s="6">
        <f>TITRES_STAT!D297</f>
        <v>120.7978</v>
      </c>
      <c r="D294" s="6">
        <f>TITRES_STAT!E297</f>
        <v>368</v>
      </c>
      <c r="E294" s="2">
        <f t="shared" si="16"/>
        <v>33937</v>
      </c>
      <c r="F294" s="6" t="str">
        <f t="shared" si="19"/>
        <v>BULLISH</v>
      </c>
      <c r="G294" s="6" t="str">
        <f t="shared" si="18"/>
        <v>STRONG</v>
      </c>
      <c r="H294" s="6" t="str">
        <f t="shared" si="17"/>
        <v>CONFIRMED BULLISH</v>
      </c>
    </row>
    <row r="295" spans="1:8" ht="13.5" x14ac:dyDescent="0.25">
      <c r="A295" s="3">
        <f>TITRES_STAT!B298</f>
        <v>42436</v>
      </c>
      <c r="B295" s="6">
        <f>TITRES_STAT!C298</f>
        <v>168.01</v>
      </c>
      <c r="C295" s="6">
        <f>TITRES_STAT!D298</f>
        <v>120.7978</v>
      </c>
      <c r="D295" s="6">
        <f>TITRES_STAT!E298</f>
        <v>5</v>
      </c>
      <c r="E295" s="2">
        <f t="shared" si="16"/>
        <v>33937</v>
      </c>
      <c r="F295" s="6" t="str">
        <f t="shared" si="19"/>
        <v>BULLISH</v>
      </c>
      <c r="G295" s="6" t="str">
        <f t="shared" si="18"/>
        <v>STRONG</v>
      </c>
      <c r="H295" s="6" t="str">
        <f t="shared" si="17"/>
        <v>CONFIRMED BULLISH</v>
      </c>
    </row>
    <row r="296" spans="1:8" ht="13.5" x14ac:dyDescent="0.25">
      <c r="A296" s="3">
        <f>TITRES_STAT!B299</f>
        <v>42437</v>
      </c>
      <c r="B296" s="6">
        <f>TITRES_STAT!C299</f>
        <v>168</v>
      </c>
      <c r="C296" s="6">
        <f>TITRES_STAT!D299</f>
        <v>120.7906</v>
      </c>
      <c r="D296" s="6">
        <f>TITRES_STAT!E299</f>
        <v>533</v>
      </c>
      <c r="E296" s="2">
        <f t="shared" si="16"/>
        <v>33404</v>
      </c>
      <c r="F296" s="6" t="str">
        <f t="shared" si="19"/>
        <v>BULLISH</v>
      </c>
      <c r="G296" s="6" t="str">
        <f t="shared" si="18"/>
        <v>STRONG</v>
      </c>
      <c r="H296" s="6" t="str">
        <f t="shared" si="17"/>
        <v>CONFIRMED BULLISH</v>
      </c>
    </row>
    <row r="297" spans="1:8" ht="13.5" x14ac:dyDescent="0.25">
      <c r="A297" s="3">
        <f>TITRES_STAT!B300</f>
        <v>42438</v>
      </c>
      <c r="B297" s="6">
        <f>TITRES_STAT!C300</f>
        <v>169.8</v>
      </c>
      <c r="C297" s="6">
        <f>TITRES_STAT!D300</f>
        <v>122.0848</v>
      </c>
      <c r="D297" s="6">
        <f>TITRES_STAT!E300</f>
        <v>194</v>
      </c>
      <c r="E297" s="2">
        <f t="shared" si="16"/>
        <v>33598</v>
      </c>
      <c r="F297" s="6" t="str">
        <f t="shared" si="19"/>
        <v>BEARISH</v>
      </c>
      <c r="G297" s="6" t="str">
        <f t="shared" si="18"/>
        <v>NEUTRAL</v>
      </c>
      <c r="H297" s="6" t="str">
        <f t="shared" si="17"/>
        <v>BEARISH DIVERGENCE</v>
      </c>
    </row>
    <row r="298" spans="1:8" ht="13.5" x14ac:dyDescent="0.25">
      <c r="A298" s="3">
        <f>TITRES_STAT!B301</f>
        <v>42439</v>
      </c>
      <c r="B298" s="6">
        <f>TITRES_STAT!C301</f>
        <v>169.9</v>
      </c>
      <c r="C298" s="6">
        <f>TITRES_STAT!D301</f>
        <v>122.1567</v>
      </c>
      <c r="D298" s="6">
        <f>TITRES_STAT!E301</f>
        <v>235</v>
      </c>
      <c r="E298" s="2">
        <f t="shared" si="16"/>
        <v>33833</v>
      </c>
      <c r="F298" s="6" t="str">
        <f t="shared" si="19"/>
        <v>BEARISH</v>
      </c>
      <c r="G298" s="6" t="str">
        <f t="shared" si="18"/>
        <v>NEUTRAL</v>
      </c>
      <c r="H298" s="6" t="str">
        <f t="shared" si="17"/>
        <v>BEARISH DIVERGENCE</v>
      </c>
    </row>
    <row r="299" spans="1:8" ht="13.5" x14ac:dyDescent="0.25">
      <c r="A299" s="3">
        <f>TITRES_STAT!B302</f>
        <v>42440</v>
      </c>
      <c r="B299" s="6">
        <f>TITRES_STAT!C302</f>
        <v>170</v>
      </c>
      <c r="C299" s="6">
        <f>TITRES_STAT!D302</f>
        <v>122.2286</v>
      </c>
      <c r="D299" s="6">
        <f>TITRES_STAT!E302</f>
        <v>300</v>
      </c>
      <c r="E299" s="2">
        <f t="shared" si="16"/>
        <v>34133</v>
      </c>
      <c r="F299" s="6" t="str">
        <f t="shared" si="19"/>
        <v>BULLISH</v>
      </c>
      <c r="G299" s="6" t="str">
        <f t="shared" si="18"/>
        <v>NEUTRAL</v>
      </c>
      <c r="H299" s="6" t="str">
        <f t="shared" si="17"/>
        <v>CONFIRMED BULLISH</v>
      </c>
    </row>
    <row r="300" spans="1:8" ht="13.5" x14ac:dyDescent="0.25">
      <c r="A300" s="3">
        <f>TITRES_STAT!B303</f>
        <v>42443</v>
      </c>
      <c r="B300" s="6">
        <f>TITRES_STAT!C303</f>
        <v>170</v>
      </c>
      <c r="C300" s="6">
        <f>TITRES_STAT!D303</f>
        <v>122.2286</v>
      </c>
      <c r="D300" s="6">
        <f>TITRES_STAT!E303</f>
        <v>0</v>
      </c>
      <c r="E300" s="2">
        <f t="shared" si="16"/>
        <v>34133</v>
      </c>
      <c r="F300" s="6" t="str">
        <f t="shared" si="19"/>
        <v>BULLISH</v>
      </c>
      <c r="G300" s="6" t="str">
        <f t="shared" si="18"/>
        <v>NEUTRAL</v>
      </c>
      <c r="H300" s="6" t="str">
        <f t="shared" si="17"/>
        <v>CONFIRMED BULLISH</v>
      </c>
    </row>
    <row r="301" spans="1:8" ht="13.5" x14ac:dyDescent="0.25">
      <c r="A301" s="3">
        <f>TITRES_STAT!B304</f>
        <v>42444</v>
      </c>
      <c r="B301" s="6">
        <f>TITRES_STAT!C304</f>
        <v>168</v>
      </c>
      <c r="C301" s="6">
        <f>TITRES_STAT!D304</f>
        <v>120.7906</v>
      </c>
      <c r="D301" s="6">
        <f>TITRES_STAT!E304</f>
        <v>155</v>
      </c>
      <c r="E301" s="2">
        <f t="shared" si="16"/>
        <v>33978</v>
      </c>
      <c r="F301" s="6" t="str">
        <f t="shared" si="19"/>
        <v>BULLISH</v>
      </c>
      <c r="G301" s="6" t="str">
        <f t="shared" si="18"/>
        <v>NEUTRAL</v>
      </c>
      <c r="H301" s="6" t="str">
        <f t="shared" si="17"/>
        <v>NEUTRAL</v>
      </c>
    </row>
    <row r="302" spans="1:8" ht="13.5" x14ac:dyDescent="0.25">
      <c r="A302" s="3">
        <f>TITRES_STAT!B305</f>
        <v>42445</v>
      </c>
      <c r="B302" s="6">
        <f>TITRES_STAT!C305</f>
        <v>167</v>
      </c>
      <c r="C302" s="6">
        <f>TITRES_STAT!D305</f>
        <v>120.0716</v>
      </c>
      <c r="D302" s="6">
        <f>TITRES_STAT!E305</f>
        <v>551</v>
      </c>
      <c r="E302" s="2">
        <f t="shared" si="16"/>
        <v>33427</v>
      </c>
      <c r="F302" s="6" t="str">
        <f t="shared" si="19"/>
        <v>BEARISH</v>
      </c>
      <c r="G302" s="6" t="str">
        <f t="shared" si="18"/>
        <v>NEUTRAL</v>
      </c>
      <c r="H302" s="6" t="str">
        <f t="shared" si="17"/>
        <v>CONFIRMED BEARISH</v>
      </c>
    </row>
    <row r="303" spans="1:8" ht="13.5" x14ac:dyDescent="0.25">
      <c r="A303" s="3">
        <f>TITRES_STAT!B306</f>
        <v>42446</v>
      </c>
      <c r="B303" s="6">
        <f>TITRES_STAT!C306</f>
        <v>167.25</v>
      </c>
      <c r="C303" s="6">
        <f>TITRES_STAT!D306</f>
        <v>120.2514</v>
      </c>
      <c r="D303" s="6">
        <f>TITRES_STAT!E306</f>
        <v>70</v>
      </c>
      <c r="E303" s="2">
        <f t="shared" si="16"/>
        <v>33497</v>
      </c>
      <c r="F303" s="6" t="str">
        <f t="shared" si="19"/>
        <v>BEARISH</v>
      </c>
      <c r="G303" s="6" t="str">
        <f t="shared" si="18"/>
        <v>NEUTRAL</v>
      </c>
      <c r="H303" s="6" t="str">
        <f t="shared" si="17"/>
        <v>CONFIRMED BEARISH</v>
      </c>
    </row>
    <row r="304" spans="1:8" ht="13.5" x14ac:dyDescent="0.25">
      <c r="A304" s="3">
        <f>TITRES_STAT!B307</f>
        <v>42447</v>
      </c>
      <c r="B304" s="6">
        <f>TITRES_STAT!C307</f>
        <v>169.79</v>
      </c>
      <c r="C304" s="6">
        <f>TITRES_STAT!D307</f>
        <v>122.0776</v>
      </c>
      <c r="D304" s="6">
        <f>TITRES_STAT!E307</f>
        <v>26</v>
      </c>
      <c r="E304" s="2">
        <f t="shared" si="16"/>
        <v>33523</v>
      </c>
      <c r="F304" s="6" t="str">
        <f t="shared" si="19"/>
        <v>BEARISH</v>
      </c>
      <c r="G304" s="6" t="str">
        <f t="shared" si="18"/>
        <v>NEUTRAL</v>
      </c>
      <c r="H304" s="6" t="str">
        <f t="shared" si="17"/>
        <v>CONFIRMED BEARISH</v>
      </c>
    </row>
    <row r="305" spans="1:8" ht="13.5" x14ac:dyDescent="0.25">
      <c r="A305" s="3">
        <f>TITRES_STAT!B308</f>
        <v>42450</v>
      </c>
      <c r="B305" s="6">
        <f>TITRES_STAT!C308</f>
        <v>170</v>
      </c>
      <c r="C305" s="6">
        <f>TITRES_STAT!D308</f>
        <v>122.2286</v>
      </c>
      <c r="D305" s="6">
        <f>TITRES_STAT!E308</f>
        <v>2768</v>
      </c>
      <c r="E305" s="2">
        <f t="shared" si="16"/>
        <v>36291</v>
      </c>
      <c r="F305" s="6" t="str">
        <f t="shared" si="19"/>
        <v>BULLISH</v>
      </c>
      <c r="G305" s="6" t="str">
        <f t="shared" si="18"/>
        <v>STRONG</v>
      </c>
      <c r="H305" s="6" t="str">
        <f t="shared" si="17"/>
        <v>NEUTRAL</v>
      </c>
    </row>
    <row r="306" spans="1:8" ht="13.5" x14ac:dyDescent="0.25">
      <c r="A306" s="3">
        <f>TITRES_STAT!B309</f>
        <v>42451</v>
      </c>
      <c r="B306" s="6">
        <f>TITRES_STAT!C309</f>
        <v>174</v>
      </c>
      <c r="C306" s="6">
        <f>TITRES_STAT!D309</f>
        <v>125.1046</v>
      </c>
      <c r="D306" s="6">
        <f>TITRES_STAT!E309</f>
        <v>1156</v>
      </c>
      <c r="E306" s="2">
        <f t="shared" si="16"/>
        <v>37447</v>
      </c>
      <c r="F306" s="6" t="str">
        <f t="shared" si="19"/>
        <v>BULLISH</v>
      </c>
      <c r="G306" s="6" t="str">
        <f t="shared" si="18"/>
        <v>STRONG</v>
      </c>
      <c r="H306" s="6" t="str">
        <f t="shared" si="17"/>
        <v>CONFIRMED BULLISH</v>
      </c>
    </row>
    <row r="307" spans="1:8" ht="13.5" x14ac:dyDescent="0.25">
      <c r="A307" s="3">
        <f>TITRES_STAT!B310</f>
        <v>42452</v>
      </c>
      <c r="B307" s="6">
        <f>TITRES_STAT!C310</f>
        <v>175</v>
      </c>
      <c r="C307" s="6">
        <f>TITRES_STAT!D310</f>
        <v>125.8235</v>
      </c>
      <c r="D307" s="6">
        <f>TITRES_STAT!E310</f>
        <v>1978</v>
      </c>
      <c r="E307" s="2">
        <f t="shared" si="16"/>
        <v>39425</v>
      </c>
      <c r="F307" s="6" t="str">
        <f t="shared" si="19"/>
        <v>BULLISH</v>
      </c>
      <c r="G307" s="6" t="str">
        <f t="shared" si="18"/>
        <v>STRONG</v>
      </c>
      <c r="H307" s="6" t="str">
        <f t="shared" si="17"/>
        <v>CONFIRMED BULLISH</v>
      </c>
    </row>
    <row r="308" spans="1:8" ht="13.5" x14ac:dyDescent="0.25">
      <c r="A308" s="3">
        <f>TITRES_STAT!B311</f>
        <v>42453</v>
      </c>
      <c r="B308" s="6">
        <f>TITRES_STAT!C311</f>
        <v>169.76</v>
      </c>
      <c r="C308" s="6">
        <f>TITRES_STAT!D311</f>
        <v>122.056</v>
      </c>
      <c r="D308" s="6">
        <f>TITRES_STAT!E311</f>
        <v>331</v>
      </c>
      <c r="E308" s="2">
        <f t="shared" si="16"/>
        <v>39094</v>
      </c>
      <c r="F308" s="6" t="str">
        <f t="shared" si="19"/>
        <v>BULLISH</v>
      </c>
      <c r="G308" s="6" t="str">
        <f t="shared" si="18"/>
        <v>STRONG</v>
      </c>
      <c r="H308" s="6" t="str">
        <f t="shared" si="17"/>
        <v>CONFIRMED BULLISH</v>
      </c>
    </row>
    <row r="309" spans="1:8" ht="13.5" x14ac:dyDescent="0.25">
      <c r="A309" s="3">
        <f>TITRES_STAT!B312</f>
        <v>42454</v>
      </c>
      <c r="B309" s="6">
        <f>TITRES_STAT!C312</f>
        <v>170</v>
      </c>
      <c r="C309" s="6">
        <f>TITRES_STAT!D312</f>
        <v>122.2286</v>
      </c>
      <c r="D309" s="6">
        <f>TITRES_STAT!E312</f>
        <v>185</v>
      </c>
      <c r="E309" s="2">
        <f t="shared" si="16"/>
        <v>39279</v>
      </c>
      <c r="F309" s="6" t="str">
        <f t="shared" si="19"/>
        <v>BULLISH</v>
      </c>
      <c r="G309" s="6" t="str">
        <f t="shared" si="18"/>
        <v>STRONG</v>
      </c>
      <c r="H309" s="6" t="str">
        <f t="shared" si="17"/>
        <v>CONFIRMED BULLISH</v>
      </c>
    </row>
    <row r="310" spans="1:8" ht="13.5" x14ac:dyDescent="0.25">
      <c r="A310" s="3">
        <f>TITRES_STAT!B313</f>
        <v>42457</v>
      </c>
      <c r="B310" s="6">
        <f>TITRES_STAT!C313</f>
        <v>170</v>
      </c>
      <c r="C310" s="6">
        <f>TITRES_STAT!D313</f>
        <v>122.2286</v>
      </c>
      <c r="D310" s="6">
        <f>TITRES_STAT!E313</f>
        <v>25</v>
      </c>
      <c r="E310" s="2">
        <f t="shared" si="16"/>
        <v>39279</v>
      </c>
      <c r="F310" s="6" t="str">
        <f t="shared" si="19"/>
        <v>BULLISH</v>
      </c>
      <c r="G310" s="6" t="str">
        <f t="shared" si="18"/>
        <v>STRONG</v>
      </c>
      <c r="H310" s="6" t="str">
        <f t="shared" si="17"/>
        <v>NEUTRAL</v>
      </c>
    </row>
    <row r="311" spans="1:8" ht="13.5" x14ac:dyDescent="0.25">
      <c r="A311" s="3">
        <f>TITRES_STAT!B314</f>
        <v>42458</v>
      </c>
      <c r="B311" s="6">
        <f>TITRES_STAT!C314</f>
        <v>167.6</v>
      </c>
      <c r="C311" s="6">
        <f>TITRES_STAT!D314</f>
        <v>120.503</v>
      </c>
      <c r="D311" s="6">
        <f>TITRES_STAT!E314</f>
        <v>219</v>
      </c>
      <c r="E311" s="2">
        <f t="shared" si="16"/>
        <v>39060</v>
      </c>
      <c r="F311" s="6" t="str">
        <f t="shared" si="19"/>
        <v>BULLISH</v>
      </c>
      <c r="G311" s="6" t="str">
        <f t="shared" si="18"/>
        <v>STRONG</v>
      </c>
      <c r="H311" s="6" t="str">
        <f t="shared" si="17"/>
        <v>BULLISH DIVERGENCE</v>
      </c>
    </row>
    <row r="312" spans="1:8" ht="13.5" x14ac:dyDescent="0.25">
      <c r="A312" s="3">
        <f>TITRES_STAT!B315</f>
        <v>42459</v>
      </c>
      <c r="B312" s="6">
        <f>TITRES_STAT!C315</f>
        <v>167.6</v>
      </c>
      <c r="C312" s="6">
        <f>TITRES_STAT!D315</f>
        <v>120.503</v>
      </c>
      <c r="D312" s="6">
        <f>TITRES_STAT!E315</f>
        <v>4</v>
      </c>
      <c r="E312" s="2">
        <f t="shared" si="16"/>
        <v>39060</v>
      </c>
      <c r="F312" s="6" t="str">
        <f t="shared" si="19"/>
        <v>BEARISH</v>
      </c>
      <c r="G312" s="6" t="str">
        <f t="shared" si="18"/>
        <v>NEUTRAL</v>
      </c>
      <c r="H312" s="6" t="str">
        <f t="shared" si="17"/>
        <v>CONFIRMED BEARISH</v>
      </c>
    </row>
    <row r="313" spans="1:8" ht="13.5" x14ac:dyDescent="0.25">
      <c r="A313" s="3">
        <f>TITRES_STAT!B316</f>
        <v>42460</v>
      </c>
      <c r="B313" s="6">
        <f>TITRES_STAT!C316</f>
        <v>167</v>
      </c>
      <c r="C313" s="6">
        <f>TITRES_STAT!D316</f>
        <v>120.0716</v>
      </c>
      <c r="D313" s="6">
        <f>TITRES_STAT!E316</f>
        <v>215</v>
      </c>
      <c r="E313" s="2">
        <f t="shared" si="16"/>
        <v>38845</v>
      </c>
      <c r="F313" s="6" t="str">
        <f t="shared" si="19"/>
        <v>BEARISH</v>
      </c>
      <c r="G313" s="6" t="str">
        <f t="shared" si="18"/>
        <v>NEUTRAL</v>
      </c>
      <c r="H313" s="6" t="str">
        <f t="shared" si="17"/>
        <v>CONFIRMED BEARISH</v>
      </c>
    </row>
    <row r="314" spans="1:8" ht="13.5" x14ac:dyDescent="0.25">
      <c r="A314" s="3">
        <f>TITRES_STAT!B317</f>
        <v>42461</v>
      </c>
      <c r="B314" s="6">
        <f>TITRES_STAT!C317</f>
        <v>169.49</v>
      </c>
      <c r="C314" s="6">
        <f>TITRES_STAT!D317</f>
        <v>121.86190000000001</v>
      </c>
      <c r="D314" s="6">
        <f>TITRES_STAT!E317</f>
        <v>31</v>
      </c>
      <c r="E314" s="2">
        <f t="shared" si="16"/>
        <v>38876</v>
      </c>
      <c r="F314" s="6" t="str">
        <f t="shared" si="19"/>
        <v>BEARISH</v>
      </c>
      <c r="G314" s="6" t="str">
        <f t="shared" si="18"/>
        <v>NEUTRAL</v>
      </c>
      <c r="H314" s="6" t="str">
        <f t="shared" si="17"/>
        <v>CONFIRMED BEARISH</v>
      </c>
    </row>
    <row r="315" spans="1:8" ht="13.5" x14ac:dyDescent="0.25">
      <c r="A315" s="3">
        <f>TITRES_STAT!B318</f>
        <v>42464</v>
      </c>
      <c r="B315" s="6">
        <f>TITRES_STAT!C318</f>
        <v>169</v>
      </c>
      <c r="C315" s="6">
        <f>TITRES_STAT!D318</f>
        <v>121.50960000000001</v>
      </c>
      <c r="D315" s="6">
        <f>TITRES_STAT!E318</f>
        <v>6</v>
      </c>
      <c r="E315" s="2">
        <f t="shared" si="16"/>
        <v>38870</v>
      </c>
      <c r="F315" s="6" t="str">
        <f t="shared" si="19"/>
        <v>BEARISH</v>
      </c>
      <c r="G315" s="6" t="str">
        <f t="shared" si="18"/>
        <v>NEUTRAL</v>
      </c>
      <c r="H315" s="6" t="str">
        <f t="shared" si="17"/>
        <v>CONFIRMED BEARISH</v>
      </c>
    </row>
    <row r="316" spans="1:8" ht="13.5" x14ac:dyDescent="0.25">
      <c r="A316" s="3">
        <f>TITRES_STAT!B319</f>
        <v>42465</v>
      </c>
      <c r="B316" s="6">
        <f>TITRES_STAT!C319</f>
        <v>169</v>
      </c>
      <c r="C316" s="6">
        <f>TITRES_STAT!D319</f>
        <v>121.50960000000001</v>
      </c>
      <c r="D316" s="6">
        <f>TITRES_STAT!E319</f>
        <v>0</v>
      </c>
      <c r="E316" s="2">
        <f t="shared" si="16"/>
        <v>38870</v>
      </c>
      <c r="F316" s="6" t="str">
        <f t="shared" si="19"/>
        <v>BEARISH</v>
      </c>
      <c r="G316" s="6" t="str">
        <f t="shared" si="18"/>
        <v>NEUTRAL</v>
      </c>
      <c r="H316" s="6" t="str">
        <f t="shared" si="17"/>
        <v>BEARISH DIVERGENCE</v>
      </c>
    </row>
    <row r="317" spans="1:8" ht="13.5" x14ac:dyDescent="0.25">
      <c r="A317" s="3">
        <f>TITRES_STAT!B320</f>
        <v>42466</v>
      </c>
      <c r="B317" s="6">
        <f>TITRES_STAT!C320</f>
        <v>166</v>
      </c>
      <c r="C317" s="6">
        <f>TITRES_STAT!D320</f>
        <v>119.3526</v>
      </c>
      <c r="D317" s="6">
        <f>TITRES_STAT!E320</f>
        <v>35</v>
      </c>
      <c r="E317" s="2">
        <f t="shared" si="16"/>
        <v>38835</v>
      </c>
      <c r="F317" s="6" t="str">
        <f t="shared" si="19"/>
        <v>BEARISH</v>
      </c>
      <c r="G317" s="6" t="str">
        <f t="shared" si="18"/>
        <v>NEUTRAL</v>
      </c>
      <c r="H317" s="6" t="str">
        <f t="shared" si="17"/>
        <v>CONFIRMED BEARISH</v>
      </c>
    </row>
    <row r="318" spans="1:8" ht="13.5" x14ac:dyDescent="0.25">
      <c r="A318" s="3">
        <f>TITRES_STAT!B321</f>
        <v>42467</v>
      </c>
      <c r="B318" s="6">
        <f>TITRES_STAT!C321</f>
        <v>167</v>
      </c>
      <c r="C318" s="6">
        <f>TITRES_STAT!D321</f>
        <v>120.0716</v>
      </c>
      <c r="D318" s="6">
        <f>TITRES_STAT!E321</f>
        <v>1010</v>
      </c>
      <c r="E318" s="2">
        <f t="shared" si="16"/>
        <v>39845</v>
      </c>
      <c r="F318" s="6" t="str">
        <f t="shared" si="19"/>
        <v>BULLISH</v>
      </c>
      <c r="G318" s="6" t="str">
        <f t="shared" si="18"/>
        <v>STRONG</v>
      </c>
      <c r="H318" s="6" t="str">
        <f t="shared" si="17"/>
        <v>NEUTRAL</v>
      </c>
    </row>
    <row r="319" spans="1:8" ht="13.5" x14ac:dyDescent="0.25">
      <c r="A319" s="3">
        <f>TITRES_STAT!B322</f>
        <v>42468</v>
      </c>
      <c r="B319" s="6">
        <f>TITRES_STAT!C322</f>
        <v>167</v>
      </c>
      <c r="C319" s="6">
        <f>TITRES_STAT!D322</f>
        <v>120.0716</v>
      </c>
      <c r="D319" s="6">
        <f>TITRES_STAT!E322</f>
        <v>0</v>
      </c>
      <c r="E319" s="2">
        <f t="shared" si="16"/>
        <v>39845</v>
      </c>
      <c r="F319" s="6" t="str">
        <f t="shared" si="19"/>
        <v>BULLISH</v>
      </c>
      <c r="G319" s="6" t="str">
        <f t="shared" si="18"/>
        <v>STRONG</v>
      </c>
      <c r="H319" s="6" t="str">
        <f t="shared" si="17"/>
        <v>BULLISH DIVERGENCE</v>
      </c>
    </row>
    <row r="320" spans="1:8" ht="13.5" x14ac:dyDescent="0.25">
      <c r="A320" s="3">
        <f>TITRES_STAT!B323</f>
        <v>42471</v>
      </c>
      <c r="B320" s="6">
        <f>TITRES_STAT!C323</f>
        <v>167.1</v>
      </c>
      <c r="C320" s="6">
        <f>TITRES_STAT!D323</f>
        <v>120.1435</v>
      </c>
      <c r="D320" s="6">
        <f>TITRES_STAT!E323</f>
        <v>70</v>
      </c>
      <c r="E320" s="2">
        <f t="shared" si="16"/>
        <v>39915</v>
      </c>
      <c r="F320" s="6" t="str">
        <f t="shared" si="19"/>
        <v>BULLISH</v>
      </c>
      <c r="G320" s="6" t="str">
        <f t="shared" si="18"/>
        <v>STRONG</v>
      </c>
      <c r="H320" s="6" t="str">
        <f t="shared" si="17"/>
        <v>BULLISH DIVERGENCE</v>
      </c>
    </row>
    <row r="321" spans="1:8" ht="13.5" x14ac:dyDescent="0.25">
      <c r="A321" s="3">
        <f>TITRES_STAT!B324</f>
        <v>42472</v>
      </c>
      <c r="B321" s="6">
        <f>TITRES_STAT!C324</f>
        <v>168.89</v>
      </c>
      <c r="C321" s="6">
        <f>TITRES_STAT!D324</f>
        <v>121.43049999999999</v>
      </c>
      <c r="D321" s="6">
        <f>TITRES_STAT!E324</f>
        <v>3185</v>
      </c>
      <c r="E321" s="2">
        <f t="shared" si="16"/>
        <v>43100</v>
      </c>
      <c r="F321" s="6" t="str">
        <f t="shared" si="19"/>
        <v>BULLISH</v>
      </c>
      <c r="G321" s="6" t="str">
        <f t="shared" si="18"/>
        <v>STRONG</v>
      </c>
      <c r="H321" s="6" t="str">
        <f t="shared" si="17"/>
        <v>BULLISH DIVERGENCE</v>
      </c>
    </row>
    <row r="322" spans="1:8" ht="13.5" x14ac:dyDescent="0.25">
      <c r="A322" s="3">
        <f>TITRES_STAT!B325</f>
        <v>42473</v>
      </c>
      <c r="B322" s="6">
        <f>TITRES_STAT!C325</f>
        <v>168.9</v>
      </c>
      <c r="C322" s="6">
        <f>TITRES_STAT!D325</f>
        <v>121.43770000000001</v>
      </c>
      <c r="D322" s="6">
        <f>TITRES_STAT!E325</f>
        <v>741</v>
      </c>
      <c r="E322" s="2">
        <f t="shared" si="16"/>
        <v>43841</v>
      </c>
      <c r="F322" s="6" t="str">
        <f t="shared" si="19"/>
        <v>BULLISH</v>
      </c>
      <c r="G322" s="6" t="str">
        <f t="shared" si="18"/>
        <v>STRONG</v>
      </c>
      <c r="H322" s="6" t="str">
        <f t="shared" si="17"/>
        <v>CONFIRMED BULLISH</v>
      </c>
    </row>
    <row r="323" spans="1:8" ht="13.5" x14ac:dyDescent="0.25">
      <c r="A323" s="3">
        <f>TITRES_STAT!B326</f>
        <v>42474</v>
      </c>
      <c r="B323" s="6">
        <f>TITRES_STAT!C326</f>
        <v>168.88</v>
      </c>
      <c r="C323" s="6">
        <f>TITRES_STAT!D326</f>
        <v>121.4233</v>
      </c>
      <c r="D323" s="6">
        <f>TITRES_STAT!E326</f>
        <v>600</v>
      </c>
      <c r="E323" s="2">
        <f t="shared" si="16"/>
        <v>43241</v>
      </c>
      <c r="F323" s="6" t="str">
        <f t="shared" si="19"/>
        <v>BULLISH</v>
      </c>
      <c r="G323" s="6" t="str">
        <f t="shared" si="18"/>
        <v>STRONG</v>
      </c>
      <c r="H323" s="6" t="str">
        <f t="shared" si="17"/>
        <v>CONFIRMED BULLISH</v>
      </c>
    </row>
    <row r="324" spans="1:8" ht="13.5" x14ac:dyDescent="0.25">
      <c r="A324" s="3">
        <f>TITRES_STAT!B327</f>
        <v>42475</v>
      </c>
      <c r="B324" s="6">
        <f>TITRES_STAT!C327</f>
        <v>168.88</v>
      </c>
      <c r="C324" s="6">
        <f>TITRES_STAT!D327</f>
        <v>121.4233</v>
      </c>
      <c r="D324" s="6">
        <f>TITRES_STAT!E327</f>
        <v>0</v>
      </c>
      <c r="E324" s="2">
        <f t="shared" ref="E324:E387" si="20">IF(B324&gt;B323, E323+D324, IF(B324&lt;B323, E323-D324, E323))</f>
        <v>43241</v>
      </c>
      <c r="F324" s="6" t="str">
        <f t="shared" si="19"/>
        <v>BULLISH</v>
      </c>
      <c r="G324" s="6" t="str">
        <f t="shared" si="18"/>
        <v>STRONG</v>
      </c>
      <c r="H324" s="6" t="str">
        <f t="shared" si="17"/>
        <v>CONFIRMED BULLISH</v>
      </c>
    </row>
    <row r="325" spans="1:8" ht="13.5" x14ac:dyDescent="0.25">
      <c r="A325" s="3">
        <f>TITRES_STAT!B328</f>
        <v>42478</v>
      </c>
      <c r="B325" s="6">
        <f>TITRES_STAT!C328</f>
        <v>168.88</v>
      </c>
      <c r="C325" s="6">
        <f>TITRES_STAT!D328</f>
        <v>121.4233</v>
      </c>
      <c r="D325" s="6">
        <f>TITRES_STAT!E328</f>
        <v>0</v>
      </c>
      <c r="E325" s="2">
        <f t="shared" si="20"/>
        <v>43241</v>
      </c>
      <c r="F325" s="6" t="str">
        <f t="shared" si="19"/>
        <v>BULLISH</v>
      </c>
      <c r="G325" s="6" t="str">
        <f t="shared" si="18"/>
        <v>STRONG</v>
      </c>
      <c r="H325" s="6" t="str">
        <f t="shared" si="17"/>
        <v>CONFIRMED BULLISH</v>
      </c>
    </row>
    <row r="326" spans="1:8" ht="13.5" x14ac:dyDescent="0.25">
      <c r="A326" s="3">
        <f>TITRES_STAT!B329</f>
        <v>42479</v>
      </c>
      <c r="B326" s="6">
        <f>TITRES_STAT!C329</f>
        <v>167.1</v>
      </c>
      <c r="C326" s="6">
        <f>TITRES_STAT!D329</f>
        <v>120.1435</v>
      </c>
      <c r="D326" s="6">
        <f>TITRES_STAT!E329</f>
        <v>17</v>
      </c>
      <c r="E326" s="2">
        <f t="shared" si="20"/>
        <v>43224</v>
      </c>
      <c r="F326" s="6" t="str">
        <f t="shared" si="19"/>
        <v>BULLISH</v>
      </c>
      <c r="G326" s="6" t="str">
        <f t="shared" si="18"/>
        <v>NEUTRAL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BULLISH DIVERGENCE</v>
      </c>
    </row>
    <row r="327" spans="1:8" ht="13.5" x14ac:dyDescent="0.25">
      <c r="A327" s="3">
        <f>TITRES_STAT!B330</f>
        <v>42480</v>
      </c>
      <c r="B327" s="6">
        <f>TITRES_STAT!C330</f>
        <v>167.1</v>
      </c>
      <c r="C327" s="6">
        <f>TITRES_STAT!D330</f>
        <v>120.1435</v>
      </c>
      <c r="D327" s="6">
        <f>TITRES_STAT!E330</f>
        <v>66</v>
      </c>
      <c r="E327" s="2">
        <f t="shared" si="20"/>
        <v>43224</v>
      </c>
      <c r="F327" s="6" t="str">
        <f t="shared" si="19"/>
        <v>BEARISH</v>
      </c>
      <c r="G327" s="6" t="str">
        <f t="shared" ref="G327:G390" si="22">IF((E327-E322)/E322 &gt; 0.02, "STRONG",
 IF((E327-E322)/E322 &lt; -0.02, "WEAK", "NEUTRAL"))</f>
        <v>NEUTRAL</v>
      </c>
      <c r="H327" s="6" t="str">
        <f t="shared" si="21"/>
        <v>CONFIRMED BEARISH</v>
      </c>
    </row>
    <row r="328" spans="1:8" ht="13.5" x14ac:dyDescent="0.25">
      <c r="A328" s="3">
        <f>TITRES_STAT!B331</f>
        <v>42481</v>
      </c>
      <c r="B328" s="6">
        <f>TITRES_STAT!C331</f>
        <v>167.1</v>
      </c>
      <c r="C328" s="6">
        <f>TITRES_STAT!D331</f>
        <v>120.1435</v>
      </c>
      <c r="D328" s="6">
        <f>TITRES_STAT!E331</f>
        <v>28</v>
      </c>
      <c r="E328" s="2">
        <f t="shared" si="20"/>
        <v>43224</v>
      </c>
      <c r="F328" s="6" t="str">
        <f t="shared" ref="F328:F391" si="23">IF(E328&gt;E323,"BULLISH",IF(E328&lt;E323,"BEARISH","NEUTRAL"))</f>
        <v>BEARISH</v>
      </c>
      <c r="G328" s="6" t="str">
        <f t="shared" si="22"/>
        <v>NEUTRAL</v>
      </c>
      <c r="H328" s="6" t="str">
        <f t="shared" si="21"/>
        <v>CONFIRMED BEARISH</v>
      </c>
    </row>
    <row r="329" spans="1:8" ht="13.5" x14ac:dyDescent="0.25">
      <c r="A329" s="3">
        <f>TITRES_STAT!B332</f>
        <v>42482</v>
      </c>
      <c r="B329" s="6">
        <f>TITRES_STAT!C332</f>
        <v>168</v>
      </c>
      <c r="C329" s="6">
        <f>TITRES_STAT!D332</f>
        <v>120.7906</v>
      </c>
      <c r="D329" s="6">
        <f>TITRES_STAT!E332</f>
        <v>538</v>
      </c>
      <c r="E329" s="2">
        <f t="shared" si="20"/>
        <v>43762</v>
      </c>
      <c r="F329" s="6" t="str">
        <f t="shared" si="23"/>
        <v>BULLISH</v>
      </c>
      <c r="G329" s="6" t="str">
        <f t="shared" si="22"/>
        <v>NEUTRAL</v>
      </c>
      <c r="H329" s="6" t="str">
        <f t="shared" si="21"/>
        <v>BULLISH DIVERGENCE</v>
      </c>
    </row>
    <row r="330" spans="1:8" ht="13.5" x14ac:dyDescent="0.25">
      <c r="A330" s="3">
        <f>TITRES_STAT!B333</f>
        <v>42485</v>
      </c>
      <c r="B330" s="6">
        <f>TITRES_STAT!C333</f>
        <v>168</v>
      </c>
      <c r="C330" s="6">
        <f>TITRES_STAT!D333</f>
        <v>120.7906</v>
      </c>
      <c r="D330" s="6">
        <f>TITRES_STAT!E333</f>
        <v>229</v>
      </c>
      <c r="E330" s="2">
        <f t="shared" si="20"/>
        <v>43762</v>
      </c>
      <c r="F330" s="6" t="str">
        <f t="shared" si="23"/>
        <v>BULLISH</v>
      </c>
      <c r="G330" s="6" t="str">
        <f t="shared" si="22"/>
        <v>NEUTRAL</v>
      </c>
      <c r="H330" s="6" t="str">
        <f t="shared" si="21"/>
        <v>BULLISH DIVERGENCE</v>
      </c>
    </row>
    <row r="331" spans="1:8" ht="13.5" x14ac:dyDescent="0.25">
      <c r="A331" s="3">
        <f>TITRES_STAT!B334</f>
        <v>42486</v>
      </c>
      <c r="B331" s="6">
        <f>TITRES_STAT!C334</f>
        <v>168</v>
      </c>
      <c r="C331" s="6">
        <f>TITRES_STAT!D334</f>
        <v>120.7906</v>
      </c>
      <c r="D331" s="6">
        <f>TITRES_STAT!E334</f>
        <v>0</v>
      </c>
      <c r="E331" s="2">
        <f t="shared" si="20"/>
        <v>43762</v>
      </c>
      <c r="F331" s="6" t="str">
        <f t="shared" si="23"/>
        <v>BULLISH</v>
      </c>
      <c r="G331" s="6" t="str">
        <f t="shared" si="22"/>
        <v>NEUTRAL</v>
      </c>
      <c r="H331" s="6" t="str">
        <f t="shared" si="21"/>
        <v>CONFIRMED BULLISH</v>
      </c>
    </row>
    <row r="332" spans="1:8" ht="13.5" x14ac:dyDescent="0.25">
      <c r="A332" s="3">
        <f>TITRES_STAT!B335</f>
        <v>42487</v>
      </c>
      <c r="B332" s="6">
        <f>TITRES_STAT!C335</f>
        <v>166</v>
      </c>
      <c r="C332" s="6">
        <f>TITRES_STAT!D335</f>
        <v>119.3526</v>
      </c>
      <c r="D332" s="6">
        <f>TITRES_STAT!E335</f>
        <v>30</v>
      </c>
      <c r="E332" s="2">
        <f t="shared" si="20"/>
        <v>43732</v>
      </c>
      <c r="F332" s="6" t="str">
        <f t="shared" si="23"/>
        <v>BULLISH</v>
      </c>
      <c r="G332" s="6" t="str">
        <f t="shared" si="22"/>
        <v>NEUTRAL</v>
      </c>
      <c r="H332" s="6" t="str">
        <f t="shared" si="21"/>
        <v>BULLISH DIVERGENCE</v>
      </c>
    </row>
    <row r="333" spans="1:8" ht="13.5" x14ac:dyDescent="0.25">
      <c r="A333" s="3">
        <f>TITRES_STAT!B336</f>
        <v>42488</v>
      </c>
      <c r="B333" s="6">
        <f>TITRES_STAT!C336</f>
        <v>166.1</v>
      </c>
      <c r="C333" s="6">
        <f>TITRES_STAT!D336</f>
        <v>119.42449999999999</v>
      </c>
      <c r="D333" s="6">
        <f>TITRES_STAT!E336</f>
        <v>57</v>
      </c>
      <c r="E333" s="2">
        <f t="shared" si="20"/>
        <v>43789</v>
      </c>
      <c r="F333" s="6" t="str">
        <f t="shared" si="23"/>
        <v>BULLISH</v>
      </c>
      <c r="G333" s="6" t="str">
        <f t="shared" si="22"/>
        <v>NEUTRAL</v>
      </c>
      <c r="H333" s="6" t="str">
        <f t="shared" si="21"/>
        <v>BULLISH DIVERGENCE</v>
      </c>
    </row>
    <row r="334" spans="1:8" ht="13.5" x14ac:dyDescent="0.25">
      <c r="A334" s="3">
        <f>TITRES_STAT!B337</f>
        <v>42489</v>
      </c>
      <c r="B334" s="6">
        <f>TITRES_STAT!C337</f>
        <v>166.1</v>
      </c>
      <c r="C334" s="6">
        <f>TITRES_STAT!D337</f>
        <v>119.42449999999999</v>
      </c>
      <c r="D334" s="6">
        <f>TITRES_STAT!E337</f>
        <v>0</v>
      </c>
      <c r="E334" s="2">
        <f t="shared" si="20"/>
        <v>43789</v>
      </c>
      <c r="F334" s="6" t="str">
        <f t="shared" si="23"/>
        <v>BULLISH</v>
      </c>
      <c r="G334" s="6" t="str">
        <f t="shared" si="22"/>
        <v>NEUTRAL</v>
      </c>
      <c r="H334" s="6" t="str">
        <f t="shared" si="21"/>
        <v>BULLISH DIVERGENCE</v>
      </c>
    </row>
    <row r="335" spans="1:8" ht="13.5" x14ac:dyDescent="0.25">
      <c r="A335" s="3">
        <f>TITRES_STAT!B338</f>
        <v>42492</v>
      </c>
      <c r="B335" s="6">
        <f>TITRES_STAT!C338</f>
        <v>166.1</v>
      </c>
      <c r="C335" s="6">
        <f>TITRES_STAT!D338</f>
        <v>119.42449999999999</v>
      </c>
      <c r="D335" s="6">
        <f>TITRES_STAT!E338</f>
        <v>0</v>
      </c>
      <c r="E335" s="2">
        <f t="shared" si="20"/>
        <v>43789</v>
      </c>
      <c r="F335" s="6" t="str">
        <f t="shared" si="23"/>
        <v>BULLISH</v>
      </c>
      <c r="G335" s="6" t="str">
        <f t="shared" si="22"/>
        <v>NEUTRAL</v>
      </c>
      <c r="H335" s="6" t="str">
        <f t="shared" si="21"/>
        <v>BULLISH DIVERGENCE</v>
      </c>
    </row>
    <row r="336" spans="1:8" ht="13.5" x14ac:dyDescent="0.25">
      <c r="A336" s="3">
        <f>TITRES_STAT!B339</f>
        <v>42493</v>
      </c>
      <c r="B336" s="6">
        <f>TITRES_STAT!C339</f>
        <v>166.1</v>
      </c>
      <c r="C336" s="6">
        <f>TITRES_STAT!D339</f>
        <v>119.42449999999999</v>
      </c>
      <c r="D336" s="6">
        <f>TITRES_STAT!E339</f>
        <v>115</v>
      </c>
      <c r="E336" s="2">
        <f t="shared" si="20"/>
        <v>43789</v>
      </c>
      <c r="F336" s="6" t="str">
        <f t="shared" si="23"/>
        <v>BULLISH</v>
      </c>
      <c r="G336" s="6" t="str">
        <f t="shared" si="22"/>
        <v>NEUTRAL</v>
      </c>
      <c r="H336" s="6" t="str">
        <f t="shared" si="21"/>
        <v>BULLISH DIVERGENCE</v>
      </c>
    </row>
    <row r="337" spans="1:8" ht="13.5" x14ac:dyDescent="0.25">
      <c r="A337" s="3">
        <f>TITRES_STAT!B340</f>
        <v>42494</v>
      </c>
      <c r="B337" s="6">
        <f>TITRES_STAT!C340</f>
        <v>166.11</v>
      </c>
      <c r="C337" s="6">
        <f>TITRES_STAT!D340</f>
        <v>119.43170000000001</v>
      </c>
      <c r="D337" s="6">
        <f>TITRES_STAT!E340</f>
        <v>100</v>
      </c>
      <c r="E337" s="2">
        <f t="shared" si="20"/>
        <v>43889</v>
      </c>
      <c r="F337" s="6" t="str">
        <f t="shared" si="23"/>
        <v>BULLISH</v>
      </c>
      <c r="G337" s="6" t="str">
        <f t="shared" si="22"/>
        <v>NEUTRAL</v>
      </c>
      <c r="H337" s="6" t="str">
        <f t="shared" si="21"/>
        <v>CONFIRMED BULLISH</v>
      </c>
    </row>
    <row r="338" spans="1:8" ht="13.5" x14ac:dyDescent="0.25">
      <c r="A338" s="3">
        <f>TITRES_STAT!B341</f>
        <v>42495</v>
      </c>
      <c r="B338" s="6">
        <f>TITRES_STAT!C341</f>
        <v>167.5</v>
      </c>
      <c r="C338" s="6">
        <f>TITRES_STAT!D341</f>
        <v>120.4311</v>
      </c>
      <c r="D338" s="6">
        <f>TITRES_STAT!E341</f>
        <v>56</v>
      </c>
      <c r="E338" s="2">
        <f t="shared" si="20"/>
        <v>43945</v>
      </c>
      <c r="F338" s="6" t="str">
        <f t="shared" si="23"/>
        <v>BULLISH</v>
      </c>
      <c r="G338" s="6" t="str">
        <f t="shared" si="22"/>
        <v>NEUTRAL</v>
      </c>
      <c r="H338" s="6" t="str">
        <f t="shared" si="21"/>
        <v>CONFIRMED BULLISH</v>
      </c>
    </row>
    <row r="339" spans="1:8" ht="13.5" x14ac:dyDescent="0.25">
      <c r="A339" s="3">
        <f>TITRES_STAT!B342</f>
        <v>42496</v>
      </c>
      <c r="B339" s="6">
        <f>TITRES_STAT!C342</f>
        <v>166.11</v>
      </c>
      <c r="C339" s="6">
        <f>TITRES_STAT!D342</f>
        <v>119.43170000000001</v>
      </c>
      <c r="D339" s="6">
        <f>TITRES_STAT!E342</f>
        <v>67</v>
      </c>
      <c r="E339" s="2">
        <f t="shared" si="20"/>
        <v>43878</v>
      </c>
      <c r="F339" s="6" t="str">
        <f t="shared" si="23"/>
        <v>BULLISH</v>
      </c>
      <c r="G339" s="6" t="str">
        <f t="shared" si="22"/>
        <v>NEUTRAL</v>
      </c>
      <c r="H339" s="6" t="str">
        <f t="shared" si="21"/>
        <v>CONFIRMED BULLISH</v>
      </c>
    </row>
    <row r="340" spans="1:8" ht="13.5" x14ac:dyDescent="0.25">
      <c r="A340" s="3">
        <f>TITRES_STAT!B343</f>
        <v>42499</v>
      </c>
      <c r="B340" s="6">
        <f>TITRES_STAT!C343</f>
        <v>166.5</v>
      </c>
      <c r="C340" s="6">
        <f>TITRES_STAT!D343</f>
        <v>119.71210000000001</v>
      </c>
      <c r="D340" s="6">
        <f>TITRES_STAT!E343</f>
        <v>20</v>
      </c>
      <c r="E340" s="2">
        <f t="shared" si="20"/>
        <v>43898</v>
      </c>
      <c r="F340" s="6" t="str">
        <f t="shared" si="23"/>
        <v>BULLISH</v>
      </c>
      <c r="G340" s="6" t="str">
        <f t="shared" si="22"/>
        <v>NEUTRAL</v>
      </c>
      <c r="H340" s="6" t="str">
        <f t="shared" si="21"/>
        <v>CONFIRMED BULLISH</v>
      </c>
    </row>
    <row r="341" spans="1:8" ht="13.5" x14ac:dyDescent="0.25">
      <c r="A341" s="3">
        <f>TITRES_STAT!B344</f>
        <v>42500</v>
      </c>
      <c r="B341" s="6">
        <f>TITRES_STAT!C344</f>
        <v>166.5</v>
      </c>
      <c r="C341" s="6">
        <f>TITRES_STAT!D344</f>
        <v>119.71210000000001</v>
      </c>
      <c r="D341" s="6">
        <f>TITRES_STAT!E344</f>
        <v>0</v>
      </c>
      <c r="E341" s="2">
        <f t="shared" si="20"/>
        <v>43898</v>
      </c>
      <c r="F341" s="6" t="str">
        <f t="shared" si="23"/>
        <v>BULLISH</v>
      </c>
      <c r="G341" s="6" t="str">
        <f t="shared" si="22"/>
        <v>NEUTRAL</v>
      </c>
      <c r="H341" s="6" t="str">
        <f t="shared" si="21"/>
        <v>CONFIRMED BULLISH</v>
      </c>
    </row>
    <row r="342" spans="1:8" ht="13.5" x14ac:dyDescent="0.25">
      <c r="A342" s="3">
        <f>TITRES_STAT!B345</f>
        <v>42501</v>
      </c>
      <c r="B342" s="6">
        <f>TITRES_STAT!C345</f>
        <v>168</v>
      </c>
      <c r="C342" s="6">
        <f>TITRES_STAT!D345</f>
        <v>120.7906</v>
      </c>
      <c r="D342" s="6">
        <f>TITRES_STAT!E345</f>
        <v>330</v>
      </c>
      <c r="E342" s="2">
        <f t="shared" si="20"/>
        <v>44228</v>
      </c>
      <c r="F342" s="6" t="str">
        <f t="shared" si="23"/>
        <v>BULLISH</v>
      </c>
      <c r="G342" s="6" t="str">
        <f t="shared" si="22"/>
        <v>NEUTRAL</v>
      </c>
      <c r="H342" s="6" t="str">
        <f t="shared" si="21"/>
        <v>CONFIRMED BULLISH</v>
      </c>
    </row>
    <row r="343" spans="1:8" ht="13.5" x14ac:dyDescent="0.25">
      <c r="A343" s="3">
        <f>TITRES_STAT!B346</f>
        <v>42502</v>
      </c>
      <c r="B343" s="6">
        <f>TITRES_STAT!C346</f>
        <v>166.21</v>
      </c>
      <c r="C343" s="6">
        <f>TITRES_STAT!D346</f>
        <v>119.50360000000001</v>
      </c>
      <c r="D343" s="6">
        <f>TITRES_STAT!E346</f>
        <v>31</v>
      </c>
      <c r="E343" s="2">
        <f t="shared" si="20"/>
        <v>44197</v>
      </c>
      <c r="F343" s="6" t="str">
        <f t="shared" si="23"/>
        <v>BULLISH</v>
      </c>
      <c r="G343" s="6" t="str">
        <f t="shared" si="22"/>
        <v>NEUTRAL</v>
      </c>
      <c r="H343" s="6" t="str">
        <f t="shared" si="21"/>
        <v>BULLISH DIVERGENCE</v>
      </c>
    </row>
    <row r="344" spans="1:8" ht="13.5" x14ac:dyDescent="0.25">
      <c r="A344" s="3">
        <f>TITRES_STAT!B347</f>
        <v>42503</v>
      </c>
      <c r="B344" s="6">
        <f>TITRES_STAT!C347</f>
        <v>168.5</v>
      </c>
      <c r="C344" s="6">
        <f>TITRES_STAT!D347</f>
        <v>121.15009999999999</v>
      </c>
      <c r="D344" s="6">
        <f>TITRES_STAT!E347</f>
        <v>830</v>
      </c>
      <c r="E344" s="2">
        <f t="shared" si="20"/>
        <v>45027</v>
      </c>
      <c r="F344" s="6" t="str">
        <f t="shared" si="23"/>
        <v>BULLISH</v>
      </c>
      <c r="G344" s="6" t="str">
        <f t="shared" si="22"/>
        <v>STRONG</v>
      </c>
      <c r="H344" s="6" t="str">
        <f t="shared" si="21"/>
        <v>CONFIRMED BULLISH</v>
      </c>
    </row>
    <row r="345" spans="1:8" ht="13.5" x14ac:dyDescent="0.25">
      <c r="A345" s="3">
        <f>TITRES_STAT!B348</f>
        <v>42506</v>
      </c>
      <c r="B345" s="6">
        <f>TITRES_STAT!C348</f>
        <v>168.5</v>
      </c>
      <c r="C345" s="6">
        <f>TITRES_STAT!D348</f>
        <v>121.15009999999999</v>
      </c>
      <c r="D345" s="6">
        <f>TITRES_STAT!E348</f>
        <v>96</v>
      </c>
      <c r="E345" s="2">
        <f t="shared" si="20"/>
        <v>45027</v>
      </c>
      <c r="F345" s="6" t="str">
        <f t="shared" si="23"/>
        <v>BULLISH</v>
      </c>
      <c r="G345" s="6" t="str">
        <f t="shared" si="22"/>
        <v>STRONG</v>
      </c>
      <c r="H345" s="6" t="str">
        <f t="shared" si="21"/>
        <v>CONFIRMED BULLISH</v>
      </c>
    </row>
    <row r="346" spans="1:8" ht="13.5" x14ac:dyDescent="0.25">
      <c r="A346" s="3">
        <f>TITRES_STAT!B349</f>
        <v>42507</v>
      </c>
      <c r="B346" s="6">
        <f>TITRES_STAT!C349</f>
        <v>168</v>
      </c>
      <c r="C346" s="6">
        <f>TITRES_STAT!D349</f>
        <v>120.7906</v>
      </c>
      <c r="D346" s="6">
        <f>TITRES_STAT!E349</f>
        <v>200</v>
      </c>
      <c r="E346" s="2">
        <f t="shared" si="20"/>
        <v>44827</v>
      </c>
      <c r="F346" s="6" t="str">
        <f t="shared" si="23"/>
        <v>BULLISH</v>
      </c>
      <c r="G346" s="6" t="str">
        <f t="shared" si="22"/>
        <v>STRONG</v>
      </c>
      <c r="H346" s="6" t="str">
        <f t="shared" si="21"/>
        <v>CONFIRMED BULLISH</v>
      </c>
    </row>
    <row r="347" spans="1:8" ht="13.5" x14ac:dyDescent="0.25">
      <c r="A347" s="3">
        <f>TITRES_STAT!B350</f>
        <v>42508</v>
      </c>
      <c r="B347" s="6">
        <f>TITRES_STAT!C350</f>
        <v>168</v>
      </c>
      <c r="C347" s="6">
        <f>TITRES_STAT!D350</f>
        <v>120.7906</v>
      </c>
      <c r="D347" s="6">
        <f>TITRES_STAT!E350</f>
        <v>266</v>
      </c>
      <c r="E347" s="2">
        <f t="shared" si="20"/>
        <v>44827</v>
      </c>
      <c r="F347" s="6" t="str">
        <f t="shared" si="23"/>
        <v>BULLISH</v>
      </c>
      <c r="G347" s="6" t="str">
        <f t="shared" si="22"/>
        <v>NEUTRAL</v>
      </c>
      <c r="H347" s="6" t="str">
        <f t="shared" si="21"/>
        <v>NEUTRAL</v>
      </c>
    </row>
    <row r="348" spans="1:8" ht="13.5" x14ac:dyDescent="0.25">
      <c r="A348" s="3">
        <f>TITRES_STAT!B351</f>
        <v>42509</v>
      </c>
      <c r="B348" s="6">
        <f>TITRES_STAT!C351</f>
        <v>167.9</v>
      </c>
      <c r="C348" s="6">
        <f>TITRES_STAT!D351</f>
        <v>120.7187</v>
      </c>
      <c r="D348" s="6">
        <f>TITRES_STAT!E351</f>
        <v>100</v>
      </c>
      <c r="E348" s="2">
        <f t="shared" si="20"/>
        <v>44727</v>
      </c>
      <c r="F348" s="6" t="str">
        <f t="shared" si="23"/>
        <v>BULLISH</v>
      </c>
      <c r="G348" s="6" t="str">
        <f t="shared" si="22"/>
        <v>NEUTRAL</v>
      </c>
      <c r="H348" s="6" t="str">
        <f t="shared" si="21"/>
        <v>CONFIRMED BULLISH</v>
      </c>
    </row>
    <row r="349" spans="1:8" ht="13.5" x14ac:dyDescent="0.25">
      <c r="A349" s="3">
        <f>TITRES_STAT!B352</f>
        <v>42510</v>
      </c>
      <c r="B349" s="6">
        <f>TITRES_STAT!C352</f>
        <v>167.9</v>
      </c>
      <c r="C349" s="6">
        <f>TITRES_STAT!D352</f>
        <v>120.7187</v>
      </c>
      <c r="D349" s="6">
        <f>TITRES_STAT!E352</f>
        <v>50</v>
      </c>
      <c r="E349" s="2">
        <f t="shared" si="20"/>
        <v>44727</v>
      </c>
      <c r="F349" s="6" t="str">
        <f t="shared" si="23"/>
        <v>BEARISH</v>
      </c>
      <c r="G349" s="6" t="str">
        <f t="shared" si="22"/>
        <v>NEUTRAL</v>
      </c>
      <c r="H349" s="6" t="str">
        <f t="shared" si="21"/>
        <v>CONFIRMED BEARISH</v>
      </c>
    </row>
    <row r="350" spans="1:8" ht="13.5" x14ac:dyDescent="0.25">
      <c r="A350" s="3">
        <f>TITRES_STAT!B353</f>
        <v>42513</v>
      </c>
      <c r="B350" s="6">
        <f>TITRES_STAT!C353</f>
        <v>167.9</v>
      </c>
      <c r="C350" s="6">
        <f>TITRES_STAT!D353</f>
        <v>120.7187</v>
      </c>
      <c r="D350" s="6">
        <f>TITRES_STAT!E353</f>
        <v>14</v>
      </c>
      <c r="E350" s="2">
        <f t="shared" si="20"/>
        <v>44727</v>
      </c>
      <c r="F350" s="6" t="str">
        <f t="shared" si="23"/>
        <v>BEARISH</v>
      </c>
      <c r="G350" s="6" t="str">
        <f t="shared" si="22"/>
        <v>NEUTRAL</v>
      </c>
      <c r="H350" s="6" t="str">
        <f t="shared" si="21"/>
        <v>CONFIRMED BEARISH</v>
      </c>
    </row>
    <row r="351" spans="1:8" ht="13.5" x14ac:dyDescent="0.25">
      <c r="A351" s="3">
        <f>TITRES_STAT!B354</f>
        <v>42514</v>
      </c>
      <c r="B351" s="6">
        <f>TITRES_STAT!C354</f>
        <v>167.2</v>
      </c>
      <c r="C351" s="6">
        <f>TITRES_STAT!D354</f>
        <v>120.2154</v>
      </c>
      <c r="D351" s="6">
        <f>TITRES_STAT!E354</f>
        <v>52</v>
      </c>
      <c r="E351" s="2">
        <f t="shared" si="20"/>
        <v>44675</v>
      </c>
      <c r="F351" s="6" t="str">
        <f t="shared" si="23"/>
        <v>BEARISH</v>
      </c>
      <c r="G351" s="6" t="str">
        <f t="shared" si="22"/>
        <v>NEUTRAL</v>
      </c>
      <c r="H351" s="6" t="str">
        <f t="shared" si="21"/>
        <v>CONFIRMED BEARISH</v>
      </c>
    </row>
    <row r="352" spans="1:8" ht="13.5" x14ac:dyDescent="0.25">
      <c r="A352" s="3">
        <f>TITRES_STAT!B355</f>
        <v>42515</v>
      </c>
      <c r="B352" s="6">
        <f>TITRES_STAT!C355</f>
        <v>167.2</v>
      </c>
      <c r="C352" s="6">
        <f>TITRES_STAT!D355</f>
        <v>120.2154</v>
      </c>
      <c r="D352" s="6">
        <f>TITRES_STAT!E355</f>
        <v>9</v>
      </c>
      <c r="E352" s="2">
        <f t="shared" si="20"/>
        <v>44675</v>
      </c>
      <c r="F352" s="6" t="str">
        <f t="shared" si="23"/>
        <v>BEARISH</v>
      </c>
      <c r="G352" s="6" t="str">
        <f t="shared" si="22"/>
        <v>NEUTRAL</v>
      </c>
      <c r="H352" s="6" t="str">
        <f t="shared" si="21"/>
        <v>CONFIRMED BEARISH</v>
      </c>
    </row>
    <row r="353" spans="1:8" ht="13.5" x14ac:dyDescent="0.25">
      <c r="A353" s="3">
        <f>TITRES_STAT!B356</f>
        <v>42516</v>
      </c>
      <c r="B353" s="6">
        <f>TITRES_STAT!C356</f>
        <v>167.2</v>
      </c>
      <c r="C353" s="6">
        <f>TITRES_STAT!D356</f>
        <v>120.2154</v>
      </c>
      <c r="D353" s="6">
        <f>TITRES_STAT!E356</f>
        <v>0</v>
      </c>
      <c r="E353" s="2">
        <f t="shared" si="20"/>
        <v>44675</v>
      </c>
      <c r="F353" s="6" t="str">
        <f t="shared" si="23"/>
        <v>BEARISH</v>
      </c>
      <c r="G353" s="6" t="str">
        <f t="shared" si="22"/>
        <v>NEUTRAL</v>
      </c>
      <c r="H353" s="6" t="str">
        <f t="shared" si="21"/>
        <v>CONFIRMED BEARISH</v>
      </c>
    </row>
    <row r="354" spans="1:8" ht="13.5" x14ac:dyDescent="0.25">
      <c r="A354" s="3">
        <f>TITRES_STAT!B357</f>
        <v>42517</v>
      </c>
      <c r="B354" s="6">
        <f>TITRES_STAT!C357</f>
        <v>167.19</v>
      </c>
      <c r="C354" s="6">
        <f>TITRES_STAT!D357</f>
        <v>120.20820000000001</v>
      </c>
      <c r="D354" s="6">
        <f>TITRES_STAT!E357</f>
        <v>1</v>
      </c>
      <c r="E354" s="2">
        <f t="shared" si="20"/>
        <v>44674</v>
      </c>
      <c r="F354" s="6" t="str">
        <f t="shared" si="23"/>
        <v>BEARISH</v>
      </c>
      <c r="G354" s="6" t="str">
        <f t="shared" si="22"/>
        <v>NEUTRAL</v>
      </c>
      <c r="H354" s="6" t="str">
        <f t="shared" si="21"/>
        <v>CONFIRMED BEARISH</v>
      </c>
    </row>
    <row r="355" spans="1:8" ht="13.5" x14ac:dyDescent="0.25">
      <c r="A355" s="3">
        <f>TITRES_STAT!B358</f>
        <v>42520</v>
      </c>
      <c r="B355" s="6">
        <f>TITRES_STAT!C358</f>
        <v>165</v>
      </c>
      <c r="C355" s="6">
        <f>TITRES_STAT!D358</f>
        <v>118.6336</v>
      </c>
      <c r="D355" s="6">
        <f>TITRES_STAT!E358</f>
        <v>12</v>
      </c>
      <c r="E355" s="2">
        <f t="shared" si="20"/>
        <v>44662</v>
      </c>
      <c r="F355" s="6" t="str">
        <f t="shared" si="23"/>
        <v>BEARISH</v>
      </c>
      <c r="G355" s="6" t="str">
        <f t="shared" si="22"/>
        <v>NEUTRAL</v>
      </c>
      <c r="H355" s="6" t="str">
        <f t="shared" si="21"/>
        <v>CONFIRMED BEARISH</v>
      </c>
    </row>
    <row r="356" spans="1:8" ht="13.5" x14ac:dyDescent="0.25">
      <c r="A356" s="3">
        <f>TITRES_STAT!B359</f>
        <v>42521</v>
      </c>
      <c r="B356" s="6">
        <f>TITRES_STAT!C359</f>
        <v>167.1</v>
      </c>
      <c r="C356" s="6">
        <f>TITRES_STAT!D359</f>
        <v>120.1435</v>
      </c>
      <c r="D356" s="6">
        <f>TITRES_STAT!E359</f>
        <v>56</v>
      </c>
      <c r="E356" s="2">
        <f t="shared" si="20"/>
        <v>44718</v>
      </c>
      <c r="F356" s="6" t="str">
        <f t="shared" si="23"/>
        <v>BULLISH</v>
      </c>
      <c r="G356" s="6" t="str">
        <f t="shared" si="22"/>
        <v>NEUTRAL</v>
      </c>
      <c r="H356" s="6" t="str">
        <f t="shared" si="21"/>
        <v>BULLISH DIVERGENCE</v>
      </c>
    </row>
    <row r="357" spans="1:8" ht="13.5" x14ac:dyDescent="0.25">
      <c r="A357" s="3">
        <f>TITRES_STAT!B360</f>
        <v>42522</v>
      </c>
      <c r="B357" s="6">
        <f>TITRES_STAT!C360</f>
        <v>162.63</v>
      </c>
      <c r="C357" s="6">
        <f>TITRES_STAT!D360</f>
        <v>123.8399</v>
      </c>
      <c r="D357" s="6">
        <f>TITRES_STAT!E360</f>
        <v>8</v>
      </c>
      <c r="E357" s="2">
        <f t="shared" si="20"/>
        <v>44710</v>
      </c>
      <c r="F357" s="6" t="str">
        <f t="shared" si="23"/>
        <v>BULLISH</v>
      </c>
      <c r="G357" s="6" t="str">
        <f t="shared" si="22"/>
        <v>NEUTRAL</v>
      </c>
      <c r="H357" s="6" t="str">
        <f t="shared" si="21"/>
        <v>BULLISH DIVERGENCE</v>
      </c>
    </row>
    <row r="358" spans="1:8" ht="13.5" x14ac:dyDescent="0.25">
      <c r="A358" s="3">
        <f>TITRES_STAT!B361</f>
        <v>42523</v>
      </c>
      <c r="B358" s="6">
        <f>TITRES_STAT!C361</f>
        <v>162.63</v>
      </c>
      <c r="C358" s="6">
        <f>TITRES_STAT!D361</f>
        <v>123.8399</v>
      </c>
      <c r="D358" s="6">
        <f>TITRES_STAT!E361</f>
        <v>0</v>
      </c>
      <c r="E358" s="2">
        <f t="shared" si="20"/>
        <v>44710</v>
      </c>
      <c r="F358" s="6" t="str">
        <f t="shared" si="23"/>
        <v>BULLISH</v>
      </c>
      <c r="G358" s="6" t="str">
        <f t="shared" si="22"/>
        <v>NEUTRAL</v>
      </c>
      <c r="H358" s="6" t="str">
        <f t="shared" si="21"/>
        <v>BULLISH DIVERGENCE</v>
      </c>
    </row>
    <row r="359" spans="1:8" ht="13.5" x14ac:dyDescent="0.25">
      <c r="A359" s="3">
        <f>TITRES_STAT!B362</f>
        <v>42524</v>
      </c>
      <c r="B359" s="6">
        <f>TITRES_STAT!C362</f>
        <v>162.63</v>
      </c>
      <c r="C359" s="6">
        <f>TITRES_STAT!D362</f>
        <v>123.8399</v>
      </c>
      <c r="D359" s="6">
        <f>TITRES_STAT!E362</f>
        <v>0</v>
      </c>
      <c r="E359" s="2">
        <f t="shared" si="20"/>
        <v>44710</v>
      </c>
      <c r="F359" s="6" t="str">
        <f t="shared" si="23"/>
        <v>BULLISH</v>
      </c>
      <c r="G359" s="6" t="str">
        <f t="shared" si="22"/>
        <v>NEUTRAL</v>
      </c>
      <c r="H359" s="6" t="str">
        <f t="shared" si="21"/>
        <v>BULLISH DIVERGENCE</v>
      </c>
    </row>
    <row r="360" spans="1:8" ht="13.5" x14ac:dyDescent="0.25">
      <c r="A360" s="3">
        <f>TITRES_STAT!B363</f>
        <v>42527</v>
      </c>
      <c r="B360" s="6">
        <f>TITRES_STAT!C363</f>
        <v>162.63</v>
      </c>
      <c r="C360" s="6">
        <f>TITRES_STAT!D363</f>
        <v>123.8399</v>
      </c>
      <c r="D360" s="6">
        <f>TITRES_STAT!E363</f>
        <v>0</v>
      </c>
      <c r="E360" s="2">
        <f t="shared" si="20"/>
        <v>44710</v>
      </c>
      <c r="F360" s="6" t="str">
        <f t="shared" si="23"/>
        <v>BULLISH</v>
      </c>
      <c r="G360" s="6" t="str">
        <f t="shared" si="22"/>
        <v>NEUTRAL</v>
      </c>
      <c r="H360" s="6" t="str">
        <f t="shared" si="21"/>
        <v>BULLISH DIVERGENCE</v>
      </c>
    </row>
    <row r="361" spans="1:8" ht="13.5" x14ac:dyDescent="0.25">
      <c r="A361" s="3">
        <f>TITRES_STAT!B364</f>
        <v>42528</v>
      </c>
      <c r="B361" s="6">
        <f>TITRES_STAT!C364</f>
        <v>161.99</v>
      </c>
      <c r="C361" s="6">
        <f>TITRES_STAT!D364</f>
        <v>123.35250000000001</v>
      </c>
      <c r="D361" s="6">
        <f>TITRES_STAT!E364</f>
        <v>55</v>
      </c>
      <c r="E361" s="2">
        <f t="shared" si="20"/>
        <v>44655</v>
      </c>
      <c r="F361" s="6" t="str">
        <f t="shared" si="23"/>
        <v>BEARISH</v>
      </c>
      <c r="G361" s="6" t="str">
        <f t="shared" si="22"/>
        <v>NEUTRAL</v>
      </c>
      <c r="H361" s="6" t="str">
        <f t="shared" si="21"/>
        <v>CONFIRMED BEARISH</v>
      </c>
    </row>
    <row r="362" spans="1:8" ht="13.5" x14ac:dyDescent="0.25">
      <c r="A362" s="3">
        <f>TITRES_STAT!B365</f>
        <v>42529</v>
      </c>
      <c r="B362" s="6">
        <f>TITRES_STAT!C365</f>
        <v>161.99</v>
      </c>
      <c r="C362" s="6">
        <f>TITRES_STAT!D365</f>
        <v>123.35250000000001</v>
      </c>
      <c r="D362" s="6">
        <f>TITRES_STAT!E365</f>
        <v>0</v>
      </c>
      <c r="E362" s="2">
        <f t="shared" si="20"/>
        <v>44655</v>
      </c>
      <c r="F362" s="6" t="str">
        <f t="shared" si="23"/>
        <v>BEARISH</v>
      </c>
      <c r="G362" s="6" t="str">
        <f t="shared" si="22"/>
        <v>NEUTRAL</v>
      </c>
      <c r="H362" s="6" t="str">
        <f t="shared" si="21"/>
        <v>CONFIRMED BEARISH</v>
      </c>
    </row>
    <row r="363" spans="1:8" ht="13.5" x14ac:dyDescent="0.25">
      <c r="A363" s="3">
        <f>TITRES_STAT!B366</f>
        <v>42530</v>
      </c>
      <c r="B363" s="6">
        <f>TITRES_STAT!C366</f>
        <v>161</v>
      </c>
      <c r="C363" s="6">
        <f>TITRES_STAT!D366</f>
        <v>122.59869999999999</v>
      </c>
      <c r="D363" s="6">
        <f>TITRES_STAT!E366</f>
        <v>150</v>
      </c>
      <c r="E363" s="2">
        <f t="shared" si="20"/>
        <v>44505</v>
      </c>
      <c r="F363" s="6" t="str">
        <f t="shared" si="23"/>
        <v>BEARISH</v>
      </c>
      <c r="G363" s="6" t="str">
        <f t="shared" si="22"/>
        <v>NEUTRAL</v>
      </c>
      <c r="H363" s="6" t="str">
        <f t="shared" si="21"/>
        <v>CONFIRMED BEARISH</v>
      </c>
    </row>
    <row r="364" spans="1:8" ht="13.5" x14ac:dyDescent="0.25">
      <c r="A364" s="3">
        <f>TITRES_STAT!B367</f>
        <v>42531</v>
      </c>
      <c r="B364" s="6">
        <f>TITRES_STAT!C367</f>
        <v>161</v>
      </c>
      <c r="C364" s="6">
        <f>TITRES_STAT!D367</f>
        <v>122.59869999999999</v>
      </c>
      <c r="D364" s="6">
        <f>TITRES_STAT!E367</f>
        <v>26</v>
      </c>
      <c r="E364" s="2">
        <f t="shared" si="20"/>
        <v>44505</v>
      </c>
      <c r="F364" s="6" t="str">
        <f t="shared" si="23"/>
        <v>BEARISH</v>
      </c>
      <c r="G364" s="6" t="str">
        <f t="shared" si="22"/>
        <v>NEUTRAL</v>
      </c>
      <c r="H364" s="6" t="str">
        <f t="shared" si="21"/>
        <v>CONFIRMED BEARISH</v>
      </c>
    </row>
    <row r="365" spans="1:8" ht="13.5" x14ac:dyDescent="0.25">
      <c r="A365" s="3">
        <f>TITRES_STAT!B368</f>
        <v>42534</v>
      </c>
      <c r="B365" s="6">
        <f>TITRES_STAT!C368</f>
        <v>156.16999999999999</v>
      </c>
      <c r="C365" s="6">
        <f>TITRES_STAT!D368</f>
        <v>118.9207</v>
      </c>
      <c r="D365" s="6">
        <f>TITRES_STAT!E368</f>
        <v>42</v>
      </c>
      <c r="E365" s="2">
        <f t="shared" si="20"/>
        <v>44463</v>
      </c>
      <c r="F365" s="6" t="str">
        <f t="shared" si="23"/>
        <v>BEARISH</v>
      </c>
      <c r="G365" s="6" t="str">
        <f t="shared" si="22"/>
        <v>NEUTRAL</v>
      </c>
      <c r="H365" s="6" t="str">
        <f t="shared" si="21"/>
        <v>CONFIRMED BEARISH</v>
      </c>
    </row>
    <row r="366" spans="1:8" ht="13.5" x14ac:dyDescent="0.25">
      <c r="A366" s="3">
        <f>TITRES_STAT!B369</f>
        <v>42535</v>
      </c>
      <c r="B366" s="6">
        <f>TITRES_STAT!C369</f>
        <v>154</v>
      </c>
      <c r="C366" s="6">
        <f>TITRES_STAT!D369</f>
        <v>117.2683</v>
      </c>
      <c r="D366" s="6">
        <f>TITRES_STAT!E369</f>
        <v>107</v>
      </c>
      <c r="E366" s="2">
        <f t="shared" si="20"/>
        <v>44356</v>
      </c>
      <c r="F366" s="6" t="str">
        <f t="shared" si="23"/>
        <v>BEARISH</v>
      </c>
      <c r="G366" s="6" t="str">
        <f t="shared" si="22"/>
        <v>NEUTRAL</v>
      </c>
      <c r="H366" s="6" t="str">
        <f t="shared" si="21"/>
        <v>CONFIRMED BEARISH</v>
      </c>
    </row>
    <row r="367" spans="1:8" ht="13.5" x14ac:dyDescent="0.25">
      <c r="A367" s="3">
        <f>TITRES_STAT!B370</f>
        <v>42536</v>
      </c>
      <c r="B367" s="6">
        <f>TITRES_STAT!C370</f>
        <v>153.99</v>
      </c>
      <c r="C367" s="6">
        <f>TITRES_STAT!D370</f>
        <v>117.2607</v>
      </c>
      <c r="D367" s="6">
        <f>TITRES_STAT!E370</f>
        <v>325</v>
      </c>
      <c r="E367" s="2">
        <f t="shared" si="20"/>
        <v>44031</v>
      </c>
      <c r="F367" s="6" t="str">
        <f t="shared" si="23"/>
        <v>BEARISH</v>
      </c>
      <c r="G367" s="6" t="str">
        <f t="shared" si="22"/>
        <v>NEUTRAL</v>
      </c>
      <c r="H367" s="6" t="str">
        <f t="shared" si="21"/>
        <v>CONFIRMED BEARISH</v>
      </c>
    </row>
    <row r="368" spans="1:8" ht="13.5" x14ac:dyDescent="0.25">
      <c r="A368" s="3">
        <f>TITRES_STAT!B371</f>
        <v>42537</v>
      </c>
      <c r="B368" s="6">
        <f>TITRES_STAT!C371</f>
        <v>154</v>
      </c>
      <c r="C368" s="6">
        <f>TITRES_STAT!D371</f>
        <v>117.2683</v>
      </c>
      <c r="D368" s="6">
        <f>TITRES_STAT!E371</f>
        <v>206</v>
      </c>
      <c r="E368" s="2">
        <f t="shared" si="20"/>
        <v>44237</v>
      </c>
      <c r="F368" s="6" t="str">
        <f t="shared" si="23"/>
        <v>BEARISH</v>
      </c>
      <c r="G368" s="6" t="str">
        <f t="shared" si="22"/>
        <v>NEUTRAL</v>
      </c>
      <c r="H368" s="6" t="str">
        <f t="shared" si="21"/>
        <v>CONFIRMED BEARISH</v>
      </c>
    </row>
    <row r="369" spans="1:8" ht="13.5" x14ac:dyDescent="0.25">
      <c r="A369" s="3">
        <f>TITRES_STAT!B372</f>
        <v>42538</v>
      </c>
      <c r="B369" s="6">
        <f>TITRES_STAT!C372</f>
        <v>153.9</v>
      </c>
      <c r="C369" s="6">
        <f>TITRES_STAT!D372</f>
        <v>117.1921</v>
      </c>
      <c r="D369" s="6">
        <f>TITRES_STAT!E372</f>
        <v>102</v>
      </c>
      <c r="E369" s="2">
        <f t="shared" si="20"/>
        <v>44135</v>
      </c>
      <c r="F369" s="6" t="str">
        <f t="shared" si="23"/>
        <v>BEARISH</v>
      </c>
      <c r="G369" s="6" t="str">
        <f t="shared" si="22"/>
        <v>NEUTRAL</v>
      </c>
      <c r="H369" s="6" t="str">
        <f t="shared" si="21"/>
        <v>CONFIRMED BEARISH</v>
      </c>
    </row>
    <row r="370" spans="1:8" ht="13.5" x14ac:dyDescent="0.25">
      <c r="A370" s="3">
        <f>TITRES_STAT!B373</f>
        <v>42541</v>
      </c>
      <c r="B370" s="6">
        <f>TITRES_STAT!C373</f>
        <v>153.80000000000001</v>
      </c>
      <c r="C370" s="6">
        <f>TITRES_STAT!D373</f>
        <v>117.116</v>
      </c>
      <c r="D370" s="6">
        <f>TITRES_STAT!E373</f>
        <v>416</v>
      </c>
      <c r="E370" s="2">
        <f t="shared" si="20"/>
        <v>43719</v>
      </c>
      <c r="F370" s="6" t="str">
        <f t="shared" si="23"/>
        <v>BEARISH</v>
      </c>
      <c r="G370" s="6" t="str">
        <f t="shared" si="22"/>
        <v>NEUTRAL</v>
      </c>
      <c r="H370" s="6" t="str">
        <f t="shared" si="21"/>
        <v>CONFIRMED BEARISH</v>
      </c>
    </row>
    <row r="371" spans="1:8" ht="13.5" x14ac:dyDescent="0.25">
      <c r="A371" s="3">
        <f>TITRES_STAT!B374</f>
        <v>42542</v>
      </c>
      <c r="B371" s="6">
        <f>TITRES_STAT!C374</f>
        <v>153.80000000000001</v>
      </c>
      <c r="C371" s="6">
        <f>TITRES_STAT!D374</f>
        <v>117.116</v>
      </c>
      <c r="D371" s="6">
        <f>TITRES_STAT!E374</f>
        <v>111</v>
      </c>
      <c r="E371" s="2">
        <f t="shared" si="20"/>
        <v>43719</v>
      </c>
      <c r="F371" s="6" t="str">
        <f t="shared" si="23"/>
        <v>BEARISH</v>
      </c>
      <c r="G371" s="6" t="str">
        <f t="shared" si="22"/>
        <v>NEUTRAL</v>
      </c>
      <c r="H371" s="6" t="str">
        <f t="shared" si="21"/>
        <v>CONFIRMED BEARISH</v>
      </c>
    </row>
    <row r="372" spans="1:8" ht="13.5" x14ac:dyDescent="0.25">
      <c r="A372" s="3">
        <f>TITRES_STAT!B375</f>
        <v>42543</v>
      </c>
      <c r="B372" s="6">
        <f>TITRES_STAT!C375</f>
        <v>152</v>
      </c>
      <c r="C372" s="6">
        <f>TITRES_STAT!D375</f>
        <v>115.7453</v>
      </c>
      <c r="D372" s="6">
        <f>TITRES_STAT!E375</f>
        <v>34</v>
      </c>
      <c r="E372" s="2">
        <f t="shared" si="20"/>
        <v>43685</v>
      </c>
      <c r="F372" s="6" t="str">
        <f t="shared" si="23"/>
        <v>BEARISH</v>
      </c>
      <c r="G372" s="6" t="str">
        <f t="shared" si="22"/>
        <v>NEUTRAL</v>
      </c>
      <c r="H372" s="6" t="str">
        <f t="shared" si="21"/>
        <v>CONFIRMED BEARISH</v>
      </c>
    </row>
    <row r="373" spans="1:8" ht="13.5" x14ac:dyDescent="0.25">
      <c r="A373" s="3">
        <f>TITRES_STAT!B376</f>
        <v>42544</v>
      </c>
      <c r="B373" s="6">
        <f>TITRES_STAT!C376</f>
        <v>150</v>
      </c>
      <c r="C373" s="6">
        <f>TITRES_STAT!D376</f>
        <v>114.22239999999999</v>
      </c>
      <c r="D373" s="6">
        <f>TITRES_STAT!E376</f>
        <v>662</v>
      </c>
      <c r="E373" s="2">
        <f t="shared" si="20"/>
        <v>43023</v>
      </c>
      <c r="F373" s="6" t="str">
        <f t="shared" si="23"/>
        <v>BEARISH</v>
      </c>
      <c r="G373" s="6" t="str">
        <f t="shared" si="22"/>
        <v>WEAK</v>
      </c>
      <c r="H373" s="6" t="str">
        <f t="shared" si="21"/>
        <v>CONFIRMED BEARISH</v>
      </c>
    </row>
    <row r="374" spans="1:8" ht="13.5" x14ac:dyDescent="0.25">
      <c r="A374" s="3">
        <f>TITRES_STAT!B377</f>
        <v>42545</v>
      </c>
      <c r="B374" s="6">
        <f>TITRES_STAT!C377</f>
        <v>150</v>
      </c>
      <c r="C374" s="6">
        <f>TITRES_STAT!D377</f>
        <v>114.22239999999999</v>
      </c>
      <c r="D374" s="6">
        <f>TITRES_STAT!E377</f>
        <v>0</v>
      </c>
      <c r="E374" s="2">
        <f t="shared" si="20"/>
        <v>43023</v>
      </c>
      <c r="F374" s="6" t="str">
        <f t="shared" si="23"/>
        <v>BEARISH</v>
      </c>
      <c r="G374" s="6" t="str">
        <f t="shared" si="22"/>
        <v>WEAK</v>
      </c>
      <c r="H374" s="6" t="str">
        <f t="shared" si="21"/>
        <v>CONFIRMED BEARISH</v>
      </c>
    </row>
    <row r="375" spans="1:8" ht="13.5" x14ac:dyDescent="0.25">
      <c r="A375" s="3">
        <f>TITRES_STAT!B378</f>
        <v>42548</v>
      </c>
      <c r="B375" s="6">
        <f>TITRES_STAT!C378</f>
        <v>150</v>
      </c>
      <c r="C375" s="6">
        <f>TITRES_STAT!D378</f>
        <v>114.22239999999999</v>
      </c>
      <c r="D375" s="6">
        <f>TITRES_STAT!E378</f>
        <v>0</v>
      </c>
      <c r="E375" s="2">
        <f t="shared" si="20"/>
        <v>43023</v>
      </c>
      <c r="F375" s="6" t="str">
        <f t="shared" si="23"/>
        <v>BEARISH</v>
      </c>
      <c r="G375" s="6" t="str">
        <f t="shared" si="22"/>
        <v>NEUTRAL</v>
      </c>
      <c r="H375" s="6" t="str">
        <f t="shared" si="21"/>
        <v>CONFIRMED BEARISH</v>
      </c>
    </row>
    <row r="376" spans="1:8" ht="13.5" x14ac:dyDescent="0.25">
      <c r="A376" s="3">
        <f>TITRES_STAT!B379</f>
        <v>42549</v>
      </c>
      <c r="B376" s="6">
        <f>TITRES_STAT!C379</f>
        <v>149.5</v>
      </c>
      <c r="C376" s="6">
        <f>TITRES_STAT!D379</f>
        <v>113.8416</v>
      </c>
      <c r="D376" s="6">
        <f>TITRES_STAT!E379</f>
        <v>1</v>
      </c>
      <c r="E376" s="2">
        <f t="shared" si="20"/>
        <v>43022</v>
      </c>
      <c r="F376" s="6" t="str">
        <f t="shared" si="23"/>
        <v>BEARISH</v>
      </c>
      <c r="G376" s="6" t="str">
        <f t="shared" si="22"/>
        <v>NEUTRAL</v>
      </c>
      <c r="H376" s="6" t="str">
        <f t="shared" si="21"/>
        <v>CONFIRMED BEARISH</v>
      </c>
    </row>
    <row r="377" spans="1:8" ht="13.5" x14ac:dyDescent="0.25">
      <c r="A377" s="3">
        <f>TITRES_STAT!B380</f>
        <v>42550</v>
      </c>
      <c r="B377" s="6">
        <f>TITRES_STAT!C380</f>
        <v>149.5</v>
      </c>
      <c r="C377" s="6">
        <f>TITRES_STAT!D380</f>
        <v>113.8416</v>
      </c>
      <c r="D377" s="6">
        <f>TITRES_STAT!E380</f>
        <v>20</v>
      </c>
      <c r="E377" s="2">
        <f t="shared" si="20"/>
        <v>43022</v>
      </c>
      <c r="F377" s="6" t="str">
        <f t="shared" si="23"/>
        <v>BEARISH</v>
      </c>
      <c r="G377" s="6" t="str">
        <f t="shared" si="22"/>
        <v>NEUTRAL</v>
      </c>
      <c r="H377" s="6" t="str">
        <f t="shared" si="21"/>
        <v>CONFIRMED BEARISH</v>
      </c>
    </row>
    <row r="378" spans="1:8" ht="13.5" x14ac:dyDescent="0.25">
      <c r="A378" s="3">
        <f>TITRES_STAT!B381</f>
        <v>42551</v>
      </c>
      <c r="B378" s="6">
        <f>TITRES_STAT!C381</f>
        <v>149.5</v>
      </c>
      <c r="C378" s="6">
        <f>TITRES_STAT!D381</f>
        <v>113.8416</v>
      </c>
      <c r="D378" s="6">
        <f>TITRES_STAT!E381</f>
        <v>0</v>
      </c>
      <c r="E378" s="2">
        <f t="shared" si="20"/>
        <v>43022</v>
      </c>
      <c r="F378" s="6" t="str">
        <f t="shared" si="23"/>
        <v>BEARISH</v>
      </c>
      <c r="G378" s="6" t="str">
        <f t="shared" si="22"/>
        <v>NEUTRAL</v>
      </c>
      <c r="H378" s="6" t="str">
        <f t="shared" si="21"/>
        <v>CONFIRMED BEARISH</v>
      </c>
    </row>
    <row r="379" spans="1:8" ht="13.5" x14ac:dyDescent="0.25">
      <c r="A379" s="3">
        <f>TITRES_STAT!B382</f>
        <v>42552</v>
      </c>
      <c r="B379" s="6">
        <f>TITRES_STAT!C382</f>
        <v>148</v>
      </c>
      <c r="C379" s="6">
        <f>TITRES_STAT!D382</f>
        <v>112.6994</v>
      </c>
      <c r="D379" s="6">
        <f>TITRES_STAT!E382</f>
        <v>36</v>
      </c>
      <c r="E379" s="2">
        <f t="shared" si="20"/>
        <v>42986</v>
      </c>
      <c r="F379" s="6" t="str">
        <f t="shared" si="23"/>
        <v>BEARISH</v>
      </c>
      <c r="G379" s="6" t="str">
        <f t="shared" si="22"/>
        <v>NEUTRAL</v>
      </c>
      <c r="H379" s="6" t="str">
        <f t="shared" si="21"/>
        <v>CONFIRMED BEARISH</v>
      </c>
    </row>
    <row r="380" spans="1:8" ht="13.5" x14ac:dyDescent="0.25">
      <c r="A380" s="3">
        <f>TITRES_STAT!B383</f>
        <v>42555</v>
      </c>
      <c r="B380" s="6">
        <f>TITRES_STAT!C383</f>
        <v>148</v>
      </c>
      <c r="C380" s="6">
        <f>TITRES_STAT!D383</f>
        <v>112.6994</v>
      </c>
      <c r="D380" s="6">
        <f>TITRES_STAT!E383</f>
        <v>4</v>
      </c>
      <c r="E380" s="2">
        <f t="shared" si="20"/>
        <v>42986</v>
      </c>
      <c r="F380" s="6" t="str">
        <f t="shared" si="23"/>
        <v>BEARISH</v>
      </c>
      <c r="G380" s="6" t="str">
        <f t="shared" si="22"/>
        <v>NEUTRAL</v>
      </c>
      <c r="H380" s="6" t="str">
        <f t="shared" si="21"/>
        <v>CONFIRMED BEARISH</v>
      </c>
    </row>
    <row r="381" spans="1:8" ht="13.5" x14ac:dyDescent="0.25">
      <c r="A381" s="3">
        <f>TITRES_STAT!B384</f>
        <v>42559</v>
      </c>
      <c r="B381" s="6">
        <f>TITRES_STAT!C384</f>
        <v>145</v>
      </c>
      <c r="C381" s="6">
        <f>TITRES_STAT!D384</f>
        <v>110.41500000000001</v>
      </c>
      <c r="D381" s="6">
        <f>TITRES_STAT!E384</f>
        <v>174</v>
      </c>
      <c r="E381" s="2">
        <f t="shared" si="20"/>
        <v>42812</v>
      </c>
      <c r="F381" s="6" t="str">
        <f t="shared" si="23"/>
        <v>BEARISH</v>
      </c>
      <c r="G381" s="6" t="str">
        <f t="shared" si="22"/>
        <v>NEUTRAL</v>
      </c>
      <c r="H381" s="6" t="str">
        <f t="shared" si="21"/>
        <v>CONFIRMED BEARISH</v>
      </c>
    </row>
    <row r="382" spans="1:8" ht="13.5" x14ac:dyDescent="0.25">
      <c r="A382" s="3">
        <f>TITRES_STAT!B385</f>
        <v>42562</v>
      </c>
      <c r="B382" s="6">
        <f>TITRES_STAT!C385</f>
        <v>147.5</v>
      </c>
      <c r="C382" s="6">
        <f>TITRES_STAT!D385</f>
        <v>112.31870000000001</v>
      </c>
      <c r="D382" s="6">
        <f>TITRES_STAT!E385</f>
        <v>54</v>
      </c>
      <c r="E382" s="2">
        <f t="shared" si="20"/>
        <v>42866</v>
      </c>
      <c r="F382" s="6" t="str">
        <f t="shared" si="23"/>
        <v>BEARISH</v>
      </c>
      <c r="G382" s="6" t="str">
        <f t="shared" si="22"/>
        <v>NEUTRAL</v>
      </c>
      <c r="H382" s="6" t="str">
        <f t="shared" si="21"/>
        <v>CONFIRMED BEARISH</v>
      </c>
    </row>
    <row r="383" spans="1:8" ht="13.5" x14ac:dyDescent="0.25">
      <c r="A383" s="3">
        <f>TITRES_STAT!B386</f>
        <v>42563</v>
      </c>
      <c r="B383" s="6">
        <f>TITRES_STAT!C386</f>
        <v>147.5</v>
      </c>
      <c r="C383" s="6">
        <f>TITRES_STAT!D386</f>
        <v>112.31870000000001</v>
      </c>
      <c r="D383" s="6">
        <f>TITRES_STAT!E386</f>
        <v>0</v>
      </c>
      <c r="E383" s="2">
        <f t="shared" si="20"/>
        <v>42866</v>
      </c>
      <c r="F383" s="6" t="str">
        <f t="shared" si="23"/>
        <v>BEARISH</v>
      </c>
      <c r="G383" s="6" t="str">
        <f t="shared" si="22"/>
        <v>NEUTRAL</v>
      </c>
      <c r="H383" s="6" t="str">
        <f t="shared" si="21"/>
        <v>CONFIRMED BEARISH</v>
      </c>
    </row>
    <row r="384" spans="1:8" ht="13.5" x14ac:dyDescent="0.25">
      <c r="A384" s="3">
        <f>TITRES_STAT!B387</f>
        <v>42564</v>
      </c>
      <c r="B384" s="6">
        <f>TITRES_STAT!C387</f>
        <v>147</v>
      </c>
      <c r="C384" s="6">
        <f>TITRES_STAT!D387</f>
        <v>111.9379</v>
      </c>
      <c r="D384" s="6">
        <f>TITRES_STAT!E387</f>
        <v>4</v>
      </c>
      <c r="E384" s="2">
        <f t="shared" si="20"/>
        <v>42862</v>
      </c>
      <c r="F384" s="6" t="str">
        <f t="shared" si="23"/>
        <v>BEARISH</v>
      </c>
      <c r="G384" s="6" t="str">
        <f t="shared" si="22"/>
        <v>NEUTRAL</v>
      </c>
      <c r="H384" s="6" t="str">
        <f t="shared" si="21"/>
        <v>CONFIRMED BEARISH</v>
      </c>
    </row>
    <row r="385" spans="1:8" ht="13.5" x14ac:dyDescent="0.25">
      <c r="A385" s="3">
        <f>TITRES_STAT!B388</f>
        <v>42565</v>
      </c>
      <c r="B385" s="6">
        <f>TITRES_STAT!C388</f>
        <v>147</v>
      </c>
      <c r="C385" s="6">
        <f>TITRES_STAT!D388</f>
        <v>111.9379</v>
      </c>
      <c r="D385" s="6">
        <f>TITRES_STAT!E388</f>
        <v>0</v>
      </c>
      <c r="E385" s="2">
        <f t="shared" si="20"/>
        <v>42862</v>
      </c>
      <c r="F385" s="6" t="str">
        <f t="shared" si="23"/>
        <v>BEARISH</v>
      </c>
      <c r="G385" s="6" t="str">
        <f t="shared" si="22"/>
        <v>NEUTRAL</v>
      </c>
      <c r="H385" s="6" t="str">
        <f t="shared" si="21"/>
        <v>CONFIRMED BEARISH</v>
      </c>
    </row>
    <row r="386" spans="1:8" ht="13.5" x14ac:dyDescent="0.25">
      <c r="A386" s="3">
        <f>TITRES_STAT!B389</f>
        <v>42566</v>
      </c>
      <c r="B386" s="6">
        <f>TITRES_STAT!C389</f>
        <v>147</v>
      </c>
      <c r="C386" s="6">
        <f>TITRES_STAT!D389</f>
        <v>111.9379</v>
      </c>
      <c r="D386" s="6">
        <f>TITRES_STAT!E389</f>
        <v>20</v>
      </c>
      <c r="E386" s="2">
        <f t="shared" si="20"/>
        <v>42862</v>
      </c>
      <c r="F386" s="6" t="str">
        <f t="shared" si="23"/>
        <v>BULLISH</v>
      </c>
      <c r="G386" s="6" t="str">
        <f t="shared" si="22"/>
        <v>NEUTRAL</v>
      </c>
      <c r="H386" s="6" t="str">
        <f t="shared" si="21"/>
        <v>CONFIRMED BULLISH</v>
      </c>
    </row>
    <row r="387" spans="1:8" ht="13.5" x14ac:dyDescent="0.25">
      <c r="A387" s="3">
        <f>TITRES_STAT!B390</f>
        <v>42569</v>
      </c>
      <c r="B387" s="6">
        <f>TITRES_STAT!C390</f>
        <v>147</v>
      </c>
      <c r="C387" s="6">
        <f>TITRES_STAT!D390</f>
        <v>111.9379</v>
      </c>
      <c r="D387" s="6">
        <f>TITRES_STAT!E390</f>
        <v>0</v>
      </c>
      <c r="E387" s="2">
        <f t="shared" si="20"/>
        <v>42862</v>
      </c>
      <c r="F387" s="6" t="str">
        <f t="shared" si="23"/>
        <v>BEARISH</v>
      </c>
      <c r="G387" s="6" t="str">
        <f t="shared" si="22"/>
        <v>NEUTRAL</v>
      </c>
      <c r="H387" s="6" t="str">
        <f t="shared" si="21"/>
        <v>CONFIRMED BEARISH</v>
      </c>
    </row>
    <row r="388" spans="1:8" ht="13.5" x14ac:dyDescent="0.25">
      <c r="A388" s="3">
        <f>TITRES_STAT!B391</f>
        <v>42570</v>
      </c>
      <c r="B388" s="6">
        <f>TITRES_STAT!C391</f>
        <v>147</v>
      </c>
      <c r="C388" s="6">
        <f>TITRES_STAT!D391</f>
        <v>111.9379</v>
      </c>
      <c r="D388" s="6">
        <f>TITRES_STAT!E391</f>
        <v>0</v>
      </c>
      <c r="E388" s="2">
        <f t="shared" ref="E388:E451" si="24">IF(B388&gt;B387, E387+D388, IF(B388&lt;B387, E387-D388, E387))</f>
        <v>42862</v>
      </c>
      <c r="F388" s="6" t="str">
        <f t="shared" si="23"/>
        <v>BEARISH</v>
      </c>
      <c r="G388" s="6" t="str">
        <f t="shared" si="22"/>
        <v>NEUTRAL</v>
      </c>
      <c r="H388" s="6" t="str">
        <f t="shared" si="21"/>
        <v>CONFIRMED BEARISH</v>
      </c>
    </row>
    <row r="389" spans="1:8" ht="13.5" x14ac:dyDescent="0.25">
      <c r="A389" s="3">
        <f>TITRES_STAT!B392</f>
        <v>42571</v>
      </c>
      <c r="B389" s="6">
        <f>TITRES_STAT!C392</f>
        <v>147</v>
      </c>
      <c r="C389" s="6">
        <f>TITRES_STAT!D392</f>
        <v>111.9379</v>
      </c>
      <c r="D389" s="6">
        <f>TITRES_STAT!E392</f>
        <v>0</v>
      </c>
      <c r="E389" s="2">
        <f t="shared" si="24"/>
        <v>42862</v>
      </c>
      <c r="F389" s="6" t="str">
        <f t="shared" si="23"/>
        <v>NEUTRAL</v>
      </c>
      <c r="G389" s="6" t="str">
        <f t="shared" si="22"/>
        <v>NEUTRAL</v>
      </c>
      <c r="H389" s="6" t="str">
        <f t="shared" si="21"/>
        <v>NEUTRAL</v>
      </c>
    </row>
    <row r="390" spans="1:8" ht="13.5" x14ac:dyDescent="0.25">
      <c r="A390" s="3">
        <f>TITRES_STAT!B393</f>
        <v>42572</v>
      </c>
      <c r="B390" s="6">
        <f>TITRES_STAT!C393</f>
        <v>145</v>
      </c>
      <c r="C390" s="6">
        <f>TITRES_STAT!D393</f>
        <v>110.41500000000001</v>
      </c>
      <c r="D390" s="6">
        <f>TITRES_STAT!E393</f>
        <v>55</v>
      </c>
      <c r="E390" s="2">
        <f t="shared" si="24"/>
        <v>42807</v>
      </c>
      <c r="F390" s="6" t="str">
        <f t="shared" si="23"/>
        <v>BEARISH</v>
      </c>
      <c r="G390" s="6" t="str">
        <f t="shared" si="22"/>
        <v>NEUTRAL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BEARISH</v>
      </c>
    </row>
    <row r="391" spans="1:8" ht="13.5" x14ac:dyDescent="0.25">
      <c r="A391" s="3">
        <f>TITRES_STAT!B394</f>
        <v>42573</v>
      </c>
      <c r="B391" s="6">
        <f>TITRES_STAT!C394</f>
        <v>144</v>
      </c>
      <c r="C391" s="6">
        <f>TITRES_STAT!D394</f>
        <v>109.65349999999999</v>
      </c>
      <c r="D391" s="6">
        <f>TITRES_STAT!E394</f>
        <v>120</v>
      </c>
      <c r="E391" s="2">
        <f t="shared" si="24"/>
        <v>42687</v>
      </c>
      <c r="F391" s="6" t="str">
        <f t="shared" si="23"/>
        <v>BEARISH</v>
      </c>
      <c r="G391" s="6" t="str">
        <f t="shared" ref="G391:G454" si="26">IF((E391-E386)/E386 &gt; 0.02, "STRONG",
 IF((E391-E386)/E386 &lt; -0.02, "WEAK", "NEUTRAL"))</f>
        <v>NEUTRAL</v>
      </c>
      <c r="H391" s="6" t="str">
        <f t="shared" si="25"/>
        <v>CONFIRMED BEARISH</v>
      </c>
    </row>
    <row r="392" spans="1:8" ht="13.5" x14ac:dyDescent="0.25">
      <c r="A392" s="3">
        <f>TITRES_STAT!B395</f>
        <v>42577</v>
      </c>
      <c r="B392" s="6">
        <f>TITRES_STAT!C395</f>
        <v>144</v>
      </c>
      <c r="C392" s="6">
        <f>TITRES_STAT!D395</f>
        <v>109.65349999999999</v>
      </c>
      <c r="D392" s="6">
        <f>TITRES_STAT!E395</f>
        <v>0</v>
      </c>
      <c r="E392" s="2">
        <f t="shared" si="24"/>
        <v>42687</v>
      </c>
      <c r="F392" s="6" t="str">
        <f t="shared" ref="F392:F455" si="27">IF(E392&gt;E387,"BULLISH",IF(E392&lt;E387,"BEARISH","NEUTRAL"))</f>
        <v>BEARISH</v>
      </c>
      <c r="G392" s="6" t="str">
        <f t="shared" si="26"/>
        <v>NEUTRAL</v>
      </c>
      <c r="H392" s="6" t="str">
        <f t="shared" si="25"/>
        <v>CONFIRMED BEARISH</v>
      </c>
    </row>
    <row r="393" spans="1:8" ht="13.5" x14ac:dyDescent="0.25">
      <c r="A393" s="3">
        <f>TITRES_STAT!B396</f>
        <v>42578</v>
      </c>
      <c r="B393" s="6">
        <f>TITRES_STAT!C396</f>
        <v>144</v>
      </c>
      <c r="C393" s="6">
        <f>TITRES_STAT!D396</f>
        <v>109.65349999999999</v>
      </c>
      <c r="D393" s="6">
        <f>TITRES_STAT!E396</f>
        <v>0</v>
      </c>
      <c r="E393" s="2">
        <f t="shared" si="24"/>
        <v>42687</v>
      </c>
      <c r="F393" s="6" t="str">
        <f t="shared" si="27"/>
        <v>BEARISH</v>
      </c>
      <c r="G393" s="6" t="str">
        <f t="shared" si="26"/>
        <v>NEUTRAL</v>
      </c>
      <c r="H393" s="6" t="str">
        <f t="shared" si="25"/>
        <v>CONFIRMED BEARISH</v>
      </c>
    </row>
    <row r="394" spans="1:8" ht="13.5" x14ac:dyDescent="0.25">
      <c r="A394" s="3">
        <f>TITRES_STAT!B397</f>
        <v>42579</v>
      </c>
      <c r="B394" s="6">
        <f>TITRES_STAT!C397</f>
        <v>144</v>
      </c>
      <c r="C394" s="6">
        <f>TITRES_STAT!D397</f>
        <v>109.65349999999999</v>
      </c>
      <c r="D394" s="6">
        <f>TITRES_STAT!E397</f>
        <v>16</v>
      </c>
      <c r="E394" s="2">
        <f t="shared" si="24"/>
        <v>42687</v>
      </c>
      <c r="F394" s="6" t="str">
        <f t="shared" si="27"/>
        <v>BEARISH</v>
      </c>
      <c r="G394" s="6" t="str">
        <f t="shared" si="26"/>
        <v>NEUTRAL</v>
      </c>
      <c r="H394" s="6" t="str">
        <f t="shared" si="25"/>
        <v>CONFIRMED BEARISH</v>
      </c>
    </row>
    <row r="395" spans="1:8" ht="13.5" x14ac:dyDescent="0.25">
      <c r="A395" s="3">
        <f>TITRES_STAT!B398</f>
        <v>42580</v>
      </c>
      <c r="B395" s="6">
        <f>TITRES_STAT!C398</f>
        <v>142</v>
      </c>
      <c r="C395" s="6">
        <f>TITRES_STAT!D398</f>
        <v>108.1305</v>
      </c>
      <c r="D395" s="6">
        <f>TITRES_STAT!E398</f>
        <v>29</v>
      </c>
      <c r="E395" s="2">
        <f t="shared" si="24"/>
        <v>42658</v>
      </c>
      <c r="F395" s="6" t="str">
        <f t="shared" si="27"/>
        <v>BEARISH</v>
      </c>
      <c r="G395" s="6" t="str">
        <f t="shared" si="26"/>
        <v>NEUTRAL</v>
      </c>
      <c r="H395" s="6" t="str">
        <f t="shared" si="25"/>
        <v>CONFIRMED BEARISH</v>
      </c>
    </row>
    <row r="396" spans="1:8" ht="13.5" x14ac:dyDescent="0.25">
      <c r="A396" s="3">
        <f>TITRES_STAT!B399</f>
        <v>42583</v>
      </c>
      <c r="B396" s="6">
        <f>TITRES_STAT!C399</f>
        <v>144</v>
      </c>
      <c r="C396" s="6">
        <f>TITRES_STAT!D399</f>
        <v>109.65349999999999</v>
      </c>
      <c r="D396" s="6">
        <f>TITRES_STAT!E399</f>
        <v>56</v>
      </c>
      <c r="E396" s="2">
        <f t="shared" si="24"/>
        <v>42714</v>
      </c>
      <c r="F396" s="6" t="str">
        <f t="shared" si="27"/>
        <v>BULLISH</v>
      </c>
      <c r="G396" s="6" t="str">
        <f t="shared" si="26"/>
        <v>NEUTRAL</v>
      </c>
      <c r="H396" s="6" t="str">
        <f t="shared" si="25"/>
        <v>NEUTRAL</v>
      </c>
    </row>
    <row r="397" spans="1:8" ht="13.5" x14ac:dyDescent="0.25">
      <c r="A397" s="3">
        <f>TITRES_STAT!B400</f>
        <v>42584</v>
      </c>
      <c r="B397" s="6">
        <f>TITRES_STAT!C400</f>
        <v>144</v>
      </c>
      <c r="C397" s="6">
        <f>TITRES_STAT!D400</f>
        <v>109.65349999999999</v>
      </c>
      <c r="D397" s="6">
        <f>TITRES_STAT!E400</f>
        <v>54</v>
      </c>
      <c r="E397" s="2">
        <f t="shared" si="24"/>
        <v>42714</v>
      </c>
      <c r="F397" s="6" t="str">
        <f t="shared" si="27"/>
        <v>BULLISH</v>
      </c>
      <c r="G397" s="6" t="str">
        <f t="shared" si="26"/>
        <v>NEUTRAL</v>
      </c>
      <c r="H397" s="6" t="str">
        <f t="shared" si="25"/>
        <v>NEUTRAL</v>
      </c>
    </row>
    <row r="398" spans="1:8" ht="13.5" x14ac:dyDescent="0.25">
      <c r="A398" s="3">
        <f>TITRES_STAT!B401</f>
        <v>42585</v>
      </c>
      <c r="B398" s="6">
        <f>TITRES_STAT!C401</f>
        <v>143.99</v>
      </c>
      <c r="C398" s="6">
        <f>TITRES_STAT!D401</f>
        <v>109.6459</v>
      </c>
      <c r="D398" s="6">
        <f>TITRES_STAT!E401</f>
        <v>11</v>
      </c>
      <c r="E398" s="2">
        <f t="shared" si="24"/>
        <v>42703</v>
      </c>
      <c r="F398" s="6" t="str">
        <f t="shared" si="27"/>
        <v>BULLISH</v>
      </c>
      <c r="G398" s="6" t="str">
        <f t="shared" si="26"/>
        <v>NEUTRAL</v>
      </c>
      <c r="H398" s="6" t="str">
        <f t="shared" si="25"/>
        <v>BULLISH DIVERGENCE</v>
      </c>
    </row>
    <row r="399" spans="1:8" ht="13.5" x14ac:dyDescent="0.25">
      <c r="A399" s="3">
        <f>TITRES_STAT!B402</f>
        <v>42586</v>
      </c>
      <c r="B399" s="6">
        <f>TITRES_STAT!C402</f>
        <v>143.99</v>
      </c>
      <c r="C399" s="6">
        <f>TITRES_STAT!D402</f>
        <v>109.6459</v>
      </c>
      <c r="D399" s="6">
        <f>TITRES_STAT!E402</f>
        <v>8</v>
      </c>
      <c r="E399" s="2">
        <f t="shared" si="24"/>
        <v>42703</v>
      </c>
      <c r="F399" s="6" t="str">
        <f t="shared" si="27"/>
        <v>BULLISH</v>
      </c>
      <c r="G399" s="6" t="str">
        <f t="shared" si="26"/>
        <v>NEUTRAL</v>
      </c>
      <c r="H399" s="6" t="str">
        <f t="shared" si="25"/>
        <v>BULLISH DIVERGENCE</v>
      </c>
    </row>
    <row r="400" spans="1:8" ht="13.5" x14ac:dyDescent="0.25">
      <c r="A400" s="3">
        <f>TITRES_STAT!B403</f>
        <v>42587</v>
      </c>
      <c r="B400" s="6">
        <f>TITRES_STAT!C403</f>
        <v>143.99</v>
      </c>
      <c r="C400" s="6">
        <f>TITRES_STAT!D403</f>
        <v>109.6459</v>
      </c>
      <c r="D400" s="6">
        <f>TITRES_STAT!E403</f>
        <v>0</v>
      </c>
      <c r="E400" s="2">
        <f t="shared" si="24"/>
        <v>42703</v>
      </c>
      <c r="F400" s="6" t="str">
        <f t="shared" si="27"/>
        <v>BULLISH</v>
      </c>
      <c r="G400" s="6" t="str">
        <f t="shared" si="26"/>
        <v>NEUTRAL</v>
      </c>
      <c r="H400" s="6" t="str">
        <f t="shared" si="25"/>
        <v>CONFIRMED BULLISH</v>
      </c>
    </row>
    <row r="401" spans="1:8" ht="13.5" x14ac:dyDescent="0.25">
      <c r="A401" s="3">
        <f>TITRES_STAT!B404</f>
        <v>42590</v>
      </c>
      <c r="B401" s="6">
        <f>TITRES_STAT!C404</f>
        <v>143.99</v>
      </c>
      <c r="C401" s="6">
        <f>TITRES_STAT!D404</f>
        <v>109.6459</v>
      </c>
      <c r="D401" s="6">
        <f>TITRES_STAT!E404</f>
        <v>0</v>
      </c>
      <c r="E401" s="2">
        <f t="shared" si="24"/>
        <v>42703</v>
      </c>
      <c r="F401" s="6" t="str">
        <f t="shared" si="27"/>
        <v>BEARISH</v>
      </c>
      <c r="G401" s="6" t="str">
        <f t="shared" si="26"/>
        <v>NEUTRAL</v>
      </c>
      <c r="H401" s="6" t="str">
        <f t="shared" si="25"/>
        <v>CONFIRMED BEARISH</v>
      </c>
    </row>
    <row r="402" spans="1:8" ht="13.5" x14ac:dyDescent="0.25">
      <c r="A402" s="3">
        <f>TITRES_STAT!B405</f>
        <v>42591</v>
      </c>
      <c r="B402" s="6">
        <f>TITRES_STAT!C405</f>
        <v>143.99</v>
      </c>
      <c r="C402" s="6">
        <f>TITRES_STAT!D405</f>
        <v>109.6459</v>
      </c>
      <c r="D402" s="6">
        <f>TITRES_STAT!E405</f>
        <v>0</v>
      </c>
      <c r="E402" s="2">
        <f t="shared" si="24"/>
        <v>42703</v>
      </c>
      <c r="F402" s="6" t="str">
        <f t="shared" si="27"/>
        <v>BEARISH</v>
      </c>
      <c r="G402" s="6" t="str">
        <f t="shared" si="26"/>
        <v>NEUTRAL</v>
      </c>
      <c r="H402" s="6" t="str">
        <f t="shared" si="25"/>
        <v>CONFIRMED BEARISH</v>
      </c>
    </row>
    <row r="403" spans="1:8" ht="13.5" x14ac:dyDescent="0.25">
      <c r="A403" s="3">
        <f>TITRES_STAT!B406</f>
        <v>42592</v>
      </c>
      <c r="B403" s="6">
        <f>TITRES_STAT!C406</f>
        <v>143</v>
      </c>
      <c r="C403" s="6">
        <f>TITRES_STAT!D406</f>
        <v>108.892</v>
      </c>
      <c r="D403" s="6">
        <f>TITRES_STAT!E406</f>
        <v>7</v>
      </c>
      <c r="E403" s="2">
        <f t="shared" si="24"/>
        <v>42696</v>
      </c>
      <c r="F403" s="6" t="str">
        <f t="shared" si="27"/>
        <v>BEARISH</v>
      </c>
      <c r="G403" s="6" t="str">
        <f t="shared" si="26"/>
        <v>NEUTRAL</v>
      </c>
      <c r="H403" s="6" t="str">
        <f t="shared" si="25"/>
        <v>CONFIRMED BEARISH</v>
      </c>
    </row>
    <row r="404" spans="1:8" ht="13.5" x14ac:dyDescent="0.25">
      <c r="A404" s="3">
        <f>TITRES_STAT!B407</f>
        <v>42593</v>
      </c>
      <c r="B404" s="6">
        <f>TITRES_STAT!C407</f>
        <v>143</v>
      </c>
      <c r="C404" s="6">
        <f>TITRES_STAT!D407</f>
        <v>108.892</v>
      </c>
      <c r="D404" s="6">
        <f>TITRES_STAT!E407</f>
        <v>0</v>
      </c>
      <c r="E404" s="2">
        <f t="shared" si="24"/>
        <v>42696</v>
      </c>
      <c r="F404" s="6" t="str">
        <f t="shared" si="27"/>
        <v>BEARISH</v>
      </c>
      <c r="G404" s="6" t="str">
        <f t="shared" si="26"/>
        <v>NEUTRAL</v>
      </c>
      <c r="H404" s="6" t="str">
        <f t="shared" si="25"/>
        <v>CONFIRMED BEARISH</v>
      </c>
    </row>
    <row r="405" spans="1:8" ht="13.5" x14ac:dyDescent="0.25">
      <c r="A405" s="3">
        <f>TITRES_STAT!B408</f>
        <v>42594</v>
      </c>
      <c r="B405" s="6">
        <f>TITRES_STAT!C408</f>
        <v>143</v>
      </c>
      <c r="C405" s="6">
        <f>TITRES_STAT!D408</f>
        <v>108.892</v>
      </c>
      <c r="D405" s="6">
        <f>TITRES_STAT!E408</f>
        <v>0</v>
      </c>
      <c r="E405" s="2">
        <f t="shared" si="24"/>
        <v>42696</v>
      </c>
      <c r="F405" s="6" t="str">
        <f t="shared" si="27"/>
        <v>BEARISH</v>
      </c>
      <c r="G405" s="6" t="str">
        <f t="shared" si="26"/>
        <v>NEUTRAL</v>
      </c>
      <c r="H405" s="6" t="str">
        <f t="shared" si="25"/>
        <v>CONFIRMED BEARISH</v>
      </c>
    </row>
    <row r="406" spans="1:8" ht="13.5" x14ac:dyDescent="0.25">
      <c r="A406" s="3">
        <f>TITRES_STAT!B409</f>
        <v>42597</v>
      </c>
      <c r="B406" s="6">
        <f>TITRES_STAT!C409</f>
        <v>143</v>
      </c>
      <c r="C406" s="6">
        <f>TITRES_STAT!D409</f>
        <v>108.892</v>
      </c>
      <c r="D406" s="6">
        <f>TITRES_STAT!E409</f>
        <v>0</v>
      </c>
      <c r="E406" s="2">
        <f t="shared" si="24"/>
        <v>42696</v>
      </c>
      <c r="F406" s="6" t="str">
        <f t="shared" si="27"/>
        <v>BEARISH</v>
      </c>
      <c r="G406" s="6" t="str">
        <f t="shared" si="26"/>
        <v>NEUTRAL</v>
      </c>
      <c r="H406" s="6" t="str">
        <f t="shared" si="25"/>
        <v>CONFIRMED BEARISH</v>
      </c>
    </row>
    <row r="407" spans="1:8" ht="13.5" x14ac:dyDescent="0.25">
      <c r="A407" s="3">
        <f>TITRES_STAT!B410</f>
        <v>42598</v>
      </c>
      <c r="B407" s="6">
        <f>TITRES_STAT!C410</f>
        <v>143</v>
      </c>
      <c r="C407" s="6">
        <f>TITRES_STAT!D410</f>
        <v>108.892</v>
      </c>
      <c r="D407" s="6">
        <f>TITRES_STAT!E410</f>
        <v>0</v>
      </c>
      <c r="E407" s="2">
        <f t="shared" si="24"/>
        <v>42696</v>
      </c>
      <c r="F407" s="6" t="str">
        <f t="shared" si="27"/>
        <v>BEARISH</v>
      </c>
      <c r="G407" s="6" t="str">
        <f t="shared" si="26"/>
        <v>NEUTRAL</v>
      </c>
      <c r="H407" s="6" t="str">
        <f t="shared" si="25"/>
        <v>CONFIRMED BEARISH</v>
      </c>
    </row>
    <row r="408" spans="1:8" ht="13.5" x14ac:dyDescent="0.25">
      <c r="A408" s="3">
        <f>TITRES_STAT!B411</f>
        <v>42599</v>
      </c>
      <c r="B408" s="6">
        <f>TITRES_STAT!C411</f>
        <v>143</v>
      </c>
      <c r="C408" s="6">
        <f>TITRES_STAT!D411</f>
        <v>108.892</v>
      </c>
      <c r="D408" s="6">
        <f>TITRES_STAT!E411</f>
        <v>0</v>
      </c>
      <c r="E408" s="2">
        <f t="shared" si="24"/>
        <v>42696</v>
      </c>
      <c r="F408" s="6" t="str">
        <f t="shared" si="27"/>
        <v>NEUTRAL</v>
      </c>
      <c r="G408" s="6" t="str">
        <f t="shared" si="26"/>
        <v>NEUTRAL</v>
      </c>
      <c r="H408" s="6" t="str">
        <f t="shared" si="25"/>
        <v>NEUTRAL</v>
      </c>
    </row>
    <row r="409" spans="1:8" ht="13.5" x14ac:dyDescent="0.25">
      <c r="A409" s="3">
        <f>TITRES_STAT!B412</f>
        <v>42600</v>
      </c>
      <c r="B409" s="6">
        <f>TITRES_STAT!C412</f>
        <v>143</v>
      </c>
      <c r="C409" s="6">
        <f>TITRES_STAT!D412</f>
        <v>108.892</v>
      </c>
      <c r="D409" s="6">
        <f>TITRES_STAT!E412</f>
        <v>0</v>
      </c>
      <c r="E409" s="2">
        <f t="shared" si="24"/>
        <v>42696</v>
      </c>
      <c r="F409" s="6" t="str">
        <f t="shared" si="27"/>
        <v>NEUTRAL</v>
      </c>
      <c r="G409" s="6" t="str">
        <f t="shared" si="26"/>
        <v>NEUTRAL</v>
      </c>
      <c r="H409" s="6" t="str">
        <f t="shared" si="25"/>
        <v>NEUTRAL</v>
      </c>
    </row>
    <row r="410" spans="1:8" ht="13.5" x14ac:dyDescent="0.25">
      <c r="A410" s="3">
        <f>TITRES_STAT!B413</f>
        <v>42601</v>
      </c>
      <c r="B410" s="6">
        <f>TITRES_STAT!C413</f>
        <v>143</v>
      </c>
      <c r="C410" s="6">
        <f>TITRES_STAT!D413</f>
        <v>108.892</v>
      </c>
      <c r="D410" s="6">
        <f>TITRES_STAT!E413</f>
        <v>0</v>
      </c>
      <c r="E410" s="2">
        <f t="shared" si="24"/>
        <v>42696</v>
      </c>
      <c r="F410" s="6" t="str">
        <f t="shared" si="27"/>
        <v>NEUTRAL</v>
      </c>
      <c r="G410" s="6" t="str">
        <f t="shared" si="26"/>
        <v>NEUTRAL</v>
      </c>
      <c r="H410" s="6" t="str">
        <f t="shared" si="25"/>
        <v>NEUTRAL</v>
      </c>
    </row>
    <row r="411" spans="1:8" ht="13.5" x14ac:dyDescent="0.25">
      <c r="A411" s="3">
        <f>TITRES_STAT!B414</f>
        <v>42604</v>
      </c>
      <c r="B411" s="6">
        <f>TITRES_STAT!C414</f>
        <v>143</v>
      </c>
      <c r="C411" s="6">
        <f>TITRES_STAT!D414</f>
        <v>108.892</v>
      </c>
      <c r="D411" s="6">
        <f>TITRES_STAT!E414</f>
        <v>0</v>
      </c>
      <c r="E411" s="2">
        <f t="shared" si="24"/>
        <v>42696</v>
      </c>
      <c r="F411" s="6" t="str">
        <f t="shared" si="27"/>
        <v>NEUTRAL</v>
      </c>
      <c r="G411" s="6" t="str">
        <f t="shared" si="26"/>
        <v>NEUTRAL</v>
      </c>
      <c r="H411" s="6" t="str">
        <f t="shared" si="25"/>
        <v>NEUTRAL</v>
      </c>
    </row>
    <row r="412" spans="1:8" ht="13.5" x14ac:dyDescent="0.25">
      <c r="A412" s="3">
        <f>TITRES_STAT!B415</f>
        <v>42605</v>
      </c>
      <c r="B412" s="6">
        <f>TITRES_STAT!C415</f>
        <v>143</v>
      </c>
      <c r="C412" s="6">
        <f>TITRES_STAT!D415</f>
        <v>108.892</v>
      </c>
      <c r="D412" s="6">
        <f>TITRES_STAT!E415</f>
        <v>0</v>
      </c>
      <c r="E412" s="2">
        <f t="shared" si="24"/>
        <v>42696</v>
      </c>
      <c r="F412" s="6" t="str">
        <f t="shared" si="27"/>
        <v>NEUTRAL</v>
      </c>
      <c r="G412" s="6" t="str">
        <f t="shared" si="26"/>
        <v>NEUTRAL</v>
      </c>
      <c r="H412" s="6" t="str">
        <f t="shared" si="25"/>
        <v>NEUTRAL</v>
      </c>
    </row>
    <row r="413" spans="1:8" ht="13.5" x14ac:dyDescent="0.25">
      <c r="A413" s="3">
        <f>TITRES_STAT!B416</f>
        <v>42606</v>
      </c>
      <c r="B413" s="6">
        <f>TITRES_STAT!C416</f>
        <v>143</v>
      </c>
      <c r="C413" s="6">
        <f>TITRES_STAT!D416</f>
        <v>108.892</v>
      </c>
      <c r="D413" s="6">
        <f>TITRES_STAT!E416</f>
        <v>0</v>
      </c>
      <c r="E413" s="2">
        <f t="shared" si="24"/>
        <v>42696</v>
      </c>
      <c r="F413" s="6" t="str">
        <f t="shared" si="27"/>
        <v>NEUTRAL</v>
      </c>
      <c r="G413" s="6" t="str">
        <f t="shared" si="26"/>
        <v>NEUTRAL</v>
      </c>
      <c r="H413" s="6" t="str">
        <f t="shared" si="25"/>
        <v>NEUTRAL</v>
      </c>
    </row>
    <row r="414" spans="1:8" ht="13.5" x14ac:dyDescent="0.25">
      <c r="A414" s="3">
        <f>TITRES_STAT!B417</f>
        <v>42607</v>
      </c>
      <c r="B414" s="6">
        <f>TITRES_STAT!C417</f>
        <v>140</v>
      </c>
      <c r="C414" s="6">
        <f>TITRES_STAT!D417</f>
        <v>106.6075</v>
      </c>
      <c r="D414" s="6">
        <f>TITRES_STAT!E417</f>
        <v>27</v>
      </c>
      <c r="E414" s="2">
        <f t="shared" si="24"/>
        <v>42669</v>
      </c>
      <c r="F414" s="6" t="str">
        <f t="shared" si="27"/>
        <v>BEARISH</v>
      </c>
      <c r="G414" s="6" t="str">
        <f t="shared" si="26"/>
        <v>NEUTRAL</v>
      </c>
      <c r="H414" s="6" t="str">
        <f t="shared" si="25"/>
        <v>CONFIRMED BEARISH</v>
      </c>
    </row>
    <row r="415" spans="1:8" ht="13.5" x14ac:dyDescent="0.25">
      <c r="A415" s="3">
        <f>TITRES_STAT!B418</f>
        <v>42608</v>
      </c>
      <c r="B415" s="6">
        <f>TITRES_STAT!C418</f>
        <v>140</v>
      </c>
      <c r="C415" s="6">
        <f>TITRES_STAT!D418</f>
        <v>106.6075</v>
      </c>
      <c r="D415" s="6">
        <f>TITRES_STAT!E418</f>
        <v>0</v>
      </c>
      <c r="E415" s="2">
        <f t="shared" si="24"/>
        <v>42669</v>
      </c>
      <c r="F415" s="6" t="str">
        <f t="shared" si="27"/>
        <v>BEARISH</v>
      </c>
      <c r="G415" s="6" t="str">
        <f t="shared" si="26"/>
        <v>NEUTRAL</v>
      </c>
      <c r="H415" s="6" t="str">
        <f t="shared" si="25"/>
        <v>CONFIRMED BEARISH</v>
      </c>
    </row>
    <row r="416" spans="1:8" ht="13.5" x14ac:dyDescent="0.25">
      <c r="A416" s="3">
        <f>TITRES_STAT!B419</f>
        <v>42611</v>
      </c>
      <c r="B416" s="6">
        <f>TITRES_STAT!C419</f>
        <v>142</v>
      </c>
      <c r="C416" s="6">
        <f>TITRES_STAT!D419</f>
        <v>108.1305</v>
      </c>
      <c r="D416" s="6">
        <f>TITRES_STAT!E419</f>
        <v>23</v>
      </c>
      <c r="E416" s="2">
        <f t="shared" si="24"/>
        <v>42692</v>
      </c>
      <c r="F416" s="6" t="str">
        <f t="shared" si="27"/>
        <v>BEARISH</v>
      </c>
      <c r="G416" s="6" t="str">
        <f t="shared" si="26"/>
        <v>NEUTRAL</v>
      </c>
      <c r="H416" s="6" t="str">
        <f t="shared" si="25"/>
        <v>CONFIRMED BEARISH</v>
      </c>
    </row>
    <row r="417" spans="1:8" ht="13.5" x14ac:dyDescent="0.25">
      <c r="A417" s="3">
        <f>TITRES_STAT!B420</f>
        <v>42612</v>
      </c>
      <c r="B417" s="6">
        <f>TITRES_STAT!C420</f>
        <v>138.72999999999999</v>
      </c>
      <c r="C417" s="6">
        <f>TITRES_STAT!D420</f>
        <v>105.6405</v>
      </c>
      <c r="D417" s="6">
        <f>TITRES_STAT!E420</f>
        <v>7</v>
      </c>
      <c r="E417" s="2">
        <f t="shared" si="24"/>
        <v>42685</v>
      </c>
      <c r="F417" s="6" t="str">
        <f t="shared" si="27"/>
        <v>BEARISH</v>
      </c>
      <c r="G417" s="6" t="str">
        <f t="shared" si="26"/>
        <v>NEUTRAL</v>
      </c>
      <c r="H417" s="6" t="str">
        <f t="shared" si="25"/>
        <v>CONFIRMED BEARISH</v>
      </c>
    </row>
    <row r="418" spans="1:8" ht="13.5" x14ac:dyDescent="0.25">
      <c r="A418" s="3">
        <f>TITRES_STAT!B421</f>
        <v>42613</v>
      </c>
      <c r="B418" s="6">
        <f>TITRES_STAT!C421</f>
        <v>138.72</v>
      </c>
      <c r="C418" s="6">
        <f>TITRES_STAT!D421</f>
        <v>105.6328</v>
      </c>
      <c r="D418" s="6">
        <f>TITRES_STAT!E421</f>
        <v>63</v>
      </c>
      <c r="E418" s="2">
        <f t="shared" si="24"/>
        <v>42622</v>
      </c>
      <c r="F418" s="6" t="str">
        <f t="shared" si="27"/>
        <v>BEARISH</v>
      </c>
      <c r="G418" s="6" t="str">
        <f t="shared" si="26"/>
        <v>NEUTRAL</v>
      </c>
      <c r="H418" s="6" t="str">
        <f t="shared" si="25"/>
        <v>CONFIRMED BEARISH</v>
      </c>
    </row>
    <row r="419" spans="1:8" ht="13.5" x14ac:dyDescent="0.25">
      <c r="A419" s="3">
        <f>TITRES_STAT!B422</f>
        <v>42614</v>
      </c>
      <c r="B419" s="6">
        <f>TITRES_STAT!C422</f>
        <v>138.72</v>
      </c>
      <c r="C419" s="6">
        <f>TITRES_STAT!D422</f>
        <v>105.6328</v>
      </c>
      <c r="D419" s="6">
        <f>TITRES_STAT!E422</f>
        <v>400</v>
      </c>
      <c r="E419" s="2">
        <f t="shared" si="24"/>
        <v>42622</v>
      </c>
      <c r="F419" s="6" t="str">
        <f t="shared" si="27"/>
        <v>BEARISH</v>
      </c>
      <c r="G419" s="6" t="str">
        <f t="shared" si="26"/>
        <v>NEUTRAL</v>
      </c>
      <c r="H419" s="6" t="str">
        <f t="shared" si="25"/>
        <v>CONFIRMED BEARISH</v>
      </c>
    </row>
    <row r="420" spans="1:8" ht="13.5" x14ac:dyDescent="0.25">
      <c r="A420" s="3">
        <f>TITRES_STAT!B423</f>
        <v>42615</v>
      </c>
      <c r="B420" s="6">
        <f>TITRES_STAT!C423</f>
        <v>138.72</v>
      </c>
      <c r="C420" s="6">
        <f>TITRES_STAT!D423</f>
        <v>105.6328</v>
      </c>
      <c r="D420" s="6">
        <f>TITRES_STAT!E423</f>
        <v>0</v>
      </c>
      <c r="E420" s="2">
        <f t="shared" si="24"/>
        <v>42622</v>
      </c>
      <c r="F420" s="6" t="str">
        <f t="shared" si="27"/>
        <v>BEARISH</v>
      </c>
      <c r="G420" s="6" t="str">
        <f t="shared" si="26"/>
        <v>NEUTRAL</v>
      </c>
      <c r="H420" s="6" t="str">
        <f t="shared" si="25"/>
        <v>CONFIRMED BEARISH</v>
      </c>
    </row>
    <row r="421" spans="1:8" ht="13.5" x14ac:dyDescent="0.25">
      <c r="A421" s="3">
        <f>TITRES_STAT!B424</f>
        <v>42618</v>
      </c>
      <c r="B421" s="6">
        <f>TITRES_STAT!C424</f>
        <v>138.94999999999999</v>
      </c>
      <c r="C421" s="6">
        <f>TITRES_STAT!D424</f>
        <v>105.80800000000001</v>
      </c>
      <c r="D421" s="6">
        <f>TITRES_STAT!E424</f>
        <v>19</v>
      </c>
      <c r="E421" s="2">
        <f t="shared" si="24"/>
        <v>42641</v>
      </c>
      <c r="F421" s="6" t="str">
        <f t="shared" si="27"/>
        <v>BEARISH</v>
      </c>
      <c r="G421" s="6" t="str">
        <f t="shared" si="26"/>
        <v>NEUTRAL</v>
      </c>
      <c r="H421" s="6" t="str">
        <f t="shared" si="25"/>
        <v>CONFIRMED BEARISH</v>
      </c>
    </row>
    <row r="422" spans="1:8" ht="13.5" x14ac:dyDescent="0.25">
      <c r="A422" s="3">
        <f>TITRES_STAT!B425</f>
        <v>42619</v>
      </c>
      <c r="B422" s="6">
        <f>TITRES_STAT!C425</f>
        <v>137.80000000000001</v>
      </c>
      <c r="C422" s="6">
        <f>TITRES_STAT!D425</f>
        <v>104.9323</v>
      </c>
      <c r="D422" s="6">
        <f>TITRES_STAT!E425</f>
        <v>44</v>
      </c>
      <c r="E422" s="2">
        <f t="shared" si="24"/>
        <v>42597</v>
      </c>
      <c r="F422" s="6" t="str">
        <f t="shared" si="27"/>
        <v>BEARISH</v>
      </c>
      <c r="G422" s="6" t="str">
        <f t="shared" si="26"/>
        <v>NEUTRAL</v>
      </c>
      <c r="H422" s="6" t="str">
        <f t="shared" si="25"/>
        <v>CONFIRMED BEARISH</v>
      </c>
    </row>
    <row r="423" spans="1:8" ht="13.5" x14ac:dyDescent="0.25">
      <c r="A423" s="3">
        <f>TITRES_STAT!B426</f>
        <v>42620</v>
      </c>
      <c r="B423" s="6">
        <f>TITRES_STAT!C426</f>
        <v>137.80000000000001</v>
      </c>
      <c r="C423" s="6">
        <f>TITRES_STAT!D426</f>
        <v>104.9323</v>
      </c>
      <c r="D423" s="6">
        <f>TITRES_STAT!E426</f>
        <v>0</v>
      </c>
      <c r="E423" s="2">
        <f t="shared" si="24"/>
        <v>42597</v>
      </c>
      <c r="F423" s="6" t="str">
        <f t="shared" si="27"/>
        <v>BEARISH</v>
      </c>
      <c r="G423" s="6" t="str">
        <f t="shared" si="26"/>
        <v>NEUTRAL</v>
      </c>
      <c r="H423" s="6" t="str">
        <f t="shared" si="25"/>
        <v>CONFIRMED BEARISH</v>
      </c>
    </row>
    <row r="424" spans="1:8" ht="13.5" x14ac:dyDescent="0.25">
      <c r="A424" s="3">
        <f>TITRES_STAT!B427</f>
        <v>42621</v>
      </c>
      <c r="B424" s="6">
        <f>TITRES_STAT!C427</f>
        <v>137.5</v>
      </c>
      <c r="C424" s="6">
        <f>TITRES_STAT!D427</f>
        <v>104.7038</v>
      </c>
      <c r="D424" s="6">
        <f>TITRES_STAT!E427</f>
        <v>35</v>
      </c>
      <c r="E424" s="2">
        <f t="shared" si="24"/>
        <v>42562</v>
      </c>
      <c r="F424" s="6" t="str">
        <f t="shared" si="27"/>
        <v>BEARISH</v>
      </c>
      <c r="G424" s="6" t="str">
        <f t="shared" si="26"/>
        <v>NEUTRAL</v>
      </c>
      <c r="H424" s="6" t="str">
        <f t="shared" si="25"/>
        <v>CONFIRMED BEARISH</v>
      </c>
    </row>
    <row r="425" spans="1:8" ht="13.5" x14ac:dyDescent="0.25">
      <c r="A425" s="3">
        <f>TITRES_STAT!B428</f>
        <v>42622</v>
      </c>
      <c r="B425" s="6">
        <f>TITRES_STAT!C428</f>
        <v>136.26</v>
      </c>
      <c r="C425" s="6">
        <f>TITRES_STAT!D428</f>
        <v>103.75960000000001</v>
      </c>
      <c r="D425" s="6">
        <f>TITRES_STAT!E428</f>
        <v>200</v>
      </c>
      <c r="E425" s="2">
        <f t="shared" si="24"/>
        <v>42362</v>
      </c>
      <c r="F425" s="6" t="str">
        <f t="shared" si="27"/>
        <v>BEARISH</v>
      </c>
      <c r="G425" s="6" t="str">
        <f t="shared" si="26"/>
        <v>NEUTRAL</v>
      </c>
      <c r="H425" s="6" t="str">
        <f t="shared" si="25"/>
        <v>CONFIRMED BEARISH</v>
      </c>
    </row>
    <row r="426" spans="1:8" ht="13.5" x14ac:dyDescent="0.25">
      <c r="A426" s="3">
        <f>TITRES_STAT!B429</f>
        <v>42627</v>
      </c>
      <c r="B426" s="6">
        <f>TITRES_STAT!C429</f>
        <v>136.26</v>
      </c>
      <c r="C426" s="6">
        <f>TITRES_STAT!D429</f>
        <v>103.75960000000001</v>
      </c>
      <c r="D426" s="6">
        <f>TITRES_STAT!E429</f>
        <v>200</v>
      </c>
      <c r="E426" s="2">
        <f t="shared" si="24"/>
        <v>42362</v>
      </c>
      <c r="F426" s="6" t="str">
        <f t="shared" si="27"/>
        <v>BEARISH</v>
      </c>
      <c r="G426" s="6" t="str">
        <f t="shared" si="26"/>
        <v>NEUTRAL</v>
      </c>
      <c r="H426" s="6" t="str">
        <f t="shared" si="25"/>
        <v>CONFIRMED BEARISH</v>
      </c>
    </row>
    <row r="427" spans="1:8" ht="13.5" x14ac:dyDescent="0.25">
      <c r="A427" s="3">
        <f>TITRES_STAT!B430</f>
        <v>42628</v>
      </c>
      <c r="B427" s="6">
        <f>TITRES_STAT!C430</f>
        <v>136.26</v>
      </c>
      <c r="C427" s="6">
        <f>TITRES_STAT!D430</f>
        <v>103.75960000000001</v>
      </c>
      <c r="D427" s="6">
        <f>TITRES_STAT!E430</f>
        <v>0</v>
      </c>
      <c r="E427" s="2">
        <f t="shared" si="24"/>
        <v>42362</v>
      </c>
      <c r="F427" s="6" t="str">
        <f t="shared" si="27"/>
        <v>BEARISH</v>
      </c>
      <c r="G427" s="6" t="str">
        <f t="shared" si="26"/>
        <v>NEUTRAL</v>
      </c>
      <c r="H427" s="6" t="str">
        <f t="shared" si="25"/>
        <v>CONFIRMED BEARISH</v>
      </c>
    </row>
    <row r="428" spans="1:8" ht="13.5" x14ac:dyDescent="0.25">
      <c r="A428" s="3">
        <f>TITRES_STAT!B431</f>
        <v>42629</v>
      </c>
      <c r="B428" s="6">
        <f>TITRES_STAT!C431</f>
        <v>136.26</v>
      </c>
      <c r="C428" s="6">
        <f>TITRES_STAT!D431</f>
        <v>103.75960000000001</v>
      </c>
      <c r="D428" s="6">
        <f>TITRES_STAT!E431</f>
        <v>0</v>
      </c>
      <c r="E428" s="2">
        <f t="shared" si="24"/>
        <v>42362</v>
      </c>
      <c r="F428" s="6" t="str">
        <f t="shared" si="27"/>
        <v>BEARISH</v>
      </c>
      <c r="G428" s="6" t="str">
        <f t="shared" si="26"/>
        <v>NEUTRAL</v>
      </c>
      <c r="H428" s="6" t="str">
        <f t="shared" si="25"/>
        <v>CONFIRMED BEARISH</v>
      </c>
    </row>
    <row r="429" spans="1:8" ht="13.5" x14ac:dyDescent="0.25">
      <c r="A429" s="3">
        <f>TITRES_STAT!B432</f>
        <v>42632</v>
      </c>
      <c r="B429" s="6">
        <f>TITRES_STAT!C432</f>
        <v>136.26</v>
      </c>
      <c r="C429" s="6">
        <f>TITRES_STAT!D432</f>
        <v>103.75960000000001</v>
      </c>
      <c r="D429" s="6">
        <f>TITRES_STAT!E432</f>
        <v>0</v>
      </c>
      <c r="E429" s="2">
        <f t="shared" si="24"/>
        <v>42362</v>
      </c>
      <c r="F429" s="6" t="str">
        <f t="shared" si="27"/>
        <v>BEARISH</v>
      </c>
      <c r="G429" s="6" t="str">
        <f t="shared" si="26"/>
        <v>NEUTRAL</v>
      </c>
      <c r="H429" s="6" t="str">
        <f t="shared" si="25"/>
        <v>CONFIRMED BEARISH</v>
      </c>
    </row>
    <row r="430" spans="1:8" ht="13.5" x14ac:dyDescent="0.25">
      <c r="A430" s="3">
        <f>TITRES_STAT!B433</f>
        <v>42633</v>
      </c>
      <c r="B430" s="6">
        <f>TITRES_STAT!C433</f>
        <v>135</v>
      </c>
      <c r="C430" s="6">
        <f>TITRES_STAT!D433</f>
        <v>102.8001</v>
      </c>
      <c r="D430" s="6">
        <f>TITRES_STAT!E433</f>
        <v>147</v>
      </c>
      <c r="E430" s="2">
        <f t="shared" si="24"/>
        <v>42215</v>
      </c>
      <c r="F430" s="6" t="str">
        <f t="shared" si="27"/>
        <v>BEARISH</v>
      </c>
      <c r="G430" s="6" t="str">
        <f t="shared" si="26"/>
        <v>NEUTRAL</v>
      </c>
      <c r="H430" s="6" t="str">
        <f t="shared" si="25"/>
        <v>CONFIRMED BEARISH</v>
      </c>
    </row>
    <row r="431" spans="1:8" ht="13.5" x14ac:dyDescent="0.25">
      <c r="A431" s="3">
        <f>TITRES_STAT!B434</f>
        <v>42634</v>
      </c>
      <c r="B431" s="6">
        <f>TITRES_STAT!C434</f>
        <v>135</v>
      </c>
      <c r="C431" s="6">
        <f>TITRES_STAT!D434</f>
        <v>102.8001</v>
      </c>
      <c r="D431" s="6">
        <f>TITRES_STAT!E434</f>
        <v>64</v>
      </c>
      <c r="E431" s="2">
        <f t="shared" si="24"/>
        <v>42215</v>
      </c>
      <c r="F431" s="6" t="str">
        <f t="shared" si="27"/>
        <v>BEARISH</v>
      </c>
      <c r="G431" s="6" t="str">
        <f t="shared" si="26"/>
        <v>NEUTRAL</v>
      </c>
      <c r="H431" s="6" t="str">
        <f t="shared" si="25"/>
        <v>CONFIRMED BEARISH</v>
      </c>
    </row>
    <row r="432" spans="1:8" ht="13.5" x14ac:dyDescent="0.25">
      <c r="A432" s="3">
        <f>TITRES_STAT!B435</f>
        <v>42635</v>
      </c>
      <c r="B432" s="6">
        <f>TITRES_STAT!C435</f>
        <v>134</v>
      </c>
      <c r="C432" s="6">
        <f>TITRES_STAT!D435</f>
        <v>102.0386</v>
      </c>
      <c r="D432" s="6">
        <f>TITRES_STAT!E435</f>
        <v>565</v>
      </c>
      <c r="E432" s="2">
        <f t="shared" si="24"/>
        <v>41650</v>
      </c>
      <c r="F432" s="6" t="str">
        <f t="shared" si="27"/>
        <v>BEARISH</v>
      </c>
      <c r="G432" s="6" t="str">
        <f t="shared" si="26"/>
        <v>NEUTRAL</v>
      </c>
      <c r="H432" s="6" t="str">
        <f t="shared" si="25"/>
        <v>CONFIRMED BEARISH</v>
      </c>
    </row>
    <row r="433" spans="1:8" ht="13.5" x14ac:dyDescent="0.25">
      <c r="A433" s="3">
        <f>TITRES_STAT!B436</f>
        <v>42636</v>
      </c>
      <c r="B433" s="6">
        <f>TITRES_STAT!C436</f>
        <v>134</v>
      </c>
      <c r="C433" s="6">
        <f>TITRES_STAT!D436</f>
        <v>102.0386</v>
      </c>
      <c r="D433" s="6">
        <f>TITRES_STAT!E436</f>
        <v>0</v>
      </c>
      <c r="E433" s="2">
        <f t="shared" si="24"/>
        <v>41650</v>
      </c>
      <c r="F433" s="6" t="str">
        <f t="shared" si="27"/>
        <v>BEARISH</v>
      </c>
      <c r="G433" s="6" t="str">
        <f t="shared" si="26"/>
        <v>NEUTRAL</v>
      </c>
      <c r="H433" s="6" t="str">
        <f t="shared" si="25"/>
        <v>CONFIRMED BEARISH</v>
      </c>
    </row>
    <row r="434" spans="1:8" ht="13.5" x14ac:dyDescent="0.25">
      <c r="A434" s="3">
        <f>TITRES_STAT!B437</f>
        <v>42639</v>
      </c>
      <c r="B434" s="6">
        <f>TITRES_STAT!C437</f>
        <v>133.94999999999999</v>
      </c>
      <c r="C434" s="6">
        <f>TITRES_STAT!D437</f>
        <v>102.00060000000001</v>
      </c>
      <c r="D434" s="6">
        <f>TITRES_STAT!E437</f>
        <v>5746</v>
      </c>
      <c r="E434" s="2">
        <f t="shared" si="24"/>
        <v>35904</v>
      </c>
      <c r="F434" s="6" t="str">
        <f t="shared" si="27"/>
        <v>BEARISH</v>
      </c>
      <c r="G434" s="6" t="str">
        <f t="shared" si="26"/>
        <v>WEAK</v>
      </c>
      <c r="H434" s="6" t="str">
        <f t="shared" si="25"/>
        <v>CONFIRMED BEARISH</v>
      </c>
    </row>
    <row r="435" spans="1:8" ht="13.5" x14ac:dyDescent="0.25">
      <c r="A435" s="3">
        <f>TITRES_STAT!B438</f>
        <v>42640</v>
      </c>
      <c r="B435" s="6">
        <f>TITRES_STAT!C438</f>
        <v>129.94999999999999</v>
      </c>
      <c r="C435" s="6">
        <f>TITRES_STAT!D438</f>
        <v>98.954599999999999</v>
      </c>
      <c r="D435" s="6">
        <f>TITRES_STAT!E438</f>
        <v>18</v>
      </c>
      <c r="E435" s="2">
        <f t="shared" si="24"/>
        <v>35886</v>
      </c>
      <c r="F435" s="6" t="str">
        <f t="shared" si="27"/>
        <v>BEARISH</v>
      </c>
      <c r="G435" s="6" t="str">
        <f t="shared" si="26"/>
        <v>WEAK</v>
      </c>
      <c r="H435" s="6" t="str">
        <f t="shared" si="25"/>
        <v>CONFIRMED BEARISH</v>
      </c>
    </row>
    <row r="436" spans="1:8" ht="13.5" x14ac:dyDescent="0.25">
      <c r="A436" s="3">
        <f>TITRES_STAT!B439</f>
        <v>42641</v>
      </c>
      <c r="B436" s="6">
        <f>TITRES_STAT!C439</f>
        <v>129.94999999999999</v>
      </c>
      <c r="C436" s="6">
        <f>TITRES_STAT!D439</f>
        <v>98.954599999999999</v>
      </c>
      <c r="D436" s="6">
        <f>TITRES_STAT!E439</f>
        <v>134</v>
      </c>
      <c r="E436" s="2">
        <f t="shared" si="24"/>
        <v>35886</v>
      </c>
      <c r="F436" s="6" t="str">
        <f t="shared" si="27"/>
        <v>BEARISH</v>
      </c>
      <c r="G436" s="6" t="str">
        <f t="shared" si="26"/>
        <v>WEAK</v>
      </c>
      <c r="H436" s="6" t="str">
        <f t="shared" si="25"/>
        <v>CONFIRMED BEARISH</v>
      </c>
    </row>
    <row r="437" spans="1:8" ht="13.5" x14ac:dyDescent="0.25">
      <c r="A437" s="3">
        <f>TITRES_STAT!B440</f>
        <v>42642</v>
      </c>
      <c r="B437" s="6">
        <f>TITRES_STAT!C440</f>
        <v>129.94999999999999</v>
      </c>
      <c r="C437" s="6">
        <f>TITRES_STAT!D440</f>
        <v>98.954599999999999</v>
      </c>
      <c r="D437" s="6">
        <f>TITRES_STAT!E440</f>
        <v>0</v>
      </c>
      <c r="E437" s="2">
        <f t="shared" si="24"/>
        <v>35886</v>
      </c>
      <c r="F437" s="6" t="str">
        <f t="shared" si="27"/>
        <v>BEARISH</v>
      </c>
      <c r="G437" s="6" t="str">
        <f t="shared" si="26"/>
        <v>WEAK</v>
      </c>
      <c r="H437" s="6" t="str">
        <f t="shared" si="25"/>
        <v>CONFIRMED BEARISH</v>
      </c>
    </row>
    <row r="438" spans="1:8" ht="13.5" x14ac:dyDescent="0.25">
      <c r="A438" s="3">
        <f>TITRES_STAT!B441</f>
        <v>42643</v>
      </c>
      <c r="B438" s="6">
        <f>TITRES_STAT!C441</f>
        <v>127.95</v>
      </c>
      <c r="C438" s="6">
        <f>TITRES_STAT!D441</f>
        <v>97.431700000000006</v>
      </c>
      <c r="D438" s="6">
        <f>TITRES_STAT!E441</f>
        <v>45</v>
      </c>
      <c r="E438" s="2">
        <f t="shared" si="24"/>
        <v>35841</v>
      </c>
      <c r="F438" s="6" t="str">
        <f t="shared" si="27"/>
        <v>BEARISH</v>
      </c>
      <c r="G438" s="6" t="str">
        <f t="shared" si="26"/>
        <v>WEAK</v>
      </c>
      <c r="H438" s="6" t="str">
        <f t="shared" si="25"/>
        <v>CONFIRMED BEARISH</v>
      </c>
    </row>
    <row r="439" spans="1:8" ht="13.5" x14ac:dyDescent="0.25">
      <c r="A439" s="3">
        <f>TITRES_STAT!B442</f>
        <v>42647</v>
      </c>
      <c r="B439" s="6">
        <f>TITRES_STAT!C442</f>
        <v>127.9</v>
      </c>
      <c r="C439" s="6">
        <f>TITRES_STAT!D442</f>
        <v>97.393600000000006</v>
      </c>
      <c r="D439" s="6">
        <f>TITRES_STAT!E442</f>
        <v>5</v>
      </c>
      <c r="E439" s="2">
        <f t="shared" si="24"/>
        <v>35836</v>
      </c>
      <c r="F439" s="6" t="str">
        <f t="shared" si="27"/>
        <v>BEARISH</v>
      </c>
      <c r="G439" s="6" t="str">
        <f t="shared" si="26"/>
        <v>NEUTRAL</v>
      </c>
      <c r="H439" s="6" t="str">
        <f t="shared" si="25"/>
        <v>CONFIRMED BEARISH</v>
      </c>
    </row>
    <row r="440" spans="1:8" ht="13.5" x14ac:dyDescent="0.25">
      <c r="A440" s="3">
        <f>TITRES_STAT!B443</f>
        <v>42648</v>
      </c>
      <c r="B440" s="6">
        <f>TITRES_STAT!C443</f>
        <v>125</v>
      </c>
      <c r="C440" s="6">
        <f>TITRES_STAT!D443</f>
        <v>95.185299999999998</v>
      </c>
      <c r="D440" s="6">
        <f>TITRES_STAT!E443</f>
        <v>20</v>
      </c>
      <c r="E440" s="2">
        <f t="shared" si="24"/>
        <v>35816</v>
      </c>
      <c r="F440" s="6" t="str">
        <f t="shared" si="27"/>
        <v>BEARISH</v>
      </c>
      <c r="G440" s="6" t="str">
        <f t="shared" si="26"/>
        <v>NEUTRAL</v>
      </c>
      <c r="H440" s="6" t="str">
        <f t="shared" si="25"/>
        <v>CONFIRMED BEARISH</v>
      </c>
    </row>
    <row r="441" spans="1:8" ht="13.5" x14ac:dyDescent="0.25">
      <c r="A441" s="3">
        <f>TITRES_STAT!B444</f>
        <v>42649</v>
      </c>
      <c r="B441" s="6">
        <f>TITRES_STAT!C444</f>
        <v>125</v>
      </c>
      <c r="C441" s="6">
        <f>TITRES_STAT!D444</f>
        <v>95.185299999999998</v>
      </c>
      <c r="D441" s="6">
        <f>TITRES_STAT!E444</f>
        <v>2027</v>
      </c>
      <c r="E441" s="2">
        <f t="shared" si="24"/>
        <v>35816</v>
      </c>
      <c r="F441" s="6" t="str">
        <f t="shared" si="27"/>
        <v>BEARISH</v>
      </c>
      <c r="G441" s="6" t="str">
        <f t="shared" si="26"/>
        <v>NEUTRAL</v>
      </c>
      <c r="H441" s="6" t="str">
        <f t="shared" si="25"/>
        <v>CONFIRMED BEARISH</v>
      </c>
    </row>
    <row r="442" spans="1:8" ht="13.5" x14ac:dyDescent="0.25">
      <c r="A442" s="3">
        <f>TITRES_STAT!B445</f>
        <v>42650</v>
      </c>
      <c r="B442" s="6">
        <f>TITRES_STAT!C445</f>
        <v>125.01</v>
      </c>
      <c r="C442" s="6">
        <f>TITRES_STAT!D445</f>
        <v>95.192899999999995</v>
      </c>
      <c r="D442" s="6">
        <f>TITRES_STAT!E445</f>
        <v>14</v>
      </c>
      <c r="E442" s="2">
        <f t="shared" si="24"/>
        <v>35830</v>
      </c>
      <c r="F442" s="6" t="str">
        <f t="shared" si="27"/>
        <v>BEARISH</v>
      </c>
      <c r="G442" s="6" t="str">
        <f t="shared" si="26"/>
        <v>NEUTRAL</v>
      </c>
      <c r="H442" s="6" t="str">
        <f t="shared" si="25"/>
        <v>CONFIRMED BEARISH</v>
      </c>
    </row>
    <row r="443" spans="1:8" ht="13.5" x14ac:dyDescent="0.25">
      <c r="A443" s="3">
        <f>TITRES_STAT!B446</f>
        <v>42653</v>
      </c>
      <c r="B443" s="6">
        <f>TITRES_STAT!C446</f>
        <v>127.7</v>
      </c>
      <c r="C443" s="6">
        <f>TITRES_STAT!D446</f>
        <v>97.241299999999995</v>
      </c>
      <c r="D443" s="6">
        <f>TITRES_STAT!E446</f>
        <v>5</v>
      </c>
      <c r="E443" s="2">
        <f t="shared" si="24"/>
        <v>35835</v>
      </c>
      <c r="F443" s="6" t="str">
        <f t="shared" si="27"/>
        <v>BEARISH</v>
      </c>
      <c r="G443" s="6" t="str">
        <f t="shared" si="26"/>
        <v>NEUTRAL</v>
      </c>
      <c r="H443" s="6" t="str">
        <f t="shared" si="25"/>
        <v>CONFIRMED BEARISH</v>
      </c>
    </row>
    <row r="444" spans="1:8" ht="13.5" x14ac:dyDescent="0.25">
      <c r="A444" s="3">
        <f>TITRES_STAT!B447</f>
        <v>42654</v>
      </c>
      <c r="B444" s="6">
        <f>TITRES_STAT!C447</f>
        <v>125</v>
      </c>
      <c r="C444" s="6">
        <f>TITRES_STAT!D447</f>
        <v>95.185299999999998</v>
      </c>
      <c r="D444" s="6">
        <f>TITRES_STAT!E447</f>
        <v>413</v>
      </c>
      <c r="E444" s="2">
        <f t="shared" si="24"/>
        <v>35422</v>
      </c>
      <c r="F444" s="6" t="str">
        <f t="shared" si="27"/>
        <v>BEARISH</v>
      </c>
      <c r="G444" s="6" t="str">
        <f t="shared" si="26"/>
        <v>NEUTRAL</v>
      </c>
      <c r="H444" s="6" t="str">
        <f t="shared" si="25"/>
        <v>CONFIRMED BEARISH</v>
      </c>
    </row>
    <row r="445" spans="1:8" ht="13.5" x14ac:dyDescent="0.25">
      <c r="A445" s="3">
        <f>TITRES_STAT!B448</f>
        <v>42655</v>
      </c>
      <c r="B445" s="6">
        <f>TITRES_STAT!C448</f>
        <v>125</v>
      </c>
      <c r="C445" s="6">
        <f>TITRES_STAT!D448</f>
        <v>95.185299999999998</v>
      </c>
      <c r="D445" s="6">
        <f>TITRES_STAT!E448</f>
        <v>774</v>
      </c>
      <c r="E445" s="2">
        <f t="shared" si="24"/>
        <v>35422</v>
      </c>
      <c r="F445" s="6" t="str">
        <f t="shared" si="27"/>
        <v>BEARISH</v>
      </c>
      <c r="G445" s="6" t="str">
        <f t="shared" si="26"/>
        <v>NEUTRAL</v>
      </c>
      <c r="H445" s="6" t="str">
        <f t="shared" si="25"/>
        <v>NEUTRAL</v>
      </c>
    </row>
    <row r="446" spans="1:8" ht="13.5" x14ac:dyDescent="0.25">
      <c r="A446" s="3">
        <f>TITRES_STAT!B449</f>
        <v>42656</v>
      </c>
      <c r="B446" s="6">
        <f>TITRES_STAT!C449</f>
        <v>125</v>
      </c>
      <c r="C446" s="6">
        <f>TITRES_STAT!D449</f>
        <v>95.185299999999998</v>
      </c>
      <c r="D446" s="6">
        <f>TITRES_STAT!E449</f>
        <v>292</v>
      </c>
      <c r="E446" s="2">
        <f t="shared" si="24"/>
        <v>35422</v>
      </c>
      <c r="F446" s="6" t="str">
        <f t="shared" si="27"/>
        <v>BEARISH</v>
      </c>
      <c r="G446" s="6" t="str">
        <f t="shared" si="26"/>
        <v>NEUTRAL</v>
      </c>
      <c r="H446" s="6" t="str">
        <f t="shared" si="25"/>
        <v>NEUTRAL</v>
      </c>
    </row>
    <row r="447" spans="1:8" ht="13.5" x14ac:dyDescent="0.25">
      <c r="A447" s="3">
        <f>TITRES_STAT!B450</f>
        <v>42657</v>
      </c>
      <c r="B447" s="6">
        <f>TITRES_STAT!C450</f>
        <v>124.9</v>
      </c>
      <c r="C447" s="6">
        <f>TITRES_STAT!D450</f>
        <v>95.109200000000001</v>
      </c>
      <c r="D447" s="6">
        <f>TITRES_STAT!E450</f>
        <v>347</v>
      </c>
      <c r="E447" s="2">
        <f t="shared" si="24"/>
        <v>35075</v>
      </c>
      <c r="F447" s="6" t="str">
        <f t="shared" si="27"/>
        <v>BEARISH</v>
      </c>
      <c r="G447" s="6" t="str">
        <f t="shared" si="26"/>
        <v>WEAK</v>
      </c>
      <c r="H447" s="6" t="str">
        <f t="shared" si="25"/>
        <v>CONFIRMED BEARISH</v>
      </c>
    </row>
    <row r="448" spans="1:8" ht="13.5" x14ac:dyDescent="0.25">
      <c r="A448" s="3">
        <f>TITRES_STAT!B451</f>
        <v>42660</v>
      </c>
      <c r="B448" s="6">
        <f>TITRES_STAT!C451</f>
        <v>124</v>
      </c>
      <c r="C448" s="6">
        <f>TITRES_STAT!D451</f>
        <v>94.4238</v>
      </c>
      <c r="D448" s="6">
        <f>TITRES_STAT!E451</f>
        <v>113</v>
      </c>
      <c r="E448" s="2">
        <f t="shared" si="24"/>
        <v>34962</v>
      </c>
      <c r="F448" s="6" t="str">
        <f t="shared" si="27"/>
        <v>BEARISH</v>
      </c>
      <c r="G448" s="6" t="str">
        <f t="shared" si="26"/>
        <v>WEAK</v>
      </c>
      <c r="H448" s="6" t="str">
        <f t="shared" si="25"/>
        <v>CONFIRMED BEARISH</v>
      </c>
    </row>
    <row r="449" spans="1:8" ht="13.5" x14ac:dyDescent="0.25">
      <c r="A449" s="3">
        <f>TITRES_STAT!B452</f>
        <v>42661</v>
      </c>
      <c r="B449" s="6">
        <f>TITRES_STAT!C452</f>
        <v>124</v>
      </c>
      <c r="C449" s="6">
        <f>TITRES_STAT!D452</f>
        <v>94.4238</v>
      </c>
      <c r="D449" s="6">
        <f>TITRES_STAT!E452</f>
        <v>23</v>
      </c>
      <c r="E449" s="2">
        <f t="shared" si="24"/>
        <v>34962</v>
      </c>
      <c r="F449" s="6" t="str">
        <f t="shared" si="27"/>
        <v>BEARISH</v>
      </c>
      <c r="G449" s="6" t="str">
        <f t="shared" si="26"/>
        <v>NEUTRAL</v>
      </c>
      <c r="H449" s="6" t="str">
        <f t="shared" si="25"/>
        <v>CONFIRMED BEARISH</v>
      </c>
    </row>
    <row r="450" spans="1:8" ht="13.5" x14ac:dyDescent="0.25">
      <c r="A450" s="3">
        <f>TITRES_STAT!B453</f>
        <v>42662</v>
      </c>
      <c r="B450" s="6">
        <f>TITRES_STAT!C453</f>
        <v>123.5</v>
      </c>
      <c r="C450" s="6">
        <f>TITRES_STAT!D453</f>
        <v>94.043099999999995</v>
      </c>
      <c r="D450" s="6">
        <f>TITRES_STAT!E453</f>
        <v>275</v>
      </c>
      <c r="E450" s="2">
        <f t="shared" si="24"/>
        <v>34687</v>
      </c>
      <c r="F450" s="6" t="str">
        <f t="shared" si="27"/>
        <v>BEARISH</v>
      </c>
      <c r="G450" s="6" t="str">
        <f t="shared" si="26"/>
        <v>WEAK</v>
      </c>
      <c r="H450" s="6" t="str">
        <f t="shared" si="25"/>
        <v>CONFIRMED BEARISH</v>
      </c>
    </row>
    <row r="451" spans="1:8" ht="13.5" x14ac:dyDescent="0.25">
      <c r="A451" s="3">
        <f>TITRES_STAT!B454</f>
        <v>42663</v>
      </c>
      <c r="B451" s="6">
        <f>TITRES_STAT!C454</f>
        <v>123.5</v>
      </c>
      <c r="C451" s="6">
        <f>TITRES_STAT!D454</f>
        <v>94.043099999999995</v>
      </c>
      <c r="D451" s="6">
        <f>TITRES_STAT!E454</f>
        <v>4</v>
      </c>
      <c r="E451" s="2">
        <f t="shared" si="24"/>
        <v>34687</v>
      </c>
      <c r="F451" s="6" t="str">
        <f t="shared" si="27"/>
        <v>BEARISH</v>
      </c>
      <c r="G451" s="6" t="str">
        <f t="shared" si="26"/>
        <v>WEAK</v>
      </c>
      <c r="H451" s="6" t="str">
        <f t="shared" si="25"/>
        <v>CONFIRMED BEARISH</v>
      </c>
    </row>
    <row r="452" spans="1:8" ht="13.5" x14ac:dyDescent="0.25">
      <c r="A452" s="3">
        <f>TITRES_STAT!B455</f>
        <v>42664</v>
      </c>
      <c r="B452" s="6">
        <f>TITRES_STAT!C455</f>
        <v>123.5</v>
      </c>
      <c r="C452" s="6">
        <f>TITRES_STAT!D455</f>
        <v>94.043099999999995</v>
      </c>
      <c r="D452" s="6">
        <f>TITRES_STAT!E455</f>
        <v>10</v>
      </c>
      <c r="E452" s="2">
        <f t="shared" ref="E452:E515" si="28">IF(B452&gt;B451, E451+D452, IF(B452&lt;B451, E451-D452, E451))</f>
        <v>34687</v>
      </c>
      <c r="F452" s="6" t="str">
        <f t="shared" si="27"/>
        <v>BEARISH</v>
      </c>
      <c r="G452" s="6" t="str">
        <f t="shared" si="26"/>
        <v>NEUTRAL</v>
      </c>
      <c r="H452" s="6" t="str">
        <f t="shared" si="25"/>
        <v>CONFIRMED BEARISH</v>
      </c>
    </row>
    <row r="453" spans="1:8" ht="13.5" x14ac:dyDescent="0.25">
      <c r="A453" s="3">
        <f>TITRES_STAT!B456</f>
        <v>42667</v>
      </c>
      <c r="B453" s="6">
        <f>TITRES_STAT!C456</f>
        <v>123.5</v>
      </c>
      <c r="C453" s="6">
        <f>TITRES_STAT!D456</f>
        <v>94.043099999999995</v>
      </c>
      <c r="D453" s="6">
        <f>TITRES_STAT!E456</f>
        <v>747</v>
      </c>
      <c r="E453" s="2">
        <f t="shared" si="28"/>
        <v>34687</v>
      </c>
      <c r="F453" s="6" t="str">
        <f t="shared" si="27"/>
        <v>BEARISH</v>
      </c>
      <c r="G453" s="6" t="str">
        <f t="shared" si="26"/>
        <v>NEUTRAL</v>
      </c>
      <c r="H453" s="6" t="str">
        <f t="shared" si="25"/>
        <v>CONFIRMED BEARISH</v>
      </c>
    </row>
    <row r="454" spans="1:8" ht="13.5" x14ac:dyDescent="0.25">
      <c r="A454" s="3">
        <f>TITRES_STAT!B457</f>
        <v>42668</v>
      </c>
      <c r="B454" s="6">
        <f>TITRES_STAT!C457</f>
        <v>123</v>
      </c>
      <c r="C454" s="6">
        <f>TITRES_STAT!D457</f>
        <v>93.662300000000002</v>
      </c>
      <c r="D454" s="6">
        <f>TITRES_STAT!E457</f>
        <v>100</v>
      </c>
      <c r="E454" s="2">
        <f t="shared" si="28"/>
        <v>34587</v>
      </c>
      <c r="F454" s="6" t="str">
        <f t="shared" si="27"/>
        <v>BEARISH</v>
      </c>
      <c r="G454" s="6" t="str">
        <f t="shared" si="26"/>
        <v>NEUTRAL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BEARISH</v>
      </c>
    </row>
    <row r="455" spans="1:8" ht="13.5" x14ac:dyDescent="0.25">
      <c r="A455" s="3">
        <f>TITRES_STAT!B458</f>
        <v>42669</v>
      </c>
      <c r="B455" s="6">
        <f>TITRES_STAT!C458</f>
        <v>122</v>
      </c>
      <c r="C455" s="6">
        <f>TITRES_STAT!D458</f>
        <v>92.900899999999993</v>
      </c>
      <c r="D455" s="6">
        <f>TITRES_STAT!E458</f>
        <v>334</v>
      </c>
      <c r="E455" s="2">
        <f t="shared" si="28"/>
        <v>34253</v>
      </c>
      <c r="F455" s="6" t="str">
        <f t="shared" si="27"/>
        <v>BEARISH</v>
      </c>
      <c r="G455" s="6" t="str">
        <f t="shared" ref="G455:G518" si="30">IF((E455-E450)/E450 &gt; 0.02, "STRONG",
 IF((E455-E450)/E450 &lt; -0.02, "WEAK", "NEUTRAL"))</f>
        <v>NEUTRAL</v>
      </c>
      <c r="H455" s="6" t="str">
        <f t="shared" si="29"/>
        <v>CONFIRMED BEARISH</v>
      </c>
    </row>
    <row r="456" spans="1:8" ht="13.5" x14ac:dyDescent="0.25">
      <c r="A456" s="3">
        <f>TITRES_STAT!B459</f>
        <v>42670</v>
      </c>
      <c r="B456" s="6">
        <f>TITRES_STAT!C459</f>
        <v>122</v>
      </c>
      <c r="C456" s="6">
        <f>TITRES_STAT!D459</f>
        <v>92.900899999999993</v>
      </c>
      <c r="D456" s="6">
        <f>TITRES_STAT!E459</f>
        <v>88</v>
      </c>
      <c r="E456" s="2">
        <f t="shared" si="28"/>
        <v>34253</v>
      </c>
      <c r="F456" s="6" t="str">
        <f t="shared" ref="F456:F519" si="31">IF(E456&gt;E451,"BULLISH",IF(E456&lt;E451,"BEARISH","NEUTRAL"))</f>
        <v>BEARISH</v>
      </c>
      <c r="G456" s="6" t="str">
        <f t="shared" si="30"/>
        <v>NEUTRAL</v>
      </c>
      <c r="H456" s="6" t="str">
        <f t="shared" si="29"/>
        <v>CONFIRMED BEARISH</v>
      </c>
    </row>
    <row r="457" spans="1:8" ht="13.5" x14ac:dyDescent="0.25">
      <c r="A457" s="3">
        <f>TITRES_STAT!B460</f>
        <v>42671</v>
      </c>
      <c r="B457" s="6">
        <f>TITRES_STAT!C460</f>
        <v>122</v>
      </c>
      <c r="C457" s="6">
        <f>TITRES_STAT!D460</f>
        <v>92.900899999999993</v>
      </c>
      <c r="D457" s="6">
        <f>TITRES_STAT!E460</f>
        <v>49</v>
      </c>
      <c r="E457" s="2">
        <f t="shared" si="28"/>
        <v>34253</v>
      </c>
      <c r="F457" s="6" t="str">
        <f t="shared" si="31"/>
        <v>BEARISH</v>
      </c>
      <c r="G457" s="6" t="str">
        <f t="shared" si="30"/>
        <v>NEUTRAL</v>
      </c>
      <c r="H457" s="6" t="str">
        <f t="shared" si="29"/>
        <v>CONFIRMED BEARISH</v>
      </c>
    </row>
    <row r="458" spans="1:8" ht="13.5" x14ac:dyDescent="0.25">
      <c r="A458" s="3">
        <f>TITRES_STAT!B461</f>
        <v>42674</v>
      </c>
      <c r="B458" s="6">
        <f>TITRES_STAT!C461</f>
        <v>122.45</v>
      </c>
      <c r="C458" s="6">
        <f>TITRES_STAT!D461</f>
        <v>93.243499999999997</v>
      </c>
      <c r="D458" s="6">
        <f>TITRES_STAT!E461</f>
        <v>9</v>
      </c>
      <c r="E458" s="2">
        <f t="shared" si="28"/>
        <v>34262</v>
      </c>
      <c r="F458" s="6" t="str">
        <f t="shared" si="31"/>
        <v>BEARISH</v>
      </c>
      <c r="G458" s="6" t="str">
        <f t="shared" si="30"/>
        <v>NEUTRAL</v>
      </c>
      <c r="H458" s="6" t="str">
        <f t="shared" si="29"/>
        <v>CONFIRMED BEARISH</v>
      </c>
    </row>
    <row r="459" spans="1:8" ht="13.5" x14ac:dyDescent="0.25">
      <c r="A459" s="3">
        <f>TITRES_STAT!B462</f>
        <v>42675</v>
      </c>
      <c r="B459" s="6">
        <f>TITRES_STAT!C462</f>
        <v>121</v>
      </c>
      <c r="C459" s="6">
        <f>TITRES_STAT!D462</f>
        <v>92.139399999999995</v>
      </c>
      <c r="D459" s="6">
        <f>TITRES_STAT!E462</f>
        <v>114</v>
      </c>
      <c r="E459" s="2">
        <f t="shared" si="28"/>
        <v>34148</v>
      </c>
      <c r="F459" s="6" t="str">
        <f t="shared" si="31"/>
        <v>BEARISH</v>
      </c>
      <c r="G459" s="6" t="str">
        <f t="shared" si="30"/>
        <v>NEUTRAL</v>
      </c>
      <c r="H459" s="6" t="str">
        <f t="shared" si="29"/>
        <v>CONFIRMED BEARISH</v>
      </c>
    </row>
    <row r="460" spans="1:8" ht="13.5" x14ac:dyDescent="0.25">
      <c r="A460" s="3">
        <f>TITRES_STAT!B463</f>
        <v>42676</v>
      </c>
      <c r="B460" s="6">
        <f>TITRES_STAT!C463</f>
        <v>121</v>
      </c>
      <c r="C460" s="6">
        <f>TITRES_STAT!D463</f>
        <v>92.139399999999995</v>
      </c>
      <c r="D460" s="6">
        <f>TITRES_STAT!E463</f>
        <v>63</v>
      </c>
      <c r="E460" s="2">
        <f t="shared" si="28"/>
        <v>34148</v>
      </c>
      <c r="F460" s="6" t="str">
        <f t="shared" si="31"/>
        <v>BEARISH</v>
      </c>
      <c r="G460" s="6" t="str">
        <f t="shared" si="30"/>
        <v>NEUTRAL</v>
      </c>
      <c r="H460" s="6" t="str">
        <f t="shared" si="29"/>
        <v>CONFIRMED BEARISH</v>
      </c>
    </row>
    <row r="461" spans="1:8" ht="13.5" x14ac:dyDescent="0.25">
      <c r="A461" s="3">
        <f>TITRES_STAT!B464</f>
        <v>42677</v>
      </c>
      <c r="B461" s="6">
        <f>TITRES_STAT!C464</f>
        <v>120.49</v>
      </c>
      <c r="C461" s="6">
        <f>TITRES_STAT!D464</f>
        <v>91.751000000000005</v>
      </c>
      <c r="D461" s="6">
        <f>TITRES_STAT!E464</f>
        <v>65</v>
      </c>
      <c r="E461" s="2">
        <f t="shared" si="28"/>
        <v>34083</v>
      </c>
      <c r="F461" s="6" t="str">
        <f t="shared" si="31"/>
        <v>BEARISH</v>
      </c>
      <c r="G461" s="6" t="str">
        <f t="shared" si="30"/>
        <v>NEUTRAL</v>
      </c>
      <c r="H461" s="6" t="str">
        <f t="shared" si="29"/>
        <v>CONFIRMED BEARISH</v>
      </c>
    </row>
    <row r="462" spans="1:8" ht="13.5" x14ac:dyDescent="0.25">
      <c r="A462" s="3">
        <f>TITRES_STAT!B465</f>
        <v>42678</v>
      </c>
      <c r="B462" s="6">
        <f>TITRES_STAT!C465</f>
        <v>120</v>
      </c>
      <c r="C462" s="6">
        <f>TITRES_STAT!D465</f>
        <v>91.377899999999997</v>
      </c>
      <c r="D462" s="6">
        <f>TITRES_STAT!E465</f>
        <v>34</v>
      </c>
      <c r="E462" s="2">
        <f t="shared" si="28"/>
        <v>34049</v>
      </c>
      <c r="F462" s="6" t="str">
        <f t="shared" si="31"/>
        <v>BEARISH</v>
      </c>
      <c r="G462" s="6" t="str">
        <f t="shared" si="30"/>
        <v>NEUTRAL</v>
      </c>
      <c r="H462" s="6" t="str">
        <f t="shared" si="29"/>
        <v>CONFIRMED BEARISH</v>
      </c>
    </row>
    <row r="463" spans="1:8" ht="13.5" x14ac:dyDescent="0.25">
      <c r="A463" s="3">
        <f>TITRES_STAT!B466</f>
        <v>42681</v>
      </c>
      <c r="B463" s="6">
        <f>TITRES_STAT!C466</f>
        <v>120</v>
      </c>
      <c r="C463" s="6">
        <f>TITRES_STAT!D466</f>
        <v>91.377899999999997</v>
      </c>
      <c r="D463" s="6">
        <f>TITRES_STAT!E466</f>
        <v>18</v>
      </c>
      <c r="E463" s="2">
        <f t="shared" si="28"/>
        <v>34049</v>
      </c>
      <c r="F463" s="6" t="str">
        <f t="shared" si="31"/>
        <v>BEARISH</v>
      </c>
      <c r="G463" s="6" t="str">
        <f t="shared" si="30"/>
        <v>NEUTRAL</v>
      </c>
      <c r="H463" s="6" t="str">
        <f t="shared" si="29"/>
        <v>CONFIRMED BEARISH</v>
      </c>
    </row>
    <row r="464" spans="1:8" ht="13.5" x14ac:dyDescent="0.25">
      <c r="A464" s="3">
        <f>TITRES_STAT!B467</f>
        <v>42682</v>
      </c>
      <c r="B464" s="6">
        <f>TITRES_STAT!C467</f>
        <v>121</v>
      </c>
      <c r="C464" s="6">
        <f>TITRES_STAT!D467</f>
        <v>92.139399999999995</v>
      </c>
      <c r="D464" s="6">
        <f>TITRES_STAT!E467</f>
        <v>559</v>
      </c>
      <c r="E464" s="2">
        <f t="shared" si="28"/>
        <v>34608</v>
      </c>
      <c r="F464" s="6" t="str">
        <f t="shared" si="31"/>
        <v>BULLISH</v>
      </c>
      <c r="G464" s="6" t="str">
        <f t="shared" si="30"/>
        <v>NEUTRAL</v>
      </c>
      <c r="H464" s="6" t="str">
        <f t="shared" si="29"/>
        <v>NEUTRAL</v>
      </c>
    </row>
    <row r="465" spans="1:8" ht="13.5" x14ac:dyDescent="0.25">
      <c r="A465" s="3">
        <f>TITRES_STAT!B468</f>
        <v>42683</v>
      </c>
      <c r="B465" s="6">
        <f>TITRES_STAT!C468</f>
        <v>120</v>
      </c>
      <c r="C465" s="6">
        <f>TITRES_STAT!D468</f>
        <v>91.377899999999997</v>
      </c>
      <c r="D465" s="6">
        <f>TITRES_STAT!E468</f>
        <v>50</v>
      </c>
      <c r="E465" s="2">
        <f t="shared" si="28"/>
        <v>34558</v>
      </c>
      <c r="F465" s="6" t="str">
        <f t="shared" si="31"/>
        <v>BULLISH</v>
      </c>
      <c r="G465" s="6" t="str">
        <f t="shared" si="30"/>
        <v>NEUTRAL</v>
      </c>
      <c r="H465" s="6" t="str">
        <f t="shared" si="29"/>
        <v>BULLISH DIVERGENCE</v>
      </c>
    </row>
    <row r="466" spans="1:8" ht="13.5" x14ac:dyDescent="0.25">
      <c r="A466" s="3">
        <f>TITRES_STAT!B469</f>
        <v>42684</v>
      </c>
      <c r="B466" s="6">
        <f>TITRES_STAT!C469</f>
        <v>122</v>
      </c>
      <c r="C466" s="6">
        <f>TITRES_STAT!D469</f>
        <v>92.900899999999993</v>
      </c>
      <c r="D466" s="6">
        <f>TITRES_STAT!E469</f>
        <v>621</v>
      </c>
      <c r="E466" s="2">
        <f t="shared" si="28"/>
        <v>35179</v>
      </c>
      <c r="F466" s="6" t="str">
        <f t="shared" si="31"/>
        <v>BULLISH</v>
      </c>
      <c r="G466" s="6" t="str">
        <f t="shared" si="30"/>
        <v>STRONG</v>
      </c>
      <c r="H466" s="6" t="str">
        <f t="shared" si="29"/>
        <v>CONFIRMED BULLISH</v>
      </c>
    </row>
    <row r="467" spans="1:8" ht="13.5" x14ac:dyDescent="0.25">
      <c r="A467" s="3">
        <f>TITRES_STAT!B470</f>
        <v>42685</v>
      </c>
      <c r="B467" s="6">
        <f>TITRES_STAT!C470</f>
        <v>122.5</v>
      </c>
      <c r="C467" s="6">
        <f>TITRES_STAT!D470</f>
        <v>93.281599999999997</v>
      </c>
      <c r="D467" s="6">
        <f>TITRES_STAT!E470</f>
        <v>346</v>
      </c>
      <c r="E467" s="2">
        <f t="shared" si="28"/>
        <v>35525</v>
      </c>
      <c r="F467" s="6" t="str">
        <f t="shared" si="31"/>
        <v>BULLISH</v>
      </c>
      <c r="G467" s="6" t="str">
        <f t="shared" si="30"/>
        <v>STRONG</v>
      </c>
      <c r="H467" s="6" t="str">
        <f t="shared" si="29"/>
        <v>CONFIRMED BULLISH</v>
      </c>
    </row>
    <row r="468" spans="1:8" ht="13.5" x14ac:dyDescent="0.25">
      <c r="A468" s="3">
        <f>TITRES_STAT!B471</f>
        <v>42688</v>
      </c>
      <c r="B468" s="6">
        <f>TITRES_STAT!C471</f>
        <v>122.5</v>
      </c>
      <c r="C468" s="6">
        <f>TITRES_STAT!D471</f>
        <v>93.281599999999997</v>
      </c>
      <c r="D468" s="6">
        <f>TITRES_STAT!E471</f>
        <v>15</v>
      </c>
      <c r="E468" s="2">
        <f t="shared" si="28"/>
        <v>35525</v>
      </c>
      <c r="F468" s="6" t="str">
        <f t="shared" si="31"/>
        <v>BULLISH</v>
      </c>
      <c r="G468" s="6" t="str">
        <f t="shared" si="30"/>
        <v>STRONG</v>
      </c>
      <c r="H468" s="6" t="str">
        <f t="shared" si="29"/>
        <v>CONFIRMED BULLISH</v>
      </c>
    </row>
    <row r="469" spans="1:8" ht="13.5" x14ac:dyDescent="0.25">
      <c r="A469" s="3">
        <f>TITRES_STAT!B472</f>
        <v>42689</v>
      </c>
      <c r="B469" s="6">
        <f>TITRES_STAT!C472</f>
        <v>120.02</v>
      </c>
      <c r="C469" s="6">
        <f>TITRES_STAT!D472</f>
        <v>91.393100000000004</v>
      </c>
      <c r="D469" s="6">
        <f>TITRES_STAT!E472</f>
        <v>15</v>
      </c>
      <c r="E469" s="2">
        <f t="shared" si="28"/>
        <v>35510</v>
      </c>
      <c r="F469" s="6" t="str">
        <f t="shared" si="31"/>
        <v>BULLISH</v>
      </c>
      <c r="G469" s="6" t="str">
        <f t="shared" si="30"/>
        <v>STRONG</v>
      </c>
      <c r="H469" s="6" t="str">
        <f t="shared" si="29"/>
        <v>BULLISH DIVERGENCE</v>
      </c>
    </row>
    <row r="470" spans="1:8" ht="13.5" x14ac:dyDescent="0.25">
      <c r="A470" s="3">
        <f>TITRES_STAT!B473</f>
        <v>42690</v>
      </c>
      <c r="B470" s="6">
        <f>TITRES_STAT!C473</f>
        <v>120.5</v>
      </c>
      <c r="C470" s="6">
        <f>TITRES_STAT!D473</f>
        <v>91.758600000000001</v>
      </c>
      <c r="D470" s="6">
        <f>TITRES_STAT!E473</f>
        <v>100</v>
      </c>
      <c r="E470" s="2">
        <f t="shared" si="28"/>
        <v>35610</v>
      </c>
      <c r="F470" s="6" t="str">
        <f t="shared" si="31"/>
        <v>BULLISH</v>
      </c>
      <c r="G470" s="6" t="str">
        <f t="shared" si="30"/>
        <v>STRONG</v>
      </c>
      <c r="H470" s="6" t="str">
        <f t="shared" si="29"/>
        <v>CONFIRMED BULLISH</v>
      </c>
    </row>
    <row r="471" spans="1:8" ht="13.5" x14ac:dyDescent="0.25">
      <c r="A471" s="3">
        <f>TITRES_STAT!B474</f>
        <v>42691</v>
      </c>
      <c r="B471" s="6">
        <f>TITRES_STAT!C474</f>
        <v>120</v>
      </c>
      <c r="C471" s="6">
        <f>TITRES_STAT!D474</f>
        <v>91.377899999999997</v>
      </c>
      <c r="D471" s="6">
        <f>TITRES_STAT!E474</f>
        <v>348</v>
      </c>
      <c r="E471" s="2">
        <f t="shared" si="28"/>
        <v>35262</v>
      </c>
      <c r="F471" s="6" t="str">
        <f t="shared" si="31"/>
        <v>BULLISH</v>
      </c>
      <c r="G471" s="6" t="str">
        <f t="shared" si="30"/>
        <v>NEUTRAL</v>
      </c>
      <c r="H471" s="6" t="str">
        <f t="shared" si="29"/>
        <v>BULLISH DIVERGENCE</v>
      </c>
    </row>
    <row r="472" spans="1:8" ht="13.5" x14ac:dyDescent="0.25">
      <c r="A472" s="3">
        <f>TITRES_STAT!B475</f>
        <v>42692</v>
      </c>
      <c r="B472" s="6">
        <f>TITRES_STAT!C475</f>
        <v>120</v>
      </c>
      <c r="C472" s="6">
        <f>TITRES_STAT!D475</f>
        <v>91.377899999999997</v>
      </c>
      <c r="D472" s="6">
        <f>TITRES_STAT!E475</f>
        <v>170</v>
      </c>
      <c r="E472" s="2">
        <f t="shared" si="28"/>
        <v>35262</v>
      </c>
      <c r="F472" s="6" t="str">
        <f t="shared" si="31"/>
        <v>BEARISH</v>
      </c>
      <c r="G472" s="6" t="str">
        <f t="shared" si="30"/>
        <v>NEUTRAL</v>
      </c>
      <c r="H472" s="6" t="str">
        <f t="shared" si="29"/>
        <v>CONFIRMED BEARISH</v>
      </c>
    </row>
    <row r="473" spans="1:8" ht="13.5" x14ac:dyDescent="0.25">
      <c r="A473" s="3">
        <f>TITRES_STAT!B476</f>
        <v>42695</v>
      </c>
      <c r="B473" s="6">
        <f>TITRES_STAT!C476</f>
        <v>120</v>
      </c>
      <c r="C473" s="6">
        <f>TITRES_STAT!D476</f>
        <v>91.377899999999997</v>
      </c>
      <c r="D473" s="6">
        <f>TITRES_STAT!E476</f>
        <v>72</v>
      </c>
      <c r="E473" s="2">
        <f t="shared" si="28"/>
        <v>35262</v>
      </c>
      <c r="F473" s="6" t="str">
        <f t="shared" si="31"/>
        <v>BEARISH</v>
      </c>
      <c r="G473" s="6" t="str">
        <f t="shared" si="30"/>
        <v>NEUTRAL</v>
      </c>
      <c r="H473" s="6" t="str">
        <f t="shared" si="29"/>
        <v>CONFIRMED BEARISH</v>
      </c>
    </row>
    <row r="474" spans="1:8" ht="13.5" x14ac:dyDescent="0.25">
      <c r="A474" s="3">
        <f>TITRES_STAT!B477</f>
        <v>42696</v>
      </c>
      <c r="B474" s="6">
        <f>TITRES_STAT!C477</f>
        <v>120</v>
      </c>
      <c r="C474" s="6">
        <f>TITRES_STAT!D477</f>
        <v>91.377899999999997</v>
      </c>
      <c r="D474" s="6">
        <f>TITRES_STAT!E477</f>
        <v>333</v>
      </c>
      <c r="E474" s="2">
        <f t="shared" si="28"/>
        <v>35262</v>
      </c>
      <c r="F474" s="6" t="str">
        <f t="shared" si="31"/>
        <v>BEARISH</v>
      </c>
      <c r="G474" s="6" t="str">
        <f t="shared" si="30"/>
        <v>NEUTRAL</v>
      </c>
      <c r="H474" s="6" t="str">
        <f t="shared" si="29"/>
        <v>CONFIRMED BEARISH</v>
      </c>
    </row>
    <row r="475" spans="1:8" ht="13.5" x14ac:dyDescent="0.25">
      <c r="A475" s="3">
        <f>TITRES_STAT!B478</f>
        <v>42697</v>
      </c>
      <c r="B475" s="6">
        <f>TITRES_STAT!C478</f>
        <v>120</v>
      </c>
      <c r="C475" s="6">
        <f>TITRES_STAT!D478</f>
        <v>91.377899999999997</v>
      </c>
      <c r="D475" s="6">
        <f>TITRES_STAT!E478</f>
        <v>25</v>
      </c>
      <c r="E475" s="2">
        <f t="shared" si="28"/>
        <v>35262</v>
      </c>
      <c r="F475" s="6" t="str">
        <f t="shared" si="31"/>
        <v>BEARISH</v>
      </c>
      <c r="G475" s="6" t="str">
        <f t="shared" si="30"/>
        <v>NEUTRAL</v>
      </c>
      <c r="H475" s="6" t="str">
        <f t="shared" si="29"/>
        <v>CONFIRMED BEARISH</v>
      </c>
    </row>
    <row r="476" spans="1:8" ht="13.5" x14ac:dyDescent="0.25">
      <c r="A476" s="3">
        <f>TITRES_STAT!B479</f>
        <v>42698</v>
      </c>
      <c r="B476" s="6">
        <f>TITRES_STAT!C479</f>
        <v>120</v>
      </c>
      <c r="C476" s="6">
        <f>TITRES_STAT!D479</f>
        <v>91.377899999999997</v>
      </c>
      <c r="D476" s="6">
        <f>TITRES_STAT!E479</f>
        <v>170</v>
      </c>
      <c r="E476" s="2">
        <f t="shared" si="28"/>
        <v>35262</v>
      </c>
      <c r="F476" s="6" t="str">
        <f t="shared" si="31"/>
        <v>NEUTRAL</v>
      </c>
      <c r="G476" s="6" t="str">
        <f t="shared" si="30"/>
        <v>NEUTRAL</v>
      </c>
      <c r="H476" s="6" t="str">
        <f t="shared" si="29"/>
        <v>NEUTRAL</v>
      </c>
    </row>
    <row r="477" spans="1:8" ht="13.5" x14ac:dyDescent="0.25">
      <c r="A477" s="3">
        <f>TITRES_STAT!B480</f>
        <v>42699</v>
      </c>
      <c r="B477" s="6">
        <f>TITRES_STAT!C480</f>
        <v>120</v>
      </c>
      <c r="C477" s="6">
        <f>TITRES_STAT!D480</f>
        <v>91.377899999999997</v>
      </c>
      <c r="D477" s="6">
        <f>TITRES_STAT!E480</f>
        <v>0</v>
      </c>
      <c r="E477" s="2">
        <f t="shared" si="28"/>
        <v>35262</v>
      </c>
      <c r="F477" s="6" t="str">
        <f t="shared" si="31"/>
        <v>NEUTRAL</v>
      </c>
      <c r="G477" s="6" t="str">
        <f t="shared" si="30"/>
        <v>NEUTRAL</v>
      </c>
      <c r="H477" s="6" t="str">
        <f t="shared" si="29"/>
        <v>NEUTRAL</v>
      </c>
    </row>
    <row r="478" spans="1:8" ht="13.5" x14ac:dyDescent="0.25">
      <c r="A478" s="3">
        <f>TITRES_STAT!B481</f>
        <v>42702</v>
      </c>
      <c r="B478" s="6">
        <f>TITRES_STAT!C481</f>
        <v>117.5</v>
      </c>
      <c r="C478" s="6">
        <f>TITRES_STAT!D481</f>
        <v>89.474199999999996</v>
      </c>
      <c r="D478" s="6">
        <f>TITRES_STAT!E481</f>
        <v>95</v>
      </c>
      <c r="E478" s="2">
        <f t="shared" si="28"/>
        <v>35167</v>
      </c>
      <c r="F478" s="6" t="str">
        <f t="shared" si="31"/>
        <v>BEARISH</v>
      </c>
      <c r="G478" s="6" t="str">
        <f t="shared" si="30"/>
        <v>NEUTRAL</v>
      </c>
      <c r="H478" s="6" t="str">
        <f t="shared" si="29"/>
        <v>CONFIRMED BEARISH</v>
      </c>
    </row>
    <row r="479" spans="1:8" ht="13.5" x14ac:dyDescent="0.25">
      <c r="A479" s="3">
        <f>TITRES_STAT!B482</f>
        <v>42703</v>
      </c>
      <c r="B479" s="6">
        <f>TITRES_STAT!C482</f>
        <v>117</v>
      </c>
      <c r="C479" s="6">
        <f>TITRES_STAT!D482</f>
        <v>89.093400000000003</v>
      </c>
      <c r="D479" s="6">
        <f>TITRES_STAT!E482</f>
        <v>740</v>
      </c>
      <c r="E479" s="2">
        <f t="shared" si="28"/>
        <v>34427</v>
      </c>
      <c r="F479" s="6" t="str">
        <f t="shared" si="31"/>
        <v>BEARISH</v>
      </c>
      <c r="G479" s="6" t="str">
        <f t="shared" si="30"/>
        <v>WEAK</v>
      </c>
      <c r="H479" s="6" t="str">
        <f t="shared" si="29"/>
        <v>CONFIRMED BEARISH</v>
      </c>
    </row>
    <row r="480" spans="1:8" ht="13.5" x14ac:dyDescent="0.25">
      <c r="A480" s="3">
        <f>TITRES_STAT!B483</f>
        <v>42704</v>
      </c>
      <c r="B480" s="6">
        <f>TITRES_STAT!C483</f>
        <v>117</v>
      </c>
      <c r="C480" s="6">
        <f>TITRES_STAT!D483</f>
        <v>89.093400000000003</v>
      </c>
      <c r="D480" s="6">
        <f>TITRES_STAT!E483</f>
        <v>105</v>
      </c>
      <c r="E480" s="2">
        <f t="shared" si="28"/>
        <v>34427</v>
      </c>
      <c r="F480" s="6" t="str">
        <f t="shared" si="31"/>
        <v>BEARISH</v>
      </c>
      <c r="G480" s="6" t="str">
        <f t="shared" si="30"/>
        <v>WEAK</v>
      </c>
      <c r="H480" s="6" t="str">
        <f t="shared" si="29"/>
        <v>CONFIRMED BEARISH</v>
      </c>
    </row>
    <row r="481" spans="1:8" ht="13.5" x14ac:dyDescent="0.25">
      <c r="A481" s="3">
        <f>TITRES_STAT!B484</f>
        <v>42705</v>
      </c>
      <c r="B481" s="6">
        <f>TITRES_STAT!C484</f>
        <v>116.8</v>
      </c>
      <c r="C481" s="6">
        <f>TITRES_STAT!D484</f>
        <v>88.941100000000006</v>
      </c>
      <c r="D481" s="6">
        <f>TITRES_STAT!E484</f>
        <v>68</v>
      </c>
      <c r="E481" s="2">
        <f t="shared" si="28"/>
        <v>34359</v>
      </c>
      <c r="F481" s="6" t="str">
        <f t="shared" si="31"/>
        <v>BEARISH</v>
      </c>
      <c r="G481" s="6" t="str">
        <f t="shared" si="30"/>
        <v>WEAK</v>
      </c>
      <c r="H481" s="6" t="str">
        <f t="shared" si="29"/>
        <v>CONFIRMED BEARISH</v>
      </c>
    </row>
    <row r="482" spans="1:8" ht="13.5" x14ac:dyDescent="0.25">
      <c r="A482" s="3">
        <f>TITRES_STAT!B485</f>
        <v>42706</v>
      </c>
      <c r="B482" s="6">
        <f>TITRES_STAT!C485</f>
        <v>116.8</v>
      </c>
      <c r="C482" s="6">
        <f>TITRES_STAT!D485</f>
        <v>88.941100000000006</v>
      </c>
      <c r="D482" s="6">
        <f>TITRES_STAT!E485</f>
        <v>0</v>
      </c>
      <c r="E482" s="2">
        <f t="shared" si="28"/>
        <v>34359</v>
      </c>
      <c r="F482" s="6" t="str">
        <f t="shared" si="31"/>
        <v>BEARISH</v>
      </c>
      <c r="G482" s="6" t="str">
        <f t="shared" si="30"/>
        <v>WEAK</v>
      </c>
      <c r="H482" s="6" t="str">
        <f t="shared" si="29"/>
        <v>CONFIRMED BEARISH</v>
      </c>
    </row>
    <row r="483" spans="1:8" ht="13.5" x14ac:dyDescent="0.25">
      <c r="A483" s="3">
        <f>TITRES_STAT!B486</f>
        <v>42709</v>
      </c>
      <c r="B483" s="6">
        <f>TITRES_STAT!C486</f>
        <v>116.8</v>
      </c>
      <c r="C483" s="6">
        <f>TITRES_STAT!D486</f>
        <v>88.941100000000006</v>
      </c>
      <c r="D483" s="6">
        <f>TITRES_STAT!E486</f>
        <v>0</v>
      </c>
      <c r="E483" s="2">
        <f t="shared" si="28"/>
        <v>34359</v>
      </c>
      <c r="F483" s="6" t="str">
        <f t="shared" si="31"/>
        <v>BEARISH</v>
      </c>
      <c r="G483" s="6" t="str">
        <f t="shared" si="30"/>
        <v>WEAK</v>
      </c>
      <c r="H483" s="6" t="str">
        <f t="shared" si="29"/>
        <v>CONFIRMED BEARISH</v>
      </c>
    </row>
    <row r="484" spans="1:8" ht="13.5" x14ac:dyDescent="0.25">
      <c r="A484" s="3">
        <f>TITRES_STAT!B487</f>
        <v>42710</v>
      </c>
      <c r="B484" s="6">
        <f>TITRES_STAT!C487</f>
        <v>116</v>
      </c>
      <c r="C484" s="6">
        <f>TITRES_STAT!D487</f>
        <v>88.331999999999994</v>
      </c>
      <c r="D484" s="6">
        <f>TITRES_STAT!E487</f>
        <v>519</v>
      </c>
      <c r="E484" s="2">
        <f t="shared" si="28"/>
        <v>33840</v>
      </c>
      <c r="F484" s="6" t="str">
        <f t="shared" si="31"/>
        <v>BEARISH</v>
      </c>
      <c r="G484" s="6" t="str">
        <f t="shared" si="30"/>
        <v>NEUTRAL</v>
      </c>
      <c r="H484" s="6" t="str">
        <f t="shared" si="29"/>
        <v>CONFIRMED BEARISH</v>
      </c>
    </row>
    <row r="485" spans="1:8" ht="13.5" x14ac:dyDescent="0.25">
      <c r="A485" s="3">
        <f>TITRES_STAT!B488</f>
        <v>42711</v>
      </c>
      <c r="B485" s="6">
        <f>TITRES_STAT!C488</f>
        <v>116</v>
      </c>
      <c r="C485" s="6">
        <f>TITRES_STAT!D488</f>
        <v>88.331999999999994</v>
      </c>
      <c r="D485" s="6">
        <f>TITRES_STAT!E488</f>
        <v>40</v>
      </c>
      <c r="E485" s="2">
        <f t="shared" si="28"/>
        <v>33840</v>
      </c>
      <c r="F485" s="6" t="str">
        <f t="shared" si="31"/>
        <v>BEARISH</v>
      </c>
      <c r="G485" s="6" t="str">
        <f t="shared" si="30"/>
        <v>NEUTRAL</v>
      </c>
      <c r="H485" s="6" t="str">
        <f t="shared" si="29"/>
        <v>CONFIRMED BEARISH</v>
      </c>
    </row>
    <row r="486" spans="1:8" ht="13.5" x14ac:dyDescent="0.25">
      <c r="A486" s="3">
        <f>TITRES_STAT!B489</f>
        <v>42712</v>
      </c>
      <c r="B486" s="6">
        <f>TITRES_STAT!C489</f>
        <v>116</v>
      </c>
      <c r="C486" s="6">
        <f>TITRES_STAT!D489</f>
        <v>88.331999999999994</v>
      </c>
      <c r="D486" s="6">
        <f>TITRES_STAT!E489</f>
        <v>62</v>
      </c>
      <c r="E486" s="2">
        <f t="shared" si="28"/>
        <v>33840</v>
      </c>
      <c r="F486" s="6" t="str">
        <f t="shared" si="31"/>
        <v>BEARISH</v>
      </c>
      <c r="G486" s="6" t="str">
        <f t="shared" si="30"/>
        <v>NEUTRAL</v>
      </c>
      <c r="H486" s="6" t="str">
        <f t="shared" si="29"/>
        <v>CONFIRMED BEARISH</v>
      </c>
    </row>
    <row r="487" spans="1:8" ht="13.5" x14ac:dyDescent="0.25">
      <c r="A487" s="3">
        <f>TITRES_STAT!B490</f>
        <v>42713</v>
      </c>
      <c r="B487" s="6">
        <f>TITRES_STAT!C490</f>
        <v>116</v>
      </c>
      <c r="C487" s="6">
        <f>TITRES_STAT!D490</f>
        <v>88.331999999999994</v>
      </c>
      <c r="D487" s="6">
        <f>TITRES_STAT!E490</f>
        <v>29</v>
      </c>
      <c r="E487" s="2">
        <f t="shared" si="28"/>
        <v>33840</v>
      </c>
      <c r="F487" s="6" t="str">
        <f t="shared" si="31"/>
        <v>BEARISH</v>
      </c>
      <c r="G487" s="6" t="str">
        <f t="shared" si="30"/>
        <v>NEUTRAL</v>
      </c>
      <c r="H487" s="6" t="str">
        <f t="shared" si="29"/>
        <v>CONFIRMED BEARISH</v>
      </c>
    </row>
    <row r="488" spans="1:8" ht="13.5" x14ac:dyDescent="0.25">
      <c r="A488" s="3">
        <f>TITRES_STAT!B491</f>
        <v>42717</v>
      </c>
      <c r="B488" s="6">
        <f>TITRES_STAT!C491</f>
        <v>119.48</v>
      </c>
      <c r="C488" s="6">
        <f>TITRES_STAT!D491</f>
        <v>90.981899999999996</v>
      </c>
      <c r="D488" s="6">
        <f>TITRES_STAT!E491</f>
        <v>9259</v>
      </c>
      <c r="E488" s="2">
        <f t="shared" si="28"/>
        <v>43099</v>
      </c>
      <c r="F488" s="6" t="str">
        <f t="shared" si="31"/>
        <v>BULLISH</v>
      </c>
      <c r="G488" s="6" t="str">
        <f t="shared" si="30"/>
        <v>STRONG</v>
      </c>
      <c r="H488" s="6" t="str">
        <f t="shared" si="29"/>
        <v>CONFIRMED BULLISH</v>
      </c>
    </row>
    <row r="489" spans="1:8" ht="13.5" x14ac:dyDescent="0.25">
      <c r="A489" s="3">
        <f>TITRES_STAT!B492</f>
        <v>42718</v>
      </c>
      <c r="B489" s="6">
        <f>TITRES_STAT!C492</f>
        <v>120.3</v>
      </c>
      <c r="C489" s="6">
        <f>TITRES_STAT!D492</f>
        <v>91.606300000000005</v>
      </c>
      <c r="D489" s="6">
        <f>TITRES_STAT!E492</f>
        <v>4</v>
      </c>
      <c r="E489" s="2">
        <f t="shared" si="28"/>
        <v>43103</v>
      </c>
      <c r="F489" s="6" t="str">
        <f t="shared" si="31"/>
        <v>BULLISH</v>
      </c>
      <c r="G489" s="6" t="str">
        <f t="shared" si="30"/>
        <v>STRONG</v>
      </c>
      <c r="H489" s="6" t="str">
        <f t="shared" si="29"/>
        <v>CONFIRMED BULLISH</v>
      </c>
    </row>
    <row r="490" spans="1:8" ht="13.5" x14ac:dyDescent="0.25">
      <c r="A490" s="3">
        <f>TITRES_STAT!B493</f>
        <v>42719</v>
      </c>
      <c r="B490" s="6">
        <f>TITRES_STAT!C493</f>
        <v>119</v>
      </c>
      <c r="C490" s="6">
        <f>TITRES_STAT!D493</f>
        <v>90.616399999999999</v>
      </c>
      <c r="D490" s="6">
        <f>TITRES_STAT!E493</f>
        <v>20</v>
      </c>
      <c r="E490" s="2">
        <f t="shared" si="28"/>
        <v>43083</v>
      </c>
      <c r="F490" s="6" t="str">
        <f t="shared" si="31"/>
        <v>BULLISH</v>
      </c>
      <c r="G490" s="6" t="str">
        <f t="shared" si="30"/>
        <v>STRONG</v>
      </c>
      <c r="H490" s="6" t="str">
        <f t="shared" si="29"/>
        <v>CONFIRMED BULLISH</v>
      </c>
    </row>
    <row r="491" spans="1:8" ht="13.5" x14ac:dyDescent="0.25">
      <c r="A491" s="3">
        <f>TITRES_STAT!B494</f>
        <v>42720</v>
      </c>
      <c r="B491" s="6">
        <f>TITRES_STAT!C494</f>
        <v>119</v>
      </c>
      <c r="C491" s="6">
        <f>TITRES_STAT!D494</f>
        <v>90.616399999999999</v>
      </c>
      <c r="D491" s="6">
        <f>TITRES_STAT!E494</f>
        <v>97</v>
      </c>
      <c r="E491" s="2">
        <f t="shared" si="28"/>
        <v>43083</v>
      </c>
      <c r="F491" s="6" t="str">
        <f t="shared" si="31"/>
        <v>BULLISH</v>
      </c>
      <c r="G491" s="6" t="str">
        <f t="shared" si="30"/>
        <v>STRONG</v>
      </c>
      <c r="H491" s="6" t="str">
        <f t="shared" si="29"/>
        <v>CONFIRMED BULLISH</v>
      </c>
    </row>
    <row r="492" spans="1:8" ht="13.5" x14ac:dyDescent="0.25">
      <c r="A492" s="3">
        <f>TITRES_STAT!B495</f>
        <v>42723</v>
      </c>
      <c r="B492" s="6">
        <f>TITRES_STAT!C495</f>
        <v>117</v>
      </c>
      <c r="C492" s="6">
        <f>TITRES_STAT!D495</f>
        <v>89.093400000000003</v>
      </c>
      <c r="D492" s="6">
        <f>TITRES_STAT!E495</f>
        <v>60</v>
      </c>
      <c r="E492" s="2">
        <f t="shared" si="28"/>
        <v>43023</v>
      </c>
      <c r="F492" s="6" t="str">
        <f t="shared" si="31"/>
        <v>BULLISH</v>
      </c>
      <c r="G492" s="6" t="str">
        <f t="shared" si="30"/>
        <v>STRONG</v>
      </c>
      <c r="H492" s="6" t="str">
        <f t="shared" si="29"/>
        <v>CONFIRMED BULLISH</v>
      </c>
    </row>
    <row r="493" spans="1:8" ht="13.5" x14ac:dyDescent="0.25">
      <c r="A493" s="3">
        <f>TITRES_STAT!B496</f>
        <v>42724</v>
      </c>
      <c r="B493" s="6">
        <f>TITRES_STAT!C496</f>
        <v>119.9</v>
      </c>
      <c r="C493" s="6">
        <f>TITRES_STAT!D496</f>
        <v>91.301699999999997</v>
      </c>
      <c r="D493" s="6">
        <f>TITRES_STAT!E496</f>
        <v>60</v>
      </c>
      <c r="E493" s="2">
        <f t="shared" si="28"/>
        <v>43083</v>
      </c>
      <c r="F493" s="6" t="str">
        <f t="shared" si="31"/>
        <v>BEARISH</v>
      </c>
      <c r="G493" s="6" t="str">
        <f t="shared" si="30"/>
        <v>NEUTRAL</v>
      </c>
      <c r="H493" s="6" t="str">
        <f t="shared" si="29"/>
        <v>BEARISH DIVERGENCE</v>
      </c>
    </row>
    <row r="494" spans="1:8" ht="13.5" x14ac:dyDescent="0.25">
      <c r="A494" s="3">
        <f>TITRES_STAT!B497</f>
        <v>42725</v>
      </c>
      <c r="B494" s="6">
        <f>TITRES_STAT!C497</f>
        <v>119.9</v>
      </c>
      <c r="C494" s="6">
        <f>TITRES_STAT!D497</f>
        <v>91.301699999999997</v>
      </c>
      <c r="D494" s="6">
        <f>TITRES_STAT!E497</f>
        <v>0</v>
      </c>
      <c r="E494" s="2">
        <f t="shared" si="28"/>
        <v>43083</v>
      </c>
      <c r="F494" s="6" t="str">
        <f t="shared" si="31"/>
        <v>BEARISH</v>
      </c>
      <c r="G494" s="6" t="str">
        <f t="shared" si="30"/>
        <v>NEUTRAL</v>
      </c>
      <c r="H494" s="6" t="str">
        <f t="shared" si="29"/>
        <v>CONFIRMED BEARISH</v>
      </c>
    </row>
    <row r="495" spans="1:8" ht="13.5" x14ac:dyDescent="0.25">
      <c r="A495" s="3">
        <f>TITRES_STAT!B498</f>
        <v>42726</v>
      </c>
      <c r="B495" s="6">
        <f>TITRES_STAT!C498</f>
        <v>118</v>
      </c>
      <c r="C495" s="6">
        <f>TITRES_STAT!D498</f>
        <v>89.854900000000001</v>
      </c>
      <c r="D495" s="6">
        <f>TITRES_STAT!E498</f>
        <v>11</v>
      </c>
      <c r="E495" s="2">
        <f t="shared" si="28"/>
        <v>43072</v>
      </c>
      <c r="F495" s="6" t="str">
        <f t="shared" si="31"/>
        <v>BEARISH</v>
      </c>
      <c r="G495" s="6" t="str">
        <f t="shared" si="30"/>
        <v>NEUTRAL</v>
      </c>
      <c r="H495" s="6" t="str">
        <f t="shared" si="29"/>
        <v>CONFIRMED BEARISH</v>
      </c>
    </row>
    <row r="496" spans="1:8" ht="13.5" x14ac:dyDescent="0.25">
      <c r="A496" s="3">
        <f>TITRES_STAT!B499</f>
        <v>42727</v>
      </c>
      <c r="B496" s="6">
        <f>TITRES_STAT!C499</f>
        <v>120</v>
      </c>
      <c r="C496" s="6">
        <f>TITRES_STAT!D499</f>
        <v>91.377899999999997</v>
      </c>
      <c r="D496" s="6">
        <f>TITRES_STAT!E499</f>
        <v>714</v>
      </c>
      <c r="E496" s="2">
        <f t="shared" si="28"/>
        <v>43786</v>
      </c>
      <c r="F496" s="6" t="str">
        <f t="shared" si="31"/>
        <v>BULLISH</v>
      </c>
      <c r="G496" s="6" t="str">
        <f t="shared" si="30"/>
        <v>NEUTRAL</v>
      </c>
      <c r="H496" s="6" t="str">
        <f t="shared" si="29"/>
        <v>CONFIRMED BULLISH</v>
      </c>
    </row>
    <row r="497" spans="1:8" ht="13.5" x14ac:dyDescent="0.25">
      <c r="A497" s="3">
        <f>TITRES_STAT!B500</f>
        <v>42730</v>
      </c>
      <c r="B497" s="6">
        <f>TITRES_STAT!C500</f>
        <v>119</v>
      </c>
      <c r="C497" s="6">
        <f>TITRES_STAT!D500</f>
        <v>90.616399999999999</v>
      </c>
      <c r="D497" s="6">
        <f>TITRES_STAT!E500</f>
        <v>63</v>
      </c>
      <c r="E497" s="2">
        <f t="shared" si="28"/>
        <v>43723</v>
      </c>
      <c r="F497" s="6" t="str">
        <f t="shared" si="31"/>
        <v>BULLISH</v>
      </c>
      <c r="G497" s="6" t="str">
        <f t="shared" si="30"/>
        <v>NEUTRAL</v>
      </c>
      <c r="H497" s="6" t="str">
        <f t="shared" si="29"/>
        <v>CONFIRMED BULLISH</v>
      </c>
    </row>
    <row r="498" spans="1:8" ht="13.5" x14ac:dyDescent="0.25">
      <c r="A498" s="3">
        <f>TITRES_STAT!B501</f>
        <v>42731</v>
      </c>
      <c r="B498" s="6">
        <f>TITRES_STAT!C501</f>
        <v>119</v>
      </c>
      <c r="C498" s="6">
        <f>TITRES_STAT!D501</f>
        <v>90.616399999999999</v>
      </c>
      <c r="D498" s="6">
        <f>TITRES_STAT!E501</f>
        <v>17</v>
      </c>
      <c r="E498" s="2">
        <f t="shared" si="28"/>
        <v>43723</v>
      </c>
      <c r="F498" s="6" t="str">
        <f t="shared" si="31"/>
        <v>BULLISH</v>
      </c>
      <c r="G498" s="6" t="str">
        <f t="shared" si="30"/>
        <v>NEUTRAL</v>
      </c>
      <c r="H498" s="6" t="str">
        <f t="shared" si="29"/>
        <v>BULLISH DIVERGENCE</v>
      </c>
    </row>
    <row r="499" spans="1:8" ht="13.5" x14ac:dyDescent="0.25">
      <c r="A499" s="3">
        <f>TITRES_STAT!B502</f>
        <v>42732</v>
      </c>
      <c r="B499" s="6">
        <f>TITRES_STAT!C502</f>
        <v>119</v>
      </c>
      <c r="C499" s="6">
        <f>TITRES_STAT!D502</f>
        <v>90.616399999999999</v>
      </c>
      <c r="D499" s="6">
        <f>TITRES_STAT!E502</f>
        <v>195</v>
      </c>
      <c r="E499" s="2">
        <f t="shared" si="28"/>
        <v>43723</v>
      </c>
      <c r="F499" s="6" t="str">
        <f t="shared" si="31"/>
        <v>BULLISH</v>
      </c>
      <c r="G499" s="6" t="str">
        <f t="shared" si="30"/>
        <v>NEUTRAL</v>
      </c>
      <c r="H499" s="6" t="str">
        <f t="shared" si="29"/>
        <v>BULLISH DIVERGENCE</v>
      </c>
    </row>
    <row r="500" spans="1:8" ht="13.5" x14ac:dyDescent="0.25">
      <c r="A500" s="3">
        <f>TITRES_STAT!B503</f>
        <v>42733</v>
      </c>
      <c r="B500" s="6">
        <f>TITRES_STAT!C503</f>
        <v>118</v>
      </c>
      <c r="C500" s="6">
        <f>TITRES_STAT!D503</f>
        <v>89.854900000000001</v>
      </c>
      <c r="D500" s="6">
        <f>TITRES_STAT!E503</f>
        <v>25</v>
      </c>
      <c r="E500" s="2">
        <f t="shared" si="28"/>
        <v>43698</v>
      </c>
      <c r="F500" s="6" t="str">
        <f t="shared" si="31"/>
        <v>BULLISH</v>
      </c>
      <c r="G500" s="6" t="str">
        <f t="shared" si="30"/>
        <v>NEUTRAL</v>
      </c>
      <c r="H500" s="6" t="str">
        <f t="shared" si="29"/>
        <v>NEUTRAL</v>
      </c>
    </row>
    <row r="501" spans="1:8" ht="13.5" x14ac:dyDescent="0.25">
      <c r="A501" s="3">
        <f>TITRES_STAT!B504</f>
        <v>42734</v>
      </c>
      <c r="B501" s="6">
        <f>TITRES_STAT!C504</f>
        <v>120</v>
      </c>
      <c r="C501" s="6">
        <f>TITRES_STAT!D504</f>
        <v>91.377899999999997</v>
      </c>
      <c r="D501" s="6">
        <f>TITRES_STAT!E504</f>
        <v>1419</v>
      </c>
      <c r="E501" s="2">
        <f t="shared" si="28"/>
        <v>45117</v>
      </c>
      <c r="F501" s="6" t="str">
        <f t="shared" si="31"/>
        <v>BULLISH</v>
      </c>
      <c r="G501" s="6" t="str">
        <f t="shared" si="30"/>
        <v>STRONG</v>
      </c>
      <c r="H501" s="6" t="str">
        <f t="shared" si="29"/>
        <v>NEUTRAL</v>
      </c>
    </row>
    <row r="502" spans="1:8" ht="13.5" x14ac:dyDescent="0.25">
      <c r="A502" s="3">
        <f>TITRES_STAT!B505</f>
        <v>42737</v>
      </c>
      <c r="B502" s="6">
        <f>TITRES_STAT!C505</f>
        <v>120</v>
      </c>
      <c r="C502" s="6">
        <f>TITRES_STAT!D505</f>
        <v>91.377899999999997</v>
      </c>
      <c r="D502" s="6">
        <f>TITRES_STAT!E505</f>
        <v>0</v>
      </c>
      <c r="E502" s="2">
        <f t="shared" si="28"/>
        <v>45117</v>
      </c>
      <c r="F502" s="6" t="str">
        <f t="shared" si="31"/>
        <v>BULLISH</v>
      </c>
      <c r="G502" s="6" t="str">
        <f t="shared" si="30"/>
        <v>STRONG</v>
      </c>
      <c r="H502" s="6" t="str">
        <f t="shared" si="29"/>
        <v>CONFIRMED BULLISH</v>
      </c>
    </row>
    <row r="503" spans="1:8" ht="13.5" x14ac:dyDescent="0.25">
      <c r="A503" s="3">
        <f>TITRES_STAT!B506</f>
        <v>42738</v>
      </c>
      <c r="B503" s="6">
        <f>TITRES_STAT!C506</f>
        <v>117</v>
      </c>
      <c r="C503" s="6">
        <f>TITRES_STAT!D506</f>
        <v>89.093400000000003</v>
      </c>
      <c r="D503" s="6">
        <f>TITRES_STAT!E506</f>
        <v>364</v>
      </c>
      <c r="E503" s="2">
        <f t="shared" si="28"/>
        <v>44753</v>
      </c>
      <c r="F503" s="6" t="str">
        <f t="shared" si="31"/>
        <v>BULLISH</v>
      </c>
      <c r="G503" s="6" t="str">
        <f t="shared" si="30"/>
        <v>STRONG</v>
      </c>
      <c r="H503" s="6" t="str">
        <f t="shared" si="29"/>
        <v>BULLISH DIVERGENCE</v>
      </c>
    </row>
    <row r="504" spans="1:8" ht="13.5" x14ac:dyDescent="0.25">
      <c r="A504" s="3">
        <f>TITRES_STAT!B507</f>
        <v>42739</v>
      </c>
      <c r="B504" s="6">
        <f>TITRES_STAT!C507</f>
        <v>119.97</v>
      </c>
      <c r="C504" s="6">
        <f>TITRES_STAT!D507</f>
        <v>91.355000000000004</v>
      </c>
      <c r="D504" s="6">
        <f>TITRES_STAT!E507</f>
        <v>66</v>
      </c>
      <c r="E504" s="2">
        <f t="shared" si="28"/>
        <v>44819</v>
      </c>
      <c r="F504" s="6" t="str">
        <f t="shared" si="31"/>
        <v>BULLISH</v>
      </c>
      <c r="G504" s="6" t="str">
        <f t="shared" si="30"/>
        <v>STRONG</v>
      </c>
      <c r="H504" s="6" t="str">
        <f t="shared" si="29"/>
        <v>CONFIRMED BULLISH</v>
      </c>
    </row>
    <row r="505" spans="1:8" ht="13.5" x14ac:dyDescent="0.25">
      <c r="A505" s="3">
        <f>TITRES_STAT!B508</f>
        <v>42740</v>
      </c>
      <c r="B505" s="6">
        <f>TITRES_STAT!C508</f>
        <v>121</v>
      </c>
      <c r="C505" s="6">
        <f>TITRES_STAT!D508</f>
        <v>92.139399999999995</v>
      </c>
      <c r="D505" s="6">
        <f>TITRES_STAT!E508</f>
        <v>545</v>
      </c>
      <c r="E505" s="2">
        <f t="shared" si="28"/>
        <v>45364</v>
      </c>
      <c r="F505" s="6" t="str">
        <f t="shared" si="31"/>
        <v>BULLISH</v>
      </c>
      <c r="G505" s="6" t="str">
        <f t="shared" si="30"/>
        <v>STRONG</v>
      </c>
      <c r="H505" s="6" t="str">
        <f t="shared" si="29"/>
        <v>CONFIRMED BULLISH</v>
      </c>
    </row>
    <row r="506" spans="1:8" ht="13.5" x14ac:dyDescent="0.25">
      <c r="A506" s="3">
        <f>TITRES_STAT!B509</f>
        <v>42741</v>
      </c>
      <c r="B506" s="6">
        <f>TITRES_STAT!C509</f>
        <v>125</v>
      </c>
      <c r="C506" s="6">
        <f>TITRES_STAT!D509</f>
        <v>95.185299999999998</v>
      </c>
      <c r="D506" s="6">
        <f>TITRES_STAT!E509</f>
        <v>1641</v>
      </c>
      <c r="E506" s="2">
        <f t="shared" si="28"/>
        <v>47005</v>
      </c>
      <c r="F506" s="6" t="str">
        <f t="shared" si="31"/>
        <v>BULLISH</v>
      </c>
      <c r="G506" s="6" t="str">
        <f t="shared" si="30"/>
        <v>STRONG</v>
      </c>
      <c r="H506" s="6" t="str">
        <f t="shared" si="29"/>
        <v>CONFIRMED BULLISH</v>
      </c>
    </row>
    <row r="507" spans="1:8" ht="13.5" x14ac:dyDescent="0.25">
      <c r="A507" s="3">
        <f>TITRES_STAT!B510</f>
        <v>42744</v>
      </c>
      <c r="B507" s="6">
        <f>TITRES_STAT!C510</f>
        <v>128.75</v>
      </c>
      <c r="C507" s="6">
        <f>TITRES_STAT!D510</f>
        <v>98.040899999999993</v>
      </c>
      <c r="D507" s="6">
        <f>TITRES_STAT!E510</f>
        <v>204</v>
      </c>
      <c r="E507" s="2">
        <f t="shared" si="28"/>
        <v>47209</v>
      </c>
      <c r="F507" s="6" t="str">
        <f t="shared" si="31"/>
        <v>BULLISH</v>
      </c>
      <c r="G507" s="6" t="str">
        <f t="shared" si="30"/>
        <v>STRONG</v>
      </c>
      <c r="H507" s="6" t="str">
        <f t="shared" si="29"/>
        <v>CONFIRMED BULLISH</v>
      </c>
    </row>
    <row r="508" spans="1:8" ht="13.5" x14ac:dyDescent="0.25">
      <c r="A508" s="3">
        <f>TITRES_STAT!B511</f>
        <v>42745</v>
      </c>
      <c r="B508" s="6">
        <f>TITRES_STAT!C511</f>
        <v>132.61000000000001</v>
      </c>
      <c r="C508" s="6">
        <f>TITRES_STAT!D511</f>
        <v>100.9802</v>
      </c>
      <c r="D508" s="6">
        <f>TITRES_STAT!E511</f>
        <v>293</v>
      </c>
      <c r="E508" s="2">
        <f t="shared" si="28"/>
        <v>47502</v>
      </c>
      <c r="F508" s="6" t="str">
        <f t="shared" si="31"/>
        <v>BULLISH</v>
      </c>
      <c r="G508" s="6" t="str">
        <f t="shared" si="30"/>
        <v>STRONG</v>
      </c>
      <c r="H508" s="6" t="str">
        <f t="shared" si="29"/>
        <v>CONFIRMED BULLISH</v>
      </c>
    </row>
    <row r="509" spans="1:8" ht="13.5" x14ac:dyDescent="0.25">
      <c r="A509" s="3">
        <f>TITRES_STAT!B512</f>
        <v>42746</v>
      </c>
      <c r="B509" s="6">
        <f>TITRES_STAT!C512</f>
        <v>136.5</v>
      </c>
      <c r="C509" s="6">
        <f>TITRES_STAT!D512</f>
        <v>103.94240000000001</v>
      </c>
      <c r="D509" s="6">
        <f>TITRES_STAT!E512</f>
        <v>457</v>
      </c>
      <c r="E509" s="2">
        <f t="shared" si="28"/>
        <v>47959</v>
      </c>
      <c r="F509" s="6" t="str">
        <f t="shared" si="31"/>
        <v>BULLISH</v>
      </c>
      <c r="G509" s="6" t="str">
        <f t="shared" si="30"/>
        <v>STRONG</v>
      </c>
      <c r="H509" s="6" t="str">
        <f t="shared" si="29"/>
        <v>CONFIRMED BULLISH</v>
      </c>
    </row>
    <row r="510" spans="1:8" ht="13.5" x14ac:dyDescent="0.25">
      <c r="A510" s="3">
        <f>TITRES_STAT!B513</f>
        <v>42747</v>
      </c>
      <c r="B510" s="6">
        <f>TITRES_STAT!C513</f>
        <v>136.5</v>
      </c>
      <c r="C510" s="6">
        <f>TITRES_STAT!D513</f>
        <v>103.94240000000001</v>
      </c>
      <c r="D510" s="6">
        <f>TITRES_STAT!E513</f>
        <v>273</v>
      </c>
      <c r="E510" s="2">
        <f t="shared" si="28"/>
        <v>47959</v>
      </c>
      <c r="F510" s="6" t="str">
        <f t="shared" si="31"/>
        <v>BULLISH</v>
      </c>
      <c r="G510" s="6" t="str">
        <f t="shared" si="30"/>
        <v>STRONG</v>
      </c>
      <c r="H510" s="6" t="str">
        <f t="shared" si="29"/>
        <v>CONFIRMED BULLISH</v>
      </c>
    </row>
    <row r="511" spans="1:8" ht="13.5" x14ac:dyDescent="0.25">
      <c r="A511" s="3">
        <f>TITRES_STAT!B514</f>
        <v>42748</v>
      </c>
      <c r="B511" s="6">
        <f>TITRES_STAT!C514</f>
        <v>136</v>
      </c>
      <c r="C511" s="6">
        <f>TITRES_STAT!D514</f>
        <v>103.5616</v>
      </c>
      <c r="D511" s="6">
        <f>TITRES_STAT!E514</f>
        <v>7</v>
      </c>
      <c r="E511" s="2">
        <f t="shared" si="28"/>
        <v>47952</v>
      </c>
      <c r="F511" s="6" t="str">
        <f t="shared" si="31"/>
        <v>BULLISH</v>
      </c>
      <c r="G511" s="6" t="str">
        <f t="shared" si="30"/>
        <v>STRONG</v>
      </c>
      <c r="H511" s="6" t="str">
        <f t="shared" si="29"/>
        <v>CONFIRMED BULLISH</v>
      </c>
    </row>
    <row r="512" spans="1:8" ht="13.5" x14ac:dyDescent="0.25">
      <c r="A512" s="3">
        <f>TITRES_STAT!B515</f>
        <v>42751</v>
      </c>
      <c r="B512" s="6">
        <f>TITRES_STAT!C515</f>
        <v>138.02000000000001</v>
      </c>
      <c r="C512" s="6">
        <f>TITRES_STAT!D515</f>
        <v>105.0998</v>
      </c>
      <c r="D512" s="6">
        <f>TITRES_STAT!E515</f>
        <v>294</v>
      </c>
      <c r="E512" s="2">
        <f t="shared" si="28"/>
        <v>48246</v>
      </c>
      <c r="F512" s="6" t="str">
        <f t="shared" si="31"/>
        <v>BULLISH</v>
      </c>
      <c r="G512" s="6" t="str">
        <f t="shared" si="30"/>
        <v>STRONG</v>
      </c>
      <c r="H512" s="6" t="str">
        <f t="shared" si="29"/>
        <v>CONFIRMED BULLISH</v>
      </c>
    </row>
    <row r="513" spans="1:8" ht="13.5" x14ac:dyDescent="0.25">
      <c r="A513" s="3">
        <f>TITRES_STAT!B516</f>
        <v>42752</v>
      </c>
      <c r="B513" s="6">
        <f>TITRES_STAT!C516</f>
        <v>138.19999999999999</v>
      </c>
      <c r="C513" s="6">
        <f>TITRES_STAT!D516</f>
        <v>105.23690000000001</v>
      </c>
      <c r="D513" s="6">
        <f>TITRES_STAT!E516</f>
        <v>52</v>
      </c>
      <c r="E513" s="2">
        <f t="shared" si="28"/>
        <v>48298</v>
      </c>
      <c r="F513" s="6" t="str">
        <f t="shared" si="31"/>
        <v>BULLISH</v>
      </c>
      <c r="G513" s="6" t="str">
        <f t="shared" si="30"/>
        <v>NEUTRAL</v>
      </c>
      <c r="H513" s="6" t="str">
        <f t="shared" si="29"/>
        <v>CONFIRMED BULLISH</v>
      </c>
    </row>
    <row r="514" spans="1:8" ht="13.5" x14ac:dyDescent="0.25">
      <c r="A514" s="3">
        <f>TITRES_STAT!B517</f>
        <v>42753</v>
      </c>
      <c r="B514" s="6">
        <f>TITRES_STAT!C517</f>
        <v>139.1</v>
      </c>
      <c r="C514" s="6">
        <f>TITRES_STAT!D517</f>
        <v>105.9222</v>
      </c>
      <c r="D514" s="6">
        <f>TITRES_STAT!E517</f>
        <v>136</v>
      </c>
      <c r="E514" s="2">
        <f t="shared" si="28"/>
        <v>48434</v>
      </c>
      <c r="F514" s="6" t="str">
        <f t="shared" si="31"/>
        <v>BULLISH</v>
      </c>
      <c r="G514" s="6" t="str">
        <f t="shared" si="30"/>
        <v>NEUTRAL</v>
      </c>
      <c r="H514" s="6" t="str">
        <f t="shared" si="29"/>
        <v>CONFIRMED BULLISH</v>
      </c>
    </row>
    <row r="515" spans="1:8" ht="13.5" x14ac:dyDescent="0.25">
      <c r="A515" s="3">
        <f>TITRES_STAT!B518</f>
        <v>42754</v>
      </c>
      <c r="B515" s="6">
        <f>TITRES_STAT!C518</f>
        <v>142</v>
      </c>
      <c r="C515" s="6">
        <f>TITRES_STAT!D518</f>
        <v>108.1305</v>
      </c>
      <c r="D515" s="6">
        <f>TITRES_STAT!E518</f>
        <v>253</v>
      </c>
      <c r="E515" s="2">
        <f t="shared" si="28"/>
        <v>48687</v>
      </c>
      <c r="F515" s="6" t="str">
        <f t="shared" si="31"/>
        <v>BULLISH</v>
      </c>
      <c r="G515" s="6" t="str">
        <f t="shared" si="30"/>
        <v>NEUTRAL</v>
      </c>
      <c r="H515" s="6" t="str">
        <f t="shared" si="29"/>
        <v>CONFIRMED BULLISH</v>
      </c>
    </row>
    <row r="516" spans="1:8" ht="13.5" x14ac:dyDescent="0.25">
      <c r="A516" s="3">
        <f>TITRES_STAT!B519</f>
        <v>42755</v>
      </c>
      <c r="B516" s="6">
        <f>TITRES_STAT!C519</f>
        <v>142</v>
      </c>
      <c r="C516" s="6">
        <f>TITRES_STAT!D519</f>
        <v>108.1305</v>
      </c>
      <c r="D516" s="6">
        <f>TITRES_STAT!E519</f>
        <v>3</v>
      </c>
      <c r="E516" s="2">
        <f t="shared" ref="E516:E579" si="32">IF(B516&gt;B515, E515+D516, IF(B516&lt;B515, E515-D516, E515))</f>
        <v>48687</v>
      </c>
      <c r="F516" s="6" t="str">
        <f t="shared" si="31"/>
        <v>BULLISH</v>
      </c>
      <c r="G516" s="6" t="str">
        <f t="shared" si="30"/>
        <v>NEUTRAL</v>
      </c>
      <c r="H516" s="6" t="str">
        <f t="shared" si="29"/>
        <v>CONFIRMED BULLISH</v>
      </c>
    </row>
    <row r="517" spans="1:8" ht="13.5" x14ac:dyDescent="0.25">
      <c r="A517" s="3">
        <f>TITRES_STAT!B520</f>
        <v>42758</v>
      </c>
      <c r="B517" s="6">
        <f>TITRES_STAT!C520</f>
        <v>140.99</v>
      </c>
      <c r="C517" s="6">
        <f>TITRES_STAT!D520</f>
        <v>107.3614</v>
      </c>
      <c r="D517" s="6">
        <f>TITRES_STAT!E520</f>
        <v>1</v>
      </c>
      <c r="E517" s="2">
        <f t="shared" si="32"/>
        <v>48686</v>
      </c>
      <c r="F517" s="6" t="str">
        <f t="shared" si="31"/>
        <v>BULLISH</v>
      </c>
      <c r="G517" s="6" t="str">
        <f t="shared" si="30"/>
        <v>NEUTRAL</v>
      </c>
      <c r="H517" s="6" t="str">
        <f t="shared" si="29"/>
        <v>CONFIRMED BULLISH</v>
      </c>
    </row>
    <row r="518" spans="1:8" ht="13.5" x14ac:dyDescent="0.25">
      <c r="A518" s="3">
        <f>TITRES_STAT!B521</f>
        <v>42759</v>
      </c>
      <c r="B518" s="6">
        <f>TITRES_STAT!C521</f>
        <v>140.99</v>
      </c>
      <c r="C518" s="6">
        <f>TITRES_STAT!D521</f>
        <v>107.3614</v>
      </c>
      <c r="D518" s="6">
        <f>TITRES_STAT!E521</f>
        <v>0</v>
      </c>
      <c r="E518" s="2">
        <f t="shared" si="32"/>
        <v>48686</v>
      </c>
      <c r="F518" s="6" t="str">
        <f t="shared" si="31"/>
        <v>BULLISH</v>
      </c>
      <c r="G518" s="6" t="str">
        <f t="shared" si="30"/>
        <v>NEUTRAL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BULLISH</v>
      </c>
    </row>
    <row r="519" spans="1:8" ht="13.5" x14ac:dyDescent="0.25">
      <c r="A519" s="3">
        <f>TITRES_STAT!B522</f>
        <v>42760</v>
      </c>
      <c r="B519" s="6">
        <f>TITRES_STAT!C522</f>
        <v>140.99</v>
      </c>
      <c r="C519" s="6">
        <f>TITRES_STAT!D522</f>
        <v>107.3614</v>
      </c>
      <c r="D519" s="6">
        <f>TITRES_STAT!E522</f>
        <v>0</v>
      </c>
      <c r="E519" s="2">
        <f t="shared" si="32"/>
        <v>48686</v>
      </c>
      <c r="F519" s="6" t="str">
        <f t="shared" si="31"/>
        <v>BULLISH</v>
      </c>
      <c r="G519" s="6" t="str">
        <f t="shared" ref="G519:G582" si="34">IF((E519-E514)/E514 &gt; 0.02, "STRONG",
 IF((E519-E514)/E514 &lt; -0.02, "WEAK", "NEUTRAL"))</f>
        <v>NEUTRAL</v>
      </c>
      <c r="H519" s="6" t="str">
        <f t="shared" si="33"/>
        <v>CONFIRMED BULLISH</v>
      </c>
    </row>
    <row r="520" spans="1:8" ht="13.5" x14ac:dyDescent="0.25">
      <c r="A520" s="3">
        <f>TITRES_STAT!B523</f>
        <v>42761</v>
      </c>
      <c r="B520" s="6">
        <f>TITRES_STAT!C523</f>
        <v>140.99</v>
      </c>
      <c r="C520" s="6">
        <f>TITRES_STAT!D523</f>
        <v>107.3614</v>
      </c>
      <c r="D520" s="6">
        <f>TITRES_STAT!E523</f>
        <v>0</v>
      </c>
      <c r="E520" s="2">
        <f t="shared" si="32"/>
        <v>48686</v>
      </c>
      <c r="F520" s="6" t="str">
        <f t="shared" ref="F520:F583" si="35">IF(E520&gt;E515,"BULLISH",IF(E520&lt;E515,"BEARISH","NEUTRAL"))</f>
        <v>BEARISH</v>
      </c>
      <c r="G520" s="6" t="str">
        <f t="shared" si="34"/>
        <v>NEUTRAL</v>
      </c>
      <c r="H520" s="6" t="str">
        <f t="shared" si="33"/>
        <v>CONFIRMED BEARISH</v>
      </c>
    </row>
    <row r="521" spans="1:8" ht="13.5" x14ac:dyDescent="0.25">
      <c r="A521" s="3">
        <f>TITRES_STAT!B524</f>
        <v>42762</v>
      </c>
      <c r="B521" s="6">
        <f>TITRES_STAT!C524</f>
        <v>140.99</v>
      </c>
      <c r="C521" s="6">
        <f>TITRES_STAT!D524</f>
        <v>107.3614</v>
      </c>
      <c r="D521" s="6">
        <f>TITRES_STAT!E524</f>
        <v>0</v>
      </c>
      <c r="E521" s="2">
        <f t="shared" si="32"/>
        <v>48686</v>
      </c>
      <c r="F521" s="6" t="str">
        <f t="shared" si="35"/>
        <v>BEARISH</v>
      </c>
      <c r="G521" s="6" t="str">
        <f t="shared" si="34"/>
        <v>NEUTRAL</v>
      </c>
      <c r="H521" s="6" t="str">
        <f t="shared" si="33"/>
        <v>CONFIRMED BEARISH</v>
      </c>
    </row>
    <row r="522" spans="1:8" ht="13.5" x14ac:dyDescent="0.25">
      <c r="A522" s="3">
        <f>TITRES_STAT!B525</f>
        <v>42765</v>
      </c>
      <c r="B522" s="6">
        <f>TITRES_STAT!C525</f>
        <v>136.5</v>
      </c>
      <c r="C522" s="6">
        <f>TITRES_STAT!D525</f>
        <v>103.94240000000001</v>
      </c>
      <c r="D522" s="6">
        <f>TITRES_STAT!E525</f>
        <v>209</v>
      </c>
      <c r="E522" s="2">
        <f t="shared" si="32"/>
        <v>48477</v>
      </c>
      <c r="F522" s="6" t="str">
        <f t="shared" si="35"/>
        <v>BEARISH</v>
      </c>
      <c r="G522" s="6" t="str">
        <f t="shared" si="34"/>
        <v>NEUTRAL</v>
      </c>
      <c r="H522" s="6" t="str">
        <f t="shared" si="33"/>
        <v>CONFIRMED BEARISH</v>
      </c>
    </row>
    <row r="523" spans="1:8" ht="13.5" x14ac:dyDescent="0.25">
      <c r="A523" s="3">
        <f>TITRES_STAT!B526</f>
        <v>42766</v>
      </c>
      <c r="B523" s="6">
        <f>TITRES_STAT!C526</f>
        <v>132.41</v>
      </c>
      <c r="C523" s="6">
        <f>TITRES_STAT!D526</f>
        <v>100.8279</v>
      </c>
      <c r="D523" s="6">
        <f>TITRES_STAT!E526</f>
        <v>644</v>
      </c>
      <c r="E523" s="2">
        <f t="shared" si="32"/>
        <v>47833</v>
      </c>
      <c r="F523" s="6" t="str">
        <f t="shared" si="35"/>
        <v>BEARISH</v>
      </c>
      <c r="G523" s="6" t="str">
        <f t="shared" si="34"/>
        <v>NEUTRAL</v>
      </c>
      <c r="H523" s="6" t="str">
        <f t="shared" si="33"/>
        <v>CONFIRMED BEARISH</v>
      </c>
    </row>
    <row r="524" spans="1:8" ht="13.5" x14ac:dyDescent="0.25">
      <c r="A524" s="3">
        <f>TITRES_STAT!B527</f>
        <v>42767</v>
      </c>
      <c r="B524" s="6">
        <f>TITRES_STAT!C527</f>
        <v>132.41</v>
      </c>
      <c r="C524" s="6">
        <f>TITRES_STAT!D527</f>
        <v>100.8279</v>
      </c>
      <c r="D524" s="6">
        <f>TITRES_STAT!E527</f>
        <v>18</v>
      </c>
      <c r="E524" s="2">
        <f t="shared" si="32"/>
        <v>47833</v>
      </c>
      <c r="F524" s="6" t="str">
        <f t="shared" si="35"/>
        <v>BEARISH</v>
      </c>
      <c r="G524" s="6" t="str">
        <f t="shared" si="34"/>
        <v>NEUTRAL</v>
      </c>
      <c r="H524" s="6" t="str">
        <f t="shared" si="33"/>
        <v>CONFIRMED BEARISH</v>
      </c>
    </row>
    <row r="525" spans="1:8" ht="13.5" x14ac:dyDescent="0.25">
      <c r="A525" s="3">
        <f>TITRES_STAT!B528</f>
        <v>42768</v>
      </c>
      <c r="B525" s="6">
        <f>TITRES_STAT!C528</f>
        <v>132.41</v>
      </c>
      <c r="C525" s="6">
        <f>TITRES_STAT!D528</f>
        <v>100.8279</v>
      </c>
      <c r="D525" s="6">
        <f>TITRES_STAT!E528</f>
        <v>0</v>
      </c>
      <c r="E525" s="2">
        <f t="shared" si="32"/>
        <v>47833</v>
      </c>
      <c r="F525" s="6" t="str">
        <f t="shared" si="35"/>
        <v>BEARISH</v>
      </c>
      <c r="G525" s="6" t="str">
        <f t="shared" si="34"/>
        <v>NEUTRAL</v>
      </c>
      <c r="H525" s="6" t="str">
        <f t="shared" si="33"/>
        <v>CONFIRMED BEARISH</v>
      </c>
    </row>
    <row r="526" spans="1:8" ht="13.5" x14ac:dyDescent="0.25">
      <c r="A526" s="3">
        <f>TITRES_STAT!B529</f>
        <v>42769</v>
      </c>
      <c r="B526" s="6">
        <f>TITRES_STAT!C529</f>
        <v>133</v>
      </c>
      <c r="C526" s="6">
        <f>TITRES_STAT!D529</f>
        <v>101.27719999999999</v>
      </c>
      <c r="D526" s="6">
        <f>TITRES_STAT!E529</f>
        <v>155</v>
      </c>
      <c r="E526" s="2">
        <f t="shared" si="32"/>
        <v>47988</v>
      </c>
      <c r="F526" s="6" t="str">
        <f t="shared" si="35"/>
        <v>BEARISH</v>
      </c>
      <c r="G526" s="6" t="str">
        <f t="shared" si="34"/>
        <v>NEUTRAL</v>
      </c>
      <c r="H526" s="6" t="str">
        <f t="shared" si="33"/>
        <v>CONFIRMED BEARISH</v>
      </c>
    </row>
    <row r="527" spans="1:8" ht="13.5" x14ac:dyDescent="0.25">
      <c r="A527" s="3">
        <f>TITRES_STAT!B530</f>
        <v>42772</v>
      </c>
      <c r="B527" s="6">
        <f>TITRES_STAT!C530</f>
        <v>134.5</v>
      </c>
      <c r="C527" s="6">
        <f>TITRES_STAT!D530</f>
        <v>102.4194</v>
      </c>
      <c r="D527" s="6">
        <f>TITRES_STAT!E530</f>
        <v>26</v>
      </c>
      <c r="E527" s="2">
        <f t="shared" si="32"/>
        <v>48014</v>
      </c>
      <c r="F527" s="6" t="str">
        <f t="shared" si="35"/>
        <v>BEARISH</v>
      </c>
      <c r="G527" s="6" t="str">
        <f t="shared" si="34"/>
        <v>NEUTRAL</v>
      </c>
      <c r="H527" s="6" t="str">
        <f t="shared" si="33"/>
        <v>CONFIRMED BEARISH</v>
      </c>
    </row>
    <row r="528" spans="1:8" ht="13.5" x14ac:dyDescent="0.25">
      <c r="A528" s="3">
        <f>TITRES_STAT!B531</f>
        <v>42773</v>
      </c>
      <c r="B528" s="6">
        <f>TITRES_STAT!C531</f>
        <v>138.53</v>
      </c>
      <c r="C528" s="6">
        <f>TITRES_STAT!D531</f>
        <v>105.48820000000001</v>
      </c>
      <c r="D528" s="6">
        <f>TITRES_STAT!E531</f>
        <v>84</v>
      </c>
      <c r="E528" s="2">
        <f t="shared" si="32"/>
        <v>48098</v>
      </c>
      <c r="F528" s="6" t="str">
        <f t="shared" si="35"/>
        <v>BULLISH</v>
      </c>
      <c r="G528" s="6" t="str">
        <f t="shared" si="34"/>
        <v>NEUTRAL</v>
      </c>
      <c r="H528" s="6" t="str">
        <f t="shared" si="33"/>
        <v>CONFIRMED BULLISH</v>
      </c>
    </row>
    <row r="529" spans="1:8" ht="13.5" x14ac:dyDescent="0.25">
      <c r="A529" s="3">
        <f>TITRES_STAT!B532</f>
        <v>42774</v>
      </c>
      <c r="B529" s="6">
        <f>TITRES_STAT!C532</f>
        <v>139.80000000000001</v>
      </c>
      <c r="C529" s="6">
        <f>TITRES_STAT!D532</f>
        <v>106.4552</v>
      </c>
      <c r="D529" s="6">
        <f>TITRES_STAT!E532</f>
        <v>125</v>
      </c>
      <c r="E529" s="2">
        <f t="shared" si="32"/>
        <v>48223</v>
      </c>
      <c r="F529" s="6" t="str">
        <f t="shared" si="35"/>
        <v>BULLISH</v>
      </c>
      <c r="G529" s="6" t="str">
        <f t="shared" si="34"/>
        <v>NEUTRAL</v>
      </c>
      <c r="H529" s="6" t="str">
        <f t="shared" si="33"/>
        <v>CONFIRMED BULLISH</v>
      </c>
    </row>
    <row r="530" spans="1:8" ht="13.5" x14ac:dyDescent="0.25">
      <c r="A530" s="3">
        <f>TITRES_STAT!B533</f>
        <v>42775</v>
      </c>
      <c r="B530" s="6">
        <f>TITRES_STAT!C533</f>
        <v>139.80000000000001</v>
      </c>
      <c r="C530" s="6">
        <f>TITRES_STAT!D533</f>
        <v>106.4552</v>
      </c>
      <c r="D530" s="6">
        <f>TITRES_STAT!E533</f>
        <v>30</v>
      </c>
      <c r="E530" s="2">
        <f t="shared" si="32"/>
        <v>48223</v>
      </c>
      <c r="F530" s="6" t="str">
        <f t="shared" si="35"/>
        <v>BULLISH</v>
      </c>
      <c r="G530" s="6" t="str">
        <f t="shared" si="34"/>
        <v>NEUTRAL</v>
      </c>
      <c r="H530" s="6" t="str">
        <f t="shared" si="33"/>
        <v>CONFIRMED BULLISH</v>
      </c>
    </row>
    <row r="531" spans="1:8" ht="13.5" x14ac:dyDescent="0.25">
      <c r="A531" s="3">
        <f>TITRES_STAT!B534</f>
        <v>42776</v>
      </c>
      <c r="B531" s="6">
        <f>TITRES_STAT!C534</f>
        <v>139.80000000000001</v>
      </c>
      <c r="C531" s="6">
        <f>TITRES_STAT!D534</f>
        <v>106.4552</v>
      </c>
      <c r="D531" s="6">
        <f>TITRES_STAT!E534</f>
        <v>48</v>
      </c>
      <c r="E531" s="2">
        <f t="shared" si="32"/>
        <v>48223</v>
      </c>
      <c r="F531" s="6" t="str">
        <f t="shared" si="35"/>
        <v>BULLISH</v>
      </c>
      <c r="G531" s="6" t="str">
        <f t="shared" si="34"/>
        <v>NEUTRAL</v>
      </c>
      <c r="H531" s="6" t="str">
        <f t="shared" si="33"/>
        <v>CONFIRMED BULLISH</v>
      </c>
    </row>
    <row r="532" spans="1:8" ht="13.5" x14ac:dyDescent="0.25">
      <c r="A532" s="3">
        <f>TITRES_STAT!B535</f>
        <v>42779</v>
      </c>
      <c r="B532" s="6">
        <f>TITRES_STAT!C535</f>
        <v>140</v>
      </c>
      <c r="C532" s="6">
        <f>TITRES_STAT!D535</f>
        <v>106.6075</v>
      </c>
      <c r="D532" s="6">
        <f>TITRES_STAT!E535</f>
        <v>110</v>
      </c>
      <c r="E532" s="2">
        <f t="shared" si="32"/>
        <v>48333</v>
      </c>
      <c r="F532" s="6" t="str">
        <f t="shared" si="35"/>
        <v>BULLISH</v>
      </c>
      <c r="G532" s="6" t="str">
        <f t="shared" si="34"/>
        <v>NEUTRAL</v>
      </c>
      <c r="H532" s="6" t="str">
        <f t="shared" si="33"/>
        <v>CONFIRMED BULLISH</v>
      </c>
    </row>
    <row r="533" spans="1:8" ht="13.5" x14ac:dyDescent="0.25">
      <c r="A533" s="3">
        <f>TITRES_STAT!B536</f>
        <v>42780</v>
      </c>
      <c r="B533" s="6">
        <f>TITRES_STAT!C536</f>
        <v>140</v>
      </c>
      <c r="C533" s="6">
        <f>TITRES_STAT!D536</f>
        <v>106.6075</v>
      </c>
      <c r="D533" s="6">
        <f>TITRES_STAT!E536</f>
        <v>110</v>
      </c>
      <c r="E533" s="2">
        <f t="shared" si="32"/>
        <v>48333</v>
      </c>
      <c r="F533" s="6" t="str">
        <f t="shared" si="35"/>
        <v>BULLISH</v>
      </c>
      <c r="G533" s="6" t="str">
        <f t="shared" si="34"/>
        <v>NEUTRAL</v>
      </c>
      <c r="H533" s="6" t="str">
        <f t="shared" si="33"/>
        <v>CONFIRMED BULLISH</v>
      </c>
    </row>
    <row r="534" spans="1:8" ht="13.5" x14ac:dyDescent="0.25">
      <c r="A534" s="3">
        <f>TITRES_STAT!B537</f>
        <v>42781</v>
      </c>
      <c r="B534" s="6">
        <f>TITRES_STAT!C537</f>
        <v>140</v>
      </c>
      <c r="C534" s="6">
        <f>TITRES_STAT!D537</f>
        <v>106.6075</v>
      </c>
      <c r="D534" s="6">
        <f>TITRES_STAT!E537</f>
        <v>0</v>
      </c>
      <c r="E534" s="2">
        <f t="shared" si="32"/>
        <v>48333</v>
      </c>
      <c r="F534" s="6" t="str">
        <f t="shared" si="35"/>
        <v>BULLISH</v>
      </c>
      <c r="G534" s="6" t="str">
        <f t="shared" si="34"/>
        <v>NEUTRAL</v>
      </c>
      <c r="H534" s="6" t="str">
        <f t="shared" si="33"/>
        <v>CONFIRMED BULLISH</v>
      </c>
    </row>
    <row r="535" spans="1:8" ht="13.5" x14ac:dyDescent="0.25">
      <c r="A535" s="3">
        <f>TITRES_STAT!B538</f>
        <v>42782</v>
      </c>
      <c r="B535" s="6">
        <f>TITRES_STAT!C538</f>
        <v>140</v>
      </c>
      <c r="C535" s="6">
        <f>TITRES_STAT!D538</f>
        <v>106.6075</v>
      </c>
      <c r="D535" s="6">
        <f>TITRES_STAT!E538</f>
        <v>0</v>
      </c>
      <c r="E535" s="2">
        <f t="shared" si="32"/>
        <v>48333</v>
      </c>
      <c r="F535" s="6" t="str">
        <f t="shared" si="35"/>
        <v>BULLISH</v>
      </c>
      <c r="G535" s="6" t="str">
        <f t="shared" si="34"/>
        <v>NEUTRAL</v>
      </c>
      <c r="H535" s="6" t="str">
        <f t="shared" si="33"/>
        <v>CONFIRMED BULLISH</v>
      </c>
    </row>
    <row r="536" spans="1:8" ht="13.5" x14ac:dyDescent="0.25">
      <c r="A536" s="3">
        <f>TITRES_STAT!B539</f>
        <v>42783</v>
      </c>
      <c r="B536" s="6">
        <f>TITRES_STAT!C539</f>
        <v>140</v>
      </c>
      <c r="C536" s="6">
        <f>TITRES_STAT!D539</f>
        <v>106.6075</v>
      </c>
      <c r="D536" s="6">
        <f>TITRES_STAT!E539</f>
        <v>0</v>
      </c>
      <c r="E536" s="2">
        <f t="shared" si="32"/>
        <v>48333</v>
      </c>
      <c r="F536" s="6" t="str">
        <f t="shared" si="35"/>
        <v>BULLISH</v>
      </c>
      <c r="G536" s="6" t="str">
        <f t="shared" si="34"/>
        <v>NEUTRAL</v>
      </c>
      <c r="H536" s="6" t="str">
        <f t="shared" si="33"/>
        <v>CONFIRMED BULLISH</v>
      </c>
    </row>
    <row r="537" spans="1:8" ht="13.5" x14ac:dyDescent="0.25">
      <c r="A537" s="3">
        <f>TITRES_STAT!B540</f>
        <v>42786</v>
      </c>
      <c r="B537" s="6">
        <f>TITRES_STAT!C540</f>
        <v>139</v>
      </c>
      <c r="C537" s="6">
        <f>TITRES_STAT!D540</f>
        <v>105.84610000000001</v>
      </c>
      <c r="D537" s="6">
        <f>TITRES_STAT!E540</f>
        <v>246</v>
      </c>
      <c r="E537" s="2">
        <f t="shared" si="32"/>
        <v>48087</v>
      </c>
      <c r="F537" s="6" t="str">
        <f t="shared" si="35"/>
        <v>BEARISH</v>
      </c>
      <c r="G537" s="6" t="str">
        <f t="shared" si="34"/>
        <v>NEUTRAL</v>
      </c>
      <c r="H537" s="6" t="str">
        <f t="shared" si="33"/>
        <v>CONFIRMED BEARISH</v>
      </c>
    </row>
    <row r="538" spans="1:8" ht="13.5" x14ac:dyDescent="0.25">
      <c r="A538" s="3">
        <f>TITRES_STAT!B541</f>
        <v>42787</v>
      </c>
      <c r="B538" s="6">
        <f>TITRES_STAT!C541</f>
        <v>135.11000000000001</v>
      </c>
      <c r="C538" s="6">
        <f>TITRES_STAT!D541</f>
        <v>102.8839</v>
      </c>
      <c r="D538" s="6">
        <f>TITRES_STAT!E541</f>
        <v>21</v>
      </c>
      <c r="E538" s="2">
        <f t="shared" si="32"/>
        <v>48066</v>
      </c>
      <c r="F538" s="6" t="str">
        <f t="shared" si="35"/>
        <v>BEARISH</v>
      </c>
      <c r="G538" s="6" t="str">
        <f t="shared" si="34"/>
        <v>NEUTRAL</v>
      </c>
      <c r="H538" s="6" t="str">
        <f t="shared" si="33"/>
        <v>CONFIRMED BEARISH</v>
      </c>
    </row>
    <row r="539" spans="1:8" ht="13.5" x14ac:dyDescent="0.25">
      <c r="A539" s="3">
        <f>TITRES_STAT!B542</f>
        <v>42788</v>
      </c>
      <c r="B539" s="6">
        <f>TITRES_STAT!C542</f>
        <v>139</v>
      </c>
      <c r="C539" s="6">
        <f>TITRES_STAT!D542</f>
        <v>105.84610000000001</v>
      </c>
      <c r="D539" s="6">
        <f>TITRES_STAT!E542</f>
        <v>200</v>
      </c>
      <c r="E539" s="2">
        <f t="shared" si="32"/>
        <v>48266</v>
      </c>
      <c r="F539" s="6" t="str">
        <f t="shared" si="35"/>
        <v>BEARISH</v>
      </c>
      <c r="G539" s="6" t="str">
        <f t="shared" si="34"/>
        <v>NEUTRAL</v>
      </c>
      <c r="H539" s="6" t="str">
        <f t="shared" si="33"/>
        <v>CONFIRMED BEARISH</v>
      </c>
    </row>
    <row r="540" spans="1:8" ht="13.5" x14ac:dyDescent="0.25">
      <c r="A540" s="3">
        <f>TITRES_STAT!B543</f>
        <v>42789</v>
      </c>
      <c r="B540" s="6">
        <f>TITRES_STAT!C543</f>
        <v>139</v>
      </c>
      <c r="C540" s="6">
        <f>TITRES_STAT!D543</f>
        <v>105.84610000000001</v>
      </c>
      <c r="D540" s="6">
        <f>TITRES_STAT!E543</f>
        <v>66</v>
      </c>
      <c r="E540" s="2">
        <f t="shared" si="32"/>
        <v>48266</v>
      </c>
      <c r="F540" s="6" t="str">
        <f t="shared" si="35"/>
        <v>BEARISH</v>
      </c>
      <c r="G540" s="6" t="str">
        <f t="shared" si="34"/>
        <v>NEUTRAL</v>
      </c>
      <c r="H540" s="6" t="str">
        <f t="shared" si="33"/>
        <v>CONFIRMED BEARISH</v>
      </c>
    </row>
    <row r="541" spans="1:8" ht="13.5" x14ac:dyDescent="0.25">
      <c r="A541" s="3">
        <f>TITRES_STAT!B544</f>
        <v>42790</v>
      </c>
      <c r="B541" s="6">
        <f>TITRES_STAT!C544</f>
        <v>139</v>
      </c>
      <c r="C541" s="6">
        <f>TITRES_STAT!D544</f>
        <v>105.84610000000001</v>
      </c>
      <c r="D541" s="6">
        <f>TITRES_STAT!E544</f>
        <v>0</v>
      </c>
      <c r="E541" s="2">
        <f t="shared" si="32"/>
        <v>48266</v>
      </c>
      <c r="F541" s="6" t="str">
        <f t="shared" si="35"/>
        <v>BEARISH</v>
      </c>
      <c r="G541" s="6" t="str">
        <f t="shared" si="34"/>
        <v>NEUTRAL</v>
      </c>
      <c r="H541" s="6" t="str">
        <f t="shared" si="33"/>
        <v>CONFIRMED BEARISH</v>
      </c>
    </row>
    <row r="542" spans="1:8" ht="13.5" x14ac:dyDescent="0.25">
      <c r="A542" s="3">
        <f>TITRES_STAT!B545</f>
        <v>42793</v>
      </c>
      <c r="B542" s="6">
        <f>TITRES_STAT!C545</f>
        <v>139</v>
      </c>
      <c r="C542" s="6">
        <f>TITRES_STAT!D545</f>
        <v>105.84610000000001</v>
      </c>
      <c r="D542" s="6">
        <f>TITRES_STAT!E545</f>
        <v>195</v>
      </c>
      <c r="E542" s="2">
        <f t="shared" si="32"/>
        <v>48266</v>
      </c>
      <c r="F542" s="6" t="str">
        <f t="shared" si="35"/>
        <v>BULLISH</v>
      </c>
      <c r="G542" s="6" t="str">
        <f t="shared" si="34"/>
        <v>NEUTRAL</v>
      </c>
      <c r="H542" s="6" t="str">
        <f t="shared" si="33"/>
        <v>NEUTRAL</v>
      </c>
    </row>
    <row r="543" spans="1:8" ht="13.5" x14ac:dyDescent="0.25">
      <c r="A543" s="3">
        <f>TITRES_STAT!B546</f>
        <v>42794</v>
      </c>
      <c r="B543" s="6">
        <f>TITRES_STAT!C546</f>
        <v>138.99</v>
      </c>
      <c r="C543" s="6">
        <f>TITRES_STAT!D546</f>
        <v>105.83839999999999</v>
      </c>
      <c r="D543" s="6">
        <f>TITRES_STAT!E546</f>
        <v>236</v>
      </c>
      <c r="E543" s="2">
        <f t="shared" si="32"/>
        <v>48030</v>
      </c>
      <c r="F543" s="6" t="str">
        <f t="shared" si="35"/>
        <v>BEARISH</v>
      </c>
      <c r="G543" s="6" t="str">
        <f t="shared" si="34"/>
        <v>NEUTRAL</v>
      </c>
      <c r="H543" s="6" t="str">
        <f t="shared" si="33"/>
        <v>BEARISH DIVERGENCE</v>
      </c>
    </row>
    <row r="544" spans="1:8" ht="13.5" x14ac:dyDescent="0.25">
      <c r="A544" s="3">
        <f>TITRES_STAT!B547</f>
        <v>42795</v>
      </c>
      <c r="B544" s="6">
        <f>TITRES_STAT!C547</f>
        <v>138.5</v>
      </c>
      <c r="C544" s="6">
        <f>TITRES_STAT!D547</f>
        <v>105.4653</v>
      </c>
      <c r="D544" s="6">
        <f>TITRES_STAT!E547</f>
        <v>48</v>
      </c>
      <c r="E544" s="2">
        <f t="shared" si="32"/>
        <v>47982</v>
      </c>
      <c r="F544" s="6" t="str">
        <f t="shared" si="35"/>
        <v>BEARISH</v>
      </c>
      <c r="G544" s="6" t="str">
        <f t="shared" si="34"/>
        <v>NEUTRAL</v>
      </c>
      <c r="H544" s="6" t="str">
        <f t="shared" si="33"/>
        <v>CONFIRMED BEARISH</v>
      </c>
    </row>
    <row r="545" spans="1:8" ht="13.5" x14ac:dyDescent="0.25">
      <c r="A545" s="3">
        <f>TITRES_STAT!B548</f>
        <v>42796</v>
      </c>
      <c r="B545" s="6">
        <f>TITRES_STAT!C548</f>
        <v>135</v>
      </c>
      <c r="C545" s="6">
        <f>TITRES_STAT!D548</f>
        <v>102.8001</v>
      </c>
      <c r="D545" s="6">
        <f>TITRES_STAT!E548</f>
        <v>10</v>
      </c>
      <c r="E545" s="2">
        <f t="shared" si="32"/>
        <v>47972</v>
      </c>
      <c r="F545" s="6" t="str">
        <f t="shared" si="35"/>
        <v>BEARISH</v>
      </c>
      <c r="G545" s="6" t="str">
        <f t="shared" si="34"/>
        <v>NEUTRAL</v>
      </c>
      <c r="H545" s="6" t="str">
        <f t="shared" si="33"/>
        <v>CONFIRMED BEARISH</v>
      </c>
    </row>
    <row r="546" spans="1:8" ht="13.5" x14ac:dyDescent="0.25">
      <c r="A546" s="3">
        <f>TITRES_STAT!B549</f>
        <v>42797</v>
      </c>
      <c r="B546" s="6">
        <f>TITRES_STAT!C549</f>
        <v>135</v>
      </c>
      <c r="C546" s="6">
        <f>TITRES_STAT!D549</f>
        <v>102.8001</v>
      </c>
      <c r="D546" s="6">
        <f>TITRES_STAT!E549</f>
        <v>76</v>
      </c>
      <c r="E546" s="2">
        <f t="shared" si="32"/>
        <v>47972</v>
      </c>
      <c r="F546" s="6" t="str">
        <f t="shared" si="35"/>
        <v>BEARISH</v>
      </c>
      <c r="G546" s="6" t="str">
        <f t="shared" si="34"/>
        <v>NEUTRAL</v>
      </c>
      <c r="H546" s="6" t="str">
        <f t="shared" si="33"/>
        <v>CONFIRMED BEARISH</v>
      </c>
    </row>
    <row r="547" spans="1:8" ht="13.5" x14ac:dyDescent="0.25">
      <c r="A547" s="3">
        <f>TITRES_STAT!B550</f>
        <v>42800</v>
      </c>
      <c r="B547" s="6">
        <f>TITRES_STAT!C550</f>
        <v>139</v>
      </c>
      <c r="C547" s="6">
        <f>TITRES_STAT!D550</f>
        <v>105.84610000000001</v>
      </c>
      <c r="D547" s="6">
        <f>TITRES_STAT!E550</f>
        <v>255</v>
      </c>
      <c r="E547" s="2">
        <f t="shared" si="32"/>
        <v>48227</v>
      </c>
      <c r="F547" s="6" t="str">
        <f t="shared" si="35"/>
        <v>BEARISH</v>
      </c>
      <c r="G547" s="6" t="str">
        <f t="shared" si="34"/>
        <v>NEUTRAL</v>
      </c>
      <c r="H547" s="6" t="str">
        <f t="shared" si="33"/>
        <v>NEUTRAL</v>
      </c>
    </row>
    <row r="548" spans="1:8" ht="13.5" x14ac:dyDescent="0.25">
      <c r="A548" s="3">
        <f>TITRES_STAT!B551</f>
        <v>42801</v>
      </c>
      <c r="B548" s="6">
        <f>TITRES_STAT!C551</f>
        <v>139</v>
      </c>
      <c r="C548" s="6">
        <f>TITRES_STAT!D551</f>
        <v>105.84610000000001</v>
      </c>
      <c r="D548" s="6">
        <f>TITRES_STAT!E551</f>
        <v>19</v>
      </c>
      <c r="E548" s="2">
        <f t="shared" si="32"/>
        <v>48227</v>
      </c>
      <c r="F548" s="6" t="str">
        <f t="shared" si="35"/>
        <v>BULLISH</v>
      </c>
      <c r="G548" s="6" t="str">
        <f t="shared" si="34"/>
        <v>NEUTRAL</v>
      </c>
      <c r="H548" s="6" t="str">
        <f t="shared" si="33"/>
        <v>CONFIRMED BULLISH</v>
      </c>
    </row>
    <row r="549" spans="1:8" ht="13.5" x14ac:dyDescent="0.25">
      <c r="A549" s="3">
        <f>TITRES_STAT!B552</f>
        <v>42802</v>
      </c>
      <c r="B549" s="6">
        <f>TITRES_STAT!C552</f>
        <v>138</v>
      </c>
      <c r="C549" s="6">
        <f>TITRES_STAT!D552</f>
        <v>105.08459999999999</v>
      </c>
      <c r="D549" s="6">
        <f>TITRES_STAT!E552</f>
        <v>50</v>
      </c>
      <c r="E549" s="2">
        <f t="shared" si="32"/>
        <v>48177</v>
      </c>
      <c r="F549" s="6" t="str">
        <f t="shared" si="35"/>
        <v>BULLISH</v>
      </c>
      <c r="G549" s="6" t="str">
        <f t="shared" si="34"/>
        <v>NEUTRAL</v>
      </c>
      <c r="H549" s="6" t="str">
        <f t="shared" si="33"/>
        <v>BULLISH DIVERGENCE</v>
      </c>
    </row>
    <row r="550" spans="1:8" ht="13.5" x14ac:dyDescent="0.25">
      <c r="A550" s="3">
        <f>TITRES_STAT!B553</f>
        <v>42803</v>
      </c>
      <c r="B550" s="6">
        <f>TITRES_STAT!C553</f>
        <v>138</v>
      </c>
      <c r="C550" s="6">
        <f>TITRES_STAT!D553</f>
        <v>105.08459999999999</v>
      </c>
      <c r="D550" s="6">
        <f>TITRES_STAT!E553</f>
        <v>0</v>
      </c>
      <c r="E550" s="2">
        <f t="shared" si="32"/>
        <v>48177</v>
      </c>
      <c r="F550" s="6" t="str">
        <f t="shared" si="35"/>
        <v>BULLISH</v>
      </c>
      <c r="G550" s="6" t="str">
        <f t="shared" si="34"/>
        <v>NEUTRAL</v>
      </c>
      <c r="H550" s="6" t="str">
        <f t="shared" si="33"/>
        <v>CONFIRMED BULLISH</v>
      </c>
    </row>
    <row r="551" spans="1:8" ht="13.5" x14ac:dyDescent="0.25">
      <c r="A551" s="3">
        <f>TITRES_STAT!B554</f>
        <v>42804</v>
      </c>
      <c r="B551" s="6">
        <f>TITRES_STAT!C554</f>
        <v>139</v>
      </c>
      <c r="C551" s="6">
        <f>TITRES_STAT!D554</f>
        <v>105.84610000000001</v>
      </c>
      <c r="D551" s="6">
        <f>TITRES_STAT!E554</f>
        <v>101</v>
      </c>
      <c r="E551" s="2">
        <f t="shared" si="32"/>
        <v>48278</v>
      </c>
      <c r="F551" s="6" t="str">
        <f t="shared" si="35"/>
        <v>BULLISH</v>
      </c>
      <c r="G551" s="6" t="str">
        <f t="shared" si="34"/>
        <v>NEUTRAL</v>
      </c>
      <c r="H551" s="6" t="str">
        <f t="shared" si="33"/>
        <v>CONFIRMED BULLISH</v>
      </c>
    </row>
    <row r="552" spans="1:8" ht="13.5" x14ac:dyDescent="0.25">
      <c r="A552" s="3">
        <f>TITRES_STAT!B555</f>
        <v>42807</v>
      </c>
      <c r="B552" s="6">
        <f>TITRES_STAT!C555</f>
        <v>139</v>
      </c>
      <c r="C552" s="6">
        <f>TITRES_STAT!D555</f>
        <v>105.84610000000001</v>
      </c>
      <c r="D552" s="6">
        <f>TITRES_STAT!E555</f>
        <v>148</v>
      </c>
      <c r="E552" s="2">
        <f t="shared" si="32"/>
        <v>48278</v>
      </c>
      <c r="F552" s="6" t="str">
        <f t="shared" si="35"/>
        <v>BULLISH</v>
      </c>
      <c r="G552" s="6" t="str">
        <f t="shared" si="34"/>
        <v>NEUTRAL</v>
      </c>
      <c r="H552" s="6" t="str">
        <f t="shared" si="33"/>
        <v>NEUTRAL</v>
      </c>
    </row>
    <row r="553" spans="1:8" ht="13.5" x14ac:dyDescent="0.25">
      <c r="A553" s="3">
        <f>TITRES_STAT!B556</f>
        <v>42808</v>
      </c>
      <c r="B553" s="6">
        <f>TITRES_STAT!C556</f>
        <v>138</v>
      </c>
      <c r="C553" s="6">
        <f>TITRES_STAT!D556</f>
        <v>105.08459999999999</v>
      </c>
      <c r="D553" s="6">
        <f>TITRES_STAT!E556</f>
        <v>11</v>
      </c>
      <c r="E553" s="2">
        <f t="shared" si="32"/>
        <v>48267</v>
      </c>
      <c r="F553" s="6" t="str">
        <f t="shared" si="35"/>
        <v>BULLISH</v>
      </c>
      <c r="G553" s="6" t="str">
        <f t="shared" si="34"/>
        <v>NEUTRAL</v>
      </c>
      <c r="H553" s="6" t="str">
        <f t="shared" si="33"/>
        <v>BULLISH DIVERGENCE</v>
      </c>
    </row>
    <row r="554" spans="1:8" ht="13.5" x14ac:dyDescent="0.25">
      <c r="A554" s="3">
        <f>TITRES_STAT!B557</f>
        <v>42809</v>
      </c>
      <c r="B554" s="6">
        <f>TITRES_STAT!C557</f>
        <v>134.83000000000001</v>
      </c>
      <c r="C554" s="6">
        <f>TITRES_STAT!D557</f>
        <v>102.6707</v>
      </c>
      <c r="D554" s="6">
        <f>TITRES_STAT!E557</f>
        <v>54</v>
      </c>
      <c r="E554" s="2">
        <f t="shared" si="32"/>
        <v>48213</v>
      </c>
      <c r="F554" s="6" t="str">
        <f t="shared" si="35"/>
        <v>BULLISH</v>
      </c>
      <c r="G554" s="6" t="str">
        <f t="shared" si="34"/>
        <v>NEUTRAL</v>
      </c>
      <c r="H554" s="6" t="str">
        <f t="shared" si="33"/>
        <v>BULLISH DIVERGENCE</v>
      </c>
    </row>
    <row r="555" spans="1:8" ht="13.5" x14ac:dyDescent="0.25">
      <c r="A555" s="3">
        <f>TITRES_STAT!B558</f>
        <v>42810</v>
      </c>
      <c r="B555" s="6">
        <f>TITRES_STAT!C558</f>
        <v>137</v>
      </c>
      <c r="C555" s="6">
        <f>TITRES_STAT!D558</f>
        <v>104.3231</v>
      </c>
      <c r="D555" s="6">
        <f>TITRES_STAT!E558</f>
        <v>33</v>
      </c>
      <c r="E555" s="2">
        <f t="shared" si="32"/>
        <v>48246</v>
      </c>
      <c r="F555" s="6" t="str">
        <f t="shared" si="35"/>
        <v>BULLISH</v>
      </c>
      <c r="G555" s="6" t="str">
        <f t="shared" si="34"/>
        <v>NEUTRAL</v>
      </c>
      <c r="H555" s="6" t="str">
        <f t="shared" si="33"/>
        <v>BULLISH DIVERGENCE</v>
      </c>
    </row>
    <row r="556" spans="1:8" ht="13.5" x14ac:dyDescent="0.25">
      <c r="A556" s="3">
        <f>TITRES_STAT!B559</f>
        <v>42811</v>
      </c>
      <c r="B556" s="6">
        <f>TITRES_STAT!C559</f>
        <v>138</v>
      </c>
      <c r="C556" s="6">
        <f>TITRES_STAT!D559</f>
        <v>105.08459999999999</v>
      </c>
      <c r="D556" s="6">
        <f>TITRES_STAT!E559</f>
        <v>205</v>
      </c>
      <c r="E556" s="2">
        <f t="shared" si="32"/>
        <v>48451</v>
      </c>
      <c r="F556" s="6" t="str">
        <f t="shared" si="35"/>
        <v>BULLISH</v>
      </c>
      <c r="G556" s="6" t="str">
        <f t="shared" si="34"/>
        <v>NEUTRAL</v>
      </c>
      <c r="H556" s="6" t="str">
        <f t="shared" si="33"/>
        <v>BULLISH DIVERGENCE</v>
      </c>
    </row>
    <row r="557" spans="1:8" ht="13.5" x14ac:dyDescent="0.25">
      <c r="A557" s="3">
        <f>TITRES_STAT!B560</f>
        <v>42815</v>
      </c>
      <c r="B557" s="6">
        <f>TITRES_STAT!C560</f>
        <v>139</v>
      </c>
      <c r="C557" s="6">
        <f>TITRES_STAT!D560</f>
        <v>105.84610000000001</v>
      </c>
      <c r="D557" s="6">
        <f>TITRES_STAT!E560</f>
        <v>312</v>
      </c>
      <c r="E557" s="2">
        <f t="shared" si="32"/>
        <v>48763</v>
      </c>
      <c r="F557" s="6" t="str">
        <f t="shared" si="35"/>
        <v>BULLISH</v>
      </c>
      <c r="G557" s="6" t="str">
        <f t="shared" si="34"/>
        <v>NEUTRAL</v>
      </c>
      <c r="H557" s="6" t="str">
        <f t="shared" si="33"/>
        <v>NEUTRAL</v>
      </c>
    </row>
    <row r="558" spans="1:8" ht="13.5" x14ac:dyDescent="0.25">
      <c r="A558" s="3">
        <f>TITRES_STAT!B561</f>
        <v>42816</v>
      </c>
      <c r="B558" s="6">
        <f>TITRES_STAT!C561</f>
        <v>138</v>
      </c>
      <c r="C558" s="6">
        <f>TITRES_STAT!D561</f>
        <v>105.08459999999999</v>
      </c>
      <c r="D558" s="6">
        <f>TITRES_STAT!E561</f>
        <v>2437</v>
      </c>
      <c r="E558" s="2">
        <f t="shared" si="32"/>
        <v>46326</v>
      </c>
      <c r="F558" s="6" t="str">
        <f t="shared" si="35"/>
        <v>BEARISH</v>
      </c>
      <c r="G558" s="6" t="str">
        <f t="shared" si="34"/>
        <v>WEAK</v>
      </c>
      <c r="H558" s="6" t="str">
        <f t="shared" si="33"/>
        <v>NEUTRAL</v>
      </c>
    </row>
    <row r="559" spans="1:8" ht="13.5" x14ac:dyDescent="0.25">
      <c r="A559" s="3">
        <f>TITRES_STAT!B562</f>
        <v>42817</v>
      </c>
      <c r="B559" s="6">
        <f>TITRES_STAT!C562</f>
        <v>137.88999999999999</v>
      </c>
      <c r="C559" s="6">
        <f>TITRES_STAT!D562</f>
        <v>105.0008</v>
      </c>
      <c r="D559" s="6">
        <f>TITRES_STAT!E562</f>
        <v>126</v>
      </c>
      <c r="E559" s="2">
        <f t="shared" si="32"/>
        <v>46200</v>
      </c>
      <c r="F559" s="6" t="str">
        <f t="shared" si="35"/>
        <v>BEARISH</v>
      </c>
      <c r="G559" s="6" t="str">
        <f t="shared" si="34"/>
        <v>WEAK</v>
      </c>
      <c r="H559" s="6" t="str">
        <f t="shared" si="33"/>
        <v>BEARISH DIVERGENCE</v>
      </c>
    </row>
    <row r="560" spans="1:8" ht="13.5" x14ac:dyDescent="0.25">
      <c r="A560" s="3">
        <f>TITRES_STAT!B563</f>
        <v>42818</v>
      </c>
      <c r="B560" s="6">
        <f>TITRES_STAT!C563</f>
        <v>137.88999999999999</v>
      </c>
      <c r="C560" s="6">
        <f>TITRES_STAT!D563</f>
        <v>105.0008</v>
      </c>
      <c r="D560" s="6">
        <f>TITRES_STAT!E563</f>
        <v>0</v>
      </c>
      <c r="E560" s="2">
        <f t="shared" si="32"/>
        <v>46200</v>
      </c>
      <c r="F560" s="6" t="str">
        <f t="shared" si="35"/>
        <v>BEARISH</v>
      </c>
      <c r="G560" s="6" t="str">
        <f t="shared" si="34"/>
        <v>WEAK</v>
      </c>
      <c r="H560" s="6" t="str">
        <f t="shared" si="33"/>
        <v>BEARISH DIVERGENCE</v>
      </c>
    </row>
    <row r="561" spans="1:8" ht="13.5" x14ac:dyDescent="0.25">
      <c r="A561" s="3">
        <f>TITRES_STAT!B564</f>
        <v>42821</v>
      </c>
      <c r="B561" s="6">
        <f>TITRES_STAT!C564</f>
        <v>137.88999999999999</v>
      </c>
      <c r="C561" s="6">
        <f>TITRES_STAT!D564</f>
        <v>105.0008</v>
      </c>
      <c r="D561" s="6">
        <f>TITRES_STAT!E564</f>
        <v>0</v>
      </c>
      <c r="E561" s="2">
        <f t="shared" si="32"/>
        <v>46200</v>
      </c>
      <c r="F561" s="6" t="str">
        <f t="shared" si="35"/>
        <v>BEARISH</v>
      </c>
      <c r="G561" s="6" t="str">
        <f t="shared" si="34"/>
        <v>WEAK</v>
      </c>
      <c r="H561" s="6" t="str">
        <f t="shared" si="33"/>
        <v>CONFIRMED BEARISH</v>
      </c>
    </row>
    <row r="562" spans="1:8" ht="13.5" x14ac:dyDescent="0.25">
      <c r="A562" s="3">
        <f>TITRES_STAT!B565</f>
        <v>42822</v>
      </c>
      <c r="B562" s="6">
        <f>TITRES_STAT!C565</f>
        <v>137.88999999999999</v>
      </c>
      <c r="C562" s="6">
        <f>TITRES_STAT!D565</f>
        <v>105.0008</v>
      </c>
      <c r="D562" s="6">
        <f>TITRES_STAT!E565</f>
        <v>0</v>
      </c>
      <c r="E562" s="2">
        <f t="shared" si="32"/>
        <v>46200</v>
      </c>
      <c r="F562" s="6" t="str">
        <f t="shared" si="35"/>
        <v>BEARISH</v>
      </c>
      <c r="G562" s="6" t="str">
        <f t="shared" si="34"/>
        <v>WEAK</v>
      </c>
      <c r="H562" s="6" t="str">
        <f t="shared" si="33"/>
        <v>CONFIRMED BEARISH</v>
      </c>
    </row>
    <row r="563" spans="1:8" ht="13.5" x14ac:dyDescent="0.25">
      <c r="A563" s="3">
        <f>TITRES_STAT!B566</f>
        <v>42823</v>
      </c>
      <c r="B563" s="6">
        <f>TITRES_STAT!C566</f>
        <v>137.88999999999999</v>
      </c>
      <c r="C563" s="6">
        <f>TITRES_STAT!D566</f>
        <v>105.0008</v>
      </c>
      <c r="D563" s="6">
        <f>TITRES_STAT!E566</f>
        <v>0</v>
      </c>
      <c r="E563" s="2">
        <f t="shared" si="32"/>
        <v>46200</v>
      </c>
      <c r="F563" s="6" t="str">
        <f t="shared" si="35"/>
        <v>BEARISH</v>
      </c>
      <c r="G563" s="6" t="str">
        <f t="shared" si="34"/>
        <v>NEUTRAL</v>
      </c>
      <c r="H563" s="6" t="str">
        <f t="shared" si="33"/>
        <v>CONFIRMED BEARISH</v>
      </c>
    </row>
    <row r="564" spans="1:8" ht="13.5" x14ac:dyDescent="0.25">
      <c r="A564" s="3">
        <f>TITRES_STAT!B567</f>
        <v>42824</v>
      </c>
      <c r="B564" s="6">
        <f>TITRES_STAT!C567</f>
        <v>133.80000000000001</v>
      </c>
      <c r="C564" s="6">
        <f>TITRES_STAT!D567</f>
        <v>101.88630000000001</v>
      </c>
      <c r="D564" s="6">
        <f>TITRES_STAT!E567</f>
        <v>109</v>
      </c>
      <c r="E564" s="2">
        <f t="shared" si="32"/>
        <v>46091</v>
      </c>
      <c r="F564" s="6" t="str">
        <f t="shared" si="35"/>
        <v>BEARISH</v>
      </c>
      <c r="G564" s="6" t="str">
        <f t="shared" si="34"/>
        <v>NEUTRAL</v>
      </c>
      <c r="H564" s="6" t="str">
        <f t="shared" si="33"/>
        <v>CONFIRMED BEARISH</v>
      </c>
    </row>
    <row r="565" spans="1:8" ht="13.5" x14ac:dyDescent="0.25">
      <c r="A565" s="3">
        <f>TITRES_STAT!B568</f>
        <v>42825</v>
      </c>
      <c r="B565" s="6">
        <f>TITRES_STAT!C568</f>
        <v>133.80000000000001</v>
      </c>
      <c r="C565" s="6">
        <f>TITRES_STAT!D568</f>
        <v>101.88630000000001</v>
      </c>
      <c r="D565" s="6">
        <f>TITRES_STAT!E568</f>
        <v>0</v>
      </c>
      <c r="E565" s="2">
        <f t="shared" si="32"/>
        <v>46091</v>
      </c>
      <c r="F565" s="6" t="str">
        <f t="shared" si="35"/>
        <v>BEARISH</v>
      </c>
      <c r="G565" s="6" t="str">
        <f t="shared" si="34"/>
        <v>NEUTRAL</v>
      </c>
      <c r="H565" s="6" t="str">
        <f t="shared" si="33"/>
        <v>CONFIRMED BEARISH</v>
      </c>
    </row>
    <row r="566" spans="1:8" ht="13.5" x14ac:dyDescent="0.25">
      <c r="A566" s="3">
        <f>TITRES_STAT!B569</f>
        <v>42828</v>
      </c>
      <c r="B566" s="6">
        <f>TITRES_STAT!C569</f>
        <v>133.5</v>
      </c>
      <c r="C566" s="6">
        <f>TITRES_STAT!D569</f>
        <v>101.6579</v>
      </c>
      <c r="D566" s="6">
        <f>TITRES_STAT!E569</f>
        <v>10</v>
      </c>
      <c r="E566" s="2">
        <f t="shared" si="32"/>
        <v>46081</v>
      </c>
      <c r="F566" s="6" t="str">
        <f t="shared" si="35"/>
        <v>BEARISH</v>
      </c>
      <c r="G566" s="6" t="str">
        <f t="shared" si="34"/>
        <v>NEUTRAL</v>
      </c>
      <c r="H566" s="6" t="str">
        <f t="shared" si="33"/>
        <v>CONFIRMED BEARISH</v>
      </c>
    </row>
    <row r="567" spans="1:8" ht="13.5" x14ac:dyDescent="0.25">
      <c r="A567" s="3">
        <f>TITRES_STAT!B570</f>
        <v>42829</v>
      </c>
      <c r="B567" s="6">
        <f>TITRES_STAT!C570</f>
        <v>133.80000000000001</v>
      </c>
      <c r="C567" s="6">
        <f>TITRES_STAT!D570</f>
        <v>101.88630000000001</v>
      </c>
      <c r="D567" s="6">
        <f>TITRES_STAT!E570</f>
        <v>78</v>
      </c>
      <c r="E567" s="2">
        <f t="shared" si="32"/>
        <v>46159</v>
      </c>
      <c r="F567" s="6" t="str">
        <f t="shared" si="35"/>
        <v>BEARISH</v>
      </c>
      <c r="G567" s="6" t="str">
        <f t="shared" si="34"/>
        <v>NEUTRAL</v>
      </c>
      <c r="H567" s="6" t="str">
        <f t="shared" si="33"/>
        <v>CONFIRMED BEARISH</v>
      </c>
    </row>
    <row r="568" spans="1:8" ht="13.5" x14ac:dyDescent="0.25">
      <c r="A568" s="3">
        <f>TITRES_STAT!B571</f>
        <v>42830</v>
      </c>
      <c r="B568" s="6">
        <f>TITRES_STAT!C571</f>
        <v>133.80000000000001</v>
      </c>
      <c r="C568" s="6">
        <f>TITRES_STAT!D571</f>
        <v>101.88630000000001</v>
      </c>
      <c r="D568" s="6">
        <f>TITRES_STAT!E571</f>
        <v>0</v>
      </c>
      <c r="E568" s="2">
        <f t="shared" si="32"/>
        <v>46159</v>
      </c>
      <c r="F568" s="6" t="str">
        <f t="shared" si="35"/>
        <v>BEARISH</v>
      </c>
      <c r="G568" s="6" t="str">
        <f t="shared" si="34"/>
        <v>NEUTRAL</v>
      </c>
      <c r="H568" s="6" t="str">
        <f t="shared" si="33"/>
        <v>CONFIRMED BEARISH</v>
      </c>
    </row>
    <row r="569" spans="1:8" ht="13.5" x14ac:dyDescent="0.25">
      <c r="A569" s="3">
        <f>TITRES_STAT!B572</f>
        <v>42831</v>
      </c>
      <c r="B569" s="6">
        <f>TITRES_STAT!C572</f>
        <v>134</v>
      </c>
      <c r="C569" s="6">
        <f>TITRES_STAT!D572</f>
        <v>102.0386</v>
      </c>
      <c r="D569" s="6">
        <f>TITRES_STAT!E572</f>
        <v>50</v>
      </c>
      <c r="E569" s="2">
        <f t="shared" si="32"/>
        <v>46209</v>
      </c>
      <c r="F569" s="6" t="str">
        <f t="shared" si="35"/>
        <v>BULLISH</v>
      </c>
      <c r="G569" s="6" t="str">
        <f t="shared" si="34"/>
        <v>NEUTRAL</v>
      </c>
      <c r="H569" s="6" t="str">
        <f t="shared" si="33"/>
        <v>CONFIRMED BULLISH</v>
      </c>
    </row>
    <row r="570" spans="1:8" ht="13.5" x14ac:dyDescent="0.25">
      <c r="A570" s="3">
        <f>TITRES_STAT!B573</f>
        <v>42832</v>
      </c>
      <c r="B570" s="6">
        <f>TITRES_STAT!C573</f>
        <v>134</v>
      </c>
      <c r="C570" s="6">
        <f>TITRES_STAT!D573</f>
        <v>102.0386</v>
      </c>
      <c r="D570" s="6">
        <f>TITRES_STAT!E573</f>
        <v>13</v>
      </c>
      <c r="E570" s="2">
        <f t="shared" si="32"/>
        <v>46209</v>
      </c>
      <c r="F570" s="6" t="str">
        <f t="shared" si="35"/>
        <v>BULLISH</v>
      </c>
      <c r="G570" s="6" t="str">
        <f t="shared" si="34"/>
        <v>NEUTRAL</v>
      </c>
      <c r="H570" s="6" t="str">
        <f t="shared" si="33"/>
        <v>CONFIRMED BULLISH</v>
      </c>
    </row>
    <row r="571" spans="1:8" ht="13.5" x14ac:dyDescent="0.25">
      <c r="A571" s="3">
        <f>TITRES_STAT!B574</f>
        <v>42835</v>
      </c>
      <c r="B571" s="6">
        <f>TITRES_STAT!C574</f>
        <v>134</v>
      </c>
      <c r="C571" s="6">
        <f>TITRES_STAT!D574</f>
        <v>102.0386</v>
      </c>
      <c r="D571" s="6">
        <f>TITRES_STAT!E574</f>
        <v>0</v>
      </c>
      <c r="E571" s="2">
        <f t="shared" si="32"/>
        <v>46209</v>
      </c>
      <c r="F571" s="6" t="str">
        <f t="shared" si="35"/>
        <v>BULLISH</v>
      </c>
      <c r="G571" s="6" t="str">
        <f t="shared" si="34"/>
        <v>NEUTRAL</v>
      </c>
      <c r="H571" s="6" t="str">
        <f t="shared" si="33"/>
        <v>CONFIRMED BULLISH</v>
      </c>
    </row>
    <row r="572" spans="1:8" ht="13.5" x14ac:dyDescent="0.25">
      <c r="A572" s="3">
        <f>TITRES_STAT!B575</f>
        <v>42836</v>
      </c>
      <c r="B572" s="6">
        <f>TITRES_STAT!C575</f>
        <v>135.99</v>
      </c>
      <c r="C572" s="6">
        <f>TITRES_STAT!D575</f>
        <v>103.554</v>
      </c>
      <c r="D572" s="6">
        <f>TITRES_STAT!E575</f>
        <v>4</v>
      </c>
      <c r="E572" s="2">
        <f t="shared" si="32"/>
        <v>46213</v>
      </c>
      <c r="F572" s="6" t="str">
        <f t="shared" si="35"/>
        <v>BULLISH</v>
      </c>
      <c r="G572" s="6" t="str">
        <f t="shared" si="34"/>
        <v>NEUTRAL</v>
      </c>
      <c r="H572" s="6" t="str">
        <f t="shared" si="33"/>
        <v>CONFIRMED BULLISH</v>
      </c>
    </row>
    <row r="573" spans="1:8" ht="13.5" x14ac:dyDescent="0.25">
      <c r="A573" s="3">
        <f>TITRES_STAT!B576</f>
        <v>42837</v>
      </c>
      <c r="B573" s="6">
        <f>TITRES_STAT!C576</f>
        <v>132</v>
      </c>
      <c r="C573" s="6">
        <f>TITRES_STAT!D576</f>
        <v>100.5157</v>
      </c>
      <c r="D573" s="6">
        <f>TITRES_STAT!E576</f>
        <v>28</v>
      </c>
      <c r="E573" s="2">
        <f t="shared" si="32"/>
        <v>46185</v>
      </c>
      <c r="F573" s="6" t="str">
        <f t="shared" si="35"/>
        <v>BULLISH</v>
      </c>
      <c r="G573" s="6" t="str">
        <f t="shared" si="34"/>
        <v>NEUTRAL</v>
      </c>
      <c r="H573" s="6" t="str">
        <f t="shared" si="33"/>
        <v>BULLISH DIVERGENCE</v>
      </c>
    </row>
    <row r="574" spans="1:8" ht="13.5" x14ac:dyDescent="0.25">
      <c r="A574" s="3">
        <f>TITRES_STAT!B577</f>
        <v>42838</v>
      </c>
      <c r="B574" s="6">
        <f>TITRES_STAT!C577</f>
        <v>131.16</v>
      </c>
      <c r="C574" s="6">
        <f>TITRES_STAT!D577</f>
        <v>99.876000000000005</v>
      </c>
      <c r="D574" s="6">
        <f>TITRES_STAT!E577</f>
        <v>44</v>
      </c>
      <c r="E574" s="2">
        <f t="shared" si="32"/>
        <v>46141</v>
      </c>
      <c r="F574" s="6" t="str">
        <f t="shared" si="35"/>
        <v>BEARISH</v>
      </c>
      <c r="G574" s="6" t="str">
        <f t="shared" si="34"/>
        <v>NEUTRAL</v>
      </c>
      <c r="H574" s="6" t="str">
        <f t="shared" si="33"/>
        <v>CONFIRMED BEARISH</v>
      </c>
    </row>
    <row r="575" spans="1:8" ht="13.5" x14ac:dyDescent="0.25">
      <c r="A575" s="3">
        <f>TITRES_STAT!B578</f>
        <v>42839</v>
      </c>
      <c r="B575" s="6">
        <f>TITRES_STAT!C578</f>
        <v>130</v>
      </c>
      <c r="C575" s="6">
        <f>TITRES_STAT!D578</f>
        <v>98.992699999999999</v>
      </c>
      <c r="D575" s="6">
        <f>TITRES_STAT!E578</f>
        <v>101</v>
      </c>
      <c r="E575" s="2">
        <f t="shared" si="32"/>
        <v>46040</v>
      </c>
      <c r="F575" s="6" t="str">
        <f t="shared" si="35"/>
        <v>BEARISH</v>
      </c>
      <c r="G575" s="6" t="str">
        <f t="shared" si="34"/>
        <v>NEUTRAL</v>
      </c>
      <c r="H575" s="6" t="str">
        <f t="shared" si="33"/>
        <v>CONFIRMED BEARISH</v>
      </c>
    </row>
    <row r="576" spans="1:8" ht="13.5" x14ac:dyDescent="0.25">
      <c r="A576" s="3">
        <f>TITRES_STAT!B579</f>
        <v>42842</v>
      </c>
      <c r="B576" s="6">
        <f>TITRES_STAT!C579</f>
        <v>132.88999999999999</v>
      </c>
      <c r="C576" s="6">
        <f>TITRES_STAT!D579</f>
        <v>101.1934</v>
      </c>
      <c r="D576" s="6">
        <f>TITRES_STAT!E579</f>
        <v>1</v>
      </c>
      <c r="E576" s="2">
        <f t="shared" si="32"/>
        <v>46041</v>
      </c>
      <c r="F576" s="6" t="str">
        <f t="shared" si="35"/>
        <v>BEARISH</v>
      </c>
      <c r="G576" s="6" t="str">
        <f t="shared" si="34"/>
        <v>NEUTRAL</v>
      </c>
      <c r="H576" s="6" t="str">
        <f t="shared" si="33"/>
        <v>CONFIRMED BEARISH</v>
      </c>
    </row>
    <row r="577" spans="1:8" ht="13.5" x14ac:dyDescent="0.25">
      <c r="A577" s="3">
        <f>TITRES_STAT!B580</f>
        <v>42843</v>
      </c>
      <c r="B577" s="6">
        <f>TITRES_STAT!C580</f>
        <v>132.88999999999999</v>
      </c>
      <c r="C577" s="6">
        <f>TITRES_STAT!D580</f>
        <v>101.1934</v>
      </c>
      <c r="D577" s="6">
        <f>TITRES_STAT!E580</f>
        <v>55</v>
      </c>
      <c r="E577" s="2">
        <f t="shared" si="32"/>
        <v>46041</v>
      </c>
      <c r="F577" s="6" t="str">
        <f t="shared" si="35"/>
        <v>BEARISH</v>
      </c>
      <c r="G577" s="6" t="str">
        <f t="shared" si="34"/>
        <v>NEUTRAL</v>
      </c>
      <c r="H577" s="6" t="str">
        <f t="shared" si="33"/>
        <v>CONFIRMED BEARISH</v>
      </c>
    </row>
    <row r="578" spans="1:8" ht="13.5" x14ac:dyDescent="0.25">
      <c r="A578" s="3">
        <f>TITRES_STAT!B581</f>
        <v>42844</v>
      </c>
      <c r="B578" s="6">
        <f>TITRES_STAT!C581</f>
        <v>128.91999999999999</v>
      </c>
      <c r="C578" s="6">
        <f>TITRES_STAT!D581</f>
        <v>98.170299999999997</v>
      </c>
      <c r="D578" s="6">
        <f>TITRES_STAT!E581</f>
        <v>11</v>
      </c>
      <c r="E578" s="2">
        <f t="shared" si="32"/>
        <v>46030</v>
      </c>
      <c r="F578" s="6" t="str">
        <f t="shared" si="35"/>
        <v>BEARISH</v>
      </c>
      <c r="G578" s="6" t="str">
        <f t="shared" si="34"/>
        <v>NEUTRAL</v>
      </c>
      <c r="H578" s="6" t="str">
        <f t="shared" si="33"/>
        <v>CONFIRMED BEARISH</v>
      </c>
    </row>
    <row r="579" spans="1:8" ht="13.5" x14ac:dyDescent="0.25">
      <c r="A579" s="3">
        <f>TITRES_STAT!B582</f>
        <v>42845</v>
      </c>
      <c r="B579" s="6">
        <f>TITRES_STAT!C582</f>
        <v>131.99</v>
      </c>
      <c r="C579" s="6">
        <f>TITRES_STAT!D582</f>
        <v>100.5081</v>
      </c>
      <c r="D579" s="6">
        <f>TITRES_STAT!E582</f>
        <v>33</v>
      </c>
      <c r="E579" s="2">
        <f t="shared" si="32"/>
        <v>46063</v>
      </c>
      <c r="F579" s="6" t="str">
        <f t="shared" si="35"/>
        <v>BEARISH</v>
      </c>
      <c r="G579" s="6" t="str">
        <f t="shared" si="34"/>
        <v>NEUTRAL</v>
      </c>
      <c r="H579" s="6" t="str">
        <f t="shared" si="33"/>
        <v>BEARISH DIVERGENCE</v>
      </c>
    </row>
    <row r="580" spans="1:8" ht="13.5" x14ac:dyDescent="0.25">
      <c r="A580" s="3">
        <f>TITRES_STAT!B583</f>
        <v>42846</v>
      </c>
      <c r="B580" s="6">
        <f>TITRES_STAT!C583</f>
        <v>132.96</v>
      </c>
      <c r="C580" s="6">
        <f>TITRES_STAT!D583</f>
        <v>101.2467</v>
      </c>
      <c r="D580" s="6">
        <f>TITRES_STAT!E583</f>
        <v>130</v>
      </c>
      <c r="E580" s="2">
        <f t="shared" ref="E580:E643" si="36">IF(B580&gt;B579, E579+D580, IF(B580&lt;B579, E579-D580, E579))</f>
        <v>46193</v>
      </c>
      <c r="F580" s="6" t="str">
        <f t="shared" si="35"/>
        <v>BULLISH</v>
      </c>
      <c r="G580" s="6" t="str">
        <f t="shared" si="34"/>
        <v>NEUTRAL</v>
      </c>
      <c r="H580" s="6" t="str">
        <f t="shared" si="33"/>
        <v>CONFIRMED BULLISH</v>
      </c>
    </row>
    <row r="581" spans="1:8" ht="13.5" x14ac:dyDescent="0.25">
      <c r="A581" s="3">
        <f>TITRES_STAT!B584</f>
        <v>42849</v>
      </c>
      <c r="B581" s="6">
        <f>TITRES_STAT!C584</f>
        <v>132.84</v>
      </c>
      <c r="C581" s="6">
        <f>TITRES_STAT!D584</f>
        <v>101.1553</v>
      </c>
      <c r="D581" s="6">
        <f>TITRES_STAT!E584</f>
        <v>64</v>
      </c>
      <c r="E581" s="2">
        <f t="shared" si="36"/>
        <v>46129</v>
      </c>
      <c r="F581" s="6" t="str">
        <f t="shared" si="35"/>
        <v>BULLISH</v>
      </c>
      <c r="G581" s="6" t="str">
        <f t="shared" si="34"/>
        <v>NEUTRAL</v>
      </c>
      <c r="H581" s="6" t="str">
        <f t="shared" si="33"/>
        <v>BULLISH DIVERGENCE</v>
      </c>
    </row>
    <row r="582" spans="1:8" ht="13.5" x14ac:dyDescent="0.25">
      <c r="A582" s="3">
        <f>TITRES_STAT!B585</f>
        <v>42850</v>
      </c>
      <c r="B582" s="6">
        <f>TITRES_STAT!C585</f>
        <v>129.01</v>
      </c>
      <c r="C582" s="6">
        <f>TITRES_STAT!D585</f>
        <v>98.238799999999998</v>
      </c>
      <c r="D582" s="6">
        <f>TITRES_STAT!E585</f>
        <v>106</v>
      </c>
      <c r="E582" s="2">
        <f t="shared" si="36"/>
        <v>46023</v>
      </c>
      <c r="F582" s="6" t="str">
        <f t="shared" si="35"/>
        <v>BEARISH</v>
      </c>
      <c r="G582" s="6" t="str">
        <f t="shared" si="34"/>
        <v>NEUTRAL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BEARISH</v>
      </c>
    </row>
    <row r="583" spans="1:8" ht="13.5" x14ac:dyDescent="0.25">
      <c r="A583" s="3">
        <f>TITRES_STAT!B586</f>
        <v>42851</v>
      </c>
      <c r="B583" s="6">
        <f>TITRES_STAT!C586</f>
        <v>132.72</v>
      </c>
      <c r="C583" s="6">
        <f>TITRES_STAT!D586</f>
        <v>101.0639</v>
      </c>
      <c r="D583" s="6">
        <f>TITRES_STAT!E586</f>
        <v>35</v>
      </c>
      <c r="E583" s="2">
        <f t="shared" si="36"/>
        <v>46058</v>
      </c>
      <c r="F583" s="6" t="str">
        <f t="shared" si="35"/>
        <v>BULLISH</v>
      </c>
      <c r="G583" s="6" t="str">
        <f t="shared" ref="G583:G646" si="38">IF((E583-E578)/E578 &gt; 0.02, "STRONG",
 IF((E583-E578)/E578 &lt; -0.02, "WEAK", "NEUTRAL"))</f>
        <v>NEUTRAL</v>
      </c>
      <c r="H583" s="6" t="str">
        <f t="shared" si="37"/>
        <v>CONFIRMED BULLISH</v>
      </c>
    </row>
    <row r="584" spans="1:8" ht="13.5" x14ac:dyDescent="0.25">
      <c r="A584" s="3">
        <f>TITRES_STAT!B587</f>
        <v>42852</v>
      </c>
      <c r="B584" s="6">
        <f>TITRES_STAT!C587</f>
        <v>132.72</v>
      </c>
      <c r="C584" s="6">
        <f>TITRES_STAT!D587</f>
        <v>101.0639</v>
      </c>
      <c r="D584" s="6">
        <f>TITRES_STAT!E587</f>
        <v>0</v>
      </c>
      <c r="E584" s="2">
        <f t="shared" si="36"/>
        <v>46058</v>
      </c>
      <c r="F584" s="6" t="str">
        <f t="shared" ref="F584:F647" si="39">IF(E584&gt;E579,"BULLISH",IF(E584&lt;E579,"BEARISH","NEUTRAL"))</f>
        <v>BEARISH</v>
      </c>
      <c r="G584" s="6" t="str">
        <f t="shared" si="38"/>
        <v>NEUTRAL</v>
      </c>
      <c r="H584" s="6" t="str">
        <f t="shared" si="37"/>
        <v>BEARISH DIVERGENCE</v>
      </c>
    </row>
    <row r="585" spans="1:8" ht="13.5" x14ac:dyDescent="0.25">
      <c r="A585" s="3">
        <f>TITRES_STAT!B588</f>
        <v>42853</v>
      </c>
      <c r="B585" s="6">
        <f>TITRES_STAT!C588</f>
        <v>131.9</v>
      </c>
      <c r="C585" s="6">
        <f>TITRES_STAT!D588</f>
        <v>100.4395</v>
      </c>
      <c r="D585" s="6">
        <f>TITRES_STAT!E588</f>
        <v>40</v>
      </c>
      <c r="E585" s="2">
        <f t="shared" si="36"/>
        <v>46018</v>
      </c>
      <c r="F585" s="6" t="str">
        <f t="shared" si="39"/>
        <v>BEARISH</v>
      </c>
      <c r="G585" s="6" t="str">
        <f t="shared" si="38"/>
        <v>NEUTRAL</v>
      </c>
      <c r="H585" s="6" t="str">
        <f t="shared" si="37"/>
        <v>CONFIRMED BEARISH</v>
      </c>
    </row>
    <row r="586" spans="1:8" ht="13.5" x14ac:dyDescent="0.25">
      <c r="A586" s="3">
        <f>TITRES_STAT!B589</f>
        <v>42857</v>
      </c>
      <c r="B586" s="6">
        <f>TITRES_STAT!C589</f>
        <v>131.9</v>
      </c>
      <c r="C586" s="6">
        <f>TITRES_STAT!D589</f>
        <v>100.4395</v>
      </c>
      <c r="D586" s="6">
        <f>TITRES_STAT!E589</f>
        <v>0</v>
      </c>
      <c r="E586" s="2">
        <f t="shared" si="36"/>
        <v>46018</v>
      </c>
      <c r="F586" s="6" t="str">
        <f t="shared" si="39"/>
        <v>BEARISH</v>
      </c>
      <c r="G586" s="6" t="str">
        <f t="shared" si="38"/>
        <v>NEUTRAL</v>
      </c>
      <c r="H586" s="6" t="str">
        <f t="shared" si="37"/>
        <v>CONFIRMED BEARISH</v>
      </c>
    </row>
    <row r="587" spans="1:8" ht="13.5" x14ac:dyDescent="0.25">
      <c r="A587" s="3">
        <f>TITRES_STAT!B590</f>
        <v>42858</v>
      </c>
      <c r="B587" s="6">
        <f>TITRES_STAT!C590</f>
        <v>128.75</v>
      </c>
      <c r="C587" s="6">
        <f>TITRES_STAT!D590</f>
        <v>98.040899999999993</v>
      </c>
      <c r="D587" s="6">
        <f>TITRES_STAT!E590</f>
        <v>54</v>
      </c>
      <c r="E587" s="2">
        <f t="shared" si="36"/>
        <v>45964</v>
      </c>
      <c r="F587" s="6" t="str">
        <f t="shared" si="39"/>
        <v>BEARISH</v>
      </c>
      <c r="G587" s="6" t="str">
        <f t="shared" si="38"/>
        <v>NEUTRAL</v>
      </c>
      <c r="H587" s="6" t="str">
        <f t="shared" si="37"/>
        <v>CONFIRMED BEARISH</v>
      </c>
    </row>
    <row r="588" spans="1:8" ht="13.5" x14ac:dyDescent="0.25">
      <c r="A588" s="3">
        <f>TITRES_STAT!B591</f>
        <v>42859</v>
      </c>
      <c r="B588" s="6">
        <f>TITRES_STAT!C591</f>
        <v>131</v>
      </c>
      <c r="C588" s="6">
        <f>TITRES_STAT!D591</f>
        <v>99.754199999999997</v>
      </c>
      <c r="D588" s="6">
        <f>TITRES_STAT!E591</f>
        <v>378</v>
      </c>
      <c r="E588" s="2">
        <f t="shared" si="36"/>
        <v>46342</v>
      </c>
      <c r="F588" s="6" t="str">
        <f t="shared" si="39"/>
        <v>BULLISH</v>
      </c>
      <c r="G588" s="6" t="str">
        <f t="shared" si="38"/>
        <v>NEUTRAL</v>
      </c>
      <c r="H588" s="6" t="str">
        <f t="shared" si="37"/>
        <v>BULLISH DIVERGENCE</v>
      </c>
    </row>
    <row r="589" spans="1:8" ht="13.5" x14ac:dyDescent="0.25">
      <c r="A589" s="3">
        <f>TITRES_STAT!B592</f>
        <v>42860</v>
      </c>
      <c r="B589" s="6">
        <f>TITRES_STAT!C592</f>
        <v>131.5</v>
      </c>
      <c r="C589" s="6">
        <f>TITRES_STAT!D592</f>
        <v>100.1349</v>
      </c>
      <c r="D589" s="6">
        <f>TITRES_STAT!E592</f>
        <v>42</v>
      </c>
      <c r="E589" s="2">
        <f t="shared" si="36"/>
        <v>46384</v>
      </c>
      <c r="F589" s="6" t="str">
        <f t="shared" si="39"/>
        <v>BULLISH</v>
      </c>
      <c r="G589" s="6" t="str">
        <f t="shared" si="38"/>
        <v>NEUTRAL</v>
      </c>
      <c r="H589" s="6" t="str">
        <f t="shared" si="37"/>
        <v>BULLISH DIVERGENCE</v>
      </c>
    </row>
    <row r="590" spans="1:8" ht="13.5" x14ac:dyDescent="0.25">
      <c r="A590" s="3">
        <f>TITRES_STAT!B593</f>
        <v>42863</v>
      </c>
      <c r="B590" s="6">
        <f>TITRES_STAT!C593</f>
        <v>131</v>
      </c>
      <c r="C590" s="6">
        <f>TITRES_STAT!D593</f>
        <v>99.754199999999997</v>
      </c>
      <c r="D590" s="6">
        <f>TITRES_STAT!E593</f>
        <v>573</v>
      </c>
      <c r="E590" s="2">
        <f t="shared" si="36"/>
        <v>45811</v>
      </c>
      <c r="F590" s="6" t="str">
        <f t="shared" si="39"/>
        <v>BEARISH</v>
      </c>
      <c r="G590" s="6" t="str">
        <f t="shared" si="38"/>
        <v>NEUTRAL</v>
      </c>
      <c r="H590" s="6" t="str">
        <f t="shared" si="37"/>
        <v>CONFIRMED BEARISH</v>
      </c>
    </row>
    <row r="591" spans="1:8" ht="13.5" x14ac:dyDescent="0.25">
      <c r="A591" s="3">
        <f>TITRES_STAT!B594</f>
        <v>42864</v>
      </c>
      <c r="B591" s="6">
        <f>TITRES_STAT!C594</f>
        <v>132</v>
      </c>
      <c r="C591" s="6">
        <f>TITRES_STAT!D594</f>
        <v>100.5157</v>
      </c>
      <c r="D591" s="6">
        <f>TITRES_STAT!E594</f>
        <v>139</v>
      </c>
      <c r="E591" s="2">
        <f t="shared" si="36"/>
        <v>45950</v>
      </c>
      <c r="F591" s="6" t="str">
        <f t="shared" si="39"/>
        <v>BEARISH</v>
      </c>
      <c r="G591" s="6" t="str">
        <f t="shared" si="38"/>
        <v>NEUTRAL</v>
      </c>
      <c r="H591" s="6" t="str">
        <f t="shared" si="37"/>
        <v>BEARISH DIVERGENCE</v>
      </c>
    </row>
    <row r="592" spans="1:8" ht="13.5" x14ac:dyDescent="0.25">
      <c r="A592" s="3">
        <f>TITRES_STAT!B595</f>
        <v>42865</v>
      </c>
      <c r="B592" s="6">
        <f>TITRES_STAT!C595</f>
        <v>134</v>
      </c>
      <c r="C592" s="6">
        <f>TITRES_STAT!D595</f>
        <v>102.0386</v>
      </c>
      <c r="D592" s="6">
        <f>TITRES_STAT!E595</f>
        <v>219</v>
      </c>
      <c r="E592" s="2">
        <f t="shared" si="36"/>
        <v>46169</v>
      </c>
      <c r="F592" s="6" t="str">
        <f t="shared" si="39"/>
        <v>BULLISH</v>
      </c>
      <c r="G592" s="6" t="str">
        <f t="shared" si="38"/>
        <v>NEUTRAL</v>
      </c>
      <c r="H592" s="6" t="str">
        <f t="shared" si="37"/>
        <v>CONFIRMED BULLISH</v>
      </c>
    </row>
    <row r="593" spans="1:8" ht="13.5" x14ac:dyDescent="0.25">
      <c r="A593" s="3">
        <f>TITRES_STAT!B596</f>
        <v>42866</v>
      </c>
      <c r="B593" s="6">
        <f>TITRES_STAT!C596</f>
        <v>136</v>
      </c>
      <c r="C593" s="6">
        <f>TITRES_STAT!D596</f>
        <v>103.5616</v>
      </c>
      <c r="D593" s="6">
        <f>TITRES_STAT!E596</f>
        <v>285</v>
      </c>
      <c r="E593" s="2">
        <f t="shared" si="36"/>
        <v>46454</v>
      </c>
      <c r="F593" s="6" t="str">
        <f t="shared" si="39"/>
        <v>BULLISH</v>
      </c>
      <c r="G593" s="6" t="str">
        <f t="shared" si="38"/>
        <v>NEUTRAL</v>
      </c>
      <c r="H593" s="6" t="str">
        <f t="shared" si="37"/>
        <v>CONFIRMED BULLISH</v>
      </c>
    </row>
    <row r="594" spans="1:8" ht="13.5" x14ac:dyDescent="0.25">
      <c r="A594" s="3">
        <f>TITRES_STAT!B597</f>
        <v>42867</v>
      </c>
      <c r="B594" s="6">
        <f>TITRES_STAT!C597</f>
        <v>136</v>
      </c>
      <c r="C594" s="6">
        <f>TITRES_STAT!D597</f>
        <v>103.5616</v>
      </c>
      <c r="D594" s="6">
        <f>TITRES_STAT!E597</f>
        <v>390</v>
      </c>
      <c r="E594" s="2">
        <f t="shared" si="36"/>
        <v>46454</v>
      </c>
      <c r="F594" s="6" t="str">
        <f t="shared" si="39"/>
        <v>BULLISH</v>
      </c>
      <c r="G594" s="6" t="str">
        <f t="shared" si="38"/>
        <v>NEUTRAL</v>
      </c>
      <c r="H594" s="6" t="str">
        <f t="shared" si="37"/>
        <v>CONFIRMED BULLISH</v>
      </c>
    </row>
    <row r="595" spans="1:8" ht="13.5" x14ac:dyDescent="0.25">
      <c r="A595" s="3">
        <f>TITRES_STAT!B598</f>
        <v>42870</v>
      </c>
      <c r="B595" s="6">
        <f>TITRES_STAT!C598</f>
        <v>135</v>
      </c>
      <c r="C595" s="6">
        <f>TITRES_STAT!D598</f>
        <v>102.8001</v>
      </c>
      <c r="D595" s="6">
        <f>TITRES_STAT!E598</f>
        <v>313</v>
      </c>
      <c r="E595" s="2">
        <f t="shared" si="36"/>
        <v>46141</v>
      </c>
      <c r="F595" s="6" t="str">
        <f t="shared" si="39"/>
        <v>BULLISH</v>
      </c>
      <c r="G595" s="6" t="str">
        <f t="shared" si="38"/>
        <v>NEUTRAL</v>
      </c>
      <c r="H595" s="6" t="str">
        <f t="shared" si="37"/>
        <v>CONFIRMED BULLISH</v>
      </c>
    </row>
    <row r="596" spans="1:8" ht="13.5" x14ac:dyDescent="0.25">
      <c r="A596" s="3">
        <f>TITRES_STAT!B599</f>
        <v>42871</v>
      </c>
      <c r="B596" s="6">
        <f>TITRES_STAT!C599</f>
        <v>135</v>
      </c>
      <c r="C596" s="6">
        <f>TITRES_STAT!D599</f>
        <v>102.8001</v>
      </c>
      <c r="D596" s="6">
        <f>TITRES_STAT!E599</f>
        <v>23</v>
      </c>
      <c r="E596" s="2">
        <f t="shared" si="36"/>
        <v>46141</v>
      </c>
      <c r="F596" s="6" t="str">
        <f t="shared" si="39"/>
        <v>BULLISH</v>
      </c>
      <c r="G596" s="6" t="str">
        <f t="shared" si="38"/>
        <v>NEUTRAL</v>
      </c>
      <c r="H596" s="6" t="str">
        <f t="shared" si="37"/>
        <v>CONFIRMED BULLISH</v>
      </c>
    </row>
    <row r="597" spans="1:8" ht="13.5" x14ac:dyDescent="0.25">
      <c r="A597" s="3">
        <f>TITRES_STAT!B600</f>
        <v>42872</v>
      </c>
      <c r="B597" s="6">
        <f>TITRES_STAT!C600</f>
        <v>135</v>
      </c>
      <c r="C597" s="6">
        <f>TITRES_STAT!D600</f>
        <v>102.8001</v>
      </c>
      <c r="D597" s="6">
        <f>TITRES_STAT!E600</f>
        <v>780</v>
      </c>
      <c r="E597" s="2">
        <f t="shared" si="36"/>
        <v>46141</v>
      </c>
      <c r="F597" s="6" t="str">
        <f t="shared" si="39"/>
        <v>BEARISH</v>
      </c>
      <c r="G597" s="6" t="str">
        <f t="shared" si="38"/>
        <v>NEUTRAL</v>
      </c>
      <c r="H597" s="6" t="str">
        <f t="shared" si="37"/>
        <v>BEARISH DIVERGENCE</v>
      </c>
    </row>
    <row r="598" spans="1:8" ht="13.5" x14ac:dyDescent="0.25">
      <c r="A598" s="3">
        <f>TITRES_STAT!B601</f>
        <v>42873</v>
      </c>
      <c r="B598" s="6">
        <f>TITRES_STAT!C601</f>
        <v>135</v>
      </c>
      <c r="C598" s="6">
        <f>TITRES_STAT!D601</f>
        <v>102.8001</v>
      </c>
      <c r="D598" s="6">
        <f>TITRES_STAT!E601</f>
        <v>73</v>
      </c>
      <c r="E598" s="2">
        <f t="shared" si="36"/>
        <v>46141</v>
      </c>
      <c r="F598" s="6" t="str">
        <f t="shared" si="39"/>
        <v>BEARISH</v>
      </c>
      <c r="G598" s="6" t="str">
        <f t="shared" si="38"/>
        <v>NEUTRAL</v>
      </c>
      <c r="H598" s="6" t="str">
        <f t="shared" si="37"/>
        <v>CONFIRMED BEARISH</v>
      </c>
    </row>
    <row r="599" spans="1:8" ht="13.5" x14ac:dyDescent="0.25">
      <c r="A599" s="3">
        <f>TITRES_STAT!B602</f>
        <v>42874</v>
      </c>
      <c r="B599" s="6">
        <f>TITRES_STAT!C602</f>
        <v>135</v>
      </c>
      <c r="C599" s="6">
        <f>TITRES_STAT!D602</f>
        <v>102.8001</v>
      </c>
      <c r="D599" s="6">
        <f>TITRES_STAT!E602</f>
        <v>216</v>
      </c>
      <c r="E599" s="2">
        <f t="shared" si="36"/>
        <v>46141</v>
      </c>
      <c r="F599" s="6" t="str">
        <f t="shared" si="39"/>
        <v>BEARISH</v>
      </c>
      <c r="G599" s="6" t="str">
        <f t="shared" si="38"/>
        <v>NEUTRAL</v>
      </c>
      <c r="H599" s="6" t="str">
        <f t="shared" si="37"/>
        <v>CONFIRMED BEARISH</v>
      </c>
    </row>
    <row r="600" spans="1:8" ht="13.5" x14ac:dyDescent="0.25">
      <c r="A600" s="3">
        <f>TITRES_STAT!B603</f>
        <v>42877</v>
      </c>
      <c r="B600" s="6">
        <f>TITRES_STAT!C603</f>
        <v>132</v>
      </c>
      <c r="C600" s="6">
        <f>TITRES_STAT!D603</f>
        <v>100.5157</v>
      </c>
      <c r="D600" s="6">
        <f>TITRES_STAT!E603</f>
        <v>430</v>
      </c>
      <c r="E600" s="2">
        <f t="shared" si="36"/>
        <v>45711</v>
      </c>
      <c r="F600" s="6" t="str">
        <f t="shared" si="39"/>
        <v>BEARISH</v>
      </c>
      <c r="G600" s="6" t="str">
        <f t="shared" si="38"/>
        <v>NEUTRAL</v>
      </c>
      <c r="H600" s="6" t="str">
        <f t="shared" si="37"/>
        <v>CONFIRMED BEARISH</v>
      </c>
    </row>
    <row r="601" spans="1:8" ht="13.5" x14ac:dyDescent="0.25">
      <c r="A601" s="3">
        <f>TITRES_STAT!B604</f>
        <v>42878</v>
      </c>
      <c r="B601" s="6">
        <f>TITRES_STAT!C604</f>
        <v>134.97999999999999</v>
      </c>
      <c r="C601" s="6">
        <f>TITRES_STAT!D604</f>
        <v>102.78489999999999</v>
      </c>
      <c r="D601" s="6">
        <f>TITRES_STAT!E604</f>
        <v>2</v>
      </c>
      <c r="E601" s="2">
        <f t="shared" si="36"/>
        <v>45713</v>
      </c>
      <c r="F601" s="6" t="str">
        <f t="shared" si="39"/>
        <v>BEARISH</v>
      </c>
      <c r="G601" s="6" t="str">
        <f t="shared" si="38"/>
        <v>NEUTRAL</v>
      </c>
      <c r="H601" s="6" t="str">
        <f t="shared" si="37"/>
        <v>CONFIRMED BEARISH</v>
      </c>
    </row>
    <row r="602" spans="1:8" ht="13.5" x14ac:dyDescent="0.25">
      <c r="A602" s="3">
        <f>TITRES_STAT!B605</f>
        <v>42879</v>
      </c>
      <c r="B602" s="6">
        <f>TITRES_STAT!C605</f>
        <v>134.97999999999999</v>
      </c>
      <c r="C602" s="6">
        <f>TITRES_STAT!D605</f>
        <v>102.78489999999999</v>
      </c>
      <c r="D602" s="6">
        <f>TITRES_STAT!E605</f>
        <v>0</v>
      </c>
      <c r="E602" s="2">
        <f t="shared" si="36"/>
        <v>45713</v>
      </c>
      <c r="F602" s="6" t="str">
        <f t="shared" si="39"/>
        <v>BEARISH</v>
      </c>
      <c r="G602" s="6" t="str">
        <f t="shared" si="38"/>
        <v>NEUTRAL</v>
      </c>
      <c r="H602" s="6" t="str">
        <f t="shared" si="37"/>
        <v>CONFIRMED BEARISH</v>
      </c>
    </row>
    <row r="603" spans="1:8" ht="13.5" x14ac:dyDescent="0.25">
      <c r="A603" s="3">
        <f>TITRES_STAT!B606</f>
        <v>42880</v>
      </c>
      <c r="B603" s="6">
        <f>TITRES_STAT!C606</f>
        <v>137.5</v>
      </c>
      <c r="C603" s="6">
        <f>TITRES_STAT!D606</f>
        <v>104.7038</v>
      </c>
      <c r="D603" s="6">
        <f>TITRES_STAT!E606</f>
        <v>313</v>
      </c>
      <c r="E603" s="2">
        <f t="shared" si="36"/>
        <v>46026</v>
      </c>
      <c r="F603" s="6" t="str">
        <f t="shared" si="39"/>
        <v>BEARISH</v>
      </c>
      <c r="G603" s="6" t="str">
        <f t="shared" si="38"/>
        <v>NEUTRAL</v>
      </c>
      <c r="H603" s="6" t="str">
        <f t="shared" si="37"/>
        <v>BEARISH DIVERGENCE</v>
      </c>
    </row>
    <row r="604" spans="1:8" ht="13.5" x14ac:dyDescent="0.25">
      <c r="A604" s="3">
        <f>TITRES_STAT!B607</f>
        <v>42881</v>
      </c>
      <c r="B604" s="6">
        <f>TITRES_STAT!C607</f>
        <v>137.5</v>
      </c>
      <c r="C604" s="6">
        <f>TITRES_STAT!D607</f>
        <v>104.7038</v>
      </c>
      <c r="D604" s="6">
        <f>TITRES_STAT!E607</f>
        <v>0</v>
      </c>
      <c r="E604" s="2">
        <f t="shared" si="36"/>
        <v>46026</v>
      </c>
      <c r="F604" s="6" t="str">
        <f t="shared" si="39"/>
        <v>BEARISH</v>
      </c>
      <c r="G604" s="6" t="str">
        <f t="shared" si="38"/>
        <v>NEUTRAL</v>
      </c>
      <c r="H604" s="6" t="str">
        <f t="shared" si="37"/>
        <v>BEARISH DIVERGENCE</v>
      </c>
    </row>
    <row r="605" spans="1:8" ht="13.5" x14ac:dyDescent="0.25">
      <c r="A605" s="3">
        <f>TITRES_STAT!B608</f>
        <v>42884</v>
      </c>
      <c r="B605" s="6">
        <f>TITRES_STAT!C608</f>
        <v>136.79</v>
      </c>
      <c r="C605" s="6">
        <f>TITRES_STAT!D608</f>
        <v>104.1632</v>
      </c>
      <c r="D605" s="6">
        <f>TITRES_STAT!E608</f>
        <v>2</v>
      </c>
      <c r="E605" s="2">
        <f t="shared" si="36"/>
        <v>46024</v>
      </c>
      <c r="F605" s="6" t="str">
        <f t="shared" si="39"/>
        <v>BULLISH</v>
      </c>
      <c r="G605" s="6" t="str">
        <f t="shared" si="38"/>
        <v>NEUTRAL</v>
      </c>
      <c r="H605" s="6" t="str">
        <f t="shared" si="37"/>
        <v>CONFIRMED BULLISH</v>
      </c>
    </row>
    <row r="606" spans="1:8" ht="13.5" x14ac:dyDescent="0.25">
      <c r="A606" s="3">
        <f>TITRES_STAT!B609</f>
        <v>42885</v>
      </c>
      <c r="B606" s="6">
        <f>TITRES_STAT!C609</f>
        <v>132.69</v>
      </c>
      <c r="C606" s="6">
        <f>TITRES_STAT!D609</f>
        <v>101.0411</v>
      </c>
      <c r="D606" s="6">
        <f>TITRES_STAT!E609</f>
        <v>10</v>
      </c>
      <c r="E606" s="2">
        <f t="shared" si="36"/>
        <v>46014</v>
      </c>
      <c r="F606" s="6" t="str">
        <f t="shared" si="39"/>
        <v>BULLISH</v>
      </c>
      <c r="G606" s="6" t="str">
        <f t="shared" si="38"/>
        <v>NEUTRAL</v>
      </c>
      <c r="H606" s="6" t="str">
        <f t="shared" si="37"/>
        <v>BULLISH DIVERGENCE</v>
      </c>
    </row>
    <row r="607" spans="1:8" ht="13.5" x14ac:dyDescent="0.25">
      <c r="A607" s="3">
        <f>TITRES_STAT!B610</f>
        <v>42886</v>
      </c>
      <c r="B607" s="6">
        <f>TITRES_STAT!C610</f>
        <v>130</v>
      </c>
      <c r="C607" s="6">
        <f>TITRES_STAT!D610</f>
        <v>98.992699999999999</v>
      </c>
      <c r="D607" s="6">
        <f>TITRES_STAT!E610</f>
        <v>233</v>
      </c>
      <c r="E607" s="2">
        <f t="shared" si="36"/>
        <v>45781</v>
      </c>
      <c r="F607" s="6" t="str">
        <f t="shared" si="39"/>
        <v>BULLISH</v>
      </c>
      <c r="G607" s="6" t="str">
        <f t="shared" si="38"/>
        <v>NEUTRAL</v>
      </c>
      <c r="H607" s="6" t="str">
        <f t="shared" si="37"/>
        <v>BULLISH DIVERGENCE</v>
      </c>
    </row>
    <row r="608" spans="1:8" ht="13.5" x14ac:dyDescent="0.25">
      <c r="A608" s="3">
        <f>TITRES_STAT!B611</f>
        <v>42887</v>
      </c>
      <c r="B608" s="6">
        <f>TITRES_STAT!C611</f>
        <v>130</v>
      </c>
      <c r="C608" s="6">
        <f>TITRES_STAT!D611</f>
        <v>101.05419999999999</v>
      </c>
      <c r="D608" s="6">
        <f>TITRES_STAT!E611</f>
        <v>361</v>
      </c>
      <c r="E608" s="2">
        <f t="shared" si="36"/>
        <v>45781</v>
      </c>
      <c r="F608" s="6" t="str">
        <f t="shared" si="39"/>
        <v>BEARISH</v>
      </c>
      <c r="G608" s="6" t="str">
        <f t="shared" si="38"/>
        <v>NEUTRAL</v>
      </c>
      <c r="H608" s="6" t="str">
        <f t="shared" si="37"/>
        <v>CONFIRMED BEARISH</v>
      </c>
    </row>
    <row r="609" spans="1:8" ht="13.5" x14ac:dyDescent="0.25">
      <c r="A609" s="3">
        <f>TITRES_STAT!B612</f>
        <v>42888</v>
      </c>
      <c r="B609" s="6">
        <f>TITRES_STAT!C612</f>
        <v>131.11000000000001</v>
      </c>
      <c r="C609" s="6">
        <f>TITRES_STAT!D612</f>
        <v>101.9171</v>
      </c>
      <c r="D609" s="6">
        <f>TITRES_STAT!E612</f>
        <v>2</v>
      </c>
      <c r="E609" s="2">
        <f t="shared" si="36"/>
        <v>45783</v>
      </c>
      <c r="F609" s="6" t="str">
        <f t="shared" si="39"/>
        <v>BEARISH</v>
      </c>
      <c r="G609" s="6" t="str">
        <f t="shared" si="38"/>
        <v>NEUTRAL</v>
      </c>
      <c r="H609" s="6" t="str">
        <f t="shared" si="37"/>
        <v>CONFIRMED BEARISH</v>
      </c>
    </row>
    <row r="610" spans="1:8" ht="13.5" x14ac:dyDescent="0.25">
      <c r="A610" s="3">
        <f>TITRES_STAT!B613</f>
        <v>42891</v>
      </c>
      <c r="B610" s="6">
        <f>TITRES_STAT!C613</f>
        <v>131.1</v>
      </c>
      <c r="C610" s="6">
        <f>TITRES_STAT!D613</f>
        <v>101.9093</v>
      </c>
      <c r="D610" s="6">
        <f>TITRES_STAT!E613</f>
        <v>2</v>
      </c>
      <c r="E610" s="2">
        <f t="shared" si="36"/>
        <v>45781</v>
      </c>
      <c r="F610" s="6" t="str">
        <f t="shared" si="39"/>
        <v>BEARISH</v>
      </c>
      <c r="G610" s="6" t="str">
        <f t="shared" si="38"/>
        <v>NEUTRAL</v>
      </c>
      <c r="H610" s="6" t="str">
        <f t="shared" si="37"/>
        <v>CONFIRMED BEARISH</v>
      </c>
    </row>
    <row r="611" spans="1:8" ht="13.5" x14ac:dyDescent="0.25">
      <c r="A611" s="3">
        <f>TITRES_STAT!B614</f>
        <v>42892</v>
      </c>
      <c r="B611" s="6">
        <f>TITRES_STAT!C614</f>
        <v>131.1</v>
      </c>
      <c r="C611" s="6">
        <f>TITRES_STAT!D614</f>
        <v>101.9093</v>
      </c>
      <c r="D611" s="6">
        <f>TITRES_STAT!E614</f>
        <v>0</v>
      </c>
      <c r="E611" s="2">
        <f t="shared" si="36"/>
        <v>45781</v>
      </c>
      <c r="F611" s="6" t="str">
        <f t="shared" si="39"/>
        <v>BEARISH</v>
      </c>
      <c r="G611" s="6" t="str">
        <f t="shared" si="38"/>
        <v>NEUTRAL</v>
      </c>
      <c r="H611" s="6" t="str">
        <f t="shared" si="37"/>
        <v>CONFIRMED BEARISH</v>
      </c>
    </row>
    <row r="612" spans="1:8" ht="13.5" x14ac:dyDescent="0.25">
      <c r="A612" s="3">
        <f>TITRES_STAT!B615</f>
        <v>42893</v>
      </c>
      <c r="B612" s="6">
        <f>TITRES_STAT!C615</f>
        <v>127.3</v>
      </c>
      <c r="C612" s="6">
        <f>TITRES_STAT!D615</f>
        <v>98.955399999999997</v>
      </c>
      <c r="D612" s="6">
        <f>TITRES_STAT!E615</f>
        <v>1285</v>
      </c>
      <c r="E612" s="2">
        <f t="shared" si="36"/>
        <v>44496</v>
      </c>
      <c r="F612" s="6" t="str">
        <f t="shared" si="39"/>
        <v>BEARISH</v>
      </c>
      <c r="G612" s="6" t="str">
        <f t="shared" si="38"/>
        <v>WEAK</v>
      </c>
      <c r="H612" s="6" t="str">
        <f t="shared" si="37"/>
        <v>CONFIRMED BEARISH</v>
      </c>
    </row>
    <row r="613" spans="1:8" ht="13.5" x14ac:dyDescent="0.25">
      <c r="A613" s="3">
        <f>TITRES_STAT!B616</f>
        <v>42894</v>
      </c>
      <c r="B613" s="6">
        <f>TITRES_STAT!C616</f>
        <v>127</v>
      </c>
      <c r="C613" s="6">
        <f>TITRES_STAT!D616</f>
        <v>98.722200000000001</v>
      </c>
      <c r="D613" s="6">
        <f>TITRES_STAT!E616</f>
        <v>622</v>
      </c>
      <c r="E613" s="2">
        <f t="shared" si="36"/>
        <v>43874</v>
      </c>
      <c r="F613" s="6" t="str">
        <f t="shared" si="39"/>
        <v>BEARISH</v>
      </c>
      <c r="G613" s="6" t="str">
        <f t="shared" si="38"/>
        <v>WEAK</v>
      </c>
      <c r="H613" s="6" t="str">
        <f t="shared" si="37"/>
        <v>CONFIRMED BEARISH</v>
      </c>
    </row>
    <row r="614" spans="1:8" ht="13.5" x14ac:dyDescent="0.25">
      <c r="A614" s="3">
        <f>TITRES_STAT!B617</f>
        <v>42895</v>
      </c>
      <c r="B614" s="6">
        <f>TITRES_STAT!C617</f>
        <v>130</v>
      </c>
      <c r="C614" s="6">
        <f>TITRES_STAT!D617</f>
        <v>101.05419999999999</v>
      </c>
      <c r="D614" s="6">
        <f>TITRES_STAT!E617</f>
        <v>340</v>
      </c>
      <c r="E614" s="2">
        <f t="shared" si="36"/>
        <v>44214</v>
      </c>
      <c r="F614" s="6" t="str">
        <f t="shared" si="39"/>
        <v>BEARISH</v>
      </c>
      <c r="G614" s="6" t="str">
        <f t="shared" si="38"/>
        <v>WEAK</v>
      </c>
      <c r="H614" s="6" t="str">
        <f t="shared" si="37"/>
        <v>CONFIRMED BEARISH</v>
      </c>
    </row>
    <row r="615" spans="1:8" ht="13.5" x14ac:dyDescent="0.25">
      <c r="A615" s="3">
        <f>TITRES_STAT!B618</f>
        <v>42898</v>
      </c>
      <c r="B615" s="6">
        <f>TITRES_STAT!C618</f>
        <v>130</v>
      </c>
      <c r="C615" s="6">
        <f>TITRES_STAT!D618</f>
        <v>101.05419999999999</v>
      </c>
      <c r="D615" s="6">
        <f>TITRES_STAT!E618</f>
        <v>161</v>
      </c>
      <c r="E615" s="2">
        <f t="shared" si="36"/>
        <v>44214</v>
      </c>
      <c r="F615" s="6" t="str">
        <f t="shared" si="39"/>
        <v>BEARISH</v>
      </c>
      <c r="G615" s="6" t="str">
        <f t="shared" si="38"/>
        <v>WEAK</v>
      </c>
      <c r="H615" s="6" t="str">
        <f t="shared" si="37"/>
        <v>CONFIRMED BEARISH</v>
      </c>
    </row>
    <row r="616" spans="1:8" ht="13.5" x14ac:dyDescent="0.25">
      <c r="A616" s="3">
        <f>TITRES_STAT!B619</f>
        <v>42899</v>
      </c>
      <c r="B616" s="6">
        <f>TITRES_STAT!C619</f>
        <v>130</v>
      </c>
      <c r="C616" s="6">
        <f>TITRES_STAT!D619</f>
        <v>101.05419999999999</v>
      </c>
      <c r="D616" s="6">
        <f>TITRES_STAT!E619</f>
        <v>1155</v>
      </c>
      <c r="E616" s="2">
        <f t="shared" si="36"/>
        <v>44214</v>
      </c>
      <c r="F616" s="6" t="str">
        <f t="shared" si="39"/>
        <v>BEARISH</v>
      </c>
      <c r="G616" s="6" t="str">
        <f t="shared" si="38"/>
        <v>WEAK</v>
      </c>
      <c r="H616" s="6" t="str">
        <f t="shared" si="37"/>
        <v>CONFIRMED BEARISH</v>
      </c>
    </row>
    <row r="617" spans="1:8" ht="13.5" x14ac:dyDescent="0.25">
      <c r="A617" s="3">
        <f>TITRES_STAT!B620</f>
        <v>42900</v>
      </c>
      <c r="B617" s="6">
        <f>TITRES_STAT!C620</f>
        <v>128.99</v>
      </c>
      <c r="C617" s="6">
        <f>TITRES_STAT!D620</f>
        <v>100.26909999999999</v>
      </c>
      <c r="D617" s="6">
        <f>TITRES_STAT!E620</f>
        <v>580</v>
      </c>
      <c r="E617" s="2">
        <f t="shared" si="36"/>
        <v>43634</v>
      </c>
      <c r="F617" s="6" t="str">
        <f t="shared" si="39"/>
        <v>BEARISH</v>
      </c>
      <c r="G617" s="6" t="str">
        <f t="shared" si="38"/>
        <v>NEUTRAL</v>
      </c>
      <c r="H617" s="6" t="str">
        <f t="shared" si="37"/>
        <v>BEARISH DIVERGENCE</v>
      </c>
    </row>
    <row r="618" spans="1:8" ht="13.5" x14ac:dyDescent="0.25">
      <c r="A618" s="3">
        <f>TITRES_STAT!B621</f>
        <v>42901</v>
      </c>
      <c r="B618" s="6">
        <f>TITRES_STAT!C621</f>
        <v>127</v>
      </c>
      <c r="C618" s="6">
        <f>TITRES_STAT!D621</f>
        <v>98.722200000000001</v>
      </c>
      <c r="D618" s="6">
        <f>TITRES_STAT!E621</f>
        <v>499</v>
      </c>
      <c r="E618" s="2">
        <f t="shared" si="36"/>
        <v>43135</v>
      </c>
      <c r="F618" s="6" t="str">
        <f t="shared" si="39"/>
        <v>BEARISH</v>
      </c>
      <c r="G618" s="6" t="str">
        <f t="shared" si="38"/>
        <v>NEUTRAL</v>
      </c>
      <c r="H618" s="6" t="str">
        <f t="shared" si="37"/>
        <v>NEUTRAL</v>
      </c>
    </row>
    <row r="619" spans="1:8" ht="13.5" x14ac:dyDescent="0.25">
      <c r="A619" s="3">
        <f>TITRES_STAT!B622</f>
        <v>42902</v>
      </c>
      <c r="B619" s="6">
        <f>TITRES_STAT!C622</f>
        <v>129</v>
      </c>
      <c r="C619" s="6">
        <f>TITRES_STAT!D622</f>
        <v>100.2769</v>
      </c>
      <c r="D619" s="6">
        <f>TITRES_STAT!E622</f>
        <v>26</v>
      </c>
      <c r="E619" s="2">
        <f t="shared" si="36"/>
        <v>43161</v>
      </c>
      <c r="F619" s="6" t="str">
        <f t="shared" si="39"/>
        <v>BEARISH</v>
      </c>
      <c r="G619" s="6" t="str">
        <f t="shared" si="38"/>
        <v>WEAK</v>
      </c>
      <c r="H619" s="6" t="str">
        <f t="shared" si="37"/>
        <v>CONFIRMED BEARISH</v>
      </c>
    </row>
    <row r="620" spans="1:8" ht="13.5" x14ac:dyDescent="0.25">
      <c r="A620" s="3">
        <f>TITRES_STAT!B623</f>
        <v>42905</v>
      </c>
      <c r="B620" s="6">
        <f>TITRES_STAT!C623</f>
        <v>130</v>
      </c>
      <c r="C620" s="6">
        <f>TITRES_STAT!D623</f>
        <v>101.05419999999999</v>
      </c>
      <c r="D620" s="6">
        <f>TITRES_STAT!E623</f>
        <v>200</v>
      </c>
      <c r="E620" s="2">
        <f t="shared" si="36"/>
        <v>43361</v>
      </c>
      <c r="F620" s="6" t="str">
        <f t="shared" si="39"/>
        <v>BEARISH</v>
      </c>
      <c r="G620" s="6" t="str">
        <f t="shared" si="38"/>
        <v>NEUTRAL</v>
      </c>
      <c r="H620" s="6" t="str">
        <f t="shared" si="37"/>
        <v>NEUTRAL</v>
      </c>
    </row>
    <row r="621" spans="1:8" ht="13.5" x14ac:dyDescent="0.25">
      <c r="A621" s="3">
        <f>TITRES_STAT!B624</f>
        <v>42906</v>
      </c>
      <c r="B621" s="6">
        <f>TITRES_STAT!C624</f>
        <v>127</v>
      </c>
      <c r="C621" s="6">
        <f>TITRES_STAT!D624</f>
        <v>98.722200000000001</v>
      </c>
      <c r="D621" s="6">
        <f>TITRES_STAT!E624</f>
        <v>512</v>
      </c>
      <c r="E621" s="2">
        <f t="shared" si="36"/>
        <v>42849</v>
      </c>
      <c r="F621" s="6" t="str">
        <f t="shared" si="39"/>
        <v>BEARISH</v>
      </c>
      <c r="G621" s="6" t="str">
        <f t="shared" si="38"/>
        <v>WEAK</v>
      </c>
      <c r="H621" s="6" t="str">
        <f t="shared" si="37"/>
        <v>CONFIRMED BEARISH</v>
      </c>
    </row>
    <row r="622" spans="1:8" ht="13.5" x14ac:dyDescent="0.25">
      <c r="A622" s="3">
        <f>TITRES_STAT!B625</f>
        <v>42907</v>
      </c>
      <c r="B622" s="6">
        <f>TITRES_STAT!C625</f>
        <v>126.6</v>
      </c>
      <c r="C622" s="6">
        <f>TITRES_STAT!D625</f>
        <v>98.411299999999997</v>
      </c>
      <c r="D622" s="6">
        <f>TITRES_STAT!E625</f>
        <v>32</v>
      </c>
      <c r="E622" s="2">
        <f t="shared" si="36"/>
        <v>42817</v>
      </c>
      <c r="F622" s="6" t="str">
        <f t="shared" si="39"/>
        <v>BEARISH</v>
      </c>
      <c r="G622" s="6" t="str">
        <f t="shared" si="38"/>
        <v>NEUTRAL</v>
      </c>
      <c r="H622" s="6" t="str">
        <f t="shared" si="37"/>
        <v>CONFIRMED BEARISH</v>
      </c>
    </row>
    <row r="623" spans="1:8" ht="13.5" x14ac:dyDescent="0.25">
      <c r="A623" s="3">
        <f>TITRES_STAT!B626</f>
        <v>42908</v>
      </c>
      <c r="B623" s="6">
        <f>TITRES_STAT!C626</f>
        <v>126</v>
      </c>
      <c r="C623" s="6">
        <f>TITRES_STAT!D626</f>
        <v>97.944900000000004</v>
      </c>
      <c r="D623" s="6">
        <f>TITRES_STAT!E626</f>
        <v>152</v>
      </c>
      <c r="E623" s="2">
        <f t="shared" si="36"/>
        <v>42665</v>
      </c>
      <c r="F623" s="6" t="str">
        <f t="shared" si="39"/>
        <v>BEARISH</v>
      </c>
      <c r="G623" s="6" t="str">
        <f t="shared" si="38"/>
        <v>NEUTRAL</v>
      </c>
      <c r="H623" s="6" t="str">
        <f t="shared" si="37"/>
        <v>CONFIRMED BEARISH</v>
      </c>
    </row>
    <row r="624" spans="1:8" ht="13.5" x14ac:dyDescent="0.25">
      <c r="A624" s="3">
        <f>TITRES_STAT!B627</f>
        <v>42909</v>
      </c>
      <c r="B624" s="6">
        <f>TITRES_STAT!C627</f>
        <v>125.51</v>
      </c>
      <c r="C624" s="6">
        <f>TITRES_STAT!D627</f>
        <v>97.563999999999993</v>
      </c>
      <c r="D624" s="6">
        <f>TITRES_STAT!E627</f>
        <v>353</v>
      </c>
      <c r="E624" s="2">
        <f t="shared" si="36"/>
        <v>42312</v>
      </c>
      <c r="F624" s="6" t="str">
        <f t="shared" si="39"/>
        <v>BEARISH</v>
      </c>
      <c r="G624" s="6" t="str">
        <f t="shared" si="38"/>
        <v>NEUTRAL</v>
      </c>
      <c r="H624" s="6" t="str">
        <f t="shared" si="37"/>
        <v>CONFIRMED BEARISH</v>
      </c>
    </row>
    <row r="625" spans="1:8" ht="13.5" x14ac:dyDescent="0.25">
      <c r="A625" s="3">
        <f>TITRES_STAT!B628</f>
        <v>42914</v>
      </c>
      <c r="B625" s="6">
        <f>TITRES_STAT!C628</f>
        <v>128.99</v>
      </c>
      <c r="C625" s="6">
        <f>TITRES_STAT!D628</f>
        <v>100.26909999999999</v>
      </c>
      <c r="D625" s="6">
        <f>TITRES_STAT!E628</f>
        <v>184</v>
      </c>
      <c r="E625" s="2">
        <f t="shared" si="36"/>
        <v>42496</v>
      </c>
      <c r="F625" s="6" t="str">
        <f t="shared" si="39"/>
        <v>BEARISH</v>
      </c>
      <c r="G625" s="6" t="str">
        <f t="shared" si="38"/>
        <v>NEUTRAL</v>
      </c>
      <c r="H625" s="6" t="str">
        <f t="shared" si="37"/>
        <v>CONFIRMED BEARISH</v>
      </c>
    </row>
    <row r="626" spans="1:8" ht="13.5" x14ac:dyDescent="0.25">
      <c r="A626" s="3">
        <f>TITRES_STAT!B629</f>
        <v>42915</v>
      </c>
      <c r="B626" s="6">
        <f>TITRES_STAT!C629</f>
        <v>126</v>
      </c>
      <c r="C626" s="6">
        <f>TITRES_STAT!D629</f>
        <v>97.944900000000004</v>
      </c>
      <c r="D626" s="6">
        <f>TITRES_STAT!E629</f>
        <v>290</v>
      </c>
      <c r="E626" s="2">
        <f t="shared" si="36"/>
        <v>42206</v>
      </c>
      <c r="F626" s="6" t="str">
        <f t="shared" si="39"/>
        <v>BEARISH</v>
      </c>
      <c r="G626" s="6" t="str">
        <f t="shared" si="38"/>
        <v>NEUTRAL</v>
      </c>
      <c r="H626" s="6" t="str">
        <f t="shared" si="37"/>
        <v>CONFIRMED BEARISH</v>
      </c>
    </row>
    <row r="627" spans="1:8" ht="13.5" x14ac:dyDescent="0.25">
      <c r="A627" s="3">
        <f>TITRES_STAT!B630</f>
        <v>42916</v>
      </c>
      <c r="B627" s="6">
        <f>TITRES_STAT!C630</f>
        <v>127</v>
      </c>
      <c r="C627" s="6">
        <f>TITRES_STAT!D630</f>
        <v>98.722200000000001</v>
      </c>
      <c r="D627" s="6">
        <f>TITRES_STAT!E630</f>
        <v>23</v>
      </c>
      <c r="E627" s="2">
        <f t="shared" si="36"/>
        <v>42229</v>
      </c>
      <c r="F627" s="6" t="str">
        <f t="shared" si="39"/>
        <v>BEARISH</v>
      </c>
      <c r="G627" s="6" t="str">
        <f t="shared" si="38"/>
        <v>NEUTRAL</v>
      </c>
      <c r="H627" s="6" t="str">
        <f t="shared" si="37"/>
        <v>BEARISH DIVERGENCE</v>
      </c>
    </row>
    <row r="628" spans="1:8" ht="13.5" x14ac:dyDescent="0.25">
      <c r="A628" s="3">
        <f>TITRES_STAT!B631</f>
        <v>42919</v>
      </c>
      <c r="B628" s="6">
        <f>TITRES_STAT!C631</f>
        <v>126.01</v>
      </c>
      <c r="C628" s="6">
        <f>TITRES_STAT!D631</f>
        <v>97.952600000000004</v>
      </c>
      <c r="D628" s="6">
        <f>TITRES_STAT!E631</f>
        <v>82</v>
      </c>
      <c r="E628" s="2">
        <f t="shared" si="36"/>
        <v>42147</v>
      </c>
      <c r="F628" s="6" t="str">
        <f t="shared" si="39"/>
        <v>BEARISH</v>
      </c>
      <c r="G628" s="6" t="str">
        <f t="shared" si="38"/>
        <v>NEUTRAL</v>
      </c>
      <c r="H628" s="6" t="str">
        <f t="shared" si="37"/>
        <v>BEARISH DIVERGENCE</v>
      </c>
    </row>
    <row r="629" spans="1:8" ht="13.5" x14ac:dyDescent="0.25">
      <c r="A629" s="3">
        <f>TITRES_STAT!B632</f>
        <v>42920</v>
      </c>
      <c r="B629" s="6">
        <f>TITRES_STAT!C632</f>
        <v>125.5</v>
      </c>
      <c r="C629" s="6">
        <f>TITRES_STAT!D632</f>
        <v>97.556200000000004</v>
      </c>
      <c r="D629" s="6">
        <f>TITRES_STAT!E632</f>
        <v>145</v>
      </c>
      <c r="E629" s="2">
        <f t="shared" si="36"/>
        <v>42002</v>
      </c>
      <c r="F629" s="6" t="str">
        <f t="shared" si="39"/>
        <v>BEARISH</v>
      </c>
      <c r="G629" s="6" t="str">
        <f t="shared" si="38"/>
        <v>NEUTRAL</v>
      </c>
      <c r="H629" s="6" t="str">
        <f t="shared" si="37"/>
        <v>CONFIRMED BEARISH</v>
      </c>
    </row>
    <row r="630" spans="1:8" ht="13.5" x14ac:dyDescent="0.25">
      <c r="A630" s="3">
        <f>TITRES_STAT!B633</f>
        <v>42921</v>
      </c>
      <c r="B630" s="6">
        <f>TITRES_STAT!C633</f>
        <v>125.1</v>
      </c>
      <c r="C630" s="6">
        <f>TITRES_STAT!D633</f>
        <v>97.2453</v>
      </c>
      <c r="D630" s="6">
        <f>TITRES_STAT!E633</f>
        <v>99</v>
      </c>
      <c r="E630" s="2">
        <f t="shared" si="36"/>
        <v>41903</v>
      </c>
      <c r="F630" s="6" t="str">
        <f t="shared" si="39"/>
        <v>BEARISH</v>
      </c>
      <c r="G630" s="6" t="str">
        <f t="shared" si="38"/>
        <v>NEUTRAL</v>
      </c>
      <c r="H630" s="6" t="str">
        <f t="shared" si="37"/>
        <v>CONFIRMED BEARISH</v>
      </c>
    </row>
    <row r="631" spans="1:8" ht="13.5" x14ac:dyDescent="0.25">
      <c r="A631" s="3">
        <f>TITRES_STAT!B634</f>
        <v>42922</v>
      </c>
      <c r="B631" s="6">
        <f>TITRES_STAT!C634</f>
        <v>124</v>
      </c>
      <c r="C631" s="6">
        <f>TITRES_STAT!D634</f>
        <v>96.390199999999993</v>
      </c>
      <c r="D631" s="6">
        <f>TITRES_STAT!E634</f>
        <v>109</v>
      </c>
      <c r="E631" s="2">
        <f t="shared" si="36"/>
        <v>41794</v>
      </c>
      <c r="F631" s="6" t="str">
        <f t="shared" si="39"/>
        <v>BEARISH</v>
      </c>
      <c r="G631" s="6" t="str">
        <f t="shared" si="38"/>
        <v>NEUTRAL</v>
      </c>
      <c r="H631" s="6" t="str">
        <f t="shared" si="37"/>
        <v>CONFIRMED BEARISH</v>
      </c>
    </row>
    <row r="632" spans="1:8" ht="13.5" x14ac:dyDescent="0.25">
      <c r="A632" s="3">
        <f>TITRES_STAT!B635</f>
        <v>42923</v>
      </c>
      <c r="B632" s="6">
        <f>TITRES_STAT!C635</f>
        <v>118.42</v>
      </c>
      <c r="C632" s="6">
        <f>TITRES_STAT!D635</f>
        <v>92.052599999999998</v>
      </c>
      <c r="D632" s="6">
        <f>TITRES_STAT!E635</f>
        <v>58</v>
      </c>
      <c r="E632" s="2">
        <f t="shared" si="36"/>
        <v>41736</v>
      </c>
      <c r="F632" s="6" t="str">
        <f t="shared" si="39"/>
        <v>BEARISH</v>
      </c>
      <c r="G632" s="6" t="str">
        <f t="shared" si="38"/>
        <v>NEUTRAL</v>
      </c>
      <c r="H632" s="6" t="str">
        <f t="shared" si="37"/>
        <v>CONFIRMED BEARISH</v>
      </c>
    </row>
    <row r="633" spans="1:8" ht="13.5" x14ac:dyDescent="0.25">
      <c r="A633" s="3">
        <f>TITRES_STAT!B636</f>
        <v>42926</v>
      </c>
      <c r="B633" s="6">
        <f>TITRES_STAT!C636</f>
        <v>116</v>
      </c>
      <c r="C633" s="6">
        <f>TITRES_STAT!D636</f>
        <v>90.171499999999995</v>
      </c>
      <c r="D633" s="6">
        <f>TITRES_STAT!E636</f>
        <v>421</v>
      </c>
      <c r="E633" s="2">
        <f t="shared" si="36"/>
        <v>41315</v>
      </c>
      <c r="F633" s="6" t="str">
        <f t="shared" si="39"/>
        <v>BEARISH</v>
      </c>
      <c r="G633" s="6" t="str">
        <f t="shared" si="38"/>
        <v>NEUTRAL</v>
      </c>
      <c r="H633" s="6" t="str">
        <f t="shared" si="37"/>
        <v>CONFIRMED BEARISH</v>
      </c>
    </row>
    <row r="634" spans="1:8" ht="13.5" x14ac:dyDescent="0.25">
      <c r="A634" s="3">
        <f>TITRES_STAT!B637</f>
        <v>42927</v>
      </c>
      <c r="B634" s="6">
        <f>TITRES_STAT!C637</f>
        <v>116</v>
      </c>
      <c r="C634" s="6">
        <f>TITRES_STAT!D637</f>
        <v>90.171499999999995</v>
      </c>
      <c r="D634" s="6">
        <f>TITRES_STAT!E637</f>
        <v>818</v>
      </c>
      <c r="E634" s="2">
        <f t="shared" si="36"/>
        <v>41315</v>
      </c>
      <c r="F634" s="6" t="str">
        <f t="shared" si="39"/>
        <v>BEARISH</v>
      </c>
      <c r="G634" s="6" t="str">
        <f t="shared" si="38"/>
        <v>NEUTRAL</v>
      </c>
      <c r="H634" s="6" t="str">
        <f t="shared" si="37"/>
        <v>CONFIRMED BEARISH</v>
      </c>
    </row>
    <row r="635" spans="1:8" ht="13.5" x14ac:dyDescent="0.25">
      <c r="A635" s="3">
        <f>TITRES_STAT!B638</f>
        <v>42928</v>
      </c>
      <c r="B635" s="6">
        <f>TITRES_STAT!C638</f>
        <v>115</v>
      </c>
      <c r="C635" s="6">
        <f>TITRES_STAT!D638</f>
        <v>89.394099999999995</v>
      </c>
      <c r="D635" s="6">
        <f>TITRES_STAT!E638</f>
        <v>574</v>
      </c>
      <c r="E635" s="2">
        <f t="shared" si="36"/>
        <v>40741</v>
      </c>
      <c r="F635" s="6" t="str">
        <f t="shared" si="39"/>
        <v>BEARISH</v>
      </c>
      <c r="G635" s="6" t="str">
        <f t="shared" si="38"/>
        <v>WEAK</v>
      </c>
      <c r="H635" s="6" t="str">
        <f t="shared" si="37"/>
        <v>CONFIRMED BEARISH</v>
      </c>
    </row>
    <row r="636" spans="1:8" ht="13.5" x14ac:dyDescent="0.25">
      <c r="A636" s="3">
        <f>TITRES_STAT!B639</f>
        <v>42929</v>
      </c>
      <c r="B636" s="6">
        <f>TITRES_STAT!C639</f>
        <v>115</v>
      </c>
      <c r="C636" s="6">
        <f>TITRES_STAT!D639</f>
        <v>89.394099999999995</v>
      </c>
      <c r="D636" s="6">
        <f>TITRES_STAT!E639</f>
        <v>846</v>
      </c>
      <c r="E636" s="2">
        <f t="shared" si="36"/>
        <v>40741</v>
      </c>
      <c r="F636" s="6" t="str">
        <f t="shared" si="39"/>
        <v>BEARISH</v>
      </c>
      <c r="G636" s="6" t="str">
        <f t="shared" si="38"/>
        <v>WEAK</v>
      </c>
      <c r="H636" s="6" t="str">
        <f t="shared" si="37"/>
        <v>CONFIRMED BEARISH</v>
      </c>
    </row>
    <row r="637" spans="1:8" ht="13.5" x14ac:dyDescent="0.25">
      <c r="A637" s="3">
        <f>TITRES_STAT!B640</f>
        <v>42930</v>
      </c>
      <c r="B637" s="6">
        <f>TITRES_STAT!C640</f>
        <v>118.44</v>
      </c>
      <c r="C637" s="6">
        <f>TITRES_STAT!D640</f>
        <v>92.068200000000004</v>
      </c>
      <c r="D637" s="6">
        <f>TITRES_STAT!E640</f>
        <v>4</v>
      </c>
      <c r="E637" s="2">
        <f t="shared" si="36"/>
        <v>40745</v>
      </c>
      <c r="F637" s="6" t="str">
        <f t="shared" si="39"/>
        <v>BEARISH</v>
      </c>
      <c r="G637" s="6" t="str">
        <f t="shared" si="38"/>
        <v>WEAK</v>
      </c>
      <c r="H637" s="6" t="str">
        <f t="shared" si="37"/>
        <v>BEARISH DIVERGENCE</v>
      </c>
    </row>
    <row r="638" spans="1:8" ht="13.5" x14ac:dyDescent="0.25">
      <c r="A638" s="3">
        <f>TITRES_STAT!B641</f>
        <v>42933</v>
      </c>
      <c r="B638" s="6">
        <f>TITRES_STAT!C641</f>
        <v>118</v>
      </c>
      <c r="C638" s="6">
        <f>TITRES_STAT!D641</f>
        <v>91.726100000000002</v>
      </c>
      <c r="D638" s="6">
        <f>TITRES_STAT!E641</f>
        <v>40</v>
      </c>
      <c r="E638" s="2">
        <f t="shared" si="36"/>
        <v>40705</v>
      </c>
      <c r="F638" s="6" t="str">
        <f t="shared" si="39"/>
        <v>BEARISH</v>
      </c>
      <c r="G638" s="6" t="str">
        <f t="shared" si="38"/>
        <v>NEUTRAL</v>
      </c>
      <c r="H638" s="6" t="str">
        <f t="shared" si="37"/>
        <v>BEARISH DIVERGENCE</v>
      </c>
    </row>
    <row r="639" spans="1:8" ht="13.5" x14ac:dyDescent="0.25">
      <c r="A639" s="3">
        <f>TITRES_STAT!B642</f>
        <v>42934</v>
      </c>
      <c r="B639" s="6">
        <f>TITRES_STAT!C642</f>
        <v>118</v>
      </c>
      <c r="C639" s="6">
        <f>TITRES_STAT!D642</f>
        <v>91.726100000000002</v>
      </c>
      <c r="D639" s="6">
        <f>TITRES_STAT!E642</f>
        <v>0</v>
      </c>
      <c r="E639" s="2">
        <f t="shared" si="36"/>
        <v>40705</v>
      </c>
      <c r="F639" s="6" t="str">
        <f t="shared" si="39"/>
        <v>BEARISH</v>
      </c>
      <c r="G639" s="6" t="str">
        <f t="shared" si="38"/>
        <v>NEUTRAL</v>
      </c>
      <c r="H639" s="6" t="str">
        <f t="shared" si="37"/>
        <v>BEARISH DIVERGENCE</v>
      </c>
    </row>
    <row r="640" spans="1:8" ht="13.5" x14ac:dyDescent="0.25">
      <c r="A640" s="3">
        <f>TITRES_STAT!B643</f>
        <v>42935</v>
      </c>
      <c r="B640" s="6">
        <f>TITRES_STAT!C643</f>
        <v>119.9</v>
      </c>
      <c r="C640" s="6">
        <f>TITRES_STAT!D643</f>
        <v>93.203100000000006</v>
      </c>
      <c r="D640" s="6">
        <f>TITRES_STAT!E643</f>
        <v>1472</v>
      </c>
      <c r="E640" s="2">
        <f t="shared" si="36"/>
        <v>42177</v>
      </c>
      <c r="F640" s="6" t="str">
        <f t="shared" si="39"/>
        <v>BULLISH</v>
      </c>
      <c r="G640" s="6" t="str">
        <f t="shared" si="38"/>
        <v>STRONG</v>
      </c>
      <c r="H640" s="6" t="str">
        <f t="shared" si="37"/>
        <v>CONFIRMED BULLISH</v>
      </c>
    </row>
    <row r="641" spans="1:8" ht="13.5" x14ac:dyDescent="0.25">
      <c r="A641" s="3">
        <f>TITRES_STAT!B644</f>
        <v>42936</v>
      </c>
      <c r="B641" s="6">
        <f>TITRES_STAT!C644</f>
        <v>117</v>
      </c>
      <c r="C641" s="6">
        <f>TITRES_STAT!D644</f>
        <v>90.948800000000006</v>
      </c>
      <c r="D641" s="6">
        <f>TITRES_STAT!E644</f>
        <v>70</v>
      </c>
      <c r="E641" s="2">
        <f t="shared" si="36"/>
        <v>42107</v>
      </c>
      <c r="F641" s="6" t="str">
        <f t="shared" si="39"/>
        <v>BULLISH</v>
      </c>
      <c r="G641" s="6" t="str">
        <f t="shared" si="38"/>
        <v>STRONG</v>
      </c>
      <c r="H641" s="6" t="str">
        <f t="shared" si="37"/>
        <v>CONFIRMED BULLISH</v>
      </c>
    </row>
    <row r="642" spans="1:8" ht="13.5" x14ac:dyDescent="0.25">
      <c r="A642" s="3">
        <f>TITRES_STAT!B645</f>
        <v>42937</v>
      </c>
      <c r="B642" s="6">
        <f>TITRES_STAT!C645</f>
        <v>120.51</v>
      </c>
      <c r="C642" s="6">
        <f>TITRES_STAT!D645</f>
        <v>93.677300000000002</v>
      </c>
      <c r="D642" s="6">
        <f>TITRES_STAT!E645</f>
        <v>95</v>
      </c>
      <c r="E642" s="2">
        <f t="shared" si="36"/>
        <v>42202</v>
      </c>
      <c r="F642" s="6" t="str">
        <f t="shared" si="39"/>
        <v>BULLISH</v>
      </c>
      <c r="G642" s="6" t="str">
        <f t="shared" si="38"/>
        <v>STRONG</v>
      </c>
      <c r="H642" s="6" t="str">
        <f t="shared" si="37"/>
        <v>CONFIRMED BULLISH</v>
      </c>
    </row>
    <row r="643" spans="1:8" ht="13.5" x14ac:dyDescent="0.25">
      <c r="A643" s="3">
        <f>TITRES_STAT!B646</f>
        <v>42940</v>
      </c>
      <c r="B643" s="6">
        <f>TITRES_STAT!C646</f>
        <v>116.9</v>
      </c>
      <c r="C643" s="6">
        <f>TITRES_STAT!D646</f>
        <v>90.871099999999998</v>
      </c>
      <c r="D643" s="6">
        <f>TITRES_STAT!E646</f>
        <v>461</v>
      </c>
      <c r="E643" s="2">
        <f t="shared" si="36"/>
        <v>41741</v>
      </c>
      <c r="F643" s="6" t="str">
        <f t="shared" si="39"/>
        <v>BULLISH</v>
      </c>
      <c r="G643" s="6" t="str">
        <f t="shared" si="38"/>
        <v>STRONG</v>
      </c>
      <c r="H643" s="6" t="str">
        <f t="shared" si="37"/>
        <v>BULLISH DIVERGENCE</v>
      </c>
    </row>
    <row r="644" spans="1:8" ht="13.5" x14ac:dyDescent="0.25">
      <c r="A644" s="3">
        <f>TITRES_STAT!B647</f>
        <v>42942</v>
      </c>
      <c r="B644" s="6">
        <f>TITRES_STAT!C647</f>
        <v>115</v>
      </c>
      <c r="C644" s="6">
        <f>TITRES_STAT!D647</f>
        <v>89.394099999999995</v>
      </c>
      <c r="D644" s="6">
        <f>TITRES_STAT!E647</f>
        <v>553</v>
      </c>
      <c r="E644" s="2">
        <f t="shared" ref="E644:E707" si="40">IF(B644&gt;B643, E643+D644, IF(B644&lt;B643, E643-D644, E643))</f>
        <v>41188</v>
      </c>
      <c r="F644" s="6" t="str">
        <f t="shared" si="39"/>
        <v>BULLISH</v>
      </c>
      <c r="G644" s="6" t="str">
        <f t="shared" si="38"/>
        <v>NEUTRAL</v>
      </c>
      <c r="H644" s="6" t="str">
        <f t="shared" si="37"/>
        <v>BULLISH DIVERGENCE</v>
      </c>
    </row>
    <row r="645" spans="1:8" ht="13.5" x14ac:dyDescent="0.25">
      <c r="A645" s="3">
        <f>TITRES_STAT!B648</f>
        <v>42943</v>
      </c>
      <c r="B645" s="6">
        <f>TITRES_STAT!C648</f>
        <v>117</v>
      </c>
      <c r="C645" s="6">
        <f>TITRES_STAT!D648</f>
        <v>90.948800000000006</v>
      </c>
      <c r="D645" s="6">
        <f>TITRES_STAT!E648</f>
        <v>30</v>
      </c>
      <c r="E645" s="2">
        <f t="shared" si="40"/>
        <v>41218</v>
      </c>
      <c r="F645" s="6" t="str">
        <f t="shared" si="39"/>
        <v>BEARISH</v>
      </c>
      <c r="G645" s="6" t="str">
        <f t="shared" si="38"/>
        <v>WEAK</v>
      </c>
      <c r="H645" s="6" t="str">
        <f t="shared" si="37"/>
        <v>CONFIRMED BEARISH</v>
      </c>
    </row>
    <row r="646" spans="1:8" ht="13.5" x14ac:dyDescent="0.25">
      <c r="A646" s="3">
        <f>TITRES_STAT!B649</f>
        <v>42944</v>
      </c>
      <c r="B646" s="6">
        <f>TITRES_STAT!C649</f>
        <v>118.45</v>
      </c>
      <c r="C646" s="6">
        <f>TITRES_STAT!D649</f>
        <v>92.075900000000004</v>
      </c>
      <c r="D646" s="6">
        <f>TITRES_STAT!E649</f>
        <v>150</v>
      </c>
      <c r="E646" s="2">
        <f t="shared" si="40"/>
        <v>41368</v>
      </c>
      <c r="F646" s="6" t="str">
        <f t="shared" si="39"/>
        <v>BEARISH</v>
      </c>
      <c r="G646" s="6" t="str">
        <f t="shared" si="38"/>
        <v>NEUTRAL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BEARISH DIVERGENCE</v>
      </c>
    </row>
    <row r="647" spans="1:8" ht="13.5" x14ac:dyDescent="0.25">
      <c r="A647" s="3">
        <f>TITRES_STAT!B650</f>
        <v>42947</v>
      </c>
      <c r="B647" s="6">
        <f>TITRES_STAT!C650</f>
        <v>118</v>
      </c>
      <c r="C647" s="6">
        <f>TITRES_STAT!D650</f>
        <v>91.726100000000002</v>
      </c>
      <c r="D647" s="6">
        <f>TITRES_STAT!E650</f>
        <v>30</v>
      </c>
      <c r="E647" s="2">
        <f t="shared" si="40"/>
        <v>41338</v>
      </c>
      <c r="F647" s="6" t="str">
        <f t="shared" si="39"/>
        <v>BEARISH</v>
      </c>
      <c r="G647" s="6" t="str">
        <f t="shared" ref="G647:G710" si="42">IF((E647-E642)/E642 &gt; 0.02, "STRONG",
 IF((E647-E642)/E642 &lt; -0.02, "WEAK", "NEUTRAL"))</f>
        <v>WEAK</v>
      </c>
      <c r="H647" s="6" t="str">
        <f t="shared" si="41"/>
        <v>CONFIRMED BEARISH</v>
      </c>
    </row>
    <row r="648" spans="1:8" ht="13.5" x14ac:dyDescent="0.25">
      <c r="A648" s="3">
        <f>TITRES_STAT!B651</f>
        <v>42948</v>
      </c>
      <c r="B648" s="6">
        <f>TITRES_STAT!C651</f>
        <v>118</v>
      </c>
      <c r="C648" s="6">
        <f>TITRES_STAT!D651</f>
        <v>91.726100000000002</v>
      </c>
      <c r="D648" s="6">
        <f>TITRES_STAT!E651</f>
        <v>15</v>
      </c>
      <c r="E648" s="2">
        <f t="shared" si="40"/>
        <v>41338</v>
      </c>
      <c r="F648" s="6" t="str">
        <f t="shared" ref="F648:F711" si="43">IF(E648&gt;E643,"BULLISH",IF(E648&lt;E643,"BEARISH","NEUTRAL"))</f>
        <v>BEARISH</v>
      </c>
      <c r="G648" s="6" t="str">
        <f t="shared" si="42"/>
        <v>NEUTRAL</v>
      </c>
      <c r="H648" s="6" t="str">
        <f t="shared" si="41"/>
        <v>BEARISH DIVERGENCE</v>
      </c>
    </row>
    <row r="649" spans="1:8" ht="13.5" x14ac:dyDescent="0.25">
      <c r="A649" s="3">
        <f>TITRES_STAT!B652</f>
        <v>42949</v>
      </c>
      <c r="B649" s="6">
        <f>TITRES_STAT!C652</f>
        <v>118</v>
      </c>
      <c r="C649" s="6">
        <f>TITRES_STAT!D652</f>
        <v>91.726100000000002</v>
      </c>
      <c r="D649" s="6">
        <f>TITRES_STAT!E652</f>
        <v>0</v>
      </c>
      <c r="E649" s="2">
        <f t="shared" si="40"/>
        <v>41338</v>
      </c>
      <c r="F649" s="6" t="str">
        <f t="shared" si="43"/>
        <v>BULLISH</v>
      </c>
      <c r="G649" s="6" t="str">
        <f t="shared" si="42"/>
        <v>NEUTRAL</v>
      </c>
      <c r="H649" s="6" t="str">
        <f t="shared" si="41"/>
        <v>CONFIRMED BULLISH</v>
      </c>
    </row>
    <row r="650" spans="1:8" ht="13.5" x14ac:dyDescent="0.25">
      <c r="A650" s="3">
        <f>TITRES_STAT!B653</f>
        <v>42950</v>
      </c>
      <c r="B650" s="6">
        <f>TITRES_STAT!C653</f>
        <v>118</v>
      </c>
      <c r="C650" s="6">
        <f>TITRES_STAT!D653</f>
        <v>91.726100000000002</v>
      </c>
      <c r="D650" s="6">
        <f>TITRES_STAT!E653</f>
        <v>198</v>
      </c>
      <c r="E650" s="2">
        <f t="shared" si="40"/>
        <v>41338</v>
      </c>
      <c r="F650" s="6" t="str">
        <f t="shared" si="43"/>
        <v>BULLISH</v>
      </c>
      <c r="G650" s="6" t="str">
        <f t="shared" si="42"/>
        <v>NEUTRAL</v>
      </c>
      <c r="H650" s="6" t="str">
        <f t="shared" si="41"/>
        <v>CONFIRMED BULLISH</v>
      </c>
    </row>
    <row r="651" spans="1:8" ht="13.5" x14ac:dyDescent="0.25">
      <c r="A651" s="3">
        <f>TITRES_STAT!B654</f>
        <v>42951</v>
      </c>
      <c r="B651" s="6">
        <f>TITRES_STAT!C654</f>
        <v>117.9</v>
      </c>
      <c r="C651" s="6">
        <f>TITRES_STAT!D654</f>
        <v>91.648399999999995</v>
      </c>
      <c r="D651" s="6">
        <f>TITRES_STAT!E654</f>
        <v>10</v>
      </c>
      <c r="E651" s="2">
        <f t="shared" si="40"/>
        <v>41328</v>
      </c>
      <c r="F651" s="6" t="str">
        <f t="shared" si="43"/>
        <v>BEARISH</v>
      </c>
      <c r="G651" s="6" t="str">
        <f t="shared" si="42"/>
        <v>NEUTRAL</v>
      </c>
      <c r="H651" s="6" t="str">
        <f t="shared" si="41"/>
        <v>CONFIRMED BEARISH</v>
      </c>
    </row>
    <row r="652" spans="1:8" ht="13.5" x14ac:dyDescent="0.25">
      <c r="A652" s="3">
        <f>TITRES_STAT!B655</f>
        <v>42954</v>
      </c>
      <c r="B652" s="6">
        <f>TITRES_STAT!C655</f>
        <v>115</v>
      </c>
      <c r="C652" s="6">
        <f>TITRES_STAT!D655</f>
        <v>89.394099999999995</v>
      </c>
      <c r="D652" s="6">
        <f>TITRES_STAT!E655</f>
        <v>357</v>
      </c>
      <c r="E652" s="2">
        <f t="shared" si="40"/>
        <v>40971</v>
      </c>
      <c r="F652" s="6" t="str">
        <f t="shared" si="43"/>
        <v>BEARISH</v>
      </c>
      <c r="G652" s="6" t="str">
        <f t="shared" si="42"/>
        <v>NEUTRAL</v>
      </c>
      <c r="H652" s="6" t="str">
        <f t="shared" si="41"/>
        <v>CONFIRMED BEARISH</v>
      </c>
    </row>
    <row r="653" spans="1:8" ht="13.5" x14ac:dyDescent="0.25">
      <c r="A653" s="3">
        <f>TITRES_STAT!B656</f>
        <v>42955</v>
      </c>
      <c r="B653" s="6">
        <f>TITRES_STAT!C656</f>
        <v>116.99</v>
      </c>
      <c r="C653" s="6">
        <f>TITRES_STAT!D656</f>
        <v>90.941000000000003</v>
      </c>
      <c r="D653" s="6">
        <f>TITRES_STAT!E656</f>
        <v>3</v>
      </c>
      <c r="E653" s="2">
        <f t="shared" si="40"/>
        <v>40974</v>
      </c>
      <c r="F653" s="6" t="str">
        <f t="shared" si="43"/>
        <v>BEARISH</v>
      </c>
      <c r="G653" s="6" t="str">
        <f t="shared" si="42"/>
        <v>NEUTRAL</v>
      </c>
      <c r="H653" s="6" t="str">
        <f t="shared" si="41"/>
        <v>CONFIRMED BEARISH</v>
      </c>
    </row>
    <row r="654" spans="1:8" ht="13.5" x14ac:dyDescent="0.25">
      <c r="A654" s="3">
        <f>TITRES_STAT!B657</f>
        <v>42956</v>
      </c>
      <c r="B654" s="6">
        <f>TITRES_STAT!C657</f>
        <v>118</v>
      </c>
      <c r="C654" s="6">
        <f>TITRES_STAT!D657</f>
        <v>91.726100000000002</v>
      </c>
      <c r="D654" s="6">
        <f>TITRES_STAT!E657</f>
        <v>96</v>
      </c>
      <c r="E654" s="2">
        <f t="shared" si="40"/>
        <v>41070</v>
      </c>
      <c r="F654" s="6" t="str">
        <f t="shared" si="43"/>
        <v>BEARISH</v>
      </c>
      <c r="G654" s="6" t="str">
        <f t="shared" si="42"/>
        <v>NEUTRAL</v>
      </c>
      <c r="H654" s="6" t="str">
        <f t="shared" si="41"/>
        <v>NEUTRAL</v>
      </c>
    </row>
    <row r="655" spans="1:8" ht="13.5" x14ac:dyDescent="0.25">
      <c r="A655" s="3">
        <f>TITRES_STAT!B658</f>
        <v>42957</v>
      </c>
      <c r="B655" s="6">
        <f>TITRES_STAT!C658</f>
        <v>118.4</v>
      </c>
      <c r="C655" s="6">
        <f>TITRES_STAT!D658</f>
        <v>92.037099999999995</v>
      </c>
      <c r="D655" s="6">
        <f>TITRES_STAT!E658</f>
        <v>34</v>
      </c>
      <c r="E655" s="2">
        <f t="shared" si="40"/>
        <v>41104</v>
      </c>
      <c r="F655" s="6" t="str">
        <f t="shared" si="43"/>
        <v>BEARISH</v>
      </c>
      <c r="G655" s="6" t="str">
        <f t="shared" si="42"/>
        <v>NEUTRAL</v>
      </c>
      <c r="H655" s="6" t="str">
        <f t="shared" si="41"/>
        <v>BEARISH DIVERGENCE</v>
      </c>
    </row>
    <row r="656" spans="1:8" ht="13.5" x14ac:dyDescent="0.25">
      <c r="A656" s="3">
        <f>TITRES_STAT!B659</f>
        <v>42958</v>
      </c>
      <c r="B656" s="6">
        <f>TITRES_STAT!C659</f>
        <v>121</v>
      </c>
      <c r="C656" s="6">
        <f>TITRES_STAT!D659</f>
        <v>94.058199999999999</v>
      </c>
      <c r="D656" s="6">
        <f>TITRES_STAT!E659</f>
        <v>116</v>
      </c>
      <c r="E656" s="2">
        <f t="shared" si="40"/>
        <v>41220</v>
      </c>
      <c r="F656" s="6" t="str">
        <f t="shared" si="43"/>
        <v>BEARISH</v>
      </c>
      <c r="G656" s="6" t="str">
        <f t="shared" si="42"/>
        <v>NEUTRAL</v>
      </c>
      <c r="H656" s="6" t="str">
        <f t="shared" si="41"/>
        <v>BEARISH DIVERGENCE</v>
      </c>
    </row>
    <row r="657" spans="1:8" ht="13.5" x14ac:dyDescent="0.25">
      <c r="A657" s="3">
        <f>TITRES_STAT!B660</f>
        <v>42961</v>
      </c>
      <c r="B657" s="6">
        <f>TITRES_STAT!C660</f>
        <v>124</v>
      </c>
      <c r="C657" s="6">
        <f>TITRES_STAT!D660</f>
        <v>96.390199999999993</v>
      </c>
      <c r="D657" s="6">
        <f>TITRES_STAT!E660</f>
        <v>200</v>
      </c>
      <c r="E657" s="2">
        <f t="shared" si="40"/>
        <v>41420</v>
      </c>
      <c r="F657" s="6" t="str">
        <f t="shared" si="43"/>
        <v>BULLISH</v>
      </c>
      <c r="G657" s="6" t="str">
        <f t="shared" si="42"/>
        <v>NEUTRAL</v>
      </c>
      <c r="H657" s="6" t="str">
        <f t="shared" si="41"/>
        <v>CONFIRMED BULLISH</v>
      </c>
    </row>
    <row r="658" spans="1:8" ht="13.5" x14ac:dyDescent="0.25">
      <c r="A658" s="3">
        <f>TITRES_STAT!B661</f>
        <v>42962</v>
      </c>
      <c r="B658" s="6">
        <f>TITRES_STAT!C661</f>
        <v>123.19</v>
      </c>
      <c r="C658" s="6">
        <f>TITRES_STAT!D661</f>
        <v>95.760499999999993</v>
      </c>
      <c r="D658" s="6">
        <f>TITRES_STAT!E661</f>
        <v>2</v>
      </c>
      <c r="E658" s="2">
        <f t="shared" si="40"/>
        <v>41418</v>
      </c>
      <c r="F658" s="6" t="str">
        <f t="shared" si="43"/>
        <v>BULLISH</v>
      </c>
      <c r="G658" s="6" t="str">
        <f t="shared" si="42"/>
        <v>NEUTRAL</v>
      </c>
      <c r="H658" s="6" t="str">
        <f t="shared" si="41"/>
        <v>CONFIRMED BULLISH</v>
      </c>
    </row>
    <row r="659" spans="1:8" ht="13.5" x14ac:dyDescent="0.25">
      <c r="A659" s="3">
        <f>TITRES_STAT!B662</f>
        <v>42963</v>
      </c>
      <c r="B659" s="6">
        <f>TITRES_STAT!C662</f>
        <v>123</v>
      </c>
      <c r="C659" s="6">
        <f>TITRES_STAT!D662</f>
        <v>95.612799999999993</v>
      </c>
      <c r="D659" s="6">
        <f>TITRES_STAT!E662</f>
        <v>2</v>
      </c>
      <c r="E659" s="2">
        <f t="shared" si="40"/>
        <v>41416</v>
      </c>
      <c r="F659" s="6" t="str">
        <f t="shared" si="43"/>
        <v>BULLISH</v>
      </c>
      <c r="G659" s="6" t="str">
        <f t="shared" si="42"/>
        <v>NEUTRAL</v>
      </c>
      <c r="H659" s="6" t="str">
        <f t="shared" si="41"/>
        <v>CONFIRMED BULLISH</v>
      </c>
    </row>
    <row r="660" spans="1:8" ht="13.5" x14ac:dyDescent="0.25">
      <c r="A660" s="3">
        <f>TITRES_STAT!B663</f>
        <v>42964</v>
      </c>
      <c r="B660" s="6">
        <f>TITRES_STAT!C663</f>
        <v>125</v>
      </c>
      <c r="C660" s="6">
        <f>TITRES_STAT!D663</f>
        <v>97.167500000000004</v>
      </c>
      <c r="D660" s="6">
        <f>TITRES_STAT!E663</f>
        <v>299</v>
      </c>
      <c r="E660" s="2">
        <f t="shared" si="40"/>
        <v>41715</v>
      </c>
      <c r="F660" s="6" t="str">
        <f t="shared" si="43"/>
        <v>BULLISH</v>
      </c>
      <c r="G660" s="6" t="str">
        <f t="shared" si="42"/>
        <v>NEUTRAL</v>
      </c>
      <c r="H660" s="6" t="str">
        <f t="shared" si="41"/>
        <v>CONFIRMED BULLISH</v>
      </c>
    </row>
    <row r="661" spans="1:8" ht="13.5" x14ac:dyDescent="0.25">
      <c r="A661" s="3">
        <f>TITRES_STAT!B664</f>
        <v>42965</v>
      </c>
      <c r="B661" s="6">
        <f>TITRES_STAT!C664</f>
        <v>124</v>
      </c>
      <c r="C661" s="6">
        <f>TITRES_STAT!D664</f>
        <v>96.390199999999993</v>
      </c>
      <c r="D661" s="6">
        <f>TITRES_STAT!E664</f>
        <v>235</v>
      </c>
      <c r="E661" s="2">
        <f t="shared" si="40"/>
        <v>41480</v>
      </c>
      <c r="F661" s="6" t="str">
        <f t="shared" si="43"/>
        <v>BULLISH</v>
      </c>
      <c r="G661" s="6" t="str">
        <f t="shared" si="42"/>
        <v>NEUTRAL</v>
      </c>
      <c r="H661" s="6" t="str">
        <f t="shared" si="41"/>
        <v>CONFIRMED BULLISH</v>
      </c>
    </row>
    <row r="662" spans="1:8" ht="13.5" x14ac:dyDescent="0.25">
      <c r="A662" s="3">
        <f>TITRES_STAT!B665</f>
        <v>42968</v>
      </c>
      <c r="B662" s="6">
        <f>TITRES_STAT!C665</f>
        <v>124.8</v>
      </c>
      <c r="C662" s="6">
        <f>TITRES_STAT!D665</f>
        <v>97.012100000000004</v>
      </c>
      <c r="D662" s="6">
        <f>TITRES_STAT!E665</f>
        <v>37</v>
      </c>
      <c r="E662" s="2">
        <f t="shared" si="40"/>
        <v>41517</v>
      </c>
      <c r="F662" s="6" t="str">
        <f t="shared" si="43"/>
        <v>BULLISH</v>
      </c>
      <c r="G662" s="6" t="str">
        <f t="shared" si="42"/>
        <v>NEUTRAL</v>
      </c>
      <c r="H662" s="6" t="str">
        <f t="shared" si="41"/>
        <v>CONFIRMED BULLISH</v>
      </c>
    </row>
    <row r="663" spans="1:8" ht="13.5" x14ac:dyDescent="0.25">
      <c r="A663" s="3">
        <f>TITRES_STAT!B666</f>
        <v>42969</v>
      </c>
      <c r="B663" s="6">
        <f>TITRES_STAT!C666</f>
        <v>124.8</v>
      </c>
      <c r="C663" s="6">
        <f>TITRES_STAT!D666</f>
        <v>97.012100000000004</v>
      </c>
      <c r="D663" s="6">
        <f>TITRES_STAT!E666</f>
        <v>0</v>
      </c>
      <c r="E663" s="2">
        <f t="shared" si="40"/>
        <v>41517</v>
      </c>
      <c r="F663" s="6" t="str">
        <f t="shared" si="43"/>
        <v>BULLISH</v>
      </c>
      <c r="G663" s="6" t="str">
        <f t="shared" si="42"/>
        <v>NEUTRAL</v>
      </c>
      <c r="H663" s="6" t="str">
        <f t="shared" si="41"/>
        <v>CONFIRMED BULLISH</v>
      </c>
    </row>
    <row r="664" spans="1:8" ht="13.5" x14ac:dyDescent="0.25">
      <c r="A664" s="3">
        <f>TITRES_STAT!B667</f>
        <v>42970</v>
      </c>
      <c r="B664" s="6">
        <f>TITRES_STAT!C667</f>
        <v>127.1</v>
      </c>
      <c r="C664" s="6">
        <f>TITRES_STAT!D667</f>
        <v>98.799899999999994</v>
      </c>
      <c r="D664" s="6">
        <f>TITRES_STAT!E667</f>
        <v>115</v>
      </c>
      <c r="E664" s="2">
        <f t="shared" si="40"/>
        <v>41632</v>
      </c>
      <c r="F664" s="6" t="str">
        <f t="shared" si="43"/>
        <v>BULLISH</v>
      </c>
      <c r="G664" s="6" t="str">
        <f t="shared" si="42"/>
        <v>NEUTRAL</v>
      </c>
      <c r="H664" s="6" t="str">
        <f t="shared" si="41"/>
        <v>CONFIRMED BULLISH</v>
      </c>
    </row>
    <row r="665" spans="1:8" ht="13.5" x14ac:dyDescent="0.25">
      <c r="A665" s="3">
        <f>TITRES_STAT!B668</f>
        <v>42971</v>
      </c>
      <c r="B665" s="6">
        <f>TITRES_STAT!C668</f>
        <v>127</v>
      </c>
      <c r="C665" s="6">
        <f>TITRES_STAT!D668</f>
        <v>98.722200000000001</v>
      </c>
      <c r="D665" s="6">
        <f>TITRES_STAT!E668</f>
        <v>98</v>
      </c>
      <c r="E665" s="2">
        <f t="shared" si="40"/>
        <v>41534</v>
      </c>
      <c r="F665" s="6" t="str">
        <f t="shared" si="43"/>
        <v>BEARISH</v>
      </c>
      <c r="G665" s="6" t="str">
        <f t="shared" si="42"/>
        <v>NEUTRAL</v>
      </c>
      <c r="H665" s="6" t="str">
        <f t="shared" si="41"/>
        <v>BEARISH DIVERGENCE</v>
      </c>
    </row>
    <row r="666" spans="1:8" ht="13.5" x14ac:dyDescent="0.25">
      <c r="A666" s="3">
        <f>TITRES_STAT!B669</f>
        <v>42972</v>
      </c>
      <c r="B666" s="6">
        <f>TITRES_STAT!C669</f>
        <v>130</v>
      </c>
      <c r="C666" s="6">
        <f>TITRES_STAT!D669</f>
        <v>101.05419999999999</v>
      </c>
      <c r="D666" s="6">
        <f>TITRES_STAT!E669</f>
        <v>80</v>
      </c>
      <c r="E666" s="2">
        <f t="shared" si="40"/>
        <v>41614</v>
      </c>
      <c r="F666" s="6" t="str">
        <f t="shared" si="43"/>
        <v>BULLISH</v>
      </c>
      <c r="G666" s="6" t="str">
        <f t="shared" si="42"/>
        <v>NEUTRAL</v>
      </c>
      <c r="H666" s="6" t="str">
        <f t="shared" si="41"/>
        <v>CONFIRMED BULLISH</v>
      </c>
    </row>
    <row r="667" spans="1:8" ht="13.5" x14ac:dyDescent="0.25">
      <c r="A667" s="3">
        <f>TITRES_STAT!B670</f>
        <v>42975</v>
      </c>
      <c r="B667" s="6">
        <f>TITRES_STAT!C670</f>
        <v>130.9</v>
      </c>
      <c r="C667" s="6">
        <f>TITRES_STAT!D670</f>
        <v>101.7538</v>
      </c>
      <c r="D667" s="6">
        <f>TITRES_STAT!E670</f>
        <v>24</v>
      </c>
      <c r="E667" s="2">
        <f t="shared" si="40"/>
        <v>41638</v>
      </c>
      <c r="F667" s="6" t="str">
        <f t="shared" si="43"/>
        <v>BULLISH</v>
      </c>
      <c r="G667" s="6" t="str">
        <f t="shared" si="42"/>
        <v>NEUTRAL</v>
      </c>
      <c r="H667" s="6" t="str">
        <f t="shared" si="41"/>
        <v>CONFIRMED BULLISH</v>
      </c>
    </row>
    <row r="668" spans="1:8" ht="13.5" x14ac:dyDescent="0.25">
      <c r="A668" s="3">
        <f>TITRES_STAT!B671</f>
        <v>42976</v>
      </c>
      <c r="B668" s="6">
        <f>TITRES_STAT!C671</f>
        <v>130.9</v>
      </c>
      <c r="C668" s="6">
        <f>TITRES_STAT!D671</f>
        <v>101.7538</v>
      </c>
      <c r="D668" s="6">
        <f>TITRES_STAT!E671</f>
        <v>0</v>
      </c>
      <c r="E668" s="2">
        <f t="shared" si="40"/>
        <v>41638</v>
      </c>
      <c r="F668" s="6" t="str">
        <f t="shared" si="43"/>
        <v>BULLISH</v>
      </c>
      <c r="G668" s="6" t="str">
        <f t="shared" si="42"/>
        <v>NEUTRAL</v>
      </c>
      <c r="H668" s="6" t="str">
        <f t="shared" si="41"/>
        <v>CONFIRMED BULLISH</v>
      </c>
    </row>
    <row r="669" spans="1:8" ht="13.5" x14ac:dyDescent="0.25">
      <c r="A669" s="3">
        <f>TITRES_STAT!B672</f>
        <v>42977</v>
      </c>
      <c r="B669" s="6">
        <f>TITRES_STAT!C672</f>
        <v>130.9</v>
      </c>
      <c r="C669" s="6">
        <f>TITRES_STAT!D672</f>
        <v>101.7538</v>
      </c>
      <c r="D669" s="6">
        <f>TITRES_STAT!E672</f>
        <v>0</v>
      </c>
      <c r="E669" s="2">
        <f t="shared" si="40"/>
        <v>41638</v>
      </c>
      <c r="F669" s="6" t="str">
        <f t="shared" si="43"/>
        <v>BULLISH</v>
      </c>
      <c r="G669" s="6" t="str">
        <f t="shared" si="42"/>
        <v>NEUTRAL</v>
      </c>
      <c r="H669" s="6" t="str">
        <f t="shared" si="41"/>
        <v>CONFIRMED BULLISH</v>
      </c>
    </row>
    <row r="670" spans="1:8" ht="13.5" x14ac:dyDescent="0.25">
      <c r="A670" s="3">
        <f>TITRES_STAT!B673</f>
        <v>42978</v>
      </c>
      <c r="B670" s="6">
        <f>TITRES_STAT!C673</f>
        <v>129</v>
      </c>
      <c r="C670" s="6">
        <f>TITRES_STAT!D673</f>
        <v>100.2769</v>
      </c>
      <c r="D670" s="6">
        <f>TITRES_STAT!E673</f>
        <v>6</v>
      </c>
      <c r="E670" s="2">
        <f t="shared" si="40"/>
        <v>41632</v>
      </c>
      <c r="F670" s="6" t="str">
        <f t="shared" si="43"/>
        <v>BULLISH</v>
      </c>
      <c r="G670" s="6" t="str">
        <f t="shared" si="42"/>
        <v>NEUTRAL</v>
      </c>
      <c r="H670" s="6" t="str">
        <f t="shared" si="41"/>
        <v>CONFIRMED BULLISH</v>
      </c>
    </row>
    <row r="671" spans="1:8" ht="13.5" x14ac:dyDescent="0.25">
      <c r="A671" s="3">
        <f>TITRES_STAT!B674</f>
        <v>42982</v>
      </c>
      <c r="B671" s="6">
        <f>TITRES_STAT!C674</f>
        <v>128.99</v>
      </c>
      <c r="C671" s="6">
        <f>TITRES_STAT!D674</f>
        <v>100.26909999999999</v>
      </c>
      <c r="D671" s="6">
        <f>TITRES_STAT!E674</f>
        <v>52</v>
      </c>
      <c r="E671" s="2">
        <f t="shared" si="40"/>
        <v>41580</v>
      </c>
      <c r="F671" s="6" t="str">
        <f t="shared" si="43"/>
        <v>BEARISH</v>
      </c>
      <c r="G671" s="6" t="str">
        <f t="shared" si="42"/>
        <v>NEUTRAL</v>
      </c>
      <c r="H671" s="6" t="str">
        <f t="shared" si="41"/>
        <v>CONFIRMED BEARISH</v>
      </c>
    </row>
    <row r="672" spans="1:8" ht="13.5" x14ac:dyDescent="0.25">
      <c r="A672" s="3">
        <f>TITRES_STAT!B675</f>
        <v>42983</v>
      </c>
      <c r="B672" s="6">
        <f>TITRES_STAT!C675</f>
        <v>128.99</v>
      </c>
      <c r="C672" s="6">
        <f>TITRES_STAT!D675</f>
        <v>100.26909999999999</v>
      </c>
      <c r="D672" s="6">
        <f>TITRES_STAT!E675</f>
        <v>90</v>
      </c>
      <c r="E672" s="2">
        <f t="shared" si="40"/>
        <v>41580</v>
      </c>
      <c r="F672" s="6" t="str">
        <f t="shared" si="43"/>
        <v>BEARISH</v>
      </c>
      <c r="G672" s="6" t="str">
        <f t="shared" si="42"/>
        <v>NEUTRAL</v>
      </c>
      <c r="H672" s="6" t="str">
        <f t="shared" si="41"/>
        <v>CONFIRMED BEARISH</v>
      </c>
    </row>
    <row r="673" spans="1:8" ht="13.5" x14ac:dyDescent="0.25">
      <c r="A673" s="3">
        <f>TITRES_STAT!B676</f>
        <v>42984</v>
      </c>
      <c r="B673" s="6">
        <f>TITRES_STAT!C676</f>
        <v>128.99</v>
      </c>
      <c r="C673" s="6">
        <f>TITRES_STAT!D676</f>
        <v>100.26909999999999</v>
      </c>
      <c r="D673" s="6">
        <f>TITRES_STAT!E676</f>
        <v>0</v>
      </c>
      <c r="E673" s="2">
        <f t="shared" si="40"/>
        <v>41580</v>
      </c>
      <c r="F673" s="6" t="str">
        <f t="shared" si="43"/>
        <v>BEARISH</v>
      </c>
      <c r="G673" s="6" t="str">
        <f t="shared" si="42"/>
        <v>NEUTRAL</v>
      </c>
      <c r="H673" s="6" t="str">
        <f t="shared" si="41"/>
        <v>CONFIRMED BEARISH</v>
      </c>
    </row>
    <row r="674" spans="1:8" ht="13.5" x14ac:dyDescent="0.25">
      <c r="A674" s="3">
        <f>TITRES_STAT!B677</f>
        <v>42985</v>
      </c>
      <c r="B674" s="6">
        <f>TITRES_STAT!C677</f>
        <v>128.97999999999999</v>
      </c>
      <c r="C674" s="6">
        <f>TITRES_STAT!D677</f>
        <v>100.26130000000001</v>
      </c>
      <c r="D674" s="6">
        <f>TITRES_STAT!E677</f>
        <v>14</v>
      </c>
      <c r="E674" s="2">
        <f t="shared" si="40"/>
        <v>41566</v>
      </c>
      <c r="F674" s="6" t="str">
        <f t="shared" si="43"/>
        <v>BEARISH</v>
      </c>
      <c r="G674" s="6" t="str">
        <f t="shared" si="42"/>
        <v>NEUTRAL</v>
      </c>
      <c r="H674" s="6" t="str">
        <f t="shared" si="41"/>
        <v>CONFIRMED BEARISH</v>
      </c>
    </row>
    <row r="675" spans="1:8" ht="13.5" x14ac:dyDescent="0.25">
      <c r="A675" s="3">
        <f>TITRES_STAT!B678</f>
        <v>42986</v>
      </c>
      <c r="B675" s="6">
        <f>TITRES_STAT!C678</f>
        <v>128.97999999999999</v>
      </c>
      <c r="C675" s="6">
        <f>TITRES_STAT!D678</f>
        <v>100.26130000000001</v>
      </c>
      <c r="D675" s="6">
        <f>TITRES_STAT!E678</f>
        <v>0</v>
      </c>
      <c r="E675" s="2">
        <f t="shared" si="40"/>
        <v>41566</v>
      </c>
      <c r="F675" s="6" t="str">
        <f t="shared" si="43"/>
        <v>BEARISH</v>
      </c>
      <c r="G675" s="6" t="str">
        <f t="shared" si="42"/>
        <v>NEUTRAL</v>
      </c>
      <c r="H675" s="6" t="str">
        <f t="shared" si="41"/>
        <v>CONFIRMED BEARISH</v>
      </c>
    </row>
    <row r="676" spans="1:8" ht="13.5" x14ac:dyDescent="0.25">
      <c r="A676" s="3">
        <f>TITRES_STAT!B679</f>
        <v>42989</v>
      </c>
      <c r="B676" s="6">
        <f>TITRES_STAT!C679</f>
        <v>128.97999999999999</v>
      </c>
      <c r="C676" s="6">
        <f>TITRES_STAT!D679</f>
        <v>100.26130000000001</v>
      </c>
      <c r="D676" s="6">
        <f>TITRES_STAT!E679</f>
        <v>0</v>
      </c>
      <c r="E676" s="2">
        <f t="shared" si="40"/>
        <v>41566</v>
      </c>
      <c r="F676" s="6" t="str">
        <f t="shared" si="43"/>
        <v>BEARISH</v>
      </c>
      <c r="G676" s="6" t="str">
        <f t="shared" si="42"/>
        <v>NEUTRAL</v>
      </c>
      <c r="H676" s="6" t="str">
        <f t="shared" si="41"/>
        <v>CONFIRMED BEARISH</v>
      </c>
    </row>
    <row r="677" spans="1:8" ht="13.5" x14ac:dyDescent="0.25">
      <c r="A677" s="3">
        <f>TITRES_STAT!B680</f>
        <v>42990</v>
      </c>
      <c r="B677" s="6">
        <f>TITRES_STAT!C680</f>
        <v>128.97999999999999</v>
      </c>
      <c r="C677" s="6">
        <f>TITRES_STAT!D680</f>
        <v>100.26130000000001</v>
      </c>
      <c r="D677" s="6">
        <f>TITRES_STAT!E680</f>
        <v>0</v>
      </c>
      <c r="E677" s="2">
        <f t="shared" si="40"/>
        <v>41566</v>
      </c>
      <c r="F677" s="6" t="str">
        <f t="shared" si="43"/>
        <v>BEARISH</v>
      </c>
      <c r="G677" s="6" t="str">
        <f t="shared" si="42"/>
        <v>NEUTRAL</v>
      </c>
      <c r="H677" s="6" t="str">
        <f t="shared" si="41"/>
        <v>CONFIRMED BEARISH</v>
      </c>
    </row>
    <row r="678" spans="1:8" ht="13.5" x14ac:dyDescent="0.25">
      <c r="A678" s="3">
        <f>TITRES_STAT!B681</f>
        <v>42991</v>
      </c>
      <c r="B678" s="6">
        <f>TITRES_STAT!C681</f>
        <v>128.97999999999999</v>
      </c>
      <c r="C678" s="6">
        <f>TITRES_STAT!D681</f>
        <v>100.26130000000001</v>
      </c>
      <c r="D678" s="6">
        <f>TITRES_STAT!E681</f>
        <v>107</v>
      </c>
      <c r="E678" s="2">
        <f t="shared" si="40"/>
        <v>41566</v>
      </c>
      <c r="F678" s="6" t="str">
        <f t="shared" si="43"/>
        <v>BEARISH</v>
      </c>
      <c r="G678" s="6" t="str">
        <f t="shared" si="42"/>
        <v>NEUTRAL</v>
      </c>
      <c r="H678" s="6" t="str">
        <f t="shared" si="41"/>
        <v>CONFIRMED BEARISH</v>
      </c>
    </row>
    <row r="679" spans="1:8" ht="13.5" x14ac:dyDescent="0.25">
      <c r="A679" s="3">
        <f>TITRES_STAT!B682</f>
        <v>42992</v>
      </c>
      <c r="B679" s="6">
        <f>TITRES_STAT!C682</f>
        <v>128.9</v>
      </c>
      <c r="C679" s="6">
        <f>TITRES_STAT!D682</f>
        <v>100.1991</v>
      </c>
      <c r="D679" s="6">
        <f>TITRES_STAT!E682</f>
        <v>56</v>
      </c>
      <c r="E679" s="2">
        <f t="shared" si="40"/>
        <v>41510</v>
      </c>
      <c r="F679" s="6" t="str">
        <f t="shared" si="43"/>
        <v>BEARISH</v>
      </c>
      <c r="G679" s="6" t="str">
        <f t="shared" si="42"/>
        <v>NEUTRAL</v>
      </c>
      <c r="H679" s="6" t="str">
        <f t="shared" si="41"/>
        <v>CONFIRMED BEARISH</v>
      </c>
    </row>
    <row r="680" spans="1:8" ht="13.5" x14ac:dyDescent="0.25">
      <c r="A680" s="3">
        <f>TITRES_STAT!B683</f>
        <v>42993</v>
      </c>
      <c r="B680" s="6">
        <f>TITRES_STAT!C683</f>
        <v>128.88999999999999</v>
      </c>
      <c r="C680" s="6">
        <f>TITRES_STAT!D683</f>
        <v>100.1914</v>
      </c>
      <c r="D680" s="6">
        <f>TITRES_STAT!E683</f>
        <v>8</v>
      </c>
      <c r="E680" s="2">
        <f t="shared" si="40"/>
        <v>41502</v>
      </c>
      <c r="F680" s="6" t="str">
        <f t="shared" si="43"/>
        <v>BEARISH</v>
      </c>
      <c r="G680" s="6" t="str">
        <f t="shared" si="42"/>
        <v>NEUTRAL</v>
      </c>
      <c r="H680" s="6" t="str">
        <f t="shared" si="41"/>
        <v>CONFIRMED BEARISH</v>
      </c>
    </row>
    <row r="681" spans="1:8" ht="13.5" x14ac:dyDescent="0.25">
      <c r="A681" s="3">
        <f>TITRES_STAT!B684</f>
        <v>42996</v>
      </c>
      <c r="B681" s="6">
        <f>TITRES_STAT!C684</f>
        <v>128.9</v>
      </c>
      <c r="C681" s="6">
        <f>TITRES_STAT!D684</f>
        <v>100.1991</v>
      </c>
      <c r="D681" s="6">
        <f>TITRES_STAT!E684</f>
        <v>22</v>
      </c>
      <c r="E681" s="2">
        <f t="shared" si="40"/>
        <v>41524</v>
      </c>
      <c r="F681" s="6" t="str">
        <f t="shared" si="43"/>
        <v>BEARISH</v>
      </c>
      <c r="G681" s="6" t="str">
        <f t="shared" si="42"/>
        <v>NEUTRAL</v>
      </c>
      <c r="H681" s="6" t="str">
        <f t="shared" si="41"/>
        <v>CONFIRMED BEARISH</v>
      </c>
    </row>
    <row r="682" spans="1:8" ht="13.5" x14ac:dyDescent="0.25">
      <c r="A682" s="3">
        <f>TITRES_STAT!B685</f>
        <v>42997</v>
      </c>
      <c r="B682" s="6">
        <f>TITRES_STAT!C685</f>
        <v>128.88999999999999</v>
      </c>
      <c r="C682" s="6">
        <f>TITRES_STAT!D685</f>
        <v>100.1914</v>
      </c>
      <c r="D682" s="6">
        <f>TITRES_STAT!E685</f>
        <v>7</v>
      </c>
      <c r="E682" s="2">
        <f t="shared" si="40"/>
        <v>41517</v>
      </c>
      <c r="F682" s="6" t="str">
        <f t="shared" si="43"/>
        <v>BEARISH</v>
      </c>
      <c r="G682" s="6" t="str">
        <f t="shared" si="42"/>
        <v>NEUTRAL</v>
      </c>
      <c r="H682" s="6" t="str">
        <f t="shared" si="41"/>
        <v>CONFIRMED BEARISH</v>
      </c>
    </row>
    <row r="683" spans="1:8" ht="13.5" x14ac:dyDescent="0.25">
      <c r="A683" s="3">
        <f>TITRES_STAT!B686</f>
        <v>42998</v>
      </c>
      <c r="B683" s="6">
        <f>TITRES_STAT!C686</f>
        <v>128.80000000000001</v>
      </c>
      <c r="C683" s="6">
        <f>TITRES_STAT!D686</f>
        <v>100.12139999999999</v>
      </c>
      <c r="D683" s="6">
        <f>TITRES_STAT!E686</f>
        <v>190</v>
      </c>
      <c r="E683" s="2">
        <f t="shared" si="40"/>
        <v>41327</v>
      </c>
      <c r="F683" s="6" t="str">
        <f t="shared" si="43"/>
        <v>BEARISH</v>
      </c>
      <c r="G683" s="6" t="str">
        <f t="shared" si="42"/>
        <v>NEUTRAL</v>
      </c>
      <c r="H683" s="6" t="str">
        <f t="shared" si="41"/>
        <v>CONFIRMED BEARISH</v>
      </c>
    </row>
    <row r="684" spans="1:8" ht="13.5" x14ac:dyDescent="0.25">
      <c r="A684" s="3">
        <f>TITRES_STAT!B687</f>
        <v>43000</v>
      </c>
      <c r="B684" s="6">
        <f>TITRES_STAT!C687</f>
        <v>128.80000000000001</v>
      </c>
      <c r="C684" s="6">
        <f>TITRES_STAT!D687</f>
        <v>100.12139999999999</v>
      </c>
      <c r="D684" s="6">
        <f>TITRES_STAT!E687</f>
        <v>0</v>
      </c>
      <c r="E684" s="2">
        <f t="shared" si="40"/>
        <v>41327</v>
      </c>
      <c r="F684" s="6" t="str">
        <f t="shared" si="43"/>
        <v>BEARISH</v>
      </c>
      <c r="G684" s="6" t="str">
        <f t="shared" si="42"/>
        <v>NEUTRAL</v>
      </c>
      <c r="H684" s="6" t="str">
        <f t="shared" si="41"/>
        <v>CONFIRMED BEARISH</v>
      </c>
    </row>
    <row r="685" spans="1:8" ht="13.5" x14ac:dyDescent="0.25">
      <c r="A685" s="3">
        <f>TITRES_STAT!B688</f>
        <v>43003</v>
      </c>
      <c r="B685" s="6">
        <f>TITRES_STAT!C688</f>
        <v>128.80000000000001</v>
      </c>
      <c r="C685" s="6">
        <f>TITRES_STAT!D688</f>
        <v>100.12139999999999</v>
      </c>
      <c r="D685" s="6">
        <f>TITRES_STAT!E688</f>
        <v>0</v>
      </c>
      <c r="E685" s="2">
        <f t="shared" si="40"/>
        <v>41327</v>
      </c>
      <c r="F685" s="6" t="str">
        <f t="shared" si="43"/>
        <v>BEARISH</v>
      </c>
      <c r="G685" s="6" t="str">
        <f t="shared" si="42"/>
        <v>NEUTRAL</v>
      </c>
      <c r="H685" s="6" t="str">
        <f t="shared" si="41"/>
        <v>CONFIRMED BEARISH</v>
      </c>
    </row>
    <row r="686" spans="1:8" ht="13.5" x14ac:dyDescent="0.25">
      <c r="A686" s="3">
        <f>TITRES_STAT!B689</f>
        <v>43004</v>
      </c>
      <c r="B686" s="6">
        <f>TITRES_STAT!C689</f>
        <v>128</v>
      </c>
      <c r="C686" s="6">
        <f>TITRES_STAT!D689</f>
        <v>99.499499999999998</v>
      </c>
      <c r="D686" s="6">
        <f>TITRES_STAT!E689</f>
        <v>20</v>
      </c>
      <c r="E686" s="2">
        <f t="shared" si="40"/>
        <v>41307</v>
      </c>
      <c r="F686" s="6" t="str">
        <f t="shared" si="43"/>
        <v>BEARISH</v>
      </c>
      <c r="G686" s="6" t="str">
        <f t="shared" si="42"/>
        <v>NEUTRAL</v>
      </c>
      <c r="H686" s="6" t="str">
        <f t="shared" si="41"/>
        <v>CONFIRMED BEARISH</v>
      </c>
    </row>
    <row r="687" spans="1:8" ht="13.5" x14ac:dyDescent="0.25">
      <c r="A687" s="3">
        <f>TITRES_STAT!B690</f>
        <v>43005</v>
      </c>
      <c r="B687" s="6">
        <f>TITRES_STAT!C690</f>
        <v>127.99</v>
      </c>
      <c r="C687" s="6">
        <f>TITRES_STAT!D690</f>
        <v>99.491799999999998</v>
      </c>
      <c r="D687" s="6">
        <f>TITRES_STAT!E690</f>
        <v>35</v>
      </c>
      <c r="E687" s="2">
        <f t="shared" si="40"/>
        <v>41272</v>
      </c>
      <c r="F687" s="6" t="str">
        <f t="shared" si="43"/>
        <v>BEARISH</v>
      </c>
      <c r="G687" s="6" t="str">
        <f t="shared" si="42"/>
        <v>NEUTRAL</v>
      </c>
      <c r="H687" s="6" t="str">
        <f t="shared" si="41"/>
        <v>CONFIRMED BEARISH</v>
      </c>
    </row>
    <row r="688" spans="1:8" ht="13.5" x14ac:dyDescent="0.25">
      <c r="A688" s="3">
        <f>TITRES_STAT!B691</f>
        <v>43006</v>
      </c>
      <c r="B688" s="6">
        <f>TITRES_STAT!C691</f>
        <v>127.98</v>
      </c>
      <c r="C688" s="6">
        <f>TITRES_STAT!D691</f>
        <v>99.483999999999995</v>
      </c>
      <c r="D688" s="6">
        <f>TITRES_STAT!E691</f>
        <v>2</v>
      </c>
      <c r="E688" s="2">
        <f t="shared" si="40"/>
        <v>41270</v>
      </c>
      <c r="F688" s="6" t="str">
        <f t="shared" si="43"/>
        <v>BEARISH</v>
      </c>
      <c r="G688" s="6" t="str">
        <f t="shared" si="42"/>
        <v>NEUTRAL</v>
      </c>
      <c r="H688" s="6" t="str">
        <f t="shared" si="41"/>
        <v>CONFIRMED BEARISH</v>
      </c>
    </row>
    <row r="689" spans="1:8" ht="13.5" x14ac:dyDescent="0.25">
      <c r="A689" s="3">
        <f>TITRES_STAT!B692</f>
        <v>43007</v>
      </c>
      <c r="B689" s="6">
        <f>TITRES_STAT!C692</f>
        <v>127.98</v>
      </c>
      <c r="C689" s="6">
        <f>TITRES_STAT!D692</f>
        <v>99.483999999999995</v>
      </c>
      <c r="D689" s="6">
        <f>TITRES_STAT!E692</f>
        <v>0</v>
      </c>
      <c r="E689" s="2">
        <f t="shared" si="40"/>
        <v>41270</v>
      </c>
      <c r="F689" s="6" t="str">
        <f t="shared" si="43"/>
        <v>BEARISH</v>
      </c>
      <c r="G689" s="6" t="str">
        <f t="shared" si="42"/>
        <v>NEUTRAL</v>
      </c>
      <c r="H689" s="6" t="str">
        <f t="shared" si="41"/>
        <v>CONFIRMED BEARISH</v>
      </c>
    </row>
    <row r="690" spans="1:8" ht="13.5" x14ac:dyDescent="0.25">
      <c r="A690" s="3">
        <f>TITRES_STAT!B693</f>
        <v>43010</v>
      </c>
      <c r="B690" s="6">
        <f>TITRES_STAT!C693</f>
        <v>127.88</v>
      </c>
      <c r="C690" s="6">
        <f>TITRES_STAT!D693</f>
        <v>99.406300000000002</v>
      </c>
      <c r="D690" s="6">
        <f>TITRES_STAT!E693</f>
        <v>104</v>
      </c>
      <c r="E690" s="2">
        <f t="shared" si="40"/>
        <v>41166</v>
      </c>
      <c r="F690" s="6" t="str">
        <f t="shared" si="43"/>
        <v>BEARISH</v>
      </c>
      <c r="G690" s="6" t="str">
        <f t="shared" si="42"/>
        <v>NEUTRAL</v>
      </c>
      <c r="H690" s="6" t="str">
        <f t="shared" si="41"/>
        <v>CONFIRMED BEARISH</v>
      </c>
    </row>
    <row r="691" spans="1:8" ht="13.5" x14ac:dyDescent="0.25">
      <c r="A691" s="3">
        <f>TITRES_STAT!B694</f>
        <v>43011</v>
      </c>
      <c r="B691" s="6">
        <f>TITRES_STAT!C694</f>
        <v>127.88</v>
      </c>
      <c r="C691" s="6">
        <f>TITRES_STAT!D694</f>
        <v>99.406300000000002</v>
      </c>
      <c r="D691" s="6">
        <f>TITRES_STAT!E694</f>
        <v>0</v>
      </c>
      <c r="E691" s="2">
        <f t="shared" si="40"/>
        <v>41166</v>
      </c>
      <c r="F691" s="6" t="str">
        <f t="shared" si="43"/>
        <v>BEARISH</v>
      </c>
      <c r="G691" s="6" t="str">
        <f t="shared" si="42"/>
        <v>NEUTRAL</v>
      </c>
      <c r="H691" s="6" t="str">
        <f t="shared" si="41"/>
        <v>CONFIRMED BEARISH</v>
      </c>
    </row>
    <row r="692" spans="1:8" ht="13.5" x14ac:dyDescent="0.25">
      <c r="A692" s="3">
        <f>TITRES_STAT!B695</f>
        <v>43012</v>
      </c>
      <c r="B692" s="6">
        <f>TITRES_STAT!C695</f>
        <v>127.88</v>
      </c>
      <c r="C692" s="6">
        <f>TITRES_STAT!D695</f>
        <v>99.406300000000002</v>
      </c>
      <c r="D692" s="6">
        <f>TITRES_STAT!E695</f>
        <v>0</v>
      </c>
      <c r="E692" s="2">
        <f t="shared" si="40"/>
        <v>41166</v>
      </c>
      <c r="F692" s="6" t="str">
        <f t="shared" si="43"/>
        <v>BEARISH</v>
      </c>
      <c r="G692" s="6" t="str">
        <f t="shared" si="42"/>
        <v>NEUTRAL</v>
      </c>
      <c r="H692" s="6" t="str">
        <f t="shared" si="41"/>
        <v>CONFIRMED BEARISH</v>
      </c>
    </row>
    <row r="693" spans="1:8" ht="13.5" x14ac:dyDescent="0.25">
      <c r="A693" s="3">
        <f>TITRES_STAT!B696</f>
        <v>43013</v>
      </c>
      <c r="B693" s="6">
        <f>TITRES_STAT!C696</f>
        <v>127.88</v>
      </c>
      <c r="C693" s="6">
        <f>TITRES_STAT!D696</f>
        <v>99.406300000000002</v>
      </c>
      <c r="D693" s="6">
        <f>TITRES_STAT!E696</f>
        <v>0</v>
      </c>
      <c r="E693" s="2">
        <f t="shared" si="40"/>
        <v>41166</v>
      </c>
      <c r="F693" s="6" t="str">
        <f t="shared" si="43"/>
        <v>BEARISH</v>
      </c>
      <c r="G693" s="6" t="str">
        <f t="shared" si="42"/>
        <v>NEUTRAL</v>
      </c>
      <c r="H693" s="6" t="str">
        <f t="shared" si="41"/>
        <v>CONFIRMED BEARISH</v>
      </c>
    </row>
    <row r="694" spans="1:8" ht="13.5" x14ac:dyDescent="0.25">
      <c r="A694" s="3">
        <f>TITRES_STAT!B697</f>
        <v>43014</v>
      </c>
      <c r="B694" s="6">
        <f>TITRES_STAT!C697</f>
        <v>126.5</v>
      </c>
      <c r="C694" s="6">
        <f>TITRES_STAT!D697</f>
        <v>98.333500000000001</v>
      </c>
      <c r="D694" s="6">
        <f>TITRES_STAT!E697</f>
        <v>187</v>
      </c>
      <c r="E694" s="2">
        <f t="shared" si="40"/>
        <v>40979</v>
      </c>
      <c r="F694" s="6" t="str">
        <f t="shared" si="43"/>
        <v>BEARISH</v>
      </c>
      <c r="G694" s="6" t="str">
        <f t="shared" si="42"/>
        <v>NEUTRAL</v>
      </c>
      <c r="H694" s="6" t="str">
        <f t="shared" si="41"/>
        <v>CONFIRMED BEARISH</v>
      </c>
    </row>
    <row r="695" spans="1:8" ht="13.5" x14ac:dyDescent="0.25">
      <c r="A695" s="3">
        <f>TITRES_STAT!B698</f>
        <v>43017</v>
      </c>
      <c r="B695" s="6">
        <f>TITRES_STAT!C698</f>
        <v>126.5</v>
      </c>
      <c r="C695" s="6">
        <f>TITRES_STAT!D698</f>
        <v>98.333500000000001</v>
      </c>
      <c r="D695" s="6">
        <f>TITRES_STAT!E698</f>
        <v>102</v>
      </c>
      <c r="E695" s="2">
        <f t="shared" si="40"/>
        <v>40979</v>
      </c>
      <c r="F695" s="6" t="str">
        <f t="shared" si="43"/>
        <v>BEARISH</v>
      </c>
      <c r="G695" s="6" t="str">
        <f t="shared" si="42"/>
        <v>NEUTRAL</v>
      </c>
      <c r="H695" s="6" t="str">
        <f t="shared" si="41"/>
        <v>CONFIRMED BEARISH</v>
      </c>
    </row>
    <row r="696" spans="1:8" ht="13.5" x14ac:dyDescent="0.25">
      <c r="A696" s="3">
        <f>TITRES_STAT!B699</f>
        <v>43018</v>
      </c>
      <c r="B696" s="6">
        <f>TITRES_STAT!C699</f>
        <v>126.49</v>
      </c>
      <c r="C696" s="6">
        <f>TITRES_STAT!D699</f>
        <v>98.325800000000001</v>
      </c>
      <c r="D696" s="6">
        <f>TITRES_STAT!E699</f>
        <v>2</v>
      </c>
      <c r="E696" s="2">
        <f t="shared" si="40"/>
        <v>40977</v>
      </c>
      <c r="F696" s="6" t="str">
        <f t="shared" si="43"/>
        <v>BEARISH</v>
      </c>
      <c r="G696" s="6" t="str">
        <f t="shared" si="42"/>
        <v>NEUTRAL</v>
      </c>
      <c r="H696" s="6" t="str">
        <f t="shared" si="41"/>
        <v>CONFIRMED BEARISH</v>
      </c>
    </row>
    <row r="697" spans="1:8" ht="13.5" x14ac:dyDescent="0.25">
      <c r="A697" s="3">
        <f>TITRES_STAT!B700</f>
        <v>43019</v>
      </c>
      <c r="B697" s="6">
        <f>TITRES_STAT!C700</f>
        <v>126.2</v>
      </c>
      <c r="C697" s="6">
        <f>TITRES_STAT!D700</f>
        <v>98.100300000000004</v>
      </c>
      <c r="D697" s="6">
        <f>TITRES_STAT!E700</f>
        <v>33</v>
      </c>
      <c r="E697" s="2">
        <f t="shared" si="40"/>
        <v>40944</v>
      </c>
      <c r="F697" s="6" t="str">
        <f t="shared" si="43"/>
        <v>BEARISH</v>
      </c>
      <c r="G697" s="6" t="str">
        <f t="shared" si="42"/>
        <v>NEUTRAL</v>
      </c>
      <c r="H697" s="6" t="str">
        <f t="shared" si="41"/>
        <v>CONFIRMED BEARISH</v>
      </c>
    </row>
    <row r="698" spans="1:8" ht="13.5" x14ac:dyDescent="0.25">
      <c r="A698" s="3">
        <f>TITRES_STAT!B701</f>
        <v>43020</v>
      </c>
      <c r="B698" s="6">
        <f>TITRES_STAT!C701</f>
        <v>126.2</v>
      </c>
      <c r="C698" s="6">
        <f>TITRES_STAT!D701</f>
        <v>98.100300000000004</v>
      </c>
      <c r="D698" s="6">
        <f>TITRES_STAT!E701</f>
        <v>0</v>
      </c>
      <c r="E698" s="2">
        <f t="shared" si="40"/>
        <v>40944</v>
      </c>
      <c r="F698" s="6" t="str">
        <f t="shared" si="43"/>
        <v>BEARISH</v>
      </c>
      <c r="G698" s="6" t="str">
        <f t="shared" si="42"/>
        <v>NEUTRAL</v>
      </c>
      <c r="H698" s="6" t="str">
        <f t="shared" si="41"/>
        <v>CONFIRMED BEARISH</v>
      </c>
    </row>
    <row r="699" spans="1:8" ht="13.5" x14ac:dyDescent="0.25">
      <c r="A699" s="3">
        <f>TITRES_STAT!B702</f>
        <v>43021</v>
      </c>
      <c r="B699" s="6">
        <f>TITRES_STAT!C702</f>
        <v>126.2</v>
      </c>
      <c r="C699" s="6">
        <f>TITRES_STAT!D702</f>
        <v>98.100300000000004</v>
      </c>
      <c r="D699" s="6">
        <f>TITRES_STAT!E702</f>
        <v>0</v>
      </c>
      <c r="E699" s="2">
        <f t="shared" si="40"/>
        <v>40944</v>
      </c>
      <c r="F699" s="6" t="str">
        <f t="shared" si="43"/>
        <v>BEARISH</v>
      </c>
      <c r="G699" s="6" t="str">
        <f t="shared" si="42"/>
        <v>NEUTRAL</v>
      </c>
      <c r="H699" s="6" t="str">
        <f t="shared" si="41"/>
        <v>CONFIRMED BEARISH</v>
      </c>
    </row>
    <row r="700" spans="1:8" ht="13.5" x14ac:dyDescent="0.25">
      <c r="A700" s="3">
        <f>TITRES_STAT!B703</f>
        <v>43024</v>
      </c>
      <c r="B700" s="6">
        <f>TITRES_STAT!C703</f>
        <v>126.2</v>
      </c>
      <c r="C700" s="6">
        <f>TITRES_STAT!D703</f>
        <v>98.100300000000004</v>
      </c>
      <c r="D700" s="6">
        <f>TITRES_STAT!E703</f>
        <v>0</v>
      </c>
      <c r="E700" s="2">
        <f t="shared" si="40"/>
        <v>40944</v>
      </c>
      <c r="F700" s="6" t="str">
        <f t="shared" si="43"/>
        <v>BEARISH</v>
      </c>
      <c r="G700" s="6" t="str">
        <f t="shared" si="42"/>
        <v>NEUTRAL</v>
      </c>
      <c r="H700" s="6" t="str">
        <f t="shared" si="41"/>
        <v>CONFIRMED BEARISH</v>
      </c>
    </row>
    <row r="701" spans="1:8" ht="13.5" x14ac:dyDescent="0.25">
      <c r="A701" s="3">
        <f>TITRES_STAT!B704</f>
        <v>43025</v>
      </c>
      <c r="B701" s="6">
        <f>TITRES_STAT!C704</f>
        <v>126.2</v>
      </c>
      <c r="C701" s="6">
        <f>TITRES_STAT!D704</f>
        <v>98.100300000000004</v>
      </c>
      <c r="D701" s="6">
        <f>TITRES_STAT!E704</f>
        <v>0</v>
      </c>
      <c r="E701" s="2">
        <f t="shared" si="40"/>
        <v>40944</v>
      </c>
      <c r="F701" s="6" t="str">
        <f t="shared" si="43"/>
        <v>BEARISH</v>
      </c>
      <c r="G701" s="6" t="str">
        <f t="shared" si="42"/>
        <v>NEUTRAL</v>
      </c>
      <c r="H701" s="6" t="str">
        <f t="shared" si="41"/>
        <v>CONFIRMED BEARISH</v>
      </c>
    </row>
    <row r="702" spans="1:8" ht="13.5" x14ac:dyDescent="0.25">
      <c r="A702" s="3">
        <f>TITRES_STAT!B705</f>
        <v>43026</v>
      </c>
      <c r="B702" s="6">
        <f>TITRES_STAT!C705</f>
        <v>126.2</v>
      </c>
      <c r="C702" s="6">
        <f>TITRES_STAT!D705</f>
        <v>98.100300000000004</v>
      </c>
      <c r="D702" s="6">
        <f>TITRES_STAT!E705</f>
        <v>0</v>
      </c>
      <c r="E702" s="2">
        <f t="shared" si="40"/>
        <v>40944</v>
      </c>
      <c r="F702" s="6" t="str">
        <f t="shared" si="43"/>
        <v>NEUTRAL</v>
      </c>
      <c r="G702" s="6" t="str">
        <f t="shared" si="42"/>
        <v>NEUTRAL</v>
      </c>
      <c r="H702" s="6" t="str">
        <f t="shared" si="41"/>
        <v>NEUTRAL</v>
      </c>
    </row>
    <row r="703" spans="1:8" ht="13.5" x14ac:dyDescent="0.25">
      <c r="A703" s="3">
        <f>TITRES_STAT!B706</f>
        <v>43027</v>
      </c>
      <c r="B703" s="6">
        <f>TITRES_STAT!C706</f>
        <v>122.5</v>
      </c>
      <c r="C703" s="6">
        <f>TITRES_STAT!D706</f>
        <v>95.224199999999996</v>
      </c>
      <c r="D703" s="6">
        <f>TITRES_STAT!E706</f>
        <v>116</v>
      </c>
      <c r="E703" s="2">
        <f t="shared" si="40"/>
        <v>40828</v>
      </c>
      <c r="F703" s="6" t="str">
        <f t="shared" si="43"/>
        <v>BEARISH</v>
      </c>
      <c r="G703" s="6" t="str">
        <f t="shared" si="42"/>
        <v>NEUTRAL</v>
      </c>
      <c r="H703" s="6" t="str">
        <f t="shared" si="41"/>
        <v>CONFIRMED BEARISH</v>
      </c>
    </row>
    <row r="704" spans="1:8" ht="13.5" x14ac:dyDescent="0.25">
      <c r="A704" s="3">
        <f>TITRES_STAT!B707</f>
        <v>43028</v>
      </c>
      <c r="B704" s="6">
        <f>TITRES_STAT!C707</f>
        <v>120.53</v>
      </c>
      <c r="C704" s="6">
        <f>TITRES_STAT!D707</f>
        <v>93.692800000000005</v>
      </c>
      <c r="D704" s="6">
        <f>TITRES_STAT!E707</f>
        <v>315</v>
      </c>
      <c r="E704" s="2">
        <f t="shared" si="40"/>
        <v>40513</v>
      </c>
      <c r="F704" s="6" t="str">
        <f t="shared" si="43"/>
        <v>BEARISH</v>
      </c>
      <c r="G704" s="6" t="str">
        <f t="shared" si="42"/>
        <v>NEUTRAL</v>
      </c>
      <c r="H704" s="6" t="str">
        <f t="shared" si="41"/>
        <v>CONFIRMED BEARISH</v>
      </c>
    </row>
    <row r="705" spans="1:8" ht="13.5" x14ac:dyDescent="0.25">
      <c r="A705" s="3">
        <f>TITRES_STAT!B708</f>
        <v>43031</v>
      </c>
      <c r="B705" s="6">
        <f>TITRES_STAT!C708</f>
        <v>120</v>
      </c>
      <c r="C705" s="6">
        <f>TITRES_STAT!D708</f>
        <v>93.280799999999999</v>
      </c>
      <c r="D705" s="6">
        <f>TITRES_STAT!E708</f>
        <v>175</v>
      </c>
      <c r="E705" s="2">
        <f t="shared" si="40"/>
        <v>40338</v>
      </c>
      <c r="F705" s="6" t="str">
        <f t="shared" si="43"/>
        <v>BEARISH</v>
      </c>
      <c r="G705" s="6" t="str">
        <f t="shared" si="42"/>
        <v>NEUTRAL</v>
      </c>
      <c r="H705" s="6" t="str">
        <f t="shared" si="41"/>
        <v>CONFIRMED BEARISH</v>
      </c>
    </row>
    <row r="706" spans="1:8" ht="13.5" x14ac:dyDescent="0.25">
      <c r="A706" s="3">
        <f>TITRES_STAT!B709</f>
        <v>43032</v>
      </c>
      <c r="B706" s="6">
        <f>TITRES_STAT!C709</f>
        <v>118.61</v>
      </c>
      <c r="C706" s="6">
        <f>TITRES_STAT!D709</f>
        <v>92.200299999999999</v>
      </c>
      <c r="D706" s="6">
        <f>TITRES_STAT!E709</f>
        <v>239</v>
      </c>
      <c r="E706" s="2">
        <f t="shared" si="40"/>
        <v>40099</v>
      </c>
      <c r="F706" s="6" t="str">
        <f t="shared" si="43"/>
        <v>BEARISH</v>
      </c>
      <c r="G706" s="6" t="str">
        <f t="shared" si="42"/>
        <v>WEAK</v>
      </c>
      <c r="H706" s="6" t="str">
        <f t="shared" si="41"/>
        <v>CONFIRMED BEARISH</v>
      </c>
    </row>
    <row r="707" spans="1:8" ht="13.5" x14ac:dyDescent="0.25">
      <c r="A707" s="3">
        <f>TITRES_STAT!B710</f>
        <v>43033</v>
      </c>
      <c r="B707" s="6">
        <f>TITRES_STAT!C710</f>
        <v>117.6</v>
      </c>
      <c r="C707" s="6">
        <f>TITRES_STAT!D710</f>
        <v>91.415199999999999</v>
      </c>
      <c r="D707" s="6">
        <f>TITRES_STAT!E710</f>
        <v>528</v>
      </c>
      <c r="E707" s="2">
        <f t="shared" si="40"/>
        <v>39571</v>
      </c>
      <c r="F707" s="6" t="str">
        <f t="shared" si="43"/>
        <v>BEARISH</v>
      </c>
      <c r="G707" s="6" t="str">
        <f t="shared" si="42"/>
        <v>WEAK</v>
      </c>
      <c r="H707" s="6" t="str">
        <f t="shared" si="41"/>
        <v>CONFIRMED BEARISH</v>
      </c>
    </row>
    <row r="708" spans="1:8" ht="13.5" x14ac:dyDescent="0.25">
      <c r="A708" s="3">
        <f>TITRES_STAT!B711</f>
        <v>43034</v>
      </c>
      <c r="B708" s="6">
        <f>TITRES_STAT!C711</f>
        <v>119</v>
      </c>
      <c r="C708" s="6">
        <f>TITRES_STAT!D711</f>
        <v>92.503500000000003</v>
      </c>
      <c r="D708" s="6">
        <f>TITRES_STAT!E711</f>
        <v>96</v>
      </c>
      <c r="E708" s="2">
        <f t="shared" ref="E708:E771" si="44">IF(B708&gt;B707, E707+D708, IF(B708&lt;B707, E707-D708, E707))</f>
        <v>39667</v>
      </c>
      <c r="F708" s="6" t="str">
        <f t="shared" si="43"/>
        <v>BEARISH</v>
      </c>
      <c r="G708" s="6" t="str">
        <f t="shared" si="42"/>
        <v>WEAK</v>
      </c>
      <c r="H708" s="6" t="str">
        <f t="shared" si="41"/>
        <v>CONFIRMED BEARISH</v>
      </c>
    </row>
    <row r="709" spans="1:8" ht="13.5" x14ac:dyDescent="0.25">
      <c r="A709" s="3">
        <f>TITRES_STAT!B712</f>
        <v>43035</v>
      </c>
      <c r="B709" s="6">
        <f>TITRES_STAT!C712</f>
        <v>117</v>
      </c>
      <c r="C709" s="6">
        <f>TITRES_STAT!D712</f>
        <v>90.948800000000006</v>
      </c>
      <c r="D709" s="6">
        <f>TITRES_STAT!E712</f>
        <v>919</v>
      </c>
      <c r="E709" s="2">
        <f t="shared" si="44"/>
        <v>38748</v>
      </c>
      <c r="F709" s="6" t="str">
        <f t="shared" si="43"/>
        <v>BEARISH</v>
      </c>
      <c r="G709" s="6" t="str">
        <f t="shared" si="42"/>
        <v>WEAK</v>
      </c>
      <c r="H709" s="6" t="str">
        <f t="shared" si="41"/>
        <v>CONFIRMED BEARISH</v>
      </c>
    </row>
    <row r="710" spans="1:8" ht="13.5" x14ac:dyDescent="0.25">
      <c r="A710" s="3">
        <f>TITRES_STAT!B713</f>
        <v>43038</v>
      </c>
      <c r="B710" s="6">
        <f>TITRES_STAT!C713</f>
        <v>116</v>
      </c>
      <c r="C710" s="6">
        <f>TITRES_STAT!D713</f>
        <v>90.171499999999995</v>
      </c>
      <c r="D710" s="6">
        <f>TITRES_STAT!E713</f>
        <v>126</v>
      </c>
      <c r="E710" s="2">
        <f t="shared" si="44"/>
        <v>38622</v>
      </c>
      <c r="F710" s="6" t="str">
        <f t="shared" si="43"/>
        <v>BEARISH</v>
      </c>
      <c r="G710" s="6" t="str">
        <f t="shared" si="42"/>
        <v>WEAK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BEARISH</v>
      </c>
    </row>
    <row r="711" spans="1:8" ht="13.5" x14ac:dyDescent="0.25">
      <c r="A711" s="3">
        <f>TITRES_STAT!B714</f>
        <v>43039</v>
      </c>
      <c r="B711" s="6">
        <f>TITRES_STAT!C714</f>
        <v>119</v>
      </c>
      <c r="C711" s="6">
        <f>TITRES_STAT!D714</f>
        <v>92.503500000000003</v>
      </c>
      <c r="D711" s="6">
        <f>TITRES_STAT!E714</f>
        <v>5</v>
      </c>
      <c r="E711" s="2">
        <f t="shared" si="44"/>
        <v>38627</v>
      </c>
      <c r="F711" s="6" t="str">
        <f t="shared" si="43"/>
        <v>BEARISH</v>
      </c>
      <c r="G711" s="6" t="str">
        <f t="shared" ref="G711:G774" si="46">IF((E711-E706)/E706 &gt; 0.02, "STRONG",
 IF((E711-E706)/E706 &lt; -0.02, "WEAK", "NEUTRAL"))</f>
        <v>WEAK</v>
      </c>
      <c r="H711" s="6" t="str">
        <f t="shared" si="45"/>
        <v>BEARISH DIVERGENCE</v>
      </c>
    </row>
    <row r="712" spans="1:8" ht="13.5" x14ac:dyDescent="0.25">
      <c r="A712" s="3">
        <f>TITRES_STAT!B715</f>
        <v>43040</v>
      </c>
      <c r="B712" s="6">
        <f>TITRES_STAT!C715</f>
        <v>122.57</v>
      </c>
      <c r="C712" s="6">
        <f>TITRES_STAT!D715</f>
        <v>95.278599999999997</v>
      </c>
      <c r="D712" s="6">
        <f>TITRES_STAT!E715</f>
        <v>11</v>
      </c>
      <c r="E712" s="2">
        <f t="shared" si="44"/>
        <v>38638</v>
      </c>
      <c r="F712" s="6" t="str">
        <f t="shared" ref="F712:F775" si="47">IF(E712&gt;E707,"BULLISH",IF(E712&lt;E707,"BEARISH","NEUTRAL"))</f>
        <v>BEARISH</v>
      </c>
      <c r="G712" s="6" t="str">
        <f t="shared" si="46"/>
        <v>WEAK</v>
      </c>
      <c r="H712" s="6" t="str">
        <f t="shared" si="45"/>
        <v>BEARISH DIVERGENCE</v>
      </c>
    </row>
    <row r="713" spans="1:8" ht="13.5" x14ac:dyDescent="0.25">
      <c r="A713" s="3">
        <f>TITRES_STAT!B716</f>
        <v>43041</v>
      </c>
      <c r="B713" s="6">
        <f>TITRES_STAT!C716</f>
        <v>122.49</v>
      </c>
      <c r="C713" s="6">
        <f>TITRES_STAT!D716</f>
        <v>95.216399999999993</v>
      </c>
      <c r="D713" s="6">
        <f>TITRES_STAT!E716</f>
        <v>22</v>
      </c>
      <c r="E713" s="2">
        <f t="shared" si="44"/>
        <v>38616</v>
      </c>
      <c r="F713" s="6" t="str">
        <f t="shared" si="47"/>
        <v>BEARISH</v>
      </c>
      <c r="G713" s="6" t="str">
        <f t="shared" si="46"/>
        <v>WEAK</v>
      </c>
      <c r="H713" s="6" t="str">
        <f t="shared" si="45"/>
        <v>BEARISH DIVERGENCE</v>
      </c>
    </row>
    <row r="714" spans="1:8" ht="13.5" x14ac:dyDescent="0.25">
      <c r="A714" s="3">
        <f>TITRES_STAT!B717</f>
        <v>43042</v>
      </c>
      <c r="B714" s="6">
        <f>TITRES_STAT!C717</f>
        <v>122.49</v>
      </c>
      <c r="C714" s="6">
        <f>TITRES_STAT!D717</f>
        <v>95.216399999999993</v>
      </c>
      <c r="D714" s="6">
        <f>TITRES_STAT!E717</f>
        <v>0</v>
      </c>
      <c r="E714" s="2">
        <f t="shared" si="44"/>
        <v>38616</v>
      </c>
      <c r="F714" s="6" t="str">
        <f t="shared" si="47"/>
        <v>BEARISH</v>
      </c>
      <c r="G714" s="6" t="str">
        <f t="shared" si="46"/>
        <v>NEUTRAL</v>
      </c>
      <c r="H714" s="6" t="str">
        <f t="shared" si="45"/>
        <v>BEARISH DIVERGENCE</v>
      </c>
    </row>
    <row r="715" spans="1:8" ht="13.5" x14ac:dyDescent="0.25">
      <c r="A715" s="3">
        <f>TITRES_STAT!B718</f>
        <v>43045</v>
      </c>
      <c r="B715" s="6">
        <f>TITRES_STAT!C718</f>
        <v>122</v>
      </c>
      <c r="C715" s="6">
        <f>TITRES_STAT!D718</f>
        <v>94.835499999999996</v>
      </c>
      <c r="D715" s="6">
        <f>TITRES_STAT!E718</f>
        <v>4</v>
      </c>
      <c r="E715" s="2">
        <f t="shared" si="44"/>
        <v>38612</v>
      </c>
      <c r="F715" s="6" t="str">
        <f t="shared" si="47"/>
        <v>BEARISH</v>
      </c>
      <c r="G715" s="6" t="str">
        <f t="shared" si="46"/>
        <v>NEUTRAL</v>
      </c>
      <c r="H715" s="6" t="str">
        <f t="shared" si="45"/>
        <v>BEARISH DIVERGENCE</v>
      </c>
    </row>
    <row r="716" spans="1:8" ht="13.5" x14ac:dyDescent="0.25">
      <c r="A716" s="3">
        <f>TITRES_STAT!B719</f>
        <v>43046</v>
      </c>
      <c r="B716" s="6">
        <f>TITRES_STAT!C719</f>
        <v>122</v>
      </c>
      <c r="C716" s="6">
        <f>TITRES_STAT!D719</f>
        <v>94.835499999999996</v>
      </c>
      <c r="D716" s="6">
        <f>TITRES_STAT!E719</f>
        <v>251</v>
      </c>
      <c r="E716" s="2">
        <f t="shared" si="44"/>
        <v>38612</v>
      </c>
      <c r="F716" s="6" t="str">
        <f t="shared" si="47"/>
        <v>BEARISH</v>
      </c>
      <c r="G716" s="6" t="str">
        <f t="shared" si="46"/>
        <v>NEUTRAL</v>
      </c>
      <c r="H716" s="6" t="str">
        <f t="shared" si="45"/>
        <v>BEARISH DIVERGENCE</v>
      </c>
    </row>
    <row r="717" spans="1:8" ht="13.5" x14ac:dyDescent="0.25">
      <c r="A717" s="3">
        <f>TITRES_STAT!B720</f>
        <v>43047</v>
      </c>
      <c r="B717" s="6">
        <f>TITRES_STAT!C720</f>
        <v>120.66</v>
      </c>
      <c r="C717" s="6">
        <f>TITRES_STAT!D720</f>
        <v>93.793899999999994</v>
      </c>
      <c r="D717" s="6">
        <f>TITRES_STAT!E720</f>
        <v>5</v>
      </c>
      <c r="E717" s="2">
        <f t="shared" si="44"/>
        <v>38607</v>
      </c>
      <c r="F717" s="6" t="str">
        <f t="shared" si="47"/>
        <v>BEARISH</v>
      </c>
      <c r="G717" s="6" t="str">
        <f t="shared" si="46"/>
        <v>NEUTRAL</v>
      </c>
      <c r="H717" s="6" t="str">
        <f t="shared" si="45"/>
        <v>CONFIRMED BEARISH</v>
      </c>
    </row>
    <row r="718" spans="1:8" ht="13.5" x14ac:dyDescent="0.25">
      <c r="A718" s="3">
        <f>TITRES_STAT!B721</f>
        <v>43048</v>
      </c>
      <c r="B718" s="6">
        <f>TITRES_STAT!C721</f>
        <v>119.01</v>
      </c>
      <c r="C718" s="6">
        <f>TITRES_STAT!D721</f>
        <v>92.511300000000006</v>
      </c>
      <c r="D718" s="6">
        <f>TITRES_STAT!E721</f>
        <v>10</v>
      </c>
      <c r="E718" s="2">
        <f t="shared" si="44"/>
        <v>38597</v>
      </c>
      <c r="F718" s="6" t="str">
        <f t="shared" si="47"/>
        <v>BEARISH</v>
      </c>
      <c r="G718" s="6" t="str">
        <f t="shared" si="46"/>
        <v>NEUTRAL</v>
      </c>
      <c r="H718" s="6" t="str">
        <f t="shared" si="45"/>
        <v>CONFIRMED BEARISH</v>
      </c>
    </row>
    <row r="719" spans="1:8" ht="13.5" x14ac:dyDescent="0.25">
      <c r="A719" s="3">
        <f>TITRES_STAT!B722</f>
        <v>43049</v>
      </c>
      <c r="B719" s="6">
        <f>TITRES_STAT!C722</f>
        <v>120</v>
      </c>
      <c r="C719" s="6">
        <f>TITRES_STAT!D722</f>
        <v>93.280799999999999</v>
      </c>
      <c r="D719" s="6">
        <f>TITRES_STAT!E722</f>
        <v>1004</v>
      </c>
      <c r="E719" s="2">
        <f t="shared" si="44"/>
        <v>39601</v>
      </c>
      <c r="F719" s="6" t="str">
        <f t="shared" si="47"/>
        <v>BULLISH</v>
      </c>
      <c r="G719" s="6" t="str">
        <f t="shared" si="46"/>
        <v>STRONG</v>
      </c>
      <c r="H719" s="6" t="str">
        <f t="shared" si="45"/>
        <v>BULLISH DIVERGENCE</v>
      </c>
    </row>
    <row r="720" spans="1:8" ht="13.5" x14ac:dyDescent="0.25">
      <c r="A720" s="3">
        <f>TITRES_STAT!B723</f>
        <v>43052</v>
      </c>
      <c r="B720" s="6">
        <f>TITRES_STAT!C723</f>
        <v>118.85</v>
      </c>
      <c r="C720" s="6">
        <f>TITRES_STAT!D723</f>
        <v>92.386899999999997</v>
      </c>
      <c r="D720" s="6">
        <f>TITRES_STAT!E723</f>
        <v>298</v>
      </c>
      <c r="E720" s="2">
        <f t="shared" si="44"/>
        <v>39303</v>
      </c>
      <c r="F720" s="6" t="str">
        <f t="shared" si="47"/>
        <v>BULLISH</v>
      </c>
      <c r="G720" s="6" t="str">
        <f t="shared" si="46"/>
        <v>NEUTRAL</v>
      </c>
      <c r="H720" s="6" t="str">
        <f t="shared" si="45"/>
        <v>BULLISH DIVERGENCE</v>
      </c>
    </row>
    <row r="721" spans="1:8" ht="13.5" x14ac:dyDescent="0.25">
      <c r="A721" s="3">
        <f>TITRES_STAT!B724</f>
        <v>43053</v>
      </c>
      <c r="B721" s="6">
        <f>TITRES_STAT!C724</f>
        <v>120.5</v>
      </c>
      <c r="C721" s="6">
        <f>TITRES_STAT!D724</f>
        <v>93.669499999999999</v>
      </c>
      <c r="D721" s="6">
        <f>TITRES_STAT!E724</f>
        <v>30</v>
      </c>
      <c r="E721" s="2">
        <f t="shared" si="44"/>
        <v>39333</v>
      </c>
      <c r="F721" s="6" t="str">
        <f t="shared" si="47"/>
        <v>BULLISH</v>
      </c>
      <c r="G721" s="6" t="str">
        <f t="shared" si="46"/>
        <v>NEUTRAL</v>
      </c>
      <c r="H721" s="6" t="str">
        <f t="shared" si="45"/>
        <v>BULLISH DIVERGENCE</v>
      </c>
    </row>
    <row r="722" spans="1:8" ht="13.5" x14ac:dyDescent="0.25">
      <c r="A722" s="3">
        <f>TITRES_STAT!B725</f>
        <v>43054</v>
      </c>
      <c r="B722" s="6">
        <f>TITRES_STAT!C725</f>
        <v>119.1</v>
      </c>
      <c r="C722" s="6">
        <f>TITRES_STAT!D725</f>
        <v>92.581199999999995</v>
      </c>
      <c r="D722" s="6">
        <f>TITRES_STAT!E725</f>
        <v>46</v>
      </c>
      <c r="E722" s="2">
        <f t="shared" si="44"/>
        <v>39287</v>
      </c>
      <c r="F722" s="6" t="str">
        <f t="shared" si="47"/>
        <v>BULLISH</v>
      </c>
      <c r="G722" s="6" t="str">
        <f t="shared" si="46"/>
        <v>NEUTRAL</v>
      </c>
      <c r="H722" s="6" t="str">
        <f t="shared" si="45"/>
        <v>BULLISH DIVERGENCE</v>
      </c>
    </row>
    <row r="723" spans="1:8" ht="13.5" x14ac:dyDescent="0.25">
      <c r="A723" s="3">
        <f>TITRES_STAT!B726</f>
        <v>43055</v>
      </c>
      <c r="B723" s="6">
        <f>TITRES_STAT!C726</f>
        <v>119.9</v>
      </c>
      <c r="C723" s="6">
        <f>TITRES_STAT!D726</f>
        <v>93.203100000000006</v>
      </c>
      <c r="D723" s="6">
        <f>TITRES_STAT!E726</f>
        <v>16</v>
      </c>
      <c r="E723" s="2">
        <f t="shared" si="44"/>
        <v>39303</v>
      </c>
      <c r="F723" s="6" t="str">
        <f t="shared" si="47"/>
        <v>BULLISH</v>
      </c>
      <c r="G723" s="6" t="str">
        <f t="shared" si="46"/>
        <v>NEUTRAL</v>
      </c>
      <c r="H723" s="6" t="str">
        <f t="shared" si="45"/>
        <v>CONFIRMED BULLISH</v>
      </c>
    </row>
    <row r="724" spans="1:8" ht="13.5" x14ac:dyDescent="0.25">
      <c r="A724" s="3">
        <f>TITRES_STAT!B727</f>
        <v>43056</v>
      </c>
      <c r="B724" s="6">
        <f>TITRES_STAT!C727</f>
        <v>118</v>
      </c>
      <c r="C724" s="6">
        <f>TITRES_STAT!D727</f>
        <v>91.726100000000002</v>
      </c>
      <c r="D724" s="6">
        <f>TITRES_STAT!E727</f>
        <v>394</v>
      </c>
      <c r="E724" s="2">
        <f t="shared" si="44"/>
        <v>38909</v>
      </c>
      <c r="F724" s="6" t="str">
        <f t="shared" si="47"/>
        <v>BEARISH</v>
      </c>
      <c r="G724" s="6" t="str">
        <f t="shared" si="46"/>
        <v>NEUTRAL</v>
      </c>
      <c r="H724" s="6" t="str">
        <f t="shared" si="45"/>
        <v>CONFIRMED BEARISH</v>
      </c>
    </row>
    <row r="725" spans="1:8" ht="13.5" x14ac:dyDescent="0.25">
      <c r="A725" s="3">
        <f>TITRES_STAT!B728</f>
        <v>43059</v>
      </c>
      <c r="B725" s="6">
        <f>TITRES_STAT!C728</f>
        <v>118.7</v>
      </c>
      <c r="C725" s="6">
        <f>TITRES_STAT!D728</f>
        <v>92.270300000000006</v>
      </c>
      <c r="D725" s="6">
        <f>TITRES_STAT!E728</f>
        <v>4</v>
      </c>
      <c r="E725" s="2">
        <f t="shared" si="44"/>
        <v>38913</v>
      </c>
      <c r="F725" s="6" t="str">
        <f t="shared" si="47"/>
        <v>BEARISH</v>
      </c>
      <c r="G725" s="6" t="str">
        <f t="shared" si="46"/>
        <v>NEUTRAL</v>
      </c>
      <c r="H725" s="6" t="str">
        <f t="shared" si="45"/>
        <v>CONFIRMED BEARISH</v>
      </c>
    </row>
    <row r="726" spans="1:8" ht="13.5" x14ac:dyDescent="0.25">
      <c r="A726" s="3">
        <f>TITRES_STAT!B729</f>
        <v>43060</v>
      </c>
      <c r="B726" s="6">
        <f>TITRES_STAT!C729</f>
        <v>117</v>
      </c>
      <c r="C726" s="6">
        <f>TITRES_STAT!D729</f>
        <v>90.948800000000006</v>
      </c>
      <c r="D726" s="6">
        <f>TITRES_STAT!E729</f>
        <v>915</v>
      </c>
      <c r="E726" s="2">
        <f t="shared" si="44"/>
        <v>37998</v>
      </c>
      <c r="F726" s="6" t="str">
        <f t="shared" si="47"/>
        <v>BEARISH</v>
      </c>
      <c r="G726" s="6" t="str">
        <f t="shared" si="46"/>
        <v>WEAK</v>
      </c>
      <c r="H726" s="6" t="str">
        <f t="shared" si="45"/>
        <v>CONFIRMED BEARISH</v>
      </c>
    </row>
    <row r="727" spans="1:8" ht="13.5" x14ac:dyDescent="0.25">
      <c r="A727" s="3">
        <f>TITRES_STAT!B730</f>
        <v>43061</v>
      </c>
      <c r="B727" s="6">
        <f>TITRES_STAT!C730</f>
        <v>119</v>
      </c>
      <c r="C727" s="6">
        <f>TITRES_STAT!D730</f>
        <v>92.503500000000003</v>
      </c>
      <c r="D727" s="6">
        <f>TITRES_STAT!E730</f>
        <v>5</v>
      </c>
      <c r="E727" s="2">
        <f t="shared" si="44"/>
        <v>38003</v>
      </c>
      <c r="F727" s="6" t="str">
        <f t="shared" si="47"/>
        <v>BEARISH</v>
      </c>
      <c r="G727" s="6" t="str">
        <f t="shared" si="46"/>
        <v>WEAK</v>
      </c>
      <c r="H727" s="6" t="str">
        <f t="shared" si="45"/>
        <v>CONFIRMED BEARISH</v>
      </c>
    </row>
    <row r="728" spans="1:8" ht="13.5" x14ac:dyDescent="0.25">
      <c r="A728" s="3">
        <f>TITRES_STAT!B731</f>
        <v>43062</v>
      </c>
      <c r="B728" s="6">
        <f>TITRES_STAT!C731</f>
        <v>117</v>
      </c>
      <c r="C728" s="6">
        <f>TITRES_STAT!D731</f>
        <v>90.948800000000006</v>
      </c>
      <c r="D728" s="6">
        <f>TITRES_STAT!E731</f>
        <v>186</v>
      </c>
      <c r="E728" s="2">
        <f t="shared" si="44"/>
        <v>37817</v>
      </c>
      <c r="F728" s="6" t="str">
        <f t="shared" si="47"/>
        <v>BEARISH</v>
      </c>
      <c r="G728" s="6" t="str">
        <f t="shared" si="46"/>
        <v>WEAK</v>
      </c>
      <c r="H728" s="6" t="str">
        <f t="shared" si="45"/>
        <v>CONFIRMED BEARISH</v>
      </c>
    </row>
    <row r="729" spans="1:8" ht="13.5" x14ac:dyDescent="0.25">
      <c r="A729" s="3">
        <f>TITRES_STAT!B732</f>
        <v>43063</v>
      </c>
      <c r="B729" s="6">
        <f>TITRES_STAT!C732</f>
        <v>119</v>
      </c>
      <c r="C729" s="6">
        <f>TITRES_STAT!D732</f>
        <v>92.503500000000003</v>
      </c>
      <c r="D729" s="6">
        <f>TITRES_STAT!E732</f>
        <v>18</v>
      </c>
      <c r="E729" s="2">
        <f t="shared" si="44"/>
        <v>37835</v>
      </c>
      <c r="F729" s="6" t="str">
        <f t="shared" si="47"/>
        <v>BEARISH</v>
      </c>
      <c r="G729" s="6" t="str">
        <f t="shared" si="46"/>
        <v>WEAK</v>
      </c>
      <c r="H729" s="6" t="str">
        <f t="shared" si="45"/>
        <v>BEARISH DIVERGENCE</v>
      </c>
    </row>
    <row r="730" spans="1:8" ht="13.5" x14ac:dyDescent="0.25">
      <c r="A730" s="3">
        <f>TITRES_STAT!B733</f>
        <v>43066</v>
      </c>
      <c r="B730" s="6">
        <f>TITRES_STAT!C733</f>
        <v>119</v>
      </c>
      <c r="C730" s="6">
        <f>TITRES_STAT!D733</f>
        <v>92.503500000000003</v>
      </c>
      <c r="D730" s="6">
        <f>TITRES_STAT!E733</f>
        <v>0</v>
      </c>
      <c r="E730" s="2">
        <f t="shared" si="44"/>
        <v>37835</v>
      </c>
      <c r="F730" s="6" t="str">
        <f t="shared" si="47"/>
        <v>BEARISH</v>
      </c>
      <c r="G730" s="6" t="str">
        <f t="shared" si="46"/>
        <v>WEAK</v>
      </c>
      <c r="H730" s="6" t="str">
        <f t="shared" si="45"/>
        <v>BEARISH DIVERGENCE</v>
      </c>
    </row>
    <row r="731" spans="1:8" ht="13.5" x14ac:dyDescent="0.25">
      <c r="A731" s="3">
        <f>TITRES_STAT!B734</f>
        <v>43067</v>
      </c>
      <c r="B731" s="6">
        <f>TITRES_STAT!C734</f>
        <v>118.99</v>
      </c>
      <c r="C731" s="6">
        <f>TITRES_STAT!D734</f>
        <v>92.495699999999999</v>
      </c>
      <c r="D731" s="6">
        <f>TITRES_STAT!E734</f>
        <v>126</v>
      </c>
      <c r="E731" s="2">
        <f t="shared" si="44"/>
        <v>37709</v>
      </c>
      <c r="F731" s="6" t="str">
        <f t="shared" si="47"/>
        <v>BEARISH</v>
      </c>
      <c r="G731" s="6" t="str">
        <f t="shared" si="46"/>
        <v>NEUTRAL</v>
      </c>
      <c r="H731" s="6" t="str">
        <f t="shared" si="45"/>
        <v>BEARISH DIVERGENCE</v>
      </c>
    </row>
    <row r="732" spans="1:8" ht="13.5" x14ac:dyDescent="0.25">
      <c r="A732" s="3">
        <f>TITRES_STAT!B735</f>
        <v>43068</v>
      </c>
      <c r="B732" s="6">
        <f>TITRES_STAT!C735</f>
        <v>118.89</v>
      </c>
      <c r="C732" s="6">
        <f>TITRES_STAT!D735</f>
        <v>92.418000000000006</v>
      </c>
      <c r="D732" s="6">
        <f>TITRES_STAT!E735</f>
        <v>16</v>
      </c>
      <c r="E732" s="2">
        <f t="shared" si="44"/>
        <v>37693</v>
      </c>
      <c r="F732" s="6" t="str">
        <f t="shared" si="47"/>
        <v>BEARISH</v>
      </c>
      <c r="G732" s="6" t="str">
        <f t="shared" si="46"/>
        <v>NEUTRAL</v>
      </c>
      <c r="H732" s="6" t="str">
        <f t="shared" si="45"/>
        <v>CONFIRMED BEARISH</v>
      </c>
    </row>
    <row r="733" spans="1:8" ht="13.5" x14ac:dyDescent="0.25">
      <c r="A733" s="3">
        <f>TITRES_STAT!B736</f>
        <v>43069</v>
      </c>
      <c r="B733" s="6">
        <f>TITRES_STAT!C736</f>
        <v>116</v>
      </c>
      <c r="C733" s="6">
        <f>TITRES_STAT!D736</f>
        <v>90.171499999999995</v>
      </c>
      <c r="D733" s="6">
        <f>TITRES_STAT!E736</f>
        <v>755</v>
      </c>
      <c r="E733" s="2">
        <f t="shared" si="44"/>
        <v>36938</v>
      </c>
      <c r="F733" s="6" t="str">
        <f t="shared" si="47"/>
        <v>BEARISH</v>
      </c>
      <c r="G733" s="6" t="str">
        <f t="shared" si="46"/>
        <v>WEAK</v>
      </c>
      <c r="H733" s="6" t="str">
        <f t="shared" si="45"/>
        <v>CONFIRMED BEARISH</v>
      </c>
    </row>
    <row r="734" spans="1:8" ht="13.5" x14ac:dyDescent="0.25">
      <c r="A734" s="3">
        <f>TITRES_STAT!B737</f>
        <v>43073</v>
      </c>
      <c r="B734" s="6">
        <f>TITRES_STAT!C737</f>
        <v>115.92</v>
      </c>
      <c r="C734" s="6">
        <f>TITRES_STAT!D737</f>
        <v>90.109300000000005</v>
      </c>
      <c r="D734" s="6">
        <f>TITRES_STAT!E737</f>
        <v>25</v>
      </c>
      <c r="E734" s="2">
        <f t="shared" si="44"/>
        <v>36913</v>
      </c>
      <c r="F734" s="6" t="str">
        <f t="shared" si="47"/>
        <v>BEARISH</v>
      </c>
      <c r="G734" s="6" t="str">
        <f t="shared" si="46"/>
        <v>WEAK</v>
      </c>
      <c r="H734" s="6" t="str">
        <f t="shared" si="45"/>
        <v>CONFIRMED BEARISH</v>
      </c>
    </row>
    <row r="735" spans="1:8" ht="13.5" x14ac:dyDescent="0.25">
      <c r="A735" s="3">
        <f>TITRES_STAT!B738</f>
        <v>43074</v>
      </c>
      <c r="B735" s="6">
        <f>TITRES_STAT!C738</f>
        <v>115.92</v>
      </c>
      <c r="C735" s="6">
        <f>TITRES_STAT!D738</f>
        <v>90.109300000000005</v>
      </c>
      <c r="D735" s="6">
        <f>TITRES_STAT!E738</f>
        <v>0</v>
      </c>
      <c r="E735" s="2">
        <f t="shared" si="44"/>
        <v>36913</v>
      </c>
      <c r="F735" s="6" t="str">
        <f t="shared" si="47"/>
        <v>BEARISH</v>
      </c>
      <c r="G735" s="6" t="str">
        <f t="shared" si="46"/>
        <v>WEAK</v>
      </c>
      <c r="H735" s="6" t="str">
        <f t="shared" si="45"/>
        <v>CONFIRMED BEARISH</v>
      </c>
    </row>
    <row r="736" spans="1:8" ht="13.5" x14ac:dyDescent="0.25">
      <c r="A736" s="3">
        <f>TITRES_STAT!B739</f>
        <v>43075</v>
      </c>
      <c r="B736" s="6">
        <f>TITRES_STAT!C739</f>
        <v>113</v>
      </c>
      <c r="C736" s="6">
        <f>TITRES_STAT!D739</f>
        <v>87.839399999999998</v>
      </c>
      <c r="D736" s="6">
        <f>TITRES_STAT!E739</f>
        <v>52</v>
      </c>
      <c r="E736" s="2">
        <f t="shared" si="44"/>
        <v>36861</v>
      </c>
      <c r="F736" s="6" t="str">
        <f t="shared" si="47"/>
        <v>BEARISH</v>
      </c>
      <c r="G736" s="6" t="str">
        <f t="shared" si="46"/>
        <v>WEAK</v>
      </c>
      <c r="H736" s="6" t="str">
        <f t="shared" si="45"/>
        <v>CONFIRMED BEARISH</v>
      </c>
    </row>
    <row r="737" spans="1:8" ht="13.5" x14ac:dyDescent="0.25">
      <c r="A737" s="3">
        <f>TITRES_STAT!B740</f>
        <v>43076</v>
      </c>
      <c r="B737" s="6">
        <f>TITRES_STAT!C740</f>
        <v>113</v>
      </c>
      <c r="C737" s="6">
        <f>TITRES_STAT!D740</f>
        <v>87.839399999999998</v>
      </c>
      <c r="D737" s="6">
        <f>TITRES_STAT!E740</f>
        <v>1058</v>
      </c>
      <c r="E737" s="2">
        <f t="shared" si="44"/>
        <v>36861</v>
      </c>
      <c r="F737" s="6" t="str">
        <f t="shared" si="47"/>
        <v>BEARISH</v>
      </c>
      <c r="G737" s="6" t="str">
        <f t="shared" si="46"/>
        <v>WEAK</v>
      </c>
      <c r="H737" s="6" t="str">
        <f t="shared" si="45"/>
        <v>CONFIRMED BEARISH</v>
      </c>
    </row>
    <row r="738" spans="1:8" ht="13.5" x14ac:dyDescent="0.25">
      <c r="A738" s="3">
        <f>TITRES_STAT!B741</f>
        <v>43077</v>
      </c>
      <c r="B738" s="6">
        <f>TITRES_STAT!C741</f>
        <v>113</v>
      </c>
      <c r="C738" s="6">
        <f>TITRES_STAT!D741</f>
        <v>87.839399999999998</v>
      </c>
      <c r="D738" s="6">
        <f>TITRES_STAT!E741</f>
        <v>771</v>
      </c>
      <c r="E738" s="2">
        <f t="shared" si="44"/>
        <v>36861</v>
      </c>
      <c r="F738" s="6" t="str">
        <f t="shared" si="47"/>
        <v>BEARISH</v>
      </c>
      <c r="G738" s="6" t="str">
        <f t="shared" si="46"/>
        <v>NEUTRAL</v>
      </c>
      <c r="H738" s="6" t="str">
        <f t="shared" si="45"/>
        <v>CONFIRMED BEARISH</v>
      </c>
    </row>
    <row r="739" spans="1:8" ht="13.5" x14ac:dyDescent="0.25">
      <c r="A739" s="3">
        <f>TITRES_STAT!B742</f>
        <v>43080</v>
      </c>
      <c r="B739" s="6">
        <f>TITRES_STAT!C742</f>
        <v>112.41</v>
      </c>
      <c r="C739" s="6">
        <f>TITRES_STAT!D742</f>
        <v>87.380799999999994</v>
      </c>
      <c r="D739" s="6">
        <f>TITRES_STAT!E742</f>
        <v>9</v>
      </c>
      <c r="E739" s="2">
        <f t="shared" si="44"/>
        <v>36852</v>
      </c>
      <c r="F739" s="6" t="str">
        <f t="shared" si="47"/>
        <v>BEARISH</v>
      </c>
      <c r="G739" s="6" t="str">
        <f t="shared" si="46"/>
        <v>NEUTRAL</v>
      </c>
      <c r="H739" s="6" t="str">
        <f t="shared" si="45"/>
        <v>CONFIRMED BEARISH</v>
      </c>
    </row>
    <row r="740" spans="1:8" ht="13.5" x14ac:dyDescent="0.25">
      <c r="A740" s="3">
        <f>TITRES_STAT!B743</f>
        <v>43081</v>
      </c>
      <c r="B740" s="6">
        <f>TITRES_STAT!C743</f>
        <v>113</v>
      </c>
      <c r="C740" s="6">
        <f>TITRES_STAT!D743</f>
        <v>87.839399999999998</v>
      </c>
      <c r="D740" s="6">
        <f>TITRES_STAT!E743</f>
        <v>1520</v>
      </c>
      <c r="E740" s="2">
        <f t="shared" si="44"/>
        <v>38372</v>
      </c>
      <c r="F740" s="6" t="str">
        <f t="shared" si="47"/>
        <v>BULLISH</v>
      </c>
      <c r="G740" s="6" t="str">
        <f t="shared" si="46"/>
        <v>STRONG</v>
      </c>
      <c r="H740" s="6" t="str">
        <f t="shared" si="45"/>
        <v>BULLISH DIVERGENCE</v>
      </c>
    </row>
    <row r="741" spans="1:8" ht="13.5" x14ac:dyDescent="0.25">
      <c r="A741" s="3">
        <f>TITRES_STAT!B744</f>
        <v>43082</v>
      </c>
      <c r="B741" s="6">
        <f>TITRES_STAT!C744</f>
        <v>112.5</v>
      </c>
      <c r="C741" s="6">
        <f>TITRES_STAT!D744</f>
        <v>87.450800000000001</v>
      </c>
      <c r="D741" s="6">
        <f>TITRES_STAT!E744</f>
        <v>150</v>
      </c>
      <c r="E741" s="2">
        <f t="shared" si="44"/>
        <v>38222</v>
      </c>
      <c r="F741" s="6" t="str">
        <f t="shared" si="47"/>
        <v>BULLISH</v>
      </c>
      <c r="G741" s="6" t="str">
        <f t="shared" si="46"/>
        <v>STRONG</v>
      </c>
      <c r="H741" s="6" t="str">
        <f t="shared" si="45"/>
        <v>BULLISH DIVERGENCE</v>
      </c>
    </row>
    <row r="742" spans="1:8" ht="13.5" x14ac:dyDescent="0.25">
      <c r="A742" s="3">
        <f>TITRES_STAT!B745</f>
        <v>43083</v>
      </c>
      <c r="B742" s="6">
        <f>TITRES_STAT!C745</f>
        <v>111.99</v>
      </c>
      <c r="C742" s="6">
        <f>TITRES_STAT!D745</f>
        <v>87.054299999999998</v>
      </c>
      <c r="D742" s="6">
        <f>TITRES_STAT!E745</f>
        <v>161</v>
      </c>
      <c r="E742" s="2">
        <f t="shared" si="44"/>
        <v>38061</v>
      </c>
      <c r="F742" s="6" t="str">
        <f t="shared" si="47"/>
        <v>BULLISH</v>
      </c>
      <c r="G742" s="6" t="str">
        <f t="shared" si="46"/>
        <v>STRONG</v>
      </c>
      <c r="H742" s="6" t="str">
        <f t="shared" si="45"/>
        <v>BULLISH DIVERGENCE</v>
      </c>
    </row>
    <row r="743" spans="1:8" ht="13.5" x14ac:dyDescent="0.25">
      <c r="A743" s="3">
        <f>TITRES_STAT!B746</f>
        <v>43084</v>
      </c>
      <c r="B743" s="6">
        <f>TITRES_STAT!C746</f>
        <v>109</v>
      </c>
      <c r="C743" s="6">
        <f>TITRES_STAT!D746</f>
        <v>84.730099999999993</v>
      </c>
      <c r="D743" s="6">
        <f>TITRES_STAT!E746</f>
        <v>90</v>
      </c>
      <c r="E743" s="2">
        <f t="shared" si="44"/>
        <v>37971</v>
      </c>
      <c r="F743" s="6" t="str">
        <f t="shared" si="47"/>
        <v>BULLISH</v>
      </c>
      <c r="G743" s="6" t="str">
        <f t="shared" si="46"/>
        <v>STRONG</v>
      </c>
      <c r="H743" s="6" t="str">
        <f t="shared" si="45"/>
        <v>BULLISH DIVERGENCE</v>
      </c>
    </row>
    <row r="744" spans="1:8" ht="13.5" x14ac:dyDescent="0.25">
      <c r="A744" s="3">
        <f>TITRES_STAT!B747</f>
        <v>43087</v>
      </c>
      <c r="B744" s="6">
        <f>TITRES_STAT!C747</f>
        <v>108</v>
      </c>
      <c r="C744" s="6">
        <f>TITRES_STAT!D747</f>
        <v>83.952699999999993</v>
      </c>
      <c r="D744" s="6">
        <f>TITRES_STAT!E747</f>
        <v>570</v>
      </c>
      <c r="E744" s="2">
        <f t="shared" si="44"/>
        <v>37401</v>
      </c>
      <c r="F744" s="6" t="str">
        <f t="shared" si="47"/>
        <v>BULLISH</v>
      </c>
      <c r="G744" s="6" t="str">
        <f t="shared" si="46"/>
        <v>NEUTRAL</v>
      </c>
      <c r="H744" s="6" t="str">
        <f t="shared" si="45"/>
        <v>BULLISH DIVERGENCE</v>
      </c>
    </row>
    <row r="745" spans="1:8" ht="13.5" x14ac:dyDescent="0.25">
      <c r="A745" s="3">
        <f>TITRES_STAT!B748</f>
        <v>43088</v>
      </c>
      <c r="B745" s="6">
        <f>TITRES_STAT!C748</f>
        <v>108.78</v>
      </c>
      <c r="C745" s="6">
        <f>TITRES_STAT!D748</f>
        <v>84.559100000000001</v>
      </c>
      <c r="D745" s="6">
        <f>TITRES_STAT!E748</f>
        <v>30</v>
      </c>
      <c r="E745" s="2">
        <f t="shared" si="44"/>
        <v>37431</v>
      </c>
      <c r="F745" s="6" t="str">
        <f t="shared" si="47"/>
        <v>BEARISH</v>
      </c>
      <c r="G745" s="6" t="str">
        <f t="shared" si="46"/>
        <v>WEAK</v>
      </c>
      <c r="H745" s="6" t="str">
        <f t="shared" si="45"/>
        <v>CONFIRMED BEARISH</v>
      </c>
    </row>
    <row r="746" spans="1:8" ht="13.5" x14ac:dyDescent="0.25">
      <c r="A746" s="3">
        <f>TITRES_STAT!B749</f>
        <v>43089</v>
      </c>
      <c r="B746" s="6">
        <f>TITRES_STAT!C749</f>
        <v>105.01</v>
      </c>
      <c r="C746" s="6">
        <f>TITRES_STAT!D749</f>
        <v>81.628500000000003</v>
      </c>
      <c r="D746" s="6">
        <f>TITRES_STAT!E749</f>
        <v>1814</v>
      </c>
      <c r="E746" s="2">
        <f t="shared" si="44"/>
        <v>35617</v>
      </c>
      <c r="F746" s="6" t="str">
        <f t="shared" si="47"/>
        <v>BEARISH</v>
      </c>
      <c r="G746" s="6" t="str">
        <f t="shared" si="46"/>
        <v>WEAK</v>
      </c>
      <c r="H746" s="6" t="str">
        <f t="shared" si="45"/>
        <v>CONFIRMED BEARISH</v>
      </c>
    </row>
    <row r="747" spans="1:8" ht="13.5" x14ac:dyDescent="0.25">
      <c r="A747" s="3">
        <f>TITRES_STAT!B750</f>
        <v>43090</v>
      </c>
      <c r="B747" s="6">
        <f>TITRES_STAT!C750</f>
        <v>105</v>
      </c>
      <c r="C747" s="6">
        <f>TITRES_STAT!D750</f>
        <v>81.620699999999999</v>
      </c>
      <c r="D747" s="6">
        <f>TITRES_STAT!E750</f>
        <v>940</v>
      </c>
      <c r="E747" s="2">
        <f t="shared" si="44"/>
        <v>34677</v>
      </c>
      <c r="F747" s="6" t="str">
        <f t="shared" si="47"/>
        <v>BEARISH</v>
      </c>
      <c r="G747" s="6" t="str">
        <f t="shared" si="46"/>
        <v>WEAK</v>
      </c>
      <c r="H747" s="6" t="str">
        <f t="shared" si="45"/>
        <v>CONFIRMED BEARISH</v>
      </c>
    </row>
    <row r="748" spans="1:8" ht="13.5" x14ac:dyDescent="0.25">
      <c r="A748" s="3">
        <f>TITRES_STAT!B751</f>
        <v>43091</v>
      </c>
      <c r="B748" s="6">
        <f>TITRES_STAT!C751</f>
        <v>104.21</v>
      </c>
      <c r="C748" s="6">
        <f>TITRES_STAT!D751</f>
        <v>81.006600000000006</v>
      </c>
      <c r="D748" s="6">
        <f>TITRES_STAT!E751</f>
        <v>512</v>
      </c>
      <c r="E748" s="2">
        <f t="shared" si="44"/>
        <v>34165</v>
      </c>
      <c r="F748" s="6" t="str">
        <f t="shared" si="47"/>
        <v>BEARISH</v>
      </c>
      <c r="G748" s="6" t="str">
        <f t="shared" si="46"/>
        <v>WEAK</v>
      </c>
      <c r="H748" s="6" t="str">
        <f t="shared" si="45"/>
        <v>CONFIRMED BEARISH</v>
      </c>
    </row>
    <row r="749" spans="1:8" ht="13.5" x14ac:dyDescent="0.25">
      <c r="A749" s="3">
        <f>TITRES_STAT!B752</f>
        <v>43094</v>
      </c>
      <c r="B749" s="6">
        <f>TITRES_STAT!C752</f>
        <v>101.09</v>
      </c>
      <c r="C749" s="6">
        <f>TITRES_STAT!D752</f>
        <v>78.581299999999999</v>
      </c>
      <c r="D749" s="6">
        <f>TITRES_STAT!E752</f>
        <v>417</v>
      </c>
      <c r="E749" s="2">
        <f t="shared" si="44"/>
        <v>33748</v>
      </c>
      <c r="F749" s="6" t="str">
        <f t="shared" si="47"/>
        <v>BEARISH</v>
      </c>
      <c r="G749" s="6" t="str">
        <f t="shared" si="46"/>
        <v>WEAK</v>
      </c>
      <c r="H749" s="6" t="str">
        <f t="shared" si="45"/>
        <v>CONFIRMED BEARISH</v>
      </c>
    </row>
    <row r="750" spans="1:8" ht="13.5" x14ac:dyDescent="0.25">
      <c r="A750" s="3">
        <f>TITRES_STAT!B753</f>
        <v>43095</v>
      </c>
      <c r="B750" s="6">
        <f>TITRES_STAT!C753</f>
        <v>101.02</v>
      </c>
      <c r="C750" s="6">
        <f>TITRES_STAT!D753</f>
        <v>78.526899999999998</v>
      </c>
      <c r="D750" s="6">
        <f>TITRES_STAT!E753</f>
        <v>100</v>
      </c>
      <c r="E750" s="2">
        <f t="shared" si="44"/>
        <v>33648</v>
      </c>
      <c r="F750" s="6" t="str">
        <f t="shared" si="47"/>
        <v>BEARISH</v>
      </c>
      <c r="G750" s="6" t="str">
        <f t="shared" si="46"/>
        <v>WEAK</v>
      </c>
      <c r="H750" s="6" t="str">
        <f t="shared" si="45"/>
        <v>CONFIRMED BEARISH</v>
      </c>
    </row>
    <row r="751" spans="1:8" ht="13.5" x14ac:dyDescent="0.25">
      <c r="A751" s="3">
        <f>TITRES_STAT!B754</f>
        <v>43096</v>
      </c>
      <c r="B751" s="6">
        <f>TITRES_STAT!C754</f>
        <v>101</v>
      </c>
      <c r="C751" s="6">
        <f>TITRES_STAT!D754</f>
        <v>78.511399999999995</v>
      </c>
      <c r="D751" s="6">
        <f>TITRES_STAT!E754</f>
        <v>340</v>
      </c>
      <c r="E751" s="2">
        <f t="shared" si="44"/>
        <v>33308</v>
      </c>
      <c r="F751" s="6" t="str">
        <f t="shared" si="47"/>
        <v>BEARISH</v>
      </c>
      <c r="G751" s="6" t="str">
        <f t="shared" si="46"/>
        <v>WEAK</v>
      </c>
      <c r="H751" s="6" t="str">
        <f t="shared" si="45"/>
        <v>CONFIRMED BEARISH</v>
      </c>
    </row>
    <row r="752" spans="1:8" ht="13.5" x14ac:dyDescent="0.25">
      <c r="A752" s="3">
        <f>TITRES_STAT!B755</f>
        <v>43097</v>
      </c>
      <c r="B752" s="6">
        <f>TITRES_STAT!C755</f>
        <v>100</v>
      </c>
      <c r="C752" s="6">
        <f>TITRES_STAT!D755</f>
        <v>77.733999999999995</v>
      </c>
      <c r="D752" s="6">
        <f>TITRES_STAT!E755</f>
        <v>971</v>
      </c>
      <c r="E752" s="2">
        <f t="shared" si="44"/>
        <v>32337</v>
      </c>
      <c r="F752" s="6" t="str">
        <f t="shared" si="47"/>
        <v>BEARISH</v>
      </c>
      <c r="G752" s="6" t="str">
        <f t="shared" si="46"/>
        <v>WEAK</v>
      </c>
      <c r="H752" s="6" t="str">
        <f t="shared" si="45"/>
        <v>CONFIRMED BEARISH</v>
      </c>
    </row>
    <row r="753" spans="1:8" ht="13.5" x14ac:dyDescent="0.25">
      <c r="A753" s="3">
        <f>TITRES_STAT!B756</f>
        <v>43098</v>
      </c>
      <c r="B753" s="6">
        <f>TITRES_STAT!C756</f>
        <v>100</v>
      </c>
      <c r="C753" s="6">
        <f>TITRES_STAT!D756</f>
        <v>77.733999999999995</v>
      </c>
      <c r="D753" s="6">
        <f>TITRES_STAT!E756</f>
        <v>120</v>
      </c>
      <c r="E753" s="2">
        <f t="shared" si="44"/>
        <v>32337</v>
      </c>
      <c r="F753" s="6" t="str">
        <f t="shared" si="47"/>
        <v>BEARISH</v>
      </c>
      <c r="G753" s="6" t="str">
        <f t="shared" si="46"/>
        <v>WEAK</v>
      </c>
      <c r="H753" s="6" t="str">
        <f t="shared" si="45"/>
        <v>CONFIRMED BEARISH</v>
      </c>
    </row>
    <row r="754" spans="1:8" ht="13.5" x14ac:dyDescent="0.25">
      <c r="A754" s="3">
        <f>TITRES_STAT!B757</f>
        <v>43102</v>
      </c>
      <c r="B754" s="6">
        <f>TITRES_STAT!C757</f>
        <v>98</v>
      </c>
      <c r="C754" s="6">
        <f>TITRES_STAT!D757</f>
        <v>76.179299999999998</v>
      </c>
      <c r="D754" s="6">
        <f>TITRES_STAT!E757</f>
        <v>410</v>
      </c>
      <c r="E754" s="2">
        <f t="shared" si="44"/>
        <v>31927</v>
      </c>
      <c r="F754" s="6" t="str">
        <f t="shared" si="47"/>
        <v>BEARISH</v>
      </c>
      <c r="G754" s="6" t="str">
        <f t="shared" si="46"/>
        <v>WEAK</v>
      </c>
      <c r="H754" s="6" t="str">
        <f t="shared" si="45"/>
        <v>CONFIRMED BEARISH</v>
      </c>
    </row>
    <row r="755" spans="1:8" ht="13.5" x14ac:dyDescent="0.25">
      <c r="A755" s="3">
        <f>TITRES_STAT!B758</f>
        <v>43103</v>
      </c>
      <c r="B755" s="6">
        <f>TITRES_STAT!C758</f>
        <v>100</v>
      </c>
      <c r="C755" s="6">
        <f>TITRES_STAT!D758</f>
        <v>77.733999999999995</v>
      </c>
      <c r="D755" s="6">
        <f>TITRES_STAT!E758</f>
        <v>31</v>
      </c>
      <c r="E755" s="2">
        <f t="shared" si="44"/>
        <v>31958</v>
      </c>
      <c r="F755" s="6" t="str">
        <f t="shared" si="47"/>
        <v>BEARISH</v>
      </c>
      <c r="G755" s="6" t="str">
        <f t="shared" si="46"/>
        <v>WEAK</v>
      </c>
      <c r="H755" s="6" t="str">
        <f t="shared" si="45"/>
        <v>CONFIRMED BEARISH</v>
      </c>
    </row>
    <row r="756" spans="1:8" ht="13.5" x14ac:dyDescent="0.25">
      <c r="A756" s="3">
        <f>TITRES_STAT!B759</f>
        <v>43104</v>
      </c>
      <c r="B756" s="6">
        <f>TITRES_STAT!C759</f>
        <v>99.98</v>
      </c>
      <c r="C756" s="6">
        <f>TITRES_STAT!D759</f>
        <v>77.718500000000006</v>
      </c>
      <c r="D756" s="6">
        <f>TITRES_STAT!E759</f>
        <v>153</v>
      </c>
      <c r="E756" s="2">
        <f t="shared" si="44"/>
        <v>31805</v>
      </c>
      <c r="F756" s="6" t="str">
        <f t="shared" si="47"/>
        <v>BEARISH</v>
      </c>
      <c r="G756" s="6" t="str">
        <f t="shared" si="46"/>
        <v>WEAK</v>
      </c>
      <c r="H756" s="6" t="str">
        <f t="shared" si="45"/>
        <v>CONFIRMED BEARISH</v>
      </c>
    </row>
    <row r="757" spans="1:8" ht="13.5" x14ac:dyDescent="0.25">
      <c r="A757" s="3">
        <f>TITRES_STAT!B760</f>
        <v>43105</v>
      </c>
      <c r="B757" s="6">
        <f>TITRES_STAT!C760</f>
        <v>97</v>
      </c>
      <c r="C757" s="6">
        <f>TITRES_STAT!D760</f>
        <v>75.402000000000001</v>
      </c>
      <c r="D757" s="6">
        <f>TITRES_STAT!E760</f>
        <v>213</v>
      </c>
      <c r="E757" s="2">
        <f t="shared" si="44"/>
        <v>31592</v>
      </c>
      <c r="F757" s="6" t="str">
        <f t="shared" si="47"/>
        <v>BEARISH</v>
      </c>
      <c r="G757" s="6" t="str">
        <f t="shared" si="46"/>
        <v>WEAK</v>
      </c>
      <c r="H757" s="6" t="str">
        <f t="shared" si="45"/>
        <v>CONFIRMED BEARISH</v>
      </c>
    </row>
    <row r="758" spans="1:8" ht="13.5" x14ac:dyDescent="0.25">
      <c r="A758" s="3">
        <f>TITRES_STAT!B761</f>
        <v>43108</v>
      </c>
      <c r="B758" s="6">
        <f>TITRES_STAT!C761</f>
        <v>96.99</v>
      </c>
      <c r="C758" s="6">
        <f>TITRES_STAT!D761</f>
        <v>75.394199999999998</v>
      </c>
      <c r="D758" s="6">
        <f>TITRES_STAT!E761</f>
        <v>37</v>
      </c>
      <c r="E758" s="2">
        <f t="shared" si="44"/>
        <v>31555</v>
      </c>
      <c r="F758" s="6" t="str">
        <f t="shared" si="47"/>
        <v>BEARISH</v>
      </c>
      <c r="G758" s="6" t="str">
        <f t="shared" si="46"/>
        <v>WEAK</v>
      </c>
      <c r="H758" s="6" t="str">
        <f t="shared" si="45"/>
        <v>CONFIRMED BEARISH</v>
      </c>
    </row>
    <row r="759" spans="1:8" ht="13.5" x14ac:dyDescent="0.25">
      <c r="A759" s="3">
        <f>TITRES_STAT!B762</f>
        <v>43109</v>
      </c>
      <c r="B759" s="6">
        <f>TITRES_STAT!C762</f>
        <v>95</v>
      </c>
      <c r="C759" s="6">
        <f>TITRES_STAT!D762</f>
        <v>73.847300000000004</v>
      </c>
      <c r="D759" s="6">
        <f>TITRES_STAT!E762</f>
        <v>600</v>
      </c>
      <c r="E759" s="2">
        <f t="shared" si="44"/>
        <v>30955</v>
      </c>
      <c r="F759" s="6" t="str">
        <f t="shared" si="47"/>
        <v>BEARISH</v>
      </c>
      <c r="G759" s="6" t="str">
        <f t="shared" si="46"/>
        <v>WEAK</v>
      </c>
      <c r="H759" s="6" t="str">
        <f t="shared" si="45"/>
        <v>CONFIRMED BEARISH</v>
      </c>
    </row>
    <row r="760" spans="1:8" ht="13.5" x14ac:dyDescent="0.25">
      <c r="A760" s="3">
        <f>TITRES_STAT!B763</f>
        <v>43110</v>
      </c>
      <c r="B760" s="6">
        <f>TITRES_STAT!C763</f>
        <v>95</v>
      </c>
      <c r="C760" s="6">
        <f>TITRES_STAT!D763</f>
        <v>73.847300000000004</v>
      </c>
      <c r="D760" s="6">
        <f>TITRES_STAT!E763</f>
        <v>371</v>
      </c>
      <c r="E760" s="2">
        <f t="shared" si="44"/>
        <v>30955</v>
      </c>
      <c r="F760" s="6" t="str">
        <f t="shared" si="47"/>
        <v>BEARISH</v>
      </c>
      <c r="G760" s="6" t="str">
        <f t="shared" si="46"/>
        <v>WEAK</v>
      </c>
      <c r="H760" s="6" t="str">
        <f t="shared" si="45"/>
        <v>CONFIRMED BEARISH</v>
      </c>
    </row>
    <row r="761" spans="1:8" ht="13.5" x14ac:dyDescent="0.25">
      <c r="A761" s="3">
        <f>TITRES_STAT!B764</f>
        <v>43111</v>
      </c>
      <c r="B761" s="6">
        <f>TITRES_STAT!C764</f>
        <v>94</v>
      </c>
      <c r="C761" s="6">
        <f>TITRES_STAT!D764</f>
        <v>73.069999999999993</v>
      </c>
      <c r="D761" s="6">
        <f>TITRES_STAT!E764</f>
        <v>83</v>
      </c>
      <c r="E761" s="2">
        <f t="shared" si="44"/>
        <v>30872</v>
      </c>
      <c r="F761" s="6" t="str">
        <f t="shared" si="47"/>
        <v>BEARISH</v>
      </c>
      <c r="G761" s="6" t="str">
        <f t="shared" si="46"/>
        <v>WEAK</v>
      </c>
      <c r="H761" s="6" t="str">
        <f t="shared" si="45"/>
        <v>CONFIRMED BEARISH</v>
      </c>
    </row>
    <row r="762" spans="1:8" ht="13.5" x14ac:dyDescent="0.25">
      <c r="A762" s="3">
        <f>TITRES_STAT!B765</f>
        <v>43112</v>
      </c>
      <c r="B762" s="6">
        <f>TITRES_STAT!C765</f>
        <v>91.18</v>
      </c>
      <c r="C762" s="6">
        <f>TITRES_STAT!D765</f>
        <v>70.877899999999997</v>
      </c>
      <c r="D762" s="6">
        <f>TITRES_STAT!E765</f>
        <v>647</v>
      </c>
      <c r="E762" s="2">
        <f t="shared" si="44"/>
        <v>30225</v>
      </c>
      <c r="F762" s="6" t="str">
        <f t="shared" si="47"/>
        <v>BEARISH</v>
      </c>
      <c r="G762" s="6" t="str">
        <f t="shared" si="46"/>
        <v>WEAK</v>
      </c>
      <c r="H762" s="6" t="str">
        <f t="shared" si="45"/>
        <v>CONFIRMED BEARISH</v>
      </c>
    </row>
    <row r="763" spans="1:8" ht="13.5" x14ac:dyDescent="0.25">
      <c r="A763" s="3">
        <f>TITRES_STAT!B766</f>
        <v>43115</v>
      </c>
      <c r="B763" s="6">
        <f>TITRES_STAT!C766</f>
        <v>90</v>
      </c>
      <c r="C763" s="6">
        <f>TITRES_STAT!D766</f>
        <v>69.960599999999999</v>
      </c>
      <c r="D763" s="6">
        <f>TITRES_STAT!E766</f>
        <v>1869</v>
      </c>
      <c r="E763" s="2">
        <f t="shared" si="44"/>
        <v>28356</v>
      </c>
      <c r="F763" s="6" t="str">
        <f t="shared" si="47"/>
        <v>BEARISH</v>
      </c>
      <c r="G763" s="6" t="str">
        <f t="shared" si="46"/>
        <v>WEAK</v>
      </c>
      <c r="H763" s="6" t="str">
        <f t="shared" si="45"/>
        <v>CONFIRMED BEARISH</v>
      </c>
    </row>
    <row r="764" spans="1:8" ht="13.5" x14ac:dyDescent="0.25">
      <c r="A764" s="3">
        <f>TITRES_STAT!B767</f>
        <v>43116</v>
      </c>
      <c r="B764" s="6">
        <f>TITRES_STAT!C767</f>
        <v>89.89</v>
      </c>
      <c r="C764" s="6">
        <f>TITRES_STAT!D767</f>
        <v>69.875100000000003</v>
      </c>
      <c r="D764" s="6">
        <f>TITRES_STAT!E767</f>
        <v>5</v>
      </c>
      <c r="E764" s="2">
        <f t="shared" si="44"/>
        <v>28351</v>
      </c>
      <c r="F764" s="6" t="str">
        <f t="shared" si="47"/>
        <v>BEARISH</v>
      </c>
      <c r="G764" s="6" t="str">
        <f t="shared" si="46"/>
        <v>WEAK</v>
      </c>
      <c r="H764" s="6" t="str">
        <f t="shared" si="45"/>
        <v>CONFIRMED BEARISH</v>
      </c>
    </row>
    <row r="765" spans="1:8" ht="13.5" x14ac:dyDescent="0.25">
      <c r="A765" s="3">
        <f>TITRES_STAT!B768</f>
        <v>43117</v>
      </c>
      <c r="B765" s="6">
        <f>TITRES_STAT!C768</f>
        <v>91.34</v>
      </c>
      <c r="C765" s="6">
        <f>TITRES_STAT!D768</f>
        <v>71.002300000000005</v>
      </c>
      <c r="D765" s="6">
        <f>TITRES_STAT!E768</f>
        <v>980</v>
      </c>
      <c r="E765" s="2">
        <f t="shared" si="44"/>
        <v>29331</v>
      </c>
      <c r="F765" s="6" t="str">
        <f t="shared" si="47"/>
        <v>BEARISH</v>
      </c>
      <c r="G765" s="6" t="str">
        <f t="shared" si="46"/>
        <v>WEAK</v>
      </c>
      <c r="H765" s="6" t="str">
        <f t="shared" si="45"/>
        <v>CONFIRMED BEARISH</v>
      </c>
    </row>
    <row r="766" spans="1:8" ht="13.5" x14ac:dyDescent="0.25">
      <c r="A766" s="3">
        <f>TITRES_STAT!B769</f>
        <v>43118</v>
      </c>
      <c r="B766" s="6">
        <f>TITRES_STAT!C769</f>
        <v>91.27</v>
      </c>
      <c r="C766" s="6">
        <f>TITRES_STAT!D769</f>
        <v>70.947800000000001</v>
      </c>
      <c r="D766" s="6">
        <f>TITRES_STAT!E769</f>
        <v>95</v>
      </c>
      <c r="E766" s="2">
        <f t="shared" si="44"/>
        <v>29236</v>
      </c>
      <c r="F766" s="6" t="str">
        <f t="shared" si="47"/>
        <v>BEARISH</v>
      </c>
      <c r="G766" s="6" t="str">
        <f t="shared" si="46"/>
        <v>WEAK</v>
      </c>
      <c r="H766" s="6" t="str">
        <f t="shared" si="45"/>
        <v>CONFIRMED BEARISH</v>
      </c>
    </row>
    <row r="767" spans="1:8" ht="13.5" x14ac:dyDescent="0.25">
      <c r="A767" s="3">
        <f>TITRES_STAT!B770</f>
        <v>43119</v>
      </c>
      <c r="B767" s="6">
        <f>TITRES_STAT!C770</f>
        <v>92.99</v>
      </c>
      <c r="C767" s="6">
        <f>TITRES_STAT!D770</f>
        <v>72.284899999999993</v>
      </c>
      <c r="D767" s="6">
        <f>TITRES_STAT!E770</f>
        <v>200</v>
      </c>
      <c r="E767" s="2">
        <f t="shared" si="44"/>
        <v>29436</v>
      </c>
      <c r="F767" s="6" t="str">
        <f t="shared" si="47"/>
        <v>BEARISH</v>
      </c>
      <c r="G767" s="6" t="str">
        <f t="shared" si="46"/>
        <v>WEAK</v>
      </c>
      <c r="H767" s="6" t="str">
        <f t="shared" si="45"/>
        <v>BEARISH DIVERGENCE</v>
      </c>
    </row>
    <row r="768" spans="1:8" ht="13.5" x14ac:dyDescent="0.25">
      <c r="A768" s="3">
        <f>TITRES_STAT!B771</f>
        <v>43122</v>
      </c>
      <c r="B768" s="6">
        <f>TITRES_STAT!C771</f>
        <v>92</v>
      </c>
      <c r="C768" s="6">
        <f>TITRES_STAT!D771</f>
        <v>71.515299999999996</v>
      </c>
      <c r="D768" s="6">
        <f>TITRES_STAT!E771</f>
        <v>152</v>
      </c>
      <c r="E768" s="2">
        <f t="shared" si="44"/>
        <v>29284</v>
      </c>
      <c r="F768" s="6" t="str">
        <f t="shared" si="47"/>
        <v>BULLISH</v>
      </c>
      <c r="G768" s="6" t="str">
        <f t="shared" si="46"/>
        <v>STRONG</v>
      </c>
      <c r="H768" s="6" t="str">
        <f t="shared" si="45"/>
        <v>CONFIRMED BULLISH</v>
      </c>
    </row>
    <row r="769" spans="1:8" ht="13.5" x14ac:dyDescent="0.25">
      <c r="A769" s="3">
        <f>TITRES_STAT!B772</f>
        <v>43123</v>
      </c>
      <c r="B769" s="6">
        <f>TITRES_STAT!C772</f>
        <v>92</v>
      </c>
      <c r="C769" s="6">
        <f>TITRES_STAT!D772</f>
        <v>71.515299999999996</v>
      </c>
      <c r="D769" s="6">
        <f>TITRES_STAT!E772</f>
        <v>72</v>
      </c>
      <c r="E769" s="2">
        <f t="shared" si="44"/>
        <v>29284</v>
      </c>
      <c r="F769" s="6" t="str">
        <f t="shared" si="47"/>
        <v>BULLISH</v>
      </c>
      <c r="G769" s="6" t="str">
        <f t="shared" si="46"/>
        <v>STRONG</v>
      </c>
      <c r="H769" s="6" t="str">
        <f t="shared" si="45"/>
        <v>CONFIRMED BULLISH</v>
      </c>
    </row>
    <row r="770" spans="1:8" ht="13.5" x14ac:dyDescent="0.25">
      <c r="A770" s="3">
        <f>TITRES_STAT!B773</f>
        <v>43124</v>
      </c>
      <c r="B770" s="6">
        <f>TITRES_STAT!C773</f>
        <v>91</v>
      </c>
      <c r="C770" s="6">
        <f>TITRES_STAT!D773</f>
        <v>70.738</v>
      </c>
      <c r="D770" s="6">
        <f>TITRES_STAT!E773</f>
        <v>5</v>
      </c>
      <c r="E770" s="2">
        <f t="shared" si="44"/>
        <v>29279</v>
      </c>
      <c r="F770" s="6" t="str">
        <f t="shared" si="47"/>
        <v>BEARISH</v>
      </c>
      <c r="G770" s="6" t="str">
        <f t="shared" si="46"/>
        <v>NEUTRAL</v>
      </c>
      <c r="H770" s="6" t="str">
        <f t="shared" si="45"/>
        <v>CONFIRMED BEARISH</v>
      </c>
    </row>
    <row r="771" spans="1:8" ht="13.5" x14ac:dyDescent="0.25">
      <c r="A771" s="3">
        <f>TITRES_STAT!B774</f>
        <v>43125</v>
      </c>
      <c r="B771" s="6">
        <f>TITRES_STAT!C774</f>
        <v>89.24</v>
      </c>
      <c r="C771" s="6">
        <f>TITRES_STAT!D774</f>
        <v>69.369799999999998</v>
      </c>
      <c r="D771" s="6">
        <f>TITRES_STAT!E774</f>
        <v>356</v>
      </c>
      <c r="E771" s="2">
        <f t="shared" si="44"/>
        <v>28923</v>
      </c>
      <c r="F771" s="6" t="str">
        <f t="shared" si="47"/>
        <v>BEARISH</v>
      </c>
      <c r="G771" s="6" t="str">
        <f t="shared" si="46"/>
        <v>NEUTRAL</v>
      </c>
      <c r="H771" s="6" t="str">
        <f t="shared" si="45"/>
        <v>CONFIRMED BEARISH</v>
      </c>
    </row>
    <row r="772" spans="1:8" ht="13.5" x14ac:dyDescent="0.25">
      <c r="A772" s="3">
        <f>TITRES_STAT!B775</f>
        <v>43126</v>
      </c>
      <c r="B772" s="6">
        <f>TITRES_STAT!C775</f>
        <v>89</v>
      </c>
      <c r="C772" s="6">
        <f>TITRES_STAT!D775</f>
        <v>69.183300000000003</v>
      </c>
      <c r="D772" s="6">
        <f>TITRES_STAT!E775</f>
        <v>633</v>
      </c>
      <c r="E772" s="2">
        <f t="shared" ref="E772:E835" si="48">IF(B772&gt;B771, E771+D772, IF(B772&lt;B771, E771-D772, E771))</f>
        <v>28290</v>
      </c>
      <c r="F772" s="6" t="str">
        <f t="shared" si="47"/>
        <v>BEARISH</v>
      </c>
      <c r="G772" s="6" t="str">
        <f t="shared" si="46"/>
        <v>WEAK</v>
      </c>
      <c r="H772" s="6" t="str">
        <f t="shared" si="45"/>
        <v>CONFIRMED BEARISH</v>
      </c>
    </row>
    <row r="773" spans="1:8" ht="13.5" x14ac:dyDescent="0.25">
      <c r="A773" s="3">
        <f>TITRES_STAT!B776</f>
        <v>43129</v>
      </c>
      <c r="B773" s="6">
        <f>TITRES_STAT!C776</f>
        <v>89</v>
      </c>
      <c r="C773" s="6">
        <f>TITRES_STAT!D776</f>
        <v>69.183300000000003</v>
      </c>
      <c r="D773" s="6">
        <f>TITRES_STAT!E776</f>
        <v>1056</v>
      </c>
      <c r="E773" s="2">
        <f t="shared" si="48"/>
        <v>28290</v>
      </c>
      <c r="F773" s="6" t="str">
        <f t="shared" si="47"/>
        <v>BEARISH</v>
      </c>
      <c r="G773" s="6" t="str">
        <f t="shared" si="46"/>
        <v>WEAK</v>
      </c>
      <c r="H773" s="6" t="str">
        <f t="shared" si="45"/>
        <v>CONFIRMED BEARISH</v>
      </c>
    </row>
    <row r="774" spans="1:8" ht="13.5" x14ac:dyDescent="0.25">
      <c r="A774" s="3">
        <f>TITRES_STAT!B777</f>
        <v>43130</v>
      </c>
      <c r="B774" s="6">
        <f>TITRES_STAT!C777</f>
        <v>89</v>
      </c>
      <c r="C774" s="6">
        <f>TITRES_STAT!D777</f>
        <v>69.183300000000003</v>
      </c>
      <c r="D774" s="6">
        <f>TITRES_STAT!E777</f>
        <v>921</v>
      </c>
      <c r="E774" s="2">
        <f t="shared" si="48"/>
        <v>28290</v>
      </c>
      <c r="F774" s="6" t="str">
        <f t="shared" si="47"/>
        <v>BEARISH</v>
      </c>
      <c r="G774" s="6" t="str">
        <f t="shared" si="46"/>
        <v>WEAK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BEARISH</v>
      </c>
    </row>
    <row r="775" spans="1:8" ht="13.5" x14ac:dyDescent="0.25">
      <c r="A775" s="3">
        <f>TITRES_STAT!B778</f>
        <v>43131</v>
      </c>
      <c r="B775" s="6">
        <f>TITRES_STAT!C778</f>
        <v>88.33</v>
      </c>
      <c r="C775" s="6">
        <f>TITRES_STAT!D778</f>
        <v>68.662499999999994</v>
      </c>
      <c r="D775" s="6">
        <f>TITRES_STAT!E778</f>
        <v>1582</v>
      </c>
      <c r="E775" s="2">
        <f t="shared" si="48"/>
        <v>26708</v>
      </c>
      <c r="F775" s="6" t="str">
        <f t="shared" si="47"/>
        <v>BEARISH</v>
      </c>
      <c r="G775" s="6" t="str">
        <f t="shared" ref="G775:G838" si="50">IF((E775-E770)/E770 &gt; 0.02, "STRONG",
 IF((E775-E770)/E770 &lt; -0.02, "WEAK", "NEUTRAL"))</f>
        <v>WEAK</v>
      </c>
      <c r="H775" s="6" t="str">
        <f t="shared" si="49"/>
        <v>CONFIRMED BEARISH</v>
      </c>
    </row>
    <row r="776" spans="1:8" ht="13.5" x14ac:dyDescent="0.25">
      <c r="A776" s="3">
        <f>TITRES_STAT!B779</f>
        <v>43132</v>
      </c>
      <c r="B776" s="6">
        <f>TITRES_STAT!C779</f>
        <v>88.9</v>
      </c>
      <c r="C776" s="6">
        <f>TITRES_STAT!D779</f>
        <v>69.105500000000006</v>
      </c>
      <c r="D776" s="6">
        <f>TITRES_STAT!E779</f>
        <v>199</v>
      </c>
      <c r="E776" s="2">
        <f t="shared" si="48"/>
        <v>26907</v>
      </c>
      <c r="F776" s="6" t="str">
        <f t="shared" ref="F776:F839" si="51">IF(E776&gt;E771,"BULLISH",IF(E776&lt;E771,"BEARISH","NEUTRAL"))</f>
        <v>BEARISH</v>
      </c>
      <c r="G776" s="6" t="str">
        <f t="shared" si="50"/>
        <v>WEAK</v>
      </c>
      <c r="H776" s="6" t="str">
        <f t="shared" si="49"/>
        <v>CONFIRMED BEARISH</v>
      </c>
    </row>
    <row r="777" spans="1:8" ht="13.5" x14ac:dyDescent="0.25">
      <c r="A777" s="3">
        <f>TITRES_STAT!B780</f>
        <v>43133</v>
      </c>
      <c r="B777" s="6">
        <f>TITRES_STAT!C780</f>
        <v>92.9</v>
      </c>
      <c r="C777" s="6">
        <f>TITRES_STAT!D780</f>
        <v>72.2149</v>
      </c>
      <c r="D777" s="6">
        <f>TITRES_STAT!E780</f>
        <v>2</v>
      </c>
      <c r="E777" s="2">
        <f t="shared" si="48"/>
        <v>26909</v>
      </c>
      <c r="F777" s="6" t="str">
        <f t="shared" si="51"/>
        <v>BEARISH</v>
      </c>
      <c r="G777" s="6" t="str">
        <f t="shared" si="50"/>
        <v>WEAK</v>
      </c>
      <c r="H777" s="6" t="str">
        <f t="shared" si="49"/>
        <v>BEARISH DIVERGENCE</v>
      </c>
    </row>
    <row r="778" spans="1:8" ht="13.5" x14ac:dyDescent="0.25">
      <c r="A778" s="3">
        <f>TITRES_STAT!B781</f>
        <v>43136</v>
      </c>
      <c r="B778" s="6">
        <f>TITRES_STAT!C781</f>
        <v>88.72</v>
      </c>
      <c r="C778" s="6">
        <f>TITRES_STAT!D781</f>
        <v>68.965599999999995</v>
      </c>
      <c r="D778" s="6">
        <f>TITRES_STAT!E781</f>
        <v>225</v>
      </c>
      <c r="E778" s="2">
        <f t="shared" si="48"/>
        <v>26684</v>
      </c>
      <c r="F778" s="6" t="str">
        <f t="shared" si="51"/>
        <v>BEARISH</v>
      </c>
      <c r="G778" s="6" t="str">
        <f t="shared" si="50"/>
        <v>WEAK</v>
      </c>
      <c r="H778" s="6" t="str">
        <f t="shared" si="49"/>
        <v>CONFIRMED BEARISH</v>
      </c>
    </row>
    <row r="779" spans="1:8" ht="13.5" x14ac:dyDescent="0.25">
      <c r="A779" s="3">
        <f>TITRES_STAT!B782</f>
        <v>43137</v>
      </c>
      <c r="B779" s="6">
        <f>TITRES_STAT!C782</f>
        <v>86.72</v>
      </c>
      <c r="C779" s="6">
        <f>TITRES_STAT!D782</f>
        <v>67.410899999999998</v>
      </c>
      <c r="D779" s="6">
        <f>TITRES_STAT!E782</f>
        <v>1265</v>
      </c>
      <c r="E779" s="2">
        <f t="shared" si="48"/>
        <v>25419</v>
      </c>
      <c r="F779" s="6" t="str">
        <f t="shared" si="51"/>
        <v>BEARISH</v>
      </c>
      <c r="G779" s="6" t="str">
        <f t="shared" si="50"/>
        <v>WEAK</v>
      </c>
      <c r="H779" s="6" t="str">
        <f t="shared" si="49"/>
        <v>CONFIRMED BEARISH</v>
      </c>
    </row>
    <row r="780" spans="1:8" ht="13.5" x14ac:dyDescent="0.25">
      <c r="A780" s="3">
        <f>TITRES_STAT!B783</f>
        <v>43138</v>
      </c>
      <c r="B780" s="6">
        <f>TITRES_STAT!C783</f>
        <v>85.37</v>
      </c>
      <c r="C780" s="6">
        <f>TITRES_STAT!D783</f>
        <v>66.361500000000007</v>
      </c>
      <c r="D780" s="6">
        <f>TITRES_STAT!E783</f>
        <v>603</v>
      </c>
      <c r="E780" s="2">
        <f t="shared" si="48"/>
        <v>24816</v>
      </c>
      <c r="F780" s="6" t="str">
        <f t="shared" si="51"/>
        <v>BEARISH</v>
      </c>
      <c r="G780" s="6" t="str">
        <f t="shared" si="50"/>
        <v>WEAK</v>
      </c>
      <c r="H780" s="6" t="str">
        <f t="shared" si="49"/>
        <v>CONFIRMED BEARISH</v>
      </c>
    </row>
    <row r="781" spans="1:8" ht="13.5" x14ac:dyDescent="0.25">
      <c r="A781" s="3">
        <f>TITRES_STAT!B784</f>
        <v>43139</v>
      </c>
      <c r="B781" s="6">
        <f>TITRES_STAT!C784</f>
        <v>85</v>
      </c>
      <c r="C781" s="6">
        <f>TITRES_STAT!D784</f>
        <v>66.073899999999995</v>
      </c>
      <c r="D781" s="6">
        <f>TITRES_STAT!E784</f>
        <v>1732</v>
      </c>
      <c r="E781" s="2">
        <f t="shared" si="48"/>
        <v>23084</v>
      </c>
      <c r="F781" s="6" t="str">
        <f t="shared" si="51"/>
        <v>BEARISH</v>
      </c>
      <c r="G781" s="6" t="str">
        <f t="shared" si="50"/>
        <v>WEAK</v>
      </c>
      <c r="H781" s="6" t="str">
        <f t="shared" si="49"/>
        <v>CONFIRMED BEARISH</v>
      </c>
    </row>
    <row r="782" spans="1:8" ht="13.5" x14ac:dyDescent="0.25">
      <c r="A782" s="3">
        <f>TITRES_STAT!B785</f>
        <v>43140</v>
      </c>
      <c r="B782" s="6">
        <f>TITRES_STAT!C785</f>
        <v>84.1</v>
      </c>
      <c r="C782" s="6">
        <f>TITRES_STAT!D785</f>
        <v>65.374300000000005</v>
      </c>
      <c r="D782" s="6">
        <f>TITRES_STAT!E785</f>
        <v>15</v>
      </c>
      <c r="E782" s="2">
        <f t="shared" si="48"/>
        <v>23069</v>
      </c>
      <c r="F782" s="6" t="str">
        <f t="shared" si="51"/>
        <v>BEARISH</v>
      </c>
      <c r="G782" s="6" t="str">
        <f t="shared" si="50"/>
        <v>WEAK</v>
      </c>
      <c r="H782" s="6" t="str">
        <f t="shared" si="49"/>
        <v>CONFIRMED BEARISH</v>
      </c>
    </row>
    <row r="783" spans="1:8" ht="13.5" x14ac:dyDescent="0.25">
      <c r="A783" s="3">
        <f>TITRES_STAT!B786</f>
        <v>43143</v>
      </c>
      <c r="B783" s="6">
        <f>TITRES_STAT!C786</f>
        <v>81.58</v>
      </c>
      <c r="C783" s="6">
        <f>TITRES_STAT!D786</f>
        <v>63.415399999999998</v>
      </c>
      <c r="D783" s="6">
        <f>TITRES_STAT!E786</f>
        <v>1066</v>
      </c>
      <c r="E783" s="2">
        <f t="shared" si="48"/>
        <v>22003</v>
      </c>
      <c r="F783" s="6" t="str">
        <f t="shared" si="51"/>
        <v>BEARISH</v>
      </c>
      <c r="G783" s="6" t="str">
        <f t="shared" si="50"/>
        <v>WEAK</v>
      </c>
      <c r="H783" s="6" t="str">
        <f t="shared" si="49"/>
        <v>CONFIRMED BEARISH</v>
      </c>
    </row>
    <row r="784" spans="1:8" ht="13.5" x14ac:dyDescent="0.25">
      <c r="A784" s="3">
        <f>TITRES_STAT!B787</f>
        <v>43144</v>
      </c>
      <c r="B784" s="6">
        <f>TITRES_STAT!C787</f>
        <v>81.48</v>
      </c>
      <c r="C784" s="6">
        <f>TITRES_STAT!D787</f>
        <v>63.337699999999998</v>
      </c>
      <c r="D784" s="6">
        <f>TITRES_STAT!E787</f>
        <v>421</v>
      </c>
      <c r="E784" s="2">
        <f t="shared" si="48"/>
        <v>21582</v>
      </c>
      <c r="F784" s="6" t="str">
        <f t="shared" si="51"/>
        <v>BEARISH</v>
      </c>
      <c r="G784" s="6" t="str">
        <f t="shared" si="50"/>
        <v>WEAK</v>
      </c>
      <c r="H784" s="6" t="str">
        <f t="shared" si="49"/>
        <v>CONFIRMED BEARISH</v>
      </c>
    </row>
    <row r="785" spans="1:8" ht="13.5" x14ac:dyDescent="0.25">
      <c r="A785" s="3">
        <f>TITRES_STAT!B788</f>
        <v>43145</v>
      </c>
      <c r="B785" s="6">
        <f>TITRES_STAT!C788</f>
        <v>80</v>
      </c>
      <c r="C785" s="6">
        <f>TITRES_STAT!D788</f>
        <v>62.187199999999997</v>
      </c>
      <c r="D785" s="6">
        <f>TITRES_STAT!E788</f>
        <v>450</v>
      </c>
      <c r="E785" s="2">
        <f t="shared" si="48"/>
        <v>21132</v>
      </c>
      <c r="F785" s="6" t="str">
        <f t="shared" si="51"/>
        <v>BEARISH</v>
      </c>
      <c r="G785" s="6" t="str">
        <f t="shared" si="50"/>
        <v>WEAK</v>
      </c>
      <c r="H785" s="6" t="str">
        <f t="shared" si="49"/>
        <v>CONFIRMED BEARISH</v>
      </c>
    </row>
    <row r="786" spans="1:8" ht="13.5" x14ac:dyDescent="0.25">
      <c r="A786" s="3">
        <f>TITRES_STAT!B789</f>
        <v>43146</v>
      </c>
      <c r="B786" s="6">
        <f>TITRES_STAT!C789</f>
        <v>82</v>
      </c>
      <c r="C786" s="6">
        <f>TITRES_STAT!D789</f>
        <v>63.741900000000001</v>
      </c>
      <c r="D786" s="6">
        <f>TITRES_STAT!E789</f>
        <v>423</v>
      </c>
      <c r="E786" s="2">
        <f t="shared" si="48"/>
        <v>21555</v>
      </c>
      <c r="F786" s="6" t="str">
        <f t="shared" si="51"/>
        <v>BEARISH</v>
      </c>
      <c r="G786" s="6" t="str">
        <f t="shared" si="50"/>
        <v>WEAK</v>
      </c>
      <c r="H786" s="6" t="str">
        <f t="shared" si="49"/>
        <v>CONFIRMED BEARISH</v>
      </c>
    </row>
    <row r="787" spans="1:8" ht="13.5" x14ac:dyDescent="0.25">
      <c r="A787" s="3">
        <f>TITRES_STAT!B790</f>
        <v>43147</v>
      </c>
      <c r="B787" s="6">
        <f>TITRES_STAT!C790</f>
        <v>79.8</v>
      </c>
      <c r="C787" s="6">
        <f>TITRES_STAT!D790</f>
        <v>62.031700000000001</v>
      </c>
      <c r="D787" s="6">
        <f>TITRES_STAT!E790</f>
        <v>446</v>
      </c>
      <c r="E787" s="2">
        <f t="shared" si="48"/>
        <v>21109</v>
      </c>
      <c r="F787" s="6" t="str">
        <f t="shared" si="51"/>
        <v>BEARISH</v>
      </c>
      <c r="G787" s="6" t="str">
        <f t="shared" si="50"/>
        <v>WEAK</v>
      </c>
      <c r="H787" s="6" t="str">
        <f t="shared" si="49"/>
        <v>CONFIRMED BEARISH</v>
      </c>
    </row>
    <row r="788" spans="1:8" ht="13.5" x14ac:dyDescent="0.25">
      <c r="A788" s="3">
        <f>TITRES_STAT!B791</f>
        <v>43150</v>
      </c>
      <c r="B788" s="6">
        <f>TITRES_STAT!C791</f>
        <v>78</v>
      </c>
      <c r="C788" s="6">
        <f>TITRES_STAT!D791</f>
        <v>60.6325</v>
      </c>
      <c r="D788" s="6">
        <f>TITRES_STAT!E791</f>
        <v>677</v>
      </c>
      <c r="E788" s="2">
        <f t="shared" si="48"/>
        <v>20432</v>
      </c>
      <c r="F788" s="6" t="str">
        <f t="shared" si="51"/>
        <v>BEARISH</v>
      </c>
      <c r="G788" s="6" t="str">
        <f t="shared" si="50"/>
        <v>WEAK</v>
      </c>
      <c r="H788" s="6" t="str">
        <f t="shared" si="49"/>
        <v>CONFIRMED BEARISH</v>
      </c>
    </row>
    <row r="789" spans="1:8" ht="13.5" x14ac:dyDescent="0.25">
      <c r="A789" s="3">
        <f>TITRES_STAT!B792</f>
        <v>43151</v>
      </c>
      <c r="B789" s="6">
        <f>TITRES_STAT!C792</f>
        <v>78</v>
      </c>
      <c r="C789" s="6">
        <f>TITRES_STAT!D792</f>
        <v>60.6325</v>
      </c>
      <c r="D789" s="6">
        <f>TITRES_STAT!E792</f>
        <v>220</v>
      </c>
      <c r="E789" s="2">
        <f t="shared" si="48"/>
        <v>20432</v>
      </c>
      <c r="F789" s="6" t="str">
        <f t="shared" si="51"/>
        <v>BEARISH</v>
      </c>
      <c r="G789" s="6" t="str">
        <f t="shared" si="50"/>
        <v>WEAK</v>
      </c>
      <c r="H789" s="6" t="str">
        <f t="shared" si="49"/>
        <v>CONFIRMED BEARISH</v>
      </c>
    </row>
    <row r="790" spans="1:8" ht="13.5" x14ac:dyDescent="0.25">
      <c r="A790" s="3">
        <f>TITRES_STAT!B793</f>
        <v>43152</v>
      </c>
      <c r="B790" s="6">
        <f>TITRES_STAT!C793</f>
        <v>79</v>
      </c>
      <c r="C790" s="6">
        <f>TITRES_STAT!D793</f>
        <v>61.4099</v>
      </c>
      <c r="D790" s="6">
        <f>TITRES_STAT!E793</f>
        <v>111</v>
      </c>
      <c r="E790" s="2">
        <f t="shared" si="48"/>
        <v>20543</v>
      </c>
      <c r="F790" s="6" t="str">
        <f t="shared" si="51"/>
        <v>BEARISH</v>
      </c>
      <c r="G790" s="6" t="str">
        <f t="shared" si="50"/>
        <v>WEAK</v>
      </c>
      <c r="H790" s="6" t="str">
        <f t="shared" si="49"/>
        <v>CONFIRMED BEARISH</v>
      </c>
    </row>
    <row r="791" spans="1:8" ht="13.5" x14ac:dyDescent="0.25">
      <c r="A791" s="3">
        <f>TITRES_STAT!B794</f>
        <v>43153</v>
      </c>
      <c r="B791" s="6">
        <f>TITRES_STAT!C794</f>
        <v>81.37</v>
      </c>
      <c r="C791" s="6">
        <f>TITRES_STAT!D794</f>
        <v>63.252200000000002</v>
      </c>
      <c r="D791" s="6">
        <f>TITRES_STAT!E794</f>
        <v>439</v>
      </c>
      <c r="E791" s="2">
        <f t="shared" si="48"/>
        <v>20982</v>
      </c>
      <c r="F791" s="6" t="str">
        <f t="shared" si="51"/>
        <v>BEARISH</v>
      </c>
      <c r="G791" s="6" t="str">
        <f t="shared" si="50"/>
        <v>WEAK</v>
      </c>
      <c r="H791" s="6" t="str">
        <f t="shared" si="49"/>
        <v>CONFIRMED BEARISH</v>
      </c>
    </row>
    <row r="792" spans="1:8" ht="13.5" x14ac:dyDescent="0.25">
      <c r="A792" s="3">
        <f>TITRES_STAT!B795</f>
        <v>43154</v>
      </c>
      <c r="B792" s="6">
        <f>TITRES_STAT!C795</f>
        <v>81.5</v>
      </c>
      <c r="C792" s="6">
        <f>TITRES_STAT!D795</f>
        <v>63.353200000000001</v>
      </c>
      <c r="D792" s="6">
        <f>TITRES_STAT!E795</f>
        <v>819</v>
      </c>
      <c r="E792" s="2">
        <f t="shared" si="48"/>
        <v>21801</v>
      </c>
      <c r="F792" s="6" t="str">
        <f t="shared" si="51"/>
        <v>BULLISH</v>
      </c>
      <c r="G792" s="6" t="str">
        <f t="shared" si="50"/>
        <v>STRONG</v>
      </c>
      <c r="H792" s="6" t="str">
        <f t="shared" si="49"/>
        <v>CONFIRMED BULLISH</v>
      </c>
    </row>
    <row r="793" spans="1:8" ht="13.5" x14ac:dyDescent="0.25">
      <c r="A793" s="3">
        <f>TITRES_STAT!B796</f>
        <v>43157</v>
      </c>
      <c r="B793" s="6">
        <f>TITRES_STAT!C796</f>
        <v>81</v>
      </c>
      <c r="C793" s="6">
        <f>TITRES_STAT!D796</f>
        <v>62.964599999999997</v>
      </c>
      <c r="D793" s="6">
        <f>TITRES_STAT!E796</f>
        <v>2952</v>
      </c>
      <c r="E793" s="2">
        <f t="shared" si="48"/>
        <v>18849</v>
      </c>
      <c r="F793" s="6" t="str">
        <f t="shared" si="51"/>
        <v>BEARISH</v>
      </c>
      <c r="G793" s="6" t="str">
        <f t="shared" si="50"/>
        <v>WEAK</v>
      </c>
      <c r="H793" s="6" t="str">
        <f t="shared" si="49"/>
        <v>BEARISH DIVERGENCE</v>
      </c>
    </row>
    <row r="794" spans="1:8" ht="13.5" x14ac:dyDescent="0.25">
      <c r="A794" s="3">
        <f>TITRES_STAT!B797</f>
        <v>43158</v>
      </c>
      <c r="B794" s="6">
        <f>TITRES_STAT!C797</f>
        <v>80.5</v>
      </c>
      <c r="C794" s="6">
        <f>TITRES_STAT!D797</f>
        <v>62.575899999999997</v>
      </c>
      <c r="D794" s="6">
        <f>TITRES_STAT!E797</f>
        <v>506</v>
      </c>
      <c r="E794" s="2">
        <f t="shared" si="48"/>
        <v>18343</v>
      </c>
      <c r="F794" s="6" t="str">
        <f t="shared" si="51"/>
        <v>BEARISH</v>
      </c>
      <c r="G794" s="6" t="str">
        <f t="shared" si="50"/>
        <v>WEAK</v>
      </c>
      <c r="H794" s="6" t="str">
        <f t="shared" si="49"/>
        <v>BEARISH DIVERGENCE</v>
      </c>
    </row>
    <row r="795" spans="1:8" ht="13.5" x14ac:dyDescent="0.25">
      <c r="A795" s="3">
        <f>TITRES_STAT!B798</f>
        <v>43159</v>
      </c>
      <c r="B795" s="6">
        <f>TITRES_STAT!C798</f>
        <v>80.099999999999994</v>
      </c>
      <c r="C795" s="6">
        <f>TITRES_STAT!D798</f>
        <v>62.264899999999997</v>
      </c>
      <c r="D795" s="6">
        <f>TITRES_STAT!E798</f>
        <v>60</v>
      </c>
      <c r="E795" s="2">
        <f t="shared" si="48"/>
        <v>18283</v>
      </c>
      <c r="F795" s="6" t="str">
        <f t="shared" si="51"/>
        <v>BEARISH</v>
      </c>
      <c r="G795" s="6" t="str">
        <f t="shared" si="50"/>
        <v>WEAK</v>
      </c>
      <c r="H795" s="6" t="str">
        <f t="shared" si="49"/>
        <v>BEARISH DIVERGENCE</v>
      </c>
    </row>
    <row r="796" spans="1:8" ht="13.5" x14ac:dyDescent="0.25">
      <c r="A796" s="3">
        <f>TITRES_STAT!B799</f>
        <v>43160</v>
      </c>
      <c r="B796" s="6">
        <f>TITRES_STAT!C799</f>
        <v>82</v>
      </c>
      <c r="C796" s="6">
        <f>TITRES_STAT!D799</f>
        <v>63.741900000000001</v>
      </c>
      <c r="D796" s="6">
        <f>TITRES_STAT!E799</f>
        <v>128</v>
      </c>
      <c r="E796" s="2">
        <f t="shared" si="48"/>
        <v>18411</v>
      </c>
      <c r="F796" s="6" t="str">
        <f t="shared" si="51"/>
        <v>BEARISH</v>
      </c>
      <c r="G796" s="6" t="str">
        <f t="shared" si="50"/>
        <v>WEAK</v>
      </c>
      <c r="H796" s="6" t="str">
        <f t="shared" si="49"/>
        <v>BEARISH DIVERGENCE</v>
      </c>
    </row>
    <row r="797" spans="1:8" ht="13.5" x14ac:dyDescent="0.25">
      <c r="A797" s="3">
        <f>TITRES_STAT!B800</f>
        <v>43161</v>
      </c>
      <c r="B797" s="6">
        <f>TITRES_STAT!C800</f>
        <v>79.599999999999994</v>
      </c>
      <c r="C797" s="6">
        <f>TITRES_STAT!D800</f>
        <v>61.876300000000001</v>
      </c>
      <c r="D797" s="6">
        <f>TITRES_STAT!E800</f>
        <v>66</v>
      </c>
      <c r="E797" s="2">
        <f t="shared" si="48"/>
        <v>18345</v>
      </c>
      <c r="F797" s="6" t="str">
        <f t="shared" si="51"/>
        <v>BEARISH</v>
      </c>
      <c r="G797" s="6" t="str">
        <f t="shared" si="50"/>
        <v>WEAK</v>
      </c>
      <c r="H797" s="6" t="str">
        <f t="shared" si="49"/>
        <v>CONFIRMED BEARISH</v>
      </c>
    </row>
    <row r="798" spans="1:8" ht="13.5" x14ac:dyDescent="0.25">
      <c r="A798" s="3">
        <f>TITRES_STAT!B801</f>
        <v>43164</v>
      </c>
      <c r="B798" s="6">
        <f>TITRES_STAT!C801</f>
        <v>80</v>
      </c>
      <c r="C798" s="6">
        <f>TITRES_STAT!D801</f>
        <v>62.187199999999997</v>
      </c>
      <c r="D798" s="6">
        <f>TITRES_STAT!E801</f>
        <v>60</v>
      </c>
      <c r="E798" s="2">
        <f t="shared" si="48"/>
        <v>18405</v>
      </c>
      <c r="F798" s="6" t="str">
        <f t="shared" si="51"/>
        <v>BEARISH</v>
      </c>
      <c r="G798" s="6" t="str">
        <f t="shared" si="50"/>
        <v>WEAK</v>
      </c>
      <c r="H798" s="6" t="str">
        <f t="shared" si="49"/>
        <v>CONFIRMED BEARISH</v>
      </c>
    </row>
    <row r="799" spans="1:8" ht="13.5" x14ac:dyDescent="0.25">
      <c r="A799" s="3">
        <f>TITRES_STAT!B802</f>
        <v>43165</v>
      </c>
      <c r="B799" s="6">
        <f>TITRES_STAT!C802</f>
        <v>79.599999999999994</v>
      </c>
      <c r="C799" s="6">
        <f>TITRES_STAT!D802</f>
        <v>61.876300000000001</v>
      </c>
      <c r="D799" s="6">
        <f>TITRES_STAT!E802</f>
        <v>115</v>
      </c>
      <c r="E799" s="2">
        <f t="shared" si="48"/>
        <v>18290</v>
      </c>
      <c r="F799" s="6" t="str">
        <f t="shared" si="51"/>
        <v>BEARISH</v>
      </c>
      <c r="G799" s="6" t="str">
        <f t="shared" si="50"/>
        <v>NEUTRAL</v>
      </c>
      <c r="H799" s="6" t="str">
        <f t="shared" si="49"/>
        <v>CONFIRMED BEARISH</v>
      </c>
    </row>
    <row r="800" spans="1:8" ht="13.5" x14ac:dyDescent="0.25">
      <c r="A800" s="3">
        <f>TITRES_STAT!B803</f>
        <v>43166</v>
      </c>
      <c r="B800" s="6">
        <f>TITRES_STAT!C803</f>
        <v>79.58</v>
      </c>
      <c r="C800" s="6">
        <f>TITRES_STAT!D803</f>
        <v>61.860700000000001</v>
      </c>
      <c r="D800" s="6">
        <f>TITRES_STAT!E803</f>
        <v>920</v>
      </c>
      <c r="E800" s="2">
        <f t="shared" si="48"/>
        <v>17370</v>
      </c>
      <c r="F800" s="6" t="str">
        <f t="shared" si="51"/>
        <v>BEARISH</v>
      </c>
      <c r="G800" s="6" t="str">
        <f t="shared" si="50"/>
        <v>WEAK</v>
      </c>
      <c r="H800" s="6" t="str">
        <f t="shared" si="49"/>
        <v>CONFIRMED BEARISH</v>
      </c>
    </row>
    <row r="801" spans="1:8" ht="13.5" x14ac:dyDescent="0.25">
      <c r="A801" s="3">
        <f>TITRES_STAT!B804</f>
        <v>43167</v>
      </c>
      <c r="B801" s="6">
        <f>TITRES_STAT!C804</f>
        <v>79.56</v>
      </c>
      <c r="C801" s="6">
        <f>TITRES_STAT!D804</f>
        <v>61.845199999999998</v>
      </c>
      <c r="D801" s="6">
        <f>TITRES_STAT!E804</f>
        <v>80</v>
      </c>
      <c r="E801" s="2">
        <f t="shared" si="48"/>
        <v>17290</v>
      </c>
      <c r="F801" s="6" t="str">
        <f t="shared" si="51"/>
        <v>BEARISH</v>
      </c>
      <c r="G801" s="6" t="str">
        <f t="shared" si="50"/>
        <v>WEAK</v>
      </c>
      <c r="H801" s="6" t="str">
        <f t="shared" si="49"/>
        <v>CONFIRMED BEARISH</v>
      </c>
    </row>
    <row r="802" spans="1:8" ht="13.5" x14ac:dyDescent="0.25">
      <c r="A802" s="3">
        <f>TITRES_STAT!B805</f>
        <v>43168</v>
      </c>
      <c r="B802" s="6">
        <f>TITRES_STAT!C805</f>
        <v>79</v>
      </c>
      <c r="C802" s="6">
        <f>TITRES_STAT!D805</f>
        <v>61.4099</v>
      </c>
      <c r="D802" s="6">
        <f>TITRES_STAT!E805</f>
        <v>375</v>
      </c>
      <c r="E802" s="2">
        <f t="shared" si="48"/>
        <v>16915</v>
      </c>
      <c r="F802" s="6" t="str">
        <f t="shared" si="51"/>
        <v>BEARISH</v>
      </c>
      <c r="G802" s="6" t="str">
        <f t="shared" si="50"/>
        <v>WEAK</v>
      </c>
      <c r="H802" s="6" t="str">
        <f t="shared" si="49"/>
        <v>CONFIRMED BEARISH</v>
      </c>
    </row>
    <row r="803" spans="1:8" ht="13.5" x14ac:dyDescent="0.25">
      <c r="A803" s="3">
        <f>TITRES_STAT!B806</f>
        <v>43171</v>
      </c>
      <c r="B803" s="6">
        <f>TITRES_STAT!C806</f>
        <v>80.37</v>
      </c>
      <c r="C803" s="6">
        <f>TITRES_STAT!D806</f>
        <v>62.474800000000002</v>
      </c>
      <c r="D803" s="6">
        <f>TITRES_STAT!E806</f>
        <v>47</v>
      </c>
      <c r="E803" s="2">
        <f t="shared" si="48"/>
        <v>16962</v>
      </c>
      <c r="F803" s="6" t="str">
        <f t="shared" si="51"/>
        <v>BEARISH</v>
      </c>
      <c r="G803" s="6" t="str">
        <f t="shared" si="50"/>
        <v>WEAK</v>
      </c>
      <c r="H803" s="6" t="str">
        <f t="shared" si="49"/>
        <v>BEARISH DIVERGENCE</v>
      </c>
    </row>
    <row r="804" spans="1:8" ht="13.5" x14ac:dyDescent="0.25">
      <c r="A804" s="3">
        <f>TITRES_STAT!B807</f>
        <v>43172</v>
      </c>
      <c r="B804" s="6">
        <f>TITRES_STAT!C807</f>
        <v>82.45</v>
      </c>
      <c r="C804" s="6">
        <f>TITRES_STAT!D807</f>
        <v>64.091700000000003</v>
      </c>
      <c r="D804" s="6">
        <f>TITRES_STAT!E807</f>
        <v>22</v>
      </c>
      <c r="E804" s="2">
        <f t="shared" si="48"/>
        <v>16984</v>
      </c>
      <c r="F804" s="6" t="str">
        <f t="shared" si="51"/>
        <v>BEARISH</v>
      </c>
      <c r="G804" s="6" t="str">
        <f t="shared" si="50"/>
        <v>WEAK</v>
      </c>
      <c r="H804" s="6" t="str">
        <f t="shared" si="49"/>
        <v>BEARISH DIVERGENCE</v>
      </c>
    </row>
    <row r="805" spans="1:8" ht="13.5" x14ac:dyDescent="0.25">
      <c r="A805" s="3">
        <f>TITRES_STAT!B808</f>
        <v>43173</v>
      </c>
      <c r="B805" s="6">
        <f>TITRES_STAT!C808</f>
        <v>80</v>
      </c>
      <c r="C805" s="6">
        <f>TITRES_STAT!D808</f>
        <v>62.187199999999997</v>
      </c>
      <c r="D805" s="6">
        <f>TITRES_STAT!E808</f>
        <v>75</v>
      </c>
      <c r="E805" s="2">
        <f t="shared" si="48"/>
        <v>16909</v>
      </c>
      <c r="F805" s="6" t="str">
        <f t="shared" si="51"/>
        <v>BEARISH</v>
      </c>
      <c r="G805" s="6" t="str">
        <f t="shared" si="50"/>
        <v>WEAK</v>
      </c>
      <c r="H805" s="6" t="str">
        <f t="shared" si="49"/>
        <v>BEARISH DIVERGENCE</v>
      </c>
    </row>
    <row r="806" spans="1:8" ht="13.5" x14ac:dyDescent="0.25">
      <c r="A806" s="3">
        <f>TITRES_STAT!B809</f>
        <v>43174</v>
      </c>
      <c r="B806" s="6">
        <f>TITRES_STAT!C809</f>
        <v>79.88</v>
      </c>
      <c r="C806" s="6">
        <f>TITRES_STAT!D809</f>
        <v>62.093899999999998</v>
      </c>
      <c r="D806" s="6">
        <f>TITRES_STAT!E809</f>
        <v>64</v>
      </c>
      <c r="E806" s="2">
        <f t="shared" si="48"/>
        <v>16845</v>
      </c>
      <c r="F806" s="6" t="str">
        <f t="shared" si="51"/>
        <v>BEARISH</v>
      </c>
      <c r="G806" s="6" t="str">
        <f t="shared" si="50"/>
        <v>WEAK</v>
      </c>
      <c r="H806" s="6" t="str">
        <f t="shared" si="49"/>
        <v>BEARISH DIVERGENCE</v>
      </c>
    </row>
    <row r="807" spans="1:8" ht="13.5" x14ac:dyDescent="0.25">
      <c r="A807" s="3">
        <f>TITRES_STAT!B810</f>
        <v>43175</v>
      </c>
      <c r="B807" s="6">
        <f>TITRES_STAT!C810</f>
        <v>79.88</v>
      </c>
      <c r="C807" s="6">
        <f>TITRES_STAT!D810</f>
        <v>62.093899999999998</v>
      </c>
      <c r="D807" s="6">
        <f>TITRES_STAT!E810</f>
        <v>95</v>
      </c>
      <c r="E807" s="2">
        <f t="shared" si="48"/>
        <v>16845</v>
      </c>
      <c r="F807" s="6" t="str">
        <f t="shared" si="51"/>
        <v>BEARISH</v>
      </c>
      <c r="G807" s="6" t="str">
        <f t="shared" si="50"/>
        <v>NEUTRAL</v>
      </c>
      <c r="H807" s="6" t="str">
        <f t="shared" si="49"/>
        <v>BEARISH DIVERGENCE</v>
      </c>
    </row>
    <row r="808" spans="1:8" ht="13.5" x14ac:dyDescent="0.25">
      <c r="A808" s="3">
        <f>TITRES_STAT!B811</f>
        <v>43178</v>
      </c>
      <c r="B808" s="6">
        <f>TITRES_STAT!C811</f>
        <v>82.2</v>
      </c>
      <c r="C808" s="6">
        <f>TITRES_STAT!D811</f>
        <v>63.897399999999998</v>
      </c>
      <c r="D808" s="6">
        <f>TITRES_STAT!E811</f>
        <v>90</v>
      </c>
      <c r="E808" s="2">
        <f t="shared" si="48"/>
        <v>16935</v>
      </c>
      <c r="F808" s="6" t="str">
        <f t="shared" si="51"/>
        <v>BEARISH</v>
      </c>
      <c r="G808" s="6" t="str">
        <f t="shared" si="50"/>
        <v>NEUTRAL</v>
      </c>
      <c r="H808" s="6" t="str">
        <f t="shared" si="49"/>
        <v>BEARISH DIVERGENCE</v>
      </c>
    </row>
    <row r="809" spans="1:8" ht="13.5" x14ac:dyDescent="0.25">
      <c r="A809" s="3">
        <f>TITRES_STAT!B812</f>
        <v>43180</v>
      </c>
      <c r="B809" s="6">
        <f>TITRES_STAT!C812</f>
        <v>82.2</v>
      </c>
      <c r="C809" s="6">
        <f>TITRES_STAT!D812</f>
        <v>63.897399999999998</v>
      </c>
      <c r="D809" s="6">
        <f>TITRES_STAT!E812</f>
        <v>0</v>
      </c>
      <c r="E809" s="2">
        <f t="shared" si="48"/>
        <v>16935</v>
      </c>
      <c r="F809" s="6" t="str">
        <f t="shared" si="51"/>
        <v>BEARISH</v>
      </c>
      <c r="G809" s="6" t="str">
        <f t="shared" si="50"/>
        <v>NEUTRAL</v>
      </c>
      <c r="H809" s="6" t="str">
        <f t="shared" si="49"/>
        <v>CONFIRMED BEARISH</v>
      </c>
    </row>
    <row r="810" spans="1:8" ht="13.5" x14ac:dyDescent="0.25">
      <c r="A810" s="3">
        <f>TITRES_STAT!B813</f>
        <v>43181</v>
      </c>
      <c r="B810" s="6">
        <f>TITRES_STAT!C813</f>
        <v>83.55</v>
      </c>
      <c r="C810" s="6">
        <f>TITRES_STAT!D813</f>
        <v>64.946799999999996</v>
      </c>
      <c r="D810" s="6">
        <f>TITRES_STAT!E813</f>
        <v>38</v>
      </c>
      <c r="E810" s="2">
        <f t="shared" si="48"/>
        <v>16973</v>
      </c>
      <c r="F810" s="6" t="str">
        <f t="shared" si="51"/>
        <v>BULLISH</v>
      </c>
      <c r="G810" s="6" t="str">
        <f t="shared" si="50"/>
        <v>NEUTRAL</v>
      </c>
      <c r="H810" s="6" t="str">
        <f t="shared" si="49"/>
        <v>CONFIRMED BULLISH</v>
      </c>
    </row>
    <row r="811" spans="1:8" ht="13.5" x14ac:dyDescent="0.25">
      <c r="A811" s="3">
        <f>TITRES_STAT!B814</f>
        <v>43182</v>
      </c>
      <c r="B811" s="6">
        <f>TITRES_STAT!C814</f>
        <v>81</v>
      </c>
      <c r="C811" s="6">
        <f>TITRES_STAT!D814</f>
        <v>62.964599999999997</v>
      </c>
      <c r="D811" s="6">
        <f>TITRES_STAT!E814</f>
        <v>132</v>
      </c>
      <c r="E811" s="2">
        <f t="shared" si="48"/>
        <v>16841</v>
      </c>
      <c r="F811" s="6" t="str">
        <f t="shared" si="51"/>
        <v>BEARISH</v>
      </c>
      <c r="G811" s="6" t="str">
        <f t="shared" si="50"/>
        <v>NEUTRAL</v>
      </c>
      <c r="H811" s="6" t="str">
        <f t="shared" si="49"/>
        <v>BEARISH DIVERGENCE</v>
      </c>
    </row>
    <row r="812" spans="1:8" ht="13.5" x14ac:dyDescent="0.25">
      <c r="A812" s="3">
        <f>TITRES_STAT!B815</f>
        <v>43185</v>
      </c>
      <c r="B812" s="6">
        <f>TITRES_STAT!C815</f>
        <v>78.569999999999993</v>
      </c>
      <c r="C812" s="6">
        <f>TITRES_STAT!D815</f>
        <v>61.075600000000001</v>
      </c>
      <c r="D812" s="6">
        <f>TITRES_STAT!E815</f>
        <v>146</v>
      </c>
      <c r="E812" s="2">
        <f t="shared" si="48"/>
        <v>16695</v>
      </c>
      <c r="F812" s="6" t="str">
        <f t="shared" si="51"/>
        <v>BEARISH</v>
      </c>
      <c r="G812" s="6" t="str">
        <f t="shared" si="50"/>
        <v>NEUTRAL</v>
      </c>
      <c r="H812" s="6" t="str">
        <f t="shared" si="49"/>
        <v>CONFIRMED BEARISH</v>
      </c>
    </row>
    <row r="813" spans="1:8" ht="13.5" x14ac:dyDescent="0.25">
      <c r="A813" s="3">
        <f>TITRES_STAT!B816</f>
        <v>43186</v>
      </c>
      <c r="B813" s="6">
        <f>TITRES_STAT!C816</f>
        <v>78</v>
      </c>
      <c r="C813" s="6">
        <f>TITRES_STAT!D816</f>
        <v>60.6325</v>
      </c>
      <c r="D813" s="6">
        <f>TITRES_STAT!E816</f>
        <v>2455</v>
      </c>
      <c r="E813" s="2">
        <f t="shared" si="48"/>
        <v>14240</v>
      </c>
      <c r="F813" s="6" t="str">
        <f t="shared" si="51"/>
        <v>BEARISH</v>
      </c>
      <c r="G813" s="6" t="str">
        <f t="shared" si="50"/>
        <v>WEAK</v>
      </c>
      <c r="H813" s="6" t="str">
        <f t="shared" si="49"/>
        <v>CONFIRMED BEARISH</v>
      </c>
    </row>
    <row r="814" spans="1:8" ht="13.5" x14ac:dyDescent="0.25">
      <c r="A814" s="3">
        <f>TITRES_STAT!B817</f>
        <v>43187</v>
      </c>
      <c r="B814" s="6">
        <f>TITRES_STAT!C817</f>
        <v>79</v>
      </c>
      <c r="C814" s="6">
        <f>TITRES_STAT!D817</f>
        <v>61.4099</v>
      </c>
      <c r="D814" s="6">
        <f>TITRES_STAT!E817</f>
        <v>234</v>
      </c>
      <c r="E814" s="2">
        <f t="shared" si="48"/>
        <v>14474</v>
      </c>
      <c r="F814" s="6" t="str">
        <f t="shared" si="51"/>
        <v>BEARISH</v>
      </c>
      <c r="G814" s="6" t="str">
        <f t="shared" si="50"/>
        <v>WEAK</v>
      </c>
      <c r="H814" s="6" t="str">
        <f t="shared" si="49"/>
        <v>CONFIRMED BEARISH</v>
      </c>
    </row>
    <row r="815" spans="1:8" ht="13.5" x14ac:dyDescent="0.25">
      <c r="A815" s="3">
        <f>TITRES_STAT!B818</f>
        <v>43188</v>
      </c>
      <c r="B815" s="6">
        <f>TITRES_STAT!C818</f>
        <v>80.5</v>
      </c>
      <c r="C815" s="6">
        <f>TITRES_STAT!D818</f>
        <v>62.575899999999997</v>
      </c>
      <c r="D815" s="6">
        <f>TITRES_STAT!E818</f>
        <v>832</v>
      </c>
      <c r="E815" s="2">
        <f t="shared" si="48"/>
        <v>15306</v>
      </c>
      <c r="F815" s="6" t="str">
        <f t="shared" si="51"/>
        <v>BEARISH</v>
      </c>
      <c r="G815" s="6" t="str">
        <f t="shared" si="50"/>
        <v>WEAK</v>
      </c>
      <c r="H815" s="6" t="str">
        <f t="shared" si="49"/>
        <v>CONFIRMED BEARISH</v>
      </c>
    </row>
    <row r="816" spans="1:8" ht="13.5" x14ac:dyDescent="0.25">
      <c r="A816" s="3">
        <f>TITRES_STAT!B819</f>
        <v>43189</v>
      </c>
      <c r="B816" s="6">
        <f>TITRES_STAT!C819</f>
        <v>80</v>
      </c>
      <c r="C816" s="6">
        <f>TITRES_STAT!D819</f>
        <v>62.187199999999997</v>
      </c>
      <c r="D816" s="6">
        <f>TITRES_STAT!E819</f>
        <v>146</v>
      </c>
      <c r="E816" s="2">
        <f t="shared" si="48"/>
        <v>15160</v>
      </c>
      <c r="F816" s="6" t="str">
        <f t="shared" si="51"/>
        <v>BEARISH</v>
      </c>
      <c r="G816" s="6" t="str">
        <f t="shared" si="50"/>
        <v>WEAK</v>
      </c>
      <c r="H816" s="6" t="str">
        <f t="shared" si="49"/>
        <v>CONFIRMED BEARISH</v>
      </c>
    </row>
    <row r="817" spans="1:8" ht="13.5" x14ac:dyDescent="0.25">
      <c r="A817" s="3">
        <f>TITRES_STAT!B820</f>
        <v>43192</v>
      </c>
      <c r="B817" s="6">
        <f>TITRES_STAT!C820</f>
        <v>81.7</v>
      </c>
      <c r="C817" s="6">
        <f>TITRES_STAT!D820</f>
        <v>63.508699999999997</v>
      </c>
      <c r="D817" s="6">
        <f>TITRES_STAT!E820</f>
        <v>266</v>
      </c>
      <c r="E817" s="2">
        <f t="shared" si="48"/>
        <v>15426</v>
      </c>
      <c r="F817" s="6" t="str">
        <f t="shared" si="51"/>
        <v>BEARISH</v>
      </c>
      <c r="G817" s="6" t="str">
        <f t="shared" si="50"/>
        <v>WEAK</v>
      </c>
      <c r="H817" s="6" t="str">
        <f t="shared" si="49"/>
        <v>BEARISH DIVERGENCE</v>
      </c>
    </row>
    <row r="818" spans="1:8" ht="13.5" x14ac:dyDescent="0.25">
      <c r="A818" s="3">
        <f>TITRES_STAT!B821</f>
        <v>43193</v>
      </c>
      <c r="B818" s="6">
        <f>TITRES_STAT!C821</f>
        <v>80</v>
      </c>
      <c r="C818" s="6">
        <f>TITRES_STAT!D821</f>
        <v>62.187199999999997</v>
      </c>
      <c r="D818" s="6">
        <f>TITRES_STAT!E821</f>
        <v>126</v>
      </c>
      <c r="E818" s="2">
        <f t="shared" si="48"/>
        <v>15300</v>
      </c>
      <c r="F818" s="6" t="str">
        <f t="shared" si="51"/>
        <v>BULLISH</v>
      </c>
      <c r="G818" s="6" t="str">
        <f t="shared" si="50"/>
        <v>STRONG</v>
      </c>
      <c r="H818" s="6" t="str">
        <f t="shared" si="49"/>
        <v>CONFIRMED BULLISH</v>
      </c>
    </row>
    <row r="819" spans="1:8" ht="13.5" x14ac:dyDescent="0.25">
      <c r="A819" s="3">
        <f>TITRES_STAT!B822</f>
        <v>43194</v>
      </c>
      <c r="B819" s="6">
        <f>TITRES_STAT!C822</f>
        <v>80.5</v>
      </c>
      <c r="C819" s="6">
        <f>TITRES_STAT!D822</f>
        <v>62.575899999999997</v>
      </c>
      <c r="D819" s="6">
        <f>TITRES_STAT!E822</f>
        <v>371</v>
      </c>
      <c r="E819" s="2">
        <f t="shared" si="48"/>
        <v>15671</v>
      </c>
      <c r="F819" s="6" t="str">
        <f t="shared" si="51"/>
        <v>BULLISH</v>
      </c>
      <c r="G819" s="6" t="str">
        <f t="shared" si="50"/>
        <v>STRONG</v>
      </c>
      <c r="H819" s="6" t="str">
        <f t="shared" si="49"/>
        <v>CONFIRMED BULLISH</v>
      </c>
    </row>
    <row r="820" spans="1:8" ht="13.5" x14ac:dyDescent="0.25">
      <c r="A820" s="3">
        <f>TITRES_STAT!B823</f>
        <v>43195</v>
      </c>
      <c r="B820" s="6">
        <f>TITRES_STAT!C823</f>
        <v>81.99</v>
      </c>
      <c r="C820" s="6">
        <f>TITRES_STAT!D823</f>
        <v>63.734099999999998</v>
      </c>
      <c r="D820" s="6">
        <f>TITRES_STAT!E823</f>
        <v>527</v>
      </c>
      <c r="E820" s="2">
        <f t="shared" si="48"/>
        <v>16198</v>
      </c>
      <c r="F820" s="6" t="str">
        <f t="shared" si="51"/>
        <v>BULLISH</v>
      </c>
      <c r="G820" s="6" t="str">
        <f t="shared" si="50"/>
        <v>STRONG</v>
      </c>
      <c r="H820" s="6" t="str">
        <f t="shared" si="49"/>
        <v>CONFIRMED BULLISH</v>
      </c>
    </row>
    <row r="821" spans="1:8" ht="13.5" x14ac:dyDescent="0.25">
      <c r="A821" s="3">
        <f>TITRES_STAT!B824</f>
        <v>43196</v>
      </c>
      <c r="B821" s="6">
        <f>TITRES_STAT!C824</f>
        <v>81.99</v>
      </c>
      <c r="C821" s="6">
        <f>TITRES_STAT!D824</f>
        <v>63.734099999999998</v>
      </c>
      <c r="D821" s="6">
        <f>TITRES_STAT!E824</f>
        <v>10</v>
      </c>
      <c r="E821" s="2">
        <f t="shared" si="48"/>
        <v>16198</v>
      </c>
      <c r="F821" s="6" t="str">
        <f t="shared" si="51"/>
        <v>BULLISH</v>
      </c>
      <c r="G821" s="6" t="str">
        <f t="shared" si="50"/>
        <v>STRONG</v>
      </c>
      <c r="H821" s="6" t="str">
        <f t="shared" si="49"/>
        <v>CONFIRMED BULLISH</v>
      </c>
    </row>
    <row r="822" spans="1:8" ht="13.5" x14ac:dyDescent="0.25">
      <c r="A822" s="3">
        <f>TITRES_STAT!B825</f>
        <v>43200</v>
      </c>
      <c r="B822" s="6">
        <f>TITRES_STAT!C825</f>
        <v>81.99</v>
      </c>
      <c r="C822" s="6">
        <f>TITRES_STAT!D825</f>
        <v>63.734099999999998</v>
      </c>
      <c r="D822" s="6">
        <f>TITRES_STAT!E825</f>
        <v>0</v>
      </c>
      <c r="E822" s="2">
        <f t="shared" si="48"/>
        <v>16198</v>
      </c>
      <c r="F822" s="6" t="str">
        <f t="shared" si="51"/>
        <v>BULLISH</v>
      </c>
      <c r="G822" s="6" t="str">
        <f t="shared" si="50"/>
        <v>STRONG</v>
      </c>
      <c r="H822" s="6" t="str">
        <f t="shared" si="49"/>
        <v>CONFIRMED BULLISH</v>
      </c>
    </row>
    <row r="823" spans="1:8" ht="13.5" x14ac:dyDescent="0.25">
      <c r="A823" s="3">
        <f>TITRES_STAT!B826</f>
        <v>43201</v>
      </c>
      <c r="B823" s="6">
        <f>TITRES_STAT!C826</f>
        <v>83.5</v>
      </c>
      <c r="C823" s="6">
        <f>TITRES_STAT!D826</f>
        <v>64.907899999999998</v>
      </c>
      <c r="D823" s="6">
        <f>TITRES_STAT!E826</f>
        <v>224</v>
      </c>
      <c r="E823" s="2">
        <f t="shared" si="48"/>
        <v>16422</v>
      </c>
      <c r="F823" s="6" t="str">
        <f t="shared" si="51"/>
        <v>BULLISH</v>
      </c>
      <c r="G823" s="6" t="str">
        <f t="shared" si="50"/>
        <v>STRONG</v>
      </c>
      <c r="H823" s="6" t="str">
        <f t="shared" si="49"/>
        <v>CONFIRMED BULLISH</v>
      </c>
    </row>
    <row r="824" spans="1:8" ht="13.5" x14ac:dyDescent="0.25">
      <c r="A824" s="3">
        <f>TITRES_STAT!B827</f>
        <v>43202</v>
      </c>
      <c r="B824" s="6">
        <f>TITRES_STAT!C827</f>
        <v>86</v>
      </c>
      <c r="C824" s="6">
        <f>TITRES_STAT!D827</f>
        <v>66.851299999999995</v>
      </c>
      <c r="D824" s="6">
        <f>TITRES_STAT!E827</f>
        <v>531</v>
      </c>
      <c r="E824" s="2">
        <f t="shared" si="48"/>
        <v>16953</v>
      </c>
      <c r="F824" s="6" t="str">
        <f t="shared" si="51"/>
        <v>BULLISH</v>
      </c>
      <c r="G824" s="6" t="str">
        <f t="shared" si="50"/>
        <v>STRONG</v>
      </c>
      <c r="H824" s="6" t="str">
        <f t="shared" si="49"/>
        <v>CONFIRMED BULLISH</v>
      </c>
    </row>
    <row r="825" spans="1:8" ht="13.5" x14ac:dyDescent="0.25">
      <c r="A825" s="3">
        <f>TITRES_STAT!B828</f>
        <v>43203</v>
      </c>
      <c r="B825" s="6">
        <f>TITRES_STAT!C828</f>
        <v>88.31</v>
      </c>
      <c r="C825" s="6">
        <f>TITRES_STAT!D828</f>
        <v>68.646900000000002</v>
      </c>
      <c r="D825" s="6">
        <f>TITRES_STAT!E828</f>
        <v>421</v>
      </c>
      <c r="E825" s="2">
        <f t="shared" si="48"/>
        <v>17374</v>
      </c>
      <c r="F825" s="6" t="str">
        <f t="shared" si="51"/>
        <v>BULLISH</v>
      </c>
      <c r="G825" s="6" t="str">
        <f t="shared" si="50"/>
        <v>STRONG</v>
      </c>
      <c r="H825" s="6" t="str">
        <f t="shared" si="49"/>
        <v>CONFIRMED BULLISH</v>
      </c>
    </row>
    <row r="826" spans="1:8" ht="13.5" x14ac:dyDescent="0.25">
      <c r="A826" s="3">
        <f>TITRES_STAT!B829</f>
        <v>43206</v>
      </c>
      <c r="B826" s="6">
        <f>TITRES_STAT!C829</f>
        <v>93.68</v>
      </c>
      <c r="C826" s="6">
        <f>TITRES_STAT!D829</f>
        <v>72.821200000000005</v>
      </c>
      <c r="D826" s="6">
        <f>TITRES_STAT!E829</f>
        <v>184</v>
      </c>
      <c r="E826" s="2">
        <f t="shared" si="48"/>
        <v>17558</v>
      </c>
      <c r="F826" s="6" t="str">
        <f t="shared" si="51"/>
        <v>BULLISH</v>
      </c>
      <c r="G826" s="6" t="str">
        <f t="shared" si="50"/>
        <v>STRONG</v>
      </c>
      <c r="H826" s="6" t="str">
        <f t="shared" si="49"/>
        <v>CONFIRMED BULLISH</v>
      </c>
    </row>
    <row r="827" spans="1:8" ht="13.5" x14ac:dyDescent="0.25">
      <c r="A827" s="3">
        <f>TITRES_STAT!B830</f>
        <v>43207</v>
      </c>
      <c r="B827" s="6">
        <f>TITRES_STAT!C830</f>
        <v>99.38</v>
      </c>
      <c r="C827" s="6">
        <f>TITRES_STAT!D830</f>
        <v>77.252099999999999</v>
      </c>
      <c r="D827" s="6">
        <f>TITRES_STAT!E830</f>
        <v>308</v>
      </c>
      <c r="E827" s="2">
        <f t="shared" si="48"/>
        <v>17866</v>
      </c>
      <c r="F827" s="6" t="str">
        <f t="shared" si="51"/>
        <v>BULLISH</v>
      </c>
      <c r="G827" s="6" t="str">
        <f t="shared" si="50"/>
        <v>STRONG</v>
      </c>
      <c r="H827" s="6" t="str">
        <f t="shared" si="49"/>
        <v>CONFIRMED BULLISH</v>
      </c>
    </row>
    <row r="828" spans="1:8" ht="13.5" x14ac:dyDescent="0.25">
      <c r="A828" s="3">
        <f>TITRES_STAT!B831</f>
        <v>43208</v>
      </c>
      <c r="B828" s="6">
        <f>TITRES_STAT!C831</f>
        <v>105.43</v>
      </c>
      <c r="C828" s="6">
        <f>TITRES_STAT!D831</f>
        <v>81.954999999999998</v>
      </c>
      <c r="D828" s="6">
        <f>TITRES_STAT!E831</f>
        <v>243</v>
      </c>
      <c r="E828" s="2">
        <f t="shared" si="48"/>
        <v>18109</v>
      </c>
      <c r="F828" s="6" t="str">
        <f t="shared" si="51"/>
        <v>BULLISH</v>
      </c>
      <c r="G828" s="6" t="str">
        <f t="shared" si="50"/>
        <v>STRONG</v>
      </c>
      <c r="H828" s="6" t="str">
        <f t="shared" si="49"/>
        <v>CONFIRMED BULLISH</v>
      </c>
    </row>
    <row r="829" spans="1:8" ht="13.5" x14ac:dyDescent="0.25">
      <c r="A829" s="3">
        <f>TITRES_STAT!B832</f>
        <v>43209</v>
      </c>
      <c r="B829" s="6">
        <f>TITRES_STAT!C832</f>
        <v>111.85</v>
      </c>
      <c r="C829" s="6">
        <f>TITRES_STAT!D832</f>
        <v>86.945499999999996</v>
      </c>
      <c r="D829" s="6">
        <f>TITRES_STAT!E832</f>
        <v>988</v>
      </c>
      <c r="E829" s="2">
        <f t="shared" si="48"/>
        <v>19097</v>
      </c>
      <c r="F829" s="6" t="str">
        <f t="shared" si="51"/>
        <v>BULLISH</v>
      </c>
      <c r="G829" s="6" t="str">
        <f t="shared" si="50"/>
        <v>STRONG</v>
      </c>
      <c r="H829" s="6" t="str">
        <f t="shared" si="49"/>
        <v>CONFIRMED BULLISH</v>
      </c>
    </row>
    <row r="830" spans="1:8" ht="13.5" x14ac:dyDescent="0.25">
      <c r="A830" s="3">
        <f>TITRES_STAT!B833</f>
        <v>43210</v>
      </c>
      <c r="B830" s="6">
        <f>TITRES_STAT!C833</f>
        <v>117.85</v>
      </c>
      <c r="C830" s="6">
        <f>TITRES_STAT!D833</f>
        <v>91.609499999999997</v>
      </c>
      <c r="D830" s="6">
        <f>TITRES_STAT!E833</f>
        <v>1790</v>
      </c>
      <c r="E830" s="2">
        <f t="shared" si="48"/>
        <v>20887</v>
      </c>
      <c r="F830" s="6" t="str">
        <f t="shared" si="51"/>
        <v>BULLISH</v>
      </c>
      <c r="G830" s="6" t="str">
        <f t="shared" si="50"/>
        <v>STRONG</v>
      </c>
      <c r="H830" s="6" t="str">
        <f t="shared" si="49"/>
        <v>CONFIRMED BULLISH</v>
      </c>
    </row>
    <row r="831" spans="1:8" ht="13.5" x14ac:dyDescent="0.25">
      <c r="A831" s="3">
        <f>TITRES_STAT!B834</f>
        <v>43213</v>
      </c>
      <c r="B831" s="6">
        <f>TITRES_STAT!C834</f>
        <v>117.85</v>
      </c>
      <c r="C831" s="6">
        <f>TITRES_STAT!D834</f>
        <v>91.609499999999997</v>
      </c>
      <c r="D831" s="6">
        <f>TITRES_STAT!E834</f>
        <v>2523</v>
      </c>
      <c r="E831" s="2">
        <f t="shared" si="48"/>
        <v>20887</v>
      </c>
      <c r="F831" s="6" t="str">
        <f t="shared" si="51"/>
        <v>BULLISH</v>
      </c>
      <c r="G831" s="6" t="str">
        <f t="shared" si="50"/>
        <v>STRONG</v>
      </c>
      <c r="H831" s="6" t="str">
        <f t="shared" si="49"/>
        <v>CONFIRMED BULLISH</v>
      </c>
    </row>
    <row r="832" spans="1:8" ht="13.5" x14ac:dyDescent="0.25">
      <c r="A832" s="3">
        <f>TITRES_STAT!B835</f>
        <v>43214</v>
      </c>
      <c r="B832" s="6">
        <f>TITRES_STAT!C835</f>
        <v>118.22</v>
      </c>
      <c r="C832" s="6">
        <f>TITRES_STAT!D835</f>
        <v>91.897199999999998</v>
      </c>
      <c r="D832" s="6">
        <f>TITRES_STAT!E835</f>
        <v>3687</v>
      </c>
      <c r="E832" s="2">
        <f t="shared" si="48"/>
        <v>24574</v>
      </c>
      <c r="F832" s="6" t="str">
        <f t="shared" si="51"/>
        <v>BULLISH</v>
      </c>
      <c r="G832" s="6" t="str">
        <f t="shared" si="50"/>
        <v>STRONG</v>
      </c>
      <c r="H832" s="6" t="str">
        <f t="shared" si="49"/>
        <v>CONFIRMED BULLISH</v>
      </c>
    </row>
    <row r="833" spans="1:8" ht="13.5" x14ac:dyDescent="0.25">
      <c r="A833" s="3">
        <f>TITRES_STAT!B836</f>
        <v>43215</v>
      </c>
      <c r="B833" s="6">
        <f>TITRES_STAT!C836</f>
        <v>119</v>
      </c>
      <c r="C833" s="6">
        <f>TITRES_STAT!D836</f>
        <v>92.503500000000003</v>
      </c>
      <c r="D833" s="6">
        <f>TITRES_STAT!E836</f>
        <v>1359</v>
      </c>
      <c r="E833" s="2">
        <f t="shared" si="48"/>
        <v>25933</v>
      </c>
      <c r="F833" s="6" t="str">
        <f t="shared" si="51"/>
        <v>BULLISH</v>
      </c>
      <c r="G833" s="6" t="str">
        <f t="shared" si="50"/>
        <v>STRONG</v>
      </c>
      <c r="H833" s="6" t="str">
        <f t="shared" si="49"/>
        <v>CONFIRMED BULLISH</v>
      </c>
    </row>
    <row r="834" spans="1:8" ht="13.5" x14ac:dyDescent="0.25">
      <c r="A834" s="3">
        <f>TITRES_STAT!B837</f>
        <v>43216</v>
      </c>
      <c r="B834" s="6">
        <f>TITRES_STAT!C837</f>
        <v>119.9</v>
      </c>
      <c r="C834" s="6">
        <f>TITRES_STAT!D837</f>
        <v>93.203100000000006</v>
      </c>
      <c r="D834" s="6">
        <f>TITRES_STAT!E837</f>
        <v>953</v>
      </c>
      <c r="E834" s="2">
        <f t="shared" si="48"/>
        <v>26886</v>
      </c>
      <c r="F834" s="6" t="str">
        <f t="shared" si="51"/>
        <v>BULLISH</v>
      </c>
      <c r="G834" s="6" t="str">
        <f t="shared" si="50"/>
        <v>STRONG</v>
      </c>
      <c r="H834" s="6" t="str">
        <f t="shared" si="49"/>
        <v>CONFIRMED BULLISH</v>
      </c>
    </row>
    <row r="835" spans="1:8" ht="13.5" x14ac:dyDescent="0.25">
      <c r="A835" s="3">
        <f>TITRES_STAT!B838</f>
        <v>43217</v>
      </c>
      <c r="B835" s="6">
        <f>TITRES_STAT!C838</f>
        <v>118</v>
      </c>
      <c r="C835" s="6">
        <f>TITRES_STAT!D838</f>
        <v>91.726100000000002</v>
      </c>
      <c r="D835" s="6">
        <f>TITRES_STAT!E838</f>
        <v>2541</v>
      </c>
      <c r="E835" s="2">
        <f t="shared" si="48"/>
        <v>24345</v>
      </c>
      <c r="F835" s="6" t="str">
        <f t="shared" si="51"/>
        <v>BULLISH</v>
      </c>
      <c r="G835" s="6" t="str">
        <f t="shared" si="50"/>
        <v>STRONG</v>
      </c>
      <c r="H835" s="6" t="str">
        <f t="shared" si="49"/>
        <v>CONFIRMED BULLISH</v>
      </c>
    </row>
    <row r="836" spans="1:8" ht="13.5" x14ac:dyDescent="0.25">
      <c r="A836" s="3">
        <f>TITRES_STAT!B839</f>
        <v>43220</v>
      </c>
      <c r="B836" s="6">
        <f>TITRES_STAT!C839</f>
        <v>118</v>
      </c>
      <c r="C836" s="6">
        <f>TITRES_STAT!D839</f>
        <v>91.726100000000002</v>
      </c>
      <c r="D836" s="6">
        <f>TITRES_STAT!E839</f>
        <v>550</v>
      </c>
      <c r="E836" s="2">
        <f t="shared" ref="E836:E899" si="52">IF(B836&gt;B835, E835+D836, IF(B836&lt;B835, E835-D836, E835))</f>
        <v>24345</v>
      </c>
      <c r="F836" s="6" t="str">
        <f t="shared" si="51"/>
        <v>BULLISH</v>
      </c>
      <c r="G836" s="6" t="str">
        <f t="shared" si="50"/>
        <v>STRONG</v>
      </c>
      <c r="H836" s="6" t="str">
        <f t="shared" si="49"/>
        <v>CONFIRMED BULLISH</v>
      </c>
    </row>
    <row r="837" spans="1:8" ht="13.5" x14ac:dyDescent="0.25">
      <c r="A837" s="3">
        <f>TITRES_STAT!B840</f>
        <v>43222</v>
      </c>
      <c r="B837" s="6">
        <f>TITRES_STAT!C840</f>
        <v>120</v>
      </c>
      <c r="C837" s="6">
        <f>TITRES_STAT!D840</f>
        <v>93.280799999999999</v>
      </c>
      <c r="D837" s="6">
        <f>TITRES_STAT!E840</f>
        <v>2245</v>
      </c>
      <c r="E837" s="2">
        <f t="shared" si="52"/>
        <v>26590</v>
      </c>
      <c r="F837" s="6" t="str">
        <f t="shared" si="51"/>
        <v>BULLISH</v>
      </c>
      <c r="G837" s="6" t="str">
        <f t="shared" si="50"/>
        <v>STRONG</v>
      </c>
      <c r="H837" s="6" t="str">
        <f t="shared" si="49"/>
        <v>CONFIRMED BULLISH</v>
      </c>
    </row>
    <row r="838" spans="1:8" ht="13.5" x14ac:dyDescent="0.25">
      <c r="A838" s="3">
        <f>TITRES_STAT!B841</f>
        <v>43223</v>
      </c>
      <c r="B838" s="6">
        <f>TITRES_STAT!C841</f>
        <v>119</v>
      </c>
      <c r="C838" s="6">
        <f>TITRES_STAT!D841</f>
        <v>92.503500000000003</v>
      </c>
      <c r="D838" s="6">
        <f>TITRES_STAT!E841</f>
        <v>701</v>
      </c>
      <c r="E838" s="2">
        <f t="shared" si="52"/>
        <v>25889</v>
      </c>
      <c r="F838" s="6" t="str">
        <f t="shared" si="51"/>
        <v>BEARISH</v>
      </c>
      <c r="G838" s="6" t="str">
        <f t="shared" si="50"/>
        <v>NEUTRAL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NEUTRAL</v>
      </c>
    </row>
    <row r="839" spans="1:8" ht="13.5" x14ac:dyDescent="0.25">
      <c r="A839" s="3">
        <f>TITRES_STAT!B842</f>
        <v>43224</v>
      </c>
      <c r="B839" s="6">
        <f>TITRES_STAT!C842</f>
        <v>120.48</v>
      </c>
      <c r="C839" s="6">
        <f>TITRES_STAT!D842</f>
        <v>93.653899999999993</v>
      </c>
      <c r="D839" s="6">
        <f>TITRES_STAT!E842</f>
        <v>275</v>
      </c>
      <c r="E839" s="2">
        <f t="shared" si="52"/>
        <v>26164</v>
      </c>
      <c r="F839" s="6" t="str">
        <f t="shared" si="51"/>
        <v>BEARISH</v>
      </c>
      <c r="G839" s="6" t="str">
        <f t="shared" ref="G839:G902" si="54">IF((E839-E834)/E834 &gt; 0.02, "STRONG",
 IF((E839-E834)/E834 &lt; -0.02, "WEAK", "NEUTRAL"))</f>
        <v>WEAK</v>
      </c>
      <c r="H839" s="6" t="str">
        <f t="shared" si="53"/>
        <v>BEARISH DIVERGENCE</v>
      </c>
    </row>
    <row r="840" spans="1:8" ht="13.5" x14ac:dyDescent="0.25">
      <c r="A840" s="3">
        <f>TITRES_STAT!B843</f>
        <v>43227</v>
      </c>
      <c r="B840" s="6">
        <f>TITRES_STAT!C843</f>
        <v>119.48</v>
      </c>
      <c r="C840" s="6">
        <f>TITRES_STAT!D843</f>
        <v>92.876599999999996</v>
      </c>
      <c r="D840" s="6">
        <f>TITRES_STAT!E843</f>
        <v>176</v>
      </c>
      <c r="E840" s="2">
        <f t="shared" si="52"/>
        <v>25988</v>
      </c>
      <c r="F840" s="6" t="str">
        <f t="shared" ref="F840:F903" si="55">IF(E840&gt;E835,"BULLISH",IF(E840&lt;E835,"BEARISH","NEUTRAL"))</f>
        <v>BULLISH</v>
      </c>
      <c r="G840" s="6" t="str">
        <f t="shared" si="54"/>
        <v>STRONG</v>
      </c>
      <c r="H840" s="6" t="str">
        <f t="shared" si="53"/>
        <v>CONFIRMED BULLISH</v>
      </c>
    </row>
    <row r="841" spans="1:8" ht="13.5" x14ac:dyDescent="0.25">
      <c r="A841" s="3">
        <f>TITRES_STAT!B844</f>
        <v>43228</v>
      </c>
      <c r="B841" s="6">
        <f>TITRES_STAT!C844</f>
        <v>118</v>
      </c>
      <c r="C841" s="6">
        <f>TITRES_STAT!D844</f>
        <v>91.726100000000002</v>
      </c>
      <c r="D841" s="6">
        <f>TITRES_STAT!E844</f>
        <v>4030</v>
      </c>
      <c r="E841" s="2">
        <f t="shared" si="52"/>
        <v>21958</v>
      </c>
      <c r="F841" s="6" t="str">
        <f t="shared" si="55"/>
        <v>BEARISH</v>
      </c>
      <c r="G841" s="6" t="str">
        <f t="shared" si="54"/>
        <v>WEAK</v>
      </c>
      <c r="H841" s="6" t="str">
        <f t="shared" si="53"/>
        <v>NEUTRAL</v>
      </c>
    </row>
    <row r="842" spans="1:8" ht="13.5" x14ac:dyDescent="0.25">
      <c r="A842" s="3">
        <f>TITRES_STAT!B845</f>
        <v>43229</v>
      </c>
      <c r="B842" s="6">
        <f>TITRES_STAT!C845</f>
        <v>115</v>
      </c>
      <c r="C842" s="6">
        <f>TITRES_STAT!D845</f>
        <v>89.394099999999995</v>
      </c>
      <c r="D842" s="6">
        <f>TITRES_STAT!E845</f>
        <v>330</v>
      </c>
      <c r="E842" s="2">
        <f t="shared" si="52"/>
        <v>21628</v>
      </c>
      <c r="F842" s="6" t="str">
        <f t="shared" si="55"/>
        <v>BEARISH</v>
      </c>
      <c r="G842" s="6" t="str">
        <f t="shared" si="54"/>
        <v>WEAK</v>
      </c>
      <c r="H842" s="6" t="str">
        <f t="shared" si="53"/>
        <v>CONFIRMED BEARISH</v>
      </c>
    </row>
    <row r="843" spans="1:8" ht="13.5" x14ac:dyDescent="0.25">
      <c r="A843" s="3">
        <f>TITRES_STAT!B846</f>
        <v>43230</v>
      </c>
      <c r="B843" s="6">
        <f>TITRES_STAT!C846</f>
        <v>115.99</v>
      </c>
      <c r="C843" s="6">
        <f>TITRES_STAT!D846</f>
        <v>90.163700000000006</v>
      </c>
      <c r="D843" s="6">
        <f>TITRES_STAT!E846</f>
        <v>3010</v>
      </c>
      <c r="E843" s="2">
        <f t="shared" si="52"/>
        <v>24638</v>
      </c>
      <c r="F843" s="6" t="str">
        <f t="shared" si="55"/>
        <v>BEARISH</v>
      </c>
      <c r="G843" s="6" t="str">
        <f t="shared" si="54"/>
        <v>WEAK</v>
      </c>
      <c r="H843" s="6" t="str">
        <f t="shared" si="53"/>
        <v>CONFIRMED BEARISH</v>
      </c>
    </row>
    <row r="844" spans="1:8" ht="13.5" x14ac:dyDescent="0.25">
      <c r="A844" s="3">
        <f>TITRES_STAT!B847</f>
        <v>43231</v>
      </c>
      <c r="B844" s="6">
        <f>TITRES_STAT!C847</f>
        <v>116.99</v>
      </c>
      <c r="C844" s="6">
        <f>TITRES_STAT!D847</f>
        <v>90.941000000000003</v>
      </c>
      <c r="D844" s="6">
        <f>TITRES_STAT!E847</f>
        <v>50</v>
      </c>
      <c r="E844" s="2">
        <f t="shared" si="52"/>
        <v>24688</v>
      </c>
      <c r="F844" s="6" t="str">
        <f t="shared" si="55"/>
        <v>BEARISH</v>
      </c>
      <c r="G844" s="6" t="str">
        <f t="shared" si="54"/>
        <v>WEAK</v>
      </c>
      <c r="H844" s="6" t="str">
        <f t="shared" si="53"/>
        <v>CONFIRMED BEARISH</v>
      </c>
    </row>
    <row r="845" spans="1:8" ht="13.5" x14ac:dyDescent="0.25">
      <c r="A845" s="3">
        <f>TITRES_STAT!B848</f>
        <v>43234</v>
      </c>
      <c r="B845" s="6">
        <f>TITRES_STAT!C848</f>
        <v>116.99</v>
      </c>
      <c r="C845" s="6">
        <f>TITRES_STAT!D848</f>
        <v>90.941000000000003</v>
      </c>
      <c r="D845" s="6">
        <f>TITRES_STAT!E848</f>
        <v>0</v>
      </c>
      <c r="E845" s="2">
        <f t="shared" si="52"/>
        <v>24688</v>
      </c>
      <c r="F845" s="6" t="str">
        <f t="shared" si="55"/>
        <v>BEARISH</v>
      </c>
      <c r="G845" s="6" t="str">
        <f t="shared" si="54"/>
        <v>WEAK</v>
      </c>
      <c r="H845" s="6" t="str">
        <f t="shared" si="53"/>
        <v>CONFIRMED BEARISH</v>
      </c>
    </row>
    <row r="846" spans="1:8" ht="13.5" x14ac:dyDescent="0.25">
      <c r="A846" s="3">
        <f>TITRES_STAT!B849</f>
        <v>43235</v>
      </c>
      <c r="B846" s="6">
        <f>TITRES_STAT!C849</f>
        <v>116.97</v>
      </c>
      <c r="C846" s="6">
        <f>TITRES_STAT!D849</f>
        <v>90.9255</v>
      </c>
      <c r="D846" s="6">
        <f>TITRES_STAT!E849</f>
        <v>110</v>
      </c>
      <c r="E846" s="2">
        <f t="shared" si="52"/>
        <v>24578</v>
      </c>
      <c r="F846" s="6" t="str">
        <f t="shared" si="55"/>
        <v>BULLISH</v>
      </c>
      <c r="G846" s="6" t="str">
        <f t="shared" si="54"/>
        <v>STRONG</v>
      </c>
      <c r="H846" s="6" t="str">
        <f t="shared" si="53"/>
        <v>BULLISH DIVERGENCE</v>
      </c>
    </row>
    <row r="847" spans="1:8" ht="13.5" x14ac:dyDescent="0.25">
      <c r="A847" s="3">
        <f>TITRES_STAT!B850</f>
        <v>43236</v>
      </c>
      <c r="B847" s="6">
        <f>TITRES_STAT!C850</f>
        <v>116.89</v>
      </c>
      <c r="C847" s="6">
        <f>TITRES_STAT!D850</f>
        <v>90.863299999999995</v>
      </c>
      <c r="D847" s="6">
        <f>TITRES_STAT!E850</f>
        <v>20</v>
      </c>
      <c r="E847" s="2">
        <f t="shared" si="52"/>
        <v>24558</v>
      </c>
      <c r="F847" s="6" t="str">
        <f t="shared" si="55"/>
        <v>BULLISH</v>
      </c>
      <c r="G847" s="6" t="str">
        <f t="shared" si="54"/>
        <v>STRONG</v>
      </c>
      <c r="H847" s="6" t="str">
        <f t="shared" si="53"/>
        <v>CONFIRMED BULLISH</v>
      </c>
    </row>
    <row r="848" spans="1:8" ht="13.5" x14ac:dyDescent="0.25">
      <c r="A848" s="3">
        <f>TITRES_STAT!B851</f>
        <v>43237</v>
      </c>
      <c r="B848" s="6">
        <f>TITRES_STAT!C851</f>
        <v>116.89</v>
      </c>
      <c r="C848" s="6">
        <f>TITRES_STAT!D851</f>
        <v>90.863299999999995</v>
      </c>
      <c r="D848" s="6">
        <f>TITRES_STAT!E851</f>
        <v>246</v>
      </c>
      <c r="E848" s="2">
        <f t="shared" si="52"/>
        <v>24558</v>
      </c>
      <c r="F848" s="6" t="str">
        <f t="shared" si="55"/>
        <v>BEARISH</v>
      </c>
      <c r="G848" s="6" t="str">
        <f t="shared" si="54"/>
        <v>NEUTRAL</v>
      </c>
      <c r="H848" s="6" t="str">
        <f t="shared" si="53"/>
        <v>BEARISH DIVERGENCE</v>
      </c>
    </row>
    <row r="849" spans="1:8" ht="13.5" x14ac:dyDescent="0.25">
      <c r="A849" s="3">
        <f>TITRES_STAT!B852</f>
        <v>43238</v>
      </c>
      <c r="B849" s="6">
        <f>TITRES_STAT!C852</f>
        <v>116.99</v>
      </c>
      <c r="C849" s="6">
        <f>TITRES_STAT!D852</f>
        <v>90.941000000000003</v>
      </c>
      <c r="D849" s="6">
        <f>TITRES_STAT!E852</f>
        <v>50</v>
      </c>
      <c r="E849" s="2">
        <f t="shared" si="52"/>
        <v>24608</v>
      </c>
      <c r="F849" s="6" t="str">
        <f t="shared" si="55"/>
        <v>BEARISH</v>
      </c>
      <c r="G849" s="6" t="str">
        <f t="shared" si="54"/>
        <v>NEUTRAL</v>
      </c>
      <c r="H849" s="6" t="str">
        <f t="shared" si="53"/>
        <v>NEUTRAL</v>
      </c>
    </row>
    <row r="850" spans="1:8" ht="13.5" x14ac:dyDescent="0.25">
      <c r="A850" s="3">
        <f>TITRES_STAT!B853</f>
        <v>43241</v>
      </c>
      <c r="B850" s="6">
        <f>TITRES_STAT!C853</f>
        <v>117.97</v>
      </c>
      <c r="C850" s="6">
        <f>TITRES_STAT!D853</f>
        <v>91.702799999999996</v>
      </c>
      <c r="D850" s="6">
        <f>TITRES_STAT!E853</f>
        <v>45</v>
      </c>
      <c r="E850" s="2">
        <f t="shared" si="52"/>
        <v>24653</v>
      </c>
      <c r="F850" s="6" t="str">
        <f t="shared" si="55"/>
        <v>BEARISH</v>
      </c>
      <c r="G850" s="6" t="str">
        <f t="shared" si="54"/>
        <v>NEUTRAL</v>
      </c>
      <c r="H850" s="6" t="str">
        <f t="shared" si="53"/>
        <v>BEARISH DIVERGENCE</v>
      </c>
    </row>
    <row r="851" spans="1:8" ht="13.5" x14ac:dyDescent="0.25">
      <c r="A851" s="3">
        <f>TITRES_STAT!B854</f>
        <v>43242</v>
      </c>
      <c r="B851" s="6">
        <f>TITRES_STAT!C854</f>
        <v>117.97</v>
      </c>
      <c r="C851" s="6">
        <f>TITRES_STAT!D854</f>
        <v>91.702799999999996</v>
      </c>
      <c r="D851" s="6">
        <f>TITRES_STAT!E854</f>
        <v>212</v>
      </c>
      <c r="E851" s="2">
        <f t="shared" si="52"/>
        <v>24653</v>
      </c>
      <c r="F851" s="6" t="str">
        <f t="shared" si="55"/>
        <v>BULLISH</v>
      </c>
      <c r="G851" s="6" t="str">
        <f t="shared" si="54"/>
        <v>NEUTRAL</v>
      </c>
      <c r="H851" s="6" t="str">
        <f t="shared" si="53"/>
        <v>CONFIRMED BULLISH</v>
      </c>
    </row>
    <row r="852" spans="1:8" ht="13.5" x14ac:dyDescent="0.25">
      <c r="A852" s="3">
        <f>TITRES_STAT!B855</f>
        <v>43243</v>
      </c>
      <c r="B852" s="6">
        <f>TITRES_STAT!C855</f>
        <v>118</v>
      </c>
      <c r="C852" s="6">
        <f>TITRES_STAT!D855</f>
        <v>91.726100000000002</v>
      </c>
      <c r="D852" s="6">
        <f>TITRES_STAT!E855</f>
        <v>369</v>
      </c>
      <c r="E852" s="2">
        <f t="shared" si="52"/>
        <v>25022</v>
      </c>
      <c r="F852" s="6" t="str">
        <f t="shared" si="55"/>
        <v>BULLISH</v>
      </c>
      <c r="G852" s="6" t="str">
        <f t="shared" si="54"/>
        <v>NEUTRAL</v>
      </c>
      <c r="H852" s="6" t="str">
        <f t="shared" si="53"/>
        <v>CONFIRMED BULLISH</v>
      </c>
    </row>
    <row r="853" spans="1:8" ht="13.5" x14ac:dyDescent="0.25">
      <c r="A853" s="3">
        <f>TITRES_STAT!B856</f>
        <v>43244</v>
      </c>
      <c r="B853" s="6">
        <f>TITRES_STAT!C856</f>
        <v>118</v>
      </c>
      <c r="C853" s="6">
        <f>TITRES_STAT!D856</f>
        <v>91.726100000000002</v>
      </c>
      <c r="D853" s="6">
        <f>TITRES_STAT!E856</f>
        <v>237</v>
      </c>
      <c r="E853" s="2">
        <f t="shared" si="52"/>
        <v>25022</v>
      </c>
      <c r="F853" s="6" t="str">
        <f t="shared" si="55"/>
        <v>BULLISH</v>
      </c>
      <c r="G853" s="6" t="str">
        <f t="shared" si="54"/>
        <v>NEUTRAL</v>
      </c>
      <c r="H853" s="6" t="str">
        <f t="shared" si="53"/>
        <v>CONFIRMED BULLISH</v>
      </c>
    </row>
    <row r="854" spans="1:8" ht="13.5" x14ac:dyDescent="0.25">
      <c r="A854" s="3">
        <f>TITRES_STAT!B857</f>
        <v>43245</v>
      </c>
      <c r="B854" s="6">
        <f>TITRES_STAT!C857</f>
        <v>116</v>
      </c>
      <c r="C854" s="6">
        <f>TITRES_STAT!D857</f>
        <v>90.171499999999995</v>
      </c>
      <c r="D854" s="6">
        <f>TITRES_STAT!E857</f>
        <v>120</v>
      </c>
      <c r="E854" s="2">
        <f t="shared" si="52"/>
        <v>24902</v>
      </c>
      <c r="F854" s="6" t="str">
        <f t="shared" si="55"/>
        <v>BULLISH</v>
      </c>
      <c r="G854" s="6" t="str">
        <f t="shared" si="54"/>
        <v>NEUTRAL</v>
      </c>
      <c r="H854" s="6" t="str">
        <f t="shared" si="53"/>
        <v>BULLISH DIVERGENCE</v>
      </c>
    </row>
    <row r="855" spans="1:8" ht="13.5" x14ac:dyDescent="0.25">
      <c r="A855" s="3">
        <f>TITRES_STAT!B858</f>
        <v>43248</v>
      </c>
      <c r="B855" s="6">
        <f>TITRES_STAT!C858</f>
        <v>116</v>
      </c>
      <c r="C855" s="6">
        <f>TITRES_STAT!D858</f>
        <v>90.171499999999995</v>
      </c>
      <c r="D855" s="6">
        <f>TITRES_STAT!E858</f>
        <v>0</v>
      </c>
      <c r="E855" s="2">
        <f t="shared" si="52"/>
        <v>24902</v>
      </c>
      <c r="F855" s="6" t="str">
        <f t="shared" si="55"/>
        <v>BULLISH</v>
      </c>
      <c r="G855" s="6" t="str">
        <f t="shared" si="54"/>
        <v>NEUTRAL</v>
      </c>
      <c r="H855" s="6" t="str">
        <f t="shared" si="53"/>
        <v>BULLISH DIVERGENCE</v>
      </c>
    </row>
    <row r="856" spans="1:8" ht="13.5" x14ac:dyDescent="0.25">
      <c r="A856" s="3">
        <f>TITRES_STAT!B859</f>
        <v>43249</v>
      </c>
      <c r="B856" s="6">
        <f>TITRES_STAT!C859</f>
        <v>117</v>
      </c>
      <c r="C856" s="6">
        <f>TITRES_STAT!D859</f>
        <v>90.948800000000006</v>
      </c>
      <c r="D856" s="6">
        <f>TITRES_STAT!E859</f>
        <v>148</v>
      </c>
      <c r="E856" s="2">
        <f t="shared" si="52"/>
        <v>25050</v>
      </c>
      <c r="F856" s="6" t="str">
        <f t="shared" si="55"/>
        <v>BULLISH</v>
      </c>
      <c r="G856" s="6" t="str">
        <f t="shared" si="54"/>
        <v>NEUTRAL</v>
      </c>
      <c r="H856" s="6" t="str">
        <f t="shared" si="53"/>
        <v>BULLISH DIVERGENCE</v>
      </c>
    </row>
    <row r="857" spans="1:8" ht="13.5" x14ac:dyDescent="0.25">
      <c r="A857" s="3">
        <f>TITRES_STAT!B860</f>
        <v>43250</v>
      </c>
      <c r="B857" s="6">
        <f>TITRES_STAT!C860</f>
        <v>117.9</v>
      </c>
      <c r="C857" s="6">
        <f>TITRES_STAT!D860</f>
        <v>92.630300000000005</v>
      </c>
      <c r="D857" s="6">
        <f>TITRES_STAT!E860</f>
        <v>45</v>
      </c>
      <c r="E857" s="2">
        <f t="shared" si="52"/>
        <v>25095</v>
      </c>
      <c r="F857" s="6" t="str">
        <f t="shared" si="55"/>
        <v>BULLISH</v>
      </c>
      <c r="G857" s="6" t="str">
        <f t="shared" si="54"/>
        <v>NEUTRAL</v>
      </c>
      <c r="H857" s="6" t="str">
        <f t="shared" si="53"/>
        <v>BULLISH DIVERGENCE</v>
      </c>
    </row>
    <row r="858" spans="1:8" ht="13.5" x14ac:dyDescent="0.25">
      <c r="A858" s="3">
        <f>TITRES_STAT!B861</f>
        <v>43251</v>
      </c>
      <c r="B858" s="6">
        <f>TITRES_STAT!C861</f>
        <v>114.4</v>
      </c>
      <c r="C858" s="6">
        <f>TITRES_STAT!D861</f>
        <v>89.880399999999995</v>
      </c>
      <c r="D858" s="6">
        <f>TITRES_STAT!E861</f>
        <v>15120</v>
      </c>
      <c r="E858" s="2">
        <f t="shared" si="52"/>
        <v>9975</v>
      </c>
      <c r="F858" s="6" t="str">
        <f t="shared" si="55"/>
        <v>BEARISH</v>
      </c>
      <c r="G858" s="6" t="str">
        <f t="shared" si="54"/>
        <v>WEAK</v>
      </c>
      <c r="H858" s="6" t="str">
        <f t="shared" si="53"/>
        <v>CONFIRMED BEARISH</v>
      </c>
    </row>
    <row r="859" spans="1:8" ht="13.5" x14ac:dyDescent="0.25">
      <c r="A859" s="3">
        <f>TITRES_STAT!B862</f>
        <v>43252</v>
      </c>
      <c r="B859" s="6">
        <f>TITRES_STAT!C862</f>
        <v>116.9</v>
      </c>
      <c r="C859" s="6">
        <f>TITRES_STAT!D862</f>
        <v>91.8446</v>
      </c>
      <c r="D859" s="6">
        <f>TITRES_STAT!E862</f>
        <v>99</v>
      </c>
      <c r="E859" s="2">
        <f t="shared" si="52"/>
        <v>10074</v>
      </c>
      <c r="F859" s="6" t="str">
        <f t="shared" si="55"/>
        <v>BEARISH</v>
      </c>
      <c r="G859" s="6" t="str">
        <f t="shared" si="54"/>
        <v>WEAK</v>
      </c>
      <c r="H859" s="6" t="str">
        <f t="shared" si="53"/>
        <v>BEARISH DIVERGENCE</v>
      </c>
    </row>
    <row r="860" spans="1:8" ht="13.5" x14ac:dyDescent="0.25">
      <c r="A860" s="3">
        <f>TITRES_STAT!B863</f>
        <v>43255</v>
      </c>
      <c r="B860" s="6">
        <f>TITRES_STAT!C863</f>
        <v>114.5</v>
      </c>
      <c r="C860" s="6">
        <f>TITRES_STAT!D863</f>
        <v>89.959000000000003</v>
      </c>
      <c r="D860" s="6">
        <f>TITRES_STAT!E863</f>
        <v>21</v>
      </c>
      <c r="E860" s="2">
        <f t="shared" si="52"/>
        <v>10053</v>
      </c>
      <c r="F860" s="6" t="str">
        <f t="shared" si="55"/>
        <v>BEARISH</v>
      </c>
      <c r="G860" s="6" t="str">
        <f t="shared" si="54"/>
        <v>WEAK</v>
      </c>
      <c r="H860" s="6" t="str">
        <f t="shared" si="53"/>
        <v>CONFIRMED BEARISH</v>
      </c>
    </row>
    <row r="861" spans="1:8" ht="13.5" x14ac:dyDescent="0.25">
      <c r="A861" s="3">
        <f>TITRES_STAT!B864</f>
        <v>43256</v>
      </c>
      <c r="B861" s="6">
        <f>TITRES_STAT!C864</f>
        <v>114.5</v>
      </c>
      <c r="C861" s="6">
        <f>TITRES_STAT!D864</f>
        <v>89.959000000000003</v>
      </c>
      <c r="D861" s="6">
        <f>TITRES_STAT!E864</f>
        <v>177</v>
      </c>
      <c r="E861" s="2">
        <f t="shared" si="52"/>
        <v>10053</v>
      </c>
      <c r="F861" s="6" t="str">
        <f t="shared" si="55"/>
        <v>BEARISH</v>
      </c>
      <c r="G861" s="6" t="str">
        <f t="shared" si="54"/>
        <v>WEAK</v>
      </c>
      <c r="H861" s="6" t="str">
        <f t="shared" si="53"/>
        <v>CONFIRMED BEARISH</v>
      </c>
    </row>
    <row r="862" spans="1:8" ht="13.5" x14ac:dyDescent="0.25">
      <c r="A862" s="3">
        <f>TITRES_STAT!B865</f>
        <v>43257</v>
      </c>
      <c r="B862" s="6">
        <f>TITRES_STAT!C865</f>
        <v>114.5</v>
      </c>
      <c r="C862" s="6">
        <f>TITRES_STAT!D865</f>
        <v>89.959000000000003</v>
      </c>
      <c r="D862" s="6">
        <f>TITRES_STAT!E865</f>
        <v>244</v>
      </c>
      <c r="E862" s="2">
        <f t="shared" si="52"/>
        <v>10053</v>
      </c>
      <c r="F862" s="6" t="str">
        <f t="shared" si="55"/>
        <v>BEARISH</v>
      </c>
      <c r="G862" s="6" t="str">
        <f t="shared" si="54"/>
        <v>WEAK</v>
      </c>
      <c r="H862" s="6" t="str">
        <f t="shared" si="53"/>
        <v>CONFIRMED BEARISH</v>
      </c>
    </row>
    <row r="863" spans="1:8" ht="13.5" x14ac:dyDescent="0.25">
      <c r="A863" s="3">
        <f>TITRES_STAT!B866</f>
        <v>43258</v>
      </c>
      <c r="B863" s="6">
        <f>TITRES_STAT!C866</f>
        <v>113.5</v>
      </c>
      <c r="C863" s="6">
        <f>TITRES_STAT!D866</f>
        <v>89.173299999999998</v>
      </c>
      <c r="D863" s="6">
        <f>TITRES_STAT!E866</f>
        <v>56</v>
      </c>
      <c r="E863" s="2">
        <f t="shared" si="52"/>
        <v>9997</v>
      </c>
      <c r="F863" s="6" t="str">
        <f t="shared" si="55"/>
        <v>BULLISH</v>
      </c>
      <c r="G863" s="6" t="str">
        <f t="shared" si="54"/>
        <v>NEUTRAL</v>
      </c>
      <c r="H863" s="6" t="str">
        <f t="shared" si="53"/>
        <v>BULLISH DIVERGENCE</v>
      </c>
    </row>
    <row r="864" spans="1:8" ht="13.5" x14ac:dyDescent="0.25">
      <c r="A864" s="3">
        <f>TITRES_STAT!B867</f>
        <v>43259</v>
      </c>
      <c r="B864" s="6">
        <f>TITRES_STAT!C867</f>
        <v>114.5</v>
      </c>
      <c r="C864" s="6">
        <f>TITRES_STAT!D867</f>
        <v>89.959000000000003</v>
      </c>
      <c r="D864" s="6">
        <f>TITRES_STAT!E867</f>
        <v>31</v>
      </c>
      <c r="E864" s="2">
        <f t="shared" si="52"/>
        <v>10028</v>
      </c>
      <c r="F864" s="6" t="str">
        <f t="shared" si="55"/>
        <v>BEARISH</v>
      </c>
      <c r="G864" s="6" t="str">
        <f t="shared" si="54"/>
        <v>NEUTRAL</v>
      </c>
      <c r="H864" s="6" t="str">
        <f t="shared" si="53"/>
        <v>CONFIRMED BEARISH</v>
      </c>
    </row>
    <row r="865" spans="1:8" ht="13.5" x14ac:dyDescent="0.25">
      <c r="A865" s="3">
        <f>TITRES_STAT!B868</f>
        <v>43262</v>
      </c>
      <c r="B865" s="6">
        <f>TITRES_STAT!C868</f>
        <v>114.5</v>
      </c>
      <c r="C865" s="6">
        <f>TITRES_STAT!D868</f>
        <v>89.959000000000003</v>
      </c>
      <c r="D865" s="6">
        <f>TITRES_STAT!E868</f>
        <v>156</v>
      </c>
      <c r="E865" s="2">
        <f t="shared" si="52"/>
        <v>10028</v>
      </c>
      <c r="F865" s="6" t="str">
        <f t="shared" si="55"/>
        <v>BEARISH</v>
      </c>
      <c r="G865" s="6" t="str">
        <f t="shared" si="54"/>
        <v>NEUTRAL</v>
      </c>
      <c r="H865" s="6" t="str">
        <f t="shared" si="53"/>
        <v>NEUTRAL</v>
      </c>
    </row>
    <row r="866" spans="1:8" ht="13.5" x14ac:dyDescent="0.25">
      <c r="A866" s="3">
        <f>TITRES_STAT!B869</f>
        <v>43263</v>
      </c>
      <c r="B866" s="6">
        <f>TITRES_STAT!C869</f>
        <v>113.5</v>
      </c>
      <c r="C866" s="6">
        <f>TITRES_STAT!D869</f>
        <v>89.173299999999998</v>
      </c>
      <c r="D866" s="6">
        <f>TITRES_STAT!E869</f>
        <v>56</v>
      </c>
      <c r="E866" s="2">
        <f t="shared" si="52"/>
        <v>9972</v>
      </c>
      <c r="F866" s="6" t="str">
        <f t="shared" si="55"/>
        <v>BEARISH</v>
      </c>
      <c r="G866" s="6" t="str">
        <f t="shared" si="54"/>
        <v>NEUTRAL</v>
      </c>
      <c r="H866" s="6" t="str">
        <f t="shared" si="53"/>
        <v>CONFIRMED BEARISH</v>
      </c>
    </row>
    <row r="867" spans="1:8" ht="13.5" x14ac:dyDescent="0.25">
      <c r="A867" s="3">
        <f>TITRES_STAT!B870</f>
        <v>43264</v>
      </c>
      <c r="B867" s="6">
        <f>TITRES_STAT!C870</f>
        <v>114</v>
      </c>
      <c r="C867" s="6">
        <f>TITRES_STAT!D870</f>
        <v>89.566199999999995</v>
      </c>
      <c r="D867" s="6">
        <f>TITRES_STAT!E870</f>
        <v>10</v>
      </c>
      <c r="E867" s="2">
        <f t="shared" si="52"/>
        <v>9982</v>
      </c>
      <c r="F867" s="6" t="str">
        <f t="shared" si="55"/>
        <v>BEARISH</v>
      </c>
      <c r="G867" s="6" t="str">
        <f t="shared" si="54"/>
        <v>NEUTRAL</v>
      </c>
      <c r="H867" s="6" t="str">
        <f t="shared" si="53"/>
        <v>CONFIRMED BEARISH</v>
      </c>
    </row>
    <row r="868" spans="1:8" ht="13.5" x14ac:dyDescent="0.25">
      <c r="A868" s="3">
        <f>TITRES_STAT!B871</f>
        <v>43265</v>
      </c>
      <c r="B868" s="6">
        <f>TITRES_STAT!C871</f>
        <v>117</v>
      </c>
      <c r="C868" s="6">
        <f>TITRES_STAT!D871</f>
        <v>91.923199999999994</v>
      </c>
      <c r="D868" s="6">
        <f>TITRES_STAT!E871</f>
        <v>600</v>
      </c>
      <c r="E868" s="2">
        <f t="shared" si="52"/>
        <v>10582</v>
      </c>
      <c r="F868" s="6" t="str">
        <f t="shared" si="55"/>
        <v>BULLISH</v>
      </c>
      <c r="G868" s="6" t="str">
        <f t="shared" si="54"/>
        <v>STRONG</v>
      </c>
      <c r="H868" s="6" t="str">
        <f t="shared" si="53"/>
        <v>CONFIRMED BULLISH</v>
      </c>
    </row>
    <row r="869" spans="1:8" ht="13.5" x14ac:dyDescent="0.25">
      <c r="A869" s="3">
        <f>TITRES_STAT!B872</f>
        <v>43269</v>
      </c>
      <c r="B869" s="6">
        <f>TITRES_STAT!C872</f>
        <v>124</v>
      </c>
      <c r="C869" s="6">
        <f>TITRES_STAT!D872</f>
        <v>97.422899999999998</v>
      </c>
      <c r="D869" s="6">
        <f>TITRES_STAT!E872</f>
        <v>1114</v>
      </c>
      <c r="E869" s="2">
        <f t="shared" si="52"/>
        <v>11696</v>
      </c>
      <c r="F869" s="6" t="str">
        <f t="shared" si="55"/>
        <v>BULLISH</v>
      </c>
      <c r="G869" s="6" t="str">
        <f t="shared" si="54"/>
        <v>STRONG</v>
      </c>
      <c r="H869" s="6" t="str">
        <f t="shared" si="53"/>
        <v>CONFIRMED BULLISH</v>
      </c>
    </row>
    <row r="870" spans="1:8" ht="13.5" x14ac:dyDescent="0.25">
      <c r="A870" s="3">
        <f>TITRES_STAT!B873</f>
        <v>43270</v>
      </c>
      <c r="B870" s="6">
        <f>TITRES_STAT!C873</f>
        <v>126.96</v>
      </c>
      <c r="C870" s="6">
        <f>TITRES_STAT!D873</f>
        <v>99.748400000000004</v>
      </c>
      <c r="D870" s="6">
        <f>TITRES_STAT!E873</f>
        <v>658</v>
      </c>
      <c r="E870" s="2">
        <f t="shared" si="52"/>
        <v>12354</v>
      </c>
      <c r="F870" s="6" t="str">
        <f t="shared" si="55"/>
        <v>BULLISH</v>
      </c>
      <c r="G870" s="6" t="str">
        <f t="shared" si="54"/>
        <v>STRONG</v>
      </c>
      <c r="H870" s="6" t="str">
        <f t="shared" si="53"/>
        <v>CONFIRMED BULLISH</v>
      </c>
    </row>
    <row r="871" spans="1:8" ht="13.5" x14ac:dyDescent="0.25">
      <c r="A871" s="3">
        <f>TITRES_STAT!B874</f>
        <v>43271</v>
      </c>
      <c r="B871" s="6">
        <f>TITRES_STAT!C874</f>
        <v>126.5</v>
      </c>
      <c r="C871" s="6">
        <f>TITRES_STAT!D874</f>
        <v>99.387</v>
      </c>
      <c r="D871" s="6">
        <f>TITRES_STAT!E874</f>
        <v>104</v>
      </c>
      <c r="E871" s="2">
        <f t="shared" si="52"/>
        <v>12250</v>
      </c>
      <c r="F871" s="6" t="str">
        <f t="shared" si="55"/>
        <v>BULLISH</v>
      </c>
      <c r="G871" s="6" t="str">
        <f t="shared" si="54"/>
        <v>STRONG</v>
      </c>
      <c r="H871" s="6" t="str">
        <f t="shared" si="53"/>
        <v>CONFIRMED BULLISH</v>
      </c>
    </row>
    <row r="872" spans="1:8" ht="13.5" x14ac:dyDescent="0.25">
      <c r="A872" s="3">
        <f>TITRES_STAT!B875</f>
        <v>43272</v>
      </c>
      <c r="B872" s="6">
        <f>TITRES_STAT!C875</f>
        <v>126.39</v>
      </c>
      <c r="C872" s="6">
        <f>TITRES_STAT!D875</f>
        <v>99.300600000000003</v>
      </c>
      <c r="D872" s="6">
        <f>TITRES_STAT!E875</f>
        <v>21</v>
      </c>
      <c r="E872" s="2">
        <f t="shared" si="52"/>
        <v>12229</v>
      </c>
      <c r="F872" s="6" t="str">
        <f t="shared" si="55"/>
        <v>BULLISH</v>
      </c>
      <c r="G872" s="6" t="str">
        <f t="shared" si="54"/>
        <v>STRONG</v>
      </c>
      <c r="H872" s="6" t="str">
        <f t="shared" si="53"/>
        <v>CONFIRMED BULLISH</v>
      </c>
    </row>
    <row r="873" spans="1:8" ht="13.5" x14ac:dyDescent="0.25">
      <c r="A873" s="3">
        <f>TITRES_STAT!B876</f>
        <v>43273</v>
      </c>
      <c r="B873" s="6">
        <f>TITRES_STAT!C876</f>
        <v>125.9</v>
      </c>
      <c r="C873" s="6">
        <f>TITRES_STAT!D876</f>
        <v>98.915599999999998</v>
      </c>
      <c r="D873" s="6">
        <f>TITRES_STAT!E876</f>
        <v>558</v>
      </c>
      <c r="E873" s="2">
        <f t="shared" si="52"/>
        <v>11671</v>
      </c>
      <c r="F873" s="6" t="str">
        <f t="shared" si="55"/>
        <v>BULLISH</v>
      </c>
      <c r="G873" s="6" t="str">
        <f t="shared" si="54"/>
        <v>STRONG</v>
      </c>
      <c r="H873" s="6" t="str">
        <f t="shared" si="53"/>
        <v>CONFIRMED BULLISH</v>
      </c>
    </row>
    <row r="874" spans="1:8" ht="13.5" x14ac:dyDescent="0.25">
      <c r="A874" s="3">
        <f>TITRES_STAT!B877</f>
        <v>43276</v>
      </c>
      <c r="B874" s="6">
        <f>TITRES_STAT!C877</f>
        <v>126.38</v>
      </c>
      <c r="C874" s="6">
        <f>TITRES_STAT!D877</f>
        <v>99.2928</v>
      </c>
      <c r="D874" s="6">
        <f>TITRES_STAT!E877</f>
        <v>252</v>
      </c>
      <c r="E874" s="2">
        <f t="shared" si="52"/>
        <v>11923</v>
      </c>
      <c r="F874" s="6" t="str">
        <f t="shared" si="55"/>
        <v>BULLISH</v>
      </c>
      <c r="G874" s="6" t="str">
        <f t="shared" si="54"/>
        <v>NEUTRAL</v>
      </c>
      <c r="H874" s="6" t="str">
        <f t="shared" si="53"/>
        <v>CONFIRMED BULLISH</v>
      </c>
    </row>
    <row r="875" spans="1:8" ht="13.5" x14ac:dyDescent="0.25">
      <c r="A875" s="3">
        <f>TITRES_STAT!B878</f>
        <v>43277</v>
      </c>
      <c r="B875" s="6">
        <f>TITRES_STAT!C878</f>
        <v>126.48</v>
      </c>
      <c r="C875" s="6">
        <f>TITRES_STAT!D878</f>
        <v>99.371300000000005</v>
      </c>
      <c r="D875" s="6">
        <f>TITRES_STAT!E878</f>
        <v>815</v>
      </c>
      <c r="E875" s="2">
        <f t="shared" si="52"/>
        <v>12738</v>
      </c>
      <c r="F875" s="6" t="str">
        <f t="shared" si="55"/>
        <v>BULLISH</v>
      </c>
      <c r="G875" s="6" t="str">
        <f t="shared" si="54"/>
        <v>STRONG</v>
      </c>
      <c r="H875" s="6" t="str">
        <f t="shared" si="53"/>
        <v>BULLISH DIVERGENCE</v>
      </c>
    </row>
    <row r="876" spans="1:8" ht="13.5" x14ac:dyDescent="0.25">
      <c r="A876" s="3">
        <f>TITRES_STAT!B879</f>
        <v>43278</v>
      </c>
      <c r="B876" s="6">
        <f>TITRES_STAT!C879</f>
        <v>127</v>
      </c>
      <c r="C876" s="6">
        <f>TITRES_STAT!D879</f>
        <v>99.779899999999998</v>
      </c>
      <c r="D876" s="6">
        <f>TITRES_STAT!E879</f>
        <v>547</v>
      </c>
      <c r="E876" s="2">
        <f t="shared" si="52"/>
        <v>13285</v>
      </c>
      <c r="F876" s="6" t="str">
        <f t="shared" si="55"/>
        <v>BULLISH</v>
      </c>
      <c r="G876" s="6" t="str">
        <f t="shared" si="54"/>
        <v>STRONG</v>
      </c>
      <c r="H876" s="6" t="str">
        <f t="shared" si="53"/>
        <v>CONFIRMED BULLISH</v>
      </c>
    </row>
    <row r="877" spans="1:8" ht="13.5" x14ac:dyDescent="0.25">
      <c r="A877" s="3">
        <f>TITRES_STAT!B880</f>
        <v>43279</v>
      </c>
      <c r="B877" s="6">
        <f>TITRES_STAT!C880</f>
        <v>132.72999999999999</v>
      </c>
      <c r="C877" s="6">
        <f>TITRES_STAT!D880</f>
        <v>104.2817</v>
      </c>
      <c r="D877" s="6">
        <f>TITRES_STAT!E880</f>
        <v>3829</v>
      </c>
      <c r="E877" s="2">
        <f t="shared" si="52"/>
        <v>17114</v>
      </c>
      <c r="F877" s="6" t="str">
        <f t="shared" si="55"/>
        <v>BULLISH</v>
      </c>
      <c r="G877" s="6" t="str">
        <f t="shared" si="54"/>
        <v>STRONG</v>
      </c>
      <c r="H877" s="6" t="str">
        <f t="shared" si="53"/>
        <v>CONFIRMED BULLISH</v>
      </c>
    </row>
    <row r="878" spans="1:8" ht="13.5" x14ac:dyDescent="0.25">
      <c r="A878" s="3">
        <f>TITRES_STAT!B881</f>
        <v>43280</v>
      </c>
      <c r="B878" s="6">
        <f>TITRES_STAT!C881</f>
        <v>140.69999999999999</v>
      </c>
      <c r="C878" s="6">
        <f>TITRES_STAT!D881</f>
        <v>110.54349999999999</v>
      </c>
      <c r="D878" s="6">
        <f>TITRES_STAT!E881</f>
        <v>1387</v>
      </c>
      <c r="E878" s="2">
        <f t="shared" si="52"/>
        <v>18501</v>
      </c>
      <c r="F878" s="6" t="str">
        <f t="shared" si="55"/>
        <v>BULLISH</v>
      </c>
      <c r="G878" s="6" t="str">
        <f t="shared" si="54"/>
        <v>STRONG</v>
      </c>
      <c r="H878" s="6" t="str">
        <f t="shared" si="53"/>
        <v>CONFIRMED BULLISH</v>
      </c>
    </row>
    <row r="879" spans="1:8" ht="13.5" x14ac:dyDescent="0.25">
      <c r="A879" s="3">
        <f>TITRES_STAT!B882</f>
        <v>43283</v>
      </c>
      <c r="B879" s="6">
        <f>TITRES_STAT!C882</f>
        <v>148.19999999999999</v>
      </c>
      <c r="C879" s="6">
        <f>TITRES_STAT!D882</f>
        <v>116.43600000000001</v>
      </c>
      <c r="D879" s="6">
        <f>TITRES_STAT!E882</f>
        <v>1598</v>
      </c>
      <c r="E879" s="2">
        <f t="shared" si="52"/>
        <v>20099</v>
      </c>
      <c r="F879" s="6" t="str">
        <f t="shared" si="55"/>
        <v>BULLISH</v>
      </c>
      <c r="G879" s="6" t="str">
        <f t="shared" si="54"/>
        <v>STRONG</v>
      </c>
      <c r="H879" s="6" t="str">
        <f t="shared" si="53"/>
        <v>CONFIRMED BULLISH</v>
      </c>
    </row>
    <row r="880" spans="1:8" ht="13.5" x14ac:dyDescent="0.25">
      <c r="A880" s="3">
        <f>TITRES_STAT!B883</f>
        <v>43284</v>
      </c>
      <c r="B880" s="6">
        <f>TITRES_STAT!C883</f>
        <v>150</v>
      </c>
      <c r="C880" s="6">
        <f>TITRES_STAT!D883</f>
        <v>117.8502</v>
      </c>
      <c r="D880" s="6">
        <f>TITRES_STAT!E883</f>
        <v>1689</v>
      </c>
      <c r="E880" s="2">
        <f t="shared" si="52"/>
        <v>21788</v>
      </c>
      <c r="F880" s="6" t="str">
        <f t="shared" si="55"/>
        <v>BULLISH</v>
      </c>
      <c r="G880" s="6" t="str">
        <f t="shared" si="54"/>
        <v>STRONG</v>
      </c>
      <c r="H880" s="6" t="str">
        <f t="shared" si="53"/>
        <v>CONFIRMED BULLISH</v>
      </c>
    </row>
    <row r="881" spans="1:8" ht="13.5" x14ac:dyDescent="0.25">
      <c r="A881" s="3">
        <f>TITRES_STAT!B884</f>
        <v>43285</v>
      </c>
      <c r="B881" s="6">
        <f>TITRES_STAT!C884</f>
        <v>150</v>
      </c>
      <c r="C881" s="6">
        <f>TITRES_STAT!D884</f>
        <v>117.8502</v>
      </c>
      <c r="D881" s="6">
        <f>TITRES_STAT!E884</f>
        <v>257</v>
      </c>
      <c r="E881" s="2">
        <f t="shared" si="52"/>
        <v>21788</v>
      </c>
      <c r="F881" s="6" t="str">
        <f t="shared" si="55"/>
        <v>BULLISH</v>
      </c>
      <c r="G881" s="6" t="str">
        <f t="shared" si="54"/>
        <v>STRONG</v>
      </c>
      <c r="H881" s="6" t="str">
        <f t="shared" si="53"/>
        <v>CONFIRMED BULLISH</v>
      </c>
    </row>
    <row r="882" spans="1:8" ht="13.5" x14ac:dyDescent="0.25">
      <c r="A882" s="3">
        <f>TITRES_STAT!B885</f>
        <v>43286</v>
      </c>
      <c r="B882" s="6">
        <f>TITRES_STAT!C885</f>
        <v>148</v>
      </c>
      <c r="C882" s="6">
        <f>TITRES_STAT!D885</f>
        <v>116.27889999999999</v>
      </c>
      <c r="D882" s="6">
        <f>TITRES_STAT!E885</f>
        <v>428</v>
      </c>
      <c r="E882" s="2">
        <f t="shared" si="52"/>
        <v>21360</v>
      </c>
      <c r="F882" s="6" t="str">
        <f t="shared" si="55"/>
        <v>BULLISH</v>
      </c>
      <c r="G882" s="6" t="str">
        <f t="shared" si="54"/>
        <v>STRONG</v>
      </c>
      <c r="H882" s="6" t="str">
        <f t="shared" si="53"/>
        <v>CONFIRMED BULLISH</v>
      </c>
    </row>
    <row r="883" spans="1:8" ht="13.5" x14ac:dyDescent="0.25">
      <c r="A883" s="3">
        <f>TITRES_STAT!B886</f>
        <v>43287</v>
      </c>
      <c r="B883" s="6">
        <f>TITRES_STAT!C886</f>
        <v>147.75</v>
      </c>
      <c r="C883" s="6">
        <f>TITRES_STAT!D886</f>
        <v>116.0825</v>
      </c>
      <c r="D883" s="6">
        <f>TITRES_STAT!E886</f>
        <v>161</v>
      </c>
      <c r="E883" s="2">
        <f t="shared" si="52"/>
        <v>21199</v>
      </c>
      <c r="F883" s="6" t="str">
        <f t="shared" si="55"/>
        <v>BULLISH</v>
      </c>
      <c r="G883" s="6" t="str">
        <f t="shared" si="54"/>
        <v>STRONG</v>
      </c>
      <c r="H883" s="6" t="str">
        <f t="shared" si="53"/>
        <v>CONFIRMED BULLISH</v>
      </c>
    </row>
    <row r="884" spans="1:8" ht="13.5" x14ac:dyDescent="0.25">
      <c r="A884" s="3">
        <f>TITRES_STAT!B887</f>
        <v>43290</v>
      </c>
      <c r="B884" s="6">
        <f>TITRES_STAT!C887</f>
        <v>147.9</v>
      </c>
      <c r="C884" s="6">
        <f>TITRES_STAT!D887</f>
        <v>116.2003</v>
      </c>
      <c r="D884" s="6">
        <f>TITRES_STAT!E887</f>
        <v>85</v>
      </c>
      <c r="E884" s="2">
        <f t="shared" si="52"/>
        <v>21284</v>
      </c>
      <c r="F884" s="6" t="str">
        <f t="shared" si="55"/>
        <v>BULLISH</v>
      </c>
      <c r="G884" s="6" t="str">
        <f t="shared" si="54"/>
        <v>STRONG</v>
      </c>
      <c r="H884" s="6" t="str">
        <f t="shared" si="53"/>
        <v>BULLISH DIVERGENCE</v>
      </c>
    </row>
    <row r="885" spans="1:8" ht="13.5" x14ac:dyDescent="0.25">
      <c r="A885" s="3">
        <f>TITRES_STAT!B888</f>
        <v>43291</v>
      </c>
      <c r="B885" s="6">
        <f>TITRES_STAT!C888</f>
        <v>147.5</v>
      </c>
      <c r="C885" s="6">
        <f>TITRES_STAT!D888</f>
        <v>115.8861</v>
      </c>
      <c r="D885" s="6">
        <f>TITRES_STAT!E888</f>
        <v>50</v>
      </c>
      <c r="E885" s="2">
        <f t="shared" si="52"/>
        <v>21234</v>
      </c>
      <c r="F885" s="6" t="str">
        <f t="shared" si="55"/>
        <v>BEARISH</v>
      </c>
      <c r="G885" s="6" t="str">
        <f t="shared" si="54"/>
        <v>WEAK</v>
      </c>
      <c r="H885" s="6" t="str">
        <f t="shared" si="53"/>
        <v>CONFIRMED BEARISH</v>
      </c>
    </row>
    <row r="886" spans="1:8" ht="13.5" x14ac:dyDescent="0.25">
      <c r="A886" s="3">
        <f>TITRES_STAT!B889</f>
        <v>43292</v>
      </c>
      <c r="B886" s="6">
        <f>TITRES_STAT!C889</f>
        <v>143.08000000000001</v>
      </c>
      <c r="C886" s="6">
        <f>TITRES_STAT!D889</f>
        <v>112.4134</v>
      </c>
      <c r="D886" s="6">
        <f>TITRES_STAT!E889</f>
        <v>231</v>
      </c>
      <c r="E886" s="2">
        <f t="shared" si="52"/>
        <v>21003</v>
      </c>
      <c r="F886" s="6" t="str">
        <f t="shared" si="55"/>
        <v>BEARISH</v>
      </c>
      <c r="G886" s="6" t="str">
        <f t="shared" si="54"/>
        <v>WEAK</v>
      </c>
      <c r="H886" s="6" t="str">
        <f t="shared" si="53"/>
        <v>CONFIRMED BEARISH</v>
      </c>
    </row>
    <row r="887" spans="1:8" ht="13.5" x14ac:dyDescent="0.25">
      <c r="A887" s="3">
        <f>TITRES_STAT!B890</f>
        <v>43293</v>
      </c>
      <c r="B887" s="6">
        <f>TITRES_STAT!C890</f>
        <v>140</v>
      </c>
      <c r="C887" s="6">
        <f>TITRES_STAT!D890</f>
        <v>109.9936</v>
      </c>
      <c r="D887" s="6">
        <f>TITRES_STAT!E890</f>
        <v>55</v>
      </c>
      <c r="E887" s="2">
        <f t="shared" si="52"/>
        <v>20948</v>
      </c>
      <c r="F887" s="6" t="str">
        <f t="shared" si="55"/>
        <v>BEARISH</v>
      </c>
      <c r="G887" s="6" t="str">
        <f t="shared" si="54"/>
        <v>NEUTRAL</v>
      </c>
      <c r="H887" s="6" t="str">
        <f t="shared" si="53"/>
        <v>CONFIRMED BEARISH</v>
      </c>
    </row>
    <row r="888" spans="1:8" ht="13.5" x14ac:dyDescent="0.25">
      <c r="A888" s="3">
        <f>TITRES_STAT!B891</f>
        <v>43294</v>
      </c>
      <c r="B888" s="6">
        <f>TITRES_STAT!C891</f>
        <v>144.19999999999999</v>
      </c>
      <c r="C888" s="6">
        <f>TITRES_STAT!D891</f>
        <v>113.29340000000001</v>
      </c>
      <c r="D888" s="6">
        <f>TITRES_STAT!E891</f>
        <v>150</v>
      </c>
      <c r="E888" s="2">
        <f t="shared" si="52"/>
        <v>21098</v>
      </c>
      <c r="F888" s="6" t="str">
        <f t="shared" si="55"/>
        <v>BEARISH</v>
      </c>
      <c r="G888" s="6" t="str">
        <f t="shared" si="54"/>
        <v>NEUTRAL</v>
      </c>
      <c r="H888" s="6" t="str">
        <f t="shared" si="53"/>
        <v>CONFIRMED BEARISH</v>
      </c>
    </row>
    <row r="889" spans="1:8" ht="13.5" x14ac:dyDescent="0.25">
      <c r="A889" s="3">
        <f>TITRES_STAT!B892</f>
        <v>43297</v>
      </c>
      <c r="B889" s="6">
        <f>TITRES_STAT!C892</f>
        <v>147.4</v>
      </c>
      <c r="C889" s="6">
        <f>TITRES_STAT!D892</f>
        <v>115.8075</v>
      </c>
      <c r="D889" s="6">
        <f>TITRES_STAT!E892</f>
        <v>487</v>
      </c>
      <c r="E889" s="2">
        <f t="shared" si="52"/>
        <v>21585</v>
      </c>
      <c r="F889" s="6" t="str">
        <f t="shared" si="55"/>
        <v>BULLISH</v>
      </c>
      <c r="G889" s="6" t="str">
        <f t="shared" si="54"/>
        <v>NEUTRAL</v>
      </c>
      <c r="H889" s="6" t="str">
        <f t="shared" si="53"/>
        <v>BULLISH DIVERGENCE</v>
      </c>
    </row>
    <row r="890" spans="1:8" ht="13.5" x14ac:dyDescent="0.25">
      <c r="A890" s="3">
        <f>TITRES_STAT!B893</f>
        <v>43298</v>
      </c>
      <c r="B890" s="6">
        <f>TITRES_STAT!C893</f>
        <v>154</v>
      </c>
      <c r="C890" s="6">
        <f>TITRES_STAT!D893</f>
        <v>120.99290000000001</v>
      </c>
      <c r="D890" s="6">
        <f>TITRES_STAT!E893</f>
        <v>10293</v>
      </c>
      <c r="E890" s="2">
        <f t="shared" si="52"/>
        <v>31878</v>
      </c>
      <c r="F890" s="6" t="str">
        <f t="shared" si="55"/>
        <v>BULLISH</v>
      </c>
      <c r="G890" s="6" t="str">
        <f t="shared" si="54"/>
        <v>STRONG</v>
      </c>
      <c r="H890" s="6" t="str">
        <f t="shared" si="53"/>
        <v>CONFIRMED BULLISH</v>
      </c>
    </row>
    <row r="891" spans="1:8" ht="13.5" x14ac:dyDescent="0.25">
      <c r="A891" s="3">
        <f>TITRES_STAT!B894</f>
        <v>43299</v>
      </c>
      <c r="B891" s="6">
        <f>TITRES_STAT!C894</f>
        <v>154</v>
      </c>
      <c r="C891" s="6">
        <f>TITRES_STAT!D894</f>
        <v>120.99290000000001</v>
      </c>
      <c r="D891" s="6">
        <f>TITRES_STAT!E894</f>
        <v>5907</v>
      </c>
      <c r="E891" s="2">
        <f t="shared" si="52"/>
        <v>31878</v>
      </c>
      <c r="F891" s="6" t="str">
        <f t="shared" si="55"/>
        <v>BULLISH</v>
      </c>
      <c r="G891" s="6" t="str">
        <f t="shared" si="54"/>
        <v>STRONG</v>
      </c>
      <c r="H891" s="6" t="str">
        <f t="shared" si="53"/>
        <v>CONFIRMED BULLISH</v>
      </c>
    </row>
    <row r="892" spans="1:8" ht="13.5" x14ac:dyDescent="0.25">
      <c r="A892" s="3">
        <f>TITRES_STAT!B895</f>
        <v>43300</v>
      </c>
      <c r="B892" s="6">
        <f>TITRES_STAT!C895</f>
        <v>153</v>
      </c>
      <c r="C892" s="6">
        <f>TITRES_STAT!D895</f>
        <v>120.2072</v>
      </c>
      <c r="D892" s="6">
        <f>TITRES_STAT!E895</f>
        <v>169</v>
      </c>
      <c r="E892" s="2">
        <f t="shared" si="52"/>
        <v>31709</v>
      </c>
      <c r="F892" s="6" t="str">
        <f t="shared" si="55"/>
        <v>BULLISH</v>
      </c>
      <c r="G892" s="6" t="str">
        <f t="shared" si="54"/>
        <v>STRONG</v>
      </c>
      <c r="H892" s="6" t="str">
        <f t="shared" si="53"/>
        <v>CONFIRMED BULLISH</v>
      </c>
    </row>
    <row r="893" spans="1:8" ht="13.5" x14ac:dyDescent="0.25">
      <c r="A893" s="3">
        <f>TITRES_STAT!B896</f>
        <v>43301</v>
      </c>
      <c r="B893" s="6">
        <f>TITRES_STAT!C896</f>
        <v>149.9</v>
      </c>
      <c r="C893" s="6">
        <f>TITRES_STAT!D896</f>
        <v>117.7717</v>
      </c>
      <c r="D893" s="6">
        <f>TITRES_STAT!E896</f>
        <v>709</v>
      </c>
      <c r="E893" s="2">
        <f t="shared" si="52"/>
        <v>31000</v>
      </c>
      <c r="F893" s="6" t="str">
        <f t="shared" si="55"/>
        <v>BULLISH</v>
      </c>
      <c r="G893" s="6" t="str">
        <f t="shared" si="54"/>
        <v>STRONG</v>
      </c>
      <c r="H893" s="6" t="str">
        <f t="shared" si="53"/>
        <v>CONFIRMED BULLISH</v>
      </c>
    </row>
    <row r="894" spans="1:8" ht="13.5" x14ac:dyDescent="0.25">
      <c r="A894" s="3">
        <f>TITRES_STAT!B897</f>
        <v>43304</v>
      </c>
      <c r="B894" s="6">
        <f>TITRES_STAT!C897</f>
        <v>147</v>
      </c>
      <c r="C894" s="6">
        <f>TITRES_STAT!D897</f>
        <v>115.4932</v>
      </c>
      <c r="D894" s="6">
        <f>TITRES_STAT!E897</f>
        <v>327</v>
      </c>
      <c r="E894" s="2">
        <f t="shared" si="52"/>
        <v>30673</v>
      </c>
      <c r="F894" s="6" t="str">
        <f t="shared" si="55"/>
        <v>BULLISH</v>
      </c>
      <c r="G894" s="6" t="str">
        <f t="shared" si="54"/>
        <v>STRONG</v>
      </c>
      <c r="H894" s="6" t="str">
        <f t="shared" si="53"/>
        <v>BULLISH DIVERGENCE</v>
      </c>
    </row>
    <row r="895" spans="1:8" ht="13.5" x14ac:dyDescent="0.25">
      <c r="A895" s="3">
        <f>TITRES_STAT!B898</f>
        <v>43305</v>
      </c>
      <c r="B895" s="6">
        <f>TITRES_STAT!C898</f>
        <v>148</v>
      </c>
      <c r="C895" s="6">
        <f>TITRES_STAT!D898</f>
        <v>116.27889999999999</v>
      </c>
      <c r="D895" s="6">
        <f>TITRES_STAT!E898</f>
        <v>31</v>
      </c>
      <c r="E895" s="2">
        <f t="shared" si="52"/>
        <v>30704</v>
      </c>
      <c r="F895" s="6" t="str">
        <f t="shared" si="55"/>
        <v>BEARISH</v>
      </c>
      <c r="G895" s="6" t="str">
        <f t="shared" si="54"/>
        <v>WEAK</v>
      </c>
      <c r="H895" s="6" t="str">
        <f t="shared" si="53"/>
        <v>CONFIRMED BEARISH</v>
      </c>
    </row>
    <row r="896" spans="1:8" ht="13.5" x14ac:dyDescent="0.25">
      <c r="A896" s="3">
        <f>TITRES_STAT!B899</f>
        <v>43307</v>
      </c>
      <c r="B896" s="6">
        <f>TITRES_STAT!C899</f>
        <v>147.99</v>
      </c>
      <c r="C896" s="6">
        <f>TITRES_STAT!D899</f>
        <v>116.271</v>
      </c>
      <c r="D896" s="6">
        <f>TITRES_STAT!E899</f>
        <v>45</v>
      </c>
      <c r="E896" s="2">
        <f t="shared" si="52"/>
        <v>30659</v>
      </c>
      <c r="F896" s="6" t="str">
        <f t="shared" si="55"/>
        <v>BEARISH</v>
      </c>
      <c r="G896" s="6" t="str">
        <f t="shared" si="54"/>
        <v>WEAK</v>
      </c>
      <c r="H896" s="6" t="str">
        <f t="shared" si="53"/>
        <v>CONFIRMED BEARISH</v>
      </c>
    </row>
    <row r="897" spans="1:8" ht="13.5" x14ac:dyDescent="0.25">
      <c r="A897" s="3">
        <f>TITRES_STAT!B900</f>
        <v>43308</v>
      </c>
      <c r="B897" s="6">
        <f>TITRES_STAT!C900</f>
        <v>147.9</v>
      </c>
      <c r="C897" s="6">
        <f>TITRES_STAT!D900</f>
        <v>116.2003</v>
      </c>
      <c r="D897" s="6">
        <f>TITRES_STAT!E900</f>
        <v>39</v>
      </c>
      <c r="E897" s="2">
        <f t="shared" si="52"/>
        <v>30620</v>
      </c>
      <c r="F897" s="6" t="str">
        <f t="shared" si="55"/>
        <v>BEARISH</v>
      </c>
      <c r="G897" s="6" t="str">
        <f t="shared" si="54"/>
        <v>WEAK</v>
      </c>
      <c r="H897" s="6" t="str">
        <f t="shared" si="53"/>
        <v>CONFIRMED BEARISH</v>
      </c>
    </row>
    <row r="898" spans="1:8" ht="13.5" x14ac:dyDescent="0.25">
      <c r="A898" s="3">
        <f>TITRES_STAT!B901</f>
        <v>43311</v>
      </c>
      <c r="B898" s="6">
        <f>TITRES_STAT!C901</f>
        <v>147</v>
      </c>
      <c r="C898" s="6">
        <f>TITRES_STAT!D901</f>
        <v>115.4932</v>
      </c>
      <c r="D898" s="6">
        <f>TITRES_STAT!E901</f>
        <v>3</v>
      </c>
      <c r="E898" s="2">
        <f t="shared" si="52"/>
        <v>30617</v>
      </c>
      <c r="F898" s="6" t="str">
        <f t="shared" si="55"/>
        <v>BEARISH</v>
      </c>
      <c r="G898" s="6" t="str">
        <f t="shared" si="54"/>
        <v>NEUTRAL</v>
      </c>
      <c r="H898" s="6" t="str">
        <f t="shared" si="53"/>
        <v>CONFIRMED BEARISH</v>
      </c>
    </row>
    <row r="899" spans="1:8" ht="13.5" x14ac:dyDescent="0.25">
      <c r="A899" s="3">
        <f>TITRES_STAT!B902</f>
        <v>43312</v>
      </c>
      <c r="B899" s="6">
        <f>TITRES_STAT!C902</f>
        <v>145</v>
      </c>
      <c r="C899" s="6">
        <f>TITRES_STAT!D902</f>
        <v>113.92189999999999</v>
      </c>
      <c r="D899" s="6">
        <f>TITRES_STAT!E902</f>
        <v>40</v>
      </c>
      <c r="E899" s="2">
        <f t="shared" si="52"/>
        <v>30577</v>
      </c>
      <c r="F899" s="6" t="str">
        <f t="shared" si="55"/>
        <v>BEARISH</v>
      </c>
      <c r="G899" s="6" t="str">
        <f t="shared" si="54"/>
        <v>NEUTRAL</v>
      </c>
      <c r="H899" s="6" t="str">
        <f t="shared" si="53"/>
        <v>CONFIRMED BEARISH</v>
      </c>
    </row>
    <row r="900" spans="1:8" ht="13.5" x14ac:dyDescent="0.25">
      <c r="A900" s="3">
        <f>TITRES_STAT!B903</f>
        <v>43313</v>
      </c>
      <c r="B900" s="6">
        <f>TITRES_STAT!C903</f>
        <v>146.9</v>
      </c>
      <c r="C900" s="6">
        <f>TITRES_STAT!D903</f>
        <v>115.4147</v>
      </c>
      <c r="D900" s="6">
        <f>TITRES_STAT!E903</f>
        <v>1</v>
      </c>
      <c r="E900" s="2">
        <f t="shared" ref="E900:E963" si="56">IF(B900&gt;B899, E899+D900, IF(B900&lt;B899, E899-D900, E899))</f>
        <v>30578</v>
      </c>
      <c r="F900" s="6" t="str">
        <f t="shared" si="55"/>
        <v>BEARISH</v>
      </c>
      <c r="G900" s="6" t="str">
        <f t="shared" si="54"/>
        <v>NEUTRAL</v>
      </c>
      <c r="H900" s="6" t="str">
        <f t="shared" si="53"/>
        <v>CONFIRMED BEARISH</v>
      </c>
    </row>
    <row r="901" spans="1:8" ht="13.5" x14ac:dyDescent="0.25">
      <c r="A901" s="3">
        <f>TITRES_STAT!B904</f>
        <v>43314</v>
      </c>
      <c r="B901" s="6">
        <f>TITRES_STAT!C904</f>
        <v>145.51</v>
      </c>
      <c r="C901" s="6">
        <f>TITRES_STAT!D904</f>
        <v>114.32259999999999</v>
      </c>
      <c r="D901" s="6">
        <f>TITRES_STAT!E904</f>
        <v>1408</v>
      </c>
      <c r="E901" s="2">
        <f t="shared" si="56"/>
        <v>29170</v>
      </c>
      <c r="F901" s="6" t="str">
        <f t="shared" si="55"/>
        <v>BEARISH</v>
      </c>
      <c r="G901" s="6" t="str">
        <f t="shared" si="54"/>
        <v>WEAK</v>
      </c>
      <c r="H901" s="6" t="str">
        <f t="shared" si="53"/>
        <v>CONFIRMED BEARISH</v>
      </c>
    </row>
    <row r="902" spans="1:8" ht="13.5" x14ac:dyDescent="0.25">
      <c r="A902" s="3">
        <f>TITRES_STAT!B905</f>
        <v>43315</v>
      </c>
      <c r="B902" s="6">
        <f>TITRES_STAT!C905</f>
        <v>147</v>
      </c>
      <c r="C902" s="6">
        <f>TITRES_STAT!D905</f>
        <v>115.4932</v>
      </c>
      <c r="D902" s="6">
        <f>TITRES_STAT!E905</f>
        <v>617</v>
      </c>
      <c r="E902" s="2">
        <f t="shared" si="56"/>
        <v>29787</v>
      </c>
      <c r="F902" s="6" t="str">
        <f t="shared" si="55"/>
        <v>BEARISH</v>
      </c>
      <c r="G902" s="6" t="str">
        <f t="shared" si="54"/>
        <v>WEAK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BEARISH</v>
      </c>
    </row>
    <row r="903" spans="1:8" ht="13.5" x14ac:dyDescent="0.25">
      <c r="A903" s="3">
        <f>TITRES_STAT!B906</f>
        <v>43318</v>
      </c>
      <c r="B903" s="6">
        <f>TITRES_STAT!C906</f>
        <v>147</v>
      </c>
      <c r="C903" s="6">
        <f>TITRES_STAT!D906</f>
        <v>115.4932</v>
      </c>
      <c r="D903" s="6">
        <f>TITRES_STAT!E906</f>
        <v>95</v>
      </c>
      <c r="E903" s="2">
        <f t="shared" si="56"/>
        <v>29787</v>
      </c>
      <c r="F903" s="6" t="str">
        <f t="shared" si="55"/>
        <v>BEARISH</v>
      </c>
      <c r="G903" s="6" t="str">
        <f t="shared" ref="G903:G966" si="58">IF((E903-E898)/E898 &gt; 0.02, "STRONG",
 IF((E903-E898)/E898 &lt; -0.02, "WEAK", "NEUTRAL"))</f>
        <v>WEAK</v>
      </c>
      <c r="H903" s="6" t="str">
        <f t="shared" si="57"/>
        <v>NEUTRAL</v>
      </c>
    </row>
    <row r="904" spans="1:8" ht="13.5" x14ac:dyDescent="0.25">
      <c r="A904" s="3">
        <f>TITRES_STAT!B907</f>
        <v>43319</v>
      </c>
      <c r="B904" s="6">
        <f>TITRES_STAT!C907</f>
        <v>145.6</v>
      </c>
      <c r="C904" s="6">
        <f>TITRES_STAT!D907</f>
        <v>114.3933</v>
      </c>
      <c r="D904" s="6">
        <f>TITRES_STAT!E907</f>
        <v>826</v>
      </c>
      <c r="E904" s="2">
        <f t="shared" si="56"/>
        <v>28961</v>
      </c>
      <c r="F904" s="6" t="str">
        <f t="shared" ref="F904:F967" si="59">IF(E904&gt;E899,"BULLISH",IF(E904&lt;E899,"BEARISH","NEUTRAL"))</f>
        <v>BEARISH</v>
      </c>
      <c r="G904" s="6" t="str">
        <f t="shared" si="58"/>
        <v>WEAK</v>
      </c>
      <c r="H904" s="6" t="str">
        <f t="shared" si="57"/>
        <v>BEARISH DIVERGENCE</v>
      </c>
    </row>
    <row r="905" spans="1:8" ht="13.5" x14ac:dyDescent="0.25">
      <c r="A905" s="3">
        <f>TITRES_STAT!B908</f>
        <v>43320</v>
      </c>
      <c r="B905" s="6">
        <f>TITRES_STAT!C908</f>
        <v>146</v>
      </c>
      <c r="C905" s="6">
        <f>TITRES_STAT!D908</f>
        <v>114.7076</v>
      </c>
      <c r="D905" s="6">
        <f>TITRES_STAT!E908</f>
        <v>617</v>
      </c>
      <c r="E905" s="2">
        <f t="shared" si="56"/>
        <v>29578</v>
      </c>
      <c r="F905" s="6" t="str">
        <f t="shared" si="59"/>
        <v>BEARISH</v>
      </c>
      <c r="G905" s="6" t="str">
        <f t="shared" si="58"/>
        <v>WEAK</v>
      </c>
      <c r="H905" s="6" t="str">
        <f t="shared" si="57"/>
        <v>CONFIRMED BEARISH</v>
      </c>
    </row>
    <row r="906" spans="1:8" ht="13.5" x14ac:dyDescent="0.25">
      <c r="A906" s="3">
        <f>TITRES_STAT!B909</f>
        <v>43321</v>
      </c>
      <c r="B906" s="6">
        <f>TITRES_STAT!C909</f>
        <v>141.62</v>
      </c>
      <c r="C906" s="6">
        <f>TITRES_STAT!D909</f>
        <v>111.2663</v>
      </c>
      <c r="D906" s="6">
        <f>TITRES_STAT!E909</f>
        <v>288</v>
      </c>
      <c r="E906" s="2">
        <f t="shared" si="56"/>
        <v>29290</v>
      </c>
      <c r="F906" s="6" t="str">
        <f t="shared" si="59"/>
        <v>BULLISH</v>
      </c>
      <c r="G906" s="6" t="str">
        <f t="shared" si="58"/>
        <v>NEUTRAL</v>
      </c>
      <c r="H906" s="6" t="str">
        <f t="shared" si="57"/>
        <v>BULLISH DIVERGENCE</v>
      </c>
    </row>
    <row r="907" spans="1:8" ht="13.5" x14ac:dyDescent="0.25">
      <c r="A907" s="3">
        <f>TITRES_STAT!B910</f>
        <v>43322</v>
      </c>
      <c r="B907" s="6">
        <f>TITRES_STAT!C910</f>
        <v>142</v>
      </c>
      <c r="C907" s="6">
        <f>TITRES_STAT!D910</f>
        <v>111.56489999999999</v>
      </c>
      <c r="D907" s="6">
        <f>TITRES_STAT!E910</f>
        <v>610</v>
      </c>
      <c r="E907" s="2">
        <f t="shared" si="56"/>
        <v>29900</v>
      </c>
      <c r="F907" s="6" t="str">
        <f t="shared" si="59"/>
        <v>BULLISH</v>
      </c>
      <c r="G907" s="6" t="str">
        <f t="shared" si="58"/>
        <v>NEUTRAL</v>
      </c>
      <c r="H907" s="6" t="str">
        <f t="shared" si="57"/>
        <v>BULLISH DIVERGENCE</v>
      </c>
    </row>
    <row r="908" spans="1:8" ht="13.5" x14ac:dyDescent="0.25">
      <c r="A908" s="3">
        <f>TITRES_STAT!B911</f>
        <v>43326</v>
      </c>
      <c r="B908" s="6">
        <f>TITRES_STAT!C911</f>
        <v>138.21</v>
      </c>
      <c r="C908" s="6">
        <f>TITRES_STAT!D911</f>
        <v>108.5872</v>
      </c>
      <c r="D908" s="6">
        <f>TITRES_STAT!E911</f>
        <v>54</v>
      </c>
      <c r="E908" s="2">
        <f t="shared" si="56"/>
        <v>29846</v>
      </c>
      <c r="F908" s="6" t="str">
        <f t="shared" si="59"/>
        <v>BULLISH</v>
      </c>
      <c r="G908" s="6" t="str">
        <f t="shared" si="58"/>
        <v>NEUTRAL</v>
      </c>
      <c r="H908" s="6" t="str">
        <f t="shared" si="57"/>
        <v>BULLISH DIVERGENCE</v>
      </c>
    </row>
    <row r="909" spans="1:8" ht="13.5" x14ac:dyDescent="0.25">
      <c r="A909" s="3">
        <f>TITRES_STAT!B912</f>
        <v>43327</v>
      </c>
      <c r="B909" s="6">
        <f>TITRES_STAT!C912</f>
        <v>141.99</v>
      </c>
      <c r="C909" s="6">
        <f>TITRES_STAT!D912</f>
        <v>111.557</v>
      </c>
      <c r="D909" s="6">
        <f>TITRES_STAT!E912</f>
        <v>314</v>
      </c>
      <c r="E909" s="2">
        <f t="shared" si="56"/>
        <v>30160</v>
      </c>
      <c r="F909" s="6" t="str">
        <f t="shared" si="59"/>
        <v>BULLISH</v>
      </c>
      <c r="G909" s="6" t="str">
        <f t="shared" si="58"/>
        <v>STRONG</v>
      </c>
      <c r="H909" s="6" t="str">
        <f t="shared" si="57"/>
        <v>BULLISH DIVERGENCE</v>
      </c>
    </row>
    <row r="910" spans="1:8" ht="13.5" x14ac:dyDescent="0.25">
      <c r="A910" s="3">
        <f>TITRES_STAT!B913</f>
        <v>43328</v>
      </c>
      <c r="B910" s="6">
        <f>TITRES_STAT!C913</f>
        <v>140</v>
      </c>
      <c r="C910" s="6">
        <f>TITRES_STAT!D913</f>
        <v>109.9936</v>
      </c>
      <c r="D910" s="6">
        <f>TITRES_STAT!E913</f>
        <v>26</v>
      </c>
      <c r="E910" s="2">
        <f t="shared" si="56"/>
        <v>30134</v>
      </c>
      <c r="F910" s="6" t="str">
        <f t="shared" si="59"/>
        <v>BULLISH</v>
      </c>
      <c r="G910" s="6" t="str">
        <f t="shared" si="58"/>
        <v>NEUTRAL</v>
      </c>
      <c r="H910" s="6" t="str">
        <f t="shared" si="57"/>
        <v>BULLISH DIVERGENCE</v>
      </c>
    </row>
    <row r="911" spans="1:8" ht="13.5" x14ac:dyDescent="0.25">
      <c r="A911" s="3">
        <f>TITRES_STAT!B914</f>
        <v>43329</v>
      </c>
      <c r="B911" s="6">
        <f>TITRES_STAT!C914</f>
        <v>141</v>
      </c>
      <c r="C911" s="6">
        <f>TITRES_STAT!D914</f>
        <v>110.7792</v>
      </c>
      <c r="D911" s="6">
        <f>TITRES_STAT!E914</f>
        <v>15</v>
      </c>
      <c r="E911" s="2">
        <f t="shared" si="56"/>
        <v>30149</v>
      </c>
      <c r="F911" s="6" t="str">
        <f t="shared" si="59"/>
        <v>BULLISH</v>
      </c>
      <c r="G911" s="6" t="str">
        <f t="shared" si="58"/>
        <v>STRONG</v>
      </c>
      <c r="H911" s="6" t="str">
        <f t="shared" si="57"/>
        <v>BULLISH DIVERGENCE</v>
      </c>
    </row>
    <row r="912" spans="1:8" ht="13.5" x14ac:dyDescent="0.25">
      <c r="A912" s="3">
        <f>TITRES_STAT!B915</f>
        <v>43332</v>
      </c>
      <c r="B912" s="6">
        <f>TITRES_STAT!C915</f>
        <v>140</v>
      </c>
      <c r="C912" s="6">
        <f>TITRES_STAT!D915</f>
        <v>109.9936</v>
      </c>
      <c r="D912" s="6">
        <f>TITRES_STAT!E915</f>
        <v>5</v>
      </c>
      <c r="E912" s="2">
        <f t="shared" si="56"/>
        <v>30144</v>
      </c>
      <c r="F912" s="6" t="str">
        <f t="shared" si="59"/>
        <v>BULLISH</v>
      </c>
      <c r="G912" s="6" t="str">
        <f t="shared" si="58"/>
        <v>NEUTRAL</v>
      </c>
      <c r="H912" s="6" t="str">
        <f t="shared" si="57"/>
        <v>BULLISH DIVERGENCE</v>
      </c>
    </row>
    <row r="913" spans="1:8" ht="13.5" x14ac:dyDescent="0.25">
      <c r="A913" s="3">
        <f>TITRES_STAT!B916</f>
        <v>43335</v>
      </c>
      <c r="B913" s="6">
        <f>TITRES_STAT!C916</f>
        <v>140</v>
      </c>
      <c r="C913" s="6">
        <f>TITRES_STAT!D916</f>
        <v>109.9936</v>
      </c>
      <c r="D913" s="6">
        <f>TITRES_STAT!E916</f>
        <v>110</v>
      </c>
      <c r="E913" s="2">
        <f t="shared" si="56"/>
        <v>30144</v>
      </c>
      <c r="F913" s="6" t="str">
        <f t="shared" si="59"/>
        <v>BULLISH</v>
      </c>
      <c r="G913" s="6" t="str">
        <f t="shared" si="58"/>
        <v>NEUTRAL</v>
      </c>
      <c r="H913" s="6" t="str">
        <f t="shared" si="57"/>
        <v>CONFIRMED BULLISH</v>
      </c>
    </row>
    <row r="914" spans="1:8" ht="13.5" x14ac:dyDescent="0.25">
      <c r="A914" s="3">
        <f>TITRES_STAT!B917</f>
        <v>43336</v>
      </c>
      <c r="B914" s="6">
        <f>TITRES_STAT!C917</f>
        <v>137</v>
      </c>
      <c r="C914" s="6">
        <f>TITRES_STAT!D917</f>
        <v>107.6365</v>
      </c>
      <c r="D914" s="6">
        <f>TITRES_STAT!E917</f>
        <v>21</v>
      </c>
      <c r="E914" s="2">
        <f t="shared" si="56"/>
        <v>30123</v>
      </c>
      <c r="F914" s="6" t="str">
        <f t="shared" si="59"/>
        <v>BEARISH</v>
      </c>
      <c r="G914" s="6" t="str">
        <f t="shared" si="58"/>
        <v>NEUTRAL</v>
      </c>
      <c r="H914" s="6" t="str">
        <f t="shared" si="57"/>
        <v>CONFIRMED BEARISH</v>
      </c>
    </row>
    <row r="915" spans="1:8" ht="13.5" x14ac:dyDescent="0.25">
      <c r="A915" s="3">
        <f>TITRES_STAT!B918</f>
        <v>43339</v>
      </c>
      <c r="B915" s="6">
        <f>TITRES_STAT!C918</f>
        <v>137.02000000000001</v>
      </c>
      <c r="C915" s="6">
        <f>TITRES_STAT!D918</f>
        <v>107.6523</v>
      </c>
      <c r="D915" s="6">
        <f>TITRES_STAT!E918</f>
        <v>65</v>
      </c>
      <c r="E915" s="2">
        <f t="shared" si="56"/>
        <v>30188</v>
      </c>
      <c r="F915" s="6" t="str">
        <f t="shared" si="59"/>
        <v>BULLISH</v>
      </c>
      <c r="G915" s="6" t="str">
        <f t="shared" si="58"/>
        <v>NEUTRAL</v>
      </c>
      <c r="H915" s="6" t="str">
        <f t="shared" si="57"/>
        <v>BULLISH DIVERGENCE</v>
      </c>
    </row>
    <row r="916" spans="1:8" ht="13.5" x14ac:dyDescent="0.25">
      <c r="A916" s="3">
        <f>TITRES_STAT!B919</f>
        <v>43340</v>
      </c>
      <c r="B916" s="6">
        <f>TITRES_STAT!C919</f>
        <v>140</v>
      </c>
      <c r="C916" s="6">
        <f>TITRES_STAT!D919</f>
        <v>109.9936</v>
      </c>
      <c r="D916" s="6">
        <f>TITRES_STAT!E919</f>
        <v>10</v>
      </c>
      <c r="E916" s="2">
        <f t="shared" si="56"/>
        <v>30198</v>
      </c>
      <c r="F916" s="6" t="str">
        <f t="shared" si="59"/>
        <v>BULLISH</v>
      </c>
      <c r="G916" s="6" t="str">
        <f t="shared" si="58"/>
        <v>NEUTRAL</v>
      </c>
      <c r="H916" s="6" t="str">
        <f t="shared" si="57"/>
        <v>BULLISH DIVERGENCE</v>
      </c>
    </row>
    <row r="917" spans="1:8" ht="13.5" x14ac:dyDescent="0.25">
      <c r="A917" s="3">
        <f>TITRES_STAT!B920</f>
        <v>43341</v>
      </c>
      <c r="B917" s="6">
        <f>TITRES_STAT!C920</f>
        <v>137.02000000000001</v>
      </c>
      <c r="C917" s="6">
        <f>TITRES_STAT!D920</f>
        <v>107.6523</v>
      </c>
      <c r="D917" s="6">
        <f>TITRES_STAT!E920</f>
        <v>75</v>
      </c>
      <c r="E917" s="2">
        <f t="shared" si="56"/>
        <v>30123</v>
      </c>
      <c r="F917" s="6" t="str">
        <f t="shared" si="59"/>
        <v>BEARISH</v>
      </c>
      <c r="G917" s="6" t="str">
        <f t="shared" si="58"/>
        <v>NEUTRAL</v>
      </c>
      <c r="H917" s="6" t="str">
        <f t="shared" si="57"/>
        <v>CONFIRMED BEARISH</v>
      </c>
    </row>
    <row r="918" spans="1:8" ht="13.5" x14ac:dyDescent="0.25">
      <c r="A918" s="3">
        <f>TITRES_STAT!B921</f>
        <v>43342</v>
      </c>
      <c r="B918" s="6">
        <f>TITRES_STAT!C921</f>
        <v>132.91</v>
      </c>
      <c r="C918" s="6">
        <f>TITRES_STAT!D921</f>
        <v>104.42319999999999</v>
      </c>
      <c r="D918" s="6">
        <f>TITRES_STAT!E921</f>
        <v>318</v>
      </c>
      <c r="E918" s="2">
        <f t="shared" si="56"/>
        <v>29805</v>
      </c>
      <c r="F918" s="6" t="str">
        <f t="shared" si="59"/>
        <v>BEARISH</v>
      </c>
      <c r="G918" s="6" t="str">
        <f t="shared" si="58"/>
        <v>NEUTRAL</v>
      </c>
      <c r="H918" s="6" t="str">
        <f t="shared" si="57"/>
        <v>CONFIRMED BEARISH</v>
      </c>
    </row>
    <row r="919" spans="1:8" ht="13.5" x14ac:dyDescent="0.25">
      <c r="A919" s="3">
        <f>TITRES_STAT!B922</f>
        <v>43343</v>
      </c>
      <c r="B919" s="6">
        <f>TITRES_STAT!C922</f>
        <v>132.5</v>
      </c>
      <c r="C919" s="6">
        <f>TITRES_STAT!D922</f>
        <v>104.101</v>
      </c>
      <c r="D919" s="6">
        <f>TITRES_STAT!E922</f>
        <v>321</v>
      </c>
      <c r="E919" s="2">
        <f t="shared" si="56"/>
        <v>29484</v>
      </c>
      <c r="F919" s="6" t="str">
        <f t="shared" si="59"/>
        <v>BEARISH</v>
      </c>
      <c r="G919" s="6" t="str">
        <f t="shared" si="58"/>
        <v>WEAK</v>
      </c>
      <c r="H919" s="6" t="str">
        <f t="shared" si="57"/>
        <v>CONFIRMED BEARISH</v>
      </c>
    </row>
    <row r="920" spans="1:8" ht="13.5" x14ac:dyDescent="0.25">
      <c r="A920" s="3">
        <f>TITRES_STAT!B923</f>
        <v>43346</v>
      </c>
      <c r="B920" s="6">
        <f>TITRES_STAT!C923</f>
        <v>128.1</v>
      </c>
      <c r="C920" s="6">
        <f>TITRES_STAT!D923</f>
        <v>100.64409999999999</v>
      </c>
      <c r="D920" s="6">
        <f>TITRES_STAT!E923</f>
        <v>429</v>
      </c>
      <c r="E920" s="2">
        <f t="shared" si="56"/>
        <v>29055</v>
      </c>
      <c r="F920" s="6" t="str">
        <f t="shared" si="59"/>
        <v>BEARISH</v>
      </c>
      <c r="G920" s="6" t="str">
        <f t="shared" si="58"/>
        <v>WEAK</v>
      </c>
      <c r="H920" s="6" t="str">
        <f t="shared" si="57"/>
        <v>CONFIRMED BEARISH</v>
      </c>
    </row>
    <row r="921" spans="1:8" ht="13.5" x14ac:dyDescent="0.25">
      <c r="A921" s="3">
        <f>TITRES_STAT!B924</f>
        <v>43347</v>
      </c>
      <c r="B921" s="6">
        <f>TITRES_STAT!C924</f>
        <v>129.19999999999999</v>
      </c>
      <c r="C921" s="6">
        <f>TITRES_STAT!D924</f>
        <v>101.50830000000001</v>
      </c>
      <c r="D921" s="6">
        <f>TITRES_STAT!E924</f>
        <v>178</v>
      </c>
      <c r="E921" s="2">
        <f t="shared" si="56"/>
        <v>29233</v>
      </c>
      <c r="F921" s="6" t="str">
        <f t="shared" si="59"/>
        <v>BEARISH</v>
      </c>
      <c r="G921" s="6" t="str">
        <f t="shared" si="58"/>
        <v>WEAK</v>
      </c>
      <c r="H921" s="6" t="str">
        <f t="shared" si="57"/>
        <v>CONFIRMED BEARISH</v>
      </c>
    </row>
    <row r="922" spans="1:8" ht="13.5" x14ac:dyDescent="0.25">
      <c r="A922" s="3">
        <f>TITRES_STAT!B925</f>
        <v>43348</v>
      </c>
      <c r="B922" s="6">
        <f>TITRES_STAT!C925</f>
        <v>133.07</v>
      </c>
      <c r="C922" s="6">
        <f>TITRES_STAT!D925</f>
        <v>104.5489</v>
      </c>
      <c r="D922" s="6">
        <f>TITRES_STAT!E925</f>
        <v>297</v>
      </c>
      <c r="E922" s="2">
        <f t="shared" si="56"/>
        <v>29530</v>
      </c>
      <c r="F922" s="6" t="str">
        <f t="shared" si="59"/>
        <v>BEARISH</v>
      </c>
      <c r="G922" s="6" t="str">
        <f t="shared" si="58"/>
        <v>NEUTRAL</v>
      </c>
      <c r="H922" s="6" t="str">
        <f t="shared" si="57"/>
        <v>CONFIRMED BEARISH</v>
      </c>
    </row>
    <row r="923" spans="1:8" ht="13.5" x14ac:dyDescent="0.25">
      <c r="A923" s="3">
        <f>TITRES_STAT!B926</f>
        <v>43349</v>
      </c>
      <c r="B923" s="6">
        <f>TITRES_STAT!C926</f>
        <v>129.19999999999999</v>
      </c>
      <c r="C923" s="6">
        <f>TITRES_STAT!D926</f>
        <v>101.50830000000001</v>
      </c>
      <c r="D923" s="6">
        <f>TITRES_STAT!E926</f>
        <v>438</v>
      </c>
      <c r="E923" s="2">
        <f t="shared" si="56"/>
        <v>29092</v>
      </c>
      <c r="F923" s="6" t="str">
        <f t="shared" si="59"/>
        <v>BEARISH</v>
      </c>
      <c r="G923" s="6" t="str">
        <f t="shared" si="58"/>
        <v>WEAK</v>
      </c>
      <c r="H923" s="6" t="str">
        <f t="shared" si="57"/>
        <v>CONFIRMED BEARISH</v>
      </c>
    </row>
    <row r="924" spans="1:8" ht="13.5" x14ac:dyDescent="0.25">
      <c r="A924" s="3">
        <f>TITRES_STAT!B927</f>
        <v>43350</v>
      </c>
      <c r="B924" s="6">
        <f>TITRES_STAT!C927</f>
        <v>135</v>
      </c>
      <c r="C924" s="6">
        <f>TITRES_STAT!D927</f>
        <v>106.0652</v>
      </c>
      <c r="D924" s="6">
        <f>TITRES_STAT!E927</f>
        <v>98</v>
      </c>
      <c r="E924" s="2">
        <f t="shared" si="56"/>
        <v>29190</v>
      </c>
      <c r="F924" s="6" t="str">
        <f t="shared" si="59"/>
        <v>BEARISH</v>
      </c>
      <c r="G924" s="6" t="str">
        <f t="shared" si="58"/>
        <v>NEUTRAL</v>
      </c>
      <c r="H924" s="6" t="str">
        <f t="shared" si="57"/>
        <v>BEARISH DIVERGENCE</v>
      </c>
    </row>
    <row r="925" spans="1:8" ht="13.5" x14ac:dyDescent="0.25">
      <c r="A925" s="3">
        <f>TITRES_STAT!B928</f>
        <v>43353</v>
      </c>
      <c r="B925" s="6">
        <f>TITRES_STAT!C928</f>
        <v>138</v>
      </c>
      <c r="C925" s="6">
        <f>TITRES_STAT!D928</f>
        <v>108.4222</v>
      </c>
      <c r="D925" s="6">
        <f>TITRES_STAT!E928</f>
        <v>1</v>
      </c>
      <c r="E925" s="2">
        <f t="shared" si="56"/>
        <v>29191</v>
      </c>
      <c r="F925" s="6" t="str">
        <f t="shared" si="59"/>
        <v>BULLISH</v>
      </c>
      <c r="G925" s="6" t="str">
        <f t="shared" si="58"/>
        <v>NEUTRAL</v>
      </c>
      <c r="H925" s="6" t="str">
        <f t="shared" si="57"/>
        <v>CONFIRMED BULLISH</v>
      </c>
    </row>
    <row r="926" spans="1:8" ht="13.5" x14ac:dyDescent="0.25">
      <c r="A926" s="3">
        <f>TITRES_STAT!B929</f>
        <v>43355</v>
      </c>
      <c r="B926" s="6">
        <f>TITRES_STAT!C929</f>
        <v>136.5</v>
      </c>
      <c r="C926" s="6">
        <f>TITRES_STAT!D929</f>
        <v>107.2437</v>
      </c>
      <c r="D926" s="6">
        <f>TITRES_STAT!E929</f>
        <v>435</v>
      </c>
      <c r="E926" s="2">
        <f t="shared" si="56"/>
        <v>28756</v>
      </c>
      <c r="F926" s="6" t="str">
        <f t="shared" si="59"/>
        <v>BEARISH</v>
      </c>
      <c r="G926" s="6" t="str">
        <f t="shared" si="58"/>
        <v>NEUTRAL</v>
      </c>
      <c r="H926" s="6" t="str">
        <f t="shared" si="57"/>
        <v>BEARISH DIVERGENCE</v>
      </c>
    </row>
    <row r="927" spans="1:8" ht="13.5" x14ac:dyDescent="0.25">
      <c r="A927" s="3">
        <f>TITRES_STAT!B930</f>
        <v>43356</v>
      </c>
      <c r="B927" s="6">
        <f>TITRES_STAT!C930</f>
        <v>139</v>
      </c>
      <c r="C927" s="6">
        <f>TITRES_STAT!D930</f>
        <v>109.2079</v>
      </c>
      <c r="D927" s="6">
        <f>TITRES_STAT!E930</f>
        <v>1145</v>
      </c>
      <c r="E927" s="2">
        <f t="shared" si="56"/>
        <v>29901</v>
      </c>
      <c r="F927" s="6" t="str">
        <f t="shared" si="59"/>
        <v>BULLISH</v>
      </c>
      <c r="G927" s="6" t="str">
        <f t="shared" si="58"/>
        <v>NEUTRAL</v>
      </c>
      <c r="H927" s="6" t="str">
        <f t="shared" si="57"/>
        <v>CONFIRMED BULLISH</v>
      </c>
    </row>
    <row r="928" spans="1:8" ht="13.5" x14ac:dyDescent="0.25">
      <c r="A928" s="3">
        <f>TITRES_STAT!B931</f>
        <v>43357</v>
      </c>
      <c r="B928" s="6">
        <f>TITRES_STAT!C931</f>
        <v>140</v>
      </c>
      <c r="C928" s="6">
        <f>TITRES_STAT!D931</f>
        <v>109.9936</v>
      </c>
      <c r="D928" s="6">
        <f>TITRES_STAT!E931</f>
        <v>215</v>
      </c>
      <c r="E928" s="2">
        <f t="shared" si="56"/>
        <v>30116</v>
      </c>
      <c r="F928" s="6" t="str">
        <f t="shared" si="59"/>
        <v>BULLISH</v>
      </c>
      <c r="G928" s="6" t="str">
        <f t="shared" si="58"/>
        <v>STRONG</v>
      </c>
      <c r="H928" s="6" t="str">
        <f t="shared" si="57"/>
        <v>CONFIRMED BULLISH</v>
      </c>
    </row>
    <row r="929" spans="1:8" ht="13.5" x14ac:dyDescent="0.25">
      <c r="A929" s="3">
        <f>TITRES_STAT!B932</f>
        <v>43360</v>
      </c>
      <c r="B929" s="6">
        <f>TITRES_STAT!C932</f>
        <v>136.72</v>
      </c>
      <c r="C929" s="6">
        <f>TITRES_STAT!D932</f>
        <v>107.4166</v>
      </c>
      <c r="D929" s="6">
        <f>TITRES_STAT!E932</f>
        <v>94</v>
      </c>
      <c r="E929" s="2">
        <f t="shared" si="56"/>
        <v>30022</v>
      </c>
      <c r="F929" s="6" t="str">
        <f t="shared" si="59"/>
        <v>BULLISH</v>
      </c>
      <c r="G929" s="6" t="str">
        <f t="shared" si="58"/>
        <v>STRONG</v>
      </c>
      <c r="H929" s="6" t="str">
        <f t="shared" si="57"/>
        <v>CONFIRMED BULLISH</v>
      </c>
    </row>
    <row r="930" spans="1:8" ht="13.5" x14ac:dyDescent="0.25">
      <c r="A930" s="3">
        <f>TITRES_STAT!B933</f>
        <v>43361</v>
      </c>
      <c r="B930" s="6">
        <f>TITRES_STAT!C933</f>
        <v>139</v>
      </c>
      <c r="C930" s="6">
        <f>TITRES_STAT!D933</f>
        <v>109.2079</v>
      </c>
      <c r="D930" s="6">
        <f>TITRES_STAT!E933</f>
        <v>212</v>
      </c>
      <c r="E930" s="2">
        <f t="shared" si="56"/>
        <v>30234</v>
      </c>
      <c r="F930" s="6" t="str">
        <f t="shared" si="59"/>
        <v>BULLISH</v>
      </c>
      <c r="G930" s="6" t="str">
        <f t="shared" si="58"/>
        <v>STRONG</v>
      </c>
      <c r="H930" s="6" t="str">
        <f t="shared" si="57"/>
        <v>CONFIRMED BULLISH</v>
      </c>
    </row>
    <row r="931" spans="1:8" ht="13.5" x14ac:dyDescent="0.25">
      <c r="A931" s="3">
        <f>TITRES_STAT!B934</f>
        <v>43362</v>
      </c>
      <c r="B931" s="6">
        <f>TITRES_STAT!C934</f>
        <v>140</v>
      </c>
      <c r="C931" s="6">
        <f>TITRES_STAT!D934</f>
        <v>109.9936</v>
      </c>
      <c r="D931" s="6">
        <f>TITRES_STAT!E934</f>
        <v>405</v>
      </c>
      <c r="E931" s="2">
        <f t="shared" si="56"/>
        <v>30639</v>
      </c>
      <c r="F931" s="6" t="str">
        <f t="shared" si="59"/>
        <v>BULLISH</v>
      </c>
      <c r="G931" s="6" t="str">
        <f t="shared" si="58"/>
        <v>STRONG</v>
      </c>
      <c r="H931" s="6" t="str">
        <f t="shared" si="57"/>
        <v>CONFIRMED BULLISH</v>
      </c>
    </row>
    <row r="932" spans="1:8" ht="13.5" x14ac:dyDescent="0.25">
      <c r="A932" s="3">
        <f>TITRES_STAT!B935</f>
        <v>43363</v>
      </c>
      <c r="B932" s="6">
        <f>TITRES_STAT!C935</f>
        <v>135.80000000000001</v>
      </c>
      <c r="C932" s="6">
        <f>TITRES_STAT!D935</f>
        <v>106.69370000000001</v>
      </c>
      <c r="D932" s="6">
        <f>TITRES_STAT!E935</f>
        <v>0</v>
      </c>
      <c r="E932" s="2">
        <f t="shared" si="56"/>
        <v>30639</v>
      </c>
      <c r="F932" s="6" t="str">
        <f t="shared" si="59"/>
        <v>BULLISH</v>
      </c>
      <c r="G932" s="6" t="str">
        <f t="shared" si="58"/>
        <v>STRONG</v>
      </c>
      <c r="H932" s="6" t="str">
        <f t="shared" si="57"/>
        <v>BULLISH DIVERGENCE</v>
      </c>
    </row>
    <row r="933" spans="1:8" ht="13.5" x14ac:dyDescent="0.25">
      <c r="A933" s="3">
        <f>TITRES_STAT!B936</f>
        <v>43364</v>
      </c>
      <c r="B933" s="6">
        <f>TITRES_STAT!C936</f>
        <v>137.97999999999999</v>
      </c>
      <c r="C933" s="6">
        <f>TITRES_STAT!D936</f>
        <v>108.40649999999999</v>
      </c>
      <c r="D933" s="6">
        <f>TITRES_STAT!E936</f>
        <v>559</v>
      </c>
      <c r="E933" s="2">
        <f t="shared" si="56"/>
        <v>31198</v>
      </c>
      <c r="F933" s="6" t="str">
        <f t="shared" si="59"/>
        <v>BULLISH</v>
      </c>
      <c r="G933" s="6" t="str">
        <f t="shared" si="58"/>
        <v>STRONG</v>
      </c>
      <c r="H933" s="6" t="str">
        <f t="shared" si="57"/>
        <v>BULLISH DIVERGENCE</v>
      </c>
    </row>
    <row r="934" spans="1:8" ht="13.5" x14ac:dyDescent="0.25">
      <c r="A934" s="3">
        <f>TITRES_STAT!B937</f>
        <v>43367</v>
      </c>
      <c r="B934" s="6">
        <f>TITRES_STAT!C937</f>
        <v>141.88999999999999</v>
      </c>
      <c r="C934" s="6">
        <f>TITRES_STAT!D937</f>
        <v>111.4785</v>
      </c>
      <c r="D934" s="6">
        <f>TITRES_STAT!E937</f>
        <v>4</v>
      </c>
      <c r="E934" s="2">
        <f t="shared" si="56"/>
        <v>31202</v>
      </c>
      <c r="F934" s="6" t="str">
        <f t="shared" si="59"/>
        <v>BULLISH</v>
      </c>
      <c r="G934" s="6" t="str">
        <f t="shared" si="58"/>
        <v>STRONG</v>
      </c>
      <c r="H934" s="6" t="str">
        <f t="shared" si="57"/>
        <v>CONFIRMED BULLISH</v>
      </c>
    </row>
    <row r="935" spans="1:8" ht="13.5" x14ac:dyDescent="0.25">
      <c r="A935" s="3">
        <f>TITRES_STAT!B938</f>
        <v>43368</v>
      </c>
      <c r="B935" s="6">
        <f>TITRES_STAT!C938</f>
        <v>141.88999999999999</v>
      </c>
      <c r="C935" s="6">
        <f>TITRES_STAT!D938</f>
        <v>111.4785</v>
      </c>
      <c r="D935" s="6">
        <f>TITRES_STAT!E938</f>
        <v>0</v>
      </c>
      <c r="E935" s="2">
        <f t="shared" si="56"/>
        <v>31202</v>
      </c>
      <c r="F935" s="6" t="str">
        <f t="shared" si="59"/>
        <v>BULLISH</v>
      </c>
      <c r="G935" s="6" t="str">
        <f t="shared" si="58"/>
        <v>STRONG</v>
      </c>
      <c r="H935" s="6" t="str">
        <f t="shared" si="57"/>
        <v>CONFIRMED BULLISH</v>
      </c>
    </row>
    <row r="936" spans="1:8" ht="13.5" x14ac:dyDescent="0.25">
      <c r="A936" s="3">
        <f>TITRES_STAT!B939</f>
        <v>43369</v>
      </c>
      <c r="B936" s="6">
        <f>TITRES_STAT!C939</f>
        <v>141.88999999999999</v>
      </c>
      <c r="C936" s="6">
        <f>TITRES_STAT!D939</f>
        <v>111.4785</v>
      </c>
      <c r="D936" s="6">
        <f>TITRES_STAT!E939</f>
        <v>0</v>
      </c>
      <c r="E936" s="2">
        <f t="shared" si="56"/>
        <v>31202</v>
      </c>
      <c r="F936" s="6" t="str">
        <f t="shared" si="59"/>
        <v>BULLISH</v>
      </c>
      <c r="G936" s="6" t="str">
        <f t="shared" si="58"/>
        <v>NEUTRAL</v>
      </c>
      <c r="H936" s="6" t="str">
        <f t="shared" si="57"/>
        <v>CONFIRMED BULLISH</v>
      </c>
    </row>
    <row r="937" spans="1:8" ht="13.5" x14ac:dyDescent="0.25">
      <c r="A937" s="3">
        <f>TITRES_STAT!B940</f>
        <v>43370</v>
      </c>
      <c r="B937" s="6">
        <f>TITRES_STAT!C940</f>
        <v>137.63999999999999</v>
      </c>
      <c r="C937" s="6">
        <f>TITRES_STAT!D940</f>
        <v>108.13939999999999</v>
      </c>
      <c r="D937" s="6">
        <f>TITRES_STAT!E940</f>
        <v>251</v>
      </c>
      <c r="E937" s="2">
        <f t="shared" si="56"/>
        <v>30951</v>
      </c>
      <c r="F937" s="6" t="str">
        <f t="shared" si="59"/>
        <v>BULLISH</v>
      </c>
      <c r="G937" s="6" t="str">
        <f t="shared" si="58"/>
        <v>NEUTRAL</v>
      </c>
      <c r="H937" s="6" t="str">
        <f t="shared" si="57"/>
        <v>CONFIRMED BULLISH</v>
      </c>
    </row>
    <row r="938" spans="1:8" ht="13.5" x14ac:dyDescent="0.25">
      <c r="A938" s="3">
        <f>TITRES_STAT!B941</f>
        <v>43371</v>
      </c>
      <c r="B938" s="6">
        <f>TITRES_STAT!C941</f>
        <v>135</v>
      </c>
      <c r="C938" s="6">
        <f>TITRES_STAT!D941</f>
        <v>106.0652</v>
      </c>
      <c r="D938" s="6">
        <f>TITRES_STAT!E941</f>
        <v>499</v>
      </c>
      <c r="E938" s="2">
        <f t="shared" si="56"/>
        <v>30452</v>
      </c>
      <c r="F938" s="6" t="str">
        <f t="shared" si="59"/>
        <v>BEARISH</v>
      </c>
      <c r="G938" s="6" t="str">
        <f t="shared" si="58"/>
        <v>WEAK</v>
      </c>
      <c r="H938" s="6" t="str">
        <f t="shared" si="57"/>
        <v>CONFIRMED BEARISH</v>
      </c>
    </row>
    <row r="939" spans="1:8" ht="13.5" x14ac:dyDescent="0.25">
      <c r="A939" s="3">
        <f>TITRES_STAT!B942</f>
        <v>43374</v>
      </c>
      <c r="B939" s="6">
        <f>TITRES_STAT!C942</f>
        <v>135</v>
      </c>
      <c r="C939" s="6">
        <f>TITRES_STAT!D942</f>
        <v>106.0652</v>
      </c>
      <c r="D939" s="6">
        <f>TITRES_STAT!E942</f>
        <v>0</v>
      </c>
      <c r="E939" s="2">
        <f t="shared" si="56"/>
        <v>30452</v>
      </c>
      <c r="F939" s="6" t="str">
        <f t="shared" si="59"/>
        <v>BEARISH</v>
      </c>
      <c r="G939" s="6" t="str">
        <f t="shared" si="58"/>
        <v>WEAK</v>
      </c>
      <c r="H939" s="6" t="str">
        <f t="shared" si="57"/>
        <v>CONFIRMED BEARISH</v>
      </c>
    </row>
    <row r="940" spans="1:8" ht="13.5" x14ac:dyDescent="0.25">
      <c r="A940" s="3">
        <f>TITRES_STAT!B943</f>
        <v>43375</v>
      </c>
      <c r="B940" s="6">
        <f>TITRES_STAT!C943</f>
        <v>135.5</v>
      </c>
      <c r="C940" s="6">
        <f>TITRES_STAT!D943</f>
        <v>106.458</v>
      </c>
      <c r="D940" s="6">
        <f>TITRES_STAT!E943</f>
        <v>300</v>
      </c>
      <c r="E940" s="2">
        <f t="shared" si="56"/>
        <v>30752</v>
      </c>
      <c r="F940" s="6" t="str">
        <f t="shared" si="59"/>
        <v>BEARISH</v>
      </c>
      <c r="G940" s="6" t="str">
        <f t="shared" si="58"/>
        <v>NEUTRAL</v>
      </c>
      <c r="H940" s="6" t="str">
        <f t="shared" si="57"/>
        <v>CONFIRMED BEARISH</v>
      </c>
    </row>
    <row r="941" spans="1:8" ht="13.5" x14ac:dyDescent="0.25">
      <c r="A941" s="3">
        <f>TITRES_STAT!B944</f>
        <v>43376</v>
      </c>
      <c r="B941" s="6">
        <f>TITRES_STAT!C944</f>
        <v>135.5</v>
      </c>
      <c r="C941" s="6">
        <f>TITRES_STAT!D944</f>
        <v>106.458</v>
      </c>
      <c r="D941" s="6">
        <f>TITRES_STAT!E944</f>
        <v>0</v>
      </c>
      <c r="E941" s="2">
        <f t="shared" si="56"/>
        <v>30752</v>
      </c>
      <c r="F941" s="6" t="str">
        <f t="shared" si="59"/>
        <v>BEARISH</v>
      </c>
      <c r="G941" s="6" t="str">
        <f t="shared" si="58"/>
        <v>NEUTRAL</v>
      </c>
      <c r="H941" s="6" t="str">
        <f t="shared" si="57"/>
        <v>CONFIRMED BEARISH</v>
      </c>
    </row>
    <row r="942" spans="1:8" ht="13.5" x14ac:dyDescent="0.25">
      <c r="A942" s="3">
        <f>TITRES_STAT!B945</f>
        <v>43377</v>
      </c>
      <c r="B942" s="6">
        <f>TITRES_STAT!C945</f>
        <v>131.44</v>
      </c>
      <c r="C942" s="6">
        <f>TITRES_STAT!D945</f>
        <v>103.26819999999999</v>
      </c>
      <c r="D942" s="6">
        <f>TITRES_STAT!E945</f>
        <v>1396</v>
      </c>
      <c r="E942" s="2">
        <f t="shared" si="56"/>
        <v>29356</v>
      </c>
      <c r="F942" s="6" t="str">
        <f t="shared" si="59"/>
        <v>BEARISH</v>
      </c>
      <c r="G942" s="6" t="str">
        <f t="shared" si="58"/>
        <v>WEAK</v>
      </c>
      <c r="H942" s="6" t="str">
        <f t="shared" si="57"/>
        <v>CONFIRMED BEARISH</v>
      </c>
    </row>
    <row r="943" spans="1:8" ht="13.5" x14ac:dyDescent="0.25">
      <c r="A943" s="3">
        <f>TITRES_STAT!B946</f>
        <v>43378</v>
      </c>
      <c r="B943" s="6">
        <f>TITRES_STAT!C946</f>
        <v>135.30000000000001</v>
      </c>
      <c r="C943" s="6">
        <f>TITRES_STAT!D946</f>
        <v>106.3009</v>
      </c>
      <c r="D943" s="6">
        <f>TITRES_STAT!E946</f>
        <v>303</v>
      </c>
      <c r="E943" s="2">
        <f t="shared" si="56"/>
        <v>29659</v>
      </c>
      <c r="F943" s="6" t="str">
        <f t="shared" si="59"/>
        <v>BEARISH</v>
      </c>
      <c r="G943" s="6" t="str">
        <f t="shared" si="58"/>
        <v>WEAK</v>
      </c>
      <c r="H943" s="6" t="str">
        <f t="shared" si="57"/>
        <v>BEARISH DIVERGENCE</v>
      </c>
    </row>
    <row r="944" spans="1:8" ht="13.5" x14ac:dyDescent="0.25">
      <c r="A944" s="3">
        <f>TITRES_STAT!B947</f>
        <v>43381</v>
      </c>
      <c r="B944" s="6">
        <f>TITRES_STAT!C947</f>
        <v>135.5</v>
      </c>
      <c r="C944" s="6">
        <f>TITRES_STAT!D947</f>
        <v>106.458</v>
      </c>
      <c r="D944" s="6">
        <f>TITRES_STAT!E947</f>
        <v>226</v>
      </c>
      <c r="E944" s="2">
        <f t="shared" si="56"/>
        <v>29885</v>
      </c>
      <c r="F944" s="6" t="str">
        <f t="shared" si="59"/>
        <v>BEARISH</v>
      </c>
      <c r="G944" s="6" t="str">
        <f t="shared" si="58"/>
        <v>NEUTRAL</v>
      </c>
      <c r="H944" s="6" t="str">
        <f t="shared" si="57"/>
        <v>BEARISH DIVERGENCE</v>
      </c>
    </row>
    <row r="945" spans="1:8" ht="13.5" x14ac:dyDescent="0.25">
      <c r="A945" s="3">
        <f>TITRES_STAT!B948</f>
        <v>43382</v>
      </c>
      <c r="B945" s="6">
        <f>TITRES_STAT!C948</f>
        <v>135.5</v>
      </c>
      <c r="C945" s="6">
        <f>TITRES_STAT!D948</f>
        <v>106.458</v>
      </c>
      <c r="D945" s="6">
        <f>TITRES_STAT!E948</f>
        <v>0</v>
      </c>
      <c r="E945" s="2">
        <f t="shared" si="56"/>
        <v>29885</v>
      </c>
      <c r="F945" s="6" t="str">
        <f t="shared" si="59"/>
        <v>BEARISH</v>
      </c>
      <c r="G945" s="6" t="str">
        <f t="shared" si="58"/>
        <v>WEAK</v>
      </c>
      <c r="H945" s="6" t="str">
        <f t="shared" si="57"/>
        <v>NEUTRAL</v>
      </c>
    </row>
    <row r="946" spans="1:8" ht="13.5" x14ac:dyDescent="0.25">
      <c r="A946" s="3">
        <f>TITRES_STAT!B949</f>
        <v>43383</v>
      </c>
      <c r="B946" s="6">
        <f>TITRES_STAT!C949</f>
        <v>135.4</v>
      </c>
      <c r="C946" s="6">
        <f>TITRES_STAT!D949</f>
        <v>106.37949999999999</v>
      </c>
      <c r="D946" s="6">
        <f>TITRES_STAT!E949</f>
        <v>64</v>
      </c>
      <c r="E946" s="2">
        <f t="shared" si="56"/>
        <v>29821</v>
      </c>
      <c r="F946" s="6" t="str">
        <f t="shared" si="59"/>
        <v>BEARISH</v>
      </c>
      <c r="G946" s="6" t="str">
        <f t="shared" si="58"/>
        <v>WEAK</v>
      </c>
      <c r="H946" s="6" t="str">
        <f t="shared" si="57"/>
        <v>CONFIRMED BEARISH</v>
      </c>
    </row>
    <row r="947" spans="1:8" ht="13.5" x14ac:dyDescent="0.25">
      <c r="A947" s="3">
        <f>TITRES_STAT!B950</f>
        <v>43384</v>
      </c>
      <c r="B947" s="6">
        <f>TITRES_STAT!C950</f>
        <v>131.6</v>
      </c>
      <c r="C947" s="6">
        <f>TITRES_STAT!D950</f>
        <v>103.3939</v>
      </c>
      <c r="D947" s="6">
        <f>TITRES_STAT!E950</f>
        <v>2660</v>
      </c>
      <c r="E947" s="2">
        <f t="shared" si="56"/>
        <v>27161</v>
      </c>
      <c r="F947" s="6" t="str">
        <f t="shared" si="59"/>
        <v>BEARISH</v>
      </c>
      <c r="G947" s="6" t="str">
        <f t="shared" si="58"/>
        <v>WEAK</v>
      </c>
      <c r="H947" s="6" t="str">
        <f t="shared" si="57"/>
        <v>BEARISH DIVERGENCE</v>
      </c>
    </row>
    <row r="948" spans="1:8" ht="13.5" x14ac:dyDescent="0.25">
      <c r="A948" s="3">
        <f>TITRES_STAT!B951</f>
        <v>43385</v>
      </c>
      <c r="B948" s="6">
        <f>TITRES_STAT!C951</f>
        <v>131</v>
      </c>
      <c r="C948" s="6">
        <f>TITRES_STAT!D951</f>
        <v>102.9225</v>
      </c>
      <c r="D948" s="6">
        <f>TITRES_STAT!E951</f>
        <v>11464</v>
      </c>
      <c r="E948" s="2">
        <f t="shared" si="56"/>
        <v>15697</v>
      </c>
      <c r="F948" s="6" t="str">
        <f t="shared" si="59"/>
        <v>BEARISH</v>
      </c>
      <c r="G948" s="6" t="str">
        <f t="shared" si="58"/>
        <v>WEAK</v>
      </c>
      <c r="H948" s="6" t="str">
        <f t="shared" si="57"/>
        <v>CONFIRMED BEARISH</v>
      </c>
    </row>
    <row r="949" spans="1:8" ht="13.5" x14ac:dyDescent="0.25">
      <c r="A949" s="3">
        <f>TITRES_STAT!B952</f>
        <v>43389</v>
      </c>
      <c r="B949" s="6">
        <f>TITRES_STAT!C952</f>
        <v>134</v>
      </c>
      <c r="C949" s="6">
        <f>TITRES_STAT!D952</f>
        <v>105.2795</v>
      </c>
      <c r="D949" s="6">
        <f>TITRES_STAT!E952</f>
        <v>243</v>
      </c>
      <c r="E949" s="2">
        <f t="shared" si="56"/>
        <v>15940</v>
      </c>
      <c r="F949" s="6" t="str">
        <f t="shared" si="59"/>
        <v>BEARISH</v>
      </c>
      <c r="G949" s="6" t="str">
        <f t="shared" si="58"/>
        <v>WEAK</v>
      </c>
      <c r="H949" s="6" t="str">
        <f t="shared" si="57"/>
        <v>CONFIRMED BEARISH</v>
      </c>
    </row>
    <row r="950" spans="1:8" ht="13.5" x14ac:dyDescent="0.25">
      <c r="A950" s="3">
        <f>TITRES_STAT!B953</f>
        <v>43390</v>
      </c>
      <c r="B950" s="6">
        <f>TITRES_STAT!C953</f>
        <v>134</v>
      </c>
      <c r="C950" s="6">
        <f>TITRES_STAT!D953</f>
        <v>105.2795</v>
      </c>
      <c r="D950" s="6">
        <f>TITRES_STAT!E953</f>
        <v>133</v>
      </c>
      <c r="E950" s="2">
        <f t="shared" si="56"/>
        <v>15940</v>
      </c>
      <c r="F950" s="6" t="str">
        <f t="shared" si="59"/>
        <v>BEARISH</v>
      </c>
      <c r="G950" s="6" t="str">
        <f t="shared" si="58"/>
        <v>WEAK</v>
      </c>
      <c r="H950" s="6" t="str">
        <f t="shared" si="57"/>
        <v>CONFIRMED BEARISH</v>
      </c>
    </row>
    <row r="951" spans="1:8" ht="13.5" x14ac:dyDescent="0.25">
      <c r="A951" s="3">
        <f>TITRES_STAT!B954</f>
        <v>43391</v>
      </c>
      <c r="B951" s="6">
        <f>TITRES_STAT!C954</f>
        <v>133.99</v>
      </c>
      <c r="C951" s="6">
        <f>TITRES_STAT!D954</f>
        <v>105.2717</v>
      </c>
      <c r="D951" s="6">
        <f>TITRES_STAT!E954</f>
        <v>25</v>
      </c>
      <c r="E951" s="2">
        <f t="shared" si="56"/>
        <v>15915</v>
      </c>
      <c r="F951" s="6" t="str">
        <f t="shared" si="59"/>
        <v>BEARISH</v>
      </c>
      <c r="G951" s="6" t="str">
        <f t="shared" si="58"/>
        <v>WEAK</v>
      </c>
      <c r="H951" s="6" t="str">
        <f t="shared" si="57"/>
        <v>CONFIRMED BEARISH</v>
      </c>
    </row>
    <row r="952" spans="1:8" ht="13.5" x14ac:dyDescent="0.25">
      <c r="A952" s="3">
        <f>TITRES_STAT!B955</f>
        <v>43392</v>
      </c>
      <c r="B952" s="6">
        <f>TITRES_STAT!C955</f>
        <v>133.99</v>
      </c>
      <c r="C952" s="6">
        <f>TITRES_STAT!D955</f>
        <v>105.2717</v>
      </c>
      <c r="D952" s="6">
        <f>TITRES_STAT!E955</f>
        <v>42</v>
      </c>
      <c r="E952" s="2">
        <f t="shared" si="56"/>
        <v>15915</v>
      </c>
      <c r="F952" s="6" t="str">
        <f t="shared" si="59"/>
        <v>BEARISH</v>
      </c>
      <c r="G952" s="6" t="str">
        <f t="shared" si="58"/>
        <v>WEAK</v>
      </c>
      <c r="H952" s="6" t="str">
        <f t="shared" si="57"/>
        <v>BEARISH DIVERGENCE</v>
      </c>
    </row>
    <row r="953" spans="1:8" ht="13.5" x14ac:dyDescent="0.25">
      <c r="A953" s="3">
        <f>TITRES_STAT!B956</f>
        <v>43395</v>
      </c>
      <c r="B953" s="6">
        <f>TITRES_STAT!C956</f>
        <v>133.97999999999999</v>
      </c>
      <c r="C953" s="6">
        <f>TITRES_STAT!D956</f>
        <v>105.2638</v>
      </c>
      <c r="D953" s="6">
        <f>TITRES_STAT!E956</f>
        <v>212</v>
      </c>
      <c r="E953" s="2">
        <f t="shared" si="56"/>
        <v>15703</v>
      </c>
      <c r="F953" s="6" t="str">
        <f t="shared" si="59"/>
        <v>BULLISH</v>
      </c>
      <c r="G953" s="6" t="str">
        <f t="shared" si="58"/>
        <v>NEUTRAL</v>
      </c>
      <c r="H953" s="6" t="str">
        <f t="shared" si="57"/>
        <v>CONFIRMED BULLISH</v>
      </c>
    </row>
    <row r="954" spans="1:8" ht="13.5" x14ac:dyDescent="0.25">
      <c r="A954" s="3">
        <f>TITRES_STAT!B957</f>
        <v>43396</v>
      </c>
      <c r="B954" s="6">
        <f>TITRES_STAT!C957</f>
        <v>133.97999999999999</v>
      </c>
      <c r="C954" s="6">
        <f>TITRES_STAT!D957</f>
        <v>105.2638</v>
      </c>
      <c r="D954" s="6">
        <f>TITRES_STAT!E957</f>
        <v>0</v>
      </c>
      <c r="E954" s="2">
        <f t="shared" si="56"/>
        <v>15703</v>
      </c>
      <c r="F954" s="6" t="str">
        <f t="shared" si="59"/>
        <v>BEARISH</v>
      </c>
      <c r="G954" s="6" t="str">
        <f t="shared" si="58"/>
        <v>NEUTRAL</v>
      </c>
      <c r="H954" s="6" t="str">
        <f t="shared" si="57"/>
        <v>CONFIRMED BEARISH</v>
      </c>
    </row>
    <row r="955" spans="1:8" ht="13.5" x14ac:dyDescent="0.25">
      <c r="A955" s="3">
        <f>TITRES_STAT!B958</f>
        <v>43397</v>
      </c>
      <c r="B955" s="6">
        <f>TITRES_STAT!C958</f>
        <v>133</v>
      </c>
      <c r="C955" s="6">
        <f>TITRES_STAT!D958</f>
        <v>104.4939</v>
      </c>
      <c r="D955" s="6">
        <f>TITRES_STAT!E958</f>
        <v>362</v>
      </c>
      <c r="E955" s="2">
        <f t="shared" si="56"/>
        <v>15341</v>
      </c>
      <c r="F955" s="6" t="str">
        <f t="shared" si="59"/>
        <v>BEARISH</v>
      </c>
      <c r="G955" s="6" t="str">
        <f t="shared" si="58"/>
        <v>WEAK</v>
      </c>
      <c r="H955" s="6" t="str">
        <f t="shared" si="57"/>
        <v>CONFIRMED BEARISH</v>
      </c>
    </row>
    <row r="956" spans="1:8" ht="13.5" x14ac:dyDescent="0.25">
      <c r="A956" s="3">
        <f>TITRES_STAT!B959</f>
        <v>43398</v>
      </c>
      <c r="B956" s="6">
        <f>TITRES_STAT!C959</f>
        <v>132.99</v>
      </c>
      <c r="C956" s="6">
        <f>TITRES_STAT!D959</f>
        <v>104.486</v>
      </c>
      <c r="D956" s="6">
        <f>TITRES_STAT!E959</f>
        <v>131</v>
      </c>
      <c r="E956" s="2">
        <f t="shared" si="56"/>
        <v>15210</v>
      </c>
      <c r="F956" s="6" t="str">
        <f t="shared" si="59"/>
        <v>BEARISH</v>
      </c>
      <c r="G956" s="6" t="str">
        <f t="shared" si="58"/>
        <v>WEAK</v>
      </c>
      <c r="H956" s="6" t="str">
        <f t="shared" si="57"/>
        <v>CONFIRMED BEARISH</v>
      </c>
    </row>
    <row r="957" spans="1:8" ht="13.5" x14ac:dyDescent="0.25">
      <c r="A957" s="3">
        <f>TITRES_STAT!B960</f>
        <v>43399</v>
      </c>
      <c r="B957" s="6">
        <f>TITRES_STAT!C960</f>
        <v>132</v>
      </c>
      <c r="C957" s="6">
        <f>TITRES_STAT!D960</f>
        <v>103.70820000000001</v>
      </c>
      <c r="D957" s="6">
        <f>TITRES_STAT!E960</f>
        <v>500</v>
      </c>
      <c r="E957" s="2">
        <f t="shared" si="56"/>
        <v>14710</v>
      </c>
      <c r="F957" s="6" t="str">
        <f t="shared" si="59"/>
        <v>BEARISH</v>
      </c>
      <c r="G957" s="6" t="str">
        <f t="shared" si="58"/>
        <v>WEAK</v>
      </c>
      <c r="H957" s="6" t="str">
        <f t="shared" si="57"/>
        <v>CONFIRMED BEARISH</v>
      </c>
    </row>
    <row r="958" spans="1:8" ht="13.5" x14ac:dyDescent="0.25">
      <c r="A958" s="3">
        <f>TITRES_STAT!B961</f>
        <v>43402</v>
      </c>
      <c r="B958" s="6">
        <f>TITRES_STAT!C961</f>
        <v>137.6</v>
      </c>
      <c r="C958" s="6">
        <f>TITRES_STAT!D961</f>
        <v>108.108</v>
      </c>
      <c r="D958" s="6">
        <f>TITRES_STAT!E961</f>
        <v>1264</v>
      </c>
      <c r="E958" s="2">
        <f t="shared" si="56"/>
        <v>15974</v>
      </c>
      <c r="F958" s="6" t="str">
        <f t="shared" si="59"/>
        <v>BULLISH</v>
      </c>
      <c r="G958" s="6" t="str">
        <f t="shared" si="58"/>
        <v>NEUTRAL</v>
      </c>
      <c r="H958" s="6" t="str">
        <f t="shared" si="57"/>
        <v>CONFIRMED BULLISH</v>
      </c>
    </row>
    <row r="959" spans="1:8" ht="13.5" x14ac:dyDescent="0.25">
      <c r="A959" s="3">
        <f>TITRES_STAT!B962</f>
        <v>43403</v>
      </c>
      <c r="B959" s="6">
        <f>TITRES_STAT!C962</f>
        <v>139.9</v>
      </c>
      <c r="C959" s="6">
        <f>TITRES_STAT!D962</f>
        <v>109.91500000000001</v>
      </c>
      <c r="D959" s="6">
        <f>TITRES_STAT!E962</f>
        <v>369</v>
      </c>
      <c r="E959" s="2">
        <f t="shared" si="56"/>
        <v>16343</v>
      </c>
      <c r="F959" s="6" t="str">
        <f t="shared" si="59"/>
        <v>BULLISH</v>
      </c>
      <c r="G959" s="6" t="str">
        <f t="shared" si="58"/>
        <v>STRONG</v>
      </c>
      <c r="H959" s="6" t="str">
        <f t="shared" si="57"/>
        <v>CONFIRMED BULLISH</v>
      </c>
    </row>
    <row r="960" spans="1:8" ht="13.5" x14ac:dyDescent="0.25">
      <c r="A960" s="3">
        <f>TITRES_STAT!B963</f>
        <v>43404</v>
      </c>
      <c r="B960" s="6">
        <f>TITRES_STAT!C963</f>
        <v>140.9</v>
      </c>
      <c r="C960" s="6">
        <f>TITRES_STAT!D963</f>
        <v>110.7007</v>
      </c>
      <c r="D960" s="6">
        <f>TITRES_STAT!E963</f>
        <v>802</v>
      </c>
      <c r="E960" s="2">
        <f t="shared" si="56"/>
        <v>17145</v>
      </c>
      <c r="F960" s="6" t="str">
        <f t="shared" si="59"/>
        <v>BULLISH</v>
      </c>
      <c r="G960" s="6" t="str">
        <f t="shared" si="58"/>
        <v>STRONG</v>
      </c>
      <c r="H960" s="6" t="str">
        <f t="shared" si="57"/>
        <v>CONFIRMED BULLISH</v>
      </c>
    </row>
    <row r="961" spans="1:8" ht="13.5" x14ac:dyDescent="0.25">
      <c r="A961" s="3">
        <f>TITRES_STAT!B964</f>
        <v>43405</v>
      </c>
      <c r="B961" s="6">
        <f>TITRES_STAT!C964</f>
        <v>140</v>
      </c>
      <c r="C961" s="6">
        <f>TITRES_STAT!D964</f>
        <v>109.9936</v>
      </c>
      <c r="D961" s="6">
        <f>TITRES_STAT!E964</f>
        <v>723</v>
      </c>
      <c r="E961" s="2">
        <f t="shared" si="56"/>
        <v>16422</v>
      </c>
      <c r="F961" s="6" t="str">
        <f t="shared" si="59"/>
        <v>BULLISH</v>
      </c>
      <c r="G961" s="6" t="str">
        <f t="shared" si="58"/>
        <v>STRONG</v>
      </c>
      <c r="H961" s="6" t="str">
        <f t="shared" si="57"/>
        <v>CONFIRMED BULLISH</v>
      </c>
    </row>
    <row r="962" spans="1:8" ht="13.5" x14ac:dyDescent="0.25">
      <c r="A962" s="3">
        <f>TITRES_STAT!B965</f>
        <v>43406</v>
      </c>
      <c r="B962" s="6">
        <f>TITRES_STAT!C965</f>
        <v>139.80000000000001</v>
      </c>
      <c r="C962" s="6">
        <f>TITRES_STAT!D965</f>
        <v>109.8364</v>
      </c>
      <c r="D962" s="6">
        <f>TITRES_STAT!E965</f>
        <v>46</v>
      </c>
      <c r="E962" s="2">
        <f t="shared" si="56"/>
        <v>16376</v>
      </c>
      <c r="F962" s="6" t="str">
        <f t="shared" si="59"/>
        <v>BULLISH</v>
      </c>
      <c r="G962" s="6" t="str">
        <f t="shared" si="58"/>
        <v>STRONG</v>
      </c>
      <c r="H962" s="6" t="str">
        <f t="shared" si="57"/>
        <v>CONFIRMED BULLISH</v>
      </c>
    </row>
    <row r="963" spans="1:8" ht="13.5" x14ac:dyDescent="0.25">
      <c r="A963" s="3">
        <f>TITRES_STAT!B966</f>
        <v>43409</v>
      </c>
      <c r="B963" s="6">
        <f>TITRES_STAT!C966</f>
        <v>139.80000000000001</v>
      </c>
      <c r="C963" s="6">
        <f>TITRES_STAT!D966</f>
        <v>109.8364</v>
      </c>
      <c r="D963" s="6">
        <f>TITRES_STAT!E966</f>
        <v>0</v>
      </c>
      <c r="E963" s="2">
        <f t="shared" si="56"/>
        <v>16376</v>
      </c>
      <c r="F963" s="6" t="str">
        <f t="shared" si="59"/>
        <v>BULLISH</v>
      </c>
      <c r="G963" s="6" t="str">
        <f t="shared" si="58"/>
        <v>STRONG</v>
      </c>
      <c r="H963" s="6" t="str">
        <f t="shared" si="57"/>
        <v>CONFIRMED BULLISH</v>
      </c>
    </row>
    <row r="964" spans="1:8" ht="13.5" x14ac:dyDescent="0.25">
      <c r="A964" s="3">
        <f>TITRES_STAT!B967</f>
        <v>43410</v>
      </c>
      <c r="B964" s="6">
        <f>TITRES_STAT!C967</f>
        <v>135.61000000000001</v>
      </c>
      <c r="C964" s="6">
        <f>TITRES_STAT!D967</f>
        <v>106.5445</v>
      </c>
      <c r="D964" s="6">
        <f>TITRES_STAT!E967</f>
        <v>216</v>
      </c>
      <c r="E964" s="2">
        <f t="shared" ref="E964:E1027" si="60">IF(B964&gt;B963, E963+D964, IF(B964&lt;B963, E963-D964, E963))</f>
        <v>16160</v>
      </c>
      <c r="F964" s="6" t="str">
        <f t="shared" si="59"/>
        <v>BEARISH</v>
      </c>
      <c r="G964" s="6" t="str">
        <f t="shared" si="58"/>
        <v>NEUTRAL</v>
      </c>
      <c r="H964" s="6" t="str">
        <f t="shared" si="57"/>
        <v>CONFIRMED BEARISH</v>
      </c>
    </row>
    <row r="965" spans="1:8" ht="13.5" x14ac:dyDescent="0.25">
      <c r="A965" s="3">
        <f>TITRES_STAT!B968</f>
        <v>43411</v>
      </c>
      <c r="B965" s="6">
        <f>TITRES_STAT!C968</f>
        <v>139.5</v>
      </c>
      <c r="C965" s="6">
        <f>TITRES_STAT!D968</f>
        <v>109.6007</v>
      </c>
      <c r="D965" s="6">
        <f>TITRES_STAT!E968</f>
        <v>1003</v>
      </c>
      <c r="E965" s="2">
        <f t="shared" si="60"/>
        <v>17163</v>
      </c>
      <c r="F965" s="6" t="str">
        <f t="shared" si="59"/>
        <v>BULLISH</v>
      </c>
      <c r="G965" s="6" t="str">
        <f t="shared" si="58"/>
        <v>NEUTRAL</v>
      </c>
      <c r="H965" s="6" t="str">
        <f t="shared" si="57"/>
        <v>BULLISH DIVERGENCE</v>
      </c>
    </row>
    <row r="966" spans="1:8" ht="13.5" x14ac:dyDescent="0.25">
      <c r="A966" s="3">
        <f>TITRES_STAT!B969</f>
        <v>43412</v>
      </c>
      <c r="B966" s="6">
        <f>TITRES_STAT!C969</f>
        <v>138.85</v>
      </c>
      <c r="C966" s="6">
        <f>TITRES_STAT!D969</f>
        <v>109.09</v>
      </c>
      <c r="D966" s="6">
        <f>TITRES_STAT!E969</f>
        <v>1020</v>
      </c>
      <c r="E966" s="2">
        <f t="shared" si="60"/>
        <v>16143</v>
      </c>
      <c r="F966" s="6" t="str">
        <f t="shared" si="59"/>
        <v>BEARISH</v>
      </c>
      <c r="G966" s="6" t="str">
        <f t="shared" si="58"/>
        <v>NEUTRAL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BEARISH</v>
      </c>
    </row>
    <row r="967" spans="1:8" ht="13.5" x14ac:dyDescent="0.25">
      <c r="A967" s="3">
        <f>TITRES_STAT!B970</f>
        <v>43413</v>
      </c>
      <c r="B967" s="6">
        <f>TITRES_STAT!C970</f>
        <v>135.5</v>
      </c>
      <c r="C967" s="6">
        <f>TITRES_STAT!D970</f>
        <v>106.458</v>
      </c>
      <c r="D967" s="6">
        <f>TITRES_STAT!E970</f>
        <v>3</v>
      </c>
      <c r="E967" s="2">
        <f t="shared" si="60"/>
        <v>16140</v>
      </c>
      <c r="F967" s="6" t="str">
        <f t="shared" si="59"/>
        <v>BEARISH</v>
      </c>
      <c r="G967" s="6" t="str">
        <f t="shared" ref="G967:G1030" si="62">IF((E967-E962)/E962 &gt; 0.02, "STRONG",
 IF((E967-E962)/E962 &lt; -0.02, "WEAK", "NEUTRAL"))</f>
        <v>NEUTRAL</v>
      </c>
      <c r="H967" s="6" t="str">
        <f t="shared" si="61"/>
        <v>CONFIRMED BEARISH</v>
      </c>
    </row>
    <row r="968" spans="1:8" ht="13.5" x14ac:dyDescent="0.25">
      <c r="A968" s="3">
        <f>TITRES_STAT!B971</f>
        <v>43416</v>
      </c>
      <c r="B968" s="6">
        <f>TITRES_STAT!C971</f>
        <v>134</v>
      </c>
      <c r="C968" s="6">
        <f>TITRES_STAT!D971</f>
        <v>105.2795</v>
      </c>
      <c r="D968" s="6">
        <f>TITRES_STAT!E971</f>
        <v>117</v>
      </c>
      <c r="E968" s="2">
        <f t="shared" si="60"/>
        <v>16023</v>
      </c>
      <c r="F968" s="6" t="str">
        <f t="shared" ref="F968:F1031" si="63">IF(E968&gt;E963,"BULLISH",IF(E968&lt;E963,"BEARISH","NEUTRAL"))</f>
        <v>BEARISH</v>
      </c>
      <c r="G968" s="6" t="str">
        <f t="shared" si="62"/>
        <v>WEAK</v>
      </c>
      <c r="H968" s="6" t="str">
        <f t="shared" si="61"/>
        <v>CONFIRMED BEARISH</v>
      </c>
    </row>
    <row r="969" spans="1:8" ht="13.5" x14ac:dyDescent="0.25">
      <c r="A969" s="3">
        <f>TITRES_STAT!B972</f>
        <v>43417</v>
      </c>
      <c r="B969" s="6">
        <f>TITRES_STAT!C972</f>
        <v>134</v>
      </c>
      <c r="C969" s="6">
        <f>TITRES_STAT!D972</f>
        <v>105.2795</v>
      </c>
      <c r="D969" s="6">
        <f>TITRES_STAT!E972</f>
        <v>0</v>
      </c>
      <c r="E969" s="2">
        <f t="shared" si="60"/>
        <v>16023</v>
      </c>
      <c r="F969" s="6" t="str">
        <f t="shared" si="63"/>
        <v>BEARISH</v>
      </c>
      <c r="G969" s="6" t="str">
        <f t="shared" si="62"/>
        <v>NEUTRAL</v>
      </c>
      <c r="H969" s="6" t="str">
        <f t="shared" si="61"/>
        <v>CONFIRMED BEARISH</v>
      </c>
    </row>
    <row r="970" spans="1:8" ht="13.5" x14ac:dyDescent="0.25">
      <c r="A970" s="3">
        <f>TITRES_STAT!B973</f>
        <v>43418</v>
      </c>
      <c r="B970" s="6">
        <f>TITRES_STAT!C973</f>
        <v>132</v>
      </c>
      <c r="C970" s="6">
        <f>TITRES_STAT!D973</f>
        <v>103.70820000000001</v>
      </c>
      <c r="D970" s="6">
        <f>TITRES_STAT!E973</f>
        <v>50</v>
      </c>
      <c r="E970" s="2">
        <f t="shared" si="60"/>
        <v>15973</v>
      </c>
      <c r="F970" s="6" t="str">
        <f t="shared" si="63"/>
        <v>BEARISH</v>
      </c>
      <c r="G970" s="6" t="str">
        <f t="shared" si="62"/>
        <v>WEAK</v>
      </c>
      <c r="H970" s="6" t="str">
        <f t="shared" si="61"/>
        <v>CONFIRMED BEARISH</v>
      </c>
    </row>
    <row r="971" spans="1:8" ht="13.5" x14ac:dyDescent="0.25">
      <c r="A971" s="3">
        <f>TITRES_STAT!B974</f>
        <v>43419</v>
      </c>
      <c r="B971" s="6">
        <f>TITRES_STAT!C974</f>
        <v>132</v>
      </c>
      <c r="C971" s="6">
        <f>TITRES_STAT!D974</f>
        <v>103.70820000000001</v>
      </c>
      <c r="D971" s="6">
        <f>TITRES_STAT!E974</f>
        <v>1257</v>
      </c>
      <c r="E971" s="2">
        <f t="shared" si="60"/>
        <v>15973</v>
      </c>
      <c r="F971" s="6" t="str">
        <f t="shared" si="63"/>
        <v>BEARISH</v>
      </c>
      <c r="G971" s="6" t="str">
        <f t="shared" si="62"/>
        <v>NEUTRAL</v>
      </c>
      <c r="H971" s="6" t="str">
        <f t="shared" si="61"/>
        <v>CONFIRMED BEARISH</v>
      </c>
    </row>
    <row r="972" spans="1:8" ht="13.5" x14ac:dyDescent="0.25">
      <c r="A972" s="3">
        <f>TITRES_STAT!B975</f>
        <v>43420</v>
      </c>
      <c r="B972" s="6">
        <f>TITRES_STAT!C975</f>
        <v>133.49</v>
      </c>
      <c r="C972" s="6">
        <f>TITRES_STAT!D975</f>
        <v>104.8789</v>
      </c>
      <c r="D972" s="6">
        <f>TITRES_STAT!E975</f>
        <v>1768</v>
      </c>
      <c r="E972" s="2">
        <f t="shared" si="60"/>
        <v>17741</v>
      </c>
      <c r="F972" s="6" t="str">
        <f t="shared" si="63"/>
        <v>BULLISH</v>
      </c>
      <c r="G972" s="6" t="str">
        <f t="shared" si="62"/>
        <v>STRONG</v>
      </c>
      <c r="H972" s="6" t="str">
        <f t="shared" si="61"/>
        <v>BULLISH DIVERGENCE</v>
      </c>
    </row>
    <row r="973" spans="1:8" ht="13.5" x14ac:dyDescent="0.25">
      <c r="A973" s="3">
        <f>TITRES_STAT!B976</f>
        <v>43423</v>
      </c>
      <c r="B973" s="6">
        <f>TITRES_STAT!C976</f>
        <v>134.5</v>
      </c>
      <c r="C973" s="6">
        <f>TITRES_STAT!D976</f>
        <v>105.6724</v>
      </c>
      <c r="D973" s="6">
        <f>TITRES_STAT!E976</f>
        <v>96</v>
      </c>
      <c r="E973" s="2">
        <f t="shared" si="60"/>
        <v>17837</v>
      </c>
      <c r="F973" s="6" t="str">
        <f t="shared" si="63"/>
        <v>BULLISH</v>
      </c>
      <c r="G973" s="6" t="str">
        <f t="shared" si="62"/>
        <v>STRONG</v>
      </c>
      <c r="H973" s="6" t="str">
        <f t="shared" si="61"/>
        <v>CONFIRMED BULLISH</v>
      </c>
    </row>
    <row r="974" spans="1:8" ht="13.5" x14ac:dyDescent="0.25">
      <c r="A974" s="3">
        <f>TITRES_STAT!B977</f>
        <v>43425</v>
      </c>
      <c r="B974" s="6">
        <f>TITRES_STAT!C977</f>
        <v>134.91999999999999</v>
      </c>
      <c r="C974" s="6">
        <f>TITRES_STAT!D977</f>
        <v>106.00239999999999</v>
      </c>
      <c r="D974" s="6">
        <f>TITRES_STAT!E977</f>
        <v>1769</v>
      </c>
      <c r="E974" s="2">
        <f t="shared" si="60"/>
        <v>19606</v>
      </c>
      <c r="F974" s="6" t="str">
        <f t="shared" si="63"/>
        <v>BULLISH</v>
      </c>
      <c r="G974" s="6" t="str">
        <f t="shared" si="62"/>
        <v>STRONG</v>
      </c>
      <c r="H974" s="6" t="str">
        <f t="shared" si="61"/>
        <v>CONFIRMED BULLISH</v>
      </c>
    </row>
    <row r="975" spans="1:8" ht="13.5" x14ac:dyDescent="0.25">
      <c r="A975" s="3">
        <f>TITRES_STAT!B978</f>
        <v>43426</v>
      </c>
      <c r="B975" s="6">
        <f>TITRES_STAT!C978</f>
        <v>134.91999999999999</v>
      </c>
      <c r="C975" s="6">
        <f>TITRES_STAT!D978</f>
        <v>106.00239999999999</v>
      </c>
      <c r="D975" s="6">
        <f>TITRES_STAT!E978</f>
        <v>0</v>
      </c>
      <c r="E975" s="2">
        <f t="shared" si="60"/>
        <v>19606</v>
      </c>
      <c r="F975" s="6" t="str">
        <f t="shared" si="63"/>
        <v>BULLISH</v>
      </c>
      <c r="G975" s="6" t="str">
        <f t="shared" si="62"/>
        <v>STRONG</v>
      </c>
      <c r="H975" s="6" t="str">
        <f t="shared" si="61"/>
        <v>CONFIRMED BULLISH</v>
      </c>
    </row>
    <row r="976" spans="1:8" ht="13.5" x14ac:dyDescent="0.25">
      <c r="A976" s="3">
        <f>TITRES_STAT!B979</f>
        <v>43427</v>
      </c>
      <c r="B976" s="6">
        <f>TITRES_STAT!C979</f>
        <v>134.91999999999999</v>
      </c>
      <c r="C976" s="6">
        <f>TITRES_STAT!D979</f>
        <v>106.00239999999999</v>
      </c>
      <c r="D976" s="6">
        <f>TITRES_STAT!E979</f>
        <v>0</v>
      </c>
      <c r="E976" s="2">
        <f t="shared" si="60"/>
        <v>19606</v>
      </c>
      <c r="F976" s="6" t="str">
        <f t="shared" si="63"/>
        <v>BULLISH</v>
      </c>
      <c r="G976" s="6" t="str">
        <f t="shared" si="62"/>
        <v>STRONG</v>
      </c>
      <c r="H976" s="6" t="str">
        <f t="shared" si="61"/>
        <v>CONFIRMED BULLISH</v>
      </c>
    </row>
    <row r="977" spans="1:8" ht="13.5" x14ac:dyDescent="0.25">
      <c r="A977" s="3">
        <f>TITRES_STAT!B980</f>
        <v>43430</v>
      </c>
      <c r="B977" s="6">
        <f>TITRES_STAT!C980</f>
        <v>134</v>
      </c>
      <c r="C977" s="6">
        <f>TITRES_STAT!D980</f>
        <v>105.2795</v>
      </c>
      <c r="D977" s="6">
        <f>TITRES_STAT!E980</f>
        <v>700</v>
      </c>
      <c r="E977" s="2">
        <f t="shared" si="60"/>
        <v>18906</v>
      </c>
      <c r="F977" s="6" t="str">
        <f t="shared" si="63"/>
        <v>BULLISH</v>
      </c>
      <c r="G977" s="6" t="str">
        <f t="shared" si="62"/>
        <v>STRONG</v>
      </c>
      <c r="H977" s="6" t="str">
        <f t="shared" si="61"/>
        <v>CONFIRMED BULLISH</v>
      </c>
    </row>
    <row r="978" spans="1:8" ht="13.5" x14ac:dyDescent="0.25">
      <c r="A978" s="3">
        <f>TITRES_STAT!B981</f>
        <v>43431</v>
      </c>
      <c r="B978" s="6">
        <f>TITRES_STAT!C981</f>
        <v>133.88999999999999</v>
      </c>
      <c r="C978" s="6">
        <f>TITRES_STAT!D981</f>
        <v>105.1931</v>
      </c>
      <c r="D978" s="6">
        <f>TITRES_STAT!E981</f>
        <v>149</v>
      </c>
      <c r="E978" s="2">
        <f t="shared" si="60"/>
        <v>18757</v>
      </c>
      <c r="F978" s="6" t="str">
        <f t="shared" si="63"/>
        <v>BULLISH</v>
      </c>
      <c r="G978" s="6" t="str">
        <f t="shared" si="62"/>
        <v>STRONG</v>
      </c>
      <c r="H978" s="6" t="str">
        <f t="shared" si="61"/>
        <v>BULLISH DIVERGENCE</v>
      </c>
    </row>
    <row r="979" spans="1:8" ht="13.5" x14ac:dyDescent="0.25">
      <c r="A979" s="3">
        <f>TITRES_STAT!B982</f>
        <v>43432</v>
      </c>
      <c r="B979" s="6">
        <f>TITRES_STAT!C982</f>
        <v>134</v>
      </c>
      <c r="C979" s="6">
        <f>TITRES_STAT!D982</f>
        <v>105.2795</v>
      </c>
      <c r="D979" s="6">
        <f>TITRES_STAT!E982</f>
        <v>3939</v>
      </c>
      <c r="E979" s="2">
        <f t="shared" si="60"/>
        <v>22696</v>
      </c>
      <c r="F979" s="6" t="str">
        <f t="shared" si="63"/>
        <v>BULLISH</v>
      </c>
      <c r="G979" s="6" t="str">
        <f t="shared" si="62"/>
        <v>STRONG</v>
      </c>
      <c r="H979" s="6" t="str">
        <f t="shared" si="61"/>
        <v>BULLISH DIVERGENCE</v>
      </c>
    </row>
    <row r="980" spans="1:8" ht="13.5" x14ac:dyDescent="0.25">
      <c r="A980" s="3">
        <f>TITRES_STAT!B983</f>
        <v>43433</v>
      </c>
      <c r="B980" s="6">
        <f>TITRES_STAT!C983</f>
        <v>137.99</v>
      </c>
      <c r="C980" s="6">
        <f>TITRES_STAT!D983</f>
        <v>108.4144</v>
      </c>
      <c r="D980" s="6">
        <f>TITRES_STAT!E983</f>
        <v>238</v>
      </c>
      <c r="E980" s="2">
        <f t="shared" si="60"/>
        <v>22934</v>
      </c>
      <c r="F980" s="6" t="str">
        <f t="shared" si="63"/>
        <v>BULLISH</v>
      </c>
      <c r="G980" s="6" t="str">
        <f t="shared" si="62"/>
        <v>STRONG</v>
      </c>
      <c r="H980" s="6" t="str">
        <f t="shared" si="61"/>
        <v>CONFIRMED BULLISH</v>
      </c>
    </row>
    <row r="981" spans="1:8" ht="13.5" x14ac:dyDescent="0.25">
      <c r="A981" s="3">
        <f>TITRES_STAT!B984</f>
        <v>43434</v>
      </c>
      <c r="B981" s="6">
        <f>TITRES_STAT!C984</f>
        <v>137.99</v>
      </c>
      <c r="C981" s="6">
        <f>TITRES_STAT!D984</f>
        <v>108.4144</v>
      </c>
      <c r="D981" s="6">
        <f>TITRES_STAT!E984</f>
        <v>0</v>
      </c>
      <c r="E981" s="2">
        <f t="shared" si="60"/>
        <v>22934</v>
      </c>
      <c r="F981" s="6" t="str">
        <f t="shared" si="63"/>
        <v>BULLISH</v>
      </c>
      <c r="G981" s="6" t="str">
        <f t="shared" si="62"/>
        <v>STRONG</v>
      </c>
      <c r="H981" s="6" t="str">
        <f t="shared" si="61"/>
        <v>CONFIRMED BULLISH</v>
      </c>
    </row>
    <row r="982" spans="1:8" ht="13.5" x14ac:dyDescent="0.25">
      <c r="A982" s="3">
        <f>TITRES_STAT!B985</f>
        <v>43437</v>
      </c>
      <c r="B982" s="6">
        <f>TITRES_STAT!C985</f>
        <v>137.99</v>
      </c>
      <c r="C982" s="6">
        <f>TITRES_STAT!D985</f>
        <v>108.4144</v>
      </c>
      <c r="D982" s="6">
        <f>TITRES_STAT!E985</f>
        <v>0</v>
      </c>
      <c r="E982" s="2">
        <f t="shared" si="60"/>
        <v>22934</v>
      </c>
      <c r="F982" s="6" t="str">
        <f t="shared" si="63"/>
        <v>BULLISH</v>
      </c>
      <c r="G982" s="6" t="str">
        <f t="shared" si="62"/>
        <v>STRONG</v>
      </c>
      <c r="H982" s="6" t="str">
        <f t="shared" si="61"/>
        <v>CONFIRMED BULLISH</v>
      </c>
    </row>
    <row r="983" spans="1:8" ht="13.5" x14ac:dyDescent="0.25">
      <c r="A983" s="3">
        <f>TITRES_STAT!B986</f>
        <v>43438</v>
      </c>
      <c r="B983" s="6">
        <f>TITRES_STAT!C986</f>
        <v>137.99</v>
      </c>
      <c r="C983" s="6">
        <f>TITRES_STAT!D986</f>
        <v>108.4144</v>
      </c>
      <c r="D983" s="6">
        <f>TITRES_STAT!E986</f>
        <v>0</v>
      </c>
      <c r="E983" s="2">
        <f t="shared" si="60"/>
        <v>22934</v>
      </c>
      <c r="F983" s="6" t="str">
        <f t="shared" si="63"/>
        <v>BULLISH</v>
      </c>
      <c r="G983" s="6" t="str">
        <f t="shared" si="62"/>
        <v>STRONG</v>
      </c>
      <c r="H983" s="6" t="str">
        <f t="shared" si="61"/>
        <v>CONFIRMED BULLISH</v>
      </c>
    </row>
    <row r="984" spans="1:8" ht="13.5" x14ac:dyDescent="0.25">
      <c r="A984" s="3">
        <f>TITRES_STAT!B987</f>
        <v>43439</v>
      </c>
      <c r="B984" s="6">
        <f>TITRES_STAT!C987</f>
        <v>137.99</v>
      </c>
      <c r="C984" s="6">
        <f>TITRES_STAT!D987</f>
        <v>108.4144</v>
      </c>
      <c r="D984" s="6">
        <f>TITRES_STAT!E987</f>
        <v>0</v>
      </c>
      <c r="E984" s="2">
        <f t="shared" si="60"/>
        <v>22934</v>
      </c>
      <c r="F984" s="6" t="str">
        <f t="shared" si="63"/>
        <v>BULLISH</v>
      </c>
      <c r="G984" s="6" t="str">
        <f t="shared" si="62"/>
        <v>NEUTRAL</v>
      </c>
      <c r="H984" s="6" t="str">
        <f t="shared" si="61"/>
        <v>CONFIRMED BULLISH</v>
      </c>
    </row>
    <row r="985" spans="1:8" ht="13.5" x14ac:dyDescent="0.25">
      <c r="A985" s="3">
        <f>TITRES_STAT!B988</f>
        <v>43440</v>
      </c>
      <c r="B985" s="6">
        <f>TITRES_STAT!C988</f>
        <v>137.99</v>
      </c>
      <c r="C985" s="6">
        <f>TITRES_STAT!D988</f>
        <v>108.4144</v>
      </c>
      <c r="D985" s="6">
        <f>TITRES_STAT!E988</f>
        <v>0</v>
      </c>
      <c r="E985" s="2">
        <f t="shared" si="60"/>
        <v>22934</v>
      </c>
      <c r="F985" s="6" t="str">
        <f t="shared" si="63"/>
        <v>NEUTRAL</v>
      </c>
      <c r="G985" s="6" t="str">
        <f t="shared" si="62"/>
        <v>NEUTRAL</v>
      </c>
      <c r="H985" s="6" t="str">
        <f t="shared" si="61"/>
        <v>NEUTRAL</v>
      </c>
    </row>
    <row r="986" spans="1:8" ht="13.5" x14ac:dyDescent="0.25">
      <c r="A986" s="3">
        <f>TITRES_STAT!B989</f>
        <v>43441</v>
      </c>
      <c r="B986" s="6">
        <f>TITRES_STAT!C989</f>
        <v>137.99</v>
      </c>
      <c r="C986" s="6">
        <f>TITRES_STAT!D989</f>
        <v>108.4144</v>
      </c>
      <c r="D986" s="6">
        <f>TITRES_STAT!E989</f>
        <v>0</v>
      </c>
      <c r="E986" s="2">
        <f t="shared" si="60"/>
        <v>22934</v>
      </c>
      <c r="F986" s="6" t="str">
        <f t="shared" si="63"/>
        <v>NEUTRAL</v>
      </c>
      <c r="G986" s="6" t="str">
        <f t="shared" si="62"/>
        <v>NEUTRAL</v>
      </c>
      <c r="H986" s="6" t="str">
        <f t="shared" si="61"/>
        <v>NEUTRAL</v>
      </c>
    </row>
    <row r="987" spans="1:8" ht="13.5" x14ac:dyDescent="0.25">
      <c r="A987" s="3">
        <f>TITRES_STAT!B990</f>
        <v>43444</v>
      </c>
      <c r="B987" s="6">
        <f>TITRES_STAT!C990</f>
        <v>137.99</v>
      </c>
      <c r="C987" s="6">
        <f>TITRES_STAT!D990</f>
        <v>108.4144</v>
      </c>
      <c r="D987" s="6">
        <f>TITRES_STAT!E990</f>
        <v>0</v>
      </c>
      <c r="E987" s="2">
        <f t="shared" si="60"/>
        <v>22934</v>
      </c>
      <c r="F987" s="6" t="str">
        <f t="shared" si="63"/>
        <v>NEUTRAL</v>
      </c>
      <c r="G987" s="6" t="str">
        <f t="shared" si="62"/>
        <v>NEUTRAL</v>
      </c>
      <c r="H987" s="6" t="str">
        <f t="shared" si="61"/>
        <v>NEUTRAL</v>
      </c>
    </row>
    <row r="988" spans="1:8" ht="13.5" x14ac:dyDescent="0.25">
      <c r="A988" s="3">
        <f>TITRES_STAT!B991</f>
        <v>43445</v>
      </c>
      <c r="B988" s="6">
        <f>TITRES_STAT!C991</f>
        <v>133.86000000000001</v>
      </c>
      <c r="C988" s="6">
        <f>TITRES_STAT!D991</f>
        <v>105.1696</v>
      </c>
      <c r="D988" s="6">
        <f>TITRES_STAT!E991</f>
        <v>335</v>
      </c>
      <c r="E988" s="2">
        <f t="shared" si="60"/>
        <v>22599</v>
      </c>
      <c r="F988" s="6" t="str">
        <f t="shared" si="63"/>
        <v>BEARISH</v>
      </c>
      <c r="G988" s="6" t="str">
        <f t="shared" si="62"/>
        <v>NEUTRAL</v>
      </c>
      <c r="H988" s="6" t="str">
        <f t="shared" si="61"/>
        <v>CONFIRMED BEARISH</v>
      </c>
    </row>
    <row r="989" spans="1:8" ht="13.5" x14ac:dyDescent="0.25">
      <c r="A989" s="3">
        <f>TITRES_STAT!B992</f>
        <v>43446</v>
      </c>
      <c r="B989" s="6">
        <f>TITRES_STAT!C992</f>
        <v>137.47</v>
      </c>
      <c r="C989" s="6">
        <f>TITRES_STAT!D992</f>
        <v>108.00579999999999</v>
      </c>
      <c r="D989" s="6">
        <f>TITRES_STAT!E992</f>
        <v>30</v>
      </c>
      <c r="E989" s="2">
        <f t="shared" si="60"/>
        <v>22629</v>
      </c>
      <c r="F989" s="6" t="str">
        <f t="shared" si="63"/>
        <v>BEARISH</v>
      </c>
      <c r="G989" s="6" t="str">
        <f t="shared" si="62"/>
        <v>NEUTRAL</v>
      </c>
      <c r="H989" s="6" t="str">
        <f t="shared" si="61"/>
        <v>CONFIRMED BEARISH</v>
      </c>
    </row>
    <row r="990" spans="1:8" ht="13.5" x14ac:dyDescent="0.25">
      <c r="A990" s="3">
        <f>TITRES_STAT!B993</f>
        <v>43447</v>
      </c>
      <c r="B990" s="6">
        <f>TITRES_STAT!C993</f>
        <v>135</v>
      </c>
      <c r="C990" s="6">
        <f>TITRES_STAT!D993</f>
        <v>106.0652</v>
      </c>
      <c r="D990" s="6">
        <f>TITRES_STAT!E993</f>
        <v>201</v>
      </c>
      <c r="E990" s="2">
        <f t="shared" si="60"/>
        <v>22428</v>
      </c>
      <c r="F990" s="6" t="str">
        <f t="shared" si="63"/>
        <v>BEARISH</v>
      </c>
      <c r="G990" s="6" t="str">
        <f t="shared" si="62"/>
        <v>WEAK</v>
      </c>
      <c r="H990" s="6" t="str">
        <f t="shared" si="61"/>
        <v>CONFIRMED BEARISH</v>
      </c>
    </row>
    <row r="991" spans="1:8" ht="13.5" x14ac:dyDescent="0.25">
      <c r="A991" s="3">
        <f>TITRES_STAT!B994</f>
        <v>43448</v>
      </c>
      <c r="B991" s="6">
        <f>TITRES_STAT!C994</f>
        <v>134.88999999999999</v>
      </c>
      <c r="C991" s="6">
        <f>TITRES_STAT!D994</f>
        <v>105.97880000000001</v>
      </c>
      <c r="D991" s="6">
        <f>TITRES_STAT!E994</f>
        <v>13</v>
      </c>
      <c r="E991" s="2">
        <f t="shared" si="60"/>
        <v>22415</v>
      </c>
      <c r="F991" s="6" t="str">
        <f t="shared" si="63"/>
        <v>BEARISH</v>
      </c>
      <c r="G991" s="6" t="str">
        <f t="shared" si="62"/>
        <v>WEAK</v>
      </c>
      <c r="H991" s="6" t="str">
        <f t="shared" si="61"/>
        <v>CONFIRMED BEARISH</v>
      </c>
    </row>
    <row r="992" spans="1:8" ht="13.5" x14ac:dyDescent="0.25">
      <c r="A992" s="3">
        <f>TITRES_STAT!B995</f>
        <v>43451</v>
      </c>
      <c r="B992" s="6">
        <f>TITRES_STAT!C995</f>
        <v>134.88999999999999</v>
      </c>
      <c r="C992" s="6">
        <f>TITRES_STAT!D995</f>
        <v>105.97880000000001</v>
      </c>
      <c r="D992" s="6">
        <f>TITRES_STAT!E995</f>
        <v>0</v>
      </c>
      <c r="E992" s="2">
        <f t="shared" si="60"/>
        <v>22415</v>
      </c>
      <c r="F992" s="6" t="str">
        <f t="shared" si="63"/>
        <v>BEARISH</v>
      </c>
      <c r="G992" s="6" t="str">
        <f t="shared" si="62"/>
        <v>WEAK</v>
      </c>
      <c r="H992" s="6" t="str">
        <f t="shared" si="61"/>
        <v>CONFIRMED BEARISH</v>
      </c>
    </row>
    <row r="993" spans="1:8" ht="13.5" x14ac:dyDescent="0.25">
      <c r="A993" s="3">
        <f>TITRES_STAT!B996</f>
        <v>43452</v>
      </c>
      <c r="B993" s="6">
        <f>TITRES_STAT!C996</f>
        <v>130</v>
      </c>
      <c r="C993" s="6">
        <f>TITRES_STAT!D996</f>
        <v>102.1369</v>
      </c>
      <c r="D993" s="6">
        <f>TITRES_STAT!E996</f>
        <v>197</v>
      </c>
      <c r="E993" s="2">
        <f t="shared" si="60"/>
        <v>22218</v>
      </c>
      <c r="F993" s="6" t="str">
        <f t="shared" si="63"/>
        <v>BEARISH</v>
      </c>
      <c r="G993" s="6" t="str">
        <f t="shared" si="62"/>
        <v>NEUTRAL</v>
      </c>
      <c r="H993" s="6" t="str">
        <f t="shared" si="61"/>
        <v>CONFIRMED BEARISH</v>
      </c>
    </row>
    <row r="994" spans="1:8" ht="13.5" x14ac:dyDescent="0.25">
      <c r="A994" s="3">
        <f>TITRES_STAT!B997</f>
        <v>43453</v>
      </c>
      <c r="B994" s="6">
        <f>TITRES_STAT!C997</f>
        <v>130</v>
      </c>
      <c r="C994" s="6">
        <f>TITRES_STAT!D997</f>
        <v>102.1369</v>
      </c>
      <c r="D994" s="6">
        <f>TITRES_STAT!E997</f>
        <v>59</v>
      </c>
      <c r="E994" s="2">
        <f t="shared" si="60"/>
        <v>22218</v>
      </c>
      <c r="F994" s="6" t="str">
        <f t="shared" si="63"/>
        <v>BEARISH</v>
      </c>
      <c r="G994" s="6" t="str">
        <f t="shared" si="62"/>
        <v>NEUTRAL</v>
      </c>
      <c r="H994" s="6" t="str">
        <f t="shared" si="61"/>
        <v>CONFIRMED BEARISH</v>
      </c>
    </row>
    <row r="995" spans="1:8" ht="13.5" x14ac:dyDescent="0.25">
      <c r="A995" s="3">
        <f>TITRES_STAT!B998</f>
        <v>43454</v>
      </c>
      <c r="B995" s="6">
        <f>TITRES_STAT!C998</f>
        <v>126.5</v>
      </c>
      <c r="C995" s="6">
        <f>TITRES_STAT!D998</f>
        <v>99.387</v>
      </c>
      <c r="D995" s="6">
        <f>TITRES_STAT!E998</f>
        <v>170</v>
      </c>
      <c r="E995" s="2">
        <f t="shared" si="60"/>
        <v>22048</v>
      </c>
      <c r="F995" s="6" t="str">
        <f t="shared" si="63"/>
        <v>BEARISH</v>
      </c>
      <c r="G995" s="6" t="str">
        <f t="shared" si="62"/>
        <v>NEUTRAL</v>
      </c>
      <c r="H995" s="6" t="str">
        <f t="shared" si="61"/>
        <v>CONFIRMED BEARISH</v>
      </c>
    </row>
    <row r="996" spans="1:8" ht="13.5" x14ac:dyDescent="0.25">
      <c r="A996" s="3">
        <f>TITRES_STAT!B999</f>
        <v>43455</v>
      </c>
      <c r="B996" s="6">
        <f>TITRES_STAT!C999</f>
        <v>126.5</v>
      </c>
      <c r="C996" s="6">
        <f>TITRES_STAT!D999</f>
        <v>99.387</v>
      </c>
      <c r="D996" s="6">
        <f>TITRES_STAT!E999</f>
        <v>163</v>
      </c>
      <c r="E996" s="2">
        <f t="shared" si="60"/>
        <v>22048</v>
      </c>
      <c r="F996" s="6" t="str">
        <f t="shared" si="63"/>
        <v>BEARISH</v>
      </c>
      <c r="G996" s="6" t="str">
        <f t="shared" si="62"/>
        <v>NEUTRAL</v>
      </c>
      <c r="H996" s="6" t="str">
        <f t="shared" si="61"/>
        <v>CONFIRMED BEARISH</v>
      </c>
    </row>
    <row r="997" spans="1:8" ht="13.5" x14ac:dyDescent="0.25">
      <c r="A997" s="3">
        <f>TITRES_STAT!B1000</f>
        <v>43458</v>
      </c>
      <c r="B997" s="6">
        <f>TITRES_STAT!C1000</f>
        <v>126.5</v>
      </c>
      <c r="C997" s="6">
        <f>TITRES_STAT!D1000</f>
        <v>99.387</v>
      </c>
      <c r="D997" s="6">
        <f>TITRES_STAT!E1000</f>
        <v>51</v>
      </c>
      <c r="E997" s="2">
        <f t="shared" si="60"/>
        <v>22048</v>
      </c>
      <c r="F997" s="6" t="str">
        <f t="shared" si="63"/>
        <v>BEARISH</v>
      </c>
      <c r="G997" s="6" t="str">
        <f t="shared" si="62"/>
        <v>NEUTRAL</v>
      </c>
      <c r="H997" s="6" t="str">
        <f t="shared" si="61"/>
        <v>CONFIRMED BEARISH</v>
      </c>
    </row>
    <row r="998" spans="1:8" ht="13.5" x14ac:dyDescent="0.25">
      <c r="A998" s="3">
        <f>TITRES_STAT!B1001</f>
        <v>43459</v>
      </c>
      <c r="B998" s="6">
        <f>TITRES_STAT!C1001</f>
        <v>128.22999999999999</v>
      </c>
      <c r="C998" s="6">
        <f>TITRES_STAT!D1001</f>
        <v>100.7462</v>
      </c>
      <c r="D998" s="6">
        <f>TITRES_STAT!E1001</f>
        <v>271</v>
      </c>
      <c r="E998" s="2">
        <f t="shared" si="60"/>
        <v>22319</v>
      </c>
      <c r="F998" s="6" t="str">
        <f t="shared" si="63"/>
        <v>BULLISH</v>
      </c>
      <c r="G998" s="6" t="str">
        <f t="shared" si="62"/>
        <v>NEUTRAL</v>
      </c>
      <c r="H998" s="6" t="str">
        <f t="shared" si="61"/>
        <v>BULLISH DIVERGENCE</v>
      </c>
    </row>
    <row r="999" spans="1:8" ht="13.5" x14ac:dyDescent="0.25">
      <c r="A999" s="3">
        <f>TITRES_STAT!B1002</f>
        <v>43460</v>
      </c>
      <c r="B999" s="6">
        <f>TITRES_STAT!C1002</f>
        <v>130</v>
      </c>
      <c r="C999" s="6">
        <f>TITRES_STAT!D1002</f>
        <v>102.1369</v>
      </c>
      <c r="D999" s="6">
        <f>TITRES_STAT!E1002</f>
        <v>350</v>
      </c>
      <c r="E999" s="2">
        <f t="shared" si="60"/>
        <v>22669</v>
      </c>
      <c r="F999" s="6" t="str">
        <f t="shared" si="63"/>
        <v>BULLISH</v>
      </c>
      <c r="G999" s="6" t="str">
        <f t="shared" si="62"/>
        <v>STRONG</v>
      </c>
      <c r="H999" s="6" t="str">
        <f t="shared" si="61"/>
        <v>NEUTRAL</v>
      </c>
    </row>
    <row r="1000" spans="1:8" ht="13.5" x14ac:dyDescent="0.25">
      <c r="A1000" s="3">
        <f>TITRES_STAT!B1003</f>
        <v>43461</v>
      </c>
      <c r="B1000" s="6">
        <f>TITRES_STAT!C1003</f>
        <v>126.1</v>
      </c>
      <c r="C1000" s="6">
        <f>TITRES_STAT!D1003</f>
        <v>99.072800000000001</v>
      </c>
      <c r="D1000" s="6">
        <f>TITRES_STAT!E1003</f>
        <v>5</v>
      </c>
      <c r="E1000" s="2">
        <f t="shared" si="60"/>
        <v>22664</v>
      </c>
      <c r="F1000" s="6" t="str">
        <f t="shared" si="63"/>
        <v>BULLISH</v>
      </c>
      <c r="G1000" s="6" t="str">
        <f t="shared" si="62"/>
        <v>STRONG</v>
      </c>
      <c r="H1000" s="6" t="str">
        <f t="shared" si="61"/>
        <v>BULLISH DIVERGENCE</v>
      </c>
    </row>
    <row r="1001" spans="1:8" ht="13.5" x14ac:dyDescent="0.25">
      <c r="A1001" s="3">
        <f>TITRES_STAT!B1004</f>
        <v>43462</v>
      </c>
      <c r="B1001" s="6">
        <f>TITRES_STAT!C1004</f>
        <v>129.88</v>
      </c>
      <c r="C1001" s="6">
        <f>TITRES_STAT!D1004</f>
        <v>102.04259999999999</v>
      </c>
      <c r="D1001" s="6">
        <f>TITRES_STAT!E1004</f>
        <v>170</v>
      </c>
      <c r="E1001" s="2">
        <f t="shared" si="60"/>
        <v>22834</v>
      </c>
      <c r="F1001" s="6" t="str">
        <f t="shared" si="63"/>
        <v>BULLISH</v>
      </c>
      <c r="G1001" s="6" t="str">
        <f t="shared" si="62"/>
        <v>STRONG</v>
      </c>
      <c r="H1001" s="6" t="str">
        <f t="shared" si="61"/>
        <v>CONFIRMED BULLISH</v>
      </c>
    </row>
    <row r="1002" spans="1:8" ht="13.5" x14ac:dyDescent="0.25">
      <c r="A1002" s="3">
        <f>TITRES_STAT!B1005</f>
        <v>43465</v>
      </c>
      <c r="B1002" s="6">
        <f>TITRES_STAT!C1005</f>
        <v>135.72</v>
      </c>
      <c r="C1002" s="6">
        <f>TITRES_STAT!D1005</f>
        <v>106.6309</v>
      </c>
      <c r="D1002" s="6">
        <f>TITRES_STAT!E1005</f>
        <v>100</v>
      </c>
      <c r="E1002" s="2">
        <f t="shared" si="60"/>
        <v>22934</v>
      </c>
      <c r="F1002" s="6" t="str">
        <f t="shared" si="63"/>
        <v>BULLISH</v>
      </c>
      <c r="G1002" s="6" t="str">
        <f t="shared" si="62"/>
        <v>STRONG</v>
      </c>
      <c r="H1002" s="6" t="str">
        <f t="shared" si="61"/>
        <v>CONFIRMED BULLISH</v>
      </c>
    </row>
    <row r="1003" spans="1:8" ht="13.5" x14ac:dyDescent="0.25">
      <c r="A1003" s="3">
        <f>TITRES_STAT!B1006</f>
        <v>43467</v>
      </c>
      <c r="B1003" s="6">
        <f>TITRES_STAT!C1006</f>
        <v>137</v>
      </c>
      <c r="C1003" s="6">
        <f>TITRES_STAT!D1006</f>
        <v>107.6365</v>
      </c>
      <c r="D1003" s="6">
        <f>TITRES_STAT!E1006</f>
        <v>75</v>
      </c>
      <c r="E1003" s="2">
        <f t="shared" si="60"/>
        <v>23009</v>
      </c>
      <c r="F1003" s="6" t="str">
        <f t="shared" si="63"/>
        <v>BULLISH</v>
      </c>
      <c r="G1003" s="6" t="str">
        <f t="shared" si="62"/>
        <v>STRONG</v>
      </c>
      <c r="H1003" s="6" t="str">
        <f t="shared" si="61"/>
        <v>CONFIRMED BULLISH</v>
      </c>
    </row>
    <row r="1004" spans="1:8" ht="13.5" x14ac:dyDescent="0.25">
      <c r="A1004" s="3">
        <f>TITRES_STAT!B1007</f>
        <v>43468</v>
      </c>
      <c r="B1004" s="6">
        <f>TITRES_STAT!C1007</f>
        <v>132.88999999999999</v>
      </c>
      <c r="C1004" s="6">
        <f>TITRES_STAT!D1007</f>
        <v>104.4075</v>
      </c>
      <c r="D1004" s="6">
        <f>TITRES_STAT!E1007</f>
        <v>0</v>
      </c>
      <c r="E1004" s="2">
        <f t="shared" si="60"/>
        <v>23009</v>
      </c>
      <c r="F1004" s="6" t="str">
        <f t="shared" si="63"/>
        <v>BULLISH</v>
      </c>
      <c r="G1004" s="6" t="str">
        <f t="shared" si="62"/>
        <v>NEUTRAL</v>
      </c>
      <c r="H1004" s="6" t="str">
        <f t="shared" si="61"/>
        <v>CONFIRMED BULLISH</v>
      </c>
    </row>
    <row r="1005" spans="1:8" ht="13.5" x14ac:dyDescent="0.25">
      <c r="A1005" s="3">
        <f>TITRES_STAT!B1008</f>
        <v>43469</v>
      </c>
      <c r="B1005" s="6">
        <f>TITRES_STAT!C1008</f>
        <v>131.99</v>
      </c>
      <c r="C1005" s="6">
        <f>TITRES_STAT!D1008</f>
        <v>103.7004</v>
      </c>
      <c r="D1005" s="6">
        <f>TITRES_STAT!E1008</f>
        <v>30</v>
      </c>
      <c r="E1005" s="2">
        <f t="shared" si="60"/>
        <v>22979</v>
      </c>
      <c r="F1005" s="6" t="str">
        <f t="shared" si="63"/>
        <v>BULLISH</v>
      </c>
      <c r="G1005" s="6" t="str">
        <f t="shared" si="62"/>
        <v>NEUTRAL</v>
      </c>
      <c r="H1005" s="6" t="str">
        <f t="shared" si="61"/>
        <v>CONFIRMED BULLISH</v>
      </c>
    </row>
    <row r="1006" spans="1:8" ht="13.5" x14ac:dyDescent="0.25">
      <c r="A1006" s="3">
        <f>TITRES_STAT!B1009</f>
        <v>43472</v>
      </c>
      <c r="B1006" s="6">
        <f>TITRES_STAT!C1009</f>
        <v>131.99</v>
      </c>
      <c r="C1006" s="6">
        <f>TITRES_STAT!D1009</f>
        <v>103.7004</v>
      </c>
      <c r="D1006" s="6">
        <f>TITRES_STAT!E1009</f>
        <v>0</v>
      </c>
      <c r="E1006" s="2">
        <f t="shared" si="60"/>
        <v>22979</v>
      </c>
      <c r="F1006" s="6" t="str">
        <f t="shared" si="63"/>
        <v>BULLISH</v>
      </c>
      <c r="G1006" s="6" t="str">
        <f t="shared" si="62"/>
        <v>NEUTRAL</v>
      </c>
      <c r="H1006" s="6" t="str">
        <f t="shared" si="61"/>
        <v>CONFIRMED BULLISH</v>
      </c>
    </row>
    <row r="1007" spans="1:8" ht="13.5" x14ac:dyDescent="0.25">
      <c r="A1007" s="3">
        <f>TITRES_STAT!B1010</f>
        <v>43473</v>
      </c>
      <c r="B1007" s="6">
        <f>TITRES_STAT!C1010</f>
        <v>131.99</v>
      </c>
      <c r="C1007" s="6">
        <f>TITRES_STAT!D1010</f>
        <v>103.7004</v>
      </c>
      <c r="D1007" s="6">
        <f>TITRES_STAT!E1010</f>
        <v>0</v>
      </c>
      <c r="E1007" s="2">
        <f t="shared" si="60"/>
        <v>22979</v>
      </c>
      <c r="F1007" s="6" t="str">
        <f t="shared" si="63"/>
        <v>BULLISH</v>
      </c>
      <c r="G1007" s="6" t="str">
        <f t="shared" si="62"/>
        <v>NEUTRAL</v>
      </c>
      <c r="H1007" s="6" t="str">
        <f t="shared" si="61"/>
        <v>BULLISH DIVERGENCE</v>
      </c>
    </row>
    <row r="1008" spans="1:8" ht="13.5" x14ac:dyDescent="0.25">
      <c r="A1008" s="3">
        <f>TITRES_STAT!B1011</f>
        <v>43474</v>
      </c>
      <c r="B1008" s="6">
        <f>TITRES_STAT!C1011</f>
        <v>131.99</v>
      </c>
      <c r="C1008" s="6">
        <f>TITRES_STAT!D1011</f>
        <v>103.7004</v>
      </c>
      <c r="D1008" s="6">
        <f>TITRES_STAT!E1011</f>
        <v>0</v>
      </c>
      <c r="E1008" s="2">
        <f t="shared" si="60"/>
        <v>22979</v>
      </c>
      <c r="F1008" s="6" t="str">
        <f t="shared" si="63"/>
        <v>BEARISH</v>
      </c>
      <c r="G1008" s="6" t="str">
        <f t="shared" si="62"/>
        <v>NEUTRAL</v>
      </c>
      <c r="H1008" s="6" t="str">
        <f t="shared" si="61"/>
        <v>CONFIRMED BEARISH</v>
      </c>
    </row>
    <row r="1009" spans="1:8" ht="13.5" x14ac:dyDescent="0.25">
      <c r="A1009" s="3">
        <f>TITRES_STAT!B1012</f>
        <v>43475</v>
      </c>
      <c r="B1009" s="6">
        <f>TITRES_STAT!C1012</f>
        <v>131</v>
      </c>
      <c r="C1009" s="6">
        <f>TITRES_STAT!D1012</f>
        <v>102.9225</v>
      </c>
      <c r="D1009" s="6">
        <f>TITRES_STAT!E1012</f>
        <v>10</v>
      </c>
      <c r="E1009" s="2">
        <f t="shared" si="60"/>
        <v>22969</v>
      </c>
      <c r="F1009" s="6" t="str">
        <f t="shared" si="63"/>
        <v>BEARISH</v>
      </c>
      <c r="G1009" s="6" t="str">
        <f t="shared" si="62"/>
        <v>NEUTRAL</v>
      </c>
      <c r="H1009" s="6" t="str">
        <f t="shared" si="61"/>
        <v>CONFIRMED BEARISH</v>
      </c>
    </row>
    <row r="1010" spans="1:8" ht="13.5" x14ac:dyDescent="0.25">
      <c r="A1010" s="3">
        <f>TITRES_STAT!B1013</f>
        <v>43476</v>
      </c>
      <c r="B1010" s="6">
        <f>TITRES_STAT!C1013</f>
        <v>131</v>
      </c>
      <c r="C1010" s="6">
        <f>TITRES_STAT!D1013</f>
        <v>102.9225</v>
      </c>
      <c r="D1010" s="6">
        <f>TITRES_STAT!E1013</f>
        <v>0</v>
      </c>
      <c r="E1010" s="2">
        <f t="shared" si="60"/>
        <v>22969</v>
      </c>
      <c r="F1010" s="6" t="str">
        <f t="shared" si="63"/>
        <v>BEARISH</v>
      </c>
      <c r="G1010" s="6" t="str">
        <f t="shared" si="62"/>
        <v>NEUTRAL</v>
      </c>
      <c r="H1010" s="6" t="str">
        <f t="shared" si="61"/>
        <v>CONFIRMED BEARISH</v>
      </c>
    </row>
    <row r="1011" spans="1:8" ht="13.5" x14ac:dyDescent="0.25">
      <c r="A1011" s="3">
        <f>TITRES_STAT!B1014</f>
        <v>43480</v>
      </c>
      <c r="B1011" s="6">
        <f>TITRES_STAT!C1014</f>
        <v>131</v>
      </c>
      <c r="C1011" s="6">
        <f>TITRES_STAT!D1014</f>
        <v>102.9225</v>
      </c>
      <c r="D1011" s="6">
        <f>TITRES_STAT!E1014</f>
        <v>0</v>
      </c>
      <c r="E1011" s="2">
        <f t="shared" si="60"/>
        <v>22969</v>
      </c>
      <c r="F1011" s="6" t="str">
        <f t="shared" si="63"/>
        <v>BEARISH</v>
      </c>
      <c r="G1011" s="6" t="str">
        <f t="shared" si="62"/>
        <v>NEUTRAL</v>
      </c>
      <c r="H1011" s="6" t="str">
        <f t="shared" si="61"/>
        <v>CONFIRMED BEARISH</v>
      </c>
    </row>
    <row r="1012" spans="1:8" ht="13.5" x14ac:dyDescent="0.25">
      <c r="A1012" s="3">
        <f>TITRES_STAT!B1015</f>
        <v>43481</v>
      </c>
      <c r="B1012" s="6">
        <f>TITRES_STAT!C1015</f>
        <v>131</v>
      </c>
      <c r="C1012" s="6">
        <f>TITRES_STAT!D1015</f>
        <v>102.9225</v>
      </c>
      <c r="D1012" s="6">
        <f>TITRES_STAT!E1015</f>
        <v>0</v>
      </c>
      <c r="E1012" s="2">
        <f t="shared" si="60"/>
        <v>22969</v>
      </c>
      <c r="F1012" s="6" t="str">
        <f t="shared" si="63"/>
        <v>BEARISH</v>
      </c>
      <c r="G1012" s="6" t="str">
        <f t="shared" si="62"/>
        <v>NEUTRAL</v>
      </c>
      <c r="H1012" s="6" t="str">
        <f t="shared" si="61"/>
        <v>CONFIRMED BEARISH</v>
      </c>
    </row>
    <row r="1013" spans="1:8" ht="13.5" x14ac:dyDescent="0.25">
      <c r="A1013" s="3">
        <f>TITRES_STAT!B1016</f>
        <v>43482</v>
      </c>
      <c r="B1013" s="6">
        <f>TITRES_STAT!C1016</f>
        <v>127.07</v>
      </c>
      <c r="C1013" s="6">
        <f>TITRES_STAT!D1016</f>
        <v>99.834900000000005</v>
      </c>
      <c r="D1013" s="6">
        <f>TITRES_STAT!E1016</f>
        <v>75</v>
      </c>
      <c r="E1013" s="2">
        <f t="shared" si="60"/>
        <v>22894</v>
      </c>
      <c r="F1013" s="6" t="str">
        <f t="shared" si="63"/>
        <v>BEARISH</v>
      </c>
      <c r="G1013" s="6" t="str">
        <f t="shared" si="62"/>
        <v>NEUTRAL</v>
      </c>
      <c r="H1013" s="6" t="str">
        <f t="shared" si="61"/>
        <v>CONFIRMED BEARISH</v>
      </c>
    </row>
    <row r="1014" spans="1:8" ht="13.5" x14ac:dyDescent="0.25">
      <c r="A1014" s="3">
        <f>TITRES_STAT!B1017</f>
        <v>43483</v>
      </c>
      <c r="B1014" s="6">
        <f>TITRES_STAT!C1017</f>
        <v>127.07</v>
      </c>
      <c r="C1014" s="6">
        <f>TITRES_STAT!D1017</f>
        <v>99.834900000000005</v>
      </c>
      <c r="D1014" s="6">
        <f>TITRES_STAT!E1017</f>
        <v>0</v>
      </c>
      <c r="E1014" s="2">
        <f t="shared" si="60"/>
        <v>22894</v>
      </c>
      <c r="F1014" s="6" t="str">
        <f t="shared" si="63"/>
        <v>BEARISH</v>
      </c>
      <c r="G1014" s="6" t="str">
        <f t="shared" si="62"/>
        <v>NEUTRAL</v>
      </c>
      <c r="H1014" s="6" t="str">
        <f t="shared" si="61"/>
        <v>CONFIRMED BEARISH</v>
      </c>
    </row>
    <row r="1015" spans="1:8" ht="13.5" x14ac:dyDescent="0.25">
      <c r="A1015" s="3">
        <f>TITRES_STAT!B1018</f>
        <v>43486</v>
      </c>
      <c r="B1015" s="6">
        <f>TITRES_STAT!C1018</f>
        <v>127.07</v>
      </c>
      <c r="C1015" s="6">
        <f>TITRES_STAT!D1018</f>
        <v>99.834900000000005</v>
      </c>
      <c r="D1015" s="6">
        <f>TITRES_STAT!E1018</f>
        <v>0</v>
      </c>
      <c r="E1015" s="2">
        <f t="shared" si="60"/>
        <v>22894</v>
      </c>
      <c r="F1015" s="6" t="str">
        <f t="shared" si="63"/>
        <v>BEARISH</v>
      </c>
      <c r="G1015" s="6" t="str">
        <f t="shared" si="62"/>
        <v>NEUTRAL</v>
      </c>
      <c r="H1015" s="6" t="str">
        <f t="shared" si="61"/>
        <v>CONFIRMED BEARISH</v>
      </c>
    </row>
    <row r="1016" spans="1:8" ht="13.5" x14ac:dyDescent="0.25">
      <c r="A1016" s="3">
        <f>TITRES_STAT!B1019</f>
        <v>43487</v>
      </c>
      <c r="B1016" s="6">
        <f>TITRES_STAT!C1019</f>
        <v>123.3</v>
      </c>
      <c r="C1016" s="6">
        <f>TITRES_STAT!D1019</f>
        <v>96.872900000000001</v>
      </c>
      <c r="D1016" s="6">
        <f>TITRES_STAT!E1019</f>
        <v>42</v>
      </c>
      <c r="E1016" s="2">
        <f t="shared" si="60"/>
        <v>22852</v>
      </c>
      <c r="F1016" s="6" t="str">
        <f t="shared" si="63"/>
        <v>BEARISH</v>
      </c>
      <c r="G1016" s="6" t="str">
        <f t="shared" si="62"/>
        <v>NEUTRAL</v>
      </c>
      <c r="H1016" s="6" t="str">
        <f t="shared" si="61"/>
        <v>CONFIRMED BEARISH</v>
      </c>
    </row>
    <row r="1017" spans="1:8" ht="13.5" x14ac:dyDescent="0.25">
      <c r="A1017" s="3">
        <f>TITRES_STAT!B1020</f>
        <v>43488</v>
      </c>
      <c r="B1017" s="6">
        <f>TITRES_STAT!C1020</f>
        <v>119.61</v>
      </c>
      <c r="C1017" s="6">
        <f>TITRES_STAT!D1020</f>
        <v>93.973799999999997</v>
      </c>
      <c r="D1017" s="6">
        <f>TITRES_STAT!E1020</f>
        <v>516</v>
      </c>
      <c r="E1017" s="2">
        <f t="shared" si="60"/>
        <v>22336</v>
      </c>
      <c r="F1017" s="6" t="str">
        <f t="shared" si="63"/>
        <v>BEARISH</v>
      </c>
      <c r="G1017" s="6" t="str">
        <f t="shared" si="62"/>
        <v>WEAK</v>
      </c>
      <c r="H1017" s="6" t="str">
        <f t="shared" si="61"/>
        <v>CONFIRMED BEARISH</v>
      </c>
    </row>
    <row r="1018" spans="1:8" ht="13.5" x14ac:dyDescent="0.25">
      <c r="A1018" s="3">
        <f>TITRES_STAT!B1021</f>
        <v>43489</v>
      </c>
      <c r="B1018" s="6">
        <f>TITRES_STAT!C1021</f>
        <v>119.61</v>
      </c>
      <c r="C1018" s="6">
        <f>TITRES_STAT!D1021</f>
        <v>93.973799999999997</v>
      </c>
      <c r="D1018" s="6">
        <f>TITRES_STAT!E1021</f>
        <v>166</v>
      </c>
      <c r="E1018" s="2">
        <f t="shared" si="60"/>
        <v>22336</v>
      </c>
      <c r="F1018" s="6" t="str">
        <f t="shared" si="63"/>
        <v>BEARISH</v>
      </c>
      <c r="G1018" s="6" t="str">
        <f t="shared" si="62"/>
        <v>WEAK</v>
      </c>
      <c r="H1018" s="6" t="str">
        <f t="shared" si="61"/>
        <v>CONFIRMED BEARISH</v>
      </c>
    </row>
    <row r="1019" spans="1:8" ht="13.5" x14ac:dyDescent="0.25">
      <c r="A1019" s="3">
        <f>TITRES_STAT!B1022</f>
        <v>43490</v>
      </c>
      <c r="B1019" s="6">
        <f>TITRES_STAT!C1022</f>
        <v>119.61</v>
      </c>
      <c r="C1019" s="6">
        <f>TITRES_STAT!D1022</f>
        <v>93.973799999999997</v>
      </c>
      <c r="D1019" s="6">
        <f>TITRES_STAT!E1022</f>
        <v>0</v>
      </c>
      <c r="E1019" s="2">
        <f t="shared" si="60"/>
        <v>22336</v>
      </c>
      <c r="F1019" s="6" t="str">
        <f t="shared" si="63"/>
        <v>BEARISH</v>
      </c>
      <c r="G1019" s="6" t="str">
        <f t="shared" si="62"/>
        <v>WEAK</v>
      </c>
      <c r="H1019" s="6" t="str">
        <f t="shared" si="61"/>
        <v>CONFIRMED BEARISH</v>
      </c>
    </row>
    <row r="1020" spans="1:8" ht="13.5" x14ac:dyDescent="0.25">
      <c r="A1020" s="3">
        <f>TITRES_STAT!B1023</f>
        <v>43493</v>
      </c>
      <c r="B1020" s="6">
        <f>TITRES_STAT!C1023</f>
        <v>123.1</v>
      </c>
      <c r="C1020" s="6">
        <f>TITRES_STAT!D1023</f>
        <v>96.715800000000002</v>
      </c>
      <c r="D1020" s="6">
        <f>TITRES_STAT!E1023</f>
        <v>175</v>
      </c>
      <c r="E1020" s="2">
        <f t="shared" si="60"/>
        <v>22511</v>
      </c>
      <c r="F1020" s="6" t="str">
        <f t="shared" si="63"/>
        <v>BEARISH</v>
      </c>
      <c r="G1020" s="6" t="str">
        <f t="shared" si="62"/>
        <v>NEUTRAL</v>
      </c>
      <c r="H1020" s="6" t="str">
        <f t="shared" si="61"/>
        <v>CONFIRMED BEARISH</v>
      </c>
    </row>
    <row r="1021" spans="1:8" ht="13.5" x14ac:dyDescent="0.25">
      <c r="A1021" s="3">
        <f>TITRES_STAT!B1024</f>
        <v>43494</v>
      </c>
      <c r="B1021" s="6">
        <f>TITRES_STAT!C1024</f>
        <v>125.99</v>
      </c>
      <c r="C1021" s="6">
        <f>TITRES_STAT!D1024</f>
        <v>98.9863</v>
      </c>
      <c r="D1021" s="6">
        <f>TITRES_STAT!E1024</f>
        <v>10</v>
      </c>
      <c r="E1021" s="2">
        <f t="shared" si="60"/>
        <v>22521</v>
      </c>
      <c r="F1021" s="6" t="str">
        <f t="shared" si="63"/>
        <v>BEARISH</v>
      </c>
      <c r="G1021" s="6" t="str">
        <f t="shared" si="62"/>
        <v>NEUTRAL</v>
      </c>
      <c r="H1021" s="6" t="str">
        <f t="shared" si="61"/>
        <v>BEARISH DIVERGENCE</v>
      </c>
    </row>
    <row r="1022" spans="1:8" ht="13.5" x14ac:dyDescent="0.25">
      <c r="A1022" s="3">
        <f>TITRES_STAT!B1025</f>
        <v>43495</v>
      </c>
      <c r="B1022" s="6">
        <f>TITRES_STAT!C1025</f>
        <v>125.99</v>
      </c>
      <c r="C1022" s="6">
        <f>TITRES_STAT!D1025</f>
        <v>98.9863</v>
      </c>
      <c r="D1022" s="6">
        <f>TITRES_STAT!E1025</f>
        <v>0</v>
      </c>
      <c r="E1022" s="2">
        <f t="shared" si="60"/>
        <v>22521</v>
      </c>
      <c r="F1022" s="6" t="str">
        <f t="shared" si="63"/>
        <v>BULLISH</v>
      </c>
      <c r="G1022" s="6" t="str">
        <f t="shared" si="62"/>
        <v>NEUTRAL</v>
      </c>
      <c r="H1022" s="6" t="str">
        <f t="shared" si="61"/>
        <v>CONFIRMED BULLISH</v>
      </c>
    </row>
    <row r="1023" spans="1:8" ht="13.5" x14ac:dyDescent="0.25">
      <c r="A1023" s="3">
        <f>TITRES_STAT!B1026</f>
        <v>43496</v>
      </c>
      <c r="B1023" s="6">
        <f>TITRES_STAT!C1026</f>
        <v>130.99</v>
      </c>
      <c r="C1023" s="6">
        <f>TITRES_STAT!D1026</f>
        <v>102.9147</v>
      </c>
      <c r="D1023" s="6">
        <f>TITRES_STAT!E1026</f>
        <v>1134</v>
      </c>
      <c r="E1023" s="2">
        <f t="shared" si="60"/>
        <v>23655</v>
      </c>
      <c r="F1023" s="6" t="str">
        <f t="shared" si="63"/>
        <v>BULLISH</v>
      </c>
      <c r="G1023" s="6" t="str">
        <f t="shared" si="62"/>
        <v>STRONG</v>
      </c>
      <c r="H1023" s="6" t="str">
        <f t="shared" si="61"/>
        <v>CONFIRMED BULLISH</v>
      </c>
    </row>
    <row r="1024" spans="1:8" ht="13.5" x14ac:dyDescent="0.25">
      <c r="A1024" s="3">
        <f>TITRES_STAT!B1027</f>
        <v>43497</v>
      </c>
      <c r="B1024" s="6">
        <f>TITRES_STAT!C1027</f>
        <v>129</v>
      </c>
      <c r="C1024" s="6">
        <f>TITRES_STAT!D1027</f>
        <v>101.35120000000001</v>
      </c>
      <c r="D1024" s="6">
        <f>TITRES_STAT!E1027</f>
        <v>88</v>
      </c>
      <c r="E1024" s="2">
        <f t="shared" si="60"/>
        <v>23567</v>
      </c>
      <c r="F1024" s="6" t="str">
        <f t="shared" si="63"/>
        <v>BULLISH</v>
      </c>
      <c r="G1024" s="6" t="str">
        <f t="shared" si="62"/>
        <v>STRONG</v>
      </c>
      <c r="H1024" s="6" t="str">
        <f t="shared" si="61"/>
        <v>CONFIRMED BULLISH</v>
      </c>
    </row>
    <row r="1025" spans="1:8" ht="13.5" x14ac:dyDescent="0.25">
      <c r="A1025" s="3">
        <f>TITRES_STAT!B1028</f>
        <v>43500</v>
      </c>
      <c r="B1025" s="6">
        <f>TITRES_STAT!C1028</f>
        <v>129</v>
      </c>
      <c r="C1025" s="6">
        <f>TITRES_STAT!D1028</f>
        <v>101.35120000000001</v>
      </c>
      <c r="D1025" s="6">
        <f>TITRES_STAT!E1028</f>
        <v>0</v>
      </c>
      <c r="E1025" s="2">
        <f t="shared" si="60"/>
        <v>23567</v>
      </c>
      <c r="F1025" s="6" t="str">
        <f t="shared" si="63"/>
        <v>BULLISH</v>
      </c>
      <c r="G1025" s="6" t="str">
        <f t="shared" si="62"/>
        <v>STRONG</v>
      </c>
      <c r="H1025" s="6" t="str">
        <f t="shared" si="61"/>
        <v>CONFIRMED BULLISH</v>
      </c>
    </row>
    <row r="1026" spans="1:8" ht="13.5" x14ac:dyDescent="0.25">
      <c r="A1026" s="3">
        <f>TITRES_STAT!B1029</f>
        <v>43501</v>
      </c>
      <c r="B1026" s="6">
        <f>TITRES_STAT!C1029</f>
        <v>128</v>
      </c>
      <c r="C1026" s="6">
        <f>TITRES_STAT!D1029</f>
        <v>100.5655</v>
      </c>
      <c r="D1026" s="6">
        <f>TITRES_STAT!E1029</f>
        <v>214</v>
      </c>
      <c r="E1026" s="2">
        <f t="shared" si="60"/>
        <v>23353</v>
      </c>
      <c r="F1026" s="6" t="str">
        <f t="shared" si="63"/>
        <v>BULLISH</v>
      </c>
      <c r="G1026" s="6" t="str">
        <f t="shared" si="62"/>
        <v>STRONG</v>
      </c>
      <c r="H1026" s="6" t="str">
        <f t="shared" si="61"/>
        <v>CONFIRMED BULLISH</v>
      </c>
    </row>
    <row r="1027" spans="1:8" ht="13.5" x14ac:dyDescent="0.25">
      <c r="A1027" s="3">
        <f>TITRES_STAT!B1030</f>
        <v>43502</v>
      </c>
      <c r="B1027" s="6">
        <f>TITRES_STAT!C1030</f>
        <v>129.99</v>
      </c>
      <c r="C1027" s="6">
        <f>TITRES_STAT!D1030</f>
        <v>102.129</v>
      </c>
      <c r="D1027" s="6">
        <f>TITRES_STAT!E1030</f>
        <v>284</v>
      </c>
      <c r="E1027" s="2">
        <f t="shared" si="60"/>
        <v>23637</v>
      </c>
      <c r="F1027" s="6" t="str">
        <f t="shared" si="63"/>
        <v>BULLISH</v>
      </c>
      <c r="G1027" s="6" t="str">
        <f t="shared" si="62"/>
        <v>STRONG</v>
      </c>
      <c r="H1027" s="6" t="str">
        <f t="shared" si="61"/>
        <v>CONFIRMED BULLISH</v>
      </c>
    </row>
    <row r="1028" spans="1:8" ht="13.5" x14ac:dyDescent="0.25">
      <c r="A1028" s="3">
        <f>TITRES_STAT!B1031</f>
        <v>43503</v>
      </c>
      <c r="B1028" s="6">
        <f>TITRES_STAT!C1031</f>
        <v>132</v>
      </c>
      <c r="C1028" s="6">
        <f>TITRES_STAT!D1031</f>
        <v>103.70820000000001</v>
      </c>
      <c r="D1028" s="6">
        <f>TITRES_STAT!E1031</f>
        <v>527</v>
      </c>
      <c r="E1028" s="2">
        <f t="shared" ref="E1028:E1091" si="64">IF(B1028&gt;B1027, E1027+D1028, IF(B1028&lt;B1027, E1027-D1028, E1027))</f>
        <v>24164</v>
      </c>
      <c r="F1028" s="6" t="str">
        <f t="shared" si="63"/>
        <v>BULLISH</v>
      </c>
      <c r="G1028" s="6" t="str">
        <f t="shared" si="62"/>
        <v>STRONG</v>
      </c>
      <c r="H1028" s="6" t="str">
        <f t="shared" si="61"/>
        <v>CONFIRMED BULLISH</v>
      </c>
    </row>
    <row r="1029" spans="1:8" ht="13.5" x14ac:dyDescent="0.25">
      <c r="A1029" s="3">
        <f>TITRES_STAT!B1032</f>
        <v>43504</v>
      </c>
      <c r="B1029" s="6">
        <f>TITRES_STAT!C1032</f>
        <v>132</v>
      </c>
      <c r="C1029" s="6">
        <f>TITRES_STAT!D1032</f>
        <v>103.70820000000001</v>
      </c>
      <c r="D1029" s="6">
        <f>TITRES_STAT!E1032</f>
        <v>60</v>
      </c>
      <c r="E1029" s="2">
        <f t="shared" si="64"/>
        <v>24164</v>
      </c>
      <c r="F1029" s="6" t="str">
        <f t="shared" si="63"/>
        <v>BULLISH</v>
      </c>
      <c r="G1029" s="6" t="str">
        <f t="shared" si="62"/>
        <v>STRONG</v>
      </c>
      <c r="H1029" s="6" t="str">
        <f t="shared" si="61"/>
        <v>CONFIRMED BULLISH</v>
      </c>
    </row>
    <row r="1030" spans="1:8" ht="13.5" x14ac:dyDescent="0.25">
      <c r="A1030" s="3">
        <f>TITRES_STAT!B1033</f>
        <v>43507</v>
      </c>
      <c r="B1030" s="6">
        <f>TITRES_STAT!C1033</f>
        <v>132</v>
      </c>
      <c r="C1030" s="6">
        <f>TITRES_STAT!D1033</f>
        <v>103.70820000000001</v>
      </c>
      <c r="D1030" s="6">
        <f>TITRES_STAT!E1033</f>
        <v>0</v>
      </c>
      <c r="E1030" s="2">
        <f t="shared" si="64"/>
        <v>24164</v>
      </c>
      <c r="F1030" s="6" t="str">
        <f t="shared" si="63"/>
        <v>BULLISH</v>
      </c>
      <c r="G1030" s="6" t="str">
        <f t="shared" si="62"/>
        <v>STRONG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BULLISH</v>
      </c>
    </row>
    <row r="1031" spans="1:8" ht="13.5" x14ac:dyDescent="0.25">
      <c r="A1031" s="3">
        <f>TITRES_STAT!B1034</f>
        <v>43508</v>
      </c>
      <c r="B1031" s="6">
        <f>TITRES_STAT!C1034</f>
        <v>129</v>
      </c>
      <c r="C1031" s="6">
        <f>TITRES_STAT!D1034</f>
        <v>101.35120000000001</v>
      </c>
      <c r="D1031" s="6">
        <f>TITRES_STAT!E1034</f>
        <v>88</v>
      </c>
      <c r="E1031" s="2">
        <f t="shared" si="64"/>
        <v>24076</v>
      </c>
      <c r="F1031" s="6" t="str">
        <f t="shared" si="63"/>
        <v>BULLISH</v>
      </c>
      <c r="G1031" s="6" t="str">
        <f t="shared" ref="G1031:G1094" si="66">IF((E1031-E1026)/E1026 &gt; 0.02, "STRONG",
 IF((E1031-E1026)/E1026 &lt; -0.02, "WEAK", "NEUTRAL"))</f>
        <v>STRONG</v>
      </c>
      <c r="H1031" s="6" t="str">
        <f t="shared" si="65"/>
        <v>CONFIRMED BULLISH</v>
      </c>
    </row>
    <row r="1032" spans="1:8" ht="13.5" x14ac:dyDescent="0.25">
      <c r="A1032" s="3">
        <f>TITRES_STAT!B1035</f>
        <v>43509</v>
      </c>
      <c r="B1032" s="6">
        <f>TITRES_STAT!C1035</f>
        <v>127</v>
      </c>
      <c r="C1032" s="6">
        <f>TITRES_STAT!D1035</f>
        <v>99.779899999999998</v>
      </c>
      <c r="D1032" s="6">
        <f>TITRES_STAT!E1035</f>
        <v>100</v>
      </c>
      <c r="E1032" s="2">
        <f t="shared" si="64"/>
        <v>23976</v>
      </c>
      <c r="F1032" s="6" t="str">
        <f t="shared" ref="F1032:F1095" si="67">IF(E1032&gt;E1027,"BULLISH",IF(E1032&lt;E1027,"BEARISH","NEUTRAL"))</f>
        <v>BULLISH</v>
      </c>
      <c r="G1032" s="6" t="str">
        <f t="shared" si="66"/>
        <v>NEUTRAL</v>
      </c>
      <c r="H1032" s="6" t="str">
        <f t="shared" si="65"/>
        <v>BULLISH DIVERGENCE</v>
      </c>
    </row>
    <row r="1033" spans="1:8" ht="13.5" x14ac:dyDescent="0.25">
      <c r="A1033" s="3">
        <f>TITRES_STAT!B1036</f>
        <v>43510</v>
      </c>
      <c r="B1033" s="6">
        <f>TITRES_STAT!C1036</f>
        <v>130.81</v>
      </c>
      <c r="C1033" s="6">
        <f>TITRES_STAT!D1036</f>
        <v>102.77330000000001</v>
      </c>
      <c r="D1033" s="6">
        <f>TITRES_STAT!E1036</f>
        <v>50</v>
      </c>
      <c r="E1033" s="2">
        <f t="shared" si="64"/>
        <v>24026</v>
      </c>
      <c r="F1033" s="6" t="str">
        <f t="shared" si="67"/>
        <v>BEARISH</v>
      </c>
      <c r="G1033" s="6" t="str">
        <f t="shared" si="66"/>
        <v>NEUTRAL</v>
      </c>
      <c r="H1033" s="6" t="str">
        <f t="shared" si="65"/>
        <v>CONFIRMED BEARISH</v>
      </c>
    </row>
    <row r="1034" spans="1:8" ht="13.5" x14ac:dyDescent="0.25">
      <c r="A1034" s="3">
        <f>TITRES_STAT!B1037</f>
        <v>43511</v>
      </c>
      <c r="B1034" s="6">
        <f>TITRES_STAT!C1037</f>
        <v>131.99</v>
      </c>
      <c r="C1034" s="6">
        <f>TITRES_STAT!D1037</f>
        <v>103.7004</v>
      </c>
      <c r="D1034" s="6">
        <f>TITRES_STAT!E1037</f>
        <v>10</v>
      </c>
      <c r="E1034" s="2">
        <f t="shared" si="64"/>
        <v>24036</v>
      </c>
      <c r="F1034" s="6" t="str">
        <f t="shared" si="67"/>
        <v>BEARISH</v>
      </c>
      <c r="G1034" s="6" t="str">
        <f t="shared" si="66"/>
        <v>NEUTRAL</v>
      </c>
      <c r="H1034" s="6" t="str">
        <f t="shared" si="65"/>
        <v>CONFIRMED BEARISH</v>
      </c>
    </row>
    <row r="1035" spans="1:8" ht="13.5" x14ac:dyDescent="0.25">
      <c r="A1035" s="3">
        <f>TITRES_STAT!B1038</f>
        <v>43514</v>
      </c>
      <c r="B1035" s="6">
        <f>TITRES_STAT!C1038</f>
        <v>135.9</v>
      </c>
      <c r="C1035" s="6">
        <f>TITRES_STAT!D1038</f>
        <v>106.7723</v>
      </c>
      <c r="D1035" s="6">
        <f>TITRES_STAT!E1038</f>
        <v>1339</v>
      </c>
      <c r="E1035" s="2">
        <f t="shared" si="64"/>
        <v>25375</v>
      </c>
      <c r="F1035" s="6" t="str">
        <f t="shared" si="67"/>
        <v>BULLISH</v>
      </c>
      <c r="G1035" s="6" t="str">
        <f t="shared" si="66"/>
        <v>STRONG</v>
      </c>
      <c r="H1035" s="6" t="str">
        <f t="shared" si="65"/>
        <v>CONFIRMED BULLISH</v>
      </c>
    </row>
    <row r="1036" spans="1:8" ht="13.5" x14ac:dyDescent="0.25">
      <c r="A1036" s="3">
        <f>TITRES_STAT!B1039</f>
        <v>43515</v>
      </c>
      <c r="B1036" s="6">
        <f>TITRES_STAT!C1039</f>
        <v>142</v>
      </c>
      <c r="C1036" s="6">
        <f>TITRES_STAT!D1039</f>
        <v>111.56489999999999</v>
      </c>
      <c r="D1036" s="6">
        <f>TITRES_STAT!E1039</f>
        <v>4015</v>
      </c>
      <c r="E1036" s="2">
        <f t="shared" si="64"/>
        <v>29390</v>
      </c>
      <c r="F1036" s="6" t="str">
        <f t="shared" si="67"/>
        <v>BULLISH</v>
      </c>
      <c r="G1036" s="6" t="str">
        <f t="shared" si="66"/>
        <v>STRONG</v>
      </c>
      <c r="H1036" s="6" t="str">
        <f t="shared" si="65"/>
        <v>CONFIRMED BULLISH</v>
      </c>
    </row>
    <row r="1037" spans="1:8" ht="13.5" x14ac:dyDescent="0.25">
      <c r="A1037" s="3">
        <f>TITRES_STAT!B1040</f>
        <v>43516</v>
      </c>
      <c r="B1037" s="6">
        <f>TITRES_STAT!C1040</f>
        <v>150.52000000000001</v>
      </c>
      <c r="C1037" s="6">
        <f>TITRES_STAT!D1040</f>
        <v>118.25879999999999</v>
      </c>
      <c r="D1037" s="6">
        <f>TITRES_STAT!E1040</f>
        <v>7387</v>
      </c>
      <c r="E1037" s="2">
        <f t="shared" si="64"/>
        <v>36777</v>
      </c>
      <c r="F1037" s="6" t="str">
        <f t="shared" si="67"/>
        <v>BULLISH</v>
      </c>
      <c r="G1037" s="6" t="str">
        <f t="shared" si="66"/>
        <v>STRONG</v>
      </c>
      <c r="H1037" s="6" t="str">
        <f t="shared" si="65"/>
        <v>CONFIRMED BULLISH</v>
      </c>
    </row>
    <row r="1038" spans="1:8" ht="13.5" x14ac:dyDescent="0.25">
      <c r="A1038" s="3">
        <f>TITRES_STAT!B1041</f>
        <v>43517</v>
      </c>
      <c r="B1038" s="6">
        <f>TITRES_STAT!C1041</f>
        <v>149</v>
      </c>
      <c r="C1038" s="6">
        <f>TITRES_STAT!D1041</f>
        <v>117.0646</v>
      </c>
      <c r="D1038" s="6">
        <f>TITRES_STAT!E1041</f>
        <v>2323</v>
      </c>
      <c r="E1038" s="2">
        <f t="shared" si="64"/>
        <v>34454</v>
      </c>
      <c r="F1038" s="6" t="str">
        <f t="shared" si="67"/>
        <v>BULLISH</v>
      </c>
      <c r="G1038" s="6" t="str">
        <f t="shared" si="66"/>
        <v>STRONG</v>
      </c>
      <c r="H1038" s="6" t="str">
        <f t="shared" si="65"/>
        <v>CONFIRMED BULLISH</v>
      </c>
    </row>
    <row r="1039" spans="1:8" ht="13.5" x14ac:dyDescent="0.25">
      <c r="A1039" s="3">
        <f>TITRES_STAT!B1042</f>
        <v>43518</v>
      </c>
      <c r="B1039" s="6">
        <f>TITRES_STAT!C1042</f>
        <v>150</v>
      </c>
      <c r="C1039" s="6">
        <f>TITRES_STAT!D1042</f>
        <v>117.8502</v>
      </c>
      <c r="D1039" s="6">
        <f>TITRES_STAT!E1042</f>
        <v>5624</v>
      </c>
      <c r="E1039" s="2">
        <f t="shared" si="64"/>
        <v>40078</v>
      </c>
      <c r="F1039" s="6" t="str">
        <f t="shared" si="67"/>
        <v>BULLISH</v>
      </c>
      <c r="G1039" s="6" t="str">
        <f t="shared" si="66"/>
        <v>STRONG</v>
      </c>
      <c r="H1039" s="6" t="str">
        <f t="shared" si="65"/>
        <v>CONFIRMED BULLISH</v>
      </c>
    </row>
    <row r="1040" spans="1:8" ht="13.5" x14ac:dyDescent="0.25">
      <c r="A1040" s="3">
        <f>TITRES_STAT!B1043</f>
        <v>43521</v>
      </c>
      <c r="B1040" s="6">
        <f>TITRES_STAT!C1043</f>
        <v>150</v>
      </c>
      <c r="C1040" s="6">
        <f>TITRES_STAT!D1043</f>
        <v>117.8502</v>
      </c>
      <c r="D1040" s="6">
        <f>TITRES_STAT!E1043</f>
        <v>77</v>
      </c>
      <c r="E1040" s="2">
        <f t="shared" si="64"/>
        <v>40078</v>
      </c>
      <c r="F1040" s="6" t="str">
        <f t="shared" si="67"/>
        <v>BULLISH</v>
      </c>
      <c r="G1040" s="6" t="str">
        <f t="shared" si="66"/>
        <v>STRONG</v>
      </c>
      <c r="H1040" s="6" t="str">
        <f t="shared" si="65"/>
        <v>CONFIRMED BULLISH</v>
      </c>
    </row>
    <row r="1041" spans="1:8" ht="13.5" x14ac:dyDescent="0.25">
      <c r="A1041" s="3">
        <f>TITRES_STAT!B1044</f>
        <v>43522</v>
      </c>
      <c r="B1041" s="6">
        <f>TITRES_STAT!C1044</f>
        <v>147</v>
      </c>
      <c r="C1041" s="6">
        <f>TITRES_STAT!D1044</f>
        <v>115.4932</v>
      </c>
      <c r="D1041" s="6">
        <f>TITRES_STAT!E1044</f>
        <v>100</v>
      </c>
      <c r="E1041" s="2">
        <f t="shared" si="64"/>
        <v>39978</v>
      </c>
      <c r="F1041" s="6" t="str">
        <f t="shared" si="67"/>
        <v>BULLISH</v>
      </c>
      <c r="G1041" s="6" t="str">
        <f t="shared" si="66"/>
        <v>STRONG</v>
      </c>
      <c r="H1041" s="6" t="str">
        <f t="shared" si="65"/>
        <v>CONFIRMED BULLISH</v>
      </c>
    </row>
    <row r="1042" spans="1:8" ht="13.5" x14ac:dyDescent="0.25">
      <c r="A1042" s="3">
        <f>TITRES_STAT!B1045</f>
        <v>43523</v>
      </c>
      <c r="B1042" s="6">
        <f>TITRES_STAT!C1045</f>
        <v>145</v>
      </c>
      <c r="C1042" s="6">
        <f>TITRES_STAT!D1045</f>
        <v>113.92189999999999</v>
      </c>
      <c r="D1042" s="6">
        <f>TITRES_STAT!E1045</f>
        <v>1474</v>
      </c>
      <c r="E1042" s="2">
        <f t="shared" si="64"/>
        <v>38504</v>
      </c>
      <c r="F1042" s="6" t="str">
        <f t="shared" si="67"/>
        <v>BULLISH</v>
      </c>
      <c r="G1042" s="6" t="str">
        <f t="shared" si="66"/>
        <v>STRONG</v>
      </c>
      <c r="H1042" s="6" t="str">
        <f t="shared" si="65"/>
        <v>BULLISH DIVERGENCE</v>
      </c>
    </row>
    <row r="1043" spans="1:8" ht="13.5" x14ac:dyDescent="0.25">
      <c r="A1043" s="3">
        <f>TITRES_STAT!B1046</f>
        <v>43524</v>
      </c>
      <c r="B1043" s="6">
        <f>TITRES_STAT!C1046</f>
        <v>145</v>
      </c>
      <c r="C1043" s="6">
        <f>TITRES_STAT!D1046</f>
        <v>113.92189999999999</v>
      </c>
      <c r="D1043" s="6">
        <f>TITRES_STAT!E1046</f>
        <v>378</v>
      </c>
      <c r="E1043" s="2">
        <f t="shared" si="64"/>
        <v>38504</v>
      </c>
      <c r="F1043" s="6" t="str">
        <f t="shared" si="67"/>
        <v>BULLISH</v>
      </c>
      <c r="G1043" s="6" t="str">
        <f t="shared" si="66"/>
        <v>STRONG</v>
      </c>
      <c r="H1043" s="6" t="str">
        <f t="shared" si="65"/>
        <v>BULLISH DIVERGENCE</v>
      </c>
    </row>
    <row r="1044" spans="1:8" ht="13.5" x14ac:dyDescent="0.25">
      <c r="A1044" s="3">
        <f>TITRES_STAT!B1047</f>
        <v>43525</v>
      </c>
      <c r="B1044" s="6">
        <f>TITRES_STAT!C1047</f>
        <v>146.99</v>
      </c>
      <c r="C1044" s="6">
        <f>TITRES_STAT!D1047</f>
        <v>115.4854</v>
      </c>
      <c r="D1044" s="6">
        <f>TITRES_STAT!E1047</f>
        <v>72</v>
      </c>
      <c r="E1044" s="2">
        <f t="shared" si="64"/>
        <v>38576</v>
      </c>
      <c r="F1044" s="6" t="str">
        <f t="shared" si="67"/>
        <v>BEARISH</v>
      </c>
      <c r="G1044" s="6" t="str">
        <f t="shared" si="66"/>
        <v>WEAK</v>
      </c>
      <c r="H1044" s="6" t="str">
        <f t="shared" si="65"/>
        <v>CONFIRMED BEARISH</v>
      </c>
    </row>
    <row r="1045" spans="1:8" ht="13.5" x14ac:dyDescent="0.25">
      <c r="A1045" s="3">
        <f>TITRES_STAT!B1048</f>
        <v>43528</v>
      </c>
      <c r="B1045" s="6">
        <f>TITRES_STAT!C1048</f>
        <v>146.99</v>
      </c>
      <c r="C1045" s="6">
        <f>TITRES_STAT!D1048</f>
        <v>115.4854</v>
      </c>
      <c r="D1045" s="6">
        <f>TITRES_STAT!E1048</f>
        <v>30</v>
      </c>
      <c r="E1045" s="2">
        <f t="shared" si="64"/>
        <v>38576</v>
      </c>
      <c r="F1045" s="6" t="str">
        <f t="shared" si="67"/>
        <v>BEARISH</v>
      </c>
      <c r="G1045" s="6" t="str">
        <f t="shared" si="66"/>
        <v>WEAK</v>
      </c>
      <c r="H1045" s="6" t="str">
        <f t="shared" si="65"/>
        <v>CONFIRMED BEARISH</v>
      </c>
    </row>
    <row r="1046" spans="1:8" ht="13.5" x14ac:dyDescent="0.25">
      <c r="A1046" s="3">
        <f>TITRES_STAT!B1049</f>
        <v>43529</v>
      </c>
      <c r="B1046" s="6">
        <f>TITRES_STAT!C1049</f>
        <v>146.99</v>
      </c>
      <c r="C1046" s="6">
        <f>TITRES_STAT!D1049</f>
        <v>115.4854</v>
      </c>
      <c r="D1046" s="6">
        <f>TITRES_STAT!E1049</f>
        <v>0</v>
      </c>
      <c r="E1046" s="2">
        <f t="shared" si="64"/>
        <v>38576</v>
      </c>
      <c r="F1046" s="6" t="str">
        <f t="shared" si="67"/>
        <v>BEARISH</v>
      </c>
      <c r="G1046" s="6" t="str">
        <f t="shared" si="66"/>
        <v>WEAK</v>
      </c>
      <c r="H1046" s="6" t="str">
        <f t="shared" si="65"/>
        <v>CONFIRMED BEARISH</v>
      </c>
    </row>
    <row r="1047" spans="1:8" ht="13.5" x14ac:dyDescent="0.25">
      <c r="A1047" s="3">
        <f>TITRES_STAT!B1050</f>
        <v>43530</v>
      </c>
      <c r="B1047" s="6">
        <f>TITRES_STAT!C1050</f>
        <v>146.99</v>
      </c>
      <c r="C1047" s="6">
        <f>TITRES_STAT!D1050</f>
        <v>115.4854</v>
      </c>
      <c r="D1047" s="6">
        <f>TITRES_STAT!E1050</f>
        <v>0</v>
      </c>
      <c r="E1047" s="2">
        <f t="shared" si="64"/>
        <v>38576</v>
      </c>
      <c r="F1047" s="6" t="str">
        <f t="shared" si="67"/>
        <v>BULLISH</v>
      </c>
      <c r="G1047" s="6" t="str">
        <f t="shared" si="66"/>
        <v>NEUTRAL</v>
      </c>
      <c r="H1047" s="6" t="str">
        <f t="shared" si="65"/>
        <v>CONFIRMED BULLISH</v>
      </c>
    </row>
    <row r="1048" spans="1:8" ht="13.5" x14ac:dyDescent="0.25">
      <c r="A1048" s="3">
        <f>TITRES_STAT!B1051</f>
        <v>43531</v>
      </c>
      <c r="B1048" s="6">
        <f>TITRES_STAT!C1051</f>
        <v>146.80000000000001</v>
      </c>
      <c r="C1048" s="6">
        <f>TITRES_STAT!D1051</f>
        <v>115.3361</v>
      </c>
      <c r="D1048" s="6">
        <f>TITRES_STAT!E1051</f>
        <v>325</v>
      </c>
      <c r="E1048" s="2">
        <f t="shared" si="64"/>
        <v>38251</v>
      </c>
      <c r="F1048" s="6" t="str">
        <f t="shared" si="67"/>
        <v>BEARISH</v>
      </c>
      <c r="G1048" s="6" t="str">
        <f t="shared" si="66"/>
        <v>NEUTRAL</v>
      </c>
      <c r="H1048" s="6" t="str">
        <f t="shared" si="65"/>
        <v>BEARISH DIVERGENCE</v>
      </c>
    </row>
    <row r="1049" spans="1:8" ht="13.5" x14ac:dyDescent="0.25">
      <c r="A1049" s="3">
        <f>TITRES_STAT!B1052</f>
        <v>43532</v>
      </c>
      <c r="B1049" s="6">
        <f>TITRES_STAT!C1052</f>
        <v>146.80000000000001</v>
      </c>
      <c r="C1049" s="6">
        <f>TITRES_STAT!D1052</f>
        <v>115.3361</v>
      </c>
      <c r="D1049" s="6">
        <f>TITRES_STAT!E1052</f>
        <v>121</v>
      </c>
      <c r="E1049" s="2">
        <f t="shared" si="64"/>
        <v>38251</v>
      </c>
      <c r="F1049" s="6" t="str">
        <f t="shared" si="67"/>
        <v>BEARISH</v>
      </c>
      <c r="G1049" s="6" t="str">
        <f t="shared" si="66"/>
        <v>NEUTRAL</v>
      </c>
      <c r="H1049" s="6" t="str">
        <f t="shared" si="65"/>
        <v>CONFIRMED BEARISH</v>
      </c>
    </row>
    <row r="1050" spans="1:8" ht="13.5" x14ac:dyDescent="0.25">
      <c r="A1050" s="3">
        <f>TITRES_STAT!B1053</f>
        <v>43535</v>
      </c>
      <c r="B1050" s="6">
        <f>TITRES_STAT!C1053</f>
        <v>142.5</v>
      </c>
      <c r="C1050" s="6">
        <f>TITRES_STAT!D1053</f>
        <v>111.9577</v>
      </c>
      <c r="D1050" s="6">
        <f>TITRES_STAT!E1053</f>
        <v>2</v>
      </c>
      <c r="E1050" s="2">
        <f t="shared" si="64"/>
        <v>38249</v>
      </c>
      <c r="F1050" s="6" t="str">
        <f t="shared" si="67"/>
        <v>BEARISH</v>
      </c>
      <c r="G1050" s="6" t="str">
        <f t="shared" si="66"/>
        <v>NEUTRAL</v>
      </c>
      <c r="H1050" s="6" t="str">
        <f t="shared" si="65"/>
        <v>CONFIRMED BEARISH</v>
      </c>
    </row>
    <row r="1051" spans="1:8" ht="13.5" x14ac:dyDescent="0.25">
      <c r="A1051" s="3">
        <f>TITRES_STAT!B1054</f>
        <v>43536</v>
      </c>
      <c r="B1051" s="6">
        <f>TITRES_STAT!C1054</f>
        <v>145</v>
      </c>
      <c r="C1051" s="6">
        <f>TITRES_STAT!D1054</f>
        <v>113.92189999999999</v>
      </c>
      <c r="D1051" s="6">
        <f>TITRES_STAT!E1054</f>
        <v>831</v>
      </c>
      <c r="E1051" s="2">
        <f t="shared" si="64"/>
        <v>39080</v>
      </c>
      <c r="F1051" s="6" t="str">
        <f t="shared" si="67"/>
        <v>BULLISH</v>
      </c>
      <c r="G1051" s="6" t="str">
        <f t="shared" si="66"/>
        <v>NEUTRAL</v>
      </c>
      <c r="H1051" s="6" t="str">
        <f t="shared" si="65"/>
        <v>BULLISH DIVERGENCE</v>
      </c>
    </row>
    <row r="1052" spans="1:8" ht="13.5" x14ac:dyDescent="0.25">
      <c r="A1052" s="3">
        <f>TITRES_STAT!B1055</f>
        <v>43537</v>
      </c>
      <c r="B1052" s="6">
        <f>TITRES_STAT!C1055</f>
        <v>144</v>
      </c>
      <c r="C1052" s="6">
        <f>TITRES_STAT!D1055</f>
        <v>113.1362</v>
      </c>
      <c r="D1052" s="6">
        <f>TITRES_STAT!E1055</f>
        <v>90</v>
      </c>
      <c r="E1052" s="2">
        <f t="shared" si="64"/>
        <v>38990</v>
      </c>
      <c r="F1052" s="6" t="str">
        <f t="shared" si="67"/>
        <v>BULLISH</v>
      </c>
      <c r="G1052" s="6" t="str">
        <f t="shared" si="66"/>
        <v>NEUTRAL</v>
      </c>
      <c r="H1052" s="6" t="str">
        <f t="shared" si="65"/>
        <v>BULLISH DIVERGENCE</v>
      </c>
    </row>
    <row r="1053" spans="1:8" ht="13.5" x14ac:dyDescent="0.25">
      <c r="A1053" s="3">
        <f>TITRES_STAT!B1056</f>
        <v>43538</v>
      </c>
      <c r="B1053" s="6">
        <f>TITRES_STAT!C1056</f>
        <v>144.9</v>
      </c>
      <c r="C1053" s="6">
        <f>TITRES_STAT!D1056</f>
        <v>113.8433</v>
      </c>
      <c r="D1053" s="6">
        <f>TITRES_STAT!E1056</f>
        <v>785</v>
      </c>
      <c r="E1053" s="2">
        <f t="shared" si="64"/>
        <v>39775</v>
      </c>
      <c r="F1053" s="6" t="str">
        <f t="shared" si="67"/>
        <v>BULLISH</v>
      </c>
      <c r="G1053" s="6" t="str">
        <f t="shared" si="66"/>
        <v>STRONG</v>
      </c>
      <c r="H1053" s="6" t="str">
        <f t="shared" si="65"/>
        <v>BULLISH DIVERGENCE</v>
      </c>
    </row>
    <row r="1054" spans="1:8" ht="13.5" x14ac:dyDescent="0.25">
      <c r="A1054" s="3">
        <f>TITRES_STAT!B1057</f>
        <v>43539</v>
      </c>
      <c r="B1054" s="6">
        <f>TITRES_STAT!C1057</f>
        <v>144.9</v>
      </c>
      <c r="C1054" s="6">
        <f>TITRES_STAT!D1057</f>
        <v>113.8433</v>
      </c>
      <c r="D1054" s="6">
        <f>TITRES_STAT!E1057</f>
        <v>527</v>
      </c>
      <c r="E1054" s="2">
        <f t="shared" si="64"/>
        <v>39775</v>
      </c>
      <c r="F1054" s="6" t="str">
        <f t="shared" si="67"/>
        <v>BULLISH</v>
      </c>
      <c r="G1054" s="6" t="str">
        <f t="shared" si="66"/>
        <v>STRONG</v>
      </c>
      <c r="H1054" s="6" t="str">
        <f t="shared" si="65"/>
        <v>BULLISH DIVERGENCE</v>
      </c>
    </row>
    <row r="1055" spans="1:8" ht="13.5" x14ac:dyDescent="0.25">
      <c r="A1055" s="3">
        <f>TITRES_STAT!B1058</f>
        <v>43542</v>
      </c>
      <c r="B1055" s="6">
        <f>TITRES_STAT!C1058</f>
        <v>144.85</v>
      </c>
      <c r="C1055" s="6">
        <f>TITRES_STAT!D1058</f>
        <v>113.804</v>
      </c>
      <c r="D1055" s="6">
        <f>TITRES_STAT!E1058</f>
        <v>2</v>
      </c>
      <c r="E1055" s="2">
        <f t="shared" si="64"/>
        <v>39773</v>
      </c>
      <c r="F1055" s="6" t="str">
        <f t="shared" si="67"/>
        <v>BULLISH</v>
      </c>
      <c r="G1055" s="6" t="str">
        <f t="shared" si="66"/>
        <v>STRONG</v>
      </c>
      <c r="H1055" s="6" t="str">
        <f t="shared" si="65"/>
        <v>CONFIRMED BULLISH</v>
      </c>
    </row>
    <row r="1056" spans="1:8" ht="13.5" x14ac:dyDescent="0.25">
      <c r="A1056" s="3">
        <f>TITRES_STAT!B1059</f>
        <v>43543</v>
      </c>
      <c r="B1056" s="6">
        <f>TITRES_STAT!C1059</f>
        <v>144.69</v>
      </c>
      <c r="C1056" s="6">
        <f>TITRES_STAT!D1059</f>
        <v>113.67829999999999</v>
      </c>
      <c r="D1056" s="6">
        <f>TITRES_STAT!E1059</f>
        <v>10</v>
      </c>
      <c r="E1056" s="2">
        <f t="shared" si="64"/>
        <v>39763</v>
      </c>
      <c r="F1056" s="6" t="str">
        <f t="shared" si="67"/>
        <v>BULLISH</v>
      </c>
      <c r="G1056" s="6" t="str">
        <f t="shared" si="66"/>
        <v>NEUTRAL</v>
      </c>
      <c r="H1056" s="6" t="str">
        <f t="shared" si="65"/>
        <v>BULLISH DIVERGENCE</v>
      </c>
    </row>
    <row r="1057" spans="1:8" ht="13.5" x14ac:dyDescent="0.25">
      <c r="A1057" s="3">
        <f>TITRES_STAT!B1060</f>
        <v>43545</v>
      </c>
      <c r="B1057" s="6">
        <f>TITRES_STAT!C1060</f>
        <v>148.9</v>
      </c>
      <c r="C1057" s="6">
        <f>TITRES_STAT!D1060</f>
        <v>116.986</v>
      </c>
      <c r="D1057" s="6">
        <f>TITRES_STAT!E1060</f>
        <v>1048</v>
      </c>
      <c r="E1057" s="2">
        <f t="shared" si="64"/>
        <v>40811</v>
      </c>
      <c r="F1057" s="6" t="str">
        <f t="shared" si="67"/>
        <v>BULLISH</v>
      </c>
      <c r="G1057" s="6" t="str">
        <f t="shared" si="66"/>
        <v>STRONG</v>
      </c>
      <c r="H1057" s="6" t="str">
        <f t="shared" si="65"/>
        <v>CONFIRMED BULLISH</v>
      </c>
    </row>
    <row r="1058" spans="1:8" ht="13.5" x14ac:dyDescent="0.25">
      <c r="A1058" s="3">
        <f>TITRES_STAT!B1061</f>
        <v>43546</v>
      </c>
      <c r="B1058" s="6">
        <f>TITRES_STAT!C1061</f>
        <v>148.35</v>
      </c>
      <c r="C1058" s="6">
        <f>TITRES_STAT!D1061</f>
        <v>116.5539</v>
      </c>
      <c r="D1058" s="6">
        <f>TITRES_STAT!E1061</f>
        <v>59</v>
      </c>
      <c r="E1058" s="2">
        <f t="shared" si="64"/>
        <v>40752</v>
      </c>
      <c r="F1058" s="6" t="str">
        <f t="shared" si="67"/>
        <v>BULLISH</v>
      </c>
      <c r="G1058" s="6" t="str">
        <f t="shared" si="66"/>
        <v>STRONG</v>
      </c>
      <c r="H1058" s="6" t="str">
        <f t="shared" si="65"/>
        <v>CONFIRMED BULLISH</v>
      </c>
    </row>
    <row r="1059" spans="1:8" ht="13.5" x14ac:dyDescent="0.25">
      <c r="A1059" s="3">
        <f>TITRES_STAT!B1062</f>
        <v>43549</v>
      </c>
      <c r="B1059" s="6">
        <f>TITRES_STAT!C1062</f>
        <v>148.35</v>
      </c>
      <c r="C1059" s="6">
        <f>TITRES_STAT!D1062</f>
        <v>116.5539</v>
      </c>
      <c r="D1059" s="6">
        <f>TITRES_STAT!E1062</f>
        <v>0</v>
      </c>
      <c r="E1059" s="2">
        <f t="shared" si="64"/>
        <v>40752</v>
      </c>
      <c r="F1059" s="6" t="str">
        <f t="shared" si="67"/>
        <v>BULLISH</v>
      </c>
      <c r="G1059" s="6" t="str">
        <f t="shared" si="66"/>
        <v>STRONG</v>
      </c>
      <c r="H1059" s="6" t="str">
        <f t="shared" si="65"/>
        <v>CONFIRMED BULLISH</v>
      </c>
    </row>
    <row r="1060" spans="1:8" ht="13.5" x14ac:dyDescent="0.25">
      <c r="A1060" s="3">
        <f>TITRES_STAT!B1063</f>
        <v>43550</v>
      </c>
      <c r="B1060" s="6">
        <f>TITRES_STAT!C1063</f>
        <v>140.1</v>
      </c>
      <c r="C1060" s="6">
        <f>TITRES_STAT!D1063</f>
        <v>110.07210000000001</v>
      </c>
      <c r="D1060" s="6">
        <f>TITRES_STAT!E1063</f>
        <v>9</v>
      </c>
      <c r="E1060" s="2">
        <f t="shared" si="64"/>
        <v>40743</v>
      </c>
      <c r="F1060" s="6" t="str">
        <f t="shared" si="67"/>
        <v>BULLISH</v>
      </c>
      <c r="G1060" s="6" t="str">
        <f t="shared" si="66"/>
        <v>STRONG</v>
      </c>
      <c r="H1060" s="6" t="str">
        <f t="shared" si="65"/>
        <v>BULLISH DIVERGENCE</v>
      </c>
    </row>
    <row r="1061" spans="1:8" ht="13.5" x14ac:dyDescent="0.25">
      <c r="A1061" s="3">
        <f>TITRES_STAT!B1064</f>
        <v>43551</v>
      </c>
      <c r="B1061" s="6">
        <f>TITRES_STAT!C1064</f>
        <v>140.30000000000001</v>
      </c>
      <c r="C1061" s="6">
        <f>TITRES_STAT!D1064</f>
        <v>110.22929999999999</v>
      </c>
      <c r="D1061" s="6">
        <f>TITRES_STAT!E1064</f>
        <v>677</v>
      </c>
      <c r="E1061" s="2">
        <f t="shared" si="64"/>
        <v>41420</v>
      </c>
      <c r="F1061" s="6" t="str">
        <f t="shared" si="67"/>
        <v>BULLISH</v>
      </c>
      <c r="G1061" s="6" t="str">
        <f t="shared" si="66"/>
        <v>STRONG</v>
      </c>
      <c r="H1061" s="6" t="str">
        <f t="shared" si="65"/>
        <v>BULLISH DIVERGENCE</v>
      </c>
    </row>
    <row r="1062" spans="1:8" ht="13.5" x14ac:dyDescent="0.25">
      <c r="A1062" s="3">
        <f>TITRES_STAT!B1065</f>
        <v>43552</v>
      </c>
      <c r="B1062" s="6">
        <f>TITRES_STAT!C1065</f>
        <v>140.30000000000001</v>
      </c>
      <c r="C1062" s="6">
        <f>TITRES_STAT!D1065</f>
        <v>110.22929999999999</v>
      </c>
      <c r="D1062" s="6">
        <f>TITRES_STAT!E1065</f>
        <v>75</v>
      </c>
      <c r="E1062" s="2">
        <f t="shared" si="64"/>
        <v>41420</v>
      </c>
      <c r="F1062" s="6" t="str">
        <f t="shared" si="67"/>
        <v>BULLISH</v>
      </c>
      <c r="G1062" s="6" t="str">
        <f t="shared" si="66"/>
        <v>NEUTRAL</v>
      </c>
      <c r="H1062" s="6" t="str">
        <f t="shared" si="65"/>
        <v>BULLISH DIVERGENCE</v>
      </c>
    </row>
    <row r="1063" spans="1:8" ht="13.5" x14ac:dyDescent="0.25">
      <c r="A1063" s="3">
        <f>TITRES_STAT!B1066</f>
        <v>43553</v>
      </c>
      <c r="B1063" s="6">
        <f>TITRES_STAT!C1066</f>
        <v>140.01</v>
      </c>
      <c r="C1063" s="6">
        <f>TITRES_STAT!D1066</f>
        <v>110.0014</v>
      </c>
      <c r="D1063" s="6">
        <f>TITRES_STAT!E1066</f>
        <v>173</v>
      </c>
      <c r="E1063" s="2">
        <f t="shared" si="64"/>
        <v>41247</v>
      </c>
      <c r="F1063" s="6" t="str">
        <f t="shared" si="67"/>
        <v>BULLISH</v>
      </c>
      <c r="G1063" s="6" t="str">
        <f t="shared" si="66"/>
        <v>NEUTRAL</v>
      </c>
      <c r="H1063" s="6" t="str">
        <f t="shared" si="65"/>
        <v>BULLISH DIVERGENCE</v>
      </c>
    </row>
    <row r="1064" spans="1:8" ht="13.5" x14ac:dyDescent="0.25">
      <c r="A1064" s="3">
        <f>TITRES_STAT!B1067</f>
        <v>43556</v>
      </c>
      <c r="B1064" s="6">
        <f>TITRES_STAT!C1067</f>
        <v>138</v>
      </c>
      <c r="C1064" s="6">
        <f>TITRES_STAT!D1067</f>
        <v>108.4222</v>
      </c>
      <c r="D1064" s="6">
        <f>TITRES_STAT!E1067</f>
        <v>73</v>
      </c>
      <c r="E1064" s="2">
        <f t="shared" si="64"/>
        <v>41174</v>
      </c>
      <c r="F1064" s="6" t="str">
        <f t="shared" si="67"/>
        <v>BULLISH</v>
      </c>
      <c r="G1064" s="6" t="str">
        <f t="shared" si="66"/>
        <v>NEUTRAL</v>
      </c>
      <c r="H1064" s="6" t="str">
        <f t="shared" si="65"/>
        <v>BULLISH DIVERGENCE</v>
      </c>
    </row>
    <row r="1065" spans="1:8" ht="13.5" x14ac:dyDescent="0.25">
      <c r="A1065" s="3">
        <f>TITRES_STAT!B1068</f>
        <v>43557</v>
      </c>
      <c r="B1065" s="6">
        <f>TITRES_STAT!C1068</f>
        <v>140</v>
      </c>
      <c r="C1065" s="6">
        <f>TITRES_STAT!D1068</f>
        <v>109.9936</v>
      </c>
      <c r="D1065" s="6">
        <f>TITRES_STAT!E1068</f>
        <v>256</v>
      </c>
      <c r="E1065" s="2">
        <f t="shared" si="64"/>
        <v>41430</v>
      </c>
      <c r="F1065" s="6" t="str">
        <f t="shared" si="67"/>
        <v>BULLISH</v>
      </c>
      <c r="G1065" s="6" t="str">
        <f t="shared" si="66"/>
        <v>NEUTRAL</v>
      </c>
      <c r="H1065" s="6" t="str">
        <f t="shared" si="65"/>
        <v>BULLISH DIVERGENCE</v>
      </c>
    </row>
    <row r="1066" spans="1:8" ht="13.5" x14ac:dyDescent="0.25">
      <c r="A1066" s="3">
        <f>TITRES_STAT!B1069</f>
        <v>43558</v>
      </c>
      <c r="B1066" s="6">
        <f>TITRES_STAT!C1069</f>
        <v>140</v>
      </c>
      <c r="C1066" s="6">
        <f>TITRES_STAT!D1069</f>
        <v>109.9936</v>
      </c>
      <c r="D1066" s="6">
        <f>TITRES_STAT!E1069</f>
        <v>272</v>
      </c>
      <c r="E1066" s="2">
        <f t="shared" si="64"/>
        <v>41430</v>
      </c>
      <c r="F1066" s="6" t="str">
        <f t="shared" si="67"/>
        <v>BULLISH</v>
      </c>
      <c r="G1066" s="6" t="str">
        <f t="shared" si="66"/>
        <v>NEUTRAL</v>
      </c>
      <c r="H1066" s="6" t="str">
        <f t="shared" si="65"/>
        <v>BULLISH DIVERGENCE</v>
      </c>
    </row>
    <row r="1067" spans="1:8" ht="13.5" x14ac:dyDescent="0.25">
      <c r="A1067" s="3">
        <f>TITRES_STAT!B1070</f>
        <v>43559</v>
      </c>
      <c r="B1067" s="6">
        <f>TITRES_STAT!C1070</f>
        <v>140</v>
      </c>
      <c r="C1067" s="6">
        <f>TITRES_STAT!D1070</f>
        <v>109.9936</v>
      </c>
      <c r="D1067" s="6">
        <f>TITRES_STAT!E1070</f>
        <v>322</v>
      </c>
      <c r="E1067" s="2">
        <f t="shared" si="64"/>
        <v>41430</v>
      </c>
      <c r="F1067" s="6" t="str">
        <f t="shared" si="67"/>
        <v>BULLISH</v>
      </c>
      <c r="G1067" s="6" t="str">
        <f t="shared" si="66"/>
        <v>NEUTRAL</v>
      </c>
      <c r="H1067" s="6" t="str">
        <f t="shared" si="65"/>
        <v>BULLISH DIVERGENCE</v>
      </c>
    </row>
    <row r="1068" spans="1:8" ht="13.5" x14ac:dyDescent="0.25">
      <c r="A1068" s="3">
        <f>TITRES_STAT!B1071</f>
        <v>43560</v>
      </c>
      <c r="B1068" s="6">
        <f>TITRES_STAT!C1071</f>
        <v>143.99</v>
      </c>
      <c r="C1068" s="6">
        <f>TITRES_STAT!D1071</f>
        <v>113.1284</v>
      </c>
      <c r="D1068" s="6">
        <f>TITRES_STAT!E1071</f>
        <v>228</v>
      </c>
      <c r="E1068" s="2">
        <f t="shared" si="64"/>
        <v>41658</v>
      </c>
      <c r="F1068" s="6" t="str">
        <f t="shared" si="67"/>
        <v>BULLISH</v>
      </c>
      <c r="G1068" s="6" t="str">
        <f t="shared" si="66"/>
        <v>NEUTRAL</v>
      </c>
      <c r="H1068" s="6" t="str">
        <f t="shared" si="65"/>
        <v>CONFIRMED BULLISH</v>
      </c>
    </row>
    <row r="1069" spans="1:8" ht="13.5" x14ac:dyDescent="0.25">
      <c r="A1069" s="3">
        <f>TITRES_STAT!B1072</f>
        <v>43563</v>
      </c>
      <c r="B1069" s="6">
        <f>TITRES_STAT!C1072</f>
        <v>144.19</v>
      </c>
      <c r="C1069" s="6">
        <f>TITRES_STAT!D1072</f>
        <v>113.2855</v>
      </c>
      <c r="D1069" s="6">
        <f>TITRES_STAT!E1072</f>
        <v>3</v>
      </c>
      <c r="E1069" s="2">
        <f t="shared" si="64"/>
        <v>41661</v>
      </c>
      <c r="F1069" s="6" t="str">
        <f t="shared" si="67"/>
        <v>BULLISH</v>
      </c>
      <c r="G1069" s="6" t="str">
        <f t="shared" si="66"/>
        <v>NEUTRAL</v>
      </c>
      <c r="H1069" s="6" t="str">
        <f t="shared" si="65"/>
        <v>CONFIRMED BULLISH</v>
      </c>
    </row>
    <row r="1070" spans="1:8" ht="13.5" x14ac:dyDescent="0.25">
      <c r="A1070" s="3">
        <f>TITRES_STAT!B1073</f>
        <v>43565</v>
      </c>
      <c r="B1070" s="6">
        <f>TITRES_STAT!C1073</f>
        <v>144</v>
      </c>
      <c r="C1070" s="6">
        <f>TITRES_STAT!D1073</f>
        <v>113.1362</v>
      </c>
      <c r="D1070" s="6">
        <f>TITRES_STAT!E1073</f>
        <v>5</v>
      </c>
      <c r="E1070" s="2">
        <f t="shared" si="64"/>
        <v>41656</v>
      </c>
      <c r="F1070" s="6" t="str">
        <f t="shared" si="67"/>
        <v>BULLISH</v>
      </c>
      <c r="G1070" s="6" t="str">
        <f t="shared" si="66"/>
        <v>NEUTRAL</v>
      </c>
      <c r="H1070" s="6" t="str">
        <f t="shared" si="65"/>
        <v>CONFIRMED BULLISH</v>
      </c>
    </row>
    <row r="1071" spans="1:8" ht="13.5" x14ac:dyDescent="0.25">
      <c r="A1071" s="3">
        <f>TITRES_STAT!B1074</f>
        <v>43566</v>
      </c>
      <c r="B1071" s="6">
        <f>TITRES_STAT!C1074</f>
        <v>139.68</v>
      </c>
      <c r="C1071" s="6">
        <f>TITRES_STAT!D1074</f>
        <v>109.74209999999999</v>
      </c>
      <c r="D1071" s="6">
        <f>TITRES_STAT!E1074</f>
        <v>2</v>
      </c>
      <c r="E1071" s="2">
        <f t="shared" si="64"/>
        <v>41654</v>
      </c>
      <c r="F1071" s="6" t="str">
        <f t="shared" si="67"/>
        <v>BULLISH</v>
      </c>
      <c r="G1071" s="6" t="str">
        <f t="shared" si="66"/>
        <v>NEUTRAL</v>
      </c>
      <c r="H1071" s="6" t="str">
        <f t="shared" si="65"/>
        <v>BULLISH DIVERGENCE</v>
      </c>
    </row>
    <row r="1072" spans="1:8" ht="13.5" x14ac:dyDescent="0.25">
      <c r="A1072" s="3">
        <f>TITRES_STAT!B1075</f>
        <v>43567</v>
      </c>
      <c r="B1072" s="6">
        <f>TITRES_STAT!C1075</f>
        <v>140</v>
      </c>
      <c r="C1072" s="6">
        <f>TITRES_STAT!D1075</f>
        <v>109.9936</v>
      </c>
      <c r="D1072" s="6">
        <f>TITRES_STAT!E1075</f>
        <v>20</v>
      </c>
      <c r="E1072" s="2">
        <f t="shared" si="64"/>
        <v>41674</v>
      </c>
      <c r="F1072" s="6" t="str">
        <f t="shared" si="67"/>
        <v>BULLISH</v>
      </c>
      <c r="G1072" s="6" t="str">
        <f t="shared" si="66"/>
        <v>NEUTRAL</v>
      </c>
      <c r="H1072" s="6" t="str">
        <f t="shared" si="65"/>
        <v>NEUTRAL</v>
      </c>
    </row>
    <row r="1073" spans="1:8" ht="13.5" x14ac:dyDescent="0.25">
      <c r="A1073" s="3">
        <f>TITRES_STAT!B1076</f>
        <v>43570</v>
      </c>
      <c r="B1073" s="6">
        <f>TITRES_STAT!C1076</f>
        <v>141.5</v>
      </c>
      <c r="C1073" s="6">
        <f>TITRES_STAT!D1076</f>
        <v>111.1721</v>
      </c>
      <c r="D1073" s="6">
        <f>TITRES_STAT!E1076</f>
        <v>114</v>
      </c>
      <c r="E1073" s="2">
        <f t="shared" si="64"/>
        <v>41788</v>
      </c>
      <c r="F1073" s="6" t="str">
        <f t="shared" si="67"/>
        <v>BULLISH</v>
      </c>
      <c r="G1073" s="6" t="str">
        <f t="shared" si="66"/>
        <v>NEUTRAL</v>
      </c>
      <c r="H1073" s="6" t="str">
        <f t="shared" si="65"/>
        <v>BULLISH DIVERGENCE</v>
      </c>
    </row>
    <row r="1074" spans="1:8" ht="13.5" x14ac:dyDescent="0.25">
      <c r="A1074" s="3">
        <f>TITRES_STAT!B1077</f>
        <v>43571</v>
      </c>
      <c r="B1074" s="6">
        <f>TITRES_STAT!C1077</f>
        <v>141.38999999999999</v>
      </c>
      <c r="C1074" s="6">
        <f>TITRES_STAT!D1077</f>
        <v>111.0856</v>
      </c>
      <c r="D1074" s="6">
        <f>TITRES_STAT!E1077</f>
        <v>391</v>
      </c>
      <c r="E1074" s="2">
        <f t="shared" si="64"/>
        <v>41397</v>
      </c>
      <c r="F1074" s="6" t="str">
        <f t="shared" si="67"/>
        <v>BEARISH</v>
      </c>
      <c r="G1074" s="6" t="str">
        <f t="shared" si="66"/>
        <v>NEUTRAL</v>
      </c>
      <c r="H1074" s="6" t="str">
        <f t="shared" si="65"/>
        <v>CONFIRMED BEARISH</v>
      </c>
    </row>
    <row r="1075" spans="1:8" ht="13.5" x14ac:dyDescent="0.25">
      <c r="A1075" s="3">
        <f>TITRES_STAT!B1078</f>
        <v>43572</v>
      </c>
      <c r="B1075" s="6">
        <f>TITRES_STAT!C1078</f>
        <v>137.5</v>
      </c>
      <c r="C1075" s="6">
        <f>TITRES_STAT!D1078</f>
        <v>108.0294</v>
      </c>
      <c r="D1075" s="6">
        <f>TITRES_STAT!E1078</f>
        <v>344</v>
      </c>
      <c r="E1075" s="2">
        <f t="shared" si="64"/>
        <v>41053</v>
      </c>
      <c r="F1075" s="6" t="str">
        <f t="shared" si="67"/>
        <v>BEARISH</v>
      </c>
      <c r="G1075" s="6" t="str">
        <f t="shared" si="66"/>
        <v>NEUTRAL</v>
      </c>
      <c r="H1075" s="6" t="str">
        <f t="shared" si="65"/>
        <v>CONFIRMED BEARISH</v>
      </c>
    </row>
    <row r="1076" spans="1:8" ht="13.5" x14ac:dyDescent="0.25">
      <c r="A1076" s="3">
        <f>TITRES_STAT!B1079</f>
        <v>43573</v>
      </c>
      <c r="B1076" s="6">
        <f>TITRES_STAT!C1079</f>
        <v>133.51</v>
      </c>
      <c r="C1076" s="6">
        <f>TITRES_STAT!D1079</f>
        <v>104.8946</v>
      </c>
      <c r="D1076" s="6">
        <f>TITRES_STAT!E1079</f>
        <v>1</v>
      </c>
      <c r="E1076" s="2">
        <f t="shared" si="64"/>
        <v>41052</v>
      </c>
      <c r="F1076" s="6" t="str">
        <f t="shared" si="67"/>
        <v>BEARISH</v>
      </c>
      <c r="G1076" s="6" t="str">
        <f t="shared" si="66"/>
        <v>NEUTRAL</v>
      </c>
      <c r="H1076" s="6" t="str">
        <f t="shared" si="65"/>
        <v>CONFIRMED BEARISH</v>
      </c>
    </row>
    <row r="1077" spans="1:8" ht="13.5" x14ac:dyDescent="0.25">
      <c r="A1077" s="3">
        <f>TITRES_STAT!B1080</f>
        <v>43574</v>
      </c>
      <c r="B1077" s="6">
        <f>TITRES_STAT!C1080</f>
        <v>137.51</v>
      </c>
      <c r="C1077" s="6">
        <f>TITRES_STAT!D1080</f>
        <v>108.0372</v>
      </c>
      <c r="D1077" s="6">
        <f>TITRES_STAT!E1080</f>
        <v>151</v>
      </c>
      <c r="E1077" s="2">
        <f t="shared" si="64"/>
        <v>41203</v>
      </c>
      <c r="F1077" s="6" t="str">
        <f t="shared" si="67"/>
        <v>BEARISH</v>
      </c>
      <c r="G1077" s="6" t="str">
        <f t="shared" si="66"/>
        <v>NEUTRAL</v>
      </c>
      <c r="H1077" s="6" t="str">
        <f t="shared" si="65"/>
        <v>CONFIRMED BEARISH</v>
      </c>
    </row>
    <row r="1078" spans="1:8" ht="13.5" x14ac:dyDescent="0.25">
      <c r="A1078" s="3">
        <f>TITRES_STAT!B1081</f>
        <v>43577</v>
      </c>
      <c r="B1078" s="6">
        <f>TITRES_STAT!C1081</f>
        <v>135</v>
      </c>
      <c r="C1078" s="6">
        <f>TITRES_STAT!D1081</f>
        <v>106.0652</v>
      </c>
      <c r="D1078" s="6">
        <f>TITRES_STAT!E1081</f>
        <v>155</v>
      </c>
      <c r="E1078" s="2">
        <f t="shared" si="64"/>
        <v>41048</v>
      </c>
      <c r="F1078" s="6" t="str">
        <f t="shared" si="67"/>
        <v>BEARISH</v>
      </c>
      <c r="G1078" s="6" t="str">
        <f t="shared" si="66"/>
        <v>NEUTRAL</v>
      </c>
      <c r="H1078" s="6" t="str">
        <f t="shared" si="65"/>
        <v>CONFIRMED BEARISH</v>
      </c>
    </row>
    <row r="1079" spans="1:8" ht="13.5" x14ac:dyDescent="0.25">
      <c r="A1079" s="3">
        <f>TITRES_STAT!B1082</f>
        <v>43578</v>
      </c>
      <c r="B1079" s="6">
        <f>TITRES_STAT!C1082</f>
        <v>135</v>
      </c>
      <c r="C1079" s="6">
        <f>TITRES_STAT!D1082</f>
        <v>106.0652</v>
      </c>
      <c r="D1079" s="6">
        <f>TITRES_STAT!E1082</f>
        <v>165</v>
      </c>
      <c r="E1079" s="2">
        <f t="shared" si="64"/>
        <v>41048</v>
      </c>
      <c r="F1079" s="6" t="str">
        <f t="shared" si="67"/>
        <v>BEARISH</v>
      </c>
      <c r="G1079" s="6" t="str">
        <f t="shared" si="66"/>
        <v>NEUTRAL</v>
      </c>
      <c r="H1079" s="6" t="str">
        <f t="shared" si="65"/>
        <v>CONFIRMED BEARISH</v>
      </c>
    </row>
    <row r="1080" spans="1:8" ht="13.5" x14ac:dyDescent="0.25">
      <c r="A1080" s="3">
        <f>TITRES_STAT!B1083</f>
        <v>43579</v>
      </c>
      <c r="B1080" s="6">
        <f>TITRES_STAT!C1083</f>
        <v>135</v>
      </c>
      <c r="C1080" s="6">
        <f>TITRES_STAT!D1083</f>
        <v>106.0652</v>
      </c>
      <c r="D1080" s="6">
        <f>TITRES_STAT!E1083</f>
        <v>209</v>
      </c>
      <c r="E1080" s="2">
        <f t="shared" si="64"/>
        <v>41048</v>
      </c>
      <c r="F1080" s="6" t="str">
        <f t="shared" si="67"/>
        <v>BEARISH</v>
      </c>
      <c r="G1080" s="6" t="str">
        <f t="shared" si="66"/>
        <v>NEUTRAL</v>
      </c>
      <c r="H1080" s="6" t="str">
        <f t="shared" si="65"/>
        <v>CONFIRMED BEARISH</v>
      </c>
    </row>
    <row r="1081" spans="1:8" ht="13.5" x14ac:dyDescent="0.25">
      <c r="A1081" s="3">
        <f>TITRES_STAT!B1084</f>
        <v>43580</v>
      </c>
      <c r="B1081" s="6">
        <f>TITRES_STAT!C1084</f>
        <v>132</v>
      </c>
      <c r="C1081" s="6">
        <f>TITRES_STAT!D1084</f>
        <v>103.70820000000001</v>
      </c>
      <c r="D1081" s="6">
        <f>TITRES_STAT!E1084</f>
        <v>2</v>
      </c>
      <c r="E1081" s="2">
        <f t="shared" si="64"/>
        <v>41046</v>
      </c>
      <c r="F1081" s="6" t="str">
        <f t="shared" si="67"/>
        <v>BEARISH</v>
      </c>
      <c r="G1081" s="6" t="str">
        <f t="shared" si="66"/>
        <v>NEUTRAL</v>
      </c>
      <c r="H1081" s="6" t="str">
        <f t="shared" si="65"/>
        <v>CONFIRMED BEARISH</v>
      </c>
    </row>
    <row r="1082" spans="1:8" ht="13.5" x14ac:dyDescent="0.25">
      <c r="A1082" s="3">
        <f>TITRES_STAT!B1085</f>
        <v>43581</v>
      </c>
      <c r="B1082" s="6">
        <f>TITRES_STAT!C1085</f>
        <v>132</v>
      </c>
      <c r="C1082" s="6">
        <f>TITRES_STAT!D1085</f>
        <v>103.70820000000001</v>
      </c>
      <c r="D1082" s="6">
        <f>TITRES_STAT!E1085</f>
        <v>166</v>
      </c>
      <c r="E1082" s="2">
        <f t="shared" si="64"/>
        <v>41046</v>
      </c>
      <c r="F1082" s="6" t="str">
        <f t="shared" si="67"/>
        <v>BEARISH</v>
      </c>
      <c r="G1082" s="6" t="str">
        <f t="shared" si="66"/>
        <v>NEUTRAL</v>
      </c>
      <c r="H1082" s="6" t="str">
        <f t="shared" si="65"/>
        <v>CONFIRMED BEARISH</v>
      </c>
    </row>
    <row r="1083" spans="1:8" ht="13.5" x14ac:dyDescent="0.25">
      <c r="A1083" s="3">
        <f>TITRES_STAT!B1086</f>
        <v>43584</v>
      </c>
      <c r="B1083" s="6">
        <f>TITRES_STAT!C1086</f>
        <v>132</v>
      </c>
      <c r="C1083" s="6">
        <f>TITRES_STAT!D1086</f>
        <v>103.70820000000001</v>
      </c>
      <c r="D1083" s="6">
        <f>TITRES_STAT!E1086</f>
        <v>0</v>
      </c>
      <c r="E1083" s="2">
        <f t="shared" si="64"/>
        <v>41046</v>
      </c>
      <c r="F1083" s="6" t="str">
        <f t="shared" si="67"/>
        <v>BEARISH</v>
      </c>
      <c r="G1083" s="6" t="str">
        <f t="shared" si="66"/>
        <v>NEUTRAL</v>
      </c>
      <c r="H1083" s="6" t="str">
        <f t="shared" si="65"/>
        <v>CONFIRMED BEARISH</v>
      </c>
    </row>
    <row r="1084" spans="1:8" ht="13.5" x14ac:dyDescent="0.25">
      <c r="A1084" s="3">
        <f>TITRES_STAT!B1087</f>
        <v>43585</v>
      </c>
      <c r="B1084" s="6">
        <f>TITRES_STAT!C1087</f>
        <v>137.85</v>
      </c>
      <c r="C1084" s="6">
        <f>TITRES_STAT!D1087</f>
        <v>108.3044</v>
      </c>
      <c r="D1084" s="6">
        <f>TITRES_STAT!E1087</f>
        <v>654</v>
      </c>
      <c r="E1084" s="2">
        <f t="shared" si="64"/>
        <v>41700</v>
      </c>
      <c r="F1084" s="6" t="str">
        <f t="shared" si="67"/>
        <v>BULLISH</v>
      </c>
      <c r="G1084" s="6" t="str">
        <f t="shared" si="66"/>
        <v>NEUTRAL</v>
      </c>
      <c r="H1084" s="6" t="str">
        <f t="shared" si="65"/>
        <v>CONFIRMED BULLISH</v>
      </c>
    </row>
    <row r="1085" spans="1:8" ht="13.5" x14ac:dyDescent="0.25">
      <c r="A1085" s="3">
        <f>TITRES_STAT!B1088</f>
        <v>43587</v>
      </c>
      <c r="B1085" s="6">
        <f>TITRES_STAT!C1088</f>
        <v>138.9</v>
      </c>
      <c r="C1085" s="6">
        <f>TITRES_STAT!D1088</f>
        <v>109.1293</v>
      </c>
      <c r="D1085" s="6">
        <f>TITRES_STAT!E1088</f>
        <v>10</v>
      </c>
      <c r="E1085" s="2">
        <f t="shared" si="64"/>
        <v>41710</v>
      </c>
      <c r="F1085" s="6" t="str">
        <f t="shared" si="67"/>
        <v>BULLISH</v>
      </c>
      <c r="G1085" s="6" t="str">
        <f t="shared" si="66"/>
        <v>NEUTRAL</v>
      </c>
      <c r="H1085" s="6" t="str">
        <f t="shared" si="65"/>
        <v>CONFIRMED BULLISH</v>
      </c>
    </row>
    <row r="1086" spans="1:8" ht="13.5" x14ac:dyDescent="0.25">
      <c r="A1086" s="3">
        <f>TITRES_STAT!B1089</f>
        <v>43588</v>
      </c>
      <c r="B1086" s="6">
        <f>TITRES_STAT!C1089</f>
        <v>138.9</v>
      </c>
      <c r="C1086" s="6">
        <f>TITRES_STAT!D1089</f>
        <v>109.1293</v>
      </c>
      <c r="D1086" s="6">
        <f>TITRES_STAT!E1089</f>
        <v>20</v>
      </c>
      <c r="E1086" s="2">
        <f t="shared" si="64"/>
        <v>41710</v>
      </c>
      <c r="F1086" s="6" t="str">
        <f t="shared" si="67"/>
        <v>BULLISH</v>
      </c>
      <c r="G1086" s="6" t="str">
        <f t="shared" si="66"/>
        <v>NEUTRAL</v>
      </c>
      <c r="H1086" s="6" t="str">
        <f t="shared" si="65"/>
        <v>CONFIRMED BULLISH</v>
      </c>
    </row>
    <row r="1087" spans="1:8" ht="13.5" x14ac:dyDescent="0.25">
      <c r="A1087" s="3">
        <f>TITRES_STAT!B1090</f>
        <v>43591</v>
      </c>
      <c r="B1087" s="6">
        <f>TITRES_STAT!C1090</f>
        <v>135</v>
      </c>
      <c r="C1087" s="6">
        <f>TITRES_STAT!D1090</f>
        <v>106.0652</v>
      </c>
      <c r="D1087" s="6">
        <f>TITRES_STAT!E1090</f>
        <v>23</v>
      </c>
      <c r="E1087" s="2">
        <f t="shared" si="64"/>
        <v>41687</v>
      </c>
      <c r="F1087" s="6" t="str">
        <f t="shared" si="67"/>
        <v>BULLISH</v>
      </c>
      <c r="G1087" s="6" t="str">
        <f t="shared" si="66"/>
        <v>NEUTRAL</v>
      </c>
      <c r="H1087" s="6" t="str">
        <f t="shared" si="65"/>
        <v>CONFIRMED BULLISH</v>
      </c>
    </row>
    <row r="1088" spans="1:8" ht="13.5" x14ac:dyDescent="0.25">
      <c r="A1088" s="3">
        <f>TITRES_STAT!B1091</f>
        <v>43592</v>
      </c>
      <c r="B1088" s="6">
        <f>TITRES_STAT!C1091</f>
        <v>134.85</v>
      </c>
      <c r="C1088" s="6">
        <f>TITRES_STAT!D1091</f>
        <v>105.9474</v>
      </c>
      <c r="D1088" s="6">
        <f>TITRES_STAT!E1091</f>
        <v>4</v>
      </c>
      <c r="E1088" s="2">
        <f t="shared" si="64"/>
        <v>41683</v>
      </c>
      <c r="F1088" s="6" t="str">
        <f t="shared" si="67"/>
        <v>BULLISH</v>
      </c>
      <c r="G1088" s="6" t="str">
        <f t="shared" si="66"/>
        <v>NEUTRAL</v>
      </c>
      <c r="H1088" s="6" t="str">
        <f t="shared" si="65"/>
        <v>CONFIRMED BULLISH</v>
      </c>
    </row>
    <row r="1089" spans="1:8" ht="13.5" x14ac:dyDescent="0.25">
      <c r="A1089" s="3">
        <f>TITRES_STAT!B1092</f>
        <v>43593</v>
      </c>
      <c r="B1089" s="6">
        <f>TITRES_STAT!C1092</f>
        <v>138.75</v>
      </c>
      <c r="C1089" s="6">
        <f>TITRES_STAT!D1092</f>
        <v>109.0115</v>
      </c>
      <c r="D1089" s="6">
        <f>TITRES_STAT!E1092</f>
        <v>70</v>
      </c>
      <c r="E1089" s="2">
        <f t="shared" si="64"/>
        <v>41753</v>
      </c>
      <c r="F1089" s="6" t="str">
        <f t="shared" si="67"/>
        <v>BULLISH</v>
      </c>
      <c r="G1089" s="6" t="str">
        <f t="shared" si="66"/>
        <v>NEUTRAL</v>
      </c>
      <c r="H1089" s="6" t="str">
        <f t="shared" si="65"/>
        <v>CONFIRMED BULLISH</v>
      </c>
    </row>
    <row r="1090" spans="1:8" ht="13.5" x14ac:dyDescent="0.25">
      <c r="A1090" s="3">
        <f>TITRES_STAT!B1093</f>
        <v>43594</v>
      </c>
      <c r="B1090" s="6">
        <f>TITRES_STAT!C1093</f>
        <v>135</v>
      </c>
      <c r="C1090" s="6">
        <f>TITRES_STAT!D1093</f>
        <v>106.0652</v>
      </c>
      <c r="D1090" s="6">
        <f>TITRES_STAT!E1093</f>
        <v>3</v>
      </c>
      <c r="E1090" s="2">
        <f t="shared" si="64"/>
        <v>41750</v>
      </c>
      <c r="F1090" s="6" t="str">
        <f t="shared" si="67"/>
        <v>BULLISH</v>
      </c>
      <c r="G1090" s="6" t="str">
        <f t="shared" si="66"/>
        <v>NEUTRAL</v>
      </c>
      <c r="H1090" s="6" t="str">
        <f t="shared" si="65"/>
        <v>BULLISH DIVERGENCE</v>
      </c>
    </row>
    <row r="1091" spans="1:8" ht="13.5" x14ac:dyDescent="0.25">
      <c r="A1091" s="3">
        <f>TITRES_STAT!B1094</f>
        <v>43595</v>
      </c>
      <c r="B1091" s="6">
        <f>TITRES_STAT!C1094</f>
        <v>135</v>
      </c>
      <c r="C1091" s="6">
        <f>TITRES_STAT!D1094</f>
        <v>106.0652</v>
      </c>
      <c r="D1091" s="6">
        <f>TITRES_STAT!E1094</f>
        <v>27</v>
      </c>
      <c r="E1091" s="2">
        <f t="shared" si="64"/>
        <v>41750</v>
      </c>
      <c r="F1091" s="6" t="str">
        <f t="shared" si="67"/>
        <v>BULLISH</v>
      </c>
      <c r="G1091" s="6" t="str">
        <f t="shared" si="66"/>
        <v>NEUTRAL</v>
      </c>
      <c r="H1091" s="6" t="str">
        <f t="shared" si="65"/>
        <v>BULLISH DIVERGENCE</v>
      </c>
    </row>
    <row r="1092" spans="1:8" ht="13.5" x14ac:dyDescent="0.25">
      <c r="A1092" s="3">
        <f>TITRES_STAT!B1095</f>
        <v>43598</v>
      </c>
      <c r="B1092" s="6">
        <f>TITRES_STAT!C1095</f>
        <v>132</v>
      </c>
      <c r="C1092" s="6">
        <f>TITRES_STAT!D1095</f>
        <v>103.70820000000001</v>
      </c>
      <c r="D1092" s="6">
        <f>TITRES_STAT!E1095</f>
        <v>78</v>
      </c>
      <c r="E1092" s="2">
        <f t="shared" ref="E1092:E1155" si="68">IF(B1092&gt;B1091, E1091+D1092, IF(B1092&lt;B1091, E1091-D1092, E1091))</f>
        <v>41672</v>
      </c>
      <c r="F1092" s="6" t="str">
        <f t="shared" si="67"/>
        <v>BEARISH</v>
      </c>
      <c r="G1092" s="6" t="str">
        <f t="shared" si="66"/>
        <v>NEUTRAL</v>
      </c>
      <c r="H1092" s="6" t="str">
        <f t="shared" si="65"/>
        <v>CONFIRMED BEARISH</v>
      </c>
    </row>
    <row r="1093" spans="1:8" ht="13.5" x14ac:dyDescent="0.25">
      <c r="A1093" s="3">
        <f>TITRES_STAT!B1096</f>
        <v>43599</v>
      </c>
      <c r="B1093" s="6">
        <f>TITRES_STAT!C1096</f>
        <v>132</v>
      </c>
      <c r="C1093" s="6">
        <f>TITRES_STAT!D1096</f>
        <v>103.70820000000001</v>
      </c>
      <c r="D1093" s="6">
        <f>TITRES_STAT!E1096</f>
        <v>60</v>
      </c>
      <c r="E1093" s="2">
        <f t="shared" si="68"/>
        <v>41672</v>
      </c>
      <c r="F1093" s="6" t="str">
        <f t="shared" si="67"/>
        <v>BEARISH</v>
      </c>
      <c r="G1093" s="6" t="str">
        <f t="shared" si="66"/>
        <v>NEUTRAL</v>
      </c>
      <c r="H1093" s="6" t="str">
        <f t="shared" si="65"/>
        <v>CONFIRMED BEARISH</v>
      </c>
    </row>
    <row r="1094" spans="1:8" ht="13.5" x14ac:dyDescent="0.25">
      <c r="A1094" s="3">
        <f>TITRES_STAT!B1097</f>
        <v>43600</v>
      </c>
      <c r="B1094" s="6">
        <f>TITRES_STAT!C1097</f>
        <v>128.91999999999999</v>
      </c>
      <c r="C1094" s="6">
        <f>TITRES_STAT!D1097</f>
        <v>103.7047</v>
      </c>
      <c r="D1094" s="6">
        <f>TITRES_STAT!E1097</f>
        <v>0</v>
      </c>
      <c r="E1094" s="2">
        <f t="shared" si="68"/>
        <v>41672</v>
      </c>
      <c r="F1094" s="6" t="str">
        <f t="shared" si="67"/>
        <v>BEARISH</v>
      </c>
      <c r="G1094" s="6" t="str">
        <f t="shared" si="66"/>
        <v>NEUTRAL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BEARISH</v>
      </c>
    </row>
    <row r="1095" spans="1:8" ht="13.5" x14ac:dyDescent="0.25">
      <c r="A1095" s="3">
        <f>TITRES_STAT!B1098</f>
        <v>43601</v>
      </c>
      <c r="B1095" s="6">
        <f>TITRES_STAT!C1098</f>
        <v>128.91999999999999</v>
      </c>
      <c r="C1095" s="6">
        <f>TITRES_STAT!D1098</f>
        <v>103.7047</v>
      </c>
      <c r="D1095" s="6">
        <f>TITRES_STAT!E1098</f>
        <v>0</v>
      </c>
      <c r="E1095" s="2">
        <f t="shared" si="68"/>
        <v>41672</v>
      </c>
      <c r="F1095" s="6" t="str">
        <f t="shared" si="67"/>
        <v>BEARISH</v>
      </c>
      <c r="G1095" s="6" t="str">
        <f t="shared" ref="G1095:G1158" si="70">IF((E1095-E1090)/E1090 &gt; 0.02, "STRONG",
 IF((E1095-E1090)/E1090 &lt; -0.02, "WEAK", "NEUTRAL"))</f>
        <v>NEUTRAL</v>
      </c>
      <c r="H1095" s="6" t="str">
        <f t="shared" si="69"/>
        <v>CONFIRMED BEARISH</v>
      </c>
    </row>
    <row r="1096" spans="1:8" ht="13.5" x14ac:dyDescent="0.25">
      <c r="A1096" s="3">
        <f>TITRES_STAT!B1099</f>
        <v>43602</v>
      </c>
      <c r="B1096" s="6">
        <f>TITRES_STAT!C1099</f>
        <v>132.5</v>
      </c>
      <c r="C1096" s="6">
        <f>TITRES_STAT!D1099</f>
        <v>106.58450000000001</v>
      </c>
      <c r="D1096" s="6">
        <f>TITRES_STAT!E1099</f>
        <v>5</v>
      </c>
      <c r="E1096" s="2">
        <f t="shared" si="68"/>
        <v>41677</v>
      </c>
      <c r="F1096" s="6" t="str">
        <f t="shared" ref="F1096:F1159" si="71">IF(E1096&gt;E1091,"BULLISH",IF(E1096&lt;E1091,"BEARISH","NEUTRAL"))</f>
        <v>BEARISH</v>
      </c>
      <c r="G1096" s="6" t="str">
        <f t="shared" si="70"/>
        <v>NEUTRAL</v>
      </c>
      <c r="H1096" s="6" t="str">
        <f t="shared" si="69"/>
        <v>CONFIRMED BEARISH</v>
      </c>
    </row>
    <row r="1097" spans="1:8" ht="13.5" x14ac:dyDescent="0.25">
      <c r="A1097" s="3">
        <f>TITRES_STAT!B1100</f>
        <v>43605</v>
      </c>
      <c r="B1097" s="6">
        <f>TITRES_STAT!C1100</f>
        <v>132.5</v>
      </c>
      <c r="C1097" s="6">
        <f>TITRES_STAT!D1100</f>
        <v>106.58450000000001</v>
      </c>
      <c r="D1097" s="6">
        <f>TITRES_STAT!E1100</f>
        <v>0</v>
      </c>
      <c r="E1097" s="2">
        <f t="shared" si="68"/>
        <v>41677</v>
      </c>
      <c r="F1097" s="6" t="str">
        <f t="shared" si="71"/>
        <v>BULLISH</v>
      </c>
      <c r="G1097" s="6" t="str">
        <f t="shared" si="70"/>
        <v>NEUTRAL</v>
      </c>
      <c r="H1097" s="6" t="str">
        <f t="shared" si="69"/>
        <v>CONFIRMED BULLISH</v>
      </c>
    </row>
    <row r="1098" spans="1:8" ht="13.5" x14ac:dyDescent="0.25">
      <c r="A1098" s="3">
        <f>TITRES_STAT!B1101</f>
        <v>43606</v>
      </c>
      <c r="B1098" s="6">
        <f>TITRES_STAT!C1101</f>
        <v>132</v>
      </c>
      <c r="C1098" s="6">
        <f>TITRES_STAT!D1101</f>
        <v>106.1823</v>
      </c>
      <c r="D1098" s="6">
        <f>TITRES_STAT!E1101</f>
        <v>170</v>
      </c>
      <c r="E1098" s="2">
        <f t="shared" si="68"/>
        <v>41507</v>
      </c>
      <c r="F1098" s="6" t="str">
        <f t="shared" si="71"/>
        <v>BEARISH</v>
      </c>
      <c r="G1098" s="6" t="str">
        <f t="shared" si="70"/>
        <v>NEUTRAL</v>
      </c>
      <c r="H1098" s="6" t="str">
        <f t="shared" si="69"/>
        <v>NEUTRAL</v>
      </c>
    </row>
    <row r="1099" spans="1:8" ht="13.5" x14ac:dyDescent="0.25">
      <c r="A1099" s="3">
        <f>TITRES_STAT!B1102</f>
        <v>43607</v>
      </c>
      <c r="B1099" s="6">
        <f>TITRES_STAT!C1102</f>
        <v>130</v>
      </c>
      <c r="C1099" s="6">
        <f>TITRES_STAT!D1102</f>
        <v>104.57340000000001</v>
      </c>
      <c r="D1099" s="6">
        <f>TITRES_STAT!E1102</f>
        <v>188</v>
      </c>
      <c r="E1099" s="2">
        <f t="shared" si="68"/>
        <v>41319</v>
      </c>
      <c r="F1099" s="6" t="str">
        <f t="shared" si="71"/>
        <v>BEARISH</v>
      </c>
      <c r="G1099" s="6" t="str">
        <f t="shared" si="70"/>
        <v>NEUTRAL</v>
      </c>
      <c r="H1099" s="6" t="str">
        <f t="shared" si="69"/>
        <v>BEARISH DIVERGENCE</v>
      </c>
    </row>
    <row r="1100" spans="1:8" ht="13.5" x14ac:dyDescent="0.25">
      <c r="A1100" s="3">
        <f>TITRES_STAT!B1103</f>
        <v>43608</v>
      </c>
      <c r="B1100" s="6">
        <f>TITRES_STAT!C1103</f>
        <v>131</v>
      </c>
      <c r="C1100" s="6">
        <f>TITRES_STAT!D1103</f>
        <v>105.37779999999999</v>
      </c>
      <c r="D1100" s="6">
        <f>TITRES_STAT!E1103</f>
        <v>17932</v>
      </c>
      <c r="E1100" s="2">
        <f t="shared" si="68"/>
        <v>59251</v>
      </c>
      <c r="F1100" s="6" t="str">
        <f t="shared" si="71"/>
        <v>BULLISH</v>
      </c>
      <c r="G1100" s="6" t="str">
        <f t="shared" si="70"/>
        <v>STRONG</v>
      </c>
      <c r="H1100" s="6" t="str">
        <f t="shared" si="69"/>
        <v>CONFIRMED BULLISH</v>
      </c>
    </row>
    <row r="1101" spans="1:8" ht="13.5" x14ac:dyDescent="0.25">
      <c r="A1101" s="3">
        <f>TITRES_STAT!B1104</f>
        <v>43609</v>
      </c>
      <c r="B1101" s="6">
        <f>TITRES_STAT!C1104</f>
        <v>134.9</v>
      </c>
      <c r="C1101" s="6">
        <f>TITRES_STAT!D1104</f>
        <v>108.515</v>
      </c>
      <c r="D1101" s="6">
        <f>TITRES_STAT!E1104</f>
        <v>327</v>
      </c>
      <c r="E1101" s="2">
        <f t="shared" si="68"/>
        <v>59578</v>
      </c>
      <c r="F1101" s="6" t="str">
        <f t="shared" si="71"/>
        <v>BULLISH</v>
      </c>
      <c r="G1101" s="6" t="str">
        <f t="shared" si="70"/>
        <v>STRONG</v>
      </c>
      <c r="H1101" s="6" t="str">
        <f t="shared" si="69"/>
        <v>CONFIRMED BULLISH</v>
      </c>
    </row>
    <row r="1102" spans="1:8" ht="13.5" x14ac:dyDescent="0.25">
      <c r="A1102" s="3">
        <f>TITRES_STAT!B1105</f>
        <v>43612</v>
      </c>
      <c r="B1102" s="6">
        <f>TITRES_STAT!C1105</f>
        <v>138.9</v>
      </c>
      <c r="C1102" s="6">
        <f>TITRES_STAT!D1105</f>
        <v>111.73269999999999</v>
      </c>
      <c r="D1102" s="6">
        <f>TITRES_STAT!E1105</f>
        <v>172</v>
      </c>
      <c r="E1102" s="2">
        <f t="shared" si="68"/>
        <v>59750</v>
      </c>
      <c r="F1102" s="6" t="str">
        <f t="shared" si="71"/>
        <v>BULLISH</v>
      </c>
      <c r="G1102" s="6" t="str">
        <f t="shared" si="70"/>
        <v>STRONG</v>
      </c>
      <c r="H1102" s="6" t="str">
        <f t="shared" si="69"/>
        <v>CONFIRMED BULLISH</v>
      </c>
    </row>
    <row r="1103" spans="1:8" ht="13.5" x14ac:dyDescent="0.25">
      <c r="A1103" s="3">
        <f>TITRES_STAT!B1106</f>
        <v>43613</v>
      </c>
      <c r="B1103" s="6">
        <f>TITRES_STAT!C1106</f>
        <v>138.9</v>
      </c>
      <c r="C1103" s="6">
        <f>TITRES_STAT!D1106</f>
        <v>111.73269999999999</v>
      </c>
      <c r="D1103" s="6">
        <f>TITRES_STAT!E1106</f>
        <v>0</v>
      </c>
      <c r="E1103" s="2">
        <f t="shared" si="68"/>
        <v>59750</v>
      </c>
      <c r="F1103" s="6" t="str">
        <f t="shared" si="71"/>
        <v>BULLISH</v>
      </c>
      <c r="G1103" s="6" t="str">
        <f t="shared" si="70"/>
        <v>STRONG</v>
      </c>
      <c r="H1103" s="6" t="str">
        <f t="shared" si="69"/>
        <v>CONFIRMED BULLISH</v>
      </c>
    </row>
    <row r="1104" spans="1:8" ht="13.5" x14ac:dyDescent="0.25">
      <c r="A1104" s="3">
        <f>TITRES_STAT!B1107</f>
        <v>43614</v>
      </c>
      <c r="B1104" s="6">
        <f>TITRES_STAT!C1107</f>
        <v>138.9</v>
      </c>
      <c r="C1104" s="6">
        <f>TITRES_STAT!D1107</f>
        <v>111.73269999999999</v>
      </c>
      <c r="D1104" s="6">
        <f>TITRES_STAT!E1107</f>
        <v>0</v>
      </c>
      <c r="E1104" s="2">
        <f t="shared" si="68"/>
        <v>59750</v>
      </c>
      <c r="F1104" s="6" t="str">
        <f t="shared" si="71"/>
        <v>BULLISH</v>
      </c>
      <c r="G1104" s="6" t="str">
        <f t="shared" si="70"/>
        <v>STRONG</v>
      </c>
      <c r="H1104" s="6" t="str">
        <f t="shared" si="69"/>
        <v>CONFIRMED BULLISH</v>
      </c>
    </row>
    <row r="1105" spans="1:8" ht="13.5" x14ac:dyDescent="0.25">
      <c r="A1105" s="3">
        <f>TITRES_STAT!B1108</f>
        <v>43615</v>
      </c>
      <c r="B1105" s="6">
        <f>TITRES_STAT!C1108</f>
        <v>138.9</v>
      </c>
      <c r="C1105" s="6">
        <f>TITRES_STAT!D1108</f>
        <v>111.73269999999999</v>
      </c>
      <c r="D1105" s="6">
        <f>TITRES_STAT!E1108</f>
        <v>0</v>
      </c>
      <c r="E1105" s="2">
        <f t="shared" si="68"/>
        <v>59750</v>
      </c>
      <c r="F1105" s="6" t="str">
        <f t="shared" si="71"/>
        <v>BULLISH</v>
      </c>
      <c r="G1105" s="6" t="str">
        <f t="shared" si="70"/>
        <v>NEUTRAL</v>
      </c>
      <c r="H1105" s="6" t="str">
        <f t="shared" si="69"/>
        <v>CONFIRMED BULLISH</v>
      </c>
    </row>
    <row r="1106" spans="1:8" ht="13.5" x14ac:dyDescent="0.25">
      <c r="A1106" s="3">
        <f>TITRES_STAT!B1109</f>
        <v>43616</v>
      </c>
      <c r="B1106" s="6">
        <f>TITRES_STAT!C1109</f>
        <v>138</v>
      </c>
      <c r="C1106" s="6">
        <f>TITRES_STAT!D1109</f>
        <v>111.0087</v>
      </c>
      <c r="D1106" s="6">
        <f>TITRES_STAT!E1109</f>
        <v>100</v>
      </c>
      <c r="E1106" s="2">
        <f t="shared" si="68"/>
        <v>59650</v>
      </c>
      <c r="F1106" s="6" t="str">
        <f t="shared" si="71"/>
        <v>BULLISH</v>
      </c>
      <c r="G1106" s="6" t="str">
        <f t="shared" si="70"/>
        <v>NEUTRAL</v>
      </c>
      <c r="H1106" s="6" t="str">
        <f t="shared" si="69"/>
        <v>CONFIRMED BULLISH</v>
      </c>
    </row>
    <row r="1107" spans="1:8" ht="13.5" x14ac:dyDescent="0.25">
      <c r="A1107" s="3">
        <f>TITRES_STAT!B1110</f>
        <v>43619</v>
      </c>
      <c r="B1107" s="6">
        <f>TITRES_STAT!C1110</f>
        <v>138</v>
      </c>
      <c r="C1107" s="6">
        <f>TITRES_STAT!D1110</f>
        <v>111.0087</v>
      </c>
      <c r="D1107" s="6">
        <f>TITRES_STAT!E1110</f>
        <v>0</v>
      </c>
      <c r="E1107" s="2">
        <f t="shared" si="68"/>
        <v>59650</v>
      </c>
      <c r="F1107" s="6" t="str">
        <f t="shared" si="71"/>
        <v>BEARISH</v>
      </c>
      <c r="G1107" s="6" t="str">
        <f t="shared" si="70"/>
        <v>NEUTRAL</v>
      </c>
      <c r="H1107" s="6" t="str">
        <f t="shared" si="69"/>
        <v>CONFIRMED BEARISH</v>
      </c>
    </row>
    <row r="1108" spans="1:8" ht="13.5" x14ac:dyDescent="0.25">
      <c r="A1108" s="3">
        <f>TITRES_STAT!B1111</f>
        <v>43623</v>
      </c>
      <c r="B1108" s="6">
        <f>TITRES_STAT!C1111</f>
        <v>137</v>
      </c>
      <c r="C1108" s="6">
        <f>TITRES_STAT!D1111</f>
        <v>110.2043</v>
      </c>
      <c r="D1108" s="6">
        <f>TITRES_STAT!E1111</f>
        <v>3</v>
      </c>
      <c r="E1108" s="2">
        <f t="shared" si="68"/>
        <v>59647</v>
      </c>
      <c r="F1108" s="6" t="str">
        <f t="shared" si="71"/>
        <v>BEARISH</v>
      </c>
      <c r="G1108" s="6" t="str">
        <f t="shared" si="70"/>
        <v>NEUTRAL</v>
      </c>
      <c r="H1108" s="6" t="str">
        <f t="shared" si="69"/>
        <v>CONFIRMED BEARISH</v>
      </c>
    </row>
    <row r="1109" spans="1:8" ht="13.5" x14ac:dyDescent="0.25">
      <c r="A1109" s="3">
        <f>TITRES_STAT!B1112</f>
        <v>43626</v>
      </c>
      <c r="B1109" s="6">
        <f>TITRES_STAT!C1112</f>
        <v>137</v>
      </c>
      <c r="C1109" s="6">
        <f>TITRES_STAT!D1112</f>
        <v>110.2043</v>
      </c>
      <c r="D1109" s="6">
        <f>TITRES_STAT!E1112</f>
        <v>0</v>
      </c>
      <c r="E1109" s="2">
        <f t="shared" si="68"/>
        <v>59647</v>
      </c>
      <c r="F1109" s="6" t="str">
        <f t="shared" si="71"/>
        <v>BEARISH</v>
      </c>
      <c r="G1109" s="6" t="str">
        <f t="shared" si="70"/>
        <v>NEUTRAL</v>
      </c>
      <c r="H1109" s="6" t="str">
        <f t="shared" si="69"/>
        <v>CONFIRMED BEARISH</v>
      </c>
    </row>
    <row r="1110" spans="1:8" ht="13.5" x14ac:dyDescent="0.25">
      <c r="A1110" s="3">
        <f>TITRES_STAT!B1113</f>
        <v>43627</v>
      </c>
      <c r="B1110" s="6">
        <f>TITRES_STAT!C1113</f>
        <v>137</v>
      </c>
      <c r="C1110" s="6">
        <f>TITRES_STAT!D1113</f>
        <v>110.2043</v>
      </c>
      <c r="D1110" s="6">
        <f>TITRES_STAT!E1113</f>
        <v>0</v>
      </c>
      <c r="E1110" s="2">
        <f t="shared" si="68"/>
        <v>59647</v>
      </c>
      <c r="F1110" s="6" t="str">
        <f t="shared" si="71"/>
        <v>BEARISH</v>
      </c>
      <c r="G1110" s="6" t="str">
        <f t="shared" si="70"/>
        <v>NEUTRAL</v>
      </c>
      <c r="H1110" s="6" t="str">
        <f t="shared" si="69"/>
        <v>CONFIRMED BEARISH</v>
      </c>
    </row>
    <row r="1111" spans="1:8" ht="13.5" x14ac:dyDescent="0.25">
      <c r="A1111" s="3">
        <f>TITRES_STAT!B1114</f>
        <v>43628</v>
      </c>
      <c r="B1111" s="6">
        <f>TITRES_STAT!C1114</f>
        <v>137</v>
      </c>
      <c r="C1111" s="6">
        <f>TITRES_STAT!D1114</f>
        <v>110.2043</v>
      </c>
      <c r="D1111" s="6">
        <f>TITRES_STAT!E1114</f>
        <v>0</v>
      </c>
      <c r="E1111" s="2">
        <f t="shared" si="68"/>
        <v>59647</v>
      </c>
      <c r="F1111" s="6" t="str">
        <f t="shared" si="71"/>
        <v>BEARISH</v>
      </c>
      <c r="G1111" s="6" t="str">
        <f t="shared" si="70"/>
        <v>NEUTRAL</v>
      </c>
      <c r="H1111" s="6" t="str">
        <f t="shared" si="69"/>
        <v>CONFIRMED BEARISH</v>
      </c>
    </row>
    <row r="1112" spans="1:8" ht="13.5" x14ac:dyDescent="0.25">
      <c r="A1112" s="3">
        <f>TITRES_STAT!B1115</f>
        <v>43629</v>
      </c>
      <c r="B1112" s="6">
        <f>TITRES_STAT!C1115</f>
        <v>137</v>
      </c>
      <c r="C1112" s="6">
        <f>TITRES_STAT!D1115</f>
        <v>110.2043</v>
      </c>
      <c r="D1112" s="6">
        <f>TITRES_STAT!E1115</f>
        <v>0</v>
      </c>
      <c r="E1112" s="2">
        <f t="shared" si="68"/>
        <v>59647</v>
      </c>
      <c r="F1112" s="6" t="str">
        <f t="shared" si="71"/>
        <v>BEARISH</v>
      </c>
      <c r="G1112" s="6" t="str">
        <f t="shared" si="70"/>
        <v>NEUTRAL</v>
      </c>
      <c r="H1112" s="6" t="str">
        <f t="shared" si="69"/>
        <v>CONFIRMED BEARISH</v>
      </c>
    </row>
    <row r="1113" spans="1:8" ht="13.5" x14ac:dyDescent="0.25">
      <c r="A1113" s="3">
        <f>TITRES_STAT!B1116</f>
        <v>43630</v>
      </c>
      <c r="B1113" s="6">
        <f>TITRES_STAT!C1116</f>
        <v>135</v>
      </c>
      <c r="C1113" s="6">
        <f>TITRES_STAT!D1116</f>
        <v>108.5955</v>
      </c>
      <c r="D1113" s="6">
        <f>TITRES_STAT!E1116</f>
        <v>203</v>
      </c>
      <c r="E1113" s="2">
        <f t="shared" si="68"/>
        <v>59444</v>
      </c>
      <c r="F1113" s="6" t="str">
        <f t="shared" si="71"/>
        <v>BEARISH</v>
      </c>
      <c r="G1113" s="6" t="str">
        <f t="shared" si="70"/>
        <v>NEUTRAL</v>
      </c>
      <c r="H1113" s="6" t="str">
        <f t="shared" si="69"/>
        <v>CONFIRMED BEARISH</v>
      </c>
    </row>
    <row r="1114" spans="1:8" ht="13.5" x14ac:dyDescent="0.25">
      <c r="A1114" s="3">
        <f>TITRES_STAT!B1117</f>
        <v>43633</v>
      </c>
      <c r="B1114" s="6">
        <f>TITRES_STAT!C1117</f>
        <v>138</v>
      </c>
      <c r="C1114" s="6">
        <f>TITRES_STAT!D1117</f>
        <v>111.0087</v>
      </c>
      <c r="D1114" s="6">
        <f>TITRES_STAT!E1117</f>
        <v>670</v>
      </c>
      <c r="E1114" s="2">
        <f t="shared" si="68"/>
        <v>60114</v>
      </c>
      <c r="F1114" s="6" t="str">
        <f t="shared" si="71"/>
        <v>BULLISH</v>
      </c>
      <c r="G1114" s="6" t="str">
        <f t="shared" si="70"/>
        <v>NEUTRAL</v>
      </c>
      <c r="H1114" s="6" t="str">
        <f t="shared" si="69"/>
        <v>CONFIRMED BULLISH</v>
      </c>
    </row>
    <row r="1115" spans="1:8" ht="13.5" x14ac:dyDescent="0.25">
      <c r="A1115" s="3">
        <f>TITRES_STAT!B1118</f>
        <v>43634</v>
      </c>
      <c r="B1115" s="6">
        <f>TITRES_STAT!C1118</f>
        <v>143</v>
      </c>
      <c r="C1115" s="6">
        <f>TITRES_STAT!D1118</f>
        <v>115.0308</v>
      </c>
      <c r="D1115" s="6">
        <f>TITRES_STAT!E1118</f>
        <v>713</v>
      </c>
      <c r="E1115" s="2">
        <f t="shared" si="68"/>
        <v>60827</v>
      </c>
      <c r="F1115" s="6" t="str">
        <f t="shared" si="71"/>
        <v>BULLISH</v>
      </c>
      <c r="G1115" s="6" t="str">
        <f t="shared" si="70"/>
        <v>NEUTRAL</v>
      </c>
      <c r="H1115" s="6" t="str">
        <f t="shared" si="69"/>
        <v>CONFIRMED BULLISH</v>
      </c>
    </row>
    <row r="1116" spans="1:8" ht="13.5" x14ac:dyDescent="0.25">
      <c r="A1116" s="3">
        <f>TITRES_STAT!B1119</f>
        <v>43635</v>
      </c>
      <c r="B1116" s="6">
        <f>TITRES_STAT!C1119</f>
        <v>141.5</v>
      </c>
      <c r="C1116" s="6">
        <f>TITRES_STAT!D1119</f>
        <v>113.8242</v>
      </c>
      <c r="D1116" s="6">
        <f>TITRES_STAT!E1119</f>
        <v>1</v>
      </c>
      <c r="E1116" s="2">
        <f t="shared" si="68"/>
        <v>60826</v>
      </c>
      <c r="F1116" s="6" t="str">
        <f t="shared" si="71"/>
        <v>BULLISH</v>
      </c>
      <c r="G1116" s="6" t="str">
        <f t="shared" si="70"/>
        <v>NEUTRAL</v>
      </c>
      <c r="H1116" s="6" t="str">
        <f t="shared" si="69"/>
        <v>CONFIRMED BULLISH</v>
      </c>
    </row>
    <row r="1117" spans="1:8" ht="13.5" x14ac:dyDescent="0.25">
      <c r="A1117" s="3">
        <f>TITRES_STAT!B1120</f>
        <v>43636</v>
      </c>
      <c r="B1117" s="6">
        <f>TITRES_STAT!C1120</f>
        <v>141.5</v>
      </c>
      <c r="C1117" s="6">
        <f>TITRES_STAT!D1120</f>
        <v>113.8242</v>
      </c>
      <c r="D1117" s="6">
        <f>TITRES_STAT!E1120</f>
        <v>0</v>
      </c>
      <c r="E1117" s="2">
        <f t="shared" si="68"/>
        <v>60826</v>
      </c>
      <c r="F1117" s="6" t="str">
        <f t="shared" si="71"/>
        <v>BULLISH</v>
      </c>
      <c r="G1117" s="6" t="str">
        <f t="shared" si="70"/>
        <v>NEUTRAL</v>
      </c>
      <c r="H1117" s="6" t="str">
        <f t="shared" si="69"/>
        <v>CONFIRMED BULLISH</v>
      </c>
    </row>
    <row r="1118" spans="1:8" ht="13.5" x14ac:dyDescent="0.25">
      <c r="A1118" s="3">
        <f>TITRES_STAT!B1121</f>
        <v>43637</v>
      </c>
      <c r="B1118" s="6">
        <f>TITRES_STAT!C1121</f>
        <v>140</v>
      </c>
      <c r="C1118" s="6">
        <f>TITRES_STAT!D1121</f>
        <v>112.61750000000001</v>
      </c>
      <c r="D1118" s="6">
        <f>TITRES_STAT!E1121</f>
        <v>5</v>
      </c>
      <c r="E1118" s="2">
        <f t="shared" si="68"/>
        <v>60821</v>
      </c>
      <c r="F1118" s="6" t="str">
        <f t="shared" si="71"/>
        <v>BULLISH</v>
      </c>
      <c r="G1118" s="6" t="str">
        <f t="shared" si="70"/>
        <v>STRONG</v>
      </c>
      <c r="H1118" s="6" t="str">
        <f t="shared" si="69"/>
        <v>CONFIRMED BULLISH</v>
      </c>
    </row>
    <row r="1119" spans="1:8" ht="13.5" x14ac:dyDescent="0.25">
      <c r="A1119" s="3">
        <f>TITRES_STAT!B1122</f>
        <v>43640</v>
      </c>
      <c r="B1119" s="6">
        <f>TITRES_STAT!C1122</f>
        <v>141</v>
      </c>
      <c r="C1119" s="6">
        <f>TITRES_STAT!D1122</f>
        <v>113.422</v>
      </c>
      <c r="D1119" s="6">
        <f>TITRES_STAT!E1122</f>
        <v>500</v>
      </c>
      <c r="E1119" s="2">
        <f t="shared" si="68"/>
        <v>61321</v>
      </c>
      <c r="F1119" s="6" t="str">
        <f t="shared" si="71"/>
        <v>BULLISH</v>
      </c>
      <c r="G1119" s="6" t="str">
        <f t="shared" si="70"/>
        <v>STRONG</v>
      </c>
      <c r="H1119" s="6" t="str">
        <f t="shared" si="69"/>
        <v>CONFIRMED BULLISH</v>
      </c>
    </row>
    <row r="1120" spans="1:8" ht="13.5" x14ac:dyDescent="0.25">
      <c r="A1120" s="3">
        <f>TITRES_STAT!B1123</f>
        <v>43641</v>
      </c>
      <c r="B1120" s="6">
        <f>TITRES_STAT!C1123</f>
        <v>141</v>
      </c>
      <c r="C1120" s="6">
        <f>TITRES_STAT!D1123</f>
        <v>113.422</v>
      </c>
      <c r="D1120" s="6">
        <f>TITRES_STAT!E1123</f>
        <v>0</v>
      </c>
      <c r="E1120" s="2">
        <f t="shared" si="68"/>
        <v>61321</v>
      </c>
      <c r="F1120" s="6" t="str">
        <f t="shared" si="71"/>
        <v>BULLISH</v>
      </c>
      <c r="G1120" s="6" t="str">
        <f t="shared" si="70"/>
        <v>NEUTRAL</v>
      </c>
      <c r="H1120" s="6" t="str">
        <f t="shared" si="69"/>
        <v>BULLISH DIVERGENCE</v>
      </c>
    </row>
    <row r="1121" spans="1:8" ht="13.5" x14ac:dyDescent="0.25">
      <c r="A1121" s="3">
        <f>TITRES_STAT!B1124</f>
        <v>43642</v>
      </c>
      <c r="B1121" s="6">
        <f>TITRES_STAT!C1124</f>
        <v>135.80000000000001</v>
      </c>
      <c r="C1121" s="6">
        <f>TITRES_STAT!D1124</f>
        <v>109.239</v>
      </c>
      <c r="D1121" s="6">
        <f>TITRES_STAT!E1124</f>
        <v>644</v>
      </c>
      <c r="E1121" s="2">
        <f t="shared" si="68"/>
        <v>60677</v>
      </c>
      <c r="F1121" s="6" t="str">
        <f t="shared" si="71"/>
        <v>BEARISH</v>
      </c>
      <c r="G1121" s="6" t="str">
        <f t="shared" si="70"/>
        <v>NEUTRAL</v>
      </c>
      <c r="H1121" s="6" t="str">
        <f t="shared" si="69"/>
        <v>CONFIRMED BEARISH</v>
      </c>
    </row>
    <row r="1122" spans="1:8" ht="13.5" x14ac:dyDescent="0.25">
      <c r="A1122" s="3">
        <f>TITRES_STAT!B1125</f>
        <v>43643</v>
      </c>
      <c r="B1122" s="6">
        <f>TITRES_STAT!C1125</f>
        <v>131.72999999999999</v>
      </c>
      <c r="C1122" s="6">
        <f>TITRES_STAT!D1125</f>
        <v>105.96510000000001</v>
      </c>
      <c r="D1122" s="6">
        <f>TITRES_STAT!E1125</f>
        <v>150</v>
      </c>
      <c r="E1122" s="2">
        <f t="shared" si="68"/>
        <v>60527</v>
      </c>
      <c r="F1122" s="6" t="str">
        <f t="shared" si="71"/>
        <v>BEARISH</v>
      </c>
      <c r="G1122" s="6" t="str">
        <f t="shared" si="70"/>
        <v>NEUTRAL</v>
      </c>
      <c r="H1122" s="6" t="str">
        <f t="shared" si="69"/>
        <v>CONFIRMED BEARISH</v>
      </c>
    </row>
    <row r="1123" spans="1:8" ht="13.5" x14ac:dyDescent="0.25">
      <c r="A1123" s="3">
        <f>TITRES_STAT!B1126</f>
        <v>43644</v>
      </c>
      <c r="B1123" s="6">
        <f>TITRES_STAT!C1126</f>
        <v>131.80000000000001</v>
      </c>
      <c r="C1123" s="6">
        <f>TITRES_STAT!D1126</f>
        <v>106.0214</v>
      </c>
      <c r="D1123" s="6">
        <f>TITRES_STAT!E1126</f>
        <v>1714</v>
      </c>
      <c r="E1123" s="2">
        <f t="shared" si="68"/>
        <v>62241</v>
      </c>
      <c r="F1123" s="6" t="str">
        <f t="shared" si="71"/>
        <v>BULLISH</v>
      </c>
      <c r="G1123" s="6" t="str">
        <f t="shared" si="70"/>
        <v>STRONG</v>
      </c>
      <c r="H1123" s="6" t="str">
        <f t="shared" si="69"/>
        <v>BULLISH DIVERGENCE</v>
      </c>
    </row>
    <row r="1124" spans="1:8" ht="13.5" x14ac:dyDescent="0.25">
      <c r="A1124" s="3">
        <f>TITRES_STAT!B1127</f>
        <v>43647</v>
      </c>
      <c r="B1124" s="6">
        <f>TITRES_STAT!C1127</f>
        <v>131.80000000000001</v>
      </c>
      <c r="C1124" s="6">
        <f>TITRES_STAT!D1127</f>
        <v>106.0214</v>
      </c>
      <c r="D1124" s="6">
        <f>TITRES_STAT!E1127</f>
        <v>0</v>
      </c>
      <c r="E1124" s="2">
        <f t="shared" si="68"/>
        <v>62241</v>
      </c>
      <c r="F1124" s="6" t="str">
        <f t="shared" si="71"/>
        <v>BULLISH</v>
      </c>
      <c r="G1124" s="6" t="str">
        <f t="shared" si="70"/>
        <v>NEUTRAL</v>
      </c>
      <c r="H1124" s="6" t="str">
        <f t="shared" si="69"/>
        <v>BULLISH DIVERGENCE</v>
      </c>
    </row>
    <row r="1125" spans="1:8" ht="13.5" x14ac:dyDescent="0.25">
      <c r="A1125" s="3">
        <f>TITRES_STAT!B1128</f>
        <v>43648</v>
      </c>
      <c r="B1125" s="6">
        <f>TITRES_STAT!C1128</f>
        <v>134.69999999999999</v>
      </c>
      <c r="C1125" s="6">
        <f>TITRES_STAT!D1128</f>
        <v>108.35420000000001</v>
      </c>
      <c r="D1125" s="6">
        <f>TITRES_STAT!E1128</f>
        <v>4779</v>
      </c>
      <c r="E1125" s="2">
        <f t="shared" si="68"/>
        <v>67020</v>
      </c>
      <c r="F1125" s="6" t="str">
        <f t="shared" si="71"/>
        <v>BULLISH</v>
      </c>
      <c r="G1125" s="6" t="str">
        <f t="shared" si="70"/>
        <v>STRONG</v>
      </c>
      <c r="H1125" s="6" t="str">
        <f t="shared" si="69"/>
        <v>BULLISH DIVERGENCE</v>
      </c>
    </row>
    <row r="1126" spans="1:8" ht="13.5" x14ac:dyDescent="0.25">
      <c r="A1126" s="3">
        <f>TITRES_STAT!B1129</f>
        <v>43649</v>
      </c>
      <c r="B1126" s="6">
        <f>TITRES_STAT!C1129</f>
        <v>135</v>
      </c>
      <c r="C1126" s="6">
        <f>TITRES_STAT!D1129</f>
        <v>108.5955</v>
      </c>
      <c r="D1126" s="6">
        <f>TITRES_STAT!E1129</f>
        <v>465</v>
      </c>
      <c r="E1126" s="2">
        <f t="shared" si="68"/>
        <v>67485</v>
      </c>
      <c r="F1126" s="6" t="str">
        <f t="shared" si="71"/>
        <v>BULLISH</v>
      </c>
      <c r="G1126" s="6" t="str">
        <f t="shared" si="70"/>
        <v>STRONG</v>
      </c>
      <c r="H1126" s="6" t="str">
        <f t="shared" si="69"/>
        <v>BULLISH DIVERGENCE</v>
      </c>
    </row>
    <row r="1127" spans="1:8" ht="13.5" x14ac:dyDescent="0.25">
      <c r="A1127" s="3">
        <f>TITRES_STAT!B1130</f>
        <v>43650</v>
      </c>
      <c r="B1127" s="6">
        <f>TITRES_STAT!C1130</f>
        <v>135</v>
      </c>
      <c r="C1127" s="6">
        <f>TITRES_STAT!D1130</f>
        <v>108.5955</v>
      </c>
      <c r="D1127" s="6">
        <f>TITRES_STAT!E1130</f>
        <v>0</v>
      </c>
      <c r="E1127" s="2">
        <f t="shared" si="68"/>
        <v>67485</v>
      </c>
      <c r="F1127" s="6" t="str">
        <f t="shared" si="71"/>
        <v>BULLISH</v>
      </c>
      <c r="G1127" s="6" t="str">
        <f t="shared" si="70"/>
        <v>STRONG</v>
      </c>
      <c r="H1127" s="6" t="str">
        <f t="shared" si="69"/>
        <v>CONFIRMED BULLISH</v>
      </c>
    </row>
    <row r="1128" spans="1:8" ht="13.5" x14ac:dyDescent="0.25">
      <c r="A1128" s="3">
        <f>TITRES_STAT!B1131</f>
        <v>43651</v>
      </c>
      <c r="B1128" s="6">
        <f>TITRES_STAT!C1131</f>
        <v>135</v>
      </c>
      <c r="C1128" s="6">
        <f>TITRES_STAT!D1131</f>
        <v>108.5955</v>
      </c>
      <c r="D1128" s="6">
        <f>TITRES_STAT!E1131</f>
        <v>0</v>
      </c>
      <c r="E1128" s="2">
        <f t="shared" si="68"/>
        <v>67485</v>
      </c>
      <c r="F1128" s="6" t="str">
        <f t="shared" si="71"/>
        <v>BULLISH</v>
      </c>
      <c r="G1128" s="6" t="str">
        <f t="shared" si="70"/>
        <v>STRONG</v>
      </c>
      <c r="H1128" s="6" t="str">
        <f t="shared" si="69"/>
        <v>CONFIRMED BULLISH</v>
      </c>
    </row>
    <row r="1129" spans="1:8" ht="13.5" x14ac:dyDescent="0.25">
      <c r="A1129" s="3">
        <f>TITRES_STAT!B1132</f>
        <v>43654</v>
      </c>
      <c r="B1129" s="6">
        <f>TITRES_STAT!C1132</f>
        <v>136.99</v>
      </c>
      <c r="C1129" s="6">
        <f>TITRES_STAT!D1132</f>
        <v>110.19629999999999</v>
      </c>
      <c r="D1129" s="6">
        <f>TITRES_STAT!E1132</f>
        <v>59</v>
      </c>
      <c r="E1129" s="2">
        <f t="shared" si="68"/>
        <v>67544</v>
      </c>
      <c r="F1129" s="6" t="str">
        <f t="shared" si="71"/>
        <v>BULLISH</v>
      </c>
      <c r="G1129" s="6" t="str">
        <f t="shared" si="70"/>
        <v>STRONG</v>
      </c>
      <c r="H1129" s="6" t="str">
        <f t="shared" si="69"/>
        <v>CONFIRMED BULLISH</v>
      </c>
    </row>
    <row r="1130" spans="1:8" ht="13.5" x14ac:dyDescent="0.25">
      <c r="A1130" s="3">
        <f>TITRES_STAT!B1133</f>
        <v>43655</v>
      </c>
      <c r="B1130" s="6">
        <f>TITRES_STAT!C1133</f>
        <v>138.5</v>
      </c>
      <c r="C1130" s="6">
        <f>TITRES_STAT!D1133</f>
        <v>111.4109</v>
      </c>
      <c r="D1130" s="6">
        <f>TITRES_STAT!E1133</f>
        <v>750</v>
      </c>
      <c r="E1130" s="2">
        <f t="shared" si="68"/>
        <v>68294</v>
      </c>
      <c r="F1130" s="6" t="str">
        <f t="shared" si="71"/>
        <v>BULLISH</v>
      </c>
      <c r="G1130" s="6" t="str">
        <f t="shared" si="70"/>
        <v>NEUTRAL</v>
      </c>
      <c r="H1130" s="6" t="str">
        <f t="shared" si="69"/>
        <v>CONFIRMED BULLISH</v>
      </c>
    </row>
    <row r="1131" spans="1:8" ht="13.5" x14ac:dyDescent="0.25">
      <c r="A1131" s="3">
        <f>TITRES_STAT!B1134</f>
        <v>43656</v>
      </c>
      <c r="B1131" s="6">
        <f>TITRES_STAT!C1134</f>
        <v>138.49</v>
      </c>
      <c r="C1131" s="6">
        <f>TITRES_STAT!D1134</f>
        <v>111.4029</v>
      </c>
      <c r="D1131" s="6">
        <f>TITRES_STAT!E1134</f>
        <v>350</v>
      </c>
      <c r="E1131" s="2">
        <f t="shared" si="68"/>
        <v>67944</v>
      </c>
      <c r="F1131" s="6" t="str">
        <f t="shared" si="71"/>
        <v>BULLISH</v>
      </c>
      <c r="G1131" s="6" t="str">
        <f t="shared" si="70"/>
        <v>NEUTRAL</v>
      </c>
      <c r="H1131" s="6" t="str">
        <f t="shared" si="69"/>
        <v>CONFIRMED BULLISH</v>
      </c>
    </row>
    <row r="1132" spans="1:8" ht="13.5" x14ac:dyDescent="0.25">
      <c r="A1132" s="3">
        <f>TITRES_STAT!B1135</f>
        <v>43657</v>
      </c>
      <c r="B1132" s="6">
        <f>TITRES_STAT!C1135</f>
        <v>138.49</v>
      </c>
      <c r="C1132" s="6">
        <f>TITRES_STAT!D1135</f>
        <v>111.4029</v>
      </c>
      <c r="D1132" s="6">
        <f>TITRES_STAT!E1135</f>
        <v>0</v>
      </c>
      <c r="E1132" s="2">
        <f t="shared" si="68"/>
        <v>67944</v>
      </c>
      <c r="F1132" s="6" t="str">
        <f t="shared" si="71"/>
        <v>BULLISH</v>
      </c>
      <c r="G1132" s="6" t="str">
        <f t="shared" si="70"/>
        <v>NEUTRAL</v>
      </c>
      <c r="H1132" s="6" t="str">
        <f t="shared" si="69"/>
        <v>CONFIRMED BULLISH</v>
      </c>
    </row>
    <row r="1133" spans="1:8" ht="13.5" x14ac:dyDescent="0.25">
      <c r="A1133" s="3">
        <f>TITRES_STAT!B1136</f>
        <v>43658</v>
      </c>
      <c r="B1133" s="6">
        <f>TITRES_STAT!C1136</f>
        <v>138.49</v>
      </c>
      <c r="C1133" s="6">
        <f>TITRES_STAT!D1136</f>
        <v>111.4029</v>
      </c>
      <c r="D1133" s="6">
        <f>TITRES_STAT!E1136</f>
        <v>0</v>
      </c>
      <c r="E1133" s="2">
        <f t="shared" si="68"/>
        <v>67944</v>
      </c>
      <c r="F1133" s="6" t="str">
        <f t="shared" si="71"/>
        <v>BULLISH</v>
      </c>
      <c r="G1133" s="6" t="str">
        <f t="shared" si="70"/>
        <v>NEUTRAL</v>
      </c>
      <c r="H1133" s="6" t="str">
        <f t="shared" si="69"/>
        <v>CONFIRMED BULLISH</v>
      </c>
    </row>
    <row r="1134" spans="1:8" ht="13.5" x14ac:dyDescent="0.25">
      <c r="A1134" s="3">
        <f>TITRES_STAT!B1137</f>
        <v>43661</v>
      </c>
      <c r="B1134" s="6">
        <f>TITRES_STAT!C1137</f>
        <v>138.49</v>
      </c>
      <c r="C1134" s="6">
        <f>TITRES_STAT!D1137</f>
        <v>111.4029</v>
      </c>
      <c r="D1134" s="6">
        <f>TITRES_STAT!E1137</f>
        <v>60</v>
      </c>
      <c r="E1134" s="2">
        <f t="shared" si="68"/>
        <v>67944</v>
      </c>
      <c r="F1134" s="6" t="str">
        <f t="shared" si="71"/>
        <v>BULLISH</v>
      </c>
      <c r="G1134" s="6" t="str">
        <f t="shared" si="70"/>
        <v>NEUTRAL</v>
      </c>
      <c r="H1134" s="6" t="str">
        <f t="shared" si="69"/>
        <v>CONFIRMED BULLISH</v>
      </c>
    </row>
    <row r="1135" spans="1:8" ht="13.5" x14ac:dyDescent="0.25">
      <c r="A1135" s="3">
        <f>TITRES_STAT!B1138</f>
        <v>43662</v>
      </c>
      <c r="B1135" s="6">
        <f>TITRES_STAT!C1138</f>
        <v>138</v>
      </c>
      <c r="C1135" s="6">
        <f>TITRES_STAT!D1138</f>
        <v>111.0087</v>
      </c>
      <c r="D1135" s="6">
        <f>TITRES_STAT!E1138</f>
        <v>16</v>
      </c>
      <c r="E1135" s="2">
        <f t="shared" si="68"/>
        <v>67928</v>
      </c>
      <c r="F1135" s="6" t="str">
        <f t="shared" si="71"/>
        <v>BEARISH</v>
      </c>
      <c r="G1135" s="6" t="str">
        <f t="shared" si="70"/>
        <v>NEUTRAL</v>
      </c>
      <c r="H1135" s="6" t="str">
        <f t="shared" si="69"/>
        <v>CONFIRMED BEARISH</v>
      </c>
    </row>
    <row r="1136" spans="1:8" ht="13.5" x14ac:dyDescent="0.25">
      <c r="A1136" s="3">
        <f>TITRES_STAT!B1139</f>
        <v>43663</v>
      </c>
      <c r="B1136" s="6">
        <f>TITRES_STAT!C1139</f>
        <v>138</v>
      </c>
      <c r="C1136" s="6">
        <f>TITRES_STAT!D1139</f>
        <v>111.0087</v>
      </c>
      <c r="D1136" s="6">
        <f>TITRES_STAT!E1139</f>
        <v>0</v>
      </c>
      <c r="E1136" s="2">
        <f t="shared" si="68"/>
        <v>67928</v>
      </c>
      <c r="F1136" s="6" t="str">
        <f t="shared" si="71"/>
        <v>BEARISH</v>
      </c>
      <c r="G1136" s="6" t="str">
        <f t="shared" si="70"/>
        <v>NEUTRAL</v>
      </c>
      <c r="H1136" s="6" t="str">
        <f t="shared" si="69"/>
        <v>CONFIRMED BEARISH</v>
      </c>
    </row>
    <row r="1137" spans="1:8" ht="13.5" x14ac:dyDescent="0.25">
      <c r="A1137" s="3">
        <f>TITRES_STAT!B1140</f>
        <v>43664</v>
      </c>
      <c r="B1137" s="6">
        <f>TITRES_STAT!C1140</f>
        <v>138</v>
      </c>
      <c r="C1137" s="6">
        <f>TITRES_STAT!D1140</f>
        <v>111.0087</v>
      </c>
      <c r="D1137" s="6">
        <f>TITRES_STAT!E1140</f>
        <v>10</v>
      </c>
      <c r="E1137" s="2">
        <f t="shared" si="68"/>
        <v>67928</v>
      </c>
      <c r="F1137" s="6" t="str">
        <f t="shared" si="71"/>
        <v>BEARISH</v>
      </c>
      <c r="G1137" s="6" t="str">
        <f t="shared" si="70"/>
        <v>NEUTRAL</v>
      </c>
      <c r="H1137" s="6" t="str">
        <f t="shared" si="69"/>
        <v>CONFIRMED BEARISH</v>
      </c>
    </row>
    <row r="1138" spans="1:8" ht="13.5" x14ac:dyDescent="0.25">
      <c r="A1138" s="3">
        <f>TITRES_STAT!B1141</f>
        <v>43665</v>
      </c>
      <c r="B1138" s="6">
        <f>TITRES_STAT!C1141</f>
        <v>138</v>
      </c>
      <c r="C1138" s="6">
        <f>TITRES_STAT!D1141</f>
        <v>111.0087</v>
      </c>
      <c r="D1138" s="6">
        <f>TITRES_STAT!E1141</f>
        <v>0</v>
      </c>
      <c r="E1138" s="2">
        <f t="shared" si="68"/>
        <v>67928</v>
      </c>
      <c r="F1138" s="6" t="str">
        <f t="shared" si="71"/>
        <v>BEARISH</v>
      </c>
      <c r="G1138" s="6" t="str">
        <f t="shared" si="70"/>
        <v>NEUTRAL</v>
      </c>
      <c r="H1138" s="6" t="str">
        <f t="shared" si="69"/>
        <v>CONFIRMED BEARISH</v>
      </c>
    </row>
    <row r="1139" spans="1:8" ht="13.5" x14ac:dyDescent="0.25">
      <c r="A1139" s="3">
        <f>TITRES_STAT!B1142</f>
        <v>43668</v>
      </c>
      <c r="B1139" s="6">
        <f>TITRES_STAT!C1142</f>
        <v>138</v>
      </c>
      <c r="C1139" s="6">
        <f>TITRES_STAT!D1142</f>
        <v>111.0087</v>
      </c>
      <c r="D1139" s="6">
        <f>TITRES_STAT!E1142</f>
        <v>231</v>
      </c>
      <c r="E1139" s="2">
        <f t="shared" si="68"/>
        <v>67928</v>
      </c>
      <c r="F1139" s="6" t="str">
        <f t="shared" si="71"/>
        <v>BEARISH</v>
      </c>
      <c r="G1139" s="6" t="str">
        <f t="shared" si="70"/>
        <v>NEUTRAL</v>
      </c>
      <c r="H1139" s="6" t="str">
        <f t="shared" si="69"/>
        <v>CONFIRMED BEARISH</v>
      </c>
    </row>
    <row r="1140" spans="1:8" ht="13.5" x14ac:dyDescent="0.25">
      <c r="A1140" s="3">
        <f>TITRES_STAT!B1143</f>
        <v>43669</v>
      </c>
      <c r="B1140" s="6">
        <f>TITRES_STAT!C1143</f>
        <v>138</v>
      </c>
      <c r="C1140" s="6">
        <f>TITRES_STAT!D1143</f>
        <v>111.0087</v>
      </c>
      <c r="D1140" s="6">
        <f>TITRES_STAT!E1143</f>
        <v>1</v>
      </c>
      <c r="E1140" s="2">
        <f t="shared" si="68"/>
        <v>67928</v>
      </c>
      <c r="F1140" s="6" t="str">
        <f t="shared" si="71"/>
        <v>NEUTRAL</v>
      </c>
      <c r="G1140" s="6" t="str">
        <f t="shared" si="70"/>
        <v>NEUTRAL</v>
      </c>
      <c r="H1140" s="6" t="str">
        <f t="shared" si="69"/>
        <v>NEUTRAL</v>
      </c>
    </row>
    <row r="1141" spans="1:8" ht="13.5" x14ac:dyDescent="0.25">
      <c r="A1141" s="3">
        <f>TITRES_STAT!B1144</f>
        <v>43670</v>
      </c>
      <c r="B1141" s="6">
        <f>TITRES_STAT!C1144</f>
        <v>138</v>
      </c>
      <c r="C1141" s="6">
        <f>TITRES_STAT!D1144</f>
        <v>111.0087</v>
      </c>
      <c r="D1141" s="6">
        <f>TITRES_STAT!E1144</f>
        <v>0</v>
      </c>
      <c r="E1141" s="2">
        <f t="shared" si="68"/>
        <v>67928</v>
      </c>
      <c r="F1141" s="6" t="str">
        <f t="shared" si="71"/>
        <v>NEUTRAL</v>
      </c>
      <c r="G1141" s="6" t="str">
        <f t="shared" si="70"/>
        <v>NEUTRAL</v>
      </c>
      <c r="H1141" s="6" t="str">
        <f t="shared" si="69"/>
        <v>NEUTRAL</v>
      </c>
    </row>
    <row r="1142" spans="1:8" ht="13.5" x14ac:dyDescent="0.25">
      <c r="A1142" s="3">
        <f>TITRES_STAT!B1145</f>
        <v>43672</v>
      </c>
      <c r="B1142" s="6">
        <f>TITRES_STAT!C1145</f>
        <v>138</v>
      </c>
      <c r="C1142" s="6">
        <f>TITRES_STAT!D1145</f>
        <v>111.0087</v>
      </c>
      <c r="D1142" s="6">
        <f>TITRES_STAT!E1145</f>
        <v>0</v>
      </c>
      <c r="E1142" s="2">
        <f t="shared" si="68"/>
        <v>67928</v>
      </c>
      <c r="F1142" s="6" t="str">
        <f t="shared" si="71"/>
        <v>NEUTRAL</v>
      </c>
      <c r="G1142" s="6" t="str">
        <f t="shared" si="70"/>
        <v>NEUTRAL</v>
      </c>
      <c r="H1142" s="6" t="str">
        <f t="shared" si="69"/>
        <v>NEUTRAL</v>
      </c>
    </row>
    <row r="1143" spans="1:8" ht="13.5" x14ac:dyDescent="0.25">
      <c r="A1143" s="3">
        <f>TITRES_STAT!B1146</f>
        <v>43675</v>
      </c>
      <c r="B1143" s="6">
        <f>TITRES_STAT!C1146</f>
        <v>138</v>
      </c>
      <c r="C1143" s="6">
        <f>TITRES_STAT!D1146</f>
        <v>111.0087</v>
      </c>
      <c r="D1143" s="6">
        <f>TITRES_STAT!E1146</f>
        <v>0</v>
      </c>
      <c r="E1143" s="2">
        <f t="shared" si="68"/>
        <v>67928</v>
      </c>
      <c r="F1143" s="6" t="str">
        <f t="shared" si="71"/>
        <v>NEUTRAL</v>
      </c>
      <c r="G1143" s="6" t="str">
        <f t="shared" si="70"/>
        <v>NEUTRAL</v>
      </c>
      <c r="H1143" s="6" t="str">
        <f t="shared" si="69"/>
        <v>NEUTRAL</v>
      </c>
    </row>
    <row r="1144" spans="1:8" ht="13.5" x14ac:dyDescent="0.25">
      <c r="A1144" s="3">
        <f>TITRES_STAT!B1147</f>
        <v>43676</v>
      </c>
      <c r="B1144" s="6">
        <f>TITRES_STAT!C1147</f>
        <v>138</v>
      </c>
      <c r="C1144" s="6">
        <f>TITRES_STAT!D1147</f>
        <v>111.0087</v>
      </c>
      <c r="D1144" s="6">
        <f>TITRES_STAT!E1147</f>
        <v>0</v>
      </c>
      <c r="E1144" s="2">
        <f t="shared" si="68"/>
        <v>67928</v>
      </c>
      <c r="F1144" s="6" t="str">
        <f t="shared" si="71"/>
        <v>NEUTRAL</v>
      </c>
      <c r="G1144" s="6" t="str">
        <f t="shared" si="70"/>
        <v>NEUTRAL</v>
      </c>
      <c r="H1144" s="6" t="str">
        <f t="shared" si="69"/>
        <v>NEUTRAL</v>
      </c>
    </row>
    <row r="1145" spans="1:8" ht="13.5" x14ac:dyDescent="0.25">
      <c r="A1145" s="3">
        <f>TITRES_STAT!B1148</f>
        <v>43677</v>
      </c>
      <c r="B1145" s="6">
        <f>TITRES_STAT!C1148</f>
        <v>138</v>
      </c>
      <c r="C1145" s="6">
        <f>TITRES_STAT!D1148</f>
        <v>111.0087</v>
      </c>
      <c r="D1145" s="6">
        <f>TITRES_STAT!E1148</f>
        <v>0</v>
      </c>
      <c r="E1145" s="2">
        <f t="shared" si="68"/>
        <v>67928</v>
      </c>
      <c r="F1145" s="6" t="str">
        <f t="shared" si="71"/>
        <v>NEUTRAL</v>
      </c>
      <c r="G1145" s="6" t="str">
        <f t="shared" si="70"/>
        <v>NEUTRAL</v>
      </c>
      <c r="H1145" s="6" t="str">
        <f t="shared" si="69"/>
        <v>NEUTRAL</v>
      </c>
    </row>
    <row r="1146" spans="1:8" ht="13.5" x14ac:dyDescent="0.25">
      <c r="A1146" s="3">
        <f>TITRES_STAT!B1149</f>
        <v>43678</v>
      </c>
      <c r="B1146" s="6">
        <f>TITRES_STAT!C1149</f>
        <v>138</v>
      </c>
      <c r="C1146" s="6">
        <f>TITRES_STAT!D1149</f>
        <v>111.0087</v>
      </c>
      <c r="D1146" s="6">
        <f>TITRES_STAT!E1149</f>
        <v>0</v>
      </c>
      <c r="E1146" s="2">
        <f t="shared" si="68"/>
        <v>67928</v>
      </c>
      <c r="F1146" s="6" t="str">
        <f t="shared" si="71"/>
        <v>NEUTRAL</v>
      </c>
      <c r="G1146" s="6" t="str">
        <f t="shared" si="70"/>
        <v>NEUTRAL</v>
      </c>
      <c r="H1146" s="6" t="str">
        <f t="shared" si="69"/>
        <v>NEUTRAL</v>
      </c>
    </row>
    <row r="1147" spans="1:8" ht="13.5" x14ac:dyDescent="0.25">
      <c r="A1147" s="3">
        <f>TITRES_STAT!B1150</f>
        <v>43679</v>
      </c>
      <c r="B1147" s="6">
        <f>TITRES_STAT!C1150</f>
        <v>138</v>
      </c>
      <c r="C1147" s="6">
        <f>TITRES_STAT!D1150</f>
        <v>111.0087</v>
      </c>
      <c r="D1147" s="6">
        <f>TITRES_STAT!E1150</f>
        <v>0</v>
      </c>
      <c r="E1147" s="2">
        <f t="shared" si="68"/>
        <v>67928</v>
      </c>
      <c r="F1147" s="6" t="str">
        <f t="shared" si="71"/>
        <v>NEUTRAL</v>
      </c>
      <c r="G1147" s="6" t="str">
        <f t="shared" si="70"/>
        <v>NEUTRAL</v>
      </c>
      <c r="H1147" s="6" t="str">
        <f t="shared" si="69"/>
        <v>NEUTRAL</v>
      </c>
    </row>
    <row r="1148" spans="1:8" ht="13.5" x14ac:dyDescent="0.25">
      <c r="A1148" s="3">
        <f>TITRES_STAT!B1151</f>
        <v>43682</v>
      </c>
      <c r="B1148" s="6">
        <f>TITRES_STAT!C1151</f>
        <v>138</v>
      </c>
      <c r="C1148" s="6">
        <f>TITRES_STAT!D1151</f>
        <v>111.0087</v>
      </c>
      <c r="D1148" s="6">
        <f>TITRES_STAT!E1151</f>
        <v>0</v>
      </c>
      <c r="E1148" s="2">
        <f t="shared" si="68"/>
        <v>67928</v>
      </c>
      <c r="F1148" s="6" t="str">
        <f t="shared" si="71"/>
        <v>NEUTRAL</v>
      </c>
      <c r="G1148" s="6" t="str">
        <f t="shared" si="70"/>
        <v>NEUTRAL</v>
      </c>
      <c r="H1148" s="6" t="str">
        <f t="shared" si="69"/>
        <v>NEUTRAL</v>
      </c>
    </row>
    <row r="1149" spans="1:8" ht="13.5" x14ac:dyDescent="0.25">
      <c r="A1149" s="3">
        <f>TITRES_STAT!B1152</f>
        <v>43683</v>
      </c>
      <c r="B1149" s="6">
        <f>TITRES_STAT!C1152</f>
        <v>138</v>
      </c>
      <c r="C1149" s="6">
        <f>TITRES_STAT!D1152</f>
        <v>111.0087</v>
      </c>
      <c r="D1149" s="6">
        <f>TITRES_STAT!E1152</f>
        <v>0</v>
      </c>
      <c r="E1149" s="2">
        <f t="shared" si="68"/>
        <v>67928</v>
      </c>
      <c r="F1149" s="6" t="str">
        <f t="shared" si="71"/>
        <v>NEUTRAL</v>
      </c>
      <c r="G1149" s="6" t="str">
        <f t="shared" si="70"/>
        <v>NEUTRAL</v>
      </c>
      <c r="H1149" s="6" t="str">
        <f t="shared" si="69"/>
        <v>NEUTRAL</v>
      </c>
    </row>
    <row r="1150" spans="1:8" ht="13.5" x14ac:dyDescent="0.25">
      <c r="A1150" s="3">
        <f>TITRES_STAT!B1153</f>
        <v>43684</v>
      </c>
      <c r="B1150" s="6">
        <f>TITRES_STAT!C1153</f>
        <v>131.79</v>
      </c>
      <c r="C1150" s="6">
        <f>TITRES_STAT!D1153</f>
        <v>106.0133</v>
      </c>
      <c r="D1150" s="6">
        <f>TITRES_STAT!E1153</f>
        <v>0</v>
      </c>
      <c r="E1150" s="2">
        <f t="shared" si="68"/>
        <v>67928</v>
      </c>
      <c r="F1150" s="6" t="str">
        <f t="shared" si="71"/>
        <v>NEUTRAL</v>
      </c>
      <c r="G1150" s="6" t="str">
        <f t="shared" si="70"/>
        <v>NEUTRAL</v>
      </c>
      <c r="H1150" s="6" t="str">
        <f t="shared" si="69"/>
        <v>NEUTRAL</v>
      </c>
    </row>
    <row r="1151" spans="1:8" ht="13.5" x14ac:dyDescent="0.25">
      <c r="A1151" s="3">
        <f>TITRES_STAT!B1154</f>
        <v>43685</v>
      </c>
      <c r="B1151" s="6">
        <f>TITRES_STAT!C1154</f>
        <v>130</v>
      </c>
      <c r="C1151" s="6">
        <f>TITRES_STAT!D1154</f>
        <v>104.57340000000001</v>
      </c>
      <c r="D1151" s="6">
        <f>TITRES_STAT!E1154</f>
        <v>5</v>
      </c>
      <c r="E1151" s="2">
        <f t="shared" si="68"/>
        <v>67923</v>
      </c>
      <c r="F1151" s="6" t="str">
        <f t="shared" si="71"/>
        <v>BEARISH</v>
      </c>
      <c r="G1151" s="6" t="str">
        <f t="shared" si="70"/>
        <v>NEUTRAL</v>
      </c>
      <c r="H1151" s="6" t="str">
        <f t="shared" si="69"/>
        <v>CONFIRMED BEARISH</v>
      </c>
    </row>
    <row r="1152" spans="1:8" ht="13.5" x14ac:dyDescent="0.25">
      <c r="A1152" s="3">
        <f>TITRES_STAT!B1155</f>
        <v>43686</v>
      </c>
      <c r="B1152" s="6">
        <f>TITRES_STAT!C1155</f>
        <v>130</v>
      </c>
      <c r="C1152" s="6">
        <f>TITRES_STAT!D1155</f>
        <v>104.57340000000001</v>
      </c>
      <c r="D1152" s="6">
        <f>TITRES_STAT!E1155</f>
        <v>0</v>
      </c>
      <c r="E1152" s="2">
        <f t="shared" si="68"/>
        <v>67923</v>
      </c>
      <c r="F1152" s="6" t="str">
        <f t="shared" si="71"/>
        <v>BEARISH</v>
      </c>
      <c r="G1152" s="6" t="str">
        <f t="shared" si="70"/>
        <v>NEUTRAL</v>
      </c>
      <c r="H1152" s="6" t="str">
        <f t="shared" si="69"/>
        <v>CONFIRMED BEARISH</v>
      </c>
    </row>
    <row r="1153" spans="1:8" ht="13.5" x14ac:dyDescent="0.25">
      <c r="A1153" s="3">
        <f>TITRES_STAT!B1156</f>
        <v>43691</v>
      </c>
      <c r="B1153" s="6">
        <f>TITRES_STAT!C1156</f>
        <v>130</v>
      </c>
      <c r="C1153" s="6">
        <f>TITRES_STAT!D1156</f>
        <v>104.57340000000001</v>
      </c>
      <c r="D1153" s="6">
        <f>TITRES_STAT!E1156</f>
        <v>0</v>
      </c>
      <c r="E1153" s="2">
        <f t="shared" si="68"/>
        <v>67923</v>
      </c>
      <c r="F1153" s="6" t="str">
        <f t="shared" si="71"/>
        <v>BEARISH</v>
      </c>
      <c r="G1153" s="6" t="str">
        <f t="shared" si="70"/>
        <v>NEUTRAL</v>
      </c>
      <c r="H1153" s="6" t="str">
        <f t="shared" si="69"/>
        <v>CONFIRMED BEARISH</v>
      </c>
    </row>
    <row r="1154" spans="1:8" ht="13.5" x14ac:dyDescent="0.25">
      <c r="A1154" s="3">
        <f>TITRES_STAT!B1157</f>
        <v>43692</v>
      </c>
      <c r="B1154" s="6">
        <f>TITRES_STAT!C1157</f>
        <v>130</v>
      </c>
      <c r="C1154" s="6">
        <f>TITRES_STAT!D1157</f>
        <v>104.57340000000001</v>
      </c>
      <c r="D1154" s="6">
        <f>TITRES_STAT!E1157</f>
        <v>0</v>
      </c>
      <c r="E1154" s="2">
        <f t="shared" si="68"/>
        <v>67923</v>
      </c>
      <c r="F1154" s="6" t="str">
        <f t="shared" si="71"/>
        <v>BEARISH</v>
      </c>
      <c r="G1154" s="6" t="str">
        <f t="shared" si="70"/>
        <v>NEUTRAL</v>
      </c>
      <c r="H1154" s="6" t="str">
        <f t="shared" si="69"/>
        <v>CONFIRMED BEARISH</v>
      </c>
    </row>
    <row r="1155" spans="1:8" ht="13.5" x14ac:dyDescent="0.25">
      <c r="A1155" s="3">
        <f>TITRES_STAT!B1158</f>
        <v>43693</v>
      </c>
      <c r="B1155" s="6">
        <f>TITRES_STAT!C1158</f>
        <v>132</v>
      </c>
      <c r="C1155" s="6">
        <f>TITRES_STAT!D1158</f>
        <v>106.1823</v>
      </c>
      <c r="D1155" s="6">
        <f>TITRES_STAT!E1158</f>
        <v>500</v>
      </c>
      <c r="E1155" s="2">
        <f t="shared" si="68"/>
        <v>68423</v>
      </c>
      <c r="F1155" s="6" t="str">
        <f t="shared" si="71"/>
        <v>BULLISH</v>
      </c>
      <c r="G1155" s="6" t="str">
        <f t="shared" si="70"/>
        <v>NEUTRAL</v>
      </c>
      <c r="H1155" s="6" t="str">
        <f t="shared" si="69"/>
        <v>CONFIRMED BULLISH</v>
      </c>
    </row>
    <row r="1156" spans="1:8" ht="13.5" x14ac:dyDescent="0.25">
      <c r="A1156" s="3">
        <f>TITRES_STAT!B1159</f>
        <v>43696</v>
      </c>
      <c r="B1156" s="6">
        <f>TITRES_STAT!C1159</f>
        <v>132</v>
      </c>
      <c r="C1156" s="6">
        <f>TITRES_STAT!D1159</f>
        <v>106.1823</v>
      </c>
      <c r="D1156" s="6">
        <f>TITRES_STAT!E1159</f>
        <v>0</v>
      </c>
      <c r="E1156" s="2">
        <f t="shared" ref="E1156:E1219" si="72">IF(B1156&gt;B1155, E1155+D1156, IF(B1156&lt;B1155, E1155-D1156, E1155))</f>
        <v>68423</v>
      </c>
      <c r="F1156" s="6" t="str">
        <f t="shared" si="71"/>
        <v>BULLISH</v>
      </c>
      <c r="G1156" s="6" t="str">
        <f t="shared" si="70"/>
        <v>NEUTRAL</v>
      </c>
      <c r="H1156" s="6" t="str">
        <f t="shared" si="69"/>
        <v>CONFIRMED BULLISH</v>
      </c>
    </row>
    <row r="1157" spans="1:8" ht="13.5" x14ac:dyDescent="0.25">
      <c r="A1157" s="3">
        <f>TITRES_STAT!B1160</f>
        <v>43697</v>
      </c>
      <c r="B1157" s="6">
        <f>TITRES_STAT!C1160</f>
        <v>134</v>
      </c>
      <c r="C1157" s="6">
        <f>TITRES_STAT!D1160</f>
        <v>107.7911</v>
      </c>
      <c r="D1157" s="6">
        <f>TITRES_STAT!E1160</f>
        <v>1</v>
      </c>
      <c r="E1157" s="2">
        <f t="shared" si="72"/>
        <v>68424</v>
      </c>
      <c r="F1157" s="6" t="str">
        <f t="shared" si="71"/>
        <v>BULLISH</v>
      </c>
      <c r="G1157" s="6" t="str">
        <f t="shared" si="70"/>
        <v>NEUTRAL</v>
      </c>
      <c r="H1157" s="6" t="str">
        <f t="shared" si="69"/>
        <v>CONFIRMED BULLISH</v>
      </c>
    </row>
    <row r="1158" spans="1:8" ht="13.5" x14ac:dyDescent="0.25">
      <c r="A1158" s="3">
        <f>TITRES_STAT!B1161</f>
        <v>43698</v>
      </c>
      <c r="B1158" s="6">
        <f>TITRES_STAT!C1161</f>
        <v>134</v>
      </c>
      <c r="C1158" s="6">
        <f>TITRES_STAT!D1161</f>
        <v>107.7911</v>
      </c>
      <c r="D1158" s="6">
        <f>TITRES_STAT!E1161</f>
        <v>0</v>
      </c>
      <c r="E1158" s="2">
        <f t="shared" si="72"/>
        <v>68424</v>
      </c>
      <c r="F1158" s="6" t="str">
        <f t="shared" si="71"/>
        <v>BULLISH</v>
      </c>
      <c r="G1158" s="6" t="str">
        <f t="shared" si="70"/>
        <v>NEUTRAL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BULLISH</v>
      </c>
    </row>
    <row r="1159" spans="1:8" ht="13.5" x14ac:dyDescent="0.25">
      <c r="A1159" s="3">
        <f>TITRES_STAT!B1162</f>
        <v>43699</v>
      </c>
      <c r="B1159" s="6">
        <f>TITRES_STAT!C1162</f>
        <v>134</v>
      </c>
      <c r="C1159" s="6">
        <f>TITRES_STAT!D1162</f>
        <v>107.7911</v>
      </c>
      <c r="D1159" s="6">
        <f>TITRES_STAT!E1162</f>
        <v>0</v>
      </c>
      <c r="E1159" s="2">
        <f t="shared" si="72"/>
        <v>68424</v>
      </c>
      <c r="F1159" s="6" t="str">
        <f t="shared" si="71"/>
        <v>BULLISH</v>
      </c>
      <c r="G1159" s="6" t="str">
        <f t="shared" ref="G1159:G1222" si="74">IF((E1159-E1154)/E1154 &gt; 0.02, "STRONG",
 IF((E1159-E1154)/E1154 &lt; -0.02, "WEAK", "NEUTRAL"))</f>
        <v>NEUTRAL</v>
      </c>
      <c r="H1159" s="6" t="str">
        <f t="shared" si="73"/>
        <v>CONFIRMED BULLISH</v>
      </c>
    </row>
    <row r="1160" spans="1:8" ht="13.5" x14ac:dyDescent="0.25">
      <c r="A1160" s="3">
        <f>TITRES_STAT!B1163</f>
        <v>43700</v>
      </c>
      <c r="B1160" s="6">
        <f>TITRES_STAT!C1163</f>
        <v>134</v>
      </c>
      <c r="C1160" s="6">
        <f>TITRES_STAT!D1163</f>
        <v>107.7911</v>
      </c>
      <c r="D1160" s="6">
        <f>TITRES_STAT!E1163</f>
        <v>0</v>
      </c>
      <c r="E1160" s="2">
        <f t="shared" si="72"/>
        <v>68424</v>
      </c>
      <c r="F1160" s="6" t="str">
        <f t="shared" ref="F1160:F1223" si="75">IF(E1160&gt;E1155,"BULLISH",IF(E1160&lt;E1155,"BEARISH","NEUTRAL"))</f>
        <v>BULLISH</v>
      </c>
      <c r="G1160" s="6" t="str">
        <f t="shared" si="74"/>
        <v>NEUTRAL</v>
      </c>
      <c r="H1160" s="6" t="str">
        <f t="shared" si="73"/>
        <v>CONFIRMED BULLISH</v>
      </c>
    </row>
    <row r="1161" spans="1:8" ht="13.5" x14ac:dyDescent="0.25">
      <c r="A1161" s="3">
        <f>TITRES_STAT!B1164</f>
        <v>43703</v>
      </c>
      <c r="B1161" s="6">
        <f>TITRES_STAT!C1164</f>
        <v>134</v>
      </c>
      <c r="C1161" s="6">
        <f>TITRES_STAT!D1164</f>
        <v>107.7911</v>
      </c>
      <c r="D1161" s="6">
        <f>TITRES_STAT!E1164</f>
        <v>0</v>
      </c>
      <c r="E1161" s="2">
        <f t="shared" si="72"/>
        <v>68424</v>
      </c>
      <c r="F1161" s="6" t="str">
        <f t="shared" si="75"/>
        <v>BULLISH</v>
      </c>
      <c r="G1161" s="6" t="str">
        <f t="shared" si="74"/>
        <v>NEUTRAL</v>
      </c>
      <c r="H1161" s="6" t="str">
        <f t="shared" si="73"/>
        <v>CONFIRMED BULLISH</v>
      </c>
    </row>
    <row r="1162" spans="1:8" ht="13.5" x14ac:dyDescent="0.25">
      <c r="A1162" s="3">
        <f>TITRES_STAT!B1165</f>
        <v>43704</v>
      </c>
      <c r="B1162" s="6">
        <f>TITRES_STAT!C1165</f>
        <v>134</v>
      </c>
      <c r="C1162" s="6">
        <f>TITRES_STAT!D1165</f>
        <v>107.7911</v>
      </c>
      <c r="D1162" s="6">
        <f>TITRES_STAT!E1165</f>
        <v>0</v>
      </c>
      <c r="E1162" s="2">
        <f t="shared" si="72"/>
        <v>68424</v>
      </c>
      <c r="F1162" s="6" t="str">
        <f t="shared" si="75"/>
        <v>NEUTRAL</v>
      </c>
      <c r="G1162" s="6" t="str">
        <f t="shared" si="74"/>
        <v>NEUTRAL</v>
      </c>
      <c r="H1162" s="6" t="str">
        <f t="shared" si="73"/>
        <v>NEUTRAL</v>
      </c>
    </row>
    <row r="1163" spans="1:8" ht="13.5" x14ac:dyDescent="0.25">
      <c r="A1163" s="3">
        <f>TITRES_STAT!B1166</f>
        <v>43705</v>
      </c>
      <c r="B1163" s="6">
        <f>TITRES_STAT!C1166</f>
        <v>134</v>
      </c>
      <c r="C1163" s="6">
        <f>TITRES_STAT!D1166</f>
        <v>107.7911</v>
      </c>
      <c r="D1163" s="6">
        <f>TITRES_STAT!E1166</f>
        <v>0</v>
      </c>
      <c r="E1163" s="2">
        <f t="shared" si="72"/>
        <v>68424</v>
      </c>
      <c r="F1163" s="6" t="str">
        <f t="shared" si="75"/>
        <v>NEUTRAL</v>
      </c>
      <c r="G1163" s="6" t="str">
        <f t="shared" si="74"/>
        <v>NEUTRAL</v>
      </c>
      <c r="H1163" s="6" t="str">
        <f t="shared" si="73"/>
        <v>NEUTRAL</v>
      </c>
    </row>
    <row r="1164" spans="1:8" ht="13.5" x14ac:dyDescent="0.25">
      <c r="A1164" s="3">
        <f>TITRES_STAT!B1167</f>
        <v>43706</v>
      </c>
      <c r="B1164" s="6">
        <f>TITRES_STAT!C1167</f>
        <v>134</v>
      </c>
      <c r="C1164" s="6">
        <f>TITRES_STAT!D1167</f>
        <v>107.7911</v>
      </c>
      <c r="D1164" s="6">
        <f>TITRES_STAT!E1167</f>
        <v>0</v>
      </c>
      <c r="E1164" s="2">
        <f t="shared" si="72"/>
        <v>68424</v>
      </c>
      <c r="F1164" s="6" t="str">
        <f t="shared" si="75"/>
        <v>NEUTRAL</v>
      </c>
      <c r="G1164" s="6" t="str">
        <f t="shared" si="74"/>
        <v>NEUTRAL</v>
      </c>
      <c r="H1164" s="6" t="str">
        <f t="shared" si="73"/>
        <v>NEUTRAL</v>
      </c>
    </row>
    <row r="1165" spans="1:8" ht="13.5" x14ac:dyDescent="0.25">
      <c r="A1165" s="3">
        <f>TITRES_STAT!B1168</f>
        <v>43707</v>
      </c>
      <c r="B1165" s="6">
        <f>TITRES_STAT!C1168</f>
        <v>130</v>
      </c>
      <c r="C1165" s="6">
        <f>TITRES_STAT!D1168</f>
        <v>104.57340000000001</v>
      </c>
      <c r="D1165" s="6">
        <f>TITRES_STAT!E1168</f>
        <v>551</v>
      </c>
      <c r="E1165" s="2">
        <f t="shared" si="72"/>
        <v>67873</v>
      </c>
      <c r="F1165" s="6" t="str">
        <f t="shared" si="75"/>
        <v>BEARISH</v>
      </c>
      <c r="G1165" s="6" t="str">
        <f t="shared" si="74"/>
        <v>NEUTRAL</v>
      </c>
      <c r="H1165" s="6" t="str">
        <f t="shared" si="73"/>
        <v>CONFIRMED BEARISH</v>
      </c>
    </row>
    <row r="1166" spans="1:8" ht="13.5" x14ac:dyDescent="0.25">
      <c r="A1166" s="3">
        <f>TITRES_STAT!B1169</f>
        <v>43710</v>
      </c>
      <c r="B1166" s="6">
        <f>TITRES_STAT!C1169</f>
        <v>127</v>
      </c>
      <c r="C1166" s="6">
        <f>TITRES_STAT!D1169</f>
        <v>102.1602</v>
      </c>
      <c r="D1166" s="6">
        <f>TITRES_STAT!E1169</f>
        <v>63</v>
      </c>
      <c r="E1166" s="2">
        <f t="shared" si="72"/>
        <v>67810</v>
      </c>
      <c r="F1166" s="6" t="str">
        <f t="shared" si="75"/>
        <v>BEARISH</v>
      </c>
      <c r="G1166" s="6" t="str">
        <f t="shared" si="74"/>
        <v>NEUTRAL</v>
      </c>
      <c r="H1166" s="6" t="str">
        <f t="shared" si="73"/>
        <v>CONFIRMED BEARISH</v>
      </c>
    </row>
    <row r="1167" spans="1:8" ht="13.5" x14ac:dyDescent="0.25">
      <c r="A1167" s="3">
        <f>TITRES_STAT!B1170</f>
        <v>43711</v>
      </c>
      <c r="B1167" s="6">
        <f>TITRES_STAT!C1170</f>
        <v>130.81</v>
      </c>
      <c r="C1167" s="6">
        <f>TITRES_STAT!D1170</f>
        <v>105.22499999999999</v>
      </c>
      <c r="D1167" s="6">
        <f>TITRES_STAT!E1170</f>
        <v>3</v>
      </c>
      <c r="E1167" s="2">
        <f t="shared" si="72"/>
        <v>67813</v>
      </c>
      <c r="F1167" s="6" t="str">
        <f t="shared" si="75"/>
        <v>BEARISH</v>
      </c>
      <c r="G1167" s="6" t="str">
        <f t="shared" si="74"/>
        <v>NEUTRAL</v>
      </c>
      <c r="H1167" s="6" t="str">
        <f t="shared" si="73"/>
        <v>CONFIRMED BEARISH</v>
      </c>
    </row>
    <row r="1168" spans="1:8" ht="13.5" x14ac:dyDescent="0.25">
      <c r="A1168" s="3">
        <f>TITRES_STAT!B1171</f>
        <v>43712</v>
      </c>
      <c r="B1168" s="6">
        <f>TITRES_STAT!C1171</f>
        <v>132</v>
      </c>
      <c r="C1168" s="6">
        <f>TITRES_STAT!D1171</f>
        <v>106.1823</v>
      </c>
      <c r="D1168" s="6">
        <f>TITRES_STAT!E1171</f>
        <v>40</v>
      </c>
      <c r="E1168" s="2">
        <f t="shared" si="72"/>
        <v>67853</v>
      </c>
      <c r="F1168" s="6" t="str">
        <f t="shared" si="75"/>
        <v>BEARISH</v>
      </c>
      <c r="G1168" s="6" t="str">
        <f t="shared" si="74"/>
        <v>NEUTRAL</v>
      </c>
      <c r="H1168" s="6" t="str">
        <f t="shared" si="73"/>
        <v>CONFIRMED BEARISH</v>
      </c>
    </row>
    <row r="1169" spans="1:8" ht="13.5" x14ac:dyDescent="0.25">
      <c r="A1169" s="3">
        <f>TITRES_STAT!B1172</f>
        <v>43713</v>
      </c>
      <c r="B1169" s="6">
        <f>TITRES_STAT!C1172</f>
        <v>132</v>
      </c>
      <c r="C1169" s="6">
        <f>TITRES_STAT!D1172</f>
        <v>106.1823</v>
      </c>
      <c r="D1169" s="6">
        <f>TITRES_STAT!E1172</f>
        <v>0</v>
      </c>
      <c r="E1169" s="2">
        <f t="shared" si="72"/>
        <v>67853</v>
      </c>
      <c r="F1169" s="6" t="str">
        <f t="shared" si="75"/>
        <v>BEARISH</v>
      </c>
      <c r="G1169" s="6" t="str">
        <f t="shared" si="74"/>
        <v>NEUTRAL</v>
      </c>
      <c r="H1169" s="6" t="str">
        <f t="shared" si="73"/>
        <v>CONFIRMED BEARISH</v>
      </c>
    </row>
    <row r="1170" spans="1:8" ht="13.5" x14ac:dyDescent="0.25">
      <c r="A1170" s="3">
        <f>TITRES_STAT!B1173</f>
        <v>43714</v>
      </c>
      <c r="B1170" s="6">
        <f>TITRES_STAT!C1173</f>
        <v>132</v>
      </c>
      <c r="C1170" s="6">
        <f>TITRES_STAT!D1173</f>
        <v>106.1823</v>
      </c>
      <c r="D1170" s="6">
        <f>TITRES_STAT!E1173</f>
        <v>0</v>
      </c>
      <c r="E1170" s="2">
        <f t="shared" si="72"/>
        <v>67853</v>
      </c>
      <c r="F1170" s="6" t="str">
        <f t="shared" si="75"/>
        <v>BEARISH</v>
      </c>
      <c r="G1170" s="6" t="str">
        <f t="shared" si="74"/>
        <v>NEUTRAL</v>
      </c>
      <c r="H1170" s="6" t="str">
        <f t="shared" si="73"/>
        <v>BEARISH DIVERGENCE</v>
      </c>
    </row>
    <row r="1171" spans="1:8" ht="13.5" x14ac:dyDescent="0.25">
      <c r="A1171" s="3">
        <f>TITRES_STAT!B1174</f>
        <v>43717</v>
      </c>
      <c r="B1171" s="6">
        <f>TITRES_STAT!C1174</f>
        <v>132</v>
      </c>
      <c r="C1171" s="6">
        <f>TITRES_STAT!D1174</f>
        <v>106.1823</v>
      </c>
      <c r="D1171" s="6">
        <f>TITRES_STAT!E1174</f>
        <v>0</v>
      </c>
      <c r="E1171" s="2">
        <f t="shared" si="72"/>
        <v>67853</v>
      </c>
      <c r="F1171" s="6" t="str">
        <f t="shared" si="75"/>
        <v>BULLISH</v>
      </c>
      <c r="G1171" s="6" t="str">
        <f t="shared" si="74"/>
        <v>NEUTRAL</v>
      </c>
      <c r="H1171" s="6" t="str">
        <f t="shared" si="73"/>
        <v>CONFIRMED BULLISH</v>
      </c>
    </row>
    <row r="1172" spans="1:8" ht="13.5" x14ac:dyDescent="0.25">
      <c r="A1172" s="3">
        <f>TITRES_STAT!B1175</f>
        <v>43718</v>
      </c>
      <c r="B1172" s="6">
        <f>TITRES_STAT!C1175</f>
        <v>132.18</v>
      </c>
      <c r="C1172" s="6">
        <f>TITRES_STAT!D1175</f>
        <v>106.327</v>
      </c>
      <c r="D1172" s="6">
        <f>TITRES_STAT!E1175</f>
        <v>120</v>
      </c>
      <c r="E1172" s="2">
        <f t="shared" si="72"/>
        <v>67973</v>
      </c>
      <c r="F1172" s="6" t="str">
        <f t="shared" si="75"/>
        <v>BULLISH</v>
      </c>
      <c r="G1172" s="6" t="str">
        <f t="shared" si="74"/>
        <v>NEUTRAL</v>
      </c>
      <c r="H1172" s="6" t="str">
        <f t="shared" si="73"/>
        <v>CONFIRMED BULLISH</v>
      </c>
    </row>
    <row r="1173" spans="1:8" ht="13.5" x14ac:dyDescent="0.25">
      <c r="A1173" s="3">
        <f>TITRES_STAT!B1176</f>
        <v>43719</v>
      </c>
      <c r="B1173" s="6">
        <f>TITRES_STAT!C1176</f>
        <v>132.18</v>
      </c>
      <c r="C1173" s="6">
        <f>TITRES_STAT!D1176</f>
        <v>106.327</v>
      </c>
      <c r="D1173" s="6">
        <f>TITRES_STAT!E1176</f>
        <v>0</v>
      </c>
      <c r="E1173" s="2">
        <f t="shared" si="72"/>
        <v>67973</v>
      </c>
      <c r="F1173" s="6" t="str">
        <f t="shared" si="75"/>
        <v>BULLISH</v>
      </c>
      <c r="G1173" s="6" t="str">
        <f t="shared" si="74"/>
        <v>NEUTRAL</v>
      </c>
      <c r="H1173" s="6" t="str">
        <f t="shared" si="73"/>
        <v>CONFIRMED BULLISH</v>
      </c>
    </row>
    <row r="1174" spans="1:8" ht="13.5" x14ac:dyDescent="0.25">
      <c r="A1174" s="3">
        <f>TITRES_STAT!B1177</f>
        <v>43720</v>
      </c>
      <c r="B1174" s="6">
        <f>TITRES_STAT!C1177</f>
        <v>132.18</v>
      </c>
      <c r="C1174" s="6">
        <f>TITRES_STAT!D1177</f>
        <v>106.327</v>
      </c>
      <c r="D1174" s="6">
        <f>TITRES_STAT!E1177</f>
        <v>0</v>
      </c>
      <c r="E1174" s="2">
        <f t="shared" si="72"/>
        <v>67973</v>
      </c>
      <c r="F1174" s="6" t="str">
        <f t="shared" si="75"/>
        <v>BULLISH</v>
      </c>
      <c r="G1174" s="6" t="str">
        <f t="shared" si="74"/>
        <v>NEUTRAL</v>
      </c>
      <c r="H1174" s="6" t="str">
        <f t="shared" si="73"/>
        <v>CONFIRMED BULLISH</v>
      </c>
    </row>
    <row r="1175" spans="1:8" ht="13.5" x14ac:dyDescent="0.25">
      <c r="A1175" s="3">
        <f>TITRES_STAT!B1178</f>
        <v>43721</v>
      </c>
      <c r="B1175" s="6">
        <f>TITRES_STAT!C1178</f>
        <v>131.87</v>
      </c>
      <c r="C1175" s="6">
        <f>TITRES_STAT!D1178</f>
        <v>106.07769999999999</v>
      </c>
      <c r="D1175" s="6">
        <f>TITRES_STAT!E1178</f>
        <v>23</v>
      </c>
      <c r="E1175" s="2">
        <f t="shared" si="72"/>
        <v>67950</v>
      </c>
      <c r="F1175" s="6" t="str">
        <f t="shared" si="75"/>
        <v>BULLISH</v>
      </c>
      <c r="G1175" s="6" t="str">
        <f t="shared" si="74"/>
        <v>NEUTRAL</v>
      </c>
      <c r="H1175" s="6" t="str">
        <f t="shared" si="73"/>
        <v>BULLISH DIVERGENCE</v>
      </c>
    </row>
    <row r="1176" spans="1:8" ht="13.5" x14ac:dyDescent="0.25">
      <c r="A1176" s="3">
        <f>TITRES_STAT!B1179</f>
        <v>43724</v>
      </c>
      <c r="B1176" s="6">
        <f>TITRES_STAT!C1179</f>
        <v>126</v>
      </c>
      <c r="C1176" s="6">
        <f>TITRES_STAT!D1179</f>
        <v>101.3558</v>
      </c>
      <c r="D1176" s="6">
        <f>TITRES_STAT!E1179</f>
        <v>53</v>
      </c>
      <c r="E1176" s="2">
        <f t="shared" si="72"/>
        <v>67897</v>
      </c>
      <c r="F1176" s="6" t="str">
        <f t="shared" si="75"/>
        <v>BULLISH</v>
      </c>
      <c r="G1176" s="6" t="str">
        <f t="shared" si="74"/>
        <v>NEUTRAL</v>
      </c>
      <c r="H1176" s="6" t="str">
        <f t="shared" si="73"/>
        <v>BULLISH DIVERGENCE</v>
      </c>
    </row>
    <row r="1177" spans="1:8" ht="13.5" x14ac:dyDescent="0.25">
      <c r="A1177" s="3">
        <f>TITRES_STAT!B1180</f>
        <v>43725</v>
      </c>
      <c r="B1177" s="6">
        <f>TITRES_STAT!C1180</f>
        <v>129.78</v>
      </c>
      <c r="C1177" s="6">
        <f>TITRES_STAT!D1180</f>
        <v>104.3965</v>
      </c>
      <c r="D1177" s="6">
        <f>TITRES_STAT!E1180</f>
        <v>1</v>
      </c>
      <c r="E1177" s="2">
        <f t="shared" si="72"/>
        <v>67898</v>
      </c>
      <c r="F1177" s="6" t="str">
        <f t="shared" si="75"/>
        <v>BEARISH</v>
      </c>
      <c r="G1177" s="6" t="str">
        <f t="shared" si="74"/>
        <v>NEUTRAL</v>
      </c>
      <c r="H1177" s="6" t="str">
        <f t="shared" si="73"/>
        <v>CONFIRMED BEARISH</v>
      </c>
    </row>
    <row r="1178" spans="1:8" ht="13.5" x14ac:dyDescent="0.25">
      <c r="A1178" s="3">
        <f>TITRES_STAT!B1181</f>
        <v>43726</v>
      </c>
      <c r="B1178" s="6">
        <f>TITRES_STAT!C1181</f>
        <v>132</v>
      </c>
      <c r="C1178" s="6">
        <f>TITRES_STAT!D1181</f>
        <v>106.1823</v>
      </c>
      <c r="D1178" s="6">
        <f>TITRES_STAT!E1181</f>
        <v>23</v>
      </c>
      <c r="E1178" s="2">
        <f t="shared" si="72"/>
        <v>67921</v>
      </c>
      <c r="F1178" s="6" t="str">
        <f t="shared" si="75"/>
        <v>BEARISH</v>
      </c>
      <c r="G1178" s="6" t="str">
        <f t="shared" si="74"/>
        <v>NEUTRAL</v>
      </c>
      <c r="H1178" s="6" t="str">
        <f t="shared" si="73"/>
        <v>CONFIRMED BEARISH</v>
      </c>
    </row>
    <row r="1179" spans="1:8" ht="13.5" x14ac:dyDescent="0.25">
      <c r="A1179" s="3">
        <f>TITRES_STAT!B1182</f>
        <v>43727</v>
      </c>
      <c r="B1179" s="6">
        <f>TITRES_STAT!C1182</f>
        <v>132</v>
      </c>
      <c r="C1179" s="6">
        <f>TITRES_STAT!D1182</f>
        <v>106.1823</v>
      </c>
      <c r="D1179" s="6">
        <f>TITRES_STAT!E1182</f>
        <v>0</v>
      </c>
      <c r="E1179" s="2">
        <f t="shared" si="72"/>
        <v>67921</v>
      </c>
      <c r="F1179" s="6" t="str">
        <f t="shared" si="75"/>
        <v>BEARISH</v>
      </c>
      <c r="G1179" s="6" t="str">
        <f t="shared" si="74"/>
        <v>NEUTRAL</v>
      </c>
      <c r="H1179" s="6" t="str">
        <f t="shared" si="73"/>
        <v>CONFIRMED BEARISH</v>
      </c>
    </row>
    <row r="1180" spans="1:8" ht="13.5" x14ac:dyDescent="0.25">
      <c r="A1180" s="3">
        <f>TITRES_STAT!B1183</f>
        <v>43728</v>
      </c>
      <c r="B1180" s="6">
        <f>TITRES_STAT!C1183</f>
        <v>132</v>
      </c>
      <c r="C1180" s="6">
        <f>TITRES_STAT!D1183</f>
        <v>106.1823</v>
      </c>
      <c r="D1180" s="6">
        <f>TITRES_STAT!E1183</f>
        <v>100</v>
      </c>
      <c r="E1180" s="2">
        <f t="shared" si="72"/>
        <v>67921</v>
      </c>
      <c r="F1180" s="6" t="str">
        <f t="shared" si="75"/>
        <v>BEARISH</v>
      </c>
      <c r="G1180" s="6" t="str">
        <f t="shared" si="74"/>
        <v>NEUTRAL</v>
      </c>
      <c r="H1180" s="6" t="str">
        <f t="shared" si="73"/>
        <v>BEARISH DIVERGENCE</v>
      </c>
    </row>
    <row r="1181" spans="1:8" ht="13.5" x14ac:dyDescent="0.25">
      <c r="A1181" s="3">
        <f>TITRES_STAT!B1184</f>
        <v>43731</v>
      </c>
      <c r="B1181" s="6">
        <f>TITRES_STAT!C1184</f>
        <v>132</v>
      </c>
      <c r="C1181" s="6">
        <f>TITRES_STAT!D1184</f>
        <v>106.1823</v>
      </c>
      <c r="D1181" s="6">
        <f>TITRES_STAT!E1184</f>
        <v>0</v>
      </c>
      <c r="E1181" s="2">
        <f t="shared" si="72"/>
        <v>67921</v>
      </c>
      <c r="F1181" s="6" t="str">
        <f t="shared" si="75"/>
        <v>BULLISH</v>
      </c>
      <c r="G1181" s="6" t="str">
        <f t="shared" si="74"/>
        <v>NEUTRAL</v>
      </c>
      <c r="H1181" s="6" t="str">
        <f t="shared" si="73"/>
        <v>CONFIRMED BULLISH</v>
      </c>
    </row>
    <row r="1182" spans="1:8" ht="13.5" x14ac:dyDescent="0.25">
      <c r="A1182" s="3">
        <f>TITRES_STAT!B1185</f>
        <v>43732</v>
      </c>
      <c r="B1182" s="6">
        <f>TITRES_STAT!C1185</f>
        <v>132</v>
      </c>
      <c r="C1182" s="6">
        <f>TITRES_STAT!D1185</f>
        <v>106.1823</v>
      </c>
      <c r="D1182" s="6">
        <f>TITRES_STAT!E1185</f>
        <v>0</v>
      </c>
      <c r="E1182" s="2">
        <f t="shared" si="72"/>
        <v>67921</v>
      </c>
      <c r="F1182" s="6" t="str">
        <f t="shared" si="75"/>
        <v>BULLISH</v>
      </c>
      <c r="G1182" s="6" t="str">
        <f t="shared" si="74"/>
        <v>NEUTRAL</v>
      </c>
      <c r="H1182" s="6" t="str">
        <f t="shared" si="73"/>
        <v>CONFIRMED BULLISH</v>
      </c>
    </row>
    <row r="1183" spans="1:8" ht="13.5" x14ac:dyDescent="0.25">
      <c r="A1183" s="3">
        <f>TITRES_STAT!B1186</f>
        <v>43733</v>
      </c>
      <c r="B1183" s="6">
        <f>TITRES_STAT!C1186</f>
        <v>135.5</v>
      </c>
      <c r="C1183" s="6">
        <f>TITRES_STAT!D1186</f>
        <v>108.99769999999999</v>
      </c>
      <c r="D1183" s="6">
        <f>TITRES_STAT!E1186</f>
        <v>396</v>
      </c>
      <c r="E1183" s="2">
        <f t="shared" si="72"/>
        <v>68317</v>
      </c>
      <c r="F1183" s="6" t="str">
        <f t="shared" si="75"/>
        <v>BULLISH</v>
      </c>
      <c r="G1183" s="6" t="str">
        <f t="shared" si="74"/>
        <v>NEUTRAL</v>
      </c>
      <c r="H1183" s="6" t="str">
        <f t="shared" si="73"/>
        <v>CONFIRMED BULLISH</v>
      </c>
    </row>
    <row r="1184" spans="1:8" ht="13.5" x14ac:dyDescent="0.25">
      <c r="A1184" s="3">
        <f>TITRES_STAT!B1187</f>
        <v>43734</v>
      </c>
      <c r="B1184" s="6">
        <f>TITRES_STAT!C1187</f>
        <v>138.74</v>
      </c>
      <c r="C1184" s="6">
        <f>TITRES_STAT!D1187</f>
        <v>111.604</v>
      </c>
      <c r="D1184" s="6">
        <f>TITRES_STAT!E1187</f>
        <v>25</v>
      </c>
      <c r="E1184" s="2">
        <f t="shared" si="72"/>
        <v>68342</v>
      </c>
      <c r="F1184" s="6" t="str">
        <f t="shared" si="75"/>
        <v>BULLISH</v>
      </c>
      <c r="G1184" s="6" t="str">
        <f t="shared" si="74"/>
        <v>NEUTRAL</v>
      </c>
      <c r="H1184" s="6" t="str">
        <f t="shared" si="73"/>
        <v>CONFIRMED BULLISH</v>
      </c>
    </row>
    <row r="1185" spans="1:8" ht="13.5" x14ac:dyDescent="0.25">
      <c r="A1185" s="3">
        <f>TITRES_STAT!B1188</f>
        <v>43735</v>
      </c>
      <c r="B1185" s="6">
        <f>TITRES_STAT!C1188</f>
        <v>134.6</v>
      </c>
      <c r="C1185" s="6">
        <f>TITRES_STAT!D1188</f>
        <v>108.27370000000001</v>
      </c>
      <c r="D1185" s="6">
        <f>TITRES_STAT!E1188</f>
        <v>10</v>
      </c>
      <c r="E1185" s="2">
        <f t="shared" si="72"/>
        <v>68332</v>
      </c>
      <c r="F1185" s="6" t="str">
        <f t="shared" si="75"/>
        <v>BULLISH</v>
      </c>
      <c r="G1185" s="6" t="str">
        <f t="shared" si="74"/>
        <v>NEUTRAL</v>
      </c>
      <c r="H1185" s="6" t="str">
        <f t="shared" si="73"/>
        <v>CONFIRMED BULLISH</v>
      </c>
    </row>
    <row r="1186" spans="1:8" ht="13.5" x14ac:dyDescent="0.25">
      <c r="A1186" s="3">
        <f>TITRES_STAT!B1189</f>
        <v>43738</v>
      </c>
      <c r="B1186" s="6">
        <f>TITRES_STAT!C1189</f>
        <v>134.6</v>
      </c>
      <c r="C1186" s="6">
        <f>TITRES_STAT!D1189</f>
        <v>108.27370000000001</v>
      </c>
      <c r="D1186" s="6">
        <f>TITRES_STAT!E1189</f>
        <v>0</v>
      </c>
      <c r="E1186" s="2">
        <f t="shared" si="72"/>
        <v>68332</v>
      </c>
      <c r="F1186" s="6" t="str">
        <f t="shared" si="75"/>
        <v>BULLISH</v>
      </c>
      <c r="G1186" s="6" t="str">
        <f t="shared" si="74"/>
        <v>NEUTRAL</v>
      </c>
      <c r="H1186" s="6" t="str">
        <f t="shared" si="73"/>
        <v>CONFIRMED BULLISH</v>
      </c>
    </row>
    <row r="1187" spans="1:8" ht="13.5" x14ac:dyDescent="0.25">
      <c r="A1187" s="3">
        <f>TITRES_STAT!B1190</f>
        <v>43739</v>
      </c>
      <c r="B1187" s="6">
        <f>TITRES_STAT!C1190</f>
        <v>130.6</v>
      </c>
      <c r="C1187" s="6">
        <f>TITRES_STAT!D1190</f>
        <v>105.0561</v>
      </c>
      <c r="D1187" s="6">
        <f>TITRES_STAT!E1190</f>
        <v>200</v>
      </c>
      <c r="E1187" s="2">
        <f t="shared" si="72"/>
        <v>68132</v>
      </c>
      <c r="F1187" s="6" t="str">
        <f t="shared" si="75"/>
        <v>BULLISH</v>
      </c>
      <c r="G1187" s="6" t="str">
        <f t="shared" si="74"/>
        <v>NEUTRAL</v>
      </c>
      <c r="H1187" s="6" t="str">
        <f t="shared" si="73"/>
        <v>BULLISH DIVERGENCE</v>
      </c>
    </row>
    <row r="1188" spans="1:8" ht="13.5" x14ac:dyDescent="0.25">
      <c r="A1188" s="3">
        <f>TITRES_STAT!B1191</f>
        <v>43740</v>
      </c>
      <c r="B1188" s="6">
        <f>TITRES_STAT!C1191</f>
        <v>134.5</v>
      </c>
      <c r="C1188" s="6">
        <f>TITRES_STAT!D1191</f>
        <v>108.19329999999999</v>
      </c>
      <c r="D1188" s="6">
        <f>TITRES_STAT!E1191</f>
        <v>338</v>
      </c>
      <c r="E1188" s="2">
        <f t="shared" si="72"/>
        <v>68470</v>
      </c>
      <c r="F1188" s="6" t="str">
        <f t="shared" si="75"/>
        <v>BULLISH</v>
      </c>
      <c r="G1188" s="6" t="str">
        <f t="shared" si="74"/>
        <v>NEUTRAL</v>
      </c>
      <c r="H1188" s="6" t="str">
        <f t="shared" si="73"/>
        <v>BULLISH DIVERGENCE</v>
      </c>
    </row>
    <row r="1189" spans="1:8" ht="13.5" x14ac:dyDescent="0.25">
      <c r="A1189" s="3">
        <f>TITRES_STAT!B1192</f>
        <v>43741</v>
      </c>
      <c r="B1189" s="6">
        <f>TITRES_STAT!C1192</f>
        <v>137</v>
      </c>
      <c r="C1189" s="6">
        <f>TITRES_STAT!D1192</f>
        <v>110.2043</v>
      </c>
      <c r="D1189" s="6">
        <f>TITRES_STAT!E1192</f>
        <v>550</v>
      </c>
      <c r="E1189" s="2">
        <f t="shared" si="72"/>
        <v>69020</v>
      </c>
      <c r="F1189" s="6" t="str">
        <f t="shared" si="75"/>
        <v>BULLISH</v>
      </c>
      <c r="G1189" s="6" t="str">
        <f t="shared" si="74"/>
        <v>NEUTRAL</v>
      </c>
      <c r="H1189" s="6" t="str">
        <f t="shared" si="73"/>
        <v>BULLISH DIVERGENCE</v>
      </c>
    </row>
    <row r="1190" spans="1:8" ht="13.5" x14ac:dyDescent="0.25">
      <c r="A1190" s="3">
        <f>TITRES_STAT!B1193</f>
        <v>43742</v>
      </c>
      <c r="B1190" s="6">
        <f>TITRES_STAT!C1193</f>
        <v>133</v>
      </c>
      <c r="C1190" s="6">
        <f>TITRES_STAT!D1193</f>
        <v>106.9867</v>
      </c>
      <c r="D1190" s="6">
        <f>TITRES_STAT!E1193</f>
        <v>3671</v>
      </c>
      <c r="E1190" s="2">
        <f t="shared" si="72"/>
        <v>65349</v>
      </c>
      <c r="F1190" s="6" t="str">
        <f t="shared" si="75"/>
        <v>BEARISH</v>
      </c>
      <c r="G1190" s="6" t="str">
        <f t="shared" si="74"/>
        <v>WEAK</v>
      </c>
      <c r="H1190" s="6" t="str">
        <f t="shared" si="73"/>
        <v>CONFIRMED BEARISH</v>
      </c>
    </row>
    <row r="1191" spans="1:8" ht="13.5" x14ac:dyDescent="0.25">
      <c r="A1191" s="3">
        <f>TITRES_STAT!B1194</f>
        <v>43745</v>
      </c>
      <c r="B1191" s="6">
        <f>TITRES_STAT!C1194</f>
        <v>136.99</v>
      </c>
      <c r="C1191" s="6">
        <f>TITRES_STAT!D1194</f>
        <v>110.19629999999999</v>
      </c>
      <c r="D1191" s="6">
        <f>TITRES_STAT!E1194</f>
        <v>2</v>
      </c>
      <c r="E1191" s="2">
        <f t="shared" si="72"/>
        <v>65351</v>
      </c>
      <c r="F1191" s="6" t="str">
        <f t="shared" si="75"/>
        <v>BEARISH</v>
      </c>
      <c r="G1191" s="6" t="str">
        <f t="shared" si="74"/>
        <v>WEAK</v>
      </c>
      <c r="H1191" s="6" t="str">
        <f t="shared" si="73"/>
        <v>BEARISH DIVERGENCE</v>
      </c>
    </row>
    <row r="1192" spans="1:8" ht="13.5" x14ac:dyDescent="0.25">
      <c r="A1192" s="3">
        <f>TITRES_STAT!B1195</f>
        <v>43746</v>
      </c>
      <c r="B1192" s="6">
        <f>TITRES_STAT!C1195</f>
        <v>137</v>
      </c>
      <c r="C1192" s="6">
        <f>TITRES_STAT!D1195</f>
        <v>110.2043</v>
      </c>
      <c r="D1192" s="6">
        <f>TITRES_STAT!E1195</f>
        <v>438</v>
      </c>
      <c r="E1192" s="2">
        <f t="shared" si="72"/>
        <v>65789</v>
      </c>
      <c r="F1192" s="6" t="str">
        <f t="shared" si="75"/>
        <v>BEARISH</v>
      </c>
      <c r="G1192" s="6" t="str">
        <f t="shared" si="74"/>
        <v>WEAK</v>
      </c>
      <c r="H1192" s="6" t="str">
        <f t="shared" si="73"/>
        <v>BEARISH DIVERGENCE</v>
      </c>
    </row>
    <row r="1193" spans="1:8" ht="13.5" x14ac:dyDescent="0.25">
      <c r="A1193" s="3">
        <f>TITRES_STAT!B1196</f>
        <v>43747</v>
      </c>
      <c r="B1193" s="6">
        <f>TITRES_STAT!C1196</f>
        <v>137</v>
      </c>
      <c r="C1193" s="6">
        <f>TITRES_STAT!D1196</f>
        <v>110.2043</v>
      </c>
      <c r="D1193" s="6">
        <f>TITRES_STAT!E1196</f>
        <v>438</v>
      </c>
      <c r="E1193" s="2">
        <f t="shared" si="72"/>
        <v>65789</v>
      </c>
      <c r="F1193" s="6" t="str">
        <f t="shared" si="75"/>
        <v>BEARISH</v>
      </c>
      <c r="G1193" s="6" t="str">
        <f t="shared" si="74"/>
        <v>WEAK</v>
      </c>
      <c r="H1193" s="6" t="str">
        <f t="shared" si="73"/>
        <v>BEARISH DIVERGENCE</v>
      </c>
    </row>
    <row r="1194" spans="1:8" ht="13.5" x14ac:dyDescent="0.25">
      <c r="A1194" s="3">
        <f>TITRES_STAT!B1197</f>
        <v>43748</v>
      </c>
      <c r="B1194" s="6">
        <f>TITRES_STAT!C1197</f>
        <v>137</v>
      </c>
      <c r="C1194" s="6">
        <f>TITRES_STAT!D1197</f>
        <v>110.2043</v>
      </c>
      <c r="D1194" s="6">
        <f>TITRES_STAT!E1197</f>
        <v>0</v>
      </c>
      <c r="E1194" s="2">
        <f t="shared" si="72"/>
        <v>65789</v>
      </c>
      <c r="F1194" s="6" t="str">
        <f t="shared" si="75"/>
        <v>BEARISH</v>
      </c>
      <c r="G1194" s="6" t="str">
        <f t="shared" si="74"/>
        <v>WEAK</v>
      </c>
      <c r="H1194" s="6" t="str">
        <f t="shared" si="73"/>
        <v>NEUTRAL</v>
      </c>
    </row>
    <row r="1195" spans="1:8" ht="13.5" x14ac:dyDescent="0.25">
      <c r="A1195" s="3">
        <f>TITRES_STAT!B1198</f>
        <v>43749</v>
      </c>
      <c r="B1195" s="6">
        <f>TITRES_STAT!C1198</f>
        <v>137</v>
      </c>
      <c r="C1195" s="6">
        <f>TITRES_STAT!D1198</f>
        <v>110.2043</v>
      </c>
      <c r="D1195" s="6">
        <f>TITRES_STAT!E1198</f>
        <v>590</v>
      </c>
      <c r="E1195" s="2">
        <f t="shared" si="72"/>
        <v>65789</v>
      </c>
      <c r="F1195" s="6" t="str">
        <f t="shared" si="75"/>
        <v>BULLISH</v>
      </c>
      <c r="G1195" s="6" t="str">
        <f t="shared" si="74"/>
        <v>NEUTRAL</v>
      </c>
      <c r="H1195" s="6" t="str">
        <f t="shared" si="73"/>
        <v>CONFIRMED BULLISH</v>
      </c>
    </row>
    <row r="1196" spans="1:8" ht="13.5" x14ac:dyDescent="0.25">
      <c r="A1196" s="3">
        <f>TITRES_STAT!B1199</f>
        <v>43752</v>
      </c>
      <c r="B1196" s="6">
        <f>TITRES_STAT!C1199</f>
        <v>137</v>
      </c>
      <c r="C1196" s="6">
        <f>TITRES_STAT!D1199</f>
        <v>110.2043</v>
      </c>
      <c r="D1196" s="6">
        <f>TITRES_STAT!E1199</f>
        <v>2</v>
      </c>
      <c r="E1196" s="2">
        <f t="shared" si="72"/>
        <v>65789</v>
      </c>
      <c r="F1196" s="6" t="str">
        <f t="shared" si="75"/>
        <v>BULLISH</v>
      </c>
      <c r="G1196" s="6" t="str">
        <f t="shared" si="74"/>
        <v>NEUTRAL</v>
      </c>
      <c r="H1196" s="6" t="str">
        <f t="shared" si="73"/>
        <v>CONFIRMED BULLISH</v>
      </c>
    </row>
    <row r="1197" spans="1:8" ht="13.5" x14ac:dyDescent="0.25">
      <c r="A1197" s="3">
        <f>TITRES_STAT!B1200</f>
        <v>43754</v>
      </c>
      <c r="B1197" s="6">
        <f>TITRES_STAT!C1200</f>
        <v>137</v>
      </c>
      <c r="C1197" s="6">
        <f>TITRES_STAT!D1200</f>
        <v>110.2043</v>
      </c>
      <c r="D1197" s="6">
        <f>TITRES_STAT!E1200</f>
        <v>0</v>
      </c>
      <c r="E1197" s="2">
        <f t="shared" si="72"/>
        <v>65789</v>
      </c>
      <c r="F1197" s="6" t="str">
        <f t="shared" si="75"/>
        <v>NEUTRAL</v>
      </c>
      <c r="G1197" s="6" t="str">
        <f t="shared" si="74"/>
        <v>NEUTRAL</v>
      </c>
      <c r="H1197" s="6" t="str">
        <f t="shared" si="73"/>
        <v>NEUTRAL</v>
      </c>
    </row>
    <row r="1198" spans="1:8" ht="13.5" x14ac:dyDescent="0.25">
      <c r="A1198" s="3">
        <f>TITRES_STAT!B1201</f>
        <v>43755</v>
      </c>
      <c r="B1198" s="6">
        <f>TITRES_STAT!C1201</f>
        <v>139</v>
      </c>
      <c r="C1198" s="6">
        <f>TITRES_STAT!D1201</f>
        <v>111.81310000000001</v>
      </c>
      <c r="D1198" s="6">
        <f>TITRES_STAT!E1201</f>
        <v>1300</v>
      </c>
      <c r="E1198" s="2">
        <f t="shared" si="72"/>
        <v>67089</v>
      </c>
      <c r="F1198" s="6" t="str">
        <f t="shared" si="75"/>
        <v>BULLISH</v>
      </c>
      <c r="G1198" s="6" t="str">
        <f t="shared" si="74"/>
        <v>NEUTRAL</v>
      </c>
      <c r="H1198" s="6" t="str">
        <f t="shared" si="73"/>
        <v>CONFIRMED BULLISH</v>
      </c>
    </row>
    <row r="1199" spans="1:8" ht="13.5" x14ac:dyDescent="0.25">
      <c r="A1199" s="3">
        <f>TITRES_STAT!B1202</f>
        <v>43756</v>
      </c>
      <c r="B1199" s="6">
        <f>TITRES_STAT!C1202</f>
        <v>139</v>
      </c>
      <c r="C1199" s="6">
        <f>TITRES_STAT!D1202</f>
        <v>111.81310000000001</v>
      </c>
      <c r="D1199" s="6">
        <f>TITRES_STAT!E1202</f>
        <v>550</v>
      </c>
      <c r="E1199" s="2">
        <f t="shared" si="72"/>
        <v>67089</v>
      </c>
      <c r="F1199" s="6" t="str">
        <f t="shared" si="75"/>
        <v>BULLISH</v>
      </c>
      <c r="G1199" s="6" t="str">
        <f t="shared" si="74"/>
        <v>NEUTRAL</v>
      </c>
      <c r="H1199" s="6" t="str">
        <f t="shared" si="73"/>
        <v>CONFIRMED BULLISH</v>
      </c>
    </row>
    <row r="1200" spans="1:8" ht="13.5" x14ac:dyDescent="0.25">
      <c r="A1200" s="3">
        <f>TITRES_STAT!B1203</f>
        <v>43759</v>
      </c>
      <c r="B1200" s="6">
        <f>TITRES_STAT!C1203</f>
        <v>139</v>
      </c>
      <c r="C1200" s="6">
        <f>TITRES_STAT!D1203</f>
        <v>111.81310000000001</v>
      </c>
      <c r="D1200" s="6">
        <f>TITRES_STAT!E1203</f>
        <v>0</v>
      </c>
      <c r="E1200" s="2">
        <f t="shared" si="72"/>
        <v>67089</v>
      </c>
      <c r="F1200" s="6" t="str">
        <f t="shared" si="75"/>
        <v>BULLISH</v>
      </c>
      <c r="G1200" s="6" t="str">
        <f t="shared" si="74"/>
        <v>NEUTRAL</v>
      </c>
      <c r="H1200" s="6" t="str">
        <f t="shared" si="73"/>
        <v>CONFIRMED BULLISH</v>
      </c>
    </row>
    <row r="1201" spans="1:8" ht="13.5" x14ac:dyDescent="0.25">
      <c r="A1201" s="3">
        <f>TITRES_STAT!B1204</f>
        <v>43760</v>
      </c>
      <c r="B1201" s="6">
        <f>TITRES_STAT!C1204</f>
        <v>139</v>
      </c>
      <c r="C1201" s="6">
        <f>TITRES_STAT!D1204</f>
        <v>111.81310000000001</v>
      </c>
      <c r="D1201" s="6">
        <f>TITRES_STAT!E1204</f>
        <v>0</v>
      </c>
      <c r="E1201" s="2">
        <f t="shared" si="72"/>
        <v>67089</v>
      </c>
      <c r="F1201" s="6" t="str">
        <f t="shared" si="75"/>
        <v>BULLISH</v>
      </c>
      <c r="G1201" s="6" t="str">
        <f t="shared" si="74"/>
        <v>NEUTRAL</v>
      </c>
      <c r="H1201" s="6" t="str">
        <f t="shared" si="73"/>
        <v>CONFIRMED BULLISH</v>
      </c>
    </row>
    <row r="1202" spans="1:8" ht="13.5" x14ac:dyDescent="0.25">
      <c r="A1202" s="3">
        <f>TITRES_STAT!B1205</f>
        <v>43761</v>
      </c>
      <c r="B1202" s="6">
        <f>TITRES_STAT!C1205</f>
        <v>139</v>
      </c>
      <c r="C1202" s="6">
        <f>TITRES_STAT!D1205</f>
        <v>111.81310000000001</v>
      </c>
      <c r="D1202" s="6">
        <f>TITRES_STAT!E1205</f>
        <v>0</v>
      </c>
      <c r="E1202" s="2">
        <f t="shared" si="72"/>
        <v>67089</v>
      </c>
      <c r="F1202" s="6" t="str">
        <f t="shared" si="75"/>
        <v>BULLISH</v>
      </c>
      <c r="G1202" s="6" t="str">
        <f t="shared" si="74"/>
        <v>NEUTRAL</v>
      </c>
      <c r="H1202" s="6" t="str">
        <f t="shared" si="73"/>
        <v>CONFIRMED BULLISH</v>
      </c>
    </row>
    <row r="1203" spans="1:8" ht="13.5" x14ac:dyDescent="0.25">
      <c r="A1203" s="3">
        <f>TITRES_STAT!B1206</f>
        <v>43762</v>
      </c>
      <c r="B1203" s="6">
        <f>TITRES_STAT!C1206</f>
        <v>139</v>
      </c>
      <c r="C1203" s="6">
        <f>TITRES_STAT!D1206</f>
        <v>111.81310000000001</v>
      </c>
      <c r="D1203" s="6">
        <f>TITRES_STAT!E1206</f>
        <v>2</v>
      </c>
      <c r="E1203" s="2">
        <f t="shared" si="72"/>
        <v>67089</v>
      </c>
      <c r="F1203" s="6" t="str">
        <f t="shared" si="75"/>
        <v>NEUTRAL</v>
      </c>
      <c r="G1203" s="6" t="str">
        <f t="shared" si="74"/>
        <v>NEUTRAL</v>
      </c>
      <c r="H1203" s="6" t="str">
        <f t="shared" si="73"/>
        <v>NEUTRAL</v>
      </c>
    </row>
    <row r="1204" spans="1:8" ht="13.5" x14ac:dyDescent="0.25">
      <c r="A1204" s="3">
        <f>TITRES_STAT!B1207</f>
        <v>43763</v>
      </c>
      <c r="B1204" s="6">
        <f>TITRES_STAT!C1207</f>
        <v>139</v>
      </c>
      <c r="C1204" s="6">
        <f>TITRES_STAT!D1207</f>
        <v>111.81310000000001</v>
      </c>
      <c r="D1204" s="6">
        <f>TITRES_STAT!E1207</f>
        <v>0</v>
      </c>
      <c r="E1204" s="2">
        <f t="shared" si="72"/>
        <v>67089</v>
      </c>
      <c r="F1204" s="6" t="str">
        <f t="shared" si="75"/>
        <v>NEUTRAL</v>
      </c>
      <c r="G1204" s="6" t="str">
        <f t="shared" si="74"/>
        <v>NEUTRAL</v>
      </c>
      <c r="H1204" s="6" t="str">
        <f t="shared" si="73"/>
        <v>NEUTRAL</v>
      </c>
    </row>
    <row r="1205" spans="1:8" ht="13.5" x14ac:dyDescent="0.25">
      <c r="A1205" s="3">
        <f>TITRES_STAT!B1208</f>
        <v>43766</v>
      </c>
      <c r="B1205" s="6">
        <f>TITRES_STAT!C1208</f>
        <v>139</v>
      </c>
      <c r="C1205" s="6">
        <f>TITRES_STAT!D1208</f>
        <v>111.81310000000001</v>
      </c>
      <c r="D1205" s="6">
        <f>TITRES_STAT!E1208</f>
        <v>0</v>
      </c>
      <c r="E1205" s="2">
        <f t="shared" si="72"/>
        <v>67089</v>
      </c>
      <c r="F1205" s="6" t="str">
        <f t="shared" si="75"/>
        <v>NEUTRAL</v>
      </c>
      <c r="G1205" s="6" t="str">
        <f t="shared" si="74"/>
        <v>NEUTRAL</v>
      </c>
      <c r="H1205" s="6" t="str">
        <f t="shared" si="73"/>
        <v>NEUTRAL</v>
      </c>
    </row>
    <row r="1206" spans="1:8" ht="13.5" x14ac:dyDescent="0.25">
      <c r="A1206" s="3">
        <f>TITRES_STAT!B1209</f>
        <v>43767</v>
      </c>
      <c r="B1206" s="6">
        <f>TITRES_STAT!C1209</f>
        <v>139</v>
      </c>
      <c r="C1206" s="6">
        <f>TITRES_STAT!D1209</f>
        <v>111.81310000000001</v>
      </c>
      <c r="D1206" s="6">
        <f>TITRES_STAT!E1209</f>
        <v>0</v>
      </c>
      <c r="E1206" s="2">
        <f t="shared" si="72"/>
        <v>67089</v>
      </c>
      <c r="F1206" s="6" t="str">
        <f t="shared" si="75"/>
        <v>NEUTRAL</v>
      </c>
      <c r="G1206" s="6" t="str">
        <f t="shared" si="74"/>
        <v>NEUTRAL</v>
      </c>
      <c r="H1206" s="6" t="str">
        <f t="shared" si="73"/>
        <v>NEUTRAL</v>
      </c>
    </row>
    <row r="1207" spans="1:8" ht="13.5" x14ac:dyDescent="0.25">
      <c r="A1207" s="3">
        <f>TITRES_STAT!B1210</f>
        <v>43768</v>
      </c>
      <c r="B1207" s="6">
        <f>TITRES_STAT!C1210</f>
        <v>132.75</v>
      </c>
      <c r="C1207" s="6">
        <f>TITRES_STAT!D1210</f>
        <v>106.7856</v>
      </c>
      <c r="D1207" s="6">
        <f>TITRES_STAT!E1210</f>
        <v>0</v>
      </c>
      <c r="E1207" s="2">
        <f t="shared" si="72"/>
        <v>67089</v>
      </c>
      <c r="F1207" s="6" t="str">
        <f t="shared" si="75"/>
        <v>NEUTRAL</v>
      </c>
      <c r="G1207" s="6" t="str">
        <f t="shared" si="74"/>
        <v>NEUTRAL</v>
      </c>
      <c r="H1207" s="6" t="str">
        <f t="shared" si="73"/>
        <v>NEUTRAL</v>
      </c>
    </row>
    <row r="1208" spans="1:8" ht="13.5" x14ac:dyDescent="0.25">
      <c r="A1208" s="3">
        <f>TITRES_STAT!B1211</f>
        <v>43769</v>
      </c>
      <c r="B1208" s="6">
        <f>TITRES_STAT!C1211</f>
        <v>134.9</v>
      </c>
      <c r="C1208" s="6">
        <f>TITRES_STAT!D1211</f>
        <v>108.515</v>
      </c>
      <c r="D1208" s="6">
        <f>TITRES_STAT!E1211</f>
        <v>850</v>
      </c>
      <c r="E1208" s="2">
        <f t="shared" si="72"/>
        <v>67939</v>
      </c>
      <c r="F1208" s="6" t="str">
        <f t="shared" si="75"/>
        <v>BULLISH</v>
      </c>
      <c r="G1208" s="6" t="str">
        <f t="shared" si="74"/>
        <v>NEUTRAL</v>
      </c>
      <c r="H1208" s="6" t="str">
        <f t="shared" si="73"/>
        <v>BULLISH DIVERGENCE</v>
      </c>
    </row>
    <row r="1209" spans="1:8" ht="13.5" x14ac:dyDescent="0.25">
      <c r="A1209" s="3">
        <f>TITRES_STAT!B1212</f>
        <v>43770</v>
      </c>
      <c r="B1209" s="6">
        <f>TITRES_STAT!C1212</f>
        <v>134.79</v>
      </c>
      <c r="C1209" s="6">
        <f>TITRES_STAT!D1212</f>
        <v>108.42659999999999</v>
      </c>
      <c r="D1209" s="6">
        <f>TITRES_STAT!E1212</f>
        <v>1</v>
      </c>
      <c r="E1209" s="2">
        <f t="shared" si="72"/>
        <v>67938</v>
      </c>
      <c r="F1209" s="6" t="str">
        <f t="shared" si="75"/>
        <v>BULLISH</v>
      </c>
      <c r="G1209" s="6" t="str">
        <f t="shared" si="74"/>
        <v>NEUTRAL</v>
      </c>
      <c r="H1209" s="6" t="str">
        <f t="shared" si="73"/>
        <v>BULLISH DIVERGENCE</v>
      </c>
    </row>
    <row r="1210" spans="1:8" ht="13.5" x14ac:dyDescent="0.25">
      <c r="A1210" s="3">
        <f>TITRES_STAT!B1213</f>
        <v>43773</v>
      </c>
      <c r="B1210" s="6">
        <f>TITRES_STAT!C1213</f>
        <v>134.79</v>
      </c>
      <c r="C1210" s="6">
        <f>TITRES_STAT!D1213</f>
        <v>108.42659999999999</v>
      </c>
      <c r="D1210" s="6">
        <f>TITRES_STAT!E1213</f>
        <v>0</v>
      </c>
      <c r="E1210" s="2">
        <f t="shared" si="72"/>
        <v>67938</v>
      </c>
      <c r="F1210" s="6" t="str">
        <f t="shared" si="75"/>
        <v>BULLISH</v>
      </c>
      <c r="G1210" s="6" t="str">
        <f t="shared" si="74"/>
        <v>NEUTRAL</v>
      </c>
      <c r="H1210" s="6" t="str">
        <f t="shared" si="73"/>
        <v>BULLISH DIVERGENCE</v>
      </c>
    </row>
    <row r="1211" spans="1:8" ht="13.5" x14ac:dyDescent="0.25">
      <c r="A1211" s="3">
        <f>TITRES_STAT!B1214</f>
        <v>43774</v>
      </c>
      <c r="B1211" s="6">
        <f>TITRES_STAT!C1214</f>
        <v>134.79</v>
      </c>
      <c r="C1211" s="6">
        <f>TITRES_STAT!D1214</f>
        <v>108.42659999999999</v>
      </c>
      <c r="D1211" s="6">
        <f>TITRES_STAT!E1214</f>
        <v>0</v>
      </c>
      <c r="E1211" s="2">
        <f t="shared" si="72"/>
        <v>67938</v>
      </c>
      <c r="F1211" s="6" t="str">
        <f t="shared" si="75"/>
        <v>BULLISH</v>
      </c>
      <c r="G1211" s="6" t="str">
        <f t="shared" si="74"/>
        <v>NEUTRAL</v>
      </c>
      <c r="H1211" s="6" t="str">
        <f t="shared" si="73"/>
        <v>BULLISH DIVERGENCE</v>
      </c>
    </row>
    <row r="1212" spans="1:8" ht="13.5" x14ac:dyDescent="0.25">
      <c r="A1212" s="3">
        <f>TITRES_STAT!B1215</f>
        <v>43775</v>
      </c>
      <c r="B1212" s="6">
        <f>TITRES_STAT!C1215</f>
        <v>134</v>
      </c>
      <c r="C1212" s="6">
        <f>TITRES_STAT!D1215</f>
        <v>107.7911</v>
      </c>
      <c r="D1212" s="6">
        <f>TITRES_STAT!E1215</f>
        <v>102</v>
      </c>
      <c r="E1212" s="2">
        <f t="shared" si="72"/>
        <v>67836</v>
      </c>
      <c r="F1212" s="6" t="str">
        <f t="shared" si="75"/>
        <v>BULLISH</v>
      </c>
      <c r="G1212" s="6" t="str">
        <f t="shared" si="74"/>
        <v>NEUTRAL</v>
      </c>
      <c r="H1212" s="6" t="str">
        <f t="shared" si="73"/>
        <v>CONFIRMED BULLISH</v>
      </c>
    </row>
    <row r="1213" spans="1:8" ht="13.5" x14ac:dyDescent="0.25">
      <c r="A1213" s="3">
        <f>TITRES_STAT!B1216</f>
        <v>43776</v>
      </c>
      <c r="B1213" s="6">
        <f>TITRES_STAT!C1216</f>
        <v>134</v>
      </c>
      <c r="C1213" s="6">
        <f>TITRES_STAT!D1216</f>
        <v>107.7911</v>
      </c>
      <c r="D1213" s="6">
        <f>TITRES_STAT!E1216</f>
        <v>10</v>
      </c>
      <c r="E1213" s="2">
        <f t="shared" si="72"/>
        <v>67836</v>
      </c>
      <c r="F1213" s="6" t="str">
        <f t="shared" si="75"/>
        <v>BEARISH</v>
      </c>
      <c r="G1213" s="6" t="str">
        <f t="shared" si="74"/>
        <v>NEUTRAL</v>
      </c>
      <c r="H1213" s="6" t="str">
        <f t="shared" si="73"/>
        <v>CONFIRMED BEARISH</v>
      </c>
    </row>
    <row r="1214" spans="1:8" ht="13.5" x14ac:dyDescent="0.25">
      <c r="A1214" s="3">
        <f>TITRES_STAT!B1217</f>
        <v>43777</v>
      </c>
      <c r="B1214" s="6">
        <f>TITRES_STAT!C1217</f>
        <v>134</v>
      </c>
      <c r="C1214" s="6">
        <f>TITRES_STAT!D1217</f>
        <v>107.7911</v>
      </c>
      <c r="D1214" s="6">
        <f>TITRES_STAT!E1217</f>
        <v>0</v>
      </c>
      <c r="E1214" s="2">
        <f t="shared" si="72"/>
        <v>67836</v>
      </c>
      <c r="F1214" s="6" t="str">
        <f t="shared" si="75"/>
        <v>BEARISH</v>
      </c>
      <c r="G1214" s="6" t="str">
        <f t="shared" si="74"/>
        <v>NEUTRAL</v>
      </c>
      <c r="H1214" s="6" t="str">
        <f t="shared" si="73"/>
        <v>CONFIRMED BEARISH</v>
      </c>
    </row>
    <row r="1215" spans="1:8" ht="13.5" x14ac:dyDescent="0.25">
      <c r="A1215" s="3">
        <f>TITRES_STAT!B1218</f>
        <v>43780</v>
      </c>
      <c r="B1215" s="6">
        <f>TITRES_STAT!C1218</f>
        <v>134</v>
      </c>
      <c r="C1215" s="6">
        <f>TITRES_STAT!D1218</f>
        <v>107.7911</v>
      </c>
      <c r="D1215" s="6">
        <f>TITRES_STAT!E1218</f>
        <v>0</v>
      </c>
      <c r="E1215" s="2">
        <f t="shared" si="72"/>
        <v>67836</v>
      </c>
      <c r="F1215" s="6" t="str">
        <f t="shared" si="75"/>
        <v>BEARISH</v>
      </c>
      <c r="G1215" s="6" t="str">
        <f t="shared" si="74"/>
        <v>NEUTRAL</v>
      </c>
      <c r="H1215" s="6" t="str">
        <f t="shared" si="73"/>
        <v>CONFIRMED BEARISH</v>
      </c>
    </row>
    <row r="1216" spans="1:8" ht="13.5" x14ac:dyDescent="0.25">
      <c r="A1216" s="3">
        <f>TITRES_STAT!B1219</f>
        <v>43781</v>
      </c>
      <c r="B1216" s="6">
        <f>TITRES_STAT!C1219</f>
        <v>134</v>
      </c>
      <c r="C1216" s="6">
        <f>TITRES_STAT!D1219</f>
        <v>107.7911</v>
      </c>
      <c r="D1216" s="6">
        <f>TITRES_STAT!E1219</f>
        <v>0</v>
      </c>
      <c r="E1216" s="2">
        <f t="shared" si="72"/>
        <v>67836</v>
      </c>
      <c r="F1216" s="6" t="str">
        <f t="shared" si="75"/>
        <v>BEARISH</v>
      </c>
      <c r="G1216" s="6" t="str">
        <f t="shared" si="74"/>
        <v>NEUTRAL</v>
      </c>
      <c r="H1216" s="6" t="str">
        <f t="shared" si="73"/>
        <v>CONFIRMED BEARISH</v>
      </c>
    </row>
    <row r="1217" spans="1:8" ht="13.5" x14ac:dyDescent="0.25">
      <c r="A1217" s="3">
        <f>TITRES_STAT!B1220</f>
        <v>43782</v>
      </c>
      <c r="B1217" s="6">
        <f>TITRES_STAT!C1220</f>
        <v>134</v>
      </c>
      <c r="C1217" s="6">
        <f>TITRES_STAT!D1220</f>
        <v>107.7911</v>
      </c>
      <c r="D1217" s="6">
        <f>TITRES_STAT!E1220</f>
        <v>0</v>
      </c>
      <c r="E1217" s="2">
        <f t="shared" si="72"/>
        <v>67836</v>
      </c>
      <c r="F1217" s="6" t="str">
        <f t="shared" si="75"/>
        <v>NEUTRAL</v>
      </c>
      <c r="G1217" s="6" t="str">
        <f t="shared" si="74"/>
        <v>NEUTRAL</v>
      </c>
      <c r="H1217" s="6" t="str">
        <f t="shared" si="73"/>
        <v>NEUTRAL</v>
      </c>
    </row>
    <row r="1218" spans="1:8" ht="13.5" x14ac:dyDescent="0.25">
      <c r="A1218" s="3">
        <f>TITRES_STAT!B1221</f>
        <v>43783</v>
      </c>
      <c r="B1218" s="6">
        <f>TITRES_STAT!C1221</f>
        <v>134</v>
      </c>
      <c r="C1218" s="6">
        <f>TITRES_STAT!D1221</f>
        <v>107.7911</v>
      </c>
      <c r="D1218" s="6">
        <f>TITRES_STAT!E1221</f>
        <v>20</v>
      </c>
      <c r="E1218" s="2">
        <f t="shared" si="72"/>
        <v>67836</v>
      </c>
      <c r="F1218" s="6" t="str">
        <f t="shared" si="75"/>
        <v>NEUTRAL</v>
      </c>
      <c r="G1218" s="6" t="str">
        <f t="shared" si="74"/>
        <v>NEUTRAL</v>
      </c>
      <c r="H1218" s="6" t="str">
        <f t="shared" si="73"/>
        <v>NEUTRAL</v>
      </c>
    </row>
    <row r="1219" spans="1:8" ht="13.5" x14ac:dyDescent="0.25">
      <c r="A1219" s="3">
        <f>TITRES_STAT!B1222</f>
        <v>43784</v>
      </c>
      <c r="B1219" s="6">
        <f>TITRES_STAT!C1222</f>
        <v>134</v>
      </c>
      <c r="C1219" s="6">
        <f>TITRES_STAT!D1222</f>
        <v>107.7911</v>
      </c>
      <c r="D1219" s="6">
        <f>TITRES_STAT!E1222</f>
        <v>0</v>
      </c>
      <c r="E1219" s="2">
        <f t="shared" si="72"/>
        <v>67836</v>
      </c>
      <c r="F1219" s="6" t="str">
        <f t="shared" si="75"/>
        <v>NEUTRAL</v>
      </c>
      <c r="G1219" s="6" t="str">
        <f t="shared" si="74"/>
        <v>NEUTRAL</v>
      </c>
      <c r="H1219" s="6" t="str">
        <f t="shared" si="73"/>
        <v>NEUTRAL</v>
      </c>
    </row>
    <row r="1220" spans="1:8" ht="13.5" x14ac:dyDescent="0.25">
      <c r="A1220" s="3">
        <f>TITRES_STAT!B1223</f>
        <v>43787</v>
      </c>
      <c r="B1220" s="6">
        <f>TITRES_STAT!C1223</f>
        <v>134</v>
      </c>
      <c r="C1220" s="6">
        <f>TITRES_STAT!D1223</f>
        <v>107.7911</v>
      </c>
      <c r="D1220" s="6">
        <f>TITRES_STAT!E1223</f>
        <v>0</v>
      </c>
      <c r="E1220" s="2">
        <f t="shared" ref="E1220:E1283" si="76">IF(B1220&gt;B1219, E1219+D1220, IF(B1220&lt;B1219, E1219-D1220, E1219))</f>
        <v>67836</v>
      </c>
      <c r="F1220" s="6" t="str">
        <f t="shared" si="75"/>
        <v>NEUTRAL</v>
      </c>
      <c r="G1220" s="6" t="str">
        <f t="shared" si="74"/>
        <v>NEUTRAL</v>
      </c>
      <c r="H1220" s="6" t="str">
        <f t="shared" si="73"/>
        <v>NEUTRAL</v>
      </c>
    </row>
    <row r="1221" spans="1:8" ht="13.5" x14ac:dyDescent="0.25">
      <c r="A1221" s="3">
        <f>TITRES_STAT!B1224</f>
        <v>43788</v>
      </c>
      <c r="B1221" s="6">
        <f>TITRES_STAT!C1224</f>
        <v>134</v>
      </c>
      <c r="C1221" s="6">
        <f>TITRES_STAT!D1224</f>
        <v>107.7911</v>
      </c>
      <c r="D1221" s="6">
        <f>TITRES_STAT!E1224</f>
        <v>0</v>
      </c>
      <c r="E1221" s="2">
        <f t="shared" si="76"/>
        <v>67836</v>
      </c>
      <c r="F1221" s="6" t="str">
        <f t="shared" si="75"/>
        <v>NEUTRAL</v>
      </c>
      <c r="G1221" s="6" t="str">
        <f t="shared" si="74"/>
        <v>NEUTRAL</v>
      </c>
      <c r="H1221" s="6" t="str">
        <f t="shared" si="73"/>
        <v>NEUTRAL</v>
      </c>
    </row>
    <row r="1222" spans="1:8" ht="13.5" x14ac:dyDescent="0.25">
      <c r="A1222" s="3">
        <f>TITRES_STAT!B1225</f>
        <v>43789</v>
      </c>
      <c r="B1222" s="6">
        <f>TITRES_STAT!C1225</f>
        <v>134</v>
      </c>
      <c r="C1222" s="6">
        <f>TITRES_STAT!D1225</f>
        <v>107.7911</v>
      </c>
      <c r="D1222" s="6">
        <f>TITRES_STAT!E1225</f>
        <v>0</v>
      </c>
      <c r="E1222" s="2">
        <f t="shared" si="76"/>
        <v>67836</v>
      </c>
      <c r="F1222" s="6" t="str">
        <f t="shared" si="75"/>
        <v>NEUTRAL</v>
      </c>
      <c r="G1222" s="6" t="str">
        <f t="shared" si="74"/>
        <v>NEUTRAL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NEUTRAL</v>
      </c>
    </row>
    <row r="1223" spans="1:8" ht="13.5" x14ac:dyDescent="0.25">
      <c r="A1223" s="3">
        <f>TITRES_STAT!B1226</f>
        <v>43790</v>
      </c>
      <c r="B1223" s="6">
        <f>TITRES_STAT!C1226</f>
        <v>134</v>
      </c>
      <c r="C1223" s="6">
        <f>TITRES_STAT!D1226</f>
        <v>107.7911</v>
      </c>
      <c r="D1223" s="6">
        <f>TITRES_STAT!E1226</f>
        <v>0</v>
      </c>
      <c r="E1223" s="2">
        <f t="shared" si="76"/>
        <v>67836</v>
      </c>
      <c r="F1223" s="6" t="str">
        <f t="shared" si="75"/>
        <v>NEUTRAL</v>
      </c>
      <c r="G1223" s="6" t="str">
        <f t="shared" ref="G1223:G1286" si="78">IF((E1223-E1218)/E1218 &gt; 0.02, "STRONG",
 IF((E1223-E1218)/E1218 &lt; -0.02, "WEAK", "NEUTRAL"))</f>
        <v>NEUTRAL</v>
      </c>
      <c r="H1223" s="6" t="str">
        <f t="shared" si="77"/>
        <v>NEUTRAL</v>
      </c>
    </row>
    <row r="1224" spans="1:8" ht="13.5" x14ac:dyDescent="0.25">
      <c r="A1224" s="3">
        <f>TITRES_STAT!B1227</f>
        <v>43791</v>
      </c>
      <c r="B1224" s="6">
        <f>TITRES_STAT!C1227</f>
        <v>134</v>
      </c>
      <c r="C1224" s="6">
        <f>TITRES_STAT!D1227</f>
        <v>107.7911</v>
      </c>
      <c r="D1224" s="6">
        <f>TITRES_STAT!E1227</f>
        <v>0</v>
      </c>
      <c r="E1224" s="2">
        <f t="shared" si="76"/>
        <v>67836</v>
      </c>
      <c r="F1224" s="6" t="str">
        <f t="shared" ref="F1224:F1287" si="79">IF(E1224&gt;E1219,"BULLISH",IF(E1224&lt;E1219,"BEARISH","NEUTRAL"))</f>
        <v>NEUTRAL</v>
      </c>
      <c r="G1224" s="6" t="str">
        <f t="shared" si="78"/>
        <v>NEUTRAL</v>
      </c>
      <c r="H1224" s="6" t="str">
        <f t="shared" si="77"/>
        <v>NEUTRAL</v>
      </c>
    </row>
    <row r="1225" spans="1:8" ht="13.5" x14ac:dyDescent="0.25">
      <c r="A1225" s="3">
        <f>TITRES_STAT!B1228</f>
        <v>43794</v>
      </c>
      <c r="B1225" s="6">
        <f>TITRES_STAT!C1228</f>
        <v>134</v>
      </c>
      <c r="C1225" s="6">
        <f>TITRES_STAT!D1228</f>
        <v>107.7911</v>
      </c>
      <c r="D1225" s="6">
        <f>TITRES_STAT!E1228</f>
        <v>0</v>
      </c>
      <c r="E1225" s="2">
        <f t="shared" si="76"/>
        <v>67836</v>
      </c>
      <c r="F1225" s="6" t="str">
        <f t="shared" si="79"/>
        <v>NEUTRAL</v>
      </c>
      <c r="G1225" s="6" t="str">
        <f t="shared" si="78"/>
        <v>NEUTRAL</v>
      </c>
      <c r="H1225" s="6" t="str">
        <f t="shared" si="77"/>
        <v>NEUTRAL</v>
      </c>
    </row>
    <row r="1226" spans="1:8" ht="13.5" x14ac:dyDescent="0.25">
      <c r="A1226" s="3">
        <f>TITRES_STAT!B1229</f>
        <v>43795</v>
      </c>
      <c r="B1226" s="6">
        <f>TITRES_STAT!C1229</f>
        <v>134</v>
      </c>
      <c r="C1226" s="6">
        <f>TITRES_STAT!D1229</f>
        <v>107.7911</v>
      </c>
      <c r="D1226" s="6">
        <f>TITRES_STAT!E1229</f>
        <v>0</v>
      </c>
      <c r="E1226" s="2">
        <f t="shared" si="76"/>
        <v>67836</v>
      </c>
      <c r="F1226" s="6" t="str">
        <f t="shared" si="79"/>
        <v>NEUTRAL</v>
      </c>
      <c r="G1226" s="6" t="str">
        <f t="shared" si="78"/>
        <v>NEUTRAL</v>
      </c>
      <c r="H1226" s="6" t="str">
        <f t="shared" si="77"/>
        <v>NEUTRAL</v>
      </c>
    </row>
    <row r="1227" spans="1:8" ht="13.5" x14ac:dyDescent="0.25">
      <c r="A1227" s="3">
        <f>TITRES_STAT!B1230</f>
        <v>43796</v>
      </c>
      <c r="B1227" s="6">
        <f>TITRES_STAT!C1230</f>
        <v>133</v>
      </c>
      <c r="C1227" s="6">
        <f>TITRES_STAT!D1230</f>
        <v>106.9867</v>
      </c>
      <c r="D1227" s="6">
        <f>TITRES_STAT!E1230</f>
        <v>305</v>
      </c>
      <c r="E1227" s="2">
        <f t="shared" si="76"/>
        <v>67531</v>
      </c>
      <c r="F1227" s="6" t="str">
        <f t="shared" si="79"/>
        <v>BEARISH</v>
      </c>
      <c r="G1227" s="6" t="str">
        <f t="shared" si="78"/>
        <v>NEUTRAL</v>
      </c>
      <c r="H1227" s="6" t="str">
        <f t="shared" si="77"/>
        <v>CONFIRMED BEARISH</v>
      </c>
    </row>
    <row r="1228" spans="1:8" ht="13.5" x14ac:dyDescent="0.25">
      <c r="A1228" s="3">
        <f>TITRES_STAT!B1231</f>
        <v>43797</v>
      </c>
      <c r="B1228" s="6">
        <f>TITRES_STAT!C1231</f>
        <v>133</v>
      </c>
      <c r="C1228" s="6">
        <f>TITRES_STAT!D1231</f>
        <v>106.9867</v>
      </c>
      <c r="D1228" s="6">
        <f>TITRES_STAT!E1231</f>
        <v>0</v>
      </c>
      <c r="E1228" s="2">
        <f t="shared" si="76"/>
        <v>67531</v>
      </c>
      <c r="F1228" s="6" t="str">
        <f t="shared" si="79"/>
        <v>BEARISH</v>
      </c>
      <c r="G1228" s="6" t="str">
        <f t="shared" si="78"/>
        <v>NEUTRAL</v>
      </c>
      <c r="H1228" s="6" t="str">
        <f t="shared" si="77"/>
        <v>CONFIRMED BEARISH</v>
      </c>
    </row>
    <row r="1229" spans="1:8" ht="13.5" x14ac:dyDescent="0.25">
      <c r="A1229" s="3">
        <f>TITRES_STAT!B1232</f>
        <v>43798</v>
      </c>
      <c r="B1229" s="6">
        <f>TITRES_STAT!C1232</f>
        <v>134.78</v>
      </c>
      <c r="C1229" s="6">
        <f>TITRES_STAT!D1232</f>
        <v>108.41849999999999</v>
      </c>
      <c r="D1229" s="6">
        <f>TITRES_STAT!E1232</f>
        <v>200</v>
      </c>
      <c r="E1229" s="2">
        <f t="shared" si="76"/>
        <v>67731</v>
      </c>
      <c r="F1229" s="6" t="str">
        <f t="shared" si="79"/>
        <v>BEARISH</v>
      </c>
      <c r="G1229" s="6" t="str">
        <f t="shared" si="78"/>
        <v>NEUTRAL</v>
      </c>
      <c r="H1229" s="6" t="str">
        <f t="shared" si="77"/>
        <v>BEARISH DIVERGENCE</v>
      </c>
    </row>
    <row r="1230" spans="1:8" ht="13.5" x14ac:dyDescent="0.25">
      <c r="A1230" s="3">
        <f>TITRES_STAT!B1233</f>
        <v>43801</v>
      </c>
      <c r="B1230" s="6">
        <f>TITRES_STAT!C1233</f>
        <v>134.78</v>
      </c>
      <c r="C1230" s="6">
        <f>TITRES_STAT!D1233</f>
        <v>108.41849999999999</v>
      </c>
      <c r="D1230" s="6">
        <f>TITRES_STAT!E1233</f>
        <v>0</v>
      </c>
      <c r="E1230" s="2">
        <f t="shared" si="76"/>
        <v>67731</v>
      </c>
      <c r="F1230" s="6" t="str">
        <f t="shared" si="79"/>
        <v>BEARISH</v>
      </c>
      <c r="G1230" s="6" t="str">
        <f t="shared" si="78"/>
        <v>NEUTRAL</v>
      </c>
      <c r="H1230" s="6" t="str">
        <f t="shared" si="77"/>
        <v>BEARISH DIVERGENCE</v>
      </c>
    </row>
    <row r="1231" spans="1:8" ht="13.5" x14ac:dyDescent="0.25">
      <c r="A1231" s="3">
        <f>TITRES_STAT!B1234</f>
        <v>43802</v>
      </c>
      <c r="B1231" s="6">
        <f>TITRES_STAT!C1234</f>
        <v>138.79</v>
      </c>
      <c r="C1231" s="6">
        <f>TITRES_STAT!D1234</f>
        <v>111.6442</v>
      </c>
      <c r="D1231" s="6">
        <f>TITRES_STAT!E1234</f>
        <v>75</v>
      </c>
      <c r="E1231" s="2">
        <f t="shared" si="76"/>
        <v>67806</v>
      </c>
      <c r="F1231" s="6" t="str">
        <f t="shared" si="79"/>
        <v>BEARISH</v>
      </c>
      <c r="G1231" s="6" t="str">
        <f t="shared" si="78"/>
        <v>NEUTRAL</v>
      </c>
      <c r="H1231" s="6" t="str">
        <f t="shared" si="77"/>
        <v>BEARISH DIVERGENCE</v>
      </c>
    </row>
    <row r="1232" spans="1:8" ht="13.5" x14ac:dyDescent="0.25">
      <c r="A1232" s="3">
        <f>TITRES_STAT!B1235</f>
        <v>43803</v>
      </c>
      <c r="B1232" s="6">
        <f>TITRES_STAT!C1235</f>
        <v>138.79</v>
      </c>
      <c r="C1232" s="6">
        <f>TITRES_STAT!D1235</f>
        <v>111.6442</v>
      </c>
      <c r="D1232" s="6">
        <f>TITRES_STAT!E1235</f>
        <v>0</v>
      </c>
      <c r="E1232" s="2">
        <f t="shared" si="76"/>
        <v>67806</v>
      </c>
      <c r="F1232" s="6" t="str">
        <f t="shared" si="79"/>
        <v>BULLISH</v>
      </c>
      <c r="G1232" s="6" t="str">
        <f t="shared" si="78"/>
        <v>NEUTRAL</v>
      </c>
      <c r="H1232" s="6" t="str">
        <f t="shared" si="77"/>
        <v>CONFIRMED BULLISH</v>
      </c>
    </row>
    <row r="1233" spans="1:8" ht="13.5" x14ac:dyDescent="0.25">
      <c r="A1233" s="3">
        <f>TITRES_STAT!B1236</f>
        <v>43804</v>
      </c>
      <c r="B1233" s="6">
        <f>TITRES_STAT!C1236</f>
        <v>138.79</v>
      </c>
      <c r="C1233" s="6">
        <f>TITRES_STAT!D1236</f>
        <v>111.6442</v>
      </c>
      <c r="D1233" s="6">
        <f>TITRES_STAT!E1236</f>
        <v>0</v>
      </c>
      <c r="E1233" s="2">
        <f t="shared" si="76"/>
        <v>67806</v>
      </c>
      <c r="F1233" s="6" t="str">
        <f t="shared" si="79"/>
        <v>BULLISH</v>
      </c>
      <c r="G1233" s="6" t="str">
        <f t="shared" si="78"/>
        <v>NEUTRAL</v>
      </c>
      <c r="H1233" s="6" t="str">
        <f t="shared" si="77"/>
        <v>CONFIRMED BULLISH</v>
      </c>
    </row>
    <row r="1234" spans="1:8" ht="13.5" x14ac:dyDescent="0.25">
      <c r="A1234" s="3">
        <f>TITRES_STAT!B1237</f>
        <v>43805</v>
      </c>
      <c r="B1234" s="6">
        <f>TITRES_STAT!C1237</f>
        <v>138.79</v>
      </c>
      <c r="C1234" s="6">
        <f>TITRES_STAT!D1237</f>
        <v>111.6442</v>
      </c>
      <c r="D1234" s="6">
        <f>TITRES_STAT!E1237</f>
        <v>0</v>
      </c>
      <c r="E1234" s="2">
        <f t="shared" si="76"/>
        <v>67806</v>
      </c>
      <c r="F1234" s="6" t="str">
        <f t="shared" si="79"/>
        <v>BULLISH</v>
      </c>
      <c r="G1234" s="6" t="str">
        <f t="shared" si="78"/>
        <v>NEUTRAL</v>
      </c>
      <c r="H1234" s="6" t="str">
        <f t="shared" si="77"/>
        <v>CONFIRMED BULLISH</v>
      </c>
    </row>
    <row r="1235" spans="1:8" ht="13.5" x14ac:dyDescent="0.25">
      <c r="A1235" s="3">
        <f>TITRES_STAT!B1238</f>
        <v>43808</v>
      </c>
      <c r="B1235" s="6">
        <f>TITRES_STAT!C1238</f>
        <v>138.79</v>
      </c>
      <c r="C1235" s="6">
        <f>TITRES_STAT!D1238</f>
        <v>111.6442</v>
      </c>
      <c r="D1235" s="6">
        <f>TITRES_STAT!E1238</f>
        <v>0</v>
      </c>
      <c r="E1235" s="2">
        <f t="shared" si="76"/>
        <v>67806</v>
      </c>
      <c r="F1235" s="6" t="str">
        <f t="shared" si="79"/>
        <v>BULLISH</v>
      </c>
      <c r="G1235" s="6" t="str">
        <f t="shared" si="78"/>
        <v>NEUTRAL</v>
      </c>
      <c r="H1235" s="6" t="str">
        <f t="shared" si="77"/>
        <v>CONFIRMED BULLISH</v>
      </c>
    </row>
    <row r="1236" spans="1:8" ht="13.5" x14ac:dyDescent="0.25">
      <c r="A1236" s="3">
        <f>TITRES_STAT!B1239</f>
        <v>43809</v>
      </c>
      <c r="B1236" s="6">
        <f>TITRES_STAT!C1239</f>
        <v>138.79</v>
      </c>
      <c r="C1236" s="6">
        <f>TITRES_STAT!D1239</f>
        <v>111.6442</v>
      </c>
      <c r="D1236" s="6">
        <f>TITRES_STAT!E1239</f>
        <v>0</v>
      </c>
      <c r="E1236" s="2">
        <f t="shared" si="76"/>
        <v>67806</v>
      </c>
      <c r="F1236" s="6" t="str">
        <f t="shared" si="79"/>
        <v>NEUTRAL</v>
      </c>
      <c r="G1236" s="6" t="str">
        <f t="shared" si="78"/>
        <v>NEUTRAL</v>
      </c>
      <c r="H1236" s="6" t="str">
        <f t="shared" si="77"/>
        <v>NEUTRAL</v>
      </c>
    </row>
    <row r="1237" spans="1:8" ht="13.5" x14ac:dyDescent="0.25">
      <c r="A1237" s="3">
        <f>TITRES_STAT!B1240</f>
        <v>43810</v>
      </c>
      <c r="B1237" s="6">
        <f>TITRES_STAT!C1240</f>
        <v>138.79</v>
      </c>
      <c r="C1237" s="6">
        <f>TITRES_STAT!D1240</f>
        <v>111.6442</v>
      </c>
      <c r="D1237" s="6">
        <f>TITRES_STAT!E1240</f>
        <v>0</v>
      </c>
      <c r="E1237" s="2">
        <f t="shared" si="76"/>
        <v>67806</v>
      </c>
      <c r="F1237" s="6" t="str">
        <f t="shared" si="79"/>
        <v>NEUTRAL</v>
      </c>
      <c r="G1237" s="6" t="str">
        <f t="shared" si="78"/>
        <v>NEUTRAL</v>
      </c>
      <c r="H1237" s="6" t="str">
        <f t="shared" si="77"/>
        <v>NEUTRAL</v>
      </c>
    </row>
    <row r="1238" spans="1:8" ht="13.5" x14ac:dyDescent="0.25">
      <c r="A1238" s="3">
        <f>TITRES_STAT!B1241</f>
        <v>43811</v>
      </c>
      <c r="B1238" s="6">
        <f>TITRES_STAT!C1241</f>
        <v>138.79</v>
      </c>
      <c r="C1238" s="6">
        <f>TITRES_STAT!D1241</f>
        <v>111.6442</v>
      </c>
      <c r="D1238" s="6">
        <f>TITRES_STAT!E1241</f>
        <v>558</v>
      </c>
      <c r="E1238" s="2">
        <f t="shared" si="76"/>
        <v>67806</v>
      </c>
      <c r="F1238" s="6" t="str">
        <f t="shared" si="79"/>
        <v>NEUTRAL</v>
      </c>
      <c r="G1238" s="6" t="str">
        <f t="shared" si="78"/>
        <v>NEUTRAL</v>
      </c>
      <c r="H1238" s="6" t="str">
        <f t="shared" si="77"/>
        <v>NEUTRAL</v>
      </c>
    </row>
    <row r="1239" spans="1:8" ht="13.5" x14ac:dyDescent="0.25">
      <c r="A1239" s="3">
        <f>TITRES_STAT!B1242</f>
        <v>43812</v>
      </c>
      <c r="B1239" s="6">
        <f>TITRES_STAT!C1242</f>
        <v>140.4</v>
      </c>
      <c r="C1239" s="6">
        <f>TITRES_STAT!D1242</f>
        <v>112.9393</v>
      </c>
      <c r="D1239" s="6">
        <f>TITRES_STAT!E1242</f>
        <v>380</v>
      </c>
      <c r="E1239" s="2">
        <f t="shared" si="76"/>
        <v>68186</v>
      </c>
      <c r="F1239" s="6" t="str">
        <f t="shared" si="79"/>
        <v>BULLISH</v>
      </c>
      <c r="G1239" s="6" t="str">
        <f t="shared" si="78"/>
        <v>NEUTRAL</v>
      </c>
      <c r="H1239" s="6" t="str">
        <f t="shared" si="77"/>
        <v>CONFIRMED BULLISH</v>
      </c>
    </row>
    <row r="1240" spans="1:8" ht="13.5" x14ac:dyDescent="0.25">
      <c r="A1240" s="3">
        <f>TITRES_STAT!B1243</f>
        <v>43815</v>
      </c>
      <c r="B1240" s="6">
        <f>TITRES_STAT!C1243</f>
        <v>140.4</v>
      </c>
      <c r="C1240" s="6">
        <f>TITRES_STAT!D1243</f>
        <v>112.9393</v>
      </c>
      <c r="D1240" s="6">
        <f>TITRES_STAT!E1243</f>
        <v>0</v>
      </c>
      <c r="E1240" s="2">
        <f t="shared" si="76"/>
        <v>68186</v>
      </c>
      <c r="F1240" s="6" t="str">
        <f t="shared" si="79"/>
        <v>BULLISH</v>
      </c>
      <c r="G1240" s="6" t="str">
        <f t="shared" si="78"/>
        <v>NEUTRAL</v>
      </c>
      <c r="H1240" s="6" t="str">
        <f t="shared" si="77"/>
        <v>CONFIRMED BULLISH</v>
      </c>
    </row>
    <row r="1241" spans="1:8" ht="13.5" x14ac:dyDescent="0.25">
      <c r="A1241" s="3">
        <f>TITRES_STAT!B1244</f>
        <v>43816</v>
      </c>
      <c r="B1241" s="6">
        <f>TITRES_STAT!C1244</f>
        <v>140.4</v>
      </c>
      <c r="C1241" s="6">
        <f>TITRES_STAT!D1244</f>
        <v>112.9393</v>
      </c>
      <c r="D1241" s="6">
        <f>TITRES_STAT!E1244</f>
        <v>0</v>
      </c>
      <c r="E1241" s="2">
        <f t="shared" si="76"/>
        <v>68186</v>
      </c>
      <c r="F1241" s="6" t="str">
        <f t="shared" si="79"/>
        <v>BULLISH</v>
      </c>
      <c r="G1241" s="6" t="str">
        <f t="shared" si="78"/>
        <v>NEUTRAL</v>
      </c>
      <c r="H1241" s="6" t="str">
        <f t="shared" si="77"/>
        <v>CONFIRMED BULLISH</v>
      </c>
    </row>
    <row r="1242" spans="1:8" ht="13.5" x14ac:dyDescent="0.25">
      <c r="A1242" s="3">
        <f>TITRES_STAT!B1245</f>
        <v>43817</v>
      </c>
      <c r="B1242" s="6">
        <f>TITRES_STAT!C1245</f>
        <v>140.38</v>
      </c>
      <c r="C1242" s="6">
        <f>TITRES_STAT!D1245</f>
        <v>112.92319999999999</v>
      </c>
      <c r="D1242" s="6">
        <f>TITRES_STAT!E1245</f>
        <v>692</v>
      </c>
      <c r="E1242" s="2">
        <f t="shared" si="76"/>
        <v>67494</v>
      </c>
      <c r="F1242" s="6" t="str">
        <f t="shared" si="79"/>
        <v>BEARISH</v>
      </c>
      <c r="G1242" s="6" t="str">
        <f t="shared" si="78"/>
        <v>NEUTRAL</v>
      </c>
      <c r="H1242" s="6" t="str">
        <f t="shared" si="77"/>
        <v>BEARISH DIVERGENCE</v>
      </c>
    </row>
    <row r="1243" spans="1:8" ht="13.5" x14ac:dyDescent="0.25">
      <c r="A1243" s="3">
        <f>TITRES_STAT!B1246</f>
        <v>43818</v>
      </c>
      <c r="B1243" s="6">
        <f>TITRES_STAT!C1246</f>
        <v>142</v>
      </c>
      <c r="C1243" s="6">
        <f>TITRES_STAT!D1246</f>
        <v>114.2264</v>
      </c>
      <c r="D1243" s="6">
        <f>TITRES_STAT!E1246</f>
        <v>500</v>
      </c>
      <c r="E1243" s="2">
        <f t="shared" si="76"/>
        <v>67994</v>
      </c>
      <c r="F1243" s="6" t="str">
        <f t="shared" si="79"/>
        <v>BULLISH</v>
      </c>
      <c r="G1243" s="6" t="str">
        <f t="shared" si="78"/>
        <v>NEUTRAL</v>
      </c>
      <c r="H1243" s="6" t="str">
        <f t="shared" si="77"/>
        <v>CONFIRMED BULLISH</v>
      </c>
    </row>
    <row r="1244" spans="1:8" ht="13.5" x14ac:dyDescent="0.25">
      <c r="A1244" s="3">
        <f>TITRES_STAT!B1247</f>
        <v>43819</v>
      </c>
      <c r="B1244" s="6">
        <f>TITRES_STAT!C1247</f>
        <v>142</v>
      </c>
      <c r="C1244" s="6">
        <f>TITRES_STAT!D1247</f>
        <v>114.2264</v>
      </c>
      <c r="D1244" s="6">
        <f>TITRES_STAT!E1247</f>
        <v>0</v>
      </c>
      <c r="E1244" s="2">
        <f t="shared" si="76"/>
        <v>67994</v>
      </c>
      <c r="F1244" s="6" t="str">
        <f t="shared" si="79"/>
        <v>BEARISH</v>
      </c>
      <c r="G1244" s="6" t="str">
        <f t="shared" si="78"/>
        <v>NEUTRAL</v>
      </c>
      <c r="H1244" s="6" t="str">
        <f t="shared" si="77"/>
        <v>BEARISH DIVERGENCE</v>
      </c>
    </row>
    <row r="1245" spans="1:8" ht="13.5" x14ac:dyDescent="0.25">
      <c r="A1245" s="3">
        <f>TITRES_STAT!B1248</f>
        <v>43822</v>
      </c>
      <c r="B1245" s="6">
        <f>TITRES_STAT!C1248</f>
        <v>142</v>
      </c>
      <c r="C1245" s="6">
        <f>TITRES_STAT!D1248</f>
        <v>114.2264</v>
      </c>
      <c r="D1245" s="6">
        <f>TITRES_STAT!E1248</f>
        <v>0</v>
      </c>
      <c r="E1245" s="2">
        <f t="shared" si="76"/>
        <v>67994</v>
      </c>
      <c r="F1245" s="6" t="str">
        <f t="shared" si="79"/>
        <v>BEARISH</v>
      </c>
      <c r="G1245" s="6" t="str">
        <f t="shared" si="78"/>
        <v>NEUTRAL</v>
      </c>
      <c r="H1245" s="6" t="str">
        <f t="shared" si="77"/>
        <v>BEARISH DIVERGENCE</v>
      </c>
    </row>
    <row r="1246" spans="1:8" ht="13.5" x14ac:dyDescent="0.25">
      <c r="A1246" s="3">
        <f>TITRES_STAT!B1249</f>
        <v>43823</v>
      </c>
      <c r="B1246" s="6">
        <f>TITRES_STAT!C1249</f>
        <v>141</v>
      </c>
      <c r="C1246" s="6">
        <f>TITRES_STAT!D1249</f>
        <v>113.422</v>
      </c>
      <c r="D1246" s="6">
        <f>TITRES_STAT!E1249</f>
        <v>209</v>
      </c>
      <c r="E1246" s="2">
        <f t="shared" si="76"/>
        <v>67785</v>
      </c>
      <c r="F1246" s="6" t="str">
        <f t="shared" si="79"/>
        <v>BEARISH</v>
      </c>
      <c r="G1246" s="6" t="str">
        <f t="shared" si="78"/>
        <v>NEUTRAL</v>
      </c>
      <c r="H1246" s="6" t="str">
        <f t="shared" si="77"/>
        <v>BEARISH DIVERGENCE</v>
      </c>
    </row>
    <row r="1247" spans="1:8" ht="13.5" x14ac:dyDescent="0.25">
      <c r="A1247" s="3">
        <f>TITRES_STAT!B1250</f>
        <v>43824</v>
      </c>
      <c r="B1247" s="6">
        <f>TITRES_STAT!C1250</f>
        <v>142</v>
      </c>
      <c r="C1247" s="6">
        <f>TITRES_STAT!D1250</f>
        <v>114.2264</v>
      </c>
      <c r="D1247" s="6">
        <f>TITRES_STAT!E1250</f>
        <v>500</v>
      </c>
      <c r="E1247" s="2">
        <f t="shared" si="76"/>
        <v>68285</v>
      </c>
      <c r="F1247" s="6" t="str">
        <f t="shared" si="79"/>
        <v>BULLISH</v>
      </c>
      <c r="G1247" s="6" t="str">
        <f t="shared" si="78"/>
        <v>NEUTRAL</v>
      </c>
      <c r="H1247" s="6" t="str">
        <f t="shared" si="77"/>
        <v>CONFIRMED BULLISH</v>
      </c>
    </row>
    <row r="1248" spans="1:8" ht="13.5" x14ac:dyDescent="0.25">
      <c r="A1248" s="3">
        <f>TITRES_STAT!B1251</f>
        <v>43825</v>
      </c>
      <c r="B1248" s="6">
        <f>TITRES_STAT!C1251</f>
        <v>141</v>
      </c>
      <c r="C1248" s="6">
        <f>TITRES_STAT!D1251</f>
        <v>113.422</v>
      </c>
      <c r="D1248" s="6">
        <f>TITRES_STAT!E1251</f>
        <v>520</v>
      </c>
      <c r="E1248" s="2">
        <f t="shared" si="76"/>
        <v>67765</v>
      </c>
      <c r="F1248" s="6" t="str">
        <f t="shared" si="79"/>
        <v>BEARISH</v>
      </c>
      <c r="G1248" s="6" t="str">
        <f t="shared" si="78"/>
        <v>NEUTRAL</v>
      </c>
      <c r="H1248" s="6" t="str">
        <f t="shared" si="77"/>
        <v>CONFIRMED BEARISH</v>
      </c>
    </row>
    <row r="1249" spans="1:8" ht="13.5" x14ac:dyDescent="0.25">
      <c r="A1249" s="3">
        <f>TITRES_STAT!B1252</f>
        <v>43826</v>
      </c>
      <c r="B1249" s="6">
        <f>TITRES_STAT!C1252</f>
        <v>142</v>
      </c>
      <c r="C1249" s="6">
        <f>TITRES_STAT!D1252</f>
        <v>114.2264</v>
      </c>
      <c r="D1249" s="6">
        <f>TITRES_STAT!E1252</f>
        <v>1043</v>
      </c>
      <c r="E1249" s="2">
        <f t="shared" si="76"/>
        <v>68808</v>
      </c>
      <c r="F1249" s="6" t="str">
        <f t="shared" si="79"/>
        <v>BULLISH</v>
      </c>
      <c r="G1249" s="6" t="str">
        <f t="shared" si="78"/>
        <v>NEUTRAL</v>
      </c>
      <c r="H1249" s="6" t="str">
        <f t="shared" si="77"/>
        <v>NEUTRAL</v>
      </c>
    </row>
    <row r="1250" spans="1:8" ht="13.5" x14ac:dyDescent="0.25">
      <c r="A1250" s="3">
        <f>TITRES_STAT!B1253</f>
        <v>43829</v>
      </c>
      <c r="B1250" s="6">
        <f>TITRES_STAT!C1253</f>
        <v>141.4</v>
      </c>
      <c r="C1250" s="6">
        <f>TITRES_STAT!D1253</f>
        <v>113.7437</v>
      </c>
      <c r="D1250" s="6">
        <f>TITRES_STAT!E1253</f>
        <v>530</v>
      </c>
      <c r="E1250" s="2">
        <f t="shared" si="76"/>
        <v>68278</v>
      </c>
      <c r="F1250" s="6" t="str">
        <f t="shared" si="79"/>
        <v>BULLISH</v>
      </c>
      <c r="G1250" s="6" t="str">
        <f t="shared" si="78"/>
        <v>NEUTRAL</v>
      </c>
      <c r="H1250" s="6" t="str">
        <f t="shared" si="77"/>
        <v>BULLISH DIVERGENCE</v>
      </c>
    </row>
    <row r="1251" spans="1:8" ht="13.5" x14ac:dyDescent="0.25">
      <c r="A1251" s="3">
        <f>TITRES_STAT!B1254</f>
        <v>43830</v>
      </c>
      <c r="B1251" s="6">
        <f>TITRES_STAT!C1254</f>
        <v>137.16</v>
      </c>
      <c r="C1251" s="6">
        <f>TITRES_STAT!D1254</f>
        <v>110.333</v>
      </c>
      <c r="D1251" s="6">
        <f>TITRES_STAT!E1254</f>
        <v>801</v>
      </c>
      <c r="E1251" s="2">
        <f t="shared" si="76"/>
        <v>67477</v>
      </c>
      <c r="F1251" s="6" t="str">
        <f t="shared" si="79"/>
        <v>BEARISH</v>
      </c>
      <c r="G1251" s="6" t="str">
        <f t="shared" si="78"/>
        <v>NEUTRAL</v>
      </c>
      <c r="H1251" s="6" t="str">
        <f t="shared" si="77"/>
        <v>CONFIRMED BEARISH</v>
      </c>
    </row>
    <row r="1252" spans="1:8" ht="13.5" x14ac:dyDescent="0.25">
      <c r="A1252" s="3">
        <f>TITRES_STAT!B1255</f>
        <v>43832</v>
      </c>
      <c r="B1252" s="6">
        <f>TITRES_STAT!C1255</f>
        <v>137.16</v>
      </c>
      <c r="C1252" s="6">
        <f>TITRES_STAT!D1255</f>
        <v>110.333</v>
      </c>
      <c r="D1252" s="6">
        <f>TITRES_STAT!E1255</f>
        <v>0</v>
      </c>
      <c r="E1252" s="2">
        <f t="shared" si="76"/>
        <v>67477</v>
      </c>
      <c r="F1252" s="6" t="str">
        <f t="shared" si="79"/>
        <v>BEARISH</v>
      </c>
      <c r="G1252" s="6" t="str">
        <f t="shared" si="78"/>
        <v>NEUTRAL</v>
      </c>
      <c r="H1252" s="6" t="str">
        <f t="shared" si="77"/>
        <v>CONFIRMED BEARISH</v>
      </c>
    </row>
    <row r="1253" spans="1:8" ht="13.5" x14ac:dyDescent="0.25">
      <c r="A1253" s="3">
        <f>TITRES_STAT!B1256</f>
        <v>43833</v>
      </c>
      <c r="B1253" s="6">
        <f>TITRES_STAT!C1256</f>
        <v>137.16</v>
      </c>
      <c r="C1253" s="6">
        <f>TITRES_STAT!D1256</f>
        <v>110.333</v>
      </c>
      <c r="D1253" s="6">
        <f>TITRES_STAT!E1256</f>
        <v>100</v>
      </c>
      <c r="E1253" s="2">
        <f t="shared" si="76"/>
        <v>67477</v>
      </c>
      <c r="F1253" s="6" t="str">
        <f t="shared" si="79"/>
        <v>BEARISH</v>
      </c>
      <c r="G1253" s="6" t="str">
        <f t="shared" si="78"/>
        <v>NEUTRAL</v>
      </c>
      <c r="H1253" s="6" t="str">
        <f t="shared" si="77"/>
        <v>CONFIRMED BEARISH</v>
      </c>
    </row>
    <row r="1254" spans="1:8" ht="13.5" x14ac:dyDescent="0.25">
      <c r="A1254" s="3">
        <f>TITRES_STAT!B1257</f>
        <v>43836</v>
      </c>
      <c r="B1254" s="6">
        <f>TITRES_STAT!C1257</f>
        <v>137.09</v>
      </c>
      <c r="C1254" s="6">
        <f>TITRES_STAT!D1257</f>
        <v>110.27670000000001</v>
      </c>
      <c r="D1254" s="6">
        <f>TITRES_STAT!E1257</f>
        <v>284</v>
      </c>
      <c r="E1254" s="2">
        <f t="shared" si="76"/>
        <v>67193</v>
      </c>
      <c r="F1254" s="6" t="str">
        <f t="shared" si="79"/>
        <v>BEARISH</v>
      </c>
      <c r="G1254" s="6" t="str">
        <f t="shared" si="78"/>
        <v>WEAK</v>
      </c>
      <c r="H1254" s="6" t="str">
        <f t="shared" si="77"/>
        <v>CONFIRMED BEARISH</v>
      </c>
    </row>
    <row r="1255" spans="1:8" ht="13.5" x14ac:dyDescent="0.25">
      <c r="A1255" s="3">
        <f>TITRES_STAT!B1258</f>
        <v>43837</v>
      </c>
      <c r="B1255" s="6">
        <f>TITRES_STAT!C1258</f>
        <v>135</v>
      </c>
      <c r="C1255" s="6">
        <f>TITRES_STAT!D1258</f>
        <v>108.5955</v>
      </c>
      <c r="D1255" s="6">
        <f>TITRES_STAT!E1258</f>
        <v>1918</v>
      </c>
      <c r="E1255" s="2">
        <f t="shared" si="76"/>
        <v>65275</v>
      </c>
      <c r="F1255" s="6" t="str">
        <f t="shared" si="79"/>
        <v>BEARISH</v>
      </c>
      <c r="G1255" s="6" t="str">
        <f t="shared" si="78"/>
        <v>WEAK</v>
      </c>
      <c r="H1255" s="6" t="str">
        <f t="shared" si="77"/>
        <v>CONFIRMED BEARISH</v>
      </c>
    </row>
    <row r="1256" spans="1:8" ht="13.5" x14ac:dyDescent="0.25">
      <c r="A1256" s="3">
        <f>TITRES_STAT!B1259</f>
        <v>43838</v>
      </c>
      <c r="B1256" s="6">
        <f>TITRES_STAT!C1259</f>
        <v>135</v>
      </c>
      <c r="C1256" s="6">
        <f>TITRES_STAT!D1259</f>
        <v>108.5955</v>
      </c>
      <c r="D1256" s="6">
        <f>TITRES_STAT!E1259</f>
        <v>700</v>
      </c>
      <c r="E1256" s="2">
        <f t="shared" si="76"/>
        <v>65275</v>
      </c>
      <c r="F1256" s="6" t="str">
        <f t="shared" si="79"/>
        <v>BEARISH</v>
      </c>
      <c r="G1256" s="6" t="str">
        <f t="shared" si="78"/>
        <v>WEAK</v>
      </c>
      <c r="H1256" s="6" t="str">
        <f t="shared" si="77"/>
        <v>CONFIRMED BEARISH</v>
      </c>
    </row>
    <row r="1257" spans="1:8" ht="13.5" x14ac:dyDescent="0.25">
      <c r="A1257" s="3">
        <f>TITRES_STAT!B1260</f>
        <v>43839</v>
      </c>
      <c r="B1257" s="6">
        <f>TITRES_STAT!C1260</f>
        <v>135</v>
      </c>
      <c r="C1257" s="6">
        <f>TITRES_STAT!D1260</f>
        <v>108.5955</v>
      </c>
      <c r="D1257" s="6">
        <f>TITRES_STAT!E1260</f>
        <v>2</v>
      </c>
      <c r="E1257" s="2">
        <f t="shared" si="76"/>
        <v>65275</v>
      </c>
      <c r="F1257" s="6" t="str">
        <f t="shared" si="79"/>
        <v>BEARISH</v>
      </c>
      <c r="G1257" s="6" t="str">
        <f t="shared" si="78"/>
        <v>WEAK</v>
      </c>
      <c r="H1257" s="6" t="str">
        <f t="shared" si="77"/>
        <v>CONFIRMED BEARISH</v>
      </c>
    </row>
    <row r="1258" spans="1:8" ht="13.5" x14ac:dyDescent="0.25">
      <c r="A1258" s="3">
        <f>TITRES_STAT!B1261</f>
        <v>43840</v>
      </c>
      <c r="B1258" s="6">
        <f>TITRES_STAT!C1261</f>
        <v>135</v>
      </c>
      <c r="C1258" s="6">
        <f>TITRES_STAT!D1261</f>
        <v>108.5955</v>
      </c>
      <c r="D1258" s="6">
        <f>TITRES_STAT!E1261</f>
        <v>0</v>
      </c>
      <c r="E1258" s="2">
        <f t="shared" si="76"/>
        <v>65275</v>
      </c>
      <c r="F1258" s="6" t="str">
        <f t="shared" si="79"/>
        <v>BEARISH</v>
      </c>
      <c r="G1258" s="6" t="str">
        <f t="shared" si="78"/>
        <v>WEAK</v>
      </c>
      <c r="H1258" s="6" t="str">
        <f t="shared" si="77"/>
        <v>CONFIRMED BEARISH</v>
      </c>
    </row>
    <row r="1259" spans="1:8" ht="13.5" x14ac:dyDescent="0.25">
      <c r="A1259" s="3">
        <f>TITRES_STAT!B1262</f>
        <v>43843</v>
      </c>
      <c r="B1259" s="6">
        <f>TITRES_STAT!C1262</f>
        <v>135</v>
      </c>
      <c r="C1259" s="6">
        <f>TITRES_STAT!D1262</f>
        <v>108.5955</v>
      </c>
      <c r="D1259" s="6">
        <f>TITRES_STAT!E1262</f>
        <v>0</v>
      </c>
      <c r="E1259" s="2">
        <f t="shared" si="76"/>
        <v>65275</v>
      </c>
      <c r="F1259" s="6" t="str">
        <f t="shared" si="79"/>
        <v>BEARISH</v>
      </c>
      <c r="G1259" s="6" t="str">
        <f t="shared" si="78"/>
        <v>WEAK</v>
      </c>
      <c r="H1259" s="6" t="str">
        <f t="shared" si="77"/>
        <v>CONFIRMED BEARISH</v>
      </c>
    </row>
    <row r="1260" spans="1:8" ht="13.5" x14ac:dyDescent="0.25">
      <c r="A1260" s="3">
        <f>TITRES_STAT!B1263</f>
        <v>43845</v>
      </c>
      <c r="B1260" s="6">
        <f>TITRES_STAT!C1263</f>
        <v>135</v>
      </c>
      <c r="C1260" s="6">
        <f>TITRES_STAT!D1263</f>
        <v>108.5955</v>
      </c>
      <c r="D1260" s="6">
        <f>TITRES_STAT!E1263</f>
        <v>0</v>
      </c>
      <c r="E1260" s="2">
        <f t="shared" si="76"/>
        <v>65275</v>
      </c>
      <c r="F1260" s="6" t="str">
        <f t="shared" si="79"/>
        <v>NEUTRAL</v>
      </c>
      <c r="G1260" s="6" t="str">
        <f t="shared" si="78"/>
        <v>NEUTRAL</v>
      </c>
      <c r="H1260" s="6" t="str">
        <f t="shared" si="77"/>
        <v>NEUTRAL</v>
      </c>
    </row>
    <row r="1261" spans="1:8" ht="13.5" x14ac:dyDescent="0.25">
      <c r="A1261" s="3">
        <f>TITRES_STAT!B1264</f>
        <v>43846</v>
      </c>
      <c r="B1261" s="6">
        <f>TITRES_STAT!C1264</f>
        <v>135</v>
      </c>
      <c r="C1261" s="6">
        <f>TITRES_STAT!D1264</f>
        <v>108.5955</v>
      </c>
      <c r="D1261" s="6">
        <f>TITRES_STAT!E1264</f>
        <v>0</v>
      </c>
      <c r="E1261" s="2">
        <f t="shared" si="76"/>
        <v>65275</v>
      </c>
      <c r="F1261" s="6" t="str">
        <f t="shared" si="79"/>
        <v>NEUTRAL</v>
      </c>
      <c r="G1261" s="6" t="str">
        <f t="shared" si="78"/>
        <v>NEUTRAL</v>
      </c>
      <c r="H1261" s="6" t="str">
        <f t="shared" si="77"/>
        <v>NEUTRAL</v>
      </c>
    </row>
    <row r="1262" spans="1:8" ht="13.5" x14ac:dyDescent="0.25">
      <c r="A1262" s="3">
        <f>TITRES_STAT!B1265</f>
        <v>43847</v>
      </c>
      <c r="B1262" s="6">
        <f>TITRES_STAT!C1265</f>
        <v>135</v>
      </c>
      <c r="C1262" s="6">
        <f>TITRES_STAT!D1265</f>
        <v>108.5955</v>
      </c>
      <c r="D1262" s="6">
        <f>TITRES_STAT!E1265</f>
        <v>0</v>
      </c>
      <c r="E1262" s="2">
        <f t="shared" si="76"/>
        <v>65275</v>
      </c>
      <c r="F1262" s="6" t="str">
        <f t="shared" si="79"/>
        <v>NEUTRAL</v>
      </c>
      <c r="G1262" s="6" t="str">
        <f t="shared" si="78"/>
        <v>NEUTRAL</v>
      </c>
      <c r="H1262" s="6" t="str">
        <f t="shared" si="77"/>
        <v>NEUTRAL</v>
      </c>
    </row>
    <row r="1263" spans="1:8" ht="13.5" x14ac:dyDescent="0.25">
      <c r="A1263" s="3">
        <f>TITRES_STAT!B1266</f>
        <v>43850</v>
      </c>
      <c r="B1263" s="6">
        <f>TITRES_STAT!C1266</f>
        <v>135</v>
      </c>
      <c r="C1263" s="6">
        <f>TITRES_STAT!D1266</f>
        <v>108.5955</v>
      </c>
      <c r="D1263" s="6">
        <f>TITRES_STAT!E1266</f>
        <v>0</v>
      </c>
      <c r="E1263" s="2">
        <f t="shared" si="76"/>
        <v>65275</v>
      </c>
      <c r="F1263" s="6" t="str">
        <f t="shared" si="79"/>
        <v>NEUTRAL</v>
      </c>
      <c r="G1263" s="6" t="str">
        <f t="shared" si="78"/>
        <v>NEUTRAL</v>
      </c>
      <c r="H1263" s="6" t="str">
        <f t="shared" si="77"/>
        <v>NEUTRAL</v>
      </c>
    </row>
    <row r="1264" spans="1:8" ht="13.5" x14ac:dyDescent="0.25">
      <c r="A1264" s="3">
        <f>TITRES_STAT!B1267</f>
        <v>43851</v>
      </c>
      <c r="B1264" s="6">
        <f>TITRES_STAT!C1267</f>
        <v>135</v>
      </c>
      <c r="C1264" s="6">
        <f>TITRES_STAT!D1267</f>
        <v>108.5955</v>
      </c>
      <c r="D1264" s="6">
        <f>TITRES_STAT!E1267</f>
        <v>0</v>
      </c>
      <c r="E1264" s="2">
        <f t="shared" si="76"/>
        <v>65275</v>
      </c>
      <c r="F1264" s="6" t="str">
        <f t="shared" si="79"/>
        <v>NEUTRAL</v>
      </c>
      <c r="G1264" s="6" t="str">
        <f t="shared" si="78"/>
        <v>NEUTRAL</v>
      </c>
      <c r="H1264" s="6" t="str">
        <f t="shared" si="77"/>
        <v>NEUTRAL</v>
      </c>
    </row>
    <row r="1265" spans="1:8" ht="13.5" x14ac:dyDescent="0.25">
      <c r="A1265" s="3">
        <f>TITRES_STAT!B1268</f>
        <v>43852</v>
      </c>
      <c r="B1265" s="6">
        <f>TITRES_STAT!C1268</f>
        <v>135</v>
      </c>
      <c r="C1265" s="6">
        <f>TITRES_STAT!D1268</f>
        <v>108.5955</v>
      </c>
      <c r="D1265" s="6">
        <f>TITRES_STAT!E1268</f>
        <v>0</v>
      </c>
      <c r="E1265" s="2">
        <f t="shared" si="76"/>
        <v>65275</v>
      </c>
      <c r="F1265" s="6" t="str">
        <f t="shared" si="79"/>
        <v>NEUTRAL</v>
      </c>
      <c r="G1265" s="6" t="str">
        <f t="shared" si="78"/>
        <v>NEUTRAL</v>
      </c>
      <c r="H1265" s="6" t="str">
        <f t="shared" si="77"/>
        <v>NEUTRAL</v>
      </c>
    </row>
    <row r="1266" spans="1:8" ht="13.5" x14ac:dyDescent="0.25">
      <c r="A1266" s="3">
        <f>TITRES_STAT!B1269</f>
        <v>43853</v>
      </c>
      <c r="B1266" s="6">
        <f>TITRES_STAT!C1269</f>
        <v>135</v>
      </c>
      <c r="C1266" s="6">
        <f>TITRES_STAT!D1269</f>
        <v>108.5955</v>
      </c>
      <c r="D1266" s="6">
        <f>TITRES_STAT!E1269</f>
        <v>0</v>
      </c>
      <c r="E1266" s="2">
        <f t="shared" si="76"/>
        <v>65275</v>
      </c>
      <c r="F1266" s="6" t="str">
        <f t="shared" si="79"/>
        <v>NEUTRAL</v>
      </c>
      <c r="G1266" s="6" t="str">
        <f t="shared" si="78"/>
        <v>NEUTRAL</v>
      </c>
      <c r="H1266" s="6" t="str">
        <f t="shared" si="77"/>
        <v>NEUTRAL</v>
      </c>
    </row>
    <row r="1267" spans="1:8" ht="13.5" x14ac:dyDescent="0.25">
      <c r="A1267" s="3">
        <f>TITRES_STAT!B1270</f>
        <v>43854</v>
      </c>
      <c r="B1267" s="6">
        <f>TITRES_STAT!C1270</f>
        <v>135</v>
      </c>
      <c r="C1267" s="6">
        <f>TITRES_STAT!D1270</f>
        <v>108.5955</v>
      </c>
      <c r="D1267" s="6">
        <f>TITRES_STAT!E1270</f>
        <v>0</v>
      </c>
      <c r="E1267" s="2">
        <f t="shared" si="76"/>
        <v>65275</v>
      </c>
      <c r="F1267" s="6" t="str">
        <f t="shared" si="79"/>
        <v>NEUTRAL</v>
      </c>
      <c r="G1267" s="6" t="str">
        <f t="shared" si="78"/>
        <v>NEUTRAL</v>
      </c>
      <c r="H1267" s="6" t="str">
        <f t="shared" si="77"/>
        <v>NEUTRAL</v>
      </c>
    </row>
    <row r="1268" spans="1:8" ht="13.5" x14ac:dyDescent="0.25">
      <c r="A1268" s="3">
        <f>TITRES_STAT!B1271</f>
        <v>43857</v>
      </c>
      <c r="B1268" s="6">
        <f>TITRES_STAT!C1271</f>
        <v>130.94999999999999</v>
      </c>
      <c r="C1268" s="6">
        <f>TITRES_STAT!D1271</f>
        <v>105.33759999999999</v>
      </c>
      <c r="D1268" s="6">
        <f>TITRES_STAT!E1271</f>
        <v>15</v>
      </c>
      <c r="E1268" s="2">
        <f t="shared" si="76"/>
        <v>65260</v>
      </c>
      <c r="F1268" s="6" t="str">
        <f t="shared" si="79"/>
        <v>BEARISH</v>
      </c>
      <c r="G1268" s="6" t="str">
        <f t="shared" si="78"/>
        <v>NEUTRAL</v>
      </c>
      <c r="H1268" s="6" t="str">
        <f t="shared" si="77"/>
        <v>CONFIRMED BEARISH</v>
      </c>
    </row>
    <row r="1269" spans="1:8" ht="13.5" x14ac:dyDescent="0.25">
      <c r="A1269" s="3">
        <f>TITRES_STAT!B1272</f>
        <v>43858</v>
      </c>
      <c r="B1269" s="6">
        <f>TITRES_STAT!C1272</f>
        <v>130</v>
      </c>
      <c r="C1269" s="6">
        <f>TITRES_STAT!D1272</f>
        <v>104.57340000000001</v>
      </c>
      <c r="D1269" s="6">
        <f>TITRES_STAT!E1272</f>
        <v>70</v>
      </c>
      <c r="E1269" s="2">
        <f t="shared" si="76"/>
        <v>65190</v>
      </c>
      <c r="F1269" s="6" t="str">
        <f t="shared" si="79"/>
        <v>BEARISH</v>
      </c>
      <c r="G1269" s="6" t="str">
        <f t="shared" si="78"/>
        <v>NEUTRAL</v>
      </c>
      <c r="H1269" s="6" t="str">
        <f t="shared" si="77"/>
        <v>CONFIRMED BEARISH</v>
      </c>
    </row>
    <row r="1270" spans="1:8" ht="13.5" x14ac:dyDescent="0.25">
      <c r="A1270" s="3">
        <f>TITRES_STAT!B1273</f>
        <v>43859</v>
      </c>
      <c r="B1270" s="6">
        <f>TITRES_STAT!C1273</f>
        <v>127.03</v>
      </c>
      <c r="C1270" s="6">
        <f>TITRES_STAT!D1273</f>
        <v>102.18429999999999</v>
      </c>
      <c r="D1270" s="6">
        <f>TITRES_STAT!E1273</f>
        <v>126</v>
      </c>
      <c r="E1270" s="2">
        <f t="shared" si="76"/>
        <v>65064</v>
      </c>
      <c r="F1270" s="6" t="str">
        <f t="shared" si="79"/>
        <v>BEARISH</v>
      </c>
      <c r="G1270" s="6" t="str">
        <f t="shared" si="78"/>
        <v>NEUTRAL</v>
      </c>
      <c r="H1270" s="6" t="str">
        <f t="shared" si="77"/>
        <v>CONFIRMED BEARISH</v>
      </c>
    </row>
    <row r="1271" spans="1:8" ht="13.5" x14ac:dyDescent="0.25">
      <c r="A1271" s="3">
        <f>TITRES_STAT!B1274</f>
        <v>43860</v>
      </c>
      <c r="B1271" s="6">
        <f>TITRES_STAT!C1274</f>
        <v>127.1</v>
      </c>
      <c r="C1271" s="6">
        <f>TITRES_STAT!D1274</f>
        <v>102.2406</v>
      </c>
      <c r="D1271" s="6">
        <f>TITRES_STAT!E1274</f>
        <v>715</v>
      </c>
      <c r="E1271" s="2">
        <f t="shared" si="76"/>
        <v>65779</v>
      </c>
      <c r="F1271" s="6" t="str">
        <f t="shared" si="79"/>
        <v>BULLISH</v>
      </c>
      <c r="G1271" s="6" t="str">
        <f t="shared" si="78"/>
        <v>NEUTRAL</v>
      </c>
      <c r="H1271" s="6" t="str">
        <f t="shared" si="77"/>
        <v>BULLISH DIVERGENCE</v>
      </c>
    </row>
    <row r="1272" spans="1:8" ht="13.5" x14ac:dyDescent="0.25">
      <c r="A1272" s="3">
        <f>TITRES_STAT!B1275</f>
        <v>43861</v>
      </c>
      <c r="B1272" s="6">
        <f>TITRES_STAT!C1275</f>
        <v>127.1</v>
      </c>
      <c r="C1272" s="6">
        <f>TITRES_STAT!D1275</f>
        <v>102.2406</v>
      </c>
      <c r="D1272" s="6">
        <f>TITRES_STAT!E1275</f>
        <v>0</v>
      </c>
      <c r="E1272" s="2">
        <f t="shared" si="76"/>
        <v>65779</v>
      </c>
      <c r="F1272" s="6" t="str">
        <f t="shared" si="79"/>
        <v>BULLISH</v>
      </c>
      <c r="G1272" s="6" t="str">
        <f t="shared" si="78"/>
        <v>NEUTRAL</v>
      </c>
      <c r="H1272" s="6" t="str">
        <f t="shared" si="77"/>
        <v>BULLISH DIVERGENCE</v>
      </c>
    </row>
    <row r="1273" spans="1:8" ht="13.5" x14ac:dyDescent="0.25">
      <c r="A1273" s="3">
        <f>TITRES_STAT!B1276</f>
        <v>43864</v>
      </c>
      <c r="B1273" s="6">
        <f>TITRES_STAT!C1276</f>
        <v>124</v>
      </c>
      <c r="C1273" s="6">
        <f>TITRES_STAT!D1276</f>
        <v>99.747</v>
      </c>
      <c r="D1273" s="6">
        <f>TITRES_STAT!E1276</f>
        <v>323</v>
      </c>
      <c r="E1273" s="2">
        <f t="shared" si="76"/>
        <v>65456</v>
      </c>
      <c r="F1273" s="6" t="str">
        <f t="shared" si="79"/>
        <v>BULLISH</v>
      </c>
      <c r="G1273" s="6" t="str">
        <f t="shared" si="78"/>
        <v>NEUTRAL</v>
      </c>
      <c r="H1273" s="6" t="str">
        <f t="shared" si="77"/>
        <v>BULLISH DIVERGENCE</v>
      </c>
    </row>
    <row r="1274" spans="1:8" ht="13.5" x14ac:dyDescent="0.25">
      <c r="A1274" s="3">
        <f>TITRES_STAT!B1277</f>
        <v>43865</v>
      </c>
      <c r="B1274" s="6">
        <f>TITRES_STAT!C1277</f>
        <v>124</v>
      </c>
      <c r="C1274" s="6">
        <f>TITRES_STAT!D1277</f>
        <v>99.747</v>
      </c>
      <c r="D1274" s="6">
        <f>TITRES_STAT!E1277</f>
        <v>0</v>
      </c>
      <c r="E1274" s="2">
        <f t="shared" si="76"/>
        <v>65456</v>
      </c>
      <c r="F1274" s="6" t="str">
        <f t="shared" si="79"/>
        <v>BULLISH</v>
      </c>
      <c r="G1274" s="6" t="str">
        <f t="shared" si="78"/>
        <v>NEUTRAL</v>
      </c>
      <c r="H1274" s="6" t="str">
        <f t="shared" si="77"/>
        <v>BULLISH DIVERGENCE</v>
      </c>
    </row>
    <row r="1275" spans="1:8" ht="13.5" x14ac:dyDescent="0.25">
      <c r="A1275" s="3">
        <f>TITRES_STAT!B1278</f>
        <v>43866</v>
      </c>
      <c r="B1275" s="6">
        <f>TITRES_STAT!C1278</f>
        <v>120.3</v>
      </c>
      <c r="C1275" s="6">
        <f>TITRES_STAT!D1278</f>
        <v>96.770600000000002</v>
      </c>
      <c r="D1275" s="6">
        <f>TITRES_STAT!E1278</f>
        <v>150</v>
      </c>
      <c r="E1275" s="2">
        <f t="shared" si="76"/>
        <v>65306</v>
      </c>
      <c r="F1275" s="6" t="str">
        <f t="shared" si="79"/>
        <v>BULLISH</v>
      </c>
      <c r="G1275" s="6" t="str">
        <f t="shared" si="78"/>
        <v>NEUTRAL</v>
      </c>
      <c r="H1275" s="6" t="str">
        <f t="shared" si="77"/>
        <v>BULLISH DIVERGENCE</v>
      </c>
    </row>
    <row r="1276" spans="1:8" ht="13.5" x14ac:dyDescent="0.25">
      <c r="A1276" s="3">
        <f>TITRES_STAT!B1279</f>
        <v>43867</v>
      </c>
      <c r="B1276" s="6">
        <f>TITRES_STAT!C1279</f>
        <v>119.9</v>
      </c>
      <c r="C1276" s="6">
        <f>TITRES_STAT!D1279</f>
        <v>96.448899999999995</v>
      </c>
      <c r="D1276" s="6">
        <f>TITRES_STAT!E1279</f>
        <v>1</v>
      </c>
      <c r="E1276" s="2">
        <f t="shared" si="76"/>
        <v>65305</v>
      </c>
      <c r="F1276" s="6" t="str">
        <f t="shared" si="79"/>
        <v>BEARISH</v>
      </c>
      <c r="G1276" s="6" t="str">
        <f t="shared" si="78"/>
        <v>NEUTRAL</v>
      </c>
      <c r="H1276" s="6" t="str">
        <f t="shared" si="77"/>
        <v>CONFIRMED BEARISH</v>
      </c>
    </row>
    <row r="1277" spans="1:8" ht="13.5" x14ac:dyDescent="0.25">
      <c r="A1277" s="3">
        <f>TITRES_STAT!B1280</f>
        <v>43868</v>
      </c>
      <c r="B1277" s="6">
        <f>TITRES_STAT!C1280</f>
        <v>116.35</v>
      </c>
      <c r="C1277" s="6">
        <f>TITRES_STAT!D1280</f>
        <v>93.593199999999996</v>
      </c>
      <c r="D1277" s="6">
        <f>TITRES_STAT!E1280</f>
        <v>1</v>
      </c>
      <c r="E1277" s="2">
        <f t="shared" si="76"/>
        <v>65304</v>
      </c>
      <c r="F1277" s="6" t="str">
        <f t="shared" si="79"/>
        <v>BEARISH</v>
      </c>
      <c r="G1277" s="6" t="str">
        <f t="shared" si="78"/>
        <v>NEUTRAL</v>
      </c>
      <c r="H1277" s="6" t="str">
        <f t="shared" si="77"/>
        <v>CONFIRMED BEARISH</v>
      </c>
    </row>
    <row r="1278" spans="1:8" ht="13.5" x14ac:dyDescent="0.25">
      <c r="A1278" s="3">
        <f>TITRES_STAT!B1281</f>
        <v>43871</v>
      </c>
      <c r="B1278" s="6">
        <f>TITRES_STAT!C1281</f>
        <v>112.36</v>
      </c>
      <c r="C1278" s="6">
        <f>TITRES_STAT!D1281</f>
        <v>90.383600000000001</v>
      </c>
      <c r="D1278" s="6">
        <f>TITRES_STAT!E1281</f>
        <v>166</v>
      </c>
      <c r="E1278" s="2">
        <f t="shared" si="76"/>
        <v>65138</v>
      </c>
      <c r="F1278" s="6" t="str">
        <f t="shared" si="79"/>
        <v>BEARISH</v>
      </c>
      <c r="G1278" s="6" t="str">
        <f t="shared" si="78"/>
        <v>NEUTRAL</v>
      </c>
      <c r="H1278" s="6" t="str">
        <f t="shared" si="77"/>
        <v>CONFIRMED BEARISH</v>
      </c>
    </row>
    <row r="1279" spans="1:8" ht="13.5" x14ac:dyDescent="0.25">
      <c r="A1279" s="3">
        <f>TITRES_STAT!B1282</f>
        <v>43872</v>
      </c>
      <c r="B1279" s="6">
        <f>TITRES_STAT!C1282</f>
        <v>112.38</v>
      </c>
      <c r="C1279" s="6">
        <f>TITRES_STAT!D1282</f>
        <v>90.399699999999996</v>
      </c>
      <c r="D1279" s="6">
        <f>TITRES_STAT!E1282</f>
        <v>130</v>
      </c>
      <c r="E1279" s="2">
        <f t="shared" si="76"/>
        <v>65268</v>
      </c>
      <c r="F1279" s="6" t="str">
        <f t="shared" si="79"/>
        <v>BEARISH</v>
      </c>
      <c r="G1279" s="6" t="str">
        <f t="shared" si="78"/>
        <v>NEUTRAL</v>
      </c>
      <c r="H1279" s="6" t="str">
        <f t="shared" si="77"/>
        <v>CONFIRMED BEARISH</v>
      </c>
    </row>
    <row r="1280" spans="1:8" ht="13.5" x14ac:dyDescent="0.25">
      <c r="A1280" s="3">
        <f>TITRES_STAT!B1283</f>
        <v>43873</v>
      </c>
      <c r="B1280" s="6">
        <f>TITRES_STAT!C1283</f>
        <v>115</v>
      </c>
      <c r="C1280" s="6">
        <f>TITRES_STAT!D1283</f>
        <v>92.507300000000001</v>
      </c>
      <c r="D1280" s="6">
        <f>TITRES_STAT!E1283</f>
        <v>95</v>
      </c>
      <c r="E1280" s="2">
        <f t="shared" si="76"/>
        <v>65363</v>
      </c>
      <c r="F1280" s="6" t="str">
        <f t="shared" si="79"/>
        <v>BULLISH</v>
      </c>
      <c r="G1280" s="6" t="str">
        <f t="shared" si="78"/>
        <v>NEUTRAL</v>
      </c>
      <c r="H1280" s="6" t="str">
        <f t="shared" si="77"/>
        <v>BULLISH DIVERGENCE</v>
      </c>
    </row>
    <row r="1281" spans="1:8" ht="13.5" x14ac:dyDescent="0.25">
      <c r="A1281" s="3">
        <f>TITRES_STAT!B1284</f>
        <v>43874</v>
      </c>
      <c r="B1281" s="6">
        <f>TITRES_STAT!C1284</f>
        <v>115.01</v>
      </c>
      <c r="C1281" s="6">
        <f>TITRES_STAT!D1284</f>
        <v>92.515299999999996</v>
      </c>
      <c r="D1281" s="6">
        <f>TITRES_STAT!E1284</f>
        <v>305</v>
      </c>
      <c r="E1281" s="2">
        <f t="shared" si="76"/>
        <v>65668</v>
      </c>
      <c r="F1281" s="6" t="str">
        <f t="shared" si="79"/>
        <v>BULLISH</v>
      </c>
      <c r="G1281" s="6" t="str">
        <f t="shared" si="78"/>
        <v>NEUTRAL</v>
      </c>
      <c r="H1281" s="6" t="str">
        <f t="shared" si="77"/>
        <v>BULLISH DIVERGENCE</v>
      </c>
    </row>
    <row r="1282" spans="1:8" ht="13.5" x14ac:dyDescent="0.25">
      <c r="A1282" s="3">
        <f>TITRES_STAT!B1285</f>
        <v>43875</v>
      </c>
      <c r="B1282" s="6">
        <f>TITRES_STAT!C1285</f>
        <v>119.89</v>
      </c>
      <c r="C1282" s="6">
        <f>TITRES_STAT!D1285</f>
        <v>96.440799999999996</v>
      </c>
      <c r="D1282" s="6">
        <f>TITRES_STAT!E1285</f>
        <v>273</v>
      </c>
      <c r="E1282" s="2">
        <f t="shared" si="76"/>
        <v>65941</v>
      </c>
      <c r="F1282" s="6" t="str">
        <f t="shared" si="79"/>
        <v>BULLISH</v>
      </c>
      <c r="G1282" s="6" t="str">
        <f t="shared" si="78"/>
        <v>NEUTRAL</v>
      </c>
      <c r="H1282" s="6" t="str">
        <f t="shared" si="77"/>
        <v>CONFIRMED BULLISH</v>
      </c>
    </row>
    <row r="1283" spans="1:8" ht="13.5" x14ac:dyDescent="0.25">
      <c r="A1283" s="3">
        <f>TITRES_STAT!B1286</f>
        <v>43878</v>
      </c>
      <c r="B1283" s="6">
        <f>TITRES_STAT!C1286</f>
        <v>123.6</v>
      </c>
      <c r="C1283" s="6">
        <f>TITRES_STAT!D1286</f>
        <v>99.425200000000004</v>
      </c>
      <c r="D1283" s="6">
        <f>TITRES_STAT!E1286</f>
        <v>263</v>
      </c>
      <c r="E1283" s="2">
        <f t="shared" si="76"/>
        <v>66204</v>
      </c>
      <c r="F1283" s="6" t="str">
        <f t="shared" si="79"/>
        <v>BULLISH</v>
      </c>
      <c r="G1283" s="6" t="str">
        <f t="shared" si="78"/>
        <v>NEUTRAL</v>
      </c>
      <c r="H1283" s="6" t="str">
        <f t="shared" si="77"/>
        <v>CONFIRMED BULLISH</v>
      </c>
    </row>
    <row r="1284" spans="1:8" ht="13.5" x14ac:dyDescent="0.25">
      <c r="A1284" s="3">
        <f>TITRES_STAT!B1287</f>
        <v>43879</v>
      </c>
      <c r="B1284" s="6">
        <f>TITRES_STAT!C1287</f>
        <v>124</v>
      </c>
      <c r="C1284" s="6">
        <f>TITRES_STAT!D1287</f>
        <v>99.747</v>
      </c>
      <c r="D1284" s="6">
        <f>TITRES_STAT!E1287</f>
        <v>260</v>
      </c>
      <c r="E1284" s="2">
        <f t="shared" ref="E1284:E1347" si="80">IF(B1284&gt;B1283, E1283+D1284, IF(B1284&lt;B1283, E1283-D1284, E1283))</f>
        <v>66464</v>
      </c>
      <c r="F1284" s="6" t="str">
        <f t="shared" si="79"/>
        <v>BULLISH</v>
      </c>
      <c r="G1284" s="6" t="str">
        <f t="shared" si="78"/>
        <v>NEUTRAL</v>
      </c>
      <c r="H1284" s="6" t="str">
        <f t="shared" si="77"/>
        <v>CONFIRMED BULLISH</v>
      </c>
    </row>
    <row r="1285" spans="1:8" ht="13.5" x14ac:dyDescent="0.25">
      <c r="A1285" s="3">
        <f>TITRES_STAT!B1288</f>
        <v>43880</v>
      </c>
      <c r="B1285" s="6">
        <f>TITRES_STAT!C1288</f>
        <v>121</v>
      </c>
      <c r="C1285" s="6">
        <f>TITRES_STAT!D1288</f>
        <v>97.333699999999993</v>
      </c>
      <c r="D1285" s="6">
        <f>TITRES_STAT!E1288</f>
        <v>879</v>
      </c>
      <c r="E1285" s="2">
        <f t="shared" si="80"/>
        <v>65585</v>
      </c>
      <c r="F1285" s="6" t="str">
        <f t="shared" si="79"/>
        <v>BULLISH</v>
      </c>
      <c r="G1285" s="6" t="str">
        <f t="shared" si="78"/>
        <v>NEUTRAL</v>
      </c>
      <c r="H1285" s="6" t="str">
        <f t="shared" si="77"/>
        <v>CONFIRMED BULLISH</v>
      </c>
    </row>
    <row r="1286" spans="1:8" ht="13.5" x14ac:dyDescent="0.25">
      <c r="A1286" s="3">
        <f>TITRES_STAT!B1289</f>
        <v>43881</v>
      </c>
      <c r="B1286" s="6">
        <f>TITRES_STAT!C1289</f>
        <v>121</v>
      </c>
      <c r="C1286" s="6">
        <f>TITRES_STAT!D1289</f>
        <v>97.333699999999993</v>
      </c>
      <c r="D1286" s="6">
        <f>TITRES_STAT!E1289</f>
        <v>0</v>
      </c>
      <c r="E1286" s="2">
        <f t="shared" si="80"/>
        <v>65585</v>
      </c>
      <c r="F1286" s="6" t="str">
        <f t="shared" si="79"/>
        <v>BEARISH</v>
      </c>
      <c r="G1286" s="6" t="str">
        <f t="shared" si="78"/>
        <v>NEUTRAL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BEARISH DIVERGENCE</v>
      </c>
    </row>
    <row r="1287" spans="1:8" ht="13.5" x14ac:dyDescent="0.25">
      <c r="A1287" s="3">
        <f>TITRES_STAT!B1290</f>
        <v>43882</v>
      </c>
      <c r="B1287" s="6">
        <f>TITRES_STAT!C1290</f>
        <v>123.9</v>
      </c>
      <c r="C1287" s="6">
        <f>TITRES_STAT!D1290</f>
        <v>99.666499999999999</v>
      </c>
      <c r="D1287" s="6">
        <f>TITRES_STAT!E1290</f>
        <v>10</v>
      </c>
      <c r="E1287" s="2">
        <f t="shared" si="80"/>
        <v>65595</v>
      </c>
      <c r="F1287" s="6" t="str">
        <f t="shared" si="79"/>
        <v>BEARISH</v>
      </c>
      <c r="G1287" s="6" t="str">
        <f t="shared" ref="G1287:G1350" si="82">IF((E1287-E1282)/E1282 &gt; 0.02, "STRONG",
 IF((E1287-E1282)/E1282 &lt; -0.02, "WEAK", "NEUTRAL"))</f>
        <v>NEUTRAL</v>
      </c>
      <c r="H1287" s="6" t="str">
        <f t="shared" si="81"/>
        <v>BEARISH DIVERGENCE</v>
      </c>
    </row>
    <row r="1288" spans="1:8" ht="13.5" x14ac:dyDescent="0.25">
      <c r="A1288" s="3">
        <f>TITRES_STAT!B1291</f>
        <v>43885</v>
      </c>
      <c r="B1288" s="6">
        <f>TITRES_STAT!C1291</f>
        <v>123.9</v>
      </c>
      <c r="C1288" s="6">
        <f>TITRES_STAT!D1291</f>
        <v>99.666499999999999</v>
      </c>
      <c r="D1288" s="6">
        <f>TITRES_STAT!E1291</f>
        <v>0</v>
      </c>
      <c r="E1288" s="2">
        <f t="shared" si="80"/>
        <v>65595</v>
      </c>
      <c r="F1288" s="6" t="str">
        <f t="shared" ref="F1288:F1351" si="83">IF(E1288&gt;E1283,"BULLISH",IF(E1288&lt;E1283,"BEARISH","NEUTRAL"))</f>
        <v>BEARISH</v>
      </c>
      <c r="G1288" s="6" t="str">
        <f t="shared" si="82"/>
        <v>NEUTRAL</v>
      </c>
      <c r="H1288" s="6" t="str">
        <f t="shared" si="81"/>
        <v>BEARISH DIVERGENCE</v>
      </c>
    </row>
    <row r="1289" spans="1:8" ht="13.5" x14ac:dyDescent="0.25">
      <c r="A1289" s="3">
        <f>TITRES_STAT!B1292</f>
        <v>43886</v>
      </c>
      <c r="B1289" s="6">
        <f>TITRES_STAT!C1292</f>
        <v>123.9</v>
      </c>
      <c r="C1289" s="6">
        <f>TITRES_STAT!D1292</f>
        <v>99.666499999999999</v>
      </c>
      <c r="D1289" s="6">
        <f>TITRES_STAT!E1292</f>
        <v>0</v>
      </c>
      <c r="E1289" s="2">
        <f t="shared" si="80"/>
        <v>65595</v>
      </c>
      <c r="F1289" s="6" t="str">
        <f t="shared" si="83"/>
        <v>BEARISH</v>
      </c>
      <c r="G1289" s="6" t="str">
        <f t="shared" si="82"/>
        <v>NEUTRAL</v>
      </c>
      <c r="H1289" s="6" t="str">
        <f t="shared" si="81"/>
        <v>CONFIRMED BEARISH</v>
      </c>
    </row>
    <row r="1290" spans="1:8" ht="13.5" x14ac:dyDescent="0.25">
      <c r="A1290" s="3">
        <f>TITRES_STAT!B1293</f>
        <v>43887</v>
      </c>
      <c r="B1290" s="6">
        <f>TITRES_STAT!C1293</f>
        <v>123.9</v>
      </c>
      <c r="C1290" s="6">
        <f>TITRES_STAT!D1293</f>
        <v>99.666499999999999</v>
      </c>
      <c r="D1290" s="6">
        <f>TITRES_STAT!E1293</f>
        <v>0</v>
      </c>
      <c r="E1290" s="2">
        <f t="shared" si="80"/>
        <v>65595</v>
      </c>
      <c r="F1290" s="6" t="str">
        <f t="shared" si="83"/>
        <v>BULLISH</v>
      </c>
      <c r="G1290" s="6" t="str">
        <f t="shared" si="82"/>
        <v>NEUTRAL</v>
      </c>
      <c r="H1290" s="6" t="str">
        <f t="shared" si="81"/>
        <v>CONFIRMED BULLISH</v>
      </c>
    </row>
    <row r="1291" spans="1:8" ht="13.5" x14ac:dyDescent="0.25">
      <c r="A1291" s="3">
        <f>TITRES_STAT!B1294</f>
        <v>43888</v>
      </c>
      <c r="B1291" s="6">
        <f>TITRES_STAT!C1294</f>
        <v>120.2</v>
      </c>
      <c r="C1291" s="6">
        <f>TITRES_STAT!D1294</f>
        <v>96.690200000000004</v>
      </c>
      <c r="D1291" s="6">
        <f>TITRES_STAT!E1294</f>
        <v>47</v>
      </c>
      <c r="E1291" s="2">
        <f t="shared" si="80"/>
        <v>65548</v>
      </c>
      <c r="F1291" s="6" t="str">
        <f t="shared" si="83"/>
        <v>BEARISH</v>
      </c>
      <c r="G1291" s="6" t="str">
        <f t="shared" si="82"/>
        <v>NEUTRAL</v>
      </c>
      <c r="H1291" s="6" t="str">
        <f t="shared" si="81"/>
        <v>CONFIRMED BEARISH</v>
      </c>
    </row>
    <row r="1292" spans="1:8" ht="13.5" x14ac:dyDescent="0.25">
      <c r="A1292" s="3">
        <f>TITRES_STAT!B1295</f>
        <v>43889</v>
      </c>
      <c r="B1292" s="6">
        <f>TITRES_STAT!C1295</f>
        <v>120.2</v>
      </c>
      <c r="C1292" s="6">
        <f>TITRES_STAT!D1295</f>
        <v>96.690200000000004</v>
      </c>
      <c r="D1292" s="6">
        <f>TITRES_STAT!E1295</f>
        <v>63</v>
      </c>
      <c r="E1292" s="2">
        <f t="shared" si="80"/>
        <v>65548</v>
      </c>
      <c r="F1292" s="6" t="str">
        <f t="shared" si="83"/>
        <v>BEARISH</v>
      </c>
      <c r="G1292" s="6" t="str">
        <f t="shared" si="82"/>
        <v>NEUTRAL</v>
      </c>
      <c r="H1292" s="6" t="str">
        <f t="shared" si="81"/>
        <v>CONFIRMED BEARISH</v>
      </c>
    </row>
    <row r="1293" spans="1:8" ht="13.5" x14ac:dyDescent="0.25">
      <c r="A1293" s="3">
        <f>TITRES_STAT!B1296</f>
        <v>43892</v>
      </c>
      <c r="B1293" s="6">
        <f>TITRES_STAT!C1296</f>
        <v>120.2</v>
      </c>
      <c r="C1293" s="6">
        <f>TITRES_STAT!D1296</f>
        <v>96.690200000000004</v>
      </c>
      <c r="D1293" s="6">
        <f>TITRES_STAT!E1296</f>
        <v>0</v>
      </c>
      <c r="E1293" s="2">
        <f t="shared" si="80"/>
        <v>65548</v>
      </c>
      <c r="F1293" s="6" t="str">
        <f t="shared" si="83"/>
        <v>BEARISH</v>
      </c>
      <c r="G1293" s="6" t="str">
        <f t="shared" si="82"/>
        <v>NEUTRAL</v>
      </c>
      <c r="H1293" s="6" t="str">
        <f t="shared" si="81"/>
        <v>CONFIRMED BEARISH</v>
      </c>
    </row>
    <row r="1294" spans="1:8" ht="13.5" x14ac:dyDescent="0.25">
      <c r="A1294" s="3">
        <f>TITRES_STAT!B1297</f>
        <v>43893</v>
      </c>
      <c r="B1294" s="6">
        <f>TITRES_STAT!C1297</f>
        <v>120.2</v>
      </c>
      <c r="C1294" s="6">
        <f>TITRES_STAT!D1297</f>
        <v>96.690200000000004</v>
      </c>
      <c r="D1294" s="6">
        <f>TITRES_STAT!E1297</f>
        <v>0</v>
      </c>
      <c r="E1294" s="2">
        <f t="shared" si="80"/>
        <v>65548</v>
      </c>
      <c r="F1294" s="6" t="str">
        <f t="shared" si="83"/>
        <v>BEARISH</v>
      </c>
      <c r="G1294" s="6" t="str">
        <f t="shared" si="82"/>
        <v>NEUTRAL</v>
      </c>
      <c r="H1294" s="6" t="str">
        <f t="shared" si="81"/>
        <v>CONFIRMED BEARISH</v>
      </c>
    </row>
    <row r="1295" spans="1:8" ht="13.5" x14ac:dyDescent="0.25">
      <c r="A1295" s="3">
        <f>TITRES_STAT!B1298</f>
        <v>43894</v>
      </c>
      <c r="B1295" s="6">
        <f>TITRES_STAT!C1298</f>
        <v>120</v>
      </c>
      <c r="C1295" s="6">
        <f>TITRES_STAT!D1298</f>
        <v>96.529300000000006</v>
      </c>
      <c r="D1295" s="6">
        <f>TITRES_STAT!E1298</f>
        <v>312</v>
      </c>
      <c r="E1295" s="2">
        <f t="shared" si="80"/>
        <v>65236</v>
      </c>
      <c r="F1295" s="6" t="str">
        <f t="shared" si="83"/>
        <v>BEARISH</v>
      </c>
      <c r="G1295" s="6" t="str">
        <f t="shared" si="82"/>
        <v>NEUTRAL</v>
      </c>
      <c r="H1295" s="6" t="str">
        <f t="shared" si="81"/>
        <v>CONFIRMED BEARISH</v>
      </c>
    </row>
    <row r="1296" spans="1:8" ht="13.5" x14ac:dyDescent="0.25">
      <c r="A1296" s="3">
        <f>TITRES_STAT!B1299</f>
        <v>43895</v>
      </c>
      <c r="B1296" s="6">
        <f>TITRES_STAT!C1299</f>
        <v>116.5</v>
      </c>
      <c r="C1296" s="6">
        <f>TITRES_STAT!D1299</f>
        <v>93.713899999999995</v>
      </c>
      <c r="D1296" s="6">
        <f>TITRES_STAT!E1299</f>
        <v>90</v>
      </c>
      <c r="E1296" s="2">
        <f t="shared" si="80"/>
        <v>65146</v>
      </c>
      <c r="F1296" s="6" t="str">
        <f t="shared" si="83"/>
        <v>BEARISH</v>
      </c>
      <c r="G1296" s="6" t="str">
        <f t="shared" si="82"/>
        <v>NEUTRAL</v>
      </c>
      <c r="H1296" s="6" t="str">
        <f t="shared" si="81"/>
        <v>CONFIRMED BEARISH</v>
      </c>
    </row>
    <row r="1297" spans="1:8" ht="13.5" x14ac:dyDescent="0.25">
      <c r="A1297" s="3">
        <f>TITRES_STAT!B1300</f>
        <v>43896</v>
      </c>
      <c r="B1297" s="6">
        <f>TITRES_STAT!C1300</f>
        <v>116.5</v>
      </c>
      <c r="C1297" s="6">
        <f>TITRES_STAT!D1300</f>
        <v>93.713899999999995</v>
      </c>
      <c r="D1297" s="6">
        <f>TITRES_STAT!E1300</f>
        <v>0</v>
      </c>
      <c r="E1297" s="2">
        <f t="shared" si="80"/>
        <v>65146</v>
      </c>
      <c r="F1297" s="6" t="str">
        <f t="shared" si="83"/>
        <v>BEARISH</v>
      </c>
      <c r="G1297" s="6" t="str">
        <f t="shared" si="82"/>
        <v>NEUTRAL</v>
      </c>
      <c r="H1297" s="6" t="str">
        <f t="shared" si="81"/>
        <v>CONFIRMED BEARISH</v>
      </c>
    </row>
    <row r="1298" spans="1:8" ht="13.5" x14ac:dyDescent="0.25">
      <c r="A1298" s="3">
        <f>TITRES_STAT!B1301</f>
        <v>43899</v>
      </c>
      <c r="B1298" s="6">
        <f>TITRES_STAT!C1301</f>
        <v>119.99</v>
      </c>
      <c r="C1298" s="6">
        <f>TITRES_STAT!D1301</f>
        <v>96.521299999999997</v>
      </c>
      <c r="D1298" s="6">
        <f>TITRES_STAT!E1301</f>
        <v>10</v>
      </c>
      <c r="E1298" s="2">
        <f t="shared" si="80"/>
        <v>65156</v>
      </c>
      <c r="F1298" s="6" t="str">
        <f t="shared" si="83"/>
        <v>BEARISH</v>
      </c>
      <c r="G1298" s="6" t="str">
        <f t="shared" si="82"/>
        <v>NEUTRAL</v>
      </c>
      <c r="H1298" s="6" t="str">
        <f t="shared" si="81"/>
        <v>CONFIRMED BEARISH</v>
      </c>
    </row>
    <row r="1299" spans="1:8" ht="13.5" x14ac:dyDescent="0.25">
      <c r="A1299" s="3">
        <f>TITRES_STAT!B1302</f>
        <v>43900</v>
      </c>
      <c r="B1299" s="6">
        <f>TITRES_STAT!C1302</f>
        <v>117</v>
      </c>
      <c r="C1299" s="6">
        <f>TITRES_STAT!D1302</f>
        <v>94.116100000000003</v>
      </c>
      <c r="D1299" s="6">
        <f>TITRES_STAT!E1302</f>
        <v>2</v>
      </c>
      <c r="E1299" s="2">
        <f t="shared" si="80"/>
        <v>65154</v>
      </c>
      <c r="F1299" s="6" t="str">
        <f t="shared" si="83"/>
        <v>BEARISH</v>
      </c>
      <c r="G1299" s="6" t="str">
        <f t="shared" si="82"/>
        <v>NEUTRAL</v>
      </c>
      <c r="H1299" s="6" t="str">
        <f t="shared" si="81"/>
        <v>CONFIRMED BEARISH</v>
      </c>
    </row>
    <row r="1300" spans="1:8" ht="13.5" x14ac:dyDescent="0.25">
      <c r="A1300" s="3">
        <f>TITRES_STAT!B1303</f>
        <v>43901</v>
      </c>
      <c r="B1300" s="6">
        <f>TITRES_STAT!C1303</f>
        <v>119</v>
      </c>
      <c r="C1300" s="6">
        <f>TITRES_STAT!D1303</f>
        <v>95.724900000000005</v>
      </c>
      <c r="D1300" s="6">
        <f>TITRES_STAT!E1303</f>
        <v>20</v>
      </c>
      <c r="E1300" s="2">
        <f t="shared" si="80"/>
        <v>65174</v>
      </c>
      <c r="F1300" s="6" t="str">
        <f t="shared" si="83"/>
        <v>BEARISH</v>
      </c>
      <c r="G1300" s="6" t="str">
        <f t="shared" si="82"/>
        <v>NEUTRAL</v>
      </c>
      <c r="H1300" s="6" t="str">
        <f t="shared" si="81"/>
        <v>CONFIRMED BEARISH</v>
      </c>
    </row>
    <row r="1301" spans="1:8" ht="13.5" x14ac:dyDescent="0.25">
      <c r="A1301" s="3">
        <f>TITRES_STAT!B1304</f>
        <v>43902</v>
      </c>
      <c r="B1301" s="6">
        <f>TITRES_STAT!C1304</f>
        <v>117</v>
      </c>
      <c r="C1301" s="6">
        <f>TITRES_STAT!D1304</f>
        <v>94.116100000000003</v>
      </c>
      <c r="D1301" s="6">
        <f>TITRES_STAT!E1304</f>
        <v>4</v>
      </c>
      <c r="E1301" s="2">
        <f t="shared" si="80"/>
        <v>65170</v>
      </c>
      <c r="F1301" s="6" t="str">
        <f t="shared" si="83"/>
        <v>BULLISH</v>
      </c>
      <c r="G1301" s="6" t="str">
        <f t="shared" si="82"/>
        <v>NEUTRAL</v>
      </c>
      <c r="H1301" s="6" t="str">
        <f t="shared" si="81"/>
        <v>CONFIRMED BULLISH</v>
      </c>
    </row>
    <row r="1302" spans="1:8" ht="13.5" x14ac:dyDescent="0.25">
      <c r="A1302" s="3">
        <f>TITRES_STAT!B1305</f>
        <v>43903</v>
      </c>
      <c r="B1302" s="6">
        <f>TITRES_STAT!C1305</f>
        <v>117</v>
      </c>
      <c r="C1302" s="6">
        <f>TITRES_STAT!D1305</f>
        <v>94.116100000000003</v>
      </c>
      <c r="D1302" s="6">
        <f>TITRES_STAT!E1305</f>
        <v>10</v>
      </c>
      <c r="E1302" s="2">
        <f t="shared" si="80"/>
        <v>65170</v>
      </c>
      <c r="F1302" s="6" t="str">
        <f t="shared" si="83"/>
        <v>BULLISH</v>
      </c>
      <c r="G1302" s="6" t="str">
        <f t="shared" si="82"/>
        <v>NEUTRAL</v>
      </c>
      <c r="H1302" s="6" t="str">
        <f t="shared" si="81"/>
        <v>CONFIRMED BULLISH</v>
      </c>
    </row>
    <row r="1303" spans="1:8" ht="13.5" x14ac:dyDescent="0.25">
      <c r="A1303" s="3">
        <f>TITRES_STAT!B1306</f>
        <v>43906</v>
      </c>
      <c r="B1303" s="6">
        <f>TITRES_STAT!C1306</f>
        <v>117</v>
      </c>
      <c r="C1303" s="6">
        <f>TITRES_STAT!D1306</f>
        <v>94.116100000000003</v>
      </c>
      <c r="D1303" s="6">
        <f>TITRES_STAT!E1306</f>
        <v>0</v>
      </c>
      <c r="E1303" s="2">
        <f t="shared" si="80"/>
        <v>65170</v>
      </c>
      <c r="F1303" s="6" t="str">
        <f t="shared" si="83"/>
        <v>BULLISH</v>
      </c>
      <c r="G1303" s="6" t="str">
        <f t="shared" si="82"/>
        <v>NEUTRAL</v>
      </c>
      <c r="H1303" s="6" t="str">
        <f t="shared" si="81"/>
        <v>BULLISH DIVERGENCE</v>
      </c>
    </row>
    <row r="1304" spans="1:8" ht="13.5" x14ac:dyDescent="0.25">
      <c r="A1304" s="3">
        <f>TITRES_STAT!B1307</f>
        <v>43907</v>
      </c>
      <c r="B1304" s="6">
        <f>TITRES_STAT!C1307</f>
        <v>113.5</v>
      </c>
      <c r="C1304" s="6">
        <f>TITRES_STAT!D1307</f>
        <v>91.300700000000006</v>
      </c>
      <c r="D1304" s="6">
        <f>TITRES_STAT!E1307</f>
        <v>20</v>
      </c>
      <c r="E1304" s="2">
        <f t="shared" si="80"/>
        <v>65150</v>
      </c>
      <c r="F1304" s="6" t="str">
        <f t="shared" si="83"/>
        <v>BEARISH</v>
      </c>
      <c r="G1304" s="6" t="str">
        <f t="shared" si="82"/>
        <v>NEUTRAL</v>
      </c>
      <c r="H1304" s="6" t="str">
        <f t="shared" si="81"/>
        <v>CONFIRMED BEARISH</v>
      </c>
    </row>
    <row r="1305" spans="1:8" ht="13.5" x14ac:dyDescent="0.25">
      <c r="A1305" s="3">
        <f>TITRES_STAT!B1308</f>
        <v>43908</v>
      </c>
      <c r="B1305" s="6">
        <f>TITRES_STAT!C1308</f>
        <v>113.5</v>
      </c>
      <c r="C1305" s="6">
        <f>TITRES_STAT!D1308</f>
        <v>91.300700000000006</v>
      </c>
      <c r="D1305" s="6">
        <f>TITRES_STAT!E1308</f>
        <v>0</v>
      </c>
      <c r="E1305" s="2">
        <f t="shared" si="80"/>
        <v>65150</v>
      </c>
      <c r="F1305" s="6" t="str">
        <f t="shared" si="83"/>
        <v>BEARISH</v>
      </c>
      <c r="G1305" s="6" t="str">
        <f t="shared" si="82"/>
        <v>NEUTRAL</v>
      </c>
      <c r="H1305" s="6" t="str">
        <f t="shared" si="81"/>
        <v>CONFIRMED BEARISH</v>
      </c>
    </row>
    <row r="1306" spans="1:8" ht="13.5" x14ac:dyDescent="0.25">
      <c r="A1306" s="3">
        <f>TITRES_STAT!B1309</f>
        <v>43909</v>
      </c>
      <c r="B1306" s="6">
        <f>TITRES_STAT!C1309</f>
        <v>116.9</v>
      </c>
      <c r="C1306" s="6">
        <f>TITRES_STAT!D1309</f>
        <v>94.035600000000002</v>
      </c>
      <c r="D1306" s="6">
        <f>TITRES_STAT!E1309</f>
        <v>1</v>
      </c>
      <c r="E1306" s="2">
        <f t="shared" si="80"/>
        <v>65151</v>
      </c>
      <c r="F1306" s="6" t="str">
        <f t="shared" si="83"/>
        <v>BEARISH</v>
      </c>
      <c r="G1306" s="6" t="str">
        <f t="shared" si="82"/>
        <v>NEUTRAL</v>
      </c>
      <c r="H1306" s="6" t="str">
        <f t="shared" si="81"/>
        <v>CONFIRMED BEARISH</v>
      </c>
    </row>
    <row r="1307" spans="1:8" ht="13.5" x14ac:dyDescent="0.25">
      <c r="A1307" s="3">
        <f>TITRES_STAT!B1310</f>
        <v>43913</v>
      </c>
      <c r="B1307" s="6">
        <f>TITRES_STAT!C1310</f>
        <v>118</v>
      </c>
      <c r="C1307" s="6">
        <f>TITRES_STAT!D1310</f>
        <v>94.920500000000004</v>
      </c>
      <c r="D1307" s="6">
        <f>TITRES_STAT!E1310</f>
        <v>5</v>
      </c>
      <c r="E1307" s="2">
        <f t="shared" si="80"/>
        <v>65156</v>
      </c>
      <c r="F1307" s="6" t="str">
        <f t="shared" si="83"/>
        <v>BEARISH</v>
      </c>
      <c r="G1307" s="6" t="str">
        <f t="shared" si="82"/>
        <v>NEUTRAL</v>
      </c>
      <c r="H1307" s="6" t="str">
        <f t="shared" si="81"/>
        <v>BEARISH DIVERGENCE</v>
      </c>
    </row>
    <row r="1308" spans="1:8" ht="13.5" x14ac:dyDescent="0.25">
      <c r="A1308" s="3">
        <f>TITRES_STAT!B1311</f>
        <v>43914</v>
      </c>
      <c r="B1308" s="6">
        <f>TITRES_STAT!C1311</f>
        <v>118</v>
      </c>
      <c r="C1308" s="6">
        <f>TITRES_STAT!D1311</f>
        <v>94.920500000000004</v>
      </c>
      <c r="D1308" s="6">
        <f>TITRES_STAT!E1311</f>
        <v>0</v>
      </c>
      <c r="E1308" s="2">
        <f t="shared" si="80"/>
        <v>65156</v>
      </c>
      <c r="F1308" s="6" t="str">
        <f t="shared" si="83"/>
        <v>BEARISH</v>
      </c>
      <c r="G1308" s="6" t="str">
        <f t="shared" si="82"/>
        <v>NEUTRAL</v>
      </c>
      <c r="H1308" s="6" t="str">
        <f t="shared" si="81"/>
        <v>BEARISH DIVERGENCE</v>
      </c>
    </row>
    <row r="1309" spans="1:8" ht="13.5" x14ac:dyDescent="0.25">
      <c r="A1309" s="3">
        <f>TITRES_STAT!B1312</f>
        <v>43915</v>
      </c>
      <c r="B1309" s="6">
        <f>TITRES_STAT!C1312</f>
        <v>118</v>
      </c>
      <c r="C1309" s="6">
        <f>TITRES_STAT!D1312</f>
        <v>94.920500000000004</v>
      </c>
      <c r="D1309" s="6">
        <f>TITRES_STAT!E1312</f>
        <v>0</v>
      </c>
      <c r="E1309" s="2">
        <f t="shared" si="80"/>
        <v>65156</v>
      </c>
      <c r="F1309" s="6" t="str">
        <f t="shared" si="83"/>
        <v>BULLISH</v>
      </c>
      <c r="G1309" s="6" t="str">
        <f t="shared" si="82"/>
        <v>NEUTRAL</v>
      </c>
      <c r="H1309" s="6" t="str">
        <f t="shared" si="81"/>
        <v>CONFIRMED BULLISH</v>
      </c>
    </row>
    <row r="1310" spans="1:8" ht="13.5" x14ac:dyDescent="0.25">
      <c r="A1310" s="3">
        <f>TITRES_STAT!B1313</f>
        <v>43916</v>
      </c>
      <c r="B1310" s="6">
        <f>TITRES_STAT!C1313</f>
        <v>118</v>
      </c>
      <c r="C1310" s="6">
        <f>TITRES_STAT!D1313</f>
        <v>94.920500000000004</v>
      </c>
      <c r="D1310" s="6">
        <f>TITRES_STAT!E1313</f>
        <v>0</v>
      </c>
      <c r="E1310" s="2">
        <f t="shared" si="80"/>
        <v>65156</v>
      </c>
      <c r="F1310" s="6" t="str">
        <f t="shared" si="83"/>
        <v>BULLISH</v>
      </c>
      <c r="G1310" s="6" t="str">
        <f t="shared" si="82"/>
        <v>NEUTRAL</v>
      </c>
      <c r="H1310" s="6" t="str">
        <f t="shared" si="81"/>
        <v>CONFIRMED BULLISH</v>
      </c>
    </row>
    <row r="1311" spans="1:8" ht="13.5" x14ac:dyDescent="0.25">
      <c r="A1311" s="3">
        <f>TITRES_STAT!B1314</f>
        <v>43917</v>
      </c>
      <c r="B1311" s="6">
        <f>TITRES_STAT!C1314</f>
        <v>118</v>
      </c>
      <c r="C1311" s="6">
        <f>TITRES_STAT!D1314</f>
        <v>94.920500000000004</v>
      </c>
      <c r="D1311" s="6">
        <f>TITRES_STAT!E1314</f>
        <v>0</v>
      </c>
      <c r="E1311" s="2">
        <f t="shared" si="80"/>
        <v>65156</v>
      </c>
      <c r="F1311" s="6" t="str">
        <f t="shared" si="83"/>
        <v>BULLISH</v>
      </c>
      <c r="G1311" s="6" t="str">
        <f t="shared" si="82"/>
        <v>NEUTRAL</v>
      </c>
      <c r="H1311" s="6" t="str">
        <f t="shared" si="81"/>
        <v>CONFIRMED BULLISH</v>
      </c>
    </row>
    <row r="1312" spans="1:8" ht="13.5" x14ac:dyDescent="0.25">
      <c r="A1312" s="3">
        <f>TITRES_STAT!B1315</f>
        <v>43920</v>
      </c>
      <c r="B1312" s="6">
        <f>TITRES_STAT!C1315</f>
        <v>114.46</v>
      </c>
      <c r="C1312" s="6">
        <f>TITRES_STAT!D1315</f>
        <v>92.072900000000004</v>
      </c>
      <c r="D1312" s="6">
        <f>TITRES_STAT!E1315</f>
        <v>121</v>
      </c>
      <c r="E1312" s="2">
        <f t="shared" si="80"/>
        <v>65035</v>
      </c>
      <c r="F1312" s="6" t="str">
        <f t="shared" si="83"/>
        <v>BEARISH</v>
      </c>
      <c r="G1312" s="6" t="str">
        <f t="shared" si="82"/>
        <v>NEUTRAL</v>
      </c>
      <c r="H1312" s="6" t="str">
        <f t="shared" si="81"/>
        <v>CONFIRMED BEARISH</v>
      </c>
    </row>
    <row r="1313" spans="1:8" ht="13.5" x14ac:dyDescent="0.25">
      <c r="A1313" s="3">
        <f>TITRES_STAT!B1316</f>
        <v>43921</v>
      </c>
      <c r="B1313" s="6">
        <f>TITRES_STAT!C1316</f>
        <v>114.46</v>
      </c>
      <c r="C1313" s="6">
        <f>TITRES_STAT!D1316</f>
        <v>92.072900000000004</v>
      </c>
      <c r="D1313" s="6">
        <f>TITRES_STAT!E1316</f>
        <v>50</v>
      </c>
      <c r="E1313" s="2">
        <f t="shared" si="80"/>
        <v>65035</v>
      </c>
      <c r="F1313" s="6" t="str">
        <f t="shared" si="83"/>
        <v>BEARISH</v>
      </c>
      <c r="G1313" s="6" t="str">
        <f t="shared" si="82"/>
        <v>NEUTRAL</v>
      </c>
      <c r="H1313" s="6" t="str">
        <f t="shared" si="81"/>
        <v>CONFIRMED BEARISH</v>
      </c>
    </row>
    <row r="1314" spans="1:8" ht="13.5" x14ac:dyDescent="0.25">
      <c r="A1314" s="3">
        <f>TITRES_STAT!B1317</f>
        <v>43922</v>
      </c>
      <c r="B1314" s="6">
        <f>TITRES_STAT!C1317</f>
        <v>117.89</v>
      </c>
      <c r="C1314" s="6">
        <f>TITRES_STAT!D1317</f>
        <v>94.831999999999994</v>
      </c>
      <c r="D1314" s="6">
        <f>TITRES_STAT!E1317</f>
        <v>5</v>
      </c>
      <c r="E1314" s="2">
        <f t="shared" si="80"/>
        <v>65040</v>
      </c>
      <c r="F1314" s="6" t="str">
        <f t="shared" si="83"/>
        <v>BEARISH</v>
      </c>
      <c r="G1314" s="6" t="str">
        <f t="shared" si="82"/>
        <v>NEUTRAL</v>
      </c>
      <c r="H1314" s="6" t="str">
        <f t="shared" si="81"/>
        <v>CONFIRMED BEARISH</v>
      </c>
    </row>
    <row r="1315" spans="1:8" ht="13.5" x14ac:dyDescent="0.25">
      <c r="A1315" s="3">
        <f>TITRES_STAT!B1318</f>
        <v>43923</v>
      </c>
      <c r="B1315" s="6">
        <f>TITRES_STAT!C1318</f>
        <v>119</v>
      </c>
      <c r="C1315" s="6">
        <f>TITRES_STAT!D1318</f>
        <v>95.724900000000005</v>
      </c>
      <c r="D1315" s="6">
        <f>TITRES_STAT!E1318</f>
        <v>8</v>
      </c>
      <c r="E1315" s="2">
        <f t="shared" si="80"/>
        <v>65048</v>
      </c>
      <c r="F1315" s="6" t="str">
        <f t="shared" si="83"/>
        <v>BEARISH</v>
      </c>
      <c r="G1315" s="6" t="str">
        <f t="shared" si="82"/>
        <v>NEUTRAL</v>
      </c>
      <c r="H1315" s="6" t="str">
        <f t="shared" si="81"/>
        <v>BEARISH DIVERGENCE</v>
      </c>
    </row>
    <row r="1316" spans="1:8" ht="13.5" x14ac:dyDescent="0.25">
      <c r="A1316" s="3">
        <f>TITRES_STAT!B1319</f>
        <v>43924</v>
      </c>
      <c r="B1316" s="6">
        <f>TITRES_STAT!C1319</f>
        <v>122.57</v>
      </c>
      <c r="C1316" s="6">
        <f>TITRES_STAT!D1319</f>
        <v>98.596699999999998</v>
      </c>
      <c r="D1316" s="6">
        <f>TITRES_STAT!E1319</f>
        <v>5</v>
      </c>
      <c r="E1316" s="2">
        <f t="shared" si="80"/>
        <v>65053</v>
      </c>
      <c r="F1316" s="6" t="str">
        <f t="shared" si="83"/>
        <v>BEARISH</v>
      </c>
      <c r="G1316" s="6" t="str">
        <f t="shared" si="82"/>
        <v>NEUTRAL</v>
      </c>
      <c r="H1316" s="6" t="str">
        <f t="shared" si="81"/>
        <v>BEARISH DIVERGENCE</v>
      </c>
    </row>
    <row r="1317" spans="1:8" ht="13.5" x14ac:dyDescent="0.25">
      <c r="A1317" s="3">
        <f>TITRES_STAT!B1320</f>
        <v>43927</v>
      </c>
      <c r="B1317" s="6">
        <f>TITRES_STAT!C1320</f>
        <v>126.24</v>
      </c>
      <c r="C1317" s="6">
        <f>TITRES_STAT!D1320</f>
        <v>101.5488</v>
      </c>
      <c r="D1317" s="6">
        <f>TITRES_STAT!E1320</f>
        <v>5</v>
      </c>
      <c r="E1317" s="2">
        <f t="shared" si="80"/>
        <v>65058</v>
      </c>
      <c r="F1317" s="6" t="str">
        <f t="shared" si="83"/>
        <v>BULLISH</v>
      </c>
      <c r="G1317" s="6" t="str">
        <f t="shared" si="82"/>
        <v>NEUTRAL</v>
      </c>
      <c r="H1317" s="6" t="str">
        <f t="shared" si="81"/>
        <v>CONFIRMED BULLISH</v>
      </c>
    </row>
    <row r="1318" spans="1:8" ht="13.5" x14ac:dyDescent="0.25">
      <c r="A1318" s="3">
        <f>TITRES_STAT!B1321</f>
        <v>43928</v>
      </c>
      <c r="B1318" s="6">
        <f>TITRES_STAT!C1321</f>
        <v>126.24</v>
      </c>
      <c r="C1318" s="6">
        <f>TITRES_STAT!D1321</f>
        <v>101.5488</v>
      </c>
      <c r="D1318" s="6">
        <f>TITRES_STAT!E1321</f>
        <v>0</v>
      </c>
      <c r="E1318" s="2">
        <f t="shared" si="80"/>
        <v>65058</v>
      </c>
      <c r="F1318" s="6" t="str">
        <f t="shared" si="83"/>
        <v>BULLISH</v>
      </c>
      <c r="G1318" s="6" t="str">
        <f t="shared" si="82"/>
        <v>NEUTRAL</v>
      </c>
      <c r="H1318" s="6" t="str">
        <f t="shared" si="81"/>
        <v>CONFIRMED BULLISH</v>
      </c>
    </row>
    <row r="1319" spans="1:8" ht="13.5" x14ac:dyDescent="0.25">
      <c r="A1319" s="3">
        <f>TITRES_STAT!B1322</f>
        <v>43929</v>
      </c>
      <c r="B1319" s="6">
        <f>TITRES_STAT!C1322</f>
        <v>129</v>
      </c>
      <c r="C1319" s="6">
        <f>TITRES_STAT!D1322</f>
        <v>103.76900000000001</v>
      </c>
      <c r="D1319" s="6">
        <f>TITRES_STAT!E1322</f>
        <v>20</v>
      </c>
      <c r="E1319" s="2">
        <f t="shared" si="80"/>
        <v>65078</v>
      </c>
      <c r="F1319" s="6" t="str">
        <f t="shared" si="83"/>
        <v>BULLISH</v>
      </c>
      <c r="G1319" s="6" t="str">
        <f t="shared" si="82"/>
        <v>NEUTRAL</v>
      </c>
      <c r="H1319" s="6" t="str">
        <f t="shared" si="81"/>
        <v>CONFIRMED BULLISH</v>
      </c>
    </row>
    <row r="1320" spans="1:8" ht="13.5" x14ac:dyDescent="0.25">
      <c r="A1320" s="3">
        <f>TITRES_STAT!B1323</f>
        <v>43934</v>
      </c>
      <c r="B1320" s="6">
        <f>TITRES_STAT!C1323</f>
        <v>129</v>
      </c>
      <c r="C1320" s="6">
        <f>TITRES_STAT!D1323</f>
        <v>103.76900000000001</v>
      </c>
      <c r="D1320" s="6">
        <f>TITRES_STAT!E1323</f>
        <v>0</v>
      </c>
      <c r="E1320" s="2">
        <f t="shared" si="80"/>
        <v>65078</v>
      </c>
      <c r="F1320" s="6" t="str">
        <f t="shared" si="83"/>
        <v>BULLISH</v>
      </c>
      <c r="G1320" s="6" t="str">
        <f t="shared" si="82"/>
        <v>NEUTRAL</v>
      </c>
      <c r="H1320" s="6" t="str">
        <f t="shared" si="81"/>
        <v>CONFIRMED BULLISH</v>
      </c>
    </row>
    <row r="1321" spans="1:8" ht="13.5" x14ac:dyDescent="0.25">
      <c r="A1321" s="3">
        <f>TITRES_STAT!B1324</f>
        <v>43935</v>
      </c>
      <c r="B1321" s="6">
        <f>TITRES_STAT!C1324</f>
        <v>132</v>
      </c>
      <c r="C1321" s="6">
        <f>TITRES_STAT!D1324</f>
        <v>106.1823</v>
      </c>
      <c r="D1321" s="6">
        <f>TITRES_STAT!E1324</f>
        <v>15</v>
      </c>
      <c r="E1321" s="2">
        <f t="shared" si="80"/>
        <v>65093</v>
      </c>
      <c r="F1321" s="6" t="str">
        <f t="shared" si="83"/>
        <v>BULLISH</v>
      </c>
      <c r="G1321" s="6" t="str">
        <f t="shared" si="82"/>
        <v>NEUTRAL</v>
      </c>
      <c r="H1321" s="6" t="str">
        <f t="shared" si="81"/>
        <v>CONFIRMED BULLISH</v>
      </c>
    </row>
    <row r="1322" spans="1:8" ht="13.5" x14ac:dyDescent="0.25">
      <c r="A1322" s="3">
        <f>TITRES_STAT!B1325</f>
        <v>43936</v>
      </c>
      <c r="B1322" s="6">
        <f>TITRES_STAT!C1325</f>
        <v>132</v>
      </c>
      <c r="C1322" s="6">
        <f>TITRES_STAT!D1325</f>
        <v>106.1823</v>
      </c>
      <c r="D1322" s="6">
        <f>TITRES_STAT!E1325</f>
        <v>0</v>
      </c>
      <c r="E1322" s="2">
        <f t="shared" si="80"/>
        <v>65093</v>
      </c>
      <c r="F1322" s="6" t="str">
        <f t="shared" si="83"/>
        <v>BULLISH</v>
      </c>
      <c r="G1322" s="6" t="str">
        <f t="shared" si="82"/>
        <v>NEUTRAL</v>
      </c>
      <c r="H1322" s="6" t="str">
        <f t="shared" si="81"/>
        <v>CONFIRMED BULLISH</v>
      </c>
    </row>
    <row r="1323" spans="1:8" ht="13.5" x14ac:dyDescent="0.25">
      <c r="A1323" s="3">
        <f>TITRES_STAT!B1326</f>
        <v>43937</v>
      </c>
      <c r="B1323" s="6">
        <f>TITRES_STAT!C1326</f>
        <v>132</v>
      </c>
      <c r="C1323" s="6">
        <f>TITRES_STAT!D1326</f>
        <v>106.1823</v>
      </c>
      <c r="D1323" s="6">
        <f>TITRES_STAT!E1326</f>
        <v>0</v>
      </c>
      <c r="E1323" s="2">
        <f t="shared" si="80"/>
        <v>65093</v>
      </c>
      <c r="F1323" s="6" t="str">
        <f t="shared" si="83"/>
        <v>BULLISH</v>
      </c>
      <c r="G1323" s="6" t="str">
        <f t="shared" si="82"/>
        <v>NEUTRAL</v>
      </c>
      <c r="H1323" s="6" t="str">
        <f t="shared" si="81"/>
        <v>CONFIRMED BULLISH</v>
      </c>
    </row>
    <row r="1324" spans="1:8" ht="13.5" x14ac:dyDescent="0.25">
      <c r="A1324" s="3">
        <f>TITRES_STAT!B1327</f>
        <v>43938</v>
      </c>
      <c r="B1324" s="6">
        <f>TITRES_STAT!C1327</f>
        <v>132</v>
      </c>
      <c r="C1324" s="6">
        <f>TITRES_STAT!D1327</f>
        <v>106.1823</v>
      </c>
      <c r="D1324" s="6">
        <f>TITRES_STAT!E1327</f>
        <v>0</v>
      </c>
      <c r="E1324" s="2">
        <f t="shared" si="80"/>
        <v>65093</v>
      </c>
      <c r="F1324" s="6" t="str">
        <f t="shared" si="83"/>
        <v>BULLISH</v>
      </c>
      <c r="G1324" s="6" t="str">
        <f t="shared" si="82"/>
        <v>NEUTRAL</v>
      </c>
      <c r="H1324" s="6" t="str">
        <f t="shared" si="81"/>
        <v>CONFIRMED BULLISH</v>
      </c>
    </row>
    <row r="1325" spans="1:8" ht="13.5" x14ac:dyDescent="0.25">
      <c r="A1325" s="3">
        <f>TITRES_STAT!B1328</f>
        <v>43941</v>
      </c>
      <c r="B1325" s="6">
        <f>TITRES_STAT!C1328</f>
        <v>132</v>
      </c>
      <c r="C1325" s="6">
        <f>TITRES_STAT!D1328</f>
        <v>106.1823</v>
      </c>
      <c r="D1325" s="6">
        <f>TITRES_STAT!E1328</f>
        <v>0</v>
      </c>
      <c r="E1325" s="2">
        <f t="shared" si="80"/>
        <v>65093</v>
      </c>
      <c r="F1325" s="6" t="str">
        <f t="shared" si="83"/>
        <v>BULLISH</v>
      </c>
      <c r="G1325" s="6" t="str">
        <f t="shared" si="82"/>
        <v>NEUTRAL</v>
      </c>
      <c r="H1325" s="6" t="str">
        <f t="shared" si="81"/>
        <v>CONFIRMED BULLISH</v>
      </c>
    </row>
    <row r="1326" spans="1:8" ht="13.5" x14ac:dyDescent="0.25">
      <c r="A1326" s="3">
        <f>TITRES_STAT!B1329</f>
        <v>43942</v>
      </c>
      <c r="B1326" s="6">
        <f>TITRES_STAT!C1329</f>
        <v>132</v>
      </c>
      <c r="C1326" s="6">
        <f>TITRES_STAT!D1329</f>
        <v>106.1823</v>
      </c>
      <c r="D1326" s="6">
        <f>TITRES_STAT!E1329</f>
        <v>0</v>
      </c>
      <c r="E1326" s="2">
        <f t="shared" si="80"/>
        <v>65093</v>
      </c>
      <c r="F1326" s="6" t="str">
        <f t="shared" si="83"/>
        <v>NEUTRAL</v>
      </c>
      <c r="G1326" s="6" t="str">
        <f t="shared" si="82"/>
        <v>NEUTRAL</v>
      </c>
      <c r="H1326" s="6" t="str">
        <f t="shared" si="81"/>
        <v>NEUTRAL</v>
      </c>
    </row>
    <row r="1327" spans="1:8" ht="13.5" x14ac:dyDescent="0.25">
      <c r="A1327" s="3">
        <f>TITRES_STAT!B1330</f>
        <v>43943</v>
      </c>
      <c r="B1327" s="6">
        <f>TITRES_STAT!C1330</f>
        <v>132</v>
      </c>
      <c r="C1327" s="6">
        <f>TITRES_STAT!D1330</f>
        <v>106.1823</v>
      </c>
      <c r="D1327" s="6">
        <f>TITRES_STAT!E1330</f>
        <v>0</v>
      </c>
      <c r="E1327" s="2">
        <f t="shared" si="80"/>
        <v>65093</v>
      </c>
      <c r="F1327" s="6" t="str">
        <f t="shared" si="83"/>
        <v>NEUTRAL</v>
      </c>
      <c r="G1327" s="6" t="str">
        <f t="shared" si="82"/>
        <v>NEUTRAL</v>
      </c>
      <c r="H1327" s="6" t="str">
        <f t="shared" si="81"/>
        <v>NEUTRAL</v>
      </c>
    </row>
    <row r="1328" spans="1:8" ht="13.5" x14ac:dyDescent="0.25">
      <c r="A1328" s="3">
        <f>TITRES_STAT!B1331</f>
        <v>43944</v>
      </c>
      <c r="B1328" s="6">
        <f>TITRES_STAT!C1331</f>
        <v>129.99</v>
      </c>
      <c r="C1328" s="6">
        <f>TITRES_STAT!D1331</f>
        <v>104.5654</v>
      </c>
      <c r="D1328" s="6">
        <f>TITRES_STAT!E1331</f>
        <v>200</v>
      </c>
      <c r="E1328" s="2">
        <f t="shared" si="80"/>
        <v>64893</v>
      </c>
      <c r="F1328" s="6" t="str">
        <f t="shared" si="83"/>
        <v>BEARISH</v>
      </c>
      <c r="G1328" s="6" t="str">
        <f t="shared" si="82"/>
        <v>NEUTRAL</v>
      </c>
      <c r="H1328" s="6" t="str">
        <f t="shared" si="81"/>
        <v>CONFIRMED BEARISH</v>
      </c>
    </row>
    <row r="1329" spans="1:8" ht="13.5" x14ac:dyDescent="0.25">
      <c r="A1329" s="3">
        <f>TITRES_STAT!B1332</f>
        <v>43945</v>
      </c>
      <c r="B1329" s="6">
        <f>TITRES_STAT!C1332</f>
        <v>132</v>
      </c>
      <c r="C1329" s="6">
        <f>TITRES_STAT!D1332</f>
        <v>106.1823</v>
      </c>
      <c r="D1329" s="6">
        <f>TITRES_STAT!E1332</f>
        <v>60</v>
      </c>
      <c r="E1329" s="2">
        <f t="shared" si="80"/>
        <v>64953</v>
      </c>
      <c r="F1329" s="6" t="str">
        <f t="shared" si="83"/>
        <v>BEARISH</v>
      </c>
      <c r="G1329" s="6" t="str">
        <f t="shared" si="82"/>
        <v>NEUTRAL</v>
      </c>
      <c r="H1329" s="6" t="str">
        <f t="shared" si="81"/>
        <v>NEUTRAL</v>
      </c>
    </row>
    <row r="1330" spans="1:8" ht="13.5" x14ac:dyDescent="0.25">
      <c r="A1330" s="3">
        <f>TITRES_STAT!B1333</f>
        <v>43948</v>
      </c>
      <c r="B1330" s="6">
        <f>TITRES_STAT!C1333</f>
        <v>129.88999999999999</v>
      </c>
      <c r="C1330" s="6">
        <f>TITRES_STAT!D1333</f>
        <v>104.4849</v>
      </c>
      <c r="D1330" s="6">
        <f>TITRES_STAT!E1333</f>
        <v>14</v>
      </c>
      <c r="E1330" s="2">
        <f t="shared" si="80"/>
        <v>64939</v>
      </c>
      <c r="F1330" s="6" t="str">
        <f t="shared" si="83"/>
        <v>BEARISH</v>
      </c>
      <c r="G1330" s="6" t="str">
        <f t="shared" si="82"/>
        <v>NEUTRAL</v>
      </c>
      <c r="H1330" s="6" t="str">
        <f t="shared" si="81"/>
        <v>CONFIRMED BEARISH</v>
      </c>
    </row>
    <row r="1331" spans="1:8" ht="13.5" x14ac:dyDescent="0.25">
      <c r="A1331" s="3">
        <f>TITRES_STAT!B1334</f>
        <v>43949</v>
      </c>
      <c r="B1331" s="6">
        <f>TITRES_STAT!C1334</f>
        <v>126</v>
      </c>
      <c r="C1331" s="6">
        <f>TITRES_STAT!D1334</f>
        <v>101.3558</v>
      </c>
      <c r="D1331" s="6">
        <f>TITRES_STAT!E1334</f>
        <v>0</v>
      </c>
      <c r="E1331" s="2">
        <f t="shared" si="80"/>
        <v>64939</v>
      </c>
      <c r="F1331" s="6" t="str">
        <f t="shared" si="83"/>
        <v>BEARISH</v>
      </c>
      <c r="G1331" s="6" t="str">
        <f t="shared" si="82"/>
        <v>NEUTRAL</v>
      </c>
      <c r="H1331" s="6" t="str">
        <f t="shared" si="81"/>
        <v>CONFIRMED BEARISH</v>
      </c>
    </row>
    <row r="1332" spans="1:8" ht="13.5" x14ac:dyDescent="0.25">
      <c r="A1332" s="3">
        <f>TITRES_STAT!B1335</f>
        <v>43950</v>
      </c>
      <c r="B1332" s="6">
        <f>TITRES_STAT!C1335</f>
        <v>126</v>
      </c>
      <c r="C1332" s="6">
        <f>TITRES_STAT!D1335</f>
        <v>101.3558</v>
      </c>
      <c r="D1332" s="6">
        <f>TITRES_STAT!E1335</f>
        <v>0</v>
      </c>
      <c r="E1332" s="2">
        <f t="shared" si="80"/>
        <v>64939</v>
      </c>
      <c r="F1332" s="6" t="str">
        <f t="shared" si="83"/>
        <v>BEARISH</v>
      </c>
      <c r="G1332" s="6" t="str">
        <f t="shared" si="82"/>
        <v>NEUTRAL</v>
      </c>
      <c r="H1332" s="6" t="str">
        <f t="shared" si="81"/>
        <v>CONFIRMED BEARISH</v>
      </c>
    </row>
    <row r="1333" spans="1:8" ht="13.5" x14ac:dyDescent="0.25">
      <c r="A1333" s="3">
        <f>TITRES_STAT!B1336</f>
        <v>43951</v>
      </c>
      <c r="B1333" s="6">
        <f>TITRES_STAT!C1336</f>
        <v>126</v>
      </c>
      <c r="C1333" s="6">
        <f>TITRES_STAT!D1336</f>
        <v>101.3558</v>
      </c>
      <c r="D1333" s="6">
        <f>TITRES_STAT!E1336</f>
        <v>0</v>
      </c>
      <c r="E1333" s="2">
        <f t="shared" si="80"/>
        <v>64939</v>
      </c>
      <c r="F1333" s="6" t="str">
        <f t="shared" si="83"/>
        <v>BULLISH</v>
      </c>
      <c r="G1333" s="6" t="str">
        <f t="shared" si="82"/>
        <v>NEUTRAL</v>
      </c>
      <c r="H1333" s="6" t="str">
        <f t="shared" si="81"/>
        <v>BULLISH DIVERGENCE</v>
      </c>
    </row>
    <row r="1334" spans="1:8" ht="13.5" x14ac:dyDescent="0.25">
      <c r="A1334" s="3">
        <f>TITRES_STAT!B1337</f>
        <v>43955</v>
      </c>
      <c r="B1334" s="6">
        <f>TITRES_STAT!C1337</f>
        <v>126</v>
      </c>
      <c r="C1334" s="6">
        <f>TITRES_STAT!D1337</f>
        <v>101.3558</v>
      </c>
      <c r="D1334" s="6">
        <f>TITRES_STAT!E1337</f>
        <v>0</v>
      </c>
      <c r="E1334" s="2">
        <f t="shared" si="80"/>
        <v>64939</v>
      </c>
      <c r="F1334" s="6" t="str">
        <f t="shared" si="83"/>
        <v>BEARISH</v>
      </c>
      <c r="G1334" s="6" t="str">
        <f t="shared" si="82"/>
        <v>NEUTRAL</v>
      </c>
      <c r="H1334" s="6" t="str">
        <f t="shared" si="81"/>
        <v>CONFIRMED BEARISH</v>
      </c>
    </row>
    <row r="1335" spans="1:8" ht="13.5" x14ac:dyDescent="0.25">
      <c r="A1335" s="3">
        <f>TITRES_STAT!B1338</f>
        <v>43956</v>
      </c>
      <c r="B1335" s="6">
        <f>TITRES_STAT!C1338</f>
        <v>122.22</v>
      </c>
      <c r="C1335" s="6">
        <f>TITRES_STAT!D1338</f>
        <v>98.315100000000001</v>
      </c>
      <c r="D1335" s="6">
        <f>TITRES_STAT!E1338</f>
        <v>0</v>
      </c>
      <c r="E1335" s="2">
        <f t="shared" si="80"/>
        <v>64939</v>
      </c>
      <c r="F1335" s="6" t="str">
        <f t="shared" si="83"/>
        <v>NEUTRAL</v>
      </c>
      <c r="G1335" s="6" t="str">
        <f t="shared" si="82"/>
        <v>NEUTRAL</v>
      </c>
      <c r="H1335" s="6" t="str">
        <f t="shared" si="81"/>
        <v>NEUTRAL</v>
      </c>
    </row>
    <row r="1336" spans="1:8" ht="13.5" x14ac:dyDescent="0.25">
      <c r="A1336" s="3">
        <f>TITRES_STAT!B1339</f>
        <v>43957</v>
      </c>
      <c r="B1336" s="6">
        <f>TITRES_STAT!C1339</f>
        <v>122.22</v>
      </c>
      <c r="C1336" s="6">
        <f>TITRES_STAT!D1339</f>
        <v>98.315100000000001</v>
      </c>
      <c r="D1336" s="6">
        <f>TITRES_STAT!E1339</f>
        <v>0</v>
      </c>
      <c r="E1336" s="2">
        <f t="shared" si="80"/>
        <v>64939</v>
      </c>
      <c r="F1336" s="6" t="str">
        <f t="shared" si="83"/>
        <v>NEUTRAL</v>
      </c>
      <c r="G1336" s="6" t="str">
        <f t="shared" si="82"/>
        <v>NEUTRAL</v>
      </c>
      <c r="H1336" s="6" t="str">
        <f t="shared" si="81"/>
        <v>NEUTRAL</v>
      </c>
    </row>
    <row r="1337" spans="1:8" ht="13.5" x14ac:dyDescent="0.25">
      <c r="A1337" s="3">
        <f>TITRES_STAT!B1340</f>
        <v>43958</v>
      </c>
      <c r="B1337" s="6">
        <f>TITRES_STAT!C1340</f>
        <v>118.56</v>
      </c>
      <c r="C1337" s="6">
        <f>TITRES_STAT!D1340</f>
        <v>95.370999999999995</v>
      </c>
      <c r="D1337" s="6">
        <f>TITRES_STAT!E1340</f>
        <v>0</v>
      </c>
      <c r="E1337" s="2">
        <f t="shared" si="80"/>
        <v>64939</v>
      </c>
      <c r="F1337" s="6" t="str">
        <f t="shared" si="83"/>
        <v>NEUTRAL</v>
      </c>
      <c r="G1337" s="6" t="str">
        <f t="shared" si="82"/>
        <v>NEUTRAL</v>
      </c>
      <c r="H1337" s="6" t="str">
        <f t="shared" si="81"/>
        <v>NEUTRAL</v>
      </c>
    </row>
    <row r="1338" spans="1:8" ht="13.5" x14ac:dyDescent="0.25">
      <c r="A1338" s="3">
        <f>TITRES_STAT!B1341</f>
        <v>43959</v>
      </c>
      <c r="B1338" s="6">
        <f>TITRES_STAT!C1341</f>
        <v>118.56</v>
      </c>
      <c r="C1338" s="6">
        <f>TITRES_STAT!D1341</f>
        <v>95.370999999999995</v>
      </c>
      <c r="D1338" s="6">
        <f>TITRES_STAT!E1341</f>
        <v>0</v>
      </c>
      <c r="E1338" s="2">
        <f t="shared" si="80"/>
        <v>64939</v>
      </c>
      <c r="F1338" s="6" t="str">
        <f t="shared" si="83"/>
        <v>NEUTRAL</v>
      </c>
      <c r="G1338" s="6" t="str">
        <f t="shared" si="82"/>
        <v>NEUTRAL</v>
      </c>
      <c r="H1338" s="6" t="str">
        <f t="shared" si="81"/>
        <v>NEUTRAL</v>
      </c>
    </row>
    <row r="1339" spans="1:8" ht="13.5" x14ac:dyDescent="0.25">
      <c r="A1339" s="3">
        <f>TITRES_STAT!B1342</f>
        <v>43962</v>
      </c>
      <c r="B1339" s="6">
        <f>TITRES_STAT!C1342</f>
        <v>118.56</v>
      </c>
      <c r="C1339" s="6">
        <f>TITRES_STAT!D1342</f>
        <v>95.370999999999995</v>
      </c>
      <c r="D1339" s="6">
        <f>TITRES_STAT!E1342</f>
        <v>0</v>
      </c>
      <c r="E1339" s="2">
        <f t="shared" si="80"/>
        <v>64939</v>
      </c>
      <c r="F1339" s="6" t="str">
        <f t="shared" si="83"/>
        <v>NEUTRAL</v>
      </c>
      <c r="G1339" s="6" t="str">
        <f t="shared" si="82"/>
        <v>NEUTRAL</v>
      </c>
      <c r="H1339" s="6" t="str">
        <f t="shared" si="81"/>
        <v>NEUTRAL</v>
      </c>
    </row>
    <row r="1340" spans="1:8" ht="13.5" x14ac:dyDescent="0.25">
      <c r="A1340" s="3">
        <f>TITRES_STAT!B1343</f>
        <v>43963</v>
      </c>
      <c r="B1340" s="6">
        <f>TITRES_STAT!C1343</f>
        <v>118.56</v>
      </c>
      <c r="C1340" s="6">
        <f>TITRES_STAT!D1343</f>
        <v>95.370999999999995</v>
      </c>
      <c r="D1340" s="6">
        <f>TITRES_STAT!E1343</f>
        <v>0</v>
      </c>
      <c r="E1340" s="2">
        <f t="shared" si="80"/>
        <v>64939</v>
      </c>
      <c r="F1340" s="6" t="str">
        <f t="shared" si="83"/>
        <v>NEUTRAL</v>
      </c>
      <c r="G1340" s="6" t="str">
        <f t="shared" si="82"/>
        <v>NEUTRAL</v>
      </c>
      <c r="H1340" s="6" t="str">
        <f t="shared" si="81"/>
        <v>NEUTRAL</v>
      </c>
    </row>
    <row r="1341" spans="1:8" ht="13.5" x14ac:dyDescent="0.25">
      <c r="A1341" s="3">
        <f>TITRES_STAT!B1344</f>
        <v>43964</v>
      </c>
      <c r="B1341" s="6">
        <f>TITRES_STAT!C1344</f>
        <v>122</v>
      </c>
      <c r="C1341" s="6">
        <f>TITRES_STAT!D1344</f>
        <v>98.138099999999994</v>
      </c>
      <c r="D1341" s="6">
        <f>TITRES_STAT!E1344</f>
        <v>1075</v>
      </c>
      <c r="E1341" s="2">
        <f t="shared" si="80"/>
        <v>66014</v>
      </c>
      <c r="F1341" s="6" t="str">
        <f t="shared" si="83"/>
        <v>BULLISH</v>
      </c>
      <c r="G1341" s="6" t="str">
        <f t="shared" si="82"/>
        <v>NEUTRAL</v>
      </c>
      <c r="H1341" s="6" t="str">
        <f t="shared" si="81"/>
        <v>BULLISH DIVERGENCE</v>
      </c>
    </row>
    <row r="1342" spans="1:8" ht="13.5" x14ac:dyDescent="0.25">
      <c r="A1342" s="3">
        <f>TITRES_STAT!B1345</f>
        <v>43965</v>
      </c>
      <c r="B1342" s="6">
        <f>TITRES_STAT!C1345</f>
        <v>122</v>
      </c>
      <c r="C1342" s="6">
        <f>TITRES_STAT!D1345</f>
        <v>98.138099999999994</v>
      </c>
      <c r="D1342" s="6">
        <f>TITRES_STAT!E1345</f>
        <v>0</v>
      </c>
      <c r="E1342" s="2">
        <f t="shared" si="80"/>
        <v>66014</v>
      </c>
      <c r="F1342" s="6" t="str">
        <f t="shared" si="83"/>
        <v>BULLISH</v>
      </c>
      <c r="G1342" s="6" t="str">
        <f t="shared" si="82"/>
        <v>NEUTRAL</v>
      </c>
      <c r="H1342" s="6" t="str">
        <f t="shared" si="81"/>
        <v>CONFIRMED BULLISH</v>
      </c>
    </row>
    <row r="1343" spans="1:8" ht="13.5" x14ac:dyDescent="0.25">
      <c r="A1343" s="3">
        <f>TITRES_STAT!B1346</f>
        <v>43966</v>
      </c>
      <c r="B1343" s="6">
        <f>TITRES_STAT!C1346</f>
        <v>122</v>
      </c>
      <c r="C1343" s="6">
        <f>TITRES_STAT!D1346</f>
        <v>98.138099999999994</v>
      </c>
      <c r="D1343" s="6">
        <f>TITRES_STAT!E1346</f>
        <v>0</v>
      </c>
      <c r="E1343" s="2">
        <f t="shared" si="80"/>
        <v>66014</v>
      </c>
      <c r="F1343" s="6" t="str">
        <f t="shared" si="83"/>
        <v>BULLISH</v>
      </c>
      <c r="G1343" s="6" t="str">
        <f t="shared" si="82"/>
        <v>NEUTRAL</v>
      </c>
      <c r="H1343" s="6" t="str">
        <f t="shared" si="81"/>
        <v>CONFIRMED BULLISH</v>
      </c>
    </row>
    <row r="1344" spans="1:8" ht="13.5" x14ac:dyDescent="0.25">
      <c r="A1344" s="3">
        <f>TITRES_STAT!B1347</f>
        <v>43969</v>
      </c>
      <c r="B1344" s="6">
        <f>TITRES_STAT!C1347</f>
        <v>118.34</v>
      </c>
      <c r="C1344" s="6">
        <f>TITRES_STAT!D1347</f>
        <v>95.194000000000003</v>
      </c>
      <c r="D1344" s="6">
        <f>TITRES_STAT!E1347</f>
        <v>350</v>
      </c>
      <c r="E1344" s="2">
        <f t="shared" si="80"/>
        <v>65664</v>
      </c>
      <c r="F1344" s="6" t="str">
        <f t="shared" si="83"/>
        <v>BULLISH</v>
      </c>
      <c r="G1344" s="6" t="str">
        <f t="shared" si="82"/>
        <v>NEUTRAL</v>
      </c>
      <c r="H1344" s="6" t="str">
        <f t="shared" si="81"/>
        <v>BULLISH DIVERGENCE</v>
      </c>
    </row>
    <row r="1345" spans="1:8" ht="13.5" x14ac:dyDescent="0.25">
      <c r="A1345" s="3">
        <f>TITRES_STAT!B1348</f>
        <v>43970</v>
      </c>
      <c r="B1345" s="6">
        <f>TITRES_STAT!C1348</f>
        <v>121.8</v>
      </c>
      <c r="C1345" s="6">
        <f>TITRES_STAT!D1348</f>
        <v>97.9773</v>
      </c>
      <c r="D1345" s="6">
        <f>TITRES_STAT!E1348</f>
        <v>50</v>
      </c>
      <c r="E1345" s="2">
        <f t="shared" si="80"/>
        <v>65714</v>
      </c>
      <c r="F1345" s="6" t="str">
        <f t="shared" si="83"/>
        <v>BULLISH</v>
      </c>
      <c r="G1345" s="6" t="str">
        <f t="shared" si="82"/>
        <v>NEUTRAL</v>
      </c>
      <c r="H1345" s="6" t="str">
        <f t="shared" si="81"/>
        <v>CONFIRMED BULLISH</v>
      </c>
    </row>
    <row r="1346" spans="1:8" ht="13.5" x14ac:dyDescent="0.25">
      <c r="A1346" s="3">
        <f>TITRES_STAT!B1349</f>
        <v>43971</v>
      </c>
      <c r="B1346" s="6">
        <f>TITRES_STAT!C1349</f>
        <v>121.8</v>
      </c>
      <c r="C1346" s="6">
        <f>TITRES_STAT!D1349</f>
        <v>97.9773</v>
      </c>
      <c r="D1346" s="6">
        <f>TITRES_STAT!E1349</f>
        <v>0</v>
      </c>
      <c r="E1346" s="2">
        <f t="shared" si="80"/>
        <v>65714</v>
      </c>
      <c r="F1346" s="6" t="str">
        <f t="shared" si="83"/>
        <v>BEARISH</v>
      </c>
      <c r="G1346" s="6" t="str">
        <f t="shared" si="82"/>
        <v>NEUTRAL</v>
      </c>
      <c r="H1346" s="6" t="str">
        <f t="shared" si="81"/>
        <v>CONFIRMED BEARISH</v>
      </c>
    </row>
    <row r="1347" spans="1:8" ht="13.5" x14ac:dyDescent="0.25">
      <c r="A1347" s="3">
        <f>TITRES_STAT!B1350</f>
        <v>43972</v>
      </c>
      <c r="B1347" s="6">
        <f>TITRES_STAT!C1350</f>
        <v>121.8</v>
      </c>
      <c r="C1347" s="6">
        <f>TITRES_STAT!D1350</f>
        <v>97.9773</v>
      </c>
      <c r="D1347" s="6">
        <f>TITRES_STAT!E1350</f>
        <v>0</v>
      </c>
      <c r="E1347" s="2">
        <f t="shared" si="80"/>
        <v>65714</v>
      </c>
      <c r="F1347" s="6" t="str">
        <f t="shared" si="83"/>
        <v>BEARISH</v>
      </c>
      <c r="G1347" s="6" t="str">
        <f t="shared" si="82"/>
        <v>NEUTRAL</v>
      </c>
      <c r="H1347" s="6" t="str">
        <f t="shared" si="81"/>
        <v>CONFIRMED BEARISH</v>
      </c>
    </row>
    <row r="1348" spans="1:8" ht="13.5" x14ac:dyDescent="0.25">
      <c r="A1348" s="3">
        <f>TITRES_STAT!B1351</f>
        <v>43973</v>
      </c>
      <c r="B1348" s="6">
        <f>TITRES_STAT!C1351</f>
        <v>125.4</v>
      </c>
      <c r="C1348" s="6">
        <f>TITRES_STAT!D1351</f>
        <v>100.87309999999999</v>
      </c>
      <c r="D1348" s="6">
        <f>TITRES_STAT!E1351</f>
        <v>200</v>
      </c>
      <c r="E1348" s="2">
        <f t="shared" ref="E1348:E1411" si="84">IF(B1348&gt;B1347, E1347+D1348, IF(B1348&lt;B1347, E1347-D1348, E1347))</f>
        <v>65914</v>
      </c>
      <c r="F1348" s="6" t="str">
        <f t="shared" si="83"/>
        <v>BEARISH</v>
      </c>
      <c r="G1348" s="6" t="str">
        <f t="shared" si="82"/>
        <v>NEUTRAL</v>
      </c>
      <c r="H1348" s="6" t="str">
        <f t="shared" si="81"/>
        <v>BEARISH DIVERGENCE</v>
      </c>
    </row>
    <row r="1349" spans="1:8" ht="13.5" x14ac:dyDescent="0.25">
      <c r="A1349" s="3">
        <f>TITRES_STAT!B1352</f>
        <v>43977</v>
      </c>
      <c r="B1349" s="6">
        <f>TITRES_STAT!C1352</f>
        <v>126.99</v>
      </c>
      <c r="C1349" s="6">
        <f>TITRES_STAT!D1352</f>
        <v>102.15219999999999</v>
      </c>
      <c r="D1349" s="6">
        <f>TITRES_STAT!E1352</f>
        <v>9</v>
      </c>
      <c r="E1349" s="2">
        <f t="shared" si="84"/>
        <v>65923</v>
      </c>
      <c r="F1349" s="6" t="str">
        <f t="shared" si="83"/>
        <v>BULLISH</v>
      </c>
      <c r="G1349" s="6" t="str">
        <f t="shared" si="82"/>
        <v>NEUTRAL</v>
      </c>
      <c r="H1349" s="6" t="str">
        <f t="shared" si="81"/>
        <v>CONFIRMED BULLISH</v>
      </c>
    </row>
    <row r="1350" spans="1:8" ht="13.5" x14ac:dyDescent="0.25">
      <c r="A1350" s="3">
        <f>TITRES_STAT!B1353</f>
        <v>43978</v>
      </c>
      <c r="B1350" s="6">
        <f>TITRES_STAT!C1353</f>
        <v>126.99</v>
      </c>
      <c r="C1350" s="6">
        <f>TITRES_STAT!D1353</f>
        <v>102.15219999999999</v>
      </c>
      <c r="D1350" s="6">
        <f>TITRES_STAT!E1353</f>
        <v>0</v>
      </c>
      <c r="E1350" s="2">
        <f t="shared" si="84"/>
        <v>65923</v>
      </c>
      <c r="F1350" s="6" t="str">
        <f t="shared" si="83"/>
        <v>BULLISH</v>
      </c>
      <c r="G1350" s="6" t="str">
        <f t="shared" si="82"/>
        <v>NEUTRAL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BULLISH</v>
      </c>
    </row>
    <row r="1351" spans="1:8" ht="13.5" x14ac:dyDescent="0.25">
      <c r="A1351" s="3">
        <f>TITRES_STAT!B1354</f>
        <v>43979</v>
      </c>
      <c r="B1351" s="6">
        <f>TITRES_STAT!C1354</f>
        <v>123.19</v>
      </c>
      <c r="C1351" s="6">
        <f>TITRES_STAT!D1354</f>
        <v>99.095399999999998</v>
      </c>
      <c r="D1351" s="6">
        <f>TITRES_STAT!E1354</f>
        <v>0</v>
      </c>
      <c r="E1351" s="2">
        <f t="shared" si="84"/>
        <v>65923</v>
      </c>
      <c r="F1351" s="6" t="str">
        <f t="shared" si="83"/>
        <v>BULLISH</v>
      </c>
      <c r="G1351" s="6" t="str">
        <f t="shared" ref="G1351:G1414" si="86">IF((E1351-E1346)/E1346 &gt; 0.02, "STRONG",
 IF((E1351-E1346)/E1346 &lt; -0.02, "WEAK", "NEUTRAL"))</f>
        <v>NEUTRAL</v>
      </c>
      <c r="H1351" s="6" t="str">
        <f t="shared" si="85"/>
        <v>CONFIRMED BULLISH</v>
      </c>
    </row>
    <row r="1352" spans="1:8" ht="13.5" x14ac:dyDescent="0.25">
      <c r="A1352" s="3">
        <f>TITRES_STAT!B1355</f>
        <v>43980</v>
      </c>
      <c r="B1352" s="6">
        <f>TITRES_STAT!C1355</f>
        <v>123.19</v>
      </c>
      <c r="C1352" s="6">
        <f>TITRES_STAT!D1355</f>
        <v>99.095399999999998</v>
      </c>
      <c r="D1352" s="6">
        <f>TITRES_STAT!E1355</f>
        <v>0</v>
      </c>
      <c r="E1352" s="2">
        <f t="shared" si="84"/>
        <v>65923</v>
      </c>
      <c r="F1352" s="6" t="str">
        <f t="shared" ref="F1352:F1415" si="87">IF(E1352&gt;E1347,"BULLISH",IF(E1352&lt;E1347,"BEARISH","NEUTRAL"))</f>
        <v>BULLISH</v>
      </c>
      <c r="G1352" s="6" t="str">
        <f t="shared" si="86"/>
        <v>NEUTRAL</v>
      </c>
      <c r="H1352" s="6" t="str">
        <f t="shared" si="85"/>
        <v>CONFIRMED BULLISH</v>
      </c>
    </row>
    <row r="1353" spans="1:8" ht="13.5" x14ac:dyDescent="0.25">
      <c r="A1353" s="3">
        <f>TITRES_STAT!B1356</f>
        <v>43983</v>
      </c>
      <c r="B1353" s="6">
        <f>TITRES_STAT!C1356</f>
        <v>123.19</v>
      </c>
      <c r="C1353" s="6">
        <f>TITRES_STAT!D1356</f>
        <v>99.095399999999998</v>
      </c>
      <c r="D1353" s="6">
        <f>TITRES_STAT!E1356</f>
        <v>0</v>
      </c>
      <c r="E1353" s="2">
        <f t="shared" si="84"/>
        <v>65923</v>
      </c>
      <c r="F1353" s="6" t="str">
        <f t="shared" si="87"/>
        <v>BULLISH</v>
      </c>
      <c r="G1353" s="6" t="str">
        <f t="shared" si="86"/>
        <v>NEUTRAL</v>
      </c>
      <c r="H1353" s="6" t="str">
        <f t="shared" si="85"/>
        <v>BULLISH DIVERGENCE</v>
      </c>
    </row>
    <row r="1354" spans="1:8" ht="13.5" x14ac:dyDescent="0.25">
      <c r="A1354" s="3">
        <f>TITRES_STAT!B1357</f>
        <v>43984</v>
      </c>
      <c r="B1354" s="6">
        <f>TITRES_STAT!C1357</f>
        <v>120</v>
      </c>
      <c r="C1354" s="6">
        <f>TITRES_STAT!D1357</f>
        <v>96.529300000000006</v>
      </c>
      <c r="D1354" s="6">
        <f>TITRES_STAT!E1357</f>
        <v>1</v>
      </c>
      <c r="E1354" s="2">
        <f t="shared" si="84"/>
        <v>65922</v>
      </c>
      <c r="F1354" s="6" t="str">
        <f t="shared" si="87"/>
        <v>BEARISH</v>
      </c>
      <c r="G1354" s="6" t="str">
        <f t="shared" si="86"/>
        <v>NEUTRAL</v>
      </c>
      <c r="H1354" s="6" t="str">
        <f t="shared" si="85"/>
        <v>CONFIRMED BEARISH</v>
      </c>
    </row>
    <row r="1355" spans="1:8" ht="13.5" x14ac:dyDescent="0.25">
      <c r="A1355" s="3">
        <f>TITRES_STAT!B1358</f>
        <v>43985</v>
      </c>
      <c r="B1355" s="6">
        <f>TITRES_STAT!C1358</f>
        <v>119</v>
      </c>
      <c r="C1355" s="6">
        <f>TITRES_STAT!D1358</f>
        <v>95.724900000000005</v>
      </c>
      <c r="D1355" s="6">
        <f>TITRES_STAT!E1358</f>
        <v>43</v>
      </c>
      <c r="E1355" s="2">
        <f t="shared" si="84"/>
        <v>65879</v>
      </c>
      <c r="F1355" s="6" t="str">
        <f t="shared" si="87"/>
        <v>BEARISH</v>
      </c>
      <c r="G1355" s="6" t="str">
        <f t="shared" si="86"/>
        <v>NEUTRAL</v>
      </c>
      <c r="H1355" s="6" t="str">
        <f t="shared" si="85"/>
        <v>CONFIRMED BEARISH</v>
      </c>
    </row>
    <row r="1356" spans="1:8" ht="13.5" x14ac:dyDescent="0.25">
      <c r="A1356" s="3">
        <f>TITRES_STAT!B1359</f>
        <v>43986</v>
      </c>
      <c r="B1356" s="6">
        <f>TITRES_STAT!C1359</f>
        <v>119</v>
      </c>
      <c r="C1356" s="6">
        <f>TITRES_STAT!D1359</f>
        <v>95.724900000000005</v>
      </c>
      <c r="D1356" s="6">
        <f>TITRES_STAT!E1359</f>
        <v>6</v>
      </c>
      <c r="E1356" s="2">
        <f t="shared" si="84"/>
        <v>65879</v>
      </c>
      <c r="F1356" s="6" t="str">
        <f t="shared" si="87"/>
        <v>BEARISH</v>
      </c>
      <c r="G1356" s="6" t="str">
        <f t="shared" si="86"/>
        <v>NEUTRAL</v>
      </c>
      <c r="H1356" s="6" t="str">
        <f t="shared" si="85"/>
        <v>CONFIRMED BEARISH</v>
      </c>
    </row>
    <row r="1357" spans="1:8" ht="13.5" x14ac:dyDescent="0.25">
      <c r="A1357" s="3">
        <f>TITRES_STAT!B1360</f>
        <v>43987</v>
      </c>
      <c r="B1357" s="6">
        <f>TITRES_STAT!C1360</f>
        <v>115.49</v>
      </c>
      <c r="C1357" s="6">
        <f>TITRES_STAT!D1360</f>
        <v>92.901399999999995</v>
      </c>
      <c r="D1357" s="6">
        <f>TITRES_STAT!E1360</f>
        <v>450</v>
      </c>
      <c r="E1357" s="2">
        <f t="shared" si="84"/>
        <v>65429</v>
      </c>
      <c r="F1357" s="6" t="str">
        <f t="shared" si="87"/>
        <v>BEARISH</v>
      </c>
      <c r="G1357" s="6" t="str">
        <f t="shared" si="86"/>
        <v>NEUTRAL</v>
      </c>
      <c r="H1357" s="6" t="str">
        <f t="shared" si="85"/>
        <v>CONFIRMED BEARISH</v>
      </c>
    </row>
    <row r="1358" spans="1:8" ht="13.5" x14ac:dyDescent="0.25">
      <c r="A1358" s="3">
        <f>TITRES_STAT!B1361</f>
        <v>43990</v>
      </c>
      <c r="B1358" s="6">
        <f>TITRES_STAT!C1361</f>
        <v>115.49</v>
      </c>
      <c r="C1358" s="6">
        <f>TITRES_STAT!D1361</f>
        <v>92.901399999999995</v>
      </c>
      <c r="D1358" s="6">
        <f>TITRES_STAT!E1361</f>
        <v>0</v>
      </c>
      <c r="E1358" s="2">
        <f t="shared" si="84"/>
        <v>65429</v>
      </c>
      <c r="F1358" s="6" t="str">
        <f t="shared" si="87"/>
        <v>BEARISH</v>
      </c>
      <c r="G1358" s="6" t="str">
        <f t="shared" si="86"/>
        <v>NEUTRAL</v>
      </c>
      <c r="H1358" s="6" t="str">
        <f t="shared" si="85"/>
        <v>CONFIRMED BEARISH</v>
      </c>
    </row>
    <row r="1359" spans="1:8" ht="13.5" x14ac:dyDescent="0.25">
      <c r="A1359" s="3">
        <f>TITRES_STAT!B1362</f>
        <v>43991</v>
      </c>
      <c r="B1359" s="6">
        <f>TITRES_STAT!C1362</f>
        <v>116</v>
      </c>
      <c r="C1359" s="6">
        <f>TITRES_STAT!D1362</f>
        <v>93.311700000000002</v>
      </c>
      <c r="D1359" s="6">
        <f>TITRES_STAT!E1362</f>
        <v>16</v>
      </c>
      <c r="E1359" s="2">
        <f t="shared" si="84"/>
        <v>65445</v>
      </c>
      <c r="F1359" s="6" t="str">
        <f t="shared" si="87"/>
        <v>BEARISH</v>
      </c>
      <c r="G1359" s="6" t="str">
        <f t="shared" si="86"/>
        <v>NEUTRAL</v>
      </c>
      <c r="H1359" s="6" t="str">
        <f t="shared" si="85"/>
        <v>CONFIRMED BEARISH</v>
      </c>
    </row>
    <row r="1360" spans="1:8" ht="13.5" x14ac:dyDescent="0.25">
      <c r="A1360" s="3">
        <f>TITRES_STAT!B1363</f>
        <v>43992</v>
      </c>
      <c r="B1360" s="6">
        <f>TITRES_STAT!C1363</f>
        <v>113</v>
      </c>
      <c r="C1360" s="6">
        <f>TITRES_STAT!D1363</f>
        <v>90.898399999999995</v>
      </c>
      <c r="D1360" s="6">
        <f>TITRES_STAT!E1363</f>
        <v>24</v>
      </c>
      <c r="E1360" s="2">
        <f t="shared" si="84"/>
        <v>65421</v>
      </c>
      <c r="F1360" s="6" t="str">
        <f t="shared" si="87"/>
        <v>BEARISH</v>
      </c>
      <c r="G1360" s="6" t="str">
        <f t="shared" si="86"/>
        <v>NEUTRAL</v>
      </c>
      <c r="H1360" s="6" t="str">
        <f t="shared" si="85"/>
        <v>CONFIRMED BEARISH</v>
      </c>
    </row>
    <row r="1361" spans="1:8" ht="13.5" x14ac:dyDescent="0.25">
      <c r="A1361" s="3">
        <f>TITRES_STAT!B1364</f>
        <v>43993</v>
      </c>
      <c r="B1361" s="6">
        <f>TITRES_STAT!C1364</f>
        <v>113.1</v>
      </c>
      <c r="C1361" s="6">
        <f>TITRES_STAT!D1364</f>
        <v>90.978899999999996</v>
      </c>
      <c r="D1361" s="6">
        <f>TITRES_STAT!E1364</f>
        <v>253</v>
      </c>
      <c r="E1361" s="2">
        <f t="shared" si="84"/>
        <v>65674</v>
      </c>
      <c r="F1361" s="6" t="str">
        <f t="shared" si="87"/>
        <v>BEARISH</v>
      </c>
      <c r="G1361" s="6" t="str">
        <f t="shared" si="86"/>
        <v>NEUTRAL</v>
      </c>
      <c r="H1361" s="6" t="str">
        <f t="shared" si="85"/>
        <v>CONFIRMED BEARISH</v>
      </c>
    </row>
    <row r="1362" spans="1:8" ht="13.5" x14ac:dyDescent="0.25">
      <c r="A1362" s="3">
        <f>TITRES_STAT!B1365</f>
        <v>43994</v>
      </c>
      <c r="B1362" s="6">
        <f>TITRES_STAT!C1365</f>
        <v>113.1</v>
      </c>
      <c r="C1362" s="6">
        <f>TITRES_STAT!D1365</f>
        <v>90.978899999999996</v>
      </c>
      <c r="D1362" s="6">
        <f>TITRES_STAT!E1365</f>
        <v>0</v>
      </c>
      <c r="E1362" s="2">
        <f t="shared" si="84"/>
        <v>65674</v>
      </c>
      <c r="F1362" s="6" t="str">
        <f t="shared" si="87"/>
        <v>BULLISH</v>
      </c>
      <c r="G1362" s="6" t="str">
        <f t="shared" si="86"/>
        <v>NEUTRAL</v>
      </c>
      <c r="H1362" s="6" t="str">
        <f t="shared" si="85"/>
        <v>BULLISH DIVERGENCE</v>
      </c>
    </row>
    <row r="1363" spans="1:8" ht="13.5" x14ac:dyDescent="0.25">
      <c r="A1363" s="3">
        <f>TITRES_STAT!B1366</f>
        <v>43997</v>
      </c>
      <c r="B1363" s="6">
        <f>TITRES_STAT!C1366</f>
        <v>113.1</v>
      </c>
      <c r="C1363" s="6">
        <f>TITRES_STAT!D1366</f>
        <v>90.978899999999996</v>
      </c>
      <c r="D1363" s="6">
        <f>TITRES_STAT!E1366</f>
        <v>0</v>
      </c>
      <c r="E1363" s="2">
        <f t="shared" si="84"/>
        <v>65674</v>
      </c>
      <c r="F1363" s="6" t="str">
        <f t="shared" si="87"/>
        <v>BULLISH</v>
      </c>
      <c r="G1363" s="6" t="str">
        <f t="shared" si="86"/>
        <v>NEUTRAL</v>
      </c>
      <c r="H1363" s="6" t="str">
        <f t="shared" si="85"/>
        <v>BULLISH DIVERGENCE</v>
      </c>
    </row>
    <row r="1364" spans="1:8" ht="13.5" x14ac:dyDescent="0.25">
      <c r="A1364" s="3">
        <f>TITRES_STAT!B1367</f>
        <v>43998</v>
      </c>
      <c r="B1364" s="6">
        <f>TITRES_STAT!C1367</f>
        <v>113.1</v>
      </c>
      <c r="C1364" s="6">
        <f>TITRES_STAT!D1367</f>
        <v>90.978899999999996</v>
      </c>
      <c r="D1364" s="6">
        <f>TITRES_STAT!E1367</f>
        <v>29</v>
      </c>
      <c r="E1364" s="2">
        <f t="shared" si="84"/>
        <v>65674</v>
      </c>
      <c r="F1364" s="6" t="str">
        <f t="shared" si="87"/>
        <v>BULLISH</v>
      </c>
      <c r="G1364" s="6" t="str">
        <f t="shared" si="86"/>
        <v>NEUTRAL</v>
      </c>
      <c r="H1364" s="6" t="str">
        <f t="shared" si="85"/>
        <v>BULLISH DIVERGENCE</v>
      </c>
    </row>
    <row r="1365" spans="1:8" ht="13.5" x14ac:dyDescent="0.25">
      <c r="A1365" s="3">
        <f>TITRES_STAT!B1368</f>
        <v>43999</v>
      </c>
      <c r="B1365" s="6">
        <f>TITRES_STAT!C1368</f>
        <v>113.12</v>
      </c>
      <c r="C1365" s="6">
        <f>TITRES_STAT!D1368</f>
        <v>90.995000000000005</v>
      </c>
      <c r="D1365" s="6">
        <f>TITRES_STAT!E1368</f>
        <v>120</v>
      </c>
      <c r="E1365" s="2">
        <f t="shared" si="84"/>
        <v>65794</v>
      </c>
      <c r="F1365" s="6" t="str">
        <f t="shared" si="87"/>
        <v>BULLISH</v>
      </c>
      <c r="G1365" s="6" t="str">
        <f t="shared" si="86"/>
        <v>NEUTRAL</v>
      </c>
      <c r="H1365" s="6" t="str">
        <f t="shared" si="85"/>
        <v>CONFIRMED BULLISH</v>
      </c>
    </row>
    <row r="1366" spans="1:8" ht="13.5" x14ac:dyDescent="0.25">
      <c r="A1366" s="3">
        <f>TITRES_STAT!B1369</f>
        <v>44000</v>
      </c>
      <c r="B1366" s="6">
        <f>TITRES_STAT!C1369</f>
        <v>113.12</v>
      </c>
      <c r="C1366" s="6">
        <f>TITRES_STAT!D1369</f>
        <v>90.995000000000005</v>
      </c>
      <c r="D1366" s="6">
        <f>TITRES_STAT!E1369</f>
        <v>0</v>
      </c>
      <c r="E1366" s="2">
        <f t="shared" si="84"/>
        <v>65794</v>
      </c>
      <c r="F1366" s="6" t="str">
        <f t="shared" si="87"/>
        <v>BULLISH</v>
      </c>
      <c r="G1366" s="6" t="str">
        <f t="shared" si="86"/>
        <v>NEUTRAL</v>
      </c>
      <c r="H1366" s="6" t="str">
        <f t="shared" si="85"/>
        <v>CONFIRMED BULLISH</v>
      </c>
    </row>
    <row r="1367" spans="1:8" ht="13.5" x14ac:dyDescent="0.25">
      <c r="A1367" s="3">
        <f>TITRES_STAT!B1370</f>
        <v>44001</v>
      </c>
      <c r="B1367" s="6">
        <f>TITRES_STAT!C1370</f>
        <v>113.42</v>
      </c>
      <c r="C1367" s="6">
        <f>TITRES_STAT!D1370</f>
        <v>91.2363</v>
      </c>
      <c r="D1367" s="6">
        <f>TITRES_STAT!E1370</f>
        <v>537</v>
      </c>
      <c r="E1367" s="2">
        <f t="shared" si="84"/>
        <v>66331</v>
      </c>
      <c r="F1367" s="6" t="str">
        <f t="shared" si="87"/>
        <v>BULLISH</v>
      </c>
      <c r="G1367" s="6" t="str">
        <f t="shared" si="86"/>
        <v>NEUTRAL</v>
      </c>
      <c r="H1367" s="6" t="str">
        <f t="shared" si="85"/>
        <v>CONFIRMED BULLISH</v>
      </c>
    </row>
    <row r="1368" spans="1:8" ht="13.5" x14ac:dyDescent="0.25">
      <c r="A1368" s="3">
        <f>TITRES_STAT!B1371</f>
        <v>44004</v>
      </c>
      <c r="B1368" s="6">
        <f>TITRES_STAT!C1371</f>
        <v>113.41</v>
      </c>
      <c r="C1368" s="6">
        <f>TITRES_STAT!D1371</f>
        <v>91.228300000000004</v>
      </c>
      <c r="D1368" s="6">
        <f>TITRES_STAT!E1371</f>
        <v>290</v>
      </c>
      <c r="E1368" s="2">
        <f t="shared" si="84"/>
        <v>66041</v>
      </c>
      <c r="F1368" s="6" t="str">
        <f t="shared" si="87"/>
        <v>BULLISH</v>
      </c>
      <c r="G1368" s="6" t="str">
        <f t="shared" si="86"/>
        <v>NEUTRAL</v>
      </c>
      <c r="H1368" s="6" t="str">
        <f t="shared" si="85"/>
        <v>CONFIRMED BULLISH</v>
      </c>
    </row>
    <row r="1369" spans="1:8" ht="13.5" x14ac:dyDescent="0.25">
      <c r="A1369" s="3">
        <f>TITRES_STAT!B1372</f>
        <v>44005</v>
      </c>
      <c r="B1369" s="6">
        <f>TITRES_STAT!C1372</f>
        <v>113.01</v>
      </c>
      <c r="C1369" s="6">
        <f>TITRES_STAT!D1372</f>
        <v>90.906499999999994</v>
      </c>
      <c r="D1369" s="6">
        <f>TITRES_STAT!E1372</f>
        <v>13</v>
      </c>
      <c r="E1369" s="2">
        <f t="shared" si="84"/>
        <v>66028</v>
      </c>
      <c r="F1369" s="6" t="str">
        <f t="shared" si="87"/>
        <v>BULLISH</v>
      </c>
      <c r="G1369" s="6" t="str">
        <f t="shared" si="86"/>
        <v>NEUTRAL</v>
      </c>
      <c r="H1369" s="6" t="str">
        <f t="shared" si="85"/>
        <v>BULLISH DIVERGENCE</v>
      </c>
    </row>
    <row r="1370" spans="1:8" ht="13.5" x14ac:dyDescent="0.25">
      <c r="A1370" s="3">
        <f>TITRES_STAT!B1373</f>
        <v>44006</v>
      </c>
      <c r="B1370" s="6">
        <f>TITRES_STAT!C1373</f>
        <v>113.42</v>
      </c>
      <c r="C1370" s="6">
        <f>TITRES_STAT!D1373</f>
        <v>91.2363</v>
      </c>
      <c r="D1370" s="6">
        <f>TITRES_STAT!E1373</f>
        <v>105</v>
      </c>
      <c r="E1370" s="2">
        <f t="shared" si="84"/>
        <v>66133</v>
      </c>
      <c r="F1370" s="6" t="str">
        <f t="shared" si="87"/>
        <v>BULLISH</v>
      </c>
      <c r="G1370" s="6" t="str">
        <f t="shared" si="86"/>
        <v>NEUTRAL</v>
      </c>
      <c r="H1370" s="6" t="str">
        <f t="shared" si="85"/>
        <v>CONFIRMED BULLISH</v>
      </c>
    </row>
    <row r="1371" spans="1:8" ht="13.5" x14ac:dyDescent="0.25">
      <c r="A1371" s="3">
        <f>TITRES_STAT!B1374</f>
        <v>44007</v>
      </c>
      <c r="B1371" s="6">
        <f>TITRES_STAT!C1374</f>
        <v>113.42</v>
      </c>
      <c r="C1371" s="6">
        <f>TITRES_STAT!D1374</f>
        <v>91.2363</v>
      </c>
      <c r="D1371" s="6">
        <f>TITRES_STAT!E1374</f>
        <v>0</v>
      </c>
      <c r="E1371" s="2">
        <f t="shared" si="84"/>
        <v>66133</v>
      </c>
      <c r="F1371" s="6" t="str">
        <f t="shared" si="87"/>
        <v>BULLISH</v>
      </c>
      <c r="G1371" s="6" t="str">
        <f t="shared" si="86"/>
        <v>NEUTRAL</v>
      </c>
      <c r="H1371" s="6" t="str">
        <f t="shared" si="85"/>
        <v>CONFIRMED BULLISH</v>
      </c>
    </row>
    <row r="1372" spans="1:8" ht="13.5" x14ac:dyDescent="0.25">
      <c r="A1372" s="3">
        <f>TITRES_STAT!B1375</f>
        <v>44008</v>
      </c>
      <c r="B1372" s="6">
        <f>TITRES_STAT!C1375</f>
        <v>113.44</v>
      </c>
      <c r="C1372" s="6">
        <f>TITRES_STAT!D1375</f>
        <v>91.252399999999994</v>
      </c>
      <c r="D1372" s="6">
        <f>TITRES_STAT!E1375</f>
        <v>35</v>
      </c>
      <c r="E1372" s="2">
        <f t="shared" si="84"/>
        <v>66168</v>
      </c>
      <c r="F1372" s="6" t="str">
        <f t="shared" si="87"/>
        <v>BEARISH</v>
      </c>
      <c r="G1372" s="6" t="str">
        <f t="shared" si="86"/>
        <v>NEUTRAL</v>
      </c>
      <c r="H1372" s="6" t="str">
        <f t="shared" si="85"/>
        <v>BEARISH DIVERGENCE</v>
      </c>
    </row>
    <row r="1373" spans="1:8" ht="13.5" x14ac:dyDescent="0.25">
      <c r="A1373" s="3">
        <f>TITRES_STAT!B1376</f>
        <v>44011</v>
      </c>
      <c r="B1373" s="6">
        <f>TITRES_STAT!C1376</f>
        <v>113.5</v>
      </c>
      <c r="C1373" s="6">
        <f>TITRES_STAT!D1376</f>
        <v>91.300700000000006</v>
      </c>
      <c r="D1373" s="6">
        <f>TITRES_STAT!E1376</f>
        <v>15</v>
      </c>
      <c r="E1373" s="2">
        <f t="shared" si="84"/>
        <v>66183</v>
      </c>
      <c r="F1373" s="6" t="str">
        <f t="shared" si="87"/>
        <v>BULLISH</v>
      </c>
      <c r="G1373" s="6" t="str">
        <f t="shared" si="86"/>
        <v>NEUTRAL</v>
      </c>
      <c r="H1373" s="6" t="str">
        <f t="shared" si="85"/>
        <v>CONFIRMED BULLISH</v>
      </c>
    </row>
    <row r="1374" spans="1:8" ht="13.5" x14ac:dyDescent="0.25">
      <c r="A1374" s="3">
        <f>TITRES_STAT!B1377</f>
        <v>44012</v>
      </c>
      <c r="B1374" s="6">
        <f>TITRES_STAT!C1377</f>
        <v>113.44</v>
      </c>
      <c r="C1374" s="6">
        <f>TITRES_STAT!D1377</f>
        <v>91.252399999999994</v>
      </c>
      <c r="D1374" s="6">
        <f>TITRES_STAT!E1377</f>
        <v>51</v>
      </c>
      <c r="E1374" s="2">
        <f t="shared" si="84"/>
        <v>66132</v>
      </c>
      <c r="F1374" s="6" t="str">
        <f t="shared" si="87"/>
        <v>BULLISH</v>
      </c>
      <c r="G1374" s="6" t="str">
        <f t="shared" si="86"/>
        <v>NEUTRAL</v>
      </c>
      <c r="H1374" s="6" t="str">
        <f t="shared" si="85"/>
        <v>CONFIRMED BULLISH</v>
      </c>
    </row>
    <row r="1375" spans="1:8" ht="13.5" x14ac:dyDescent="0.25">
      <c r="A1375" s="3">
        <f>TITRES_STAT!B1378</f>
        <v>44013</v>
      </c>
      <c r="B1375" s="6">
        <f>TITRES_STAT!C1378</f>
        <v>113.44</v>
      </c>
      <c r="C1375" s="6">
        <f>TITRES_STAT!D1378</f>
        <v>91.252399999999994</v>
      </c>
      <c r="D1375" s="6">
        <f>TITRES_STAT!E1378</f>
        <v>0</v>
      </c>
      <c r="E1375" s="2">
        <f t="shared" si="84"/>
        <v>66132</v>
      </c>
      <c r="F1375" s="6" t="str">
        <f t="shared" si="87"/>
        <v>BEARISH</v>
      </c>
      <c r="G1375" s="6" t="str">
        <f t="shared" si="86"/>
        <v>NEUTRAL</v>
      </c>
      <c r="H1375" s="6" t="str">
        <f t="shared" si="85"/>
        <v>BEARISH DIVERGENCE</v>
      </c>
    </row>
    <row r="1376" spans="1:8" ht="13.5" x14ac:dyDescent="0.25">
      <c r="A1376" s="3">
        <f>TITRES_STAT!B1379</f>
        <v>44014</v>
      </c>
      <c r="B1376" s="6">
        <f>TITRES_STAT!C1379</f>
        <v>113.4</v>
      </c>
      <c r="C1376" s="6">
        <f>TITRES_STAT!D1379</f>
        <v>91.220200000000006</v>
      </c>
      <c r="D1376" s="6">
        <f>TITRES_STAT!E1379</f>
        <v>1</v>
      </c>
      <c r="E1376" s="2">
        <f t="shared" si="84"/>
        <v>66131</v>
      </c>
      <c r="F1376" s="6" t="str">
        <f t="shared" si="87"/>
        <v>BEARISH</v>
      </c>
      <c r="G1376" s="6" t="str">
        <f t="shared" si="86"/>
        <v>NEUTRAL</v>
      </c>
      <c r="H1376" s="6" t="str">
        <f t="shared" si="85"/>
        <v>CONFIRMED BEARISH</v>
      </c>
    </row>
    <row r="1377" spans="1:8" ht="13.5" x14ac:dyDescent="0.25">
      <c r="A1377" s="3">
        <f>TITRES_STAT!B1380</f>
        <v>44015</v>
      </c>
      <c r="B1377" s="6">
        <f>TITRES_STAT!C1380</f>
        <v>113</v>
      </c>
      <c r="C1377" s="6">
        <f>TITRES_STAT!D1380</f>
        <v>90.898399999999995</v>
      </c>
      <c r="D1377" s="6">
        <f>TITRES_STAT!E1380</f>
        <v>8</v>
      </c>
      <c r="E1377" s="2">
        <f t="shared" si="84"/>
        <v>66123</v>
      </c>
      <c r="F1377" s="6" t="str">
        <f t="shared" si="87"/>
        <v>BEARISH</v>
      </c>
      <c r="G1377" s="6" t="str">
        <f t="shared" si="86"/>
        <v>NEUTRAL</v>
      </c>
      <c r="H1377" s="6" t="str">
        <f t="shared" si="85"/>
        <v>CONFIRMED BEARISH</v>
      </c>
    </row>
    <row r="1378" spans="1:8" ht="13.5" x14ac:dyDescent="0.25">
      <c r="A1378" s="3">
        <f>TITRES_STAT!B1381</f>
        <v>44018</v>
      </c>
      <c r="B1378" s="6">
        <f>TITRES_STAT!C1381</f>
        <v>112</v>
      </c>
      <c r="C1378" s="6">
        <f>TITRES_STAT!D1381</f>
        <v>90.093999999999994</v>
      </c>
      <c r="D1378" s="6">
        <f>TITRES_STAT!E1381</f>
        <v>5</v>
      </c>
      <c r="E1378" s="2">
        <f t="shared" si="84"/>
        <v>66118</v>
      </c>
      <c r="F1378" s="6" t="str">
        <f t="shared" si="87"/>
        <v>BEARISH</v>
      </c>
      <c r="G1378" s="6" t="str">
        <f t="shared" si="86"/>
        <v>NEUTRAL</v>
      </c>
      <c r="H1378" s="6" t="str">
        <f t="shared" si="85"/>
        <v>CONFIRMED BEARISH</v>
      </c>
    </row>
    <row r="1379" spans="1:8" ht="13.5" x14ac:dyDescent="0.25">
      <c r="A1379" s="3">
        <f>TITRES_STAT!B1382</f>
        <v>44019</v>
      </c>
      <c r="B1379" s="6">
        <f>TITRES_STAT!C1382</f>
        <v>112</v>
      </c>
      <c r="C1379" s="6">
        <f>TITRES_STAT!D1382</f>
        <v>90.093999999999994</v>
      </c>
      <c r="D1379" s="6">
        <f>TITRES_STAT!E1382</f>
        <v>20</v>
      </c>
      <c r="E1379" s="2">
        <f t="shared" si="84"/>
        <v>66118</v>
      </c>
      <c r="F1379" s="6" t="str">
        <f t="shared" si="87"/>
        <v>BEARISH</v>
      </c>
      <c r="G1379" s="6" t="str">
        <f t="shared" si="86"/>
        <v>NEUTRAL</v>
      </c>
      <c r="H1379" s="6" t="str">
        <f t="shared" si="85"/>
        <v>CONFIRMED BEARISH</v>
      </c>
    </row>
    <row r="1380" spans="1:8" ht="13.5" x14ac:dyDescent="0.25">
      <c r="A1380" s="3">
        <f>TITRES_STAT!B1383</f>
        <v>44020</v>
      </c>
      <c r="B1380" s="6">
        <f>TITRES_STAT!C1383</f>
        <v>112</v>
      </c>
      <c r="C1380" s="6">
        <f>TITRES_STAT!D1383</f>
        <v>90.093999999999994</v>
      </c>
      <c r="D1380" s="6">
        <f>TITRES_STAT!E1383</f>
        <v>5</v>
      </c>
      <c r="E1380" s="2">
        <f t="shared" si="84"/>
        <v>66118</v>
      </c>
      <c r="F1380" s="6" t="str">
        <f t="shared" si="87"/>
        <v>BEARISH</v>
      </c>
      <c r="G1380" s="6" t="str">
        <f t="shared" si="86"/>
        <v>NEUTRAL</v>
      </c>
      <c r="H1380" s="6" t="str">
        <f t="shared" si="85"/>
        <v>CONFIRMED BEARISH</v>
      </c>
    </row>
    <row r="1381" spans="1:8" ht="13.5" x14ac:dyDescent="0.25">
      <c r="A1381" s="3">
        <f>TITRES_STAT!B1384</f>
        <v>44021</v>
      </c>
      <c r="B1381" s="6">
        <f>TITRES_STAT!C1384</f>
        <v>109</v>
      </c>
      <c r="C1381" s="6">
        <f>TITRES_STAT!D1384</f>
        <v>87.680800000000005</v>
      </c>
      <c r="D1381" s="6">
        <f>TITRES_STAT!E1384</f>
        <v>47</v>
      </c>
      <c r="E1381" s="2">
        <f t="shared" si="84"/>
        <v>66071</v>
      </c>
      <c r="F1381" s="6" t="str">
        <f t="shared" si="87"/>
        <v>BEARISH</v>
      </c>
      <c r="G1381" s="6" t="str">
        <f t="shared" si="86"/>
        <v>NEUTRAL</v>
      </c>
      <c r="H1381" s="6" t="str">
        <f t="shared" si="85"/>
        <v>CONFIRMED BEARISH</v>
      </c>
    </row>
    <row r="1382" spans="1:8" ht="13.5" x14ac:dyDescent="0.25">
      <c r="A1382" s="3">
        <f>TITRES_STAT!B1385</f>
        <v>44022</v>
      </c>
      <c r="B1382" s="6">
        <f>TITRES_STAT!C1385</f>
        <v>109</v>
      </c>
      <c r="C1382" s="6">
        <f>TITRES_STAT!D1385</f>
        <v>87.680800000000005</v>
      </c>
      <c r="D1382" s="6">
        <f>TITRES_STAT!E1385</f>
        <v>0</v>
      </c>
      <c r="E1382" s="2">
        <f t="shared" si="84"/>
        <v>66071</v>
      </c>
      <c r="F1382" s="6" t="str">
        <f t="shared" si="87"/>
        <v>BEARISH</v>
      </c>
      <c r="G1382" s="6" t="str">
        <f t="shared" si="86"/>
        <v>NEUTRAL</v>
      </c>
      <c r="H1382" s="6" t="str">
        <f t="shared" si="85"/>
        <v>CONFIRMED BEARISH</v>
      </c>
    </row>
    <row r="1383" spans="1:8" ht="13.5" x14ac:dyDescent="0.25">
      <c r="A1383" s="3">
        <f>TITRES_STAT!B1386</f>
        <v>44025</v>
      </c>
      <c r="B1383" s="6">
        <f>TITRES_STAT!C1386</f>
        <v>105.73</v>
      </c>
      <c r="C1383" s="6">
        <f>TITRES_STAT!D1386</f>
        <v>85.050399999999996</v>
      </c>
      <c r="D1383" s="6">
        <f>TITRES_STAT!E1386</f>
        <v>25</v>
      </c>
      <c r="E1383" s="2">
        <f t="shared" si="84"/>
        <v>66046</v>
      </c>
      <c r="F1383" s="6" t="str">
        <f t="shared" si="87"/>
        <v>BEARISH</v>
      </c>
      <c r="G1383" s="6" t="str">
        <f t="shared" si="86"/>
        <v>NEUTRAL</v>
      </c>
      <c r="H1383" s="6" t="str">
        <f t="shared" si="85"/>
        <v>CONFIRMED BEARISH</v>
      </c>
    </row>
    <row r="1384" spans="1:8" ht="13.5" x14ac:dyDescent="0.25">
      <c r="A1384" s="3">
        <f>TITRES_STAT!B1387</f>
        <v>44026</v>
      </c>
      <c r="B1384" s="6">
        <f>TITRES_STAT!C1387</f>
        <v>108.89</v>
      </c>
      <c r="C1384" s="6">
        <f>TITRES_STAT!D1387</f>
        <v>87.592299999999994</v>
      </c>
      <c r="D1384" s="6">
        <f>TITRES_STAT!E1387</f>
        <v>5</v>
      </c>
      <c r="E1384" s="2">
        <f t="shared" si="84"/>
        <v>66051</v>
      </c>
      <c r="F1384" s="6" t="str">
        <f t="shared" si="87"/>
        <v>BEARISH</v>
      </c>
      <c r="G1384" s="6" t="str">
        <f t="shared" si="86"/>
        <v>NEUTRAL</v>
      </c>
      <c r="H1384" s="6" t="str">
        <f t="shared" si="85"/>
        <v>CONFIRMED BEARISH</v>
      </c>
    </row>
    <row r="1385" spans="1:8" ht="13.5" x14ac:dyDescent="0.25">
      <c r="A1385" s="3">
        <f>TITRES_STAT!B1388</f>
        <v>44027</v>
      </c>
      <c r="B1385" s="6">
        <f>TITRES_STAT!C1388</f>
        <v>108.22</v>
      </c>
      <c r="C1385" s="6">
        <f>TITRES_STAT!D1388</f>
        <v>90.323099999999997</v>
      </c>
      <c r="D1385" s="6">
        <f>TITRES_STAT!E1388</f>
        <v>2</v>
      </c>
      <c r="E1385" s="2">
        <f t="shared" si="84"/>
        <v>66049</v>
      </c>
      <c r="F1385" s="6" t="str">
        <f t="shared" si="87"/>
        <v>BEARISH</v>
      </c>
      <c r="G1385" s="6" t="str">
        <f t="shared" si="86"/>
        <v>NEUTRAL</v>
      </c>
      <c r="H1385" s="6" t="str">
        <f t="shared" si="85"/>
        <v>CONFIRMED BEARISH</v>
      </c>
    </row>
    <row r="1386" spans="1:8" ht="13.5" x14ac:dyDescent="0.25">
      <c r="A1386" s="3">
        <f>TITRES_STAT!B1389</f>
        <v>44028</v>
      </c>
      <c r="B1386" s="6">
        <f>TITRES_STAT!C1389</f>
        <v>108.22</v>
      </c>
      <c r="C1386" s="6">
        <f>TITRES_STAT!D1389</f>
        <v>90.323099999999997</v>
      </c>
      <c r="D1386" s="6">
        <f>TITRES_STAT!E1389</f>
        <v>0</v>
      </c>
      <c r="E1386" s="2">
        <f t="shared" si="84"/>
        <v>66049</v>
      </c>
      <c r="F1386" s="6" t="str">
        <f t="shared" si="87"/>
        <v>BEARISH</v>
      </c>
      <c r="G1386" s="6" t="str">
        <f t="shared" si="86"/>
        <v>NEUTRAL</v>
      </c>
      <c r="H1386" s="6" t="str">
        <f t="shared" si="85"/>
        <v>CONFIRMED BEARISH</v>
      </c>
    </row>
    <row r="1387" spans="1:8" ht="13.5" x14ac:dyDescent="0.25">
      <c r="A1387" s="3">
        <f>TITRES_STAT!B1390</f>
        <v>44029</v>
      </c>
      <c r="B1387" s="6">
        <f>TITRES_STAT!C1390</f>
        <v>108.22</v>
      </c>
      <c r="C1387" s="6">
        <f>TITRES_STAT!D1390</f>
        <v>90.323099999999997</v>
      </c>
      <c r="D1387" s="6">
        <f>TITRES_STAT!E1390</f>
        <v>0</v>
      </c>
      <c r="E1387" s="2">
        <f t="shared" si="84"/>
        <v>66049</v>
      </c>
      <c r="F1387" s="6" t="str">
        <f t="shared" si="87"/>
        <v>BEARISH</v>
      </c>
      <c r="G1387" s="6" t="str">
        <f t="shared" si="86"/>
        <v>NEUTRAL</v>
      </c>
      <c r="H1387" s="6" t="str">
        <f t="shared" si="85"/>
        <v>CONFIRMED BEARISH</v>
      </c>
    </row>
    <row r="1388" spans="1:8" ht="13.5" x14ac:dyDescent="0.25">
      <c r="A1388" s="3">
        <f>TITRES_STAT!B1391</f>
        <v>44032</v>
      </c>
      <c r="B1388" s="6">
        <f>TITRES_STAT!C1391</f>
        <v>108</v>
      </c>
      <c r="C1388" s="6">
        <f>TITRES_STAT!D1391</f>
        <v>90.139399999999995</v>
      </c>
      <c r="D1388" s="6">
        <f>TITRES_STAT!E1391</f>
        <v>100</v>
      </c>
      <c r="E1388" s="2">
        <f t="shared" si="84"/>
        <v>65949</v>
      </c>
      <c r="F1388" s="6" t="str">
        <f t="shared" si="87"/>
        <v>BEARISH</v>
      </c>
      <c r="G1388" s="6" t="str">
        <f t="shared" si="86"/>
        <v>NEUTRAL</v>
      </c>
      <c r="H1388" s="6" t="str">
        <f t="shared" si="85"/>
        <v>BEARISH DIVERGENCE</v>
      </c>
    </row>
    <row r="1389" spans="1:8" ht="13.5" x14ac:dyDescent="0.25">
      <c r="A1389" s="3">
        <f>TITRES_STAT!B1392</f>
        <v>44033</v>
      </c>
      <c r="B1389" s="6">
        <f>TITRES_STAT!C1392</f>
        <v>105</v>
      </c>
      <c r="C1389" s="6">
        <f>TITRES_STAT!D1392</f>
        <v>87.635599999999997</v>
      </c>
      <c r="D1389" s="6">
        <f>TITRES_STAT!E1392</f>
        <v>56</v>
      </c>
      <c r="E1389" s="2">
        <f t="shared" si="84"/>
        <v>65893</v>
      </c>
      <c r="F1389" s="6" t="str">
        <f t="shared" si="87"/>
        <v>BEARISH</v>
      </c>
      <c r="G1389" s="6" t="str">
        <f t="shared" si="86"/>
        <v>NEUTRAL</v>
      </c>
      <c r="H1389" s="6" t="str">
        <f t="shared" si="85"/>
        <v>CONFIRMED BEARISH</v>
      </c>
    </row>
    <row r="1390" spans="1:8" ht="13.5" x14ac:dyDescent="0.25">
      <c r="A1390" s="3">
        <f>TITRES_STAT!B1393</f>
        <v>44034</v>
      </c>
      <c r="B1390" s="6">
        <f>TITRES_STAT!C1393</f>
        <v>105</v>
      </c>
      <c r="C1390" s="6">
        <f>TITRES_STAT!D1393</f>
        <v>87.635599999999997</v>
      </c>
      <c r="D1390" s="6">
        <f>TITRES_STAT!E1393</f>
        <v>0</v>
      </c>
      <c r="E1390" s="2">
        <f t="shared" si="84"/>
        <v>65893</v>
      </c>
      <c r="F1390" s="6" t="str">
        <f t="shared" si="87"/>
        <v>BEARISH</v>
      </c>
      <c r="G1390" s="6" t="str">
        <f t="shared" si="86"/>
        <v>NEUTRAL</v>
      </c>
      <c r="H1390" s="6" t="str">
        <f t="shared" si="85"/>
        <v>CONFIRMED BEARISH</v>
      </c>
    </row>
    <row r="1391" spans="1:8" ht="13.5" x14ac:dyDescent="0.25">
      <c r="A1391" s="3">
        <f>TITRES_STAT!B1394</f>
        <v>44035</v>
      </c>
      <c r="B1391" s="6">
        <f>TITRES_STAT!C1394</f>
        <v>103</v>
      </c>
      <c r="C1391" s="6">
        <f>TITRES_STAT!D1394</f>
        <v>85.966300000000004</v>
      </c>
      <c r="D1391" s="6">
        <f>TITRES_STAT!E1394</f>
        <v>127</v>
      </c>
      <c r="E1391" s="2">
        <f t="shared" si="84"/>
        <v>65766</v>
      </c>
      <c r="F1391" s="6" t="str">
        <f t="shared" si="87"/>
        <v>BEARISH</v>
      </c>
      <c r="G1391" s="6" t="str">
        <f t="shared" si="86"/>
        <v>NEUTRAL</v>
      </c>
      <c r="H1391" s="6" t="str">
        <f t="shared" si="85"/>
        <v>CONFIRMED BEARISH</v>
      </c>
    </row>
    <row r="1392" spans="1:8" ht="13.5" x14ac:dyDescent="0.25">
      <c r="A1392" s="3">
        <f>TITRES_STAT!B1395</f>
        <v>44036</v>
      </c>
      <c r="B1392" s="6">
        <f>TITRES_STAT!C1395</f>
        <v>103</v>
      </c>
      <c r="C1392" s="6">
        <f>TITRES_STAT!D1395</f>
        <v>85.966300000000004</v>
      </c>
      <c r="D1392" s="6">
        <f>TITRES_STAT!E1395</f>
        <v>0</v>
      </c>
      <c r="E1392" s="2">
        <f t="shared" si="84"/>
        <v>65766</v>
      </c>
      <c r="F1392" s="6" t="str">
        <f t="shared" si="87"/>
        <v>BEARISH</v>
      </c>
      <c r="G1392" s="6" t="str">
        <f t="shared" si="86"/>
        <v>NEUTRAL</v>
      </c>
      <c r="H1392" s="6" t="str">
        <f t="shared" si="85"/>
        <v>CONFIRMED BEARISH</v>
      </c>
    </row>
    <row r="1393" spans="1:8" ht="13.5" x14ac:dyDescent="0.25">
      <c r="A1393" s="3">
        <f>TITRES_STAT!B1396</f>
        <v>44039</v>
      </c>
      <c r="B1393" s="6">
        <f>TITRES_STAT!C1396</f>
        <v>106</v>
      </c>
      <c r="C1393" s="6">
        <f>TITRES_STAT!D1396</f>
        <v>88.470200000000006</v>
      </c>
      <c r="D1393" s="6">
        <f>TITRES_STAT!E1396</f>
        <v>44</v>
      </c>
      <c r="E1393" s="2">
        <f t="shared" si="84"/>
        <v>65810</v>
      </c>
      <c r="F1393" s="6" t="str">
        <f t="shared" si="87"/>
        <v>BEARISH</v>
      </c>
      <c r="G1393" s="6" t="str">
        <f t="shared" si="86"/>
        <v>NEUTRAL</v>
      </c>
      <c r="H1393" s="6" t="str">
        <f t="shared" si="85"/>
        <v>CONFIRMED BEARISH</v>
      </c>
    </row>
    <row r="1394" spans="1:8" ht="13.5" x14ac:dyDescent="0.25">
      <c r="A1394" s="3">
        <f>TITRES_STAT!B1397</f>
        <v>44040</v>
      </c>
      <c r="B1394" s="6">
        <f>TITRES_STAT!C1397</f>
        <v>106</v>
      </c>
      <c r="C1394" s="6">
        <f>TITRES_STAT!D1397</f>
        <v>88.470200000000006</v>
      </c>
      <c r="D1394" s="6">
        <f>TITRES_STAT!E1397</f>
        <v>0</v>
      </c>
      <c r="E1394" s="2">
        <f t="shared" si="84"/>
        <v>65810</v>
      </c>
      <c r="F1394" s="6" t="str">
        <f t="shared" si="87"/>
        <v>BEARISH</v>
      </c>
      <c r="G1394" s="6" t="str">
        <f t="shared" si="86"/>
        <v>NEUTRAL</v>
      </c>
      <c r="H1394" s="6" t="str">
        <f t="shared" si="85"/>
        <v>BEARISH DIVERGENCE</v>
      </c>
    </row>
    <row r="1395" spans="1:8" ht="13.5" x14ac:dyDescent="0.25">
      <c r="A1395" s="3">
        <f>TITRES_STAT!B1398</f>
        <v>44041</v>
      </c>
      <c r="B1395" s="6">
        <f>TITRES_STAT!C1398</f>
        <v>106</v>
      </c>
      <c r="C1395" s="6">
        <f>TITRES_STAT!D1398</f>
        <v>88.470200000000006</v>
      </c>
      <c r="D1395" s="6">
        <f>TITRES_STAT!E1398</f>
        <v>0</v>
      </c>
      <c r="E1395" s="2">
        <f t="shared" si="84"/>
        <v>65810</v>
      </c>
      <c r="F1395" s="6" t="str">
        <f t="shared" si="87"/>
        <v>BEARISH</v>
      </c>
      <c r="G1395" s="6" t="str">
        <f t="shared" si="86"/>
        <v>NEUTRAL</v>
      </c>
      <c r="H1395" s="6" t="str">
        <f t="shared" si="85"/>
        <v>BEARISH DIVERGENCE</v>
      </c>
    </row>
    <row r="1396" spans="1:8" ht="13.5" x14ac:dyDescent="0.25">
      <c r="A1396" s="3">
        <f>TITRES_STAT!B1399</f>
        <v>44042</v>
      </c>
      <c r="B1396" s="6">
        <f>TITRES_STAT!C1399</f>
        <v>106</v>
      </c>
      <c r="C1396" s="6">
        <f>TITRES_STAT!D1399</f>
        <v>88.470200000000006</v>
      </c>
      <c r="D1396" s="6">
        <f>TITRES_STAT!E1399</f>
        <v>0</v>
      </c>
      <c r="E1396" s="2">
        <f t="shared" si="84"/>
        <v>65810</v>
      </c>
      <c r="F1396" s="6" t="str">
        <f t="shared" si="87"/>
        <v>BULLISH</v>
      </c>
      <c r="G1396" s="6" t="str">
        <f t="shared" si="86"/>
        <v>NEUTRAL</v>
      </c>
      <c r="H1396" s="6" t="str">
        <f t="shared" si="85"/>
        <v>CONFIRMED BULLISH</v>
      </c>
    </row>
    <row r="1397" spans="1:8" ht="13.5" x14ac:dyDescent="0.25">
      <c r="A1397" s="3">
        <f>TITRES_STAT!B1400</f>
        <v>44046</v>
      </c>
      <c r="B1397" s="6">
        <f>TITRES_STAT!C1400</f>
        <v>104</v>
      </c>
      <c r="C1397" s="6">
        <f>TITRES_STAT!D1400</f>
        <v>86.800899999999999</v>
      </c>
      <c r="D1397" s="6">
        <f>TITRES_STAT!E1400</f>
        <v>15</v>
      </c>
      <c r="E1397" s="2">
        <f t="shared" si="84"/>
        <v>65795</v>
      </c>
      <c r="F1397" s="6" t="str">
        <f t="shared" si="87"/>
        <v>BULLISH</v>
      </c>
      <c r="G1397" s="6" t="str">
        <f t="shared" si="86"/>
        <v>NEUTRAL</v>
      </c>
      <c r="H1397" s="6" t="str">
        <f t="shared" si="85"/>
        <v>CONFIRMED BULLISH</v>
      </c>
    </row>
    <row r="1398" spans="1:8" ht="13.5" x14ac:dyDescent="0.25">
      <c r="A1398" s="3">
        <f>TITRES_STAT!B1401</f>
        <v>44047</v>
      </c>
      <c r="B1398" s="6">
        <f>TITRES_STAT!C1401</f>
        <v>104</v>
      </c>
      <c r="C1398" s="6">
        <f>TITRES_STAT!D1401</f>
        <v>86.800899999999999</v>
      </c>
      <c r="D1398" s="6">
        <f>TITRES_STAT!E1401</f>
        <v>61</v>
      </c>
      <c r="E1398" s="2">
        <f t="shared" si="84"/>
        <v>65795</v>
      </c>
      <c r="F1398" s="6" t="str">
        <f t="shared" si="87"/>
        <v>BEARISH</v>
      </c>
      <c r="G1398" s="6" t="str">
        <f t="shared" si="86"/>
        <v>NEUTRAL</v>
      </c>
      <c r="H1398" s="6" t="str">
        <f t="shared" si="85"/>
        <v>CONFIRMED BEARISH</v>
      </c>
    </row>
    <row r="1399" spans="1:8" ht="13.5" x14ac:dyDescent="0.25">
      <c r="A1399" s="3">
        <f>TITRES_STAT!B1402</f>
        <v>44048</v>
      </c>
      <c r="B1399" s="6">
        <f>TITRES_STAT!C1402</f>
        <v>104</v>
      </c>
      <c r="C1399" s="6">
        <f>TITRES_STAT!D1402</f>
        <v>86.800899999999999</v>
      </c>
      <c r="D1399" s="6">
        <f>TITRES_STAT!E1402</f>
        <v>0</v>
      </c>
      <c r="E1399" s="2">
        <f t="shared" si="84"/>
        <v>65795</v>
      </c>
      <c r="F1399" s="6" t="str">
        <f t="shared" si="87"/>
        <v>BEARISH</v>
      </c>
      <c r="G1399" s="6" t="str">
        <f t="shared" si="86"/>
        <v>NEUTRAL</v>
      </c>
      <c r="H1399" s="6" t="str">
        <f t="shared" si="85"/>
        <v>CONFIRMED BEARISH</v>
      </c>
    </row>
    <row r="1400" spans="1:8" ht="13.5" x14ac:dyDescent="0.25">
      <c r="A1400" s="3">
        <f>TITRES_STAT!B1403</f>
        <v>44049</v>
      </c>
      <c r="B1400" s="6">
        <f>TITRES_STAT!C1403</f>
        <v>104</v>
      </c>
      <c r="C1400" s="6">
        <f>TITRES_STAT!D1403</f>
        <v>86.800899999999999</v>
      </c>
      <c r="D1400" s="6">
        <f>TITRES_STAT!E1403</f>
        <v>0</v>
      </c>
      <c r="E1400" s="2">
        <f t="shared" si="84"/>
        <v>65795</v>
      </c>
      <c r="F1400" s="6" t="str">
        <f t="shared" si="87"/>
        <v>BEARISH</v>
      </c>
      <c r="G1400" s="6" t="str">
        <f t="shared" si="86"/>
        <v>NEUTRAL</v>
      </c>
      <c r="H1400" s="6" t="str">
        <f t="shared" si="85"/>
        <v>CONFIRMED BEARISH</v>
      </c>
    </row>
    <row r="1401" spans="1:8" ht="13.5" x14ac:dyDescent="0.25">
      <c r="A1401" s="3">
        <f>TITRES_STAT!B1404</f>
        <v>44050</v>
      </c>
      <c r="B1401" s="6">
        <f>TITRES_STAT!C1404</f>
        <v>104</v>
      </c>
      <c r="C1401" s="6">
        <f>TITRES_STAT!D1404</f>
        <v>86.800899999999999</v>
      </c>
      <c r="D1401" s="6">
        <f>TITRES_STAT!E1404</f>
        <v>0</v>
      </c>
      <c r="E1401" s="2">
        <f t="shared" si="84"/>
        <v>65795</v>
      </c>
      <c r="F1401" s="6" t="str">
        <f t="shared" si="87"/>
        <v>BEARISH</v>
      </c>
      <c r="G1401" s="6" t="str">
        <f t="shared" si="86"/>
        <v>NEUTRAL</v>
      </c>
      <c r="H1401" s="6" t="str">
        <f t="shared" si="85"/>
        <v>CONFIRMED BEARISH</v>
      </c>
    </row>
    <row r="1402" spans="1:8" ht="13.5" x14ac:dyDescent="0.25">
      <c r="A1402" s="3">
        <f>TITRES_STAT!B1405</f>
        <v>44053</v>
      </c>
      <c r="B1402" s="6">
        <f>TITRES_STAT!C1405</f>
        <v>104</v>
      </c>
      <c r="C1402" s="6">
        <f>TITRES_STAT!D1405</f>
        <v>86.800899999999999</v>
      </c>
      <c r="D1402" s="6">
        <f>TITRES_STAT!E1405</f>
        <v>0</v>
      </c>
      <c r="E1402" s="2">
        <f t="shared" si="84"/>
        <v>65795</v>
      </c>
      <c r="F1402" s="6" t="str">
        <f t="shared" si="87"/>
        <v>NEUTRAL</v>
      </c>
      <c r="G1402" s="6" t="str">
        <f t="shared" si="86"/>
        <v>NEUTRAL</v>
      </c>
      <c r="H1402" s="6" t="str">
        <f t="shared" si="85"/>
        <v>NEUTRAL</v>
      </c>
    </row>
    <row r="1403" spans="1:8" ht="13.5" x14ac:dyDescent="0.25">
      <c r="A1403" s="3">
        <f>TITRES_STAT!B1406</f>
        <v>44054</v>
      </c>
      <c r="B1403" s="6">
        <f>TITRES_STAT!C1406</f>
        <v>101</v>
      </c>
      <c r="C1403" s="6">
        <f>TITRES_STAT!D1406</f>
        <v>84.2971</v>
      </c>
      <c r="D1403" s="6">
        <f>TITRES_STAT!E1406</f>
        <v>100</v>
      </c>
      <c r="E1403" s="2">
        <f t="shared" si="84"/>
        <v>65695</v>
      </c>
      <c r="F1403" s="6" t="str">
        <f t="shared" si="87"/>
        <v>BEARISH</v>
      </c>
      <c r="G1403" s="6" t="str">
        <f t="shared" si="86"/>
        <v>NEUTRAL</v>
      </c>
      <c r="H1403" s="6" t="str">
        <f t="shared" si="85"/>
        <v>CONFIRMED BEARISH</v>
      </c>
    </row>
    <row r="1404" spans="1:8" ht="13.5" x14ac:dyDescent="0.25">
      <c r="A1404" s="3">
        <f>TITRES_STAT!B1407</f>
        <v>44055</v>
      </c>
      <c r="B1404" s="6">
        <f>TITRES_STAT!C1407</f>
        <v>101.11</v>
      </c>
      <c r="C1404" s="6">
        <f>TITRES_STAT!D1407</f>
        <v>84.388900000000007</v>
      </c>
      <c r="D1404" s="6">
        <f>TITRES_STAT!E1407</f>
        <v>340</v>
      </c>
      <c r="E1404" s="2">
        <f t="shared" si="84"/>
        <v>66035</v>
      </c>
      <c r="F1404" s="6" t="str">
        <f t="shared" si="87"/>
        <v>BULLISH</v>
      </c>
      <c r="G1404" s="6" t="str">
        <f t="shared" si="86"/>
        <v>NEUTRAL</v>
      </c>
      <c r="H1404" s="6" t="str">
        <f t="shared" si="85"/>
        <v>BULLISH DIVERGENCE</v>
      </c>
    </row>
    <row r="1405" spans="1:8" ht="13.5" x14ac:dyDescent="0.25">
      <c r="A1405" s="3">
        <f>TITRES_STAT!B1408</f>
        <v>44057</v>
      </c>
      <c r="B1405" s="6">
        <f>TITRES_STAT!C1408</f>
        <v>104</v>
      </c>
      <c r="C1405" s="6">
        <f>TITRES_STAT!D1408</f>
        <v>86.800899999999999</v>
      </c>
      <c r="D1405" s="6">
        <f>TITRES_STAT!E1408</f>
        <v>152</v>
      </c>
      <c r="E1405" s="2">
        <f t="shared" si="84"/>
        <v>66187</v>
      </c>
      <c r="F1405" s="6" t="str">
        <f t="shared" si="87"/>
        <v>BULLISH</v>
      </c>
      <c r="G1405" s="6" t="str">
        <f t="shared" si="86"/>
        <v>NEUTRAL</v>
      </c>
      <c r="H1405" s="6" t="str">
        <f t="shared" si="85"/>
        <v>NEUTRAL</v>
      </c>
    </row>
    <row r="1406" spans="1:8" ht="13.5" x14ac:dyDescent="0.25">
      <c r="A1406" s="3">
        <f>TITRES_STAT!B1409</f>
        <v>44060</v>
      </c>
      <c r="B1406" s="6">
        <f>TITRES_STAT!C1409</f>
        <v>101.3</v>
      </c>
      <c r="C1406" s="6">
        <f>TITRES_STAT!D1409</f>
        <v>84.547499999999999</v>
      </c>
      <c r="D1406" s="6">
        <f>TITRES_STAT!E1409</f>
        <v>219</v>
      </c>
      <c r="E1406" s="2">
        <f t="shared" si="84"/>
        <v>65968</v>
      </c>
      <c r="F1406" s="6" t="str">
        <f t="shared" si="87"/>
        <v>BULLISH</v>
      </c>
      <c r="G1406" s="6" t="str">
        <f t="shared" si="86"/>
        <v>NEUTRAL</v>
      </c>
      <c r="H1406" s="6" t="str">
        <f t="shared" si="85"/>
        <v>BULLISH DIVERGENCE</v>
      </c>
    </row>
    <row r="1407" spans="1:8" ht="13.5" x14ac:dyDescent="0.25">
      <c r="A1407" s="3">
        <f>TITRES_STAT!B1410</f>
        <v>44061</v>
      </c>
      <c r="B1407" s="6">
        <f>TITRES_STAT!C1410</f>
        <v>101.2</v>
      </c>
      <c r="C1407" s="6">
        <f>TITRES_STAT!D1410</f>
        <v>84.463999999999999</v>
      </c>
      <c r="D1407" s="6">
        <f>TITRES_STAT!E1410</f>
        <v>25</v>
      </c>
      <c r="E1407" s="2">
        <f t="shared" si="84"/>
        <v>65943</v>
      </c>
      <c r="F1407" s="6" t="str">
        <f t="shared" si="87"/>
        <v>BULLISH</v>
      </c>
      <c r="G1407" s="6" t="str">
        <f t="shared" si="86"/>
        <v>NEUTRAL</v>
      </c>
      <c r="H1407" s="6" t="str">
        <f t="shared" si="85"/>
        <v>BULLISH DIVERGENCE</v>
      </c>
    </row>
    <row r="1408" spans="1:8" ht="13.5" x14ac:dyDescent="0.25">
      <c r="A1408" s="3">
        <f>TITRES_STAT!B1411</f>
        <v>44062</v>
      </c>
      <c r="B1408" s="6">
        <f>TITRES_STAT!C1411</f>
        <v>101</v>
      </c>
      <c r="C1408" s="6">
        <f>TITRES_STAT!D1411</f>
        <v>84.2971</v>
      </c>
      <c r="D1408" s="6">
        <f>TITRES_STAT!E1411</f>
        <v>175</v>
      </c>
      <c r="E1408" s="2">
        <f t="shared" si="84"/>
        <v>65768</v>
      </c>
      <c r="F1408" s="6" t="str">
        <f t="shared" si="87"/>
        <v>BULLISH</v>
      </c>
      <c r="G1408" s="6" t="str">
        <f t="shared" si="86"/>
        <v>NEUTRAL</v>
      </c>
      <c r="H1408" s="6" t="str">
        <f t="shared" si="85"/>
        <v>NEUTRAL</v>
      </c>
    </row>
    <row r="1409" spans="1:8" ht="13.5" x14ac:dyDescent="0.25">
      <c r="A1409" s="3">
        <f>TITRES_STAT!B1412</f>
        <v>44064</v>
      </c>
      <c r="B1409" s="6">
        <f>TITRES_STAT!C1412</f>
        <v>101</v>
      </c>
      <c r="C1409" s="6">
        <f>TITRES_STAT!D1412</f>
        <v>84.2971</v>
      </c>
      <c r="D1409" s="6">
        <f>TITRES_STAT!E1412</f>
        <v>33</v>
      </c>
      <c r="E1409" s="2">
        <f t="shared" si="84"/>
        <v>65768</v>
      </c>
      <c r="F1409" s="6" t="str">
        <f t="shared" si="87"/>
        <v>BEARISH</v>
      </c>
      <c r="G1409" s="6" t="str">
        <f t="shared" si="86"/>
        <v>NEUTRAL</v>
      </c>
      <c r="H1409" s="6" t="str">
        <f t="shared" si="85"/>
        <v>CONFIRMED BEARISH</v>
      </c>
    </row>
    <row r="1410" spans="1:8" ht="13.5" x14ac:dyDescent="0.25">
      <c r="A1410" s="3">
        <f>TITRES_STAT!B1413</f>
        <v>44067</v>
      </c>
      <c r="B1410" s="6">
        <f>TITRES_STAT!C1413</f>
        <v>101.02</v>
      </c>
      <c r="C1410" s="6">
        <f>TITRES_STAT!D1413</f>
        <v>84.313800000000001</v>
      </c>
      <c r="D1410" s="6">
        <f>TITRES_STAT!E1413</f>
        <v>283</v>
      </c>
      <c r="E1410" s="2">
        <f t="shared" si="84"/>
        <v>66051</v>
      </c>
      <c r="F1410" s="6" t="str">
        <f t="shared" si="87"/>
        <v>BEARISH</v>
      </c>
      <c r="G1410" s="6" t="str">
        <f t="shared" si="86"/>
        <v>NEUTRAL</v>
      </c>
      <c r="H1410" s="6" t="str">
        <f t="shared" si="85"/>
        <v>CONFIRMED BEARISH</v>
      </c>
    </row>
    <row r="1411" spans="1:8" ht="13.5" x14ac:dyDescent="0.25">
      <c r="A1411" s="3">
        <f>TITRES_STAT!B1414</f>
        <v>44068</v>
      </c>
      <c r="B1411" s="6">
        <f>TITRES_STAT!C1414</f>
        <v>101.05</v>
      </c>
      <c r="C1411" s="6">
        <f>TITRES_STAT!D1414</f>
        <v>84.338800000000006</v>
      </c>
      <c r="D1411" s="6">
        <f>TITRES_STAT!E1414</f>
        <v>350</v>
      </c>
      <c r="E1411" s="2">
        <f t="shared" si="84"/>
        <v>66401</v>
      </c>
      <c r="F1411" s="6" t="str">
        <f t="shared" si="87"/>
        <v>BULLISH</v>
      </c>
      <c r="G1411" s="6" t="str">
        <f t="shared" si="86"/>
        <v>NEUTRAL</v>
      </c>
      <c r="H1411" s="6" t="str">
        <f t="shared" si="85"/>
        <v>BULLISH DIVERGENCE</v>
      </c>
    </row>
    <row r="1412" spans="1:8" ht="13.5" x14ac:dyDescent="0.25">
      <c r="A1412" s="3">
        <f>TITRES_STAT!B1415</f>
        <v>44069</v>
      </c>
      <c r="B1412" s="6">
        <f>TITRES_STAT!C1415</f>
        <v>101.05</v>
      </c>
      <c r="C1412" s="6">
        <f>TITRES_STAT!D1415</f>
        <v>84.338800000000006</v>
      </c>
      <c r="D1412" s="6">
        <f>TITRES_STAT!E1415</f>
        <v>0</v>
      </c>
      <c r="E1412" s="2">
        <f t="shared" ref="E1412:E1475" si="88">IF(B1412&gt;B1411, E1411+D1412, IF(B1412&lt;B1411, E1411-D1412, E1411))</f>
        <v>66401</v>
      </c>
      <c r="F1412" s="6" t="str">
        <f t="shared" si="87"/>
        <v>BULLISH</v>
      </c>
      <c r="G1412" s="6" t="str">
        <f t="shared" si="86"/>
        <v>NEUTRAL</v>
      </c>
      <c r="H1412" s="6" t="str">
        <f t="shared" si="85"/>
        <v>BULLISH DIVERGENCE</v>
      </c>
    </row>
    <row r="1413" spans="1:8" ht="13.5" x14ac:dyDescent="0.25">
      <c r="A1413" s="3">
        <f>TITRES_STAT!B1416</f>
        <v>44070</v>
      </c>
      <c r="B1413" s="6">
        <f>TITRES_STAT!C1416</f>
        <v>104.08</v>
      </c>
      <c r="C1413" s="6">
        <f>TITRES_STAT!D1416</f>
        <v>86.867699999999999</v>
      </c>
      <c r="D1413" s="6">
        <f>TITRES_STAT!E1416</f>
        <v>310</v>
      </c>
      <c r="E1413" s="2">
        <f t="shared" si="88"/>
        <v>66711</v>
      </c>
      <c r="F1413" s="6" t="str">
        <f t="shared" si="87"/>
        <v>BULLISH</v>
      </c>
      <c r="G1413" s="6" t="str">
        <f t="shared" si="86"/>
        <v>NEUTRAL</v>
      </c>
      <c r="H1413" s="6" t="str">
        <f t="shared" si="85"/>
        <v>CONFIRMED BULLISH</v>
      </c>
    </row>
    <row r="1414" spans="1:8" ht="13.5" x14ac:dyDescent="0.25">
      <c r="A1414" s="3">
        <f>TITRES_STAT!B1417</f>
        <v>44071</v>
      </c>
      <c r="B1414" s="6">
        <f>TITRES_STAT!C1417</f>
        <v>101.1</v>
      </c>
      <c r="C1414" s="6">
        <f>TITRES_STAT!D1417</f>
        <v>84.380499999999998</v>
      </c>
      <c r="D1414" s="6">
        <f>TITRES_STAT!E1417</f>
        <v>985</v>
      </c>
      <c r="E1414" s="2">
        <f t="shared" si="88"/>
        <v>65726</v>
      </c>
      <c r="F1414" s="6" t="str">
        <f t="shared" si="87"/>
        <v>BEARISH</v>
      </c>
      <c r="G1414" s="6" t="str">
        <f t="shared" si="86"/>
        <v>NEUTRAL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BEARISH DIVERGENCE</v>
      </c>
    </row>
    <row r="1415" spans="1:8" ht="13.5" x14ac:dyDescent="0.25">
      <c r="A1415" s="3">
        <f>TITRES_STAT!B1418</f>
        <v>44074</v>
      </c>
      <c r="B1415" s="6">
        <f>TITRES_STAT!C1418</f>
        <v>104</v>
      </c>
      <c r="C1415" s="6">
        <f>TITRES_STAT!D1418</f>
        <v>86.800899999999999</v>
      </c>
      <c r="D1415" s="6">
        <f>TITRES_STAT!E1418</f>
        <v>17</v>
      </c>
      <c r="E1415" s="2">
        <f t="shared" si="88"/>
        <v>65743</v>
      </c>
      <c r="F1415" s="6" t="str">
        <f t="shared" si="87"/>
        <v>BEARISH</v>
      </c>
      <c r="G1415" s="6" t="str">
        <f t="shared" ref="G1415:G1478" si="90">IF((E1415-E1410)/E1410 &gt; 0.02, "STRONG",
 IF((E1415-E1410)/E1410 &lt; -0.02, "WEAK", "NEUTRAL"))</f>
        <v>NEUTRAL</v>
      </c>
      <c r="H1415" s="6" t="str">
        <f t="shared" si="89"/>
        <v>BEARISH DIVERGENCE</v>
      </c>
    </row>
    <row r="1416" spans="1:8" ht="13.5" x14ac:dyDescent="0.25">
      <c r="A1416" s="3">
        <f>TITRES_STAT!B1419</f>
        <v>44075</v>
      </c>
      <c r="B1416" s="6">
        <f>TITRES_STAT!C1419</f>
        <v>107</v>
      </c>
      <c r="C1416" s="6">
        <f>TITRES_STAT!D1419</f>
        <v>89.3048</v>
      </c>
      <c r="D1416" s="6">
        <f>TITRES_STAT!E1419</f>
        <v>5</v>
      </c>
      <c r="E1416" s="2">
        <f t="shared" si="88"/>
        <v>65748</v>
      </c>
      <c r="F1416" s="6" t="str">
        <f t="shared" ref="F1416:F1479" si="91">IF(E1416&gt;E1411,"BULLISH",IF(E1416&lt;E1411,"BEARISH","NEUTRAL"))</f>
        <v>BEARISH</v>
      </c>
      <c r="G1416" s="6" t="str">
        <f t="shared" si="90"/>
        <v>NEUTRAL</v>
      </c>
      <c r="H1416" s="6" t="str">
        <f t="shared" si="89"/>
        <v>BEARISH DIVERGENCE</v>
      </c>
    </row>
    <row r="1417" spans="1:8" ht="13.5" x14ac:dyDescent="0.25">
      <c r="A1417" s="3">
        <f>TITRES_STAT!B1420</f>
        <v>44076</v>
      </c>
      <c r="B1417" s="6">
        <f>TITRES_STAT!C1420</f>
        <v>108</v>
      </c>
      <c r="C1417" s="6">
        <f>TITRES_STAT!D1420</f>
        <v>90.139399999999995</v>
      </c>
      <c r="D1417" s="6">
        <f>TITRES_STAT!E1420</f>
        <v>30</v>
      </c>
      <c r="E1417" s="2">
        <f t="shared" si="88"/>
        <v>65778</v>
      </c>
      <c r="F1417" s="6" t="str">
        <f t="shared" si="91"/>
        <v>BEARISH</v>
      </c>
      <c r="G1417" s="6" t="str">
        <f t="shared" si="90"/>
        <v>NEUTRAL</v>
      </c>
      <c r="H1417" s="6" t="str">
        <f t="shared" si="89"/>
        <v>BEARISH DIVERGENCE</v>
      </c>
    </row>
    <row r="1418" spans="1:8" ht="13.5" x14ac:dyDescent="0.25">
      <c r="A1418" s="3">
        <f>TITRES_STAT!B1421</f>
        <v>44077</v>
      </c>
      <c r="B1418" s="6">
        <f>TITRES_STAT!C1421</f>
        <v>111</v>
      </c>
      <c r="C1418" s="6">
        <f>TITRES_STAT!D1421</f>
        <v>92.643299999999996</v>
      </c>
      <c r="D1418" s="6">
        <f>TITRES_STAT!E1421</f>
        <v>245</v>
      </c>
      <c r="E1418" s="2">
        <f t="shared" si="88"/>
        <v>66023</v>
      </c>
      <c r="F1418" s="6" t="str">
        <f t="shared" si="91"/>
        <v>BEARISH</v>
      </c>
      <c r="G1418" s="6" t="str">
        <f t="shared" si="90"/>
        <v>NEUTRAL</v>
      </c>
      <c r="H1418" s="6" t="str">
        <f t="shared" si="89"/>
        <v>BEARISH DIVERGENCE</v>
      </c>
    </row>
    <row r="1419" spans="1:8" ht="13.5" x14ac:dyDescent="0.25">
      <c r="A1419" s="3">
        <f>TITRES_STAT!B1422</f>
        <v>44078</v>
      </c>
      <c r="B1419" s="6">
        <f>TITRES_STAT!C1422</f>
        <v>114</v>
      </c>
      <c r="C1419" s="6">
        <f>TITRES_STAT!D1422</f>
        <v>95.147199999999998</v>
      </c>
      <c r="D1419" s="6">
        <f>TITRES_STAT!E1422</f>
        <v>50</v>
      </c>
      <c r="E1419" s="2">
        <f t="shared" si="88"/>
        <v>66073</v>
      </c>
      <c r="F1419" s="6" t="str">
        <f t="shared" si="91"/>
        <v>BULLISH</v>
      </c>
      <c r="G1419" s="6" t="str">
        <f t="shared" si="90"/>
        <v>NEUTRAL</v>
      </c>
      <c r="H1419" s="6" t="str">
        <f t="shared" si="89"/>
        <v>CONFIRMED BULLISH</v>
      </c>
    </row>
    <row r="1420" spans="1:8" ht="13.5" x14ac:dyDescent="0.25">
      <c r="A1420" s="3">
        <f>TITRES_STAT!B1423</f>
        <v>44081</v>
      </c>
      <c r="B1420" s="6">
        <f>TITRES_STAT!C1423</f>
        <v>116.99</v>
      </c>
      <c r="C1420" s="6">
        <f>TITRES_STAT!D1423</f>
        <v>97.642700000000005</v>
      </c>
      <c r="D1420" s="6">
        <f>TITRES_STAT!E1423</f>
        <v>30</v>
      </c>
      <c r="E1420" s="2">
        <f t="shared" si="88"/>
        <v>66103</v>
      </c>
      <c r="F1420" s="6" t="str">
        <f t="shared" si="91"/>
        <v>BULLISH</v>
      </c>
      <c r="G1420" s="6" t="str">
        <f t="shared" si="90"/>
        <v>NEUTRAL</v>
      </c>
      <c r="H1420" s="6" t="str">
        <f t="shared" si="89"/>
        <v>CONFIRMED BULLISH</v>
      </c>
    </row>
    <row r="1421" spans="1:8" ht="13.5" x14ac:dyDescent="0.25">
      <c r="A1421" s="3">
        <f>TITRES_STAT!B1424</f>
        <v>44082</v>
      </c>
      <c r="B1421" s="6">
        <f>TITRES_STAT!C1424</f>
        <v>120.5</v>
      </c>
      <c r="C1421" s="6">
        <f>TITRES_STAT!D1424</f>
        <v>100.5722</v>
      </c>
      <c r="D1421" s="6">
        <f>TITRES_STAT!E1424</f>
        <v>123</v>
      </c>
      <c r="E1421" s="2">
        <f t="shared" si="88"/>
        <v>66226</v>
      </c>
      <c r="F1421" s="6" t="str">
        <f t="shared" si="91"/>
        <v>BULLISH</v>
      </c>
      <c r="G1421" s="6" t="str">
        <f t="shared" si="90"/>
        <v>NEUTRAL</v>
      </c>
      <c r="H1421" s="6" t="str">
        <f t="shared" si="89"/>
        <v>CONFIRMED BULLISH</v>
      </c>
    </row>
    <row r="1422" spans="1:8" ht="13.5" x14ac:dyDescent="0.25">
      <c r="A1422" s="3">
        <f>TITRES_STAT!B1425</f>
        <v>44083</v>
      </c>
      <c r="B1422" s="6">
        <f>TITRES_STAT!C1425</f>
        <v>120.5</v>
      </c>
      <c r="C1422" s="6">
        <f>TITRES_STAT!D1425</f>
        <v>100.5722</v>
      </c>
      <c r="D1422" s="6">
        <f>TITRES_STAT!E1425</f>
        <v>0</v>
      </c>
      <c r="E1422" s="2">
        <f t="shared" si="88"/>
        <v>66226</v>
      </c>
      <c r="F1422" s="6" t="str">
        <f t="shared" si="91"/>
        <v>BULLISH</v>
      </c>
      <c r="G1422" s="6" t="str">
        <f t="shared" si="90"/>
        <v>NEUTRAL</v>
      </c>
      <c r="H1422" s="6" t="str">
        <f t="shared" si="89"/>
        <v>CONFIRMED BULLISH</v>
      </c>
    </row>
    <row r="1423" spans="1:8" ht="13.5" x14ac:dyDescent="0.25">
      <c r="A1423" s="3">
        <f>TITRES_STAT!B1426</f>
        <v>44084</v>
      </c>
      <c r="B1423" s="6">
        <f>TITRES_STAT!C1426</f>
        <v>120.5</v>
      </c>
      <c r="C1423" s="6">
        <f>TITRES_STAT!D1426</f>
        <v>100.5722</v>
      </c>
      <c r="D1423" s="6">
        <f>TITRES_STAT!E1426</f>
        <v>0</v>
      </c>
      <c r="E1423" s="2">
        <f t="shared" si="88"/>
        <v>66226</v>
      </c>
      <c r="F1423" s="6" t="str">
        <f t="shared" si="91"/>
        <v>BULLISH</v>
      </c>
      <c r="G1423" s="6" t="str">
        <f t="shared" si="90"/>
        <v>NEUTRAL</v>
      </c>
      <c r="H1423" s="6" t="str">
        <f t="shared" si="89"/>
        <v>CONFIRMED BULLISH</v>
      </c>
    </row>
    <row r="1424" spans="1:8" ht="13.5" x14ac:dyDescent="0.25">
      <c r="A1424" s="3">
        <f>TITRES_STAT!B1427</f>
        <v>44085</v>
      </c>
      <c r="B1424" s="6">
        <f>TITRES_STAT!C1427</f>
        <v>124</v>
      </c>
      <c r="C1424" s="6">
        <f>TITRES_STAT!D1427</f>
        <v>103.49339999999999</v>
      </c>
      <c r="D1424" s="6">
        <f>TITRES_STAT!E1427</f>
        <v>10</v>
      </c>
      <c r="E1424" s="2">
        <f t="shared" si="88"/>
        <v>66236</v>
      </c>
      <c r="F1424" s="6" t="str">
        <f t="shared" si="91"/>
        <v>BULLISH</v>
      </c>
      <c r="G1424" s="6" t="str">
        <f t="shared" si="90"/>
        <v>NEUTRAL</v>
      </c>
      <c r="H1424" s="6" t="str">
        <f t="shared" si="89"/>
        <v>CONFIRMED BULLISH</v>
      </c>
    </row>
    <row r="1425" spans="1:8" ht="13.5" x14ac:dyDescent="0.25">
      <c r="A1425" s="3">
        <f>TITRES_STAT!B1428</f>
        <v>44088</v>
      </c>
      <c r="B1425" s="6">
        <f>TITRES_STAT!C1428</f>
        <v>118.42</v>
      </c>
      <c r="C1425" s="6">
        <f>TITRES_STAT!D1428</f>
        <v>98.836200000000005</v>
      </c>
      <c r="D1425" s="6">
        <f>TITRES_STAT!E1428</f>
        <v>0</v>
      </c>
      <c r="E1425" s="2">
        <f t="shared" si="88"/>
        <v>66236</v>
      </c>
      <c r="F1425" s="6" t="str">
        <f t="shared" si="91"/>
        <v>BULLISH</v>
      </c>
      <c r="G1425" s="6" t="str">
        <f t="shared" si="90"/>
        <v>NEUTRAL</v>
      </c>
      <c r="H1425" s="6" t="str">
        <f t="shared" si="89"/>
        <v>CONFIRMED BULLISH</v>
      </c>
    </row>
    <row r="1426" spans="1:8" ht="13.5" x14ac:dyDescent="0.25">
      <c r="A1426" s="3">
        <f>TITRES_STAT!B1429</f>
        <v>44089</v>
      </c>
      <c r="B1426" s="6">
        <f>TITRES_STAT!C1429</f>
        <v>117</v>
      </c>
      <c r="C1426" s="6">
        <f>TITRES_STAT!D1429</f>
        <v>97.6511</v>
      </c>
      <c r="D1426" s="6">
        <f>TITRES_STAT!E1429</f>
        <v>57</v>
      </c>
      <c r="E1426" s="2">
        <f t="shared" si="88"/>
        <v>66179</v>
      </c>
      <c r="F1426" s="6" t="str">
        <f t="shared" si="91"/>
        <v>BEARISH</v>
      </c>
      <c r="G1426" s="6" t="str">
        <f t="shared" si="90"/>
        <v>NEUTRAL</v>
      </c>
      <c r="H1426" s="6" t="str">
        <f t="shared" si="89"/>
        <v>CONFIRMED BEARISH</v>
      </c>
    </row>
    <row r="1427" spans="1:8" ht="13.5" x14ac:dyDescent="0.25">
      <c r="A1427" s="3">
        <f>TITRES_STAT!B1430</f>
        <v>44090</v>
      </c>
      <c r="B1427" s="6">
        <f>TITRES_STAT!C1430</f>
        <v>117</v>
      </c>
      <c r="C1427" s="6">
        <f>TITRES_STAT!D1430</f>
        <v>97.6511</v>
      </c>
      <c r="D1427" s="6">
        <f>TITRES_STAT!E1430</f>
        <v>0</v>
      </c>
      <c r="E1427" s="2">
        <f t="shared" si="88"/>
        <v>66179</v>
      </c>
      <c r="F1427" s="6" t="str">
        <f t="shared" si="91"/>
        <v>BEARISH</v>
      </c>
      <c r="G1427" s="6" t="str">
        <f t="shared" si="90"/>
        <v>NEUTRAL</v>
      </c>
      <c r="H1427" s="6" t="str">
        <f t="shared" si="89"/>
        <v>CONFIRMED BEARISH</v>
      </c>
    </row>
    <row r="1428" spans="1:8" ht="13.5" x14ac:dyDescent="0.25">
      <c r="A1428" s="3">
        <f>TITRES_STAT!B1431</f>
        <v>44091</v>
      </c>
      <c r="B1428" s="6">
        <f>TITRES_STAT!C1431</f>
        <v>118</v>
      </c>
      <c r="C1428" s="6">
        <f>TITRES_STAT!D1431</f>
        <v>98.485699999999994</v>
      </c>
      <c r="D1428" s="6">
        <f>TITRES_STAT!E1431</f>
        <v>44</v>
      </c>
      <c r="E1428" s="2">
        <f t="shared" si="88"/>
        <v>66223</v>
      </c>
      <c r="F1428" s="6" t="str">
        <f t="shared" si="91"/>
        <v>BEARISH</v>
      </c>
      <c r="G1428" s="6" t="str">
        <f t="shared" si="90"/>
        <v>NEUTRAL</v>
      </c>
      <c r="H1428" s="6" t="str">
        <f t="shared" si="89"/>
        <v>CONFIRMED BEARISH</v>
      </c>
    </row>
    <row r="1429" spans="1:8" ht="13.5" x14ac:dyDescent="0.25">
      <c r="A1429" s="3">
        <f>TITRES_STAT!B1432</f>
        <v>44092</v>
      </c>
      <c r="B1429" s="6">
        <f>TITRES_STAT!C1432</f>
        <v>120</v>
      </c>
      <c r="C1429" s="6">
        <f>TITRES_STAT!D1432</f>
        <v>100.1549</v>
      </c>
      <c r="D1429" s="6">
        <f>TITRES_STAT!E1432</f>
        <v>10</v>
      </c>
      <c r="E1429" s="2">
        <f t="shared" si="88"/>
        <v>66233</v>
      </c>
      <c r="F1429" s="6" t="str">
        <f t="shared" si="91"/>
        <v>BEARISH</v>
      </c>
      <c r="G1429" s="6" t="str">
        <f t="shared" si="90"/>
        <v>NEUTRAL</v>
      </c>
      <c r="H1429" s="6" t="str">
        <f t="shared" si="89"/>
        <v>CONFIRMED BEARISH</v>
      </c>
    </row>
    <row r="1430" spans="1:8" ht="13.5" x14ac:dyDescent="0.25">
      <c r="A1430" s="3">
        <f>TITRES_STAT!B1433</f>
        <v>44095</v>
      </c>
      <c r="B1430" s="6">
        <f>TITRES_STAT!C1433</f>
        <v>120</v>
      </c>
      <c r="C1430" s="6">
        <f>TITRES_STAT!D1433</f>
        <v>100.1549</v>
      </c>
      <c r="D1430" s="6">
        <f>TITRES_STAT!E1433</f>
        <v>0</v>
      </c>
      <c r="E1430" s="2">
        <f t="shared" si="88"/>
        <v>66233</v>
      </c>
      <c r="F1430" s="6" t="str">
        <f t="shared" si="91"/>
        <v>BEARISH</v>
      </c>
      <c r="G1430" s="6" t="str">
        <f t="shared" si="90"/>
        <v>NEUTRAL</v>
      </c>
      <c r="H1430" s="6" t="str">
        <f t="shared" si="89"/>
        <v>BEARISH DIVERGENCE</v>
      </c>
    </row>
    <row r="1431" spans="1:8" ht="13.5" x14ac:dyDescent="0.25">
      <c r="A1431" s="3">
        <f>TITRES_STAT!B1434</f>
        <v>44096</v>
      </c>
      <c r="B1431" s="6">
        <f>TITRES_STAT!C1434</f>
        <v>120</v>
      </c>
      <c r="C1431" s="6">
        <f>TITRES_STAT!D1434</f>
        <v>100.1549</v>
      </c>
      <c r="D1431" s="6">
        <f>TITRES_STAT!E1434</f>
        <v>0</v>
      </c>
      <c r="E1431" s="2">
        <f t="shared" si="88"/>
        <v>66233</v>
      </c>
      <c r="F1431" s="6" t="str">
        <f t="shared" si="91"/>
        <v>BULLISH</v>
      </c>
      <c r="G1431" s="6" t="str">
        <f t="shared" si="90"/>
        <v>NEUTRAL</v>
      </c>
      <c r="H1431" s="6" t="str">
        <f t="shared" si="89"/>
        <v>CONFIRMED BULLISH</v>
      </c>
    </row>
    <row r="1432" spans="1:8" ht="13.5" x14ac:dyDescent="0.25">
      <c r="A1432" s="3">
        <f>TITRES_STAT!B1435</f>
        <v>44097</v>
      </c>
      <c r="B1432" s="6">
        <f>TITRES_STAT!C1435</f>
        <v>113.01</v>
      </c>
      <c r="C1432" s="6">
        <f>TITRES_STAT!D1435</f>
        <v>94.320899999999995</v>
      </c>
      <c r="D1432" s="6">
        <f>TITRES_STAT!E1435</f>
        <v>30</v>
      </c>
      <c r="E1432" s="2">
        <f t="shared" si="88"/>
        <v>66203</v>
      </c>
      <c r="F1432" s="6" t="str">
        <f t="shared" si="91"/>
        <v>BULLISH</v>
      </c>
      <c r="G1432" s="6" t="str">
        <f t="shared" si="90"/>
        <v>NEUTRAL</v>
      </c>
      <c r="H1432" s="6" t="str">
        <f t="shared" si="89"/>
        <v>BULLISH DIVERGENCE</v>
      </c>
    </row>
    <row r="1433" spans="1:8" ht="13.5" x14ac:dyDescent="0.25">
      <c r="A1433" s="3">
        <f>TITRES_STAT!B1436</f>
        <v>44098</v>
      </c>
      <c r="B1433" s="6">
        <f>TITRES_STAT!C1436</f>
        <v>113.01</v>
      </c>
      <c r="C1433" s="6">
        <f>TITRES_STAT!D1436</f>
        <v>94.320899999999995</v>
      </c>
      <c r="D1433" s="6">
        <f>TITRES_STAT!E1436</f>
        <v>0</v>
      </c>
      <c r="E1433" s="2">
        <f t="shared" si="88"/>
        <v>66203</v>
      </c>
      <c r="F1433" s="6" t="str">
        <f t="shared" si="91"/>
        <v>BEARISH</v>
      </c>
      <c r="G1433" s="6" t="str">
        <f t="shared" si="90"/>
        <v>NEUTRAL</v>
      </c>
      <c r="H1433" s="6" t="str">
        <f t="shared" si="89"/>
        <v>CONFIRMED BEARISH</v>
      </c>
    </row>
    <row r="1434" spans="1:8" ht="13.5" x14ac:dyDescent="0.25">
      <c r="A1434" s="3">
        <f>TITRES_STAT!B1437</f>
        <v>44099</v>
      </c>
      <c r="B1434" s="6">
        <f>TITRES_STAT!C1437</f>
        <v>119.89</v>
      </c>
      <c r="C1434" s="6">
        <f>TITRES_STAT!D1437</f>
        <v>100.06310000000001</v>
      </c>
      <c r="D1434" s="6">
        <f>TITRES_STAT!E1437</f>
        <v>75</v>
      </c>
      <c r="E1434" s="2">
        <f t="shared" si="88"/>
        <v>66278</v>
      </c>
      <c r="F1434" s="6" t="str">
        <f t="shared" si="91"/>
        <v>BULLISH</v>
      </c>
      <c r="G1434" s="6" t="str">
        <f t="shared" si="90"/>
        <v>NEUTRAL</v>
      </c>
      <c r="H1434" s="6" t="str">
        <f t="shared" si="89"/>
        <v>BULLISH DIVERGENCE</v>
      </c>
    </row>
    <row r="1435" spans="1:8" ht="13.5" x14ac:dyDescent="0.25">
      <c r="A1435" s="3">
        <f>TITRES_STAT!B1438</f>
        <v>44102</v>
      </c>
      <c r="B1435" s="6">
        <f>TITRES_STAT!C1438</f>
        <v>119</v>
      </c>
      <c r="C1435" s="6">
        <f>TITRES_STAT!D1438</f>
        <v>99.320300000000003</v>
      </c>
      <c r="D1435" s="6">
        <f>TITRES_STAT!E1438</f>
        <v>100</v>
      </c>
      <c r="E1435" s="2">
        <f t="shared" si="88"/>
        <v>66178</v>
      </c>
      <c r="F1435" s="6" t="str">
        <f t="shared" si="91"/>
        <v>BEARISH</v>
      </c>
      <c r="G1435" s="6" t="str">
        <f t="shared" si="90"/>
        <v>NEUTRAL</v>
      </c>
      <c r="H1435" s="6" t="str">
        <f t="shared" si="89"/>
        <v>CONFIRMED BEARISH</v>
      </c>
    </row>
    <row r="1436" spans="1:8" ht="13.5" x14ac:dyDescent="0.25">
      <c r="A1436" s="3">
        <f>TITRES_STAT!B1439</f>
        <v>44103</v>
      </c>
      <c r="B1436" s="6">
        <f>TITRES_STAT!C1439</f>
        <v>119</v>
      </c>
      <c r="C1436" s="6">
        <f>TITRES_STAT!D1439</f>
        <v>99.320300000000003</v>
      </c>
      <c r="D1436" s="6">
        <f>TITRES_STAT!E1439</f>
        <v>220</v>
      </c>
      <c r="E1436" s="2">
        <f t="shared" si="88"/>
        <v>66178</v>
      </c>
      <c r="F1436" s="6" t="str">
        <f t="shared" si="91"/>
        <v>BEARISH</v>
      </c>
      <c r="G1436" s="6" t="str">
        <f t="shared" si="90"/>
        <v>NEUTRAL</v>
      </c>
      <c r="H1436" s="6" t="str">
        <f t="shared" si="89"/>
        <v>CONFIRMED BEARISH</v>
      </c>
    </row>
    <row r="1437" spans="1:8" ht="13.5" x14ac:dyDescent="0.25">
      <c r="A1437" s="3">
        <f>TITRES_STAT!B1440</f>
        <v>44104</v>
      </c>
      <c r="B1437" s="6">
        <f>TITRES_STAT!C1440</f>
        <v>113.65</v>
      </c>
      <c r="C1437" s="6">
        <f>TITRES_STAT!D1440</f>
        <v>94.855099999999993</v>
      </c>
      <c r="D1437" s="6">
        <f>TITRES_STAT!E1440</f>
        <v>0</v>
      </c>
      <c r="E1437" s="2">
        <f t="shared" si="88"/>
        <v>66178</v>
      </c>
      <c r="F1437" s="6" t="str">
        <f t="shared" si="91"/>
        <v>BEARISH</v>
      </c>
      <c r="G1437" s="6" t="str">
        <f t="shared" si="90"/>
        <v>NEUTRAL</v>
      </c>
      <c r="H1437" s="6" t="str">
        <f t="shared" si="89"/>
        <v>BEARISH DIVERGENCE</v>
      </c>
    </row>
    <row r="1438" spans="1:8" ht="13.5" x14ac:dyDescent="0.25">
      <c r="A1438" s="3">
        <f>TITRES_STAT!B1441</f>
        <v>44105</v>
      </c>
      <c r="B1438" s="6">
        <f>TITRES_STAT!C1441</f>
        <v>113.65</v>
      </c>
      <c r="C1438" s="6">
        <f>TITRES_STAT!D1441</f>
        <v>94.855099999999993</v>
      </c>
      <c r="D1438" s="6">
        <f>TITRES_STAT!E1441</f>
        <v>0</v>
      </c>
      <c r="E1438" s="2">
        <f t="shared" si="88"/>
        <v>66178</v>
      </c>
      <c r="F1438" s="6" t="str">
        <f t="shared" si="91"/>
        <v>BEARISH</v>
      </c>
      <c r="G1438" s="6" t="str">
        <f t="shared" si="90"/>
        <v>NEUTRAL</v>
      </c>
      <c r="H1438" s="6" t="str">
        <f t="shared" si="89"/>
        <v>BEARISH DIVERGENCE</v>
      </c>
    </row>
    <row r="1439" spans="1:8" ht="13.5" x14ac:dyDescent="0.25">
      <c r="A1439" s="3">
        <f>TITRES_STAT!B1442</f>
        <v>44106</v>
      </c>
      <c r="B1439" s="6">
        <f>TITRES_STAT!C1442</f>
        <v>117</v>
      </c>
      <c r="C1439" s="6">
        <f>TITRES_STAT!D1442</f>
        <v>97.6511</v>
      </c>
      <c r="D1439" s="6">
        <f>TITRES_STAT!E1442</f>
        <v>50</v>
      </c>
      <c r="E1439" s="2">
        <f t="shared" si="88"/>
        <v>66228</v>
      </c>
      <c r="F1439" s="6" t="str">
        <f t="shared" si="91"/>
        <v>BEARISH</v>
      </c>
      <c r="G1439" s="6" t="str">
        <f t="shared" si="90"/>
        <v>NEUTRAL</v>
      </c>
      <c r="H1439" s="6" t="str">
        <f t="shared" si="89"/>
        <v>CONFIRMED BEARISH</v>
      </c>
    </row>
    <row r="1440" spans="1:8" ht="13.5" x14ac:dyDescent="0.25">
      <c r="A1440" s="3">
        <f>TITRES_STAT!B1443</f>
        <v>44109</v>
      </c>
      <c r="B1440" s="6">
        <f>TITRES_STAT!C1443</f>
        <v>120</v>
      </c>
      <c r="C1440" s="6">
        <f>TITRES_STAT!D1443</f>
        <v>100.1549</v>
      </c>
      <c r="D1440" s="6">
        <f>TITRES_STAT!E1443</f>
        <v>100</v>
      </c>
      <c r="E1440" s="2">
        <f t="shared" si="88"/>
        <v>66328</v>
      </c>
      <c r="F1440" s="6" t="str">
        <f t="shared" si="91"/>
        <v>BULLISH</v>
      </c>
      <c r="G1440" s="6" t="str">
        <f t="shared" si="90"/>
        <v>NEUTRAL</v>
      </c>
      <c r="H1440" s="6" t="str">
        <f t="shared" si="89"/>
        <v>CONFIRMED BULLISH</v>
      </c>
    </row>
    <row r="1441" spans="1:8" ht="13.5" x14ac:dyDescent="0.25">
      <c r="A1441" s="3">
        <f>TITRES_STAT!B1444</f>
        <v>44110</v>
      </c>
      <c r="B1441" s="6">
        <f>TITRES_STAT!C1444</f>
        <v>122.5</v>
      </c>
      <c r="C1441" s="6">
        <f>TITRES_STAT!D1444</f>
        <v>102.2415</v>
      </c>
      <c r="D1441" s="6">
        <f>TITRES_STAT!E1444</f>
        <v>225</v>
      </c>
      <c r="E1441" s="2">
        <f t="shared" si="88"/>
        <v>66553</v>
      </c>
      <c r="F1441" s="6" t="str">
        <f t="shared" si="91"/>
        <v>BULLISH</v>
      </c>
      <c r="G1441" s="6" t="str">
        <f t="shared" si="90"/>
        <v>NEUTRAL</v>
      </c>
      <c r="H1441" s="6" t="str">
        <f t="shared" si="89"/>
        <v>CONFIRMED BULLISH</v>
      </c>
    </row>
    <row r="1442" spans="1:8" ht="13.5" x14ac:dyDescent="0.25">
      <c r="A1442" s="3">
        <f>TITRES_STAT!B1445</f>
        <v>44111</v>
      </c>
      <c r="B1442" s="6">
        <f>TITRES_STAT!C1445</f>
        <v>125.9</v>
      </c>
      <c r="C1442" s="6">
        <f>TITRES_STAT!D1445</f>
        <v>105.0792</v>
      </c>
      <c r="D1442" s="6">
        <f>TITRES_STAT!E1445</f>
        <v>200</v>
      </c>
      <c r="E1442" s="2">
        <f t="shared" si="88"/>
        <v>66753</v>
      </c>
      <c r="F1442" s="6" t="str">
        <f t="shared" si="91"/>
        <v>BULLISH</v>
      </c>
      <c r="G1442" s="6" t="str">
        <f t="shared" si="90"/>
        <v>NEUTRAL</v>
      </c>
      <c r="H1442" s="6" t="str">
        <f t="shared" si="89"/>
        <v>CONFIRMED BULLISH</v>
      </c>
    </row>
    <row r="1443" spans="1:8" ht="13.5" x14ac:dyDescent="0.25">
      <c r="A1443" s="3">
        <f>TITRES_STAT!B1446</f>
        <v>44112</v>
      </c>
      <c r="B1443" s="6">
        <f>TITRES_STAT!C1446</f>
        <v>128</v>
      </c>
      <c r="C1443" s="6">
        <f>TITRES_STAT!D1446</f>
        <v>106.8319</v>
      </c>
      <c r="D1443" s="6">
        <f>TITRES_STAT!E1446</f>
        <v>5</v>
      </c>
      <c r="E1443" s="2">
        <f t="shared" si="88"/>
        <v>66758</v>
      </c>
      <c r="F1443" s="6" t="str">
        <f t="shared" si="91"/>
        <v>BULLISH</v>
      </c>
      <c r="G1443" s="6" t="str">
        <f t="shared" si="90"/>
        <v>NEUTRAL</v>
      </c>
      <c r="H1443" s="6" t="str">
        <f t="shared" si="89"/>
        <v>CONFIRMED BULLISH</v>
      </c>
    </row>
    <row r="1444" spans="1:8" ht="13.5" x14ac:dyDescent="0.25">
      <c r="A1444" s="3">
        <f>TITRES_STAT!B1447</f>
        <v>44113</v>
      </c>
      <c r="B1444" s="6">
        <f>TITRES_STAT!C1447</f>
        <v>126</v>
      </c>
      <c r="C1444" s="6">
        <f>TITRES_STAT!D1447</f>
        <v>105.1627</v>
      </c>
      <c r="D1444" s="6">
        <f>TITRES_STAT!E1447</f>
        <v>200</v>
      </c>
      <c r="E1444" s="2">
        <f t="shared" si="88"/>
        <v>66558</v>
      </c>
      <c r="F1444" s="6" t="str">
        <f t="shared" si="91"/>
        <v>BULLISH</v>
      </c>
      <c r="G1444" s="6" t="str">
        <f t="shared" si="90"/>
        <v>NEUTRAL</v>
      </c>
      <c r="H1444" s="6" t="str">
        <f t="shared" si="89"/>
        <v>CONFIRMED BULLISH</v>
      </c>
    </row>
    <row r="1445" spans="1:8" ht="13.5" x14ac:dyDescent="0.25">
      <c r="A1445" s="3">
        <f>TITRES_STAT!B1448</f>
        <v>44116</v>
      </c>
      <c r="B1445" s="6">
        <f>TITRES_STAT!C1448</f>
        <v>128.80000000000001</v>
      </c>
      <c r="C1445" s="6">
        <f>TITRES_STAT!D1448</f>
        <v>107.4996</v>
      </c>
      <c r="D1445" s="6">
        <f>TITRES_STAT!E1448</f>
        <v>100</v>
      </c>
      <c r="E1445" s="2">
        <f t="shared" si="88"/>
        <v>66658</v>
      </c>
      <c r="F1445" s="6" t="str">
        <f t="shared" si="91"/>
        <v>BULLISH</v>
      </c>
      <c r="G1445" s="6" t="str">
        <f t="shared" si="90"/>
        <v>NEUTRAL</v>
      </c>
      <c r="H1445" s="6" t="str">
        <f t="shared" si="89"/>
        <v>CONFIRMED BULLISH</v>
      </c>
    </row>
    <row r="1446" spans="1:8" ht="13.5" x14ac:dyDescent="0.25">
      <c r="A1446" s="3">
        <f>TITRES_STAT!B1449</f>
        <v>44117</v>
      </c>
      <c r="B1446" s="6">
        <f>TITRES_STAT!C1449</f>
        <v>128.80000000000001</v>
      </c>
      <c r="C1446" s="6">
        <f>TITRES_STAT!D1449</f>
        <v>107.4996</v>
      </c>
      <c r="D1446" s="6">
        <f>TITRES_STAT!E1449</f>
        <v>0</v>
      </c>
      <c r="E1446" s="2">
        <f t="shared" si="88"/>
        <v>66658</v>
      </c>
      <c r="F1446" s="6" t="str">
        <f t="shared" si="91"/>
        <v>BULLISH</v>
      </c>
      <c r="G1446" s="6" t="str">
        <f t="shared" si="90"/>
        <v>NEUTRAL</v>
      </c>
      <c r="H1446" s="6" t="str">
        <f t="shared" si="89"/>
        <v>CONFIRMED BULLISH</v>
      </c>
    </row>
    <row r="1447" spans="1:8" ht="13.5" x14ac:dyDescent="0.25">
      <c r="A1447" s="3">
        <f>TITRES_STAT!B1450</f>
        <v>44118</v>
      </c>
      <c r="B1447" s="6">
        <f>TITRES_STAT!C1450</f>
        <v>128.80000000000001</v>
      </c>
      <c r="C1447" s="6">
        <f>TITRES_STAT!D1450</f>
        <v>107.4996</v>
      </c>
      <c r="D1447" s="6">
        <f>TITRES_STAT!E1450</f>
        <v>0</v>
      </c>
      <c r="E1447" s="2">
        <f t="shared" si="88"/>
        <v>66658</v>
      </c>
      <c r="F1447" s="6" t="str">
        <f t="shared" si="91"/>
        <v>BEARISH</v>
      </c>
      <c r="G1447" s="6" t="str">
        <f t="shared" si="90"/>
        <v>NEUTRAL</v>
      </c>
      <c r="H1447" s="6" t="str">
        <f t="shared" si="89"/>
        <v>BEARISH DIVERGENCE</v>
      </c>
    </row>
    <row r="1448" spans="1:8" ht="13.5" x14ac:dyDescent="0.25">
      <c r="A1448" s="3">
        <f>TITRES_STAT!B1451</f>
        <v>44120</v>
      </c>
      <c r="B1448" s="6">
        <f>TITRES_STAT!C1451</f>
        <v>128.80000000000001</v>
      </c>
      <c r="C1448" s="6">
        <f>TITRES_STAT!D1451</f>
        <v>107.4996</v>
      </c>
      <c r="D1448" s="6">
        <f>TITRES_STAT!E1451</f>
        <v>0</v>
      </c>
      <c r="E1448" s="2">
        <f t="shared" si="88"/>
        <v>66658</v>
      </c>
      <c r="F1448" s="6" t="str">
        <f t="shared" si="91"/>
        <v>BEARISH</v>
      </c>
      <c r="G1448" s="6" t="str">
        <f t="shared" si="90"/>
        <v>NEUTRAL</v>
      </c>
      <c r="H1448" s="6" t="str">
        <f t="shared" si="89"/>
        <v>BEARISH DIVERGENCE</v>
      </c>
    </row>
    <row r="1449" spans="1:8" ht="13.5" x14ac:dyDescent="0.25">
      <c r="A1449" s="3">
        <f>TITRES_STAT!B1452</f>
        <v>44123</v>
      </c>
      <c r="B1449" s="6">
        <f>TITRES_STAT!C1452</f>
        <v>128.80000000000001</v>
      </c>
      <c r="C1449" s="6">
        <f>TITRES_STAT!D1452</f>
        <v>107.4996</v>
      </c>
      <c r="D1449" s="6">
        <f>TITRES_STAT!E1452</f>
        <v>0</v>
      </c>
      <c r="E1449" s="2">
        <f t="shared" si="88"/>
        <v>66658</v>
      </c>
      <c r="F1449" s="6" t="str">
        <f t="shared" si="91"/>
        <v>BULLISH</v>
      </c>
      <c r="G1449" s="6" t="str">
        <f t="shared" si="90"/>
        <v>NEUTRAL</v>
      </c>
      <c r="H1449" s="6" t="str">
        <f t="shared" si="89"/>
        <v>CONFIRMED BULLISH</v>
      </c>
    </row>
    <row r="1450" spans="1:8" ht="13.5" x14ac:dyDescent="0.25">
      <c r="A1450" s="3">
        <f>TITRES_STAT!B1453</f>
        <v>44124</v>
      </c>
      <c r="B1450" s="6">
        <f>TITRES_STAT!C1453</f>
        <v>128.80000000000001</v>
      </c>
      <c r="C1450" s="6">
        <f>TITRES_STAT!D1453</f>
        <v>107.4996</v>
      </c>
      <c r="D1450" s="6">
        <f>TITRES_STAT!E1453</f>
        <v>0</v>
      </c>
      <c r="E1450" s="2">
        <f t="shared" si="88"/>
        <v>66658</v>
      </c>
      <c r="F1450" s="6" t="str">
        <f t="shared" si="91"/>
        <v>NEUTRAL</v>
      </c>
      <c r="G1450" s="6" t="str">
        <f t="shared" si="90"/>
        <v>NEUTRAL</v>
      </c>
      <c r="H1450" s="6" t="str">
        <f t="shared" si="89"/>
        <v>NEUTRAL</v>
      </c>
    </row>
    <row r="1451" spans="1:8" ht="13.5" x14ac:dyDescent="0.25">
      <c r="A1451" s="3">
        <f>TITRES_STAT!B1454</f>
        <v>44125</v>
      </c>
      <c r="B1451" s="6">
        <f>TITRES_STAT!C1454</f>
        <v>128.80000000000001</v>
      </c>
      <c r="C1451" s="6">
        <f>TITRES_STAT!D1454</f>
        <v>107.4996</v>
      </c>
      <c r="D1451" s="6">
        <f>TITRES_STAT!E1454</f>
        <v>0</v>
      </c>
      <c r="E1451" s="2">
        <f t="shared" si="88"/>
        <v>66658</v>
      </c>
      <c r="F1451" s="6" t="str">
        <f t="shared" si="91"/>
        <v>NEUTRAL</v>
      </c>
      <c r="G1451" s="6" t="str">
        <f t="shared" si="90"/>
        <v>NEUTRAL</v>
      </c>
      <c r="H1451" s="6" t="str">
        <f t="shared" si="89"/>
        <v>NEUTRAL</v>
      </c>
    </row>
    <row r="1452" spans="1:8" ht="13.5" x14ac:dyDescent="0.25">
      <c r="A1452" s="3">
        <f>TITRES_STAT!B1455</f>
        <v>44126</v>
      </c>
      <c r="B1452" s="6">
        <f>TITRES_STAT!C1455</f>
        <v>128.80000000000001</v>
      </c>
      <c r="C1452" s="6">
        <f>TITRES_STAT!D1455</f>
        <v>107.4996</v>
      </c>
      <c r="D1452" s="6">
        <f>TITRES_STAT!E1455</f>
        <v>0</v>
      </c>
      <c r="E1452" s="2">
        <f t="shared" si="88"/>
        <v>66658</v>
      </c>
      <c r="F1452" s="6" t="str">
        <f t="shared" si="91"/>
        <v>NEUTRAL</v>
      </c>
      <c r="G1452" s="6" t="str">
        <f t="shared" si="90"/>
        <v>NEUTRAL</v>
      </c>
      <c r="H1452" s="6" t="str">
        <f t="shared" si="89"/>
        <v>NEUTRAL</v>
      </c>
    </row>
    <row r="1453" spans="1:8" ht="13.5" x14ac:dyDescent="0.25">
      <c r="A1453" s="3">
        <f>TITRES_STAT!B1456</f>
        <v>44127</v>
      </c>
      <c r="B1453" s="6">
        <f>TITRES_STAT!C1456</f>
        <v>124.94</v>
      </c>
      <c r="C1453" s="6">
        <f>TITRES_STAT!D1456</f>
        <v>104.27800000000001</v>
      </c>
      <c r="D1453" s="6">
        <f>TITRES_STAT!E1456</f>
        <v>0</v>
      </c>
      <c r="E1453" s="2">
        <f t="shared" si="88"/>
        <v>66658</v>
      </c>
      <c r="F1453" s="6" t="str">
        <f t="shared" si="91"/>
        <v>NEUTRAL</v>
      </c>
      <c r="G1453" s="6" t="str">
        <f t="shared" si="90"/>
        <v>NEUTRAL</v>
      </c>
      <c r="H1453" s="6" t="str">
        <f t="shared" si="89"/>
        <v>NEUTRAL</v>
      </c>
    </row>
    <row r="1454" spans="1:8" ht="13.5" x14ac:dyDescent="0.25">
      <c r="A1454" s="3">
        <f>TITRES_STAT!B1457</f>
        <v>44130</v>
      </c>
      <c r="B1454" s="6">
        <f>TITRES_STAT!C1457</f>
        <v>124.94</v>
      </c>
      <c r="C1454" s="6">
        <f>TITRES_STAT!D1457</f>
        <v>104.27800000000001</v>
      </c>
      <c r="D1454" s="6">
        <f>TITRES_STAT!E1457</f>
        <v>0</v>
      </c>
      <c r="E1454" s="2">
        <f t="shared" si="88"/>
        <v>66658</v>
      </c>
      <c r="F1454" s="6" t="str">
        <f t="shared" si="91"/>
        <v>NEUTRAL</v>
      </c>
      <c r="G1454" s="6" t="str">
        <f t="shared" si="90"/>
        <v>NEUTRAL</v>
      </c>
      <c r="H1454" s="6" t="str">
        <f t="shared" si="89"/>
        <v>NEUTRAL</v>
      </c>
    </row>
    <row r="1455" spans="1:8" ht="13.5" x14ac:dyDescent="0.25">
      <c r="A1455" s="3">
        <f>TITRES_STAT!B1458</f>
        <v>44131</v>
      </c>
      <c r="B1455" s="6">
        <f>TITRES_STAT!C1458</f>
        <v>119.32</v>
      </c>
      <c r="C1455" s="6">
        <f>TITRES_STAT!D1458</f>
        <v>99.587400000000002</v>
      </c>
      <c r="D1455" s="6">
        <f>TITRES_STAT!E1458</f>
        <v>0</v>
      </c>
      <c r="E1455" s="2">
        <f t="shared" si="88"/>
        <v>66658</v>
      </c>
      <c r="F1455" s="6" t="str">
        <f t="shared" si="91"/>
        <v>NEUTRAL</v>
      </c>
      <c r="G1455" s="6" t="str">
        <f t="shared" si="90"/>
        <v>NEUTRAL</v>
      </c>
      <c r="H1455" s="6" t="str">
        <f t="shared" si="89"/>
        <v>NEUTRAL</v>
      </c>
    </row>
    <row r="1456" spans="1:8" ht="13.5" x14ac:dyDescent="0.25">
      <c r="A1456" s="3">
        <f>TITRES_STAT!B1459</f>
        <v>44132</v>
      </c>
      <c r="B1456" s="6">
        <f>TITRES_STAT!C1459</f>
        <v>115.75</v>
      </c>
      <c r="C1456" s="6">
        <f>TITRES_STAT!D1459</f>
        <v>96.607799999999997</v>
      </c>
      <c r="D1456" s="6">
        <f>TITRES_STAT!E1459</f>
        <v>115</v>
      </c>
      <c r="E1456" s="2">
        <f t="shared" si="88"/>
        <v>66543</v>
      </c>
      <c r="F1456" s="6" t="str">
        <f t="shared" si="91"/>
        <v>BEARISH</v>
      </c>
      <c r="G1456" s="6" t="str">
        <f t="shared" si="90"/>
        <v>NEUTRAL</v>
      </c>
      <c r="H1456" s="6" t="str">
        <f t="shared" si="89"/>
        <v>CONFIRMED BEARISH</v>
      </c>
    </row>
    <row r="1457" spans="1:8" ht="13.5" x14ac:dyDescent="0.25">
      <c r="A1457" s="3">
        <f>TITRES_STAT!B1460</f>
        <v>44134</v>
      </c>
      <c r="B1457" s="6">
        <f>TITRES_STAT!C1460</f>
        <v>115.75</v>
      </c>
      <c r="C1457" s="6">
        <f>TITRES_STAT!D1460</f>
        <v>96.607799999999997</v>
      </c>
      <c r="D1457" s="6">
        <f>TITRES_STAT!E1460</f>
        <v>0</v>
      </c>
      <c r="E1457" s="2">
        <f t="shared" si="88"/>
        <v>66543</v>
      </c>
      <c r="F1457" s="6" t="str">
        <f t="shared" si="91"/>
        <v>BEARISH</v>
      </c>
      <c r="G1457" s="6" t="str">
        <f t="shared" si="90"/>
        <v>NEUTRAL</v>
      </c>
      <c r="H1457" s="6" t="str">
        <f t="shared" si="89"/>
        <v>CONFIRMED BEARISH</v>
      </c>
    </row>
    <row r="1458" spans="1:8" ht="13.5" x14ac:dyDescent="0.25">
      <c r="A1458" s="3">
        <f>TITRES_STAT!B1461</f>
        <v>44137</v>
      </c>
      <c r="B1458" s="6">
        <f>TITRES_STAT!C1461</f>
        <v>112.28</v>
      </c>
      <c r="C1458" s="6">
        <f>TITRES_STAT!D1461</f>
        <v>93.711600000000004</v>
      </c>
      <c r="D1458" s="6">
        <f>TITRES_STAT!E1461</f>
        <v>14</v>
      </c>
      <c r="E1458" s="2">
        <f t="shared" si="88"/>
        <v>66529</v>
      </c>
      <c r="F1458" s="6" t="str">
        <f t="shared" si="91"/>
        <v>BEARISH</v>
      </c>
      <c r="G1458" s="6" t="str">
        <f t="shared" si="90"/>
        <v>NEUTRAL</v>
      </c>
      <c r="H1458" s="6" t="str">
        <f t="shared" si="89"/>
        <v>CONFIRMED BEARISH</v>
      </c>
    </row>
    <row r="1459" spans="1:8" ht="13.5" x14ac:dyDescent="0.25">
      <c r="A1459" s="3">
        <f>TITRES_STAT!B1462</f>
        <v>44138</v>
      </c>
      <c r="B1459" s="6">
        <f>TITRES_STAT!C1462</f>
        <v>118.5</v>
      </c>
      <c r="C1459" s="6">
        <f>TITRES_STAT!D1462</f>
        <v>98.903000000000006</v>
      </c>
      <c r="D1459" s="6">
        <f>TITRES_STAT!E1462</f>
        <v>65</v>
      </c>
      <c r="E1459" s="2">
        <f t="shared" si="88"/>
        <v>66594</v>
      </c>
      <c r="F1459" s="6" t="str">
        <f t="shared" si="91"/>
        <v>BEARISH</v>
      </c>
      <c r="G1459" s="6" t="str">
        <f t="shared" si="90"/>
        <v>NEUTRAL</v>
      </c>
      <c r="H1459" s="6" t="str">
        <f t="shared" si="89"/>
        <v>CONFIRMED BEARISH</v>
      </c>
    </row>
    <row r="1460" spans="1:8" ht="13.5" x14ac:dyDescent="0.25">
      <c r="A1460" s="3">
        <f>TITRES_STAT!B1463</f>
        <v>44139</v>
      </c>
      <c r="B1460" s="6">
        <f>TITRES_STAT!C1463</f>
        <v>118.5</v>
      </c>
      <c r="C1460" s="6">
        <f>TITRES_STAT!D1463</f>
        <v>98.903000000000006</v>
      </c>
      <c r="D1460" s="6">
        <f>TITRES_STAT!E1463</f>
        <v>10</v>
      </c>
      <c r="E1460" s="2">
        <f t="shared" si="88"/>
        <v>66594</v>
      </c>
      <c r="F1460" s="6" t="str">
        <f t="shared" si="91"/>
        <v>BEARISH</v>
      </c>
      <c r="G1460" s="6" t="str">
        <f t="shared" si="90"/>
        <v>NEUTRAL</v>
      </c>
      <c r="H1460" s="6" t="str">
        <f t="shared" si="89"/>
        <v>CONFIRMED BEARISH</v>
      </c>
    </row>
    <row r="1461" spans="1:8" ht="13.5" x14ac:dyDescent="0.25">
      <c r="A1461" s="3">
        <f>TITRES_STAT!B1464</f>
        <v>44140</v>
      </c>
      <c r="B1461" s="6">
        <f>TITRES_STAT!C1464</f>
        <v>118.5</v>
      </c>
      <c r="C1461" s="6">
        <f>TITRES_STAT!D1464</f>
        <v>98.903000000000006</v>
      </c>
      <c r="D1461" s="6">
        <f>TITRES_STAT!E1464</f>
        <v>130</v>
      </c>
      <c r="E1461" s="2">
        <f t="shared" si="88"/>
        <v>66594</v>
      </c>
      <c r="F1461" s="6" t="str">
        <f t="shared" si="91"/>
        <v>BULLISH</v>
      </c>
      <c r="G1461" s="6" t="str">
        <f t="shared" si="90"/>
        <v>NEUTRAL</v>
      </c>
      <c r="H1461" s="6" t="str">
        <f t="shared" si="89"/>
        <v>CONFIRMED BULLISH</v>
      </c>
    </row>
    <row r="1462" spans="1:8" ht="13.5" x14ac:dyDescent="0.25">
      <c r="A1462" s="3">
        <f>TITRES_STAT!B1465</f>
        <v>44141</v>
      </c>
      <c r="B1462" s="6">
        <f>TITRES_STAT!C1465</f>
        <v>115</v>
      </c>
      <c r="C1462" s="6">
        <f>TITRES_STAT!D1465</f>
        <v>95.981800000000007</v>
      </c>
      <c r="D1462" s="6">
        <f>TITRES_STAT!E1465</f>
        <v>200</v>
      </c>
      <c r="E1462" s="2">
        <f t="shared" si="88"/>
        <v>66394</v>
      </c>
      <c r="F1462" s="6" t="str">
        <f t="shared" si="91"/>
        <v>BEARISH</v>
      </c>
      <c r="G1462" s="6" t="str">
        <f t="shared" si="90"/>
        <v>NEUTRAL</v>
      </c>
      <c r="H1462" s="6" t="str">
        <f t="shared" si="89"/>
        <v>CONFIRMED BEARISH</v>
      </c>
    </row>
    <row r="1463" spans="1:8" ht="13.5" x14ac:dyDescent="0.25">
      <c r="A1463" s="3">
        <f>TITRES_STAT!B1466</f>
        <v>44144</v>
      </c>
      <c r="B1463" s="6">
        <f>TITRES_STAT!C1466</f>
        <v>108.6</v>
      </c>
      <c r="C1463" s="6">
        <f>TITRES_STAT!D1466</f>
        <v>90.640199999999993</v>
      </c>
      <c r="D1463" s="6">
        <f>TITRES_STAT!E1466</f>
        <v>165</v>
      </c>
      <c r="E1463" s="2">
        <f t="shared" si="88"/>
        <v>66229</v>
      </c>
      <c r="F1463" s="6" t="str">
        <f t="shared" si="91"/>
        <v>BEARISH</v>
      </c>
      <c r="G1463" s="6" t="str">
        <f t="shared" si="90"/>
        <v>NEUTRAL</v>
      </c>
      <c r="H1463" s="6" t="str">
        <f t="shared" si="89"/>
        <v>CONFIRMED BEARISH</v>
      </c>
    </row>
    <row r="1464" spans="1:8" ht="13.5" x14ac:dyDescent="0.25">
      <c r="A1464" s="3">
        <f>TITRES_STAT!B1467</f>
        <v>44145</v>
      </c>
      <c r="B1464" s="6">
        <f>TITRES_STAT!C1467</f>
        <v>115</v>
      </c>
      <c r="C1464" s="6">
        <f>TITRES_STAT!D1467</f>
        <v>95.981800000000007</v>
      </c>
      <c r="D1464" s="6">
        <f>TITRES_STAT!E1467</f>
        <v>9</v>
      </c>
      <c r="E1464" s="2">
        <f t="shared" si="88"/>
        <v>66238</v>
      </c>
      <c r="F1464" s="6" t="str">
        <f t="shared" si="91"/>
        <v>BEARISH</v>
      </c>
      <c r="G1464" s="6" t="str">
        <f t="shared" si="90"/>
        <v>NEUTRAL</v>
      </c>
      <c r="H1464" s="6" t="str">
        <f t="shared" si="89"/>
        <v>CONFIRMED BEARISH</v>
      </c>
    </row>
    <row r="1465" spans="1:8" ht="13.5" x14ac:dyDescent="0.25">
      <c r="A1465" s="3">
        <f>TITRES_STAT!B1468</f>
        <v>44146</v>
      </c>
      <c r="B1465" s="6">
        <f>TITRES_STAT!C1468</f>
        <v>117</v>
      </c>
      <c r="C1465" s="6">
        <f>TITRES_STAT!D1468</f>
        <v>97.6511</v>
      </c>
      <c r="D1465" s="6">
        <f>TITRES_STAT!E1468</f>
        <v>261</v>
      </c>
      <c r="E1465" s="2">
        <f t="shared" si="88"/>
        <v>66499</v>
      </c>
      <c r="F1465" s="6" t="str">
        <f t="shared" si="91"/>
        <v>BEARISH</v>
      </c>
      <c r="G1465" s="6" t="str">
        <f t="shared" si="90"/>
        <v>NEUTRAL</v>
      </c>
      <c r="H1465" s="6" t="str">
        <f t="shared" si="89"/>
        <v>CONFIRMED BEARISH</v>
      </c>
    </row>
    <row r="1466" spans="1:8" ht="13.5" x14ac:dyDescent="0.25">
      <c r="A1466" s="3">
        <f>TITRES_STAT!B1469</f>
        <v>44147</v>
      </c>
      <c r="B1466" s="6">
        <f>TITRES_STAT!C1469</f>
        <v>122.5</v>
      </c>
      <c r="C1466" s="6">
        <f>TITRES_STAT!D1469</f>
        <v>102.2415</v>
      </c>
      <c r="D1466" s="6">
        <f>TITRES_STAT!E1469</f>
        <v>232</v>
      </c>
      <c r="E1466" s="2">
        <f t="shared" si="88"/>
        <v>66731</v>
      </c>
      <c r="F1466" s="6" t="str">
        <f t="shared" si="91"/>
        <v>BULLISH</v>
      </c>
      <c r="G1466" s="6" t="str">
        <f t="shared" si="90"/>
        <v>NEUTRAL</v>
      </c>
      <c r="H1466" s="6" t="str">
        <f t="shared" si="89"/>
        <v>CONFIRMED BULLISH</v>
      </c>
    </row>
    <row r="1467" spans="1:8" ht="13.5" x14ac:dyDescent="0.25">
      <c r="A1467" s="3">
        <f>TITRES_STAT!B1470</f>
        <v>44148</v>
      </c>
      <c r="B1467" s="6">
        <f>TITRES_STAT!C1470</f>
        <v>126</v>
      </c>
      <c r="C1467" s="6">
        <f>TITRES_STAT!D1470</f>
        <v>105.1627</v>
      </c>
      <c r="D1467" s="6">
        <f>TITRES_STAT!E1470</f>
        <v>105</v>
      </c>
      <c r="E1467" s="2">
        <f t="shared" si="88"/>
        <v>66836</v>
      </c>
      <c r="F1467" s="6" t="str">
        <f t="shared" si="91"/>
        <v>BULLISH</v>
      </c>
      <c r="G1467" s="6" t="str">
        <f t="shared" si="90"/>
        <v>NEUTRAL</v>
      </c>
      <c r="H1467" s="6" t="str">
        <f t="shared" si="89"/>
        <v>CONFIRMED BULLISH</v>
      </c>
    </row>
    <row r="1468" spans="1:8" ht="13.5" x14ac:dyDescent="0.25">
      <c r="A1468" s="3">
        <f>TITRES_STAT!B1471</f>
        <v>44151</v>
      </c>
      <c r="B1468" s="6">
        <f>TITRES_STAT!C1471</f>
        <v>134.9</v>
      </c>
      <c r="C1468" s="6">
        <f>TITRES_STAT!D1471</f>
        <v>112.5908</v>
      </c>
      <c r="D1468" s="6">
        <f>TITRES_STAT!E1471</f>
        <v>350</v>
      </c>
      <c r="E1468" s="2">
        <f t="shared" si="88"/>
        <v>67186</v>
      </c>
      <c r="F1468" s="6" t="str">
        <f t="shared" si="91"/>
        <v>BULLISH</v>
      </c>
      <c r="G1468" s="6" t="str">
        <f t="shared" si="90"/>
        <v>NEUTRAL</v>
      </c>
      <c r="H1468" s="6" t="str">
        <f t="shared" si="89"/>
        <v>CONFIRMED BULLISH</v>
      </c>
    </row>
    <row r="1469" spans="1:8" ht="13.5" x14ac:dyDescent="0.25">
      <c r="A1469" s="3">
        <f>TITRES_STAT!B1472</f>
        <v>44152</v>
      </c>
      <c r="B1469" s="6">
        <f>TITRES_STAT!C1472</f>
        <v>134.9</v>
      </c>
      <c r="C1469" s="6">
        <f>TITRES_STAT!D1472</f>
        <v>112.5908</v>
      </c>
      <c r="D1469" s="6">
        <f>TITRES_STAT!E1472</f>
        <v>127</v>
      </c>
      <c r="E1469" s="2">
        <f t="shared" si="88"/>
        <v>67186</v>
      </c>
      <c r="F1469" s="6" t="str">
        <f t="shared" si="91"/>
        <v>BULLISH</v>
      </c>
      <c r="G1469" s="6" t="str">
        <f t="shared" si="90"/>
        <v>NEUTRAL</v>
      </c>
      <c r="H1469" s="6" t="str">
        <f t="shared" si="89"/>
        <v>CONFIRMED BULLISH</v>
      </c>
    </row>
    <row r="1470" spans="1:8" ht="13.5" x14ac:dyDescent="0.25">
      <c r="A1470" s="3">
        <f>TITRES_STAT!B1473</f>
        <v>44153</v>
      </c>
      <c r="B1470" s="6">
        <f>TITRES_STAT!C1473</f>
        <v>135</v>
      </c>
      <c r="C1470" s="6">
        <f>TITRES_STAT!D1473</f>
        <v>112.6743</v>
      </c>
      <c r="D1470" s="6">
        <f>TITRES_STAT!E1473</f>
        <v>120</v>
      </c>
      <c r="E1470" s="2">
        <f t="shared" si="88"/>
        <v>67306</v>
      </c>
      <c r="F1470" s="6" t="str">
        <f t="shared" si="91"/>
        <v>BULLISH</v>
      </c>
      <c r="G1470" s="6" t="str">
        <f t="shared" si="90"/>
        <v>NEUTRAL</v>
      </c>
      <c r="H1470" s="6" t="str">
        <f t="shared" si="89"/>
        <v>CONFIRMED BULLISH</v>
      </c>
    </row>
    <row r="1471" spans="1:8" ht="13.5" x14ac:dyDescent="0.25">
      <c r="A1471" s="3">
        <f>TITRES_STAT!B1474</f>
        <v>44154</v>
      </c>
      <c r="B1471" s="6">
        <f>TITRES_STAT!C1474</f>
        <v>133.99</v>
      </c>
      <c r="C1471" s="6">
        <f>TITRES_STAT!D1474</f>
        <v>111.8313</v>
      </c>
      <c r="D1471" s="6">
        <f>TITRES_STAT!E1474</f>
        <v>195</v>
      </c>
      <c r="E1471" s="2">
        <f t="shared" si="88"/>
        <v>67111</v>
      </c>
      <c r="F1471" s="6" t="str">
        <f t="shared" si="91"/>
        <v>BULLISH</v>
      </c>
      <c r="G1471" s="6" t="str">
        <f t="shared" si="90"/>
        <v>NEUTRAL</v>
      </c>
      <c r="H1471" s="6" t="str">
        <f t="shared" si="89"/>
        <v>CONFIRMED BULLISH</v>
      </c>
    </row>
    <row r="1472" spans="1:8" ht="13.5" x14ac:dyDescent="0.25">
      <c r="A1472" s="3">
        <f>TITRES_STAT!B1475</f>
        <v>44155</v>
      </c>
      <c r="B1472" s="6">
        <f>TITRES_STAT!C1475</f>
        <v>133.99</v>
      </c>
      <c r="C1472" s="6">
        <f>TITRES_STAT!D1475</f>
        <v>111.8313</v>
      </c>
      <c r="D1472" s="6">
        <f>TITRES_STAT!E1475</f>
        <v>200</v>
      </c>
      <c r="E1472" s="2">
        <f t="shared" si="88"/>
        <v>67111</v>
      </c>
      <c r="F1472" s="6" t="str">
        <f t="shared" si="91"/>
        <v>BULLISH</v>
      </c>
      <c r="G1472" s="6" t="str">
        <f t="shared" si="90"/>
        <v>NEUTRAL</v>
      </c>
      <c r="H1472" s="6" t="str">
        <f t="shared" si="89"/>
        <v>CONFIRMED BULLISH</v>
      </c>
    </row>
    <row r="1473" spans="1:8" ht="13.5" x14ac:dyDescent="0.25">
      <c r="A1473" s="3">
        <f>TITRES_STAT!B1476</f>
        <v>44158</v>
      </c>
      <c r="B1473" s="6">
        <f>TITRES_STAT!C1476</f>
        <v>131.21</v>
      </c>
      <c r="C1473" s="6">
        <f>TITRES_STAT!D1476</f>
        <v>109.5111</v>
      </c>
      <c r="D1473" s="6">
        <f>TITRES_STAT!E1476</f>
        <v>110</v>
      </c>
      <c r="E1473" s="2">
        <f t="shared" si="88"/>
        <v>67001</v>
      </c>
      <c r="F1473" s="6" t="str">
        <f t="shared" si="91"/>
        <v>BEARISH</v>
      </c>
      <c r="G1473" s="6" t="str">
        <f t="shared" si="90"/>
        <v>NEUTRAL</v>
      </c>
      <c r="H1473" s="6" t="str">
        <f t="shared" si="89"/>
        <v>CONFIRMED BEARISH</v>
      </c>
    </row>
    <row r="1474" spans="1:8" ht="13.5" x14ac:dyDescent="0.25">
      <c r="A1474" s="3">
        <f>TITRES_STAT!B1477</f>
        <v>44159</v>
      </c>
      <c r="B1474" s="6">
        <f>TITRES_STAT!C1477</f>
        <v>130.97999999999999</v>
      </c>
      <c r="C1474" s="6">
        <f>TITRES_STAT!D1477</f>
        <v>109.31910000000001</v>
      </c>
      <c r="D1474" s="6">
        <f>TITRES_STAT!E1477</f>
        <v>4</v>
      </c>
      <c r="E1474" s="2">
        <f t="shared" si="88"/>
        <v>66997</v>
      </c>
      <c r="F1474" s="6" t="str">
        <f t="shared" si="91"/>
        <v>BEARISH</v>
      </c>
      <c r="G1474" s="6" t="str">
        <f t="shared" si="90"/>
        <v>NEUTRAL</v>
      </c>
      <c r="H1474" s="6" t="str">
        <f t="shared" si="89"/>
        <v>CONFIRMED BEARISH</v>
      </c>
    </row>
    <row r="1475" spans="1:8" ht="13.5" x14ac:dyDescent="0.25">
      <c r="A1475" s="3">
        <f>TITRES_STAT!B1478</f>
        <v>44160</v>
      </c>
      <c r="B1475" s="6">
        <f>TITRES_STAT!C1478</f>
        <v>134</v>
      </c>
      <c r="C1475" s="6">
        <f>TITRES_STAT!D1478</f>
        <v>111.83969999999999</v>
      </c>
      <c r="D1475" s="6">
        <f>TITRES_STAT!E1478</f>
        <v>10</v>
      </c>
      <c r="E1475" s="2">
        <f t="shared" si="88"/>
        <v>67007</v>
      </c>
      <c r="F1475" s="6" t="str">
        <f t="shared" si="91"/>
        <v>BEARISH</v>
      </c>
      <c r="G1475" s="6" t="str">
        <f t="shared" si="90"/>
        <v>NEUTRAL</v>
      </c>
      <c r="H1475" s="6" t="str">
        <f t="shared" si="89"/>
        <v>CONFIRMED BEARISH</v>
      </c>
    </row>
    <row r="1476" spans="1:8" ht="13.5" x14ac:dyDescent="0.25">
      <c r="A1476" s="3">
        <f>TITRES_STAT!B1479</f>
        <v>44161</v>
      </c>
      <c r="B1476" s="6">
        <f>TITRES_STAT!C1479</f>
        <v>128</v>
      </c>
      <c r="C1476" s="6">
        <f>TITRES_STAT!D1479</f>
        <v>106.8319</v>
      </c>
      <c r="D1476" s="6">
        <f>TITRES_STAT!E1479</f>
        <v>3</v>
      </c>
      <c r="E1476" s="2">
        <f t="shared" ref="E1476:E1539" si="92">IF(B1476&gt;B1475, E1475+D1476, IF(B1476&lt;B1475, E1475-D1476, E1475))</f>
        <v>67004</v>
      </c>
      <c r="F1476" s="6" t="str">
        <f t="shared" si="91"/>
        <v>BEARISH</v>
      </c>
      <c r="G1476" s="6" t="str">
        <f t="shared" si="90"/>
        <v>NEUTRAL</v>
      </c>
      <c r="H1476" s="6" t="str">
        <f t="shared" si="89"/>
        <v>CONFIRMED BEARISH</v>
      </c>
    </row>
    <row r="1477" spans="1:8" ht="13.5" x14ac:dyDescent="0.25">
      <c r="A1477" s="3">
        <f>TITRES_STAT!B1480</f>
        <v>44162</v>
      </c>
      <c r="B1477" s="6">
        <f>TITRES_STAT!C1480</f>
        <v>125</v>
      </c>
      <c r="C1477" s="6">
        <f>TITRES_STAT!D1480</f>
        <v>104.32810000000001</v>
      </c>
      <c r="D1477" s="6">
        <f>TITRES_STAT!E1480</f>
        <v>262</v>
      </c>
      <c r="E1477" s="2">
        <f t="shared" si="92"/>
        <v>66742</v>
      </c>
      <c r="F1477" s="6" t="str">
        <f t="shared" si="91"/>
        <v>BEARISH</v>
      </c>
      <c r="G1477" s="6" t="str">
        <f t="shared" si="90"/>
        <v>NEUTRAL</v>
      </c>
      <c r="H1477" s="6" t="str">
        <f t="shared" si="89"/>
        <v>CONFIRMED BEARISH</v>
      </c>
    </row>
    <row r="1478" spans="1:8" ht="13.5" x14ac:dyDescent="0.25">
      <c r="A1478" s="3">
        <f>TITRES_STAT!B1481</f>
        <v>44165</v>
      </c>
      <c r="B1478" s="6">
        <f>TITRES_STAT!C1481</f>
        <v>125</v>
      </c>
      <c r="C1478" s="6">
        <f>TITRES_STAT!D1481</f>
        <v>104.32810000000001</v>
      </c>
      <c r="D1478" s="6">
        <f>TITRES_STAT!E1481</f>
        <v>0</v>
      </c>
      <c r="E1478" s="2">
        <f t="shared" si="92"/>
        <v>66742</v>
      </c>
      <c r="F1478" s="6" t="str">
        <f t="shared" si="91"/>
        <v>BEARISH</v>
      </c>
      <c r="G1478" s="6" t="str">
        <f t="shared" si="90"/>
        <v>NEUTRAL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BEARISH</v>
      </c>
    </row>
    <row r="1479" spans="1:8" ht="13.5" x14ac:dyDescent="0.25">
      <c r="A1479" s="3">
        <f>TITRES_STAT!B1482</f>
        <v>44166</v>
      </c>
      <c r="B1479" s="6">
        <f>TITRES_STAT!C1482</f>
        <v>124</v>
      </c>
      <c r="C1479" s="6">
        <f>TITRES_STAT!D1482</f>
        <v>103.49339999999999</v>
      </c>
      <c r="D1479" s="6">
        <f>TITRES_STAT!E1482</f>
        <v>125</v>
      </c>
      <c r="E1479" s="2">
        <f t="shared" si="92"/>
        <v>66617</v>
      </c>
      <c r="F1479" s="6" t="str">
        <f t="shared" si="91"/>
        <v>BEARISH</v>
      </c>
      <c r="G1479" s="6" t="str">
        <f t="shared" ref="G1479:G1542" si="94">IF((E1479-E1474)/E1474 &gt; 0.02, "STRONG",
 IF((E1479-E1474)/E1474 &lt; -0.02, "WEAK", "NEUTRAL"))</f>
        <v>NEUTRAL</v>
      </c>
      <c r="H1479" s="6" t="str">
        <f t="shared" si="93"/>
        <v>CONFIRMED BEARISH</v>
      </c>
    </row>
    <row r="1480" spans="1:8" ht="13.5" x14ac:dyDescent="0.25">
      <c r="A1480" s="3">
        <f>TITRES_STAT!B1483</f>
        <v>44167</v>
      </c>
      <c r="B1480" s="6">
        <f>TITRES_STAT!C1483</f>
        <v>121</v>
      </c>
      <c r="C1480" s="6">
        <f>TITRES_STAT!D1483</f>
        <v>100.9896</v>
      </c>
      <c r="D1480" s="6">
        <f>TITRES_STAT!E1483</f>
        <v>60</v>
      </c>
      <c r="E1480" s="2">
        <f t="shared" si="92"/>
        <v>66557</v>
      </c>
      <c r="F1480" s="6" t="str">
        <f t="shared" ref="F1480:F1543" si="95">IF(E1480&gt;E1475,"BULLISH",IF(E1480&lt;E1475,"BEARISH","NEUTRAL"))</f>
        <v>BEARISH</v>
      </c>
      <c r="G1480" s="6" t="str">
        <f t="shared" si="94"/>
        <v>NEUTRAL</v>
      </c>
      <c r="H1480" s="6" t="str">
        <f t="shared" si="93"/>
        <v>CONFIRMED BEARISH</v>
      </c>
    </row>
    <row r="1481" spans="1:8" ht="13.5" x14ac:dyDescent="0.25">
      <c r="A1481" s="3">
        <f>TITRES_STAT!B1484</f>
        <v>44168</v>
      </c>
      <c r="B1481" s="6">
        <f>TITRES_STAT!C1484</f>
        <v>122</v>
      </c>
      <c r="C1481" s="6">
        <f>TITRES_STAT!D1484</f>
        <v>101.8242</v>
      </c>
      <c r="D1481" s="6">
        <f>TITRES_STAT!E1484</f>
        <v>400</v>
      </c>
      <c r="E1481" s="2">
        <f t="shared" si="92"/>
        <v>66957</v>
      </c>
      <c r="F1481" s="6" t="str">
        <f t="shared" si="95"/>
        <v>BEARISH</v>
      </c>
      <c r="G1481" s="6" t="str">
        <f t="shared" si="94"/>
        <v>NEUTRAL</v>
      </c>
      <c r="H1481" s="6" t="str">
        <f t="shared" si="93"/>
        <v>CONFIRMED BEARISH</v>
      </c>
    </row>
    <row r="1482" spans="1:8" ht="13.5" x14ac:dyDescent="0.25">
      <c r="A1482" s="3">
        <f>TITRES_STAT!B1485</f>
        <v>44169</v>
      </c>
      <c r="B1482" s="6">
        <f>TITRES_STAT!C1485</f>
        <v>122</v>
      </c>
      <c r="C1482" s="6">
        <f>TITRES_STAT!D1485</f>
        <v>101.8242</v>
      </c>
      <c r="D1482" s="6">
        <f>TITRES_STAT!E1485</f>
        <v>0</v>
      </c>
      <c r="E1482" s="2">
        <f t="shared" si="92"/>
        <v>66957</v>
      </c>
      <c r="F1482" s="6" t="str">
        <f t="shared" si="95"/>
        <v>BULLISH</v>
      </c>
      <c r="G1482" s="6" t="str">
        <f t="shared" si="94"/>
        <v>NEUTRAL</v>
      </c>
      <c r="H1482" s="6" t="str">
        <f t="shared" si="93"/>
        <v>BULLISH DIVERGENCE</v>
      </c>
    </row>
    <row r="1483" spans="1:8" ht="13.5" x14ac:dyDescent="0.25">
      <c r="A1483" s="3">
        <f>TITRES_STAT!B1486</f>
        <v>44172</v>
      </c>
      <c r="B1483" s="6">
        <f>TITRES_STAT!C1486</f>
        <v>122</v>
      </c>
      <c r="C1483" s="6">
        <f>TITRES_STAT!D1486</f>
        <v>101.8242</v>
      </c>
      <c r="D1483" s="6">
        <f>TITRES_STAT!E1486</f>
        <v>50</v>
      </c>
      <c r="E1483" s="2">
        <f t="shared" si="92"/>
        <v>66957</v>
      </c>
      <c r="F1483" s="6" t="str">
        <f t="shared" si="95"/>
        <v>BULLISH</v>
      </c>
      <c r="G1483" s="6" t="str">
        <f t="shared" si="94"/>
        <v>NEUTRAL</v>
      </c>
      <c r="H1483" s="6" t="str">
        <f t="shared" si="93"/>
        <v>BULLISH DIVERGENCE</v>
      </c>
    </row>
    <row r="1484" spans="1:8" ht="13.5" x14ac:dyDescent="0.25">
      <c r="A1484" s="3">
        <f>TITRES_STAT!B1487</f>
        <v>44173</v>
      </c>
      <c r="B1484" s="6">
        <f>TITRES_STAT!C1487</f>
        <v>123</v>
      </c>
      <c r="C1484" s="6">
        <f>TITRES_STAT!D1487</f>
        <v>102.6588</v>
      </c>
      <c r="D1484" s="6">
        <f>TITRES_STAT!E1487</f>
        <v>10</v>
      </c>
      <c r="E1484" s="2">
        <f t="shared" si="92"/>
        <v>66967</v>
      </c>
      <c r="F1484" s="6" t="str">
        <f t="shared" si="95"/>
        <v>BULLISH</v>
      </c>
      <c r="G1484" s="6" t="str">
        <f t="shared" si="94"/>
        <v>NEUTRAL</v>
      </c>
      <c r="H1484" s="6" t="str">
        <f t="shared" si="93"/>
        <v>BULLISH DIVERGENCE</v>
      </c>
    </row>
    <row r="1485" spans="1:8" ht="13.5" x14ac:dyDescent="0.25">
      <c r="A1485" s="3">
        <f>TITRES_STAT!B1488</f>
        <v>44174</v>
      </c>
      <c r="B1485" s="6">
        <f>TITRES_STAT!C1488</f>
        <v>123</v>
      </c>
      <c r="C1485" s="6">
        <f>TITRES_STAT!D1488</f>
        <v>102.6588</v>
      </c>
      <c r="D1485" s="6">
        <f>TITRES_STAT!E1488</f>
        <v>0</v>
      </c>
      <c r="E1485" s="2">
        <f t="shared" si="92"/>
        <v>66967</v>
      </c>
      <c r="F1485" s="6" t="str">
        <f t="shared" si="95"/>
        <v>BULLISH</v>
      </c>
      <c r="G1485" s="6" t="str">
        <f t="shared" si="94"/>
        <v>NEUTRAL</v>
      </c>
      <c r="H1485" s="6" t="str">
        <f t="shared" si="93"/>
        <v>CONFIRMED BULLISH</v>
      </c>
    </row>
    <row r="1486" spans="1:8" ht="13.5" x14ac:dyDescent="0.25">
      <c r="A1486" s="3">
        <f>TITRES_STAT!B1489</f>
        <v>44175</v>
      </c>
      <c r="B1486" s="6">
        <f>TITRES_STAT!C1489</f>
        <v>123</v>
      </c>
      <c r="C1486" s="6">
        <f>TITRES_STAT!D1489</f>
        <v>102.6588</v>
      </c>
      <c r="D1486" s="6">
        <f>TITRES_STAT!E1489</f>
        <v>100</v>
      </c>
      <c r="E1486" s="2">
        <f t="shared" si="92"/>
        <v>66967</v>
      </c>
      <c r="F1486" s="6" t="str">
        <f t="shared" si="95"/>
        <v>BULLISH</v>
      </c>
      <c r="G1486" s="6" t="str">
        <f t="shared" si="94"/>
        <v>NEUTRAL</v>
      </c>
      <c r="H1486" s="6" t="str">
        <f t="shared" si="93"/>
        <v>CONFIRMED BULLISH</v>
      </c>
    </row>
    <row r="1487" spans="1:8" ht="13.5" x14ac:dyDescent="0.25">
      <c r="A1487" s="3">
        <f>TITRES_STAT!B1490</f>
        <v>44176</v>
      </c>
      <c r="B1487" s="6">
        <f>TITRES_STAT!C1490</f>
        <v>120</v>
      </c>
      <c r="C1487" s="6">
        <f>TITRES_STAT!D1490</f>
        <v>100.1549</v>
      </c>
      <c r="D1487" s="6">
        <f>TITRES_STAT!E1490</f>
        <v>49</v>
      </c>
      <c r="E1487" s="2">
        <f t="shared" si="92"/>
        <v>66918</v>
      </c>
      <c r="F1487" s="6" t="str">
        <f t="shared" si="95"/>
        <v>BEARISH</v>
      </c>
      <c r="G1487" s="6" t="str">
        <f t="shared" si="94"/>
        <v>NEUTRAL</v>
      </c>
      <c r="H1487" s="6" t="str">
        <f t="shared" si="93"/>
        <v>CONFIRMED BEARISH</v>
      </c>
    </row>
    <row r="1488" spans="1:8" ht="13.5" x14ac:dyDescent="0.25">
      <c r="A1488" s="3">
        <f>TITRES_STAT!B1491</f>
        <v>44179</v>
      </c>
      <c r="B1488" s="6">
        <f>TITRES_STAT!C1491</f>
        <v>123</v>
      </c>
      <c r="C1488" s="6">
        <f>TITRES_STAT!D1491</f>
        <v>102.6588</v>
      </c>
      <c r="D1488" s="6">
        <f>TITRES_STAT!E1491</f>
        <v>8</v>
      </c>
      <c r="E1488" s="2">
        <f t="shared" si="92"/>
        <v>66926</v>
      </c>
      <c r="F1488" s="6" t="str">
        <f t="shared" si="95"/>
        <v>BEARISH</v>
      </c>
      <c r="G1488" s="6" t="str">
        <f t="shared" si="94"/>
        <v>NEUTRAL</v>
      </c>
      <c r="H1488" s="6" t="str">
        <f t="shared" si="93"/>
        <v>BEARISH DIVERGENCE</v>
      </c>
    </row>
    <row r="1489" spans="1:8" ht="13.5" x14ac:dyDescent="0.25">
      <c r="A1489" s="3">
        <f>TITRES_STAT!B1492</f>
        <v>44180</v>
      </c>
      <c r="B1489" s="6">
        <f>TITRES_STAT!C1492</f>
        <v>119.31</v>
      </c>
      <c r="C1489" s="6">
        <f>TITRES_STAT!D1492</f>
        <v>99.578999999999994</v>
      </c>
      <c r="D1489" s="6">
        <f>TITRES_STAT!E1492</f>
        <v>0</v>
      </c>
      <c r="E1489" s="2">
        <f t="shared" si="92"/>
        <v>66926</v>
      </c>
      <c r="F1489" s="6" t="str">
        <f t="shared" si="95"/>
        <v>BEARISH</v>
      </c>
      <c r="G1489" s="6" t="str">
        <f t="shared" si="94"/>
        <v>NEUTRAL</v>
      </c>
      <c r="H1489" s="6" t="str">
        <f t="shared" si="93"/>
        <v>CONFIRMED BEARISH</v>
      </c>
    </row>
    <row r="1490" spans="1:8" ht="13.5" x14ac:dyDescent="0.25">
      <c r="A1490" s="3">
        <f>TITRES_STAT!B1493</f>
        <v>44181</v>
      </c>
      <c r="B1490" s="6">
        <f>TITRES_STAT!C1493</f>
        <v>122.05</v>
      </c>
      <c r="C1490" s="6">
        <f>TITRES_STAT!D1493</f>
        <v>101.8659</v>
      </c>
      <c r="D1490" s="6">
        <f>TITRES_STAT!E1493</f>
        <v>308</v>
      </c>
      <c r="E1490" s="2">
        <f t="shared" si="92"/>
        <v>67234</v>
      </c>
      <c r="F1490" s="6" t="str">
        <f t="shared" si="95"/>
        <v>BULLISH</v>
      </c>
      <c r="G1490" s="6" t="str">
        <f t="shared" si="94"/>
        <v>NEUTRAL</v>
      </c>
      <c r="H1490" s="6" t="str">
        <f t="shared" si="93"/>
        <v>BULLISH DIVERGENCE</v>
      </c>
    </row>
    <row r="1491" spans="1:8" ht="13.5" x14ac:dyDescent="0.25">
      <c r="A1491" s="3">
        <f>TITRES_STAT!B1494</f>
        <v>44182</v>
      </c>
      <c r="B1491" s="6">
        <f>TITRES_STAT!C1494</f>
        <v>123</v>
      </c>
      <c r="C1491" s="6">
        <f>TITRES_STAT!D1494</f>
        <v>102.6588</v>
      </c>
      <c r="D1491" s="6">
        <f>TITRES_STAT!E1494</f>
        <v>300</v>
      </c>
      <c r="E1491" s="2">
        <f t="shared" si="92"/>
        <v>67534</v>
      </c>
      <c r="F1491" s="6" t="str">
        <f t="shared" si="95"/>
        <v>BULLISH</v>
      </c>
      <c r="G1491" s="6" t="str">
        <f t="shared" si="94"/>
        <v>NEUTRAL</v>
      </c>
      <c r="H1491" s="6" t="str">
        <f t="shared" si="93"/>
        <v>NEUTRAL</v>
      </c>
    </row>
    <row r="1492" spans="1:8" ht="13.5" x14ac:dyDescent="0.25">
      <c r="A1492" s="3">
        <f>TITRES_STAT!B1495</f>
        <v>44183</v>
      </c>
      <c r="B1492" s="6">
        <f>TITRES_STAT!C1495</f>
        <v>119.31</v>
      </c>
      <c r="C1492" s="6">
        <f>TITRES_STAT!D1495</f>
        <v>99.578999999999994</v>
      </c>
      <c r="D1492" s="6">
        <f>TITRES_STAT!E1495</f>
        <v>10</v>
      </c>
      <c r="E1492" s="2">
        <f t="shared" si="92"/>
        <v>67524</v>
      </c>
      <c r="F1492" s="6" t="str">
        <f t="shared" si="95"/>
        <v>BULLISH</v>
      </c>
      <c r="G1492" s="6" t="str">
        <f t="shared" si="94"/>
        <v>NEUTRAL</v>
      </c>
      <c r="H1492" s="6" t="str">
        <f t="shared" si="93"/>
        <v>BULLISH DIVERGENCE</v>
      </c>
    </row>
    <row r="1493" spans="1:8" ht="13.5" x14ac:dyDescent="0.25">
      <c r="A1493" s="3">
        <f>TITRES_STAT!B1496</f>
        <v>44186</v>
      </c>
      <c r="B1493" s="6">
        <f>TITRES_STAT!C1496</f>
        <v>122.88</v>
      </c>
      <c r="C1493" s="6">
        <f>TITRES_STAT!D1496</f>
        <v>102.5586</v>
      </c>
      <c r="D1493" s="6">
        <f>TITRES_STAT!E1496</f>
        <v>2</v>
      </c>
      <c r="E1493" s="2">
        <f t="shared" si="92"/>
        <v>67526</v>
      </c>
      <c r="F1493" s="6" t="str">
        <f t="shared" si="95"/>
        <v>BULLISH</v>
      </c>
      <c r="G1493" s="6" t="str">
        <f t="shared" si="94"/>
        <v>NEUTRAL</v>
      </c>
      <c r="H1493" s="6" t="str">
        <f t="shared" si="93"/>
        <v>BULLISH DIVERGENCE</v>
      </c>
    </row>
    <row r="1494" spans="1:8" ht="13.5" x14ac:dyDescent="0.25">
      <c r="A1494" s="3">
        <f>TITRES_STAT!B1497</f>
        <v>44187</v>
      </c>
      <c r="B1494" s="6">
        <f>TITRES_STAT!C1497</f>
        <v>120</v>
      </c>
      <c r="C1494" s="6">
        <f>TITRES_STAT!D1497</f>
        <v>100.1549</v>
      </c>
      <c r="D1494" s="6">
        <f>TITRES_STAT!E1497</f>
        <v>125</v>
      </c>
      <c r="E1494" s="2">
        <f t="shared" si="92"/>
        <v>67401</v>
      </c>
      <c r="F1494" s="6" t="str">
        <f t="shared" si="95"/>
        <v>BULLISH</v>
      </c>
      <c r="G1494" s="6" t="str">
        <f t="shared" si="94"/>
        <v>NEUTRAL</v>
      </c>
      <c r="H1494" s="6" t="str">
        <f t="shared" si="93"/>
        <v>CONFIRMED BULLISH</v>
      </c>
    </row>
    <row r="1495" spans="1:8" ht="13.5" x14ac:dyDescent="0.25">
      <c r="A1495" s="3">
        <f>TITRES_STAT!B1498</f>
        <v>44188</v>
      </c>
      <c r="B1495" s="6">
        <f>TITRES_STAT!C1498</f>
        <v>120</v>
      </c>
      <c r="C1495" s="6">
        <f>TITRES_STAT!D1498</f>
        <v>100.1549</v>
      </c>
      <c r="D1495" s="6">
        <f>TITRES_STAT!E1498</f>
        <v>1</v>
      </c>
      <c r="E1495" s="2">
        <f t="shared" si="92"/>
        <v>67401</v>
      </c>
      <c r="F1495" s="6" t="str">
        <f t="shared" si="95"/>
        <v>BULLISH</v>
      </c>
      <c r="G1495" s="6" t="str">
        <f t="shared" si="94"/>
        <v>NEUTRAL</v>
      </c>
      <c r="H1495" s="6" t="str">
        <f t="shared" si="93"/>
        <v>BULLISH DIVERGENCE</v>
      </c>
    </row>
    <row r="1496" spans="1:8" ht="13.5" x14ac:dyDescent="0.25">
      <c r="A1496" s="3">
        <f>TITRES_STAT!B1499</f>
        <v>44189</v>
      </c>
      <c r="B1496" s="6">
        <f>TITRES_STAT!C1499</f>
        <v>118.51</v>
      </c>
      <c r="C1496" s="6">
        <f>TITRES_STAT!D1499</f>
        <v>98.911299999999997</v>
      </c>
      <c r="D1496" s="6">
        <f>TITRES_STAT!E1499</f>
        <v>54</v>
      </c>
      <c r="E1496" s="2">
        <f t="shared" si="92"/>
        <v>67347</v>
      </c>
      <c r="F1496" s="6" t="str">
        <f t="shared" si="95"/>
        <v>BEARISH</v>
      </c>
      <c r="G1496" s="6" t="str">
        <f t="shared" si="94"/>
        <v>NEUTRAL</v>
      </c>
      <c r="H1496" s="6" t="str">
        <f t="shared" si="93"/>
        <v>CONFIRMED BEARISH</v>
      </c>
    </row>
    <row r="1497" spans="1:8" ht="13.5" x14ac:dyDescent="0.25">
      <c r="A1497" s="3">
        <f>TITRES_STAT!B1500</f>
        <v>44190</v>
      </c>
      <c r="B1497" s="6">
        <f>TITRES_STAT!C1500</f>
        <v>119.9</v>
      </c>
      <c r="C1497" s="6">
        <f>TITRES_STAT!D1500</f>
        <v>100.0715</v>
      </c>
      <c r="D1497" s="6">
        <f>TITRES_STAT!E1500</f>
        <v>76</v>
      </c>
      <c r="E1497" s="2">
        <f t="shared" si="92"/>
        <v>67423</v>
      </c>
      <c r="F1497" s="6" t="str">
        <f t="shared" si="95"/>
        <v>BEARISH</v>
      </c>
      <c r="G1497" s="6" t="str">
        <f t="shared" si="94"/>
        <v>NEUTRAL</v>
      </c>
      <c r="H1497" s="6" t="str">
        <f t="shared" si="93"/>
        <v>BEARISH DIVERGENCE</v>
      </c>
    </row>
    <row r="1498" spans="1:8" ht="13.5" x14ac:dyDescent="0.25">
      <c r="A1498" s="3">
        <f>TITRES_STAT!B1501</f>
        <v>44193</v>
      </c>
      <c r="B1498" s="6">
        <f>TITRES_STAT!C1501</f>
        <v>123</v>
      </c>
      <c r="C1498" s="6">
        <f>TITRES_STAT!D1501</f>
        <v>102.6588</v>
      </c>
      <c r="D1498" s="6">
        <f>TITRES_STAT!E1501</f>
        <v>351</v>
      </c>
      <c r="E1498" s="2">
        <f t="shared" si="92"/>
        <v>67774</v>
      </c>
      <c r="F1498" s="6" t="str">
        <f t="shared" si="95"/>
        <v>BULLISH</v>
      </c>
      <c r="G1498" s="6" t="str">
        <f t="shared" si="94"/>
        <v>NEUTRAL</v>
      </c>
      <c r="H1498" s="6" t="str">
        <f t="shared" si="93"/>
        <v>CONFIRMED BULLISH</v>
      </c>
    </row>
    <row r="1499" spans="1:8" ht="13.5" x14ac:dyDescent="0.25">
      <c r="A1499" s="3">
        <f>TITRES_STAT!B1502</f>
        <v>44194</v>
      </c>
      <c r="B1499" s="6">
        <f>TITRES_STAT!C1502</f>
        <v>126</v>
      </c>
      <c r="C1499" s="6">
        <f>TITRES_STAT!D1502</f>
        <v>105.1627</v>
      </c>
      <c r="D1499" s="6">
        <f>TITRES_STAT!E1502</f>
        <v>10</v>
      </c>
      <c r="E1499" s="2">
        <f t="shared" si="92"/>
        <v>67784</v>
      </c>
      <c r="F1499" s="6" t="str">
        <f t="shared" si="95"/>
        <v>BULLISH</v>
      </c>
      <c r="G1499" s="6" t="str">
        <f t="shared" si="94"/>
        <v>NEUTRAL</v>
      </c>
      <c r="H1499" s="6" t="str">
        <f t="shared" si="93"/>
        <v>CONFIRMED BULLISH</v>
      </c>
    </row>
    <row r="1500" spans="1:8" ht="13.5" x14ac:dyDescent="0.25">
      <c r="A1500" s="3">
        <f>TITRES_STAT!B1503</f>
        <v>44195</v>
      </c>
      <c r="B1500" s="6">
        <f>TITRES_STAT!C1503</f>
        <v>122.22</v>
      </c>
      <c r="C1500" s="6">
        <f>TITRES_STAT!D1503</f>
        <v>102.0078</v>
      </c>
      <c r="D1500" s="6">
        <f>TITRES_STAT!E1503</f>
        <v>30</v>
      </c>
      <c r="E1500" s="2">
        <f t="shared" si="92"/>
        <v>67754</v>
      </c>
      <c r="F1500" s="6" t="str">
        <f t="shared" si="95"/>
        <v>BULLISH</v>
      </c>
      <c r="G1500" s="6" t="str">
        <f t="shared" si="94"/>
        <v>NEUTRAL</v>
      </c>
      <c r="H1500" s="6" t="str">
        <f t="shared" si="93"/>
        <v>CONFIRMED BULLISH</v>
      </c>
    </row>
    <row r="1501" spans="1:8" ht="13.5" x14ac:dyDescent="0.25">
      <c r="A1501" s="3">
        <f>TITRES_STAT!B1504</f>
        <v>44196</v>
      </c>
      <c r="B1501" s="6">
        <f>TITRES_STAT!C1504</f>
        <v>122.98</v>
      </c>
      <c r="C1501" s="6">
        <f>TITRES_STAT!D1504</f>
        <v>102.6421</v>
      </c>
      <c r="D1501" s="6">
        <f>TITRES_STAT!E1504</f>
        <v>559</v>
      </c>
      <c r="E1501" s="2">
        <f t="shared" si="92"/>
        <v>68313</v>
      </c>
      <c r="F1501" s="6" t="str">
        <f t="shared" si="95"/>
        <v>BULLISH</v>
      </c>
      <c r="G1501" s="6" t="str">
        <f t="shared" si="94"/>
        <v>NEUTRAL</v>
      </c>
      <c r="H1501" s="6" t="str">
        <f t="shared" si="93"/>
        <v>CONFIRMED BULLISH</v>
      </c>
    </row>
    <row r="1502" spans="1:8" ht="13.5" x14ac:dyDescent="0.25">
      <c r="A1502" s="3">
        <f>TITRES_STAT!B1505</f>
        <v>44200</v>
      </c>
      <c r="B1502" s="6">
        <f>TITRES_STAT!C1505</f>
        <v>119.3</v>
      </c>
      <c r="C1502" s="6">
        <f>TITRES_STAT!D1505</f>
        <v>99.570700000000002</v>
      </c>
      <c r="D1502" s="6">
        <f>TITRES_STAT!E1505</f>
        <v>50</v>
      </c>
      <c r="E1502" s="2">
        <f t="shared" si="92"/>
        <v>68263</v>
      </c>
      <c r="F1502" s="6" t="str">
        <f t="shared" si="95"/>
        <v>BULLISH</v>
      </c>
      <c r="G1502" s="6" t="str">
        <f t="shared" si="94"/>
        <v>NEUTRAL</v>
      </c>
      <c r="H1502" s="6" t="str">
        <f t="shared" si="93"/>
        <v>BULLISH DIVERGENCE</v>
      </c>
    </row>
    <row r="1503" spans="1:8" ht="13.5" x14ac:dyDescent="0.25">
      <c r="A1503" s="3">
        <f>TITRES_STAT!B1506</f>
        <v>44201</v>
      </c>
      <c r="B1503" s="6">
        <f>TITRES_STAT!C1506</f>
        <v>118</v>
      </c>
      <c r="C1503" s="6">
        <f>TITRES_STAT!D1506</f>
        <v>98.485699999999994</v>
      </c>
      <c r="D1503" s="6">
        <f>TITRES_STAT!E1506</f>
        <v>262</v>
      </c>
      <c r="E1503" s="2">
        <f t="shared" si="92"/>
        <v>68001</v>
      </c>
      <c r="F1503" s="6" t="str">
        <f t="shared" si="95"/>
        <v>BULLISH</v>
      </c>
      <c r="G1503" s="6" t="str">
        <f t="shared" si="94"/>
        <v>NEUTRAL</v>
      </c>
      <c r="H1503" s="6" t="str">
        <f t="shared" si="93"/>
        <v>BULLISH DIVERGENCE</v>
      </c>
    </row>
    <row r="1504" spans="1:8" ht="13.5" x14ac:dyDescent="0.25">
      <c r="A1504" s="3">
        <f>TITRES_STAT!B1507</f>
        <v>44202</v>
      </c>
      <c r="B1504" s="6">
        <f>TITRES_STAT!C1507</f>
        <v>115</v>
      </c>
      <c r="C1504" s="6">
        <f>TITRES_STAT!D1507</f>
        <v>95.981800000000007</v>
      </c>
      <c r="D1504" s="6">
        <f>TITRES_STAT!E1507</f>
        <v>238</v>
      </c>
      <c r="E1504" s="2">
        <f t="shared" si="92"/>
        <v>67763</v>
      </c>
      <c r="F1504" s="6" t="str">
        <f t="shared" si="95"/>
        <v>BEARISH</v>
      </c>
      <c r="G1504" s="6" t="str">
        <f t="shared" si="94"/>
        <v>NEUTRAL</v>
      </c>
      <c r="H1504" s="6" t="str">
        <f t="shared" si="93"/>
        <v>CONFIRMED BEARISH</v>
      </c>
    </row>
    <row r="1505" spans="1:8" ht="13.5" x14ac:dyDescent="0.25">
      <c r="A1505" s="3">
        <f>TITRES_STAT!B1508</f>
        <v>44203</v>
      </c>
      <c r="B1505" s="6">
        <f>TITRES_STAT!C1508</f>
        <v>112</v>
      </c>
      <c r="C1505" s="6">
        <f>TITRES_STAT!D1508</f>
        <v>93.477900000000005</v>
      </c>
      <c r="D1505" s="6">
        <f>TITRES_STAT!E1508</f>
        <v>745</v>
      </c>
      <c r="E1505" s="2">
        <f t="shared" si="92"/>
        <v>67018</v>
      </c>
      <c r="F1505" s="6" t="str">
        <f t="shared" si="95"/>
        <v>BEARISH</v>
      </c>
      <c r="G1505" s="6" t="str">
        <f t="shared" si="94"/>
        <v>NEUTRAL</v>
      </c>
      <c r="H1505" s="6" t="str">
        <f t="shared" si="93"/>
        <v>CONFIRMED BEARISH</v>
      </c>
    </row>
    <row r="1506" spans="1:8" ht="13.5" x14ac:dyDescent="0.25">
      <c r="A1506" s="3">
        <f>TITRES_STAT!B1509</f>
        <v>44204</v>
      </c>
      <c r="B1506" s="6">
        <f>TITRES_STAT!C1509</f>
        <v>112</v>
      </c>
      <c r="C1506" s="6">
        <f>TITRES_STAT!D1509</f>
        <v>93.477900000000005</v>
      </c>
      <c r="D1506" s="6">
        <f>TITRES_STAT!E1509</f>
        <v>70</v>
      </c>
      <c r="E1506" s="2">
        <f t="shared" si="92"/>
        <v>67018</v>
      </c>
      <c r="F1506" s="6" t="str">
        <f t="shared" si="95"/>
        <v>BEARISH</v>
      </c>
      <c r="G1506" s="6" t="str">
        <f t="shared" si="94"/>
        <v>NEUTRAL</v>
      </c>
      <c r="H1506" s="6" t="str">
        <f t="shared" si="93"/>
        <v>CONFIRMED BEARISH</v>
      </c>
    </row>
    <row r="1507" spans="1:8" ht="13.5" x14ac:dyDescent="0.25">
      <c r="A1507" s="3">
        <f>TITRES_STAT!B1510</f>
        <v>44207</v>
      </c>
      <c r="B1507" s="6">
        <f>TITRES_STAT!C1510</f>
        <v>111.99</v>
      </c>
      <c r="C1507" s="6">
        <f>TITRES_STAT!D1510</f>
        <v>93.4696</v>
      </c>
      <c r="D1507" s="6">
        <f>TITRES_STAT!E1510</f>
        <v>95</v>
      </c>
      <c r="E1507" s="2">
        <f t="shared" si="92"/>
        <v>66923</v>
      </c>
      <c r="F1507" s="6" t="str">
        <f t="shared" si="95"/>
        <v>BEARISH</v>
      </c>
      <c r="G1507" s="6" t="str">
        <f t="shared" si="94"/>
        <v>NEUTRAL</v>
      </c>
      <c r="H1507" s="6" t="str">
        <f t="shared" si="93"/>
        <v>CONFIRMED BEARISH</v>
      </c>
    </row>
    <row r="1508" spans="1:8" ht="13.5" x14ac:dyDescent="0.25">
      <c r="A1508" s="3">
        <f>TITRES_STAT!B1511</f>
        <v>44208</v>
      </c>
      <c r="B1508" s="6">
        <f>TITRES_STAT!C1511</f>
        <v>111.99</v>
      </c>
      <c r="C1508" s="6">
        <f>TITRES_STAT!D1511</f>
        <v>93.4696</v>
      </c>
      <c r="D1508" s="6">
        <f>TITRES_STAT!E1511</f>
        <v>345</v>
      </c>
      <c r="E1508" s="2">
        <f t="shared" si="92"/>
        <v>66923</v>
      </c>
      <c r="F1508" s="6" t="str">
        <f t="shared" si="95"/>
        <v>BEARISH</v>
      </c>
      <c r="G1508" s="6" t="str">
        <f t="shared" si="94"/>
        <v>NEUTRAL</v>
      </c>
      <c r="H1508" s="6" t="str">
        <f t="shared" si="93"/>
        <v>CONFIRMED BEARISH</v>
      </c>
    </row>
    <row r="1509" spans="1:8" ht="13.5" x14ac:dyDescent="0.25">
      <c r="A1509" s="3">
        <f>TITRES_STAT!B1512</f>
        <v>44209</v>
      </c>
      <c r="B1509" s="6">
        <f>TITRES_STAT!C1512</f>
        <v>111.99</v>
      </c>
      <c r="C1509" s="6">
        <f>TITRES_STAT!D1512</f>
        <v>93.4696</v>
      </c>
      <c r="D1509" s="6">
        <f>TITRES_STAT!E1512</f>
        <v>1533</v>
      </c>
      <c r="E1509" s="2">
        <f t="shared" si="92"/>
        <v>66923</v>
      </c>
      <c r="F1509" s="6" t="str">
        <f t="shared" si="95"/>
        <v>BEARISH</v>
      </c>
      <c r="G1509" s="6" t="str">
        <f t="shared" si="94"/>
        <v>NEUTRAL</v>
      </c>
      <c r="H1509" s="6" t="str">
        <f t="shared" si="93"/>
        <v>CONFIRMED BEARISH</v>
      </c>
    </row>
    <row r="1510" spans="1:8" ht="13.5" x14ac:dyDescent="0.25">
      <c r="A1510" s="3">
        <f>TITRES_STAT!B1513</f>
        <v>44211</v>
      </c>
      <c r="B1510" s="6">
        <f>TITRES_STAT!C1513</f>
        <v>111.99</v>
      </c>
      <c r="C1510" s="6">
        <f>TITRES_STAT!D1513</f>
        <v>93.4696</v>
      </c>
      <c r="D1510" s="6">
        <f>TITRES_STAT!E1513</f>
        <v>150</v>
      </c>
      <c r="E1510" s="2">
        <f t="shared" si="92"/>
        <v>66923</v>
      </c>
      <c r="F1510" s="6" t="str">
        <f t="shared" si="95"/>
        <v>BEARISH</v>
      </c>
      <c r="G1510" s="6" t="str">
        <f t="shared" si="94"/>
        <v>NEUTRAL</v>
      </c>
      <c r="H1510" s="6" t="str">
        <f t="shared" si="93"/>
        <v>CONFIRMED BEARISH</v>
      </c>
    </row>
    <row r="1511" spans="1:8" ht="13.5" x14ac:dyDescent="0.25">
      <c r="A1511" s="3">
        <f>TITRES_STAT!B1514</f>
        <v>44214</v>
      </c>
      <c r="B1511" s="6">
        <f>TITRES_STAT!C1514</f>
        <v>111</v>
      </c>
      <c r="C1511" s="6">
        <f>TITRES_STAT!D1514</f>
        <v>92.643299999999996</v>
      </c>
      <c r="D1511" s="6">
        <f>TITRES_STAT!E1514</f>
        <v>205</v>
      </c>
      <c r="E1511" s="2">
        <f t="shared" si="92"/>
        <v>66718</v>
      </c>
      <c r="F1511" s="6" t="str">
        <f t="shared" si="95"/>
        <v>BEARISH</v>
      </c>
      <c r="G1511" s="6" t="str">
        <f t="shared" si="94"/>
        <v>NEUTRAL</v>
      </c>
      <c r="H1511" s="6" t="str">
        <f t="shared" si="93"/>
        <v>CONFIRMED BEARISH</v>
      </c>
    </row>
    <row r="1512" spans="1:8" ht="13.5" x14ac:dyDescent="0.25">
      <c r="A1512" s="3">
        <f>TITRES_STAT!B1515</f>
        <v>44215</v>
      </c>
      <c r="B1512" s="6">
        <f>TITRES_STAT!C1515</f>
        <v>111</v>
      </c>
      <c r="C1512" s="6">
        <f>TITRES_STAT!D1515</f>
        <v>92.643299999999996</v>
      </c>
      <c r="D1512" s="6">
        <f>TITRES_STAT!E1515</f>
        <v>3985</v>
      </c>
      <c r="E1512" s="2">
        <f t="shared" si="92"/>
        <v>66718</v>
      </c>
      <c r="F1512" s="6" t="str">
        <f t="shared" si="95"/>
        <v>BEARISH</v>
      </c>
      <c r="G1512" s="6" t="str">
        <f t="shared" si="94"/>
        <v>NEUTRAL</v>
      </c>
      <c r="H1512" s="6" t="str">
        <f t="shared" si="93"/>
        <v>CONFIRMED BEARISH</v>
      </c>
    </row>
    <row r="1513" spans="1:8" ht="13.5" x14ac:dyDescent="0.25">
      <c r="A1513" s="3">
        <f>TITRES_STAT!B1516</f>
        <v>44216</v>
      </c>
      <c r="B1513" s="6">
        <f>TITRES_STAT!C1516</f>
        <v>111</v>
      </c>
      <c r="C1513" s="6">
        <f>TITRES_STAT!D1516</f>
        <v>92.643299999999996</v>
      </c>
      <c r="D1513" s="6">
        <f>TITRES_STAT!E1516</f>
        <v>1587</v>
      </c>
      <c r="E1513" s="2">
        <f t="shared" si="92"/>
        <v>66718</v>
      </c>
      <c r="F1513" s="6" t="str">
        <f t="shared" si="95"/>
        <v>BEARISH</v>
      </c>
      <c r="G1513" s="6" t="str">
        <f t="shared" si="94"/>
        <v>NEUTRAL</v>
      </c>
      <c r="H1513" s="6" t="str">
        <f t="shared" si="93"/>
        <v>CONFIRMED BEARISH</v>
      </c>
    </row>
    <row r="1514" spans="1:8" ht="13.5" x14ac:dyDescent="0.25">
      <c r="A1514" s="3">
        <f>TITRES_STAT!B1517</f>
        <v>44217</v>
      </c>
      <c r="B1514" s="6">
        <f>TITRES_STAT!C1517</f>
        <v>114.33</v>
      </c>
      <c r="C1514" s="6">
        <f>TITRES_STAT!D1517</f>
        <v>95.422600000000003</v>
      </c>
      <c r="D1514" s="6">
        <f>TITRES_STAT!E1517</f>
        <v>58</v>
      </c>
      <c r="E1514" s="2">
        <f t="shared" si="92"/>
        <v>66776</v>
      </c>
      <c r="F1514" s="6" t="str">
        <f t="shared" si="95"/>
        <v>BEARISH</v>
      </c>
      <c r="G1514" s="6" t="str">
        <f t="shared" si="94"/>
        <v>NEUTRAL</v>
      </c>
      <c r="H1514" s="6" t="str">
        <f t="shared" si="93"/>
        <v>BEARISH DIVERGENCE</v>
      </c>
    </row>
    <row r="1515" spans="1:8" ht="13.5" x14ac:dyDescent="0.25">
      <c r="A1515" s="3">
        <f>TITRES_STAT!B1518</f>
        <v>44218</v>
      </c>
      <c r="B1515" s="6">
        <f>TITRES_STAT!C1518</f>
        <v>117.75</v>
      </c>
      <c r="C1515" s="6">
        <f>TITRES_STAT!D1518</f>
        <v>98.277000000000001</v>
      </c>
      <c r="D1515" s="6">
        <f>TITRES_STAT!E1518</f>
        <v>1</v>
      </c>
      <c r="E1515" s="2">
        <f t="shared" si="92"/>
        <v>66777</v>
      </c>
      <c r="F1515" s="6" t="str">
        <f t="shared" si="95"/>
        <v>BEARISH</v>
      </c>
      <c r="G1515" s="6" t="str">
        <f t="shared" si="94"/>
        <v>NEUTRAL</v>
      </c>
      <c r="H1515" s="6" t="str">
        <f t="shared" si="93"/>
        <v>BEARISH DIVERGENCE</v>
      </c>
    </row>
    <row r="1516" spans="1:8" ht="13.5" x14ac:dyDescent="0.25">
      <c r="A1516" s="3">
        <f>TITRES_STAT!B1519</f>
        <v>44221</v>
      </c>
      <c r="B1516" s="6">
        <f>TITRES_STAT!C1519</f>
        <v>117.75</v>
      </c>
      <c r="C1516" s="6">
        <f>TITRES_STAT!D1519</f>
        <v>98.277000000000001</v>
      </c>
      <c r="D1516" s="6">
        <f>TITRES_STAT!E1519</f>
        <v>0</v>
      </c>
      <c r="E1516" s="2">
        <f t="shared" si="92"/>
        <v>66777</v>
      </c>
      <c r="F1516" s="6" t="str">
        <f t="shared" si="95"/>
        <v>BULLISH</v>
      </c>
      <c r="G1516" s="6" t="str">
        <f t="shared" si="94"/>
        <v>NEUTRAL</v>
      </c>
      <c r="H1516" s="6" t="str">
        <f t="shared" si="93"/>
        <v>CONFIRMED BULLISH</v>
      </c>
    </row>
    <row r="1517" spans="1:8" ht="13.5" x14ac:dyDescent="0.25">
      <c r="A1517" s="3">
        <f>TITRES_STAT!B1520</f>
        <v>44222</v>
      </c>
      <c r="B1517" s="6">
        <f>TITRES_STAT!C1520</f>
        <v>117.75</v>
      </c>
      <c r="C1517" s="6">
        <f>TITRES_STAT!D1520</f>
        <v>98.277000000000001</v>
      </c>
      <c r="D1517" s="6">
        <f>TITRES_STAT!E1520</f>
        <v>0</v>
      </c>
      <c r="E1517" s="2">
        <f t="shared" si="92"/>
        <v>66777</v>
      </c>
      <c r="F1517" s="6" t="str">
        <f t="shared" si="95"/>
        <v>BULLISH</v>
      </c>
      <c r="G1517" s="6" t="str">
        <f t="shared" si="94"/>
        <v>NEUTRAL</v>
      </c>
      <c r="H1517" s="6" t="str">
        <f t="shared" si="93"/>
        <v>CONFIRMED BULLISH</v>
      </c>
    </row>
    <row r="1518" spans="1:8" ht="13.5" x14ac:dyDescent="0.25">
      <c r="A1518" s="3">
        <f>TITRES_STAT!B1521</f>
        <v>44223</v>
      </c>
      <c r="B1518" s="6">
        <f>TITRES_STAT!C1521</f>
        <v>114.21</v>
      </c>
      <c r="C1518" s="6">
        <f>TITRES_STAT!D1521</f>
        <v>95.322500000000005</v>
      </c>
      <c r="D1518" s="6">
        <f>TITRES_STAT!E1521</f>
        <v>397</v>
      </c>
      <c r="E1518" s="2">
        <f t="shared" si="92"/>
        <v>66380</v>
      </c>
      <c r="F1518" s="6" t="str">
        <f t="shared" si="95"/>
        <v>BEARISH</v>
      </c>
      <c r="G1518" s="6" t="str">
        <f t="shared" si="94"/>
        <v>NEUTRAL</v>
      </c>
      <c r="H1518" s="6" t="str">
        <f t="shared" si="93"/>
        <v>BEARISH DIVERGENCE</v>
      </c>
    </row>
    <row r="1519" spans="1:8" ht="13.5" x14ac:dyDescent="0.25">
      <c r="A1519" s="3">
        <f>TITRES_STAT!B1522</f>
        <v>44224</v>
      </c>
      <c r="B1519" s="6">
        <f>TITRES_STAT!C1522</f>
        <v>117.63</v>
      </c>
      <c r="C1519" s="6">
        <f>TITRES_STAT!D1522</f>
        <v>98.176900000000003</v>
      </c>
      <c r="D1519" s="6">
        <f>TITRES_STAT!E1522</f>
        <v>1</v>
      </c>
      <c r="E1519" s="2">
        <f t="shared" si="92"/>
        <v>66381</v>
      </c>
      <c r="F1519" s="6" t="str">
        <f t="shared" si="95"/>
        <v>BEARISH</v>
      </c>
      <c r="G1519" s="6" t="str">
        <f t="shared" si="94"/>
        <v>NEUTRAL</v>
      </c>
      <c r="H1519" s="6" t="str">
        <f t="shared" si="93"/>
        <v>BEARISH DIVERGENCE</v>
      </c>
    </row>
    <row r="1520" spans="1:8" ht="13.5" x14ac:dyDescent="0.25">
      <c r="A1520" s="3">
        <f>TITRES_STAT!B1523</f>
        <v>44225</v>
      </c>
      <c r="B1520" s="6">
        <f>TITRES_STAT!C1523</f>
        <v>114.11</v>
      </c>
      <c r="C1520" s="6">
        <f>TITRES_STAT!D1523</f>
        <v>95.239000000000004</v>
      </c>
      <c r="D1520" s="6">
        <f>TITRES_STAT!E1523</f>
        <v>505</v>
      </c>
      <c r="E1520" s="2">
        <f t="shared" si="92"/>
        <v>65876</v>
      </c>
      <c r="F1520" s="6" t="str">
        <f t="shared" si="95"/>
        <v>BEARISH</v>
      </c>
      <c r="G1520" s="6" t="str">
        <f t="shared" si="94"/>
        <v>NEUTRAL</v>
      </c>
      <c r="H1520" s="6" t="str">
        <f t="shared" si="93"/>
        <v>CONFIRMED BEARISH</v>
      </c>
    </row>
    <row r="1521" spans="1:8" ht="13.5" x14ac:dyDescent="0.25">
      <c r="A1521" s="3">
        <f>TITRES_STAT!B1524</f>
        <v>44228</v>
      </c>
      <c r="B1521" s="6">
        <f>TITRES_STAT!C1524</f>
        <v>110.72</v>
      </c>
      <c r="C1521" s="6">
        <f>TITRES_STAT!D1524</f>
        <v>92.409599999999998</v>
      </c>
      <c r="D1521" s="6">
        <f>TITRES_STAT!E1524</f>
        <v>274</v>
      </c>
      <c r="E1521" s="2">
        <f t="shared" si="92"/>
        <v>65602</v>
      </c>
      <c r="F1521" s="6" t="str">
        <f t="shared" si="95"/>
        <v>BEARISH</v>
      </c>
      <c r="G1521" s="6" t="str">
        <f t="shared" si="94"/>
        <v>NEUTRAL</v>
      </c>
      <c r="H1521" s="6" t="str">
        <f t="shared" si="93"/>
        <v>CONFIRMED BEARISH</v>
      </c>
    </row>
    <row r="1522" spans="1:8" ht="13.5" x14ac:dyDescent="0.25">
      <c r="A1522" s="3">
        <f>TITRES_STAT!B1525</f>
        <v>44229</v>
      </c>
      <c r="B1522" s="6">
        <f>TITRES_STAT!C1525</f>
        <v>108.51</v>
      </c>
      <c r="C1522" s="6">
        <f>TITRES_STAT!D1525</f>
        <v>90.565100000000001</v>
      </c>
      <c r="D1522" s="6">
        <f>TITRES_STAT!E1525</f>
        <v>5558</v>
      </c>
      <c r="E1522" s="2">
        <f t="shared" si="92"/>
        <v>60044</v>
      </c>
      <c r="F1522" s="6" t="str">
        <f t="shared" si="95"/>
        <v>BEARISH</v>
      </c>
      <c r="G1522" s="6" t="str">
        <f t="shared" si="94"/>
        <v>WEAK</v>
      </c>
      <c r="H1522" s="6" t="str">
        <f t="shared" si="93"/>
        <v>CONFIRMED BEARISH</v>
      </c>
    </row>
    <row r="1523" spans="1:8" ht="13.5" x14ac:dyDescent="0.25">
      <c r="A1523" s="3">
        <f>TITRES_STAT!B1526</f>
        <v>44230</v>
      </c>
      <c r="B1523" s="6">
        <f>TITRES_STAT!C1526</f>
        <v>109.05</v>
      </c>
      <c r="C1523" s="6">
        <f>TITRES_STAT!D1526</f>
        <v>91.015799999999999</v>
      </c>
      <c r="D1523" s="6">
        <f>TITRES_STAT!E1526</f>
        <v>20</v>
      </c>
      <c r="E1523" s="2">
        <f t="shared" si="92"/>
        <v>60064</v>
      </c>
      <c r="F1523" s="6" t="str">
        <f t="shared" si="95"/>
        <v>BEARISH</v>
      </c>
      <c r="G1523" s="6" t="str">
        <f t="shared" si="94"/>
        <v>WEAK</v>
      </c>
      <c r="H1523" s="6" t="str">
        <f t="shared" si="93"/>
        <v>CONFIRMED BEARISH</v>
      </c>
    </row>
    <row r="1524" spans="1:8" ht="13.5" x14ac:dyDescent="0.25">
      <c r="A1524" s="3">
        <f>TITRES_STAT!B1527</f>
        <v>44231</v>
      </c>
      <c r="B1524" s="6">
        <f>TITRES_STAT!C1527</f>
        <v>109.05</v>
      </c>
      <c r="C1524" s="6">
        <f>TITRES_STAT!D1527</f>
        <v>91.015799999999999</v>
      </c>
      <c r="D1524" s="6">
        <f>TITRES_STAT!E1527</f>
        <v>0</v>
      </c>
      <c r="E1524" s="2">
        <f t="shared" si="92"/>
        <v>60064</v>
      </c>
      <c r="F1524" s="6" t="str">
        <f t="shared" si="95"/>
        <v>BEARISH</v>
      </c>
      <c r="G1524" s="6" t="str">
        <f t="shared" si="94"/>
        <v>WEAK</v>
      </c>
      <c r="H1524" s="6" t="str">
        <f t="shared" si="93"/>
        <v>CONFIRMED BEARISH</v>
      </c>
    </row>
    <row r="1525" spans="1:8" ht="13.5" x14ac:dyDescent="0.25">
      <c r="A1525" s="3">
        <f>TITRES_STAT!B1528</f>
        <v>44232</v>
      </c>
      <c r="B1525" s="6">
        <f>TITRES_STAT!C1528</f>
        <v>112.32</v>
      </c>
      <c r="C1525" s="6">
        <f>TITRES_STAT!D1528</f>
        <v>93.745000000000005</v>
      </c>
      <c r="D1525" s="6">
        <f>TITRES_STAT!E1528</f>
        <v>40</v>
      </c>
      <c r="E1525" s="2">
        <f t="shared" si="92"/>
        <v>60104</v>
      </c>
      <c r="F1525" s="6" t="str">
        <f t="shared" si="95"/>
        <v>BEARISH</v>
      </c>
      <c r="G1525" s="6" t="str">
        <f t="shared" si="94"/>
        <v>WEAK</v>
      </c>
      <c r="H1525" s="6" t="str">
        <f t="shared" si="93"/>
        <v>CONFIRMED BEARISH</v>
      </c>
    </row>
    <row r="1526" spans="1:8" ht="13.5" x14ac:dyDescent="0.25">
      <c r="A1526" s="3">
        <f>TITRES_STAT!B1529</f>
        <v>44235</v>
      </c>
      <c r="B1526" s="6">
        <f>TITRES_STAT!C1529</f>
        <v>113</v>
      </c>
      <c r="C1526" s="6">
        <f>TITRES_STAT!D1529</f>
        <v>94.312600000000003</v>
      </c>
      <c r="D1526" s="6">
        <f>TITRES_STAT!E1529</f>
        <v>10</v>
      </c>
      <c r="E1526" s="2">
        <f t="shared" si="92"/>
        <v>60114</v>
      </c>
      <c r="F1526" s="6" t="str">
        <f t="shared" si="95"/>
        <v>BEARISH</v>
      </c>
      <c r="G1526" s="6" t="str">
        <f t="shared" si="94"/>
        <v>WEAK</v>
      </c>
      <c r="H1526" s="6" t="str">
        <f t="shared" si="93"/>
        <v>BEARISH DIVERGENCE</v>
      </c>
    </row>
    <row r="1527" spans="1:8" ht="13.5" x14ac:dyDescent="0.25">
      <c r="A1527" s="3">
        <f>TITRES_STAT!B1530</f>
        <v>44236</v>
      </c>
      <c r="B1527" s="6">
        <f>TITRES_STAT!C1530</f>
        <v>113</v>
      </c>
      <c r="C1527" s="6">
        <f>TITRES_STAT!D1530</f>
        <v>94.312600000000003</v>
      </c>
      <c r="D1527" s="6">
        <f>TITRES_STAT!E1530</f>
        <v>4</v>
      </c>
      <c r="E1527" s="2">
        <f t="shared" si="92"/>
        <v>60114</v>
      </c>
      <c r="F1527" s="6" t="str">
        <f t="shared" si="95"/>
        <v>BULLISH</v>
      </c>
      <c r="G1527" s="6" t="str">
        <f t="shared" si="94"/>
        <v>NEUTRAL</v>
      </c>
      <c r="H1527" s="6" t="str">
        <f t="shared" si="93"/>
        <v>CONFIRMED BULLISH</v>
      </c>
    </row>
    <row r="1528" spans="1:8" ht="13.5" x14ac:dyDescent="0.25">
      <c r="A1528" s="3">
        <f>TITRES_STAT!B1531</f>
        <v>44237</v>
      </c>
      <c r="B1528" s="6">
        <f>TITRES_STAT!C1531</f>
        <v>113</v>
      </c>
      <c r="C1528" s="6">
        <f>TITRES_STAT!D1531</f>
        <v>94.312600000000003</v>
      </c>
      <c r="D1528" s="6">
        <f>TITRES_STAT!E1531</f>
        <v>13</v>
      </c>
      <c r="E1528" s="2">
        <f t="shared" si="92"/>
        <v>60114</v>
      </c>
      <c r="F1528" s="6" t="str">
        <f t="shared" si="95"/>
        <v>BULLISH</v>
      </c>
      <c r="G1528" s="6" t="str">
        <f t="shared" si="94"/>
        <v>NEUTRAL</v>
      </c>
      <c r="H1528" s="6" t="str">
        <f t="shared" si="93"/>
        <v>CONFIRMED BULLISH</v>
      </c>
    </row>
    <row r="1529" spans="1:8" ht="13.5" x14ac:dyDescent="0.25">
      <c r="A1529" s="3">
        <f>TITRES_STAT!B1532</f>
        <v>44238</v>
      </c>
      <c r="B1529" s="6">
        <f>TITRES_STAT!C1532</f>
        <v>110</v>
      </c>
      <c r="C1529" s="6">
        <f>TITRES_STAT!D1532</f>
        <v>91.808700000000002</v>
      </c>
      <c r="D1529" s="6">
        <f>TITRES_STAT!E1532</f>
        <v>3416</v>
      </c>
      <c r="E1529" s="2">
        <f t="shared" si="92"/>
        <v>56698</v>
      </c>
      <c r="F1529" s="6" t="str">
        <f t="shared" si="95"/>
        <v>BEARISH</v>
      </c>
      <c r="G1529" s="6" t="str">
        <f t="shared" si="94"/>
        <v>WEAK</v>
      </c>
      <c r="H1529" s="6" t="str">
        <f t="shared" si="93"/>
        <v>BEARISH DIVERGENCE</v>
      </c>
    </row>
    <row r="1530" spans="1:8" ht="13.5" x14ac:dyDescent="0.25">
      <c r="A1530" s="3">
        <f>TITRES_STAT!B1533</f>
        <v>44239</v>
      </c>
      <c r="B1530" s="6">
        <f>TITRES_STAT!C1533</f>
        <v>110</v>
      </c>
      <c r="C1530" s="6">
        <f>TITRES_STAT!D1533</f>
        <v>91.808700000000002</v>
      </c>
      <c r="D1530" s="6">
        <f>TITRES_STAT!E1533</f>
        <v>141</v>
      </c>
      <c r="E1530" s="2">
        <f t="shared" si="92"/>
        <v>56698</v>
      </c>
      <c r="F1530" s="6" t="str">
        <f t="shared" si="95"/>
        <v>BEARISH</v>
      </c>
      <c r="G1530" s="6" t="str">
        <f t="shared" si="94"/>
        <v>WEAK</v>
      </c>
      <c r="H1530" s="6" t="str">
        <f t="shared" si="93"/>
        <v>CONFIRMED BEARISH</v>
      </c>
    </row>
    <row r="1531" spans="1:8" ht="13.5" x14ac:dyDescent="0.25">
      <c r="A1531" s="3">
        <f>TITRES_STAT!B1534</f>
        <v>44242</v>
      </c>
      <c r="B1531" s="6">
        <f>TITRES_STAT!C1534</f>
        <v>110</v>
      </c>
      <c r="C1531" s="6">
        <f>TITRES_STAT!D1534</f>
        <v>91.808700000000002</v>
      </c>
      <c r="D1531" s="6">
        <f>TITRES_STAT!E1534</f>
        <v>603</v>
      </c>
      <c r="E1531" s="2">
        <f t="shared" si="92"/>
        <v>56698</v>
      </c>
      <c r="F1531" s="6" t="str">
        <f t="shared" si="95"/>
        <v>BEARISH</v>
      </c>
      <c r="G1531" s="6" t="str">
        <f t="shared" si="94"/>
        <v>WEAK</v>
      </c>
      <c r="H1531" s="6" t="str">
        <f t="shared" si="93"/>
        <v>CONFIRMED BEARISH</v>
      </c>
    </row>
    <row r="1532" spans="1:8" ht="13.5" x14ac:dyDescent="0.25">
      <c r="A1532" s="3">
        <f>TITRES_STAT!B1535</f>
        <v>44243</v>
      </c>
      <c r="B1532" s="6">
        <f>TITRES_STAT!C1535</f>
        <v>110</v>
      </c>
      <c r="C1532" s="6">
        <f>TITRES_STAT!D1535</f>
        <v>91.808700000000002</v>
      </c>
      <c r="D1532" s="6">
        <f>TITRES_STAT!E1535</f>
        <v>0</v>
      </c>
      <c r="E1532" s="2">
        <f t="shared" si="92"/>
        <v>56698</v>
      </c>
      <c r="F1532" s="6" t="str">
        <f t="shared" si="95"/>
        <v>BEARISH</v>
      </c>
      <c r="G1532" s="6" t="str">
        <f t="shared" si="94"/>
        <v>WEAK</v>
      </c>
      <c r="H1532" s="6" t="str">
        <f t="shared" si="93"/>
        <v>CONFIRMED BEARISH</v>
      </c>
    </row>
    <row r="1533" spans="1:8" ht="13.5" x14ac:dyDescent="0.25">
      <c r="A1533" s="3">
        <f>TITRES_STAT!B1536</f>
        <v>44244</v>
      </c>
      <c r="B1533" s="6">
        <f>TITRES_STAT!C1536</f>
        <v>110.01</v>
      </c>
      <c r="C1533" s="6">
        <f>TITRES_STAT!D1536</f>
        <v>91.816999999999993</v>
      </c>
      <c r="D1533" s="6">
        <f>TITRES_STAT!E1536</f>
        <v>20</v>
      </c>
      <c r="E1533" s="2">
        <f t="shared" si="92"/>
        <v>56718</v>
      </c>
      <c r="F1533" s="6" t="str">
        <f t="shared" si="95"/>
        <v>BEARISH</v>
      </c>
      <c r="G1533" s="6" t="str">
        <f t="shared" si="94"/>
        <v>WEAK</v>
      </c>
      <c r="H1533" s="6" t="str">
        <f t="shared" si="93"/>
        <v>CONFIRMED BEARISH</v>
      </c>
    </row>
    <row r="1534" spans="1:8" ht="13.5" x14ac:dyDescent="0.25">
      <c r="A1534" s="3">
        <f>TITRES_STAT!B1537</f>
        <v>44245</v>
      </c>
      <c r="B1534" s="6">
        <f>TITRES_STAT!C1537</f>
        <v>110.99</v>
      </c>
      <c r="C1534" s="6">
        <f>TITRES_STAT!D1537</f>
        <v>92.635000000000005</v>
      </c>
      <c r="D1534" s="6">
        <f>TITRES_STAT!E1537</f>
        <v>128</v>
      </c>
      <c r="E1534" s="2">
        <f t="shared" si="92"/>
        <v>56846</v>
      </c>
      <c r="F1534" s="6" t="str">
        <f t="shared" si="95"/>
        <v>BULLISH</v>
      </c>
      <c r="G1534" s="6" t="str">
        <f t="shared" si="94"/>
        <v>NEUTRAL</v>
      </c>
      <c r="H1534" s="6" t="str">
        <f t="shared" si="93"/>
        <v>CONFIRMED BULLISH</v>
      </c>
    </row>
    <row r="1535" spans="1:8" ht="13.5" x14ac:dyDescent="0.25">
      <c r="A1535" s="3">
        <f>TITRES_STAT!B1538</f>
        <v>44246</v>
      </c>
      <c r="B1535" s="6">
        <f>TITRES_STAT!C1538</f>
        <v>110</v>
      </c>
      <c r="C1535" s="6">
        <f>TITRES_STAT!D1538</f>
        <v>91.808700000000002</v>
      </c>
      <c r="D1535" s="6">
        <f>TITRES_STAT!E1538</f>
        <v>21</v>
      </c>
      <c r="E1535" s="2">
        <f t="shared" si="92"/>
        <v>56825</v>
      </c>
      <c r="F1535" s="6" t="str">
        <f t="shared" si="95"/>
        <v>BULLISH</v>
      </c>
      <c r="G1535" s="6" t="str">
        <f t="shared" si="94"/>
        <v>NEUTRAL</v>
      </c>
      <c r="H1535" s="6" t="str">
        <f t="shared" si="93"/>
        <v>NEUTRAL</v>
      </c>
    </row>
    <row r="1536" spans="1:8" ht="13.5" x14ac:dyDescent="0.25">
      <c r="A1536" s="3">
        <f>TITRES_STAT!B1539</f>
        <v>44249</v>
      </c>
      <c r="B1536" s="6">
        <f>TITRES_STAT!C1539</f>
        <v>110</v>
      </c>
      <c r="C1536" s="6">
        <f>TITRES_STAT!D1539</f>
        <v>91.808700000000002</v>
      </c>
      <c r="D1536" s="6">
        <f>TITRES_STAT!E1539</f>
        <v>0</v>
      </c>
      <c r="E1536" s="2">
        <f t="shared" si="92"/>
        <v>56825</v>
      </c>
      <c r="F1536" s="6" t="str">
        <f t="shared" si="95"/>
        <v>BULLISH</v>
      </c>
      <c r="G1536" s="6" t="str">
        <f t="shared" si="94"/>
        <v>NEUTRAL</v>
      </c>
      <c r="H1536" s="6" t="str">
        <f t="shared" si="93"/>
        <v>NEUTRAL</v>
      </c>
    </row>
    <row r="1537" spans="1:8" ht="13.5" x14ac:dyDescent="0.25">
      <c r="A1537" s="3">
        <f>TITRES_STAT!B1540</f>
        <v>44250</v>
      </c>
      <c r="B1537" s="6">
        <f>TITRES_STAT!C1540</f>
        <v>113</v>
      </c>
      <c r="C1537" s="6">
        <f>TITRES_STAT!D1540</f>
        <v>94.312600000000003</v>
      </c>
      <c r="D1537" s="6">
        <f>TITRES_STAT!E1540</f>
        <v>22</v>
      </c>
      <c r="E1537" s="2">
        <f t="shared" si="92"/>
        <v>56847</v>
      </c>
      <c r="F1537" s="6" t="str">
        <f t="shared" si="95"/>
        <v>BULLISH</v>
      </c>
      <c r="G1537" s="6" t="str">
        <f t="shared" si="94"/>
        <v>NEUTRAL</v>
      </c>
      <c r="H1537" s="6" t="str">
        <f t="shared" si="93"/>
        <v>CONFIRMED BULLISH</v>
      </c>
    </row>
    <row r="1538" spans="1:8" ht="13.5" x14ac:dyDescent="0.25">
      <c r="A1538" s="3">
        <f>TITRES_STAT!B1541</f>
        <v>44251</v>
      </c>
      <c r="B1538" s="6">
        <f>TITRES_STAT!C1541</f>
        <v>110</v>
      </c>
      <c r="C1538" s="6">
        <f>TITRES_STAT!D1541</f>
        <v>91.808700000000002</v>
      </c>
      <c r="D1538" s="6">
        <f>TITRES_STAT!E1541</f>
        <v>275</v>
      </c>
      <c r="E1538" s="2">
        <f t="shared" si="92"/>
        <v>56572</v>
      </c>
      <c r="F1538" s="6" t="str">
        <f t="shared" si="95"/>
        <v>BEARISH</v>
      </c>
      <c r="G1538" s="6" t="str">
        <f t="shared" si="94"/>
        <v>NEUTRAL</v>
      </c>
      <c r="H1538" s="6" t="str">
        <f t="shared" si="93"/>
        <v>CONFIRMED BEARISH</v>
      </c>
    </row>
    <row r="1539" spans="1:8" ht="13.5" x14ac:dyDescent="0.25">
      <c r="A1539" s="3">
        <f>TITRES_STAT!B1542</f>
        <v>44252</v>
      </c>
      <c r="B1539" s="6">
        <f>TITRES_STAT!C1542</f>
        <v>110</v>
      </c>
      <c r="C1539" s="6">
        <f>TITRES_STAT!D1542</f>
        <v>91.808700000000002</v>
      </c>
      <c r="D1539" s="6">
        <f>TITRES_STAT!E1542</f>
        <v>492</v>
      </c>
      <c r="E1539" s="2">
        <f t="shared" si="92"/>
        <v>56572</v>
      </c>
      <c r="F1539" s="6" t="str">
        <f t="shared" si="95"/>
        <v>BEARISH</v>
      </c>
      <c r="G1539" s="6" t="str">
        <f t="shared" si="94"/>
        <v>NEUTRAL</v>
      </c>
      <c r="H1539" s="6" t="str">
        <f t="shared" si="93"/>
        <v>CONFIRMED BEARISH</v>
      </c>
    </row>
    <row r="1540" spans="1:8" ht="13.5" x14ac:dyDescent="0.25">
      <c r="A1540" s="3">
        <f>TITRES_STAT!B1543</f>
        <v>44253</v>
      </c>
      <c r="B1540" s="6">
        <f>TITRES_STAT!C1543</f>
        <v>109</v>
      </c>
      <c r="C1540" s="6">
        <f>TITRES_STAT!D1543</f>
        <v>90.974100000000007</v>
      </c>
      <c r="D1540" s="6">
        <f>TITRES_STAT!E1543</f>
        <v>28</v>
      </c>
      <c r="E1540" s="2">
        <f t="shared" ref="E1540:E1603" si="96">IF(B1540&gt;B1539, E1539+D1540, IF(B1540&lt;B1539, E1539-D1540, E1539))</f>
        <v>56544</v>
      </c>
      <c r="F1540" s="6" t="str">
        <f t="shared" si="95"/>
        <v>BEARISH</v>
      </c>
      <c r="G1540" s="6" t="str">
        <f t="shared" si="94"/>
        <v>NEUTRAL</v>
      </c>
      <c r="H1540" s="6" t="str">
        <f t="shared" si="93"/>
        <v>CONFIRMED BEARISH</v>
      </c>
    </row>
    <row r="1541" spans="1:8" ht="13.5" x14ac:dyDescent="0.25">
      <c r="A1541" s="3">
        <f>TITRES_STAT!B1544</f>
        <v>44256</v>
      </c>
      <c r="B1541" s="6">
        <f>TITRES_STAT!C1544</f>
        <v>112.27</v>
      </c>
      <c r="C1541" s="6">
        <f>TITRES_STAT!D1544</f>
        <v>93.703299999999999</v>
      </c>
      <c r="D1541" s="6">
        <f>TITRES_STAT!E1544</f>
        <v>0</v>
      </c>
      <c r="E1541" s="2">
        <f t="shared" si="96"/>
        <v>56544</v>
      </c>
      <c r="F1541" s="6" t="str">
        <f t="shared" si="95"/>
        <v>BEARISH</v>
      </c>
      <c r="G1541" s="6" t="str">
        <f t="shared" si="94"/>
        <v>NEUTRAL</v>
      </c>
      <c r="H1541" s="6" t="str">
        <f t="shared" si="93"/>
        <v>BEARISH DIVERGENCE</v>
      </c>
    </row>
    <row r="1542" spans="1:8" ht="13.5" x14ac:dyDescent="0.25">
      <c r="A1542" s="3">
        <f>TITRES_STAT!B1545</f>
        <v>44257</v>
      </c>
      <c r="B1542" s="6">
        <f>TITRES_STAT!C1545</f>
        <v>112.99</v>
      </c>
      <c r="C1542" s="6">
        <f>TITRES_STAT!D1545</f>
        <v>94.304199999999994</v>
      </c>
      <c r="D1542" s="6">
        <f>TITRES_STAT!E1545</f>
        <v>501</v>
      </c>
      <c r="E1542" s="2">
        <f t="shared" si="96"/>
        <v>57045</v>
      </c>
      <c r="F1542" s="6" t="str">
        <f t="shared" si="95"/>
        <v>BULLISH</v>
      </c>
      <c r="G1542" s="6" t="str">
        <f t="shared" si="94"/>
        <v>NEUTRAL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BULLISH DIVERGENCE</v>
      </c>
    </row>
    <row r="1543" spans="1:8" ht="13.5" x14ac:dyDescent="0.25">
      <c r="A1543" s="3">
        <f>TITRES_STAT!B1546</f>
        <v>44258</v>
      </c>
      <c r="B1543" s="6">
        <f>TITRES_STAT!C1546</f>
        <v>113</v>
      </c>
      <c r="C1543" s="6">
        <f>TITRES_STAT!D1546</f>
        <v>94.312600000000003</v>
      </c>
      <c r="D1543" s="6">
        <f>TITRES_STAT!E1546</f>
        <v>10145</v>
      </c>
      <c r="E1543" s="2">
        <f t="shared" si="96"/>
        <v>67190</v>
      </c>
      <c r="F1543" s="6" t="str">
        <f t="shared" si="95"/>
        <v>BULLISH</v>
      </c>
      <c r="G1543" s="6" t="str">
        <f t="shared" ref="G1543:G1606" si="98">IF((E1543-E1538)/E1538 &gt; 0.02, "STRONG",
 IF((E1543-E1538)/E1538 &lt; -0.02, "WEAK", "NEUTRAL"))</f>
        <v>STRONG</v>
      </c>
      <c r="H1543" s="6" t="str">
        <f t="shared" si="97"/>
        <v>CONFIRMED BULLISH</v>
      </c>
    </row>
    <row r="1544" spans="1:8" ht="13.5" x14ac:dyDescent="0.25">
      <c r="A1544" s="3">
        <f>TITRES_STAT!B1547</f>
        <v>44259</v>
      </c>
      <c r="B1544" s="6">
        <f>TITRES_STAT!C1547</f>
        <v>115</v>
      </c>
      <c r="C1544" s="6">
        <f>TITRES_STAT!D1547</f>
        <v>95.981800000000007</v>
      </c>
      <c r="D1544" s="6">
        <f>TITRES_STAT!E1547</f>
        <v>1756</v>
      </c>
      <c r="E1544" s="2">
        <f t="shared" si="96"/>
        <v>68946</v>
      </c>
      <c r="F1544" s="6" t="str">
        <f t="shared" ref="F1544:F1607" si="99">IF(E1544&gt;E1539,"BULLISH",IF(E1544&lt;E1539,"BEARISH","NEUTRAL"))</f>
        <v>BULLISH</v>
      </c>
      <c r="G1544" s="6" t="str">
        <f t="shared" si="98"/>
        <v>STRONG</v>
      </c>
      <c r="H1544" s="6" t="str">
        <f t="shared" si="97"/>
        <v>CONFIRMED BULLISH</v>
      </c>
    </row>
    <row r="1545" spans="1:8" ht="13.5" x14ac:dyDescent="0.25">
      <c r="A1545" s="3">
        <f>TITRES_STAT!B1548</f>
        <v>44260</v>
      </c>
      <c r="B1545" s="6">
        <f>TITRES_STAT!C1548</f>
        <v>118</v>
      </c>
      <c r="C1545" s="6">
        <f>TITRES_STAT!D1548</f>
        <v>98.485699999999994</v>
      </c>
      <c r="D1545" s="6">
        <f>TITRES_STAT!E1548</f>
        <v>180</v>
      </c>
      <c r="E1545" s="2">
        <f t="shared" si="96"/>
        <v>69126</v>
      </c>
      <c r="F1545" s="6" t="str">
        <f t="shared" si="99"/>
        <v>BULLISH</v>
      </c>
      <c r="G1545" s="6" t="str">
        <f t="shared" si="98"/>
        <v>STRONG</v>
      </c>
      <c r="H1545" s="6" t="str">
        <f t="shared" si="97"/>
        <v>CONFIRMED BULLISH</v>
      </c>
    </row>
    <row r="1546" spans="1:8" ht="13.5" x14ac:dyDescent="0.25">
      <c r="A1546" s="3">
        <f>TITRES_STAT!B1549</f>
        <v>44263</v>
      </c>
      <c r="B1546" s="6">
        <f>TITRES_STAT!C1549</f>
        <v>120</v>
      </c>
      <c r="C1546" s="6">
        <f>TITRES_STAT!D1549</f>
        <v>100.1549</v>
      </c>
      <c r="D1546" s="6">
        <f>TITRES_STAT!E1549</f>
        <v>208</v>
      </c>
      <c r="E1546" s="2">
        <f t="shared" si="96"/>
        <v>69334</v>
      </c>
      <c r="F1546" s="6" t="str">
        <f t="shared" si="99"/>
        <v>BULLISH</v>
      </c>
      <c r="G1546" s="6" t="str">
        <f t="shared" si="98"/>
        <v>STRONG</v>
      </c>
      <c r="H1546" s="6" t="str">
        <f t="shared" si="97"/>
        <v>CONFIRMED BULLISH</v>
      </c>
    </row>
    <row r="1547" spans="1:8" ht="13.5" x14ac:dyDescent="0.25">
      <c r="A1547" s="3">
        <f>TITRES_STAT!B1550</f>
        <v>44264</v>
      </c>
      <c r="B1547" s="6">
        <f>TITRES_STAT!C1550</f>
        <v>120</v>
      </c>
      <c r="C1547" s="6">
        <f>TITRES_STAT!D1550</f>
        <v>100.1549</v>
      </c>
      <c r="D1547" s="6">
        <f>TITRES_STAT!E1550</f>
        <v>0</v>
      </c>
      <c r="E1547" s="2">
        <f t="shared" si="96"/>
        <v>69334</v>
      </c>
      <c r="F1547" s="6" t="str">
        <f t="shared" si="99"/>
        <v>BULLISH</v>
      </c>
      <c r="G1547" s="6" t="str">
        <f t="shared" si="98"/>
        <v>STRONG</v>
      </c>
      <c r="H1547" s="6" t="str">
        <f t="shared" si="97"/>
        <v>CONFIRMED BULLISH</v>
      </c>
    </row>
    <row r="1548" spans="1:8" ht="13.5" x14ac:dyDescent="0.25">
      <c r="A1548" s="3">
        <f>TITRES_STAT!B1551</f>
        <v>44265</v>
      </c>
      <c r="B1548" s="6">
        <f>TITRES_STAT!C1551</f>
        <v>122.99</v>
      </c>
      <c r="C1548" s="6">
        <f>TITRES_STAT!D1551</f>
        <v>102.65049999999999</v>
      </c>
      <c r="D1548" s="6">
        <f>TITRES_STAT!E1551</f>
        <v>364</v>
      </c>
      <c r="E1548" s="2">
        <f t="shared" si="96"/>
        <v>69698</v>
      </c>
      <c r="F1548" s="6" t="str">
        <f t="shared" si="99"/>
        <v>BULLISH</v>
      </c>
      <c r="G1548" s="6" t="str">
        <f t="shared" si="98"/>
        <v>STRONG</v>
      </c>
      <c r="H1548" s="6" t="str">
        <f t="shared" si="97"/>
        <v>CONFIRMED BULLISH</v>
      </c>
    </row>
    <row r="1549" spans="1:8" ht="13.5" x14ac:dyDescent="0.25">
      <c r="A1549" s="3">
        <f>TITRES_STAT!B1552</f>
        <v>44266</v>
      </c>
      <c r="B1549" s="6">
        <f>TITRES_STAT!C1552</f>
        <v>119.31</v>
      </c>
      <c r="C1549" s="6">
        <f>TITRES_STAT!D1552</f>
        <v>99.578999999999994</v>
      </c>
      <c r="D1549" s="6">
        <f>TITRES_STAT!E1552</f>
        <v>100</v>
      </c>
      <c r="E1549" s="2">
        <f t="shared" si="96"/>
        <v>69598</v>
      </c>
      <c r="F1549" s="6" t="str">
        <f t="shared" si="99"/>
        <v>BULLISH</v>
      </c>
      <c r="G1549" s="6" t="str">
        <f t="shared" si="98"/>
        <v>NEUTRAL</v>
      </c>
      <c r="H1549" s="6" t="str">
        <f t="shared" si="97"/>
        <v>CONFIRMED BULLISH</v>
      </c>
    </row>
    <row r="1550" spans="1:8" ht="13.5" x14ac:dyDescent="0.25">
      <c r="A1550" s="3">
        <f>TITRES_STAT!B1553</f>
        <v>44267</v>
      </c>
      <c r="B1550" s="6">
        <f>TITRES_STAT!C1553</f>
        <v>120</v>
      </c>
      <c r="C1550" s="6">
        <f>TITRES_STAT!D1553</f>
        <v>100.1549</v>
      </c>
      <c r="D1550" s="6">
        <f>TITRES_STAT!E1553</f>
        <v>57</v>
      </c>
      <c r="E1550" s="2">
        <f t="shared" si="96"/>
        <v>69655</v>
      </c>
      <c r="F1550" s="6" t="str">
        <f t="shared" si="99"/>
        <v>BULLISH</v>
      </c>
      <c r="G1550" s="6" t="str">
        <f t="shared" si="98"/>
        <v>NEUTRAL</v>
      </c>
      <c r="H1550" s="6" t="str">
        <f t="shared" si="97"/>
        <v>CONFIRMED BULLISH</v>
      </c>
    </row>
    <row r="1551" spans="1:8" ht="13.5" x14ac:dyDescent="0.25">
      <c r="A1551" s="3">
        <f>TITRES_STAT!B1554</f>
        <v>44270</v>
      </c>
      <c r="B1551" s="6">
        <f>TITRES_STAT!C1554</f>
        <v>119.9</v>
      </c>
      <c r="C1551" s="6">
        <f>TITRES_STAT!D1554</f>
        <v>100.0715</v>
      </c>
      <c r="D1551" s="6">
        <f>TITRES_STAT!E1554</f>
        <v>231</v>
      </c>
      <c r="E1551" s="2">
        <f t="shared" si="96"/>
        <v>69424</v>
      </c>
      <c r="F1551" s="6" t="str">
        <f t="shared" si="99"/>
        <v>BULLISH</v>
      </c>
      <c r="G1551" s="6" t="str">
        <f t="shared" si="98"/>
        <v>NEUTRAL</v>
      </c>
      <c r="H1551" s="6" t="str">
        <f t="shared" si="97"/>
        <v>BULLISH DIVERGENCE</v>
      </c>
    </row>
    <row r="1552" spans="1:8" ht="13.5" x14ac:dyDescent="0.25">
      <c r="A1552" s="3">
        <f>TITRES_STAT!B1555</f>
        <v>44271</v>
      </c>
      <c r="B1552" s="6">
        <f>TITRES_STAT!C1555</f>
        <v>119.9</v>
      </c>
      <c r="C1552" s="6">
        <f>TITRES_STAT!D1555</f>
        <v>100.0715</v>
      </c>
      <c r="D1552" s="6">
        <f>TITRES_STAT!E1555</f>
        <v>14</v>
      </c>
      <c r="E1552" s="2">
        <f t="shared" si="96"/>
        <v>69424</v>
      </c>
      <c r="F1552" s="6" t="str">
        <f t="shared" si="99"/>
        <v>BULLISH</v>
      </c>
      <c r="G1552" s="6" t="str">
        <f t="shared" si="98"/>
        <v>NEUTRAL</v>
      </c>
      <c r="H1552" s="6" t="str">
        <f t="shared" si="97"/>
        <v>BULLISH DIVERGENCE</v>
      </c>
    </row>
    <row r="1553" spans="1:8" ht="13.5" x14ac:dyDescent="0.25">
      <c r="A1553" s="3">
        <f>TITRES_STAT!B1556</f>
        <v>44272</v>
      </c>
      <c r="B1553" s="6">
        <f>TITRES_STAT!C1556</f>
        <v>119</v>
      </c>
      <c r="C1553" s="6">
        <f>TITRES_STAT!D1556</f>
        <v>99.320300000000003</v>
      </c>
      <c r="D1553" s="6">
        <f>TITRES_STAT!E1556</f>
        <v>1</v>
      </c>
      <c r="E1553" s="2">
        <f t="shared" si="96"/>
        <v>69423</v>
      </c>
      <c r="F1553" s="6" t="str">
        <f t="shared" si="99"/>
        <v>BEARISH</v>
      </c>
      <c r="G1553" s="6" t="str">
        <f t="shared" si="98"/>
        <v>NEUTRAL</v>
      </c>
      <c r="H1553" s="6" t="str">
        <f t="shared" si="97"/>
        <v>CONFIRMED BEARISH</v>
      </c>
    </row>
    <row r="1554" spans="1:8" ht="13.5" x14ac:dyDescent="0.25">
      <c r="A1554" s="3">
        <f>TITRES_STAT!B1557</f>
        <v>44273</v>
      </c>
      <c r="B1554" s="6">
        <f>TITRES_STAT!C1557</f>
        <v>119</v>
      </c>
      <c r="C1554" s="6">
        <f>TITRES_STAT!D1557</f>
        <v>99.320300000000003</v>
      </c>
      <c r="D1554" s="6">
        <f>TITRES_STAT!E1557</f>
        <v>0</v>
      </c>
      <c r="E1554" s="2">
        <f t="shared" si="96"/>
        <v>69423</v>
      </c>
      <c r="F1554" s="6" t="str">
        <f t="shared" si="99"/>
        <v>BEARISH</v>
      </c>
      <c r="G1554" s="6" t="str">
        <f t="shared" si="98"/>
        <v>NEUTRAL</v>
      </c>
      <c r="H1554" s="6" t="str">
        <f t="shared" si="97"/>
        <v>CONFIRMED BEARISH</v>
      </c>
    </row>
    <row r="1555" spans="1:8" ht="13.5" x14ac:dyDescent="0.25">
      <c r="A1555" s="3">
        <f>TITRES_STAT!B1558</f>
        <v>44274</v>
      </c>
      <c r="B1555" s="6">
        <f>TITRES_STAT!C1558</f>
        <v>117.99</v>
      </c>
      <c r="C1555" s="6">
        <f>TITRES_STAT!D1558</f>
        <v>98.4773</v>
      </c>
      <c r="D1555" s="6">
        <f>TITRES_STAT!E1558</f>
        <v>80</v>
      </c>
      <c r="E1555" s="2">
        <f t="shared" si="96"/>
        <v>69343</v>
      </c>
      <c r="F1555" s="6" t="str">
        <f t="shared" si="99"/>
        <v>BEARISH</v>
      </c>
      <c r="G1555" s="6" t="str">
        <f t="shared" si="98"/>
        <v>NEUTRAL</v>
      </c>
      <c r="H1555" s="6" t="str">
        <f t="shared" si="97"/>
        <v>CONFIRMED BEARISH</v>
      </c>
    </row>
    <row r="1556" spans="1:8" ht="13.5" x14ac:dyDescent="0.25">
      <c r="A1556" s="3">
        <f>TITRES_STAT!B1559</f>
        <v>44277</v>
      </c>
      <c r="B1556" s="6">
        <f>TITRES_STAT!C1559</f>
        <v>114.9</v>
      </c>
      <c r="C1556" s="6">
        <f>TITRES_STAT!D1559</f>
        <v>95.898300000000006</v>
      </c>
      <c r="D1556" s="6">
        <f>TITRES_STAT!E1559</f>
        <v>258</v>
      </c>
      <c r="E1556" s="2">
        <f t="shared" si="96"/>
        <v>69085</v>
      </c>
      <c r="F1556" s="6" t="str">
        <f t="shared" si="99"/>
        <v>BEARISH</v>
      </c>
      <c r="G1556" s="6" t="str">
        <f t="shared" si="98"/>
        <v>NEUTRAL</v>
      </c>
      <c r="H1556" s="6" t="str">
        <f t="shared" si="97"/>
        <v>CONFIRMED BEARISH</v>
      </c>
    </row>
    <row r="1557" spans="1:8" ht="13.5" x14ac:dyDescent="0.25">
      <c r="A1557" s="3">
        <f>TITRES_STAT!B1560</f>
        <v>44278</v>
      </c>
      <c r="B1557" s="6">
        <f>TITRES_STAT!C1560</f>
        <v>115</v>
      </c>
      <c r="C1557" s="6">
        <f>TITRES_STAT!D1560</f>
        <v>95.981800000000007</v>
      </c>
      <c r="D1557" s="6">
        <f>TITRES_STAT!E1560</f>
        <v>157</v>
      </c>
      <c r="E1557" s="2">
        <f t="shared" si="96"/>
        <v>69242</v>
      </c>
      <c r="F1557" s="6" t="str">
        <f t="shared" si="99"/>
        <v>BEARISH</v>
      </c>
      <c r="G1557" s="6" t="str">
        <f t="shared" si="98"/>
        <v>NEUTRAL</v>
      </c>
      <c r="H1557" s="6" t="str">
        <f t="shared" si="97"/>
        <v>CONFIRMED BEARISH</v>
      </c>
    </row>
    <row r="1558" spans="1:8" ht="13.5" x14ac:dyDescent="0.25">
      <c r="A1558" s="3">
        <f>TITRES_STAT!B1561</f>
        <v>44279</v>
      </c>
      <c r="B1558" s="6">
        <f>TITRES_STAT!C1561</f>
        <v>114.99</v>
      </c>
      <c r="C1558" s="6">
        <f>TITRES_STAT!D1561</f>
        <v>95.973500000000001</v>
      </c>
      <c r="D1558" s="6">
        <f>TITRES_STAT!E1561</f>
        <v>28</v>
      </c>
      <c r="E1558" s="2">
        <f t="shared" si="96"/>
        <v>69214</v>
      </c>
      <c r="F1558" s="6" t="str">
        <f t="shared" si="99"/>
        <v>BEARISH</v>
      </c>
      <c r="G1558" s="6" t="str">
        <f t="shared" si="98"/>
        <v>NEUTRAL</v>
      </c>
      <c r="H1558" s="6" t="str">
        <f t="shared" si="97"/>
        <v>CONFIRMED BEARISH</v>
      </c>
    </row>
    <row r="1559" spans="1:8" ht="13.5" x14ac:dyDescent="0.25">
      <c r="A1559" s="3">
        <f>TITRES_STAT!B1562</f>
        <v>44280</v>
      </c>
      <c r="B1559" s="6">
        <f>TITRES_STAT!C1562</f>
        <v>114.99</v>
      </c>
      <c r="C1559" s="6">
        <f>TITRES_STAT!D1562</f>
        <v>95.973500000000001</v>
      </c>
      <c r="D1559" s="6">
        <f>TITRES_STAT!E1562</f>
        <v>2364</v>
      </c>
      <c r="E1559" s="2">
        <f t="shared" si="96"/>
        <v>69214</v>
      </c>
      <c r="F1559" s="6" t="str">
        <f t="shared" si="99"/>
        <v>BEARISH</v>
      </c>
      <c r="G1559" s="6" t="str">
        <f t="shared" si="98"/>
        <v>NEUTRAL</v>
      </c>
      <c r="H1559" s="6" t="str">
        <f t="shared" si="97"/>
        <v>CONFIRMED BEARISH</v>
      </c>
    </row>
    <row r="1560" spans="1:8" ht="13.5" x14ac:dyDescent="0.25">
      <c r="A1560" s="3">
        <f>TITRES_STAT!B1563</f>
        <v>44281</v>
      </c>
      <c r="B1560" s="6">
        <f>TITRES_STAT!C1563</f>
        <v>114.98</v>
      </c>
      <c r="C1560" s="6">
        <f>TITRES_STAT!D1563</f>
        <v>95.965100000000007</v>
      </c>
      <c r="D1560" s="6">
        <f>TITRES_STAT!E1563</f>
        <v>69</v>
      </c>
      <c r="E1560" s="2">
        <f t="shared" si="96"/>
        <v>69145</v>
      </c>
      <c r="F1560" s="6" t="str">
        <f t="shared" si="99"/>
        <v>BEARISH</v>
      </c>
      <c r="G1560" s="6" t="str">
        <f t="shared" si="98"/>
        <v>NEUTRAL</v>
      </c>
      <c r="H1560" s="6" t="str">
        <f t="shared" si="97"/>
        <v>CONFIRMED BEARISH</v>
      </c>
    </row>
    <row r="1561" spans="1:8" ht="13.5" x14ac:dyDescent="0.25">
      <c r="A1561" s="3">
        <f>TITRES_STAT!B1564</f>
        <v>44284</v>
      </c>
      <c r="B1561" s="6">
        <f>TITRES_STAT!C1564</f>
        <v>114.98</v>
      </c>
      <c r="C1561" s="6">
        <f>TITRES_STAT!D1564</f>
        <v>95.965100000000007</v>
      </c>
      <c r="D1561" s="6">
        <f>TITRES_STAT!E1564</f>
        <v>195</v>
      </c>
      <c r="E1561" s="2">
        <f t="shared" si="96"/>
        <v>69145</v>
      </c>
      <c r="F1561" s="6" t="str">
        <f t="shared" si="99"/>
        <v>BULLISH</v>
      </c>
      <c r="G1561" s="6" t="str">
        <f t="shared" si="98"/>
        <v>NEUTRAL</v>
      </c>
      <c r="H1561" s="6" t="str">
        <f t="shared" si="97"/>
        <v>CONFIRMED BULLISH</v>
      </c>
    </row>
    <row r="1562" spans="1:8" ht="13.5" x14ac:dyDescent="0.25">
      <c r="A1562" s="3">
        <f>TITRES_STAT!B1565</f>
        <v>44285</v>
      </c>
      <c r="B1562" s="6">
        <f>TITRES_STAT!C1565</f>
        <v>114.98</v>
      </c>
      <c r="C1562" s="6">
        <f>TITRES_STAT!D1565</f>
        <v>95.965100000000007</v>
      </c>
      <c r="D1562" s="6">
        <f>TITRES_STAT!E1565</f>
        <v>0</v>
      </c>
      <c r="E1562" s="2">
        <f t="shared" si="96"/>
        <v>69145</v>
      </c>
      <c r="F1562" s="6" t="str">
        <f t="shared" si="99"/>
        <v>BEARISH</v>
      </c>
      <c r="G1562" s="6" t="str">
        <f t="shared" si="98"/>
        <v>NEUTRAL</v>
      </c>
      <c r="H1562" s="6" t="str">
        <f t="shared" si="97"/>
        <v>CONFIRMED BEARISH</v>
      </c>
    </row>
    <row r="1563" spans="1:8" ht="13.5" x14ac:dyDescent="0.25">
      <c r="A1563" s="3">
        <f>TITRES_STAT!B1566</f>
        <v>44286</v>
      </c>
      <c r="B1563" s="6">
        <f>TITRES_STAT!C1566</f>
        <v>114.98</v>
      </c>
      <c r="C1563" s="6">
        <f>TITRES_STAT!D1566</f>
        <v>95.965100000000007</v>
      </c>
      <c r="D1563" s="6">
        <f>TITRES_STAT!E1566</f>
        <v>235</v>
      </c>
      <c r="E1563" s="2">
        <f t="shared" si="96"/>
        <v>69145</v>
      </c>
      <c r="F1563" s="6" t="str">
        <f t="shared" si="99"/>
        <v>BEARISH</v>
      </c>
      <c r="G1563" s="6" t="str">
        <f t="shared" si="98"/>
        <v>NEUTRAL</v>
      </c>
      <c r="H1563" s="6" t="str">
        <f t="shared" si="97"/>
        <v>CONFIRMED BEARISH</v>
      </c>
    </row>
    <row r="1564" spans="1:8" ht="13.5" x14ac:dyDescent="0.25">
      <c r="A1564" s="3">
        <f>TITRES_STAT!B1567</f>
        <v>44287</v>
      </c>
      <c r="B1564" s="6">
        <f>TITRES_STAT!C1567</f>
        <v>114.98</v>
      </c>
      <c r="C1564" s="6">
        <f>TITRES_STAT!D1567</f>
        <v>95.965100000000007</v>
      </c>
      <c r="D1564" s="6">
        <f>TITRES_STAT!E1567</f>
        <v>0</v>
      </c>
      <c r="E1564" s="2">
        <f t="shared" si="96"/>
        <v>69145</v>
      </c>
      <c r="F1564" s="6" t="str">
        <f t="shared" si="99"/>
        <v>BEARISH</v>
      </c>
      <c r="G1564" s="6" t="str">
        <f t="shared" si="98"/>
        <v>NEUTRAL</v>
      </c>
      <c r="H1564" s="6" t="str">
        <f t="shared" si="97"/>
        <v>CONFIRMED BEARISH</v>
      </c>
    </row>
    <row r="1565" spans="1:8" ht="13.5" x14ac:dyDescent="0.25">
      <c r="A1565" s="3">
        <f>TITRES_STAT!B1568</f>
        <v>44288</v>
      </c>
      <c r="B1565" s="6">
        <f>TITRES_STAT!C1568</f>
        <v>120</v>
      </c>
      <c r="C1565" s="6">
        <f>TITRES_STAT!D1568</f>
        <v>100.1549</v>
      </c>
      <c r="D1565" s="6">
        <f>TITRES_STAT!E1568</f>
        <v>4257</v>
      </c>
      <c r="E1565" s="2">
        <f t="shared" si="96"/>
        <v>73402</v>
      </c>
      <c r="F1565" s="6" t="str">
        <f t="shared" si="99"/>
        <v>BULLISH</v>
      </c>
      <c r="G1565" s="6" t="str">
        <f t="shared" si="98"/>
        <v>STRONG</v>
      </c>
      <c r="H1565" s="6" t="str">
        <f t="shared" si="97"/>
        <v>CONFIRMED BULLISH</v>
      </c>
    </row>
    <row r="1566" spans="1:8" ht="13.5" x14ac:dyDescent="0.25">
      <c r="A1566" s="3">
        <f>TITRES_STAT!B1569</f>
        <v>44291</v>
      </c>
      <c r="B1566" s="6">
        <f>TITRES_STAT!C1569</f>
        <v>122</v>
      </c>
      <c r="C1566" s="6">
        <f>TITRES_STAT!D1569</f>
        <v>101.8242</v>
      </c>
      <c r="D1566" s="6">
        <f>TITRES_STAT!E1569</f>
        <v>192</v>
      </c>
      <c r="E1566" s="2">
        <f t="shared" si="96"/>
        <v>73594</v>
      </c>
      <c r="F1566" s="6" t="str">
        <f t="shared" si="99"/>
        <v>BULLISH</v>
      </c>
      <c r="G1566" s="6" t="str">
        <f t="shared" si="98"/>
        <v>STRONG</v>
      </c>
      <c r="H1566" s="6" t="str">
        <f t="shared" si="97"/>
        <v>CONFIRMED BULLISH</v>
      </c>
    </row>
    <row r="1567" spans="1:8" ht="13.5" x14ac:dyDescent="0.25">
      <c r="A1567" s="3">
        <f>TITRES_STAT!B1570</f>
        <v>44292</v>
      </c>
      <c r="B1567" s="6">
        <f>TITRES_STAT!C1570</f>
        <v>122</v>
      </c>
      <c r="C1567" s="6">
        <f>TITRES_STAT!D1570</f>
        <v>101.8242</v>
      </c>
      <c r="D1567" s="6">
        <f>TITRES_STAT!E1570</f>
        <v>355</v>
      </c>
      <c r="E1567" s="2">
        <f t="shared" si="96"/>
        <v>73594</v>
      </c>
      <c r="F1567" s="6" t="str">
        <f t="shared" si="99"/>
        <v>BULLISH</v>
      </c>
      <c r="G1567" s="6" t="str">
        <f t="shared" si="98"/>
        <v>STRONG</v>
      </c>
      <c r="H1567" s="6" t="str">
        <f t="shared" si="97"/>
        <v>CONFIRMED BULLISH</v>
      </c>
    </row>
    <row r="1568" spans="1:8" ht="13.5" x14ac:dyDescent="0.25">
      <c r="A1568" s="3">
        <f>TITRES_STAT!B1571</f>
        <v>44293</v>
      </c>
      <c r="B1568" s="6">
        <f>TITRES_STAT!C1571</f>
        <v>122.2</v>
      </c>
      <c r="C1568" s="6">
        <f>TITRES_STAT!D1571</f>
        <v>101.9911</v>
      </c>
      <c r="D1568" s="6">
        <f>TITRES_STAT!E1571</f>
        <v>518</v>
      </c>
      <c r="E1568" s="2">
        <f t="shared" si="96"/>
        <v>74112</v>
      </c>
      <c r="F1568" s="6" t="str">
        <f t="shared" si="99"/>
        <v>BULLISH</v>
      </c>
      <c r="G1568" s="6" t="str">
        <f t="shared" si="98"/>
        <v>STRONG</v>
      </c>
      <c r="H1568" s="6" t="str">
        <f t="shared" si="97"/>
        <v>CONFIRMED BULLISH</v>
      </c>
    </row>
    <row r="1569" spans="1:8" ht="13.5" x14ac:dyDescent="0.25">
      <c r="A1569" s="3">
        <f>TITRES_STAT!B1572</f>
        <v>44294</v>
      </c>
      <c r="B1569" s="6">
        <f>TITRES_STAT!C1572</f>
        <v>122</v>
      </c>
      <c r="C1569" s="6">
        <f>TITRES_STAT!D1572</f>
        <v>101.8242</v>
      </c>
      <c r="D1569" s="6">
        <f>TITRES_STAT!E1572</f>
        <v>530</v>
      </c>
      <c r="E1569" s="2">
        <f t="shared" si="96"/>
        <v>73582</v>
      </c>
      <c r="F1569" s="6" t="str">
        <f t="shared" si="99"/>
        <v>BULLISH</v>
      </c>
      <c r="G1569" s="6" t="str">
        <f t="shared" si="98"/>
        <v>STRONG</v>
      </c>
      <c r="H1569" s="6" t="str">
        <f t="shared" si="97"/>
        <v>CONFIRMED BULLISH</v>
      </c>
    </row>
    <row r="1570" spans="1:8" ht="13.5" x14ac:dyDescent="0.25">
      <c r="A1570" s="3">
        <f>TITRES_STAT!B1573</f>
        <v>44298</v>
      </c>
      <c r="B1570" s="6">
        <f>TITRES_STAT!C1573</f>
        <v>122</v>
      </c>
      <c r="C1570" s="6">
        <f>TITRES_STAT!D1573</f>
        <v>101.8242</v>
      </c>
      <c r="D1570" s="6">
        <f>TITRES_STAT!E1573</f>
        <v>0</v>
      </c>
      <c r="E1570" s="2">
        <f t="shared" si="96"/>
        <v>73582</v>
      </c>
      <c r="F1570" s="6" t="str">
        <f t="shared" si="99"/>
        <v>BULLISH</v>
      </c>
      <c r="G1570" s="6" t="str">
        <f t="shared" si="98"/>
        <v>NEUTRAL</v>
      </c>
      <c r="H1570" s="6" t="str">
        <f t="shared" si="97"/>
        <v>CONFIRMED BULLISH</v>
      </c>
    </row>
    <row r="1571" spans="1:8" ht="13.5" x14ac:dyDescent="0.25">
      <c r="A1571" s="3">
        <f>TITRES_STAT!B1574</f>
        <v>44299</v>
      </c>
      <c r="B1571" s="6">
        <f>TITRES_STAT!C1574</f>
        <v>120.9</v>
      </c>
      <c r="C1571" s="6">
        <f>TITRES_STAT!D1574</f>
        <v>100.9061</v>
      </c>
      <c r="D1571" s="6">
        <f>TITRES_STAT!E1574</f>
        <v>25</v>
      </c>
      <c r="E1571" s="2">
        <f t="shared" si="96"/>
        <v>73557</v>
      </c>
      <c r="F1571" s="6" t="str">
        <f t="shared" si="99"/>
        <v>BEARISH</v>
      </c>
      <c r="G1571" s="6" t="str">
        <f t="shared" si="98"/>
        <v>NEUTRAL</v>
      </c>
      <c r="H1571" s="6" t="str">
        <f t="shared" si="97"/>
        <v>CONFIRMED BEARISH</v>
      </c>
    </row>
    <row r="1572" spans="1:8" ht="13.5" x14ac:dyDescent="0.25">
      <c r="A1572" s="3">
        <f>TITRES_STAT!B1575</f>
        <v>44300</v>
      </c>
      <c r="B1572" s="6">
        <f>TITRES_STAT!C1575</f>
        <v>120.98</v>
      </c>
      <c r="C1572" s="6">
        <f>TITRES_STAT!D1575</f>
        <v>100.9729</v>
      </c>
      <c r="D1572" s="6">
        <f>TITRES_STAT!E1575</f>
        <v>130</v>
      </c>
      <c r="E1572" s="2">
        <f t="shared" si="96"/>
        <v>73687</v>
      </c>
      <c r="F1572" s="6" t="str">
        <f t="shared" si="99"/>
        <v>BULLISH</v>
      </c>
      <c r="G1572" s="6" t="str">
        <f t="shared" si="98"/>
        <v>NEUTRAL</v>
      </c>
      <c r="H1572" s="6" t="str">
        <f t="shared" si="97"/>
        <v>BULLISH DIVERGENCE</v>
      </c>
    </row>
    <row r="1573" spans="1:8" ht="13.5" x14ac:dyDescent="0.25">
      <c r="A1573" s="3">
        <f>TITRES_STAT!B1576</f>
        <v>44301</v>
      </c>
      <c r="B1573" s="6">
        <f>TITRES_STAT!C1576</f>
        <v>121.9</v>
      </c>
      <c r="C1573" s="6">
        <f>TITRES_STAT!D1576</f>
        <v>101.7407</v>
      </c>
      <c r="D1573" s="6">
        <f>TITRES_STAT!E1576</f>
        <v>641</v>
      </c>
      <c r="E1573" s="2">
        <f t="shared" si="96"/>
        <v>74328</v>
      </c>
      <c r="F1573" s="6" t="str">
        <f t="shared" si="99"/>
        <v>BULLISH</v>
      </c>
      <c r="G1573" s="6" t="str">
        <f t="shared" si="98"/>
        <v>NEUTRAL</v>
      </c>
      <c r="H1573" s="6" t="str">
        <f t="shared" si="97"/>
        <v>BULLISH DIVERGENCE</v>
      </c>
    </row>
    <row r="1574" spans="1:8" ht="13.5" x14ac:dyDescent="0.25">
      <c r="A1574" s="3">
        <f>TITRES_STAT!B1577</f>
        <v>44302</v>
      </c>
      <c r="B1574" s="6">
        <f>TITRES_STAT!C1577</f>
        <v>121</v>
      </c>
      <c r="C1574" s="6">
        <f>TITRES_STAT!D1577</f>
        <v>100.9896</v>
      </c>
      <c r="D1574" s="6">
        <f>TITRES_STAT!E1577</f>
        <v>826</v>
      </c>
      <c r="E1574" s="2">
        <f t="shared" si="96"/>
        <v>73502</v>
      </c>
      <c r="F1574" s="6" t="str">
        <f t="shared" si="99"/>
        <v>BEARISH</v>
      </c>
      <c r="G1574" s="6" t="str">
        <f t="shared" si="98"/>
        <v>NEUTRAL</v>
      </c>
      <c r="H1574" s="6" t="str">
        <f t="shared" si="97"/>
        <v>CONFIRMED BEARISH</v>
      </c>
    </row>
    <row r="1575" spans="1:8" ht="13.5" x14ac:dyDescent="0.25">
      <c r="A1575" s="3">
        <f>TITRES_STAT!B1578</f>
        <v>44305</v>
      </c>
      <c r="B1575" s="6">
        <f>TITRES_STAT!C1578</f>
        <v>122</v>
      </c>
      <c r="C1575" s="6">
        <f>TITRES_STAT!D1578</f>
        <v>101.8242</v>
      </c>
      <c r="D1575" s="6">
        <f>TITRES_STAT!E1578</f>
        <v>139</v>
      </c>
      <c r="E1575" s="2">
        <f t="shared" si="96"/>
        <v>73641</v>
      </c>
      <c r="F1575" s="6" t="str">
        <f t="shared" si="99"/>
        <v>BULLISH</v>
      </c>
      <c r="G1575" s="6" t="str">
        <f t="shared" si="98"/>
        <v>NEUTRAL</v>
      </c>
      <c r="H1575" s="6" t="str">
        <f t="shared" si="97"/>
        <v>NEUTRAL</v>
      </c>
    </row>
    <row r="1576" spans="1:8" ht="13.5" x14ac:dyDescent="0.25">
      <c r="A1576" s="3">
        <f>TITRES_STAT!B1579</f>
        <v>44306</v>
      </c>
      <c r="B1576" s="6">
        <f>TITRES_STAT!C1579</f>
        <v>122</v>
      </c>
      <c r="C1576" s="6">
        <f>TITRES_STAT!D1579</f>
        <v>101.8242</v>
      </c>
      <c r="D1576" s="6">
        <f>TITRES_STAT!E1579</f>
        <v>0</v>
      </c>
      <c r="E1576" s="2">
        <f t="shared" si="96"/>
        <v>73641</v>
      </c>
      <c r="F1576" s="6" t="str">
        <f t="shared" si="99"/>
        <v>BULLISH</v>
      </c>
      <c r="G1576" s="6" t="str">
        <f t="shared" si="98"/>
        <v>NEUTRAL</v>
      </c>
      <c r="H1576" s="6" t="str">
        <f t="shared" si="97"/>
        <v>CONFIRMED BULLISH</v>
      </c>
    </row>
    <row r="1577" spans="1:8" ht="13.5" x14ac:dyDescent="0.25">
      <c r="A1577" s="3">
        <f>TITRES_STAT!B1580</f>
        <v>44307</v>
      </c>
      <c r="B1577" s="6">
        <f>TITRES_STAT!C1580</f>
        <v>120</v>
      </c>
      <c r="C1577" s="6">
        <f>TITRES_STAT!D1580</f>
        <v>100.1549</v>
      </c>
      <c r="D1577" s="6">
        <f>TITRES_STAT!E1580</f>
        <v>25</v>
      </c>
      <c r="E1577" s="2">
        <f t="shared" si="96"/>
        <v>73616</v>
      </c>
      <c r="F1577" s="6" t="str">
        <f t="shared" si="99"/>
        <v>BEARISH</v>
      </c>
      <c r="G1577" s="6" t="str">
        <f t="shared" si="98"/>
        <v>NEUTRAL</v>
      </c>
      <c r="H1577" s="6" t="str">
        <f t="shared" si="97"/>
        <v>CONFIRMED BEARISH</v>
      </c>
    </row>
    <row r="1578" spans="1:8" ht="13.5" x14ac:dyDescent="0.25">
      <c r="A1578" s="3">
        <f>TITRES_STAT!B1581</f>
        <v>44308</v>
      </c>
      <c r="B1578" s="6">
        <f>TITRES_STAT!C1581</f>
        <v>120</v>
      </c>
      <c r="C1578" s="6">
        <f>TITRES_STAT!D1581</f>
        <v>100.1549</v>
      </c>
      <c r="D1578" s="6">
        <f>TITRES_STAT!E1581</f>
        <v>144</v>
      </c>
      <c r="E1578" s="2">
        <f t="shared" si="96"/>
        <v>73616</v>
      </c>
      <c r="F1578" s="6" t="str">
        <f t="shared" si="99"/>
        <v>BEARISH</v>
      </c>
      <c r="G1578" s="6" t="str">
        <f t="shared" si="98"/>
        <v>NEUTRAL</v>
      </c>
      <c r="H1578" s="6" t="str">
        <f t="shared" si="97"/>
        <v>CONFIRMED BEARISH</v>
      </c>
    </row>
    <row r="1579" spans="1:8" ht="13.5" x14ac:dyDescent="0.25">
      <c r="A1579" s="3">
        <f>TITRES_STAT!B1582</f>
        <v>44309</v>
      </c>
      <c r="B1579" s="6">
        <f>TITRES_STAT!C1582</f>
        <v>120</v>
      </c>
      <c r="C1579" s="6">
        <f>TITRES_STAT!D1582</f>
        <v>100.1549</v>
      </c>
      <c r="D1579" s="6">
        <f>TITRES_STAT!E1582</f>
        <v>349</v>
      </c>
      <c r="E1579" s="2">
        <f t="shared" si="96"/>
        <v>73616</v>
      </c>
      <c r="F1579" s="6" t="str">
        <f t="shared" si="99"/>
        <v>BULLISH</v>
      </c>
      <c r="G1579" s="6" t="str">
        <f t="shared" si="98"/>
        <v>NEUTRAL</v>
      </c>
      <c r="H1579" s="6" t="str">
        <f t="shared" si="97"/>
        <v>BULLISH DIVERGENCE</v>
      </c>
    </row>
    <row r="1580" spans="1:8" ht="13.5" x14ac:dyDescent="0.25">
      <c r="A1580" s="3">
        <f>TITRES_STAT!B1583</f>
        <v>44312</v>
      </c>
      <c r="B1580" s="6">
        <f>TITRES_STAT!C1583</f>
        <v>122</v>
      </c>
      <c r="C1580" s="6">
        <f>TITRES_STAT!D1583</f>
        <v>101.8242</v>
      </c>
      <c r="D1580" s="6">
        <f>TITRES_STAT!E1583</f>
        <v>77</v>
      </c>
      <c r="E1580" s="2">
        <f t="shared" si="96"/>
        <v>73693</v>
      </c>
      <c r="F1580" s="6" t="str">
        <f t="shared" si="99"/>
        <v>BULLISH</v>
      </c>
      <c r="G1580" s="6" t="str">
        <f t="shared" si="98"/>
        <v>NEUTRAL</v>
      </c>
      <c r="H1580" s="6" t="str">
        <f t="shared" si="97"/>
        <v>NEUTRAL</v>
      </c>
    </row>
    <row r="1581" spans="1:8" ht="13.5" x14ac:dyDescent="0.25">
      <c r="A1581" s="3">
        <f>TITRES_STAT!B1584</f>
        <v>44313</v>
      </c>
      <c r="B1581" s="6">
        <f>TITRES_STAT!C1584</f>
        <v>122</v>
      </c>
      <c r="C1581" s="6">
        <f>TITRES_STAT!D1584</f>
        <v>101.8242</v>
      </c>
      <c r="D1581" s="6">
        <f>TITRES_STAT!E1584</f>
        <v>0</v>
      </c>
      <c r="E1581" s="2">
        <f t="shared" si="96"/>
        <v>73693</v>
      </c>
      <c r="F1581" s="6" t="str">
        <f t="shared" si="99"/>
        <v>BULLISH</v>
      </c>
      <c r="G1581" s="6" t="str">
        <f t="shared" si="98"/>
        <v>NEUTRAL</v>
      </c>
      <c r="H1581" s="6" t="str">
        <f t="shared" si="97"/>
        <v>NEUTRAL</v>
      </c>
    </row>
    <row r="1582" spans="1:8" ht="13.5" x14ac:dyDescent="0.25">
      <c r="A1582" s="3">
        <f>TITRES_STAT!B1585</f>
        <v>44314</v>
      </c>
      <c r="B1582" s="6">
        <f>TITRES_STAT!C1585</f>
        <v>121.99</v>
      </c>
      <c r="C1582" s="6">
        <f>TITRES_STAT!D1585</f>
        <v>101.8158</v>
      </c>
      <c r="D1582" s="6">
        <f>TITRES_STAT!E1585</f>
        <v>112</v>
      </c>
      <c r="E1582" s="2">
        <f t="shared" si="96"/>
        <v>73581</v>
      </c>
      <c r="F1582" s="6" t="str">
        <f t="shared" si="99"/>
        <v>BEARISH</v>
      </c>
      <c r="G1582" s="6" t="str">
        <f t="shared" si="98"/>
        <v>NEUTRAL</v>
      </c>
      <c r="H1582" s="6" t="str">
        <f t="shared" si="97"/>
        <v>BEARISH DIVERGENCE</v>
      </c>
    </row>
    <row r="1583" spans="1:8" ht="13.5" x14ac:dyDescent="0.25">
      <c r="A1583" s="3">
        <f>TITRES_STAT!B1586</f>
        <v>44315</v>
      </c>
      <c r="B1583" s="6">
        <f>TITRES_STAT!C1586</f>
        <v>121.99</v>
      </c>
      <c r="C1583" s="6">
        <f>TITRES_STAT!D1586</f>
        <v>101.8158</v>
      </c>
      <c r="D1583" s="6">
        <f>TITRES_STAT!E1586</f>
        <v>0</v>
      </c>
      <c r="E1583" s="2">
        <f t="shared" si="96"/>
        <v>73581</v>
      </c>
      <c r="F1583" s="6" t="str">
        <f t="shared" si="99"/>
        <v>BEARISH</v>
      </c>
      <c r="G1583" s="6" t="str">
        <f t="shared" si="98"/>
        <v>NEUTRAL</v>
      </c>
      <c r="H1583" s="6" t="str">
        <f t="shared" si="97"/>
        <v>BEARISH DIVERGENCE</v>
      </c>
    </row>
    <row r="1584" spans="1:8" ht="13.5" x14ac:dyDescent="0.25">
      <c r="A1584" s="3">
        <f>TITRES_STAT!B1587</f>
        <v>44316</v>
      </c>
      <c r="B1584" s="6">
        <f>TITRES_STAT!C1587</f>
        <v>121.99</v>
      </c>
      <c r="C1584" s="6">
        <f>TITRES_STAT!D1587</f>
        <v>101.8158</v>
      </c>
      <c r="D1584" s="6">
        <f>TITRES_STAT!E1587</f>
        <v>0</v>
      </c>
      <c r="E1584" s="2">
        <f t="shared" si="96"/>
        <v>73581</v>
      </c>
      <c r="F1584" s="6" t="str">
        <f t="shared" si="99"/>
        <v>BEARISH</v>
      </c>
      <c r="G1584" s="6" t="str">
        <f t="shared" si="98"/>
        <v>NEUTRAL</v>
      </c>
      <c r="H1584" s="6" t="str">
        <f t="shared" si="97"/>
        <v>BEARISH DIVERGENCE</v>
      </c>
    </row>
    <row r="1585" spans="1:8" ht="13.5" x14ac:dyDescent="0.25">
      <c r="A1585" s="3">
        <f>TITRES_STAT!B1588</f>
        <v>44319</v>
      </c>
      <c r="B1585" s="6">
        <f>TITRES_STAT!C1588</f>
        <v>121.99</v>
      </c>
      <c r="C1585" s="6">
        <f>TITRES_STAT!D1588</f>
        <v>101.8158</v>
      </c>
      <c r="D1585" s="6">
        <f>TITRES_STAT!E1588</f>
        <v>0</v>
      </c>
      <c r="E1585" s="2">
        <f t="shared" si="96"/>
        <v>73581</v>
      </c>
      <c r="F1585" s="6" t="str">
        <f t="shared" si="99"/>
        <v>BEARISH</v>
      </c>
      <c r="G1585" s="6" t="str">
        <f t="shared" si="98"/>
        <v>NEUTRAL</v>
      </c>
      <c r="H1585" s="6" t="str">
        <f t="shared" si="97"/>
        <v>CONFIRMED BEARISH</v>
      </c>
    </row>
    <row r="1586" spans="1:8" ht="13.5" x14ac:dyDescent="0.25">
      <c r="A1586" s="3">
        <f>TITRES_STAT!B1589</f>
        <v>44320</v>
      </c>
      <c r="B1586" s="6">
        <f>TITRES_STAT!C1589</f>
        <v>121.99</v>
      </c>
      <c r="C1586" s="6">
        <f>TITRES_STAT!D1589</f>
        <v>101.8158</v>
      </c>
      <c r="D1586" s="6">
        <f>TITRES_STAT!E1589</f>
        <v>80</v>
      </c>
      <c r="E1586" s="2">
        <f t="shared" si="96"/>
        <v>73581</v>
      </c>
      <c r="F1586" s="6" t="str">
        <f t="shared" si="99"/>
        <v>BEARISH</v>
      </c>
      <c r="G1586" s="6" t="str">
        <f t="shared" si="98"/>
        <v>NEUTRAL</v>
      </c>
      <c r="H1586" s="6" t="str">
        <f t="shared" si="97"/>
        <v>CONFIRMED BEARISH</v>
      </c>
    </row>
    <row r="1587" spans="1:8" ht="13.5" x14ac:dyDescent="0.25">
      <c r="A1587" s="3">
        <f>TITRES_STAT!B1590</f>
        <v>44321</v>
      </c>
      <c r="B1587" s="6">
        <f>TITRES_STAT!C1590</f>
        <v>121.98</v>
      </c>
      <c r="C1587" s="6">
        <f>TITRES_STAT!D1590</f>
        <v>101.8075</v>
      </c>
      <c r="D1587" s="6">
        <f>TITRES_STAT!E1590</f>
        <v>380</v>
      </c>
      <c r="E1587" s="2">
        <f t="shared" si="96"/>
        <v>73201</v>
      </c>
      <c r="F1587" s="6" t="str">
        <f t="shared" si="99"/>
        <v>BEARISH</v>
      </c>
      <c r="G1587" s="6" t="str">
        <f t="shared" si="98"/>
        <v>NEUTRAL</v>
      </c>
      <c r="H1587" s="6" t="str">
        <f t="shared" si="97"/>
        <v>CONFIRMED BEARISH</v>
      </c>
    </row>
    <row r="1588" spans="1:8" ht="13.5" x14ac:dyDescent="0.25">
      <c r="A1588" s="3">
        <f>TITRES_STAT!B1591</f>
        <v>44322</v>
      </c>
      <c r="B1588" s="6">
        <f>TITRES_STAT!C1591</f>
        <v>121.98</v>
      </c>
      <c r="C1588" s="6">
        <f>TITRES_STAT!D1591</f>
        <v>101.8075</v>
      </c>
      <c r="D1588" s="6">
        <f>TITRES_STAT!E1591</f>
        <v>0</v>
      </c>
      <c r="E1588" s="2">
        <f t="shared" si="96"/>
        <v>73201</v>
      </c>
      <c r="F1588" s="6" t="str">
        <f t="shared" si="99"/>
        <v>BEARISH</v>
      </c>
      <c r="G1588" s="6" t="str">
        <f t="shared" si="98"/>
        <v>NEUTRAL</v>
      </c>
      <c r="H1588" s="6" t="str">
        <f t="shared" si="97"/>
        <v>CONFIRMED BEARISH</v>
      </c>
    </row>
    <row r="1589" spans="1:8" ht="13.5" x14ac:dyDescent="0.25">
      <c r="A1589" s="3">
        <f>TITRES_STAT!B1592</f>
        <v>44323</v>
      </c>
      <c r="B1589" s="6">
        <f>TITRES_STAT!C1592</f>
        <v>125</v>
      </c>
      <c r="C1589" s="6">
        <f>TITRES_STAT!D1592</f>
        <v>104.32810000000001</v>
      </c>
      <c r="D1589" s="6">
        <f>TITRES_STAT!E1592</f>
        <v>60</v>
      </c>
      <c r="E1589" s="2">
        <f t="shared" si="96"/>
        <v>73261</v>
      </c>
      <c r="F1589" s="6" t="str">
        <f t="shared" si="99"/>
        <v>BEARISH</v>
      </c>
      <c r="G1589" s="6" t="str">
        <f t="shared" si="98"/>
        <v>NEUTRAL</v>
      </c>
      <c r="H1589" s="6" t="str">
        <f t="shared" si="97"/>
        <v>BEARISH DIVERGENCE</v>
      </c>
    </row>
    <row r="1590" spans="1:8" ht="13.5" x14ac:dyDescent="0.25">
      <c r="A1590" s="3">
        <f>TITRES_STAT!B1593</f>
        <v>44326</v>
      </c>
      <c r="B1590" s="6">
        <f>TITRES_STAT!C1593</f>
        <v>125</v>
      </c>
      <c r="C1590" s="6">
        <f>TITRES_STAT!D1593</f>
        <v>104.32810000000001</v>
      </c>
      <c r="D1590" s="6">
        <f>TITRES_STAT!E1593</f>
        <v>0</v>
      </c>
      <c r="E1590" s="2">
        <f t="shared" si="96"/>
        <v>73261</v>
      </c>
      <c r="F1590" s="6" t="str">
        <f t="shared" si="99"/>
        <v>BEARISH</v>
      </c>
      <c r="G1590" s="6" t="str">
        <f t="shared" si="98"/>
        <v>NEUTRAL</v>
      </c>
      <c r="H1590" s="6" t="str">
        <f t="shared" si="97"/>
        <v>BEARISH DIVERGENCE</v>
      </c>
    </row>
    <row r="1591" spans="1:8" ht="13.5" x14ac:dyDescent="0.25">
      <c r="A1591" s="3">
        <f>TITRES_STAT!B1594</f>
        <v>44327</v>
      </c>
      <c r="B1591" s="6">
        <f>TITRES_STAT!C1594</f>
        <v>125</v>
      </c>
      <c r="C1591" s="6">
        <f>TITRES_STAT!D1594</f>
        <v>104.32810000000001</v>
      </c>
      <c r="D1591" s="6">
        <f>TITRES_STAT!E1594</f>
        <v>0</v>
      </c>
      <c r="E1591" s="2">
        <f t="shared" si="96"/>
        <v>73261</v>
      </c>
      <c r="F1591" s="6" t="str">
        <f t="shared" si="99"/>
        <v>BEARISH</v>
      </c>
      <c r="G1591" s="6" t="str">
        <f t="shared" si="98"/>
        <v>NEUTRAL</v>
      </c>
      <c r="H1591" s="6" t="str">
        <f t="shared" si="97"/>
        <v>BEARISH DIVERGENCE</v>
      </c>
    </row>
    <row r="1592" spans="1:8" ht="13.5" x14ac:dyDescent="0.25">
      <c r="A1592" s="3">
        <f>TITRES_STAT!B1595</f>
        <v>44333</v>
      </c>
      <c r="B1592" s="6">
        <f>TITRES_STAT!C1595</f>
        <v>124.5</v>
      </c>
      <c r="C1592" s="6">
        <f>TITRES_STAT!D1595</f>
        <v>106.3352</v>
      </c>
      <c r="D1592" s="6">
        <f>TITRES_STAT!E1595</f>
        <v>10</v>
      </c>
      <c r="E1592" s="2">
        <f t="shared" si="96"/>
        <v>73251</v>
      </c>
      <c r="F1592" s="6" t="str">
        <f t="shared" si="99"/>
        <v>BULLISH</v>
      </c>
      <c r="G1592" s="6" t="str">
        <f t="shared" si="98"/>
        <v>NEUTRAL</v>
      </c>
      <c r="H1592" s="6" t="str">
        <f t="shared" si="97"/>
        <v>CONFIRMED BULLISH</v>
      </c>
    </row>
    <row r="1593" spans="1:8" ht="13.5" x14ac:dyDescent="0.25">
      <c r="A1593" s="3">
        <f>TITRES_STAT!B1596</f>
        <v>44334</v>
      </c>
      <c r="B1593" s="6">
        <f>TITRES_STAT!C1596</f>
        <v>124.5</v>
      </c>
      <c r="C1593" s="6">
        <f>TITRES_STAT!D1596</f>
        <v>106.3352</v>
      </c>
      <c r="D1593" s="6">
        <f>TITRES_STAT!E1596</f>
        <v>0</v>
      </c>
      <c r="E1593" s="2">
        <f t="shared" si="96"/>
        <v>73251</v>
      </c>
      <c r="F1593" s="6" t="str">
        <f t="shared" si="99"/>
        <v>BULLISH</v>
      </c>
      <c r="G1593" s="6" t="str">
        <f t="shared" si="98"/>
        <v>NEUTRAL</v>
      </c>
      <c r="H1593" s="6" t="str">
        <f t="shared" si="97"/>
        <v>CONFIRMED BULLISH</v>
      </c>
    </row>
    <row r="1594" spans="1:8" ht="13.5" x14ac:dyDescent="0.25">
      <c r="A1594" s="3">
        <f>TITRES_STAT!B1597</f>
        <v>44335</v>
      </c>
      <c r="B1594" s="6">
        <f>TITRES_STAT!C1597</f>
        <v>125</v>
      </c>
      <c r="C1594" s="6">
        <f>TITRES_STAT!D1597</f>
        <v>106.76220000000001</v>
      </c>
      <c r="D1594" s="6">
        <f>TITRES_STAT!E1597</f>
        <v>78</v>
      </c>
      <c r="E1594" s="2">
        <f t="shared" si="96"/>
        <v>73329</v>
      </c>
      <c r="F1594" s="6" t="str">
        <f t="shared" si="99"/>
        <v>BULLISH</v>
      </c>
      <c r="G1594" s="6" t="str">
        <f t="shared" si="98"/>
        <v>NEUTRAL</v>
      </c>
      <c r="H1594" s="6" t="str">
        <f t="shared" si="97"/>
        <v>NEUTRAL</v>
      </c>
    </row>
    <row r="1595" spans="1:8" ht="13.5" x14ac:dyDescent="0.25">
      <c r="A1595" s="3">
        <f>TITRES_STAT!B1598</f>
        <v>44336</v>
      </c>
      <c r="B1595" s="6">
        <f>TITRES_STAT!C1598</f>
        <v>125</v>
      </c>
      <c r="C1595" s="6">
        <f>TITRES_STAT!D1598</f>
        <v>106.76220000000001</v>
      </c>
      <c r="D1595" s="6">
        <f>TITRES_STAT!E1598</f>
        <v>0</v>
      </c>
      <c r="E1595" s="2">
        <f t="shared" si="96"/>
        <v>73329</v>
      </c>
      <c r="F1595" s="6" t="str">
        <f t="shared" si="99"/>
        <v>BULLISH</v>
      </c>
      <c r="G1595" s="6" t="str">
        <f t="shared" si="98"/>
        <v>NEUTRAL</v>
      </c>
      <c r="H1595" s="6" t="str">
        <f t="shared" si="97"/>
        <v>NEUTRAL</v>
      </c>
    </row>
    <row r="1596" spans="1:8" ht="13.5" x14ac:dyDescent="0.25">
      <c r="A1596" s="3">
        <f>TITRES_STAT!B1599</f>
        <v>44337</v>
      </c>
      <c r="B1596" s="6">
        <f>TITRES_STAT!C1599</f>
        <v>125</v>
      </c>
      <c r="C1596" s="6">
        <f>TITRES_STAT!D1599</f>
        <v>106.76220000000001</v>
      </c>
      <c r="D1596" s="6">
        <f>TITRES_STAT!E1599</f>
        <v>0</v>
      </c>
      <c r="E1596" s="2">
        <f t="shared" si="96"/>
        <v>73329</v>
      </c>
      <c r="F1596" s="6" t="str">
        <f t="shared" si="99"/>
        <v>BULLISH</v>
      </c>
      <c r="G1596" s="6" t="str">
        <f t="shared" si="98"/>
        <v>NEUTRAL</v>
      </c>
      <c r="H1596" s="6" t="str">
        <f t="shared" si="97"/>
        <v>NEUTRAL</v>
      </c>
    </row>
    <row r="1597" spans="1:8" ht="13.5" x14ac:dyDescent="0.25">
      <c r="A1597" s="3">
        <f>TITRES_STAT!B1600</f>
        <v>44340</v>
      </c>
      <c r="B1597" s="6">
        <f>TITRES_STAT!C1600</f>
        <v>125</v>
      </c>
      <c r="C1597" s="6">
        <f>TITRES_STAT!D1600</f>
        <v>106.76220000000001</v>
      </c>
      <c r="D1597" s="6">
        <f>TITRES_STAT!E1600</f>
        <v>0</v>
      </c>
      <c r="E1597" s="2">
        <f t="shared" si="96"/>
        <v>73329</v>
      </c>
      <c r="F1597" s="6" t="str">
        <f t="shared" si="99"/>
        <v>BULLISH</v>
      </c>
      <c r="G1597" s="6" t="str">
        <f t="shared" si="98"/>
        <v>NEUTRAL</v>
      </c>
      <c r="H1597" s="6" t="str">
        <f t="shared" si="97"/>
        <v>CONFIRMED BULLISH</v>
      </c>
    </row>
    <row r="1598" spans="1:8" ht="13.5" x14ac:dyDescent="0.25">
      <c r="A1598" s="3">
        <f>TITRES_STAT!B1601</f>
        <v>44341</v>
      </c>
      <c r="B1598" s="6">
        <f>TITRES_STAT!C1601</f>
        <v>125</v>
      </c>
      <c r="C1598" s="6">
        <f>TITRES_STAT!D1601</f>
        <v>106.76220000000001</v>
      </c>
      <c r="D1598" s="6">
        <f>TITRES_STAT!E1601</f>
        <v>0</v>
      </c>
      <c r="E1598" s="2">
        <f t="shared" si="96"/>
        <v>73329</v>
      </c>
      <c r="F1598" s="6" t="str">
        <f t="shared" si="99"/>
        <v>BULLISH</v>
      </c>
      <c r="G1598" s="6" t="str">
        <f t="shared" si="98"/>
        <v>NEUTRAL</v>
      </c>
      <c r="H1598" s="6" t="str">
        <f t="shared" si="97"/>
        <v>CONFIRMED BULLISH</v>
      </c>
    </row>
    <row r="1599" spans="1:8" ht="13.5" x14ac:dyDescent="0.25">
      <c r="A1599" s="3">
        <f>TITRES_STAT!B1602</f>
        <v>44342</v>
      </c>
      <c r="B1599" s="6">
        <f>TITRES_STAT!C1602</f>
        <v>125</v>
      </c>
      <c r="C1599" s="6">
        <f>TITRES_STAT!D1602</f>
        <v>106.76220000000001</v>
      </c>
      <c r="D1599" s="6">
        <f>TITRES_STAT!E1602</f>
        <v>0</v>
      </c>
      <c r="E1599" s="2">
        <f t="shared" si="96"/>
        <v>73329</v>
      </c>
      <c r="F1599" s="6" t="str">
        <f t="shared" si="99"/>
        <v>NEUTRAL</v>
      </c>
      <c r="G1599" s="6" t="str">
        <f t="shared" si="98"/>
        <v>NEUTRAL</v>
      </c>
      <c r="H1599" s="6" t="str">
        <f t="shared" si="97"/>
        <v>NEUTRAL</v>
      </c>
    </row>
    <row r="1600" spans="1:8" ht="13.5" x14ac:dyDescent="0.25">
      <c r="A1600" s="3">
        <f>TITRES_STAT!B1603</f>
        <v>44343</v>
      </c>
      <c r="B1600" s="6">
        <f>TITRES_STAT!C1603</f>
        <v>125</v>
      </c>
      <c r="C1600" s="6">
        <f>TITRES_STAT!D1603</f>
        <v>106.76220000000001</v>
      </c>
      <c r="D1600" s="6">
        <f>TITRES_STAT!E1603</f>
        <v>0</v>
      </c>
      <c r="E1600" s="2">
        <f t="shared" si="96"/>
        <v>73329</v>
      </c>
      <c r="F1600" s="6" t="str">
        <f t="shared" si="99"/>
        <v>NEUTRAL</v>
      </c>
      <c r="G1600" s="6" t="str">
        <f t="shared" si="98"/>
        <v>NEUTRAL</v>
      </c>
      <c r="H1600" s="6" t="str">
        <f t="shared" si="97"/>
        <v>NEUTRAL</v>
      </c>
    </row>
    <row r="1601" spans="1:8" ht="13.5" x14ac:dyDescent="0.25">
      <c r="A1601" s="3">
        <f>TITRES_STAT!B1604</f>
        <v>44344</v>
      </c>
      <c r="B1601" s="6">
        <f>TITRES_STAT!C1604</f>
        <v>122.5</v>
      </c>
      <c r="C1601" s="6">
        <f>TITRES_STAT!D1604</f>
        <v>104.627</v>
      </c>
      <c r="D1601" s="6">
        <f>TITRES_STAT!E1604</f>
        <v>100</v>
      </c>
      <c r="E1601" s="2">
        <f t="shared" si="96"/>
        <v>73229</v>
      </c>
      <c r="F1601" s="6" t="str">
        <f t="shared" si="99"/>
        <v>BEARISH</v>
      </c>
      <c r="G1601" s="6" t="str">
        <f t="shared" si="98"/>
        <v>NEUTRAL</v>
      </c>
      <c r="H1601" s="6" t="str">
        <f t="shared" si="97"/>
        <v>CONFIRMED BEARISH</v>
      </c>
    </row>
    <row r="1602" spans="1:8" ht="13.5" x14ac:dyDescent="0.25">
      <c r="A1602" s="3">
        <f>TITRES_STAT!B1605</f>
        <v>44347</v>
      </c>
      <c r="B1602" s="6">
        <f>TITRES_STAT!C1605</f>
        <v>122.5</v>
      </c>
      <c r="C1602" s="6">
        <f>TITRES_STAT!D1605</f>
        <v>104.627</v>
      </c>
      <c r="D1602" s="6">
        <f>TITRES_STAT!E1605</f>
        <v>0</v>
      </c>
      <c r="E1602" s="2">
        <f t="shared" si="96"/>
        <v>73229</v>
      </c>
      <c r="F1602" s="6" t="str">
        <f t="shared" si="99"/>
        <v>BEARISH</v>
      </c>
      <c r="G1602" s="6" t="str">
        <f t="shared" si="98"/>
        <v>NEUTRAL</v>
      </c>
      <c r="H1602" s="6" t="str">
        <f t="shared" si="97"/>
        <v>CONFIRMED BEARISH</v>
      </c>
    </row>
    <row r="1603" spans="1:8" ht="13.5" x14ac:dyDescent="0.25">
      <c r="A1603" s="3">
        <f>TITRES_STAT!B1606</f>
        <v>44348</v>
      </c>
      <c r="B1603" s="6">
        <f>TITRES_STAT!C1606</f>
        <v>122</v>
      </c>
      <c r="C1603" s="6">
        <f>TITRES_STAT!D1606</f>
        <v>104.1999</v>
      </c>
      <c r="D1603" s="6">
        <f>TITRES_STAT!E1606</f>
        <v>700</v>
      </c>
      <c r="E1603" s="2">
        <f t="shared" si="96"/>
        <v>72529</v>
      </c>
      <c r="F1603" s="6" t="str">
        <f t="shared" si="99"/>
        <v>BEARISH</v>
      </c>
      <c r="G1603" s="6" t="str">
        <f t="shared" si="98"/>
        <v>NEUTRAL</v>
      </c>
      <c r="H1603" s="6" t="str">
        <f t="shared" si="97"/>
        <v>CONFIRMED BEARISH</v>
      </c>
    </row>
    <row r="1604" spans="1:8" ht="13.5" x14ac:dyDescent="0.25">
      <c r="A1604" s="3">
        <f>TITRES_STAT!B1607</f>
        <v>44349</v>
      </c>
      <c r="B1604" s="6">
        <f>TITRES_STAT!C1607</f>
        <v>122</v>
      </c>
      <c r="C1604" s="6">
        <f>TITRES_STAT!D1607</f>
        <v>104.1999</v>
      </c>
      <c r="D1604" s="6">
        <f>TITRES_STAT!E1607</f>
        <v>177</v>
      </c>
      <c r="E1604" s="2">
        <f t="shared" ref="E1604:E1667" si="100">IF(B1604&gt;B1603, E1603+D1604, IF(B1604&lt;B1603, E1603-D1604, E1603))</f>
        <v>72529</v>
      </c>
      <c r="F1604" s="6" t="str">
        <f t="shared" si="99"/>
        <v>BEARISH</v>
      </c>
      <c r="G1604" s="6" t="str">
        <f t="shared" si="98"/>
        <v>NEUTRAL</v>
      </c>
      <c r="H1604" s="6" t="str">
        <f t="shared" si="97"/>
        <v>CONFIRMED BEARISH</v>
      </c>
    </row>
    <row r="1605" spans="1:8" ht="13.5" x14ac:dyDescent="0.25">
      <c r="A1605" s="3">
        <f>TITRES_STAT!B1608</f>
        <v>44350</v>
      </c>
      <c r="B1605" s="6">
        <f>TITRES_STAT!C1608</f>
        <v>122</v>
      </c>
      <c r="C1605" s="6">
        <f>TITRES_STAT!D1608</f>
        <v>104.1999</v>
      </c>
      <c r="D1605" s="6">
        <f>TITRES_STAT!E1608</f>
        <v>26</v>
      </c>
      <c r="E1605" s="2">
        <f t="shared" si="100"/>
        <v>72529</v>
      </c>
      <c r="F1605" s="6" t="str">
        <f t="shared" si="99"/>
        <v>BEARISH</v>
      </c>
      <c r="G1605" s="6" t="str">
        <f t="shared" si="98"/>
        <v>NEUTRAL</v>
      </c>
      <c r="H1605" s="6" t="str">
        <f t="shared" si="97"/>
        <v>CONFIRMED BEARISH</v>
      </c>
    </row>
    <row r="1606" spans="1:8" ht="13.5" x14ac:dyDescent="0.25">
      <c r="A1606" s="3">
        <f>TITRES_STAT!B1609</f>
        <v>44351</v>
      </c>
      <c r="B1606" s="6">
        <f>TITRES_STAT!C1609</f>
        <v>120</v>
      </c>
      <c r="C1606" s="6">
        <f>TITRES_STAT!D1609</f>
        <v>102.49169999999999</v>
      </c>
      <c r="D1606" s="6">
        <f>TITRES_STAT!E1609</f>
        <v>50</v>
      </c>
      <c r="E1606" s="2">
        <f t="shared" si="100"/>
        <v>72479</v>
      </c>
      <c r="F1606" s="6" t="str">
        <f t="shared" si="99"/>
        <v>BEARISH</v>
      </c>
      <c r="G1606" s="6" t="str">
        <f t="shared" si="98"/>
        <v>NEUTRAL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BEARISH</v>
      </c>
    </row>
    <row r="1607" spans="1:8" ht="13.5" x14ac:dyDescent="0.25">
      <c r="A1607" s="3">
        <f>TITRES_STAT!B1610</f>
        <v>44354</v>
      </c>
      <c r="B1607" s="6">
        <f>TITRES_STAT!C1610</f>
        <v>122</v>
      </c>
      <c r="C1607" s="6">
        <f>TITRES_STAT!D1610</f>
        <v>104.1999</v>
      </c>
      <c r="D1607" s="6">
        <f>TITRES_STAT!E1610</f>
        <v>1</v>
      </c>
      <c r="E1607" s="2">
        <f t="shared" si="100"/>
        <v>72480</v>
      </c>
      <c r="F1607" s="6" t="str">
        <f t="shared" si="99"/>
        <v>BEARISH</v>
      </c>
      <c r="G1607" s="6" t="str">
        <f t="shared" ref="G1607:G1670" si="102">IF((E1607-E1602)/E1602 &gt; 0.02, "STRONG",
 IF((E1607-E1602)/E1602 &lt; -0.02, "WEAK", "NEUTRAL"))</f>
        <v>NEUTRAL</v>
      </c>
      <c r="H1607" s="6" t="str">
        <f t="shared" si="101"/>
        <v>CONFIRMED BEARISH</v>
      </c>
    </row>
    <row r="1608" spans="1:8" ht="13.5" x14ac:dyDescent="0.25">
      <c r="A1608" s="3">
        <f>TITRES_STAT!B1611</f>
        <v>44355</v>
      </c>
      <c r="B1608" s="6">
        <f>TITRES_STAT!C1611</f>
        <v>122</v>
      </c>
      <c r="C1608" s="6">
        <f>TITRES_STAT!D1611</f>
        <v>104.1999</v>
      </c>
      <c r="D1608" s="6">
        <f>TITRES_STAT!E1611</f>
        <v>1</v>
      </c>
      <c r="E1608" s="2">
        <f t="shared" si="100"/>
        <v>72480</v>
      </c>
      <c r="F1608" s="6" t="str">
        <f t="shared" ref="F1608:F1671" si="103">IF(E1608&gt;E1603,"BULLISH",IF(E1608&lt;E1603,"BEARISH","NEUTRAL"))</f>
        <v>BEARISH</v>
      </c>
      <c r="G1608" s="6" t="str">
        <f t="shared" si="102"/>
        <v>NEUTRAL</v>
      </c>
      <c r="H1608" s="6" t="str">
        <f t="shared" si="101"/>
        <v>NEUTRAL</v>
      </c>
    </row>
    <row r="1609" spans="1:8" ht="13.5" x14ac:dyDescent="0.25">
      <c r="A1609" s="3">
        <f>TITRES_STAT!B1612</f>
        <v>44356</v>
      </c>
      <c r="B1609" s="6">
        <f>TITRES_STAT!C1612</f>
        <v>122</v>
      </c>
      <c r="C1609" s="6">
        <f>TITRES_STAT!D1612</f>
        <v>104.1999</v>
      </c>
      <c r="D1609" s="6">
        <f>TITRES_STAT!E1612</f>
        <v>0</v>
      </c>
      <c r="E1609" s="2">
        <f t="shared" si="100"/>
        <v>72480</v>
      </c>
      <c r="F1609" s="6" t="str">
        <f t="shared" si="103"/>
        <v>BEARISH</v>
      </c>
      <c r="G1609" s="6" t="str">
        <f t="shared" si="102"/>
        <v>NEUTRAL</v>
      </c>
      <c r="H1609" s="6" t="str">
        <f t="shared" si="101"/>
        <v>NEUTRAL</v>
      </c>
    </row>
    <row r="1610" spans="1:8" ht="13.5" x14ac:dyDescent="0.25">
      <c r="A1610" s="3">
        <f>TITRES_STAT!B1613</f>
        <v>44357</v>
      </c>
      <c r="B1610" s="6">
        <f>TITRES_STAT!C1613</f>
        <v>122</v>
      </c>
      <c r="C1610" s="6">
        <f>TITRES_STAT!D1613</f>
        <v>104.1999</v>
      </c>
      <c r="D1610" s="6">
        <f>TITRES_STAT!E1613</f>
        <v>0</v>
      </c>
      <c r="E1610" s="2">
        <f t="shared" si="100"/>
        <v>72480</v>
      </c>
      <c r="F1610" s="6" t="str">
        <f t="shared" si="103"/>
        <v>BEARISH</v>
      </c>
      <c r="G1610" s="6" t="str">
        <f t="shared" si="102"/>
        <v>NEUTRAL</v>
      </c>
      <c r="H1610" s="6" t="str">
        <f t="shared" si="101"/>
        <v>NEUTRAL</v>
      </c>
    </row>
    <row r="1611" spans="1:8" ht="13.5" x14ac:dyDescent="0.25">
      <c r="A1611" s="3">
        <f>TITRES_STAT!B1614</f>
        <v>44358</v>
      </c>
      <c r="B1611" s="6">
        <f>TITRES_STAT!C1614</f>
        <v>122</v>
      </c>
      <c r="C1611" s="6">
        <f>TITRES_STAT!D1614</f>
        <v>104.1999</v>
      </c>
      <c r="D1611" s="6">
        <f>TITRES_STAT!E1614</f>
        <v>0</v>
      </c>
      <c r="E1611" s="2">
        <f t="shared" si="100"/>
        <v>72480</v>
      </c>
      <c r="F1611" s="6" t="str">
        <f t="shared" si="103"/>
        <v>BULLISH</v>
      </c>
      <c r="G1611" s="6" t="str">
        <f t="shared" si="102"/>
        <v>NEUTRAL</v>
      </c>
      <c r="H1611" s="6" t="str">
        <f t="shared" si="101"/>
        <v>CONFIRMED BULLISH</v>
      </c>
    </row>
    <row r="1612" spans="1:8" ht="13.5" x14ac:dyDescent="0.25">
      <c r="A1612" s="3">
        <f>TITRES_STAT!B1615</f>
        <v>44361</v>
      </c>
      <c r="B1612" s="6">
        <f>TITRES_STAT!C1615</f>
        <v>122</v>
      </c>
      <c r="C1612" s="6">
        <f>TITRES_STAT!D1615</f>
        <v>104.1999</v>
      </c>
      <c r="D1612" s="6">
        <f>TITRES_STAT!E1615</f>
        <v>0</v>
      </c>
      <c r="E1612" s="2">
        <f t="shared" si="100"/>
        <v>72480</v>
      </c>
      <c r="F1612" s="6" t="str">
        <f t="shared" si="103"/>
        <v>NEUTRAL</v>
      </c>
      <c r="G1612" s="6" t="str">
        <f t="shared" si="102"/>
        <v>NEUTRAL</v>
      </c>
      <c r="H1612" s="6" t="str">
        <f t="shared" si="101"/>
        <v>NEUTRAL</v>
      </c>
    </row>
    <row r="1613" spans="1:8" ht="13.5" x14ac:dyDescent="0.25">
      <c r="A1613" s="3">
        <f>TITRES_STAT!B1616</f>
        <v>44362</v>
      </c>
      <c r="B1613" s="6">
        <f>TITRES_STAT!C1616</f>
        <v>119</v>
      </c>
      <c r="C1613" s="6">
        <f>TITRES_STAT!D1616</f>
        <v>101.63760000000001</v>
      </c>
      <c r="D1613" s="6">
        <f>TITRES_STAT!E1616</f>
        <v>70</v>
      </c>
      <c r="E1613" s="2">
        <f t="shared" si="100"/>
        <v>72410</v>
      </c>
      <c r="F1613" s="6" t="str">
        <f t="shared" si="103"/>
        <v>BEARISH</v>
      </c>
      <c r="G1613" s="6" t="str">
        <f t="shared" si="102"/>
        <v>NEUTRAL</v>
      </c>
      <c r="H1613" s="6" t="str">
        <f t="shared" si="101"/>
        <v>CONFIRMED BEARISH</v>
      </c>
    </row>
    <row r="1614" spans="1:8" ht="13.5" x14ac:dyDescent="0.25">
      <c r="A1614" s="3">
        <f>TITRES_STAT!B1617</f>
        <v>44363</v>
      </c>
      <c r="B1614" s="6">
        <f>TITRES_STAT!C1617</f>
        <v>119</v>
      </c>
      <c r="C1614" s="6">
        <f>TITRES_STAT!D1617</f>
        <v>101.63760000000001</v>
      </c>
      <c r="D1614" s="6">
        <f>TITRES_STAT!E1617</f>
        <v>70</v>
      </c>
      <c r="E1614" s="2">
        <f t="shared" si="100"/>
        <v>72410</v>
      </c>
      <c r="F1614" s="6" t="str">
        <f t="shared" si="103"/>
        <v>BEARISH</v>
      </c>
      <c r="G1614" s="6" t="str">
        <f t="shared" si="102"/>
        <v>NEUTRAL</v>
      </c>
      <c r="H1614" s="6" t="str">
        <f t="shared" si="101"/>
        <v>CONFIRMED BEARISH</v>
      </c>
    </row>
    <row r="1615" spans="1:8" ht="13.5" x14ac:dyDescent="0.25">
      <c r="A1615" s="3">
        <f>TITRES_STAT!B1618</f>
        <v>44364</v>
      </c>
      <c r="B1615" s="6">
        <f>TITRES_STAT!C1618</f>
        <v>119</v>
      </c>
      <c r="C1615" s="6">
        <f>TITRES_STAT!D1618</f>
        <v>101.63760000000001</v>
      </c>
      <c r="D1615" s="6">
        <f>TITRES_STAT!E1618</f>
        <v>70</v>
      </c>
      <c r="E1615" s="2">
        <f t="shared" si="100"/>
        <v>72410</v>
      </c>
      <c r="F1615" s="6" t="str">
        <f t="shared" si="103"/>
        <v>BEARISH</v>
      </c>
      <c r="G1615" s="6" t="str">
        <f t="shared" si="102"/>
        <v>NEUTRAL</v>
      </c>
      <c r="H1615" s="6" t="str">
        <f t="shared" si="101"/>
        <v>CONFIRMED BEARISH</v>
      </c>
    </row>
    <row r="1616" spans="1:8" ht="13.5" x14ac:dyDescent="0.25">
      <c r="A1616" s="3">
        <f>TITRES_STAT!B1619</f>
        <v>44365</v>
      </c>
      <c r="B1616" s="6">
        <f>TITRES_STAT!C1619</f>
        <v>119</v>
      </c>
      <c r="C1616" s="6">
        <f>TITRES_STAT!D1619</f>
        <v>101.63760000000001</v>
      </c>
      <c r="D1616" s="6">
        <f>TITRES_STAT!E1619</f>
        <v>70</v>
      </c>
      <c r="E1616" s="2">
        <f t="shared" si="100"/>
        <v>72410</v>
      </c>
      <c r="F1616" s="6" t="str">
        <f t="shared" si="103"/>
        <v>BEARISH</v>
      </c>
      <c r="G1616" s="6" t="str">
        <f t="shared" si="102"/>
        <v>NEUTRAL</v>
      </c>
      <c r="H1616" s="6" t="str">
        <f t="shared" si="101"/>
        <v>CONFIRMED BEARISH</v>
      </c>
    </row>
    <row r="1617" spans="1:8" ht="13.5" x14ac:dyDescent="0.25">
      <c r="A1617" s="3">
        <f>TITRES_STAT!B1620</f>
        <v>44368</v>
      </c>
      <c r="B1617" s="6">
        <f>TITRES_STAT!C1620</f>
        <v>119</v>
      </c>
      <c r="C1617" s="6">
        <f>TITRES_STAT!D1620</f>
        <v>101.63760000000001</v>
      </c>
      <c r="D1617" s="6">
        <f>TITRES_STAT!E1620</f>
        <v>0</v>
      </c>
      <c r="E1617" s="2">
        <f t="shared" si="100"/>
        <v>72410</v>
      </c>
      <c r="F1617" s="6" t="str">
        <f t="shared" si="103"/>
        <v>BEARISH</v>
      </c>
      <c r="G1617" s="6" t="str">
        <f t="shared" si="102"/>
        <v>NEUTRAL</v>
      </c>
      <c r="H1617" s="6" t="str">
        <f t="shared" si="101"/>
        <v>CONFIRMED BEARISH</v>
      </c>
    </row>
    <row r="1618" spans="1:8" ht="13.5" x14ac:dyDescent="0.25">
      <c r="A1618" s="3">
        <f>TITRES_STAT!B1621</f>
        <v>44369</v>
      </c>
      <c r="B1618" s="6">
        <f>TITRES_STAT!C1621</f>
        <v>119.9</v>
      </c>
      <c r="C1618" s="6">
        <f>TITRES_STAT!D1621</f>
        <v>102.4063</v>
      </c>
      <c r="D1618" s="6">
        <f>TITRES_STAT!E1621</f>
        <v>65</v>
      </c>
      <c r="E1618" s="2">
        <f t="shared" si="100"/>
        <v>72475</v>
      </c>
      <c r="F1618" s="6" t="str">
        <f t="shared" si="103"/>
        <v>BULLISH</v>
      </c>
      <c r="G1618" s="6" t="str">
        <f t="shared" si="102"/>
        <v>NEUTRAL</v>
      </c>
      <c r="H1618" s="6" t="str">
        <f t="shared" si="101"/>
        <v>CONFIRMED BULLISH</v>
      </c>
    </row>
    <row r="1619" spans="1:8" ht="13.5" x14ac:dyDescent="0.25">
      <c r="A1619" s="3">
        <f>TITRES_STAT!B1622</f>
        <v>44370</v>
      </c>
      <c r="B1619" s="6">
        <f>TITRES_STAT!C1622</f>
        <v>119.9</v>
      </c>
      <c r="C1619" s="6">
        <f>TITRES_STAT!D1622</f>
        <v>102.4063</v>
      </c>
      <c r="D1619" s="6">
        <f>TITRES_STAT!E1622</f>
        <v>0</v>
      </c>
      <c r="E1619" s="2">
        <f t="shared" si="100"/>
        <v>72475</v>
      </c>
      <c r="F1619" s="6" t="str">
        <f t="shared" si="103"/>
        <v>BULLISH</v>
      </c>
      <c r="G1619" s="6" t="str">
        <f t="shared" si="102"/>
        <v>NEUTRAL</v>
      </c>
      <c r="H1619" s="6" t="str">
        <f t="shared" si="101"/>
        <v>CONFIRMED BULLISH</v>
      </c>
    </row>
    <row r="1620" spans="1:8" ht="13.5" x14ac:dyDescent="0.25">
      <c r="A1620" s="3">
        <f>TITRES_STAT!B1623</f>
        <v>44371</v>
      </c>
      <c r="B1620" s="6">
        <f>TITRES_STAT!C1623</f>
        <v>119.9</v>
      </c>
      <c r="C1620" s="6">
        <f>TITRES_STAT!D1623</f>
        <v>102.4063</v>
      </c>
      <c r="D1620" s="6">
        <f>TITRES_STAT!E1623</f>
        <v>0</v>
      </c>
      <c r="E1620" s="2">
        <f t="shared" si="100"/>
        <v>72475</v>
      </c>
      <c r="F1620" s="6" t="str">
        <f t="shared" si="103"/>
        <v>BULLISH</v>
      </c>
      <c r="G1620" s="6" t="str">
        <f t="shared" si="102"/>
        <v>NEUTRAL</v>
      </c>
      <c r="H1620" s="6" t="str">
        <f t="shared" si="101"/>
        <v>CONFIRMED BULLISH</v>
      </c>
    </row>
    <row r="1621" spans="1:8" ht="13.5" x14ac:dyDescent="0.25">
      <c r="A1621" s="3">
        <f>TITRES_STAT!B1624</f>
        <v>44372</v>
      </c>
      <c r="B1621" s="6">
        <f>TITRES_STAT!C1624</f>
        <v>119.9</v>
      </c>
      <c r="C1621" s="6">
        <f>TITRES_STAT!D1624</f>
        <v>102.4063</v>
      </c>
      <c r="D1621" s="6">
        <f>TITRES_STAT!E1624</f>
        <v>0</v>
      </c>
      <c r="E1621" s="2">
        <f t="shared" si="100"/>
        <v>72475</v>
      </c>
      <c r="F1621" s="6" t="str">
        <f t="shared" si="103"/>
        <v>BULLISH</v>
      </c>
      <c r="G1621" s="6" t="str">
        <f t="shared" si="102"/>
        <v>NEUTRAL</v>
      </c>
      <c r="H1621" s="6" t="str">
        <f t="shared" si="101"/>
        <v>CONFIRMED BULLISH</v>
      </c>
    </row>
    <row r="1622" spans="1:8" ht="13.5" x14ac:dyDescent="0.25">
      <c r="A1622" s="3">
        <f>TITRES_STAT!B1625</f>
        <v>44375</v>
      </c>
      <c r="B1622" s="6">
        <f>TITRES_STAT!C1625</f>
        <v>120</v>
      </c>
      <c r="C1622" s="6">
        <f>TITRES_STAT!D1625</f>
        <v>102.49169999999999</v>
      </c>
      <c r="D1622" s="6">
        <f>TITRES_STAT!E1625</f>
        <v>2</v>
      </c>
      <c r="E1622" s="2">
        <f t="shared" si="100"/>
        <v>72477</v>
      </c>
      <c r="F1622" s="6" t="str">
        <f t="shared" si="103"/>
        <v>BULLISH</v>
      </c>
      <c r="G1622" s="6" t="str">
        <f t="shared" si="102"/>
        <v>NEUTRAL</v>
      </c>
      <c r="H1622" s="6" t="str">
        <f t="shared" si="101"/>
        <v>CONFIRMED BULLISH</v>
      </c>
    </row>
    <row r="1623" spans="1:8" ht="13.5" x14ac:dyDescent="0.25">
      <c r="A1623" s="3">
        <f>TITRES_STAT!B1626</f>
        <v>44376</v>
      </c>
      <c r="B1623" s="6">
        <f>TITRES_STAT!C1626</f>
        <v>120</v>
      </c>
      <c r="C1623" s="6">
        <f>TITRES_STAT!D1626</f>
        <v>102.49169999999999</v>
      </c>
      <c r="D1623" s="6">
        <f>TITRES_STAT!E1626</f>
        <v>0</v>
      </c>
      <c r="E1623" s="2">
        <f t="shared" si="100"/>
        <v>72477</v>
      </c>
      <c r="F1623" s="6" t="str">
        <f t="shared" si="103"/>
        <v>BULLISH</v>
      </c>
      <c r="G1623" s="6" t="str">
        <f t="shared" si="102"/>
        <v>NEUTRAL</v>
      </c>
      <c r="H1623" s="6" t="str">
        <f t="shared" si="101"/>
        <v>CONFIRMED BULLISH</v>
      </c>
    </row>
    <row r="1624" spans="1:8" ht="13.5" x14ac:dyDescent="0.25">
      <c r="A1624" s="3">
        <f>TITRES_STAT!B1627</f>
        <v>44377</v>
      </c>
      <c r="B1624" s="6">
        <f>TITRES_STAT!C1627</f>
        <v>120</v>
      </c>
      <c r="C1624" s="6">
        <f>TITRES_STAT!D1627</f>
        <v>102.49169999999999</v>
      </c>
      <c r="D1624" s="6">
        <f>TITRES_STAT!E1627</f>
        <v>0</v>
      </c>
      <c r="E1624" s="2">
        <f t="shared" si="100"/>
        <v>72477</v>
      </c>
      <c r="F1624" s="6" t="str">
        <f t="shared" si="103"/>
        <v>BULLISH</v>
      </c>
      <c r="G1624" s="6" t="str">
        <f t="shared" si="102"/>
        <v>NEUTRAL</v>
      </c>
      <c r="H1624" s="6" t="str">
        <f t="shared" si="101"/>
        <v>CONFIRMED BULLISH</v>
      </c>
    </row>
    <row r="1625" spans="1:8" ht="13.5" x14ac:dyDescent="0.25">
      <c r="A1625" s="3">
        <f>TITRES_STAT!B1628</f>
        <v>44378</v>
      </c>
      <c r="B1625" s="6">
        <f>TITRES_STAT!C1628</f>
        <v>120</v>
      </c>
      <c r="C1625" s="6">
        <f>TITRES_STAT!D1628</f>
        <v>102.49169999999999</v>
      </c>
      <c r="D1625" s="6">
        <f>TITRES_STAT!E1628</f>
        <v>0</v>
      </c>
      <c r="E1625" s="2">
        <f t="shared" si="100"/>
        <v>72477</v>
      </c>
      <c r="F1625" s="6" t="str">
        <f t="shared" si="103"/>
        <v>BULLISH</v>
      </c>
      <c r="G1625" s="6" t="str">
        <f t="shared" si="102"/>
        <v>NEUTRAL</v>
      </c>
      <c r="H1625" s="6" t="str">
        <f t="shared" si="101"/>
        <v>CONFIRMED BULLISH</v>
      </c>
    </row>
    <row r="1626" spans="1:8" ht="13.5" x14ac:dyDescent="0.25">
      <c r="A1626" s="3">
        <f>TITRES_STAT!B1629</f>
        <v>44379</v>
      </c>
      <c r="B1626" s="6">
        <f>TITRES_STAT!C1629</f>
        <v>120</v>
      </c>
      <c r="C1626" s="6">
        <f>TITRES_STAT!D1629</f>
        <v>102.49169999999999</v>
      </c>
      <c r="D1626" s="6">
        <f>TITRES_STAT!E1629</f>
        <v>0</v>
      </c>
      <c r="E1626" s="2">
        <f t="shared" si="100"/>
        <v>72477</v>
      </c>
      <c r="F1626" s="6" t="str">
        <f t="shared" si="103"/>
        <v>BULLISH</v>
      </c>
      <c r="G1626" s="6" t="str">
        <f t="shared" si="102"/>
        <v>NEUTRAL</v>
      </c>
      <c r="H1626" s="6" t="str">
        <f t="shared" si="101"/>
        <v>CONFIRMED BULLISH</v>
      </c>
    </row>
    <row r="1627" spans="1:8" ht="13.5" x14ac:dyDescent="0.25">
      <c r="A1627" s="3">
        <f>TITRES_STAT!B1630</f>
        <v>44382</v>
      </c>
      <c r="B1627" s="6">
        <f>TITRES_STAT!C1630</f>
        <v>120</v>
      </c>
      <c r="C1627" s="6">
        <f>TITRES_STAT!D1630</f>
        <v>102.49169999999999</v>
      </c>
      <c r="D1627" s="6">
        <f>TITRES_STAT!E1630</f>
        <v>0</v>
      </c>
      <c r="E1627" s="2">
        <f t="shared" si="100"/>
        <v>72477</v>
      </c>
      <c r="F1627" s="6" t="str">
        <f t="shared" si="103"/>
        <v>NEUTRAL</v>
      </c>
      <c r="G1627" s="6" t="str">
        <f t="shared" si="102"/>
        <v>NEUTRAL</v>
      </c>
      <c r="H1627" s="6" t="str">
        <f t="shared" si="101"/>
        <v>NEUTRAL</v>
      </c>
    </row>
    <row r="1628" spans="1:8" ht="13.5" x14ac:dyDescent="0.25">
      <c r="A1628" s="3">
        <f>TITRES_STAT!B1631</f>
        <v>44383</v>
      </c>
      <c r="B1628" s="6">
        <f>TITRES_STAT!C1631</f>
        <v>120</v>
      </c>
      <c r="C1628" s="6">
        <f>TITRES_STAT!D1631</f>
        <v>102.49169999999999</v>
      </c>
      <c r="D1628" s="6">
        <f>TITRES_STAT!E1631</f>
        <v>0</v>
      </c>
      <c r="E1628" s="2">
        <f t="shared" si="100"/>
        <v>72477</v>
      </c>
      <c r="F1628" s="6" t="str">
        <f t="shared" si="103"/>
        <v>NEUTRAL</v>
      </c>
      <c r="G1628" s="6" t="str">
        <f t="shared" si="102"/>
        <v>NEUTRAL</v>
      </c>
      <c r="H1628" s="6" t="str">
        <f t="shared" si="101"/>
        <v>NEUTRAL</v>
      </c>
    </row>
    <row r="1629" spans="1:8" ht="13.5" x14ac:dyDescent="0.25">
      <c r="A1629" s="3">
        <f>TITRES_STAT!B1632</f>
        <v>44384</v>
      </c>
      <c r="B1629" s="6">
        <f>TITRES_STAT!C1632</f>
        <v>120</v>
      </c>
      <c r="C1629" s="6">
        <f>TITRES_STAT!D1632</f>
        <v>102.49169999999999</v>
      </c>
      <c r="D1629" s="6">
        <f>TITRES_STAT!E1632</f>
        <v>0</v>
      </c>
      <c r="E1629" s="2">
        <f t="shared" si="100"/>
        <v>72477</v>
      </c>
      <c r="F1629" s="6" t="str">
        <f t="shared" si="103"/>
        <v>NEUTRAL</v>
      </c>
      <c r="G1629" s="6" t="str">
        <f t="shared" si="102"/>
        <v>NEUTRAL</v>
      </c>
      <c r="H1629" s="6" t="str">
        <f t="shared" si="101"/>
        <v>NEUTRAL</v>
      </c>
    </row>
    <row r="1630" spans="1:8" ht="13.5" x14ac:dyDescent="0.25">
      <c r="A1630" s="3">
        <f>TITRES_STAT!B1633</f>
        <v>44385</v>
      </c>
      <c r="B1630" s="6">
        <f>TITRES_STAT!C1633</f>
        <v>120</v>
      </c>
      <c r="C1630" s="6">
        <f>TITRES_STAT!D1633</f>
        <v>102.49169999999999</v>
      </c>
      <c r="D1630" s="6">
        <f>TITRES_STAT!E1633</f>
        <v>0</v>
      </c>
      <c r="E1630" s="2">
        <f t="shared" si="100"/>
        <v>72477</v>
      </c>
      <c r="F1630" s="6" t="str">
        <f t="shared" si="103"/>
        <v>NEUTRAL</v>
      </c>
      <c r="G1630" s="6" t="str">
        <f t="shared" si="102"/>
        <v>NEUTRAL</v>
      </c>
      <c r="H1630" s="6" t="str">
        <f t="shared" si="101"/>
        <v>NEUTRAL</v>
      </c>
    </row>
    <row r="1631" spans="1:8" ht="13.5" x14ac:dyDescent="0.25">
      <c r="A1631" s="3">
        <f>TITRES_STAT!B1634</f>
        <v>44386</v>
      </c>
      <c r="B1631" s="6">
        <f>TITRES_STAT!C1634</f>
        <v>120</v>
      </c>
      <c r="C1631" s="6">
        <f>TITRES_STAT!D1634</f>
        <v>102.49169999999999</v>
      </c>
      <c r="D1631" s="6">
        <f>TITRES_STAT!E1634</f>
        <v>0</v>
      </c>
      <c r="E1631" s="2">
        <f t="shared" si="100"/>
        <v>72477</v>
      </c>
      <c r="F1631" s="6" t="str">
        <f t="shared" si="103"/>
        <v>NEUTRAL</v>
      </c>
      <c r="G1631" s="6" t="str">
        <f t="shared" si="102"/>
        <v>NEUTRAL</v>
      </c>
      <c r="H1631" s="6" t="str">
        <f t="shared" si="101"/>
        <v>NEUTRAL</v>
      </c>
    </row>
    <row r="1632" spans="1:8" ht="13.5" x14ac:dyDescent="0.25">
      <c r="A1632" s="3">
        <f>TITRES_STAT!B1635</f>
        <v>44389</v>
      </c>
      <c r="B1632" s="6">
        <f>TITRES_STAT!C1635</f>
        <v>120</v>
      </c>
      <c r="C1632" s="6">
        <f>TITRES_STAT!D1635</f>
        <v>102.49169999999999</v>
      </c>
      <c r="D1632" s="6">
        <f>TITRES_STAT!E1635</f>
        <v>0</v>
      </c>
      <c r="E1632" s="2">
        <f t="shared" si="100"/>
        <v>72477</v>
      </c>
      <c r="F1632" s="6" t="str">
        <f t="shared" si="103"/>
        <v>NEUTRAL</v>
      </c>
      <c r="G1632" s="6" t="str">
        <f t="shared" si="102"/>
        <v>NEUTRAL</v>
      </c>
      <c r="H1632" s="6" t="str">
        <f t="shared" si="101"/>
        <v>NEUTRAL</v>
      </c>
    </row>
    <row r="1633" spans="1:8" ht="13.5" x14ac:dyDescent="0.25">
      <c r="A1633" s="3">
        <f>TITRES_STAT!B1636</f>
        <v>44390</v>
      </c>
      <c r="B1633" s="6">
        <f>TITRES_STAT!C1636</f>
        <v>120</v>
      </c>
      <c r="C1633" s="6">
        <f>TITRES_STAT!D1636</f>
        <v>102.49169999999999</v>
      </c>
      <c r="D1633" s="6">
        <f>TITRES_STAT!E1636</f>
        <v>0</v>
      </c>
      <c r="E1633" s="2">
        <f t="shared" si="100"/>
        <v>72477</v>
      </c>
      <c r="F1633" s="6" t="str">
        <f t="shared" si="103"/>
        <v>NEUTRAL</v>
      </c>
      <c r="G1633" s="6" t="str">
        <f t="shared" si="102"/>
        <v>NEUTRAL</v>
      </c>
      <c r="H1633" s="6" t="str">
        <f t="shared" si="101"/>
        <v>NEUTRAL</v>
      </c>
    </row>
    <row r="1634" spans="1:8" ht="13.5" x14ac:dyDescent="0.25">
      <c r="A1634" s="3">
        <f>TITRES_STAT!B1637</f>
        <v>44391</v>
      </c>
      <c r="B1634" s="6">
        <f>TITRES_STAT!C1637</f>
        <v>120</v>
      </c>
      <c r="C1634" s="6">
        <f>TITRES_STAT!D1637</f>
        <v>102.49169999999999</v>
      </c>
      <c r="D1634" s="6">
        <f>TITRES_STAT!E1637</f>
        <v>0</v>
      </c>
      <c r="E1634" s="2">
        <f t="shared" si="100"/>
        <v>72477</v>
      </c>
      <c r="F1634" s="6" t="str">
        <f t="shared" si="103"/>
        <v>NEUTRAL</v>
      </c>
      <c r="G1634" s="6" t="str">
        <f t="shared" si="102"/>
        <v>NEUTRAL</v>
      </c>
      <c r="H1634" s="6" t="str">
        <f t="shared" si="101"/>
        <v>NEUTRAL</v>
      </c>
    </row>
    <row r="1635" spans="1:8" ht="13.5" x14ac:dyDescent="0.25">
      <c r="A1635" s="3">
        <f>TITRES_STAT!B1638</f>
        <v>44392</v>
      </c>
      <c r="B1635" s="6">
        <f>TITRES_STAT!C1638</f>
        <v>120</v>
      </c>
      <c r="C1635" s="6">
        <f>TITRES_STAT!D1638</f>
        <v>102.49169999999999</v>
      </c>
      <c r="D1635" s="6">
        <f>TITRES_STAT!E1638</f>
        <v>0</v>
      </c>
      <c r="E1635" s="2">
        <f t="shared" si="100"/>
        <v>72477</v>
      </c>
      <c r="F1635" s="6" t="str">
        <f t="shared" si="103"/>
        <v>NEUTRAL</v>
      </c>
      <c r="G1635" s="6" t="str">
        <f t="shared" si="102"/>
        <v>NEUTRAL</v>
      </c>
      <c r="H1635" s="6" t="str">
        <f t="shared" si="101"/>
        <v>NEUTRAL</v>
      </c>
    </row>
    <row r="1636" spans="1:8" ht="13.5" x14ac:dyDescent="0.25">
      <c r="A1636" s="3">
        <f>TITRES_STAT!B1639</f>
        <v>44393</v>
      </c>
      <c r="B1636" s="6">
        <f>TITRES_STAT!C1639</f>
        <v>120</v>
      </c>
      <c r="C1636" s="6">
        <f>TITRES_STAT!D1639</f>
        <v>102.49169999999999</v>
      </c>
      <c r="D1636" s="6">
        <f>TITRES_STAT!E1639</f>
        <v>0</v>
      </c>
      <c r="E1636" s="2">
        <f t="shared" si="100"/>
        <v>72477</v>
      </c>
      <c r="F1636" s="6" t="str">
        <f t="shared" si="103"/>
        <v>NEUTRAL</v>
      </c>
      <c r="G1636" s="6" t="str">
        <f t="shared" si="102"/>
        <v>NEUTRAL</v>
      </c>
      <c r="H1636" s="6" t="str">
        <f t="shared" si="101"/>
        <v>NEUTRAL</v>
      </c>
    </row>
    <row r="1637" spans="1:8" ht="13.5" x14ac:dyDescent="0.25">
      <c r="A1637" s="3">
        <f>TITRES_STAT!B1640</f>
        <v>44396</v>
      </c>
      <c r="B1637" s="6">
        <f>TITRES_STAT!C1640</f>
        <v>120</v>
      </c>
      <c r="C1637" s="6">
        <f>TITRES_STAT!D1640</f>
        <v>102.49169999999999</v>
      </c>
      <c r="D1637" s="6">
        <f>TITRES_STAT!E1640</f>
        <v>0</v>
      </c>
      <c r="E1637" s="2">
        <f t="shared" si="100"/>
        <v>72477</v>
      </c>
      <c r="F1637" s="6" t="str">
        <f t="shared" si="103"/>
        <v>NEUTRAL</v>
      </c>
      <c r="G1637" s="6" t="str">
        <f t="shared" si="102"/>
        <v>NEUTRAL</v>
      </c>
      <c r="H1637" s="6" t="str">
        <f t="shared" si="101"/>
        <v>NEUTRAL</v>
      </c>
    </row>
    <row r="1638" spans="1:8" ht="13.5" x14ac:dyDescent="0.25">
      <c r="A1638" s="3">
        <f>TITRES_STAT!B1641</f>
        <v>44399</v>
      </c>
      <c r="B1638" s="6">
        <f>TITRES_STAT!C1641</f>
        <v>120</v>
      </c>
      <c r="C1638" s="6">
        <f>TITRES_STAT!D1641</f>
        <v>102.49169999999999</v>
      </c>
      <c r="D1638" s="6">
        <f>TITRES_STAT!E1641</f>
        <v>0</v>
      </c>
      <c r="E1638" s="2">
        <f t="shared" si="100"/>
        <v>72477</v>
      </c>
      <c r="F1638" s="6" t="str">
        <f t="shared" si="103"/>
        <v>NEUTRAL</v>
      </c>
      <c r="G1638" s="6" t="str">
        <f t="shared" si="102"/>
        <v>NEUTRAL</v>
      </c>
      <c r="H1638" s="6" t="str">
        <f t="shared" si="101"/>
        <v>NEUTRAL</v>
      </c>
    </row>
    <row r="1639" spans="1:8" ht="13.5" x14ac:dyDescent="0.25">
      <c r="A1639" s="3">
        <f>TITRES_STAT!B1642</f>
        <v>44400</v>
      </c>
      <c r="B1639" s="6">
        <f>TITRES_STAT!C1642</f>
        <v>119.9</v>
      </c>
      <c r="C1639" s="6">
        <f>TITRES_STAT!D1642</f>
        <v>102.4063</v>
      </c>
      <c r="D1639" s="6">
        <f>TITRES_STAT!E1642</f>
        <v>3</v>
      </c>
      <c r="E1639" s="2">
        <f t="shared" si="100"/>
        <v>72474</v>
      </c>
      <c r="F1639" s="6" t="str">
        <f t="shared" si="103"/>
        <v>BEARISH</v>
      </c>
      <c r="G1639" s="6" t="str">
        <f t="shared" si="102"/>
        <v>NEUTRAL</v>
      </c>
      <c r="H1639" s="6" t="str">
        <f t="shared" si="101"/>
        <v>CONFIRMED BEARISH</v>
      </c>
    </row>
    <row r="1640" spans="1:8" ht="13.5" x14ac:dyDescent="0.25">
      <c r="A1640" s="3">
        <f>TITRES_STAT!B1643</f>
        <v>44403</v>
      </c>
      <c r="B1640" s="6">
        <f>TITRES_STAT!C1643</f>
        <v>119.9</v>
      </c>
      <c r="C1640" s="6">
        <f>TITRES_STAT!D1643</f>
        <v>102.4063</v>
      </c>
      <c r="D1640" s="6">
        <f>TITRES_STAT!E1643</f>
        <v>0</v>
      </c>
      <c r="E1640" s="2">
        <f t="shared" si="100"/>
        <v>72474</v>
      </c>
      <c r="F1640" s="6" t="str">
        <f t="shared" si="103"/>
        <v>BEARISH</v>
      </c>
      <c r="G1640" s="6" t="str">
        <f t="shared" si="102"/>
        <v>NEUTRAL</v>
      </c>
      <c r="H1640" s="6" t="str">
        <f t="shared" si="101"/>
        <v>CONFIRMED BEARISH</v>
      </c>
    </row>
    <row r="1641" spans="1:8" ht="13.5" x14ac:dyDescent="0.25">
      <c r="A1641" s="3">
        <f>TITRES_STAT!B1644</f>
        <v>44404</v>
      </c>
      <c r="B1641" s="6">
        <f>TITRES_STAT!C1644</f>
        <v>119.9</v>
      </c>
      <c r="C1641" s="6">
        <f>TITRES_STAT!D1644</f>
        <v>102.4063</v>
      </c>
      <c r="D1641" s="6">
        <f>TITRES_STAT!E1644</f>
        <v>0</v>
      </c>
      <c r="E1641" s="2">
        <f t="shared" si="100"/>
        <v>72474</v>
      </c>
      <c r="F1641" s="6" t="str">
        <f t="shared" si="103"/>
        <v>BEARISH</v>
      </c>
      <c r="G1641" s="6" t="str">
        <f t="shared" si="102"/>
        <v>NEUTRAL</v>
      </c>
      <c r="H1641" s="6" t="str">
        <f t="shared" si="101"/>
        <v>CONFIRMED BEARISH</v>
      </c>
    </row>
    <row r="1642" spans="1:8" ht="13.5" x14ac:dyDescent="0.25">
      <c r="A1642" s="3">
        <f>TITRES_STAT!B1645</f>
        <v>44405</v>
      </c>
      <c r="B1642" s="6">
        <f>TITRES_STAT!C1645</f>
        <v>119.9</v>
      </c>
      <c r="C1642" s="6">
        <f>TITRES_STAT!D1645</f>
        <v>102.4063</v>
      </c>
      <c r="D1642" s="6">
        <f>TITRES_STAT!E1645</f>
        <v>0</v>
      </c>
      <c r="E1642" s="2">
        <f t="shared" si="100"/>
        <v>72474</v>
      </c>
      <c r="F1642" s="6" t="str">
        <f t="shared" si="103"/>
        <v>BEARISH</v>
      </c>
      <c r="G1642" s="6" t="str">
        <f t="shared" si="102"/>
        <v>NEUTRAL</v>
      </c>
      <c r="H1642" s="6" t="str">
        <f t="shared" si="101"/>
        <v>CONFIRMED BEARISH</v>
      </c>
    </row>
    <row r="1643" spans="1:8" ht="13.5" x14ac:dyDescent="0.25">
      <c r="A1643" s="3">
        <f>TITRES_STAT!B1646</f>
        <v>44406</v>
      </c>
      <c r="B1643" s="6">
        <f>TITRES_STAT!C1646</f>
        <v>119.9</v>
      </c>
      <c r="C1643" s="6">
        <f>TITRES_STAT!D1646</f>
        <v>102.4063</v>
      </c>
      <c r="D1643" s="6">
        <f>TITRES_STAT!E1646</f>
        <v>0</v>
      </c>
      <c r="E1643" s="2">
        <f t="shared" si="100"/>
        <v>72474</v>
      </c>
      <c r="F1643" s="6" t="str">
        <f t="shared" si="103"/>
        <v>BEARISH</v>
      </c>
      <c r="G1643" s="6" t="str">
        <f t="shared" si="102"/>
        <v>NEUTRAL</v>
      </c>
      <c r="H1643" s="6" t="str">
        <f t="shared" si="101"/>
        <v>CONFIRMED BEARISH</v>
      </c>
    </row>
    <row r="1644" spans="1:8" ht="13.5" x14ac:dyDescent="0.25">
      <c r="A1644" s="3">
        <f>TITRES_STAT!B1647</f>
        <v>44407</v>
      </c>
      <c r="B1644" s="6">
        <f>TITRES_STAT!C1647</f>
        <v>116.31</v>
      </c>
      <c r="C1644" s="6">
        <f>TITRES_STAT!D1647</f>
        <v>99.340100000000007</v>
      </c>
      <c r="D1644" s="6">
        <f>TITRES_STAT!E1647</f>
        <v>175</v>
      </c>
      <c r="E1644" s="2">
        <f t="shared" si="100"/>
        <v>72299</v>
      </c>
      <c r="F1644" s="6" t="str">
        <f t="shared" si="103"/>
        <v>BEARISH</v>
      </c>
      <c r="G1644" s="6" t="str">
        <f t="shared" si="102"/>
        <v>NEUTRAL</v>
      </c>
      <c r="H1644" s="6" t="str">
        <f t="shared" si="101"/>
        <v>CONFIRMED BEARISH</v>
      </c>
    </row>
    <row r="1645" spans="1:8" ht="13.5" x14ac:dyDescent="0.25">
      <c r="A1645" s="3">
        <f>TITRES_STAT!B1648</f>
        <v>44410</v>
      </c>
      <c r="B1645" s="6">
        <f>TITRES_STAT!C1648</f>
        <v>119.89</v>
      </c>
      <c r="C1645" s="6">
        <f>TITRES_STAT!D1648</f>
        <v>102.3978</v>
      </c>
      <c r="D1645" s="6">
        <f>TITRES_STAT!E1648</f>
        <v>20</v>
      </c>
      <c r="E1645" s="2">
        <f t="shared" si="100"/>
        <v>72319</v>
      </c>
      <c r="F1645" s="6" t="str">
        <f t="shared" si="103"/>
        <v>BEARISH</v>
      </c>
      <c r="G1645" s="6" t="str">
        <f t="shared" si="102"/>
        <v>NEUTRAL</v>
      </c>
      <c r="H1645" s="6" t="str">
        <f t="shared" si="101"/>
        <v>CONFIRMED BEARISH</v>
      </c>
    </row>
    <row r="1646" spans="1:8" ht="13.5" x14ac:dyDescent="0.25">
      <c r="A1646" s="3">
        <f>TITRES_STAT!B1649</f>
        <v>44411</v>
      </c>
      <c r="B1646" s="6">
        <f>TITRES_STAT!C1649</f>
        <v>119.89</v>
      </c>
      <c r="C1646" s="6">
        <f>TITRES_STAT!D1649</f>
        <v>102.3978</v>
      </c>
      <c r="D1646" s="6">
        <f>TITRES_STAT!E1649</f>
        <v>0</v>
      </c>
      <c r="E1646" s="2">
        <f t="shared" si="100"/>
        <v>72319</v>
      </c>
      <c r="F1646" s="6" t="str">
        <f t="shared" si="103"/>
        <v>BEARISH</v>
      </c>
      <c r="G1646" s="6" t="str">
        <f t="shared" si="102"/>
        <v>NEUTRAL</v>
      </c>
      <c r="H1646" s="6" t="str">
        <f t="shared" si="101"/>
        <v>CONFIRMED BEARISH</v>
      </c>
    </row>
    <row r="1647" spans="1:8" ht="13.5" x14ac:dyDescent="0.25">
      <c r="A1647" s="3">
        <f>TITRES_STAT!B1650</f>
        <v>44412</v>
      </c>
      <c r="B1647" s="6">
        <f>TITRES_STAT!C1650</f>
        <v>119.89</v>
      </c>
      <c r="C1647" s="6">
        <f>TITRES_STAT!D1650</f>
        <v>102.3978</v>
      </c>
      <c r="D1647" s="6">
        <f>TITRES_STAT!E1650</f>
        <v>0</v>
      </c>
      <c r="E1647" s="2">
        <f t="shared" si="100"/>
        <v>72319</v>
      </c>
      <c r="F1647" s="6" t="str">
        <f t="shared" si="103"/>
        <v>BEARISH</v>
      </c>
      <c r="G1647" s="6" t="str">
        <f t="shared" si="102"/>
        <v>NEUTRAL</v>
      </c>
      <c r="H1647" s="6" t="str">
        <f t="shared" si="101"/>
        <v>CONFIRMED BEARISH</v>
      </c>
    </row>
    <row r="1648" spans="1:8" ht="13.5" x14ac:dyDescent="0.25">
      <c r="A1648" s="3">
        <f>TITRES_STAT!B1651</f>
        <v>44413</v>
      </c>
      <c r="B1648" s="6">
        <f>TITRES_STAT!C1651</f>
        <v>119.89</v>
      </c>
      <c r="C1648" s="6">
        <f>TITRES_STAT!D1651</f>
        <v>102.3978</v>
      </c>
      <c r="D1648" s="6">
        <f>TITRES_STAT!E1651</f>
        <v>0</v>
      </c>
      <c r="E1648" s="2">
        <f t="shared" si="100"/>
        <v>72319</v>
      </c>
      <c r="F1648" s="6" t="str">
        <f t="shared" si="103"/>
        <v>BEARISH</v>
      </c>
      <c r="G1648" s="6" t="str">
        <f t="shared" si="102"/>
        <v>NEUTRAL</v>
      </c>
      <c r="H1648" s="6" t="str">
        <f t="shared" si="101"/>
        <v>CONFIRMED BEARISH</v>
      </c>
    </row>
    <row r="1649" spans="1:8" ht="13.5" x14ac:dyDescent="0.25">
      <c r="A1649" s="3">
        <f>TITRES_STAT!B1652</f>
        <v>44414</v>
      </c>
      <c r="B1649" s="6">
        <f>TITRES_STAT!C1652</f>
        <v>119.89</v>
      </c>
      <c r="C1649" s="6">
        <f>TITRES_STAT!D1652</f>
        <v>102.3978</v>
      </c>
      <c r="D1649" s="6">
        <f>TITRES_STAT!E1652</f>
        <v>0</v>
      </c>
      <c r="E1649" s="2">
        <f t="shared" si="100"/>
        <v>72319</v>
      </c>
      <c r="F1649" s="6" t="str">
        <f t="shared" si="103"/>
        <v>BULLISH</v>
      </c>
      <c r="G1649" s="6" t="str">
        <f t="shared" si="102"/>
        <v>NEUTRAL</v>
      </c>
      <c r="H1649" s="6" t="str">
        <f t="shared" si="101"/>
        <v>CONFIRMED BULLISH</v>
      </c>
    </row>
    <row r="1650" spans="1:8" ht="13.5" x14ac:dyDescent="0.25">
      <c r="A1650" s="3">
        <f>TITRES_STAT!B1653</f>
        <v>44417</v>
      </c>
      <c r="B1650" s="6">
        <f>TITRES_STAT!C1653</f>
        <v>119.89</v>
      </c>
      <c r="C1650" s="6">
        <f>TITRES_STAT!D1653</f>
        <v>102.3978</v>
      </c>
      <c r="D1650" s="6">
        <f>TITRES_STAT!E1653</f>
        <v>0</v>
      </c>
      <c r="E1650" s="2">
        <f t="shared" si="100"/>
        <v>72319</v>
      </c>
      <c r="F1650" s="6" t="str">
        <f t="shared" si="103"/>
        <v>NEUTRAL</v>
      </c>
      <c r="G1650" s="6" t="str">
        <f t="shared" si="102"/>
        <v>NEUTRAL</v>
      </c>
      <c r="H1650" s="6" t="str">
        <f t="shared" si="101"/>
        <v>NEUTRAL</v>
      </c>
    </row>
    <row r="1651" spans="1:8" ht="13.5" x14ac:dyDescent="0.25">
      <c r="A1651" s="3">
        <f>TITRES_STAT!B1654</f>
        <v>44419</v>
      </c>
      <c r="B1651" s="6">
        <f>TITRES_STAT!C1654</f>
        <v>119.89</v>
      </c>
      <c r="C1651" s="6">
        <f>TITRES_STAT!D1654</f>
        <v>102.3978</v>
      </c>
      <c r="D1651" s="6">
        <f>TITRES_STAT!E1654</f>
        <v>0</v>
      </c>
      <c r="E1651" s="2">
        <f t="shared" si="100"/>
        <v>72319</v>
      </c>
      <c r="F1651" s="6" t="str">
        <f t="shared" si="103"/>
        <v>NEUTRAL</v>
      </c>
      <c r="G1651" s="6" t="str">
        <f t="shared" si="102"/>
        <v>NEUTRAL</v>
      </c>
      <c r="H1651" s="6" t="str">
        <f t="shared" si="101"/>
        <v>NEUTRAL</v>
      </c>
    </row>
    <row r="1652" spans="1:8" ht="13.5" x14ac:dyDescent="0.25">
      <c r="A1652" s="3">
        <f>TITRES_STAT!B1655</f>
        <v>44420</v>
      </c>
      <c r="B1652" s="6">
        <f>TITRES_STAT!C1655</f>
        <v>119.89</v>
      </c>
      <c r="C1652" s="6">
        <f>TITRES_STAT!D1655</f>
        <v>102.3978</v>
      </c>
      <c r="D1652" s="6">
        <f>TITRES_STAT!E1655</f>
        <v>0</v>
      </c>
      <c r="E1652" s="2">
        <f t="shared" si="100"/>
        <v>72319</v>
      </c>
      <c r="F1652" s="6" t="str">
        <f t="shared" si="103"/>
        <v>NEUTRAL</v>
      </c>
      <c r="G1652" s="6" t="str">
        <f t="shared" si="102"/>
        <v>NEUTRAL</v>
      </c>
      <c r="H1652" s="6" t="str">
        <f t="shared" si="101"/>
        <v>NEUTRAL</v>
      </c>
    </row>
    <row r="1653" spans="1:8" ht="13.5" x14ac:dyDescent="0.25">
      <c r="A1653" s="3">
        <f>TITRES_STAT!B1656</f>
        <v>44424</v>
      </c>
      <c r="B1653" s="6">
        <f>TITRES_STAT!C1656</f>
        <v>119.89</v>
      </c>
      <c r="C1653" s="6">
        <f>TITRES_STAT!D1656</f>
        <v>102.3978</v>
      </c>
      <c r="D1653" s="6">
        <f>TITRES_STAT!E1656</f>
        <v>0</v>
      </c>
      <c r="E1653" s="2">
        <f t="shared" si="100"/>
        <v>72319</v>
      </c>
      <c r="F1653" s="6" t="str">
        <f t="shared" si="103"/>
        <v>NEUTRAL</v>
      </c>
      <c r="G1653" s="6" t="str">
        <f t="shared" si="102"/>
        <v>NEUTRAL</v>
      </c>
      <c r="H1653" s="6" t="str">
        <f t="shared" si="101"/>
        <v>NEUTRAL</v>
      </c>
    </row>
    <row r="1654" spans="1:8" ht="13.5" x14ac:dyDescent="0.25">
      <c r="A1654" s="3">
        <f>TITRES_STAT!B1657</f>
        <v>44425</v>
      </c>
      <c r="B1654" s="6">
        <f>TITRES_STAT!C1657</f>
        <v>119.89</v>
      </c>
      <c r="C1654" s="6">
        <f>TITRES_STAT!D1657</f>
        <v>102.3978</v>
      </c>
      <c r="D1654" s="6">
        <f>TITRES_STAT!E1657</f>
        <v>0</v>
      </c>
      <c r="E1654" s="2">
        <f t="shared" si="100"/>
        <v>72319</v>
      </c>
      <c r="F1654" s="6" t="str">
        <f t="shared" si="103"/>
        <v>NEUTRAL</v>
      </c>
      <c r="G1654" s="6" t="str">
        <f t="shared" si="102"/>
        <v>NEUTRAL</v>
      </c>
      <c r="H1654" s="6" t="str">
        <f t="shared" si="101"/>
        <v>NEUTRAL</v>
      </c>
    </row>
    <row r="1655" spans="1:8" ht="13.5" x14ac:dyDescent="0.25">
      <c r="A1655" s="3">
        <f>TITRES_STAT!B1658</f>
        <v>44426</v>
      </c>
      <c r="B1655" s="6">
        <f>TITRES_STAT!C1658</f>
        <v>119.89</v>
      </c>
      <c r="C1655" s="6">
        <f>TITRES_STAT!D1658</f>
        <v>102.3978</v>
      </c>
      <c r="D1655" s="6">
        <f>TITRES_STAT!E1658</f>
        <v>0</v>
      </c>
      <c r="E1655" s="2">
        <f t="shared" si="100"/>
        <v>72319</v>
      </c>
      <c r="F1655" s="6" t="str">
        <f t="shared" si="103"/>
        <v>NEUTRAL</v>
      </c>
      <c r="G1655" s="6" t="str">
        <f t="shared" si="102"/>
        <v>NEUTRAL</v>
      </c>
      <c r="H1655" s="6" t="str">
        <f t="shared" si="101"/>
        <v>NEUTRAL</v>
      </c>
    </row>
    <row r="1656" spans="1:8" ht="13.5" x14ac:dyDescent="0.25">
      <c r="A1656" s="3">
        <f>TITRES_STAT!B1659</f>
        <v>44427</v>
      </c>
      <c r="B1656" s="6">
        <f>TITRES_STAT!C1659</f>
        <v>119.7</v>
      </c>
      <c r="C1656" s="6">
        <f>TITRES_STAT!D1659</f>
        <v>102.2355</v>
      </c>
      <c r="D1656" s="6">
        <f>TITRES_STAT!E1659</f>
        <v>36</v>
      </c>
      <c r="E1656" s="2">
        <f t="shared" si="100"/>
        <v>72283</v>
      </c>
      <c r="F1656" s="6" t="str">
        <f t="shared" si="103"/>
        <v>BEARISH</v>
      </c>
      <c r="G1656" s="6" t="str">
        <f t="shared" si="102"/>
        <v>NEUTRAL</v>
      </c>
      <c r="H1656" s="6" t="str">
        <f t="shared" si="101"/>
        <v>CONFIRMED BEARISH</v>
      </c>
    </row>
    <row r="1657" spans="1:8" ht="13.5" x14ac:dyDescent="0.25">
      <c r="A1657" s="3">
        <f>TITRES_STAT!B1660</f>
        <v>44428</v>
      </c>
      <c r="B1657" s="6">
        <f>TITRES_STAT!C1660</f>
        <v>119.7</v>
      </c>
      <c r="C1657" s="6">
        <f>TITRES_STAT!D1660</f>
        <v>102.2355</v>
      </c>
      <c r="D1657" s="6">
        <f>TITRES_STAT!E1660</f>
        <v>0</v>
      </c>
      <c r="E1657" s="2">
        <f t="shared" si="100"/>
        <v>72283</v>
      </c>
      <c r="F1657" s="6" t="str">
        <f t="shared" si="103"/>
        <v>BEARISH</v>
      </c>
      <c r="G1657" s="6" t="str">
        <f t="shared" si="102"/>
        <v>NEUTRAL</v>
      </c>
      <c r="H1657" s="6" t="str">
        <f t="shared" si="101"/>
        <v>CONFIRMED BEARISH</v>
      </c>
    </row>
    <row r="1658" spans="1:8" ht="13.5" x14ac:dyDescent="0.25">
      <c r="A1658" s="3">
        <f>TITRES_STAT!B1661</f>
        <v>44431</v>
      </c>
      <c r="B1658" s="6">
        <f>TITRES_STAT!C1661</f>
        <v>119.7</v>
      </c>
      <c r="C1658" s="6">
        <f>TITRES_STAT!D1661</f>
        <v>102.2355</v>
      </c>
      <c r="D1658" s="6">
        <f>TITRES_STAT!E1661</f>
        <v>1</v>
      </c>
      <c r="E1658" s="2">
        <f t="shared" si="100"/>
        <v>72283</v>
      </c>
      <c r="F1658" s="6" t="str">
        <f t="shared" si="103"/>
        <v>BEARISH</v>
      </c>
      <c r="G1658" s="6" t="str">
        <f t="shared" si="102"/>
        <v>NEUTRAL</v>
      </c>
      <c r="H1658" s="6" t="str">
        <f t="shared" si="101"/>
        <v>CONFIRMED BEARISH</v>
      </c>
    </row>
    <row r="1659" spans="1:8" ht="13.5" x14ac:dyDescent="0.25">
      <c r="A1659" s="3">
        <f>TITRES_STAT!B1662</f>
        <v>44432</v>
      </c>
      <c r="B1659" s="6">
        <f>TITRES_STAT!C1662</f>
        <v>119.7</v>
      </c>
      <c r="C1659" s="6">
        <f>TITRES_STAT!D1662</f>
        <v>102.2355</v>
      </c>
      <c r="D1659" s="6">
        <f>TITRES_STAT!E1662</f>
        <v>0</v>
      </c>
      <c r="E1659" s="2">
        <f t="shared" si="100"/>
        <v>72283</v>
      </c>
      <c r="F1659" s="6" t="str">
        <f t="shared" si="103"/>
        <v>BEARISH</v>
      </c>
      <c r="G1659" s="6" t="str">
        <f t="shared" si="102"/>
        <v>NEUTRAL</v>
      </c>
      <c r="H1659" s="6" t="str">
        <f t="shared" si="101"/>
        <v>CONFIRMED BEARISH</v>
      </c>
    </row>
    <row r="1660" spans="1:8" ht="13.5" x14ac:dyDescent="0.25">
      <c r="A1660" s="3">
        <f>TITRES_STAT!B1663</f>
        <v>44433</v>
      </c>
      <c r="B1660" s="6">
        <f>TITRES_STAT!C1663</f>
        <v>119.7</v>
      </c>
      <c r="C1660" s="6">
        <f>TITRES_STAT!D1663</f>
        <v>102.2355</v>
      </c>
      <c r="D1660" s="6">
        <f>TITRES_STAT!E1663</f>
        <v>0</v>
      </c>
      <c r="E1660" s="2">
        <f t="shared" si="100"/>
        <v>72283</v>
      </c>
      <c r="F1660" s="6" t="str">
        <f t="shared" si="103"/>
        <v>BEARISH</v>
      </c>
      <c r="G1660" s="6" t="str">
        <f t="shared" si="102"/>
        <v>NEUTRAL</v>
      </c>
      <c r="H1660" s="6" t="str">
        <f t="shared" si="101"/>
        <v>CONFIRMED BEARISH</v>
      </c>
    </row>
    <row r="1661" spans="1:8" ht="13.5" x14ac:dyDescent="0.25">
      <c r="A1661" s="3">
        <f>TITRES_STAT!B1664</f>
        <v>44434</v>
      </c>
      <c r="B1661" s="6">
        <f>TITRES_STAT!C1664</f>
        <v>119.5</v>
      </c>
      <c r="C1661" s="6">
        <f>TITRES_STAT!D1664</f>
        <v>102.0647</v>
      </c>
      <c r="D1661" s="6">
        <f>TITRES_STAT!E1664</f>
        <v>15</v>
      </c>
      <c r="E1661" s="2">
        <f t="shared" si="100"/>
        <v>72268</v>
      </c>
      <c r="F1661" s="6" t="str">
        <f t="shared" si="103"/>
        <v>BEARISH</v>
      </c>
      <c r="G1661" s="6" t="str">
        <f t="shared" si="102"/>
        <v>NEUTRAL</v>
      </c>
      <c r="H1661" s="6" t="str">
        <f t="shared" si="101"/>
        <v>CONFIRMED BEARISH</v>
      </c>
    </row>
    <row r="1662" spans="1:8" ht="13.5" x14ac:dyDescent="0.25">
      <c r="A1662" s="3">
        <f>TITRES_STAT!B1665</f>
        <v>44435</v>
      </c>
      <c r="B1662" s="6">
        <f>TITRES_STAT!C1665</f>
        <v>119.5</v>
      </c>
      <c r="C1662" s="6">
        <f>TITRES_STAT!D1665</f>
        <v>102.0647</v>
      </c>
      <c r="D1662" s="6">
        <f>TITRES_STAT!E1665</f>
        <v>0</v>
      </c>
      <c r="E1662" s="2">
        <f t="shared" si="100"/>
        <v>72268</v>
      </c>
      <c r="F1662" s="6" t="str">
        <f t="shared" si="103"/>
        <v>BEARISH</v>
      </c>
      <c r="G1662" s="6" t="str">
        <f t="shared" si="102"/>
        <v>NEUTRAL</v>
      </c>
      <c r="H1662" s="6" t="str">
        <f t="shared" si="101"/>
        <v>CONFIRMED BEARISH</v>
      </c>
    </row>
    <row r="1663" spans="1:8" ht="13.5" x14ac:dyDescent="0.25">
      <c r="A1663" s="3">
        <f>TITRES_STAT!B1666</f>
        <v>44438</v>
      </c>
      <c r="B1663" s="6">
        <f>TITRES_STAT!C1666</f>
        <v>119.5</v>
      </c>
      <c r="C1663" s="6">
        <f>TITRES_STAT!D1666</f>
        <v>102.0647</v>
      </c>
      <c r="D1663" s="6">
        <f>TITRES_STAT!E1666</f>
        <v>0</v>
      </c>
      <c r="E1663" s="2">
        <f t="shared" si="100"/>
        <v>72268</v>
      </c>
      <c r="F1663" s="6" t="str">
        <f t="shared" si="103"/>
        <v>BEARISH</v>
      </c>
      <c r="G1663" s="6" t="str">
        <f t="shared" si="102"/>
        <v>NEUTRAL</v>
      </c>
      <c r="H1663" s="6" t="str">
        <f t="shared" si="101"/>
        <v>CONFIRMED BEARISH</v>
      </c>
    </row>
    <row r="1664" spans="1:8" ht="13.5" x14ac:dyDescent="0.25">
      <c r="A1664" s="3">
        <f>TITRES_STAT!B1667</f>
        <v>44439</v>
      </c>
      <c r="B1664" s="6">
        <f>TITRES_STAT!C1667</f>
        <v>119.5</v>
      </c>
      <c r="C1664" s="6">
        <f>TITRES_STAT!D1667</f>
        <v>102.0647</v>
      </c>
      <c r="D1664" s="6">
        <f>TITRES_STAT!E1667</f>
        <v>0</v>
      </c>
      <c r="E1664" s="2">
        <f t="shared" si="100"/>
        <v>72268</v>
      </c>
      <c r="F1664" s="6" t="str">
        <f t="shared" si="103"/>
        <v>BEARISH</v>
      </c>
      <c r="G1664" s="6" t="str">
        <f t="shared" si="102"/>
        <v>NEUTRAL</v>
      </c>
      <c r="H1664" s="6" t="str">
        <f t="shared" si="101"/>
        <v>CONFIRMED BEARISH</v>
      </c>
    </row>
    <row r="1665" spans="1:8" ht="13.5" x14ac:dyDescent="0.25">
      <c r="A1665" s="3">
        <f>TITRES_STAT!B1668</f>
        <v>44440</v>
      </c>
      <c r="B1665" s="6">
        <f>TITRES_STAT!C1668</f>
        <v>119.5</v>
      </c>
      <c r="C1665" s="6">
        <f>TITRES_STAT!D1668</f>
        <v>102.0647</v>
      </c>
      <c r="D1665" s="6">
        <f>TITRES_STAT!E1668</f>
        <v>0</v>
      </c>
      <c r="E1665" s="2">
        <f t="shared" si="100"/>
        <v>72268</v>
      </c>
      <c r="F1665" s="6" t="str">
        <f t="shared" si="103"/>
        <v>BEARISH</v>
      </c>
      <c r="G1665" s="6" t="str">
        <f t="shared" si="102"/>
        <v>NEUTRAL</v>
      </c>
      <c r="H1665" s="6" t="str">
        <f t="shared" si="101"/>
        <v>CONFIRMED BEARISH</v>
      </c>
    </row>
    <row r="1666" spans="1:8" ht="13.5" x14ac:dyDescent="0.25">
      <c r="A1666" s="3">
        <f>TITRES_STAT!B1669</f>
        <v>44441</v>
      </c>
      <c r="B1666" s="6">
        <f>TITRES_STAT!C1669</f>
        <v>119.5</v>
      </c>
      <c r="C1666" s="6">
        <f>TITRES_STAT!D1669</f>
        <v>102.0647</v>
      </c>
      <c r="D1666" s="6">
        <f>TITRES_STAT!E1669</f>
        <v>0</v>
      </c>
      <c r="E1666" s="2">
        <f t="shared" si="100"/>
        <v>72268</v>
      </c>
      <c r="F1666" s="6" t="str">
        <f t="shared" si="103"/>
        <v>NEUTRAL</v>
      </c>
      <c r="G1666" s="6" t="str">
        <f t="shared" si="102"/>
        <v>NEUTRAL</v>
      </c>
      <c r="H1666" s="6" t="str">
        <f t="shared" si="101"/>
        <v>NEUTRAL</v>
      </c>
    </row>
    <row r="1667" spans="1:8" ht="13.5" x14ac:dyDescent="0.25">
      <c r="A1667" s="3">
        <f>TITRES_STAT!B1670</f>
        <v>44442</v>
      </c>
      <c r="B1667" s="6">
        <f>TITRES_STAT!C1670</f>
        <v>119.5</v>
      </c>
      <c r="C1667" s="6">
        <f>TITRES_STAT!D1670</f>
        <v>102.0647</v>
      </c>
      <c r="D1667" s="6">
        <f>TITRES_STAT!E1670</f>
        <v>0</v>
      </c>
      <c r="E1667" s="2">
        <f t="shared" si="100"/>
        <v>72268</v>
      </c>
      <c r="F1667" s="6" t="str">
        <f t="shared" si="103"/>
        <v>NEUTRAL</v>
      </c>
      <c r="G1667" s="6" t="str">
        <f t="shared" si="102"/>
        <v>NEUTRAL</v>
      </c>
      <c r="H1667" s="6" t="str">
        <f t="shared" si="101"/>
        <v>NEUTRAL</v>
      </c>
    </row>
    <row r="1668" spans="1:8" ht="13.5" x14ac:dyDescent="0.25">
      <c r="A1668" s="3">
        <f>TITRES_STAT!B1671</f>
        <v>44445</v>
      </c>
      <c r="B1668" s="6">
        <f>TITRES_STAT!C1671</f>
        <v>124</v>
      </c>
      <c r="C1668" s="6">
        <f>TITRES_STAT!D1671</f>
        <v>105.9081</v>
      </c>
      <c r="D1668" s="6">
        <f>TITRES_STAT!E1671</f>
        <v>5966</v>
      </c>
      <c r="E1668" s="2">
        <f t="shared" ref="E1668:E1731" si="104">IF(B1668&gt;B1667, E1667+D1668, IF(B1668&lt;B1667, E1667-D1668, E1667))</f>
        <v>78234</v>
      </c>
      <c r="F1668" s="6" t="str">
        <f t="shared" si="103"/>
        <v>BULLISH</v>
      </c>
      <c r="G1668" s="6" t="str">
        <f t="shared" si="102"/>
        <v>STRONG</v>
      </c>
      <c r="H1668" s="6" t="str">
        <f t="shared" si="101"/>
        <v>CONFIRMED BULLISH</v>
      </c>
    </row>
    <row r="1669" spans="1:8" ht="13.5" x14ac:dyDescent="0.25">
      <c r="A1669" s="3">
        <f>TITRES_STAT!B1672</f>
        <v>44446</v>
      </c>
      <c r="B1669" s="6">
        <f>TITRES_STAT!C1672</f>
        <v>121</v>
      </c>
      <c r="C1669" s="6">
        <f>TITRES_STAT!D1672</f>
        <v>103.3458</v>
      </c>
      <c r="D1669" s="6">
        <f>TITRES_STAT!E1672</f>
        <v>198</v>
      </c>
      <c r="E1669" s="2">
        <f t="shared" si="104"/>
        <v>78036</v>
      </c>
      <c r="F1669" s="6" t="str">
        <f t="shared" si="103"/>
        <v>BULLISH</v>
      </c>
      <c r="G1669" s="6" t="str">
        <f t="shared" si="102"/>
        <v>STRONG</v>
      </c>
      <c r="H1669" s="6" t="str">
        <f t="shared" si="101"/>
        <v>CONFIRMED BULLISH</v>
      </c>
    </row>
    <row r="1670" spans="1:8" ht="13.5" x14ac:dyDescent="0.25">
      <c r="A1670" s="3">
        <f>TITRES_STAT!B1673</f>
        <v>44447</v>
      </c>
      <c r="B1670" s="6">
        <f>TITRES_STAT!C1673</f>
        <v>121</v>
      </c>
      <c r="C1670" s="6">
        <f>TITRES_STAT!D1673</f>
        <v>103.3458</v>
      </c>
      <c r="D1670" s="6">
        <f>TITRES_STAT!E1673</f>
        <v>0</v>
      </c>
      <c r="E1670" s="2">
        <f t="shared" si="104"/>
        <v>78036</v>
      </c>
      <c r="F1670" s="6" t="str">
        <f t="shared" si="103"/>
        <v>BULLISH</v>
      </c>
      <c r="G1670" s="6" t="str">
        <f t="shared" si="102"/>
        <v>STRONG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BULLISH</v>
      </c>
    </row>
    <row r="1671" spans="1:8" ht="13.5" x14ac:dyDescent="0.25">
      <c r="A1671" s="3">
        <f>TITRES_STAT!B1674</f>
        <v>44448</v>
      </c>
      <c r="B1671" s="6">
        <f>TITRES_STAT!C1674</f>
        <v>121</v>
      </c>
      <c r="C1671" s="6">
        <f>TITRES_STAT!D1674</f>
        <v>103.3458</v>
      </c>
      <c r="D1671" s="6">
        <f>TITRES_STAT!E1674</f>
        <v>0</v>
      </c>
      <c r="E1671" s="2">
        <f t="shared" si="104"/>
        <v>78036</v>
      </c>
      <c r="F1671" s="6" t="str">
        <f t="shared" si="103"/>
        <v>BULLISH</v>
      </c>
      <c r="G1671" s="6" t="str">
        <f t="shared" ref="G1671:G1734" si="106">IF((E1671-E1666)/E1666 &gt; 0.02, "STRONG",
 IF((E1671-E1666)/E1666 &lt; -0.02, "WEAK", "NEUTRAL"))</f>
        <v>STRONG</v>
      </c>
      <c r="H1671" s="6" t="str">
        <f t="shared" si="105"/>
        <v>CONFIRMED BULLISH</v>
      </c>
    </row>
    <row r="1672" spans="1:8" ht="13.5" x14ac:dyDescent="0.25">
      <c r="A1672" s="3">
        <f>TITRES_STAT!B1675</f>
        <v>44449</v>
      </c>
      <c r="B1672" s="6">
        <f>TITRES_STAT!C1675</f>
        <v>121</v>
      </c>
      <c r="C1672" s="6">
        <f>TITRES_STAT!D1675</f>
        <v>103.3458</v>
      </c>
      <c r="D1672" s="6">
        <f>TITRES_STAT!E1675</f>
        <v>0</v>
      </c>
      <c r="E1672" s="2">
        <f t="shared" si="104"/>
        <v>78036</v>
      </c>
      <c r="F1672" s="6" t="str">
        <f t="shared" ref="F1672:F1735" si="107">IF(E1672&gt;E1667,"BULLISH",IF(E1672&lt;E1667,"BEARISH","NEUTRAL"))</f>
        <v>BULLISH</v>
      </c>
      <c r="G1672" s="6" t="str">
        <f t="shared" si="106"/>
        <v>STRONG</v>
      </c>
      <c r="H1672" s="6" t="str">
        <f t="shared" si="105"/>
        <v>CONFIRMED BULLISH</v>
      </c>
    </row>
    <row r="1673" spans="1:8" ht="13.5" x14ac:dyDescent="0.25">
      <c r="A1673" s="3">
        <f>TITRES_STAT!B1676</f>
        <v>44452</v>
      </c>
      <c r="B1673" s="6">
        <f>TITRES_STAT!C1676</f>
        <v>121</v>
      </c>
      <c r="C1673" s="6">
        <f>TITRES_STAT!D1676</f>
        <v>103.3458</v>
      </c>
      <c r="D1673" s="6">
        <f>TITRES_STAT!E1676</f>
        <v>0</v>
      </c>
      <c r="E1673" s="2">
        <f t="shared" si="104"/>
        <v>78036</v>
      </c>
      <c r="F1673" s="6" t="str">
        <f t="shared" si="107"/>
        <v>BEARISH</v>
      </c>
      <c r="G1673" s="6" t="str">
        <f t="shared" si="106"/>
        <v>NEUTRAL</v>
      </c>
      <c r="H1673" s="6" t="str">
        <f t="shared" si="105"/>
        <v>CONFIRMED BEARISH</v>
      </c>
    </row>
    <row r="1674" spans="1:8" ht="13.5" x14ac:dyDescent="0.25">
      <c r="A1674" s="3">
        <f>TITRES_STAT!B1677</f>
        <v>44453</v>
      </c>
      <c r="B1674" s="6">
        <f>TITRES_STAT!C1677</f>
        <v>121</v>
      </c>
      <c r="C1674" s="6">
        <f>TITRES_STAT!D1677</f>
        <v>103.3458</v>
      </c>
      <c r="D1674" s="6">
        <f>TITRES_STAT!E1677</f>
        <v>0</v>
      </c>
      <c r="E1674" s="2">
        <f t="shared" si="104"/>
        <v>78036</v>
      </c>
      <c r="F1674" s="6" t="str">
        <f t="shared" si="107"/>
        <v>NEUTRAL</v>
      </c>
      <c r="G1674" s="6" t="str">
        <f t="shared" si="106"/>
        <v>NEUTRAL</v>
      </c>
      <c r="H1674" s="6" t="str">
        <f t="shared" si="105"/>
        <v>NEUTRAL</v>
      </c>
    </row>
    <row r="1675" spans="1:8" ht="13.5" x14ac:dyDescent="0.25">
      <c r="A1675" s="3">
        <f>TITRES_STAT!B1678</f>
        <v>44454</v>
      </c>
      <c r="B1675" s="6">
        <f>TITRES_STAT!C1678</f>
        <v>121</v>
      </c>
      <c r="C1675" s="6">
        <f>TITRES_STAT!D1678</f>
        <v>103.3458</v>
      </c>
      <c r="D1675" s="6">
        <f>TITRES_STAT!E1678</f>
        <v>0</v>
      </c>
      <c r="E1675" s="2">
        <f t="shared" si="104"/>
        <v>78036</v>
      </c>
      <c r="F1675" s="6" t="str">
        <f t="shared" si="107"/>
        <v>NEUTRAL</v>
      </c>
      <c r="G1675" s="6" t="str">
        <f t="shared" si="106"/>
        <v>NEUTRAL</v>
      </c>
      <c r="H1675" s="6" t="str">
        <f t="shared" si="105"/>
        <v>NEUTRAL</v>
      </c>
    </row>
    <row r="1676" spans="1:8" ht="13.5" x14ac:dyDescent="0.25">
      <c r="A1676" s="3">
        <f>TITRES_STAT!B1679</f>
        <v>44455</v>
      </c>
      <c r="B1676" s="6">
        <f>TITRES_STAT!C1679</f>
        <v>121</v>
      </c>
      <c r="C1676" s="6">
        <f>TITRES_STAT!D1679</f>
        <v>103.3458</v>
      </c>
      <c r="D1676" s="6">
        <f>TITRES_STAT!E1679</f>
        <v>0</v>
      </c>
      <c r="E1676" s="2">
        <f t="shared" si="104"/>
        <v>78036</v>
      </c>
      <c r="F1676" s="6" t="str">
        <f t="shared" si="107"/>
        <v>NEUTRAL</v>
      </c>
      <c r="G1676" s="6" t="str">
        <f t="shared" si="106"/>
        <v>NEUTRAL</v>
      </c>
      <c r="H1676" s="6" t="str">
        <f t="shared" si="105"/>
        <v>NEUTRAL</v>
      </c>
    </row>
    <row r="1677" spans="1:8" ht="13.5" x14ac:dyDescent="0.25">
      <c r="A1677" s="3">
        <f>TITRES_STAT!B1680</f>
        <v>44456</v>
      </c>
      <c r="B1677" s="6">
        <f>TITRES_STAT!C1680</f>
        <v>121</v>
      </c>
      <c r="C1677" s="6">
        <f>TITRES_STAT!D1680</f>
        <v>103.3458</v>
      </c>
      <c r="D1677" s="6">
        <f>TITRES_STAT!E1680</f>
        <v>0</v>
      </c>
      <c r="E1677" s="2">
        <f t="shared" si="104"/>
        <v>78036</v>
      </c>
      <c r="F1677" s="6" t="str">
        <f t="shared" si="107"/>
        <v>NEUTRAL</v>
      </c>
      <c r="G1677" s="6" t="str">
        <f t="shared" si="106"/>
        <v>NEUTRAL</v>
      </c>
      <c r="H1677" s="6" t="str">
        <f t="shared" si="105"/>
        <v>NEUTRAL</v>
      </c>
    </row>
    <row r="1678" spans="1:8" ht="13.5" x14ac:dyDescent="0.25">
      <c r="A1678" s="3">
        <f>TITRES_STAT!B1681</f>
        <v>44459</v>
      </c>
      <c r="B1678" s="6">
        <f>TITRES_STAT!C1681</f>
        <v>120</v>
      </c>
      <c r="C1678" s="6">
        <f>TITRES_STAT!D1681</f>
        <v>102.49169999999999</v>
      </c>
      <c r="D1678" s="6">
        <f>TITRES_STAT!E1681</f>
        <v>1</v>
      </c>
      <c r="E1678" s="2">
        <f t="shared" si="104"/>
        <v>78035</v>
      </c>
      <c r="F1678" s="6" t="str">
        <f t="shared" si="107"/>
        <v>BEARISH</v>
      </c>
      <c r="G1678" s="6" t="str">
        <f t="shared" si="106"/>
        <v>NEUTRAL</v>
      </c>
      <c r="H1678" s="6" t="str">
        <f t="shared" si="105"/>
        <v>CONFIRMED BEARISH</v>
      </c>
    </row>
    <row r="1679" spans="1:8" ht="13.5" x14ac:dyDescent="0.25">
      <c r="A1679" s="3">
        <f>TITRES_STAT!B1682</f>
        <v>44460</v>
      </c>
      <c r="B1679" s="6">
        <f>TITRES_STAT!C1682</f>
        <v>120</v>
      </c>
      <c r="C1679" s="6">
        <f>TITRES_STAT!D1682</f>
        <v>102.49169999999999</v>
      </c>
      <c r="D1679" s="6">
        <f>TITRES_STAT!E1682</f>
        <v>0</v>
      </c>
      <c r="E1679" s="2">
        <f t="shared" si="104"/>
        <v>78035</v>
      </c>
      <c r="F1679" s="6" t="str">
        <f t="shared" si="107"/>
        <v>BEARISH</v>
      </c>
      <c r="G1679" s="6" t="str">
        <f t="shared" si="106"/>
        <v>NEUTRAL</v>
      </c>
      <c r="H1679" s="6" t="str">
        <f t="shared" si="105"/>
        <v>CONFIRMED BEARISH</v>
      </c>
    </row>
    <row r="1680" spans="1:8" ht="13.5" x14ac:dyDescent="0.25">
      <c r="A1680" s="3">
        <f>TITRES_STAT!B1683</f>
        <v>44461</v>
      </c>
      <c r="B1680" s="6">
        <f>TITRES_STAT!C1683</f>
        <v>120</v>
      </c>
      <c r="C1680" s="6">
        <f>TITRES_STAT!D1683</f>
        <v>102.49169999999999</v>
      </c>
      <c r="D1680" s="6">
        <f>TITRES_STAT!E1683</f>
        <v>0</v>
      </c>
      <c r="E1680" s="2">
        <f t="shared" si="104"/>
        <v>78035</v>
      </c>
      <c r="F1680" s="6" t="str">
        <f t="shared" si="107"/>
        <v>BEARISH</v>
      </c>
      <c r="G1680" s="6" t="str">
        <f t="shared" si="106"/>
        <v>NEUTRAL</v>
      </c>
      <c r="H1680" s="6" t="str">
        <f t="shared" si="105"/>
        <v>CONFIRMED BEARISH</v>
      </c>
    </row>
    <row r="1681" spans="1:8" ht="13.5" x14ac:dyDescent="0.25">
      <c r="A1681" s="3">
        <f>TITRES_STAT!B1684</f>
        <v>44462</v>
      </c>
      <c r="B1681" s="6">
        <f>TITRES_STAT!C1684</f>
        <v>120</v>
      </c>
      <c r="C1681" s="6">
        <f>TITRES_STAT!D1684</f>
        <v>102.49169999999999</v>
      </c>
      <c r="D1681" s="6">
        <f>TITRES_STAT!E1684</f>
        <v>0</v>
      </c>
      <c r="E1681" s="2">
        <f t="shared" si="104"/>
        <v>78035</v>
      </c>
      <c r="F1681" s="6" t="str">
        <f t="shared" si="107"/>
        <v>BEARISH</v>
      </c>
      <c r="G1681" s="6" t="str">
        <f t="shared" si="106"/>
        <v>NEUTRAL</v>
      </c>
      <c r="H1681" s="6" t="str">
        <f t="shared" si="105"/>
        <v>CONFIRMED BEARISH</v>
      </c>
    </row>
    <row r="1682" spans="1:8" ht="13.5" x14ac:dyDescent="0.25">
      <c r="A1682" s="3">
        <f>TITRES_STAT!B1685</f>
        <v>44463</v>
      </c>
      <c r="B1682" s="6">
        <f>TITRES_STAT!C1685</f>
        <v>120</v>
      </c>
      <c r="C1682" s="6">
        <f>TITRES_STAT!D1685</f>
        <v>102.49169999999999</v>
      </c>
      <c r="D1682" s="6">
        <f>TITRES_STAT!E1685</f>
        <v>0</v>
      </c>
      <c r="E1682" s="2">
        <f t="shared" si="104"/>
        <v>78035</v>
      </c>
      <c r="F1682" s="6" t="str">
        <f t="shared" si="107"/>
        <v>BEARISH</v>
      </c>
      <c r="G1682" s="6" t="str">
        <f t="shared" si="106"/>
        <v>NEUTRAL</v>
      </c>
      <c r="H1682" s="6" t="str">
        <f t="shared" si="105"/>
        <v>CONFIRMED BEARISH</v>
      </c>
    </row>
    <row r="1683" spans="1:8" ht="13.5" x14ac:dyDescent="0.25">
      <c r="A1683" s="3">
        <f>TITRES_STAT!B1686</f>
        <v>44466</v>
      </c>
      <c r="B1683" s="6">
        <f>TITRES_STAT!C1686</f>
        <v>114.6</v>
      </c>
      <c r="C1683" s="6">
        <f>TITRES_STAT!D1686</f>
        <v>97.879599999999996</v>
      </c>
      <c r="D1683" s="6">
        <f>TITRES_STAT!E1686</f>
        <v>5</v>
      </c>
      <c r="E1683" s="2">
        <f t="shared" si="104"/>
        <v>78030</v>
      </c>
      <c r="F1683" s="6" t="str">
        <f t="shared" si="107"/>
        <v>BEARISH</v>
      </c>
      <c r="G1683" s="6" t="str">
        <f t="shared" si="106"/>
        <v>NEUTRAL</v>
      </c>
      <c r="H1683" s="6" t="str">
        <f t="shared" si="105"/>
        <v>CONFIRMED BEARISH</v>
      </c>
    </row>
    <row r="1684" spans="1:8" ht="13.5" x14ac:dyDescent="0.25">
      <c r="A1684" s="3">
        <f>TITRES_STAT!B1687</f>
        <v>44467</v>
      </c>
      <c r="B1684" s="6">
        <f>TITRES_STAT!C1687</f>
        <v>115</v>
      </c>
      <c r="C1684" s="6">
        <f>TITRES_STAT!D1687</f>
        <v>98.221299999999999</v>
      </c>
      <c r="D1684" s="6">
        <f>TITRES_STAT!E1687</f>
        <v>845</v>
      </c>
      <c r="E1684" s="2">
        <f t="shared" si="104"/>
        <v>78875</v>
      </c>
      <c r="F1684" s="6" t="str">
        <f t="shared" si="107"/>
        <v>BULLISH</v>
      </c>
      <c r="G1684" s="6" t="str">
        <f t="shared" si="106"/>
        <v>NEUTRAL</v>
      </c>
      <c r="H1684" s="6" t="str">
        <f t="shared" si="105"/>
        <v>BULLISH DIVERGENCE</v>
      </c>
    </row>
    <row r="1685" spans="1:8" ht="13.5" x14ac:dyDescent="0.25">
      <c r="A1685" s="3">
        <f>TITRES_STAT!B1688</f>
        <v>44468</v>
      </c>
      <c r="B1685" s="6">
        <f>TITRES_STAT!C1688</f>
        <v>115</v>
      </c>
      <c r="C1685" s="6">
        <f>TITRES_STAT!D1688</f>
        <v>98.221299999999999</v>
      </c>
      <c r="D1685" s="6">
        <f>TITRES_STAT!E1688</f>
        <v>993</v>
      </c>
      <c r="E1685" s="2">
        <f t="shared" si="104"/>
        <v>78875</v>
      </c>
      <c r="F1685" s="6" t="str">
        <f t="shared" si="107"/>
        <v>BULLISH</v>
      </c>
      <c r="G1685" s="6" t="str">
        <f t="shared" si="106"/>
        <v>NEUTRAL</v>
      </c>
      <c r="H1685" s="6" t="str">
        <f t="shared" si="105"/>
        <v>BULLISH DIVERGENCE</v>
      </c>
    </row>
    <row r="1686" spans="1:8" ht="13.5" x14ac:dyDescent="0.25">
      <c r="A1686" s="3">
        <f>TITRES_STAT!B1689</f>
        <v>44469</v>
      </c>
      <c r="B1686" s="6">
        <f>TITRES_STAT!C1689</f>
        <v>115</v>
      </c>
      <c r="C1686" s="6">
        <f>TITRES_STAT!D1689</f>
        <v>98.221299999999999</v>
      </c>
      <c r="D1686" s="6">
        <f>TITRES_STAT!E1689</f>
        <v>114</v>
      </c>
      <c r="E1686" s="2">
        <f t="shared" si="104"/>
        <v>78875</v>
      </c>
      <c r="F1686" s="6" t="str">
        <f t="shared" si="107"/>
        <v>BULLISH</v>
      </c>
      <c r="G1686" s="6" t="str">
        <f t="shared" si="106"/>
        <v>NEUTRAL</v>
      </c>
      <c r="H1686" s="6" t="str">
        <f t="shared" si="105"/>
        <v>BULLISH DIVERGENCE</v>
      </c>
    </row>
    <row r="1687" spans="1:8" ht="13.5" x14ac:dyDescent="0.25">
      <c r="A1687" s="3">
        <f>TITRES_STAT!B1690</f>
        <v>44470</v>
      </c>
      <c r="B1687" s="6">
        <f>TITRES_STAT!C1690</f>
        <v>120</v>
      </c>
      <c r="C1687" s="6">
        <f>TITRES_STAT!D1690</f>
        <v>102.49169999999999</v>
      </c>
      <c r="D1687" s="6">
        <f>TITRES_STAT!E1690</f>
        <v>40</v>
      </c>
      <c r="E1687" s="2">
        <f t="shared" si="104"/>
        <v>78915</v>
      </c>
      <c r="F1687" s="6" t="str">
        <f t="shared" si="107"/>
        <v>BULLISH</v>
      </c>
      <c r="G1687" s="6" t="str">
        <f t="shared" si="106"/>
        <v>NEUTRAL</v>
      </c>
      <c r="H1687" s="6" t="str">
        <f t="shared" si="105"/>
        <v>NEUTRAL</v>
      </c>
    </row>
    <row r="1688" spans="1:8" ht="13.5" x14ac:dyDescent="0.25">
      <c r="A1688" s="3">
        <f>TITRES_STAT!B1691</f>
        <v>44473</v>
      </c>
      <c r="B1688" s="6">
        <f>TITRES_STAT!C1691</f>
        <v>120</v>
      </c>
      <c r="C1688" s="6">
        <f>TITRES_STAT!D1691</f>
        <v>102.49169999999999</v>
      </c>
      <c r="D1688" s="6">
        <f>TITRES_STAT!E1691</f>
        <v>0</v>
      </c>
      <c r="E1688" s="2">
        <f t="shared" si="104"/>
        <v>78915</v>
      </c>
      <c r="F1688" s="6" t="str">
        <f t="shared" si="107"/>
        <v>BULLISH</v>
      </c>
      <c r="G1688" s="6" t="str">
        <f t="shared" si="106"/>
        <v>NEUTRAL</v>
      </c>
      <c r="H1688" s="6" t="str">
        <f t="shared" si="105"/>
        <v>CONFIRMED BULLISH</v>
      </c>
    </row>
    <row r="1689" spans="1:8" ht="13.5" x14ac:dyDescent="0.25">
      <c r="A1689" s="3">
        <f>TITRES_STAT!B1692</f>
        <v>44474</v>
      </c>
      <c r="B1689" s="6">
        <f>TITRES_STAT!C1692</f>
        <v>120</v>
      </c>
      <c r="C1689" s="6">
        <f>TITRES_STAT!D1692</f>
        <v>102.49169999999999</v>
      </c>
      <c r="D1689" s="6">
        <f>TITRES_STAT!E1692</f>
        <v>0</v>
      </c>
      <c r="E1689" s="2">
        <f t="shared" si="104"/>
        <v>78915</v>
      </c>
      <c r="F1689" s="6" t="str">
        <f t="shared" si="107"/>
        <v>BULLISH</v>
      </c>
      <c r="G1689" s="6" t="str">
        <f t="shared" si="106"/>
        <v>NEUTRAL</v>
      </c>
      <c r="H1689" s="6" t="str">
        <f t="shared" si="105"/>
        <v>CONFIRMED BULLISH</v>
      </c>
    </row>
    <row r="1690" spans="1:8" ht="13.5" x14ac:dyDescent="0.25">
      <c r="A1690" s="3">
        <f>TITRES_STAT!B1693</f>
        <v>44475</v>
      </c>
      <c r="B1690" s="6">
        <f>TITRES_STAT!C1693</f>
        <v>125</v>
      </c>
      <c r="C1690" s="6">
        <f>TITRES_STAT!D1693</f>
        <v>106.76220000000001</v>
      </c>
      <c r="D1690" s="6">
        <f>TITRES_STAT!E1693</f>
        <v>100</v>
      </c>
      <c r="E1690" s="2">
        <f t="shared" si="104"/>
        <v>79015</v>
      </c>
      <c r="F1690" s="6" t="str">
        <f t="shared" si="107"/>
        <v>BULLISH</v>
      </c>
      <c r="G1690" s="6" t="str">
        <f t="shared" si="106"/>
        <v>NEUTRAL</v>
      </c>
      <c r="H1690" s="6" t="str">
        <f t="shared" si="105"/>
        <v>CONFIRMED BULLISH</v>
      </c>
    </row>
    <row r="1691" spans="1:8" ht="13.5" x14ac:dyDescent="0.25">
      <c r="A1691" s="3">
        <f>TITRES_STAT!B1694</f>
        <v>44476</v>
      </c>
      <c r="B1691" s="6">
        <f>TITRES_STAT!C1694</f>
        <v>125</v>
      </c>
      <c r="C1691" s="6">
        <f>TITRES_STAT!D1694</f>
        <v>106.76220000000001</v>
      </c>
      <c r="D1691" s="6">
        <f>TITRES_STAT!E1694</f>
        <v>0</v>
      </c>
      <c r="E1691" s="2">
        <f t="shared" si="104"/>
        <v>79015</v>
      </c>
      <c r="F1691" s="6" t="str">
        <f t="shared" si="107"/>
        <v>BULLISH</v>
      </c>
      <c r="G1691" s="6" t="str">
        <f t="shared" si="106"/>
        <v>NEUTRAL</v>
      </c>
      <c r="H1691" s="6" t="str">
        <f t="shared" si="105"/>
        <v>CONFIRMED BULLISH</v>
      </c>
    </row>
    <row r="1692" spans="1:8" ht="13.5" x14ac:dyDescent="0.25">
      <c r="A1692" s="3">
        <f>TITRES_STAT!B1695</f>
        <v>44477</v>
      </c>
      <c r="B1692" s="6">
        <f>TITRES_STAT!C1695</f>
        <v>125</v>
      </c>
      <c r="C1692" s="6">
        <f>TITRES_STAT!D1695</f>
        <v>106.76220000000001</v>
      </c>
      <c r="D1692" s="6">
        <f>TITRES_STAT!E1695</f>
        <v>0</v>
      </c>
      <c r="E1692" s="2">
        <f t="shared" si="104"/>
        <v>79015</v>
      </c>
      <c r="F1692" s="6" t="str">
        <f t="shared" si="107"/>
        <v>BULLISH</v>
      </c>
      <c r="G1692" s="6" t="str">
        <f t="shared" si="106"/>
        <v>NEUTRAL</v>
      </c>
      <c r="H1692" s="6" t="str">
        <f t="shared" si="105"/>
        <v>CONFIRMED BULLISH</v>
      </c>
    </row>
    <row r="1693" spans="1:8" ht="13.5" x14ac:dyDescent="0.25">
      <c r="A1693" s="3">
        <f>TITRES_STAT!B1696</f>
        <v>44480</v>
      </c>
      <c r="B1693" s="6">
        <f>TITRES_STAT!C1696</f>
        <v>125</v>
      </c>
      <c r="C1693" s="6">
        <f>TITRES_STAT!D1696</f>
        <v>106.76220000000001</v>
      </c>
      <c r="D1693" s="6">
        <f>TITRES_STAT!E1696</f>
        <v>0</v>
      </c>
      <c r="E1693" s="2">
        <f t="shared" si="104"/>
        <v>79015</v>
      </c>
      <c r="F1693" s="6" t="str">
        <f t="shared" si="107"/>
        <v>BULLISH</v>
      </c>
      <c r="G1693" s="6" t="str">
        <f t="shared" si="106"/>
        <v>NEUTRAL</v>
      </c>
      <c r="H1693" s="6" t="str">
        <f t="shared" si="105"/>
        <v>CONFIRMED BULLISH</v>
      </c>
    </row>
    <row r="1694" spans="1:8" ht="13.5" x14ac:dyDescent="0.25">
      <c r="A1694" s="3">
        <f>TITRES_STAT!B1697</f>
        <v>44481</v>
      </c>
      <c r="B1694" s="6">
        <f>TITRES_STAT!C1697</f>
        <v>119.38</v>
      </c>
      <c r="C1694" s="6">
        <f>TITRES_STAT!D1697</f>
        <v>101.9622</v>
      </c>
      <c r="D1694" s="6">
        <f>TITRES_STAT!E1697</f>
        <v>0</v>
      </c>
      <c r="E1694" s="2">
        <f t="shared" si="104"/>
        <v>79015</v>
      </c>
      <c r="F1694" s="6" t="str">
        <f t="shared" si="107"/>
        <v>BULLISH</v>
      </c>
      <c r="G1694" s="6" t="str">
        <f t="shared" si="106"/>
        <v>NEUTRAL</v>
      </c>
      <c r="H1694" s="6" t="str">
        <f t="shared" si="105"/>
        <v>BULLISH DIVERGENCE</v>
      </c>
    </row>
    <row r="1695" spans="1:8" ht="13.5" x14ac:dyDescent="0.25">
      <c r="A1695" s="3">
        <f>TITRES_STAT!B1698</f>
        <v>44482</v>
      </c>
      <c r="B1695" s="6">
        <f>TITRES_STAT!C1698</f>
        <v>124.4</v>
      </c>
      <c r="C1695" s="6">
        <f>TITRES_STAT!D1698</f>
        <v>106.24979999999999</v>
      </c>
      <c r="D1695" s="6">
        <f>TITRES_STAT!E1698</f>
        <v>25</v>
      </c>
      <c r="E1695" s="2">
        <f t="shared" si="104"/>
        <v>79040</v>
      </c>
      <c r="F1695" s="6" t="str">
        <f t="shared" si="107"/>
        <v>BULLISH</v>
      </c>
      <c r="G1695" s="6" t="str">
        <f t="shared" si="106"/>
        <v>NEUTRAL</v>
      </c>
      <c r="H1695" s="6" t="str">
        <f t="shared" si="105"/>
        <v>BULLISH DIVERGENCE</v>
      </c>
    </row>
    <row r="1696" spans="1:8" ht="13.5" x14ac:dyDescent="0.25">
      <c r="A1696" s="3">
        <f>TITRES_STAT!B1699</f>
        <v>44483</v>
      </c>
      <c r="B1696" s="6">
        <f>TITRES_STAT!C1699</f>
        <v>123.4</v>
      </c>
      <c r="C1696" s="6">
        <f>TITRES_STAT!D1699</f>
        <v>105.39570000000001</v>
      </c>
      <c r="D1696" s="6">
        <f>TITRES_STAT!E1699</f>
        <v>990</v>
      </c>
      <c r="E1696" s="2">
        <f t="shared" si="104"/>
        <v>78050</v>
      </c>
      <c r="F1696" s="6" t="str">
        <f t="shared" si="107"/>
        <v>BEARISH</v>
      </c>
      <c r="G1696" s="6" t="str">
        <f t="shared" si="106"/>
        <v>NEUTRAL</v>
      </c>
      <c r="H1696" s="6" t="str">
        <f t="shared" si="105"/>
        <v>CONFIRMED BEARISH</v>
      </c>
    </row>
    <row r="1697" spans="1:8" ht="13.5" x14ac:dyDescent="0.25">
      <c r="A1697" s="3">
        <f>TITRES_STAT!B1700</f>
        <v>44488</v>
      </c>
      <c r="B1697" s="6">
        <f>TITRES_STAT!C1700</f>
        <v>124.9</v>
      </c>
      <c r="C1697" s="6">
        <f>TITRES_STAT!D1700</f>
        <v>106.6768</v>
      </c>
      <c r="D1697" s="6">
        <f>TITRES_STAT!E1700</f>
        <v>25</v>
      </c>
      <c r="E1697" s="2">
        <f t="shared" si="104"/>
        <v>78075</v>
      </c>
      <c r="F1697" s="6" t="str">
        <f t="shared" si="107"/>
        <v>BEARISH</v>
      </c>
      <c r="G1697" s="6" t="str">
        <f t="shared" si="106"/>
        <v>NEUTRAL</v>
      </c>
      <c r="H1697" s="6" t="str">
        <f t="shared" si="105"/>
        <v>CONFIRMED BEARISH</v>
      </c>
    </row>
    <row r="1698" spans="1:8" ht="13.5" x14ac:dyDescent="0.25">
      <c r="A1698" s="3">
        <f>TITRES_STAT!B1701</f>
        <v>44489</v>
      </c>
      <c r="B1698" s="6">
        <f>TITRES_STAT!C1701</f>
        <v>124.9</v>
      </c>
      <c r="C1698" s="6">
        <f>TITRES_STAT!D1701</f>
        <v>106.6768</v>
      </c>
      <c r="D1698" s="6">
        <f>TITRES_STAT!E1701</f>
        <v>0</v>
      </c>
      <c r="E1698" s="2">
        <f t="shared" si="104"/>
        <v>78075</v>
      </c>
      <c r="F1698" s="6" t="str">
        <f t="shared" si="107"/>
        <v>BEARISH</v>
      </c>
      <c r="G1698" s="6" t="str">
        <f t="shared" si="106"/>
        <v>NEUTRAL</v>
      </c>
      <c r="H1698" s="6" t="str">
        <f t="shared" si="105"/>
        <v>CONFIRMED BEARISH</v>
      </c>
    </row>
    <row r="1699" spans="1:8" ht="13.5" x14ac:dyDescent="0.25">
      <c r="A1699" s="3">
        <f>TITRES_STAT!B1702</f>
        <v>44490</v>
      </c>
      <c r="B1699" s="6">
        <f>TITRES_STAT!C1702</f>
        <v>124.9</v>
      </c>
      <c r="C1699" s="6">
        <f>TITRES_STAT!D1702</f>
        <v>106.6768</v>
      </c>
      <c r="D1699" s="6">
        <f>TITRES_STAT!E1702</f>
        <v>0</v>
      </c>
      <c r="E1699" s="2">
        <f t="shared" si="104"/>
        <v>78075</v>
      </c>
      <c r="F1699" s="6" t="str">
        <f t="shared" si="107"/>
        <v>BEARISH</v>
      </c>
      <c r="G1699" s="6" t="str">
        <f t="shared" si="106"/>
        <v>NEUTRAL</v>
      </c>
      <c r="H1699" s="6" t="str">
        <f t="shared" si="105"/>
        <v>BEARISH DIVERGENCE</v>
      </c>
    </row>
    <row r="1700" spans="1:8" ht="13.5" x14ac:dyDescent="0.25">
      <c r="A1700" s="3">
        <f>TITRES_STAT!B1703</f>
        <v>44491</v>
      </c>
      <c r="B1700" s="6">
        <f>TITRES_STAT!C1703</f>
        <v>124.9</v>
      </c>
      <c r="C1700" s="6">
        <f>TITRES_STAT!D1703</f>
        <v>106.6768</v>
      </c>
      <c r="D1700" s="6">
        <f>TITRES_STAT!E1703</f>
        <v>0</v>
      </c>
      <c r="E1700" s="2">
        <f t="shared" si="104"/>
        <v>78075</v>
      </c>
      <c r="F1700" s="6" t="str">
        <f t="shared" si="107"/>
        <v>BEARISH</v>
      </c>
      <c r="G1700" s="6" t="str">
        <f t="shared" si="106"/>
        <v>NEUTRAL</v>
      </c>
      <c r="H1700" s="6" t="str">
        <f t="shared" si="105"/>
        <v>BEARISH DIVERGENCE</v>
      </c>
    </row>
    <row r="1701" spans="1:8" ht="13.5" x14ac:dyDescent="0.25">
      <c r="A1701" s="3">
        <f>TITRES_STAT!B1704</f>
        <v>44494</v>
      </c>
      <c r="B1701" s="6">
        <f>TITRES_STAT!C1704</f>
        <v>124.9</v>
      </c>
      <c r="C1701" s="6">
        <f>TITRES_STAT!D1704</f>
        <v>106.6768</v>
      </c>
      <c r="D1701" s="6">
        <f>TITRES_STAT!E1704</f>
        <v>0</v>
      </c>
      <c r="E1701" s="2">
        <f t="shared" si="104"/>
        <v>78075</v>
      </c>
      <c r="F1701" s="6" t="str">
        <f t="shared" si="107"/>
        <v>BULLISH</v>
      </c>
      <c r="G1701" s="6" t="str">
        <f t="shared" si="106"/>
        <v>NEUTRAL</v>
      </c>
      <c r="H1701" s="6" t="str">
        <f t="shared" si="105"/>
        <v>CONFIRMED BULLISH</v>
      </c>
    </row>
    <row r="1702" spans="1:8" ht="13.5" x14ac:dyDescent="0.25">
      <c r="A1702" s="3">
        <f>TITRES_STAT!B1705</f>
        <v>44495</v>
      </c>
      <c r="B1702" s="6">
        <f>TITRES_STAT!C1705</f>
        <v>124.9</v>
      </c>
      <c r="C1702" s="6">
        <f>TITRES_STAT!D1705</f>
        <v>106.6768</v>
      </c>
      <c r="D1702" s="6">
        <f>TITRES_STAT!E1705</f>
        <v>0</v>
      </c>
      <c r="E1702" s="2">
        <f t="shared" si="104"/>
        <v>78075</v>
      </c>
      <c r="F1702" s="6" t="str">
        <f t="shared" si="107"/>
        <v>NEUTRAL</v>
      </c>
      <c r="G1702" s="6" t="str">
        <f t="shared" si="106"/>
        <v>NEUTRAL</v>
      </c>
      <c r="H1702" s="6" t="str">
        <f t="shared" si="105"/>
        <v>NEUTRAL</v>
      </c>
    </row>
    <row r="1703" spans="1:8" ht="13.5" x14ac:dyDescent="0.25">
      <c r="A1703" s="3">
        <f>TITRES_STAT!B1706</f>
        <v>44496</v>
      </c>
      <c r="B1703" s="6">
        <f>TITRES_STAT!C1706</f>
        <v>124.9</v>
      </c>
      <c r="C1703" s="6">
        <f>TITRES_STAT!D1706</f>
        <v>106.6768</v>
      </c>
      <c r="D1703" s="6">
        <f>TITRES_STAT!E1706</f>
        <v>0</v>
      </c>
      <c r="E1703" s="2">
        <f t="shared" si="104"/>
        <v>78075</v>
      </c>
      <c r="F1703" s="6" t="str">
        <f t="shared" si="107"/>
        <v>NEUTRAL</v>
      </c>
      <c r="G1703" s="6" t="str">
        <f t="shared" si="106"/>
        <v>NEUTRAL</v>
      </c>
      <c r="H1703" s="6" t="str">
        <f t="shared" si="105"/>
        <v>NEUTRAL</v>
      </c>
    </row>
    <row r="1704" spans="1:8" ht="13.5" x14ac:dyDescent="0.25">
      <c r="A1704" s="3">
        <f>TITRES_STAT!B1707</f>
        <v>44497</v>
      </c>
      <c r="B1704" s="6">
        <f>TITRES_STAT!C1707</f>
        <v>124.9</v>
      </c>
      <c r="C1704" s="6">
        <f>TITRES_STAT!D1707</f>
        <v>106.6768</v>
      </c>
      <c r="D1704" s="6">
        <f>TITRES_STAT!E1707</f>
        <v>0</v>
      </c>
      <c r="E1704" s="2">
        <f t="shared" si="104"/>
        <v>78075</v>
      </c>
      <c r="F1704" s="6" t="str">
        <f t="shared" si="107"/>
        <v>NEUTRAL</v>
      </c>
      <c r="G1704" s="6" t="str">
        <f t="shared" si="106"/>
        <v>NEUTRAL</v>
      </c>
      <c r="H1704" s="6" t="str">
        <f t="shared" si="105"/>
        <v>NEUTRAL</v>
      </c>
    </row>
    <row r="1705" spans="1:8" ht="13.5" x14ac:dyDescent="0.25">
      <c r="A1705" s="3">
        <f>TITRES_STAT!B1708</f>
        <v>44498</v>
      </c>
      <c r="B1705" s="6">
        <f>TITRES_STAT!C1708</f>
        <v>120</v>
      </c>
      <c r="C1705" s="6">
        <f>TITRES_STAT!D1708</f>
        <v>102.49169999999999</v>
      </c>
      <c r="D1705" s="6">
        <f>TITRES_STAT!E1708</f>
        <v>486</v>
      </c>
      <c r="E1705" s="2">
        <f t="shared" si="104"/>
        <v>77589</v>
      </c>
      <c r="F1705" s="6" t="str">
        <f t="shared" si="107"/>
        <v>BEARISH</v>
      </c>
      <c r="G1705" s="6" t="str">
        <f t="shared" si="106"/>
        <v>NEUTRAL</v>
      </c>
      <c r="H1705" s="6" t="str">
        <f t="shared" si="105"/>
        <v>CONFIRMED BEARISH</v>
      </c>
    </row>
    <row r="1706" spans="1:8" ht="13.5" x14ac:dyDescent="0.25">
      <c r="A1706" s="3">
        <f>TITRES_STAT!B1709</f>
        <v>44501</v>
      </c>
      <c r="B1706" s="6">
        <f>TITRES_STAT!C1709</f>
        <v>124</v>
      </c>
      <c r="C1706" s="6">
        <f>TITRES_STAT!D1709</f>
        <v>105.9081</v>
      </c>
      <c r="D1706" s="6">
        <f>TITRES_STAT!E1709</f>
        <v>94</v>
      </c>
      <c r="E1706" s="2">
        <f t="shared" si="104"/>
        <v>77683</v>
      </c>
      <c r="F1706" s="6" t="str">
        <f t="shared" si="107"/>
        <v>BEARISH</v>
      </c>
      <c r="G1706" s="6" t="str">
        <f t="shared" si="106"/>
        <v>NEUTRAL</v>
      </c>
      <c r="H1706" s="6" t="str">
        <f t="shared" si="105"/>
        <v>CONFIRMED BEARISH</v>
      </c>
    </row>
    <row r="1707" spans="1:8" ht="13.5" x14ac:dyDescent="0.25">
      <c r="A1707" s="3">
        <f>TITRES_STAT!B1710</f>
        <v>44502</v>
      </c>
      <c r="B1707" s="6">
        <f>TITRES_STAT!C1710</f>
        <v>124</v>
      </c>
      <c r="C1707" s="6">
        <f>TITRES_STAT!D1710</f>
        <v>105.9081</v>
      </c>
      <c r="D1707" s="6">
        <f>TITRES_STAT!E1710</f>
        <v>0</v>
      </c>
      <c r="E1707" s="2">
        <f t="shared" si="104"/>
        <v>77683</v>
      </c>
      <c r="F1707" s="6" t="str">
        <f t="shared" si="107"/>
        <v>BEARISH</v>
      </c>
      <c r="G1707" s="6" t="str">
        <f t="shared" si="106"/>
        <v>NEUTRAL</v>
      </c>
      <c r="H1707" s="6" t="str">
        <f t="shared" si="105"/>
        <v>CONFIRMED BEARISH</v>
      </c>
    </row>
    <row r="1708" spans="1:8" ht="13.5" x14ac:dyDescent="0.25">
      <c r="A1708" s="3">
        <f>TITRES_STAT!B1711</f>
        <v>44503</v>
      </c>
      <c r="B1708" s="6">
        <f>TITRES_STAT!C1711</f>
        <v>124</v>
      </c>
      <c r="C1708" s="6">
        <f>TITRES_STAT!D1711</f>
        <v>105.9081</v>
      </c>
      <c r="D1708" s="6">
        <f>TITRES_STAT!E1711</f>
        <v>0</v>
      </c>
      <c r="E1708" s="2">
        <f t="shared" si="104"/>
        <v>77683</v>
      </c>
      <c r="F1708" s="6" t="str">
        <f t="shared" si="107"/>
        <v>BEARISH</v>
      </c>
      <c r="G1708" s="6" t="str">
        <f t="shared" si="106"/>
        <v>NEUTRAL</v>
      </c>
      <c r="H1708" s="6" t="str">
        <f t="shared" si="105"/>
        <v>CONFIRMED BEARISH</v>
      </c>
    </row>
    <row r="1709" spans="1:8" ht="13.5" x14ac:dyDescent="0.25">
      <c r="A1709" s="3">
        <f>TITRES_STAT!B1712</f>
        <v>44504</v>
      </c>
      <c r="B1709" s="6">
        <f>TITRES_STAT!C1712</f>
        <v>122</v>
      </c>
      <c r="C1709" s="6">
        <f>TITRES_STAT!D1712</f>
        <v>104.1999</v>
      </c>
      <c r="D1709" s="6">
        <f>TITRES_STAT!E1712</f>
        <v>52</v>
      </c>
      <c r="E1709" s="2">
        <f t="shared" si="104"/>
        <v>77631</v>
      </c>
      <c r="F1709" s="6" t="str">
        <f t="shared" si="107"/>
        <v>BEARISH</v>
      </c>
      <c r="G1709" s="6" t="str">
        <f t="shared" si="106"/>
        <v>NEUTRAL</v>
      </c>
      <c r="H1709" s="6" t="str">
        <f t="shared" si="105"/>
        <v>CONFIRMED BEARISH</v>
      </c>
    </row>
    <row r="1710" spans="1:8" ht="13.5" x14ac:dyDescent="0.25">
      <c r="A1710" s="3">
        <f>TITRES_STAT!B1713</f>
        <v>44505</v>
      </c>
      <c r="B1710" s="6">
        <f>TITRES_STAT!C1713</f>
        <v>122</v>
      </c>
      <c r="C1710" s="6">
        <f>TITRES_STAT!D1713</f>
        <v>104.1999</v>
      </c>
      <c r="D1710" s="6">
        <f>TITRES_STAT!E1713</f>
        <v>0</v>
      </c>
      <c r="E1710" s="2">
        <f t="shared" si="104"/>
        <v>77631</v>
      </c>
      <c r="F1710" s="6" t="str">
        <f t="shared" si="107"/>
        <v>BULLISH</v>
      </c>
      <c r="G1710" s="6" t="str">
        <f t="shared" si="106"/>
        <v>NEUTRAL</v>
      </c>
      <c r="H1710" s="6" t="str">
        <f t="shared" si="105"/>
        <v>CONFIRMED BULLISH</v>
      </c>
    </row>
    <row r="1711" spans="1:8" ht="13.5" x14ac:dyDescent="0.25">
      <c r="A1711" s="3">
        <f>TITRES_STAT!B1714</f>
        <v>44508</v>
      </c>
      <c r="B1711" s="6">
        <f>TITRES_STAT!C1714</f>
        <v>122</v>
      </c>
      <c r="C1711" s="6">
        <f>TITRES_STAT!D1714</f>
        <v>104.1999</v>
      </c>
      <c r="D1711" s="6">
        <f>TITRES_STAT!E1714</f>
        <v>0</v>
      </c>
      <c r="E1711" s="2">
        <f t="shared" si="104"/>
        <v>77631</v>
      </c>
      <c r="F1711" s="6" t="str">
        <f t="shared" si="107"/>
        <v>BEARISH</v>
      </c>
      <c r="G1711" s="6" t="str">
        <f t="shared" si="106"/>
        <v>NEUTRAL</v>
      </c>
      <c r="H1711" s="6" t="str">
        <f t="shared" si="105"/>
        <v>CONFIRMED BEARISH</v>
      </c>
    </row>
    <row r="1712" spans="1:8" ht="13.5" x14ac:dyDescent="0.25">
      <c r="A1712" s="3">
        <f>TITRES_STAT!B1715</f>
        <v>44509</v>
      </c>
      <c r="B1712" s="6">
        <f>TITRES_STAT!C1715</f>
        <v>122</v>
      </c>
      <c r="C1712" s="6">
        <f>TITRES_STAT!D1715</f>
        <v>104.1999</v>
      </c>
      <c r="D1712" s="6">
        <f>TITRES_STAT!E1715</f>
        <v>11</v>
      </c>
      <c r="E1712" s="2">
        <f t="shared" si="104"/>
        <v>77631</v>
      </c>
      <c r="F1712" s="6" t="str">
        <f t="shared" si="107"/>
        <v>BEARISH</v>
      </c>
      <c r="G1712" s="6" t="str">
        <f t="shared" si="106"/>
        <v>NEUTRAL</v>
      </c>
      <c r="H1712" s="6" t="str">
        <f t="shared" si="105"/>
        <v>CONFIRMED BEARISH</v>
      </c>
    </row>
    <row r="1713" spans="1:8" ht="13.5" x14ac:dyDescent="0.25">
      <c r="A1713" s="3">
        <f>TITRES_STAT!B1716</f>
        <v>44510</v>
      </c>
      <c r="B1713" s="6">
        <f>TITRES_STAT!C1716</f>
        <v>123.5</v>
      </c>
      <c r="C1713" s="6">
        <f>TITRES_STAT!D1716</f>
        <v>105.4811</v>
      </c>
      <c r="D1713" s="6">
        <f>TITRES_STAT!E1716</f>
        <v>106</v>
      </c>
      <c r="E1713" s="2">
        <f t="shared" si="104"/>
        <v>77737</v>
      </c>
      <c r="F1713" s="6" t="str">
        <f t="shared" si="107"/>
        <v>BULLISH</v>
      </c>
      <c r="G1713" s="6" t="str">
        <f t="shared" si="106"/>
        <v>NEUTRAL</v>
      </c>
      <c r="H1713" s="6" t="str">
        <f t="shared" si="105"/>
        <v>BULLISH DIVERGENCE</v>
      </c>
    </row>
    <row r="1714" spans="1:8" ht="13.5" x14ac:dyDescent="0.25">
      <c r="A1714" s="3">
        <f>TITRES_STAT!B1717</f>
        <v>44511</v>
      </c>
      <c r="B1714" s="6">
        <f>TITRES_STAT!C1717</f>
        <v>123.5</v>
      </c>
      <c r="C1714" s="6">
        <f>TITRES_STAT!D1717</f>
        <v>105.4811</v>
      </c>
      <c r="D1714" s="6">
        <f>TITRES_STAT!E1717</f>
        <v>0</v>
      </c>
      <c r="E1714" s="2">
        <f t="shared" si="104"/>
        <v>77737</v>
      </c>
      <c r="F1714" s="6" t="str">
        <f t="shared" si="107"/>
        <v>BULLISH</v>
      </c>
      <c r="G1714" s="6" t="str">
        <f t="shared" si="106"/>
        <v>NEUTRAL</v>
      </c>
      <c r="H1714" s="6" t="str">
        <f t="shared" si="105"/>
        <v>CONFIRMED BULLISH</v>
      </c>
    </row>
    <row r="1715" spans="1:8" ht="13.5" x14ac:dyDescent="0.25">
      <c r="A1715" s="3">
        <f>TITRES_STAT!B1718</f>
        <v>44512</v>
      </c>
      <c r="B1715" s="6">
        <f>TITRES_STAT!C1718</f>
        <v>123.5</v>
      </c>
      <c r="C1715" s="6">
        <f>TITRES_STAT!D1718</f>
        <v>105.4811</v>
      </c>
      <c r="D1715" s="6">
        <f>TITRES_STAT!E1718</f>
        <v>0</v>
      </c>
      <c r="E1715" s="2">
        <f t="shared" si="104"/>
        <v>77737</v>
      </c>
      <c r="F1715" s="6" t="str">
        <f t="shared" si="107"/>
        <v>BULLISH</v>
      </c>
      <c r="G1715" s="6" t="str">
        <f t="shared" si="106"/>
        <v>NEUTRAL</v>
      </c>
      <c r="H1715" s="6" t="str">
        <f t="shared" si="105"/>
        <v>CONFIRMED BULLISH</v>
      </c>
    </row>
    <row r="1716" spans="1:8" ht="13.5" x14ac:dyDescent="0.25">
      <c r="A1716" s="3">
        <f>TITRES_STAT!B1719</f>
        <v>44515</v>
      </c>
      <c r="B1716" s="6">
        <f>TITRES_STAT!C1719</f>
        <v>123.5</v>
      </c>
      <c r="C1716" s="6">
        <f>TITRES_STAT!D1719</f>
        <v>105.4811</v>
      </c>
      <c r="D1716" s="6">
        <f>TITRES_STAT!E1719</f>
        <v>0</v>
      </c>
      <c r="E1716" s="2">
        <f t="shared" si="104"/>
        <v>77737</v>
      </c>
      <c r="F1716" s="6" t="str">
        <f t="shared" si="107"/>
        <v>BULLISH</v>
      </c>
      <c r="G1716" s="6" t="str">
        <f t="shared" si="106"/>
        <v>NEUTRAL</v>
      </c>
      <c r="H1716" s="6" t="str">
        <f t="shared" si="105"/>
        <v>CONFIRMED BULLISH</v>
      </c>
    </row>
    <row r="1717" spans="1:8" ht="13.5" x14ac:dyDescent="0.25">
      <c r="A1717" s="3">
        <f>TITRES_STAT!B1720</f>
        <v>44516</v>
      </c>
      <c r="B1717" s="6">
        <f>TITRES_STAT!C1720</f>
        <v>123.5</v>
      </c>
      <c r="C1717" s="6">
        <f>TITRES_STAT!D1720</f>
        <v>105.4811</v>
      </c>
      <c r="D1717" s="6">
        <f>TITRES_STAT!E1720</f>
        <v>0</v>
      </c>
      <c r="E1717" s="2">
        <f t="shared" si="104"/>
        <v>77737</v>
      </c>
      <c r="F1717" s="6" t="str">
        <f t="shared" si="107"/>
        <v>BULLISH</v>
      </c>
      <c r="G1717" s="6" t="str">
        <f t="shared" si="106"/>
        <v>NEUTRAL</v>
      </c>
      <c r="H1717" s="6" t="str">
        <f t="shared" si="105"/>
        <v>CONFIRMED BULLISH</v>
      </c>
    </row>
    <row r="1718" spans="1:8" ht="13.5" x14ac:dyDescent="0.25">
      <c r="A1718" s="3">
        <f>TITRES_STAT!B1721</f>
        <v>44517</v>
      </c>
      <c r="B1718" s="6">
        <f>TITRES_STAT!C1721</f>
        <v>123.5</v>
      </c>
      <c r="C1718" s="6">
        <f>TITRES_STAT!D1721</f>
        <v>105.4811</v>
      </c>
      <c r="D1718" s="6">
        <f>TITRES_STAT!E1721</f>
        <v>0</v>
      </c>
      <c r="E1718" s="2">
        <f t="shared" si="104"/>
        <v>77737</v>
      </c>
      <c r="F1718" s="6" t="str">
        <f t="shared" si="107"/>
        <v>NEUTRAL</v>
      </c>
      <c r="G1718" s="6" t="str">
        <f t="shared" si="106"/>
        <v>NEUTRAL</v>
      </c>
      <c r="H1718" s="6" t="str">
        <f t="shared" si="105"/>
        <v>NEUTRAL</v>
      </c>
    </row>
    <row r="1719" spans="1:8" ht="13.5" x14ac:dyDescent="0.25">
      <c r="A1719" s="3">
        <f>TITRES_STAT!B1722</f>
        <v>44518</v>
      </c>
      <c r="B1719" s="6">
        <f>TITRES_STAT!C1722</f>
        <v>123.5</v>
      </c>
      <c r="C1719" s="6">
        <f>TITRES_STAT!D1722</f>
        <v>105.4811</v>
      </c>
      <c r="D1719" s="6">
        <f>TITRES_STAT!E1722</f>
        <v>0</v>
      </c>
      <c r="E1719" s="2">
        <f t="shared" si="104"/>
        <v>77737</v>
      </c>
      <c r="F1719" s="6" t="str">
        <f t="shared" si="107"/>
        <v>NEUTRAL</v>
      </c>
      <c r="G1719" s="6" t="str">
        <f t="shared" si="106"/>
        <v>NEUTRAL</v>
      </c>
      <c r="H1719" s="6" t="str">
        <f t="shared" si="105"/>
        <v>NEUTRAL</v>
      </c>
    </row>
    <row r="1720" spans="1:8" ht="13.5" x14ac:dyDescent="0.25">
      <c r="A1720" s="3">
        <f>TITRES_STAT!B1723</f>
        <v>44519</v>
      </c>
      <c r="B1720" s="6">
        <f>TITRES_STAT!C1723</f>
        <v>123.5</v>
      </c>
      <c r="C1720" s="6">
        <f>TITRES_STAT!D1723</f>
        <v>105.4811</v>
      </c>
      <c r="D1720" s="6">
        <f>TITRES_STAT!E1723</f>
        <v>0</v>
      </c>
      <c r="E1720" s="2">
        <f t="shared" si="104"/>
        <v>77737</v>
      </c>
      <c r="F1720" s="6" t="str">
        <f t="shared" si="107"/>
        <v>NEUTRAL</v>
      </c>
      <c r="G1720" s="6" t="str">
        <f t="shared" si="106"/>
        <v>NEUTRAL</v>
      </c>
      <c r="H1720" s="6" t="str">
        <f t="shared" si="105"/>
        <v>NEUTRAL</v>
      </c>
    </row>
    <row r="1721" spans="1:8" ht="13.5" x14ac:dyDescent="0.25">
      <c r="A1721" s="3">
        <f>TITRES_STAT!B1724</f>
        <v>44522</v>
      </c>
      <c r="B1721" s="6">
        <f>TITRES_STAT!C1724</f>
        <v>123.5</v>
      </c>
      <c r="C1721" s="6">
        <f>TITRES_STAT!D1724</f>
        <v>105.4811</v>
      </c>
      <c r="D1721" s="6">
        <f>TITRES_STAT!E1724</f>
        <v>0</v>
      </c>
      <c r="E1721" s="2">
        <f t="shared" si="104"/>
        <v>77737</v>
      </c>
      <c r="F1721" s="6" t="str">
        <f t="shared" si="107"/>
        <v>NEUTRAL</v>
      </c>
      <c r="G1721" s="6" t="str">
        <f t="shared" si="106"/>
        <v>NEUTRAL</v>
      </c>
      <c r="H1721" s="6" t="str">
        <f t="shared" si="105"/>
        <v>NEUTRAL</v>
      </c>
    </row>
    <row r="1722" spans="1:8" ht="13.5" x14ac:dyDescent="0.25">
      <c r="A1722" s="3">
        <f>TITRES_STAT!B1725</f>
        <v>44523</v>
      </c>
      <c r="B1722" s="6">
        <f>TITRES_STAT!C1725</f>
        <v>123.5</v>
      </c>
      <c r="C1722" s="6">
        <f>TITRES_STAT!D1725</f>
        <v>105.4811</v>
      </c>
      <c r="D1722" s="6">
        <f>TITRES_STAT!E1725</f>
        <v>0</v>
      </c>
      <c r="E1722" s="2">
        <f t="shared" si="104"/>
        <v>77737</v>
      </c>
      <c r="F1722" s="6" t="str">
        <f t="shared" si="107"/>
        <v>NEUTRAL</v>
      </c>
      <c r="G1722" s="6" t="str">
        <f t="shared" si="106"/>
        <v>NEUTRAL</v>
      </c>
      <c r="H1722" s="6" t="str">
        <f t="shared" si="105"/>
        <v>NEUTRAL</v>
      </c>
    </row>
    <row r="1723" spans="1:8" ht="13.5" x14ac:dyDescent="0.25">
      <c r="A1723" s="3">
        <f>TITRES_STAT!B1726</f>
        <v>44524</v>
      </c>
      <c r="B1723" s="6">
        <f>TITRES_STAT!C1726</f>
        <v>123.5</v>
      </c>
      <c r="C1723" s="6">
        <f>TITRES_STAT!D1726</f>
        <v>105.4811</v>
      </c>
      <c r="D1723" s="6">
        <f>TITRES_STAT!E1726</f>
        <v>0</v>
      </c>
      <c r="E1723" s="2">
        <f t="shared" si="104"/>
        <v>77737</v>
      </c>
      <c r="F1723" s="6" t="str">
        <f t="shared" si="107"/>
        <v>NEUTRAL</v>
      </c>
      <c r="G1723" s="6" t="str">
        <f t="shared" si="106"/>
        <v>NEUTRAL</v>
      </c>
      <c r="H1723" s="6" t="str">
        <f t="shared" si="105"/>
        <v>NEUTRAL</v>
      </c>
    </row>
    <row r="1724" spans="1:8" ht="13.5" x14ac:dyDescent="0.25">
      <c r="A1724" s="3">
        <f>TITRES_STAT!B1727</f>
        <v>44525</v>
      </c>
      <c r="B1724" s="6">
        <f>TITRES_STAT!C1727</f>
        <v>123.5</v>
      </c>
      <c r="C1724" s="6">
        <f>TITRES_STAT!D1727</f>
        <v>105.4811</v>
      </c>
      <c r="D1724" s="6">
        <f>TITRES_STAT!E1727</f>
        <v>0</v>
      </c>
      <c r="E1724" s="2">
        <f t="shared" si="104"/>
        <v>77737</v>
      </c>
      <c r="F1724" s="6" t="str">
        <f t="shared" si="107"/>
        <v>NEUTRAL</v>
      </c>
      <c r="G1724" s="6" t="str">
        <f t="shared" si="106"/>
        <v>NEUTRAL</v>
      </c>
      <c r="H1724" s="6" t="str">
        <f t="shared" si="105"/>
        <v>NEUTRAL</v>
      </c>
    </row>
    <row r="1725" spans="1:8" ht="13.5" x14ac:dyDescent="0.25">
      <c r="A1725" s="3">
        <f>TITRES_STAT!B1728</f>
        <v>44526</v>
      </c>
      <c r="B1725" s="6">
        <f>TITRES_STAT!C1728</f>
        <v>123.5</v>
      </c>
      <c r="C1725" s="6">
        <f>TITRES_STAT!D1728</f>
        <v>105.4811</v>
      </c>
      <c r="D1725" s="6">
        <f>TITRES_STAT!E1728</f>
        <v>0</v>
      </c>
      <c r="E1725" s="2">
        <f t="shared" si="104"/>
        <v>77737</v>
      </c>
      <c r="F1725" s="6" t="str">
        <f t="shared" si="107"/>
        <v>NEUTRAL</v>
      </c>
      <c r="G1725" s="6" t="str">
        <f t="shared" si="106"/>
        <v>NEUTRAL</v>
      </c>
      <c r="H1725" s="6" t="str">
        <f t="shared" si="105"/>
        <v>NEUTRAL</v>
      </c>
    </row>
    <row r="1726" spans="1:8" ht="13.5" x14ac:dyDescent="0.25">
      <c r="A1726" s="3">
        <f>TITRES_STAT!B1729</f>
        <v>44529</v>
      </c>
      <c r="B1726" s="6">
        <f>TITRES_STAT!C1729</f>
        <v>123.5</v>
      </c>
      <c r="C1726" s="6">
        <f>TITRES_STAT!D1729</f>
        <v>105.4811</v>
      </c>
      <c r="D1726" s="6">
        <f>TITRES_STAT!E1729</f>
        <v>0</v>
      </c>
      <c r="E1726" s="2">
        <f t="shared" si="104"/>
        <v>77737</v>
      </c>
      <c r="F1726" s="6" t="str">
        <f t="shared" si="107"/>
        <v>NEUTRAL</v>
      </c>
      <c r="G1726" s="6" t="str">
        <f t="shared" si="106"/>
        <v>NEUTRAL</v>
      </c>
      <c r="H1726" s="6" t="str">
        <f t="shared" si="105"/>
        <v>NEUTRAL</v>
      </c>
    </row>
    <row r="1727" spans="1:8" ht="13.5" x14ac:dyDescent="0.25">
      <c r="A1727" s="3">
        <f>TITRES_STAT!B1730</f>
        <v>44530</v>
      </c>
      <c r="B1727" s="6">
        <f>TITRES_STAT!C1730</f>
        <v>123.5</v>
      </c>
      <c r="C1727" s="6">
        <f>TITRES_STAT!D1730</f>
        <v>105.4811</v>
      </c>
      <c r="D1727" s="6">
        <f>TITRES_STAT!E1730</f>
        <v>0</v>
      </c>
      <c r="E1727" s="2">
        <f t="shared" si="104"/>
        <v>77737</v>
      </c>
      <c r="F1727" s="6" t="str">
        <f t="shared" si="107"/>
        <v>NEUTRAL</v>
      </c>
      <c r="G1727" s="6" t="str">
        <f t="shared" si="106"/>
        <v>NEUTRAL</v>
      </c>
      <c r="H1727" s="6" t="str">
        <f t="shared" si="105"/>
        <v>NEUTRAL</v>
      </c>
    </row>
    <row r="1728" spans="1:8" ht="13.5" x14ac:dyDescent="0.25">
      <c r="A1728" s="3">
        <f>TITRES_STAT!B1731</f>
        <v>44531</v>
      </c>
      <c r="B1728" s="6">
        <f>TITRES_STAT!C1731</f>
        <v>123.5</v>
      </c>
      <c r="C1728" s="6">
        <f>TITRES_STAT!D1731</f>
        <v>105.4811</v>
      </c>
      <c r="D1728" s="6">
        <f>TITRES_STAT!E1731</f>
        <v>0</v>
      </c>
      <c r="E1728" s="2">
        <f t="shared" si="104"/>
        <v>77737</v>
      </c>
      <c r="F1728" s="6" t="str">
        <f t="shared" si="107"/>
        <v>NEUTRAL</v>
      </c>
      <c r="G1728" s="6" t="str">
        <f t="shared" si="106"/>
        <v>NEUTRAL</v>
      </c>
      <c r="H1728" s="6" t="str">
        <f t="shared" si="105"/>
        <v>NEUTRAL</v>
      </c>
    </row>
    <row r="1729" spans="1:8" ht="13.5" x14ac:dyDescent="0.25">
      <c r="A1729" s="3">
        <f>TITRES_STAT!B1732</f>
        <v>44532</v>
      </c>
      <c r="B1729" s="6">
        <f>TITRES_STAT!C1732</f>
        <v>123.5</v>
      </c>
      <c r="C1729" s="6">
        <f>TITRES_STAT!D1732</f>
        <v>105.4811</v>
      </c>
      <c r="D1729" s="6">
        <f>TITRES_STAT!E1732</f>
        <v>0</v>
      </c>
      <c r="E1729" s="2">
        <f t="shared" si="104"/>
        <v>77737</v>
      </c>
      <c r="F1729" s="6" t="str">
        <f t="shared" si="107"/>
        <v>NEUTRAL</v>
      </c>
      <c r="G1729" s="6" t="str">
        <f t="shared" si="106"/>
        <v>NEUTRAL</v>
      </c>
      <c r="H1729" s="6" t="str">
        <f t="shared" si="105"/>
        <v>NEUTRAL</v>
      </c>
    </row>
    <row r="1730" spans="1:8" ht="13.5" x14ac:dyDescent="0.25">
      <c r="A1730" s="3">
        <f>TITRES_STAT!B1733</f>
        <v>44533</v>
      </c>
      <c r="B1730" s="6">
        <f>TITRES_STAT!C1733</f>
        <v>123.5</v>
      </c>
      <c r="C1730" s="6">
        <f>TITRES_STAT!D1733</f>
        <v>105.4811</v>
      </c>
      <c r="D1730" s="6">
        <f>TITRES_STAT!E1733</f>
        <v>0</v>
      </c>
      <c r="E1730" s="2">
        <f t="shared" si="104"/>
        <v>77737</v>
      </c>
      <c r="F1730" s="6" t="str">
        <f t="shared" si="107"/>
        <v>NEUTRAL</v>
      </c>
      <c r="G1730" s="6" t="str">
        <f t="shared" si="106"/>
        <v>NEUTRAL</v>
      </c>
      <c r="H1730" s="6" t="str">
        <f t="shared" si="105"/>
        <v>NEUTRAL</v>
      </c>
    </row>
    <row r="1731" spans="1:8" ht="13.5" x14ac:dyDescent="0.25">
      <c r="A1731" s="3">
        <f>TITRES_STAT!B1734</f>
        <v>44536</v>
      </c>
      <c r="B1731" s="6">
        <f>TITRES_STAT!C1734</f>
        <v>123.5</v>
      </c>
      <c r="C1731" s="6">
        <f>TITRES_STAT!D1734</f>
        <v>105.4811</v>
      </c>
      <c r="D1731" s="6">
        <f>TITRES_STAT!E1734</f>
        <v>0</v>
      </c>
      <c r="E1731" s="2">
        <f t="shared" si="104"/>
        <v>77737</v>
      </c>
      <c r="F1731" s="6" t="str">
        <f t="shared" si="107"/>
        <v>NEUTRAL</v>
      </c>
      <c r="G1731" s="6" t="str">
        <f t="shared" si="106"/>
        <v>NEUTRAL</v>
      </c>
      <c r="H1731" s="6" t="str">
        <f t="shared" si="105"/>
        <v>NEUTRAL</v>
      </c>
    </row>
    <row r="1732" spans="1:8" ht="13.5" x14ac:dyDescent="0.25">
      <c r="A1732" s="3">
        <f>TITRES_STAT!B1735</f>
        <v>44537</v>
      </c>
      <c r="B1732" s="6">
        <f>TITRES_STAT!C1735</f>
        <v>123.5</v>
      </c>
      <c r="C1732" s="6">
        <f>TITRES_STAT!D1735</f>
        <v>105.4811</v>
      </c>
      <c r="D1732" s="6">
        <f>TITRES_STAT!E1735</f>
        <v>0</v>
      </c>
      <c r="E1732" s="2">
        <f t="shared" ref="E1732:E1795" si="108">IF(B1732&gt;B1731, E1731+D1732, IF(B1732&lt;B1731, E1731-D1732, E1731))</f>
        <v>77737</v>
      </c>
      <c r="F1732" s="6" t="str">
        <f t="shared" si="107"/>
        <v>NEUTRAL</v>
      </c>
      <c r="G1732" s="6" t="str">
        <f t="shared" si="106"/>
        <v>NEUTRAL</v>
      </c>
      <c r="H1732" s="6" t="str">
        <f t="shared" si="105"/>
        <v>NEUTRAL</v>
      </c>
    </row>
    <row r="1733" spans="1:8" ht="13.5" x14ac:dyDescent="0.25">
      <c r="A1733" s="3">
        <f>TITRES_STAT!B1736</f>
        <v>44538</v>
      </c>
      <c r="B1733" s="6">
        <f>TITRES_STAT!C1736</f>
        <v>123.5</v>
      </c>
      <c r="C1733" s="6">
        <f>TITRES_STAT!D1736</f>
        <v>105.4811</v>
      </c>
      <c r="D1733" s="6">
        <f>TITRES_STAT!E1736</f>
        <v>0</v>
      </c>
      <c r="E1733" s="2">
        <f t="shared" si="108"/>
        <v>77737</v>
      </c>
      <c r="F1733" s="6" t="str">
        <f t="shared" si="107"/>
        <v>NEUTRAL</v>
      </c>
      <c r="G1733" s="6" t="str">
        <f t="shared" si="106"/>
        <v>NEUTRAL</v>
      </c>
      <c r="H1733" s="6" t="str">
        <f t="shared" si="105"/>
        <v>NEUTRAL</v>
      </c>
    </row>
    <row r="1734" spans="1:8" ht="13.5" x14ac:dyDescent="0.25">
      <c r="A1734" s="3">
        <f>TITRES_STAT!B1737</f>
        <v>44539</v>
      </c>
      <c r="B1734" s="6">
        <f>TITRES_STAT!C1737</f>
        <v>123.5</v>
      </c>
      <c r="C1734" s="6">
        <f>TITRES_STAT!D1737</f>
        <v>105.4811</v>
      </c>
      <c r="D1734" s="6">
        <f>TITRES_STAT!E1737</f>
        <v>0</v>
      </c>
      <c r="E1734" s="2">
        <f t="shared" si="108"/>
        <v>77737</v>
      </c>
      <c r="F1734" s="6" t="str">
        <f t="shared" si="107"/>
        <v>NEUTRAL</v>
      </c>
      <c r="G1734" s="6" t="str">
        <f t="shared" si="106"/>
        <v>NEUTRAL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NEUTRAL</v>
      </c>
    </row>
    <row r="1735" spans="1:8" ht="13.5" x14ac:dyDescent="0.25">
      <c r="A1735" s="3">
        <f>TITRES_STAT!B1738</f>
        <v>44540</v>
      </c>
      <c r="B1735" s="6">
        <f>TITRES_STAT!C1738</f>
        <v>120</v>
      </c>
      <c r="C1735" s="6">
        <f>TITRES_STAT!D1738</f>
        <v>102.49169999999999</v>
      </c>
      <c r="D1735" s="6">
        <f>TITRES_STAT!E1738</f>
        <v>65</v>
      </c>
      <c r="E1735" s="2">
        <f t="shared" si="108"/>
        <v>77672</v>
      </c>
      <c r="F1735" s="6" t="str">
        <f t="shared" si="107"/>
        <v>BEARISH</v>
      </c>
      <c r="G1735" s="6" t="str">
        <f t="shared" ref="G1735:G1798" si="110">IF((E1735-E1730)/E1730 &gt; 0.02, "STRONG",
 IF((E1735-E1730)/E1730 &lt; -0.02, "WEAK", "NEUTRAL"))</f>
        <v>NEUTRAL</v>
      </c>
      <c r="H1735" s="6" t="str">
        <f t="shared" si="109"/>
        <v>CONFIRMED BEARISH</v>
      </c>
    </row>
    <row r="1736" spans="1:8" ht="13.5" x14ac:dyDescent="0.25">
      <c r="A1736" s="3">
        <f>TITRES_STAT!B1739</f>
        <v>44543</v>
      </c>
      <c r="B1736" s="6">
        <f>TITRES_STAT!C1739</f>
        <v>123</v>
      </c>
      <c r="C1736" s="6">
        <f>TITRES_STAT!D1739</f>
        <v>105.054</v>
      </c>
      <c r="D1736" s="6">
        <f>TITRES_STAT!E1739</f>
        <v>14</v>
      </c>
      <c r="E1736" s="2">
        <f t="shared" si="108"/>
        <v>77686</v>
      </c>
      <c r="F1736" s="6" t="str">
        <f t="shared" ref="F1736:F1799" si="111">IF(E1736&gt;E1731,"BULLISH",IF(E1736&lt;E1731,"BEARISH","NEUTRAL"))</f>
        <v>BEARISH</v>
      </c>
      <c r="G1736" s="6" t="str">
        <f t="shared" si="110"/>
        <v>NEUTRAL</v>
      </c>
      <c r="H1736" s="6" t="str">
        <f t="shared" si="109"/>
        <v>CONFIRMED BEARISH</v>
      </c>
    </row>
    <row r="1737" spans="1:8" ht="13.5" x14ac:dyDescent="0.25">
      <c r="A1737" s="3">
        <f>TITRES_STAT!B1740</f>
        <v>44544</v>
      </c>
      <c r="B1737" s="6">
        <f>TITRES_STAT!C1740</f>
        <v>123</v>
      </c>
      <c r="C1737" s="6">
        <f>TITRES_STAT!D1740</f>
        <v>105.054</v>
      </c>
      <c r="D1737" s="6">
        <f>TITRES_STAT!E1740</f>
        <v>0</v>
      </c>
      <c r="E1737" s="2">
        <f t="shared" si="108"/>
        <v>77686</v>
      </c>
      <c r="F1737" s="6" t="str">
        <f t="shared" si="111"/>
        <v>BEARISH</v>
      </c>
      <c r="G1737" s="6" t="str">
        <f t="shared" si="110"/>
        <v>NEUTRAL</v>
      </c>
      <c r="H1737" s="6" t="str">
        <f t="shared" si="109"/>
        <v>CONFIRMED BEARISH</v>
      </c>
    </row>
    <row r="1738" spans="1:8" ht="13.5" x14ac:dyDescent="0.25">
      <c r="A1738" s="3">
        <f>TITRES_STAT!B1741</f>
        <v>44545</v>
      </c>
      <c r="B1738" s="6">
        <f>TITRES_STAT!C1741</f>
        <v>123</v>
      </c>
      <c r="C1738" s="6">
        <f>TITRES_STAT!D1741</f>
        <v>105.054</v>
      </c>
      <c r="D1738" s="6">
        <f>TITRES_STAT!E1741</f>
        <v>0</v>
      </c>
      <c r="E1738" s="2">
        <f t="shared" si="108"/>
        <v>77686</v>
      </c>
      <c r="F1738" s="6" t="str">
        <f t="shared" si="111"/>
        <v>BEARISH</v>
      </c>
      <c r="G1738" s="6" t="str">
        <f t="shared" si="110"/>
        <v>NEUTRAL</v>
      </c>
      <c r="H1738" s="6" t="str">
        <f t="shared" si="109"/>
        <v>CONFIRMED BEARISH</v>
      </c>
    </row>
    <row r="1739" spans="1:8" ht="13.5" x14ac:dyDescent="0.25">
      <c r="A1739" s="3">
        <f>TITRES_STAT!B1742</f>
        <v>44546</v>
      </c>
      <c r="B1739" s="6">
        <f>TITRES_STAT!C1742</f>
        <v>123</v>
      </c>
      <c r="C1739" s="6">
        <f>TITRES_STAT!D1742</f>
        <v>105.054</v>
      </c>
      <c r="D1739" s="6">
        <f>TITRES_STAT!E1742</f>
        <v>0</v>
      </c>
      <c r="E1739" s="2">
        <f t="shared" si="108"/>
        <v>77686</v>
      </c>
      <c r="F1739" s="6" t="str">
        <f t="shared" si="111"/>
        <v>BEARISH</v>
      </c>
      <c r="G1739" s="6" t="str">
        <f t="shared" si="110"/>
        <v>NEUTRAL</v>
      </c>
      <c r="H1739" s="6" t="str">
        <f t="shared" si="109"/>
        <v>CONFIRMED BEARISH</v>
      </c>
    </row>
    <row r="1740" spans="1:8" ht="13.5" x14ac:dyDescent="0.25">
      <c r="A1740" s="3">
        <f>TITRES_STAT!B1743</f>
        <v>44550</v>
      </c>
      <c r="B1740" s="6">
        <f>TITRES_STAT!C1743</f>
        <v>123</v>
      </c>
      <c r="C1740" s="6">
        <f>TITRES_STAT!D1743</f>
        <v>105.054</v>
      </c>
      <c r="D1740" s="6">
        <f>TITRES_STAT!E1743</f>
        <v>0</v>
      </c>
      <c r="E1740" s="2">
        <f t="shared" si="108"/>
        <v>77686</v>
      </c>
      <c r="F1740" s="6" t="str">
        <f t="shared" si="111"/>
        <v>BULLISH</v>
      </c>
      <c r="G1740" s="6" t="str">
        <f t="shared" si="110"/>
        <v>NEUTRAL</v>
      </c>
      <c r="H1740" s="6" t="str">
        <f t="shared" si="109"/>
        <v>CONFIRMED BULLISH</v>
      </c>
    </row>
    <row r="1741" spans="1:8" ht="13.5" x14ac:dyDescent="0.25">
      <c r="A1741" s="3">
        <f>TITRES_STAT!B1744</f>
        <v>44551</v>
      </c>
      <c r="B1741" s="6">
        <f>TITRES_STAT!C1744</f>
        <v>123</v>
      </c>
      <c r="C1741" s="6">
        <f>TITRES_STAT!D1744</f>
        <v>105.054</v>
      </c>
      <c r="D1741" s="6">
        <f>TITRES_STAT!E1744</f>
        <v>0</v>
      </c>
      <c r="E1741" s="2">
        <f t="shared" si="108"/>
        <v>77686</v>
      </c>
      <c r="F1741" s="6" t="str">
        <f t="shared" si="111"/>
        <v>NEUTRAL</v>
      </c>
      <c r="G1741" s="6" t="str">
        <f t="shared" si="110"/>
        <v>NEUTRAL</v>
      </c>
      <c r="H1741" s="6" t="str">
        <f t="shared" si="109"/>
        <v>NEUTRAL</v>
      </c>
    </row>
    <row r="1742" spans="1:8" ht="13.5" x14ac:dyDescent="0.25">
      <c r="A1742" s="3">
        <f>TITRES_STAT!B1745</f>
        <v>44552</v>
      </c>
      <c r="B1742" s="6">
        <f>TITRES_STAT!C1745</f>
        <v>123</v>
      </c>
      <c r="C1742" s="6">
        <f>TITRES_STAT!D1745</f>
        <v>105.054</v>
      </c>
      <c r="D1742" s="6">
        <f>TITRES_STAT!E1745</f>
        <v>0</v>
      </c>
      <c r="E1742" s="2">
        <f t="shared" si="108"/>
        <v>77686</v>
      </c>
      <c r="F1742" s="6" t="str">
        <f t="shared" si="111"/>
        <v>NEUTRAL</v>
      </c>
      <c r="G1742" s="6" t="str">
        <f t="shared" si="110"/>
        <v>NEUTRAL</v>
      </c>
      <c r="H1742" s="6" t="str">
        <f t="shared" si="109"/>
        <v>NEUTRAL</v>
      </c>
    </row>
    <row r="1743" spans="1:8" ht="13.5" x14ac:dyDescent="0.25">
      <c r="A1743" s="3">
        <f>TITRES_STAT!B1746</f>
        <v>44553</v>
      </c>
      <c r="B1743" s="6">
        <f>TITRES_STAT!C1746</f>
        <v>122.98</v>
      </c>
      <c r="C1743" s="6">
        <f>TITRES_STAT!D1746</f>
        <v>105.03700000000001</v>
      </c>
      <c r="D1743" s="6">
        <f>TITRES_STAT!E1746</f>
        <v>500</v>
      </c>
      <c r="E1743" s="2">
        <f t="shared" si="108"/>
        <v>77186</v>
      </c>
      <c r="F1743" s="6" t="str">
        <f t="shared" si="111"/>
        <v>BEARISH</v>
      </c>
      <c r="G1743" s="6" t="str">
        <f t="shared" si="110"/>
        <v>NEUTRAL</v>
      </c>
      <c r="H1743" s="6" t="str">
        <f t="shared" si="109"/>
        <v>CONFIRMED BEARISH</v>
      </c>
    </row>
    <row r="1744" spans="1:8" ht="13.5" x14ac:dyDescent="0.25">
      <c r="A1744" s="3">
        <f>TITRES_STAT!B1747</f>
        <v>44554</v>
      </c>
      <c r="B1744" s="6">
        <f>TITRES_STAT!C1747</f>
        <v>122.95</v>
      </c>
      <c r="C1744" s="6">
        <f>TITRES_STAT!D1747</f>
        <v>105.01130000000001</v>
      </c>
      <c r="D1744" s="6">
        <f>TITRES_STAT!E1747</f>
        <v>1188</v>
      </c>
      <c r="E1744" s="2">
        <f t="shared" si="108"/>
        <v>75998</v>
      </c>
      <c r="F1744" s="6" t="str">
        <f t="shared" si="111"/>
        <v>BEARISH</v>
      </c>
      <c r="G1744" s="6" t="str">
        <f t="shared" si="110"/>
        <v>WEAK</v>
      </c>
      <c r="H1744" s="6" t="str">
        <f t="shared" si="109"/>
        <v>CONFIRMED BEARISH</v>
      </c>
    </row>
    <row r="1745" spans="1:8" ht="13.5" x14ac:dyDescent="0.25">
      <c r="A1745" s="3">
        <f>TITRES_STAT!B1748</f>
        <v>44557</v>
      </c>
      <c r="B1745" s="6">
        <f>TITRES_STAT!C1748</f>
        <v>127</v>
      </c>
      <c r="C1745" s="6">
        <f>TITRES_STAT!D1748</f>
        <v>108.4704</v>
      </c>
      <c r="D1745" s="6">
        <f>TITRES_STAT!E1748</f>
        <v>200</v>
      </c>
      <c r="E1745" s="2">
        <f t="shared" si="108"/>
        <v>76198</v>
      </c>
      <c r="F1745" s="6" t="str">
        <f t="shared" si="111"/>
        <v>BEARISH</v>
      </c>
      <c r="G1745" s="6" t="str">
        <f t="shared" si="110"/>
        <v>NEUTRAL</v>
      </c>
      <c r="H1745" s="6" t="str">
        <f t="shared" si="109"/>
        <v>BEARISH DIVERGENCE</v>
      </c>
    </row>
    <row r="1746" spans="1:8" ht="13.5" x14ac:dyDescent="0.25">
      <c r="A1746" s="3">
        <f>TITRES_STAT!B1749</f>
        <v>44558</v>
      </c>
      <c r="B1746" s="6">
        <f>TITRES_STAT!C1749</f>
        <v>127</v>
      </c>
      <c r="C1746" s="6">
        <f>TITRES_STAT!D1749</f>
        <v>108.4704</v>
      </c>
      <c r="D1746" s="6">
        <f>TITRES_STAT!E1749</f>
        <v>2000</v>
      </c>
      <c r="E1746" s="2">
        <f t="shared" si="108"/>
        <v>76198</v>
      </c>
      <c r="F1746" s="6" t="str">
        <f t="shared" si="111"/>
        <v>BEARISH</v>
      </c>
      <c r="G1746" s="6" t="str">
        <f t="shared" si="110"/>
        <v>NEUTRAL</v>
      </c>
      <c r="H1746" s="6" t="str">
        <f t="shared" si="109"/>
        <v>BEARISH DIVERGENCE</v>
      </c>
    </row>
    <row r="1747" spans="1:8" ht="13.5" x14ac:dyDescent="0.25">
      <c r="A1747" s="3">
        <f>TITRES_STAT!B1750</f>
        <v>44559</v>
      </c>
      <c r="B1747" s="6">
        <f>TITRES_STAT!C1750</f>
        <v>122.15</v>
      </c>
      <c r="C1747" s="6">
        <f>TITRES_STAT!D1750</f>
        <v>104.32810000000001</v>
      </c>
      <c r="D1747" s="6">
        <f>TITRES_STAT!E1750</f>
        <v>10052</v>
      </c>
      <c r="E1747" s="2">
        <f t="shared" si="108"/>
        <v>66146</v>
      </c>
      <c r="F1747" s="6" t="str">
        <f t="shared" si="111"/>
        <v>BEARISH</v>
      </c>
      <c r="G1747" s="6" t="str">
        <f t="shared" si="110"/>
        <v>WEAK</v>
      </c>
      <c r="H1747" s="6" t="str">
        <f t="shared" si="109"/>
        <v>CONFIRMED BEARISH</v>
      </c>
    </row>
    <row r="1748" spans="1:8" ht="13.5" x14ac:dyDescent="0.25">
      <c r="A1748" s="3">
        <f>TITRES_STAT!B1751</f>
        <v>44560</v>
      </c>
      <c r="B1748" s="6">
        <f>TITRES_STAT!C1751</f>
        <v>127.64</v>
      </c>
      <c r="C1748" s="6">
        <f>TITRES_STAT!D1751</f>
        <v>109.0171</v>
      </c>
      <c r="D1748" s="6">
        <f>TITRES_STAT!E1751</f>
        <v>0</v>
      </c>
      <c r="E1748" s="2">
        <f t="shared" si="108"/>
        <v>66146</v>
      </c>
      <c r="F1748" s="6" t="str">
        <f t="shared" si="111"/>
        <v>BEARISH</v>
      </c>
      <c r="G1748" s="6" t="str">
        <f t="shared" si="110"/>
        <v>WEAK</v>
      </c>
      <c r="H1748" s="6" t="str">
        <f t="shared" si="109"/>
        <v>BEARISH DIVERGENCE</v>
      </c>
    </row>
    <row r="1749" spans="1:8" ht="13.5" x14ac:dyDescent="0.25">
      <c r="A1749" s="3">
        <f>TITRES_STAT!B1752</f>
        <v>44561</v>
      </c>
      <c r="B1749" s="6">
        <f>TITRES_STAT!C1752</f>
        <v>121.99</v>
      </c>
      <c r="C1749" s="6">
        <f>TITRES_STAT!D1752</f>
        <v>104.1914</v>
      </c>
      <c r="D1749" s="6">
        <f>TITRES_STAT!E1752</f>
        <v>185</v>
      </c>
      <c r="E1749" s="2">
        <f t="shared" si="108"/>
        <v>65961</v>
      </c>
      <c r="F1749" s="6" t="str">
        <f t="shared" si="111"/>
        <v>BEARISH</v>
      </c>
      <c r="G1749" s="6" t="str">
        <f t="shared" si="110"/>
        <v>WEAK</v>
      </c>
      <c r="H1749" s="6" t="str">
        <f t="shared" si="109"/>
        <v>CONFIRMED BEARISH</v>
      </c>
    </row>
    <row r="1750" spans="1:8" ht="13.5" x14ac:dyDescent="0.25">
      <c r="A1750" s="3">
        <f>TITRES_STAT!B1753</f>
        <v>44564</v>
      </c>
      <c r="B1750" s="6">
        <f>TITRES_STAT!C1753</f>
        <v>121.99</v>
      </c>
      <c r="C1750" s="6">
        <f>TITRES_STAT!D1753</f>
        <v>104.1914</v>
      </c>
      <c r="D1750" s="6">
        <f>TITRES_STAT!E1753</f>
        <v>0</v>
      </c>
      <c r="E1750" s="2">
        <f t="shared" si="108"/>
        <v>65961</v>
      </c>
      <c r="F1750" s="6" t="str">
        <f t="shared" si="111"/>
        <v>BEARISH</v>
      </c>
      <c r="G1750" s="6" t="str">
        <f t="shared" si="110"/>
        <v>WEAK</v>
      </c>
      <c r="H1750" s="6" t="str">
        <f t="shared" si="109"/>
        <v>CONFIRMED BEARISH</v>
      </c>
    </row>
    <row r="1751" spans="1:8" ht="13.5" x14ac:dyDescent="0.25">
      <c r="A1751" s="3">
        <f>TITRES_STAT!B1754</f>
        <v>44565</v>
      </c>
      <c r="B1751" s="6">
        <f>TITRES_STAT!C1754</f>
        <v>116.51</v>
      </c>
      <c r="C1751" s="6">
        <f>TITRES_STAT!D1754</f>
        <v>99.510900000000007</v>
      </c>
      <c r="D1751" s="6">
        <f>TITRES_STAT!E1754</f>
        <v>0</v>
      </c>
      <c r="E1751" s="2">
        <f t="shared" si="108"/>
        <v>65961</v>
      </c>
      <c r="F1751" s="6" t="str">
        <f t="shared" si="111"/>
        <v>BEARISH</v>
      </c>
      <c r="G1751" s="6" t="str">
        <f t="shared" si="110"/>
        <v>WEAK</v>
      </c>
      <c r="H1751" s="6" t="str">
        <f t="shared" si="109"/>
        <v>CONFIRMED BEARISH</v>
      </c>
    </row>
    <row r="1752" spans="1:8" ht="13.5" x14ac:dyDescent="0.25">
      <c r="A1752" s="3">
        <f>TITRES_STAT!B1755</f>
        <v>44566</v>
      </c>
      <c r="B1752" s="6">
        <f>TITRES_STAT!C1755</f>
        <v>120</v>
      </c>
      <c r="C1752" s="6">
        <f>TITRES_STAT!D1755</f>
        <v>102.49169999999999</v>
      </c>
      <c r="D1752" s="6">
        <f>TITRES_STAT!E1755</f>
        <v>74</v>
      </c>
      <c r="E1752" s="2">
        <f t="shared" si="108"/>
        <v>66035</v>
      </c>
      <c r="F1752" s="6" t="str">
        <f t="shared" si="111"/>
        <v>BEARISH</v>
      </c>
      <c r="G1752" s="6" t="str">
        <f t="shared" si="110"/>
        <v>NEUTRAL</v>
      </c>
      <c r="H1752" s="6" t="str">
        <f t="shared" si="109"/>
        <v>CONFIRMED BEARISH</v>
      </c>
    </row>
    <row r="1753" spans="1:8" ht="13.5" x14ac:dyDescent="0.25">
      <c r="A1753" s="3">
        <f>TITRES_STAT!B1756</f>
        <v>44567</v>
      </c>
      <c r="B1753" s="6">
        <f>TITRES_STAT!C1756</f>
        <v>120</v>
      </c>
      <c r="C1753" s="6">
        <f>TITRES_STAT!D1756</f>
        <v>102.49169999999999</v>
      </c>
      <c r="D1753" s="6">
        <f>TITRES_STAT!E1756</f>
        <v>0</v>
      </c>
      <c r="E1753" s="2">
        <f t="shared" si="108"/>
        <v>66035</v>
      </c>
      <c r="F1753" s="6" t="str">
        <f t="shared" si="111"/>
        <v>BEARISH</v>
      </c>
      <c r="G1753" s="6" t="str">
        <f t="shared" si="110"/>
        <v>NEUTRAL</v>
      </c>
      <c r="H1753" s="6" t="str">
        <f t="shared" si="109"/>
        <v>CONFIRMED BEARISH</v>
      </c>
    </row>
    <row r="1754" spans="1:8" ht="13.5" x14ac:dyDescent="0.25">
      <c r="A1754" s="3">
        <f>TITRES_STAT!B1757</f>
        <v>44568</v>
      </c>
      <c r="B1754" s="6">
        <f>TITRES_STAT!C1757</f>
        <v>120</v>
      </c>
      <c r="C1754" s="6">
        <f>TITRES_STAT!D1757</f>
        <v>102.49169999999999</v>
      </c>
      <c r="D1754" s="6">
        <f>TITRES_STAT!E1757</f>
        <v>87</v>
      </c>
      <c r="E1754" s="2">
        <f t="shared" si="108"/>
        <v>66035</v>
      </c>
      <c r="F1754" s="6" t="str">
        <f t="shared" si="111"/>
        <v>BULLISH</v>
      </c>
      <c r="G1754" s="6" t="str">
        <f t="shared" si="110"/>
        <v>NEUTRAL</v>
      </c>
      <c r="H1754" s="6" t="str">
        <f t="shared" si="109"/>
        <v>BULLISH DIVERGENCE</v>
      </c>
    </row>
    <row r="1755" spans="1:8" ht="13.5" x14ac:dyDescent="0.25">
      <c r="A1755" s="3">
        <f>TITRES_STAT!B1758</f>
        <v>44571</v>
      </c>
      <c r="B1755" s="6">
        <f>TITRES_STAT!C1758</f>
        <v>120</v>
      </c>
      <c r="C1755" s="6">
        <f>TITRES_STAT!D1758</f>
        <v>102.49169999999999</v>
      </c>
      <c r="D1755" s="6">
        <f>TITRES_STAT!E1758</f>
        <v>0</v>
      </c>
      <c r="E1755" s="2">
        <f t="shared" si="108"/>
        <v>66035</v>
      </c>
      <c r="F1755" s="6" t="str">
        <f t="shared" si="111"/>
        <v>BULLISH</v>
      </c>
      <c r="G1755" s="6" t="str">
        <f t="shared" si="110"/>
        <v>NEUTRAL</v>
      </c>
      <c r="H1755" s="6" t="str">
        <f t="shared" si="109"/>
        <v>BULLISH DIVERGENCE</v>
      </c>
    </row>
    <row r="1756" spans="1:8" ht="13.5" x14ac:dyDescent="0.25">
      <c r="A1756" s="3">
        <f>TITRES_STAT!B1759</f>
        <v>44572</v>
      </c>
      <c r="B1756" s="6">
        <f>TITRES_STAT!C1759</f>
        <v>120</v>
      </c>
      <c r="C1756" s="6">
        <f>TITRES_STAT!D1759</f>
        <v>102.49169999999999</v>
      </c>
      <c r="D1756" s="6">
        <f>TITRES_STAT!E1759</f>
        <v>0</v>
      </c>
      <c r="E1756" s="2">
        <f t="shared" si="108"/>
        <v>66035</v>
      </c>
      <c r="F1756" s="6" t="str">
        <f t="shared" si="111"/>
        <v>BULLISH</v>
      </c>
      <c r="G1756" s="6" t="str">
        <f t="shared" si="110"/>
        <v>NEUTRAL</v>
      </c>
      <c r="H1756" s="6" t="str">
        <f t="shared" si="109"/>
        <v>CONFIRMED BULLISH</v>
      </c>
    </row>
    <row r="1757" spans="1:8" ht="13.5" x14ac:dyDescent="0.25">
      <c r="A1757" s="3">
        <f>TITRES_STAT!B1760</f>
        <v>44573</v>
      </c>
      <c r="B1757" s="6">
        <f>TITRES_STAT!C1760</f>
        <v>120</v>
      </c>
      <c r="C1757" s="6">
        <f>TITRES_STAT!D1760</f>
        <v>102.49169999999999</v>
      </c>
      <c r="D1757" s="6">
        <f>TITRES_STAT!E1760</f>
        <v>0</v>
      </c>
      <c r="E1757" s="2">
        <f t="shared" si="108"/>
        <v>66035</v>
      </c>
      <c r="F1757" s="6" t="str">
        <f t="shared" si="111"/>
        <v>NEUTRAL</v>
      </c>
      <c r="G1757" s="6" t="str">
        <f t="shared" si="110"/>
        <v>NEUTRAL</v>
      </c>
      <c r="H1757" s="6" t="str">
        <f t="shared" si="109"/>
        <v>NEUTRAL</v>
      </c>
    </row>
    <row r="1758" spans="1:8" ht="13.5" x14ac:dyDescent="0.25">
      <c r="A1758" s="3">
        <f>TITRES_STAT!B1761</f>
        <v>44574</v>
      </c>
      <c r="B1758" s="6">
        <f>TITRES_STAT!C1761</f>
        <v>120</v>
      </c>
      <c r="C1758" s="6">
        <f>TITRES_STAT!D1761</f>
        <v>102.49169999999999</v>
      </c>
      <c r="D1758" s="6">
        <f>TITRES_STAT!E1761</f>
        <v>0</v>
      </c>
      <c r="E1758" s="2">
        <f t="shared" si="108"/>
        <v>66035</v>
      </c>
      <c r="F1758" s="6" t="str">
        <f t="shared" si="111"/>
        <v>NEUTRAL</v>
      </c>
      <c r="G1758" s="6" t="str">
        <f t="shared" si="110"/>
        <v>NEUTRAL</v>
      </c>
      <c r="H1758" s="6" t="str">
        <f t="shared" si="109"/>
        <v>NEUTRAL</v>
      </c>
    </row>
    <row r="1759" spans="1:8" ht="13.5" x14ac:dyDescent="0.25">
      <c r="A1759" s="3">
        <f>TITRES_STAT!B1762</f>
        <v>44575</v>
      </c>
      <c r="B1759" s="6">
        <f>TITRES_STAT!C1762</f>
        <v>120</v>
      </c>
      <c r="C1759" s="6">
        <f>TITRES_STAT!D1762</f>
        <v>102.49169999999999</v>
      </c>
      <c r="D1759" s="6">
        <f>TITRES_STAT!E1762</f>
        <v>0</v>
      </c>
      <c r="E1759" s="2">
        <f t="shared" si="108"/>
        <v>66035</v>
      </c>
      <c r="F1759" s="6" t="str">
        <f t="shared" si="111"/>
        <v>NEUTRAL</v>
      </c>
      <c r="G1759" s="6" t="str">
        <f t="shared" si="110"/>
        <v>NEUTRAL</v>
      </c>
      <c r="H1759" s="6" t="str">
        <f t="shared" si="109"/>
        <v>NEUTRAL</v>
      </c>
    </row>
    <row r="1760" spans="1:8" ht="13.5" x14ac:dyDescent="0.25">
      <c r="A1760" s="3">
        <f>TITRES_STAT!B1763</f>
        <v>44578</v>
      </c>
      <c r="B1760" s="6">
        <f>TITRES_STAT!C1763</f>
        <v>119</v>
      </c>
      <c r="C1760" s="6">
        <f>TITRES_STAT!D1763</f>
        <v>101.63760000000001</v>
      </c>
      <c r="D1760" s="6">
        <f>TITRES_STAT!E1763</f>
        <v>9</v>
      </c>
      <c r="E1760" s="2">
        <f t="shared" si="108"/>
        <v>66026</v>
      </c>
      <c r="F1760" s="6" t="str">
        <f t="shared" si="111"/>
        <v>BEARISH</v>
      </c>
      <c r="G1760" s="6" t="str">
        <f t="shared" si="110"/>
        <v>NEUTRAL</v>
      </c>
      <c r="H1760" s="6" t="str">
        <f t="shared" si="109"/>
        <v>CONFIRMED BEARISH</v>
      </c>
    </row>
    <row r="1761" spans="1:8" ht="13.5" x14ac:dyDescent="0.25">
      <c r="A1761" s="3">
        <f>TITRES_STAT!B1764</f>
        <v>44579</v>
      </c>
      <c r="B1761" s="6">
        <f>TITRES_STAT!C1764</f>
        <v>119</v>
      </c>
      <c r="C1761" s="6">
        <f>TITRES_STAT!D1764</f>
        <v>101.63760000000001</v>
      </c>
      <c r="D1761" s="6">
        <f>TITRES_STAT!E1764</f>
        <v>2</v>
      </c>
      <c r="E1761" s="2">
        <f t="shared" si="108"/>
        <v>66026</v>
      </c>
      <c r="F1761" s="6" t="str">
        <f t="shared" si="111"/>
        <v>BEARISH</v>
      </c>
      <c r="G1761" s="6" t="str">
        <f t="shared" si="110"/>
        <v>NEUTRAL</v>
      </c>
      <c r="H1761" s="6" t="str">
        <f t="shared" si="109"/>
        <v>CONFIRMED BEARISH</v>
      </c>
    </row>
    <row r="1762" spans="1:8" ht="13.5" x14ac:dyDescent="0.25">
      <c r="A1762" s="3">
        <f>TITRES_STAT!B1765</f>
        <v>44580</v>
      </c>
      <c r="B1762" s="6">
        <f>TITRES_STAT!C1765</f>
        <v>119</v>
      </c>
      <c r="C1762" s="6">
        <f>TITRES_STAT!D1765</f>
        <v>101.63760000000001</v>
      </c>
      <c r="D1762" s="6">
        <f>TITRES_STAT!E1765</f>
        <v>0</v>
      </c>
      <c r="E1762" s="2">
        <f t="shared" si="108"/>
        <v>66026</v>
      </c>
      <c r="F1762" s="6" t="str">
        <f t="shared" si="111"/>
        <v>BEARISH</v>
      </c>
      <c r="G1762" s="6" t="str">
        <f t="shared" si="110"/>
        <v>NEUTRAL</v>
      </c>
      <c r="H1762" s="6" t="str">
        <f t="shared" si="109"/>
        <v>CONFIRMED BEARISH</v>
      </c>
    </row>
    <row r="1763" spans="1:8" ht="13.5" x14ac:dyDescent="0.25">
      <c r="A1763" s="3">
        <f>TITRES_STAT!B1766</f>
        <v>44581</v>
      </c>
      <c r="B1763" s="6">
        <f>TITRES_STAT!C1766</f>
        <v>119</v>
      </c>
      <c r="C1763" s="6">
        <f>TITRES_STAT!D1766</f>
        <v>101.63760000000001</v>
      </c>
      <c r="D1763" s="6">
        <f>TITRES_STAT!E1766</f>
        <v>26</v>
      </c>
      <c r="E1763" s="2">
        <f t="shared" si="108"/>
        <v>66026</v>
      </c>
      <c r="F1763" s="6" t="str">
        <f t="shared" si="111"/>
        <v>BEARISH</v>
      </c>
      <c r="G1763" s="6" t="str">
        <f t="shared" si="110"/>
        <v>NEUTRAL</v>
      </c>
      <c r="H1763" s="6" t="str">
        <f t="shared" si="109"/>
        <v>CONFIRMED BEARISH</v>
      </c>
    </row>
    <row r="1764" spans="1:8" ht="13.5" x14ac:dyDescent="0.25">
      <c r="A1764" s="3">
        <f>TITRES_STAT!B1767</f>
        <v>44582</v>
      </c>
      <c r="B1764" s="6">
        <f>TITRES_STAT!C1767</f>
        <v>119</v>
      </c>
      <c r="C1764" s="6">
        <f>TITRES_STAT!D1767</f>
        <v>101.63760000000001</v>
      </c>
      <c r="D1764" s="6">
        <f>TITRES_STAT!E1767</f>
        <v>0</v>
      </c>
      <c r="E1764" s="2">
        <f t="shared" si="108"/>
        <v>66026</v>
      </c>
      <c r="F1764" s="6" t="str">
        <f t="shared" si="111"/>
        <v>BEARISH</v>
      </c>
      <c r="G1764" s="6" t="str">
        <f t="shared" si="110"/>
        <v>NEUTRAL</v>
      </c>
      <c r="H1764" s="6" t="str">
        <f t="shared" si="109"/>
        <v>CONFIRMED BEARISH</v>
      </c>
    </row>
    <row r="1765" spans="1:8" ht="13.5" x14ac:dyDescent="0.25">
      <c r="A1765" s="3">
        <f>TITRES_STAT!B1768</f>
        <v>44585</v>
      </c>
      <c r="B1765" s="6">
        <f>TITRES_STAT!C1768</f>
        <v>119</v>
      </c>
      <c r="C1765" s="6">
        <f>TITRES_STAT!D1768</f>
        <v>101.63760000000001</v>
      </c>
      <c r="D1765" s="6">
        <f>TITRES_STAT!E1768</f>
        <v>0</v>
      </c>
      <c r="E1765" s="2">
        <f t="shared" si="108"/>
        <v>66026</v>
      </c>
      <c r="F1765" s="6" t="str">
        <f t="shared" si="111"/>
        <v>NEUTRAL</v>
      </c>
      <c r="G1765" s="6" t="str">
        <f t="shared" si="110"/>
        <v>NEUTRAL</v>
      </c>
      <c r="H1765" s="6" t="str">
        <f t="shared" si="109"/>
        <v>NEUTRAL</v>
      </c>
    </row>
    <row r="1766" spans="1:8" ht="13.5" x14ac:dyDescent="0.25">
      <c r="A1766" s="3">
        <f>TITRES_STAT!B1769</f>
        <v>44586</v>
      </c>
      <c r="B1766" s="6">
        <f>TITRES_STAT!C1769</f>
        <v>119</v>
      </c>
      <c r="C1766" s="6">
        <f>TITRES_STAT!D1769</f>
        <v>101.63760000000001</v>
      </c>
      <c r="D1766" s="6">
        <f>TITRES_STAT!E1769</f>
        <v>0</v>
      </c>
      <c r="E1766" s="2">
        <f t="shared" si="108"/>
        <v>66026</v>
      </c>
      <c r="F1766" s="6" t="str">
        <f t="shared" si="111"/>
        <v>NEUTRAL</v>
      </c>
      <c r="G1766" s="6" t="str">
        <f t="shared" si="110"/>
        <v>NEUTRAL</v>
      </c>
      <c r="H1766" s="6" t="str">
        <f t="shared" si="109"/>
        <v>NEUTRAL</v>
      </c>
    </row>
    <row r="1767" spans="1:8" ht="13.5" x14ac:dyDescent="0.25">
      <c r="A1767" s="3">
        <f>TITRES_STAT!B1770</f>
        <v>44587</v>
      </c>
      <c r="B1767" s="6">
        <f>TITRES_STAT!C1770</f>
        <v>119</v>
      </c>
      <c r="C1767" s="6">
        <f>TITRES_STAT!D1770</f>
        <v>101.63760000000001</v>
      </c>
      <c r="D1767" s="6">
        <f>TITRES_STAT!E1770</f>
        <v>0</v>
      </c>
      <c r="E1767" s="2">
        <f t="shared" si="108"/>
        <v>66026</v>
      </c>
      <c r="F1767" s="6" t="str">
        <f t="shared" si="111"/>
        <v>NEUTRAL</v>
      </c>
      <c r="G1767" s="6" t="str">
        <f t="shared" si="110"/>
        <v>NEUTRAL</v>
      </c>
      <c r="H1767" s="6" t="str">
        <f t="shared" si="109"/>
        <v>NEUTRAL</v>
      </c>
    </row>
    <row r="1768" spans="1:8" ht="13.5" x14ac:dyDescent="0.25">
      <c r="A1768" s="3">
        <f>TITRES_STAT!B1771</f>
        <v>44588</v>
      </c>
      <c r="B1768" s="6">
        <f>TITRES_STAT!C1771</f>
        <v>115.01</v>
      </c>
      <c r="C1768" s="6">
        <f>TITRES_STAT!D1771</f>
        <v>98.229799999999997</v>
      </c>
      <c r="D1768" s="6">
        <f>TITRES_STAT!E1771</f>
        <v>200</v>
      </c>
      <c r="E1768" s="2">
        <f t="shared" si="108"/>
        <v>65826</v>
      </c>
      <c r="F1768" s="6" t="str">
        <f t="shared" si="111"/>
        <v>BEARISH</v>
      </c>
      <c r="G1768" s="6" t="str">
        <f t="shared" si="110"/>
        <v>NEUTRAL</v>
      </c>
      <c r="H1768" s="6" t="str">
        <f t="shared" si="109"/>
        <v>CONFIRMED BEARISH</v>
      </c>
    </row>
    <row r="1769" spans="1:8" ht="13.5" x14ac:dyDescent="0.25">
      <c r="A1769" s="3">
        <f>TITRES_STAT!B1772</f>
        <v>44589</v>
      </c>
      <c r="B1769" s="6">
        <f>TITRES_STAT!C1772</f>
        <v>115</v>
      </c>
      <c r="C1769" s="6">
        <f>TITRES_STAT!D1772</f>
        <v>98.221299999999999</v>
      </c>
      <c r="D1769" s="6">
        <f>TITRES_STAT!E1772</f>
        <v>4</v>
      </c>
      <c r="E1769" s="2">
        <f t="shared" si="108"/>
        <v>65822</v>
      </c>
      <c r="F1769" s="6" t="str">
        <f t="shared" si="111"/>
        <v>BEARISH</v>
      </c>
      <c r="G1769" s="6" t="str">
        <f t="shared" si="110"/>
        <v>NEUTRAL</v>
      </c>
      <c r="H1769" s="6" t="str">
        <f t="shared" si="109"/>
        <v>CONFIRMED BEARISH</v>
      </c>
    </row>
    <row r="1770" spans="1:8" ht="13.5" x14ac:dyDescent="0.25">
      <c r="A1770" s="3">
        <f>TITRES_STAT!B1773</f>
        <v>44592</v>
      </c>
      <c r="B1770" s="6">
        <f>TITRES_STAT!C1773</f>
        <v>118</v>
      </c>
      <c r="C1770" s="6">
        <f>TITRES_STAT!D1773</f>
        <v>100.7835</v>
      </c>
      <c r="D1770" s="6">
        <f>TITRES_STAT!E1773</f>
        <v>100</v>
      </c>
      <c r="E1770" s="2">
        <f t="shared" si="108"/>
        <v>65922</v>
      </c>
      <c r="F1770" s="6" t="str">
        <f t="shared" si="111"/>
        <v>BEARISH</v>
      </c>
      <c r="G1770" s="6" t="str">
        <f t="shared" si="110"/>
        <v>NEUTRAL</v>
      </c>
      <c r="H1770" s="6" t="str">
        <f t="shared" si="109"/>
        <v>CONFIRMED BEARISH</v>
      </c>
    </row>
    <row r="1771" spans="1:8" ht="13.5" x14ac:dyDescent="0.25">
      <c r="A1771" s="3">
        <f>TITRES_STAT!B1774</f>
        <v>44593</v>
      </c>
      <c r="B1771" s="6">
        <f>TITRES_STAT!C1774</f>
        <v>118</v>
      </c>
      <c r="C1771" s="6">
        <f>TITRES_STAT!D1774</f>
        <v>100.7835</v>
      </c>
      <c r="D1771" s="6">
        <f>TITRES_STAT!E1774</f>
        <v>0</v>
      </c>
      <c r="E1771" s="2">
        <f t="shared" si="108"/>
        <v>65922</v>
      </c>
      <c r="F1771" s="6" t="str">
        <f t="shared" si="111"/>
        <v>BEARISH</v>
      </c>
      <c r="G1771" s="6" t="str">
        <f t="shared" si="110"/>
        <v>NEUTRAL</v>
      </c>
      <c r="H1771" s="6" t="str">
        <f t="shared" si="109"/>
        <v>CONFIRMED BEARISH</v>
      </c>
    </row>
    <row r="1772" spans="1:8" ht="13.5" x14ac:dyDescent="0.25">
      <c r="A1772" s="3">
        <f>TITRES_STAT!B1775</f>
        <v>44594</v>
      </c>
      <c r="B1772" s="6">
        <f>TITRES_STAT!C1775</f>
        <v>118</v>
      </c>
      <c r="C1772" s="6">
        <f>TITRES_STAT!D1775</f>
        <v>100.7835</v>
      </c>
      <c r="D1772" s="6">
        <f>TITRES_STAT!E1775</f>
        <v>0</v>
      </c>
      <c r="E1772" s="2">
        <f t="shared" si="108"/>
        <v>65922</v>
      </c>
      <c r="F1772" s="6" t="str">
        <f t="shared" si="111"/>
        <v>BEARISH</v>
      </c>
      <c r="G1772" s="6" t="str">
        <f t="shared" si="110"/>
        <v>NEUTRAL</v>
      </c>
      <c r="H1772" s="6" t="str">
        <f t="shared" si="109"/>
        <v>CONFIRMED BEARISH</v>
      </c>
    </row>
    <row r="1773" spans="1:8" ht="13.5" x14ac:dyDescent="0.25">
      <c r="A1773" s="3">
        <f>TITRES_STAT!B1776</f>
        <v>44595</v>
      </c>
      <c r="B1773" s="6">
        <f>TITRES_STAT!C1776</f>
        <v>118</v>
      </c>
      <c r="C1773" s="6">
        <f>TITRES_STAT!D1776</f>
        <v>100.7835</v>
      </c>
      <c r="D1773" s="6">
        <f>TITRES_STAT!E1776</f>
        <v>0</v>
      </c>
      <c r="E1773" s="2">
        <f t="shared" si="108"/>
        <v>65922</v>
      </c>
      <c r="F1773" s="6" t="str">
        <f t="shared" si="111"/>
        <v>BULLISH</v>
      </c>
      <c r="G1773" s="6" t="str">
        <f t="shared" si="110"/>
        <v>NEUTRAL</v>
      </c>
      <c r="H1773" s="6" t="str">
        <f t="shared" si="109"/>
        <v>CONFIRMED BULLISH</v>
      </c>
    </row>
    <row r="1774" spans="1:8" ht="13.5" x14ac:dyDescent="0.25">
      <c r="A1774" s="3">
        <f>TITRES_STAT!B1777</f>
        <v>44596</v>
      </c>
      <c r="B1774" s="6">
        <f>TITRES_STAT!C1777</f>
        <v>118</v>
      </c>
      <c r="C1774" s="6">
        <f>TITRES_STAT!D1777</f>
        <v>100.7835</v>
      </c>
      <c r="D1774" s="6">
        <f>TITRES_STAT!E1777</f>
        <v>1</v>
      </c>
      <c r="E1774" s="2">
        <f t="shared" si="108"/>
        <v>65922</v>
      </c>
      <c r="F1774" s="6" t="str">
        <f t="shared" si="111"/>
        <v>BULLISH</v>
      </c>
      <c r="G1774" s="6" t="str">
        <f t="shared" si="110"/>
        <v>NEUTRAL</v>
      </c>
      <c r="H1774" s="6" t="str">
        <f t="shared" si="109"/>
        <v>CONFIRMED BULLISH</v>
      </c>
    </row>
    <row r="1775" spans="1:8" ht="13.5" x14ac:dyDescent="0.25">
      <c r="A1775" s="3">
        <f>TITRES_STAT!B1778</f>
        <v>44599</v>
      </c>
      <c r="B1775" s="6">
        <f>TITRES_STAT!C1778</f>
        <v>118</v>
      </c>
      <c r="C1775" s="6">
        <f>TITRES_STAT!D1778</f>
        <v>100.7835</v>
      </c>
      <c r="D1775" s="6">
        <f>TITRES_STAT!E1778</f>
        <v>0</v>
      </c>
      <c r="E1775" s="2">
        <f t="shared" si="108"/>
        <v>65922</v>
      </c>
      <c r="F1775" s="6" t="str">
        <f t="shared" si="111"/>
        <v>NEUTRAL</v>
      </c>
      <c r="G1775" s="6" t="str">
        <f t="shared" si="110"/>
        <v>NEUTRAL</v>
      </c>
      <c r="H1775" s="6" t="str">
        <f t="shared" si="109"/>
        <v>NEUTRAL</v>
      </c>
    </row>
    <row r="1776" spans="1:8" ht="13.5" x14ac:dyDescent="0.25">
      <c r="A1776" s="3">
        <f>TITRES_STAT!B1779</f>
        <v>44600</v>
      </c>
      <c r="B1776" s="6">
        <f>TITRES_STAT!C1779</f>
        <v>118</v>
      </c>
      <c r="C1776" s="6">
        <f>TITRES_STAT!D1779</f>
        <v>100.7835</v>
      </c>
      <c r="D1776" s="6">
        <f>TITRES_STAT!E1779</f>
        <v>0</v>
      </c>
      <c r="E1776" s="2">
        <f t="shared" si="108"/>
        <v>65922</v>
      </c>
      <c r="F1776" s="6" t="str">
        <f t="shared" si="111"/>
        <v>NEUTRAL</v>
      </c>
      <c r="G1776" s="6" t="str">
        <f t="shared" si="110"/>
        <v>NEUTRAL</v>
      </c>
      <c r="H1776" s="6" t="str">
        <f t="shared" si="109"/>
        <v>NEUTRAL</v>
      </c>
    </row>
    <row r="1777" spans="1:8" ht="13.5" x14ac:dyDescent="0.25">
      <c r="A1777" s="3">
        <f>TITRES_STAT!B1780</f>
        <v>44601</v>
      </c>
      <c r="B1777" s="6">
        <f>TITRES_STAT!C1780</f>
        <v>118</v>
      </c>
      <c r="C1777" s="6">
        <f>TITRES_STAT!D1780</f>
        <v>100.7835</v>
      </c>
      <c r="D1777" s="6">
        <f>TITRES_STAT!E1780</f>
        <v>0</v>
      </c>
      <c r="E1777" s="2">
        <f t="shared" si="108"/>
        <v>65922</v>
      </c>
      <c r="F1777" s="6" t="str">
        <f t="shared" si="111"/>
        <v>NEUTRAL</v>
      </c>
      <c r="G1777" s="6" t="str">
        <f t="shared" si="110"/>
        <v>NEUTRAL</v>
      </c>
      <c r="H1777" s="6" t="str">
        <f t="shared" si="109"/>
        <v>NEUTRAL</v>
      </c>
    </row>
    <row r="1778" spans="1:8" ht="13.5" x14ac:dyDescent="0.25">
      <c r="A1778" s="3">
        <f>TITRES_STAT!B1781</f>
        <v>44602</v>
      </c>
      <c r="B1778" s="6">
        <f>TITRES_STAT!C1781</f>
        <v>118</v>
      </c>
      <c r="C1778" s="6">
        <f>TITRES_STAT!D1781</f>
        <v>100.7835</v>
      </c>
      <c r="D1778" s="6">
        <f>TITRES_STAT!E1781</f>
        <v>0</v>
      </c>
      <c r="E1778" s="2">
        <f t="shared" si="108"/>
        <v>65922</v>
      </c>
      <c r="F1778" s="6" t="str">
        <f t="shared" si="111"/>
        <v>NEUTRAL</v>
      </c>
      <c r="G1778" s="6" t="str">
        <f t="shared" si="110"/>
        <v>NEUTRAL</v>
      </c>
      <c r="H1778" s="6" t="str">
        <f t="shared" si="109"/>
        <v>NEUTRAL</v>
      </c>
    </row>
    <row r="1779" spans="1:8" ht="13.5" x14ac:dyDescent="0.25">
      <c r="A1779" s="3">
        <f>TITRES_STAT!B1782</f>
        <v>44603</v>
      </c>
      <c r="B1779" s="6">
        <f>TITRES_STAT!C1782</f>
        <v>118</v>
      </c>
      <c r="C1779" s="6">
        <f>TITRES_STAT!D1782</f>
        <v>100.7835</v>
      </c>
      <c r="D1779" s="6">
        <f>TITRES_STAT!E1782</f>
        <v>0</v>
      </c>
      <c r="E1779" s="2">
        <f t="shared" si="108"/>
        <v>65922</v>
      </c>
      <c r="F1779" s="6" t="str">
        <f t="shared" si="111"/>
        <v>NEUTRAL</v>
      </c>
      <c r="G1779" s="6" t="str">
        <f t="shared" si="110"/>
        <v>NEUTRAL</v>
      </c>
      <c r="H1779" s="6" t="str">
        <f t="shared" si="109"/>
        <v>NEUTRAL</v>
      </c>
    </row>
    <row r="1780" spans="1:8" ht="13.5" x14ac:dyDescent="0.25">
      <c r="A1780" s="3">
        <f>TITRES_STAT!B1783</f>
        <v>44606</v>
      </c>
      <c r="B1780" s="6">
        <f>TITRES_STAT!C1783</f>
        <v>118</v>
      </c>
      <c r="C1780" s="6">
        <f>TITRES_STAT!D1783</f>
        <v>100.7835</v>
      </c>
      <c r="D1780" s="6">
        <f>TITRES_STAT!E1783</f>
        <v>0</v>
      </c>
      <c r="E1780" s="2">
        <f t="shared" si="108"/>
        <v>65922</v>
      </c>
      <c r="F1780" s="6" t="str">
        <f t="shared" si="111"/>
        <v>NEUTRAL</v>
      </c>
      <c r="G1780" s="6" t="str">
        <f t="shared" si="110"/>
        <v>NEUTRAL</v>
      </c>
      <c r="H1780" s="6" t="str">
        <f t="shared" si="109"/>
        <v>NEUTRAL</v>
      </c>
    </row>
    <row r="1781" spans="1:8" ht="13.5" x14ac:dyDescent="0.25">
      <c r="A1781" s="3">
        <f>TITRES_STAT!B1784</f>
        <v>44607</v>
      </c>
      <c r="B1781" s="6">
        <f>TITRES_STAT!C1784</f>
        <v>118</v>
      </c>
      <c r="C1781" s="6">
        <f>TITRES_STAT!D1784</f>
        <v>100.7835</v>
      </c>
      <c r="D1781" s="6">
        <f>TITRES_STAT!E1784</f>
        <v>0</v>
      </c>
      <c r="E1781" s="2">
        <f t="shared" si="108"/>
        <v>65922</v>
      </c>
      <c r="F1781" s="6" t="str">
        <f t="shared" si="111"/>
        <v>NEUTRAL</v>
      </c>
      <c r="G1781" s="6" t="str">
        <f t="shared" si="110"/>
        <v>NEUTRAL</v>
      </c>
      <c r="H1781" s="6" t="str">
        <f t="shared" si="109"/>
        <v>NEUTRAL</v>
      </c>
    </row>
    <row r="1782" spans="1:8" ht="13.5" x14ac:dyDescent="0.25">
      <c r="A1782" s="3">
        <f>TITRES_STAT!B1785</f>
        <v>44608</v>
      </c>
      <c r="B1782" s="6">
        <f>TITRES_STAT!C1785</f>
        <v>118</v>
      </c>
      <c r="C1782" s="6">
        <f>TITRES_STAT!D1785</f>
        <v>100.7835</v>
      </c>
      <c r="D1782" s="6">
        <f>TITRES_STAT!E1785</f>
        <v>0</v>
      </c>
      <c r="E1782" s="2">
        <f t="shared" si="108"/>
        <v>65922</v>
      </c>
      <c r="F1782" s="6" t="str">
        <f t="shared" si="111"/>
        <v>NEUTRAL</v>
      </c>
      <c r="G1782" s="6" t="str">
        <f t="shared" si="110"/>
        <v>NEUTRAL</v>
      </c>
      <c r="H1782" s="6" t="str">
        <f t="shared" si="109"/>
        <v>NEUTRAL</v>
      </c>
    </row>
    <row r="1783" spans="1:8" ht="13.5" x14ac:dyDescent="0.25">
      <c r="A1783" s="3">
        <f>TITRES_STAT!B1786</f>
        <v>44609</v>
      </c>
      <c r="B1783" s="6">
        <f>TITRES_STAT!C1786</f>
        <v>118</v>
      </c>
      <c r="C1783" s="6">
        <f>TITRES_STAT!D1786</f>
        <v>100.7835</v>
      </c>
      <c r="D1783" s="6">
        <f>TITRES_STAT!E1786</f>
        <v>0</v>
      </c>
      <c r="E1783" s="2">
        <f t="shared" si="108"/>
        <v>65922</v>
      </c>
      <c r="F1783" s="6" t="str">
        <f t="shared" si="111"/>
        <v>NEUTRAL</v>
      </c>
      <c r="G1783" s="6" t="str">
        <f t="shared" si="110"/>
        <v>NEUTRAL</v>
      </c>
      <c r="H1783" s="6" t="str">
        <f t="shared" si="109"/>
        <v>NEUTRAL</v>
      </c>
    </row>
    <row r="1784" spans="1:8" ht="13.5" x14ac:dyDescent="0.25">
      <c r="A1784" s="3">
        <f>TITRES_STAT!B1787</f>
        <v>44610</v>
      </c>
      <c r="B1784" s="6">
        <f>TITRES_STAT!C1787</f>
        <v>118</v>
      </c>
      <c r="C1784" s="6">
        <f>TITRES_STAT!D1787</f>
        <v>100.7835</v>
      </c>
      <c r="D1784" s="6">
        <f>TITRES_STAT!E1787</f>
        <v>0</v>
      </c>
      <c r="E1784" s="2">
        <f t="shared" si="108"/>
        <v>65922</v>
      </c>
      <c r="F1784" s="6" t="str">
        <f t="shared" si="111"/>
        <v>NEUTRAL</v>
      </c>
      <c r="G1784" s="6" t="str">
        <f t="shared" si="110"/>
        <v>NEUTRAL</v>
      </c>
      <c r="H1784" s="6" t="str">
        <f t="shared" si="109"/>
        <v>NEUTRAL</v>
      </c>
    </row>
    <row r="1785" spans="1:8" ht="13.5" x14ac:dyDescent="0.25">
      <c r="A1785" s="3">
        <f>TITRES_STAT!B1788</f>
        <v>44613</v>
      </c>
      <c r="B1785" s="6">
        <f>TITRES_STAT!C1788</f>
        <v>116</v>
      </c>
      <c r="C1785" s="6">
        <f>TITRES_STAT!D1788</f>
        <v>99.075400000000002</v>
      </c>
      <c r="D1785" s="6">
        <f>TITRES_STAT!E1788</f>
        <v>3</v>
      </c>
      <c r="E1785" s="2">
        <f t="shared" si="108"/>
        <v>65919</v>
      </c>
      <c r="F1785" s="6" t="str">
        <f t="shared" si="111"/>
        <v>BEARISH</v>
      </c>
      <c r="G1785" s="6" t="str">
        <f t="shared" si="110"/>
        <v>NEUTRAL</v>
      </c>
      <c r="H1785" s="6" t="str">
        <f t="shared" si="109"/>
        <v>CONFIRMED BEARISH</v>
      </c>
    </row>
    <row r="1786" spans="1:8" ht="13.5" x14ac:dyDescent="0.25">
      <c r="A1786" s="3">
        <f>TITRES_STAT!B1789</f>
        <v>44614</v>
      </c>
      <c r="B1786" s="6">
        <f>TITRES_STAT!C1789</f>
        <v>112.6</v>
      </c>
      <c r="C1786" s="6">
        <f>TITRES_STAT!D1789</f>
        <v>96.171400000000006</v>
      </c>
      <c r="D1786" s="6">
        <f>TITRES_STAT!E1789</f>
        <v>50</v>
      </c>
      <c r="E1786" s="2">
        <f t="shared" si="108"/>
        <v>65869</v>
      </c>
      <c r="F1786" s="6" t="str">
        <f t="shared" si="111"/>
        <v>BEARISH</v>
      </c>
      <c r="G1786" s="6" t="str">
        <f t="shared" si="110"/>
        <v>NEUTRAL</v>
      </c>
      <c r="H1786" s="6" t="str">
        <f t="shared" si="109"/>
        <v>CONFIRMED BEARISH</v>
      </c>
    </row>
    <row r="1787" spans="1:8" ht="13.5" x14ac:dyDescent="0.25">
      <c r="A1787" s="3">
        <f>TITRES_STAT!B1790</f>
        <v>44615</v>
      </c>
      <c r="B1787" s="6">
        <f>TITRES_STAT!C1790</f>
        <v>112.6</v>
      </c>
      <c r="C1787" s="6">
        <f>TITRES_STAT!D1790</f>
        <v>96.171400000000006</v>
      </c>
      <c r="D1787" s="6">
        <f>TITRES_STAT!E1790</f>
        <v>0</v>
      </c>
      <c r="E1787" s="2">
        <f t="shared" si="108"/>
        <v>65869</v>
      </c>
      <c r="F1787" s="6" t="str">
        <f t="shared" si="111"/>
        <v>BEARISH</v>
      </c>
      <c r="G1787" s="6" t="str">
        <f t="shared" si="110"/>
        <v>NEUTRAL</v>
      </c>
      <c r="H1787" s="6" t="str">
        <f t="shared" si="109"/>
        <v>CONFIRMED BEARISH</v>
      </c>
    </row>
    <row r="1788" spans="1:8" ht="13.5" x14ac:dyDescent="0.25">
      <c r="A1788" s="3">
        <f>TITRES_STAT!B1791</f>
        <v>44616</v>
      </c>
      <c r="B1788" s="6">
        <f>TITRES_STAT!C1791</f>
        <v>112.5</v>
      </c>
      <c r="C1788" s="6">
        <f>TITRES_STAT!D1791</f>
        <v>96.085999999999999</v>
      </c>
      <c r="D1788" s="6">
        <f>TITRES_STAT!E1791</f>
        <v>6163</v>
      </c>
      <c r="E1788" s="2">
        <f t="shared" si="108"/>
        <v>59706</v>
      </c>
      <c r="F1788" s="6" t="str">
        <f t="shared" si="111"/>
        <v>BEARISH</v>
      </c>
      <c r="G1788" s="6" t="str">
        <f t="shared" si="110"/>
        <v>WEAK</v>
      </c>
      <c r="H1788" s="6" t="str">
        <f t="shared" si="109"/>
        <v>CONFIRMED BEARISH</v>
      </c>
    </row>
    <row r="1789" spans="1:8" ht="13.5" x14ac:dyDescent="0.25">
      <c r="A1789" s="3">
        <f>TITRES_STAT!B1792</f>
        <v>44617</v>
      </c>
      <c r="B1789" s="6">
        <f>TITRES_STAT!C1792</f>
        <v>112.5</v>
      </c>
      <c r="C1789" s="6">
        <f>TITRES_STAT!D1792</f>
        <v>96.085999999999999</v>
      </c>
      <c r="D1789" s="6">
        <f>TITRES_STAT!E1792</f>
        <v>0</v>
      </c>
      <c r="E1789" s="2">
        <f t="shared" si="108"/>
        <v>59706</v>
      </c>
      <c r="F1789" s="6" t="str">
        <f t="shared" si="111"/>
        <v>BEARISH</v>
      </c>
      <c r="G1789" s="6" t="str">
        <f t="shared" si="110"/>
        <v>WEAK</v>
      </c>
      <c r="H1789" s="6" t="str">
        <f t="shared" si="109"/>
        <v>CONFIRMED BEARISH</v>
      </c>
    </row>
    <row r="1790" spans="1:8" ht="13.5" x14ac:dyDescent="0.25">
      <c r="A1790" s="3">
        <f>TITRES_STAT!B1793</f>
        <v>44620</v>
      </c>
      <c r="B1790" s="6">
        <f>TITRES_STAT!C1793</f>
        <v>112</v>
      </c>
      <c r="C1790" s="6">
        <f>TITRES_STAT!D1793</f>
        <v>95.659000000000006</v>
      </c>
      <c r="D1790" s="6">
        <f>TITRES_STAT!E1793</f>
        <v>920</v>
      </c>
      <c r="E1790" s="2">
        <f t="shared" si="108"/>
        <v>58786</v>
      </c>
      <c r="F1790" s="6" t="str">
        <f t="shared" si="111"/>
        <v>BEARISH</v>
      </c>
      <c r="G1790" s="6" t="str">
        <f t="shared" si="110"/>
        <v>WEAK</v>
      </c>
      <c r="H1790" s="6" t="str">
        <f t="shared" si="109"/>
        <v>CONFIRMED BEARISH</v>
      </c>
    </row>
    <row r="1791" spans="1:8" ht="13.5" x14ac:dyDescent="0.25">
      <c r="A1791" s="3">
        <f>TITRES_STAT!B1794</f>
        <v>44621</v>
      </c>
      <c r="B1791" s="6">
        <f>TITRES_STAT!C1794</f>
        <v>112</v>
      </c>
      <c r="C1791" s="6">
        <f>TITRES_STAT!D1794</f>
        <v>95.659000000000006</v>
      </c>
      <c r="D1791" s="6">
        <f>TITRES_STAT!E1794</f>
        <v>343</v>
      </c>
      <c r="E1791" s="2">
        <f t="shared" si="108"/>
        <v>58786</v>
      </c>
      <c r="F1791" s="6" t="str">
        <f t="shared" si="111"/>
        <v>BEARISH</v>
      </c>
      <c r="G1791" s="6" t="str">
        <f t="shared" si="110"/>
        <v>WEAK</v>
      </c>
      <c r="H1791" s="6" t="str">
        <f t="shared" si="109"/>
        <v>CONFIRMED BEARISH</v>
      </c>
    </row>
    <row r="1792" spans="1:8" ht="13.5" x14ac:dyDescent="0.25">
      <c r="A1792" s="3">
        <f>TITRES_STAT!B1795</f>
        <v>44622</v>
      </c>
      <c r="B1792" s="6">
        <f>TITRES_STAT!C1795</f>
        <v>112</v>
      </c>
      <c r="C1792" s="6">
        <f>TITRES_STAT!D1795</f>
        <v>95.659000000000006</v>
      </c>
      <c r="D1792" s="6">
        <f>TITRES_STAT!E1795</f>
        <v>0</v>
      </c>
      <c r="E1792" s="2">
        <f t="shared" si="108"/>
        <v>58786</v>
      </c>
      <c r="F1792" s="6" t="str">
        <f t="shared" si="111"/>
        <v>BEARISH</v>
      </c>
      <c r="G1792" s="6" t="str">
        <f t="shared" si="110"/>
        <v>WEAK</v>
      </c>
      <c r="H1792" s="6" t="str">
        <f t="shared" si="109"/>
        <v>CONFIRMED BEARISH</v>
      </c>
    </row>
    <row r="1793" spans="1:8" ht="13.5" x14ac:dyDescent="0.25">
      <c r="A1793" s="3">
        <f>TITRES_STAT!B1796</f>
        <v>44623</v>
      </c>
      <c r="B1793" s="6">
        <f>TITRES_STAT!C1796</f>
        <v>107.1</v>
      </c>
      <c r="C1793" s="6">
        <f>TITRES_STAT!D1796</f>
        <v>91.4739</v>
      </c>
      <c r="D1793" s="6">
        <f>TITRES_STAT!E1796</f>
        <v>320</v>
      </c>
      <c r="E1793" s="2">
        <f t="shared" si="108"/>
        <v>58466</v>
      </c>
      <c r="F1793" s="6" t="str">
        <f t="shared" si="111"/>
        <v>BEARISH</v>
      </c>
      <c r="G1793" s="6" t="str">
        <f t="shared" si="110"/>
        <v>WEAK</v>
      </c>
      <c r="H1793" s="6" t="str">
        <f t="shared" si="109"/>
        <v>CONFIRMED BEARISH</v>
      </c>
    </row>
    <row r="1794" spans="1:8" ht="13.5" x14ac:dyDescent="0.25">
      <c r="A1794" s="3">
        <f>TITRES_STAT!B1797</f>
        <v>44624</v>
      </c>
      <c r="B1794" s="6">
        <f>TITRES_STAT!C1797</f>
        <v>107.2</v>
      </c>
      <c r="C1794" s="6">
        <f>TITRES_STAT!D1797</f>
        <v>91.559299999999993</v>
      </c>
      <c r="D1794" s="6">
        <f>TITRES_STAT!E1797</f>
        <v>70</v>
      </c>
      <c r="E1794" s="2">
        <f t="shared" si="108"/>
        <v>58536</v>
      </c>
      <c r="F1794" s="6" t="str">
        <f t="shared" si="111"/>
        <v>BEARISH</v>
      </c>
      <c r="G1794" s="6" t="str">
        <f t="shared" si="110"/>
        <v>NEUTRAL</v>
      </c>
      <c r="H1794" s="6" t="str">
        <f t="shared" si="109"/>
        <v>CONFIRMED BEARISH</v>
      </c>
    </row>
    <row r="1795" spans="1:8" ht="13.5" x14ac:dyDescent="0.25">
      <c r="A1795" s="3">
        <f>TITRES_STAT!B1798</f>
        <v>44627</v>
      </c>
      <c r="B1795" s="6">
        <f>TITRES_STAT!C1798</f>
        <v>107.2</v>
      </c>
      <c r="C1795" s="6">
        <f>TITRES_STAT!D1798</f>
        <v>91.559299999999993</v>
      </c>
      <c r="D1795" s="6">
        <f>TITRES_STAT!E1798</f>
        <v>0</v>
      </c>
      <c r="E1795" s="2">
        <f t="shared" si="108"/>
        <v>58536</v>
      </c>
      <c r="F1795" s="6" t="str">
        <f t="shared" si="111"/>
        <v>BEARISH</v>
      </c>
      <c r="G1795" s="6" t="str">
        <f t="shared" si="110"/>
        <v>NEUTRAL</v>
      </c>
      <c r="H1795" s="6" t="str">
        <f t="shared" si="109"/>
        <v>CONFIRMED BEARISH</v>
      </c>
    </row>
    <row r="1796" spans="1:8" ht="13.5" x14ac:dyDescent="0.25">
      <c r="A1796" s="3">
        <f>TITRES_STAT!B1799</f>
        <v>44628</v>
      </c>
      <c r="B1796" s="6">
        <f>TITRES_STAT!C1799</f>
        <v>107.2</v>
      </c>
      <c r="C1796" s="6">
        <f>TITRES_STAT!D1799</f>
        <v>91.559299999999993</v>
      </c>
      <c r="D1796" s="6">
        <f>TITRES_STAT!E1799</f>
        <v>0</v>
      </c>
      <c r="E1796" s="2">
        <f t="shared" ref="E1796:E1859" si="112">IF(B1796&gt;B1795, E1795+D1796, IF(B1796&lt;B1795, E1795-D1796, E1795))</f>
        <v>58536</v>
      </c>
      <c r="F1796" s="6" t="str">
        <f t="shared" si="111"/>
        <v>BEARISH</v>
      </c>
      <c r="G1796" s="6" t="str">
        <f t="shared" si="110"/>
        <v>NEUTRAL</v>
      </c>
      <c r="H1796" s="6" t="str">
        <f t="shared" si="109"/>
        <v>CONFIRMED BEARISH</v>
      </c>
    </row>
    <row r="1797" spans="1:8" ht="13.5" x14ac:dyDescent="0.25">
      <c r="A1797" s="3">
        <f>TITRES_STAT!B1800</f>
        <v>44629</v>
      </c>
      <c r="B1797" s="6">
        <f>TITRES_STAT!C1800</f>
        <v>107.2</v>
      </c>
      <c r="C1797" s="6">
        <f>TITRES_STAT!D1800</f>
        <v>91.559299999999993</v>
      </c>
      <c r="D1797" s="6">
        <f>TITRES_STAT!E1800</f>
        <v>0</v>
      </c>
      <c r="E1797" s="2">
        <f t="shared" si="112"/>
        <v>58536</v>
      </c>
      <c r="F1797" s="6" t="str">
        <f t="shared" si="111"/>
        <v>BEARISH</v>
      </c>
      <c r="G1797" s="6" t="str">
        <f t="shared" si="110"/>
        <v>NEUTRAL</v>
      </c>
      <c r="H1797" s="6" t="str">
        <f t="shared" si="109"/>
        <v>CONFIRMED BEARISH</v>
      </c>
    </row>
    <row r="1798" spans="1:8" ht="13.5" x14ac:dyDescent="0.25">
      <c r="A1798" s="3">
        <f>TITRES_STAT!B1801</f>
        <v>44630</v>
      </c>
      <c r="B1798" s="6">
        <f>TITRES_STAT!C1801</f>
        <v>107.2</v>
      </c>
      <c r="C1798" s="6">
        <f>TITRES_STAT!D1801</f>
        <v>91.559299999999993</v>
      </c>
      <c r="D1798" s="6">
        <f>TITRES_STAT!E1801</f>
        <v>0</v>
      </c>
      <c r="E1798" s="2">
        <f t="shared" si="112"/>
        <v>58536</v>
      </c>
      <c r="F1798" s="6" t="str">
        <f t="shared" si="111"/>
        <v>BULLISH</v>
      </c>
      <c r="G1798" s="6" t="str">
        <f t="shared" si="110"/>
        <v>NEUTRAL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BULLISH</v>
      </c>
    </row>
    <row r="1799" spans="1:8" ht="13.5" x14ac:dyDescent="0.25">
      <c r="A1799" s="3">
        <f>TITRES_STAT!B1802</f>
        <v>44631</v>
      </c>
      <c r="B1799" s="6">
        <f>TITRES_STAT!C1802</f>
        <v>107.2</v>
      </c>
      <c r="C1799" s="6">
        <f>TITRES_STAT!D1802</f>
        <v>91.559299999999993</v>
      </c>
      <c r="D1799" s="6">
        <f>TITRES_STAT!E1802</f>
        <v>0</v>
      </c>
      <c r="E1799" s="2">
        <f t="shared" si="112"/>
        <v>58536</v>
      </c>
      <c r="F1799" s="6" t="str">
        <f t="shared" si="111"/>
        <v>NEUTRAL</v>
      </c>
      <c r="G1799" s="6" t="str">
        <f t="shared" ref="G1799:G1862" si="114">IF((E1799-E1794)/E1794 &gt; 0.02, "STRONG",
 IF((E1799-E1794)/E1794 &lt; -0.02, "WEAK", "NEUTRAL"))</f>
        <v>NEUTRAL</v>
      </c>
      <c r="H1799" s="6" t="str">
        <f t="shared" si="113"/>
        <v>NEUTRAL</v>
      </c>
    </row>
    <row r="1800" spans="1:8" ht="13.5" x14ac:dyDescent="0.25">
      <c r="A1800" s="3">
        <f>TITRES_STAT!B1803</f>
        <v>44634</v>
      </c>
      <c r="B1800" s="6">
        <f>TITRES_STAT!C1803</f>
        <v>107.01</v>
      </c>
      <c r="C1800" s="6">
        <f>TITRES_STAT!D1803</f>
        <v>91.397000000000006</v>
      </c>
      <c r="D1800" s="6">
        <f>TITRES_STAT!E1803</f>
        <v>77</v>
      </c>
      <c r="E1800" s="2">
        <f t="shared" si="112"/>
        <v>58459</v>
      </c>
      <c r="F1800" s="6" t="str">
        <f t="shared" ref="F1800:F1863" si="115">IF(E1800&gt;E1795,"BULLISH",IF(E1800&lt;E1795,"BEARISH","NEUTRAL"))</f>
        <v>BEARISH</v>
      </c>
      <c r="G1800" s="6" t="str">
        <f t="shared" si="114"/>
        <v>NEUTRAL</v>
      </c>
      <c r="H1800" s="6" t="str">
        <f t="shared" si="113"/>
        <v>CONFIRMED BEARISH</v>
      </c>
    </row>
    <row r="1801" spans="1:8" ht="13.5" x14ac:dyDescent="0.25">
      <c r="A1801" s="3">
        <f>TITRES_STAT!B1804</f>
        <v>44635</v>
      </c>
      <c r="B1801" s="6">
        <f>TITRES_STAT!C1804</f>
        <v>107</v>
      </c>
      <c r="C1801" s="6">
        <f>TITRES_STAT!D1804</f>
        <v>91.388499999999993</v>
      </c>
      <c r="D1801" s="6">
        <f>TITRES_STAT!E1804</f>
        <v>19</v>
      </c>
      <c r="E1801" s="2">
        <f t="shared" si="112"/>
        <v>58440</v>
      </c>
      <c r="F1801" s="6" t="str">
        <f t="shared" si="115"/>
        <v>BEARISH</v>
      </c>
      <c r="G1801" s="6" t="str">
        <f t="shared" si="114"/>
        <v>NEUTRAL</v>
      </c>
      <c r="H1801" s="6" t="str">
        <f t="shared" si="113"/>
        <v>CONFIRMED BEARISH</v>
      </c>
    </row>
    <row r="1802" spans="1:8" ht="13.5" x14ac:dyDescent="0.25">
      <c r="A1802" s="3">
        <f>TITRES_STAT!B1805</f>
        <v>44636</v>
      </c>
      <c r="B1802" s="6">
        <f>TITRES_STAT!C1805</f>
        <v>111.8</v>
      </c>
      <c r="C1802" s="6">
        <f>TITRES_STAT!D1805</f>
        <v>95.488100000000003</v>
      </c>
      <c r="D1802" s="6">
        <f>TITRES_STAT!E1805</f>
        <v>89</v>
      </c>
      <c r="E1802" s="2">
        <f t="shared" si="112"/>
        <v>58529</v>
      </c>
      <c r="F1802" s="6" t="str">
        <f t="shared" si="115"/>
        <v>BEARISH</v>
      </c>
      <c r="G1802" s="6" t="str">
        <f t="shared" si="114"/>
        <v>NEUTRAL</v>
      </c>
      <c r="H1802" s="6" t="str">
        <f t="shared" si="113"/>
        <v>BEARISH DIVERGENCE</v>
      </c>
    </row>
    <row r="1803" spans="1:8" ht="13.5" x14ac:dyDescent="0.25">
      <c r="A1803" s="3">
        <f>TITRES_STAT!B1806</f>
        <v>44637</v>
      </c>
      <c r="B1803" s="6">
        <f>TITRES_STAT!C1806</f>
        <v>116.83</v>
      </c>
      <c r="C1803" s="6">
        <f>TITRES_STAT!D1806</f>
        <v>99.784300000000002</v>
      </c>
      <c r="D1803" s="6">
        <f>TITRES_STAT!E1806</f>
        <v>1</v>
      </c>
      <c r="E1803" s="2">
        <f t="shared" si="112"/>
        <v>58530</v>
      </c>
      <c r="F1803" s="6" t="str">
        <f t="shared" si="115"/>
        <v>BEARISH</v>
      </c>
      <c r="G1803" s="6" t="str">
        <f t="shared" si="114"/>
        <v>NEUTRAL</v>
      </c>
      <c r="H1803" s="6" t="str">
        <f t="shared" si="113"/>
        <v>BEARISH DIVERGENCE</v>
      </c>
    </row>
    <row r="1804" spans="1:8" ht="13.5" x14ac:dyDescent="0.25">
      <c r="A1804" s="3">
        <f>TITRES_STAT!B1807</f>
        <v>44638</v>
      </c>
      <c r="B1804" s="6">
        <f>TITRES_STAT!C1807</f>
        <v>116.83</v>
      </c>
      <c r="C1804" s="6">
        <f>TITRES_STAT!D1807</f>
        <v>99.784300000000002</v>
      </c>
      <c r="D1804" s="6">
        <f>TITRES_STAT!E1807</f>
        <v>0</v>
      </c>
      <c r="E1804" s="2">
        <f t="shared" si="112"/>
        <v>58530</v>
      </c>
      <c r="F1804" s="6" t="str">
        <f t="shared" si="115"/>
        <v>BEARISH</v>
      </c>
      <c r="G1804" s="6" t="str">
        <f t="shared" si="114"/>
        <v>NEUTRAL</v>
      </c>
      <c r="H1804" s="6" t="str">
        <f t="shared" si="113"/>
        <v>BEARISH DIVERGENCE</v>
      </c>
    </row>
    <row r="1805" spans="1:8" ht="13.5" x14ac:dyDescent="0.25">
      <c r="A1805" s="3">
        <f>TITRES_STAT!B1808</f>
        <v>44641</v>
      </c>
      <c r="B1805" s="6">
        <f>TITRES_STAT!C1808</f>
        <v>116.83</v>
      </c>
      <c r="C1805" s="6">
        <f>TITRES_STAT!D1808</f>
        <v>99.784300000000002</v>
      </c>
      <c r="D1805" s="6">
        <f>TITRES_STAT!E1808</f>
        <v>0</v>
      </c>
      <c r="E1805" s="2">
        <f t="shared" si="112"/>
        <v>58530</v>
      </c>
      <c r="F1805" s="6" t="str">
        <f t="shared" si="115"/>
        <v>BULLISH</v>
      </c>
      <c r="G1805" s="6" t="str">
        <f t="shared" si="114"/>
        <v>NEUTRAL</v>
      </c>
      <c r="H1805" s="6" t="str">
        <f t="shared" si="113"/>
        <v>CONFIRMED BULLISH</v>
      </c>
    </row>
    <row r="1806" spans="1:8" ht="13.5" x14ac:dyDescent="0.25">
      <c r="A1806" s="3">
        <f>TITRES_STAT!B1809</f>
        <v>44642</v>
      </c>
      <c r="B1806" s="6">
        <f>TITRES_STAT!C1809</f>
        <v>116.83</v>
      </c>
      <c r="C1806" s="6">
        <f>TITRES_STAT!D1809</f>
        <v>99.784300000000002</v>
      </c>
      <c r="D1806" s="6">
        <f>TITRES_STAT!E1809</f>
        <v>0</v>
      </c>
      <c r="E1806" s="2">
        <f t="shared" si="112"/>
        <v>58530</v>
      </c>
      <c r="F1806" s="6" t="str">
        <f t="shared" si="115"/>
        <v>BULLISH</v>
      </c>
      <c r="G1806" s="6" t="str">
        <f t="shared" si="114"/>
        <v>NEUTRAL</v>
      </c>
      <c r="H1806" s="6" t="str">
        <f t="shared" si="113"/>
        <v>CONFIRMED BULLISH</v>
      </c>
    </row>
    <row r="1807" spans="1:8" ht="13.5" x14ac:dyDescent="0.25">
      <c r="A1807" s="3">
        <f>TITRES_STAT!B1810</f>
        <v>44643</v>
      </c>
      <c r="B1807" s="6">
        <f>TITRES_STAT!C1810</f>
        <v>116.83</v>
      </c>
      <c r="C1807" s="6">
        <f>TITRES_STAT!D1810</f>
        <v>99.784300000000002</v>
      </c>
      <c r="D1807" s="6">
        <f>TITRES_STAT!E1810</f>
        <v>0</v>
      </c>
      <c r="E1807" s="2">
        <f t="shared" si="112"/>
        <v>58530</v>
      </c>
      <c r="F1807" s="6" t="str">
        <f t="shared" si="115"/>
        <v>BULLISH</v>
      </c>
      <c r="G1807" s="6" t="str">
        <f t="shared" si="114"/>
        <v>NEUTRAL</v>
      </c>
      <c r="H1807" s="6" t="str">
        <f t="shared" si="113"/>
        <v>CONFIRMED BULLISH</v>
      </c>
    </row>
    <row r="1808" spans="1:8" ht="13.5" x14ac:dyDescent="0.25">
      <c r="A1808" s="3">
        <f>TITRES_STAT!B1811</f>
        <v>44644</v>
      </c>
      <c r="B1808" s="6">
        <f>TITRES_STAT!C1811</f>
        <v>116.83</v>
      </c>
      <c r="C1808" s="6">
        <f>TITRES_STAT!D1811</f>
        <v>99.784300000000002</v>
      </c>
      <c r="D1808" s="6">
        <f>TITRES_STAT!E1811</f>
        <v>0</v>
      </c>
      <c r="E1808" s="2">
        <f t="shared" si="112"/>
        <v>58530</v>
      </c>
      <c r="F1808" s="6" t="str">
        <f t="shared" si="115"/>
        <v>NEUTRAL</v>
      </c>
      <c r="G1808" s="6" t="str">
        <f t="shared" si="114"/>
        <v>NEUTRAL</v>
      </c>
      <c r="H1808" s="6" t="str">
        <f t="shared" si="113"/>
        <v>NEUTRAL</v>
      </c>
    </row>
    <row r="1809" spans="1:8" ht="13.5" x14ac:dyDescent="0.25">
      <c r="A1809" s="3">
        <f>TITRES_STAT!B1812</f>
        <v>44645</v>
      </c>
      <c r="B1809" s="6">
        <f>TITRES_STAT!C1812</f>
        <v>116.83</v>
      </c>
      <c r="C1809" s="6">
        <f>TITRES_STAT!D1812</f>
        <v>99.784300000000002</v>
      </c>
      <c r="D1809" s="6">
        <f>TITRES_STAT!E1812</f>
        <v>0</v>
      </c>
      <c r="E1809" s="2">
        <f t="shared" si="112"/>
        <v>58530</v>
      </c>
      <c r="F1809" s="6" t="str">
        <f t="shared" si="115"/>
        <v>NEUTRAL</v>
      </c>
      <c r="G1809" s="6" t="str">
        <f t="shared" si="114"/>
        <v>NEUTRAL</v>
      </c>
      <c r="H1809" s="6" t="str">
        <f t="shared" si="113"/>
        <v>NEUTRAL</v>
      </c>
    </row>
    <row r="1810" spans="1:8" ht="13.5" x14ac:dyDescent="0.25">
      <c r="A1810" s="3">
        <f>TITRES_STAT!B1813</f>
        <v>44648</v>
      </c>
      <c r="B1810" s="6">
        <f>TITRES_STAT!C1813</f>
        <v>116.83</v>
      </c>
      <c r="C1810" s="6">
        <f>TITRES_STAT!D1813</f>
        <v>99.784300000000002</v>
      </c>
      <c r="D1810" s="6">
        <f>TITRES_STAT!E1813</f>
        <v>0</v>
      </c>
      <c r="E1810" s="2">
        <f t="shared" si="112"/>
        <v>58530</v>
      </c>
      <c r="F1810" s="6" t="str">
        <f t="shared" si="115"/>
        <v>NEUTRAL</v>
      </c>
      <c r="G1810" s="6" t="str">
        <f t="shared" si="114"/>
        <v>NEUTRAL</v>
      </c>
      <c r="H1810" s="6" t="str">
        <f t="shared" si="113"/>
        <v>NEUTRAL</v>
      </c>
    </row>
    <row r="1811" spans="1:8" ht="13.5" x14ac:dyDescent="0.25">
      <c r="A1811" s="3">
        <f>TITRES_STAT!B1814</f>
        <v>44649</v>
      </c>
      <c r="B1811" s="6">
        <f>TITRES_STAT!C1814</f>
        <v>116.83</v>
      </c>
      <c r="C1811" s="6">
        <f>TITRES_STAT!D1814</f>
        <v>99.784300000000002</v>
      </c>
      <c r="D1811" s="6">
        <f>TITRES_STAT!E1814</f>
        <v>0</v>
      </c>
      <c r="E1811" s="2">
        <f t="shared" si="112"/>
        <v>58530</v>
      </c>
      <c r="F1811" s="6" t="str">
        <f t="shared" si="115"/>
        <v>NEUTRAL</v>
      </c>
      <c r="G1811" s="6" t="str">
        <f t="shared" si="114"/>
        <v>NEUTRAL</v>
      </c>
      <c r="H1811" s="6" t="str">
        <f t="shared" si="113"/>
        <v>NEUTRAL</v>
      </c>
    </row>
    <row r="1812" spans="1:8" ht="13.5" x14ac:dyDescent="0.25">
      <c r="A1812" s="3">
        <f>TITRES_STAT!B1815</f>
        <v>44650</v>
      </c>
      <c r="B1812" s="6">
        <f>TITRES_STAT!C1815</f>
        <v>112</v>
      </c>
      <c r="C1812" s="6">
        <f>TITRES_STAT!D1815</f>
        <v>95.659000000000006</v>
      </c>
      <c r="D1812" s="6">
        <f>TITRES_STAT!E1815</f>
        <v>80</v>
      </c>
      <c r="E1812" s="2">
        <f t="shared" si="112"/>
        <v>58450</v>
      </c>
      <c r="F1812" s="6" t="str">
        <f t="shared" si="115"/>
        <v>BEARISH</v>
      </c>
      <c r="G1812" s="6" t="str">
        <f t="shared" si="114"/>
        <v>NEUTRAL</v>
      </c>
      <c r="H1812" s="6" t="str">
        <f t="shared" si="113"/>
        <v>CONFIRMED BEARISH</v>
      </c>
    </row>
    <row r="1813" spans="1:8" ht="13.5" x14ac:dyDescent="0.25">
      <c r="A1813" s="3">
        <f>TITRES_STAT!B1816</f>
        <v>44651</v>
      </c>
      <c r="B1813" s="6">
        <f>TITRES_STAT!C1816</f>
        <v>112</v>
      </c>
      <c r="C1813" s="6">
        <f>TITRES_STAT!D1816</f>
        <v>95.659000000000006</v>
      </c>
      <c r="D1813" s="6">
        <f>TITRES_STAT!E1816</f>
        <v>0</v>
      </c>
      <c r="E1813" s="2">
        <f t="shared" si="112"/>
        <v>58450</v>
      </c>
      <c r="F1813" s="6" t="str">
        <f t="shared" si="115"/>
        <v>BEARISH</v>
      </c>
      <c r="G1813" s="6" t="str">
        <f t="shared" si="114"/>
        <v>NEUTRAL</v>
      </c>
      <c r="H1813" s="6" t="str">
        <f t="shared" si="113"/>
        <v>CONFIRMED BEARISH</v>
      </c>
    </row>
    <row r="1814" spans="1:8" ht="13.5" x14ac:dyDescent="0.25">
      <c r="A1814" s="3">
        <f>TITRES_STAT!B1817</f>
        <v>44652</v>
      </c>
      <c r="B1814" s="6">
        <f>TITRES_STAT!C1817</f>
        <v>112</v>
      </c>
      <c r="C1814" s="6">
        <f>TITRES_STAT!D1817</f>
        <v>95.659000000000006</v>
      </c>
      <c r="D1814" s="6">
        <f>TITRES_STAT!E1817</f>
        <v>121</v>
      </c>
      <c r="E1814" s="2">
        <f t="shared" si="112"/>
        <v>58450</v>
      </c>
      <c r="F1814" s="6" t="str">
        <f t="shared" si="115"/>
        <v>BEARISH</v>
      </c>
      <c r="G1814" s="6" t="str">
        <f t="shared" si="114"/>
        <v>NEUTRAL</v>
      </c>
      <c r="H1814" s="6" t="str">
        <f t="shared" si="113"/>
        <v>CONFIRMED BEARISH</v>
      </c>
    </row>
    <row r="1815" spans="1:8" ht="13.5" x14ac:dyDescent="0.25">
      <c r="A1815" s="3">
        <f>TITRES_STAT!B1818</f>
        <v>44655</v>
      </c>
      <c r="B1815" s="6">
        <f>TITRES_STAT!C1818</f>
        <v>112.5</v>
      </c>
      <c r="C1815" s="6">
        <f>TITRES_STAT!D1818</f>
        <v>96.085999999999999</v>
      </c>
      <c r="D1815" s="6">
        <f>TITRES_STAT!E1818</f>
        <v>17093</v>
      </c>
      <c r="E1815" s="2">
        <f t="shared" si="112"/>
        <v>75543</v>
      </c>
      <c r="F1815" s="6" t="str">
        <f t="shared" si="115"/>
        <v>BULLISH</v>
      </c>
      <c r="G1815" s="6" t="str">
        <f t="shared" si="114"/>
        <v>STRONG</v>
      </c>
      <c r="H1815" s="6" t="str">
        <f t="shared" si="113"/>
        <v>BULLISH DIVERGENCE</v>
      </c>
    </row>
    <row r="1816" spans="1:8" ht="13.5" x14ac:dyDescent="0.25">
      <c r="A1816" s="3">
        <f>TITRES_STAT!B1819</f>
        <v>44656</v>
      </c>
      <c r="B1816" s="6">
        <f>TITRES_STAT!C1819</f>
        <v>112.5</v>
      </c>
      <c r="C1816" s="6">
        <f>TITRES_STAT!D1819</f>
        <v>96.085999999999999</v>
      </c>
      <c r="D1816" s="6">
        <f>TITRES_STAT!E1819</f>
        <v>3703</v>
      </c>
      <c r="E1816" s="2">
        <f t="shared" si="112"/>
        <v>75543</v>
      </c>
      <c r="F1816" s="6" t="str">
        <f t="shared" si="115"/>
        <v>BULLISH</v>
      </c>
      <c r="G1816" s="6" t="str">
        <f t="shared" si="114"/>
        <v>STRONG</v>
      </c>
      <c r="H1816" s="6" t="str">
        <f t="shared" si="113"/>
        <v>BULLISH DIVERGENCE</v>
      </c>
    </row>
    <row r="1817" spans="1:8" ht="13.5" x14ac:dyDescent="0.25">
      <c r="A1817" s="3">
        <f>TITRES_STAT!B1820</f>
        <v>44657</v>
      </c>
      <c r="B1817" s="6">
        <f>TITRES_STAT!C1820</f>
        <v>112.55</v>
      </c>
      <c r="C1817" s="6">
        <f>TITRES_STAT!D1820</f>
        <v>96.128699999999995</v>
      </c>
      <c r="D1817" s="6">
        <f>TITRES_STAT!E1820</f>
        <v>330</v>
      </c>
      <c r="E1817" s="2">
        <f t="shared" si="112"/>
        <v>75873</v>
      </c>
      <c r="F1817" s="6" t="str">
        <f t="shared" si="115"/>
        <v>BULLISH</v>
      </c>
      <c r="G1817" s="6" t="str">
        <f t="shared" si="114"/>
        <v>STRONG</v>
      </c>
      <c r="H1817" s="6" t="str">
        <f t="shared" si="113"/>
        <v>CONFIRMED BULLISH</v>
      </c>
    </row>
    <row r="1818" spans="1:8" ht="13.5" x14ac:dyDescent="0.25">
      <c r="A1818" s="3">
        <f>TITRES_STAT!B1821</f>
        <v>44658</v>
      </c>
      <c r="B1818" s="6">
        <f>TITRES_STAT!C1821</f>
        <v>116.83</v>
      </c>
      <c r="C1818" s="6">
        <f>TITRES_STAT!D1821</f>
        <v>99.784300000000002</v>
      </c>
      <c r="D1818" s="6">
        <f>TITRES_STAT!E1821</f>
        <v>1</v>
      </c>
      <c r="E1818" s="2">
        <f t="shared" si="112"/>
        <v>75874</v>
      </c>
      <c r="F1818" s="6" t="str">
        <f t="shared" si="115"/>
        <v>BULLISH</v>
      </c>
      <c r="G1818" s="6" t="str">
        <f t="shared" si="114"/>
        <v>STRONG</v>
      </c>
      <c r="H1818" s="6" t="str">
        <f t="shared" si="113"/>
        <v>CONFIRMED BULLISH</v>
      </c>
    </row>
    <row r="1819" spans="1:8" ht="13.5" x14ac:dyDescent="0.25">
      <c r="A1819" s="3">
        <f>TITRES_STAT!B1822</f>
        <v>44659</v>
      </c>
      <c r="B1819" s="6">
        <f>TITRES_STAT!C1822</f>
        <v>116.83</v>
      </c>
      <c r="C1819" s="6">
        <f>TITRES_STAT!D1822</f>
        <v>99.784300000000002</v>
      </c>
      <c r="D1819" s="6">
        <f>TITRES_STAT!E1822</f>
        <v>0</v>
      </c>
      <c r="E1819" s="2">
        <f t="shared" si="112"/>
        <v>75874</v>
      </c>
      <c r="F1819" s="6" t="str">
        <f t="shared" si="115"/>
        <v>BULLISH</v>
      </c>
      <c r="G1819" s="6" t="str">
        <f t="shared" si="114"/>
        <v>STRONG</v>
      </c>
      <c r="H1819" s="6" t="str">
        <f t="shared" si="113"/>
        <v>CONFIRMED BULLISH</v>
      </c>
    </row>
    <row r="1820" spans="1:8" ht="13.5" x14ac:dyDescent="0.25">
      <c r="A1820" s="3">
        <f>TITRES_STAT!B1823</f>
        <v>44662</v>
      </c>
      <c r="B1820" s="6">
        <f>TITRES_STAT!C1823</f>
        <v>116.5</v>
      </c>
      <c r="C1820" s="6">
        <f>TITRES_STAT!D1823</f>
        <v>99.502399999999994</v>
      </c>
      <c r="D1820" s="6">
        <f>TITRES_STAT!E1823</f>
        <v>96</v>
      </c>
      <c r="E1820" s="2">
        <f t="shared" si="112"/>
        <v>75778</v>
      </c>
      <c r="F1820" s="6" t="str">
        <f t="shared" si="115"/>
        <v>BULLISH</v>
      </c>
      <c r="G1820" s="6" t="str">
        <f t="shared" si="114"/>
        <v>NEUTRAL</v>
      </c>
      <c r="H1820" s="6" t="str">
        <f t="shared" si="113"/>
        <v>CONFIRMED BULLISH</v>
      </c>
    </row>
    <row r="1821" spans="1:8" ht="13.5" x14ac:dyDescent="0.25">
      <c r="A1821" s="3">
        <f>TITRES_STAT!B1824</f>
        <v>44663</v>
      </c>
      <c r="B1821" s="6">
        <f>TITRES_STAT!C1824</f>
        <v>116.5</v>
      </c>
      <c r="C1821" s="6">
        <f>TITRES_STAT!D1824</f>
        <v>99.502399999999994</v>
      </c>
      <c r="D1821" s="6">
        <f>TITRES_STAT!E1824</f>
        <v>69</v>
      </c>
      <c r="E1821" s="2">
        <f t="shared" si="112"/>
        <v>75778</v>
      </c>
      <c r="F1821" s="6" t="str">
        <f t="shared" si="115"/>
        <v>BULLISH</v>
      </c>
      <c r="G1821" s="6" t="str">
        <f t="shared" si="114"/>
        <v>NEUTRAL</v>
      </c>
      <c r="H1821" s="6" t="str">
        <f t="shared" si="113"/>
        <v>CONFIRMED BULLISH</v>
      </c>
    </row>
    <row r="1822" spans="1:8" ht="13.5" x14ac:dyDescent="0.25">
      <c r="A1822" s="3">
        <f>TITRES_STAT!B1825</f>
        <v>44664</v>
      </c>
      <c r="B1822" s="6">
        <f>TITRES_STAT!C1825</f>
        <v>116.5</v>
      </c>
      <c r="C1822" s="6">
        <f>TITRES_STAT!D1825</f>
        <v>99.502399999999994</v>
      </c>
      <c r="D1822" s="6">
        <f>TITRES_STAT!E1825</f>
        <v>100</v>
      </c>
      <c r="E1822" s="2">
        <f t="shared" si="112"/>
        <v>75778</v>
      </c>
      <c r="F1822" s="6" t="str">
        <f t="shared" si="115"/>
        <v>BEARISH</v>
      </c>
      <c r="G1822" s="6" t="str">
        <f t="shared" si="114"/>
        <v>NEUTRAL</v>
      </c>
      <c r="H1822" s="6" t="str">
        <f t="shared" si="113"/>
        <v>BEARISH DIVERGENCE</v>
      </c>
    </row>
    <row r="1823" spans="1:8" ht="13.5" x14ac:dyDescent="0.25">
      <c r="A1823" s="3">
        <f>TITRES_STAT!B1826</f>
        <v>44665</v>
      </c>
      <c r="B1823" s="6">
        <f>TITRES_STAT!C1826</f>
        <v>116.5</v>
      </c>
      <c r="C1823" s="6">
        <f>TITRES_STAT!D1826</f>
        <v>99.502399999999994</v>
      </c>
      <c r="D1823" s="6">
        <f>TITRES_STAT!E1826</f>
        <v>0</v>
      </c>
      <c r="E1823" s="2">
        <f t="shared" si="112"/>
        <v>75778</v>
      </c>
      <c r="F1823" s="6" t="str">
        <f t="shared" si="115"/>
        <v>BEARISH</v>
      </c>
      <c r="G1823" s="6" t="str">
        <f t="shared" si="114"/>
        <v>NEUTRAL</v>
      </c>
      <c r="H1823" s="6" t="str">
        <f t="shared" si="113"/>
        <v>CONFIRMED BEARISH</v>
      </c>
    </row>
    <row r="1824" spans="1:8" ht="13.5" x14ac:dyDescent="0.25">
      <c r="A1824" s="3">
        <f>TITRES_STAT!B1827</f>
        <v>44666</v>
      </c>
      <c r="B1824" s="6">
        <f>TITRES_STAT!C1827</f>
        <v>116.5</v>
      </c>
      <c r="C1824" s="6">
        <f>TITRES_STAT!D1827</f>
        <v>99.502399999999994</v>
      </c>
      <c r="D1824" s="6">
        <f>TITRES_STAT!E1827</f>
        <v>0</v>
      </c>
      <c r="E1824" s="2">
        <f t="shared" si="112"/>
        <v>75778</v>
      </c>
      <c r="F1824" s="6" t="str">
        <f t="shared" si="115"/>
        <v>BEARISH</v>
      </c>
      <c r="G1824" s="6" t="str">
        <f t="shared" si="114"/>
        <v>NEUTRAL</v>
      </c>
      <c r="H1824" s="6" t="str">
        <f t="shared" si="113"/>
        <v>CONFIRMED BEARISH</v>
      </c>
    </row>
    <row r="1825" spans="1:8" ht="13.5" x14ac:dyDescent="0.25">
      <c r="A1825" s="3">
        <f>TITRES_STAT!B1828</f>
        <v>44669</v>
      </c>
      <c r="B1825" s="6">
        <f>TITRES_STAT!C1828</f>
        <v>116.5</v>
      </c>
      <c r="C1825" s="6">
        <f>TITRES_STAT!D1828</f>
        <v>99.502399999999994</v>
      </c>
      <c r="D1825" s="6">
        <f>TITRES_STAT!E1828</f>
        <v>0</v>
      </c>
      <c r="E1825" s="2">
        <f t="shared" si="112"/>
        <v>75778</v>
      </c>
      <c r="F1825" s="6" t="str">
        <f t="shared" si="115"/>
        <v>NEUTRAL</v>
      </c>
      <c r="G1825" s="6" t="str">
        <f t="shared" si="114"/>
        <v>NEUTRAL</v>
      </c>
      <c r="H1825" s="6" t="str">
        <f t="shared" si="113"/>
        <v>NEUTRAL</v>
      </c>
    </row>
    <row r="1826" spans="1:8" ht="13.5" x14ac:dyDescent="0.25">
      <c r="A1826" s="3">
        <f>TITRES_STAT!B1829</f>
        <v>44670</v>
      </c>
      <c r="B1826" s="6">
        <f>TITRES_STAT!C1829</f>
        <v>116.5</v>
      </c>
      <c r="C1826" s="6">
        <f>TITRES_STAT!D1829</f>
        <v>99.502399999999994</v>
      </c>
      <c r="D1826" s="6">
        <f>TITRES_STAT!E1829</f>
        <v>0</v>
      </c>
      <c r="E1826" s="2">
        <f t="shared" si="112"/>
        <v>75778</v>
      </c>
      <c r="F1826" s="6" t="str">
        <f t="shared" si="115"/>
        <v>NEUTRAL</v>
      </c>
      <c r="G1826" s="6" t="str">
        <f t="shared" si="114"/>
        <v>NEUTRAL</v>
      </c>
      <c r="H1826" s="6" t="str">
        <f t="shared" si="113"/>
        <v>NEUTRAL</v>
      </c>
    </row>
    <row r="1827" spans="1:8" ht="13.5" x14ac:dyDescent="0.25">
      <c r="A1827" s="3">
        <f>TITRES_STAT!B1830</f>
        <v>44671</v>
      </c>
      <c r="B1827" s="6">
        <f>TITRES_STAT!C1830</f>
        <v>116.5</v>
      </c>
      <c r="C1827" s="6">
        <f>TITRES_STAT!D1830</f>
        <v>99.502399999999994</v>
      </c>
      <c r="D1827" s="6">
        <f>TITRES_STAT!E1830</f>
        <v>0</v>
      </c>
      <c r="E1827" s="2">
        <f t="shared" si="112"/>
        <v>75778</v>
      </c>
      <c r="F1827" s="6" t="str">
        <f t="shared" si="115"/>
        <v>NEUTRAL</v>
      </c>
      <c r="G1827" s="6" t="str">
        <f t="shared" si="114"/>
        <v>NEUTRAL</v>
      </c>
      <c r="H1827" s="6" t="str">
        <f t="shared" si="113"/>
        <v>NEUTRAL</v>
      </c>
    </row>
    <row r="1828" spans="1:8" ht="13.5" x14ac:dyDescent="0.25">
      <c r="A1828" s="3">
        <f>TITRES_STAT!B1831</f>
        <v>44672</v>
      </c>
      <c r="B1828" s="6">
        <f>TITRES_STAT!C1831</f>
        <v>116</v>
      </c>
      <c r="C1828" s="6">
        <f>TITRES_STAT!D1831</f>
        <v>99.075400000000002</v>
      </c>
      <c r="D1828" s="6">
        <f>TITRES_STAT!E1831</f>
        <v>103</v>
      </c>
      <c r="E1828" s="2">
        <f t="shared" si="112"/>
        <v>75675</v>
      </c>
      <c r="F1828" s="6" t="str">
        <f t="shared" si="115"/>
        <v>BEARISH</v>
      </c>
      <c r="G1828" s="6" t="str">
        <f t="shared" si="114"/>
        <v>NEUTRAL</v>
      </c>
      <c r="H1828" s="6" t="str">
        <f t="shared" si="113"/>
        <v>CONFIRMED BEARISH</v>
      </c>
    </row>
    <row r="1829" spans="1:8" ht="13.5" x14ac:dyDescent="0.25">
      <c r="A1829" s="3">
        <f>TITRES_STAT!B1832</f>
        <v>44673</v>
      </c>
      <c r="B1829" s="6">
        <f>TITRES_STAT!C1832</f>
        <v>116</v>
      </c>
      <c r="C1829" s="6">
        <f>TITRES_STAT!D1832</f>
        <v>99.075400000000002</v>
      </c>
      <c r="D1829" s="6">
        <f>TITRES_STAT!E1832</f>
        <v>167</v>
      </c>
      <c r="E1829" s="2">
        <f t="shared" si="112"/>
        <v>75675</v>
      </c>
      <c r="F1829" s="6" t="str">
        <f t="shared" si="115"/>
        <v>BEARISH</v>
      </c>
      <c r="G1829" s="6" t="str">
        <f t="shared" si="114"/>
        <v>NEUTRAL</v>
      </c>
      <c r="H1829" s="6" t="str">
        <f t="shared" si="113"/>
        <v>CONFIRMED BEARISH</v>
      </c>
    </row>
    <row r="1830" spans="1:8" ht="13.5" x14ac:dyDescent="0.25">
      <c r="A1830" s="3">
        <f>TITRES_STAT!B1833</f>
        <v>44676</v>
      </c>
      <c r="B1830" s="6">
        <f>TITRES_STAT!C1833</f>
        <v>120</v>
      </c>
      <c r="C1830" s="6">
        <f>TITRES_STAT!D1833</f>
        <v>102.49169999999999</v>
      </c>
      <c r="D1830" s="6">
        <f>TITRES_STAT!E1833</f>
        <v>250</v>
      </c>
      <c r="E1830" s="2">
        <f t="shared" si="112"/>
        <v>75925</v>
      </c>
      <c r="F1830" s="6" t="str">
        <f t="shared" si="115"/>
        <v>BULLISH</v>
      </c>
      <c r="G1830" s="6" t="str">
        <f t="shared" si="114"/>
        <v>NEUTRAL</v>
      </c>
      <c r="H1830" s="6" t="str">
        <f t="shared" si="113"/>
        <v>CONFIRMED BULLISH</v>
      </c>
    </row>
    <row r="1831" spans="1:8" ht="13.5" x14ac:dyDescent="0.25">
      <c r="A1831" s="3">
        <f>TITRES_STAT!B1834</f>
        <v>44677</v>
      </c>
      <c r="B1831" s="6">
        <f>TITRES_STAT!C1834</f>
        <v>120</v>
      </c>
      <c r="C1831" s="6">
        <f>TITRES_STAT!D1834</f>
        <v>102.49169999999999</v>
      </c>
      <c r="D1831" s="6">
        <f>TITRES_STAT!E1834</f>
        <v>0</v>
      </c>
      <c r="E1831" s="2">
        <f t="shared" si="112"/>
        <v>75925</v>
      </c>
      <c r="F1831" s="6" t="str">
        <f t="shared" si="115"/>
        <v>BULLISH</v>
      </c>
      <c r="G1831" s="6" t="str">
        <f t="shared" si="114"/>
        <v>NEUTRAL</v>
      </c>
      <c r="H1831" s="6" t="str">
        <f t="shared" si="113"/>
        <v>CONFIRMED BULLISH</v>
      </c>
    </row>
    <row r="1832" spans="1:8" ht="13.5" x14ac:dyDescent="0.25">
      <c r="A1832" s="3">
        <f>TITRES_STAT!B1835</f>
        <v>44678</v>
      </c>
      <c r="B1832" s="6">
        <f>TITRES_STAT!C1835</f>
        <v>120</v>
      </c>
      <c r="C1832" s="6">
        <f>TITRES_STAT!D1835</f>
        <v>102.49169999999999</v>
      </c>
      <c r="D1832" s="6">
        <f>TITRES_STAT!E1835</f>
        <v>0</v>
      </c>
      <c r="E1832" s="2">
        <f t="shared" si="112"/>
        <v>75925</v>
      </c>
      <c r="F1832" s="6" t="str">
        <f t="shared" si="115"/>
        <v>BULLISH</v>
      </c>
      <c r="G1832" s="6" t="str">
        <f t="shared" si="114"/>
        <v>NEUTRAL</v>
      </c>
      <c r="H1832" s="6" t="str">
        <f t="shared" si="113"/>
        <v>CONFIRMED BULLISH</v>
      </c>
    </row>
    <row r="1833" spans="1:8" ht="13.5" x14ac:dyDescent="0.25">
      <c r="A1833" s="3">
        <f>TITRES_STAT!B1836</f>
        <v>44679</v>
      </c>
      <c r="B1833" s="6">
        <f>TITRES_STAT!C1836</f>
        <v>120</v>
      </c>
      <c r="C1833" s="6">
        <f>TITRES_STAT!D1836</f>
        <v>102.49169999999999</v>
      </c>
      <c r="D1833" s="6">
        <f>TITRES_STAT!E1836</f>
        <v>0</v>
      </c>
      <c r="E1833" s="2">
        <f t="shared" si="112"/>
        <v>75925</v>
      </c>
      <c r="F1833" s="6" t="str">
        <f t="shared" si="115"/>
        <v>BULLISH</v>
      </c>
      <c r="G1833" s="6" t="str">
        <f t="shared" si="114"/>
        <v>NEUTRAL</v>
      </c>
      <c r="H1833" s="6" t="str">
        <f t="shared" si="113"/>
        <v>CONFIRMED BULLISH</v>
      </c>
    </row>
    <row r="1834" spans="1:8" ht="13.5" x14ac:dyDescent="0.25">
      <c r="A1834" s="3">
        <f>TITRES_STAT!B1837</f>
        <v>44680</v>
      </c>
      <c r="B1834" s="6">
        <f>TITRES_STAT!C1837</f>
        <v>120</v>
      </c>
      <c r="C1834" s="6">
        <f>TITRES_STAT!D1837</f>
        <v>102.49169999999999</v>
      </c>
      <c r="D1834" s="6">
        <f>TITRES_STAT!E1837</f>
        <v>0</v>
      </c>
      <c r="E1834" s="2">
        <f t="shared" si="112"/>
        <v>75925</v>
      </c>
      <c r="F1834" s="6" t="str">
        <f t="shared" si="115"/>
        <v>BULLISH</v>
      </c>
      <c r="G1834" s="6" t="str">
        <f t="shared" si="114"/>
        <v>NEUTRAL</v>
      </c>
      <c r="H1834" s="6" t="str">
        <f t="shared" si="113"/>
        <v>CONFIRMED BULLISH</v>
      </c>
    </row>
    <row r="1835" spans="1:8" ht="13.5" x14ac:dyDescent="0.25">
      <c r="A1835" s="3">
        <f>TITRES_STAT!B1838</f>
        <v>44685</v>
      </c>
      <c r="B1835" s="6">
        <f>TITRES_STAT!C1838</f>
        <v>120</v>
      </c>
      <c r="C1835" s="6">
        <f>TITRES_STAT!D1838</f>
        <v>102.49169999999999</v>
      </c>
      <c r="D1835" s="6">
        <f>TITRES_STAT!E1838</f>
        <v>0</v>
      </c>
      <c r="E1835" s="2">
        <f t="shared" si="112"/>
        <v>75925</v>
      </c>
      <c r="F1835" s="6" t="str">
        <f t="shared" si="115"/>
        <v>NEUTRAL</v>
      </c>
      <c r="G1835" s="6" t="str">
        <f t="shared" si="114"/>
        <v>NEUTRAL</v>
      </c>
      <c r="H1835" s="6" t="str">
        <f t="shared" si="113"/>
        <v>NEUTRAL</v>
      </c>
    </row>
    <row r="1836" spans="1:8" ht="13.5" x14ac:dyDescent="0.25">
      <c r="A1836" s="3">
        <f>TITRES_STAT!B1839</f>
        <v>44686</v>
      </c>
      <c r="B1836" s="6">
        <f>TITRES_STAT!C1839</f>
        <v>120</v>
      </c>
      <c r="C1836" s="6">
        <f>TITRES_STAT!D1839</f>
        <v>102.49169999999999</v>
      </c>
      <c r="D1836" s="6">
        <f>TITRES_STAT!E1839</f>
        <v>0</v>
      </c>
      <c r="E1836" s="2">
        <f t="shared" si="112"/>
        <v>75925</v>
      </c>
      <c r="F1836" s="6" t="str">
        <f t="shared" si="115"/>
        <v>NEUTRAL</v>
      </c>
      <c r="G1836" s="6" t="str">
        <f t="shared" si="114"/>
        <v>NEUTRAL</v>
      </c>
      <c r="H1836" s="6" t="str">
        <f t="shared" si="113"/>
        <v>NEUTRAL</v>
      </c>
    </row>
    <row r="1837" spans="1:8" ht="13.5" x14ac:dyDescent="0.25">
      <c r="A1837" s="3">
        <f>TITRES_STAT!B1840</f>
        <v>44687</v>
      </c>
      <c r="B1837" s="6">
        <f>TITRES_STAT!C1840</f>
        <v>120</v>
      </c>
      <c r="C1837" s="6">
        <f>TITRES_STAT!D1840</f>
        <v>102.49169999999999</v>
      </c>
      <c r="D1837" s="6">
        <f>TITRES_STAT!E1840</f>
        <v>0</v>
      </c>
      <c r="E1837" s="2">
        <f t="shared" si="112"/>
        <v>75925</v>
      </c>
      <c r="F1837" s="6" t="str">
        <f t="shared" si="115"/>
        <v>NEUTRAL</v>
      </c>
      <c r="G1837" s="6" t="str">
        <f t="shared" si="114"/>
        <v>NEUTRAL</v>
      </c>
      <c r="H1837" s="6" t="str">
        <f t="shared" si="113"/>
        <v>NEUTRAL</v>
      </c>
    </row>
    <row r="1838" spans="1:8" ht="13.5" x14ac:dyDescent="0.25">
      <c r="A1838" s="3">
        <f>TITRES_STAT!B1841</f>
        <v>44690</v>
      </c>
      <c r="B1838" s="6">
        <f>TITRES_STAT!C1841</f>
        <v>120</v>
      </c>
      <c r="C1838" s="6">
        <f>TITRES_STAT!D1841</f>
        <v>102.49169999999999</v>
      </c>
      <c r="D1838" s="6">
        <f>TITRES_STAT!E1841</f>
        <v>0</v>
      </c>
      <c r="E1838" s="2">
        <f t="shared" si="112"/>
        <v>75925</v>
      </c>
      <c r="F1838" s="6" t="str">
        <f t="shared" si="115"/>
        <v>NEUTRAL</v>
      </c>
      <c r="G1838" s="6" t="str">
        <f t="shared" si="114"/>
        <v>NEUTRAL</v>
      </c>
      <c r="H1838" s="6" t="str">
        <f t="shared" si="113"/>
        <v>NEUTRAL</v>
      </c>
    </row>
    <row r="1839" spans="1:8" ht="13.5" x14ac:dyDescent="0.25">
      <c r="A1839" s="3">
        <f>TITRES_STAT!B1842</f>
        <v>44691</v>
      </c>
      <c r="B1839" s="6">
        <f>TITRES_STAT!C1842</f>
        <v>120</v>
      </c>
      <c r="C1839" s="6">
        <f>TITRES_STAT!D1842</f>
        <v>102.49169999999999</v>
      </c>
      <c r="D1839" s="6">
        <f>TITRES_STAT!E1842</f>
        <v>0</v>
      </c>
      <c r="E1839" s="2">
        <f t="shared" si="112"/>
        <v>75925</v>
      </c>
      <c r="F1839" s="6" t="str">
        <f t="shared" si="115"/>
        <v>NEUTRAL</v>
      </c>
      <c r="G1839" s="6" t="str">
        <f t="shared" si="114"/>
        <v>NEUTRAL</v>
      </c>
      <c r="H1839" s="6" t="str">
        <f t="shared" si="113"/>
        <v>NEUTRAL</v>
      </c>
    </row>
    <row r="1840" spans="1:8" ht="13.5" x14ac:dyDescent="0.25">
      <c r="A1840" s="3">
        <f>TITRES_STAT!B1843</f>
        <v>44692</v>
      </c>
      <c r="B1840" s="6">
        <f>TITRES_STAT!C1843</f>
        <v>120</v>
      </c>
      <c r="C1840" s="6">
        <f>TITRES_STAT!D1843</f>
        <v>102.49169999999999</v>
      </c>
      <c r="D1840" s="6">
        <f>TITRES_STAT!E1843</f>
        <v>0</v>
      </c>
      <c r="E1840" s="2">
        <f t="shared" si="112"/>
        <v>75925</v>
      </c>
      <c r="F1840" s="6" t="str">
        <f t="shared" si="115"/>
        <v>NEUTRAL</v>
      </c>
      <c r="G1840" s="6" t="str">
        <f t="shared" si="114"/>
        <v>NEUTRAL</v>
      </c>
      <c r="H1840" s="6" t="str">
        <f t="shared" si="113"/>
        <v>NEUTRAL</v>
      </c>
    </row>
    <row r="1841" spans="1:8" ht="13.5" x14ac:dyDescent="0.25">
      <c r="A1841" s="3">
        <f>TITRES_STAT!B1844</f>
        <v>44693</v>
      </c>
      <c r="B1841" s="6">
        <f>TITRES_STAT!C1844</f>
        <v>120</v>
      </c>
      <c r="C1841" s="6">
        <f>TITRES_STAT!D1844</f>
        <v>102.49169999999999</v>
      </c>
      <c r="D1841" s="6">
        <f>TITRES_STAT!E1844</f>
        <v>1985</v>
      </c>
      <c r="E1841" s="2">
        <f t="shared" si="112"/>
        <v>75925</v>
      </c>
      <c r="F1841" s="6" t="str">
        <f t="shared" si="115"/>
        <v>NEUTRAL</v>
      </c>
      <c r="G1841" s="6" t="str">
        <f t="shared" si="114"/>
        <v>NEUTRAL</v>
      </c>
      <c r="H1841" s="6" t="str">
        <f t="shared" si="113"/>
        <v>NEUTRAL</v>
      </c>
    </row>
    <row r="1842" spans="1:8" ht="13.5" x14ac:dyDescent="0.25">
      <c r="A1842" s="3">
        <f>TITRES_STAT!B1845</f>
        <v>44694</v>
      </c>
      <c r="B1842" s="6">
        <f>TITRES_STAT!C1845</f>
        <v>124</v>
      </c>
      <c r="C1842" s="6">
        <f>TITRES_STAT!D1845</f>
        <v>105.9081</v>
      </c>
      <c r="D1842" s="6">
        <f>TITRES_STAT!E1845</f>
        <v>1</v>
      </c>
      <c r="E1842" s="2">
        <f t="shared" si="112"/>
        <v>75926</v>
      </c>
      <c r="F1842" s="6" t="str">
        <f t="shared" si="115"/>
        <v>BULLISH</v>
      </c>
      <c r="G1842" s="6" t="str">
        <f t="shared" si="114"/>
        <v>NEUTRAL</v>
      </c>
      <c r="H1842" s="6" t="str">
        <f t="shared" si="113"/>
        <v>CONFIRMED BULLISH</v>
      </c>
    </row>
    <row r="1843" spans="1:8" ht="13.5" x14ac:dyDescent="0.25">
      <c r="A1843" s="3">
        <f>TITRES_STAT!B1846</f>
        <v>44697</v>
      </c>
      <c r="B1843" s="6">
        <f>TITRES_STAT!C1846</f>
        <v>124</v>
      </c>
      <c r="C1843" s="6">
        <f>TITRES_STAT!D1846</f>
        <v>105.9081</v>
      </c>
      <c r="D1843" s="6">
        <f>TITRES_STAT!E1846</f>
        <v>0</v>
      </c>
      <c r="E1843" s="2">
        <f t="shared" si="112"/>
        <v>75926</v>
      </c>
      <c r="F1843" s="6" t="str">
        <f t="shared" si="115"/>
        <v>BULLISH</v>
      </c>
      <c r="G1843" s="6" t="str">
        <f t="shared" si="114"/>
        <v>NEUTRAL</v>
      </c>
      <c r="H1843" s="6" t="str">
        <f t="shared" si="113"/>
        <v>CONFIRMED BULLISH</v>
      </c>
    </row>
    <row r="1844" spans="1:8" ht="13.5" x14ac:dyDescent="0.25">
      <c r="A1844" s="3">
        <f>TITRES_STAT!B1847</f>
        <v>44698</v>
      </c>
      <c r="B1844" s="6">
        <f>TITRES_STAT!C1847</f>
        <v>124</v>
      </c>
      <c r="C1844" s="6">
        <f>TITRES_STAT!D1847</f>
        <v>105.9081</v>
      </c>
      <c r="D1844" s="6">
        <f>TITRES_STAT!E1847</f>
        <v>49</v>
      </c>
      <c r="E1844" s="2">
        <f t="shared" si="112"/>
        <v>75926</v>
      </c>
      <c r="F1844" s="6" t="str">
        <f t="shared" si="115"/>
        <v>BULLISH</v>
      </c>
      <c r="G1844" s="6" t="str">
        <f t="shared" si="114"/>
        <v>NEUTRAL</v>
      </c>
      <c r="H1844" s="6" t="str">
        <f t="shared" si="113"/>
        <v>CONFIRMED BULLISH</v>
      </c>
    </row>
    <row r="1845" spans="1:8" ht="13.5" x14ac:dyDescent="0.25">
      <c r="A1845" s="3">
        <f>TITRES_STAT!B1848</f>
        <v>44699</v>
      </c>
      <c r="B1845" s="6">
        <f>TITRES_STAT!C1848</f>
        <v>124</v>
      </c>
      <c r="C1845" s="6">
        <f>TITRES_STAT!D1848</f>
        <v>105.9081</v>
      </c>
      <c r="D1845" s="6">
        <f>TITRES_STAT!E1848</f>
        <v>0</v>
      </c>
      <c r="E1845" s="2">
        <f t="shared" si="112"/>
        <v>75926</v>
      </c>
      <c r="F1845" s="6" t="str">
        <f t="shared" si="115"/>
        <v>BULLISH</v>
      </c>
      <c r="G1845" s="6" t="str">
        <f t="shared" si="114"/>
        <v>NEUTRAL</v>
      </c>
      <c r="H1845" s="6" t="str">
        <f t="shared" si="113"/>
        <v>CONFIRMED BULLISH</v>
      </c>
    </row>
    <row r="1846" spans="1:8" ht="13.5" x14ac:dyDescent="0.25">
      <c r="A1846" s="3">
        <f>TITRES_STAT!B1849</f>
        <v>44700</v>
      </c>
      <c r="B1846" s="6">
        <f>TITRES_STAT!C1849</f>
        <v>124</v>
      </c>
      <c r="C1846" s="6">
        <f>TITRES_STAT!D1849</f>
        <v>105.9081</v>
      </c>
      <c r="D1846" s="6">
        <f>TITRES_STAT!E1849</f>
        <v>0</v>
      </c>
      <c r="E1846" s="2">
        <f t="shared" si="112"/>
        <v>75926</v>
      </c>
      <c r="F1846" s="6" t="str">
        <f t="shared" si="115"/>
        <v>BULLISH</v>
      </c>
      <c r="G1846" s="6" t="str">
        <f t="shared" si="114"/>
        <v>NEUTRAL</v>
      </c>
      <c r="H1846" s="6" t="str">
        <f t="shared" si="113"/>
        <v>CONFIRMED BULLISH</v>
      </c>
    </row>
    <row r="1847" spans="1:8" ht="13.5" x14ac:dyDescent="0.25">
      <c r="A1847" s="3">
        <f>TITRES_STAT!B1850</f>
        <v>44701</v>
      </c>
      <c r="B1847" s="6">
        <f>TITRES_STAT!C1850</f>
        <v>124</v>
      </c>
      <c r="C1847" s="6">
        <f>TITRES_STAT!D1850</f>
        <v>105.9081</v>
      </c>
      <c r="D1847" s="6">
        <f>TITRES_STAT!E1850</f>
        <v>0</v>
      </c>
      <c r="E1847" s="2">
        <f t="shared" si="112"/>
        <v>75926</v>
      </c>
      <c r="F1847" s="6" t="str">
        <f t="shared" si="115"/>
        <v>NEUTRAL</v>
      </c>
      <c r="G1847" s="6" t="str">
        <f t="shared" si="114"/>
        <v>NEUTRAL</v>
      </c>
      <c r="H1847" s="6" t="str">
        <f t="shared" si="113"/>
        <v>NEUTRAL</v>
      </c>
    </row>
    <row r="1848" spans="1:8" ht="13.5" x14ac:dyDescent="0.25">
      <c r="A1848" s="3">
        <f>TITRES_STAT!B1851</f>
        <v>44704</v>
      </c>
      <c r="B1848" s="6">
        <f>TITRES_STAT!C1851</f>
        <v>124</v>
      </c>
      <c r="C1848" s="6">
        <f>TITRES_STAT!D1851</f>
        <v>105.9081</v>
      </c>
      <c r="D1848" s="6">
        <f>TITRES_STAT!E1851</f>
        <v>0</v>
      </c>
      <c r="E1848" s="2">
        <f t="shared" si="112"/>
        <v>75926</v>
      </c>
      <c r="F1848" s="6" t="str">
        <f t="shared" si="115"/>
        <v>NEUTRAL</v>
      </c>
      <c r="G1848" s="6" t="str">
        <f t="shared" si="114"/>
        <v>NEUTRAL</v>
      </c>
      <c r="H1848" s="6" t="str">
        <f t="shared" si="113"/>
        <v>NEUTRAL</v>
      </c>
    </row>
    <row r="1849" spans="1:8" ht="13.5" x14ac:dyDescent="0.25">
      <c r="A1849" s="3">
        <f>TITRES_STAT!B1852</f>
        <v>44705</v>
      </c>
      <c r="B1849" s="6">
        <f>TITRES_STAT!C1852</f>
        <v>124</v>
      </c>
      <c r="C1849" s="6">
        <f>TITRES_STAT!D1852</f>
        <v>105.9081</v>
      </c>
      <c r="D1849" s="6">
        <f>TITRES_STAT!E1852</f>
        <v>0</v>
      </c>
      <c r="E1849" s="2">
        <f t="shared" si="112"/>
        <v>75926</v>
      </c>
      <c r="F1849" s="6" t="str">
        <f t="shared" si="115"/>
        <v>NEUTRAL</v>
      </c>
      <c r="G1849" s="6" t="str">
        <f t="shared" si="114"/>
        <v>NEUTRAL</v>
      </c>
      <c r="H1849" s="6" t="str">
        <f t="shared" si="113"/>
        <v>NEUTRAL</v>
      </c>
    </row>
    <row r="1850" spans="1:8" ht="13.5" x14ac:dyDescent="0.25">
      <c r="A1850" s="3">
        <f>TITRES_STAT!B1853</f>
        <v>44706</v>
      </c>
      <c r="B1850" s="6">
        <f>TITRES_STAT!C1853</f>
        <v>124</v>
      </c>
      <c r="C1850" s="6">
        <f>TITRES_STAT!D1853</f>
        <v>105.9081</v>
      </c>
      <c r="D1850" s="6">
        <f>TITRES_STAT!E1853</f>
        <v>0</v>
      </c>
      <c r="E1850" s="2">
        <f t="shared" si="112"/>
        <v>75926</v>
      </c>
      <c r="F1850" s="6" t="str">
        <f t="shared" si="115"/>
        <v>NEUTRAL</v>
      </c>
      <c r="G1850" s="6" t="str">
        <f t="shared" si="114"/>
        <v>NEUTRAL</v>
      </c>
      <c r="H1850" s="6" t="str">
        <f t="shared" si="113"/>
        <v>NEUTRAL</v>
      </c>
    </row>
    <row r="1851" spans="1:8" ht="13.5" x14ac:dyDescent="0.25">
      <c r="A1851" s="3">
        <f>TITRES_STAT!B1854</f>
        <v>44707</v>
      </c>
      <c r="B1851" s="6">
        <f>TITRES_STAT!C1854</f>
        <v>124</v>
      </c>
      <c r="C1851" s="6">
        <f>TITRES_STAT!D1854</f>
        <v>105.9081</v>
      </c>
      <c r="D1851" s="6">
        <f>TITRES_STAT!E1854</f>
        <v>0</v>
      </c>
      <c r="E1851" s="2">
        <f t="shared" si="112"/>
        <v>75926</v>
      </c>
      <c r="F1851" s="6" t="str">
        <f t="shared" si="115"/>
        <v>NEUTRAL</v>
      </c>
      <c r="G1851" s="6" t="str">
        <f t="shared" si="114"/>
        <v>NEUTRAL</v>
      </c>
      <c r="H1851" s="6" t="str">
        <f t="shared" si="113"/>
        <v>NEUTRAL</v>
      </c>
    </row>
    <row r="1852" spans="1:8" ht="13.5" x14ac:dyDescent="0.25">
      <c r="A1852" s="3">
        <f>TITRES_STAT!B1855</f>
        <v>44708</v>
      </c>
      <c r="B1852" s="6">
        <f>TITRES_STAT!C1855</f>
        <v>120</v>
      </c>
      <c r="C1852" s="6">
        <f>TITRES_STAT!D1855</f>
        <v>102.49169999999999</v>
      </c>
      <c r="D1852" s="6">
        <f>TITRES_STAT!E1855</f>
        <v>52</v>
      </c>
      <c r="E1852" s="2">
        <f t="shared" si="112"/>
        <v>75874</v>
      </c>
      <c r="F1852" s="6" t="str">
        <f t="shared" si="115"/>
        <v>BEARISH</v>
      </c>
      <c r="G1852" s="6" t="str">
        <f t="shared" si="114"/>
        <v>NEUTRAL</v>
      </c>
      <c r="H1852" s="6" t="str">
        <f t="shared" si="113"/>
        <v>CONFIRMED BEARISH</v>
      </c>
    </row>
    <row r="1853" spans="1:8" ht="13.5" x14ac:dyDescent="0.25">
      <c r="A1853" s="3">
        <f>TITRES_STAT!B1856</f>
        <v>44711</v>
      </c>
      <c r="B1853" s="6">
        <f>TITRES_STAT!C1856</f>
        <v>114.6</v>
      </c>
      <c r="C1853" s="6">
        <f>TITRES_STAT!D1856</f>
        <v>97.879599999999996</v>
      </c>
      <c r="D1853" s="6">
        <f>TITRES_STAT!E1856</f>
        <v>28</v>
      </c>
      <c r="E1853" s="2">
        <f t="shared" si="112"/>
        <v>75846</v>
      </c>
      <c r="F1853" s="6" t="str">
        <f t="shared" si="115"/>
        <v>BEARISH</v>
      </c>
      <c r="G1853" s="6" t="str">
        <f t="shared" si="114"/>
        <v>NEUTRAL</v>
      </c>
      <c r="H1853" s="6" t="str">
        <f t="shared" si="113"/>
        <v>CONFIRMED BEARISH</v>
      </c>
    </row>
    <row r="1854" spans="1:8" ht="13.5" x14ac:dyDescent="0.25">
      <c r="A1854" s="3">
        <f>TITRES_STAT!B1857</f>
        <v>44712</v>
      </c>
      <c r="B1854" s="6">
        <f>TITRES_STAT!C1857</f>
        <v>119.75</v>
      </c>
      <c r="C1854" s="6">
        <f>TITRES_STAT!D1857</f>
        <v>102.2782</v>
      </c>
      <c r="D1854" s="6">
        <f>TITRES_STAT!E1857</f>
        <v>0</v>
      </c>
      <c r="E1854" s="2">
        <f t="shared" si="112"/>
        <v>75846</v>
      </c>
      <c r="F1854" s="6" t="str">
        <f t="shared" si="115"/>
        <v>BEARISH</v>
      </c>
      <c r="G1854" s="6" t="str">
        <f t="shared" si="114"/>
        <v>NEUTRAL</v>
      </c>
      <c r="H1854" s="6" t="str">
        <f t="shared" si="113"/>
        <v>CONFIRMED BEARISH</v>
      </c>
    </row>
    <row r="1855" spans="1:8" ht="13.5" x14ac:dyDescent="0.25">
      <c r="A1855" s="3">
        <f>TITRES_STAT!B1858</f>
        <v>44713</v>
      </c>
      <c r="B1855" s="6">
        <f>TITRES_STAT!C1858</f>
        <v>120</v>
      </c>
      <c r="C1855" s="6">
        <f>TITRES_STAT!D1858</f>
        <v>105.869</v>
      </c>
      <c r="D1855" s="6">
        <f>TITRES_STAT!E1858</f>
        <v>12</v>
      </c>
      <c r="E1855" s="2">
        <f t="shared" si="112"/>
        <v>75858</v>
      </c>
      <c r="F1855" s="6" t="str">
        <f t="shared" si="115"/>
        <v>BEARISH</v>
      </c>
      <c r="G1855" s="6" t="str">
        <f t="shared" si="114"/>
        <v>NEUTRAL</v>
      </c>
      <c r="H1855" s="6" t="str">
        <f t="shared" si="113"/>
        <v>CONFIRMED BEARISH</v>
      </c>
    </row>
    <row r="1856" spans="1:8" ht="13.5" x14ac:dyDescent="0.25">
      <c r="A1856" s="3">
        <f>TITRES_STAT!B1859</f>
        <v>44714</v>
      </c>
      <c r="B1856" s="6">
        <f>TITRES_STAT!C1859</f>
        <v>120</v>
      </c>
      <c r="C1856" s="6">
        <f>TITRES_STAT!D1859</f>
        <v>105.869</v>
      </c>
      <c r="D1856" s="6">
        <f>TITRES_STAT!E1859</f>
        <v>0</v>
      </c>
      <c r="E1856" s="2">
        <f t="shared" si="112"/>
        <v>75858</v>
      </c>
      <c r="F1856" s="6" t="str">
        <f t="shared" si="115"/>
        <v>BEARISH</v>
      </c>
      <c r="G1856" s="6" t="str">
        <f t="shared" si="114"/>
        <v>NEUTRAL</v>
      </c>
      <c r="H1856" s="6" t="str">
        <f t="shared" si="113"/>
        <v>CONFIRMED BEARISH</v>
      </c>
    </row>
    <row r="1857" spans="1:8" ht="13.5" x14ac:dyDescent="0.25">
      <c r="A1857" s="3">
        <f>TITRES_STAT!B1860</f>
        <v>44715</v>
      </c>
      <c r="B1857" s="6">
        <f>TITRES_STAT!C1860</f>
        <v>120</v>
      </c>
      <c r="C1857" s="6">
        <f>TITRES_STAT!D1860</f>
        <v>105.869</v>
      </c>
      <c r="D1857" s="6">
        <f>TITRES_STAT!E1860</f>
        <v>2</v>
      </c>
      <c r="E1857" s="2">
        <f t="shared" si="112"/>
        <v>75858</v>
      </c>
      <c r="F1857" s="6" t="str">
        <f t="shared" si="115"/>
        <v>BEARISH</v>
      </c>
      <c r="G1857" s="6" t="str">
        <f t="shared" si="114"/>
        <v>NEUTRAL</v>
      </c>
      <c r="H1857" s="6" t="str">
        <f t="shared" si="113"/>
        <v>NEUTRAL</v>
      </c>
    </row>
    <row r="1858" spans="1:8" ht="13.5" x14ac:dyDescent="0.25">
      <c r="A1858" s="3">
        <f>TITRES_STAT!B1861</f>
        <v>44718</v>
      </c>
      <c r="B1858" s="6">
        <f>TITRES_STAT!C1861</f>
        <v>120</v>
      </c>
      <c r="C1858" s="6">
        <f>TITRES_STAT!D1861</f>
        <v>105.869</v>
      </c>
      <c r="D1858" s="6">
        <f>TITRES_STAT!E1861</f>
        <v>0</v>
      </c>
      <c r="E1858" s="2">
        <f t="shared" si="112"/>
        <v>75858</v>
      </c>
      <c r="F1858" s="6" t="str">
        <f t="shared" si="115"/>
        <v>BULLISH</v>
      </c>
      <c r="G1858" s="6" t="str">
        <f t="shared" si="114"/>
        <v>NEUTRAL</v>
      </c>
      <c r="H1858" s="6" t="str">
        <f t="shared" si="113"/>
        <v>CONFIRMED BULLISH</v>
      </c>
    </row>
    <row r="1859" spans="1:8" ht="13.5" x14ac:dyDescent="0.25">
      <c r="A1859" s="3">
        <f>TITRES_STAT!B1862</f>
        <v>44719</v>
      </c>
      <c r="B1859" s="6">
        <f>TITRES_STAT!C1862</f>
        <v>118</v>
      </c>
      <c r="C1859" s="6">
        <f>TITRES_STAT!D1862</f>
        <v>104.1045</v>
      </c>
      <c r="D1859" s="6">
        <f>TITRES_STAT!E1862</f>
        <v>131</v>
      </c>
      <c r="E1859" s="2">
        <f t="shared" si="112"/>
        <v>75727</v>
      </c>
      <c r="F1859" s="6" t="str">
        <f t="shared" si="115"/>
        <v>BEARISH</v>
      </c>
      <c r="G1859" s="6" t="str">
        <f t="shared" si="114"/>
        <v>NEUTRAL</v>
      </c>
      <c r="H1859" s="6" t="str">
        <f t="shared" si="113"/>
        <v>CONFIRMED BEARISH</v>
      </c>
    </row>
    <row r="1860" spans="1:8" ht="13.5" x14ac:dyDescent="0.25">
      <c r="A1860" s="3">
        <f>TITRES_STAT!B1863</f>
        <v>44720</v>
      </c>
      <c r="B1860" s="6">
        <f>TITRES_STAT!C1863</f>
        <v>118</v>
      </c>
      <c r="C1860" s="6">
        <f>TITRES_STAT!D1863</f>
        <v>104.1045</v>
      </c>
      <c r="D1860" s="6">
        <f>TITRES_STAT!E1863</f>
        <v>0</v>
      </c>
      <c r="E1860" s="2">
        <f t="shared" ref="E1860:E1923" si="116">IF(B1860&gt;B1859, E1859+D1860, IF(B1860&lt;B1859, E1859-D1860, E1859))</f>
        <v>75727</v>
      </c>
      <c r="F1860" s="6" t="str">
        <f t="shared" si="115"/>
        <v>BEARISH</v>
      </c>
      <c r="G1860" s="6" t="str">
        <f t="shared" si="114"/>
        <v>NEUTRAL</v>
      </c>
      <c r="H1860" s="6" t="str">
        <f t="shared" si="113"/>
        <v>CONFIRMED BEARISH</v>
      </c>
    </row>
    <row r="1861" spans="1:8" ht="13.5" x14ac:dyDescent="0.25">
      <c r="A1861" s="3">
        <f>TITRES_STAT!B1864</f>
        <v>44721</v>
      </c>
      <c r="B1861" s="6">
        <f>TITRES_STAT!C1864</f>
        <v>118</v>
      </c>
      <c r="C1861" s="6">
        <f>TITRES_STAT!D1864</f>
        <v>104.1045</v>
      </c>
      <c r="D1861" s="6">
        <f>TITRES_STAT!E1864</f>
        <v>0</v>
      </c>
      <c r="E1861" s="2">
        <f t="shared" si="116"/>
        <v>75727</v>
      </c>
      <c r="F1861" s="6" t="str">
        <f t="shared" si="115"/>
        <v>BEARISH</v>
      </c>
      <c r="G1861" s="6" t="str">
        <f t="shared" si="114"/>
        <v>NEUTRAL</v>
      </c>
      <c r="H1861" s="6" t="str">
        <f t="shared" si="113"/>
        <v>CONFIRMED BEARISH</v>
      </c>
    </row>
    <row r="1862" spans="1:8" ht="13.5" x14ac:dyDescent="0.25">
      <c r="A1862" s="3">
        <f>TITRES_STAT!B1865</f>
        <v>44722</v>
      </c>
      <c r="B1862" s="6">
        <f>TITRES_STAT!C1865</f>
        <v>118</v>
      </c>
      <c r="C1862" s="6">
        <f>TITRES_STAT!D1865</f>
        <v>104.1045</v>
      </c>
      <c r="D1862" s="6">
        <f>TITRES_STAT!E1865</f>
        <v>0</v>
      </c>
      <c r="E1862" s="2">
        <f t="shared" si="116"/>
        <v>75727</v>
      </c>
      <c r="F1862" s="6" t="str">
        <f t="shared" si="115"/>
        <v>BEARISH</v>
      </c>
      <c r="G1862" s="6" t="str">
        <f t="shared" si="114"/>
        <v>NEUTRAL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BEARISH</v>
      </c>
    </row>
    <row r="1863" spans="1:8" ht="13.5" x14ac:dyDescent="0.25">
      <c r="A1863" s="3">
        <f>TITRES_STAT!B1866</f>
        <v>44725</v>
      </c>
      <c r="B1863" s="6">
        <f>TITRES_STAT!C1866</f>
        <v>116</v>
      </c>
      <c r="C1863" s="6">
        <f>TITRES_STAT!D1866</f>
        <v>102.34</v>
      </c>
      <c r="D1863" s="6">
        <f>TITRES_STAT!E1866</f>
        <v>50</v>
      </c>
      <c r="E1863" s="2">
        <f t="shared" si="116"/>
        <v>75677</v>
      </c>
      <c r="F1863" s="6" t="str">
        <f t="shared" si="115"/>
        <v>BEARISH</v>
      </c>
      <c r="G1863" s="6" t="str">
        <f t="shared" ref="G1863:G1926" si="118">IF((E1863-E1858)/E1858 &gt; 0.02, "STRONG",
 IF((E1863-E1858)/E1858 &lt; -0.02, "WEAK", "NEUTRAL"))</f>
        <v>NEUTRAL</v>
      </c>
      <c r="H1863" s="6" t="str">
        <f t="shared" si="117"/>
        <v>CONFIRMED BEARISH</v>
      </c>
    </row>
    <row r="1864" spans="1:8" ht="13.5" x14ac:dyDescent="0.25">
      <c r="A1864" s="3">
        <f>TITRES_STAT!B1867</f>
        <v>44726</v>
      </c>
      <c r="B1864" s="6">
        <f>TITRES_STAT!C1867</f>
        <v>116</v>
      </c>
      <c r="C1864" s="6">
        <f>TITRES_STAT!D1867</f>
        <v>102.34</v>
      </c>
      <c r="D1864" s="6">
        <f>TITRES_STAT!E1867</f>
        <v>0</v>
      </c>
      <c r="E1864" s="2">
        <f t="shared" si="116"/>
        <v>75677</v>
      </c>
      <c r="F1864" s="6" t="str">
        <f t="shared" ref="F1864:F1927" si="119">IF(E1864&gt;E1859,"BULLISH",IF(E1864&lt;E1859,"BEARISH","NEUTRAL"))</f>
        <v>BEARISH</v>
      </c>
      <c r="G1864" s="6" t="str">
        <f t="shared" si="118"/>
        <v>NEUTRAL</v>
      </c>
      <c r="H1864" s="6" t="str">
        <f t="shared" si="117"/>
        <v>CONFIRMED BEARISH</v>
      </c>
    </row>
    <row r="1865" spans="1:8" ht="13.5" x14ac:dyDescent="0.25">
      <c r="A1865" s="3">
        <f>TITRES_STAT!B1868</f>
        <v>44727</v>
      </c>
      <c r="B1865" s="6">
        <f>TITRES_STAT!C1868</f>
        <v>116</v>
      </c>
      <c r="C1865" s="6">
        <f>TITRES_STAT!D1868</f>
        <v>102.34</v>
      </c>
      <c r="D1865" s="6">
        <f>TITRES_STAT!E1868</f>
        <v>50</v>
      </c>
      <c r="E1865" s="2">
        <f t="shared" si="116"/>
        <v>75677</v>
      </c>
      <c r="F1865" s="6" t="str">
        <f t="shared" si="119"/>
        <v>BEARISH</v>
      </c>
      <c r="G1865" s="6" t="str">
        <f t="shared" si="118"/>
        <v>NEUTRAL</v>
      </c>
      <c r="H1865" s="6" t="str">
        <f t="shared" si="117"/>
        <v>CONFIRMED BEARISH</v>
      </c>
    </row>
    <row r="1866" spans="1:8" ht="13.5" x14ac:dyDescent="0.25">
      <c r="A1866" s="3">
        <f>TITRES_STAT!B1869</f>
        <v>44728</v>
      </c>
      <c r="B1866" s="6">
        <f>TITRES_STAT!C1869</f>
        <v>116</v>
      </c>
      <c r="C1866" s="6">
        <f>TITRES_STAT!D1869</f>
        <v>102.34</v>
      </c>
      <c r="D1866" s="6">
        <f>TITRES_STAT!E1869</f>
        <v>0</v>
      </c>
      <c r="E1866" s="2">
        <f t="shared" si="116"/>
        <v>75677</v>
      </c>
      <c r="F1866" s="6" t="str">
        <f t="shared" si="119"/>
        <v>BEARISH</v>
      </c>
      <c r="G1866" s="6" t="str">
        <f t="shared" si="118"/>
        <v>NEUTRAL</v>
      </c>
      <c r="H1866" s="6" t="str">
        <f t="shared" si="117"/>
        <v>CONFIRMED BEARISH</v>
      </c>
    </row>
    <row r="1867" spans="1:8" ht="13.5" x14ac:dyDescent="0.25">
      <c r="A1867" s="3">
        <f>TITRES_STAT!B1870</f>
        <v>44729</v>
      </c>
      <c r="B1867" s="6">
        <f>TITRES_STAT!C1870</f>
        <v>116</v>
      </c>
      <c r="C1867" s="6">
        <f>TITRES_STAT!D1870</f>
        <v>102.34</v>
      </c>
      <c r="D1867" s="6">
        <f>TITRES_STAT!E1870</f>
        <v>538</v>
      </c>
      <c r="E1867" s="2">
        <f t="shared" si="116"/>
        <v>75677</v>
      </c>
      <c r="F1867" s="6" t="str">
        <f t="shared" si="119"/>
        <v>BEARISH</v>
      </c>
      <c r="G1867" s="6" t="str">
        <f t="shared" si="118"/>
        <v>NEUTRAL</v>
      </c>
      <c r="H1867" s="6" t="str">
        <f t="shared" si="117"/>
        <v>CONFIRMED BEARISH</v>
      </c>
    </row>
    <row r="1868" spans="1:8" ht="13.5" x14ac:dyDescent="0.25">
      <c r="A1868" s="3">
        <f>TITRES_STAT!B1871</f>
        <v>44732</v>
      </c>
      <c r="B1868" s="6">
        <f>TITRES_STAT!C1871</f>
        <v>120</v>
      </c>
      <c r="C1868" s="6">
        <f>TITRES_STAT!D1871</f>
        <v>105.869</v>
      </c>
      <c r="D1868" s="6">
        <f>TITRES_STAT!E1871</f>
        <v>10</v>
      </c>
      <c r="E1868" s="2">
        <f t="shared" si="116"/>
        <v>75687</v>
      </c>
      <c r="F1868" s="6" t="str">
        <f t="shared" si="119"/>
        <v>BULLISH</v>
      </c>
      <c r="G1868" s="6" t="str">
        <f t="shared" si="118"/>
        <v>NEUTRAL</v>
      </c>
      <c r="H1868" s="6" t="str">
        <f t="shared" si="117"/>
        <v>CONFIRMED BULLISH</v>
      </c>
    </row>
    <row r="1869" spans="1:8" ht="13.5" x14ac:dyDescent="0.25">
      <c r="A1869" s="3">
        <f>TITRES_STAT!B1872</f>
        <v>44733</v>
      </c>
      <c r="B1869" s="6">
        <f>TITRES_STAT!C1872</f>
        <v>120</v>
      </c>
      <c r="C1869" s="6">
        <f>TITRES_STAT!D1872</f>
        <v>105.869</v>
      </c>
      <c r="D1869" s="6">
        <f>TITRES_STAT!E1872</f>
        <v>0</v>
      </c>
      <c r="E1869" s="2">
        <f t="shared" si="116"/>
        <v>75687</v>
      </c>
      <c r="F1869" s="6" t="str">
        <f t="shared" si="119"/>
        <v>BULLISH</v>
      </c>
      <c r="G1869" s="6" t="str">
        <f t="shared" si="118"/>
        <v>NEUTRAL</v>
      </c>
      <c r="H1869" s="6" t="str">
        <f t="shared" si="117"/>
        <v>CONFIRMED BULLISH</v>
      </c>
    </row>
    <row r="1870" spans="1:8" ht="13.5" x14ac:dyDescent="0.25">
      <c r="A1870" s="3">
        <f>TITRES_STAT!B1873</f>
        <v>44734</v>
      </c>
      <c r="B1870" s="6">
        <f>TITRES_STAT!C1873</f>
        <v>120</v>
      </c>
      <c r="C1870" s="6">
        <f>TITRES_STAT!D1873</f>
        <v>105.869</v>
      </c>
      <c r="D1870" s="6">
        <f>TITRES_STAT!E1873</f>
        <v>0</v>
      </c>
      <c r="E1870" s="2">
        <f t="shared" si="116"/>
        <v>75687</v>
      </c>
      <c r="F1870" s="6" t="str">
        <f t="shared" si="119"/>
        <v>BULLISH</v>
      </c>
      <c r="G1870" s="6" t="str">
        <f t="shared" si="118"/>
        <v>NEUTRAL</v>
      </c>
      <c r="H1870" s="6" t="str">
        <f t="shared" si="117"/>
        <v>CONFIRMED BULLISH</v>
      </c>
    </row>
    <row r="1871" spans="1:8" ht="13.5" x14ac:dyDescent="0.25">
      <c r="A1871" s="3">
        <f>TITRES_STAT!B1874</f>
        <v>44735</v>
      </c>
      <c r="B1871" s="6">
        <f>TITRES_STAT!C1874</f>
        <v>116</v>
      </c>
      <c r="C1871" s="6">
        <f>TITRES_STAT!D1874</f>
        <v>102.34</v>
      </c>
      <c r="D1871" s="6">
        <f>TITRES_STAT!E1874</f>
        <v>9</v>
      </c>
      <c r="E1871" s="2">
        <f t="shared" si="116"/>
        <v>75678</v>
      </c>
      <c r="F1871" s="6" t="str">
        <f t="shared" si="119"/>
        <v>BULLISH</v>
      </c>
      <c r="G1871" s="6" t="str">
        <f t="shared" si="118"/>
        <v>NEUTRAL</v>
      </c>
      <c r="H1871" s="6" t="str">
        <f t="shared" si="117"/>
        <v>NEUTRAL</v>
      </c>
    </row>
    <row r="1872" spans="1:8" ht="13.5" x14ac:dyDescent="0.25">
      <c r="A1872" s="3">
        <f>TITRES_STAT!B1875</f>
        <v>44736</v>
      </c>
      <c r="B1872" s="6">
        <f>TITRES_STAT!C1875</f>
        <v>120</v>
      </c>
      <c r="C1872" s="6">
        <f>TITRES_STAT!D1875</f>
        <v>105.869</v>
      </c>
      <c r="D1872" s="6">
        <f>TITRES_STAT!E1875</f>
        <v>15</v>
      </c>
      <c r="E1872" s="2">
        <f t="shared" si="116"/>
        <v>75693</v>
      </c>
      <c r="F1872" s="6" t="str">
        <f t="shared" si="119"/>
        <v>BULLISH</v>
      </c>
      <c r="G1872" s="6" t="str">
        <f t="shared" si="118"/>
        <v>NEUTRAL</v>
      </c>
      <c r="H1872" s="6" t="str">
        <f t="shared" si="117"/>
        <v>CONFIRMED BULLISH</v>
      </c>
    </row>
    <row r="1873" spans="1:8" ht="13.5" x14ac:dyDescent="0.25">
      <c r="A1873" s="3">
        <f>TITRES_STAT!B1876</f>
        <v>44739</v>
      </c>
      <c r="B1873" s="6">
        <f>TITRES_STAT!C1876</f>
        <v>120</v>
      </c>
      <c r="C1873" s="6">
        <f>TITRES_STAT!D1876</f>
        <v>105.869</v>
      </c>
      <c r="D1873" s="6">
        <f>TITRES_STAT!E1876</f>
        <v>35</v>
      </c>
      <c r="E1873" s="2">
        <f t="shared" si="116"/>
        <v>75693</v>
      </c>
      <c r="F1873" s="6" t="str">
        <f t="shared" si="119"/>
        <v>BULLISH</v>
      </c>
      <c r="G1873" s="6" t="str">
        <f t="shared" si="118"/>
        <v>NEUTRAL</v>
      </c>
      <c r="H1873" s="6" t="str">
        <f t="shared" si="117"/>
        <v>NEUTRAL</v>
      </c>
    </row>
    <row r="1874" spans="1:8" ht="13.5" x14ac:dyDescent="0.25">
      <c r="A1874" s="3">
        <f>TITRES_STAT!B1877</f>
        <v>44740</v>
      </c>
      <c r="B1874" s="6">
        <f>TITRES_STAT!C1877</f>
        <v>120</v>
      </c>
      <c r="C1874" s="6">
        <f>TITRES_STAT!D1877</f>
        <v>105.869</v>
      </c>
      <c r="D1874" s="6">
        <f>TITRES_STAT!E1877</f>
        <v>0</v>
      </c>
      <c r="E1874" s="2">
        <f t="shared" si="116"/>
        <v>75693</v>
      </c>
      <c r="F1874" s="6" t="str">
        <f t="shared" si="119"/>
        <v>BULLISH</v>
      </c>
      <c r="G1874" s="6" t="str">
        <f t="shared" si="118"/>
        <v>NEUTRAL</v>
      </c>
      <c r="H1874" s="6" t="str">
        <f t="shared" si="117"/>
        <v>NEUTRAL</v>
      </c>
    </row>
    <row r="1875" spans="1:8" ht="13.5" x14ac:dyDescent="0.25">
      <c r="A1875" s="3">
        <f>TITRES_STAT!B1878</f>
        <v>44741</v>
      </c>
      <c r="B1875" s="6">
        <f>TITRES_STAT!C1878</f>
        <v>120</v>
      </c>
      <c r="C1875" s="6">
        <f>TITRES_STAT!D1878</f>
        <v>105.869</v>
      </c>
      <c r="D1875" s="6">
        <f>TITRES_STAT!E1878</f>
        <v>6</v>
      </c>
      <c r="E1875" s="2">
        <f t="shared" si="116"/>
        <v>75693</v>
      </c>
      <c r="F1875" s="6" t="str">
        <f t="shared" si="119"/>
        <v>BULLISH</v>
      </c>
      <c r="G1875" s="6" t="str">
        <f t="shared" si="118"/>
        <v>NEUTRAL</v>
      </c>
      <c r="H1875" s="6" t="str">
        <f t="shared" si="117"/>
        <v>NEUTRAL</v>
      </c>
    </row>
    <row r="1876" spans="1:8" ht="13.5" x14ac:dyDescent="0.25">
      <c r="A1876" s="3">
        <f>TITRES_STAT!B1879</f>
        <v>44742</v>
      </c>
      <c r="B1876" s="6">
        <f>TITRES_STAT!C1879</f>
        <v>119.99</v>
      </c>
      <c r="C1876" s="6">
        <f>TITRES_STAT!D1879</f>
        <v>105.8601</v>
      </c>
      <c r="D1876" s="6">
        <f>TITRES_STAT!E1879</f>
        <v>15</v>
      </c>
      <c r="E1876" s="2">
        <f t="shared" si="116"/>
        <v>75678</v>
      </c>
      <c r="F1876" s="6" t="str">
        <f t="shared" si="119"/>
        <v>NEUTRAL</v>
      </c>
      <c r="G1876" s="6" t="str">
        <f t="shared" si="118"/>
        <v>NEUTRAL</v>
      </c>
      <c r="H1876" s="6" t="str">
        <f t="shared" si="117"/>
        <v>NEUTRAL</v>
      </c>
    </row>
    <row r="1877" spans="1:8" ht="13.5" x14ac:dyDescent="0.25">
      <c r="A1877" s="3">
        <f>TITRES_STAT!B1880</f>
        <v>44743</v>
      </c>
      <c r="B1877" s="6">
        <f>TITRES_STAT!C1880</f>
        <v>119.99</v>
      </c>
      <c r="C1877" s="6">
        <f>TITRES_STAT!D1880</f>
        <v>105.8601</v>
      </c>
      <c r="D1877" s="6">
        <f>TITRES_STAT!E1880</f>
        <v>0</v>
      </c>
      <c r="E1877" s="2">
        <f t="shared" si="116"/>
        <v>75678</v>
      </c>
      <c r="F1877" s="6" t="str">
        <f t="shared" si="119"/>
        <v>BEARISH</v>
      </c>
      <c r="G1877" s="6" t="str">
        <f t="shared" si="118"/>
        <v>NEUTRAL</v>
      </c>
      <c r="H1877" s="6" t="str">
        <f t="shared" si="117"/>
        <v>CONFIRMED BEARISH</v>
      </c>
    </row>
    <row r="1878" spans="1:8" ht="13.5" x14ac:dyDescent="0.25">
      <c r="A1878" s="3">
        <f>TITRES_STAT!B1881</f>
        <v>44746</v>
      </c>
      <c r="B1878" s="6">
        <f>TITRES_STAT!C1881</f>
        <v>116</v>
      </c>
      <c r="C1878" s="6">
        <f>TITRES_STAT!D1881</f>
        <v>102.34</v>
      </c>
      <c r="D1878" s="6">
        <f>TITRES_STAT!E1881</f>
        <v>20</v>
      </c>
      <c r="E1878" s="2">
        <f t="shared" si="116"/>
        <v>75658</v>
      </c>
      <c r="F1878" s="6" t="str">
        <f t="shared" si="119"/>
        <v>BEARISH</v>
      </c>
      <c r="G1878" s="6" t="str">
        <f t="shared" si="118"/>
        <v>NEUTRAL</v>
      </c>
      <c r="H1878" s="6" t="str">
        <f t="shared" si="117"/>
        <v>CONFIRMED BEARISH</v>
      </c>
    </row>
    <row r="1879" spans="1:8" ht="13.5" x14ac:dyDescent="0.25">
      <c r="A1879" s="3">
        <f>TITRES_STAT!B1882</f>
        <v>44747</v>
      </c>
      <c r="B1879" s="6">
        <f>TITRES_STAT!C1882</f>
        <v>116</v>
      </c>
      <c r="C1879" s="6">
        <f>TITRES_STAT!D1882</f>
        <v>102.34</v>
      </c>
      <c r="D1879" s="6">
        <f>TITRES_STAT!E1882</f>
        <v>0</v>
      </c>
      <c r="E1879" s="2">
        <f t="shared" si="116"/>
        <v>75658</v>
      </c>
      <c r="F1879" s="6" t="str">
        <f t="shared" si="119"/>
        <v>BEARISH</v>
      </c>
      <c r="G1879" s="6" t="str">
        <f t="shared" si="118"/>
        <v>NEUTRAL</v>
      </c>
      <c r="H1879" s="6" t="str">
        <f t="shared" si="117"/>
        <v>CONFIRMED BEARISH</v>
      </c>
    </row>
    <row r="1880" spans="1:8" ht="13.5" x14ac:dyDescent="0.25">
      <c r="A1880" s="3">
        <f>TITRES_STAT!B1883</f>
        <v>44748</v>
      </c>
      <c r="B1880" s="6">
        <f>TITRES_STAT!C1883</f>
        <v>117</v>
      </c>
      <c r="C1880" s="6">
        <f>TITRES_STAT!D1883</f>
        <v>103.2222</v>
      </c>
      <c r="D1880" s="6">
        <f>TITRES_STAT!E1883</f>
        <v>55</v>
      </c>
      <c r="E1880" s="2">
        <f t="shared" si="116"/>
        <v>75713</v>
      </c>
      <c r="F1880" s="6" t="str">
        <f t="shared" si="119"/>
        <v>BULLISH</v>
      </c>
      <c r="G1880" s="6" t="str">
        <f t="shared" si="118"/>
        <v>NEUTRAL</v>
      </c>
      <c r="H1880" s="6" t="str">
        <f t="shared" si="117"/>
        <v>BULLISH DIVERGENCE</v>
      </c>
    </row>
    <row r="1881" spans="1:8" ht="13.5" x14ac:dyDescent="0.25">
      <c r="A1881" s="3">
        <f>TITRES_STAT!B1884</f>
        <v>44749</v>
      </c>
      <c r="B1881" s="6">
        <f>TITRES_STAT!C1884</f>
        <v>117</v>
      </c>
      <c r="C1881" s="6">
        <f>TITRES_STAT!D1884</f>
        <v>103.2222</v>
      </c>
      <c r="D1881" s="6">
        <f>TITRES_STAT!E1884</f>
        <v>0</v>
      </c>
      <c r="E1881" s="2">
        <f t="shared" si="116"/>
        <v>75713</v>
      </c>
      <c r="F1881" s="6" t="str">
        <f t="shared" si="119"/>
        <v>BULLISH</v>
      </c>
      <c r="G1881" s="6" t="str">
        <f t="shared" si="118"/>
        <v>NEUTRAL</v>
      </c>
      <c r="H1881" s="6" t="str">
        <f t="shared" si="117"/>
        <v>BULLISH DIVERGENCE</v>
      </c>
    </row>
    <row r="1882" spans="1:8" ht="13.5" x14ac:dyDescent="0.25">
      <c r="A1882" s="3">
        <f>TITRES_STAT!B1885</f>
        <v>44750</v>
      </c>
      <c r="B1882" s="6">
        <f>TITRES_STAT!C1885</f>
        <v>120</v>
      </c>
      <c r="C1882" s="6">
        <f>TITRES_STAT!D1885</f>
        <v>105.869</v>
      </c>
      <c r="D1882" s="6">
        <f>TITRES_STAT!E1885</f>
        <v>5</v>
      </c>
      <c r="E1882" s="2">
        <f t="shared" si="116"/>
        <v>75718</v>
      </c>
      <c r="F1882" s="6" t="str">
        <f t="shared" si="119"/>
        <v>BULLISH</v>
      </c>
      <c r="G1882" s="6" t="str">
        <f t="shared" si="118"/>
        <v>NEUTRAL</v>
      </c>
      <c r="H1882" s="6" t="str">
        <f t="shared" si="117"/>
        <v>CONFIRMED BULLISH</v>
      </c>
    </row>
    <row r="1883" spans="1:8" ht="13.5" x14ac:dyDescent="0.25">
      <c r="A1883" s="3">
        <f>TITRES_STAT!B1886</f>
        <v>44753</v>
      </c>
      <c r="B1883" s="6">
        <f>TITRES_STAT!C1886</f>
        <v>120</v>
      </c>
      <c r="C1883" s="6">
        <f>TITRES_STAT!D1886</f>
        <v>105.869</v>
      </c>
      <c r="D1883" s="6">
        <f>TITRES_STAT!E1886</f>
        <v>105</v>
      </c>
      <c r="E1883" s="2">
        <f t="shared" si="116"/>
        <v>75718</v>
      </c>
      <c r="F1883" s="6" t="str">
        <f t="shared" si="119"/>
        <v>BULLISH</v>
      </c>
      <c r="G1883" s="6" t="str">
        <f t="shared" si="118"/>
        <v>NEUTRAL</v>
      </c>
      <c r="H1883" s="6" t="str">
        <f t="shared" si="117"/>
        <v>CONFIRMED BULLISH</v>
      </c>
    </row>
    <row r="1884" spans="1:8" ht="13.5" x14ac:dyDescent="0.25">
      <c r="A1884" s="3">
        <f>TITRES_STAT!B1887</f>
        <v>44754</v>
      </c>
      <c r="B1884" s="6">
        <f>TITRES_STAT!C1887</f>
        <v>120</v>
      </c>
      <c r="C1884" s="6">
        <f>TITRES_STAT!D1887</f>
        <v>105.869</v>
      </c>
      <c r="D1884" s="6">
        <f>TITRES_STAT!E1887</f>
        <v>0</v>
      </c>
      <c r="E1884" s="2">
        <f t="shared" si="116"/>
        <v>75718</v>
      </c>
      <c r="F1884" s="6" t="str">
        <f t="shared" si="119"/>
        <v>BULLISH</v>
      </c>
      <c r="G1884" s="6" t="str">
        <f t="shared" si="118"/>
        <v>NEUTRAL</v>
      </c>
      <c r="H1884" s="6" t="str">
        <f t="shared" si="117"/>
        <v>CONFIRMED BULLISH</v>
      </c>
    </row>
    <row r="1885" spans="1:8" ht="13.5" x14ac:dyDescent="0.25">
      <c r="A1885" s="3">
        <f>TITRES_STAT!B1888</f>
        <v>44755</v>
      </c>
      <c r="B1885" s="6">
        <f>TITRES_STAT!C1888</f>
        <v>117.99</v>
      </c>
      <c r="C1885" s="6">
        <f>TITRES_STAT!D1888</f>
        <v>104.09569999999999</v>
      </c>
      <c r="D1885" s="6">
        <f>TITRES_STAT!E1888</f>
        <v>254</v>
      </c>
      <c r="E1885" s="2">
        <f t="shared" si="116"/>
        <v>75464</v>
      </c>
      <c r="F1885" s="6" t="str">
        <f t="shared" si="119"/>
        <v>BEARISH</v>
      </c>
      <c r="G1885" s="6" t="str">
        <f t="shared" si="118"/>
        <v>NEUTRAL</v>
      </c>
      <c r="H1885" s="6" t="str">
        <f t="shared" si="117"/>
        <v>BEARISH DIVERGENCE</v>
      </c>
    </row>
    <row r="1886" spans="1:8" ht="13.5" x14ac:dyDescent="0.25">
      <c r="A1886" s="3">
        <f>TITRES_STAT!B1889</f>
        <v>44756</v>
      </c>
      <c r="B1886" s="6">
        <f>TITRES_STAT!C1889</f>
        <v>118</v>
      </c>
      <c r="C1886" s="6">
        <f>TITRES_STAT!D1889</f>
        <v>104.1045</v>
      </c>
      <c r="D1886" s="6">
        <f>TITRES_STAT!E1889</f>
        <v>612</v>
      </c>
      <c r="E1886" s="2">
        <f t="shared" si="116"/>
        <v>76076</v>
      </c>
      <c r="F1886" s="6" t="str">
        <f t="shared" si="119"/>
        <v>BULLISH</v>
      </c>
      <c r="G1886" s="6" t="str">
        <f t="shared" si="118"/>
        <v>NEUTRAL</v>
      </c>
      <c r="H1886" s="6" t="str">
        <f t="shared" si="117"/>
        <v>CONFIRMED BULLISH</v>
      </c>
    </row>
    <row r="1887" spans="1:8" ht="13.5" x14ac:dyDescent="0.25">
      <c r="A1887" s="3">
        <f>TITRES_STAT!B1890</f>
        <v>44757</v>
      </c>
      <c r="B1887" s="6">
        <f>TITRES_STAT!C1890</f>
        <v>122</v>
      </c>
      <c r="C1887" s="6">
        <f>TITRES_STAT!D1890</f>
        <v>107.63339999999999</v>
      </c>
      <c r="D1887" s="6">
        <f>TITRES_STAT!E1890</f>
        <v>2</v>
      </c>
      <c r="E1887" s="2">
        <f t="shared" si="116"/>
        <v>76078</v>
      </c>
      <c r="F1887" s="6" t="str">
        <f t="shared" si="119"/>
        <v>BULLISH</v>
      </c>
      <c r="G1887" s="6" t="str">
        <f t="shared" si="118"/>
        <v>NEUTRAL</v>
      </c>
      <c r="H1887" s="6" t="str">
        <f t="shared" si="117"/>
        <v>CONFIRMED BULLISH</v>
      </c>
    </row>
    <row r="1888" spans="1:8" ht="13.5" x14ac:dyDescent="0.25">
      <c r="A1888" s="3">
        <f>TITRES_STAT!B1891</f>
        <v>44760</v>
      </c>
      <c r="B1888" s="6">
        <f>TITRES_STAT!C1891</f>
        <v>122</v>
      </c>
      <c r="C1888" s="6">
        <f>TITRES_STAT!D1891</f>
        <v>107.63339999999999</v>
      </c>
      <c r="D1888" s="6">
        <f>TITRES_STAT!E1891</f>
        <v>0</v>
      </c>
      <c r="E1888" s="2">
        <f t="shared" si="116"/>
        <v>76078</v>
      </c>
      <c r="F1888" s="6" t="str">
        <f t="shared" si="119"/>
        <v>BULLISH</v>
      </c>
      <c r="G1888" s="6" t="str">
        <f t="shared" si="118"/>
        <v>NEUTRAL</v>
      </c>
      <c r="H1888" s="6" t="str">
        <f t="shared" si="117"/>
        <v>CONFIRMED BULLISH</v>
      </c>
    </row>
    <row r="1889" spans="1:8" ht="13.5" x14ac:dyDescent="0.25">
      <c r="A1889" s="3">
        <f>TITRES_STAT!B1892</f>
        <v>44761</v>
      </c>
      <c r="B1889" s="6">
        <f>TITRES_STAT!C1892</f>
        <v>122</v>
      </c>
      <c r="C1889" s="6">
        <f>TITRES_STAT!D1892</f>
        <v>107.63339999999999</v>
      </c>
      <c r="D1889" s="6">
        <f>TITRES_STAT!E1892</f>
        <v>0</v>
      </c>
      <c r="E1889" s="2">
        <f t="shared" si="116"/>
        <v>76078</v>
      </c>
      <c r="F1889" s="6" t="str">
        <f t="shared" si="119"/>
        <v>BULLISH</v>
      </c>
      <c r="G1889" s="6" t="str">
        <f t="shared" si="118"/>
        <v>NEUTRAL</v>
      </c>
      <c r="H1889" s="6" t="str">
        <f t="shared" si="117"/>
        <v>CONFIRMED BULLISH</v>
      </c>
    </row>
    <row r="1890" spans="1:8" ht="13.5" x14ac:dyDescent="0.25">
      <c r="A1890" s="3">
        <f>TITRES_STAT!B1893</f>
        <v>44762</v>
      </c>
      <c r="B1890" s="6">
        <f>TITRES_STAT!C1893</f>
        <v>120</v>
      </c>
      <c r="C1890" s="6">
        <f>TITRES_STAT!D1893</f>
        <v>105.869</v>
      </c>
      <c r="D1890" s="6">
        <f>TITRES_STAT!E1893</f>
        <v>120</v>
      </c>
      <c r="E1890" s="2">
        <f t="shared" si="116"/>
        <v>75958</v>
      </c>
      <c r="F1890" s="6" t="str">
        <f t="shared" si="119"/>
        <v>BULLISH</v>
      </c>
      <c r="G1890" s="6" t="str">
        <f t="shared" si="118"/>
        <v>NEUTRAL</v>
      </c>
      <c r="H1890" s="6" t="str">
        <f t="shared" si="117"/>
        <v>CONFIRMED BULLISH</v>
      </c>
    </row>
    <row r="1891" spans="1:8" ht="13.5" x14ac:dyDescent="0.25">
      <c r="A1891" s="3">
        <f>TITRES_STAT!B1894</f>
        <v>44763</v>
      </c>
      <c r="B1891" s="6">
        <f>TITRES_STAT!C1894</f>
        <v>120</v>
      </c>
      <c r="C1891" s="6">
        <f>TITRES_STAT!D1894</f>
        <v>105.869</v>
      </c>
      <c r="D1891" s="6">
        <f>TITRES_STAT!E1894</f>
        <v>30</v>
      </c>
      <c r="E1891" s="2">
        <f t="shared" si="116"/>
        <v>75958</v>
      </c>
      <c r="F1891" s="6" t="str">
        <f t="shared" si="119"/>
        <v>BEARISH</v>
      </c>
      <c r="G1891" s="6" t="str">
        <f t="shared" si="118"/>
        <v>NEUTRAL</v>
      </c>
      <c r="H1891" s="6" t="str">
        <f t="shared" si="117"/>
        <v>BEARISH DIVERGENCE</v>
      </c>
    </row>
    <row r="1892" spans="1:8" ht="13.5" x14ac:dyDescent="0.25">
      <c r="A1892" s="3">
        <f>TITRES_STAT!B1895</f>
        <v>44764</v>
      </c>
      <c r="B1892" s="6">
        <f>TITRES_STAT!C1895</f>
        <v>120</v>
      </c>
      <c r="C1892" s="6">
        <f>TITRES_STAT!D1895</f>
        <v>105.869</v>
      </c>
      <c r="D1892" s="6">
        <f>TITRES_STAT!E1895</f>
        <v>0</v>
      </c>
      <c r="E1892" s="2">
        <f t="shared" si="116"/>
        <v>75958</v>
      </c>
      <c r="F1892" s="6" t="str">
        <f t="shared" si="119"/>
        <v>BEARISH</v>
      </c>
      <c r="G1892" s="6" t="str">
        <f t="shared" si="118"/>
        <v>NEUTRAL</v>
      </c>
      <c r="H1892" s="6" t="str">
        <f t="shared" si="117"/>
        <v>CONFIRMED BEARISH</v>
      </c>
    </row>
    <row r="1893" spans="1:8" ht="13.5" x14ac:dyDescent="0.25">
      <c r="A1893" s="3">
        <f>TITRES_STAT!B1896</f>
        <v>44768</v>
      </c>
      <c r="B1893" s="6">
        <f>TITRES_STAT!C1896</f>
        <v>120</v>
      </c>
      <c r="C1893" s="6">
        <f>TITRES_STAT!D1896</f>
        <v>105.869</v>
      </c>
      <c r="D1893" s="6">
        <f>TITRES_STAT!E1896</f>
        <v>0</v>
      </c>
      <c r="E1893" s="2">
        <f t="shared" si="116"/>
        <v>75958</v>
      </c>
      <c r="F1893" s="6" t="str">
        <f t="shared" si="119"/>
        <v>BEARISH</v>
      </c>
      <c r="G1893" s="6" t="str">
        <f t="shared" si="118"/>
        <v>NEUTRAL</v>
      </c>
      <c r="H1893" s="6" t="str">
        <f t="shared" si="117"/>
        <v>CONFIRMED BEARISH</v>
      </c>
    </row>
    <row r="1894" spans="1:8" ht="13.5" x14ac:dyDescent="0.25">
      <c r="A1894" s="3">
        <f>TITRES_STAT!B1897</f>
        <v>44769</v>
      </c>
      <c r="B1894" s="6">
        <f>TITRES_STAT!C1897</f>
        <v>120</v>
      </c>
      <c r="C1894" s="6">
        <f>TITRES_STAT!D1897</f>
        <v>105.869</v>
      </c>
      <c r="D1894" s="6">
        <f>TITRES_STAT!E1897</f>
        <v>1</v>
      </c>
      <c r="E1894" s="2">
        <f t="shared" si="116"/>
        <v>75958</v>
      </c>
      <c r="F1894" s="6" t="str">
        <f t="shared" si="119"/>
        <v>BEARISH</v>
      </c>
      <c r="G1894" s="6" t="str">
        <f t="shared" si="118"/>
        <v>NEUTRAL</v>
      </c>
      <c r="H1894" s="6" t="str">
        <f t="shared" si="117"/>
        <v>CONFIRMED BEARISH</v>
      </c>
    </row>
    <row r="1895" spans="1:8" ht="13.5" x14ac:dyDescent="0.25">
      <c r="A1895" s="3">
        <f>TITRES_STAT!B1898</f>
        <v>44770</v>
      </c>
      <c r="B1895" s="6">
        <f>TITRES_STAT!C1898</f>
        <v>120</v>
      </c>
      <c r="C1895" s="6">
        <f>TITRES_STAT!D1898</f>
        <v>105.869</v>
      </c>
      <c r="D1895" s="6">
        <f>TITRES_STAT!E1898</f>
        <v>0</v>
      </c>
      <c r="E1895" s="2">
        <f t="shared" si="116"/>
        <v>75958</v>
      </c>
      <c r="F1895" s="6" t="str">
        <f t="shared" si="119"/>
        <v>NEUTRAL</v>
      </c>
      <c r="G1895" s="6" t="str">
        <f t="shared" si="118"/>
        <v>NEUTRAL</v>
      </c>
      <c r="H1895" s="6" t="str">
        <f t="shared" si="117"/>
        <v>NEUTRAL</v>
      </c>
    </row>
    <row r="1896" spans="1:8" ht="13.5" x14ac:dyDescent="0.25">
      <c r="A1896" s="3">
        <f>TITRES_STAT!B1899</f>
        <v>44771</v>
      </c>
      <c r="B1896" s="6">
        <f>TITRES_STAT!C1899</f>
        <v>120</v>
      </c>
      <c r="C1896" s="6">
        <f>TITRES_STAT!D1899</f>
        <v>105.869</v>
      </c>
      <c r="D1896" s="6">
        <f>TITRES_STAT!E1899</f>
        <v>0</v>
      </c>
      <c r="E1896" s="2">
        <f t="shared" si="116"/>
        <v>75958</v>
      </c>
      <c r="F1896" s="6" t="str">
        <f t="shared" si="119"/>
        <v>NEUTRAL</v>
      </c>
      <c r="G1896" s="6" t="str">
        <f t="shared" si="118"/>
        <v>NEUTRAL</v>
      </c>
      <c r="H1896" s="6" t="str">
        <f t="shared" si="117"/>
        <v>NEUTRAL</v>
      </c>
    </row>
    <row r="1897" spans="1:8" ht="13.5" x14ac:dyDescent="0.25">
      <c r="A1897" s="3">
        <f>TITRES_STAT!B1900</f>
        <v>44774</v>
      </c>
      <c r="B1897" s="6">
        <f>TITRES_STAT!C1900</f>
        <v>123.99</v>
      </c>
      <c r="C1897" s="6">
        <f>TITRES_STAT!D1900</f>
        <v>109.3891</v>
      </c>
      <c r="D1897" s="6">
        <f>TITRES_STAT!E1900</f>
        <v>2</v>
      </c>
      <c r="E1897" s="2">
        <f t="shared" si="116"/>
        <v>75960</v>
      </c>
      <c r="F1897" s="6" t="str">
        <f t="shared" si="119"/>
        <v>BULLISH</v>
      </c>
      <c r="G1897" s="6" t="str">
        <f t="shared" si="118"/>
        <v>NEUTRAL</v>
      </c>
      <c r="H1897" s="6" t="str">
        <f t="shared" si="117"/>
        <v>CONFIRMED BULLISH</v>
      </c>
    </row>
    <row r="1898" spans="1:8" ht="13.5" x14ac:dyDescent="0.25">
      <c r="A1898" s="3">
        <f>TITRES_STAT!B1901</f>
        <v>44775</v>
      </c>
      <c r="B1898" s="6">
        <f>TITRES_STAT!C1901</f>
        <v>123.99</v>
      </c>
      <c r="C1898" s="6">
        <f>TITRES_STAT!D1901</f>
        <v>109.3891</v>
      </c>
      <c r="D1898" s="6">
        <f>TITRES_STAT!E1901</f>
        <v>0</v>
      </c>
      <c r="E1898" s="2">
        <f t="shared" si="116"/>
        <v>75960</v>
      </c>
      <c r="F1898" s="6" t="str">
        <f t="shared" si="119"/>
        <v>BULLISH</v>
      </c>
      <c r="G1898" s="6" t="str">
        <f t="shared" si="118"/>
        <v>NEUTRAL</v>
      </c>
      <c r="H1898" s="6" t="str">
        <f t="shared" si="117"/>
        <v>CONFIRMED BULLISH</v>
      </c>
    </row>
    <row r="1899" spans="1:8" ht="13.5" x14ac:dyDescent="0.25">
      <c r="A1899" s="3">
        <f>TITRES_STAT!B1902</f>
        <v>44776</v>
      </c>
      <c r="B1899" s="6">
        <f>TITRES_STAT!C1902</f>
        <v>123.99</v>
      </c>
      <c r="C1899" s="6">
        <f>TITRES_STAT!D1902</f>
        <v>109.3891</v>
      </c>
      <c r="D1899" s="6">
        <f>TITRES_STAT!E1902</f>
        <v>0</v>
      </c>
      <c r="E1899" s="2">
        <f t="shared" si="116"/>
        <v>75960</v>
      </c>
      <c r="F1899" s="6" t="str">
        <f t="shared" si="119"/>
        <v>BULLISH</v>
      </c>
      <c r="G1899" s="6" t="str">
        <f t="shared" si="118"/>
        <v>NEUTRAL</v>
      </c>
      <c r="H1899" s="6" t="str">
        <f t="shared" si="117"/>
        <v>CONFIRMED BULLISH</v>
      </c>
    </row>
    <row r="1900" spans="1:8" ht="13.5" x14ac:dyDescent="0.25">
      <c r="A1900" s="3">
        <f>TITRES_STAT!B1903</f>
        <v>44777</v>
      </c>
      <c r="B1900" s="6">
        <f>TITRES_STAT!C1903</f>
        <v>123.99</v>
      </c>
      <c r="C1900" s="6">
        <f>TITRES_STAT!D1903</f>
        <v>109.3891</v>
      </c>
      <c r="D1900" s="6">
        <f>TITRES_STAT!E1903</f>
        <v>0</v>
      </c>
      <c r="E1900" s="2">
        <f t="shared" si="116"/>
        <v>75960</v>
      </c>
      <c r="F1900" s="6" t="str">
        <f t="shared" si="119"/>
        <v>BULLISH</v>
      </c>
      <c r="G1900" s="6" t="str">
        <f t="shared" si="118"/>
        <v>NEUTRAL</v>
      </c>
      <c r="H1900" s="6" t="str">
        <f t="shared" si="117"/>
        <v>CONFIRMED BULLISH</v>
      </c>
    </row>
    <row r="1901" spans="1:8" ht="13.5" x14ac:dyDescent="0.25">
      <c r="A1901" s="3">
        <f>TITRES_STAT!B1904</f>
        <v>44778</v>
      </c>
      <c r="B1901" s="6">
        <f>TITRES_STAT!C1904</f>
        <v>123.99</v>
      </c>
      <c r="C1901" s="6">
        <f>TITRES_STAT!D1904</f>
        <v>109.3891</v>
      </c>
      <c r="D1901" s="6">
        <f>TITRES_STAT!E1904</f>
        <v>0</v>
      </c>
      <c r="E1901" s="2">
        <f t="shared" si="116"/>
        <v>75960</v>
      </c>
      <c r="F1901" s="6" t="str">
        <f t="shared" si="119"/>
        <v>BULLISH</v>
      </c>
      <c r="G1901" s="6" t="str">
        <f t="shared" si="118"/>
        <v>NEUTRAL</v>
      </c>
      <c r="H1901" s="6" t="str">
        <f t="shared" si="117"/>
        <v>CONFIRMED BULLISH</v>
      </c>
    </row>
    <row r="1902" spans="1:8" ht="13.5" x14ac:dyDescent="0.25">
      <c r="A1902" s="3">
        <f>TITRES_STAT!B1905</f>
        <v>44781</v>
      </c>
      <c r="B1902" s="6">
        <f>TITRES_STAT!C1905</f>
        <v>123.99</v>
      </c>
      <c r="C1902" s="6">
        <f>TITRES_STAT!D1905</f>
        <v>109.3891</v>
      </c>
      <c r="D1902" s="6">
        <f>TITRES_STAT!E1905</f>
        <v>0</v>
      </c>
      <c r="E1902" s="2">
        <f t="shared" si="116"/>
        <v>75960</v>
      </c>
      <c r="F1902" s="6" t="str">
        <f t="shared" si="119"/>
        <v>NEUTRAL</v>
      </c>
      <c r="G1902" s="6" t="str">
        <f t="shared" si="118"/>
        <v>NEUTRAL</v>
      </c>
      <c r="H1902" s="6" t="str">
        <f t="shared" si="117"/>
        <v>NEUTRAL</v>
      </c>
    </row>
    <row r="1903" spans="1:8" ht="13.5" x14ac:dyDescent="0.25">
      <c r="A1903" s="3">
        <f>TITRES_STAT!B1906</f>
        <v>44782</v>
      </c>
      <c r="B1903" s="6">
        <f>TITRES_STAT!C1906</f>
        <v>123.99</v>
      </c>
      <c r="C1903" s="6">
        <f>TITRES_STAT!D1906</f>
        <v>109.3891</v>
      </c>
      <c r="D1903" s="6">
        <f>TITRES_STAT!E1906</f>
        <v>0</v>
      </c>
      <c r="E1903" s="2">
        <f t="shared" si="116"/>
        <v>75960</v>
      </c>
      <c r="F1903" s="6" t="str">
        <f t="shared" si="119"/>
        <v>NEUTRAL</v>
      </c>
      <c r="G1903" s="6" t="str">
        <f t="shared" si="118"/>
        <v>NEUTRAL</v>
      </c>
      <c r="H1903" s="6" t="str">
        <f t="shared" si="117"/>
        <v>NEUTRAL</v>
      </c>
    </row>
    <row r="1904" spans="1:8" ht="13.5" x14ac:dyDescent="0.25">
      <c r="A1904" s="3">
        <f>TITRES_STAT!B1907</f>
        <v>44783</v>
      </c>
      <c r="B1904" s="6">
        <f>TITRES_STAT!C1907</f>
        <v>123.99</v>
      </c>
      <c r="C1904" s="6">
        <f>TITRES_STAT!D1907</f>
        <v>109.3891</v>
      </c>
      <c r="D1904" s="6">
        <f>TITRES_STAT!E1907</f>
        <v>0</v>
      </c>
      <c r="E1904" s="2">
        <f t="shared" si="116"/>
        <v>75960</v>
      </c>
      <c r="F1904" s="6" t="str">
        <f t="shared" si="119"/>
        <v>NEUTRAL</v>
      </c>
      <c r="G1904" s="6" t="str">
        <f t="shared" si="118"/>
        <v>NEUTRAL</v>
      </c>
      <c r="H1904" s="6" t="str">
        <f t="shared" si="117"/>
        <v>NEUTRAL</v>
      </c>
    </row>
    <row r="1905" spans="1:8" ht="13.5" x14ac:dyDescent="0.25">
      <c r="A1905" s="3">
        <f>TITRES_STAT!B1908</f>
        <v>44784</v>
      </c>
      <c r="B1905" s="6">
        <f>TITRES_STAT!C1908</f>
        <v>119</v>
      </c>
      <c r="C1905" s="6">
        <f>TITRES_STAT!D1908</f>
        <v>104.9867</v>
      </c>
      <c r="D1905" s="6">
        <f>TITRES_STAT!E1908</f>
        <v>115</v>
      </c>
      <c r="E1905" s="2">
        <f t="shared" si="116"/>
        <v>75845</v>
      </c>
      <c r="F1905" s="6" t="str">
        <f t="shared" si="119"/>
        <v>BEARISH</v>
      </c>
      <c r="G1905" s="6" t="str">
        <f t="shared" si="118"/>
        <v>NEUTRAL</v>
      </c>
      <c r="H1905" s="6" t="str">
        <f t="shared" si="117"/>
        <v>CONFIRMED BEARISH</v>
      </c>
    </row>
    <row r="1906" spans="1:8" ht="13.5" x14ac:dyDescent="0.25">
      <c r="A1906" s="3">
        <f>TITRES_STAT!B1909</f>
        <v>44785</v>
      </c>
      <c r="B1906" s="6">
        <f>TITRES_STAT!C1909</f>
        <v>123.99</v>
      </c>
      <c r="C1906" s="6">
        <f>TITRES_STAT!D1909</f>
        <v>109.3891</v>
      </c>
      <c r="D1906" s="6">
        <f>TITRES_STAT!E1909</f>
        <v>100</v>
      </c>
      <c r="E1906" s="2">
        <f t="shared" si="116"/>
        <v>75945</v>
      </c>
      <c r="F1906" s="6" t="str">
        <f t="shared" si="119"/>
        <v>BEARISH</v>
      </c>
      <c r="G1906" s="6" t="str">
        <f t="shared" si="118"/>
        <v>NEUTRAL</v>
      </c>
      <c r="H1906" s="6" t="str">
        <f t="shared" si="117"/>
        <v>NEUTRAL</v>
      </c>
    </row>
    <row r="1907" spans="1:8" ht="13.5" x14ac:dyDescent="0.25">
      <c r="A1907" s="3">
        <f>TITRES_STAT!B1910</f>
        <v>44788</v>
      </c>
      <c r="B1907" s="6">
        <f>TITRES_STAT!C1910</f>
        <v>123.99</v>
      </c>
      <c r="C1907" s="6">
        <f>TITRES_STAT!D1910</f>
        <v>109.3891</v>
      </c>
      <c r="D1907" s="6">
        <f>TITRES_STAT!E1910</f>
        <v>0</v>
      </c>
      <c r="E1907" s="2">
        <f t="shared" si="116"/>
        <v>75945</v>
      </c>
      <c r="F1907" s="6" t="str">
        <f t="shared" si="119"/>
        <v>BEARISH</v>
      </c>
      <c r="G1907" s="6" t="str">
        <f t="shared" si="118"/>
        <v>NEUTRAL</v>
      </c>
      <c r="H1907" s="6" t="str">
        <f t="shared" si="117"/>
        <v>NEUTRAL</v>
      </c>
    </row>
    <row r="1908" spans="1:8" ht="13.5" x14ac:dyDescent="0.25">
      <c r="A1908" s="3">
        <f>TITRES_STAT!B1911</f>
        <v>44789</v>
      </c>
      <c r="B1908" s="6">
        <f>TITRES_STAT!C1911</f>
        <v>123.99</v>
      </c>
      <c r="C1908" s="6">
        <f>TITRES_STAT!D1911</f>
        <v>109.3891</v>
      </c>
      <c r="D1908" s="6">
        <f>TITRES_STAT!E1911</f>
        <v>0</v>
      </c>
      <c r="E1908" s="2">
        <f t="shared" si="116"/>
        <v>75945</v>
      </c>
      <c r="F1908" s="6" t="str">
        <f t="shared" si="119"/>
        <v>BEARISH</v>
      </c>
      <c r="G1908" s="6" t="str">
        <f t="shared" si="118"/>
        <v>NEUTRAL</v>
      </c>
      <c r="H1908" s="6" t="str">
        <f t="shared" si="117"/>
        <v>NEUTRAL</v>
      </c>
    </row>
    <row r="1909" spans="1:8" ht="13.5" x14ac:dyDescent="0.25">
      <c r="A1909" s="3">
        <f>TITRES_STAT!B1912</f>
        <v>44790</v>
      </c>
      <c r="B1909" s="6">
        <f>TITRES_STAT!C1912</f>
        <v>123.99</v>
      </c>
      <c r="C1909" s="6">
        <f>TITRES_STAT!D1912</f>
        <v>109.3891</v>
      </c>
      <c r="D1909" s="6">
        <f>TITRES_STAT!E1912</f>
        <v>0</v>
      </c>
      <c r="E1909" s="2">
        <f t="shared" si="116"/>
        <v>75945</v>
      </c>
      <c r="F1909" s="6" t="str">
        <f t="shared" si="119"/>
        <v>BEARISH</v>
      </c>
      <c r="G1909" s="6" t="str">
        <f t="shared" si="118"/>
        <v>NEUTRAL</v>
      </c>
      <c r="H1909" s="6" t="str">
        <f t="shared" si="117"/>
        <v>NEUTRAL</v>
      </c>
    </row>
    <row r="1910" spans="1:8" ht="13.5" x14ac:dyDescent="0.25">
      <c r="A1910" s="3">
        <f>TITRES_STAT!B1913</f>
        <v>44791</v>
      </c>
      <c r="B1910" s="6">
        <f>TITRES_STAT!C1913</f>
        <v>123.99</v>
      </c>
      <c r="C1910" s="6">
        <f>TITRES_STAT!D1913</f>
        <v>109.3891</v>
      </c>
      <c r="D1910" s="6">
        <f>TITRES_STAT!E1913</f>
        <v>0</v>
      </c>
      <c r="E1910" s="2">
        <f t="shared" si="116"/>
        <v>75945</v>
      </c>
      <c r="F1910" s="6" t="str">
        <f t="shared" si="119"/>
        <v>BULLISH</v>
      </c>
      <c r="G1910" s="6" t="str">
        <f t="shared" si="118"/>
        <v>NEUTRAL</v>
      </c>
      <c r="H1910" s="6" t="str">
        <f t="shared" si="117"/>
        <v>CONFIRMED BULLISH</v>
      </c>
    </row>
    <row r="1911" spans="1:8" ht="13.5" x14ac:dyDescent="0.25">
      <c r="A1911" s="3">
        <f>TITRES_STAT!B1914</f>
        <v>44792</v>
      </c>
      <c r="B1911" s="6">
        <f>TITRES_STAT!C1914</f>
        <v>123.99</v>
      </c>
      <c r="C1911" s="6">
        <f>TITRES_STAT!D1914</f>
        <v>109.3891</v>
      </c>
      <c r="D1911" s="6">
        <f>TITRES_STAT!E1914</f>
        <v>0</v>
      </c>
      <c r="E1911" s="2">
        <f t="shared" si="116"/>
        <v>75945</v>
      </c>
      <c r="F1911" s="6" t="str">
        <f t="shared" si="119"/>
        <v>NEUTRAL</v>
      </c>
      <c r="G1911" s="6" t="str">
        <f t="shared" si="118"/>
        <v>NEUTRAL</v>
      </c>
      <c r="H1911" s="6" t="str">
        <f t="shared" si="117"/>
        <v>NEUTRAL</v>
      </c>
    </row>
    <row r="1912" spans="1:8" ht="13.5" x14ac:dyDescent="0.25">
      <c r="A1912" s="3">
        <f>TITRES_STAT!B1915</f>
        <v>44795</v>
      </c>
      <c r="B1912" s="6">
        <f>TITRES_STAT!C1915</f>
        <v>123.99</v>
      </c>
      <c r="C1912" s="6">
        <f>TITRES_STAT!D1915</f>
        <v>109.3891</v>
      </c>
      <c r="D1912" s="6">
        <f>TITRES_STAT!E1915</f>
        <v>0</v>
      </c>
      <c r="E1912" s="2">
        <f t="shared" si="116"/>
        <v>75945</v>
      </c>
      <c r="F1912" s="6" t="str">
        <f t="shared" si="119"/>
        <v>NEUTRAL</v>
      </c>
      <c r="G1912" s="6" t="str">
        <f t="shared" si="118"/>
        <v>NEUTRAL</v>
      </c>
      <c r="H1912" s="6" t="str">
        <f t="shared" si="117"/>
        <v>NEUTRAL</v>
      </c>
    </row>
    <row r="1913" spans="1:8" ht="13.5" x14ac:dyDescent="0.25">
      <c r="A1913" s="3">
        <f>TITRES_STAT!B1916</f>
        <v>44796</v>
      </c>
      <c r="B1913" s="6">
        <f>TITRES_STAT!C1916</f>
        <v>123.99</v>
      </c>
      <c r="C1913" s="6">
        <f>TITRES_STAT!D1916</f>
        <v>109.3891</v>
      </c>
      <c r="D1913" s="6">
        <f>TITRES_STAT!E1916</f>
        <v>0</v>
      </c>
      <c r="E1913" s="2">
        <f t="shared" si="116"/>
        <v>75945</v>
      </c>
      <c r="F1913" s="6" t="str">
        <f t="shared" si="119"/>
        <v>NEUTRAL</v>
      </c>
      <c r="G1913" s="6" t="str">
        <f t="shared" si="118"/>
        <v>NEUTRAL</v>
      </c>
      <c r="H1913" s="6" t="str">
        <f t="shared" si="117"/>
        <v>NEUTRAL</v>
      </c>
    </row>
    <row r="1914" spans="1:8" ht="13.5" x14ac:dyDescent="0.25">
      <c r="A1914" s="3">
        <f>TITRES_STAT!B1917</f>
        <v>44797</v>
      </c>
      <c r="B1914" s="6">
        <f>TITRES_STAT!C1917</f>
        <v>123.99</v>
      </c>
      <c r="C1914" s="6">
        <f>TITRES_STAT!D1917</f>
        <v>109.3891</v>
      </c>
      <c r="D1914" s="6">
        <f>TITRES_STAT!E1917</f>
        <v>0</v>
      </c>
      <c r="E1914" s="2">
        <f t="shared" si="116"/>
        <v>75945</v>
      </c>
      <c r="F1914" s="6" t="str">
        <f t="shared" si="119"/>
        <v>NEUTRAL</v>
      </c>
      <c r="G1914" s="6" t="str">
        <f t="shared" si="118"/>
        <v>NEUTRAL</v>
      </c>
      <c r="H1914" s="6" t="str">
        <f t="shared" si="117"/>
        <v>NEUTRAL</v>
      </c>
    </row>
    <row r="1915" spans="1:8" ht="13.5" x14ac:dyDescent="0.25">
      <c r="A1915" s="3">
        <f>TITRES_STAT!B1918</f>
        <v>44798</v>
      </c>
      <c r="B1915" s="6">
        <f>TITRES_STAT!C1918</f>
        <v>123.99</v>
      </c>
      <c r="C1915" s="6">
        <f>TITRES_STAT!D1918</f>
        <v>109.3891</v>
      </c>
      <c r="D1915" s="6">
        <f>TITRES_STAT!E1918</f>
        <v>0</v>
      </c>
      <c r="E1915" s="2">
        <f t="shared" si="116"/>
        <v>75945</v>
      </c>
      <c r="F1915" s="6" t="str">
        <f t="shared" si="119"/>
        <v>NEUTRAL</v>
      </c>
      <c r="G1915" s="6" t="str">
        <f t="shared" si="118"/>
        <v>NEUTRAL</v>
      </c>
      <c r="H1915" s="6" t="str">
        <f t="shared" si="117"/>
        <v>NEUTRAL</v>
      </c>
    </row>
    <row r="1916" spans="1:8" ht="13.5" x14ac:dyDescent="0.25">
      <c r="A1916" s="3">
        <f>TITRES_STAT!B1919</f>
        <v>44799</v>
      </c>
      <c r="B1916" s="6">
        <f>TITRES_STAT!C1919</f>
        <v>122</v>
      </c>
      <c r="C1916" s="6">
        <f>TITRES_STAT!D1919</f>
        <v>107.63339999999999</v>
      </c>
      <c r="D1916" s="6">
        <f>TITRES_STAT!E1919</f>
        <v>50</v>
      </c>
      <c r="E1916" s="2">
        <f t="shared" si="116"/>
        <v>75895</v>
      </c>
      <c r="F1916" s="6" t="str">
        <f t="shared" si="119"/>
        <v>BEARISH</v>
      </c>
      <c r="G1916" s="6" t="str">
        <f t="shared" si="118"/>
        <v>NEUTRAL</v>
      </c>
      <c r="H1916" s="6" t="str">
        <f t="shared" si="117"/>
        <v>CONFIRMED BEARISH</v>
      </c>
    </row>
    <row r="1917" spans="1:8" ht="13.5" x14ac:dyDescent="0.25">
      <c r="A1917" s="3">
        <f>TITRES_STAT!B1920</f>
        <v>44802</v>
      </c>
      <c r="B1917" s="6">
        <f>TITRES_STAT!C1920</f>
        <v>122</v>
      </c>
      <c r="C1917" s="6">
        <f>TITRES_STAT!D1920</f>
        <v>107.63339999999999</v>
      </c>
      <c r="D1917" s="6">
        <f>TITRES_STAT!E1920</f>
        <v>0</v>
      </c>
      <c r="E1917" s="2">
        <f t="shared" si="116"/>
        <v>75895</v>
      </c>
      <c r="F1917" s="6" t="str">
        <f t="shared" si="119"/>
        <v>BEARISH</v>
      </c>
      <c r="G1917" s="6" t="str">
        <f t="shared" si="118"/>
        <v>NEUTRAL</v>
      </c>
      <c r="H1917" s="6" t="str">
        <f t="shared" si="117"/>
        <v>CONFIRMED BEARISH</v>
      </c>
    </row>
    <row r="1918" spans="1:8" ht="13.5" x14ac:dyDescent="0.25">
      <c r="A1918" s="3">
        <f>TITRES_STAT!B1921</f>
        <v>44803</v>
      </c>
      <c r="B1918" s="6">
        <f>TITRES_STAT!C1921</f>
        <v>119</v>
      </c>
      <c r="C1918" s="6">
        <f>TITRES_STAT!D1921</f>
        <v>104.9867</v>
      </c>
      <c r="D1918" s="6">
        <f>TITRES_STAT!E1921</f>
        <v>135</v>
      </c>
      <c r="E1918" s="2">
        <f t="shared" si="116"/>
        <v>75760</v>
      </c>
      <c r="F1918" s="6" t="str">
        <f t="shared" si="119"/>
        <v>BEARISH</v>
      </c>
      <c r="G1918" s="6" t="str">
        <f t="shared" si="118"/>
        <v>NEUTRAL</v>
      </c>
      <c r="H1918" s="6" t="str">
        <f t="shared" si="117"/>
        <v>CONFIRMED BEARISH</v>
      </c>
    </row>
    <row r="1919" spans="1:8" ht="13.5" x14ac:dyDescent="0.25">
      <c r="A1919" s="3">
        <f>TITRES_STAT!B1922</f>
        <v>44804</v>
      </c>
      <c r="B1919" s="6">
        <f>TITRES_STAT!C1922</f>
        <v>121</v>
      </c>
      <c r="C1919" s="6">
        <f>TITRES_STAT!D1922</f>
        <v>106.7512</v>
      </c>
      <c r="D1919" s="6">
        <f>TITRES_STAT!E1922</f>
        <v>2</v>
      </c>
      <c r="E1919" s="2">
        <f t="shared" si="116"/>
        <v>75762</v>
      </c>
      <c r="F1919" s="6" t="str">
        <f t="shared" si="119"/>
        <v>BEARISH</v>
      </c>
      <c r="G1919" s="6" t="str">
        <f t="shared" si="118"/>
        <v>NEUTRAL</v>
      </c>
      <c r="H1919" s="6" t="str">
        <f t="shared" si="117"/>
        <v>CONFIRMED BEARISH</v>
      </c>
    </row>
    <row r="1920" spans="1:8" ht="13.5" x14ac:dyDescent="0.25">
      <c r="A1920" s="3">
        <f>TITRES_STAT!B1923</f>
        <v>44805</v>
      </c>
      <c r="B1920" s="6">
        <f>TITRES_STAT!C1923</f>
        <v>121.5</v>
      </c>
      <c r="C1920" s="6">
        <f>TITRES_STAT!D1923</f>
        <v>107.1923</v>
      </c>
      <c r="D1920" s="6">
        <f>TITRES_STAT!E1923</f>
        <v>227</v>
      </c>
      <c r="E1920" s="2">
        <f t="shared" si="116"/>
        <v>75989</v>
      </c>
      <c r="F1920" s="6" t="str">
        <f t="shared" si="119"/>
        <v>BULLISH</v>
      </c>
      <c r="G1920" s="6" t="str">
        <f t="shared" si="118"/>
        <v>NEUTRAL</v>
      </c>
      <c r="H1920" s="6" t="str">
        <f t="shared" si="117"/>
        <v>BULLISH DIVERGENCE</v>
      </c>
    </row>
    <row r="1921" spans="1:8" ht="13.5" x14ac:dyDescent="0.25">
      <c r="A1921" s="3">
        <f>TITRES_STAT!B1924</f>
        <v>44806</v>
      </c>
      <c r="B1921" s="6">
        <f>TITRES_STAT!C1924</f>
        <v>121.5</v>
      </c>
      <c r="C1921" s="6">
        <f>TITRES_STAT!D1924</f>
        <v>107.1923</v>
      </c>
      <c r="D1921" s="6">
        <f>TITRES_STAT!E1924</f>
        <v>0</v>
      </c>
      <c r="E1921" s="2">
        <f t="shared" si="116"/>
        <v>75989</v>
      </c>
      <c r="F1921" s="6" t="str">
        <f t="shared" si="119"/>
        <v>BULLISH</v>
      </c>
      <c r="G1921" s="6" t="str">
        <f t="shared" si="118"/>
        <v>NEUTRAL</v>
      </c>
      <c r="H1921" s="6" t="str">
        <f t="shared" si="117"/>
        <v>BULLISH DIVERGENCE</v>
      </c>
    </row>
    <row r="1922" spans="1:8" ht="13.5" x14ac:dyDescent="0.25">
      <c r="A1922" s="3">
        <f>TITRES_STAT!B1925</f>
        <v>44809</v>
      </c>
      <c r="B1922" s="6">
        <f>TITRES_STAT!C1925</f>
        <v>121.5</v>
      </c>
      <c r="C1922" s="6">
        <f>TITRES_STAT!D1925</f>
        <v>107.1923</v>
      </c>
      <c r="D1922" s="6">
        <f>TITRES_STAT!E1925</f>
        <v>0</v>
      </c>
      <c r="E1922" s="2">
        <f t="shared" si="116"/>
        <v>75989</v>
      </c>
      <c r="F1922" s="6" t="str">
        <f t="shared" si="119"/>
        <v>BULLISH</v>
      </c>
      <c r="G1922" s="6" t="str">
        <f t="shared" si="118"/>
        <v>NEUTRAL</v>
      </c>
      <c r="H1922" s="6" t="str">
        <f t="shared" si="117"/>
        <v>BULLISH DIVERGENCE</v>
      </c>
    </row>
    <row r="1923" spans="1:8" ht="13.5" x14ac:dyDescent="0.25">
      <c r="A1923" s="3">
        <f>TITRES_STAT!B1926</f>
        <v>44810</v>
      </c>
      <c r="B1923" s="6">
        <f>TITRES_STAT!C1926</f>
        <v>121.5</v>
      </c>
      <c r="C1923" s="6">
        <f>TITRES_STAT!D1926</f>
        <v>107.1923</v>
      </c>
      <c r="D1923" s="6">
        <f>TITRES_STAT!E1926</f>
        <v>0</v>
      </c>
      <c r="E1923" s="2">
        <f t="shared" si="116"/>
        <v>75989</v>
      </c>
      <c r="F1923" s="6" t="str">
        <f t="shared" si="119"/>
        <v>BULLISH</v>
      </c>
      <c r="G1923" s="6" t="str">
        <f t="shared" si="118"/>
        <v>NEUTRAL</v>
      </c>
      <c r="H1923" s="6" t="str">
        <f t="shared" si="117"/>
        <v>CONFIRMED BULLISH</v>
      </c>
    </row>
    <row r="1924" spans="1:8" ht="13.5" x14ac:dyDescent="0.25">
      <c r="A1924" s="3">
        <f>TITRES_STAT!B1927</f>
        <v>44811</v>
      </c>
      <c r="B1924" s="6">
        <f>TITRES_STAT!C1927</f>
        <v>121.5</v>
      </c>
      <c r="C1924" s="6">
        <f>TITRES_STAT!D1927</f>
        <v>107.1923</v>
      </c>
      <c r="D1924" s="6">
        <f>TITRES_STAT!E1927</f>
        <v>0</v>
      </c>
      <c r="E1924" s="2">
        <f t="shared" ref="E1924:E1987" si="120">IF(B1924&gt;B1923, E1923+D1924, IF(B1924&lt;B1923, E1923-D1924, E1923))</f>
        <v>75989</v>
      </c>
      <c r="F1924" s="6" t="str">
        <f t="shared" si="119"/>
        <v>BULLISH</v>
      </c>
      <c r="G1924" s="6" t="str">
        <f t="shared" si="118"/>
        <v>NEUTRAL</v>
      </c>
      <c r="H1924" s="6" t="str">
        <f t="shared" si="117"/>
        <v>CONFIRMED BULLISH</v>
      </c>
    </row>
    <row r="1925" spans="1:8" ht="13.5" x14ac:dyDescent="0.25">
      <c r="A1925" s="3">
        <f>TITRES_STAT!B1928</f>
        <v>44812</v>
      </c>
      <c r="B1925" s="6">
        <f>TITRES_STAT!C1928</f>
        <v>116.04</v>
      </c>
      <c r="C1925" s="6">
        <f>TITRES_STAT!D1928</f>
        <v>102.3753</v>
      </c>
      <c r="D1925" s="6">
        <f>TITRES_STAT!E1928</f>
        <v>9000</v>
      </c>
      <c r="E1925" s="2">
        <f t="shared" si="120"/>
        <v>66989</v>
      </c>
      <c r="F1925" s="6" t="str">
        <f t="shared" si="119"/>
        <v>BEARISH</v>
      </c>
      <c r="G1925" s="6" t="str">
        <f t="shared" si="118"/>
        <v>WEAK</v>
      </c>
      <c r="H1925" s="6" t="str">
        <f t="shared" si="117"/>
        <v>CONFIRMED BEARISH</v>
      </c>
    </row>
    <row r="1926" spans="1:8" ht="13.5" x14ac:dyDescent="0.25">
      <c r="A1926" s="3">
        <f>TITRES_STAT!B1929</f>
        <v>44813</v>
      </c>
      <c r="B1926" s="6">
        <f>TITRES_STAT!C1929</f>
        <v>121.26</v>
      </c>
      <c r="C1926" s="6">
        <f>TITRES_STAT!D1929</f>
        <v>106.9806</v>
      </c>
      <c r="D1926" s="6">
        <f>TITRES_STAT!E1929</f>
        <v>50</v>
      </c>
      <c r="E1926" s="2">
        <f t="shared" si="120"/>
        <v>67039</v>
      </c>
      <c r="F1926" s="6" t="str">
        <f t="shared" si="119"/>
        <v>BEARISH</v>
      </c>
      <c r="G1926" s="6" t="str">
        <f t="shared" si="118"/>
        <v>WEAK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BEARISH</v>
      </c>
    </row>
    <row r="1927" spans="1:8" ht="13.5" x14ac:dyDescent="0.25">
      <c r="A1927" s="3">
        <f>TITRES_STAT!B1930</f>
        <v>44816</v>
      </c>
      <c r="B1927" s="6">
        <f>TITRES_STAT!C1930</f>
        <v>120</v>
      </c>
      <c r="C1927" s="6">
        <f>TITRES_STAT!D1930</f>
        <v>105.869</v>
      </c>
      <c r="D1927" s="6">
        <f>TITRES_STAT!E1930</f>
        <v>100</v>
      </c>
      <c r="E1927" s="2">
        <f t="shared" si="120"/>
        <v>66939</v>
      </c>
      <c r="F1927" s="6" t="str">
        <f t="shared" si="119"/>
        <v>BEARISH</v>
      </c>
      <c r="G1927" s="6" t="str">
        <f t="shared" ref="G1927:G1990" si="122">IF((E1927-E1922)/E1922 &gt; 0.02, "STRONG",
 IF((E1927-E1922)/E1922 &lt; -0.02, "WEAK", "NEUTRAL"))</f>
        <v>WEAK</v>
      </c>
      <c r="H1927" s="6" t="str">
        <f t="shared" si="121"/>
        <v>CONFIRMED BEARISH</v>
      </c>
    </row>
    <row r="1928" spans="1:8" ht="13.5" x14ac:dyDescent="0.25">
      <c r="A1928" s="3">
        <f>TITRES_STAT!B1931</f>
        <v>44817</v>
      </c>
      <c r="B1928" s="6">
        <f>TITRES_STAT!C1931</f>
        <v>121</v>
      </c>
      <c r="C1928" s="6">
        <f>TITRES_STAT!D1931</f>
        <v>106.7512</v>
      </c>
      <c r="D1928" s="6">
        <f>TITRES_STAT!E1931</f>
        <v>1</v>
      </c>
      <c r="E1928" s="2">
        <f t="shared" si="120"/>
        <v>66940</v>
      </c>
      <c r="F1928" s="6" t="str">
        <f t="shared" ref="F1928:F1991" si="123">IF(E1928&gt;E1923,"BULLISH",IF(E1928&lt;E1923,"BEARISH","NEUTRAL"))</f>
        <v>BEARISH</v>
      </c>
      <c r="G1928" s="6" t="str">
        <f t="shared" si="122"/>
        <v>WEAK</v>
      </c>
      <c r="H1928" s="6" t="str">
        <f t="shared" si="121"/>
        <v>CONFIRMED BEARISH</v>
      </c>
    </row>
    <row r="1929" spans="1:8" ht="13.5" x14ac:dyDescent="0.25">
      <c r="A1929" s="3">
        <f>TITRES_STAT!B1932</f>
        <v>44818</v>
      </c>
      <c r="B1929" s="6">
        <f>TITRES_STAT!C1932</f>
        <v>121</v>
      </c>
      <c r="C1929" s="6">
        <f>TITRES_STAT!D1932</f>
        <v>106.7512</v>
      </c>
      <c r="D1929" s="6">
        <f>TITRES_STAT!E1932</f>
        <v>211</v>
      </c>
      <c r="E1929" s="2">
        <f t="shared" si="120"/>
        <v>66940</v>
      </c>
      <c r="F1929" s="6" t="str">
        <f t="shared" si="123"/>
        <v>BEARISH</v>
      </c>
      <c r="G1929" s="6" t="str">
        <f t="shared" si="122"/>
        <v>WEAK</v>
      </c>
      <c r="H1929" s="6" t="str">
        <f t="shared" si="121"/>
        <v>CONFIRMED BEARISH</v>
      </c>
    </row>
    <row r="1930" spans="1:8" ht="13.5" x14ac:dyDescent="0.25">
      <c r="A1930" s="3">
        <f>TITRES_STAT!B1933</f>
        <v>44819</v>
      </c>
      <c r="B1930" s="6">
        <f>TITRES_STAT!C1933</f>
        <v>121</v>
      </c>
      <c r="C1930" s="6">
        <f>TITRES_STAT!D1933</f>
        <v>106.7512</v>
      </c>
      <c r="D1930" s="6">
        <f>TITRES_STAT!E1933</f>
        <v>0</v>
      </c>
      <c r="E1930" s="2">
        <f t="shared" si="120"/>
        <v>66940</v>
      </c>
      <c r="F1930" s="6" t="str">
        <f t="shared" si="123"/>
        <v>BEARISH</v>
      </c>
      <c r="G1930" s="6" t="str">
        <f t="shared" si="122"/>
        <v>NEUTRAL</v>
      </c>
      <c r="H1930" s="6" t="str">
        <f t="shared" si="121"/>
        <v>BEARISH DIVERGENCE</v>
      </c>
    </row>
    <row r="1931" spans="1:8" ht="13.5" x14ac:dyDescent="0.25">
      <c r="A1931" s="3">
        <f>TITRES_STAT!B1934</f>
        <v>44820</v>
      </c>
      <c r="B1931" s="6">
        <f>TITRES_STAT!C1934</f>
        <v>121</v>
      </c>
      <c r="C1931" s="6">
        <f>TITRES_STAT!D1934</f>
        <v>106.7512</v>
      </c>
      <c r="D1931" s="6">
        <f>TITRES_STAT!E1934</f>
        <v>0</v>
      </c>
      <c r="E1931" s="2">
        <f t="shared" si="120"/>
        <v>66940</v>
      </c>
      <c r="F1931" s="6" t="str">
        <f t="shared" si="123"/>
        <v>BEARISH</v>
      </c>
      <c r="G1931" s="6" t="str">
        <f t="shared" si="122"/>
        <v>NEUTRAL</v>
      </c>
      <c r="H1931" s="6" t="str">
        <f t="shared" si="121"/>
        <v>CONFIRMED BEARISH</v>
      </c>
    </row>
    <row r="1932" spans="1:8" ht="13.5" x14ac:dyDescent="0.25">
      <c r="A1932" s="3">
        <f>TITRES_STAT!B1935</f>
        <v>44823</v>
      </c>
      <c r="B1932" s="6">
        <f>TITRES_STAT!C1935</f>
        <v>123.99</v>
      </c>
      <c r="C1932" s="6">
        <f>TITRES_STAT!D1935</f>
        <v>109.3891</v>
      </c>
      <c r="D1932" s="6">
        <f>TITRES_STAT!E1935</f>
        <v>67</v>
      </c>
      <c r="E1932" s="2">
        <f t="shared" si="120"/>
        <v>67007</v>
      </c>
      <c r="F1932" s="6" t="str">
        <f t="shared" si="123"/>
        <v>BULLISH</v>
      </c>
      <c r="G1932" s="6" t="str">
        <f t="shared" si="122"/>
        <v>NEUTRAL</v>
      </c>
      <c r="H1932" s="6" t="str">
        <f t="shared" si="121"/>
        <v>CONFIRMED BULLISH</v>
      </c>
    </row>
    <row r="1933" spans="1:8" ht="13.5" x14ac:dyDescent="0.25">
      <c r="A1933" s="3">
        <f>TITRES_STAT!B1936</f>
        <v>44824</v>
      </c>
      <c r="B1933" s="6">
        <f>TITRES_STAT!C1936</f>
        <v>123.99</v>
      </c>
      <c r="C1933" s="6">
        <f>TITRES_STAT!D1936</f>
        <v>109.3891</v>
      </c>
      <c r="D1933" s="6">
        <f>TITRES_STAT!E1936</f>
        <v>15</v>
      </c>
      <c r="E1933" s="2">
        <f t="shared" si="120"/>
        <v>67007</v>
      </c>
      <c r="F1933" s="6" t="str">
        <f t="shared" si="123"/>
        <v>BULLISH</v>
      </c>
      <c r="G1933" s="6" t="str">
        <f t="shared" si="122"/>
        <v>NEUTRAL</v>
      </c>
      <c r="H1933" s="6" t="str">
        <f t="shared" si="121"/>
        <v>CONFIRMED BULLISH</v>
      </c>
    </row>
    <row r="1934" spans="1:8" ht="13.5" x14ac:dyDescent="0.25">
      <c r="A1934" s="3">
        <f>TITRES_STAT!B1937</f>
        <v>44825</v>
      </c>
      <c r="B1934" s="6">
        <f>TITRES_STAT!C1937</f>
        <v>123.98</v>
      </c>
      <c r="C1934" s="6">
        <f>TITRES_STAT!D1937</f>
        <v>109.38030000000001</v>
      </c>
      <c r="D1934" s="6">
        <f>TITRES_STAT!E1937</f>
        <v>50</v>
      </c>
      <c r="E1934" s="2">
        <f t="shared" si="120"/>
        <v>66957</v>
      </c>
      <c r="F1934" s="6" t="str">
        <f t="shared" si="123"/>
        <v>BULLISH</v>
      </c>
      <c r="G1934" s="6" t="str">
        <f t="shared" si="122"/>
        <v>NEUTRAL</v>
      </c>
      <c r="H1934" s="6" t="str">
        <f t="shared" si="121"/>
        <v>CONFIRMED BULLISH</v>
      </c>
    </row>
    <row r="1935" spans="1:8" ht="13.5" x14ac:dyDescent="0.25">
      <c r="A1935" s="3">
        <f>TITRES_STAT!B1938</f>
        <v>44826</v>
      </c>
      <c r="B1935" s="6">
        <f>TITRES_STAT!C1938</f>
        <v>124</v>
      </c>
      <c r="C1935" s="6">
        <f>TITRES_STAT!D1938</f>
        <v>109.39790000000001</v>
      </c>
      <c r="D1935" s="6">
        <f>TITRES_STAT!E1938</f>
        <v>2</v>
      </c>
      <c r="E1935" s="2">
        <f t="shared" si="120"/>
        <v>66959</v>
      </c>
      <c r="F1935" s="6" t="str">
        <f t="shared" si="123"/>
        <v>BULLISH</v>
      </c>
      <c r="G1935" s="6" t="str">
        <f t="shared" si="122"/>
        <v>NEUTRAL</v>
      </c>
      <c r="H1935" s="6" t="str">
        <f t="shared" si="121"/>
        <v>CONFIRMED BULLISH</v>
      </c>
    </row>
    <row r="1936" spans="1:8" ht="13.5" x14ac:dyDescent="0.25">
      <c r="A1936" s="3">
        <f>TITRES_STAT!B1939</f>
        <v>44827</v>
      </c>
      <c r="B1936" s="6">
        <f>TITRES_STAT!C1939</f>
        <v>121</v>
      </c>
      <c r="C1936" s="6">
        <f>TITRES_STAT!D1939</f>
        <v>106.7512</v>
      </c>
      <c r="D1936" s="6">
        <f>TITRES_STAT!E1939</f>
        <v>20</v>
      </c>
      <c r="E1936" s="2">
        <f t="shared" si="120"/>
        <v>66939</v>
      </c>
      <c r="F1936" s="6" t="str">
        <f t="shared" si="123"/>
        <v>BEARISH</v>
      </c>
      <c r="G1936" s="6" t="str">
        <f t="shared" si="122"/>
        <v>NEUTRAL</v>
      </c>
      <c r="H1936" s="6" t="str">
        <f t="shared" si="121"/>
        <v>NEUTRAL</v>
      </c>
    </row>
    <row r="1937" spans="1:8" ht="13.5" x14ac:dyDescent="0.25">
      <c r="A1937" s="3">
        <f>TITRES_STAT!B1940</f>
        <v>44830</v>
      </c>
      <c r="B1937" s="6">
        <f>TITRES_STAT!C1940</f>
        <v>121</v>
      </c>
      <c r="C1937" s="6">
        <f>TITRES_STAT!D1940</f>
        <v>106.7512</v>
      </c>
      <c r="D1937" s="6">
        <f>TITRES_STAT!E1940</f>
        <v>28</v>
      </c>
      <c r="E1937" s="2">
        <f t="shared" si="120"/>
        <v>66939</v>
      </c>
      <c r="F1937" s="6" t="str">
        <f t="shared" si="123"/>
        <v>BEARISH</v>
      </c>
      <c r="G1937" s="6" t="str">
        <f t="shared" si="122"/>
        <v>NEUTRAL</v>
      </c>
      <c r="H1937" s="6" t="str">
        <f t="shared" si="121"/>
        <v>CONFIRMED BEARISH</v>
      </c>
    </row>
    <row r="1938" spans="1:8" ht="13.5" x14ac:dyDescent="0.25">
      <c r="A1938" s="3">
        <f>TITRES_STAT!B1941</f>
        <v>44831</v>
      </c>
      <c r="B1938" s="6">
        <f>TITRES_STAT!C1941</f>
        <v>121.02</v>
      </c>
      <c r="C1938" s="6">
        <f>TITRES_STAT!D1941</f>
        <v>106.7688</v>
      </c>
      <c r="D1938" s="6">
        <f>TITRES_STAT!E1941</f>
        <v>27</v>
      </c>
      <c r="E1938" s="2">
        <f t="shared" si="120"/>
        <v>66966</v>
      </c>
      <c r="F1938" s="6" t="str">
        <f t="shared" si="123"/>
        <v>BEARISH</v>
      </c>
      <c r="G1938" s="6" t="str">
        <f t="shared" si="122"/>
        <v>NEUTRAL</v>
      </c>
      <c r="H1938" s="6" t="str">
        <f t="shared" si="121"/>
        <v>CONFIRMED BEARISH</v>
      </c>
    </row>
    <row r="1939" spans="1:8" ht="13.5" x14ac:dyDescent="0.25">
      <c r="A1939" s="3">
        <f>TITRES_STAT!B1942</f>
        <v>44832</v>
      </c>
      <c r="B1939" s="6">
        <f>TITRES_STAT!C1942</f>
        <v>123.02</v>
      </c>
      <c r="C1939" s="6">
        <f>TITRES_STAT!D1942</f>
        <v>108.5333</v>
      </c>
      <c r="D1939" s="6">
        <f>TITRES_STAT!E1942</f>
        <v>20</v>
      </c>
      <c r="E1939" s="2">
        <f t="shared" si="120"/>
        <v>66986</v>
      </c>
      <c r="F1939" s="6" t="str">
        <f t="shared" si="123"/>
        <v>BULLISH</v>
      </c>
      <c r="G1939" s="6" t="str">
        <f t="shared" si="122"/>
        <v>NEUTRAL</v>
      </c>
      <c r="H1939" s="6" t="str">
        <f t="shared" si="121"/>
        <v>BULLISH DIVERGENCE</v>
      </c>
    </row>
    <row r="1940" spans="1:8" ht="13.5" x14ac:dyDescent="0.25">
      <c r="A1940" s="3">
        <f>TITRES_STAT!B1943</f>
        <v>44833</v>
      </c>
      <c r="B1940" s="6">
        <f>TITRES_STAT!C1943</f>
        <v>125</v>
      </c>
      <c r="C1940" s="6">
        <f>TITRES_STAT!D1943</f>
        <v>110.28019999999999</v>
      </c>
      <c r="D1940" s="6">
        <f>TITRES_STAT!E1943</f>
        <v>540</v>
      </c>
      <c r="E1940" s="2">
        <f t="shared" si="120"/>
        <v>67526</v>
      </c>
      <c r="F1940" s="6" t="str">
        <f t="shared" si="123"/>
        <v>BULLISH</v>
      </c>
      <c r="G1940" s="6" t="str">
        <f t="shared" si="122"/>
        <v>NEUTRAL</v>
      </c>
      <c r="H1940" s="6" t="str">
        <f t="shared" si="121"/>
        <v>CONFIRMED BULLISH</v>
      </c>
    </row>
    <row r="1941" spans="1:8" ht="13.5" x14ac:dyDescent="0.25">
      <c r="A1941" s="3">
        <f>TITRES_STAT!B1944</f>
        <v>44834</v>
      </c>
      <c r="B1941" s="6">
        <f>TITRES_STAT!C1944</f>
        <v>125</v>
      </c>
      <c r="C1941" s="6">
        <f>TITRES_STAT!D1944</f>
        <v>110.28019999999999</v>
      </c>
      <c r="D1941" s="6">
        <f>TITRES_STAT!E1944</f>
        <v>63</v>
      </c>
      <c r="E1941" s="2">
        <f t="shared" si="120"/>
        <v>67526</v>
      </c>
      <c r="F1941" s="6" t="str">
        <f t="shared" si="123"/>
        <v>BULLISH</v>
      </c>
      <c r="G1941" s="6" t="str">
        <f t="shared" si="122"/>
        <v>NEUTRAL</v>
      </c>
      <c r="H1941" s="6" t="str">
        <f t="shared" si="121"/>
        <v>CONFIRMED BULLISH</v>
      </c>
    </row>
    <row r="1942" spans="1:8" ht="13.5" x14ac:dyDescent="0.25">
      <c r="A1942" s="3">
        <f>TITRES_STAT!B1945</f>
        <v>44837</v>
      </c>
      <c r="B1942" s="6">
        <f>TITRES_STAT!C1945</f>
        <v>126</v>
      </c>
      <c r="C1942" s="6">
        <f>TITRES_STAT!D1945</f>
        <v>111.16240000000001</v>
      </c>
      <c r="D1942" s="6">
        <f>TITRES_STAT!E1945</f>
        <v>10000</v>
      </c>
      <c r="E1942" s="2">
        <f t="shared" si="120"/>
        <v>77526</v>
      </c>
      <c r="F1942" s="6" t="str">
        <f t="shared" si="123"/>
        <v>BULLISH</v>
      </c>
      <c r="G1942" s="6" t="str">
        <f t="shared" si="122"/>
        <v>STRONG</v>
      </c>
      <c r="H1942" s="6" t="str">
        <f t="shared" si="121"/>
        <v>CONFIRMED BULLISH</v>
      </c>
    </row>
    <row r="1943" spans="1:8" ht="13.5" x14ac:dyDescent="0.25">
      <c r="A1943" s="3">
        <f>TITRES_STAT!B1946</f>
        <v>44838</v>
      </c>
      <c r="B1943" s="6">
        <f>TITRES_STAT!C1946</f>
        <v>126.01</v>
      </c>
      <c r="C1943" s="6">
        <f>TITRES_STAT!D1946</f>
        <v>111.1712</v>
      </c>
      <c r="D1943" s="6">
        <f>TITRES_STAT!E1946</f>
        <v>60</v>
      </c>
      <c r="E1943" s="2">
        <f t="shared" si="120"/>
        <v>77586</v>
      </c>
      <c r="F1943" s="6" t="str">
        <f t="shared" si="123"/>
        <v>BULLISH</v>
      </c>
      <c r="G1943" s="6" t="str">
        <f t="shared" si="122"/>
        <v>STRONG</v>
      </c>
      <c r="H1943" s="6" t="str">
        <f t="shared" si="121"/>
        <v>CONFIRMED BULLISH</v>
      </c>
    </row>
    <row r="1944" spans="1:8" ht="13.5" x14ac:dyDescent="0.25">
      <c r="A1944" s="3">
        <f>TITRES_STAT!B1947</f>
        <v>44839</v>
      </c>
      <c r="B1944" s="6">
        <f>TITRES_STAT!C1947</f>
        <v>126.01</v>
      </c>
      <c r="C1944" s="6">
        <f>TITRES_STAT!D1947</f>
        <v>111.1712</v>
      </c>
      <c r="D1944" s="6">
        <f>TITRES_STAT!E1947</f>
        <v>2</v>
      </c>
      <c r="E1944" s="2">
        <f t="shared" si="120"/>
        <v>77586</v>
      </c>
      <c r="F1944" s="6" t="str">
        <f t="shared" si="123"/>
        <v>BULLISH</v>
      </c>
      <c r="G1944" s="6" t="str">
        <f t="shared" si="122"/>
        <v>STRONG</v>
      </c>
      <c r="H1944" s="6" t="str">
        <f t="shared" si="121"/>
        <v>CONFIRMED BULLISH</v>
      </c>
    </row>
    <row r="1945" spans="1:8" ht="13.5" x14ac:dyDescent="0.25">
      <c r="A1945" s="3">
        <f>TITRES_STAT!B1948</f>
        <v>44840</v>
      </c>
      <c r="B1945" s="6">
        <f>TITRES_STAT!C1948</f>
        <v>121</v>
      </c>
      <c r="C1945" s="6">
        <f>TITRES_STAT!D1948</f>
        <v>106.7512</v>
      </c>
      <c r="D1945" s="6">
        <f>TITRES_STAT!E1948</f>
        <v>10</v>
      </c>
      <c r="E1945" s="2">
        <f t="shared" si="120"/>
        <v>77576</v>
      </c>
      <c r="F1945" s="6" t="str">
        <f t="shared" si="123"/>
        <v>BULLISH</v>
      </c>
      <c r="G1945" s="6" t="str">
        <f t="shared" si="122"/>
        <v>STRONG</v>
      </c>
      <c r="H1945" s="6" t="str">
        <f t="shared" si="121"/>
        <v>BULLISH DIVERGENCE</v>
      </c>
    </row>
    <row r="1946" spans="1:8" ht="13.5" x14ac:dyDescent="0.25">
      <c r="A1946" s="3">
        <f>TITRES_STAT!B1949</f>
        <v>44841</v>
      </c>
      <c r="B1946" s="6">
        <f>TITRES_STAT!C1949</f>
        <v>120</v>
      </c>
      <c r="C1946" s="6">
        <f>TITRES_STAT!D1949</f>
        <v>105.869</v>
      </c>
      <c r="D1946" s="6">
        <f>TITRES_STAT!E1949</f>
        <v>10</v>
      </c>
      <c r="E1946" s="2">
        <f t="shared" si="120"/>
        <v>77566</v>
      </c>
      <c r="F1946" s="6" t="str">
        <f t="shared" si="123"/>
        <v>BULLISH</v>
      </c>
      <c r="G1946" s="6" t="str">
        <f t="shared" si="122"/>
        <v>STRONG</v>
      </c>
      <c r="H1946" s="6" t="str">
        <f t="shared" si="121"/>
        <v>BULLISH DIVERGENCE</v>
      </c>
    </row>
    <row r="1947" spans="1:8" ht="13.5" x14ac:dyDescent="0.25">
      <c r="A1947" s="3">
        <f>TITRES_STAT!B1950</f>
        <v>44844</v>
      </c>
      <c r="B1947" s="6">
        <f>TITRES_STAT!C1950</f>
        <v>125.4</v>
      </c>
      <c r="C1947" s="6">
        <f>TITRES_STAT!D1950</f>
        <v>110.6331</v>
      </c>
      <c r="D1947" s="6">
        <f>TITRES_STAT!E1950</f>
        <v>5</v>
      </c>
      <c r="E1947" s="2">
        <f t="shared" si="120"/>
        <v>77571</v>
      </c>
      <c r="F1947" s="6" t="str">
        <f t="shared" si="123"/>
        <v>BULLISH</v>
      </c>
      <c r="G1947" s="6" t="str">
        <f t="shared" si="122"/>
        <v>NEUTRAL</v>
      </c>
      <c r="H1947" s="6" t="str">
        <f t="shared" si="121"/>
        <v>BULLISH DIVERGENCE</v>
      </c>
    </row>
    <row r="1948" spans="1:8" ht="13.5" x14ac:dyDescent="0.25">
      <c r="A1948" s="3">
        <f>TITRES_STAT!B1951</f>
        <v>44845</v>
      </c>
      <c r="B1948" s="6">
        <f>TITRES_STAT!C1951</f>
        <v>126.01</v>
      </c>
      <c r="C1948" s="6">
        <f>TITRES_STAT!D1951</f>
        <v>111.1712</v>
      </c>
      <c r="D1948" s="6">
        <f>TITRES_STAT!E1951</f>
        <v>635</v>
      </c>
      <c r="E1948" s="2">
        <f t="shared" si="120"/>
        <v>78206</v>
      </c>
      <c r="F1948" s="6" t="str">
        <f t="shared" si="123"/>
        <v>BULLISH</v>
      </c>
      <c r="G1948" s="6" t="str">
        <f t="shared" si="122"/>
        <v>NEUTRAL</v>
      </c>
      <c r="H1948" s="6" t="str">
        <f t="shared" si="121"/>
        <v>NEUTRAL</v>
      </c>
    </row>
    <row r="1949" spans="1:8" ht="13.5" x14ac:dyDescent="0.25">
      <c r="A1949" s="3">
        <f>TITRES_STAT!B1952</f>
        <v>44846</v>
      </c>
      <c r="B1949" s="6">
        <f>TITRES_STAT!C1952</f>
        <v>126.01</v>
      </c>
      <c r="C1949" s="6">
        <f>TITRES_STAT!D1952</f>
        <v>111.1712</v>
      </c>
      <c r="D1949" s="6">
        <f>TITRES_STAT!E1952</f>
        <v>1100</v>
      </c>
      <c r="E1949" s="2">
        <f t="shared" si="120"/>
        <v>78206</v>
      </c>
      <c r="F1949" s="6" t="str">
        <f t="shared" si="123"/>
        <v>BULLISH</v>
      </c>
      <c r="G1949" s="6" t="str">
        <f t="shared" si="122"/>
        <v>NEUTRAL</v>
      </c>
      <c r="H1949" s="6" t="str">
        <f t="shared" si="121"/>
        <v>NEUTRAL</v>
      </c>
    </row>
    <row r="1950" spans="1:8" ht="13.5" x14ac:dyDescent="0.25">
      <c r="A1950" s="3">
        <f>TITRES_STAT!B1953</f>
        <v>44847</v>
      </c>
      <c r="B1950" s="6">
        <f>TITRES_STAT!C1953</f>
        <v>128.01</v>
      </c>
      <c r="C1950" s="6">
        <f>TITRES_STAT!D1953</f>
        <v>112.9357</v>
      </c>
      <c r="D1950" s="6">
        <f>TITRES_STAT!E1953</f>
        <v>160</v>
      </c>
      <c r="E1950" s="2">
        <f t="shared" si="120"/>
        <v>78366</v>
      </c>
      <c r="F1950" s="6" t="str">
        <f t="shared" si="123"/>
        <v>BULLISH</v>
      </c>
      <c r="G1950" s="6" t="str">
        <f t="shared" si="122"/>
        <v>NEUTRAL</v>
      </c>
      <c r="H1950" s="6" t="str">
        <f t="shared" si="121"/>
        <v>CONFIRMED BULLISH</v>
      </c>
    </row>
    <row r="1951" spans="1:8" ht="13.5" x14ac:dyDescent="0.25">
      <c r="A1951" s="3">
        <f>TITRES_STAT!B1954</f>
        <v>44848</v>
      </c>
      <c r="B1951" s="6">
        <f>TITRES_STAT!C1954</f>
        <v>128.01</v>
      </c>
      <c r="C1951" s="6">
        <f>TITRES_STAT!D1954</f>
        <v>112.9357</v>
      </c>
      <c r="D1951" s="6">
        <f>TITRES_STAT!E1954</f>
        <v>24</v>
      </c>
      <c r="E1951" s="2">
        <f t="shared" si="120"/>
        <v>78366</v>
      </c>
      <c r="F1951" s="6" t="str">
        <f t="shared" si="123"/>
        <v>BULLISH</v>
      </c>
      <c r="G1951" s="6" t="str">
        <f t="shared" si="122"/>
        <v>NEUTRAL</v>
      </c>
      <c r="H1951" s="6" t="str">
        <f t="shared" si="121"/>
        <v>CONFIRMED BULLISH</v>
      </c>
    </row>
    <row r="1952" spans="1:8" ht="13.5" x14ac:dyDescent="0.25">
      <c r="A1952" s="3">
        <f>TITRES_STAT!B1955</f>
        <v>44851</v>
      </c>
      <c r="B1952" s="6">
        <f>TITRES_STAT!C1955</f>
        <v>128.01</v>
      </c>
      <c r="C1952" s="6">
        <f>TITRES_STAT!D1955</f>
        <v>112.9357</v>
      </c>
      <c r="D1952" s="6">
        <f>TITRES_STAT!E1955</f>
        <v>10</v>
      </c>
      <c r="E1952" s="2">
        <f t="shared" si="120"/>
        <v>78366</v>
      </c>
      <c r="F1952" s="6" t="str">
        <f t="shared" si="123"/>
        <v>BULLISH</v>
      </c>
      <c r="G1952" s="6" t="str">
        <f t="shared" si="122"/>
        <v>NEUTRAL</v>
      </c>
      <c r="H1952" s="6" t="str">
        <f t="shared" si="121"/>
        <v>CONFIRMED BULLISH</v>
      </c>
    </row>
    <row r="1953" spans="1:8" ht="13.5" x14ac:dyDescent="0.25">
      <c r="A1953" s="3">
        <f>TITRES_STAT!B1956</f>
        <v>44852</v>
      </c>
      <c r="B1953" s="6">
        <f>TITRES_STAT!C1956</f>
        <v>128.01</v>
      </c>
      <c r="C1953" s="6">
        <f>TITRES_STAT!D1956</f>
        <v>112.9357</v>
      </c>
      <c r="D1953" s="6">
        <f>TITRES_STAT!E1956</f>
        <v>132</v>
      </c>
      <c r="E1953" s="2">
        <f t="shared" si="120"/>
        <v>78366</v>
      </c>
      <c r="F1953" s="6" t="str">
        <f t="shared" si="123"/>
        <v>BULLISH</v>
      </c>
      <c r="G1953" s="6" t="str">
        <f t="shared" si="122"/>
        <v>NEUTRAL</v>
      </c>
      <c r="H1953" s="6" t="str">
        <f t="shared" si="121"/>
        <v>CONFIRMED BULLISH</v>
      </c>
    </row>
    <row r="1954" spans="1:8" ht="13.5" x14ac:dyDescent="0.25">
      <c r="A1954" s="3">
        <f>TITRES_STAT!B1957</f>
        <v>44853</v>
      </c>
      <c r="B1954" s="6">
        <f>TITRES_STAT!C1957</f>
        <v>123</v>
      </c>
      <c r="C1954" s="6">
        <f>TITRES_STAT!D1957</f>
        <v>108.5157</v>
      </c>
      <c r="D1954" s="6">
        <f>TITRES_STAT!E1957</f>
        <v>2</v>
      </c>
      <c r="E1954" s="2">
        <f t="shared" si="120"/>
        <v>78364</v>
      </c>
      <c r="F1954" s="6" t="str">
        <f t="shared" si="123"/>
        <v>BULLISH</v>
      </c>
      <c r="G1954" s="6" t="str">
        <f t="shared" si="122"/>
        <v>NEUTRAL</v>
      </c>
      <c r="H1954" s="6" t="str">
        <f t="shared" si="121"/>
        <v>BULLISH DIVERGENCE</v>
      </c>
    </row>
    <row r="1955" spans="1:8" ht="13.5" x14ac:dyDescent="0.25">
      <c r="A1955" s="3">
        <f>TITRES_STAT!B1958</f>
        <v>44854</v>
      </c>
      <c r="B1955" s="6">
        <f>TITRES_STAT!C1958</f>
        <v>128.49</v>
      </c>
      <c r="C1955" s="6">
        <f>TITRES_STAT!D1958</f>
        <v>113.3592</v>
      </c>
      <c r="D1955" s="6">
        <f>TITRES_STAT!E1958</f>
        <v>1</v>
      </c>
      <c r="E1955" s="2">
        <f t="shared" si="120"/>
        <v>78365</v>
      </c>
      <c r="F1955" s="6" t="str">
        <f t="shared" si="123"/>
        <v>BEARISH</v>
      </c>
      <c r="G1955" s="6" t="str">
        <f t="shared" si="122"/>
        <v>NEUTRAL</v>
      </c>
      <c r="H1955" s="6" t="str">
        <f t="shared" si="121"/>
        <v>BEARISH DIVERGENCE</v>
      </c>
    </row>
    <row r="1956" spans="1:8" ht="13.5" x14ac:dyDescent="0.25">
      <c r="A1956" s="3">
        <f>TITRES_STAT!B1959</f>
        <v>44855</v>
      </c>
      <c r="B1956" s="6">
        <f>TITRES_STAT!C1959</f>
        <v>122.71</v>
      </c>
      <c r="C1956" s="6">
        <f>TITRES_STAT!D1959</f>
        <v>108.2598</v>
      </c>
      <c r="D1956" s="6">
        <f>TITRES_STAT!E1959</f>
        <v>5</v>
      </c>
      <c r="E1956" s="2">
        <f t="shared" si="120"/>
        <v>78360</v>
      </c>
      <c r="F1956" s="6" t="str">
        <f t="shared" si="123"/>
        <v>BEARISH</v>
      </c>
      <c r="G1956" s="6" t="str">
        <f t="shared" si="122"/>
        <v>NEUTRAL</v>
      </c>
      <c r="H1956" s="6" t="str">
        <f t="shared" si="121"/>
        <v>CONFIRMED BEARISH</v>
      </c>
    </row>
    <row r="1957" spans="1:8" ht="13.5" x14ac:dyDescent="0.25">
      <c r="A1957" s="3">
        <f>TITRES_STAT!B1960</f>
        <v>44858</v>
      </c>
      <c r="B1957" s="6">
        <f>TITRES_STAT!C1960</f>
        <v>126</v>
      </c>
      <c r="C1957" s="6">
        <f>TITRES_STAT!D1960</f>
        <v>111.16240000000001</v>
      </c>
      <c r="D1957" s="6">
        <f>TITRES_STAT!E1960</f>
        <v>340</v>
      </c>
      <c r="E1957" s="2">
        <f t="shared" si="120"/>
        <v>78700</v>
      </c>
      <c r="F1957" s="6" t="str">
        <f t="shared" si="123"/>
        <v>BULLISH</v>
      </c>
      <c r="G1957" s="6" t="str">
        <f t="shared" si="122"/>
        <v>NEUTRAL</v>
      </c>
      <c r="H1957" s="6" t="str">
        <f t="shared" si="121"/>
        <v>BULLISH DIVERGENCE</v>
      </c>
    </row>
    <row r="1958" spans="1:8" ht="13.5" x14ac:dyDescent="0.25">
      <c r="A1958" s="3">
        <f>TITRES_STAT!B1961</f>
        <v>44859</v>
      </c>
      <c r="B1958" s="6">
        <f>TITRES_STAT!C1961</f>
        <v>126</v>
      </c>
      <c r="C1958" s="6">
        <f>TITRES_STAT!D1961</f>
        <v>111.16240000000001</v>
      </c>
      <c r="D1958" s="6">
        <f>TITRES_STAT!E1961</f>
        <v>50</v>
      </c>
      <c r="E1958" s="2">
        <f t="shared" si="120"/>
        <v>78700</v>
      </c>
      <c r="F1958" s="6" t="str">
        <f t="shared" si="123"/>
        <v>BULLISH</v>
      </c>
      <c r="G1958" s="6" t="str">
        <f t="shared" si="122"/>
        <v>NEUTRAL</v>
      </c>
      <c r="H1958" s="6" t="str">
        <f t="shared" si="121"/>
        <v>BULLISH DIVERGENCE</v>
      </c>
    </row>
    <row r="1959" spans="1:8" ht="13.5" x14ac:dyDescent="0.25">
      <c r="A1959" s="3">
        <f>TITRES_STAT!B1962</f>
        <v>44860</v>
      </c>
      <c r="B1959" s="6">
        <f>TITRES_STAT!C1962</f>
        <v>128.5</v>
      </c>
      <c r="C1959" s="6">
        <f>TITRES_STAT!D1962</f>
        <v>113.36799999999999</v>
      </c>
      <c r="D1959" s="6">
        <f>TITRES_STAT!E1962</f>
        <v>332</v>
      </c>
      <c r="E1959" s="2">
        <f t="shared" si="120"/>
        <v>79032</v>
      </c>
      <c r="F1959" s="6" t="str">
        <f t="shared" si="123"/>
        <v>BULLISH</v>
      </c>
      <c r="G1959" s="6" t="str">
        <f t="shared" si="122"/>
        <v>NEUTRAL</v>
      </c>
      <c r="H1959" s="6" t="str">
        <f t="shared" si="121"/>
        <v>CONFIRMED BULLISH</v>
      </c>
    </row>
    <row r="1960" spans="1:8" ht="13.5" x14ac:dyDescent="0.25">
      <c r="A1960" s="3">
        <f>TITRES_STAT!B1963</f>
        <v>44861</v>
      </c>
      <c r="B1960" s="6">
        <f>TITRES_STAT!C1963</f>
        <v>128.5</v>
      </c>
      <c r="C1960" s="6">
        <f>TITRES_STAT!D1963</f>
        <v>113.36799999999999</v>
      </c>
      <c r="D1960" s="6">
        <f>TITRES_STAT!E1963</f>
        <v>0</v>
      </c>
      <c r="E1960" s="2">
        <f t="shared" si="120"/>
        <v>79032</v>
      </c>
      <c r="F1960" s="6" t="str">
        <f t="shared" si="123"/>
        <v>BULLISH</v>
      </c>
      <c r="G1960" s="6" t="str">
        <f t="shared" si="122"/>
        <v>NEUTRAL</v>
      </c>
      <c r="H1960" s="6" t="str">
        <f t="shared" si="121"/>
        <v>CONFIRMED BULLISH</v>
      </c>
    </row>
    <row r="1961" spans="1:8" ht="13.5" x14ac:dyDescent="0.25">
      <c r="A1961" s="3">
        <f>TITRES_STAT!B1964</f>
        <v>44862</v>
      </c>
      <c r="B1961" s="6">
        <f>TITRES_STAT!C1964</f>
        <v>130</v>
      </c>
      <c r="C1961" s="6">
        <f>TITRES_STAT!D1964</f>
        <v>114.6914</v>
      </c>
      <c r="D1961" s="6">
        <f>TITRES_STAT!E1964</f>
        <v>349</v>
      </c>
      <c r="E1961" s="2">
        <f t="shared" si="120"/>
        <v>79381</v>
      </c>
      <c r="F1961" s="6" t="str">
        <f t="shared" si="123"/>
        <v>BULLISH</v>
      </c>
      <c r="G1961" s="6" t="str">
        <f t="shared" si="122"/>
        <v>NEUTRAL</v>
      </c>
      <c r="H1961" s="6" t="str">
        <f t="shared" si="121"/>
        <v>CONFIRMED BULLISH</v>
      </c>
    </row>
    <row r="1962" spans="1:8" ht="13.5" x14ac:dyDescent="0.25">
      <c r="A1962" s="3">
        <f>TITRES_STAT!B1965</f>
        <v>44865</v>
      </c>
      <c r="B1962" s="6">
        <f>TITRES_STAT!C1965</f>
        <v>135</v>
      </c>
      <c r="C1962" s="6">
        <f>TITRES_STAT!D1965</f>
        <v>119.1026</v>
      </c>
      <c r="D1962" s="6">
        <f>TITRES_STAT!E1965</f>
        <v>140</v>
      </c>
      <c r="E1962" s="2">
        <f t="shared" si="120"/>
        <v>79521</v>
      </c>
      <c r="F1962" s="6" t="str">
        <f t="shared" si="123"/>
        <v>BULLISH</v>
      </c>
      <c r="G1962" s="6" t="str">
        <f t="shared" si="122"/>
        <v>NEUTRAL</v>
      </c>
      <c r="H1962" s="6" t="str">
        <f t="shared" si="121"/>
        <v>CONFIRMED BULLISH</v>
      </c>
    </row>
    <row r="1963" spans="1:8" ht="13.5" x14ac:dyDescent="0.25">
      <c r="A1963" s="3">
        <f>TITRES_STAT!B1966</f>
        <v>44866</v>
      </c>
      <c r="B1963" s="6">
        <f>TITRES_STAT!C1966</f>
        <v>141.07</v>
      </c>
      <c r="C1963" s="6">
        <f>TITRES_STAT!D1966</f>
        <v>124.45780000000001</v>
      </c>
      <c r="D1963" s="6">
        <f>TITRES_STAT!E1966</f>
        <v>1424</v>
      </c>
      <c r="E1963" s="2">
        <f t="shared" si="120"/>
        <v>80945</v>
      </c>
      <c r="F1963" s="6" t="str">
        <f t="shared" si="123"/>
        <v>BULLISH</v>
      </c>
      <c r="G1963" s="6" t="str">
        <f t="shared" si="122"/>
        <v>STRONG</v>
      </c>
      <c r="H1963" s="6" t="str">
        <f t="shared" si="121"/>
        <v>CONFIRMED BULLISH</v>
      </c>
    </row>
    <row r="1964" spans="1:8" ht="13.5" x14ac:dyDescent="0.25">
      <c r="A1964" s="3">
        <f>TITRES_STAT!B1967</f>
        <v>44867</v>
      </c>
      <c r="B1964" s="6">
        <f>TITRES_STAT!C1967</f>
        <v>145</v>
      </c>
      <c r="C1964" s="6">
        <f>TITRES_STAT!D1967</f>
        <v>127.925</v>
      </c>
      <c r="D1964" s="6">
        <f>TITRES_STAT!E1967</f>
        <v>2484</v>
      </c>
      <c r="E1964" s="2">
        <f t="shared" si="120"/>
        <v>83429</v>
      </c>
      <c r="F1964" s="6" t="str">
        <f t="shared" si="123"/>
        <v>BULLISH</v>
      </c>
      <c r="G1964" s="6" t="str">
        <f t="shared" si="122"/>
        <v>STRONG</v>
      </c>
      <c r="H1964" s="6" t="str">
        <f t="shared" si="121"/>
        <v>CONFIRMED BULLISH</v>
      </c>
    </row>
    <row r="1965" spans="1:8" ht="13.5" x14ac:dyDescent="0.25">
      <c r="A1965" s="3">
        <f>TITRES_STAT!B1968</f>
        <v>44868</v>
      </c>
      <c r="B1965" s="6">
        <f>TITRES_STAT!C1968</f>
        <v>145</v>
      </c>
      <c r="C1965" s="6">
        <f>TITRES_STAT!D1968</f>
        <v>127.925</v>
      </c>
      <c r="D1965" s="6">
        <f>TITRES_STAT!E1968</f>
        <v>1567</v>
      </c>
      <c r="E1965" s="2">
        <f t="shared" si="120"/>
        <v>83429</v>
      </c>
      <c r="F1965" s="6" t="str">
        <f t="shared" si="123"/>
        <v>BULLISH</v>
      </c>
      <c r="G1965" s="6" t="str">
        <f t="shared" si="122"/>
        <v>STRONG</v>
      </c>
      <c r="H1965" s="6" t="str">
        <f t="shared" si="121"/>
        <v>CONFIRMED BULLISH</v>
      </c>
    </row>
    <row r="1966" spans="1:8" ht="13.5" x14ac:dyDescent="0.25">
      <c r="A1966" s="3">
        <f>TITRES_STAT!B1969</f>
        <v>44869</v>
      </c>
      <c r="B1966" s="6">
        <f>TITRES_STAT!C1969</f>
        <v>148</v>
      </c>
      <c r="C1966" s="6">
        <f>TITRES_STAT!D1969</f>
        <v>130.57169999999999</v>
      </c>
      <c r="D1966" s="6">
        <f>TITRES_STAT!E1969</f>
        <v>1901</v>
      </c>
      <c r="E1966" s="2">
        <f t="shared" si="120"/>
        <v>85330</v>
      </c>
      <c r="F1966" s="6" t="str">
        <f t="shared" si="123"/>
        <v>BULLISH</v>
      </c>
      <c r="G1966" s="6" t="str">
        <f t="shared" si="122"/>
        <v>STRONG</v>
      </c>
      <c r="H1966" s="6" t="str">
        <f t="shared" si="121"/>
        <v>CONFIRMED BULLISH</v>
      </c>
    </row>
    <row r="1967" spans="1:8" ht="13.5" x14ac:dyDescent="0.25">
      <c r="A1967" s="3">
        <f>TITRES_STAT!B1970</f>
        <v>44872</v>
      </c>
      <c r="B1967" s="6">
        <f>TITRES_STAT!C1970</f>
        <v>150</v>
      </c>
      <c r="C1967" s="6">
        <f>TITRES_STAT!D1970</f>
        <v>132.33619999999999</v>
      </c>
      <c r="D1967" s="6">
        <f>TITRES_STAT!E1970</f>
        <v>1144</v>
      </c>
      <c r="E1967" s="2">
        <f t="shared" si="120"/>
        <v>86474</v>
      </c>
      <c r="F1967" s="6" t="str">
        <f t="shared" si="123"/>
        <v>BULLISH</v>
      </c>
      <c r="G1967" s="6" t="str">
        <f t="shared" si="122"/>
        <v>STRONG</v>
      </c>
      <c r="H1967" s="6" t="str">
        <f t="shared" si="121"/>
        <v>CONFIRMED BULLISH</v>
      </c>
    </row>
    <row r="1968" spans="1:8" ht="13.5" x14ac:dyDescent="0.25">
      <c r="A1968" s="3">
        <f>TITRES_STAT!B1971</f>
        <v>44873</v>
      </c>
      <c r="B1968" s="6">
        <f>TITRES_STAT!C1971</f>
        <v>151</v>
      </c>
      <c r="C1968" s="6">
        <f>TITRES_STAT!D1971</f>
        <v>133.2184</v>
      </c>
      <c r="D1968" s="6">
        <f>TITRES_STAT!E1971</f>
        <v>708</v>
      </c>
      <c r="E1968" s="2">
        <f t="shared" si="120"/>
        <v>87182</v>
      </c>
      <c r="F1968" s="6" t="str">
        <f t="shared" si="123"/>
        <v>BULLISH</v>
      </c>
      <c r="G1968" s="6" t="str">
        <f t="shared" si="122"/>
        <v>STRONG</v>
      </c>
      <c r="H1968" s="6" t="str">
        <f t="shared" si="121"/>
        <v>CONFIRMED BULLISH</v>
      </c>
    </row>
    <row r="1969" spans="1:8" ht="13.5" x14ac:dyDescent="0.25">
      <c r="A1969" s="3">
        <f>TITRES_STAT!B1972</f>
        <v>44874</v>
      </c>
      <c r="B1969" s="6">
        <f>TITRES_STAT!C1972</f>
        <v>152.1</v>
      </c>
      <c r="C1969" s="6">
        <f>TITRES_STAT!D1972</f>
        <v>134.18889999999999</v>
      </c>
      <c r="D1969" s="6">
        <f>TITRES_STAT!E1972</f>
        <v>1798</v>
      </c>
      <c r="E1969" s="2">
        <f t="shared" si="120"/>
        <v>88980</v>
      </c>
      <c r="F1969" s="6" t="str">
        <f t="shared" si="123"/>
        <v>BULLISH</v>
      </c>
      <c r="G1969" s="6" t="str">
        <f t="shared" si="122"/>
        <v>STRONG</v>
      </c>
      <c r="H1969" s="6" t="str">
        <f t="shared" si="121"/>
        <v>CONFIRMED BULLISH</v>
      </c>
    </row>
    <row r="1970" spans="1:8" ht="13.5" x14ac:dyDescent="0.25">
      <c r="A1970" s="3">
        <f>TITRES_STAT!B1973</f>
        <v>44875</v>
      </c>
      <c r="B1970" s="6">
        <f>TITRES_STAT!C1973</f>
        <v>157</v>
      </c>
      <c r="C1970" s="6">
        <f>TITRES_STAT!D1973</f>
        <v>138.5119</v>
      </c>
      <c r="D1970" s="6">
        <f>TITRES_STAT!E1973</f>
        <v>1561</v>
      </c>
      <c r="E1970" s="2">
        <f t="shared" si="120"/>
        <v>90541</v>
      </c>
      <c r="F1970" s="6" t="str">
        <f t="shared" si="123"/>
        <v>BULLISH</v>
      </c>
      <c r="G1970" s="6" t="str">
        <f t="shared" si="122"/>
        <v>STRONG</v>
      </c>
      <c r="H1970" s="6" t="str">
        <f t="shared" si="121"/>
        <v>CONFIRMED BULLISH</v>
      </c>
    </row>
    <row r="1971" spans="1:8" ht="13.5" x14ac:dyDescent="0.25">
      <c r="A1971" s="3">
        <f>TITRES_STAT!B1974</f>
        <v>44876</v>
      </c>
      <c r="B1971" s="6">
        <f>TITRES_STAT!C1974</f>
        <v>164.06</v>
      </c>
      <c r="C1971" s="6">
        <f>TITRES_STAT!D1974</f>
        <v>144.7405</v>
      </c>
      <c r="D1971" s="6">
        <f>TITRES_STAT!E1974</f>
        <v>4316</v>
      </c>
      <c r="E1971" s="2">
        <f t="shared" si="120"/>
        <v>94857</v>
      </c>
      <c r="F1971" s="6" t="str">
        <f t="shared" si="123"/>
        <v>BULLISH</v>
      </c>
      <c r="G1971" s="6" t="str">
        <f t="shared" si="122"/>
        <v>STRONG</v>
      </c>
      <c r="H1971" s="6" t="str">
        <f t="shared" si="121"/>
        <v>CONFIRMED BULLISH</v>
      </c>
    </row>
    <row r="1972" spans="1:8" ht="13.5" x14ac:dyDescent="0.25">
      <c r="A1972" s="3">
        <f>TITRES_STAT!B1975</f>
        <v>44879</v>
      </c>
      <c r="B1972" s="6">
        <f>TITRES_STAT!C1975</f>
        <v>162</v>
      </c>
      <c r="C1972" s="6">
        <f>TITRES_STAT!D1975</f>
        <v>142.92310000000001</v>
      </c>
      <c r="D1972" s="6">
        <f>TITRES_STAT!E1975</f>
        <v>236</v>
      </c>
      <c r="E1972" s="2">
        <f t="shared" si="120"/>
        <v>94621</v>
      </c>
      <c r="F1972" s="6" t="str">
        <f t="shared" si="123"/>
        <v>BULLISH</v>
      </c>
      <c r="G1972" s="6" t="str">
        <f t="shared" si="122"/>
        <v>STRONG</v>
      </c>
      <c r="H1972" s="6" t="str">
        <f t="shared" si="121"/>
        <v>CONFIRMED BULLISH</v>
      </c>
    </row>
    <row r="1973" spans="1:8" ht="13.5" x14ac:dyDescent="0.25">
      <c r="A1973" s="3">
        <f>TITRES_STAT!B1976</f>
        <v>44880</v>
      </c>
      <c r="B1973" s="6">
        <f>TITRES_STAT!C1976</f>
        <v>159</v>
      </c>
      <c r="C1973" s="6">
        <f>TITRES_STAT!D1976</f>
        <v>140.2764</v>
      </c>
      <c r="D1973" s="6">
        <f>TITRES_STAT!E1976</f>
        <v>375</v>
      </c>
      <c r="E1973" s="2">
        <f t="shared" si="120"/>
        <v>94246</v>
      </c>
      <c r="F1973" s="6" t="str">
        <f t="shared" si="123"/>
        <v>BULLISH</v>
      </c>
      <c r="G1973" s="6" t="str">
        <f t="shared" si="122"/>
        <v>STRONG</v>
      </c>
      <c r="H1973" s="6" t="str">
        <f t="shared" si="121"/>
        <v>CONFIRMED BULLISH</v>
      </c>
    </row>
    <row r="1974" spans="1:8" ht="13.5" x14ac:dyDescent="0.25">
      <c r="A1974" s="3">
        <f>TITRES_STAT!B1977</f>
        <v>44881</v>
      </c>
      <c r="B1974" s="6">
        <f>TITRES_STAT!C1977</f>
        <v>157</v>
      </c>
      <c r="C1974" s="6">
        <f>TITRES_STAT!D1977</f>
        <v>138.5119</v>
      </c>
      <c r="D1974" s="6">
        <f>TITRES_STAT!E1977</f>
        <v>191</v>
      </c>
      <c r="E1974" s="2">
        <f t="shared" si="120"/>
        <v>94055</v>
      </c>
      <c r="F1974" s="6" t="str">
        <f t="shared" si="123"/>
        <v>BULLISH</v>
      </c>
      <c r="G1974" s="6" t="str">
        <f t="shared" si="122"/>
        <v>STRONG</v>
      </c>
      <c r="H1974" s="6" t="str">
        <f t="shared" si="121"/>
        <v>CONFIRMED BULLISH</v>
      </c>
    </row>
    <row r="1975" spans="1:8" ht="13.5" x14ac:dyDescent="0.25">
      <c r="A1975" s="3">
        <f>TITRES_STAT!B1978</f>
        <v>44882</v>
      </c>
      <c r="B1975" s="6">
        <f>TITRES_STAT!C1978</f>
        <v>157</v>
      </c>
      <c r="C1975" s="6">
        <f>TITRES_STAT!D1978</f>
        <v>138.5119</v>
      </c>
      <c r="D1975" s="6">
        <f>TITRES_STAT!E1978</f>
        <v>0</v>
      </c>
      <c r="E1975" s="2">
        <f t="shared" si="120"/>
        <v>94055</v>
      </c>
      <c r="F1975" s="6" t="str">
        <f t="shared" si="123"/>
        <v>BULLISH</v>
      </c>
      <c r="G1975" s="6" t="str">
        <f t="shared" si="122"/>
        <v>STRONG</v>
      </c>
      <c r="H1975" s="6" t="str">
        <f t="shared" si="121"/>
        <v>NEUTRAL</v>
      </c>
    </row>
    <row r="1976" spans="1:8" ht="13.5" x14ac:dyDescent="0.25">
      <c r="A1976" s="3">
        <f>TITRES_STAT!B1979</f>
        <v>44883</v>
      </c>
      <c r="B1976" s="6">
        <f>TITRES_STAT!C1979</f>
        <v>159</v>
      </c>
      <c r="C1976" s="6">
        <f>TITRES_STAT!D1979</f>
        <v>140.2764</v>
      </c>
      <c r="D1976" s="6">
        <f>TITRES_STAT!E1979</f>
        <v>100</v>
      </c>
      <c r="E1976" s="2">
        <f t="shared" si="120"/>
        <v>94155</v>
      </c>
      <c r="F1976" s="6" t="str">
        <f t="shared" si="123"/>
        <v>BEARISH</v>
      </c>
      <c r="G1976" s="6" t="str">
        <f t="shared" si="122"/>
        <v>NEUTRAL</v>
      </c>
      <c r="H1976" s="6" t="str">
        <f t="shared" si="121"/>
        <v>CONFIRMED BEARISH</v>
      </c>
    </row>
    <row r="1977" spans="1:8" ht="13.5" x14ac:dyDescent="0.25">
      <c r="A1977" s="3">
        <f>TITRES_STAT!B1980</f>
        <v>44886</v>
      </c>
      <c r="B1977" s="6">
        <f>TITRES_STAT!C1980</f>
        <v>158.9</v>
      </c>
      <c r="C1977" s="6">
        <f>TITRES_STAT!D1980</f>
        <v>140.18819999999999</v>
      </c>
      <c r="D1977" s="6">
        <f>TITRES_STAT!E1980</f>
        <v>334</v>
      </c>
      <c r="E1977" s="2">
        <f t="shared" si="120"/>
        <v>93821</v>
      </c>
      <c r="F1977" s="6" t="str">
        <f t="shared" si="123"/>
        <v>BEARISH</v>
      </c>
      <c r="G1977" s="6" t="str">
        <f t="shared" si="122"/>
        <v>NEUTRAL</v>
      </c>
      <c r="H1977" s="6" t="str">
        <f t="shared" si="121"/>
        <v>CONFIRMED BEARISH</v>
      </c>
    </row>
    <row r="1978" spans="1:8" ht="13.5" x14ac:dyDescent="0.25">
      <c r="A1978" s="3">
        <f>TITRES_STAT!B1981</f>
        <v>44887</v>
      </c>
      <c r="B1978" s="6">
        <f>TITRES_STAT!C1981</f>
        <v>154</v>
      </c>
      <c r="C1978" s="6">
        <f>TITRES_STAT!D1981</f>
        <v>135.86519999999999</v>
      </c>
      <c r="D1978" s="6">
        <f>TITRES_STAT!E1981</f>
        <v>220</v>
      </c>
      <c r="E1978" s="2">
        <f t="shared" si="120"/>
        <v>93601</v>
      </c>
      <c r="F1978" s="6" t="str">
        <f t="shared" si="123"/>
        <v>BEARISH</v>
      </c>
      <c r="G1978" s="6" t="str">
        <f t="shared" si="122"/>
        <v>NEUTRAL</v>
      </c>
      <c r="H1978" s="6" t="str">
        <f t="shared" si="121"/>
        <v>CONFIRMED BEARISH</v>
      </c>
    </row>
    <row r="1979" spans="1:8" ht="13.5" x14ac:dyDescent="0.25">
      <c r="A1979" s="3">
        <f>TITRES_STAT!B1982</f>
        <v>44888</v>
      </c>
      <c r="B1979" s="6">
        <f>TITRES_STAT!C1982</f>
        <v>154</v>
      </c>
      <c r="C1979" s="6">
        <f>TITRES_STAT!D1982</f>
        <v>135.86519999999999</v>
      </c>
      <c r="D1979" s="6">
        <f>TITRES_STAT!E1982</f>
        <v>740</v>
      </c>
      <c r="E1979" s="2">
        <f t="shared" si="120"/>
        <v>93601</v>
      </c>
      <c r="F1979" s="6" t="str">
        <f t="shared" si="123"/>
        <v>BEARISH</v>
      </c>
      <c r="G1979" s="6" t="str">
        <f t="shared" si="122"/>
        <v>NEUTRAL</v>
      </c>
      <c r="H1979" s="6" t="str">
        <f t="shared" si="121"/>
        <v>CONFIRMED BEARISH</v>
      </c>
    </row>
    <row r="1980" spans="1:8" ht="13.5" x14ac:dyDescent="0.25">
      <c r="A1980" s="3">
        <f>TITRES_STAT!B1983</f>
        <v>44889</v>
      </c>
      <c r="B1980" s="6">
        <f>TITRES_STAT!C1983</f>
        <v>154</v>
      </c>
      <c r="C1980" s="6">
        <f>TITRES_STAT!D1983</f>
        <v>135.86519999999999</v>
      </c>
      <c r="D1980" s="6">
        <f>TITRES_STAT!E1983</f>
        <v>0</v>
      </c>
      <c r="E1980" s="2">
        <f t="shared" si="120"/>
        <v>93601</v>
      </c>
      <c r="F1980" s="6" t="str">
        <f t="shared" si="123"/>
        <v>BEARISH</v>
      </c>
      <c r="G1980" s="6" t="str">
        <f t="shared" si="122"/>
        <v>NEUTRAL</v>
      </c>
      <c r="H1980" s="6" t="str">
        <f t="shared" si="121"/>
        <v>CONFIRMED BEARISH</v>
      </c>
    </row>
    <row r="1981" spans="1:8" ht="13.5" x14ac:dyDescent="0.25">
      <c r="A1981" s="3">
        <f>TITRES_STAT!B1984</f>
        <v>44890</v>
      </c>
      <c r="B1981" s="6">
        <f>TITRES_STAT!C1984</f>
        <v>154</v>
      </c>
      <c r="C1981" s="6">
        <f>TITRES_STAT!D1984</f>
        <v>135.86519999999999</v>
      </c>
      <c r="D1981" s="6">
        <f>TITRES_STAT!E1984</f>
        <v>120</v>
      </c>
      <c r="E1981" s="2">
        <f t="shared" si="120"/>
        <v>93601</v>
      </c>
      <c r="F1981" s="6" t="str">
        <f t="shared" si="123"/>
        <v>BEARISH</v>
      </c>
      <c r="G1981" s="6" t="str">
        <f t="shared" si="122"/>
        <v>NEUTRAL</v>
      </c>
      <c r="H1981" s="6" t="str">
        <f t="shared" si="121"/>
        <v>CONFIRMED BEARISH</v>
      </c>
    </row>
    <row r="1982" spans="1:8" ht="13.5" x14ac:dyDescent="0.25">
      <c r="A1982" s="3">
        <f>TITRES_STAT!B1985</f>
        <v>44893</v>
      </c>
      <c r="B1982" s="6">
        <f>TITRES_STAT!C1985</f>
        <v>154</v>
      </c>
      <c r="C1982" s="6">
        <f>TITRES_STAT!D1985</f>
        <v>135.86519999999999</v>
      </c>
      <c r="D1982" s="6">
        <f>TITRES_STAT!E1985</f>
        <v>6</v>
      </c>
      <c r="E1982" s="2">
        <f t="shared" si="120"/>
        <v>93601</v>
      </c>
      <c r="F1982" s="6" t="str">
        <f t="shared" si="123"/>
        <v>BEARISH</v>
      </c>
      <c r="G1982" s="6" t="str">
        <f t="shared" si="122"/>
        <v>NEUTRAL</v>
      </c>
      <c r="H1982" s="6" t="str">
        <f t="shared" si="121"/>
        <v>CONFIRMED BEARISH</v>
      </c>
    </row>
    <row r="1983" spans="1:8" ht="13.5" x14ac:dyDescent="0.25">
      <c r="A1983" s="3">
        <f>TITRES_STAT!B1986</f>
        <v>44894</v>
      </c>
      <c r="B1983" s="6">
        <f>TITRES_STAT!C1986</f>
        <v>154</v>
      </c>
      <c r="C1983" s="6">
        <f>TITRES_STAT!D1986</f>
        <v>135.86519999999999</v>
      </c>
      <c r="D1983" s="6">
        <f>TITRES_STAT!E1986</f>
        <v>185</v>
      </c>
      <c r="E1983" s="2">
        <f t="shared" si="120"/>
        <v>93601</v>
      </c>
      <c r="F1983" s="6" t="str">
        <f t="shared" si="123"/>
        <v>NEUTRAL</v>
      </c>
      <c r="G1983" s="6" t="str">
        <f t="shared" si="122"/>
        <v>NEUTRAL</v>
      </c>
      <c r="H1983" s="6" t="str">
        <f t="shared" si="121"/>
        <v>NEUTRAL</v>
      </c>
    </row>
    <row r="1984" spans="1:8" ht="13.5" x14ac:dyDescent="0.25">
      <c r="A1984" s="3">
        <f>TITRES_STAT!B1987</f>
        <v>44895</v>
      </c>
      <c r="B1984" s="6">
        <f>TITRES_STAT!C1987</f>
        <v>154</v>
      </c>
      <c r="C1984" s="6">
        <f>TITRES_STAT!D1987</f>
        <v>135.86519999999999</v>
      </c>
      <c r="D1984" s="6">
        <f>TITRES_STAT!E1987</f>
        <v>166</v>
      </c>
      <c r="E1984" s="2">
        <f t="shared" si="120"/>
        <v>93601</v>
      </c>
      <c r="F1984" s="6" t="str">
        <f t="shared" si="123"/>
        <v>NEUTRAL</v>
      </c>
      <c r="G1984" s="6" t="str">
        <f t="shared" si="122"/>
        <v>NEUTRAL</v>
      </c>
      <c r="H1984" s="6" t="str">
        <f t="shared" si="121"/>
        <v>NEUTRAL</v>
      </c>
    </row>
    <row r="1985" spans="1:8" ht="13.5" x14ac:dyDescent="0.25">
      <c r="A1985" s="3">
        <f>TITRES_STAT!B1988</f>
        <v>44896</v>
      </c>
      <c r="B1985" s="6">
        <f>TITRES_STAT!C1988</f>
        <v>154</v>
      </c>
      <c r="C1985" s="6">
        <f>TITRES_STAT!D1988</f>
        <v>135.86519999999999</v>
      </c>
      <c r="D1985" s="6">
        <f>TITRES_STAT!E1988</f>
        <v>23</v>
      </c>
      <c r="E1985" s="2">
        <f t="shared" si="120"/>
        <v>93601</v>
      </c>
      <c r="F1985" s="6" t="str">
        <f t="shared" si="123"/>
        <v>NEUTRAL</v>
      </c>
      <c r="G1985" s="6" t="str">
        <f t="shared" si="122"/>
        <v>NEUTRAL</v>
      </c>
      <c r="H1985" s="6" t="str">
        <f t="shared" si="121"/>
        <v>NEUTRAL</v>
      </c>
    </row>
    <row r="1986" spans="1:8" ht="13.5" x14ac:dyDescent="0.25">
      <c r="A1986" s="3">
        <f>TITRES_STAT!B1989</f>
        <v>44897</v>
      </c>
      <c r="B1986" s="6">
        <f>TITRES_STAT!C1989</f>
        <v>154</v>
      </c>
      <c r="C1986" s="6">
        <f>TITRES_STAT!D1989</f>
        <v>135.86519999999999</v>
      </c>
      <c r="D1986" s="6">
        <f>TITRES_STAT!E1989</f>
        <v>127610</v>
      </c>
      <c r="E1986" s="2">
        <f t="shared" si="120"/>
        <v>93601</v>
      </c>
      <c r="F1986" s="6" t="str">
        <f t="shared" si="123"/>
        <v>NEUTRAL</v>
      </c>
      <c r="G1986" s="6" t="str">
        <f t="shared" si="122"/>
        <v>NEUTRAL</v>
      </c>
      <c r="H1986" s="6" t="str">
        <f t="shared" si="121"/>
        <v>NEUTRAL</v>
      </c>
    </row>
    <row r="1987" spans="1:8" ht="13.5" x14ac:dyDescent="0.25">
      <c r="A1987" s="3">
        <f>TITRES_STAT!B1990</f>
        <v>44900</v>
      </c>
      <c r="B1987" s="6">
        <f>TITRES_STAT!C1990</f>
        <v>156</v>
      </c>
      <c r="C1987" s="6">
        <f>TITRES_STAT!D1990</f>
        <v>137.62970000000001</v>
      </c>
      <c r="D1987" s="6">
        <f>TITRES_STAT!E1990</f>
        <v>300</v>
      </c>
      <c r="E1987" s="2">
        <f t="shared" si="120"/>
        <v>93901</v>
      </c>
      <c r="F1987" s="6" t="str">
        <f t="shared" si="123"/>
        <v>BULLISH</v>
      </c>
      <c r="G1987" s="6" t="str">
        <f t="shared" si="122"/>
        <v>NEUTRAL</v>
      </c>
      <c r="H1987" s="6" t="str">
        <f t="shared" si="121"/>
        <v>CONFIRMED BULLISH</v>
      </c>
    </row>
    <row r="1988" spans="1:8" ht="13.5" x14ac:dyDescent="0.25">
      <c r="A1988" s="3">
        <f>TITRES_STAT!B1991</f>
        <v>44901</v>
      </c>
      <c r="B1988" s="6">
        <f>TITRES_STAT!C1991</f>
        <v>158</v>
      </c>
      <c r="C1988" s="6">
        <f>TITRES_STAT!D1991</f>
        <v>139.39410000000001</v>
      </c>
      <c r="D1988" s="6">
        <f>TITRES_STAT!E1991</f>
        <v>85</v>
      </c>
      <c r="E1988" s="2">
        <f t="shared" ref="E1988:E2051" si="124">IF(B1988&gt;B1987, E1987+D1988, IF(B1988&lt;B1987, E1987-D1988, E1987))</f>
        <v>93986</v>
      </c>
      <c r="F1988" s="6" t="str">
        <f t="shared" si="123"/>
        <v>BULLISH</v>
      </c>
      <c r="G1988" s="6" t="str">
        <f t="shared" si="122"/>
        <v>NEUTRAL</v>
      </c>
      <c r="H1988" s="6" t="str">
        <f t="shared" si="121"/>
        <v>CONFIRMED BULLISH</v>
      </c>
    </row>
    <row r="1989" spans="1:8" ht="13.5" x14ac:dyDescent="0.25">
      <c r="A1989" s="3">
        <f>TITRES_STAT!B1992</f>
        <v>44902</v>
      </c>
      <c r="B1989" s="6">
        <f>TITRES_STAT!C1992</f>
        <v>157.5</v>
      </c>
      <c r="C1989" s="6">
        <f>TITRES_STAT!D1992</f>
        <v>138.953</v>
      </c>
      <c r="D1989" s="6">
        <f>TITRES_STAT!E1992</f>
        <v>125</v>
      </c>
      <c r="E1989" s="2">
        <f t="shared" si="124"/>
        <v>93861</v>
      </c>
      <c r="F1989" s="6" t="str">
        <f t="shared" si="123"/>
        <v>BULLISH</v>
      </c>
      <c r="G1989" s="6" t="str">
        <f t="shared" si="122"/>
        <v>NEUTRAL</v>
      </c>
      <c r="H1989" s="6" t="str">
        <f t="shared" si="121"/>
        <v>CONFIRMED BULLISH</v>
      </c>
    </row>
    <row r="1990" spans="1:8" ht="13.5" x14ac:dyDescent="0.25">
      <c r="A1990" s="3">
        <f>TITRES_STAT!B1993</f>
        <v>44903</v>
      </c>
      <c r="B1990" s="6">
        <f>TITRES_STAT!C1993</f>
        <v>156</v>
      </c>
      <c r="C1990" s="6">
        <f>TITRES_STAT!D1993</f>
        <v>137.62970000000001</v>
      </c>
      <c r="D1990" s="6">
        <f>TITRES_STAT!E1993</f>
        <v>367</v>
      </c>
      <c r="E1990" s="2">
        <f t="shared" si="124"/>
        <v>93494</v>
      </c>
      <c r="F1990" s="6" t="str">
        <f t="shared" si="123"/>
        <v>BEARISH</v>
      </c>
      <c r="G1990" s="6" t="str">
        <f t="shared" si="122"/>
        <v>NEUTRAL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BEARISH DIVERGENCE</v>
      </c>
    </row>
    <row r="1991" spans="1:8" ht="13.5" x14ac:dyDescent="0.25">
      <c r="A1991" s="3">
        <f>TITRES_STAT!B1994</f>
        <v>44904</v>
      </c>
      <c r="B1991" s="6">
        <f>TITRES_STAT!C1994</f>
        <v>156</v>
      </c>
      <c r="C1991" s="6">
        <f>TITRES_STAT!D1994</f>
        <v>137.62970000000001</v>
      </c>
      <c r="D1991" s="6">
        <f>TITRES_STAT!E1994</f>
        <v>133</v>
      </c>
      <c r="E1991" s="2">
        <f t="shared" si="124"/>
        <v>93494</v>
      </c>
      <c r="F1991" s="6" t="str">
        <f t="shared" si="123"/>
        <v>BEARISH</v>
      </c>
      <c r="G1991" s="6" t="str">
        <f t="shared" ref="G1991:G2054" si="126">IF((E1991-E1986)/E1986 &gt; 0.02, "STRONG",
 IF((E1991-E1986)/E1986 &lt; -0.02, "WEAK", "NEUTRAL"))</f>
        <v>NEUTRAL</v>
      </c>
      <c r="H1991" s="6" t="str">
        <f t="shared" si="125"/>
        <v>BEARISH DIVERGENCE</v>
      </c>
    </row>
    <row r="1992" spans="1:8" ht="13.5" x14ac:dyDescent="0.25">
      <c r="A1992" s="3">
        <f>TITRES_STAT!B1995</f>
        <v>44907</v>
      </c>
      <c r="B1992" s="6">
        <f>TITRES_STAT!C1995</f>
        <v>156</v>
      </c>
      <c r="C1992" s="6">
        <f>TITRES_STAT!D1995</f>
        <v>137.62970000000001</v>
      </c>
      <c r="D1992" s="6">
        <f>TITRES_STAT!E1995</f>
        <v>68</v>
      </c>
      <c r="E1992" s="2">
        <f t="shared" si="124"/>
        <v>93494</v>
      </c>
      <c r="F1992" s="6" t="str">
        <f t="shared" ref="F1992:F2055" si="127">IF(E1992&gt;E1987,"BULLISH",IF(E1992&lt;E1987,"BEARISH","NEUTRAL"))</f>
        <v>BEARISH</v>
      </c>
      <c r="G1992" s="6" t="str">
        <f t="shared" si="126"/>
        <v>NEUTRAL</v>
      </c>
      <c r="H1992" s="6" t="str">
        <f t="shared" si="125"/>
        <v>NEUTRAL</v>
      </c>
    </row>
    <row r="1993" spans="1:8" ht="13.5" x14ac:dyDescent="0.25">
      <c r="A1993" s="3">
        <f>TITRES_STAT!B1996</f>
        <v>44908</v>
      </c>
      <c r="B1993" s="6">
        <f>TITRES_STAT!C1996</f>
        <v>156</v>
      </c>
      <c r="C1993" s="6">
        <f>TITRES_STAT!D1996</f>
        <v>137.62970000000001</v>
      </c>
      <c r="D1993" s="6">
        <f>TITRES_STAT!E1996</f>
        <v>210</v>
      </c>
      <c r="E1993" s="2">
        <f t="shared" si="124"/>
        <v>93494</v>
      </c>
      <c r="F1993" s="6" t="str">
        <f t="shared" si="127"/>
        <v>BEARISH</v>
      </c>
      <c r="G1993" s="6" t="str">
        <f t="shared" si="126"/>
        <v>NEUTRAL</v>
      </c>
      <c r="H1993" s="6" t="str">
        <f t="shared" si="125"/>
        <v>CONFIRMED BEARISH</v>
      </c>
    </row>
    <row r="1994" spans="1:8" ht="13.5" x14ac:dyDescent="0.25">
      <c r="A1994" s="3">
        <f>TITRES_STAT!B1997</f>
        <v>44909</v>
      </c>
      <c r="B1994" s="6">
        <f>TITRES_STAT!C1997</f>
        <v>155</v>
      </c>
      <c r="C1994" s="6">
        <f>TITRES_STAT!D1997</f>
        <v>136.7474</v>
      </c>
      <c r="D1994" s="6">
        <f>TITRES_STAT!E1997</f>
        <v>250</v>
      </c>
      <c r="E1994" s="2">
        <f t="shared" si="124"/>
        <v>93244</v>
      </c>
      <c r="F1994" s="6" t="str">
        <f t="shared" si="127"/>
        <v>BEARISH</v>
      </c>
      <c r="G1994" s="6" t="str">
        <f t="shared" si="126"/>
        <v>NEUTRAL</v>
      </c>
      <c r="H1994" s="6" t="str">
        <f t="shared" si="125"/>
        <v>CONFIRMED BEARISH</v>
      </c>
    </row>
    <row r="1995" spans="1:8" ht="13.5" x14ac:dyDescent="0.25">
      <c r="A1995" s="3">
        <f>TITRES_STAT!B1998</f>
        <v>44910</v>
      </c>
      <c r="B1995" s="6">
        <f>TITRES_STAT!C1998</f>
        <v>155</v>
      </c>
      <c r="C1995" s="6">
        <f>TITRES_STAT!D1998</f>
        <v>136.7474</v>
      </c>
      <c r="D1995" s="6">
        <f>TITRES_STAT!E1998</f>
        <v>465</v>
      </c>
      <c r="E1995" s="2">
        <f t="shared" si="124"/>
        <v>93244</v>
      </c>
      <c r="F1995" s="6" t="str">
        <f t="shared" si="127"/>
        <v>BEARISH</v>
      </c>
      <c r="G1995" s="6" t="str">
        <f t="shared" si="126"/>
        <v>NEUTRAL</v>
      </c>
      <c r="H1995" s="6" t="str">
        <f t="shared" si="125"/>
        <v>CONFIRMED BEARISH</v>
      </c>
    </row>
    <row r="1996" spans="1:8" ht="13.5" x14ac:dyDescent="0.25">
      <c r="A1996" s="3">
        <f>TITRES_STAT!B1999</f>
        <v>44911</v>
      </c>
      <c r="B1996" s="6">
        <f>TITRES_STAT!C1999</f>
        <v>155</v>
      </c>
      <c r="C1996" s="6">
        <f>TITRES_STAT!D1999</f>
        <v>136.7474</v>
      </c>
      <c r="D1996" s="6">
        <f>TITRES_STAT!E1999</f>
        <v>191</v>
      </c>
      <c r="E1996" s="2">
        <f t="shared" si="124"/>
        <v>93244</v>
      </c>
      <c r="F1996" s="6" t="str">
        <f t="shared" si="127"/>
        <v>BEARISH</v>
      </c>
      <c r="G1996" s="6" t="str">
        <f t="shared" si="126"/>
        <v>NEUTRAL</v>
      </c>
      <c r="H1996" s="6" t="str">
        <f t="shared" si="125"/>
        <v>CONFIRMED BEARISH</v>
      </c>
    </row>
    <row r="1997" spans="1:8" ht="13.5" x14ac:dyDescent="0.25">
      <c r="A1997" s="3">
        <f>TITRES_STAT!B2000</f>
        <v>44914</v>
      </c>
      <c r="B1997" s="6">
        <f>TITRES_STAT!C2000</f>
        <v>155</v>
      </c>
      <c r="C1997" s="6">
        <f>TITRES_STAT!D2000</f>
        <v>136.7474</v>
      </c>
      <c r="D1997" s="6">
        <f>TITRES_STAT!E2000</f>
        <v>0</v>
      </c>
      <c r="E1997" s="2">
        <f t="shared" si="124"/>
        <v>93244</v>
      </c>
      <c r="F1997" s="6" t="str">
        <f t="shared" si="127"/>
        <v>BEARISH</v>
      </c>
      <c r="G1997" s="6" t="str">
        <f t="shared" si="126"/>
        <v>NEUTRAL</v>
      </c>
      <c r="H1997" s="6" t="str">
        <f t="shared" si="125"/>
        <v>CONFIRMED BEARISH</v>
      </c>
    </row>
    <row r="1998" spans="1:8" ht="13.5" x14ac:dyDescent="0.25">
      <c r="A1998" s="3">
        <f>TITRES_STAT!B2001</f>
        <v>44915</v>
      </c>
      <c r="B1998" s="6">
        <f>TITRES_STAT!C2001</f>
        <v>155</v>
      </c>
      <c r="C1998" s="6">
        <f>TITRES_STAT!D2001</f>
        <v>136.7474</v>
      </c>
      <c r="D1998" s="6">
        <f>TITRES_STAT!E2001</f>
        <v>0</v>
      </c>
      <c r="E1998" s="2">
        <f t="shared" si="124"/>
        <v>93244</v>
      </c>
      <c r="F1998" s="6" t="str">
        <f t="shared" si="127"/>
        <v>BEARISH</v>
      </c>
      <c r="G1998" s="6" t="str">
        <f t="shared" si="126"/>
        <v>NEUTRAL</v>
      </c>
      <c r="H1998" s="6" t="str">
        <f t="shared" si="125"/>
        <v>CONFIRMED BEARISH</v>
      </c>
    </row>
    <row r="1999" spans="1:8" ht="13.5" x14ac:dyDescent="0.25">
      <c r="A1999" s="3">
        <f>TITRES_STAT!B2002</f>
        <v>44916</v>
      </c>
      <c r="B1999" s="6">
        <f>TITRES_STAT!C2002</f>
        <v>155.9</v>
      </c>
      <c r="C1999" s="6">
        <f>TITRES_STAT!D2002</f>
        <v>137.54140000000001</v>
      </c>
      <c r="D1999" s="6">
        <f>TITRES_STAT!E2002</f>
        <v>195</v>
      </c>
      <c r="E1999" s="2">
        <f t="shared" si="124"/>
        <v>93439</v>
      </c>
      <c r="F1999" s="6" t="str">
        <f t="shared" si="127"/>
        <v>BULLISH</v>
      </c>
      <c r="G1999" s="6" t="str">
        <f t="shared" si="126"/>
        <v>NEUTRAL</v>
      </c>
      <c r="H1999" s="6" t="str">
        <f t="shared" si="125"/>
        <v>CONFIRMED BULLISH</v>
      </c>
    </row>
    <row r="2000" spans="1:8" ht="13.5" x14ac:dyDescent="0.25">
      <c r="A2000" s="3">
        <f>TITRES_STAT!B2003</f>
        <v>44917</v>
      </c>
      <c r="B2000" s="6">
        <f>TITRES_STAT!C2003</f>
        <v>155</v>
      </c>
      <c r="C2000" s="6">
        <f>TITRES_STAT!D2003</f>
        <v>136.7474</v>
      </c>
      <c r="D2000" s="6">
        <f>TITRES_STAT!E2003</f>
        <v>178</v>
      </c>
      <c r="E2000" s="2">
        <f t="shared" si="124"/>
        <v>93261</v>
      </c>
      <c r="F2000" s="6" t="str">
        <f t="shared" si="127"/>
        <v>BULLISH</v>
      </c>
      <c r="G2000" s="6" t="str">
        <f t="shared" si="126"/>
        <v>NEUTRAL</v>
      </c>
      <c r="H2000" s="6" t="str">
        <f t="shared" si="125"/>
        <v>NEUTRAL</v>
      </c>
    </row>
    <row r="2001" spans="1:8" ht="13.5" x14ac:dyDescent="0.25">
      <c r="A2001" s="3">
        <f>TITRES_STAT!B2004</f>
        <v>44918</v>
      </c>
      <c r="B2001" s="6">
        <f>TITRES_STAT!C2004</f>
        <v>154</v>
      </c>
      <c r="C2001" s="6">
        <f>TITRES_STAT!D2004</f>
        <v>135.86519999999999</v>
      </c>
      <c r="D2001" s="6">
        <f>TITRES_STAT!E2004</f>
        <v>820</v>
      </c>
      <c r="E2001" s="2">
        <f t="shared" si="124"/>
        <v>92441</v>
      </c>
      <c r="F2001" s="6" t="str">
        <f t="shared" si="127"/>
        <v>BEARISH</v>
      </c>
      <c r="G2001" s="6" t="str">
        <f t="shared" si="126"/>
        <v>NEUTRAL</v>
      </c>
      <c r="H2001" s="6" t="str">
        <f t="shared" si="125"/>
        <v>CONFIRMED BEARISH</v>
      </c>
    </row>
    <row r="2002" spans="1:8" ht="13.5" x14ac:dyDescent="0.25">
      <c r="A2002" s="3">
        <f>TITRES_STAT!B2005</f>
        <v>44921</v>
      </c>
      <c r="B2002" s="6">
        <f>TITRES_STAT!C2005</f>
        <v>154</v>
      </c>
      <c r="C2002" s="6">
        <f>TITRES_STAT!D2005</f>
        <v>135.86519999999999</v>
      </c>
      <c r="D2002" s="6">
        <f>TITRES_STAT!E2005</f>
        <v>508</v>
      </c>
      <c r="E2002" s="2">
        <f t="shared" si="124"/>
        <v>92441</v>
      </c>
      <c r="F2002" s="6" t="str">
        <f t="shared" si="127"/>
        <v>BEARISH</v>
      </c>
      <c r="G2002" s="6" t="str">
        <f t="shared" si="126"/>
        <v>NEUTRAL</v>
      </c>
      <c r="H2002" s="6" t="str">
        <f t="shared" si="125"/>
        <v>CONFIRMED BEARISH</v>
      </c>
    </row>
    <row r="2003" spans="1:8" ht="13.5" x14ac:dyDescent="0.25">
      <c r="A2003" s="3">
        <f>TITRES_STAT!B2006</f>
        <v>44922</v>
      </c>
      <c r="B2003" s="6">
        <f>TITRES_STAT!C2006</f>
        <v>154</v>
      </c>
      <c r="C2003" s="6">
        <f>TITRES_STAT!D2006</f>
        <v>135.86519999999999</v>
      </c>
      <c r="D2003" s="6">
        <f>TITRES_STAT!E2006</f>
        <v>220</v>
      </c>
      <c r="E2003" s="2">
        <f t="shared" si="124"/>
        <v>92441</v>
      </c>
      <c r="F2003" s="6" t="str">
        <f t="shared" si="127"/>
        <v>BEARISH</v>
      </c>
      <c r="G2003" s="6" t="str">
        <f t="shared" si="126"/>
        <v>NEUTRAL</v>
      </c>
      <c r="H2003" s="6" t="str">
        <f t="shared" si="125"/>
        <v>CONFIRMED BEARISH</v>
      </c>
    </row>
    <row r="2004" spans="1:8" ht="13.5" x14ac:dyDescent="0.25">
      <c r="A2004" s="3">
        <f>TITRES_STAT!B2007</f>
        <v>44923</v>
      </c>
      <c r="B2004" s="6">
        <f>TITRES_STAT!C2007</f>
        <v>155.5</v>
      </c>
      <c r="C2004" s="6">
        <f>TITRES_STAT!D2007</f>
        <v>137.1885</v>
      </c>
      <c r="D2004" s="6">
        <f>TITRES_STAT!E2007</f>
        <v>311</v>
      </c>
      <c r="E2004" s="2">
        <f t="shared" si="124"/>
        <v>92752</v>
      </c>
      <c r="F2004" s="6" t="str">
        <f t="shared" si="127"/>
        <v>BEARISH</v>
      </c>
      <c r="G2004" s="6" t="str">
        <f t="shared" si="126"/>
        <v>NEUTRAL</v>
      </c>
      <c r="H2004" s="6" t="str">
        <f t="shared" si="125"/>
        <v>CONFIRMED BEARISH</v>
      </c>
    </row>
    <row r="2005" spans="1:8" ht="13.5" x14ac:dyDescent="0.25">
      <c r="A2005" s="3">
        <f>TITRES_STAT!B2008</f>
        <v>44924</v>
      </c>
      <c r="B2005" s="6">
        <f>TITRES_STAT!C2008</f>
        <v>160</v>
      </c>
      <c r="C2005" s="6">
        <f>TITRES_STAT!D2008</f>
        <v>141.15860000000001</v>
      </c>
      <c r="D2005" s="6">
        <f>TITRES_STAT!E2008</f>
        <v>2200</v>
      </c>
      <c r="E2005" s="2">
        <f t="shared" si="124"/>
        <v>94952</v>
      </c>
      <c r="F2005" s="6" t="str">
        <f t="shared" si="127"/>
        <v>BULLISH</v>
      </c>
      <c r="G2005" s="6" t="str">
        <f t="shared" si="126"/>
        <v>NEUTRAL</v>
      </c>
      <c r="H2005" s="6" t="str">
        <f t="shared" si="125"/>
        <v>CONFIRMED BULLISH</v>
      </c>
    </row>
    <row r="2006" spans="1:8" ht="13.5" x14ac:dyDescent="0.25">
      <c r="A2006" s="3">
        <f>TITRES_STAT!B2009</f>
        <v>44925</v>
      </c>
      <c r="B2006" s="6">
        <f>TITRES_STAT!C2009</f>
        <v>154</v>
      </c>
      <c r="C2006" s="6">
        <f>TITRES_STAT!D2009</f>
        <v>135.86519999999999</v>
      </c>
      <c r="D2006" s="6">
        <f>TITRES_STAT!E2009</f>
        <v>1934</v>
      </c>
      <c r="E2006" s="2">
        <f t="shared" si="124"/>
        <v>93018</v>
      </c>
      <c r="F2006" s="6" t="str">
        <f t="shared" si="127"/>
        <v>BULLISH</v>
      </c>
      <c r="G2006" s="6" t="str">
        <f t="shared" si="126"/>
        <v>NEUTRAL</v>
      </c>
      <c r="H2006" s="6" t="str">
        <f t="shared" si="125"/>
        <v>NEUTRAL</v>
      </c>
    </row>
    <row r="2007" spans="1:8" ht="13.5" x14ac:dyDescent="0.25">
      <c r="A2007" s="3">
        <f>TITRES_STAT!B2010</f>
        <v>44928</v>
      </c>
      <c r="B2007" s="6">
        <f>TITRES_STAT!C2010</f>
        <v>154</v>
      </c>
      <c r="C2007" s="6">
        <f>TITRES_STAT!D2010</f>
        <v>135.86519999999999</v>
      </c>
      <c r="D2007" s="6">
        <f>TITRES_STAT!E2010</f>
        <v>53</v>
      </c>
      <c r="E2007" s="2">
        <f t="shared" si="124"/>
        <v>93018</v>
      </c>
      <c r="F2007" s="6" t="str">
        <f t="shared" si="127"/>
        <v>BULLISH</v>
      </c>
      <c r="G2007" s="6" t="str">
        <f t="shared" si="126"/>
        <v>NEUTRAL</v>
      </c>
      <c r="H2007" s="6" t="str">
        <f t="shared" si="125"/>
        <v>NEUTRAL</v>
      </c>
    </row>
    <row r="2008" spans="1:8" ht="13.5" x14ac:dyDescent="0.25">
      <c r="A2008" s="3">
        <f>TITRES_STAT!B2011</f>
        <v>44929</v>
      </c>
      <c r="B2008" s="6">
        <f>TITRES_STAT!C2011</f>
        <v>153</v>
      </c>
      <c r="C2008" s="6">
        <f>TITRES_STAT!D2011</f>
        <v>134.9829</v>
      </c>
      <c r="D2008" s="6">
        <f>TITRES_STAT!E2011</f>
        <v>6</v>
      </c>
      <c r="E2008" s="2">
        <f t="shared" si="124"/>
        <v>93012</v>
      </c>
      <c r="F2008" s="6" t="str">
        <f t="shared" si="127"/>
        <v>BULLISH</v>
      </c>
      <c r="G2008" s="6" t="str">
        <f t="shared" si="126"/>
        <v>NEUTRAL</v>
      </c>
      <c r="H2008" s="6" t="str">
        <f t="shared" si="125"/>
        <v>BULLISH DIVERGENCE</v>
      </c>
    </row>
    <row r="2009" spans="1:8" ht="13.5" x14ac:dyDescent="0.25">
      <c r="A2009" s="3">
        <f>TITRES_STAT!B2012</f>
        <v>44930</v>
      </c>
      <c r="B2009" s="6">
        <f>TITRES_STAT!C2012</f>
        <v>153</v>
      </c>
      <c r="C2009" s="6">
        <f>TITRES_STAT!D2012</f>
        <v>134.9829</v>
      </c>
      <c r="D2009" s="6">
        <f>TITRES_STAT!E2012</f>
        <v>296</v>
      </c>
      <c r="E2009" s="2">
        <f t="shared" si="124"/>
        <v>93012</v>
      </c>
      <c r="F2009" s="6" t="str">
        <f t="shared" si="127"/>
        <v>BULLISH</v>
      </c>
      <c r="G2009" s="6" t="str">
        <f t="shared" si="126"/>
        <v>NEUTRAL</v>
      </c>
      <c r="H2009" s="6" t="str">
        <f t="shared" si="125"/>
        <v>BULLISH DIVERGENCE</v>
      </c>
    </row>
    <row r="2010" spans="1:8" ht="13.5" x14ac:dyDescent="0.25">
      <c r="A2010" s="3">
        <f>TITRES_STAT!B2013</f>
        <v>44931</v>
      </c>
      <c r="B2010" s="6">
        <f>TITRES_STAT!C2013</f>
        <v>156</v>
      </c>
      <c r="C2010" s="6">
        <f>TITRES_STAT!D2013</f>
        <v>137.62970000000001</v>
      </c>
      <c r="D2010" s="6">
        <f>TITRES_STAT!E2013</f>
        <v>1</v>
      </c>
      <c r="E2010" s="2">
        <f t="shared" si="124"/>
        <v>93013</v>
      </c>
      <c r="F2010" s="6" t="str">
        <f t="shared" si="127"/>
        <v>BEARISH</v>
      </c>
      <c r="G2010" s="6" t="str">
        <f t="shared" si="126"/>
        <v>WEAK</v>
      </c>
      <c r="H2010" s="6" t="str">
        <f t="shared" si="125"/>
        <v>CONFIRMED BEARISH</v>
      </c>
    </row>
    <row r="2011" spans="1:8" ht="13.5" x14ac:dyDescent="0.25">
      <c r="A2011" s="3">
        <f>TITRES_STAT!B2014</f>
        <v>44932</v>
      </c>
      <c r="B2011" s="6">
        <f>TITRES_STAT!C2014</f>
        <v>156</v>
      </c>
      <c r="C2011" s="6">
        <f>TITRES_STAT!D2014</f>
        <v>137.62970000000001</v>
      </c>
      <c r="D2011" s="6">
        <f>TITRES_STAT!E2014</f>
        <v>12</v>
      </c>
      <c r="E2011" s="2">
        <f t="shared" si="124"/>
        <v>93013</v>
      </c>
      <c r="F2011" s="6" t="str">
        <f t="shared" si="127"/>
        <v>BEARISH</v>
      </c>
      <c r="G2011" s="6" t="str">
        <f t="shared" si="126"/>
        <v>NEUTRAL</v>
      </c>
      <c r="H2011" s="6" t="str">
        <f t="shared" si="125"/>
        <v>BEARISH DIVERGENCE</v>
      </c>
    </row>
    <row r="2012" spans="1:8" ht="13.5" x14ac:dyDescent="0.25">
      <c r="A2012" s="3">
        <f>TITRES_STAT!B2015</f>
        <v>44935</v>
      </c>
      <c r="B2012" s="6">
        <f>TITRES_STAT!C2015</f>
        <v>156</v>
      </c>
      <c r="C2012" s="6">
        <f>TITRES_STAT!D2015</f>
        <v>137.62970000000001</v>
      </c>
      <c r="D2012" s="6">
        <f>TITRES_STAT!E2015</f>
        <v>6</v>
      </c>
      <c r="E2012" s="2">
        <f t="shared" si="124"/>
        <v>93013</v>
      </c>
      <c r="F2012" s="6" t="str">
        <f t="shared" si="127"/>
        <v>BEARISH</v>
      </c>
      <c r="G2012" s="6" t="str">
        <f t="shared" si="126"/>
        <v>NEUTRAL</v>
      </c>
      <c r="H2012" s="6" t="str">
        <f t="shared" si="125"/>
        <v>BEARISH DIVERGENCE</v>
      </c>
    </row>
    <row r="2013" spans="1:8" ht="13.5" x14ac:dyDescent="0.25">
      <c r="A2013" s="3">
        <f>TITRES_STAT!B2016</f>
        <v>44936</v>
      </c>
      <c r="B2013" s="6">
        <f>TITRES_STAT!C2016</f>
        <v>156</v>
      </c>
      <c r="C2013" s="6">
        <f>TITRES_STAT!D2016</f>
        <v>137.62970000000001</v>
      </c>
      <c r="D2013" s="6">
        <f>TITRES_STAT!E2016</f>
        <v>130</v>
      </c>
      <c r="E2013" s="2">
        <f t="shared" si="124"/>
        <v>93013</v>
      </c>
      <c r="F2013" s="6" t="str">
        <f t="shared" si="127"/>
        <v>BULLISH</v>
      </c>
      <c r="G2013" s="6" t="str">
        <f t="shared" si="126"/>
        <v>NEUTRAL</v>
      </c>
      <c r="H2013" s="6" t="str">
        <f t="shared" si="125"/>
        <v>CONFIRMED BULLISH</v>
      </c>
    </row>
    <row r="2014" spans="1:8" ht="13.5" x14ac:dyDescent="0.25">
      <c r="A2014" s="3">
        <f>TITRES_STAT!B2017</f>
        <v>44937</v>
      </c>
      <c r="B2014" s="6">
        <f>TITRES_STAT!C2017</f>
        <v>156</v>
      </c>
      <c r="C2014" s="6">
        <f>TITRES_STAT!D2017</f>
        <v>137.62970000000001</v>
      </c>
      <c r="D2014" s="6">
        <f>TITRES_STAT!E2017</f>
        <v>53</v>
      </c>
      <c r="E2014" s="2">
        <f t="shared" si="124"/>
        <v>93013</v>
      </c>
      <c r="F2014" s="6" t="str">
        <f t="shared" si="127"/>
        <v>BULLISH</v>
      </c>
      <c r="G2014" s="6" t="str">
        <f t="shared" si="126"/>
        <v>NEUTRAL</v>
      </c>
      <c r="H2014" s="6" t="str">
        <f t="shared" si="125"/>
        <v>CONFIRMED BULLISH</v>
      </c>
    </row>
    <row r="2015" spans="1:8" ht="13.5" x14ac:dyDescent="0.25">
      <c r="A2015" s="3">
        <f>TITRES_STAT!B2018</f>
        <v>44938</v>
      </c>
      <c r="B2015" s="6">
        <f>TITRES_STAT!C2018</f>
        <v>156</v>
      </c>
      <c r="C2015" s="6">
        <f>TITRES_STAT!D2018</f>
        <v>137.62970000000001</v>
      </c>
      <c r="D2015" s="6">
        <f>TITRES_STAT!E2018</f>
        <v>0</v>
      </c>
      <c r="E2015" s="2">
        <f t="shared" si="124"/>
        <v>93013</v>
      </c>
      <c r="F2015" s="6" t="str">
        <f t="shared" si="127"/>
        <v>NEUTRAL</v>
      </c>
      <c r="G2015" s="6" t="str">
        <f t="shared" si="126"/>
        <v>NEUTRAL</v>
      </c>
      <c r="H2015" s="6" t="str">
        <f t="shared" si="125"/>
        <v>NEUTRAL</v>
      </c>
    </row>
    <row r="2016" spans="1:8" ht="13.5" x14ac:dyDescent="0.25">
      <c r="A2016" s="3">
        <f>TITRES_STAT!B2019</f>
        <v>44939</v>
      </c>
      <c r="B2016" s="6">
        <f>TITRES_STAT!C2019</f>
        <v>156</v>
      </c>
      <c r="C2016" s="6">
        <f>TITRES_STAT!D2019</f>
        <v>137.62970000000001</v>
      </c>
      <c r="D2016" s="6">
        <f>TITRES_STAT!E2019</f>
        <v>140</v>
      </c>
      <c r="E2016" s="2">
        <f t="shared" si="124"/>
        <v>93013</v>
      </c>
      <c r="F2016" s="6" t="str">
        <f t="shared" si="127"/>
        <v>NEUTRAL</v>
      </c>
      <c r="G2016" s="6" t="str">
        <f t="shared" si="126"/>
        <v>NEUTRAL</v>
      </c>
      <c r="H2016" s="6" t="str">
        <f t="shared" si="125"/>
        <v>NEUTRAL</v>
      </c>
    </row>
    <row r="2017" spans="1:8" ht="13.5" x14ac:dyDescent="0.25">
      <c r="A2017" s="3">
        <f>TITRES_STAT!B2020</f>
        <v>44942</v>
      </c>
      <c r="B2017" s="6">
        <f>TITRES_STAT!C2020</f>
        <v>156</v>
      </c>
      <c r="C2017" s="6">
        <f>TITRES_STAT!D2020</f>
        <v>137.62970000000001</v>
      </c>
      <c r="D2017" s="6">
        <f>TITRES_STAT!E2020</f>
        <v>7</v>
      </c>
      <c r="E2017" s="2">
        <f t="shared" si="124"/>
        <v>93013</v>
      </c>
      <c r="F2017" s="6" t="str">
        <f t="shared" si="127"/>
        <v>NEUTRAL</v>
      </c>
      <c r="G2017" s="6" t="str">
        <f t="shared" si="126"/>
        <v>NEUTRAL</v>
      </c>
      <c r="H2017" s="6" t="str">
        <f t="shared" si="125"/>
        <v>NEUTRAL</v>
      </c>
    </row>
    <row r="2018" spans="1:8" ht="13.5" x14ac:dyDescent="0.25">
      <c r="A2018" s="3">
        <f>TITRES_STAT!B2021</f>
        <v>44943</v>
      </c>
      <c r="B2018" s="6">
        <f>TITRES_STAT!C2021</f>
        <v>156.1</v>
      </c>
      <c r="C2018" s="6">
        <f>TITRES_STAT!D2021</f>
        <v>137.71789999999999</v>
      </c>
      <c r="D2018" s="6">
        <f>TITRES_STAT!E2021</f>
        <v>44</v>
      </c>
      <c r="E2018" s="2">
        <f t="shared" si="124"/>
        <v>93057</v>
      </c>
      <c r="F2018" s="6" t="str">
        <f t="shared" si="127"/>
        <v>BULLISH</v>
      </c>
      <c r="G2018" s="6" t="str">
        <f t="shared" si="126"/>
        <v>NEUTRAL</v>
      </c>
      <c r="H2018" s="6" t="str">
        <f t="shared" si="125"/>
        <v>CONFIRMED BULLISH</v>
      </c>
    </row>
    <row r="2019" spans="1:8" ht="13.5" x14ac:dyDescent="0.25">
      <c r="A2019" s="3">
        <f>TITRES_STAT!B2022</f>
        <v>44944</v>
      </c>
      <c r="B2019" s="6">
        <f>TITRES_STAT!C2022</f>
        <v>156</v>
      </c>
      <c r="C2019" s="6">
        <f>TITRES_STAT!D2022</f>
        <v>137.62970000000001</v>
      </c>
      <c r="D2019" s="6">
        <f>TITRES_STAT!E2022</f>
        <v>1</v>
      </c>
      <c r="E2019" s="2">
        <f t="shared" si="124"/>
        <v>93056</v>
      </c>
      <c r="F2019" s="6" t="str">
        <f t="shared" si="127"/>
        <v>BULLISH</v>
      </c>
      <c r="G2019" s="6" t="str">
        <f t="shared" si="126"/>
        <v>NEUTRAL</v>
      </c>
      <c r="H2019" s="6" t="str">
        <f t="shared" si="125"/>
        <v>NEUTRAL</v>
      </c>
    </row>
    <row r="2020" spans="1:8" ht="13.5" x14ac:dyDescent="0.25">
      <c r="A2020" s="3">
        <f>TITRES_STAT!B2023</f>
        <v>44945</v>
      </c>
      <c r="B2020" s="6">
        <f>TITRES_STAT!C2023</f>
        <v>155</v>
      </c>
      <c r="C2020" s="6">
        <f>TITRES_STAT!D2023</f>
        <v>136.7474</v>
      </c>
      <c r="D2020" s="6">
        <f>TITRES_STAT!E2023</f>
        <v>2010</v>
      </c>
      <c r="E2020" s="2">
        <f t="shared" si="124"/>
        <v>91046</v>
      </c>
      <c r="F2020" s="6" t="str">
        <f t="shared" si="127"/>
        <v>BEARISH</v>
      </c>
      <c r="G2020" s="6" t="str">
        <f t="shared" si="126"/>
        <v>WEAK</v>
      </c>
      <c r="H2020" s="6" t="str">
        <f t="shared" si="125"/>
        <v>CONFIRMED BEARISH</v>
      </c>
    </row>
    <row r="2021" spans="1:8" ht="13.5" x14ac:dyDescent="0.25">
      <c r="A2021" s="3">
        <f>TITRES_STAT!B2024</f>
        <v>44946</v>
      </c>
      <c r="B2021" s="6">
        <f>TITRES_STAT!C2024</f>
        <v>155</v>
      </c>
      <c r="C2021" s="6">
        <f>TITRES_STAT!D2024</f>
        <v>136.7474</v>
      </c>
      <c r="D2021" s="6">
        <f>TITRES_STAT!E2024</f>
        <v>3</v>
      </c>
      <c r="E2021" s="2">
        <f t="shared" si="124"/>
        <v>91046</v>
      </c>
      <c r="F2021" s="6" t="str">
        <f t="shared" si="127"/>
        <v>BEARISH</v>
      </c>
      <c r="G2021" s="6" t="str">
        <f t="shared" si="126"/>
        <v>WEAK</v>
      </c>
      <c r="H2021" s="6" t="str">
        <f t="shared" si="125"/>
        <v>CONFIRMED BEARISH</v>
      </c>
    </row>
    <row r="2022" spans="1:8" ht="13.5" x14ac:dyDescent="0.25">
      <c r="A2022" s="3">
        <f>TITRES_STAT!B2025</f>
        <v>44949</v>
      </c>
      <c r="B2022" s="6">
        <f>TITRES_STAT!C2025</f>
        <v>150</v>
      </c>
      <c r="C2022" s="6">
        <f>TITRES_STAT!D2025</f>
        <v>132.33619999999999</v>
      </c>
      <c r="D2022" s="6">
        <f>TITRES_STAT!E2025</f>
        <v>300</v>
      </c>
      <c r="E2022" s="2">
        <f t="shared" si="124"/>
        <v>90746</v>
      </c>
      <c r="F2022" s="6" t="str">
        <f t="shared" si="127"/>
        <v>BEARISH</v>
      </c>
      <c r="G2022" s="6" t="str">
        <f t="shared" si="126"/>
        <v>WEAK</v>
      </c>
      <c r="H2022" s="6" t="str">
        <f t="shared" si="125"/>
        <v>CONFIRMED BEARISH</v>
      </c>
    </row>
    <row r="2023" spans="1:8" ht="13.5" x14ac:dyDescent="0.25">
      <c r="A2023" s="3">
        <f>TITRES_STAT!B2026</f>
        <v>44950</v>
      </c>
      <c r="B2023" s="6">
        <f>TITRES_STAT!C2026</f>
        <v>155</v>
      </c>
      <c r="C2023" s="6">
        <f>TITRES_STAT!D2026</f>
        <v>136.7474</v>
      </c>
      <c r="D2023" s="6">
        <f>TITRES_STAT!E2026</f>
        <v>4</v>
      </c>
      <c r="E2023" s="2">
        <f t="shared" si="124"/>
        <v>90750</v>
      </c>
      <c r="F2023" s="6" t="str">
        <f t="shared" si="127"/>
        <v>BEARISH</v>
      </c>
      <c r="G2023" s="6" t="str">
        <f t="shared" si="126"/>
        <v>WEAK</v>
      </c>
      <c r="H2023" s="6" t="str">
        <f t="shared" si="125"/>
        <v>CONFIRMED BEARISH</v>
      </c>
    </row>
    <row r="2024" spans="1:8" ht="13.5" x14ac:dyDescent="0.25">
      <c r="A2024" s="3">
        <f>TITRES_STAT!B2027</f>
        <v>44951</v>
      </c>
      <c r="B2024" s="6">
        <f>TITRES_STAT!C2027</f>
        <v>155</v>
      </c>
      <c r="C2024" s="6">
        <f>TITRES_STAT!D2027</f>
        <v>136.7474</v>
      </c>
      <c r="D2024" s="6">
        <f>TITRES_STAT!E2027</f>
        <v>0</v>
      </c>
      <c r="E2024" s="2">
        <f t="shared" si="124"/>
        <v>90750</v>
      </c>
      <c r="F2024" s="6" t="str">
        <f t="shared" si="127"/>
        <v>BEARISH</v>
      </c>
      <c r="G2024" s="6" t="str">
        <f t="shared" si="126"/>
        <v>WEAK</v>
      </c>
      <c r="H2024" s="6" t="str">
        <f t="shared" si="125"/>
        <v>CONFIRMED BEARISH</v>
      </c>
    </row>
    <row r="2025" spans="1:8" ht="13.5" x14ac:dyDescent="0.25">
      <c r="A2025" s="3">
        <f>TITRES_STAT!B2028</f>
        <v>44952</v>
      </c>
      <c r="B2025" s="6">
        <f>TITRES_STAT!C2028</f>
        <v>155</v>
      </c>
      <c r="C2025" s="6">
        <f>TITRES_STAT!D2028</f>
        <v>136.7474</v>
      </c>
      <c r="D2025" s="6">
        <f>TITRES_STAT!E2028</f>
        <v>0</v>
      </c>
      <c r="E2025" s="2">
        <f t="shared" si="124"/>
        <v>90750</v>
      </c>
      <c r="F2025" s="6" t="str">
        <f t="shared" si="127"/>
        <v>BEARISH</v>
      </c>
      <c r="G2025" s="6" t="str">
        <f t="shared" si="126"/>
        <v>NEUTRAL</v>
      </c>
      <c r="H2025" s="6" t="str">
        <f t="shared" si="125"/>
        <v>NEUTRAL</v>
      </c>
    </row>
    <row r="2026" spans="1:8" ht="13.5" x14ac:dyDescent="0.25">
      <c r="A2026" s="3">
        <f>TITRES_STAT!B2029</f>
        <v>44953</v>
      </c>
      <c r="B2026" s="6">
        <f>TITRES_STAT!C2029</f>
        <v>155</v>
      </c>
      <c r="C2026" s="6">
        <f>TITRES_STAT!D2029</f>
        <v>136.7474</v>
      </c>
      <c r="D2026" s="6">
        <f>TITRES_STAT!E2029</f>
        <v>0</v>
      </c>
      <c r="E2026" s="2">
        <f t="shared" si="124"/>
        <v>90750</v>
      </c>
      <c r="F2026" s="6" t="str">
        <f t="shared" si="127"/>
        <v>BEARISH</v>
      </c>
      <c r="G2026" s="6" t="str">
        <f t="shared" si="126"/>
        <v>NEUTRAL</v>
      </c>
      <c r="H2026" s="6" t="str">
        <f t="shared" si="125"/>
        <v>NEUTRAL</v>
      </c>
    </row>
    <row r="2027" spans="1:8" ht="13.5" x14ac:dyDescent="0.25">
      <c r="A2027" s="3">
        <f>TITRES_STAT!B2030</f>
        <v>44956</v>
      </c>
      <c r="B2027" s="6">
        <f>TITRES_STAT!C2030</f>
        <v>155</v>
      </c>
      <c r="C2027" s="6">
        <f>TITRES_STAT!D2030</f>
        <v>136.7474</v>
      </c>
      <c r="D2027" s="6">
        <f>TITRES_STAT!E2030</f>
        <v>0</v>
      </c>
      <c r="E2027" s="2">
        <f t="shared" si="124"/>
        <v>90750</v>
      </c>
      <c r="F2027" s="6" t="str">
        <f t="shared" si="127"/>
        <v>BULLISH</v>
      </c>
      <c r="G2027" s="6" t="str">
        <f t="shared" si="126"/>
        <v>NEUTRAL</v>
      </c>
      <c r="H2027" s="6" t="str">
        <f t="shared" si="125"/>
        <v>CONFIRMED BULLISH</v>
      </c>
    </row>
    <row r="2028" spans="1:8" ht="13.5" x14ac:dyDescent="0.25">
      <c r="A2028" s="3">
        <f>TITRES_STAT!B2031</f>
        <v>44957</v>
      </c>
      <c r="B2028" s="6">
        <f>TITRES_STAT!C2031</f>
        <v>154.9</v>
      </c>
      <c r="C2028" s="6">
        <f>TITRES_STAT!D2031</f>
        <v>136.6592</v>
      </c>
      <c r="D2028" s="6">
        <f>TITRES_STAT!E2031</f>
        <v>153</v>
      </c>
      <c r="E2028" s="2">
        <f t="shared" si="124"/>
        <v>90597</v>
      </c>
      <c r="F2028" s="6" t="str">
        <f t="shared" si="127"/>
        <v>BEARISH</v>
      </c>
      <c r="G2028" s="6" t="str">
        <f t="shared" si="126"/>
        <v>NEUTRAL</v>
      </c>
      <c r="H2028" s="6" t="str">
        <f t="shared" si="125"/>
        <v>CONFIRMED BEARISH</v>
      </c>
    </row>
    <row r="2029" spans="1:8" ht="13.5" x14ac:dyDescent="0.25">
      <c r="A2029" s="3">
        <f>TITRES_STAT!B2032</f>
        <v>44958</v>
      </c>
      <c r="B2029" s="6">
        <f>TITRES_STAT!C2032</f>
        <v>154.9</v>
      </c>
      <c r="C2029" s="6">
        <f>TITRES_STAT!D2032</f>
        <v>136.6592</v>
      </c>
      <c r="D2029" s="6">
        <f>TITRES_STAT!E2032</f>
        <v>50</v>
      </c>
      <c r="E2029" s="2">
        <f t="shared" si="124"/>
        <v>90597</v>
      </c>
      <c r="F2029" s="6" t="str">
        <f t="shared" si="127"/>
        <v>BEARISH</v>
      </c>
      <c r="G2029" s="6" t="str">
        <f t="shared" si="126"/>
        <v>NEUTRAL</v>
      </c>
      <c r="H2029" s="6" t="str">
        <f t="shared" si="125"/>
        <v>CONFIRMED BEARISH</v>
      </c>
    </row>
    <row r="2030" spans="1:8" ht="13.5" x14ac:dyDescent="0.25">
      <c r="A2030" s="3">
        <f>TITRES_STAT!B2033</f>
        <v>44959</v>
      </c>
      <c r="B2030" s="6">
        <f>TITRES_STAT!C2033</f>
        <v>154.9</v>
      </c>
      <c r="C2030" s="6">
        <f>TITRES_STAT!D2033</f>
        <v>136.6592</v>
      </c>
      <c r="D2030" s="6">
        <f>TITRES_STAT!E2033</f>
        <v>0</v>
      </c>
      <c r="E2030" s="2">
        <f t="shared" si="124"/>
        <v>90597</v>
      </c>
      <c r="F2030" s="6" t="str">
        <f t="shared" si="127"/>
        <v>BEARISH</v>
      </c>
      <c r="G2030" s="6" t="str">
        <f t="shared" si="126"/>
        <v>NEUTRAL</v>
      </c>
      <c r="H2030" s="6" t="str">
        <f t="shared" si="125"/>
        <v>CONFIRMED BEARISH</v>
      </c>
    </row>
    <row r="2031" spans="1:8" ht="13.5" x14ac:dyDescent="0.25">
      <c r="A2031" s="3">
        <f>TITRES_STAT!B2034</f>
        <v>44960</v>
      </c>
      <c r="B2031" s="6">
        <f>TITRES_STAT!C2034</f>
        <v>154.9</v>
      </c>
      <c r="C2031" s="6">
        <f>TITRES_STAT!D2034</f>
        <v>136.6592</v>
      </c>
      <c r="D2031" s="6">
        <f>TITRES_STAT!E2034</f>
        <v>0</v>
      </c>
      <c r="E2031" s="2">
        <f t="shared" si="124"/>
        <v>90597</v>
      </c>
      <c r="F2031" s="6" t="str">
        <f t="shared" si="127"/>
        <v>BEARISH</v>
      </c>
      <c r="G2031" s="6" t="str">
        <f t="shared" si="126"/>
        <v>NEUTRAL</v>
      </c>
      <c r="H2031" s="6" t="str">
        <f t="shared" si="125"/>
        <v>CONFIRMED BEARISH</v>
      </c>
    </row>
    <row r="2032" spans="1:8" ht="13.5" x14ac:dyDescent="0.25">
      <c r="A2032" s="3">
        <f>TITRES_STAT!B2035</f>
        <v>44963</v>
      </c>
      <c r="B2032" s="6">
        <f>TITRES_STAT!C2035</f>
        <v>154.9</v>
      </c>
      <c r="C2032" s="6">
        <f>TITRES_STAT!D2035</f>
        <v>136.6592</v>
      </c>
      <c r="D2032" s="6">
        <f>TITRES_STAT!E2035</f>
        <v>0</v>
      </c>
      <c r="E2032" s="2">
        <f t="shared" si="124"/>
        <v>90597</v>
      </c>
      <c r="F2032" s="6" t="str">
        <f t="shared" si="127"/>
        <v>BEARISH</v>
      </c>
      <c r="G2032" s="6" t="str">
        <f t="shared" si="126"/>
        <v>NEUTRAL</v>
      </c>
      <c r="H2032" s="6" t="str">
        <f t="shared" si="125"/>
        <v>CONFIRMED BEARISH</v>
      </c>
    </row>
    <row r="2033" spans="1:8" ht="13.5" x14ac:dyDescent="0.25">
      <c r="A2033" s="3">
        <f>TITRES_STAT!B2036</f>
        <v>44964</v>
      </c>
      <c r="B2033" s="6">
        <f>TITRES_STAT!C2036</f>
        <v>154.9</v>
      </c>
      <c r="C2033" s="6">
        <f>TITRES_STAT!D2036</f>
        <v>136.6592</v>
      </c>
      <c r="D2033" s="6">
        <f>TITRES_STAT!E2036</f>
        <v>0</v>
      </c>
      <c r="E2033" s="2">
        <f t="shared" si="124"/>
        <v>90597</v>
      </c>
      <c r="F2033" s="6" t="str">
        <f t="shared" si="127"/>
        <v>NEUTRAL</v>
      </c>
      <c r="G2033" s="6" t="str">
        <f t="shared" si="126"/>
        <v>NEUTRAL</v>
      </c>
      <c r="H2033" s="6" t="str">
        <f t="shared" si="125"/>
        <v>NEUTRAL</v>
      </c>
    </row>
    <row r="2034" spans="1:8" ht="13.5" x14ac:dyDescent="0.25">
      <c r="A2034" s="3">
        <f>TITRES_STAT!B2037</f>
        <v>44965</v>
      </c>
      <c r="B2034" s="6">
        <f>TITRES_STAT!C2037</f>
        <v>154.9</v>
      </c>
      <c r="C2034" s="6">
        <f>TITRES_STAT!D2037</f>
        <v>136.6592</v>
      </c>
      <c r="D2034" s="6">
        <f>TITRES_STAT!E2037</f>
        <v>0</v>
      </c>
      <c r="E2034" s="2">
        <f t="shared" si="124"/>
        <v>90597</v>
      </c>
      <c r="F2034" s="6" t="str">
        <f t="shared" si="127"/>
        <v>NEUTRAL</v>
      </c>
      <c r="G2034" s="6" t="str">
        <f t="shared" si="126"/>
        <v>NEUTRAL</v>
      </c>
      <c r="H2034" s="6" t="str">
        <f t="shared" si="125"/>
        <v>NEUTRAL</v>
      </c>
    </row>
    <row r="2035" spans="1:8" ht="13.5" x14ac:dyDescent="0.25">
      <c r="A2035" s="3">
        <f>TITRES_STAT!B2038</f>
        <v>44966</v>
      </c>
      <c r="B2035" s="6">
        <f>TITRES_STAT!C2038</f>
        <v>154.9</v>
      </c>
      <c r="C2035" s="6">
        <f>TITRES_STAT!D2038</f>
        <v>136.6592</v>
      </c>
      <c r="D2035" s="6">
        <f>TITRES_STAT!E2038</f>
        <v>0</v>
      </c>
      <c r="E2035" s="2">
        <f t="shared" si="124"/>
        <v>90597</v>
      </c>
      <c r="F2035" s="6" t="str">
        <f t="shared" si="127"/>
        <v>NEUTRAL</v>
      </c>
      <c r="G2035" s="6" t="str">
        <f t="shared" si="126"/>
        <v>NEUTRAL</v>
      </c>
      <c r="H2035" s="6" t="str">
        <f t="shared" si="125"/>
        <v>NEUTRAL</v>
      </c>
    </row>
    <row r="2036" spans="1:8" ht="13.5" x14ac:dyDescent="0.25">
      <c r="A2036" s="3">
        <f>TITRES_STAT!B2039</f>
        <v>44967</v>
      </c>
      <c r="B2036" s="6">
        <f>TITRES_STAT!C2039</f>
        <v>154.9</v>
      </c>
      <c r="C2036" s="6">
        <f>TITRES_STAT!D2039</f>
        <v>136.6592</v>
      </c>
      <c r="D2036" s="6">
        <f>TITRES_STAT!E2039</f>
        <v>0</v>
      </c>
      <c r="E2036" s="2">
        <f t="shared" si="124"/>
        <v>90597</v>
      </c>
      <c r="F2036" s="6" t="str">
        <f t="shared" si="127"/>
        <v>NEUTRAL</v>
      </c>
      <c r="G2036" s="6" t="str">
        <f t="shared" si="126"/>
        <v>NEUTRAL</v>
      </c>
      <c r="H2036" s="6" t="str">
        <f t="shared" si="125"/>
        <v>NEUTRAL</v>
      </c>
    </row>
    <row r="2037" spans="1:8" ht="13.5" x14ac:dyDescent="0.25">
      <c r="A2037" s="3">
        <f>TITRES_STAT!B2040</f>
        <v>44970</v>
      </c>
      <c r="B2037" s="6">
        <f>TITRES_STAT!C2040</f>
        <v>153.99</v>
      </c>
      <c r="C2037" s="6">
        <f>TITRES_STAT!D2040</f>
        <v>135.8563</v>
      </c>
      <c r="D2037" s="6">
        <f>TITRES_STAT!E2040</f>
        <v>150</v>
      </c>
      <c r="E2037" s="2">
        <f t="shared" si="124"/>
        <v>90447</v>
      </c>
      <c r="F2037" s="6" t="str">
        <f t="shared" si="127"/>
        <v>BEARISH</v>
      </c>
      <c r="G2037" s="6" t="str">
        <f t="shared" si="126"/>
        <v>NEUTRAL</v>
      </c>
      <c r="H2037" s="6" t="str">
        <f t="shared" si="125"/>
        <v>CONFIRMED BEARISH</v>
      </c>
    </row>
    <row r="2038" spans="1:8" ht="13.5" x14ac:dyDescent="0.25">
      <c r="A2038" s="3">
        <f>TITRES_STAT!B2041</f>
        <v>44971</v>
      </c>
      <c r="B2038" s="6">
        <f>TITRES_STAT!C2041</f>
        <v>153.99</v>
      </c>
      <c r="C2038" s="6">
        <f>TITRES_STAT!D2041</f>
        <v>135.8563</v>
      </c>
      <c r="D2038" s="6">
        <f>TITRES_STAT!E2041</f>
        <v>0</v>
      </c>
      <c r="E2038" s="2">
        <f t="shared" si="124"/>
        <v>90447</v>
      </c>
      <c r="F2038" s="6" t="str">
        <f t="shared" si="127"/>
        <v>BEARISH</v>
      </c>
      <c r="G2038" s="6" t="str">
        <f t="shared" si="126"/>
        <v>NEUTRAL</v>
      </c>
      <c r="H2038" s="6" t="str">
        <f t="shared" si="125"/>
        <v>CONFIRMED BEARISH</v>
      </c>
    </row>
    <row r="2039" spans="1:8" ht="13.5" x14ac:dyDescent="0.25">
      <c r="A2039" s="3">
        <f>TITRES_STAT!B2042</f>
        <v>44972</v>
      </c>
      <c r="B2039" s="6">
        <f>TITRES_STAT!C2042</f>
        <v>153.99</v>
      </c>
      <c r="C2039" s="6">
        <f>TITRES_STAT!D2042</f>
        <v>135.8563</v>
      </c>
      <c r="D2039" s="6">
        <f>TITRES_STAT!E2042</f>
        <v>0</v>
      </c>
      <c r="E2039" s="2">
        <f t="shared" si="124"/>
        <v>90447</v>
      </c>
      <c r="F2039" s="6" t="str">
        <f t="shared" si="127"/>
        <v>BEARISH</v>
      </c>
      <c r="G2039" s="6" t="str">
        <f t="shared" si="126"/>
        <v>NEUTRAL</v>
      </c>
      <c r="H2039" s="6" t="str">
        <f t="shared" si="125"/>
        <v>CONFIRMED BEARISH</v>
      </c>
    </row>
    <row r="2040" spans="1:8" ht="13.5" x14ac:dyDescent="0.25">
      <c r="A2040" s="3">
        <f>TITRES_STAT!B2043</f>
        <v>44973</v>
      </c>
      <c r="B2040" s="6">
        <f>TITRES_STAT!C2043</f>
        <v>153.5</v>
      </c>
      <c r="C2040" s="6">
        <f>TITRES_STAT!D2043</f>
        <v>135.42400000000001</v>
      </c>
      <c r="D2040" s="6">
        <f>TITRES_STAT!E2043</f>
        <v>32</v>
      </c>
      <c r="E2040" s="2">
        <f t="shared" si="124"/>
        <v>90415</v>
      </c>
      <c r="F2040" s="6" t="str">
        <f t="shared" si="127"/>
        <v>BEARISH</v>
      </c>
      <c r="G2040" s="6" t="str">
        <f t="shared" si="126"/>
        <v>NEUTRAL</v>
      </c>
      <c r="H2040" s="6" t="str">
        <f t="shared" si="125"/>
        <v>CONFIRMED BEARISH</v>
      </c>
    </row>
    <row r="2041" spans="1:8" ht="13.5" x14ac:dyDescent="0.25">
      <c r="A2041" s="3">
        <f>TITRES_STAT!B2044</f>
        <v>44974</v>
      </c>
      <c r="B2041" s="6">
        <f>TITRES_STAT!C2044</f>
        <v>153.5</v>
      </c>
      <c r="C2041" s="6">
        <f>TITRES_STAT!D2044</f>
        <v>135.42400000000001</v>
      </c>
      <c r="D2041" s="6">
        <f>TITRES_STAT!E2044</f>
        <v>0</v>
      </c>
      <c r="E2041" s="2">
        <f t="shared" si="124"/>
        <v>90415</v>
      </c>
      <c r="F2041" s="6" t="str">
        <f t="shared" si="127"/>
        <v>BEARISH</v>
      </c>
      <c r="G2041" s="6" t="str">
        <f t="shared" si="126"/>
        <v>NEUTRAL</v>
      </c>
      <c r="H2041" s="6" t="str">
        <f t="shared" si="125"/>
        <v>CONFIRMED BEARISH</v>
      </c>
    </row>
    <row r="2042" spans="1:8" ht="13.5" x14ac:dyDescent="0.25">
      <c r="A2042" s="3">
        <f>TITRES_STAT!B2045</f>
        <v>44977</v>
      </c>
      <c r="B2042" s="6">
        <f>TITRES_STAT!C2045</f>
        <v>153.5</v>
      </c>
      <c r="C2042" s="6">
        <f>TITRES_STAT!D2045</f>
        <v>135.42400000000001</v>
      </c>
      <c r="D2042" s="6">
        <f>TITRES_STAT!E2045</f>
        <v>0</v>
      </c>
      <c r="E2042" s="2">
        <f t="shared" si="124"/>
        <v>90415</v>
      </c>
      <c r="F2042" s="6" t="str">
        <f t="shared" si="127"/>
        <v>BEARISH</v>
      </c>
      <c r="G2042" s="6" t="str">
        <f t="shared" si="126"/>
        <v>NEUTRAL</v>
      </c>
      <c r="H2042" s="6" t="str">
        <f t="shared" si="125"/>
        <v>CONFIRMED BEARISH</v>
      </c>
    </row>
    <row r="2043" spans="1:8" ht="13.5" x14ac:dyDescent="0.25">
      <c r="A2043" s="3">
        <f>TITRES_STAT!B2046</f>
        <v>44978</v>
      </c>
      <c r="B2043" s="6">
        <f>TITRES_STAT!C2046</f>
        <v>153.5</v>
      </c>
      <c r="C2043" s="6">
        <f>TITRES_STAT!D2046</f>
        <v>135.42400000000001</v>
      </c>
      <c r="D2043" s="6">
        <f>TITRES_STAT!E2046</f>
        <v>0</v>
      </c>
      <c r="E2043" s="2">
        <f t="shared" si="124"/>
        <v>90415</v>
      </c>
      <c r="F2043" s="6" t="str">
        <f t="shared" si="127"/>
        <v>BEARISH</v>
      </c>
      <c r="G2043" s="6" t="str">
        <f t="shared" si="126"/>
        <v>NEUTRAL</v>
      </c>
      <c r="H2043" s="6" t="str">
        <f t="shared" si="125"/>
        <v>CONFIRMED BEARISH</v>
      </c>
    </row>
    <row r="2044" spans="1:8" ht="13.5" x14ac:dyDescent="0.25">
      <c r="A2044" s="3">
        <f>TITRES_STAT!B2047</f>
        <v>44979</v>
      </c>
      <c r="B2044" s="6">
        <f>TITRES_STAT!C2047</f>
        <v>153.5</v>
      </c>
      <c r="C2044" s="6">
        <f>TITRES_STAT!D2047</f>
        <v>135.42400000000001</v>
      </c>
      <c r="D2044" s="6">
        <f>TITRES_STAT!E2047</f>
        <v>0</v>
      </c>
      <c r="E2044" s="2">
        <f t="shared" si="124"/>
        <v>90415</v>
      </c>
      <c r="F2044" s="6" t="str">
        <f t="shared" si="127"/>
        <v>BEARISH</v>
      </c>
      <c r="G2044" s="6" t="str">
        <f t="shared" si="126"/>
        <v>NEUTRAL</v>
      </c>
      <c r="H2044" s="6" t="str">
        <f t="shared" si="125"/>
        <v>CONFIRMED BEARISH</v>
      </c>
    </row>
    <row r="2045" spans="1:8" ht="13.5" x14ac:dyDescent="0.25">
      <c r="A2045" s="3">
        <f>TITRES_STAT!B2048</f>
        <v>44980</v>
      </c>
      <c r="B2045" s="6">
        <f>TITRES_STAT!C2048</f>
        <v>152</v>
      </c>
      <c r="C2045" s="6">
        <f>TITRES_STAT!D2048</f>
        <v>134.10069999999999</v>
      </c>
      <c r="D2045" s="6">
        <f>TITRES_STAT!E2048</f>
        <v>105</v>
      </c>
      <c r="E2045" s="2">
        <f t="shared" si="124"/>
        <v>90310</v>
      </c>
      <c r="F2045" s="6" t="str">
        <f t="shared" si="127"/>
        <v>BEARISH</v>
      </c>
      <c r="G2045" s="6" t="str">
        <f t="shared" si="126"/>
        <v>NEUTRAL</v>
      </c>
      <c r="H2045" s="6" t="str">
        <f t="shared" si="125"/>
        <v>CONFIRMED BEARISH</v>
      </c>
    </row>
    <row r="2046" spans="1:8" ht="13.5" x14ac:dyDescent="0.25">
      <c r="A2046" s="3">
        <f>TITRES_STAT!B2049</f>
        <v>44981</v>
      </c>
      <c r="B2046" s="6">
        <f>TITRES_STAT!C2049</f>
        <v>152</v>
      </c>
      <c r="C2046" s="6">
        <f>TITRES_STAT!D2049</f>
        <v>134.10069999999999</v>
      </c>
      <c r="D2046" s="6">
        <f>TITRES_STAT!E2049</f>
        <v>59</v>
      </c>
      <c r="E2046" s="2">
        <f t="shared" si="124"/>
        <v>90310</v>
      </c>
      <c r="F2046" s="6" t="str">
        <f t="shared" si="127"/>
        <v>BEARISH</v>
      </c>
      <c r="G2046" s="6" t="str">
        <f t="shared" si="126"/>
        <v>NEUTRAL</v>
      </c>
      <c r="H2046" s="6" t="str">
        <f t="shared" si="125"/>
        <v>CONFIRMED BEARISH</v>
      </c>
    </row>
    <row r="2047" spans="1:8" ht="13.5" x14ac:dyDescent="0.25">
      <c r="A2047" s="3">
        <f>TITRES_STAT!B2050</f>
        <v>44984</v>
      </c>
      <c r="B2047" s="6">
        <f>TITRES_STAT!C2050</f>
        <v>152</v>
      </c>
      <c r="C2047" s="6">
        <f>TITRES_STAT!D2050</f>
        <v>134.10069999999999</v>
      </c>
      <c r="D2047" s="6">
        <f>TITRES_STAT!E2050</f>
        <v>0</v>
      </c>
      <c r="E2047" s="2">
        <f t="shared" si="124"/>
        <v>90310</v>
      </c>
      <c r="F2047" s="6" t="str">
        <f t="shared" si="127"/>
        <v>BEARISH</v>
      </c>
      <c r="G2047" s="6" t="str">
        <f t="shared" si="126"/>
        <v>NEUTRAL</v>
      </c>
      <c r="H2047" s="6" t="str">
        <f t="shared" si="125"/>
        <v>CONFIRMED BEARISH</v>
      </c>
    </row>
    <row r="2048" spans="1:8" ht="13.5" x14ac:dyDescent="0.25">
      <c r="A2048" s="3">
        <f>TITRES_STAT!B2051</f>
        <v>44985</v>
      </c>
      <c r="B2048" s="6">
        <f>TITRES_STAT!C2051</f>
        <v>152</v>
      </c>
      <c r="C2048" s="6">
        <f>TITRES_STAT!D2051</f>
        <v>134.10069999999999</v>
      </c>
      <c r="D2048" s="6">
        <f>TITRES_STAT!E2051</f>
        <v>10</v>
      </c>
      <c r="E2048" s="2">
        <f t="shared" si="124"/>
        <v>90310</v>
      </c>
      <c r="F2048" s="6" t="str">
        <f t="shared" si="127"/>
        <v>BEARISH</v>
      </c>
      <c r="G2048" s="6" t="str">
        <f t="shared" si="126"/>
        <v>NEUTRAL</v>
      </c>
      <c r="H2048" s="6" t="str">
        <f t="shared" si="125"/>
        <v>CONFIRMED BEARISH</v>
      </c>
    </row>
    <row r="2049" spans="1:8" ht="13.5" x14ac:dyDescent="0.25">
      <c r="A2049" s="3">
        <f>TITRES_STAT!B2052</f>
        <v>44986</v>
      </c>
      <c r="B2049" s="6">
        <f>TITRES_STAT!C2052</f>
        <v>151.25</v>
      </c>
      <c r="C2049" s="6">
        <f>TITRES_STAT!D2052</f>
        <v>133.43899999999999</v>
      </c>
      <c r="D2049" s="6">
        <f>TITRES_STAT!E2052</f>
        <v>139</v>
      </c>
      <c r="E2049" s="2">
        <f t="shared" si="124"/>
        <v>90171</v>
      </c>
      <c r="F2049" s="6" t="str">
        <f t="shared" si="127"/>
        <v>BEARISH</v>
      </c>
      <c r="G2049" s="6" t="str">
        <f t="shared" si="126"/>
        <v>NEUTRAL</v>
      </c>
      <c r="H2049" s="6" t="str">
        <f t="shared" si="125"/>
        <v>CONFIRMED BEARISH</v>
      </c>
    </row>
    <row r="2050" spans="1:8" ht="13.5" x14ac:dyDescent="0.25">
      <c r="A2050" s="3">
        <f>TITRES_STAT!B2053</f>
        <v>44987</v>
      </c>
      <c r="B2050" s="6">
        <f>TITRES_STAT!C2053</f>
        <v>153.19999999999999</v>
      </c>
      <c r="C2050" s="6">
        <f>TITRES_STAT!D2053</f>
        <v>135.15940000000001</v>
      </c>
      <c r="D2050" s="6">
        <f>TITRES_STAT!E2053</f>
        <v>1</v>
      </c>
      <c r="E2050" s="2">
        <f t="shared" si="124"/>
        <v>90172</v>
      </c>
      <c r="F2050" s="6" t="str">
        <f t="shared" si="127"/>
        <v>BEARISH</v>
      </c>
      <c r="G2050" s="6" t="str">
        <f t="shared" si="126"/>
        <v>NEUTRAL</v>
      </c>
      <c r="H2050" s="6" t="str">
        <f t="shared" si="125"/>
        <v>BEARISH DIVERGENCE</v>
      </c>
    </row>
    <row r="2051" spans="1:8" ht="13.5" x14ac:dyDescent="0.25">
      <c r="A2051" s="3">
        <f>TITRES_STAT!B2054</f>
        <v>44988</v>
      </c>
      <c r="B2051" s="6">
        <f>TITRES_STAT!C2054</f>
        <v>153.19999999999999</v>
      </c>
      <c r="C2051" s="6">
        <f>TITRES_STAT!D2054</f>
        <v>135.15940000000001</v>
      </c>
      <c r="D2051" s="6">
        <f>TITRES_STAT!E2054</f>
        <v>0</v>
      </c>
      <c r="E2051" s="2">
        <f t="shared" si="124"/>
        <v>90172</v>
      </c>
      <c r="F2051" s="6" t="str">
        <f t="shared" si="127"/>
        <v>BEARISH</v>
      </c>
      <c r="G2051" s="6" t="str">
        <f t="shared" si="126"/>
        <v>NEUTRAL</v>
      </c>
      <c r="H2051" s="6" t="str">
        <f t="shared" si="125"/>
        <v>BEARISH DIVERGENCE</v>
      </c>
    </row>
    <row r="2052" spans="1:8" ht="13.5" x14ac:dyDescent="0.25">
      <c r="A2052" s="3">
        <f>TITRES_STAT!B2055</f>
        <v>44991</v>
      </c>
      <c r="B2052" s="6">
        <f>TITRES_STAT!C2055</f>
        <v>153.19999999999999</v>
      </c>
      <c r="C2052" s="6">
        <f>TITRES_STAT!D2055</f>
        <v>135.15940000000001</v>
      </c>
      <c r="D2052" s="6">
        <f>TITRES_STAT!E2055</f>
        <v>0</v>
      </c>
      <c r="E2052" s="2">
        <f t="shared" ref="E2052:E2115" si="128">IF(B2052&gt;B2051, E2051+D2052, IF(B2052&lt;B2051, E2051-D2052, E2051))</f>
        <v>90172</v>
      </c>
      <c r="F2052" s="6" t="str">
        <f t="shared" si="127"/>
        <v>BEARISH</v>
      </c>
      <c r="G2052" s="6" t="str">
        <f t="shared" si="126"/>
        <v>NEUTRAL</v>
      </c>
      <c r="H2052" s="6" t="str">
        <f t="shared" si="125"/>
        <v>BEARISH DIVERGENCE</v>
      </c>
    </row>
    <row r="2053" spans="1:8" ht="13.5" x14ac:dyDescent="0.25">
      <c r="A2053" s="3">
        <f>TITRES_STAT!B2056</f>
        <v>44992</v>
      </c>
      <c r="B2053" s="6">
        <f>TITRES_STAT!C2056</f>
        <v>152</v>
      </c>
      <c r="C2053" s="6">
        <f>TITRES_STAT!D2056</f>
        <v>134.10069999999999</v>
      </c>
      <c r="D2053" s="6">
        <f>TITRES_STAT!E2056</f>
        <v>10</v>
      </c>
      <c r="E2053" s="2">
        <f t="shared" si="128"/>
        <v>90162</v>
      </c>
      <c r="F2053" s="6" t="str">
        <f t="shared" si="127"/>
        <v>BEARISH</v>
      </c>
      <c r="G2053" s="6" t="str">
        <f t="shared" si="126"/>
        <v>NEUTRAL</v>
      </c>
      <c r="H2053" s="6" t="str">
        <f t="shared" si="125"/>
        <v>NEUTRAL</v>
      </c>
    </row>
    <row r="2054" spans="1:8" ht="13.5" x14ac:dyDescent="0.25">
      <c r="A2054" s="3">
        <f>TITRES_STAT!B2057</f>
        <v>44993</v>
      </c>
      <c r="B2054" s="6">
        <f>TITRES_STAT!C2057</f>
        <v>153.19999999999999</v>
      </c>
      <c r="C2054" s="6">
        <f>TITRES_STAT!D2057</f>
        <v>135.15940000000001</v>
      </c>
      <c r="D2054" s="6">
        <f>TITRES_STAT!E2057</f>
        <v>10</v>
      </c>
      <c r="E2054" s="2">
        <f t="shared" si="128"/>
        <v>90172</v>
      </c>
      <c r="F2054" s="6" t="str">
        <f t="shared" si="127"/>
        <v>BULLISH</v>
      </c>
      <c r="G2054" s="6" t="str">
        <f t="shared" si="126"/>
        <v>NEUTRAL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BULLISH</v>
      </c>
    </row>
    <row r="2055" spans="1:8" ht="13.5" x14ac:dyDescent="0.25">
      <c r="A2055" s="3">
        <f>TITRES_STAT!B2058</f>
        <v>44994</v>
      </c>
      <c r="B2055" s="6">
        <f>TITRES_STAT!C2058</f>
        <v>153.19999999999999</v>
      </c>
      <c r="C2055" s="6">
        <f>TITRES_STAT!D2058</f>
        <v>135.15940000000001</v>
      </c>
      <c r="D2055" s="6">
        <f>TITRES_STAT!E2058</f>
        <v>0</v>
      </c>
      <c r="E2055" s="2">
        <f t="shared" si="128"/>
        <v>90172</v>
      </c>
      <c r="F2055" s="6" t="str">
        <f t="shared" si="127"/>
        <v>NEUTRAL</v>
      </c>
      <c r="G2055" s="6" t="str">
        <f t="shared" ref="G2055:G2118" si="130">IF((E2055-E2050)/E2050 &gt; 0.02, "STRONG",
 IF((E2055-E2050)/E2050 &lt; -0.02, "WEAK", "NEUTRAL"))</f>
        <v>NEUTRAL</v>
      </c>
      <c r="H2055" s="6" t="str">
        <f t="shared" si="129"/>
        <v>NEUTRAL</v>
      </c>
    </row>
    <row r="2056" spans="1:8" ht="13.5" x14ac:dyDescent="0.25">
      <c r="A2056" s="3">
        <f>TITRES_STAT!B2059</f>
        <v>44995</v>
      </c>
      <c r="B2056" s="6">
        <f>TITRES_STAT!C2059</f>
        <v>153.19999999999999</v>
      </c>
      <c r="C2056" s="6">
        <f>TITRES_STAT!D2059</f>
        <v>135.15940000000001</v>
      </c>
      <c r="D2056" s="6">
        <f>TITRES_STAT!E2059</f>
        <v>0</v>
      </c>
      <c r="E2056" s="2">
        <f t="shared" si="128"/>
        <v>90172</v>
      </c>
      <c r="F2056" s="6" t="str">
        <f t="shared" ref="F2056:F2119" si="131">IF(E2056&gt;E2051,"BULLISH",IF(E2056&lt;E2051,"BEARISH","NEUTRAL"))</f>
        <v>NEUTRAL</v>
      </c>
      <c r="G2056" s="6" t="str">
        <f t="shared" si="130"/>
        <v>NEUTRAL</v>
      </c>
      <c r="H2056" s="6" t="str">
        <f t="shared" si="129"/>
        <v>NEUTRAL</v>
      </c>
    </row>
    <row r="2057" spans="1:8" ht="13.5" x14ac:dyDescent="0.25">
      <c r="A2057" s="3">
        <f>TITRES_STAT!B2060</f>
        <v>44998</v>
      </c>
      <c r="B2057" s="6">
        <f>TITRES_STAT!C2060</f>
        <v>153.5</v>
      </c>
      <c r="C2057" s="6">
        <f>TITRES_STAT!D2060</f>
        <v>135.42400000000001</v>
      </c>
      <c r="D2057" s="6">
        <f>TITRES_STAT!E2060</f>
        <v>200</v>
      </c>
      <c r="E2057" s="2">
        <f t="shared" si="128"/>
        <v>90372</v>
      </c>
      <c r="F2057" s="6" t="str">
        <f t="shared" si="131"/>
        <v>BULLISH</v>
      </c>
      <c r="G2057" s="6" t="str">
        <f t="shared" si="130"/>
        <v>NEUTRAL</v>
      </c>
      <c r="H2057" s="6" t="str">
        <f t="shared" si="129"/>
        <v>CONFIRMED BULLISH</v>
      </c>
    </row>
    <row r="2058" spans="1:8" ht="13.5" x14ac:dyDescent="0.25">
      <c r="A2058" s="3">
        <f>TITRES_STAT!B2061</f>
        <v>44999</v>
      </c>
      <c r="B2058" s="6">
        <f>TITRES_STAT!C2061</f>
        <v>153.5</v>
      </c>
      <c r="C2058" s="6">
        <f>TITRES_STAT!D2061</f>
        <v>135.42400000000001</v>
      </c>
      <c r="D2058" s="6">
        <f>TITRES_STAT!E2061</f>
        <v>233</v>
      </c>
      <c r="E2058" s="2">
        <f t="shared" si="128"/>
        <v>90372</v>
      </c>
      <c r="F2058" s="6" t="str">
        <f t="shared" si="131"/>
        <v>BULLISH</v>
      </c>
      <c r="G2058" s="6" t="str">
        <f t="shared" si="130"/>
        <v>NEUTRAL</v>
      </c>
      <c r="H2058" s="6" t="str">
        <f t="shared" si="129"/>
        <v>CONFIRMED BULLISH</v>
      </c>
    </row>
    <row r="2059" spans="1:8" ht="13.5" x14ac:dyDescent="0.25">
      <c r="A2059" s="3">
        <f>TITRES_STAT!B2062</f>
        <v>45000</v>
      </c>
      <c r="B2059" s="6">
        <f>TITRES_STAT!C2062</f>
        <v>154</v>
      </c>
      <c r="C2059" s="6">
        <f>TITRES_STAT!D2062</f>
        <v>135.86519999999999</v>
      </c>
      <c r="D2059" s="6">
        <f>TITRES_STAT!E2062</f>
        <v>66</v>
      </c>
      <c r="E2059" s="2">
        <f t="shared" si="128"/>
        <v>90438</v>
      </c>
      <c r="F2059" s="6" t="str">
        <f t="shared" si="131"/>
        <v>BULLISH</v>
      </c>
      <c r="G2059" s="6" t="str">
        <f t="shared" si="130"/>
        <v>NEUTRAL</v>
      </c>
      <c r="H2059" s="6" t="str">
        <f t="shared" si="129"/>
        <v>CONFIRMED BULLISH</v>
      </c>
    </row>
    <row r="2060" spans="1:8" ht="13.5" x14ac:dyDescent="0.25">
      <c r="A2060" s="3">
        <f>TITRES_STAT!B2063</f>
        <v>45001</v>
      </c>
      <c r="B2060" s="6">
        <f>TITRES_STAT!C2063</f>
        <v>155</v>
      </c>
      <c r="C2060" s="6">
        <f>TITRES_STAT!D2063</f>
        <v>136.7474</v>
      </c>
      <c r="D2060" s="6">
        <f>TITRES_STAT!E2063</f>
        <v>11</v>
      </c>
      <c r="E2060" s="2">
        <f t="shared" si="128"/>
        <v>90449</v>
      </c>
      <c r="F2060" s="6" t="str">
        <f t="shared" si="131"/>
        <v>BULLISH</v>
      </c>
      <c r="G2060" s="6" t="str">
        <f t="shared" si="130"/>
        <v>NEUTRAL</v>
      </c>
      <c r="H2060" s="6" t="str">
        <f t="shared" si="129"/>
        <v>CONFIRMED BULLISH</v>
      </c>
    </row>
    <row r="2061" spans="1:8" ht="13.5" x14ac:dyDescent="0.25">
      <c r="A2061" s="3">
        <f>TITRES_STAT!B2064</f>
        <v>45002</v>
      </c>
      <c r="B2061" s="6">
        <f>TITRES_STAT!C2064</f>
        <v>155</v>
      </c>
      <c r="C2061" s="6">
        <f>TITRES_STAT!D2064</f>
        <v>136.7474</v>
      </c>
      <c r="D2061" s="6">
        <f>TITRES_STAT!E2064</f>
        <v>0</v>
      </c>
      <c r="E2061" s="2">
        <f t="shared" si="128"/>
        <v>90449</v>
      </c>
      <c r="F2061" s="6" t="str">
        <f t="shared" si="131"/>
        <v>BULLISH</v>
      </c>
      <c r="G2061" s="6" t="str">
        <f t="shared" si="130"/>
        <v>NEUTRAL</v>
      </c>
      <c r="H2061" s="6" t="str">
        <f t="shared" si="129"/>
        <v>CONFIRMED BULLISH</v>
      </c>
    </row>
    <row r="2062" spans="1:8" ht="13.5" x14ac:dyDescent="0.25">
      <c r="A2062" s="3">
        <f>TITRES_STAT!B2065</f>
        <v>45006</v>
      </c>
      <c r="B2062" s="6">
        <f>TITRES_STAT!C2065</f>
        <v>155</v>
      </c>
      <c r="C2062" s="6">
        <f>TITRES_STAT!D2065</f>
        <v>136.7474</v>
      </c>
      <c r="D2062" s="6">
        <f>TITRES_STAT!E2065</f>
        <v>9</v>
      </c>
      <c r="E2062" s="2">
        <f t="shared" si="128"/>
        <v>90449</v>
      </c>
      <c r="F2062" s="6" t="str">
        <f t="shared" si="131"/>
        <v>BULLISH</v>
      </c>
      <c r="G2062" s="6" t="str">
        <f t="shared" si="130"/>
        <v>NEUTRAL</v>
      </c>
      <c r="H2062" s="6" t="str">
        <f t="shared" si="129"/>
        <v>CONFIRMED BULLISH</v>
      </c>
    </row>
    <row r="2063" spans="1:8" ht="13.5" x14ac:dyDescent="0.25">
      <c r="A2063" s="3">
        <f>TITRES_STAT!B2066</f>
        <v>45007</v>
      </c>
      <c r="B2063" s="6">
        <f>TITRES_STAT!C2066</f>
        <v>155</v>
      </c>
      <c r="C2063" s="6">
        <f>TITRES_STAT!D2066</f>
        <v>136.7474</v>
      </c>
      <c r="D2063" s="6">
        <f>TITRES_STAT!E2066</f>
        <v>0</v>
      </c>
      <c r="E2063" s="2">
        <f t="shared" si="128"/>
        <v>90449</v>
      </c>
      <c r="F2063" s="6" t="str">
        <f t="shared" si="131"/>
        <v>BULLISH</v>
      </c>
      <c r="G2063" s="6" t="str">
        <f t="shared" si="130"/>
        <v>NEUTRAL</v>
      </c>
      <c r="H2063" s="6" t="str">
        <f t="shared" si="129"/>
        <v>CONFIRMED BULLISH</v>
      </c>
    </row>
    <row r="2064" spans="1:8" ht="13.5" x14ac:dyDescent="0.25">
      <c r="A2064" s="3">
        <f>TITRES_STAT!B2067</f>
        <v>45008</v>
      </c>
      <c r="B2064" s="6">
        <f>TITRES_STAT!C2067</f>
        <v>155</v>
      </c>
      <c r="C2064" s="6">
        <f>TITRES_STAT!D2067</f>
        <v>136.7474</v>
      </c>
      <c r="D2064" s="6">
        <f>TITRES_STAT!E2067</f>
        <v>180</v>
      </c>
      <c r="E2064" s="2">
        <f t="shared" si="128"/>
        <v>90449</v>
      </c>
      <c r="F2064" s="6" t="str">
        <f t="shared" si="131"/>
        <v>BULLISH</v>
      </c>
      <c r="G2064" s="6" t="str">
        <f t="shared" si="130"/>
        <v>NEUTRAL</v>
      </c>
      <c r="H2064" s="6" t="str">
        <f t="shared" si="129"/>
        <v>CONFIRMED BULLISH</v>
      </c>
    </row>
    <row r="2065" spans="1:8" ht="13.5" x14ac:dyDescent="0.25">
      <c r="A2065" s="3">
        <f>TITRES_STAT!B2068</f>
        <v>45009</v>
      </c>
      <c r="B2065" s="6">
        <f>TITRES_STAT!C2068</f>
        <v>159</v>
      </c>
      <c r="C2065" s="6">
        <f>TITRES_STAT!D2068</f>
        <v>140.2764</v>
      </c>
      <c r="D2065" s="6">
        <f>TITRES_STAT!E2068</f>
        <v>533</v>
      </c>
      <c r="E2065" s="2">
        <f t="shared" si="128"/>
        <v>90982</v>
      </c>
      <c r="F2065" s="6" t="str">
        <f t="shared" si="131"/>
        <v>BULLISH</v>
      </c>
      <c r="G2065" s="6" t="str">
        <f t="shared" si="130"/>
        <v>NEUTRAL</v>
      </c>
      <c r="H2065" s="6" t="str">
        <f t="shared" si="129"/>
        <v>CONFIRMED BULLISH</v>
      </c>
    </row>
    <row r="2066" spans="1:8" ht="13.5" x14ac:dyDescent="0.25">
      <c r="A2066" s="3">
        <f>TITRES_STAT!B2069</f>
        <v>45012</v>
      </c>
      <c r="B2066" s="6">
        <f>TITRES_STAT!C2069</f>
        <v>160</v>
      </c>
      <c r="C2066" s="6">
        <f>TITRES_STAT!D2069</f>
        <v>141.15860000000001</v>
      </c>
      <c r="D2066" s="6">
        <f>TITRES_STAT!E2069</f>
        <v>192</v>
      </c>
      <c r="E2066" s="2">
        <f t="shared" si="128"/>
        <v>91174</v>
      </c>
      <c r="F2066" s="6" t="str">
        <f t="shared" si="131"/>
        <v>BULLISH</v>
      </c>
      <c r="G2066" s="6" t="str">
        <f t="shared" si="130"/>
        <v>NEUTRAL</v>
      </c>
      <c r="H2066" s="6" t="str">
        <f t="shared" si="129"/>
        <v>CONFIRMED BULLISH</v>
      </c>
    </row>
    <row r="2067" spans="1:8" ht="13.5" x14ac:dyDescent="0.25">
      <c r="A2067" s="3">
        <f>TITRES_STAT!B2070</f>
        <v>45013</v>
      </c>
      <c r="B2067" s="6">
        <f>TITRES_STAT!C2070</f>
        <v>161.5</v>
      </c>
      <c r="C2067" s="6">
        <f>TITRES_STAT!D2070</f>
        <v>142.482</v>
      </c>
      <c r="D2067" s="6">
        <f>TITRES_STAT!E2070</f>
        <v>41</v>
      </c>
      <c r="E2067" s="2">
        <f t="shared" si="128"/>
        <v>91215</v>
      </c>
      <c r="F2067" s="6" t="str">
        <f t="shared" si="131"/>
        <v>BULLISH</v>
      </c>
      <c r="G2067" s="6" t="str">
        <f t="shared" si="130"/>
        <v>NEUTRAL</v>
      </c>
      <c r="H2067" s="6" t="str">
        <f t="shared" si="129"/>
        <v>CONFIRMED BULLISH</v>
      </c>
    </row>
    <row r="2068" spans="1:8" ht="13.5" x14ac:dyDescent="0.25">
      <c r="A2068" s="3">
        <f>TITRES_STAT!B2071</f>
        <v>45014</v>
      </c>
      <c r="B2068" s="6">
        <f>TITRES_STAT!C2071</f>
        <v>161.5</v>
      </c>
      <c r="C2068" s="6">
        <f>TITRES_STAT!D2071</f>
        <v>142.482</v>
      </c>
      <c r="D2068" s="6">
        <f>TITRES_STAT!E2071</f>
        <v>96</v>
      </c>
      <c r="E2068" s="2">
        <f t="shared" si="128"/>
        <v>91215</v>
      </c>
      <c r="F2068" s="6" t="str">
        <f t="shared" si="131"/>
        <v>BULLISH</v>
      </c>
      <c r="G2068" s="6" t="str">
        <f t="shared" si="130"/>
        <v>NEUTRAL</v>
      </c>
      <c r="H2068" s="6" t="str">
        <f t="shared" si="129"/>
        <v>CONFIRMED BULLISH</v>
      </c>
    </row>
    <row r="2069" spans="1:8" ht="13.5" x14ac:dyDescent="0.25">
      <c r="A2069" s="3">
        <f>TITRES_STAT!B2072</f>
        <v>45015</v>
      </c>
      <c r="B2069" s="6">
        <f>TITRES_STAT!C2072</f>
        <v>161.5</v>
      </c>
      <c r="C2069" s="6">
        <f>TITRES_STAT!D2072</f>
        <v>142.482</v>
      </c>
      <c r="D2069" s="6">
        <f>TITRES_STAT!E2072</f>
        <v>60</v>
      </c>
      <c r="E2069" s="2">
        <f t="shared" si="128"/>
        <v>91215</v>
      </c>
      <c r="F2069" s="6" t="str">
        <f t="shared" si="131"/>
        <v>BULLISH</v>
      </c>
      <c r="G2069" s="6" t="str">
        <f t="shared" si="130"/>
        <v>NEUTRAL</v>
      </c>
      <c r="H2069" s="6" t="str">
        <f t="shared" si="129"/>
        <v>CONFIRMED BULLISH</v>
      </c>
    </row>
    <row r="2070" spans="1:8" ht="13.5" x14ac:dyDescent="0.25">
      <c r="A2070" s="3">
        <f>TITRES_STAT!B2073</f>
        <v>45016</v>
      </c>
      <c r="B2070" s="6">
        <f>TITRES_STAT!C2073</f>
        <v>162</v>
      </c>
      <c r="C2070" s="6">
        <f>TITRES_STAT!D2073</f>
        <v>142.92310000000001</v>
      </c>
      <c r="D2070" s="6">
        <f>TITRES_STAT!E2073</f>
        <v>177</v>
      </c>
      <c r="E2070" s="2">
        <f t="shared" si="128"/>
        <v>91392</v>
      </c>
      <c r="F2070" s="6" t="str">
        <f t="shared" si="131"/>
        <v>BULLISH</v>
      </c>
      <c r="G2070" s="6" t="str">
        <f t="shared" si="130"/>
        <v>NEUTRAL</v>
      </c>
      <c r="H2070" s="6" t="str">
        <f t="shared" si="129"/>
        <v>CONFIRMED BULLISH</v>
      </c>
    </row>
    <row r="2071" spans="1:8" ht="13.5" x14ac:dyDescent="0.25">
      <c r="A2071" s="3">
        <f>TITRES_STAT!B2074</f>
        <v>45019</v>
      </c>
      <c r="B2071" s="6">
        <f>TITRES_STAT!C2074</f>
        <v>162</v>
      </c>
      <c r="C2071" s="6">
        <f>TITRES_STAT!D2074</f>
        <v>142.92310000000001</v>
      </c>
      <c r="D2071" s="6">
        <f>TITRES_STAT!E2074</f>
        <v>368</v>
      </c>
      <c r="E2071" s="2">
        <f t="shared" si="128"/>
        <v>91392</v>
      </c>
      <c r="F2071" s="6" t="str">
        <f t="shared" si="131"/>
        <v>BULLISH</v>
      </c>
      <c r="G2071" s="6" t="str">
        <f t="shared" si="130"/>
        <v>NEUTRAL</v>
      </c>
      <c r="H2071" s="6" t="str">
        <f t="shared" si="129"/>
        <v>CONFIRMED BULLISH</v>
      </c>
    </row>
    <row r="2072" spans="1:8" ht="13.5" x14ac:dyDescent="0.25">
      <c r="A2072" s="3">
        <f>TITRES_STAT!B2075</f>
        <v>45020</v>
      </c>
      <c r="B2072" s="6">
        <f>TITRES_STAT!C2075</f>
        <v>162</v>
      </c>
      <c r="C2072" s="6">
        <f>TITRES_STAT!D2075</f>
        <v>142.92310000000001</v>
      </c>
      <c r="D2072" s="6">
        <f>TITRES_STAT!E2075</f>
        <v>0</v>
      </c>
      <c r="E2072" s="2">
        <f t="shared" si="128"/>
        <v>91392</v>
      </c>
      <c r="F2072" s="6" t="str">
        <f t="shared" si="131"/>
        <v>BULLISH</v>
      </c>
      <c r="G2072" s="6" t="str">
        <f t="shared" si="130"/>
        <v>NEUTRAL</v>
      </c>
      <c r="H2072" s="6" t="str">
        <f t="shared" si="129"/>
        <v>CONFIRMED BULLISH</v>
      </c>
    </row>
    <row r="2073" spans="1:8" ht="13.5" x14ac:dyDescent="0.25">
      <c r="A2073" s="3">
        <f>TITRES_STAT!B2076</f>
        <v>45021</v>
      </c>
      <c r="B2073" s="6">
        <f>TITRES_STAT!C2076</f>
        <v>161</v>
      </c>
      <c r="C2073" s="6">
        <f>TITRES_STAT!D2076</f>
        <v>142.04089999999999</v>
      </c>
      <c r="D2073" s="6">
        <f>TITRES_STAT!E2076</f>
        <v>86</v>
      </c>
      <c r="E2073" s="2">
        <f t="shared" si="128"/>
        <v>91306</v>
      </c>
      <c r="F2073" s="6" t="str">
        <f t="shared" si="131"/>
        <v>BULLISH</v>
      </c>
      <c r="G2073" s="6" t="str">
        <f t="shared" si="130"/>
        <v>NEUTRAL</v>
      </c>
      <c r="H2073" s="6" t="str">
        <f t="shared" si="129"/>
        <v>BULLISH DIVERGENCE</v>
      </c>
    </row>
    <row r="2074" spans="1:8" ht="13.5" x14ac:dyDescent="0.25">
      <c r="A2074" s="3">
        <f>TITRES_STAT!B2077</f>
        <v>45022</v>
      </c>
      <c r="B2074" s="6">
        <f>TITRES_STAT!C2077</f>
        <v>161</v>
      </c>
      <c r="C2074" s="6">
        <f>TITRES_STAT!D2077</f>
        <v>142.04089999999999</v>
      </c>
      <c r="D2074" s="6">
        <f>TITRES_STAT!E2077</f>
        <v>0</v>
      </c>
      <c r="E2074" s="2">
        <f t="shared" si="128"/>
        <v>91306</v>
      </c>
      <c r="F2074" s="6" t="str">
        <f t="shared" si="131"/>
        <v>BULLISH</v>
      </c>
      <c r="G2074" s="6" t="str">
        <f t="shared" si="130"/>
        <v>NEUTRAL</v>
      </c>
      <c r="H2074" s="6" t="str">
        <f t="shared" si="129"/>
        <v>BULLISH DIVERGENCE</v>
      </c>
    </row>
    <row r="2075" spans="1:8" ht="13.5" x14ac:dyDescent="0.25">
      <c r="A2075" s="3">
        <f>TITRES_STAT!B2078</f>
        <v>45023</v>
      </c>
      <c r="B2075" s="6">
        <f>TITRES_STAT!C2078</f>
        <v>160</v>
      </c>
      <c r="C2075" s="6">
        <f>TITRES_STAT!D2078</f>
        <v>141.15860000000001</v>
      </c>
      <c r="D2075" s="6">
        <f>TITRES_STAT!E2078</f>
        <v>150</v>
      </c>
      <c r="E2075" s="2">
        <f t="shared" si="128"/>
        <v>91156</v>
      </c>
      <c r="F2075" s="6" t="str">
        <f t="shared" si="131"/>
        <v>BEARISH</v>
      </c>
      <c r="G2075" s="6" t="str">
        <f t="shared" si="130"/>
        <v>NEUTRAL</v>
      </c>
      <c r="H2075" s="6" t="str">
        <f t="shared" si="129"/>
        <v>CONFIRMED BEARISH</v>
      </c>
    </row>
    <row r="2076" spans="1:8" ht="13.5" x14ac:dyDescent="0.25">
      <c r="A2076" s="3">
        <f>TITRES_STAT!B2079</f>
        <v>45026</v>
      </c>
      <c r="B2076" s="6">
        <f>TITRES_STAT!C2079</f>
        <v>159.19999999999999</v>
      </c>
      <c r="C2076" s="6">
        <f>TITRES_STAT!D2079</f>
        <v>140.4528</v>
      </c>
      <c r="D2076" s="6">
        <f>TITRES_STAT!E2079</f>
        <v>10</v>
      </c>
      <c r="E2076" s="2">
        <f t="shared" si="128"/>
        <v>91146</v>
      </c>
      <c r="F2076" s="6" t="str">
        <f t="shared" si="131"/>
        <v>BEARISH</v>
      </c>
      <c r="G2076" s="6" t="str">
        <f t="shared" si="130"/>
        <v>NEUTRAL</v>
      </c>
      <c r="H2076" s="6" t="str">
        <f t="shared" si="129"/>
        <v>CONFIRMED BEARISH</v>
      </c>
    </row>
    <row r="2077" spans="1:8" ht="13.5" x14ac:dyDescent="0.25">
      <c r="A2077" s="3">
        <f>TITRES_STAT!B2080</f>
        <v>45027</v>
      </c>
      <c r="B2077" s="6">
        <f>TITRES_STAT!C2080</f>
        <v>159.19999999999999</v>
      </c>
      <c r="C2077" s="6">
        <f>TITRES_STAT!D2080</f>
        <v>140.4528</v>
      </c>
      <c r="D2077" s="6">
        <f>TITRES_STAT!E2080</f>
        <v>154</v>
      </c>
      <c r="E2077" s="2">
        <f t="shared" si="128"/>
        <v>91146</v>
      </c>
      <c r="F2077" s="6" t="str">
        <f t="shared" si="131"/>
        <v>BEARISH</v>
      </c>
      <c r="G2077" s="6" t="str">
        <f t="shared" si="130"/>
        <v>NEUTRAL</v>
      </c>
      <c r="H2077" s="6" t="str">
        <f t="shared" si="129"/>
        <v>CONFIRMED BEARISH</v>
      </c>
    </row>
    <row r="2078" spans="1:8" ht="13.5" x14ac:dyDescent="0.25">
      <c r="A2078" s="3">
        <f>TITRES_STAT!B2081</f>
        <v>45028</v>
      </c>
      <c r="B2078" s="6">
        <f>TITRES_STAT!C2081</f>
        <v>160</v>
      </c>
      <c r="C2078" s="6">
        <f>TITRES_STAT!D2081</f>
        <v>141.15860000000001</v>
      </c>
      <c r="D2078" s="6">
        <f>TITRES_STAT!E2081</f>
        <v>170</v>
      </c>
      <c r="E2078" s="2">
        <f t="shared" si="128"/>
        <v>91316</v>
      </c>
      <c r="F2078" s="6" t="str">
        <f t="shared" si="131"/>
        <v>BULLISH</v>
      </c>
      <c r="G2078" s="6" t="str">
        <f t="shared" si="130"/>
        <v>NEUTRAL</v>
      </c>
      <c r="H2078" s="6" t="str">
        <f t="shared" si="129"/>
        <v>BULLISH DIVERGENCE</v>
      </c>
    </row>
    <row r="2079" spans="1:8" ht="13.5" x14ac:dyDescent="0.25">
      <c r="A2079" s="3">
        <f>TITRES_STAT!B2082</f>
        <v>45029</v>
      </c>
      <c r="B2079" s="6">
        <f>TITRES_STAT!C2082</f>
        <v>160</v>
      </c>
      <c r="C2079" s="6">
        <f>TITRES_STAT!D2082</f>
        <v>141.15860000000001</v>
      </c>
      <c r="D2079" s="6">
        <f>TITRES_STAT!E2082</f>
        <v>9</v>
      </c>
      <c r="E2079" s="2">
        <f t="shared" si="128"/>
        <v>91316</v>
      </c>
      <c r="F2079" s="6" t="str">
        <f t="shared" si="131"/>
        <v>BULLISH</v>
      </c>
      <c r="G2079" s="6" t="str">
        <f t="shared" si="130"/>
        <v>NEUTRAL</v>
      </c>
      <c r="H2079" s="6" t="str">
        <f t="shared" si="129"/>
        <v>BULLISH DIVERGENCE</v>
      </c>
    </row>
    <row r="2080" spans="1:8" ht="13.5" x14ac:dyDescent="0.25">
      <c r="A2080" s="3">
        <f>TITRES_STAT!B2083</f>
        <v>45030</v>
      </c>
      <c r="B2080" s="6">
        <f>TITRES_STAT!C2083</f>
        <v>160</v>
      </c>
      <c r="C2080" s="6">
        <f>TITRES_STAT!D2083</f>
        <v>141.15860000000001</v>
      </c>
      <c r="D2080" s="6">
        <f>TITRES_STAT!E2083</f>
        <v>0</v>
      </c>
      <c r="E2080" s="2">
        <f t="shared" si="128"/>
        <v>91316</v>
      </c>
      <c r="F2080" s="6" t="str">
        <f t="shared" si="131"/>
        <v>BULLISH</v>
      </c>
      <c r="G2080" s="6" t="str">
        <f t="shared" si="130"/>
        <v>NEUTRAL</v>
      </c>
      <c r="H2080" s="6" t="str">
        <f t="shared" si="129"/>
        <v>NEUTRAL</v>
      </c>
    </row>
    <row r="2081" spans="1:8" ht="13.5" x14ac:dyDescent="0.25">
      <c r="A2081" s="3">
        <f>TITRES_STAT!B2084</f>
        <v>45033</v>
      </c>
      <c r="B2081" s="6">
        <f>TITRES_STAT!C2084</f>
        <v>159.30000000000001</v>
      </c>
      <c r="C2081" s="6">
        <f>TITRES_STAT!D2084</f>
        <v>140.541</v>
      </c>
      <c r="D2081" s="6">
        <f>TITRES_STAT!E2084</f>
        <v>112</v>
      </c>
      <c r="E2081" s="2">
        <f t="shared" si="128"/>
        <v>91204</v>
      </c>
      <c r="F2081" s="6" t="str">
        <f t="shared" si="131"/>
        <v>BULLISH</v>
      </c>
      <c r="G2081" s="6" t="str">
        <f t="shared" si="130"/>
        <v>NEUTRAL</v>
      </c>
      <c r="H2081" s="6" t="str">
        <f t="shared" si="129"/>
        <v>CONFIRMED BULLISH</v>
      </c>
    </row>
    <row r="2082" spans="1:8" ht="13.5" x14ac:dyDescent="0.25">
      <c r="A2082" s="3">
        <f>TITRES_STAT!B2085</f>
        <v>45034</v>
      </c>
      <c r="B2082" s="6">
        <f>TITRES_STAT!C2085</f>
        <v>159.30000000000001</v>
      </c>
      <c r="C2082" s="6">
        <f>TITRES_STAT!D2085</f>
        <v>140.541</v>
      </c>
      <c r="D2082" s="6">
        <f>TITRES_STAT!E2085</f>
        <v>0</v>
      </c>
      <c r="E2082" s="2">
        <f t="shared" si="128"/>
        <v>91204</v>
      </c>
      <c r="F2082" s="6" t="str">
        <f t="shared" si="131"/>
        <v>BULLISH</v>
      </c>
      <c r="G2082" s="6" t="str">
        <f t="shared" si="130"/>
        <v>NEUTRAL</v>
      </c>
      <c r="H2082" s="6" t="str">
        <f t="shared" si="129"/>
        <v>CONFIRMED BULLISH</v>
      </c>
    </row>
    <row r="2083" spans="1:8" ht="13.5" x14ac:dyDescent="0.25">
      <c r="A2083" s="3">
        <f>TITRES_STAT!B2086</f>
        <v>45035</v>
      </c>
      <c r="B2083" s="6">
        <f>TITRES_STAT!C2086</f>
        <v>159.30000000000001</v>
      </c>
      <c r="C2083" s="6">
        <f>TITRES_STAT!D2086</f>
        <v>140.541</v>
      </c>
      <c r="D2083" s="6">
        <f>TITRES_STAT!E2086</f>
        <v>0</v>
      </c>
      <c r="E2083" s="2">
        <f t="shared" si="128"/>
        <v>91204</v>
      </c>
      <c r="F2083" s="6" t="str">
        <f t="shared" si="131"/>
        <v>BEARISH</v>
      </c>
      <c r="G2083" s="6" t="str">
        <f t="shared" si="130"/>
        <v>NEUTRAL</v>
      </c>
      <c r="H2083" s="6" t="str">
        <f t="shared" si="129"/>
        <v>CONFIRMED BEARISH</v>
      </c>
    </row>
    <row r="2084" spans="1:8" ht="13.5" x14ac:dyDescent="0.25">
      <c r="A2084" s="3">
        <f>TITRES_STAT!B2087</f>
        <v>45036</v>
      </c>
      <c r="B2084" s="6">
        <f>TITRES_STAT!C2087</f>
        <v>159.30000000000001</v>
      </c>
      <c r="C2084" s="6">
        <f>TITRES_STAT!D2087</f>
        <v>140.541</v>
      </c>
      <c r="D2084" s="6">
        <f>TITRES_STAT!E2087</f>
        <v>0</v>
      </c>
      <c r="E2084" s="2">
        <f t="shared" si="128"/>
        <v>91204</v>
      </c>
      <c r="F2084" s="6" t="str">
        <f t="shared" si="131"/>
        <v>BEARISH</v>
      </c>
      <c r="G2084" s="6" t="str">
        <f t="shared" si="130"/>
        <v>NEUTRAL</v>
      </c>
      <c r="H2084" s="6" t="str">
        <f t="shared" si="129"/>
        <v>CONFIRMED BEARISH</v>
      </c>
    </row>
    <row r="2085" spans="1:8" ht="13.5" x14ac:dyDescent="0.25">
      <c r="A2085" s="3">
        <f>TITRES_STAT!B2088</f>
        <v>45040</v>
      </c>
      <c r="B2085" s="6">
        <f>TITRES_STAT!C2088</f>
        <v>158</v>
      </c>
      <c r="C2085" s="6">
        <f>TITRES_STAT!D2088</f>
        <v>139.39410000000001</v>
      </c>
      <c r="D2085" s="6">
        <f>TITRES_STAT!E2088</f>
        <v>50</v>
      </c>
      <c r="E2085" s="2">
        <f t="shared" si="128"/>
        <v>91154</v>
      </c>
      <c r="F2085" s="6" t="str">
        <f t="shared" si="131"/>
        <v>BEARISH</v>
      </c>
      <c r="G2085" s="6" t="str">
        <f t="shared" si="130"/>
        <v>NEUTRAL</v>
      </c>
      <c r="H2085" s="6" t="str">
        <f t="shared" si="129"/>
        <v>CONFIRMED BEARISH</v>
      </c>
    </row>
    <row r="2086" spans="1:8" ht="13.5" x14ac:dyDescent="0.25">
      <c r="A2086" s="3">
        <f>TITRES_STAT!B2089</f>
        <v>45041</v>
      </c>
      <c r="B2086" s="6">
        <f>TITRES_STAT!C2089</f>
        <v>158</v>
      </c>
      <c r="C2086" s="6">
        <f>TITRES_STAT!D2089</f>
        <v>139.39410000000001</v>
      </c>
      <c r="D2086" s="6">
        <f>TITRES_STAT!E2089</f>
        <v>417</v>
      </c>
      <c r="E2086" s="2">
        <f t="shared" si="128"/>
        <v>91154</v>
      </c>
      <c r="F2086" s="6" t="str">
        <f t="shared" si="131"/>
        <v>BEARISH</v>
      </c>
      <c r="G2086" s="6" t="str">
        <f t="shared" si="130"/>
        <v>NEUTRAL</v>
      </c>
      <c r="H2086" s="6" t="str">
        <f t="shared" si="129"/>
        <v>CONFIRMED BEARISH</v>
      </c>
    </row>
    <row r="2087" spans="1:8" ht="13.5" x14ac:dyDescent="0.25">
      <c r="A2087" s="3">
        <f>TITRES_STAT!B2090</f>
        <v>45042</v>
      </c>
      <c r="B2087" s="6">
        <f>TITRES_STAT!C2090</f>
        <v>159.30000000000001</v>
      </c>
      <c r="C2087" s="6">
        <f>TITRES_STAT!D2090</f>
        <v>140.541</v>
      </c>
      <c r="D2087" s="6">
        <f>TITRES_STAT!E2090</f>
        <v>5</v>
      </c>
      <c r="E2087" s="2">
        <f t="shared" si="128"/>
        <v>91159</v>
      </c>
      <c r="F2087" s="6" t="str">
        <f t="shared" si="131"/>
        <v>BEARISH</v>
      </c>
      <c r="G2087" s="6" t="str">
        <f t="shared" si="130"/>
        <v>NEUTRAL</v>
      </c>
      <c r="H2087" s="6" t="str">
        <f t="shared" si="129"/>
        <v>NEUTRAL</v>
      </c>
    </row>
    <row r="2088" spans="1:8" ht="13.5" x14ac:dyDescent="0.25">
      <c r="A2088" s="3">
        <f>TITRES_STAT!B2091</f>
        <v>45043</v>
      </c>
      <c r="B2088" s="6">
        <f>TITRES_STAT!C2091</f>
        <v>160</v>
      </c>
      <c r="C2088" s="6">
        <f>TITRES_STAT!D2091</f>
        <v>141.15860000000001</v>
      </c>
      <c r="D2088" s="6">
        <f>TITRES_STAT!E2091</f>
        <v>500</v>
      </c>
      <c r="E2088" s="2">
        <f t="shared" si="128"/>
        <v>91659</v>
      </c>
      <c r="F2088" s="6" t="str">
        <f t="shared" si="131"/>
        <v>BULLISH</v>
      </c>
      <c r="G2088" s="6" t="str">
        <f t="shared" si="130"/>
        <v>NEUTRAL</v>
      </c>
      <c r="H2088" s="6" t="str">
        <f t="shared" si="129"/>
        <v>CONFIRMED BULLISH</v>
      </c>
    </row>
    <row r="2089" spans="1:8" ht="13.5" x14ac:dyDescent="0.25">
      <c r="A2089" s="3">
        <f>TITRES_STAT!B2092</f>
        <v>45044</v>
      </c>
      <c r="B2089" s="6">
        <f>TITRES_STAT!C2092</f>
        <v>160</v>
      </c>
      <c r="C2089" s="6">
        <f>TITRES_STAT!D2092</f>
        <v>141.15860000000001</v>
      </c>
      <c r="D2089" s="6">
        <f>TITRES_STAT!E2092</f>
        <v>0</v>
      </c>
      <c r="E2089" s="2">
        <f t="shared" si="128"/>
        <v>91659</v>
      </c>
      <c r="F2089" s="6" t="str">
        <f t="shared" si="131"/>
        <v>BULLISH</v>
      </c>
      <c r="G2089" s="6" t="str">
        <f t="shared" si="130"/>
        <v>NEUTRAL</v>
      </c>
      <c r="H2089" s="6" t="str">
        <f t="shared" si="129"/>
        <v>CONFIRMED BULLISH</v>
      </c>
    </row>
    <row r="2090" spans="1:8" ht="13.5" x14ac:dyDescent="0.25">
      <c r="A2090" s="3">
        <f>TITRES_STAT!B2093</f>
        <v>45048</v>
      </c>
      <c r="B2090" s="6">
        <f>TITRES_STAT!C2093</f>
        <v>160</v>
      </c>
      <c r="C2090" s="6">
        <f>TITRES_STAT!D2093</f>
        <v>141.15860000000001</v>
      </c>
      <c r="D2090" s="6">
        <f>TITRES_STAT!E2093</f>
        <v>0</v>
      </c>
      <c r="E2090" s="2">
        <f t="shared" si="128"/>
        <v>91659</v>
      </c>
      <c r="F2090" s="6" t="str">
        <f t="shared" si="131"/>
        <v>BULLISH</v>
      </c>
      <c r="G2090" s="6" t="str">
        <f t="shared" si="130"/>
        <v>NEUTRAL</v>
      </c>
      <c r="H2090" s="6" t="str">
        <f t="shared" si="129"/>
        <v>CONFIRMED BULLISH</v>
      </c>
    </row>
    <row r="2091" spans="1:8" ht="13.5" x14ac:dyDescent="0.25">
      <c r="A2091" s="3">
        <f>TITRES_STAT!B2094</f>
        <v>45049</v>
      </c>
      <c r="B2091" s="6">
        <f>TITRES_STAT!C2094</f>
        <v>159.9</v>
      </c>
      <c r="C2091" s="6">
        <f>TITRES_STAT!D2094</f>
        <v>141.07040000000001</v>
      </c>
      <c r="D2091" s="6">
        <f>TITRES_STAT!E2094</f>
        <v>10</v>
      </c>
      <c r="E2091" s="2">
        <f t="shared" si="128"/>
        <v>91649</v>
      </c>
      <c r="F2091" s="6" t="str">
        <f t="shared" si="131"/>
        <v>BULLISH</v>
      </c>
      <c r="G2091" s="6" t="str">
        <f t="shared" si="130"/>
        <v>NEUTRAL</v>
      </c>
      <c r="H2091" s="6" t="str">
        <f t="shared" si="129"/>
        <v>CONFIRMED BULLISH</v>
      </c>
    </row>
    <row r="2092" spans="1:8" ht="13.5" x14ac:dyDescent="0.25">
      <c r="A2092" s="3">
        <f>TITRES_STAT!B2095</f>
        <v>45050</v>
      </c>
      <c r="B2092" s="6">
        <f>TITRES_STAT!C2095</f>
        <v>159.9</v>
      </c>
      <c r="C2092" s="6">
        <f>TITRES_STAT!D2095</f>
        <v>141.07040000000001</v>
      </c>
      <c r="D2092" s="6">
        <f>TITRES_STAT!E2095</f>
        <v>0</v>
      </c>
      <c r="E2092" s="2">
        <f t="shared" si="128"/>
        <v>91649</v>
      </c>
      <c r="F2092" s="6" t="str">
        <f t="shared" si="131"/>
        <v>BULLISH</v>
      </c>
      <c r="G2092" s="6" t="str">
        <f t="shared" si="130"/>
        <v>NEUTRAL</v>
      </c>
      <c r="H2092" s="6" t="str">
        <f t="shared" si="129"/>
        <v>CONFIRMED BULLISH</v>
      </c>
    </row>
    <row r="2093" spans="1:8" ht="13.5" x14ac:dyDescent="0.25">
      <c r="A2093" s="3">
        <f>TITRES_STAT!B2096</f>
        <v>45051</v>
      </c>
      <c r="B2093" s="6">
        <f>TITRES_STAT!C2096</f>
        <v>159.79</v>
      </c>
      <c r="C2093" s="6">
        <f>TITRES_STAT!D2096</f>
        <v>140.97329999999999</v>
      </c>
      <c r="D2093" s="6">
        <f>TITRES_STAT!E2096</f>
        <v>1</v>
      </c>
      <c r="E2093" s="2">
        <f t="shared" si="128"/>
        <v>91648</v>
      </c>
      <c r="F2093" s="6" t="str">
        <f t="shared" si="131"/>
        <v>BEARISH</v>
      </c>
      <c r="G2093" s="6" t="str">
        <f t="shared" si="130"/>
        <v>NEUTRAL</v>
      </c>
      <c r="H2093" s="6" t="str">
        <f t="shared" si="129"/>
        <v>CONFIRMED BEARISH</v>
      </c>
    </row>
    <row r="2094" spans="1:8" ht="13.5" x14ac:dyDescent="0.25">
      <c r="A2094" s="3">
        <f>TITRES_STAT!B2097</f>
        <v>45054</v>
      </c>
      <c r="B2094" s="6">
        <f>TITRES_STAT!C2097</f>
        <v>160</v>
      </c>
      <c r="C2094" s="6">
        <f>TITRES_STAT!D2097</f>
        <v>141.15860000000001</v>
      </c>
      <c r="D2094" s="6">
        <f>TITRES_STAT!E2097</f>
        <v>1181</v>
      </c>
      <c r="E2094" s="2">
        <f t="shared" si="128"/>
        <v>92829</v>
      </c>
      <c r="F2094" s="6" t="str">
        <f t="shared" si="131"/>
        <v>BULLISH</v>
      </c>
      <c r="G2094" s="6" t="str">
        <f t="shared" si="130"/>
        <v>NEUTRAL</v>
      </c>
      <c r="H2094" s="6" t="str">
        <f t="shared" si="129"/>
        <v>NEUTRAL</v>
      </c>
    </row>
    <row r="2095" spans="1:8" ht="13.5" x14ac:dyDescent="0.25">
      <c r="A2095" s="3">
        <f>TITRES_STAT!B2098</f>
        <v>45055</v>
      </c>
      <c r="B2095" s="6">
        <f>TITRES_STAT!C2098</f>
        <v>160</v>
      </c>
      <c r="C2095" s="6">
        <f>TITRES_STAT!D2098</f>
        <v>141.15860000000001</v>
      </c>
      <c r="D2095" s="6">
        <f>TITRES_STAT!E2098</f>
        <v>314</v>
      </c>
      <c r="E2095" s="2">
        <f t="shared" si="128"/>
        <v>92829</v>
      </c>
      <c r="F2095" s="6" t="str">
        <f t="shared" si="131"/>
        <v>BULLISH</v>
      </c>
      <c r="G2095" s="6" t="str">
        <f t="shared" si="130"/>
        <v>NEUTRAL</v>
      </c>
      <c r="H2095" s="6" t="str">
        <f t="shared" si="129"/>
        <v>NEUTRAL</v>
      </c>
    </row>
    <row r="2096" spans="1:8" ht="13.5" x14ac:dyDescent="0.25">
      <c r="A2096" s="3">
        <f>TITRES_STAT!B2099</f>
        <v>45056</v>
      </c>
      <c r="B2096" s="6">
        <f>TITRES_STAT!C2099</f>
        <v>160</v>
      </c>
      <c r="C2096" s="6">
        <f>TITRES_STAT!D2099</f>
        <v>141.15860000000001</v>
      </c>
      <c r="D2096" s="6">
        <f>TITRES_STAT!E2099</f>
        <v>80</v>
      </c>
      <c r="E2096" s="2">
        <f t="shared" si="128"/>
        <v>92829</v>
      </c>
      <c r="F2096" s="6" t="str">
        <f t="shared" si="131"/>
        <v>BULLISH</v>
      </c>
      <c r="G2096" s="6" t="str">
        <f t="shared" si="130"/>
        <v>NEUTRAL</v>
      </c>
      <c r="H2096" s="6" t="str">
        <f t="shared" si="129"/>
        <v>CONFIRMED BULLISH</v>
      </c>
    </row>
    <row r="2097" spans="1:8" ht="13.5" x14ac:dyDescent="0.25">
      <c r="A2097" s="3">
        <f>TITRES_STAT!B2100</f>
        <v>45057</v>
      </c>
      <c r="B2097" s="6">
        <f>TITRES_STAT!C2100</f>
        <v>159.51</v>
      </c>
      <c r="C2097" s="6">
        <f>TITRES_STAT!D2100</f>
        <v>140.72630000000001</v>
      </c>
      <c r="D2097" s="6">
        <f>TITRES_STAT!E2100</f>
        <v>4</v>
      </c>
      <c r="E2097" s="2">
        <f t="shared" si="128"/>
        <v>92825</v>
      </c>
      <c r="F2097" s="6" t="str">
        <f t="shared" si="131"/>
        <v>BULLISH</v>
      </c>
      <c r="G2097" s="6" t="str">
        <f t="shared" si="130"/>
        <v>NEUTRAL</v>
      </c>
      <c r="H2097" s="6" t="str">
        <f t="shared" si="129"/>
        <v>BULLISH DIVERGENCE</v>
      </c>
    </row>
    <row r="2098" spans="1:8" ht="13.5" x14ac:dyDescent="0.25">
      <c r="A2098" s="3">
        <f>TITRES_STAT!B2101</f>
        <v>45058</v>
      </c>
      <c r="B2098" s="6">
        <f>TITRES_STAT!C2101</f>
        <v>160</v>
      </c>
      <c r="C2098" s="6">
        <f>TITRES_STAT!D2101</f>
        <v>141.15860000000001</v>
      </c>
      <c r="D2098" s="6">
        <f>TITRES_STAT!E2101</f>
        <v>100</v>
      </c>
      <c r="E2098" s="2">
        <f t="shared" si="128"/>
        <v>92925</v>
      </c>
      <c r="F2098" s="6" t="str">
        <f t="shared" si="131"/>
        <v>BULLISH</v>
      </c>
      <c r="G2098" s="6" t="str">
        <f t="shared" si="130"/>
        <v>NEUTRAL</v>
      </c>
      <c r="H2098" s="6" t="str">
        <f t="shared" si="129"/>
        <v>CONFIRMED BULLISH</v>
      </c>
    </row>
    <row r="2099" spans="1:8" ht="13.5" x14ac:dyDescent="0.25">
      <c r="A2099" s="3">
        <f>TITRES_STAT!B2102</f>
        <v>45061</v>
      </c>
      <c r="B2099" s="6">
        <f>TITRES_STAT!C2102</f>
        <v>159.5</v>
      </c>
      <c r="C2099" s="6">
        <f>TITRES_STAT!D2102</f>
        <v>140.7175</v>
      </c>
      <c r="D2099" s="6">
        <f>TITRES_STAT!E2102</f>
        <v>419</v>
      </c>
      <c r="E2099" s="2">
        <f t="shared" si="128"/>
        <v>92506</v>
      </c>
      <c r="F2099" s="6" t="str">
        <f t="shared" si="131"/>
        <v>BEARISH</v>
      </c>
      <c r="G2099" s="6" t="str">
        <f t="shared" si="130"/>
        <v>NEUTRAL</v>
      </c>
      <c r="H2099" s="6" t="str">
        <f t="shared" si="129"/>
        <v>CONFIRMED BEARISH</v>
      </c>
    </row>
    <row r="2100" spans="1:8" ht="13.5" x14ac:dyDescent="0.25">
      <c r="A2100" s="3">
        <f>TITRES_STAT!B2103</f>
        <v>45062</v>
      </c>
      <c r="B2100" s="6">
        <f>TITRES_STAT!C2103</f>
        <v>160</v>
      </c>
      <c r="C2100" s="6">
        <f>TITRES_STAT!D2103</f>
        <v>141.15860000000001</v>
      </c>
      <c r="D2100" s="6">
        <f>TITRES_STAT!E2103</f>
        <v>123</v>
      </c>
      <c r="E2100" s="2">
        <f t="shared" si="128"/>
        <v>92629</v>
      </c>
      <c r="F2100" s="6" t="str">
        <f t="shared" si="131"/>
        <v>BEARISH</v>
      </c>
      <c r="G2100" s="6" t="str">
        <f t="shared" si="130"/>
        <v>NEUTRAL</v>
      </c>
      <c r="H2100" s="6" t="str">
        <f t="shared" si="129"/>
        <v>NEUTRAL</v>
      </c>
    </row>
    <row r="2101" spans="1:8" ht="13.5" x14ac:dyDescent="0.25">
      <c r="A2101" s="3">
        <f>TITRES_STAT!B2104</f>
        <v>45063</v>
      </c>
      <c r="B2101" s="6">
        <f>TITRES_STAT!C2104</f>
        <v>160</v>
      </c>
      <c r="C2101" s="6">
        <f>TITRES_STAT!D2104</f>
        <v>141.15860000000001</v>
      </c>
      <c r="D2101" s="6">
        <f>TITRES_STAT!E2104</f>
        <v>1000</v>
      </c>
      <c r="E2101" s="2">
        <f t="shared" si="128"/>
        <v>92629</v>
      </c>
      <c r="F2101" s="6" t="str">
        <f t="shared" si="131"/>
        <v>BEARISH</v>
      </c>
      <c r="G2101" s="6" t="str">
        <f t="shared" si="130"/>
        <v>NEUTRAL</v>
      </c>
      <c r="H2101" s="6" t="str">
        <f t="shared" si="129"/>
        <v>NEUTRAL</v>
      </c>
    </row>
    <row r="2102" spans="1:8" ht="13.5" x14ac:dyDescent="0.25">
      <c r="A2102" s="3">
        <f>TITRES_STAT!B2105</f>
        <v>45064</v>
      </c>
      <c r="B2102" s="6">
        <f>TITRES_STAT!C2105</f>
        <v>160</v>
      </c>
      <c r="C2102" s="6">
        <f>TITRES_STAT!D2105</f>
        <v>141.15860000000001</v>
      </c>
      <c r="D2102" s="6">
        <f>TITRES_STAT!E2105</f>
        <v>587</v>
      </c>
      <c r="E2102" s="2">
        <f t="shared" si="128"/>
        <v>92629</v>
      </c>
      <c r="F2102" s="6" t="str">
        <f t="shared" si="131"/>
        <v>BEARISH</v>
      </c>
      <c r="G2102" s="6" t="str">
        <f t="shared" si="130"/>
        <v>NEUTRAL</v>
      </c>
      <c r="H2102" s="6" t="str">
        <f t="shared" si="129"/>
        <v>BEARISH DIVERGENCE</v>
      </c>
    </row>
    <row r="2103" spans="1:8" ht="13.5" x14ac:dyDescent="0.25">
      <c r="A2103" s="3">
        <f>TITRES_STAT!B2106</f>
        <v>45065</v>
      </c>
      <c r="B2103" s="6">
        <f>TITRES_STAT!C2106</f>
        <v>160</v>
      </c>
      <c r="C2103" s="6">
        <f>TITRES_STAT!D2106</f>
        <v>141.15860000000001</v>
      </c>
      <c r="D2103" s="6">
        <f>TITRES_STAT!E2106</f>
        <v>1517</v>
      </c>
      <c r="E2103" s="2">
        <f t="shared" si="128"/>
        <v>92629</v>
      </c>
      <c r="F2103" s="6" t="str">
        <f t="shared" si="131"/>
        <v>BEARISH</v>
      </c>
      <c r="G2103" s="6" t="str">
        <f t="shared" si="130"/>
        <v>NEUTRAL</v>
      </c>
      <c r="H2103" s="6" t="str">
        <f t="shared" si="129"/>
        <v>NEUTRAL</v>
      </c>
    </row>
    <row r="2104" spans="1:8" ht="13.5" x14ac:dyDescent="0.25">
      <c r="A2104" s="3">
        <f>TITRES_STAT!B2107</f>
        <v>45068</v>
      </c>
      <c r="B2104" s="6">
        <f>TITRES_STAT!C2107</f>
        <v>160</v>
      </c>
      <c r="C2104" s="6">
        <f>TITRES_STAT!D2107</f>
        <v>141.15860000000001</v>
      </c>
      <c r="D2104" s="6">
        <f>TITRES_STAT!E2107</f>
        <v>1055</v>
      </c>
      <c r="E2104" s="2">
        <f t="shared" si="128"/>
        <v>92629</v>
      </c>
      <c r="F2104" s="6" t="str">
        <f t="shared" si="131"/>
        <v>BULLISH</v>
      </c>
      <c r="G2104" s="6" t="str">
        <f t="shared" si="130"/>
        <v>NEUTRAL</v>
      </c>
      <c r="H2104" s="6" t="str">
        <f t="shared" si="129"/>
        <v>CONFIRMED BULLISH</v>
      </c>
    </row>
    <row r="2105" spans="1:8" ht="13.5" x14ac:dyDescent="0.25">
      <c r="A2105" s="3">
        <f>TITRES_STAT!B2108</f>
        <v>45069</v>
      </c>
      <c r="B2105" s="6">
        <f>TITRES_STAT!C2108</f>
        <v>165</v>
      </c>
      <c r="C2105" s="6">
        <f>TITRES_STAT!D2108</f>
        <v>145.56979999999999</v>
      </c>
      <c r="D2105" s="6">
        <f>TITRES_STAT!E2108</f>
        <v>416</v>
      </c>
      <c r="E2105" s="2">
        <f t="shared" si="128"/>
        <v>93045</v>
      </c>
      <c r="F2105" s="6" t="str">
        <f t="shared" si="131"/>
        <v>BULLISH</v>
      </c>
      <c r="G2105" s="6" t="str">
        <f t="shared" si="130"/>
        <v>NEUTRAL</v>
      </c>
      <c r="H2105" s="6" t="str">
        <f t="shared" si="129"/>
        <v>CONFIRMED BULLISH</v>
      </c>
    </row>
    <row r="2106" spans="1:8" ht="13.5" x14ac:dyDescent="0.25">
      <c r="A2106" s="3">
        <f>TITRES_STAT!B2109</f>
        <v>45070</v>
      </c>
      <c r="B2106" s="6">
        <f>TITRES_STAT!C2109</f>
        <v>165</v>
      </c>
      <c r="C2106" s="6">
        <f>TITRES_STAT!D2109</f>
        <v>145.56979999999999</v>
      </c>
      <c r="D2106" s="6">
        <f>TITRES_STAT!E2109</f>
        <v>4813</v>
      </c>
      <c r="E2106" s="2">
        <f t="shared" si="128"/>
        <v>93045</v>
      </c>
      <c r="F2106" s="6" t="str">
        <f t="shared" si="131"/>
        <v>BULLISH</v>
      </c>
      <c r="G2106" s="6" t="str">
        <f t="shared" si="130"/>
        <v>NEUTRAL</v>
      </c>
      <c r="H2106" s="6" t="str">
        <f t="shared" si="129"/>
        <v>CONFIRMED BULLISH</v>
      </c>
    </row>
    <row r="2107" spans="1:8" ht="13.5" x14ac:dyDescent="0.25">
      <c r="A2107" s="3">
        <f>TITRES_STAT!B2110</f>
        <v>45071</v>
      </c>
      <c r="B2107" s="6">
        <f>TITRES_STAT!C2110</f>
        <v>168.01</v>
      </c>
      <c r="C2107" s="6">
        <f>TITRES_STAT!D2110</f>
        <v>148.22540000000001</v>
      </c>
      <c r="D2107" s="6">
        <f>TITRES_STAT!E2110</f>
        <v>681</v>
      </c>
      <c r="E2107" s="2">
        <f t="shared" si="128"/>
        <v>93726</v>
      </c>
      <c r="F2107" s="6" t="str">
        <f t="shared" si="131"/>
        <v>BULLISH</v>
      </c>
      <c r="G2107" s="6" t="str">
        <f t="shared" si="130"/>
        <v>NEUTRAL</v>
      </c>
      <c r="H2107" s="6" t="str">
        <f t="shared" si="129"/>
        <v>CONFIRMED BULLISH</v>
      </c>
    </row>
    <row r="2108" spans="1:8" ht="13.5" x14ac:dyDescent="0.25">
      <c r="A2108" s="3">
        <f>TITRES_STAT!B2111</f>
        <v>45072</v>
      </c>
      <c r="B2108" s="6">
        <f>TITRES_STAT!C2111</f>
        <v>170</v>
      </c>
      <c r="C2108" s="6">
        <f>TITRES_STAT!D2111</f>
        <v>149.98099999999999</v>
      </c>
      <c r="D2108" s="6">
        <f>TITRES_STAT!E2111</f>
        <v>14</v>
      </c>
      <c r="E2108" s="2">
        <f t="shared" si="128"/>
        <v>93740</v>
      </c>
      <c r="F2108" s="6" t="str">
        <f t="shared" si="131"/>
        <v>BULLISH</v>
      </c>
      <c r="G2108" s="6" t="str">
        <f t="shared" si="130"/>
        <v>NEUTRAL</v>
      </c>
      <c r="H2108" s="6" t="str">
        <f t="shared" si="129"/>
        <v>CONFIRMED BULLISH</v>
      </c>
    </row>
    <row r="2109" spans="1:8" ht="13.5" x14ac:dyDescent="0.25">
      <c r="A2109" s="3">
        <f>TITRES_STAT!B2112</f>
        <v>45075</v>
      </c>
      <c r="B2109" s="6">
        <f>TITRES_STAT!C2112</f>
        <v>166</v>
      </c>
      <c r="C2109" s="6">
        <f>TITRES_STAT!D2112</f>
        <v>146.4521</v>
      </c>
      <c r="D2109" s="6">
        <f>TITRES_STAT!E2112</f>
        <v>300</v>
      </c>
      <c r="E2109" s="2">
        <f t="shared" si="128"/>
        <v>93440</v>
      </c>
      <c r="F2109" s="6" t="str">
        <f t="shared" si="131"/>
        <v>BULLISH</v>
      </c>
      <c r="G2109" s="6" t="str">
        <f t="shared" si="130"/>
        <v>NEUTRAL</v>
      </c>
      <c r="H2109" s="6" t="str">
        <f t="shared" si="129"/>
        <v>CONFIRMED BULLISH</v>
      </c>
    </row>
    <row r="2110" spans="1:8" ht="13.5" x14ac:dyDescent="0.25">
      <c r="A2110" s="3">
        <f>TITRES_STAT!B2113</f>
        <v>45076</v>
      </c>
      <c r="B2110" s="6">
        <f>TITRES_STAT!C2113</f>
        <v>166</v>
      </c>
      <c r="C2110" s="6">
        <f>TITRES_STAT!D2113</f>
        <v>146.4521</v>
      </c>
      <c r="D2110" s="6">
        <f>TITRES_STAT!E2113</f>
        <v>1258</v>
      </c>
      <c r="E2110" s="2">
        <f t="shared" si="128"/>
        <v>93440</v>
      </c>
      <c r="F2110" s="6" t="str">
        <f t="shared" si="131"/>
        <v>BULLISH</v>
      </c>
      <c r="G2110" s="6" t="str">
        <f t="shared" si="130"/>
        <v>NEUTRAL</v>
      </c>
      <c r="H2110" s="6" t="str">
        <f t="shared" si="129"/>
        <v>CONFIRMED BULLISH</v>
      </c>
    </row>
    <row r="2111" spans="1:8" ht="13.5" x14ac:dyDescent="0.25">
      <c r="A2111" s="3">
        <f>TITRES_STAT!B2114</f>
        <v>45077</v>
      </c>
      <c r="B2111" s="6">
        <f>TITRES_STAT!C2114</f>
        <v>166</v>
      </c>
      <c r="C2111" s="6">
        <f>TITRES_STAT!D2114</f>
        <v>146.4521</v>
      </c>
      <c r="D2111" s="6">
        <f>TITRES_STAT!E2114</f>
        <v>4</v>
      </c>
      <c r="E2111" s="2">
        <f t="shared" si="128"/>
        <v>93440</v>
      </c>
      <c r="F2111" s="6" t="str">
        <f t="shared" si="131"/>
        <v>BULLISH</v>
      </c>
      <c r="G2111" s="6" t="str">
        <f t="shared" si="130"/>
        <v>NEUTRAL</v>
      </c>
      <c r="H2111" s="6" t="str">
        <f t="shared" si="129"/>
        <v>CONFIRMED BULLISH</v>
      </c>
    </row>
    <row r="2112" spans="1:8" ht="13.5" x14ac:dyDescent="0.25">
      <c r="A2112" s="3">
        <f>TITRES_STAT!B2115</f>
        <v>45078</v>
      </c>
      <c r="B2112" s="6">
        <f>TITRES_STAT!C2115</f>
        <v>168.74</v>
      </c>
      <c r="C2112" s="6">
        <f>TITRES_STAT!D2115</f>
        <v>148.86940000000001</v>
      </c>
      <c r="D2112" s="6">
        <f>TITRES_STAT!E2115</f>
        <v>155</v>
      </c>
      <c r="E2112" s="2">
        <f t="shared" si="128"/>
        <v>93595</v>
      </c>
      <c r="F2112" s="6" t="str">
        <f t="shared" si="131"/>
        <v>BEARISH</v>
      </c>
      <c r="G2112" s="6" t="str">
        <f t="shared" si="130"/>
        <v>NEUTRAL</v>
      </c>
      <c r="H2112" s="6" t="str">
        <f t="shared" si="129"/>
        <v>BEARISH DIVERGENCE</v>
      </c>
    </row>
    <row r="2113" spans="1:8" ht="13.5" x14ac:dyDescent="0.25">
      <c r="A2113" s="3">
        <f>TITRES_STAT!B2116</f>
        <v>45079</v>
      </c>
      <c r="B2113" s="6">
        <f>TITRES_STAT!C2116</f>
        <v>168.74</v>
      </c>
      <c r="C2113" s="6">
        <f>TITRES_STAT!D2116</f>
        <v>148.86940000000001</v>
      </c>
      <c r="D2113" s="6">
        <f>TITRES_STAT!E2116</f>
        <v>150</v>
      </c>
      <c r="E2113" s="2">
        <f t="shared" si="128"/>
        <v>93595</v>
      </c>
      <c r="F2113" s="6" t="str">
        <f t="shared" si="131"/>
        <v>BEARISH</v>
      </c>
      <c r="G2113" s="6" t="str">
        <f t="shared" si="130"/>
        <v>NEUTRAL</v>
      </c>
      <c r="H2113" s="6" t="str">
        <f t="shared" si="129"/>
        <v>CONFIRMED BEARISH</v>
      </c>
    </row>
    <row r="2114" spans="1:8" ht="13.5" x14ac:dyDescent="0.25">
      <c r="A2114" s="3">
        <f>TITRES_STAT!B2117</f>
        <v>45082</v>
      </c>
      <c r="B2114" s="6">
        <f>TITRES_STAT!C2117</f>
        <v>168.74</v>
      </c>
      <c r="C2114" s="6">
        <f>TITRES_STAT!D2117</f>
        <v>148.86940000000001</v>
      </c>
      <c r="D2114" s="6">
        <f>TITRES_STAT!E2117</f>
        <v>0</v>
      </c>
      <c r="E2114" s="2">
        <f t="shared" si="128"/>
        <v>93595</v>
      </c>
      <c r="F2114" s="6" t="str">
        <f t="shared" si="131"/>
        <v>BULLISH</v>
      </c>
      <c r="G2114" s="6" t="str">
        <f t="shared" si="130"/>
        <v>NEUTRAL</v>
      </c>
      <c r="H2114" s="6" t="str">
        <f t="shared" si="129"/>
        <v>CONFIRMED BULLISH</v>
      </c>
    </row>
    <row r="2115" spans="1:8" ht="13.5" x14ac:dyDescent="0.25">
      <c r="A2115" s="3">
        <f>TITRES_STAT!B2118</f>
        <v>45083</v>
      </c>
      <c r="B2115" s="6">
        <f>TITRES_STAT!C2118</f>
        <v>168.74</v>
      </c>
      <c r="C2115" s="6">
        <f>TITRES_STAT!D2118</f>
        <v>148.86940000000001</v>
      </c>
      <c r="D2115" s="6">
        <f>TITRES_STAT!E2118</f>
        <v>0</v>
      </c>
      <c r="E2115" s="2">
        <f t="shared" si="128"/>
        <v>93595</v>
      </c>
      <c r="F2115" s="6" t="str">
        <f t="shared" si="131"/>
        <v>BULLISH</v>
      </c>
      <c r="G2115" s="6" t="str">
        <f t="shared" si="130"/>
        <v>NEUTRAL</v>
      </c>
      <c r="H2115" s="6" t="str">
        <f t="shared" si="129"/>
        <v>CONFIRMED BULLISH</v>
      </c>
    </row>
    <row r="2116" spans="1:8" ht="13.5" x14ac:dyDescent="0.25">
      <c r="A2116" s="3">
        <f>TITRES_STAT!B2119</f>
        <v>45084</v>
      </c>
      <c r="B2116" s="6">
        <f>TITRES_STAT!C2119</f>
        <v>166</v>
      </c>
      <c r="C2116" s="6">
        <f>TITRES_STAT!D2119</f>
        <v>146.4521</v>
      </c>
      <c r="D2116" s="6">
        <f>TITRES_STAT!E2119</f>
        <v>2641</v>
      </c>
      <c r="E2116" s="2">
        <f t="shared" ref="E2116:E2179" si="132">IF(B2116&gt;B2115, E2115+D2116, IF(B2116&lt;B2115, E2115-D2116, E2115))</f>
        <v>90954</v>
      </c>
      <c r="F2116" s="6" t="str">
        <f t="shared" si="131"/>
        <v>BEARISH</v>
      </c>
      <c r="G2116" s="6" t="str">
        <f t="shared" si="130"/>
        <v>WEAK</v>
      </c>
      <c r="H2116" s="6" t="str">
        <f t="shared" si="129"/>
        <v>NEUTRAL</v>
      </c>
    </row>
    <row r="2117" spans="1:8" ht="13.5" x14ac:dyDescent="0.25">
      <c r="A2117" s="3">
        <f>TITRES_STAT!B2120</f>
        <v>45085</v>
      </c>
      <c r="B2117" s="6">
        <f>TITRES_STAT!C2120</f>
        <v>166.01</v>
      </c>
      <c r="C2117" s="6">
        <f>TITRES_STAT!D2120</f>
        <v>146.46090000000001</v>
      </c>
      <c r="D2117" s="6">
        <f>TITRES_STAT!E2120</f>
        <v>125</v>
      </c>
      <c r="E2117" s="2">
        <f t="shared" si="132"/>
        <v>91079</v>
      </c>
      <c r="F2117" s="6" t="str">
        <f t="shared" si="131"/>
        <v>BEARISH</v>
      </c>
      <c r="G2117" s="6" t="str">
        <f t="shared" si="130"/>
        <v>WEAK</v>
      </c>
      <c r="H2117" s="6" t="str">
        <f t="shared" si="129"/>
        <v>CONFIRMED BEARISH</v>
      </c>
    </row>
    <row r="2118" spans="1:8" ht="13.5" x14ac:dyDescent="0.25">
      <c r="A2118" s="3">
        <f>TITRES_STAT!B2121</f>
        <v>45086</v>
      </c>
      <c r="B2118" s="6">
        <f>TITRES_STAT!C2121</f>
        <v>160</v>
      </c>
      <c r="C2118" s="6">
        <f>TITRES_STAT!D2121</f>
        <v>146.6583</v>
      </c>
      <c r="D2118" s="6">
        <f>TITRES_STAT!E2121</f>
        <v>20</v>
      </c>
      <c r="E2118" s="2">
        <f t="shared" si="132"/>
        <v>91059</v>
      </c>
      <c r="F2118" s="6" t="str">
        <f t="shared" si="131"/>
        <v>BEARISH</v>
      </c>
      <c r="G2118" s="6" t="str">
        <f t="shared" si="130"/>
        <v>WEAK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BEARISH</v>
      </c>
    </row>
    <row r="2119" spans="1:8" ht="13.5" x14ac:dyDescent="0.25">
      <c r="A2119" s="3">
        <f>TITRES_STAT!B2122</f>
        <v>45089</v>
      </c>
      <c r="B2119" s="6">
        <f>TITRES_STAT!C2122</f>
        <v>162.4</v>
      </c>
      <c r="C2119" s="6">
        <f>TITRES_STAT!D2122</f>
        <v>148.85820000000001</v>
      </c>
      <c r="D2119" s="6">
        <f>TITRES_STAT!E2122</f>
        <v>19</v>
      </c>
      <c r="E2119" s="2">
        <f t="shared" si="132"/>
        <v>91078</v>
      </c>
      <c r="F2119" s="6" t="str">
        <f t="shared" si="131"/>
        <v>BEARISH</v>
      </c>
      <c r="G2119" s="6" t="str">
        <f t="shared" ref="G2119:G2182" si="134">IF((E2119-E2114)/E2114 &gt; 0.02, "STRONG",
 IF((E2119-E2114)/E2114 &lt; -0.02, "WEAK", "NEUTRAL"))</f>
        <v>WEAK</v>
      </c>
      <c r="H2119" s="6" t="str">
        <f t="shared" si="133"/>
        <v>CONFIRMED BEARISH</v>
      </c>
    </row>
    <row r="2120" spans="1:8" ht="13.5" x14ac:dyDescent="0.25">
      <c r="A2120" s="3">
        <f>TITRES_STAT!B2123</f>
        <v>45090</v>
      </c>
      <c r="B2120" s="6">
        <f>TITRES_STAT!C2123</f>
        <v>162.4</v>
      </c>
      <c r="C2120" s="6">
        <f>TITRES_STAT!D2123</f>
        <v>148.85820000000001</v>
      </c>
      <c r="D2120" s="6">
        <f>TITRES_STAT!E2123</f>
        <v>3</v>
      </c>
      <c r="E2120" s="2">
        <f t="shared" si="132"/>
        <v>91078</v>
      </c>
      <c r="F2120" s="6" t="str">
        <f t="shared" ref="F2120:F2183" si="135">IF(E2120&gt;E2115,"BULLISH",IF(E2120&lt;E2115,"BEARISH","NEUTRAL"))</f>
        <v>BEARISH</v>
      </c>
      <c r="G2120" s="6" t="str">
        <f t="shared" si="134"/>
        <v>WEAK</v>
      </c>
      <c r="H2120" s="6" t="str">
        <f t="shared" si="133"/>
        <v>CONFIRMED BEARISH</v>
      </c>
    </row>
    <row r="2121" spans="1:8" ht="13.5" x14ac:dyDescent="0.25">
      <c r="A2121" s="3">
        <f>TITRES_STAT!B2124</f>
        <v>45091</v>
      </c>
      <c r="B2121" s="6">
        <f>TITRES_STAT!C2124</f>
        <v>162.4</v>
      </c>
      <c r="C2121" s="6">
        <f>TITRES_STAT!D2124</f>
        <v>148.85820000000001</v>
      </c>
      <c r="D2121" s="6">
        <f>TITRES_STAT!E2124</f>
        <v>125</v>
      </c>
      <c r="E2121" s="2">
        <f t="shared" si="132"/>
        <v>91078</v>
      </c>
      <c r="F2121" s="6" t="str">
        <f t="shared" si="135"/>
        <v>BULLISH</v>
      </c>
      <c r="G2121" s="6" t="str">
        <f t="shared" si="134"/>
        <v>NEUTRAL</v>
      </c>
      <c r="H2121" s="6" t="str">
        <f t="shared" si="133"/>
        <v>BULLISH DIVERGENCE</v>
      </c>
    </row>
    <row r="2122" spans="1:8" ht="13.5" x14ac:dyDescent="0.25">
      <c r="A2122" s="3">
        <f>TITRES_STAT!B2125</f>
        <v>45092</v>
      </c>
      <c r="B2122" s="6">
        <f>TITRES_STAT!C2125</f>
        <v>162.4</v>
      </c>
      <c r="C2122" s="6">
        <f>TITRES_STAT!D2125</f>
        <v>148.85820000000001</v>
      </c>
      <c r="D2122" s="6">
        <f>TITRES_STAT!E2125</f>
        <v>80</v>
      </c>
      <c r="E2122" s="2">
        <f t="shared" si="132"/>
        <v>91078</v>
      </c>
      <c r="F2122" s="6" t="str">
        <f t="shared" si="135"/>
        <v>BEARISH</v>
      </c>
      <c r="G2122" s="6" t="str">
        <f t="shared" si="134"/>
        <v>NEUTRAL</v>
      </c>
      <c r="H2122" s="6" t="str">
        <f t="shared" si="133"/>
        <v>CONFIRMED BEARISH</v>
      </c>
    </row>
    <row r="2123" spans="1:8" ht="13.5" x14ac:dyDescent="0.25">
      <c r="A2123" s="3">
        <f>TITRES_STAT!B2126</f>
        <v>45093</v>
      </c>
      <c r="B2123" s="6">
        <f>TITRES_STAT!C2126</f>
        <v>162.4</v>
      </c>
      <c r="C2123" s="6">
        <f>TITRES_STAT!D2126</f>
        <v>148.85820000000001</v>
      </c>
      <c r="D2123" s="6">
        <f>TITRES_STAT!E2126</f>
        <v>0</v>
      </c>
      <c r="E2123" s="2">
        <f t="shared" si="132"/>
        <v>91078</v>
      </c>
      <c r="F2123" s="6" t="str">
        <f t="shared" si="135"/>
        <v>BULLISH</v>
      </c>
      <c r="G2123" s="6" t="str">
        <f t="shared" si="134"/>
        <v>NEUTRAL</v>
      </c>
      <c r="H2123" s="6" t="str">
        <f t="shared" si="133"/>
        <v>CONFIRMED BULLISH</v>
      </c>
    </row>
    <row r="2124" spans="1:8" ht="13.5" x14ac:dyDescent="0.25">
      <c r="A2124" s="3">
        <f>TITRES_STAT!B2127</f>
        <v>45096</v>
      </c>
      <c r="B2124" s="6">
        <f>TITRES_STAT!C2127</f>
        <v>162.4</v>
      </c>
      <c r="C2124" s="6">
        <f>TITRES_STAT!D2127</f>
        <v>148.85820000000001</v>
      </c>
      <c r="D2124" s="6">
        <f>TITRES_STAT!E2127</f>
        <v>89</v>
      </c>
      <c r="E2124" s="2">
        <f t="shared" si="132"/>
        <v>91078</v>
      </c>
      <c r="F2124" s="6" t="str">
        <f t="shared" si="135"/>
        <v>NEUTRAL</v>
      </c>
      <c r="G2124" s="6" t="str">
        <f t="shared" si="134"/>
        <v>NEUTRAL</v>
      </c>
      <c r="H2124" s="6" t="str">
        <f t="shared" si="133"/>
        <v>NEUTRAL</v>
      </c>
    </row>
    <row r="2125" spans="1:8" ht="13.5" x14ac:dyDescent="0.25">
      <c r="A2125" s="3">
        <f>TITRES_STAT!B2128</f>
        <v>45097</v>
      </c>
      <c r="B2125" s="6">
        <f>TITRES_STAT!C2128</f>
        <v>162.38999999999999</v>
      </c>
      <c r="C2125" s="6">
        <f>TITRES_STAT!D2128</f>
        <v>148.84899999999999</v>
      </c>
      <c r="D2125" s="6">
        <f>TITRES_STAT!E2128</f>
        <v>42</v>
      </c>
      <c r="E2125" s="2">
        <f t="shared" si="132"/>
        <v>91036</v>
      </c>
      <c r="F2125" s="6" t="str">
        <f t="shared" si="135"/>
        <v>BEARISH</v>
      </c>
      <c r="G2125" s="6" t="str">
        <f t="shared" si="134"/>
        <v>NEUTRAL</v>
      </c>
      <c r="H2125" s="6" t="str">
        <f t="shared" si="133"/>
        <v>CONFIRMED BEARISH</v>
      </c>
    </row>
    <row r="2126" spans="1:8" ht="13.5" x14ac:dyDescent="0.25">
      <c r="A2126" s="3">
        <f>TITRES_STAT!B2129</f>
        <v>45098</v>
      </c>
      <c r="B2126" s="6">
        <f>TITRES_STAT!C2129</f>
        <v>162.49</v>
      </c>
      <c r="C2126" s="6">
        <f>TITRES_STAT!D2129</f>
        <v>148.94069999999999</v>
      </c>
      <c r="D2126" s="6">
        <f>TITRES_STAT!E2129</f>
        <v>30</v>
      </c>
      <c r="E2126" s="2">
        <f t="shared" si="132"/>
        <v>91066</v>
      </c>
      <c r="F2126" s="6" t="str">
        <f t="shared" si="135"/>
        <v>BEARISH</v>
      </c>
      <c r="G2126" s="6" t="str">
        <f t="shared" si="134"/>
        <v>NEUTRAL</v>
      </c>
      <c r="H2126" s="6" t="str">
        <f t="shared" si="133"/>
        <v>BEARISH DIVERGENCE</v>
      </c>
    </row>
    <row r="2127" spans="1:8" ht="13.5" x14ac:dyDescent="0.25">
      <c r="A2127" s="3">
        <f>TITRES_STAT!B2130</f>
        <v>45099</v>
      </c>
      <c r="B2127" s="6">
        <f>TITRES_STAT!C2130</f>
        <v>162.49</v>
      </c>
      <c r="C2127" s="6">
        <f>TITRES_STAT!D2130</f>
        <v>148.94069999999999</v>
      </c>
      <c r="D2127" s="6">
        <f>TITRES_STAT!E2130</f>
        <v>0</v>
      </c>
      <c r="E2127" s="2">
        <f t="shared" si="132"/>
        <v>91066</v>
      </c>
      <c r="F2127" s="6" t="str">
        <f t="shared" si="135"/>
        <v>BEARISH</v>
      </c>
      <c r="G2127" s="6" t="str">
        <f t="shared" si="134"/>
        <v>NEUTRAL</v>
      </c>
      <c r="H2127" s="6" t="str">
        <f t="shared" si="133"/>
        <v>BEARISH DIVERGENCE</v>
      </c>
    </row>
    <row r="2128" spans="1:8" ht="13.5" x14ac:dyDescent="0.25">
      <c r="A2128" s="3">
        <f>TITRES_STAT!B2131</f>
        <v>45100</v>
      </c>
      <c r="B2128" s="6">
        <f>TITRES_STAT!C2131</f>
        <v>164.99</v>
      </c>
      <c r="C2128" s="6">
        <f>TITRES_STAT!D2131</f>
        <v>151.23220000000001</v>
      </c>
      <c r="D2128" s="6">
        <f>TITRES_STAT!E2131</f>
        <v>100</v>
      </c>
      <c r="E2128" s="2">
        <f t="shared" si="132"/>
        <v>91166</v>
      </c>
      <c r="F2128" s="6" t="str">
        <f t="shared" si="135"/>
        <v>BULLISH</v>
      </c>
      <c r="G2128" s="6" t="str">
        <f t="shared" si="134"/>
        <v>NEUTRAL</v>
      </c>
      <c r="H2128" s="6" t="str">
        <f t="shared" si="133"/>
        <v>CONFIRMED BULLISH</v>
      </c>
    </row>
    <row r="2129" spans="1:8" ht="13.5" x14ac:dyDescent="0.25">
      <c r="A2129" s="3">
        <f>TITRES_STAT!B2132</f>
        <v>45103</v>
      </c>
      <c r="B2129" s="6">
        <f>TITRES_STAT!C2132</f>
        <v>164.8</v>
      </c>
      <c r="C2129" s="6">
        <f>TITRES_STAT!D2132</f>
        <v>151.0581</v>
      </c>
      <c r="D2129" s="6">
        <f>TITRES_STAT!E2132</f>
        <v>145</v>
      </c>
      <c r="E2129" s="2">
        <f t="shared" si="132"/>
        <v>91021</v>
      </c>
      <c r="F2129" s="6" t="str">
        <f t="shared" si="135"/>
        <v>BEARISH</v>
      </c>
      <c r="G2129" s="6" t="str">
        <f t="shared" si="134"/>
        <v>NEUTRAL</v>
      </c>
      <c r="H2129" s="6" t="str">
        <f t="shared" si="133"/>
        <v>BEARISH DIVERGENCE</v>
      </c>
    </row>
    <row r="2130" spans="1:8" ht="13.5" x14ac:dyDescent="0.25">
      <c r="A2130" s="3">
        <f>TITRES_STAT!B2133</f>
        <v>45104</v>
      </c>
      <c r="B2130" s="6">
        <f>TITRES_STAT!C2133</f>
        <v>164.8</v>
      </c>
      <c r="C2130" s="6">
        <f>TITRES_STAT!D2133</f>
        <v>151.0581</v>
      </c>
      <c r="D2130" s="6">
        <f>TITRES_STAT!E2133</f>
        <v>130</v>
      </c>
      <c r="E2130" s="2">
        <f t="shared" si="132"/>
        <v>91021</v>
      </c>
      <c r="F2130" s="6" t="str">
        <f t="shared" si="135"/>
        <v>BEARISH</v>
      </c>
      <c r="G2130" s="6" t="str">
        <f t="shared" si="134"/>
        <v>NEUTRAL</v>
      </c>
      <c r="H2130" s="6" t="str">
        <f t="shared" si="133"/>
        <v>BEARISH DIVERGENCE</v>
      </c>
    </row>
    <row r="2131" spans="1:8" ht="13.5" x14ac:dyDescent="0.25">
      <c r="A2131" s="3">
        <f>TITRES_STAT!B2134</f>
        <v>45107</v>
      </c>
      <c r="B2131" s="6">
        <f>TITRES_STAT!C2134</f>
        <v>164.8</v>
      </c>
      <c r="C2131" s="6">
        <f>TITRES_STAT!D2134</f>
        <v>151.0581</v>
      </c>
      <c r="D2131" s="6">
        <f>TITRES_STAT!E2134</f>
        <v>0</v>
      </c>
      <c r="E2131" s="2">
        <f t="shared" si="132"/>
        <v>91021</v>
      </c>
      <c r="F2131" s="6" t="str">
        <f t="shared" si="135"/>
        <v>BEARISH</v>
      </c>
      <c r="G2131" s="6" t="str">
        <f t="shared" si="134"/>
        <v>NEUTRAL</v>
      </c>
      <c r="H2131" s="6" t="str">
        <f t="shared" si="133"/>
        <v>BEARISH DIVERGENCE</v>
      </c>
    </row>
    <row r="2132" spans="1:8" ht="13.5" x14ac:dyDescent="0.25">
      <c r="A2132" s="3">
        <f>TITRES_STAT!B2135</f>
        <v>45110</v>
      </c>
      <c r="B2132" s="6">
        <f>TITRES_STAT!C2135</f>
        <v>164.8</v>
      </c>
      <c r="C2132" s="6">
        <f>TITRES_STAT!D2135</f>
        <v>151.0581</v>
      </c>
      <c r="D2132" s="6">
        <f>TITRES_STAT!E2135</f>
        <v>0</v>
      </c>
      <c r="E2132" s="2">
        <f t="shared" si="132"/>
        <v>91021</v>
      </c>
      <c r="F2132" s="6" t="str">
        <f t="shared" si="135"/>
        <v>BEARISH</v>
      </c>
      <c r="G2132" s="6" t="str">
        <f t="shared" si="134"/>
        <v>NEUTRAL</v>
      </c>
      <c r="H2132" s="6" t="str">
        <f t="shared" si="133"/>
        <v>BEARISH DIVERGENCE</v>
      </c>
    </row>
    <row r="2133" spans="1:8" ht="13.5" x14ac:dyDescent="0.25">
      <c r="A2133" s="3">
        <f>TITRES_STAT!B2136</f>
        <v>45111</v>
      </c>
      <c r="B2133" s="6">
        <f>TITRES_STAT!C2136</f>
        <v>164.8</v>
      </c>
      <c r="C2133" s="6">
        <f>TITRES_STAT!D2136</f>
        <v>151.0581</v>
      </c>
      <c r="D2133" s="6">
        <f>TITRES_STAT!E2136</f>
        <v>0</v>
      </c>
      <c r="E2133" s="2">
        <f t="shared" si="132"/>
        <v>91021</v>
      </c>
      <c r="F2133" s="6" t="str">
        <f t="shared" si="135"/>
        <v>BEARISH</v>
      </c>
      <c r="G2133" s="6" t="str">
        <f t="shared" si="134"/>
        <v>NEUTRAL</v>
      </c>
      <c r="H2133" s="6" t="str">
        <f t="shared" si="133"/>
        <v>CONFIRMED BEARISH</v>
      </c>
    </row>
    <row r="2134" spans="1:8" ht="13.5" x14ac:dyDescent="0.25">
      <c r="A2134" s="3">
        <f>TITRES_STAT!B2137</f>
        <v>45112</v>
      </c>
      <c r="B2134" s="6">
        <f>TITRES_STAT!C2137</f>
        <v>168</v>
      </c>
      <c r="C2134" s="6">
        <f>TITRES_STAT!D2137</f>
        <v>153.99119999999999</v>
      </c>
      <c r="D2134" s="6">
        <f>TITRES_STAT!E2137</f>
        <v>200</v>
      </c>
      <c r="E2134" s="2">
        <f t="shared" si="132"/>
        <v>91221</v>
      </c>
      <c r="F2134" s="6" t="str">
        <f t="shared" si="135"/>
        <v>BULLISH</v>
      </c>
      <c r="G2134" s="6" t="str">
        <f t="shared" si="134"/>
        <v>NEUTRAL</v>
      </c>
      <c r="H2134" s="6" t="str">
        <f t="shared" si="133"/>
        <v>CONFIRMED BULLISH</v>
      </c>
    </row>
    <row r="2135" spans="1:8" ht="13.5" x14ac:dyDescent="0.25">
      <c r="A2135" s="3">
        <f>TITRES_STAT!B2138</f>
        <v>45113</v>
      </c>
      <c r="B2135" s="6">
        <f>TITRES_STAT!C2138</f>
        <v>168</v>
      </c>
      <c r="C2135" s="6">
        <f>TITRES_STAT!D2138</f>
        <v>153.99119999999999</v>
      </c>
      <c r="D2135" s="6">
        <f>TITRES_STAT!E2138</f>
        <v>0</v>
      </c>
      <c r="E2135" s="2">
        <f t="shared" si="132"/>
        <v>91221</v>
      </c>
      <c r="F2135" s="6" t="str">
        <f t="shared" si="135"/>
        <v>BULLISH</v>
      </c>
      <c r="G2135" s="6" t="str">
        <f t="shared" si="134"/>
        <v>NEUTRAL</v>
      </c>
      <c r="H2135" s="6" t="str">
        <f t="shared" si="133"/>
        <v>CONFIRMED BULLISH</v>
      </c>
    </row>
    <row r="2136" spans="1:8" ht="13.5" x14ac:dyDescent="0.25">
      <c r="A2136" s="3">
        <f>TITRES_STAT!B2139</f>
        <v>45114</v>
      </c>
      <c r="B2136" s="6">
        <f>TITRES_STAT!C2139</f>
        <v>168</v>
      </c>
      <c r="C2136" s="6">
        <f>TITRES_STAT!D2139</f>
        <v>153.99119999999999</v>
      </c>
      <c r="D2136" s="6">
        <f>TITRES_STAT!E2139</f>
        <v>0</v>
      </c>
      <c r="E2136" s="2">
        <f t="shared" si="132"/>
        <v>91221</v>
      </c>
      <c r="F2136" s="6" t="str">
        <f t="shared" si="135"/>
        <v>BULLISH</v>
      </c>
      <c r="G2136" s="6" t="str">
        <f t="shared" si="134"/>
        <v>NEUTRAL</v>
      </c>
      <c r="H2136" s="6" t="str">
        <f t="shared" si="133"/>
        <v>CONFIRMED BULLISH</v>
      </c>
    </row>
    <row r="2137" spans="1:8" ht="13.5" x14ac:dyDescent="0.25">
      <c r="A2137" s="3">
        <f>TITRES_STAT!B2140</f>
        <v>45117</v>
      </c>
      <c r="B2137" s="6">
        <f>TITRES_STAT!C2140</f>
        <v>168</v>
      </c>
      <c r="C2137" s="6">
        <f>TITRES_STAT!D2140</f>
        <v>153.99119999999999</v>
      </c>
      <c r="D2137" s="6">
        <f>TITRES_STAT!E2140</f>
        <v>0</v>
      </c>
      <c r="E2137" s="2">
        <f t="shared" si="132"/>
        <v>91221</v>
      </c>
      <c r="F2137" s="6" t="str">
        <f t="shared" si="135"/>
        <v>BULLISH</v>
      </c>
      <c r="G2137" s="6" t="str">
        <f t="shared" si="134"/>
        <v>NEUTRAL</v>
      </c>
      <c r="H2137" s="6" t="str">
        <f t="shared" si="133"/>
        <v>CONFIRMED BULLISH</v>
      </c>
    </row>
    <row r="2138" spans="1:8" ht="13.5" x14ac:dyDescent="0.25">
      <c r="A2138" s="3">
        <f>TITRES_STAT!B2141</f>
        <v>45118</v>
      </c>
      <c r="B2138" s="6">
        <f>TITRES_STAT!C2141</f>
        <v>168</v>
      </c>
      <c r="C2138" s="6">
        <f>TITRES_STAT!D2141</f>
        <v>153.99119999999999</v>
      </c>
      <c r="D2138" s="6">
        <f>TITRES_STAT!E2141</f>
        <v>0</v>
      </c>
      <c r="E2138" s="2">
        <f t="shared" si="132"/>
        <v>91221</v>
      </c>
      <c r="F2138" s="6" t="str">
        <f t="shared" si="135"/>
        <v>BULLISH</v>
      </c>
      <c r="G2138" s="6" t="str">
        <f t="shared" si="134"/>
        <v>NEUTRAL</v>
      </c>
      <c r="H2138" s="6" t="str">
        <f t="shared" si="133"/>
        <v>CONFIRMED BULLISH</v>
      </c>
    </row>
    <row r="2139" spans="1:8" ht="13.5" x14ac:dyDescent="0.25">
      <c r="A2139" s="3">
        <f>TITRES_STAT!B2142</f>
        <v>45119</v>
      </c>
      <c r="B2139" s="6">
        <f>TITRES_STAT!C2142</f>
        <v>166</v>
      </c>
      <c r="C2139" s="6">
        <f>TITRES_STAT!D2142</f>
        <v>152.15799999999999</v>
      </c>
      <c r="D2139" s="6">
        <f>TITRES_STAT!E2142</f>
        <v>245</v>
      </c>
      <c r="E2139" s="2">
        <f t="shared" si="132"/>
        <v>90976</v>
      </c>
      <c r="F2139" s="6" t="str">
        <f t="shared" si="135"/>
        <v>BEARISH</v>
      </c>
      <c r="G2139" s="6" t="str">
        <f t="shared" si="134"/>
        <v>NEUTRAL</v>
      </c>
      <c r="H2139" s="6" t="str">
        <f t="shared" si="133"/>
        <v>CONFIRMED BEARISH</v>
      </c>
    </row>
    <row r="2140" spans="1:8" ht="13.5" x14ac:dyDescent="0.25">
      <c r="A2140" s="3">
        <f>TITRES_STAT!B2143</f>
        <v>45120</v>
      </c>
      <c r="B2140" s="6">
        <f>TITRES_STAT!C2143</f>
        <v>166</v>
      </c>
      <c r="C2140" s="6">
        <f>TITRES_STAT!D2143</f>
        <v>152.15799999999999</v>
      </c>
      <c r="D2140" s="6">
        <f>TITRES_STAT!E2143</f>
        <v>0</v>
      </c>
      <c r="E2140" s="2">
        <f t="shared" si="132"/>
        <v>90976</v>
      </c>
      <c r="F2140" s="6" t="str">
        <f t="shared" si="135"/>
        <v>BEARISH</v>
      </c>
      <c r="G2140" s="6" t="str">
        <f t="shared" si="134"/>
        <v>NEUTRAL</v>
      </c>
      <c r="H2140" s="6" t="str">
        <f t="shared" si="133"/>
        <v>CONFIRMED BEARISH</v>
      </c>
    </row>
    <row r="2141" spans="1:8" ht="13.5" x14ac:dyDescent="0.25">
      <c r="A2141" s="3">
        <f>TITRES_STAT!B2144</f>
        <v>45121</v>
      </c>
      <c r="B2141" s="6">
        <f>TITRES_STAT!C2144</f>
        <v>166</v>
      </c>
      <c r="C2141" s="6">
        <f>TITRES_STAT!D2144</f>
        <v>152.15799999999999</v>
      </c>
      <c r="D2141" s="6">
        <f>TITRES_STAT!E2144</f>
        <v>0</v>
      </c>
      <c r="E2141" s="2">
        <f t="shared" si="132"/>
        <v>90976</v>
      </c>
      <c r="F2141" s="6" t="str">
        <f t="shared" si="135"/>
        <v>BEARISH</v>
      </c>
      <c r="G2141" s="6" t="str">
        <f t="shared" si="134"/>
        <v>NEUTRAL</v>
      </c>
      <c r="H2141" s="6" t="str">
        <f t="shared" si="133"/>
        <v>CONFIRMED BEARISH</v>
      </c>
    </row>
    <row r="2142" spans="1:8" ht="13.5" x14ac:dyDescent="0.25">
      <c r="A2142" s="3">
        <f>TITRES_STAT!B2145</f>
        <v>45124</v>
      </c>
      <c r="B2142" s="6">
        <f>TITRES_STAT!C2145</f>
        <v>165.5</v>
      </c>
      <c r="C2142" s="6">
        <f>TITRES_STAT!D2145</f>
        <v>151.69970000000001</v>
      </c>
      <c r="D2142" s="6">
        <f>TITRES_STAT!E2145</f>
        <v>387</v>
      </c>
      <c r="E2142" s="2">
        <f t="shared" si="132"/>
        <v>90589</v>
      </c>
      <c r="F2142" s="6" t="str">
        <f t="shared" si="135"/>
        <v>BEARISH</v>
      </c>
      <c r="G2142" s="6" t="str">
        <f t="shared" si="134"/>
        <v>NEUTRAL</v>
      </c>
      <c r="H2142" s="6" t="str">
        <f t="shared" si="133"/>
        <v>CONFIRMED BEARISH</v>
      </c>
    </row>
    <row r="2143" spans="1:8" ht="13.5" x14ac:dyDescent="0.25">
      <c r="A2143" s="3">
        <f>TITRES_STAT!B2146</f>
        <v>45125</v>
      </c>
      <c r="B2143" s="6">
        <f>TITRES_STAT!C2146</f>
        <v>166</v>
      </c>
      <c r="C2143" s="6">
        <f>TITRES_STAT!D2146</f>
        <v>152.15799999999999</v>
      </c>
      <c r="D2143" s="6">
        <f>TITRES_STAT!E2146</f>
        <v>257</v>
      </c>
      <c r="E2143" s="2">
        <f t="shared" si="132"/>
        <v>90846</v>
      </c>
      <c r="F2143" s="6" t="str">
        <f t="shared" si="135"/>
        <v>BEARISH</v>
      </c>
      <c r="G2143" s="6" t="str">
        <f t="shared" si="134"/>
        <v>NEUTRAL</v>
      </c>
      <c r="H2143" s="6" t="str">
        <f t="shared" si="133"/>
        <v>CONFIRMED BEARISH</v>
      </c>
    </row>
    <row r="2144" spans="1:8" ht="13.5" x14ac:dyDescent="0.25">
      <c r="A2144" s="3">
        <f>TITRES_STAT!B2147</f>
        <v>45127</v>
      </c>
      <c r="B2144" s="6">
        <f>TITRES_STAT!C2147</f>
        <v>166</v>
      </c>
      <c r="C2144" s="6">
        <f>TITRES_STAT!D2147</f>
        <v>152.15799999999999</v>
      </c>
      <c r="D2144" s="6">
        <f>TITRES_STAT!E2147</f>
        <v>0</v>
      </c>
      <c r="E2144" s="2">
        <f t="shared" si="132"/>
        <v>90846</v>
      </c>
      <c r="F2144" s="6" t="str">
        <f t="shared" si="135"/>
        <v>BEARISH</v>
      </c>
      <c r="G2144" s="6" t="str">
        <f t="shared" si="134"/>
        <v>NEUTRAL</v>
      </c>
      <c r="H2144" s="6" t="str">
        <f t="shared" si="133"/>
        <v>NEUTRAL</v>
      </c>
    </row>
    <row r="2145" spans="1:8" ht="13.5" x14ac:dyDescent="0.25">
      <c r="A2145" s="3">
        <f>TITRES_STAT!B2148</f>
        <v>45128</v>
      </c>
      <c r="B2145" s="6">
        <f>TITRES_STAT!C2148</f>
        <v>166</v>
      </c>
      <c r="C2145" s="6">
        <f>TITRES_STAT!D2148</f>
        <v>152.15799999999999</v>
      </c>
      <c r="D2145" s="6">
        <f>TITRES_STAT!E2148</f>
        <v>0</v>
      </c>
      <c r="E2145" s="2">
        <f t="shared" si="132"/>
        <v>90846</v>
      </c>
      <c r="F2145" s="6" t="str">
        <f t="shared" si="135"/>
        <v>BEARISH</v>
      </c>
      <c r="G2145" s="6" t="str">
        <f t="shared" si="134"/>
        <v>NEUTRAL</v>
      </c>
      <c r="H2145" s="6" t="str">
        <f t="shared" si="133"/>
        <v>NEUTRAL</v>
      </c>
    </row>
    <row r="2146" spans="1:8" ht="13.5" x14ac:dyDescent="0.25">
      <c r="A2146" s="3">
        <f>TITRES_STAT!B2149</f>
        <v>45131</v>
      </c>
      <c r="B2146" s="6">
        <f>TITRES_STAT!C2149</f>
        <v>166</v>
      </c>
      <c r="C2146" s="6">
        <f>TITRES_STAT!D2149</f>
        <v>152.15799999999999</v>
      </c>
      <c r="D2146" s="6">
        <f>TITRES_STAT!E2149</f>
        <v>0</v>
      </c>
      <c r="E2146" s="2">
        <f t="shared" si="132"/>
        <v>90846</v>
      </c>
      <c r="F2146" s="6" t="str">
        <f t="shared" si="135"/>
        <v>BEARISH</v>
      </c>
      <c r="G2146" s="6" t="str">
        <f t="shared" si="134"/>
        <v>NEUTRAL</v>
      </c>
      <c r="H2146" s="6" t="str">
        <f t="shared" si="133"/>
        <v>NEUTRAL</v>
      </c>
    </row>
    <row r="2147" spans="1:8" ht="13.5" x14ac:dyDescent="0.25">
      <c r="A2147" s="3">
        <f>TITRES_STAT!B2150</f>
        <v>45133</v>
      </c>
      <c r="B2147" s="6">
        <f>TITRES_STAT!C2150</f>
        <v>166</v>
      </c>
      <c r="C2147" s="6">
        <f>TITRES_STAT!D2150</f>
        <v>152.15799999999999</v>
      </c>
      <c r="D2147" s="6">
        <f>TITRES_STAT!E2150</f>
        <v>0</v>
      </c>
      <c r="E2147" s="2">
        <f t="shared" si="132"/>
        <v>90846</v>
      </c>
      <c r="F2147" s="6" t="str">
        <f t="shared" si="135"/>
        <v>BULLISH</v>
      </c>
      <c r="G2147" s="6" t="str">
        <f t="shared" si="134"/>
        <v>NEUTRAL</v>
      </c>
      <c r="H2147" s="6" t="str">
        <f t="shared" si="133"/>
        <v>CONFIRMED BULLISH</v>
      </c>
    </row>
    <row r="2148" spans="1:8" ht="13.5" x14ac:dyDescent="0.25">
      <c r="A2148" s="3">
        <f>TITRES_STAT!B2151</f>
        <v>45134</v>
      </c>
      <c r="B2148" s="6">
        <f>TITRES_STAT!C2151</f>
        <v>166</v>
      </c>
      <c r="C2148" s="6">
        <f>TITRES_STAT!D2151</f>
        <v>152.15799999999999</v>
      </c>
      <c r="D2148" s="6">
        <f>TITRES_STAT!E2151</f>
        <v>0</v>
      </c>
      <c r="E2148" s="2">
        <f t="shared" si="132"/>
        <v>90846</v>
      </c>
      <c r="F2148" s="6" t="str">
        <f t="shared" si="135"/>
        <v>NEUTRAL</v>
      </c>
      <c r="G2148" s="6" t="str">
        <f t="shared" si="134"/>
        <v>NEUTRAL</v>
      </c>
      <c r="H2148" s="6" t="str">
        <f t="shared" si="133"/>
        <v>NEUTRAL</v>
      </c>
    </row>
    <row r="2149" spans="1:8" ht="13.5" x14ac:dyDescent="0.25">
      <c r="A2149" s="3">
        <f>TITRES_STAT!B2152</f>
        <v>45135</v>
      </c>
      <c r="B2149" s="6">
        <f>TITRES_STAT!C2152</f>
        <v>166</v>
      </c>
      <c r="C2149" s="6">
        <f>TITRES_STAT!D2152</f>
        <v>152.15799999999999</v>
      </c>
      <c r="D2149" s="6">
        <f>TITRES_STAT!E2152</f>
        <v>2</v>
      </c>
      <c r="E2149" s="2">
        <f t="shared" si="132"/>
        <v>90846</v>
      </c>
      <c r="F2149" s="6" t="str">
        <f t="shared" si="135"/>
        <v>NEUTRAL</v>
      </c>
      <c r="G2149" s="6" t="str">
        <f t="shared" si="134"/>
        <v>NEUTRAL</v>
      </c>
      <c r="H2149" s="6" t="str">
        <f t="shared" si="133"/>
        <v>NEUTRAL</v>
      </c>
    </row>
    <row r="2150" spans="1:8" ht="13.5" x14ac:dyDescent="0.25">
      <c r="A2150" s="3">
        <f>TITRES_STAT!B2153</f>
        <v>45138</v>
      </c>
      <c r="B2150" s="6">
        <f>TITRES_STAT!C2153</f>
        <v>166</v>
      </c>
      <c r="C2150" s="6">
        <f>TITRES_STAT!D2153</f>
        <v>152.15799999999999</v>
      </c>
      <c r="D2150" s="6">
        <f>TITRES_STAT!E2153</f>
        <v>0</v>
      </c>
      <c r="E2150" s="2">
        <f t="shared" si="132"/>
        <v>90846</v>
      </c>
      <c r="F2150" s="6" t="str">
        <f t="shared" si="135"/>
        <v>NEUTRAL</v>
      </c>
      <c r="G2150" s="6" t="str">
        <f t="shared" si="134"/>
        <v>NEUTRAL</v>
      </c>
      <c r="H2150" s="6" t="str">
        <f t="shared" si="133"/>
        <v>NEUTRAL</v>
      </c>
    </row>
    <row r="2151" spans="1:8" ht="13.5" x14ac:dyDescent="0.25">
      <c r="A2151" s="3">
        <f>TITRES_STAT!B2154</f>
        <v>45139</v>
      </c>
      <c r="B2151" s="6">
        <f>TITRES_STAT!C2154</f>
        <v>160</v>
      </c>
      <c r="C2151" s="6">
        <f>TITRES_STAT!D2154</f>
        <v>146.6583</v>
      </c>
      <c r="D2151" s="6">
        <f>TITRES_STAT!E2154</f>
        <v>1</v>
      </c>
      <c r="E2151" s="2">
        <f t="shared" si="132"/>
        <v>90845</v>
      </c>
      <c r="F2151" s="6" t="str">
        <f t="shared" si="135"/>
        <v>BEARISH</v>
      </c>
      <c r="G2151" s="6" t="str">
        <f t="shared" si="134"/>
        <v>NEUTRAL</v>
      </c>
      <c r="H2151" s="6" t="str">
        <f t="shared" si="133"/>
        <v>CONFIRMED BEARISH</v>
      </c>
    </row>
    <row r="2152" spans="1:8" ht="13.5" x14ac:dyDescent="0.25">
      <c r="A2152" s="3">
        <f>TITRES_STAT!B2155</f>
        <v>45140</v>
      </c>
      <c r="B2152" s="6">
        <f>TITRES_STAT!C2155</f>
        <v>160</v>
      </c>
      <c r="C2152" s="6">
        <f>TITRES_STAT!D2155</f>
        <v>146.6583</v>
      </c>
      <c r="D2152" s="6">
        <f>TITRES_STAT!E2155</f>
        <v>0</v>
      </c>
      <c r="E2152" s="2">
        <f t="shared" si="132"/>
        <v>90845</v>
      </c>
      <c r="F2152" s="6" t="str">
        <f t="shared" si="135"/>
        <v>BEARISH</v>
      </c>
      <c r="G2152" s="6" t="str">
        <f t="shared" si="134"/>
        <v>NEUTRAL</v>
      </c>
      <c r="H2152" s="6" t="str">
        <f t="shared" si="133"/>
        <v>CONFIRMED BEARISH</v>
      </c>
    </row>
    <row r="2153" spans="1:8" ht="13.5" x14ac:dyDescent="0.25">
      <c r="A2153" s="3">
        <f>TITRES_STAT!B2156</f>
        <v>45141</v>
      </c>
      <c r="B2153" s="6">
        <f>TITRES_STAT!C2156</f>
        <v>160</v>
      </c>
      <c r="C2153" s="6">
        <f>TITRES_STAT!D2156</f>
        <v>146.6583</v>
      </c>
      <c r="D2153" s="6">
        <f>TITRES_STAT!E2156</f>
        <v>0</v>
      </c>
      <c r="E2153" s="2">
        <f t="shared" si="132"/>
        <v>90845</v>
      </c>
      <c r="F2153" s="6" t="str">
        <f t="shared" si="135"/>
        <v>BEARISH</v>
      </c>
      <c r="G2153" s="6" t="str">
        <f t="shared" si="134"/>
        <v>NEUTRAL</v>
      </c>
      <c r="H2153" s="6" t="str">
        <f t="shared" si="133"/>
        <v>CONFIRMED BEARISH</v>
      </c>
    </row>
    <row r="2154" spans="1:8" ht="13.5" x14ac:dyDescent="0.25">
      <c r="A2154" s="3">
        <f>TITRES_STAT!B2157</f>
        <v>45142</v>
      </c>
      <c r="B2154" s="6">
        <f>TITRES_STAT!C2157</f>
        <v>160</v>
      </c>
      <c r="C2154" s="6">
        <f>TITRES_STAT!D2157</f>
        <v>146.6583</v>
      </c>
      <c r="D2154" s="6">
        <f>TITRES_STAT!E2157</f>
        <v>0</v>
      </c>
      <c r="E2154" s="2">
        <f t="shared" si="132"/>
        <v>90845</v>
      </c>
      <c r="F2154" s="6" t="str">
        <f t="shared" si="135"/>
        <v>BEARISH</v>
      </c>
      <c r="G2154" s="6" t="str">
        <f t="shared" si="134"/>
        <v>NEUTRAL</v>
      </c>
      <c r="H2154" s="6" t="str">
        <f t="shared" si="133"/>
        <v>CONFIRMED BEARISH</v>
      </c>
    </row>
    <row r="2155" spans="1:8" ht="13.5" x14ac:dyDescent="0.25">
      <c r="A2155" s="3">
        <f>TITRES_STAT!B2158</f>
        <v>45145</v>
      </c>
      <c r="B2155" s="6">
        <f>TITRES_STAT!C2158</f>
        <v>165</v>
      </c>
      <c r="C2155" s="6">
        <f>TITRES_STAT!D2158</f>
        <v>151.2414</v>
      </c>
      <c r="D2155" s="6">
        <f>TITRES_STAT!E2158</f>
        <v>210</v>
      </c>
      <c r="E2155" s="2">
        <f t="shared" si="132"/>
        <v>91055</v>
      </c>
      <c r="F2155" s="6" t="str">
        <f t="shared" si="135"/>
        <v>BULLISH</v>
      </c>
      <c r="G2155" s="6" t="str">
        <f t="shared" si="134"/>
        <v>NEUTRAL</v>
      </c>
      <c r="H2155" s="6" t="str">
        <f t="shared" si="133"/>
        <v>BULLISH DIVERGENCE</v>
      </c>
    </row>
    <row r="2156" spans="1:8" ht="13.5" x14ac:dyDescent="0.25">
      <c r="A2156" s="3">
        <f>TITRES_STAT!B2159</f>
        <v>45146</v>
      </c>
      <c r="B2156" s="6">
        <f>TITRES_STAT!C2159</f>
        <v>165</v>
      </c>
      <c r="C2156" s="6">
        <f>TITRES_STAT!D2159</f>
        <v>151.2414</v>
      </c>
      <c r="D2156" s="6">
        <f>TITRES_STAT!E2159</f>
        <v>0</v>
      </c>
      <c r="E2156" s="2">
        <f t="shared" si="132"/>
        <v>91055</v>
      </c>
      <c r="F2156" s="6" t="str">
        <f t="shared" si="135"/>
        <v>BULLISH</v>
      </c>
      <c r="G2156" s="6" t="str">
        <f t="shared" si="134"/>
        <v>NEUTRAL</v>
      </c>
      <c r="H2156" s="6" t="str">
        <f t="shared" si="133"/>
        <v>CONFIRMED BULLISH</v>
      </c>
    </row>
    <row r="2157" spans="1:8" ht="13.5" x14ac:dyDescent="0.25">
      <c r="A2157" s="3">
        <f>TITRES_STAT!B2160</f>
        <v>45147</v>
      </c>
      <c r="B2157" s="6">
        <f>TITRES_STAT!C2160</f>
        <v>165</v>
      </c>
      <c r="C2157" s="6">
        <f>TITRES_STAT!D2160</f>
        <v>151.2414</v>
      </c>
      <c r="D2157" s="6">
        <f>TITRES_STAT!E2160</f>
        <v>0</v>
      </c>
      <c r="E2157" s="2">
        <f t="shared" si="132"/>
        <v>91055</v>
      </c>
      <c r="F2157" s="6" t="str">
        <f t="shared" si="135"/>
        <v>BULLISH</v>
      </c>
      <c r="G2157" s="6" t="str">
        <f t="shared" si="134"/>
        <v>NEUTRAL</v>
      </c>
      <c r="H2157" s="6" t="str">
        <f t="shared" si="133"/>
        <v>CONFIRMED BULLISH</v>
      </c>
    </row>
    <row r="2158" spans="1:8" ht="13.5" x14ac:dyDescent="0.25">
      <c r="A2158" s="3">
        <f>TITRES_STAT!B2161</f>
        <v>45148</v>
      </c>
      <c r="B2158" s="6">
        <f>TITRES_STAT!C2161</f>
        <v>165</v>
      </c>
      <c r="C2158" s="6">
        <f>TITRES_STAT!D2161</f>
        <v>151.2414</v>
      </c>
      <c r="D2158" s="6">
        <f>TITRES_STAT!E2161</f>
        <v>0</v>
      </c>
      <c r="E2158" s="2">
        <f t="shared" si="132"/>
        <v>91055</v>
      </c>
      <c r="F2158" s="6" t="str">
        <f t="shared" si="135"/>
        <v>BULLISH</v>
      </c>
      <c r="G2158" s="6" t="str">
        <f t="shared" si="134"/>
        <v>NEUTRAL</v>
      </c>
      <c r="H2158" s="6" t="str">
        <f t="shared" si="133"/>
        <v>CONFIRMED BULLISH</v>
      </c>
    </row>
    <row r="2159" spans="1:8" ht="13.5" x14ac:dyDescent="0.25">
      <c r="A2159" s="3">
        <f>TITRES_STAT!B2162</f>
        <v>45149</v>
      </c>
      <c r="B2159" s="6">
        <f>TITRES_STAT!C2162</f>
        <v>165</v>
      </c>
      <c r="C2159" s="6">
        <f>TITRES_STAT!D2162</f>
        <v>151.2414</v>
      </c>
      <c r="D2159" s="6">
        <f>TITRES_STAT!E2162</f>
        <v>0</v>
      </c>
      <c r="E2159" s="2">
        <f t="shared" si="132"/>
        <v>91055</v>
      </c>
      <c r="F2159" s="6" t="str">
        <f t="shared" si="135"/>
        <v>BULLISH</v>
      </c>
      <c r="G2159" s="6" t="str">
        <f t="shared" si="134"/>
        <v>NEUTRAL</v>
      </c>
      <c r="H2159" s="6" t="str">
        <f t="shared" si="133"/>
        <v>CONFIRMED BULLISH</v>
      </c>
    </row>
    <row r="2160" spans="1:8" ht="13.5" x14ac:dyDescent="0.25">
      <c r="A2160" s="3">
        <f>TITRES_STAT!B2163</f>
        <v>45152</v>
      </c>
      <c r="B2160" s="6">
        <f>TITRES_STAT!C2163</f>
        <v>165</v>
      </c>
      <c r="C2160" s="6">
        <f>TITRES_STAT!D2163</f>
        <v>151.2414</v>
      </c>
      <c r="D2160" s="6">
        <f>TITRES_STAT!E2163</f>
        <v>2</v>
      </c>
      <c r="E2160" s="2">
        <f t="shared" si="132"/>
        <v>91055</v>
      </c>
      <c r="F2160" s="6" t="str">
        <f t="shared" si="135"/>
        <v>NEUTRAL</v>
      </c>
      <c r="G2160" s="6" t="str">
        <f t="shared" si="134"/>
        <v>NEUTRAL</v>
      </c>
      <c r="H2160" s="6" t="str">
        <f t="shared" si="133"/>
        <v>NEUTRAL</v>
      </c>
    </row>
    <row r="2161" spans="1:8" ht="13.5" x14ac:dyDescent="0.25">
      <c r="A2161" s="3">
        <f>TITRES_STAT!B2164</f>
        <v>45153</v>
      </c>
      <c r="B2161" s="6">
        <f>TITRES_STAT!C2164</f>
        <v>165</v>
      </c>
      <c r="C2161" s="6">
        <f>TITRES_STAT!D2164</f>
        <v>151.2414</v>
      </c>
      <c r="D2161" s="6">
        <f>TITRES_STAT!E2164</f>
        <v>0</v>
      </c>
      <c r="E2161" s="2">
        <f t="shared" si="132"/>
        <v>91055</v>
      </c>
      <c r="F2161" s="6" t="str">
        <f t="shared" si="135"/>
        <v>NEUTRAL</v>
      </c>
      <c r="G2161" s="6" t="str">
        <f t="shared" si="134"/>
        <v>NEUTRAL</v>
      </c>
      <c r="H2161" s="6" t="str">
        <f t="shared" si="133"/>
        <v>NEUTRAL</v>
      </c>
    </row>
    <row r="2162" spans="1:8" ht="13.5" x14ac:dyDescent="0.25">
      <c r="A2162" s="3">
        <f>TITRES_STAT!B2165</f>
        <v>45154</v>
      </c>
      <c r="B2162" s="6">
        <f>TITRES_STAT!C2165</f>
        <v>165</v>
      </c>
      <c r="C2162" s="6">
        <f>TITRES_STAT!D2165</f>
        <v>151.2414</v>
      </c>
      <c r="D2162" s="6">
        <f>TITRES_STAT!E2165</f>
        <v>0</v>
      </c>
      <c r="E2162" s="2">
        <f t="shared" si="132"/>
        <v>91055</v>
      </c>
      <c r="F2162" s="6" t="str">
        <f t="shared" si="135"/>
        <v>NEUTRAL</v>
      </c>
      <c r="G2162" s="6" t="str">
        <f t="shared" si="134"/>
        <v>NEUTRAL</v>
      </c>
      <c r="H2162" s="6" t="str">
        <f t="shared" si="133"/>
        <v>NEUTRAL</v>
      </c>
    </row>
    <row r="2163" spans="1:8" ht="13.5" x14ac:dyDescent="0.25">
      <c r="A2163" s="3">
        <f>TITRES_STAT!B2166</f>
        <v>45155</v>
      </c>
      <c r="B2163" s="6">
        <f>TITRES_STAT!C2166</f>
        <v>165</v>
      </c>
      <c r="C2163" s="6">
        <f>TITRES_STAT!D2166</f>
        <v>151.2414</v>
      </c>
      <c r="D2163" s="6">
        <f>TITRES_STAT!E2166</f>
        <v>0</v>
      </c>
      <c r="E2163" s="2">
        <f t="shared" si="132"/>
        <v>91055</v>
      </c>
      <c r="F2163" s="6" t="str">
        <f t="shared" si="135"/>
        <v>NEUTRAL</v>
      </c>
      <c r="G2163" s="6" t="str">
        <f t="shared" si="134"/>
        <v>NEUTRAL</v>
      </c>
      <c r="H2163" s="6" t="str">
        <f t="shared" si="133"/>
        <v>NEUTRAL</v>
      </c>
    </row>
    <row r="2164" spans="1:8" ht="13.5" x14ac:dyDescent="0.25">
      <c r="A2164" s="3">
        <f>TITRES_STAT!B2167</f>
        <v>45156</v>
      </c>
      <c r="B2164" s="6">
        <f>TITRES_STAT!C2167</f>
        <v>165</v>
      </c>
      <c r="C2164" s="6">
        <f>TITRES_STAT!D2167</f>
        <v>151.2414</v>
      </c>
      <c r="D2164" s="6">
        <f>TITRES_STAT!E2167</f>
        <v>0</v>
      </c>
      <c r="E2164" s="2">
        <f t="shared" si="132"/>
        <v>91055</v>
      </c>
      <c r="F2164" s="6" t="str">
        <f t="shared" si="135"/>
        <v>NEUTRAL</v>
      </c>
      <c r="G2164" s="6" t="str">
        <f t="shared" si="134"/>
        <v>NEUTRAL</v>
      </c>
      <c r="H2164" s="6" t="str">
        <f t="shared" si="133"/>
        <v>NEUTRAL</v>
      </c>
    </row>
    <row r="2165" spans="1:8" ht="13.5" x14ac:dyDescent="0.25">
      <c r="A2165" s="3">
        <f>TITRES_STAT!B2168</f>
        <v>45159</v>
      </c>
      <c r="B2165" s="6">
        <f>TITRES_STAT!C2168</f>
        <v>165</v>
      </c>
      <c r="C2165" s="6">
        <f>TITRES_STAT!D2168</f>
        <v>151.2414</v>
      </c>
      <c r="D2165" s="6">
        <f>TITRES_STAT!E2168</f>
        <v>0</v>
      </c>
      <c r="E2165" s="2">
        <f t="shared" si="132"/>
        <v>91055</v>
      </c>
      <c r="F2165" s="6" t="str">
        <f t="shared" si="135"/>
        <v>NEUTRAL</v>
      </c>
      <c r="G2165" s="6" t="str">
        <f t="shared" si="134"/>
        <v>NEUTRAL</v>
      </c>
      <c r="H2165" s="6" t="str">
        <f t="shared" si="133"/>
        <v>NEUTRAL</v>
      </c>
    </row>
    <row r="2166" spans="1:8" ht="13.5" x14ac:dyDescent="0.25">
      <c r="A2166" s="3">
        <f>TITRES_STAT!B2169</f>
        <v>45160</v>
      </c>
      <c r="B2166" s="6">
        <f>TITRES_STAT!C2169</f>
        <v>165</v>
      </c>
      <c r="C2166" s="6">
        <f>TITRES_STAT!D2169</f>
        <v>151.2414</v>
      </c>
      <c r="D2166" s="6">
        <f>TITRES_STAT!E2169</f>
        <v>0</v>
      </c>
      <c r="E2166" s="2">
        <f t="shared" si="132"/>
        <v>91055</v>
      </c>
      <c r="F2166" s="6" t="str">
        <f t="shared" si="135"/>
        <v>NEUTRAL</v>
      </c>
      <c r="G2166" s="6" t="str">
        <f t="shared" si="134"/>
        <v>NEUTRAL</v>
      </c>
      <c r="H2166" s="6" t="str">
        <f t="shared" si="133"/>
        <v>NEUTRAL</v>
      </c>
    </row>
    <row r="2167" spans="1:8" ht="13.5" x14ac:dyDescent="0.25">
      <c r="A2167" s="3">
        <f>TITRES_STAT!B2170</f>
        <v>45161</v>
      </c>
      <c r="B2167" s="6">
        <f>TITRES_STAT!C2170</f>
        <v>165</v>
      </c>
      <c r="C2167" s="6">
        <f>TITRES_STAT!D2170</f>
        <v>151.2414</v>
      </c>
      <c r="D2167" s="6">
        <f>TITRES_STAT!E2170</f>
        <v>0</v>
      </c>
      <c r="E2167" s="2">
        <f t="shared" si="132"/>
        <v>91055</v>
      </c>
      <c r="F2167" s="6" t="str">
        <f t="shared" si="135"/>
        <v>NEUTRAL</v>
      </c>
      <c r="G2167" s="6" t="str">
        <f t="shared" si="134"/>
        <v>NEUTRAL</v>
      </c>
      <c r="H2167" s="6" t="str">
        <f t="shared" si="133"/>
        <v>NEUTRAL</v>
      </c>
    </row>
    <row r="2168" spans="1:8" ht="13.5" x14ac:dyDescent="0.25">
      <c r="A2168" s="3">
        <f>TITRES_STAT!B2171</f>
        <v>45162</v>
      </c>
      <c r="B2168" s="6">
        <f>TITRES_STAT!C2171</f>
        <v>165</v>
      </c>
      <c r="C2168" s="6">
        <f>TITRES_STAT!D2171</f>
        <v>151.2414</v>
      </c>
      <c r="D2168" s="6">
        <f>TITRES_STAT!E2171</f>
        <v>2</v>
      </c>
      <c r="E2168" s="2">
        <f t="shared" si="132"/>
        <v>91055</v>
      </c>
      <c r="F2168" s="6" t="str">
        <f t="shared" si="135"/>
        <v>NEUTRAL</v>
      </c>
      <c r="G2168" s="6" t="str">
        <f t="shared" si="134"/>
        <v>NEUTRAL</v>
      </c>
      <c r="H2168" s="6" t="str">
        <f t="shared" si="133"/>
        <v>NEUTRAL</v>
      </c>
    </row>
    <row r="2169" spans="1:8" ht="13.5" x14ac:dyDescent="0.25">
      <c r="A2169" s="3">
        <f>TITRES_STAT!B2172</f>
        <v>45163</v>
      </c>
      <c r="B2169" s="6">
        <f>TITRES_STAT!C2172</f>
        <v>166</v>
      </c>
      <c r="C2169" s="6">
        <f>TITRES_STAT!D2172</f>
        <v>152.15799999999999</v>
      </c>
      <c r="D2169" s="6">
        <f>TITRES_STAT!E2172</f>
        <v>439</v>
      </c>
      <c r="E2169" s="2">
        <f t="shared" si="132"/>
        <v>91494</v>
      </c>
      <c r="F2169" s="6" t="str">
        <f t="shared" si="135"/>
        <v>BULLISH</v>
      </c>
      <c r="G2169" s="6" t="str">
        <f t="shared" si="134"/>
        <v>NEUTRAL</v>
      </c>
      <c r="H2169" s="6" t="str">
        <f t="shared" si="133"/>
        <v>CONFIRMED BULLISH</v>
      </c>
    </row>
    <row r="2170" spans="1:8" ht="13.5" x14ac:dyDescent="0.25">
      <c r="A2170" s="3">
        <f>TITRES_STAT!B2173</f>
        <v>45166</v>
      </c>
      <c r="B2170" s="6">
        <f>TITRES_STAT!C2173</f>
        <v>166</v>
      </c>
      <c r="C2170" s="6">
        <f>TITRES_STAT!D2173</f>
        <v>152.15799999999999</v>
      </c>
      <c r="D2170" s="6">
        <f>TITRES_STAT!E2173</f>
        <v>0</v>
      </c>
      <c r="E2170" s="2">
        <f t="shared" si="132"/>
        <v>91494</v>
      </c>
      <c r="F2170" s="6" t="str">
        <f t="shared" si="135"/>
        <v>BULLISH</v>
      </c>
      <c r="G2170" s="6" t="str">
        <f t="shared" si="134"/>
        <v>NEUTRAL</v>
      </c>
      <c r="H2170" s="6" t="str">
        <f t="shared" si="133"/>
        <v>CONFIRMED BULLISH</v>
      </c>
    </row>
    <row r="2171" spans="1:8" ht="13.5" x14ac:dyDescent="0.25">
      <c r="A2171" s="3">
        <f>TITRES_STAT!B2174</f>
        <v>45167</v>
      </c>
      <c r="B2171" s="6">
        <f>TITRES_STAT!C2174</f>
        <v>166</v>
      </c>
      <c r="C2171" s="6">
        <f>TITRES_STAT!D2174</f>
        <v>152.15799999999999</v>
      </c>
      <c r="D2171" s="6">
        <f>TITRES_STAT!E2174</f>
        <v>50</v>
      </c>
      <c r="E2171" s="2">
        <f t="shared" si="132"/>
        <v>91494</v>
      </c>
      <c r="F2171" s="6" t="str">
        <f t="shared" si="135"/>
        <v>BULLISH</v>
      </c>
      <c r="G2171" s="6" t="str">
        <f t="shared" si="134"/>
        <v>NEUTRAL</v>
      </c>
      <c r="H2171" s="6" t="str">
        <f t="shared" si="133"/>
        <v>CONFIRMED BULLISH</v>
      </c>
    </row>
    <row r="2172" spans="1:8" ht="13.5" x14ac:dyDescent="0.25">
      <c r="A2172" s="3">
        <f>TITRES_STAT!B2175</f>
        <v>45168</v>
      </c>
      <c r="B2172" s="6">
        <f>TITRES_STAT!C2175</f>
        <v>173.47</v>
      </c>
      <c r="C2172" s="6">
        <f>TITRES_STAT!D2175</f>
        <v>159.0051</v>
      </c>
      <c r="D2172" s="6">
        <f>TITRES_STAT!E2175</f>
        <v>506</v>
      </c>
      <c r="E2172" s="2">
        <f t="shared" si="132"/>
        <v>92000</v>
      </c>
      <c r="F2172" s="6" t="str">
        <f t="shared" si="135"/>
        <v>BULLISH</v>
      </c>
      <c r="G2172" s="6" t="str">
        <f t="shared" si="134"/>
        <v>NEUTRAL</v>
      </c>
      <c r="H2172" s="6" t="str">
        <f t="shared" si="133"/>
        <v>CONFIRMED BULLISH</v>
      </c>
    </row>
    <row r="2173" spans="1:8" ht="13.5" x14ac:dyDescent="0.25">
      <c r="A2173" s="3">
        <f>TITRES_STAT!B2176</f>
        <v>45169</v>
      </c>
      <c r="B2173" s="6">
        <f>TITRES_STAT!C2176</f>
        <v>174.9</v>
      </c>
      <c r="C2173" s="6">
        <f>TITRES_STAT!D2176</f>
        <v>160.3159</v>
      </c>
      <c r="D2173" s="6">
        <f>TITRES_STAT!E2176</f>
        <v>100</v>
      </c>
      <c r="E2173" s="2">
        <f t="shared" si="132"/>
        <v>92100</v>
      </c>
      <c r="F2173" s="6" t="str">
        <f t="shared" si="135"/>
        <v>BULLISH</v>
      </c>
      <c r="G2173" s="6" t="str">
        <f t="shared" si="134"/>
        <v>NEUTRAL</v>
      </c>
      <c r="H2173" s="6" t="str">
        <f t="shared" si="133"/>
        <v>CONFIRMED BULLISH</v>
      </c>
    </row>
    <row r="2174" spans="1:8" ht="13.5" x14ac:dyDescent="0.25">
      <c r="A2174" s="3">
        <f>TITRES_STAT!B2177</f>
        <v>45170</v>
      </c>
      <c r="B2174" s="6">
        <f>TITRES_STAT!C2177</f>
        <v>174.9</v>
      </c>
      <c r="C2174" s="6">
        <f>TITRES_STAT!D2177</f>
        <v>160.3159</v>
      </c>
      <c r="D2174" s="6">
        <f>TITRES_STAT!E2177</f>
        <v>0</v>
      </c>
      <c r="E2174" s="2">
        <f t="shared" si="132"/>
        <v>92100</v>
      </c>
      <c r="F2174" s="6" t="str">
        <f t="shared" si="135"/>
        <v>BULLISH</v>
      </c>
      <c r="G2174" s="6" t="str">
        <f t="shared" si="134"/>
        <v>NEUTRAL</v>
      </c>
      <c r="H2174" s="6" t="str">
        <f t="shared" si="133"/>
        <v>CONFIRMED BULLISH</v>
      </c>
    </row>
    <row r="2175" spans="1:8" ht="13.5" x14ac:dyDescent="0.25">
      <c r="A2175" s="3">
        <f>TITRES_STAT!B2178</f>
        <v>45173</v>
      </c>
      <c r="B2175" s="6">
        <f>TITRES_STAT!C2178</f>
        <v>174.9</v>
      </c>
      <c r="C2175" s="6">
        <f>TITRES_STAT!D2178</f>
        <v>160.3159</v>
      </c>
      <c r="D2175" s="6">
        <f>TITRES_STAT!E2178</f>
        <v>0</v>
      </c>
      <c r="E2175" s="2">
        <f t="shared" si="132"/>
        <v>92100</v>
      </c>
      <c r="F2175" s="6" t="str">
        <f t="shared" si="135"/>
        <v>BULLISH</v>
      </c>
      <c r="G2175" s="6" t="str">
        <f t="shared" si="134"/>
        <v>NEUTRAL</v>
      </c>
      <c r="H2175" s="6" t="str">
        <f t="shared" si="133"/>
        <v>CONFIRMED BULLISH</v>
      </c>
    </row>
    <row r="2176" spans="1:8" ht="13.5" x14ac:dyDescent="0.25">
      <c r="A2176" s="3">
        <f>TITRES_STAT!B2179</f>
        <v>45174</v>
      </c>
      <c r="B2176" s="6">
        <f>TITRES_STAT!C2179</f>
        <v>174.9</v>
      </c>
      <c r="C2176" s="6">
        <f>TITRES_STAT!D2179</f>
        <v>160.3159</v>
      </c>
      <c r="D2176" s="6">
        <f>TITRES_STAT!E2179</f>
        <v>0</v>
      </c>
      <c r="E2176" s="2">
        <f t="shared" si="132"/>
        <v>92100</v>
      </c>
      <c r="F2176" s="6" t="str">
        <f t="shared" si="135"/>
        <v>BULLISH</v>
      </c>
      <c r="G2176" s="6" t="str">
        <f t="shared" si="134"/>
        <v>NEUTRAL</v>
      </c>
      <c r="H2176" s="6" t="str">
        <f t="shared" si="133"/>
        <v>CONFIRMED BULLISH</v>
      </c>
    </row>
    <row r="2177" spans="1:8" ht="13.5" x14ac:dyDescent="0.25">
      <c r="A2177" s="3">
        <f>TITRES_STAT!B2180</f>
        <v>45175</v>
      </c>
      <c r="B2177" s="6">
        <f>TITRES_STAT!C2180</f>
        <v>174.9</v>
      </c>
      <c r="C2177" s="6">
        <f>TITRES_STAT!D2180</f>
        <v>160.3159</v>
      </c>
      <c r="D2177" s="6">
        <f>TITRES_STAT!E2180</f>
        <v>0</v>
      </c>
      <c r="E2177" s="2">
        <f t="shared" si="132"/>
        <v>92100</v>
      </c>
      <c r="F2177" s="6" t="str">
        <f t="shared" si="135"/>
        <v>BULLISH</v>
      </c>
      <c r="G2177" s="6" t="str">
        <f t="shared" si="134"/>
        <v>NEUTRAL</v>
      </c>
      <c r="H2177" s="6" t="str">
        <f t="shared" si="133"/>
        <v>CONFIRMED BULLISH</v>
      </c>
    </row>
    <row r="2178" spans="1:8" ht="13.5" x14ac:dyDescent="0.25">
      <c r="A2178" s="3">
        <f>TITRES_STAT!B2181</f>
        <v>45176</v>
      </c>
      <c r="B2178" s="6">
        <f>TITRES_STAT!C2181</f>
        <v>174.9</v>
      </c>
      <c r="C2178" s="6">
        <f>TITRES_STAT!D2181</f>
        <v>160.3159</v>
      </c>
      <c r="D2178" s="6">
        <f>TITRES_STAT!E2181</f>
        <v>0</v>
      </c>
      <c r="E2178" s="2">
        <f t="shared" si="132"/>
        <v>92100</v>
      </c>
      <c r="F2178" s="6" t="str">
        <f t="shared" si="135"/>
        <v>NEUTRAL</v>
      </c>
      <c r="G2178" s="6" t="str">
        <f t="shared" si="134"/>
        <v>NEUTRAL</v>
      </c>
      <c r="H2178" s="6" t="str">
        <f t="shared" si="133"/>
        <v>NEUTRAL</v>
      </c>
    </row>
    <row r="2179" spans="1:8" ht="13.5" x14ac:dyDescent="0.25">
      <c r="A2179" s="3">
        <f>TITRES_STAT!B2182</f>
        <v>45177</v>
      </c>
      <c r="B2179" s="6">
        <f>TITRES_STAT!C2182</f>
        <v>174.9</v>
      </c>
      <c r="C2179" s="6">
        <f>TITRES_STAT!D2182</f>
        <v>160.3159</v>
      </c>
      <c r="D2179" s="6">
        <f>TITRES_STAT!E2182</f>
        <v>0</v>
      </c>
      <c r="E2179" s="2">
        <f t="shared" si="132"/>
        <v>92100</v>
      </c>
      <c r="F2179" s="6" t="str">
        <f t="shared" si="135"/>
        <v>NEUTRAL</v>
      </c>
      <c r="G2179" s="6" t="str">
        <f t="shared" si="134"/>
        <v>NEUTRAL</v>
      </c>
      <c r="H2179" s="6" t="str">
        <f t="shared" si="133"/>
        <v>NEUTRAL</v>
      </c>
    </row>
    <row r="2180" spans="1:8" ht="13.5" x14ac:dyDescent="0.25">
      <c r="A2180" s="3">
        <f>TITRES_STAT!B2183</f>
        <v>45180</v>
      </c>
      <c r="B2180" s="6">
        <f>TITRES_STAT!C2183</f>
        <v>174.9</v>
      </c>
      <c r="C2180" s="6">
        <f>TITRES_STAT!D2183</f>
        <v>160.3159</v>
      </c>
      <c r="D2180" s="6">
        <f>TITRES_STAT!E2183</f>
        <v>0</v>
      </c>
      <c r="E2180" s="2">
        <f t="shared" ref="E2180:E2243" si="136">IF(B2180&gt;B2179, E2179+D2180, IF(B2180&lt;B2179, E2179-D2180, E2179))</f>
        <v>92100</v>
      </c>
      <c r="F2180" s="6" t="str">
        <f t="shared" si="135"/>
        <v>NEUTRAL</v>
      </c>
      <c r="G2180" s="6" t="str">
        <f t="shared" si="134"/>
        <v>NEUTRAL</v>
      </c>
      <c r="H2180" s="6" t="str">
        <f t="shared" si="133"/>
        <v>NEUTRAL</v>
      </c>
    </row>
    <row r="2181" spans="1:8" ht="13.5" x14ac:dyDescent="0.25">
      <c r="A2181" s="3">
        <f>TITRES_STAT!B2184</f>
        <v>45181</v>
      </c>
      <c r="B2181" s="6">
        <f>TITRES_STAT!C2184</f>
        <v>174.9</v>
      </c>
      <c r="C2181" s="6">
        <f>TITRES_STAT!D2184</f>
        <v>160.3159</v>
      </c>
      <c r="D2181" s="6">
        <f>TITRES_STAT!E2184</f>
        <v>0</v>
      </c>
      <c r="E2181" s="2">
        <f t="shared" si="136"/>
        <v>92100</v>
      </c>
      <c r="F2181" s="6" t="str">
        <f t="shared" si="135"/>
        <v>NEUTRAL</v>
      </c>
      <c r="G2181" s="6" t="str">
        <f t="shared" si="134"/>
        <v>NEUTRAL</v>
      </c>
      <c r="H2181" s="6" t="str">
        <f t="shared" si="133"/>
        <v>NEUTRAL</v>
      </c>
    </row>
    <row r="2182" spans="1:8" ht="13.5" x14ac:dyDescent="0.25">
      <c r="A2182" s="3">
        <f>TITRES_STAT!B2185</f>
        <v>45182</v>
      </c>
      <c r="B2182" s="6">
        <f>TITRES_STAT!C2185</f>
        <v>174.9</v>
      </c>
      <c r="C2182" s="6">
        <f>TITRES_STAT!D2185</f>
        <v>160.3159</v>
      </c>
      <c r="D2182" s="6">
        <f>TITRES_STAT!E2185</f>
        <v>0</v>
      </c>
      <c r="E2182" s="2">
        <f t="shared" si="136"/>
        <v>92100</v>
      </c>
      <c r="F2182" s="6" t="str">
        <f t="shared" si="135"/>
        <v>NEUTRAL</v>
      </c>
      <c r="G2182" s="6" t="str">
        <f t="shared" si="134"/>
        <v>NEUTRAL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NEUTRAL</v>
      </c>
    </row>
    <row r="2183" spans="1:8" ht="13.5" x14ac:dyDescent="0.25">
      <c r="A2183" s="3">
        <f>TITRES_STAT!B2186</f>
        <v>45183</v>
      </c>
      <c r="B2183" s="6">
        <f>TITRES_STAT!C2186</f>
        <v>167.03</v>
      </c>
      <c r="C2183" s="6">
        <f>TITRES_STAT!D2186</f>
        <v>153.10210000000001</v>
      </c>
      <c r="D2183" s="6">
        <f>TITRES_STAT!E2186</f>
        <v>0</v>
      </c>
      <c r="E2183" s="2">
        <f t="shared" si="136"/>
        <v>92100</v>
      </c>
      <c r="F2183" s="6" t="str">
        <f t="shared" si="135"/>
        <v>NEUTRAL</v>
      </c>
      <c r="G2183" s="6" t="str">
        <f t="shared" ref="G2183:G2246" si="138">IF((E2183-E2178)/E2178 &gt; 0.02, "STRONG",
 IF((E2183-E2178)/E2178 &lt; -0.02, "WEAK", "NEUTRAL"))</f>
        <v>NEUTRAL</v>
      </c>
      <c r="H2183" s="6" t="str">
        <f t="shared" si="137"/>
        <v>NEUTRAL</v>
      </c>
    </row>
    <row r="2184" spans="1:8" ht="13.5" x14ac:dyDescent="0.25">
      <c r="A2184" s="3">
        <f>TITRES_STAT!B2187</f>
        <v>45184</v>
      </c>
      <c r="B2184" s="6">
        <f>TITRES_STAT!C2187</f>
        <v>160</v>
      </c>
      <c r="C2184" s="6">
        <f>TITRES_STAT!D2187</f>
        <v>146.6583</v>
      </c>
      <c r="D2184" s="6">
        <f>TITRES_STAT!E2187</f>
        <v>74</v>
      </c>
      <c r="E2184" s="2">
        <f t="shared" si="136"/>
        <v>92026</v>
      </c>
      <c r="F2184" s="6" t="str">
        <f t="shared" ref="F2184:F2247" si="139">IF(E2184&gt;E2179,"BULLISH",IF(E2184&lt;E2179,"BEARISH","NEUTRAL"))</f>
        <v>BEARISH</v>
      </c>
      <c r="G2184" s="6" t="str">
        <f t="shared" si="138"/>
        <v>NEUTRAL</v>
      </c>
      <c r="H2184" s="6" t="str">
        <f t="shared" si="137"/>
        <v>CONFIRMED BEARISH</v>
      </c>
    </row>
    <row r="2185" spans="1:8" ht="13.5" x14ac:dyDescent="0.25">
      <c r="A2185" s="3">
        <f>TITRES_STAT!B2188</f>
        <v>45187</v>
      </c>
      <c r="B2185" s="6">
        <f>TITRES_STAT!C2188</f>
        <v>160</v>
      </c>
      <c r="C2185" s="6">
        <f>TITRES_STAT!D2188</f>
        <v>146.6583</v>
      </c>
      <c r="D2185" s="6">
        <f>TITRES_STAT!E2188</f>
        <v>181</v>
      </c>
      <c r="E2185" s="2">
        <f t="shared" si="136"/>
        <v>92026</v>
      </c>
      <c r="F2185" s="6" t="str">
        <f t="shared" si="139"/>
        <v>BEARISH</v>
      </c>
      <c r="G2185" s="6" t="str">
        <f t="shared" si="138"/>
        <v>NEUTRAL</v>
      </c>
      <c r="H2185" s="6" t="str">
        <f t="shared" si="137"/>
        <v>CONFIRMED BEARISH</v>
      </c>
    </row>
    <row r="2186" spans="1:8" ht="13.5" x14ac:dyDescent="0.25">
      <c r="A2186" s="3">
        <f>TITRES_STAT!B2189</f>
        <v>45188</v>
      </c>
      <c r="B2186" s="6">
        <f>TITRES_STAT!C2189</f>
        <v>160</v>
      </c>
      <c r="C2186" s="6">
        <f>TITRES_STAT!D2189</f>
        <v>146.6583</v>
      </c>
      <c r="D2186" s="6">
        <f>TITRES_STAT!E2189</f>
        <v>0</v>
      </c>
      <c r="E2186" s="2">
        <f t="shared" si="136"/>
        <v>92026</v>
      </c>
      <c r="F2186" s="6" t="str">
        <f t="shared" si="139"/>
        <v>BEARISH</v>
      </c>
      <c r="G2186" s="6" t="str">
        <f t="shared" si="138"/>
        <v>NEUTRAL</v>
      </c>
      <c r="H2186" s="6" t="str">
        <f t="shared" si="137"/>
        <v>CONFIRMED BEARISH</v>
      </c>
    </row>
    <row r="2187" spans="1:8" ht="13.5" x14ac:dyDescent="0.25">
      <c r="A2187" s="3">
        <f>TITRES_STAT!B2190</f>
        <v>45189</v>
      </c>
      <c r="B2187" s="6">
        <f>TITRES_STAT!C2190</f>
        <v>160</v>
      </c>
      <c r="C2187" s="6">
        <f>TITRES_STAT!D2190</f>
        <v>146.6583</v>
      </c>
      <c r="D2187" s="6">
        <f>TITRES_STAT!E2190</f>
        <v>0</v>
      </c>
      <c r="E2187" s="2">
        <f t="shared" si="136"/>
        <v>92026</v>
      </c>
      <c r="F2187" s="6" t="str">
        <f t="shared" si="139"/>
        <v>BEARISH</v>
      </c>
      <c r="G2187" s="6" t="str">
        <f t="shared" si="138"/>
        <v>NEUTRAL</v>
      </c>
      <c r="H2187" s="6" t="str">
        <f t="shared" si="137"/>
        <v>CONFIRMED BEARISH</v>
      </c>
    </row>
    <row r="2188" spans="1:8" ht="13.5" x14ac:dyDescent="0.25">
      <c r="A2188" s="3">
        <f>TITRES_STAT!B2191</f>
        <v>45190</v>
      </c>
      <c r="B2188" s="6">
        <f>TITRES_STAT!C2191</f>
        <v>160</v>
      </c>
      <c r="C2188" s="6">
        <f>TITRES_STAT!D2191</f>
        <v>146.6583</v>
      </c>
      <c r="D2188" s="6">
        <f>TITRES_STAT!E2191</f>
        <v>0</v>
      </c>
      <c r="E2188" s="2">
        <f t="shared" si="136"/>
        <v>92026</v>
      </c>
      <c r="F2188" s="6" t="str">
        <f t="shared" si="139"/>
        <v>BEARISH</v>
      </c>
      <c r="G2188" s="6" t="str">
        <f t="shared" si="138"/>
        <v>NEUTRAL</v>
      </c>
      <c r="H2188" s="6" t="str">
        <f t="shared" si="137"/>
        <v>CONFIRMED BEARISH</v>
      </c>
    </row>
    <row r="2189" spans="1:8" ht="13.5" x14ac:dyDescent="0.25">
      <c r="A2189" s="3">
        <f>TITRES_STAT!B2192</f>
        <v>45191</v>
      </c>
      <c r="B2189" s="6">
        <f>TITRES_STAT!C2192</f>
        <v>160</v>
      </c>
      <c r="C2189" s="6">
        <f>TITRES_STAT!D2192</f>
        <v>146.6583</v>
      </c>
      <c r="D2189" s="6">
        <f>TITRES_STAT!E2192</f>
        <v>6030</v>
      </c>
      <c r="E2189" s="2">
        <f t="shared" si="136"/>
        <v>92026</v>
      </c>
      <c r="F2189" s="6" t="str">
        <f t="shared" si="139"/>
        <v>NEUTRAL</v>
      </c>
      <c r="G2189" s="6" t="str">
        <f t="shared" si="138"/>
        <v>NEUTRAL</v>
      </c>
      <c r="H2189" s="6" t="str">
        <f t="shared" si="137"/>
        <v>NEUTRAL</v>
      </c>
    </row>
    <row r="2190" spans="1:8" ht="13.5" x14ac:dyDescent="0.25">
      <c r="A2190" s="3">
        <f>TITRES_STAT!B2193</f>
        <v>45194</v>
      </c>
      <c r="B2190" s="6">
        <f>TITRES_STAT!C2193</f>
        <v>160</v>
      </c>
      <c r="C2190" s="6">
        <f>TITRES_STAT!D2193</f>
        <v>146.6583</v>
      </c>
      <c r="D2190" s="6">
        <f>TITRES_STAT!E2193</f>
        <v>0</v>
      </c>
      <c r="E2190" s="2">
        <f t="shared" si="136"/>
        <v>92026</v>
      </c>
      <c r="F2190" s="6" t="str">
        <f t="shared" si="139"/>
        <v>NEUTRAL</v>
      </c>
      <c r="G2190" s="6" t="str">
        <f t="shared" si="138"/>
        <v>NEUTRAL</v>
      </c>
      <c r="H2190" s="6" t="str">
        <f t="shared" si="137"/>
        <v>NEUTRAL</v>
      </c>
    </row>
    <row r="2191" spans="1:8" ht="13.5" x14ac:dyDescent="0.25">
      <c r="A2191" s="3">
        <f>TITRES_STAT!B2194</f>
        <v>45195</v>
      </c>
      <c r="B2191" s="6">
        <f>TITRES_STAT!C2194</f>
        <v>161</v>
      </c>
      <c r="C2191" s="6">
        <f>TITRES_STAT!D2194</f>
        <v>147.57490000000001</v>
      </c>
      <c r="D2191" s="6">
        <f>TITRES_STAT!E2194</f>
        <v>2000</v>
      </c>
      <c r="E2191" s="2">
        <f t="shared" si="136"/>
        <v>94026</v>
      </c>
      <c r="F2191" s="6" t="str">
        <f t="shared" si="139"/>
        <v>BULLISH</v>
      </c>
      <c r="G2191" s="6" t="str">
        <f t="shared" si="138"/>
        <v>STRONG</v>
      </c>
      <c r="H2191" s="6" t="str">
        <f t="shared" si="137"/>
        <v>CONFIRMED BULLISH</v>
      </c>
    </row>
    <row r="2192" spans="1:8" ht="13.5" x14ac:dyDescent="0.25">
      <c r="A2192" s="3">
        <f>TITRES_STAT!B2195</f>
        <v>45197</v>
      </c>
      <c r="B2192" s="6">
        <f>TITRES_STAT!C2195</f>
        <v>161</v>
      </c>
      <c r="C2192" s="6">
        <f>TITRES_STAT!D2195</f>
        <v>147.57490000000001</v>
      </c>
      <c r="D2192" s="6">
        <f>TITRES_STAT!E2195</f>
        <v>217</v>
      </c>
      <c r="E2192" s="2">
        <f t="shared" si="136"/>
        <v>94026</v>
      </c>
      <c r="F2192" s="6" t="str">
        <f t="shared" si="139"/>
        <v>BULLISH</v>
      </c>
      <c r="G2192" s="6" t="str">
        <f t="shared" si="138"/>
        <v>STRONG</v>
      </c>
      <c r="H2192" s="6" t="str">
        <f t="shared" si="137"/>
        <v>CONFIRMED BULLISH</v>
      </c>
    </row>
    <row r="2193" spans="1:8" ht="13.5" x14ac:dyDescent="0.25">
      <c r="A2193" s="3">
        <f>TITRES_STAT!B2196</f>
        <v>45198</v>
      </c>
      <c r="B2193" s="6">
        <f>TITRES_STAT!C2196</f>
        <v>161</v>
      </c>
      <c r="C2193" s="6">
        <f>TITRES_STAT!D2196</f>
        <v>147.57490000000001</v>
      </c>
      <c r="D2193" s="6">
        <f>TITRES_STAT!E2196</f>
        <v>0</v>
      </c>
      <c r="E2193" s="2">
        <f t="shared" si="136"/>
        <v>94026</v>
      </c>
      <c r="F2193" s="6" t="str">
        <f t="shared" si="139"/>
        <v>BULLISH</v>
      </c>
      <c r="G2193" s="6" t="str">
        <f t="shared" si="138"/>
        <v>STRONG</v>
      </c>
      <c r="H2193" s="6" t="str">
        <f t="shared" si="137"/>
        <v>CONFIRMED BULLISH</v>
      </c>
    </row>
    <row r="2194" spans="1:8" ht="13.5" x14ac:dyDescent="0.25">
      <c r="A2194" s="3">
        <f>TITRES_STAT!B2197</f>
        <v>45201</v>
      </c>
      <c r="B2194" s="6">
        <f>TITRES_STAT!C2197</f>
        <v>163</v>
      </c>
      <c r="C2194" s="6">
        <f>TITRES_STAT!D2197</f>
        <v>149.40809999999999</v>
      </c>
      <c r="D2194" s="6">
        <f>TITRES_STAT!E2197</f>
        <v>1</v>
      </c>
      <c r="E2194" s="2">
        <f t="shared" si="136"/>
        <v>94027</v>
      </c>
      <c r="F2194" s="6" t="str">
        <f t="shared" si="139"/>
        <v>BULLISH</v>
      </c>
      <c r="G2194" s="6" t="str">
        <f t="shared" si="138"/>
        <v>STRONG</v>
      </c>
      <c r="H2194" s="6" t="str">
        <f t="shared" si="137"/>
        <v>CONFIRMED BULLISH</v>
      </c>
    </row>
    <row r="2195" spans="1:8" ht="13.5" x14ac:dyDescent="0.25">
      <c r="A2195" s="3">
        <f>TITRES_STAT!B2198</f>
        <v>45202</v>
      </c>
      <c r="B2195" s="6">
        <f>TITRES_STAT!C2198</f>
        <v>163</v>
      </c>
      <c r="C2195" s="6">
        <f>TITRES_STAT!D2198</f>
        <v>149.40809999999999</v>
      </c>
      <c r="D2195" s="6">
        <f>TITRES_STAT!E2198</f>
        <v>0</v>
      </c>
      <c r="E2195" s="2">
        <f t="shared" si="136"/>
        <v>94027</v>
      </c>
      <c r="F2195" s="6" t="str">
        <f t="shared" si="139"/>
        <v>BULLISH</v>
      </c>
      <c r="G2195" s="6" t="str">
        <f t="shared" si="138"/>
        <v>STRONG</v>
      </c>
      <c r="H2195" s="6" t="str">
        <f t="shared" si="137"/>
        <v>CONFIRMED BULLISH</v>
      </c>
    </row>
    <row r="2196" spans="1:8" ht="13.5" x14ac:dyDescent="0.25">
      <c r="A2196" s="3">
        <f>TITRES_STAT!B2199</f>
        <v>45203</v>
      </c>
      <c r="B2196" s="6">
        <f>TITRES_STAT!C2199</f>
        <v>163</v>
      </c>
      <c r="C2196" s="6">
        <f>TITRES_STAT!D2199</f>
        <v>149.40809999999999</v>
      </c>
      <c r="D2196" s="6">
        <f>TITRES_STAT!E2199</f>
        <v>0</v>
      </c>
      <c r="E2196" s="2">
        <f t="shared" si="136"/>
        <v>94027</v>
      </c>
      <c r="F2196" s="6" t="str">
        <f t="shared" si="139"/>
        <v>BULLISH</v>
      </c>
      <c r="G2196" s="6" t="str">
        <f t="shared" si="138"/>
        <v>NEUTRAL</v>
      </c>
      <c r="H2196" s="6" t="str">
        <f t="shared" si="137"/>
        <v>CONFIRMED BULLISH</v>
      </c>
    </row>
    <row r="2197" spans="1:8" ht="13.5" x14ac:dyDescent="0.25">
      <c r="A2197" s="3">
        <f>TITRES_STAT!B2200</f>
        <v>45204</v>
      </c>
      <c r="B2197" s="6">
        <f>TITRES_STAT!C2200</f>
        <v>163</v>
      </c>
      <c r="C2197" s="6">
        <f>TITRES_STAT!D2200</f>
        <v>149.40809999999999</v>
      </c>
      <c r="D2197" s="6">
        <f>TITRES_STAT!E2200</f>
        <v>0</v>
      </c>
      <c r="E2197" s="2">
        <f t="shared" si="136"/>
        <v>94027</v>
      </c>
      <c r="F2197" s="6" t="str">
        <f t="shared" si="139"/>
        <v>BULLISH</v>
      </c>
      <c r="G2197" s="6" t="str">
        <f t="shared" si="138"/>
        <v>NEUTRAL</v>
      </c>
      <c r="H2197" s="6" t="str">
        <f t="shared" si="137"/>
        <v>CONFIRMED BULLISH</v>
      </c>
    </row>
    <row r="2198" spans="1:8" ht="13.5" x14ac:dyDescent="0.25">
      <c r="A2198" s="3">
        <f>TITRES_STAT!B2201</f>
        <v>45205</v>
      </c>
      <c r="B2198" s="6">
        <f>TITRES_STAT!C2201</f>
        <v>163</v>
      </c>
      <c r="C2198" s="6">
        <f>TITRES_STAT!D2201</f>
        <v>149.40809999999999</v>
      </c>
      <c r="D2198" s="6">
        <f>TITRES_STAT!E2201</f>
        <v>0</v>
      </c>
      <c r="E2198" s="2">
        <f t="shared" si="136"/>
        <v>94027</v>
      </c>
      <c r="F2198" s="6" t="str">
        <f t="shared" si="139"/>
        <v>BULLISH</v>
      </c>
      <c r="G2198" s="6" t="str">
        <f t="shared" si="138"/>
        <v>NEUTRAL</v>
      </c>
      <c r="H2198" s="6" t="str">
        <f t="shared" si="137"/>
        <v>CONFIRMED BULLISH</v>
      </c>
    </row>
    <row r="2199" spans="1:8" ht="13.5" x14ac:dyDescent="0.25">
      <c r="A2199" s="3">
        <f>TITRES_STAT!B2202</f>
        <v>45208</v>
      </c>
      <c r="B2199" s="6">
        <f>TITRES_STAT!C2202</f>
        <v>163</v>
      </c>
      <c r="C2199" s="6">
        <f>TITRES_STAT!D2202</f>
        <v>149.40809999999999</v>
      </c>
      <c r="D2199" s="6">
        <f>TITRES_STAT!E2202</f>
        <v>0</v>
      </c>
      <c r="E2199" s="2">
        <f t="shared" si="136"/>
        <v>94027</v>
      </c>
      <c r="F2199" s="6" t="str">
        <f t="shared" si="139"/>
        <v>NEUTRAL</v>
      </c>
      <c r="G2199" s="6" t="str">
        <f t="shared" si="138"/>
        <v>NEUTRAL</v>
      </c>
      <c r="H2199" s="6" t="str">
        <f t="shared" si="137"/>
        <v>NEUTRAL</v>
      </c>
    </row>
    <row r="2200" spans="1:8" ht="13.5" x14ac:dyDescent="0.25">
      <c r="A2200" s="3">
        <f>TITRES_STAT!B2203</f>
        <v>45209</v>
      </c>
      <c r="B2200" s="6">
        <f>TITRES_STAT!C2203</f>
        <v>163</v>
      </c>
      <c r="C2200" s="6">
        <f>TITRES_STAT!D2203</f>
        <v>149.40809999999999</v>
      </c>
      <c r="D2200" s="6">
        <f>TITRES_STAT!E2203</f>
        <v>0</v>
      </c>
      <c r="E2200" s="2">
        <f t="shared" si="136"/>
        <v>94027</v>
      </c>
      <c r="F2200" s="6" t="str">
        <f t="shared" si="139"/>
        <v>NEUTRAL</v>
      </c>
      <c r="G2200" s="6" t="str">
        <f t="shared" si="138"/>
        <v>NEUTRAL</v>
      </c>
      <c r="H2200" s="6" t="str">
        <f t="shared" si="137"/>
        <v>NEUTRAL</v>
      </c>
    </row>
    <row r="2201" spans="1:8" ht="13.5" x14ac:dyDescent="0.25">
      <c r="A2201" s="3">
        <f>TITRES_STAT!B2204</f>
        <v>45210</v>
      </c>
      <c r="B2201" s="6">
        <f>TITRES_STAT!C2204</f>
        <v>163</v>
      </c>
      <c r="C2201" s="6">
        <f>TITRES_STAT!D2204</f>
        <v>149.40809999999999</v>
      </c>
      <c r="D2201" s="6">
        <f>TITRES_STAT!E2204</f>
        <v>0</v>
      </c>
      <c r="E2201" s="2">
        <f t="shared" si="136"/>
        <v>94027</v>
      </c>
      <c r="F2201" s="6" t="str">
        <f t="shared" si="139"/>
        <v>NEUTRAL</v>
      </c>
      <c r="G2201" s="6" t="str">
        <f t="shared" si="138"/>
        <v>NEUTRAL</v>
      </c>
      <c r="H2201" s="6" t="str">
        <f t="shared" si="137"/>
        <v>NEUTRAL</v>
      </c>
    </row>
    <row r="2202" spans="1:8" ht="13.5" x14ac:dyDescent="0.25">
      <c r="A2202" s="3">
        <f>TITRES_STAT!B2205</f>
        <v>45211</v>
      </c>
      <c r="B2202" s="6">
        <f>TITRES_STAT!C2205</f>
        <v>163</v>
      </c>
      <c r="C2202" s="6">
        <f>TITRES_STAT!D2205</f>
        <v>149.40809999999999</v>
      </c>
      <c r="D2202" s="6">
        <f>TITRES_STAT!E2205</f>
        <v>0</v>
      </c>
      <c r="E2202" s="2">
        <f t="shared" si="136"/>
        <v>94027</v>
      </c>
      <c r="F2202" s="6" t="str">
        <f t="shared" si="139"/>
        <v>NEUTRAL</v>
      </c>
      <c r="G2202" s="6" t="str">
        <f t="shared" si="138"/>
        <v>NEUTRAL</v>
      </c>
      <c r="H2202" s="6" t="str">
        <f t="shared" si="137"/>
        <v>NEUTRAL</v>
      </c>
    </row>
    <row r="2203" spans="1:8" ht="13.5" x14ac:dyDescent="0.25">
      <c r="A2203" s="3">
        <f>TITRES_STAT!B2206</f>
        <v>45212</v>
      </c>
      <c r="B2203" s="6">
        <f>TITRES_STAT!C2206</f>
        <v>163</v>
      </c>
      <c r="C2203" s="6">
        <f>TITRES_STAT!D2206</f>
        <v>149.40809999999999</v>
      </c>
      <c r="D2203" s="6">
        <f>TITRES_STAT!E2206</f>
        <v>0</v>
      </c>
      <c r="E2203" s="2">
        <f t="shared" si="136"/>
        <v>94027</v>
      </c>
      <c r="F2203" s="6" t="str">
        <f t="shared" si="139"/>
        <v>NEUTRAL</v>
      </c>
      <c r="G2203" s="6" t="str">
        <f t="shared" si="138"/>
        <v>NEUTRAL</v>
      </c>
      <c r="H2203" s="6" t="str">
        <f t="shared" si="137"/>
        <v>NEUTRAL</v>
      </c>
    </row>
    <row r="2204" spans="1:8" ht="13.5" x14ac:dyDescent="0.25">
      <c r="A2204" s="3">
        <f>TITRES_STAT!B2207</f>
        <v>45215</v>
      </c>
      <c r="B2204" s="6">
        <f>TITRES_STAT!C2207</f>
        <v>163</v>
      </c>
      <c r="C2204" s="6">
        <f>TITRES_STAT!D2207</f>
        <v>149.40809999999999</v>
      </c>
      <c r="D2204" s="6">
        <f>TITRES_STAT!E2207</f>
        <v>0</v>
      </c>
      <c r="E2204" s="2">
        <f t="shared" si="136"/>
        <v>94027</v>
      </c>
      <c r="F2204" s="6" t="str">
        <f t="shared" si="139"/>
        <v>NEUTRAL</v>
      </c>
      <c r="G2204" s="6" t="str">
        <f t="shared" si="138"/>
        <v>NEUTRAL</v>
      </c>
      <c r="H2204" s="6" t="str">
        <f t="shared" si="137"/>
        <v>NEUTRAL</v>
      </c>
    </row>
    <row r="2205" spans="1:8" ht="13.5" x14ac:dyDescent="0.25">
      <c r="A2205" s="3">
        <f>TITRES_STAT!B2208</f>
        <v>45216</v>
      </c>
      <c r="B2205" s="6">
        <f>TITRES_STAT!C2208</f>
        <v>163</v>
      </c>
      <c r="C2205" s="6">
        <f>TITRES_STAT!D2208</f>
        <v>149.40809999999999</v>
      </c>
      <c r="D2205" s="6">
        <f>TITRES_STAT!E2208</f>
        <v>0</v>
      </c>
      <c r="E2205" s="2">
        <f t="shared" si="136"/>
        <v>94027</v>
      </c>
      <c r="F2205" s="6" t="str">
        <f t="shared" si="139"/>
        <v>NEUTRAL</v>
      </c>
      <c r="G2205" s="6" t="str">
        <f t="shared" si="138"/>
        <v>NEUTRAL</v>
      </c>
      <c r="H2205" s="6" t="str">
        <f t="shared" si="137"/>
        <v>NEUTRAL</v>
      </c>
    </row>
    <row r="2206" spans="1:8" ht="13.5" x14ac:dyDescent="0.25">
      <c r="A2206" s="3">
        <f>TITRES_STAT!B2209</f>
        <v>45217</v>
      </c>
      <c r="B2206" s="6">
        <f>TITRES_STAT!C2209</f>
        <v>163</v>
      </c>
      <c r="C2206" s="6">
        <f>TITRES_STAT!D2209</f>
        <v>149.40809999999999</v>
      </c>
      <c r="D2206" s="6">
        <f>TITRES_STAT!E2209</f>
        <v>0</v>
      </c>
      <c r="E2206" s="2">
        <f t="shared" si="136"/>
        <v>94027</v>
      </c>
      <c r="F2206" s="6" t="str">
        <f t="shared" si="139"/>
        <v>NEUTRAL</v>
      </c>
      <c r="G2206" s="6" t="str">
        <f t="shared" si="138"/>
        <v>NEUTRAL</v>
      </c>
      <c r="H2206" s="6" t="str">
        <f t="shared" si="137"/>
        <v>NEUTRAL</v>
      </c>
    </row>
    <row r="2207" spans="1:8" ht="13.5" x14ac:dyDescent="0.25">
      <c r="A2207" s="3">
        <f>TITRES_STAT!B2210</f>
        <v>45218</v>
      </c>
      <c r="B2207" s="6">
        <f>TITRES_STAT!C2210</f>
        <v>159</v>
      </c>
      <c r="C2207" s="6">
        <f>TITRES_STAT!D2210</f>
        <v>145.74170000000001</v>
      </c>
      <c r="D2207" s="6">
        <f>TITRES_STAT!E2210</f>
        <v>100</v>
      </c>
      <c r="E2207" s="2">
        <f t="shared" si="136"/>
        <v>93927</v>
      </c>
      <c r="F2207" s="6" t="str">
        <f t="shared" si="139"/>
        <v>BEARISH</v>
      </c>
      <c r="G2207" s="6" t="str">
        <f t="shared" si="138"/>
        <v>NEUTRAL</v>
      </c>
      <c r="H2207" s="6" t="str">
        <f t="shared" si="137"/>
        <v>CONFIRMED BEARISH</v>
      </c>
    </row>
    <row r="2208" spans="1:8" ht="13.5" x14ac:dyDescent="0.25">
      <c r="A2208" s="3">
        <f>TITRES_STAT!B2211</f>
        <v>45219</v>
      </c>
      <c r="B2208" s="6">
        <f>TITRES_STAT!C2211</f>
        <v>159</v>
      </c>
      <c r="C2208" s="6">
        <f>TITRES_STAT!D2211</f>
        <v>145.74170000000001</v>
      </c>
      <c r="D2208" s="6">
        <f>TITRES_STAT!E2211</f>
        <v>0</v>
      </c>
      <c r="E2208" s="2">
        <f t="shared" si="136"/>
        <v>93927</v>
      </c>
      <c r="F2208" s="6" t="str">
        <f t="shared" si="139"/>
        <v>BEARISH</v>
      </c>
      <c r="G2208" s="6" t="str">
        <f t="shared" si="138"/>
        <v>NEUTRAL</v>
      </c>
      <c r="H2208" s="6" t="str">
        <f t="shared" si="137"/>
        <v>CONFIRMED BEARISH</v>
      </c>
    </row>
    <row r="2209" spans="1:8" ht="13.5" x14ac:dyDescent="0.25">
      <c r="A2209" s="3">
        <f>TITRES_STAT!B2212</f>
        <v>45222</v>
      </c>
      <c r="B2209" s="6">
        <f>TITRES_STAT!C2212</f>
        <v>159</v>
      </c>
      <c r="C2209" s="6">
        <f>TITRES_STAT!D2212</f>
        <v>145.74170000000001</v>
      </c>
      <c r="D2209" s="6">
        <f>TITRES_STAT!E2212</f>
        <v>0</v>
      </c>
      <c r="E2209" s="2">
        <f t="shared" si="136"/>
        <v>93927</v>
      </c>
      <c r="F2209" s="6" t="str">
        <f t="shared" si="139"/>
        <v>BEARISH</v>
      </c>
      <c r="G2209" s="6" t="str">
        <f t="shared" si="138"/>
        <v>NEUTRAL</v>
      </c>
      <c r="H2209" s="6" t="str">
        <f t="shared" si="137"/>
        <v>CONFIRMED BEARISH</v>
      </c>
    </row>
    <row r="2210" spans="1:8" ht="13.5" x14ac:dyDescent="0.25">
      <c r="A2210" s="3">
        <f>TITRES_STAT!B2213</f>
        <v>45223</v>
      </c>
      <c r="B2210" s="6">
        <f>TITRES_STAT!C2213</f>
        <v>159</v>
      </c>
      <c r="C2210" s="6">
        <f>TITRES_STAT!D2213</f>
        <v>145.74170000000001</v>
      </c>
      <c r="D2210" s="6">
        <f>TITRES_STAT!E2213</f>
        <v>0</v>
      </c>
      <c r="E2210" s="2">
        <f t="shared" si="136"/>
        <v>93927</v>
      </c>
      <c r="F2210" s="6" t="str">
        <f t="shared" si="139"/>
        <v>BEARISH</v>
      </c>
      <c r="G2210" s="6" t="str">
        <f t="shared" si="138"/>
        <v>NEUTRAL</v>
      </c>
      <c r="H2210" s="6" t="str">
        <f t="shared" si="137"/>
        <v>CONFIRMED BEARISH</v>
      </c>
    </row>
    <row r="2211" spans="1:8" ht="13.5" x14ac:dyDescent="0.25">
      <c r="A2211" s="3">
        <f>TITRES_STAT!B2214</f>
        <v>45224</v>
      </c>
      <c r="B2211" s="6">
        <f>TITRES_STAT!C2214</f>
        <v>159</v>
      </c>
      <c r="C2211" s="6">
        <f>TITRES_STAT!D2214</f>
        <v>145.74170000000001</v>
      </c>
      <c r="D2211" s="6">
        <f>TITRES_STAT!E2214</f>
        <v>0</v>
      </c>
      <c r="E2211" s="2">
        <f t="shared" si="136"/>
        <v>93927</v>
      </c>
      <c r="F2211" s="6" t="str">
        <f t="shared" si="139"/>
        <v>BEARISH</v>
      </c>
      <c r="G2211" s="6" t="str">
        <f t="shared" si="138"/>
        <v>NEUTRAL</v>
      </c>
      <c r="H2211" s="6" t="str">
        <f t="shared" si="137"/>
        <v>CONFIRMED BEARISH</v>
      </c>
    </row>
    <row r="2212" spans="1:8" ht="13.5" x14ac:dyDescent="0.25">
      <c r="A2212" s="3">
        <f>TITRES_STAT!B2215</f>
        <v>45225</v>
      </c>
      <c r="B2212" s="6">
        <f>TITRES_STAT!C2215</f>
        <v>159</v>
      </c>
      <c r="C2212" s="6">
        <f>TITRES_STAT!D2215</f>
        <v>145.74170000000001</v>
      </c>
      <c r="D2212" s="6">
        <f>TITRES_STAT!E2215</f>
        <v>0</v>
      </c>
      <c r="E2212" s="2">
        <f t="shared" si="136"/>
        <v>93927</v>
      </c>
      <c r="F2212" s="6" t="str">
        <f t="shared" si="139"/>
        <v>NEUTRAL</v>
      </c>
      <c r="G2212" s="6" t="str">
        <f t="shared" si="138"/>
        <v>NEUTRAL</v>
      </c>
      <c r="H2212" s="6" t="str">
        <f t="shared" si="137"/>
        <v>NEUTRAL</v>
      </c>
    </row>
    <row r="2213" spans="1:8" ht="13.5" x14ac:dyDescent="0.25">
      <c r="A2213" s="3">
        <f>TITRES_STAT!B2216</f>
        <v>45226</v>
      </c>
      <c r="B2213" s="6">
        <f>TITRES_STAT!C2216</f>
        <v>155</v>
      </c>
      <c r="C2213" s="6">
        <f>TITRES_STAT!D2216</f>
        <v>142.0752</v>
      </c>
      <c r="D2213" s="6">
        <f>TITRES_STAT!E2216</f>
        <v>100</v>
      </c>
      <c r="E2213" s="2">
        <f t="shared" si="136"/>
        <v>93827</v>
      </c>
      <c r="F2213" s="6" t="str">
        <f t="shared" si="139"/>
        <v>BEARISH</v>
      </c>
      <c r="G2213" s="6" t="str">
        <f t="shared" si="138"/>
        <v>NEUTRAL</v>
      </c>
      <c r="H2213" s="6" t="str">
        <f t="shared" si="137"/>
        <v>CONFIRMED BEARISH</v>
      </c>
    </row>
    <row r="2214" spans="1:8" ht="13.5" x14ac:dyDescent="0.25">
      <c r="A2214" s="3">
        <f>TITRES_STAT!B2217</f>
        <v>45229</v>
      </c>
      <c r="B2214" s="6">
        <f>TITRES_STAT!C2217</f>
        <v>155</v>
      </c>
      <c r="C2214" s="6">
        <f>TITRES_STAT!D2217</f>
        <v>142.0752</v>
      </c>
      <c r="D2214" s="6">
        <f>TITRES_STAT!E2217</f>
        <v>1000</v>
      </c>
      <c r="E2214" s="2">
        <f t="shared" si="136"/>
        <v>93827</v>
      </c>
      <c r="F2214" s="6" t="str">
        <f t="shared" si="139"/>
        <v>BEARISH</v>
      </c>
      <c r="G2214" s="6" t="str">
        <f t="shared" si="138"/>
        <v>NEUTRAL</v>
      </c>
      <c r="H2214" s="6" t="str">
        <f t="shared" si="137"/>
        <v>CONFIRMED BEARISH</v>
      </c>
    </row>
    <row r="2215" spans="1:8" ht="13.5" x14ac:dyDescent="0.25">
      <c r="A2215" s="3">
        <f>TITRES_STAT!B2218</f>
        <v>45230</v>
      </c>
      <c r="B2215" s="6">
        <f>TITRES_STAT!C2218</f>
        <v>150</v>
      </c>
      <c r="C2215" s="6">
        <f>TITRES_STAT!D2218</f>
        <v>137.4922</v>
      </c>
      <c r="D2215" s="6">
        <f>TITRES_STAT!E2218</f>
        <v>1560</v>
      </c>
      <c r="E2215" s="2">
        <f t="shared" si="136"/>
        <v>92267</v>
      </c>
      <c r="F2215" s="6" t="str">
        <f t="shared" si="139"/>
        <v>BEARISH</v>
      </c>
      <c r="G2215" s="6" t="str">
        <f t="shared" si="138"/>
        <v>NEUTRAL</v>
      </c>
      <c r="H2215" s="6" t="str">
        <f t="shared" si="137"/>
        <v>CONFIRMED BEARISH</v>
      </c>
    </row>
    <row r="2216" spans="1:8" ht="13.5" x14ac:dyDescent="0.25">
      <c r="A2216" s="3">
        <f>TITRES_STAT!B2219</f>
        <v>45231</v>
      </c>
      <c r="B2216" s="6">
        <f>TITRES_STAT!C2219</f>
        <v>150</v>
      </c>
      <c r="C2216" s="6">
        <f>TITRES_STAT!D2219</f>
        <v>137.4922</v>
      </c>
      <c r="D2216" s="6">
        <f>TITRES_STAT!E2219</f>
        <v>0</v>
      </c>
      <c r="E2216" s="2">
        <f t="shared" si="136"/>
        <v>92267</v>
      </c>
      <c r="F2216" s="6" t="str">
        <f t="shared" si="139"/>
        <v>BEARISH</v>
      </c>
      <c r="G2216" s="6" t="str">
        <f t="shared" si="138"/>
        <v>NEUTRAL</v>
      </c>
      <c r="H2216" s="6" t="str">
        <f t="shared" si="137"/>
        <v>CONFIRMED BEARISH</v>
      </c>
    </row>
    <row r="2217" spans="1:8" ht="13.5" x14ac:dyDescent="0.25">
      <c r="A2217" s="3">
        <f>TITRES_STAT!B2220</f>
        <v>45232</v>
      </c>
      <c r="B2217" s="6">
        <f>TITRES_STAT!C2220</f>
        <v>150</v>
      </c>
      <c r="C2217" s="6">
        <f>TITRES_STAT!D2220</f>
        <v>137.4922</v>
      </c>
      <c r="D2217" s="6">
        <f>TITRES_STAT!E2220</f>
        <v>0</v>
      </c>
      <c r="E2217" s="2">
        <f t="shared" si="136"/>
        <v>92267</v>
      </c>
      <c r="F2217" s="6" t="str">
        <f t="shared" si="139"/>
        <v>BEARISH</v>
      </c>
      <c r="G2217" s="6" t="str">
        <f t="shared" si="138"/>
        <v>NEUTRAL</v>
      </c>
      <c r="H2217" s="6" t="str">
        <f t="shared" si="137"/>
        <v>CONFIRMED BEARISH</v>
      </c>
    </row>
    <row r="2218" spans="1:8" ht="13.5" x14ac:dyDescent="0.25">
      <c r="A2218" s="3">
        <f>TITRES_STAT!B2221</f>
        <v>45233</v>
      </c>
      <c r="B2218" s="6">
        <f>TITRES_STAT!C2221</f>
        <v>155</v>
      </c>
      <c r="C2218" s="6">
        <f>TITRES_STAT!D2221</f>
        <v>142.0752</v>
      </c>
      <c r="D2218" s="6">
        <f>TITRES_STAT!E2221</f>
        <v>1</v>
      </c>
      <c r="E2218" s="2">
        <f t="shared" si="136"/>
        <v>92268</v>
      </c>
      <c r="F2218" s="6" t="str">
        <f t="shared" si="139"/>
        <v>BEARISH</v>
      </c>
      <c r="G2218" s="6" t="str">
        <f t="shared" si="138"/>
        <v>NEUTRAL</v>
      </c>
      <c r="H2218" s="6" t="str">
        <f t="shared" si="137"/>
        <v>NEUTRAL</v>
      </c>
    </row>
    <row r="2219" spans="1:8" ht="13.5" x14ac:dyDescent="0.25">
      <c r="A2219" s="3">
        <f>TITRES_STAT!B2222</f>
        <v>45236</v>
      </c>
      <c r="B2219" s="6">
        <f>TITRES_STAT!C2222</f>
        <v>159</v>
      </c>
      <c r="C2219" s="6">
        <f>TITRES_STAT!D2222</f>
        <v>145.74170000000001</v>
      </c>
      <c r="D2219" s="6">
        <f>TITRES_STAT!E2222</f>
        <v>1</v>
      </c>
      <c r="E2219" s="2">
        <f t="shared" si="136"/>
        <v>92269</v>
      </c>
      <c r="F2219" s="6" t="str">
        <f t="shared" si="139"/>
        <v>BEARISH</v>
      </c>
      <c r="G2219" s="6" t="str">
        <f t="shared" si="138"/>
        <v>NEUTRAL</v>
      </c>
      <c r="H2219" s="6" t="str">
        <f t="shared" si="137"/>
        <v>BEARISH DIVERGENCE</v>
      </c>
    </row>
    <row r="2220" spans="1:8" ht="13.5" x14ac:dyDescent="0.25">
      <c r="A2220" s="3">
        <f>TITRES_STAT!B2223</f>
        <v>45237</v>
      </c>
      <c r="B2220" s="6">
        <f>TITRES_STAT!C2223</f>
        <v>159</v>
      </c>
      <c r="C2220" s="6">
        <f>TITRES_STAT!D2223</f>
        <v>145.74170000000001</v>
      </c>
      <c r="D2220" s="6">
        <f>TITRES_STAT!E2223</f>
        <v>0</v>
      </c>
      <c r="E2220" s="2">
        <f t="shared" si="136"/>
        <v>92269</v>
      </c>
      <c r="F2220" s="6" t="str">
        <f t="shared" si="139"/>
        <v>BULLISH</v>
      </c>
      <c r="G2220" s="6" t="str">
        <f t="shared" si="138"/>
        <v>NEUTRAL</v>
      </c>
      <c r="H2220" s="6" t="str">
        <f t="shared" si="137"/>
        <v>CONFIRMED BULLISH</v>
      </c>
    </row>
    <row r="2221" spans="1:8" ht="13.5" x14ac:dyDescent="0.25">
      <c r="A2221" s="3">
        <f>TITRES_STAT!B2224</f>
        <v>45238</v>
      </c>
      <c r="B2221" s="6">
        <f>TITRES_STAT!C2224</f>
        <v>159</v>
      </c>
      <c r="C2221" s="6">
        <f>TITRES_STAT!D2224</f>
        <v>145.74170000000001</v>
      </c>
      <c r="D2221" s="6">
        <f>TITRES_STAT!E2224</f>
        <v>0</v>
      </c>
      <c r="E2221" s="2">
        <f t="shared" si="136"/>
        <v>92269</v>
      </c>
      <c r="F2221" s="6" t="str">
        <f t="shared" si="139"/>
        <v>BULLISH</v>
      </c>
      <c r="G2221" s="6" t="str">
        <f t="shared" si="138"/>
        <v>NEUTRAL</v>
      </c>
      <c r="H2221" s="6" t="str">
        <f t="shared" si="137"/>
        <v>CONFIRMED BULLISH</v>
      </c>
    </row>
    <row r="2222" spans="1:8" ht="13.5" x14ac:dyDescent="0.25">
      <c r="A2222" s="3">
        <f>TITRES_STAT!B2225</f>
        <v>45239</v>
      </c>
      <c r="B2222" s="6">
        <f>TITRES_STAT!C2225</f>
        <v>155</v>
      </c>
      <c r="C2222" s="6">
        <f>TITRES_STAT!D2225</f>
        <v>142.0752</v>
      </c>
      <c r="D2222" s="6">
        <f>TITRES_STAT!E2225</f>
        <v>800</v>
      </c>
      <c r="E2222" s="2">
        <f t="shared" si="136"/>
        <v>91469</v>
      </c>
      <c r="F2222" s="6" t="str">
        <f t="shared" si="139"/>
        <v>BEARISH</v>
      </c>
      <c r="G2222" s="6" t="str">
        <f t="shared" si="138"/>
        <v>NEUTRAL</v>
      </c>
      <c r="H2222" s="6" t="str">
        <f t="shared" si="137"/>
        <v>BEARISH DIVERGENCE</v>
      </c>
    </row>
    <row r="2223" spans="1:8" ht="13.5" x14ac:dyDescent="0.25">
      <c r="A2223" s="3">
        <f>TITRES_STAT!B2226</f>
        <v>45240</v>
      </c>
      <c r="B2223" s="6">
        <f>TITRES_STAT!C2226</f>
        <v>160</v>
      </c>
      <c r="C2223" s="6">
        <f>TITRES_STAT!D2226</f>
        <v>146.6583</v>
      </c>
      <c r="D2223" s="6">
        <f>TITRES_STAT!E2226</f>
        <v>100</v>
      </c>
      <c r="E2223" s="2">
        <f t="shared" si="136"/>
        <v>91569</v>
      </c>
      <c r="F2223" s="6" t="str">
        <f t="shared" si="139"/>
        <v>BEARISH</v>
      </c>
      <c r="G2223" s="6" t="str">
        <f t="shared" si="138"/>
        <v>NEUTRAL</v>
      </c>
      <c r="H2223" s="6" t="str">
        <f t="shared" si="137"/>
        <v>BEARISH DIVERGENCE</v>
      </c>
    </row>
    <row r="2224" spans="1:8" ht="13.5" x14ac:dyDescent="0.25">
      <c r="A2224" s="3">
        <f>TITRES_STAT!B2227</f>
        <v>45243</v>
      </c>
      <c r="B2224" s="6">
        <f>TITRES_STAT!C2227</f>
        <v>160</v>
      </c>
      <c r="C2224" s="6">
        <f>TITRES_STAT!D2227</f>
        <v>146.6583</v>
      </c>
      <c r="D2224" s="6">
        <f>TITRES_STAT!E2227</f>
        <v>0</v>
      </c>
      <c r="E2224" s="2">
        <f t="shared" si="136"/>
        <v>91569</v>
      </c>
      <c r="F2224" s="6" t="str">
        <f t="shared" si="139"/>
        <v>BEARISH</v>
      </c>
      <c r="G2224" s="6" t="str">
        <f t="shared" si="138"/>
        <v>NEUTRAL</v>
      </c>
      <c r="H2224" s="6" t="str">
        <f t="shared" si="137"/>
        <v>BEARISH DIVERGENCE</v>
      </c>
    </row>
    <row r="2225" spans="1:8" ht="13.5" x14ac:dyDescent="0.25">
      <c r="A2225" s="3">
        <f>TITRES_STAT!B2228</f>
        <v>45244</v>
      </c>
      <c r="B2225" s="6">
        <f>TITRES_STAT!C2228</f>
        <v>160</v>
      </c>
      <c r="C2225" s="6">
        <f>TITRES_STAT!D2228</f>
        <v>146.6583</v>
      </c>
      <c r="D2225" s="6">
        <f>TITRES_STAT!E2228</f>
        <v>0</v>
      </c>
      <c r="E2225" s="2">
        <f t="shared" si="136"/>
        <v>91569</v>
      </c>
      <c r="F2225" s="6" t="str">
        <f t="shared" si="139"/>
        <v>BEARISH</v>
      </c>
      <c r="G2225" s="6" t="str">
        <f t="shared" si="138"/>
        <v>NEUTRAL</v>
      </c>
      <c r="H2225" s="6" t="str">
        <f t="shared" si="137"/>
        <v>BEARISH DIVERGENCE</v>
      </c>
    </row>
    <row r="2226" spans="1:8" ht="13.5" x14ac:dyDescent="0.25">
      <c r="A2226" s="3">
        <f>TITRES_STAT!B2229</f>
        <v>45245</v>
      </c>
      <c r="B2226" s="6">
        <f>TITRES_STAT!C2229</f>
        <v>160</v>
      </c>
      <c r="C2226" s="6">
        <f>TITRES_STAT!D2229</f>
        <v>146.6583</v>
      </c>
      <c r="D2226" s="6">
        <f>TITRES_STAT!E2229</f>
        <v>0</v>
      </c>
      <c r="E2226" s="2">
        <f t="shared" si="136"/>
        <v>91569</v>
      </c>
      <c r="F2226" s="6" t="str">
        <f t="shared" si="139"/>
        <v>BEARISH</v>
      </c>
      <c r="G2226" s="6" t="str">
        <f t="shared" si="138"/>
        <v>NEUTRAL</v>
      </c>
      <c r="H2226" s="6" t="str">
        <f t="shared" si="137"/>
        <v>BEARISH DIVERGENCE</v>
      </c>
    </row>
    <row r="2227" spans="1:8" ht="13.5" x14ac:dyDescent="0.25">
      <c r="A2227" s="3">
        <f>TITRES_STAT!B2230</f>
        <v>45246</v>
      </c>
      <c r="B2227" s="6">
        <f>TITRES_STAT!C2230</f>
        <v>160</v>
      </c>
      <c r="C2227" s="6">
        <f>TITRES_STAT!D2230</f>
        <v>146.6583</v>
      </c>
      <c r="D2227" s="6">
        <f>TITRES_STAT!E2230</f>
        <v>0</v>
      </c>
      <c r="E2227" s="2">
        <f t="shared" si="136"/>
        <v>91569</v>
      </c>
      <c r="F2227" s="6" t="str">
        <f t="shared" si="139"/>
        <v>BULLISH</v>
      </c>
      <c r="G2227" s="6" t="str">
        <f t="shared" si="138"/>
        <v>NEUTRAL</v>
      </c>
      <c r="H2227" s="6" t="str">
        <f t="shared" si="137"/>
        <v>CONFIRMED BULLISH</v>
      </c>
    </row>
    <row r="2228" spans="1:8" ht="13.5" x14ac:dyDescent="0.25">
      <c r="A2228" s="3">
        <f>TITRES_STAT!B2231</f>
        <v>45247</v>
      </c>
      <c r="B2228" s="6">
        <f>TITRES_STAT!C2231</f>
        <v>160</v>
      </c>
      <c r="C2228" s="6">
        <f>TITRES_STAT!D2231</f>
        <v>146.6583</v>
      </c>
      <c r="D2228" s="6">
        <f>TITRES_STAT!E2231</f>
        <v>0</v>
      </c>
      <c r="E2228" s="2">
        <f t="shared" si="136"/>
        <v>91569</v>
      </c>
      <c r="F2228" s="6" t="str">
        <f t="shared" si="139"/>
        <v>NEUTRAL</v>
      </c>
      <c r="G2228" s="6" t="str">
        <f t="shared" si="138"/>
        <v>NEUTRAL</v>
      </c>
      <c r="H2228" s="6" t="str">
        <f t="shared" si="137"/>
        <v>NEUTRAL</v>
      </c>
    </row>
    <row r="2229" spans="1:8" ht="13.5" x14ac:dyDescent="0.25">
      <c r="A2229" s="3">
        <f>TITRES_STAT!B2232</f>
        <v>45250</v>
      </c>
      <c r="B2229" s="6">
        <f>TITRES_STAT!C2232</f>
        <v>160</v>
      </c>
      <c r="C2229" s="6">
        <f>TITRES_STAT!D2232</f>
        <v>146.6583</v>
      </c>
      <c r="D2229" s="6">
        <f>TITRES_STAT!E2232</f>
        <v>0</v>
      </c>
      <c r="E2229" s="2">
        <f t="shared" si="136"/>
        <v>91569</v>
      </c>
      <c r="F2229" s="6" t="str">
        <f t="shared" si="139"/>
        <v>NEUTRAL</v>
      </c>
      <c r="G2229" s="6" t="str">
        <f t="shared" si="138"/>
        <v>NEUTRAL</v>
      </c>
      <c r="H2229" s="6" t="str">
        <f t="shared" si="137"/>
        <v>NEUTRAL</v>
      </c>
    </row>
    <row r="2230" spans="1:8" ht="13.5" x14ac:dyDescent="0.25">
      <c r="A2230" s="3">
        <f>TITRES_STAT!B2233</f>
        <v>45251</v>
      </c>
      <c r="B2230" s="6">
        <f>TITRES_STAT!C2233</f>
        <v>160</v>
      </c>
      <c r="C2230" s="6">
        <f>TITRES_STAT!D2233</f>
        <v>146.6583</v>
      </c>
      <c r="D2230" s="6">
        <f>TITRES_STAT!E2233</f>
        <v>0</v>
      </c>
      <c r="E2230" s="2">
        <f t="shared" si="136"/>
        <v>91569</v>
      </c>
      <c r="F2230" s="6" t="str">
        <f t="shared" si="139"/>
        <v>NEUTRAL</v>
      </c>
      <c r="G2230" s="6" t="str">
        <f t="shared" si="138"/>
        <v>NEUTRAL</v>
      </c>
      <c r="H2230" s="6" t="str">
        <f t="shared" si="137"/>
        <v>NEUTRAL</v>
      </c>
    </row>
    <row r="2231" spans="1:8" ht="13.5" x14ac:dyDescent="0.25">
      <c r="A2231" s="3">
        <f>TITRES_STAT!B2234</f>
        <v>45252</v>
      </c>
      <c r="B2231" s="6">
        <f>TITRES_STAT!C2234</f>
        <v>160</v>
      </c>
      <c r="C2231" s="6">
        <f>TITRES_STAT!D2234</f>
        <v>146.6583</v>
      </c>
      <c r="D2231" s="6">
        <f>TITRES_STAT!E2234</f>
        <v>0</v>
      </c>
      <c r="E2231" s="2">
        <f t="shared" si="136"/>
        <v>91569</v>
      </c>
      <c r="F2231" s="6" t="str">
        <f t="shared" si="139"/>
        <v>NEUTRAL</v>
      </c>
      <c r="G2231" s="6" t="str">
        <f t="shared" si="138"/>
        <v>NEUTRAL</v>
      </c>
      <c r="H2231" s="6" t="str">
        <f t="shared" si="137"/>
        <v>NEUTRAL</v>
      </c>
    </row>
    <row r="2232" spans="1:8" ht="13.5" x14ac:dyDescent="0.25">
      <c r="A2232" s="3">
        <f>TITRES_STAT!B2235</f>
        <v>45253</v>
      </c>
      <c r="B2232" s="6">
        <f>TITRES_STAT!C2235</f>
        <v>160</v>
      </c>
      <c r="C2232" s="6">
        <f>TITRES_STAT!D2235</f>
        <v>146.6583</v>
      </c>
      <c r="D2232" s="6">
        <f>TITRES_STAT!E2235</f>
        <v>0</v>
      </c>
      <c r="E2232" s="2">
        <f t="shared" si="136"/>
        <v>91569</v>
      </c>
      <c r="F2232" s="6" t="str">
        <f t="shared" si="139"/>
        <v>NEUTRAL</v>
      </c>
      <c r="G2232" s="6" t="str">
        <f t="shared" si="138"/>
        <v>NEUTRAL</v>
      </c>
      <c r="H2232" s="6" t="str">
        <f t="shared" si="137"/>
        <v>NEUTRAL</v>
      </c>
    </row>
    <row r="2233" spans="1:8" ht="13.5" x14ac:dyDescent="0.25">
      <c r="A2233" s="3">
        <f>TITRES_STAT!B2236</f>
        <v>45254</v>
      </c>
      <c r="B2233" s="6">
        <f>TITRES_STAT!C2236</f>
        <v>160</v>
      </c>
      <c r="C2233" s="6">
        <f>TITRES_STAT!D2236</f>
        <v>146.6583</v>
      </c>
      <c r="D2233" s="6">
        <f>TITRES_STAT!E2236</f>
        <v>11</v>
      </c>
      <c r="E2233" s="2">
        <f t="shared" si="136"/>
        <v>91569</v>
      </c>
      <c r="F2233" s="6" t="str">
        <f t="shared" si="139"/>
        <v>NEUTRAL</v>
      </c>
      <c r="G2233" s="6" t="str">
        <f t="shared" si="138"/>
        <v>NEUTRAL</v>
      </c>
      <c r="H2233" s="6" t="str">
        <f t="shared" si="137"/>
        <v>NEUTRAL</v>
      </c>
    </row>
    <row r="2234" spans="1:8" ht="13.5" x14ac:dyDescent="0.25">
      <c r="A2234" s="3">
        <f>TITRES_STAT!B2237</f>
        <v>45257</v>
      </c>
      <c r="B2234" s="6">
        <f>TITRES_STAT!C2237</f>
        <v>160</v>
      </c>
      <c r="C2234" s="6">
        <f>TITRES_STAT!D2237</f>
        <v>146.6583</v>
      </c>
      <c r="D2234" s="6">
        <f>TITRES_STAT!E2237</f>
        <v>0</v>
      </c>
      <c r="E2234" s="2">
        <f t="shared" si="136"/>
        <v>91569</v>
      </c>
      <c r="F2234" s="6" t="str">
        <f t="shared" si="139"/>
        <v>NEUTRAL</v>
      </c>
      <c r="G2234" s="6" t="str">
        <f t="shared" si="138"/>
        <v>NEUTRAL</v>
      </c>
      <c r="H2234" s="6" t="str">
        <f t="shared" si="137"/>
        <v>NEUTRAL</v>
      </c>
    </row>
    <row r="2235" spans="1:8" ht="13.5" x14ac:dyDescent="0.25">
      <c r="A2235" s="3">
        <f>TITRES_STAT!B2238</f>
        <v>45258</v>
      </c>
      <c r="B2235" s="6">
        <f>TITRES_STAT!C2238</f>
        <v>160</v>
      </c>
      <c r="C2235" s="6">
        <f>TITRES_STAT!D2238</f>
        <v>146.6583</v>
      </c>
      <c r="D2235" s="6">
        <f>TITRES_STAT!E2238</f>
        <v>0</v>
      </c>
      <c r="E2235" s="2">
        <f t="shared" si="136"/>
        <v>91569</v>
      </c>
      <c r="F2235" s="6" t="str">
        <f t="shared" si="139"/>
        <v>NEUTRAL</v>
      </c>
      <c r="G2235" s="6" t="str">
        <f t="shared" si="138"/>
        <v>NEUTRAL</v>
      </c>
      <c r="H2235" s="6" t="str">
        <f t="shared" si="137"/>
        <v>NEUTRAL</v>
      </c>
    </row>
    <row r="2236" spans="1:8" ht="13.5" x14ac:dyDescent="0.25">
      <c r="A2236" s="3">
        <f>TITRES_STAT!B2239</f>
        <v>45259</v>
      </c>
      <c r="B2236" s="6">
        <f>TITRES_STAT!C2239</f>
        <v>160</v>
      </c>
      <c r="C2236" s="6">
        <f>TITRES_STAT!D2239</f>
        <v>146.6583</v>
      </c>
      <c r="D2236" s="6">
        <f>TITRES_STAT!E2239</f>
        <v>0</v>
      </c>
      <c r="E2236" s="2">
        <f t="shared" si="136"/>
        <v>91569</v>
      </c>
      <c r="F2236" s="6" t="str">
        <f t="shared" si="139"/>
        <v>NEUTRAL</v>
      </c>
      <c r="G2236" s="6" t="str">
        <f t="shared" si="138"/>
        <v>NEUTRAL</v>
      </c>
      <c r="H2236" s="6" t="str">
        <f t="shared" si="137"/>
        <v>NEUTRAL</v>
      </c>
    </row>
    <row r="2237" spans="1:8" ht="13.5" x14ac:dyDescent="0.25">
      <c r="A2237" s="3">
        <f>TITRES_STAT!B2240</f>
        <v>45260</v>
      </c>
      <c r="B2237" s="6">
        <f>TITRES_STAT!C2240</f>
        <v>160</v>
      </c>
      <c r="C2237" s="6">
        <f>TITRES_STAT!D2240</f>
        <v>146.6583</v>
      </c>
      <c r="D2237" s="6">
        <f>TITRES_STAT!E2240</f>
        <v>0</v>
      </c>
      <c r="E2237" s="2">
        <f t="shared" si="136"/>
        <v>91569</v>
      </c>
      <c r="F2237" s="6" t="str">
        <f t="shared" si="139"/>
        <v>NEUTRAL</v>
      </c>
      <c r="G2237" s="6" t="str">
        <f t="shared" si="138"/>
        <v>NEUTRAL</v>
      </c>
      <c r="H2237" s="6" t="str">
        <f t="shared" si="137"/>
        <v>NEUTRAL</v>
      </c>
    </row>
    <row r="2238" spans="1:8" ht="13.5" x14ac:dyDescent="0.25">
      <c r="A2238" s="3">
        <f>TITRES_STAT!B2241</f>
        <v>45261</v>
      </c>
      <c r="B2238" s="6">
        <f>TITRES_STAT!C2241</f>
        <v>160</v>
      </c>
      <c r="C2238" s="6">
        <f>TITRES_STAT!D2241</f>
        <v>146.6583</v>
      </c>
      <c r="D2238" s="6">
        <f>TITRES_STAT!E2241</f>
        <v>0</v>
      </c>
      <c r="E2238" s="2">
        <f t="shared" si="136"/>
        <v>91569</v>
      </c>
      <c r="F2238" s="6" t="str">
        <f t="shared" si="139"/>
        <v>NEUTRAL</v>
      </c>
      <c r="G2238" s="6" t="str">
        <f t="shared" si="138"/>
        <v>NEUTRAL</v>
      </c>
      <c r="H2238" s="6" t="str">
        <f t="shared" si="137"/>
        <v>NEUTRAL</v>
      </c>
    </row>
    <row r="2239" spans="1:8" ht="13.5" x14ac:dyDescent="0.25">
      <c r="A2239" s="3">
        <f>TITRES_STAT!B2242</f>
        <v>45264</v>
      </c>
      <c r="B2239" s="6">
        <f>TITRES_STAT!C2242</f>
        <v>160</v>
      </c>
      <c r="C2239" s="6">
        <f>TITRES_STAT!D2242</f>
        <v>146.6583</v>
      </c>
      <c r="D2239" s="6">
        <f>TITRES_STAT!E2242</f>
        <v>0</v>
      </c>
      <c r="E2239" s="2">
        <f t="shared" si="136"/>
        <v>91569</v>
      </c>
      <c r="F2239" s="6" t="str">
        <f t="shared" si="139"/>
        <v>NEUTRAL</v>
      </c>
      <c r="G2239" s="6" t="str">
        <f t="shared" si="138"/>
        <v>NEUTRAL</v>
      </c>
      <c r="H2239" s="6" t="str">
        <f t="shared" si="137"/>
        <v>NEUTRAL</v>
      </c>
    </row>
    <row r="2240" spans="1:8" ht="13.5" x14ac:dyDescent="0.25">
      <c r="A2240" s="3">
        <f>TITRES_STAT!B2243</f>
        <v>45265</v>
      </c>
      <c r="B2240" s="6">
        <f>TITRES_STAT!C2243</f>
        <v>160</v>
      </c>
      <c r="C2240" s="6">
        <f>TITRES_STAT!D2243</f>
        <v>146.6583</v>
      </c>
      <c r="D2240" s="6">
        <f>TITRES_STAT!E2243</f>
        <v>150</v>
      </c>
      <c r="E2240" s="2">
        <f t="shared" si="136"/>
        <v>91569</v>
      </c>
      <c r="F2240" s="6" t="str">
        <f t="shared" si="139"/>
        <v>NEUTRAL</v>
      </c>
      <c r="G2240" s="6" t="str">
        <f t="shared" si="138"/>
        <v>NEUTRAL</v>
      </c>
      <c r="H2240" s="6" t="str">
        <f t="shared" si="137"/>
        <v>NEUTRAL</v>
      </c>
    </row>
    <row r="2241" spans="1:8" ht="13.5" x14ac:dyDescent="0.25">
      <c r="A2241" s="3">
        <f>TITRES_STAT!B2244</f>
        <v>45266</v>
      </c>
      <c r="B2241" s="6">
        <f>TITRES_STAT!C2244</f>
        <v>160</v>
      </c>
      <c r="C2241" s="6">
        <f>TITRES_STAT!D2244</f>
        <v>146.6583</v>
      </c>
      <c r="D2241" s="6">
        <f>TITRES_STAT!E2244</f>
        <v>200</v>
      </c>
      <c r="E2241" s="2">
        <f t="shared" si="136"/>
        <v>91569</v>
      </c>
      <c r="F2241" s="6" t="str">
        <f t="shared" si="139"/>
        <v>NEUTRAL</v>
      </c>
      <c r="G2241" s="6" t="str">
        <f t="shared" si="138"/>
        <v>NEUTRAL</v>
      </c>
      <c r="H2241" s="6" t="str">
        <f t="shared" si="137"/>
        <v>NEUTRAL</v>
      </c>
    </row>
    <row r="2242" spans="1:8" ht="13.5" x14ac:dyDescent="0.25">
      <c r="A2242" s="3">
        <f>TITRES_STAT!B2245</f>
        <v>45267</v>
      </c>
      <c r="B2242" s="6">
        <f>TITRES_STAT!C2245</f>
        <v>160</v>
      </c>
      <c r="C2242" s="6">
        <f>TITRES_STAT!D2245</f>
        <v>146.6583</v>
      </c>
      <c r="D2242" s="6">
        <f>TITRES_STAT!E2245</f>
        <v>0</v>
      </c>
      <c r="E2242" s="2">
        <f t="shared" si="136"/>
        <v>91569</v>
      </c>
      <c r="F2242" s="6" t="str">
        <f t="shared" si="139"/>
        <v>NEUTRAL</v>
      </c>
      <c r="G2242" s="6" t="str">
        <f t="shared" si="138"/>
        <v>NEUTRAL</v>
      </c>
      <c r="H2242" s="6" t="str">
        <f t="shared" si="137"/>
        <v>NEUTRAL</v>
      </c>
    </row>
    <row r="2243" spans="1:8" ht="13.5" x14ac:dyDescent="0.25">
      <c r="A2243" s="3">
        <f>TITRES_STAT!B2246</f>
        <v>45268</v>
      </c>
      <c r="B2243" s="6">
        <f>TITRES_STAT!C2246</f>
        <v>160</v>
      </c>
      <c r="C2243" s="6">
        <f>TITRES_STAT!D2246</f>
        <v>146.6583</v>
      </c>
      <c r="D2243" s="6">
        <f>TITRES_STAT!E2246</f>
        <v>436</v>
      </c>
      <c r="E2243" s="2">
        <f t="shared" si="136"/>
        <v>91569</v>
      </c>
      <c r="F2243" s="6" t="str">
        <f t="shared" si="139"/>
        <v>NEUTRAL</v>
      </c>
      <c r="G2243" s="6" t="str">
        <f t="shared" si="138"/>
        <v>NEUTRAL</v>
      </c>
      <c r="H2243" s="6" t="str">
        <f t="shared" si="137"/>
        <v>NEUTRAL</v>
      </c>
    </row>
    <row r="2244" spans="1:8" ht="13.5" x14ac:dyDescent="0.25">
      <c r="A2244" s="3">
        <f>TITRES_STAT!B2247</f>
        <v>45271</v>
      </c>
      <c r="B2244" s="6">
        <f>TITRES_STAT!C2247</f>
        <v>160</v>
      </c>
      <c r="C2244" s="6">
        <f>TITRES_STAT!D2247</f>
        <v>146.6583</v>
      </c>
      <c r="D2244" s="6">
        <f>TITRES_STAT!E2247</f>
        <v>0</v>
      </c>
      <c r="E2244" s="2">
        <f t="shared" ref="E2244:E2307" si="140">IF(B2244&gt;B2243, E2243+D2244, IF(B2244&lt;B2243, E2243-D2244, E2243))</f>
        <v>91569</v>
      </c>
      <c r="F2244" s="6" t="str">
        <f t="shared" si="139"/>
        <v>NEUTRAL</v>
      </c>
      <c r="G2244" s="6" t="str">
        <f t="shared" si="138"/>
        <v>NEUTRAL</v>
      </c>
      <c r="H2244" s="6" t="str">
        <f t="shared" si="137"/>
        <v>NEUTRAL</v>
      </c>
    </row>
    <row r="2245" spans="1:8" ht="13.5" x14ac:dyDescent="0.25">
      <c r="A2245" s="3">
        <f>TITRES_STAT!B2248</f>
        <v>45272</v>
      </c>
      <c r="B2245" s="6">
        <f>TITRES_STAT!C2248</f>
        <v>160</v>
      </c>
      <c r="C2245" s="6">
        <f>TITRES_STAT!D2248</f>
        <v>146.6583</v>
      </c>
      <c r="D2245" s="6">
        <f>TITRES_STAT!E2248</f>
        <v>0</v>
      </c>
      <c r="E2245" s="2">
        <f t="shared" si="140"/>
        <v>91569</v>
      </c>
      <c r="F2245" s="6" t="str">
        <f t="shared" si="139"/>
        <v>NEUTRAL</v>
      </c>
      <c r="G2245" s="6" t="str">
        <f t="shared" si="138"/>
        <v>NEUTRAL</v>
      </c>
      <c r="H2245" s="6" t="str">
        <f t="shared" si="137"/>
        <v>NEUTRAL</v>
      </c>
    </row>
    <row r="2246" spans="1:8" ht="13.5" x14ac:dyDescent="0.25">
      <c r="A2246" s="3">
        <f>TITRES_STAT!B2249</f>
        <v>45273</v>
      </c>
      <c r="B2246" s="6">
        <f>TITRES_STAT!C2249</f>
        <v>160</v>
      </c>
      <c r="C2246" s="6">
        <f>TITRES_STAT!D2249</f>
        <v>146.6583</v>
      </c>
      <c r="D2246" s="6">
        <f>TITRES_STAT!E2249</f>
        <v>0</v>
      </c>
      <c r="E2246" s="2">
        <f t="shared" si="140"/>
        <v>91569</v>
      </c>
      <c r="F2246" s="6" t="str">
        <f t="shared" si="139"/>
        <v>NEUTRAL</v>
      </c>
      <c r="G2246" s="6" t="str">
        <f t="shared" si="138"/>
        <v>NEUTRAL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NEUTRAL</v>
      </c>
    </row>
    <row r="2247" spans="1:8" ht="13.5" x14ac:dyDescent="0.25">
      <c r="A2247" s="3">
        <f>TITRES_STAT!B2250</f>
        <v>45274</v>
      </c>
      <c r="B2247" s="6">
        <f>TITRES_STAT!C2250</f>
        <v>160</v>
      </c>
      <c r="C2247" s="6">
        <f>TITRES_STAT!D2250</f>
        <v>146.6583</v>
      </c>
      <c r="D2247" s="6">
        <f>TITRES_STAT!E2250</f>
        <v>197</v>
      </c>
      <c r="E2247" s="2">
        <f t="shared" si="140"/>
        <v>91569</v>
      </c>
      <c r="F2247" s="6" t="str">
        <f t="shared" si="139"/>
        <v>NEUTRAL</v>
      </c>
      <c r="G2247" s="6" t="str">
        <f t="shared" ref="G2247:G2310" si="142">IF((E2247-E2242)/E2242 &gt; 0.02, "STRONG",
 IF((E2247-E2242)/E2242 &lt; -0.02, "WEAK", "NEUTRAL"))</f>
        <v>NEUTRAL</v>
      </c>
      <c r="H2247" s="6" t="str">
        <f t="shared" si="141"/>
        <v>NEUTRAL</v>
      </c>
    </row>
    <row r="2248" spans="1:8" ht="13.5" x14ac:dyDescent="0.25">
      <c r="A2248" s="3">
        <f>TITRES_STAT!B2251</f>
        <v>45275</v>
      </c>
      <c r="B2248" s="6">
        <f>TITRES_STAT!C2251</f>
        <v>164</v>
      </c>
      <c r="C2248" s="6">
        <f>TITRES_STAT!D2251</f>
        <v>150.32480000000001</v>
      </c>
      <c r="D2248" s="6">
        <f>TITRES_STAT!E2251</f>
        <v>25</v>
      </c>
      <c r="E2248" s="2">
        <f t="shared" si="140"/>
        <v>91594</v>
      </c>
      <c r="F2248" s="6" t="str">
        <f t="shared" ref="F2248:F2311" si="143">IF(E2248&gt;E2243,"BULLISH",IF(E2248&lt;E2243,"BEARISH","NEUTRAL"))</f>
        <v>BULLISH</v>
      </c>
      <c r="G2248" s="6" t="str">
        <f t="shared" si="142"/>
        <v>NEUTRAL</v>
      </c>
      <c r="H2248" s="6" t="str">
        <f t="shared" si="141"/>
        <v>CONFIRMED BULLISH</v>
      </c>
    </row>
    <row r="2249" spans="1:8" ht="13.5" x14ac:dyDescent="0.25">
      <c r="A2249" s="3">
        <f>TITRES_STAT!B2252</f>
        <v>45278</v>
      </c>
      <c r="B2249" s="6">
        <f>TITRES_STAT!C2252</f>
        <v>164</v>
      </c>
      <c r="C2249" s="6">
        <f>TITRES_STAT!D2252</f>
        <v>150.32480000000001</v>
      </c>
      <c r="D2249" s="6">
        <f>TITRES_STAT!E2252</f>
        <v>0</v>
      </c>
      <c r="E2249" s="2">
        <f t="shared" si="140"/>
        <v>91594</v>
      </c>
      <c r="F2249" s="6" t="str">
        <f t="shared" si="143"/>
        <v>BULLISH</v>
      </c>
      <c r="G2249" s="6" t="str">
        <f t="shared" si="142"/>
        <v>NEUTRAL</v>
      </c>
      <c r="H2249" s="6" t="str">
        <f t="shared" si="141"/>
        <v>CONFIRMED BULLISH</v>
      </c>
    </row>
    <row r="2250" spans="1:8" ht="13.5" x14ac:dyDescent="0.25">
      <c r="A2250" s="3">
        <f>TITRES_STAT!B2253</f>
        <v>45279</v>
      </c>
      <c r="B2250" s="6">
        <f>TITRES_STAT!C2253</f>
        <v>164</v>
      </c>
      <c r="C2250" s="6">
        <f>TITRES_STAT!D2253</f>
        <v>150.32480000000001</v>
      </c>
      <c r="D2250" s="6">
        <f>TITRES_STAT!E2253</f>
        <v>100</v>
      </c>
      <c r="E2250" s="2">
        <f t="shared" si="140"/>
        <v>91594</v>
      </c>
      <c r="F2250" s="6" t="str">
        <f t="shared" si="143"/>
        <v>BULLISH</v>
      </c>
      <c r="G2250" s="6" t="str">
        <f t="shared" si="142"/>
        <v>NEUTRAL</v>
      </c>
      <c r="H2250" s="6" t="str">
        <f t="shared" si="141"/>
        <v>CONFIRMED BULLISH</v>
      </c>
    </row>
    <row r="2251" spans="1:8" ht="13.5" x14ac:dyDescent="0.25">
      <c r="A2251" s="3">
        <f>TITRES_STAT!B2254</f>
        <v>45280</v>
      </c>
      <c r="B2251" s="6">
        <f>TITRES_STAT!C2254</f>
        <v>164</v>
      </c>
      <c r="C2251" s="6">
        <f>TITRES_STAT!D2254</f>
        <v>150.32480000000001</v>
      </c>
      <c r="D2251" s="6">
        <f>TITRES_STAT!E2254</f>
        <v>50</v>
      </c>
      <c r="E2251" s="2">
        <f t="shared" si="140"/>
        <v>91594</v>
      </c>
      <c r="F2251" s="6" t="str">
        <f t="shared" si="143"/>
        <v>BULLISH</v>
      </c>
      <c r="G2251" s="6" t="str">
        <f t="shared" si="142"/>
        <v>NEUTRAL</v>
      </c>
      <c r="H2251" s="6" t="str">
        <f t="shared" si="141"/>
        <v>CONFIRMED BULLISH</v>
      </c>
    </row>
    <row r="2252" spans="1:8" ht="13.5" x14ac:dyDescent="0.25">
      <c r="A2252" s="3">
        <f>TITRES_STAT!B2255</f>
        <v>45281</v>
      </c>
      <c r="B2252" s="6">
        <f>TITRES_STAT!C2255</f>
        <v>164</v>
      </c>
      <c r="C2252" s="6">
        <f>TITRES_STAT!D2255</f>
        <v>150.32480000000001</v>
      </c>
      <c r="D2252" s="6">
        <f>TITRES_STAT!E2255</f>
        <v>488</v>
      </c>
      <c r="E2252" s="2">
        <f t="shared" si="140"/>
        <v>91594</v>
      </c>
      <c r="F2252" s="6" t="str">
        <f t="shared" si="143"/>
        <v>BULLISH</v>
      </c>
      <c r="G2252" s="6" t="str">
        <f t="shared" si="142"/>
        <v>NEUTRAL</v>
      </c>
      <c r="H2252" s="6" t="str">
        <f t="shared" si="141"/>
        <v>CONFIRMED BULLISH</v>
      </c>
    </row>
    <row r="2253" spans="1:8" ht="13.5" x14ac:dyDescent="0.25">
      <c r="A2253" s="3">
        <f>TITRES_STAT!B2256</f>
        <v>45282</v>
      </c>
      <c r="B2253" s="6">
        <f>TITRES_STAT!C2256</f>
        <v>170</v>
      </c>
      <c r="C2253" s="6">
        <f>TITRES_STAT!D2256</f>
        <v>155.8244</v>
      </c>
      <c r="D2253" s="6">
        <f>TITRES_STAT!E2256</f>
        <v>500</v>
      </c>
      <c r="E2253" s="2">
        <f t="shared" si="140"/>
        <v>92094</v>
      </c>
      <c r="F2253" s="6" t="str">
        <f t="shared" si="143"/>
        <v>BULLISH</v>
      </c>
      <c r="G2253" s="6" t="str">
        <f t="shared" si="142"/>
        <v>NEUTRAL</v>
      </c>
      <c r="H2253" s="6" t="str">
        <f t="shared" si="141"/>
        <v>CONFIRMED BULLISH</v>
      </c>
    </row>
    <row r="2254" spans="1:8" ht="13.5" x14ac:dyDescent="0.25">
      <c r="A2254" s="3">
        <f>TITRES_STAT!B2257</f>
        <v>45285</v>
      </c>
      <c r="B2254" s="6">
        <f>TITRES_STAT!C2257</f>
        <v>170</v>
      </c>
      <c r="C2254" s="6">
        <f>TITRES_STAT!D2257</f>
        <v>155.8244</v>
      </c>
      <c r="D2254" s="6">
        <f>TITRES_STAT!E2257</f>
        <v>50</v>
      </c>
      <c r="E2254" s="2">
        <f t="shared" si="140"/>
        <v>92094</v>
      </c>
      <c r="F2254" s="6" t="str">
        <f t="shared" si="143"/>
        <v>BULLISH</v>
      </c>
      <c r="G2254" s="6" t="str">
        <f t="shared" si="142"/>
        <v>NEUTRAL</v>
      </c>
      <c r="H2254" s="6" t="str">
        <f t="shared" si="141"/>
        <v>CONFIRMED BULLISH</v>
      </c>
    </row>
    <row r="2255" spans="1:8" ht="13.5" x14ac:dyDescent="0.25">
      <c r="A2255" s="3">
        <f>TITRES_STAT!B2258</f>
        <v>45286</v>
      </c>
      <c r="B2255" s="6">
        <f>TITRES_STAT!C2258</f>
        <v>175</v>
      </c>
      <c r="C2255" s="6">
        <f>TITRES_STAT!D2258</f>
        <v>160.4075</v>
      </c>
      <c r="D2255" s="6">
        <f>TITRES_STAT!E2258</f>
        <v>2000</v>
      </c>
      <c r="E2255" s="2">
        <f t="shared" si="140"/>
        <v>94094</v>
      </c>
      <c r="F2255" s="6" t="str">
        <f t="shared" si="143"/>
        <v>BULLISH</v>
      </c>
      <c r="G2255" s="6" t="str">
        <f t="shared" si="142"/>
        <v>STRONG</v>
      </c>
      <c r="H2255" s="6" t="str">
        <f t="shared" si="141"/>
        <v>CONFIRMED BULLISH</v>
      </c>
    </row>
    <row r="2256" spans="1:8" ht="13.5" x14ac:dyDescent="0.25">
      <c r="A2256" s="3">
        <f>TITRES_STAT!B2259</f>
        <v>45287</v>
      </c>
      <c r="B2256" s="6">
        <f>TITRES_STAT!C2259</f>
        <v>182</v>
      </c>
      <c r="C2256" s="6">
        <f>TITRES_STAT!D2259</f>
        <v>166.82380000000001</v>
      </c>
      <c r="D2256" s="6">
        <f>TITRES_STAT!E2259</f>
        <v>8005</v>
      </c>
      <c r="E2256" s="2">
        <f t="shared" si="140"/>
        <v>102099</v>
      </c>
      <c r="F2256" s="6" t="str">
        <f t="shared" si="143"/>
        <v>BULLISH</v>
      </c>
      <c r="G2256" s="6" t="str">
        <f t="shared" si="142"/>
        <v>STRONG</v>
      </c>
      <c r="H2256" s="6" t="str">
        <f t="shared" si="141"/>
        <v>CONFIRMED BULLISH</v>
      </c>
    </row>
    <row r="2257" spans="1:8" ht="13.5" x14ac:dyDescent="0.25">
      <c r="A2257" s="3">
        <f>TITRES_STAT!B2260</f>
        <v>45288</v>
      </c>
      <c r="B2257" s="6">
        <f>TITRES_STAT!C2260</f>
        <v>185</v>
      </c>
      <c r="C2257" s="6">
        <f>TITRES_STAT!D2260</f>
        <v>169.5737</v>
      </c>
      <c r="D2257" s="6">
        <f>TITRES_STAT!E2260</f>
        <v>2506</v>
      </c>
      <c r="E2257" s="2">
        <f t="shared" si="140"/>
        <v>104605</v>
      </c>
      <c r="F2257" s="6" t="str">
        <f t="shared" si="143"/>
        <v>BULLISH</v>
      </c>
      <c r="G2257" s="6" t="str">
        <f t="shared" si="142"/>
        <v>STRONG</v>
      </c>
      <c r="H2257" s="6" t="str">
        <f t="shared" si="141"/>
        <v>CONFIRMED BULLISH</v>
      </c>
    </row>
    <row r="2258" spans="1:8" ht="13.5" x14ac:dyDescent="0.25">
      <c r="A2258" s="3">
        <f>TITRES_STAT!B2261</f>
        <v>45289</v>
      </c>
      <c r="B2258" s="6">
        <f>TITRES_STAT!C2261</f>
        <v>176.7</v>
      </c>
      <c r="C2258" s="6">
        <f>TITRES_STAT!D2261</f>
        <v>161.9658</v>
      </c>
      <c r="D2258" s="6">
        <f>TITRES_STAT!E2261</f>
        <v>22</v>
      </c>
      <c r="E2258" s="2">
        <f t="shared" si="140"/>
        <v>104583</v>
      </c>
      <c r="F2258" s="6" t="str">
        <f t="shared" si="143"/>
        <v>BULLISH</v>
      </c>
      <c r="G2258" s="6" t="str">
        <f t="shared" si="142"/>
        <v>STRONG</v>
      </c>
      <c r="H2258" s="6" t="str">
        <f t="shared" si="141"/>
        <v>CONFIRMED BULLISH</v>
      </c>
    </row>
    <row r="2259" spans="1:8" ht="13.5" x14ac:dyDescent="0.25">
      <c r="A2259" s="3">
        <f>TITRES_STAT!B2262</f>
        <v>45293</v>
      </c>
      <c r="B2259" s="6">
        <f>TITRES_STAT!C2262</f>
        <v>168.75</v>
      </c>
      <c r="C2259" s="6">
        <f>TITRES_STAT!D2262</f>
        <v>154.67869999999999</v>
      </c>
      <c r="D2259" s="6">
        <f>TITRES_STAT!E2262</f>
        <v>10</v>
      </c>
      <c r="E2259" s="2">
        <f t="shared" si="140"/>
        <v>104573</v>
      </c>
      <c r="F2259" s="6" t="str">
        <f t="shared" si="143"/>
        <v>BULLISH</v>
      </c>
      <c r="G2259" s="6" t="str">
        <f t="shared" si="142"/>
        <v>STRONG</v>
      </c>
      <c r="H2259" s="6" t="str">
        <f t="shared" si="141"/>
        <v>BULLISH DIVERGENCE</v>
      </c>
    </row>
    <row r="2260" spans="1:8" ht="13.5" x14ac:dyDescent="0.25">
      <c r="A2260" s="3">
        <f>TITRES_STAT!B2263</f>
        <v>45294</v>
      </c>
      <c r="B2260" s="6">
        <f>TITRES_STAT!C2263</f>
        <v>161.16</v>
      </c>
      <c r="C2260" s="6">
        <f>TITRES_STAT!D2263</f>
        <v>147.7216</v>
      </c>
      <c r="D2260" s="6">
        <f>TITRES_STAT!E2263</f>
        <v>140</v>
      </c>
      <c r="E2260" s="2">
        <f t="shared" si="140"/>
        <v>104433</v>
      </c>
      <c r="F2260" s="6" t="str">
        <f t="shared" si="143"/>
        <v>BULLISH</v>
      </c>
      <c r="G2260" s="6" t="str">
        <f t="shared" si="142"/>
        <v>STRONG</v>
      </c>
      <c r="H2260" s="6" t="str">
        <f t="shared" si="141"/>
        <v>BULLISH DIVERGENCE</v>
      </c>
    </row>
    <row r="2261" spans="1:8" ht="13.5" x14ac:dyDescent="0.25">
      <c r="A2261" s="3">
        <f>TITRES_STAT!B2264</f>
        <v>45295</v>
      </c>
      <c r="B2261" s="6">
        <f>TITRES_STAT!C2264</f>
        <v>161.16</v>
      </c>
      <c r="C2261" s="6">
        <f>TITRES_STAT!D2264</f>
        <v>147.7216</v>
      </c>
      <c r="D2261" s="6">
        <f>TITRES_STAT!E2264</f>
        <v>0</v>
      </c>
      <c r="E2261" s="2">
        <f t="shared" si="140"/>
        <v>104433</v>
      </c>
      <c r="F2261" s="6" t="str">
        <f t="shared" si="143"/>
        <v>BULLISH</v>
      </c>
      <c r="G2261" s="6" t="str">
        <f t="shared" si="142"/>
        <v>STRONG</v>
      </c>
      <c r="H2261" s="6" t="str">
        <f t="shared" si="141"/>
        <v>BULLISH DIVERGENCE</v>
      </c>
    </row>
    <row r="2262" spans="1:8" ht="13.5" x14ac:dyDescent="0.25">
      <c r="A2262" s="3">
        <f>TITRES_STAT!B2265</f>
        <v>45296</v>
      </c>
      <c r="B2262" s="6">
        <f>TITRES_STAT!C2265</f>
        <v>161.16</v>
      </c>
      <c r="C2262" s="6">
        <f>TITRES_STAT!D2265</f>
        <v>147.7216</v>
      </c>
      <c r="D2262" s="6">
        <f>TITRES_STAT!E2265</f>
        <v>0</v>
      </c>
      <c r="E2262" s="2">
        <f t="shared" si="140"/>
        <v>104433</v>
      </c>
      <c r="F2262" s="6" t="str">
        <f t="shared" si="143"/>
        <v>BEARISH</v>
      </c>
      <c r="G2262" s="6" t="str">
        <f t="shared" si="142"/>
        <v>NEUTRAL</v>
      </c>
      <c r="H2262" s="6" t="str">
        <f t="shared" si="141"/>
        <v>CONFIRMED BEARISH</v>
      </c>
    </row>
    <row r="2263" spans="1:8" ht="13.5" x14ac:dyDescent="0.25">
      <c r="A2263" s="3">
        <f>TITRES_STAT!B2266</f>
        <v>45299</v>
      </c>
      <c r="B2263" s="6">
        <f>TITRES_STAT!C2266</f>
        <v>159.99</v>
      </c>
      <c r="C2263" s="6">
        <f>TITRES_STAT!D2266</f>
        <v>146.6491</v>
      </c>
      <c r="D2263" s="6">
        <f>TITRES_STAT!E2266</f>
        <v>24</v>
      </c>
      <c r="E2263" s="2">
        <f t="shared" si="140"/>
        <v>104409</v>
      </c>
      <c r="F2263" s="6" t="str">
        <f t="shared" si="143"/>
        <v>BEARISH</v>
      </c>
      <c r="G2263" s="6" t="str">
        <f t="shared" si="142"/>
        <v>NEUTRAL</v>
      </c>
      <c r="H2263" s="6" t="str">
        <f t="shared" si="141"/>
        <v>CONFIRMED BEARISH</v>
      </c>
    </row>
    <row r="2264" spans="1:8" ht="13.5" x14ac:dyDescent="0.25">
      <c r="A2264" s="3">
        <f>TITRES_STAT!B2267</f>
        <v>45300</v>
      </c>
      <c r="B2264" s="6">
        <f>TITRES_STAT!C2267</f>
        <v>152.80000000000001</v>
      </c>
      <c r="C2264" s="6">
        <f>TITRES_STAT!D2267</f>
        <v>140.05869999999999</v>
      </c>
      <c r="D2264" s="6">
        <f>TITRES_STAT!E2267</f>
        <v>682</v>
      </c>
      <c r="E2264" s="2">
        <f t="shared" si="140"/>
        <v>103727</v>
      </c>
      <c r="F2264" s="6" t="str">
        <f t="shared" si="143"/>
        <v>BEARISH</v>
      </c>
      <c r="G2264" s="6" t="str">
        <f t="shared" si="142"/>
        <v>NEUTRAL</v>
      </c>
      <c r="H2264" s="6" t="str">
        <f t="shared" si="141"/>
        <v>CONFIRMED BEARISH</v>
      </c>
    </row>
    <row r="2265" spans="1:8" ht="13.5" x14ac:dyDescent="0.25">
      <c r="A2265" s="3">
        <f>TITRES_STAT!B2268</f>
        <v>45301</v>
      </c>
      <c r="B2265" s="6">
        <f>TITRES_STAT!C2268</f>
        <v>145.93</v>
      </c>
      <c r="C2265" s="6">
        <f>TITRES_STAT!D2268</f>
        <v>133.76150000000001</v>
      </c>
      <c r="D2265" s="6">
        <f>TITRES_STAT!E2268</f>
        <v>5</v>
      </c>
      <c r="E2265" s="2">
        <f t="shared" si="140"/>
        <v>103722</v>
      </c>
      <c r="F2265" s="6" t="str">
        <f t="shared" si="143"/>
        <v>BEARISH</v>
      </c>
      <c r="G2265" s="6" t="str">
        <f t="shared" si="142"/>
        <v>NEUTRAL</v>
      </c>
      <c r="H2265" s="6" t="str">
        <f t="shared" si="141"/>
        <v>CONFIRMED BEARISH</v>
      </c>
    </row>
    <row r="2266" spans="1:8" ht="13.5" x14ac:dyDescent="0.25">
      <c r="A2266" s="3">
        <f>TITRES_STAT!B2269</f>
        <v>45302</v>
      </c>
      <c r="B2266" s="6">
        <f>TITRES_STAT!C2269</f>
        <v>152.49</v>
      </c>
      <c r="C2266" s="6">
        <f>TITRES_STAT!D2269</f>
        <v>139.77449999999999</v>
      </c>
      <c r="D2266" s="6">
        <f>TITRES_STAT!E2269</f>
        <v>0</v>
      </c>
      <c r="E2266" s="2">
        <f t="shared" si="140"/>
        <v>103722</v>
      </c>
      <c r="F2266" s="6" t="str">
        <f t="shared" si="143"/>
        <v>BEARISH</v>
      </c>
      <c r="G2266" s="6" t="str">
        <f t="shared" si="142"/>
        <v>NEUTRAL</v>
      </c>
      <c r="H2266" s="6" t="str">
        <f t="shared" si="141"/>
        <v>CONFIRMED BEARISH</v>
      </c>
    </row>
    <row r="2267" spans="1:8" ht="13.5" x14ac:dyDescent="0.25">
      <c r="A2267" s="3">
        <f>TITRES_STAT!B2270</f>
        <v>45303</v>
      </c>
      <c r="B2267" s="6">
        <f>TITRES_STAT!C2270</f>
        <v>159</v>
      </c>
      <c r="C2267" s="6">
        <f>TITRES_STAT!D2270</f>
        <v>145.74170000000001</v>
      </c>
      <c r="D2267" s="6">
        <f>TITRES_STAT!E2270</f>
        <v>169</v>
      </c>
      <c r="E2267" s="2">
        <f t="shared" si="140"/>
        <v>103891</v>
      </c>
      <c r="F2267" s="6" t="str">
        <f t="shared" si="143"/>
        <v>BEARISH</v>
      </c>
      <c r="G2267" s="6" t="str">
        <f t="shared" si="142"/>
        <v>NEUTRAL</v>
      </c>
      <c r="H2267" s="6" t="str">
        <f t="shared" si="141"/>
        <v>CONFIRMED BEARISH</v>
      </c>
    </row>
    <row r="2268" spans="1:8" ht="13.5" x14ac:dyDescent="0.25">
      <c r="A2268" s="3">
        <f>TITRES_STAT!B2271</f>
        <v>45306</v>
      </c>
      <c r="B2268" s="6">
        <f>TITRES_STAT!C2271</f>
        <v>164</v>
      </c>
      <c r="C2268" s="6">
        <f>TITRES_STAT!D2271</f>
        <v>150.32480000000001</v>
      </c>
      <c r="D2268" s="6">
        <f>TITRES_STAT!E2271</f>
        <v>420</v>
      </c>
      <c r="E2268" s="2">
        <f t="shared" si="140"/>
        <v>104311</v>
      </c>
      <c r="F2268" s="6" t="str">
        <f t="shared" si="143"/>
        <v>BEARISH</v>
      </c>
      <c r="G2268" s="6" t="str">
        <f t="shared" si="142"/>
        <v>NEUTRAL</v>
      </c>
      <c r="H2268" s="6" t="str">
        <f t="shared" si="141"/>
        <v>BEARISH DIVERGENCE</v>
      </c>
    </row>
    <row r="2269" spans="1:8" ht="13.5" x14ac:dyDescent="0.25">
      <c r="A2269" s="3">
        <f>TITRES_STAT!B2272</f>
        <v>45307</v>
      </c>
      <c r="B2269" s="6">
        <f>TITRES_STAT!C2272</f>
        <v>164</v>
      </c>
      <c r="C2269" s="6">
        <f>TITRES_STAT!D2272</f>
        <v>150.32480000000001</v>
      </c>
      <c r="D2269" s="6">
        <f>TITRES_STAT!E2272</f>
        <v>30</v>
      </c>
      <c r="E2269" s="2">
        <f t="shared" si="140"/>
        <v>104311</v>
      </c>
      <c r="F2269" s="6" t="str">
        <f t="shared" si="143"/>
        <v>BULLISH</v>
      </c>
      <c r="G2269" s="6" t="str">
        <f t="shared" si="142"/>
        <v>NEUTRAL</v>
      </c>
      <c r="H2269" s="6" t="str">
        <f t="shared" si="141"/>
        <v>CONFIRMED BULLISH</v>
      </c>
    </row>
    <row r="2270" spans="1:8" ht="13.5" x14ac:dyDescent="0.25">
      <c r="A2270" s="3">
        <f>TITRES_STAT!B2273</f>
        <v>45308</v>
      </c>
      <c r="B2270" s="6">
        <f>TITRES_STAT!C2273</f>
        <v>165</v>
      </c>
      <c r="C2270" s="6">
        <f>TITRES_STAT!D2273</f>
        <v>151.2414</v>
      </c>
      <c r="D2270" s="6">
        <f>TITRES_STAT!E2273</f>
        <v>405</v>
      </c>
      <c r="E2270" s="2">
        <f t="shared" si="140"/>
        <v>104716</v>
      </c>
      <c r="F2270" s="6" t="str">
        <f t="shared" si="143"/>
        <v>BULLISH</v>
      </c>
      <c r="G2270" s="6" t="str">
        <f t="shared" si="142"/>
        <v>NEUTRAL</v>
      </c>
      <c r="H2270" s="6" t="str">
        <f t="shared" si="141"/>
        <v>CONFIRMED BULLISH</v>
      </c>
    </row>
    <row r="2271" spans="1:8" ht="13.5" x14ac:dyDescent="0.25">
      <c r="A2271" s="3">
        <f>TITRES_STAT!B2274</f>
        <v>45309</v>
      </c>
      <c r="B2271" s="6">
        <f>TITRES_STAT!C2274</f>
        <v>165</v>
      </c>
      <c r="C2271" s="6">
        <f>TITRES_STAT!D2274</f>
        <v>151.2414</v>
      </c>
      <c r="D2271" s="6">
        <f>TITRES_STAT!E2274</f>
        <v>0</v>
      </c>
      <c r="E2271" s="2">
        <f t="shared" si="140"/>
        <v>104716</v>
      </c>
      <c r="F2271" s="6" t="str">
        <f t="shared" si="143"/>
        <v>BULLISH</v>
      </c>
      <c r="G2271" s="6" t="str">
        <f t="shared" si="142"/>
        <v>NEUTRAL</v>
      </c>
      <c r="H2271" s="6" t="str">
        <f t="shared" si="141"/>
        <v>CONFIRMED BULLISH</v>
      </c>
    </row>
    <row r="2272" spans="1:8" ht="13.5" x14ac:dyDescent="0.25">
      <c r="A2272" s="3">
        <f>TITRES_STAT!B2275</f>
        <v>45310</v>
      </c>
      <c r="B2272" s="6">
        <f>TITRES_STAT!C2275</f>
        <v>160</v>
      </c>
      <c r="C2272" s="6">
        <f>TITRES_STAT!D2275</f>
        <v>146.6583</v>
      </c>
      <c r="D2272" s="6">
        <f>TITRES_STAT!E2275</f>
        <v>10</v>
      </c>
      <c r="E2272" s="2">
        <f t="shared" si="140"/>
        <v>104706</v>
      </c>
      <c r="F2272" s="6" t="str">
        <f t="shared" si="143"/>
        <v>BULLISH</v>
      </c>
      <c r="G2272" s="6" t="str">
        <f t="shared" si="142"/>
        <v>NEUTRAL</v>
      </c>
      <c r="H2272" s="6" t="str">
        <f t="shared" si="141"/>
        <v>CONFIRMED BULLISH</v>
      </c>
    </row>
    <row r="2273" spans="1:8" ht="13.5" x14ac:dyDescent="0.25">
      <c r="A2273" s="3">
        <f>TITRES_STAT!B2276</f>
        <v>45313</v>
      </c>
      <c r="B2273" s="6">
        <f>TITRES_STAT!C2276</f>
        <v>167</v>
      </c>
      <c r="C2273" s="6">
        <f>TITRES_STAT!D2276</f>
        <v>153.0746</v>
      </c>
      <c r="D2273" s="6">
        <f>TITRES_STAT!E2276</f>
        <v>205</v>
      </c>
      <c r="E2273" s="2">
        <f t="shared" si="140"/>
        <v>104911</v>
      </c>
      <c r="F2273" s="6" t="str">
        <f t="shared" si="143"/>
        <v>BULLISH</v>
      </c>
      <c r="G2273" s="6" t="str">
        <f t="shared" si="142"/>
        <v>NEUTRAL</v>
      </c>
      <c r="H2273" s="6" t="str">
        <f t="shared" si="141"/>
        <v>CONFIRMED BULLISH</v>
      </c>
    </row>
    <row r="2274" spans="1:8" ht="13.5" x14ac:dyDescent="0.25">
      <c r="A2274" s="3">
        <f>TITRES_STAT!B2277</f>
        <v>45314</v>
      </c>
      <c r="B2274" s="6">
        <f>TITRES_STAT!C2277</f>
        <v>159.49</v>
      </c>
      <c r="C2274" s="6">
        <f>TITRES_STAT!D2277</f>
        <v>146.1908</v>
      </c>
      <c r="D2274" s="6">
        <f>TITRES_STAT!E2277</f>
        <v>5</v>
      </c>
      <c r="E2274" s="2">
        <f t="shared" si="140"/>
        <v>104906</v>
      </c>
      <c r="F2274" s="6" t="str">
        <f t="shared" si="143"/>
        <v>BULLISH</v>
      </c>
      <c r="G2274" s="6" t="str">
        <f t="shared" si="142"/>
        <v>NEUTRAL</v>
      </c>
      <c r="H2274" s="6" t="str">
        <f t="shared" si="141"/>
        <v>BULLISH DIVERGENCE</v>
      </c>
    </row>
    <row r="2275" spans="1:8" ht="13.5" x14ac:dyDescent="0.25">
      <c r="A2275" s="3">
        <f>TITRES_STAT!B2278</f>
        <v>45315</v>
      </c>
      <c r="B2275" s="6">
        <f>TITRES_STAT!C2278</f>
        <v>165</v>
      </c>
      <c r="C2275" s="6">
        <f>TITRES_STAT!D2278</f>
        <v>151.2414</v>
      </c>
      <c r="D2275" s="6">
        <f>TITRES_STAT!E2278</f>
        <v>50</v>
      </c>
      <c r="E2275" s="2">
        <f t="shared" si="140"/>
        <v>104956</v>
      </c>
      <c r="F2275" s="6" t="str">
        <f t="shared" si="143"/>
        <v>BULLISH</v>
      </c>
      <c r="G2275" s="6" t="str">
        <f t="shared" si="142"/>
        <v>NEUTRAL</v>
      </c>
      <c r="H2275" s="6" t="str">
        <f t="shared" si="141"/>
        <v>NEUTRAL</v>
      </c>
    </row>
    <row r="2276" spans="1:8" ht="13.5" x14ac:dyDescent="0.25">
      <c r="A2276" s="3">
        <f>TITRES_STAT!B2279</f>
        <v>45316</v>
      </c>
      <c r="B2276" s="6">
        <f>TITRES_STAT!C2279</f>
        <v>165.5</v>
      </c>
      <c r="C2276" s="6">
        <f>TITRES_STAT!D2279</f>
        <v>151.69970000000001</v>
      </c>
      <c r="D2276" s="6">
        <f>TITRES_STAT!E2279</f>
        <v>142</v>
      </c>
      <c r="E2276" s="2">
        <f t="shared" si="140"/>
        <v>105098</v>
      </c>
      <c r="F2276" s="6" t="str">
        <f t="shared" si="143"/>
        <v>BULLISH</v>
      </c>
      <c r="G2276" s="6" t="str">
        <f t="shared" si="142"/>
        <v>NEUTRAL</v>
      </c>
      <c r="H2276" s="6" t="str">
        <f t="shared" si="141"/>
        <v>CONFIRMED BULLISH</v>
      </c>
    </row>
    <row r="2277" spans="1:8" ht="13.5" x14ac:dyDescent="0.25">
      <c r="A2277" s="3">
        <f>TITRES_STAT!B2280</f>
        <v>45317</v>
      </c>
      <c r="B2277" s="6">
        <f>TITRES_STAT!C2280</f>
        <v>165.5</v>
      </c>
      <c r="C2277" s="6">
        <f>TITRES_STAT!D2280</f>
        <v>151.69970000000001</v>
      </c>
      <c r="D2277" s="6">
        <f>TITRES_STAT!E2280</f>
        <v>0</v>
      </c>
      <c r="E2277" s="2">
        <f t="shared" si="140"/>
        <v>105098</v>
      </c>
      <c r="F2277" s="6" t="str">
        <f t="shared" si="143"/>
        <v>BULLISH</v>
      </c>
      <c r="G2277" s="6" t="str">
        <f t="shared" si="142"/>
        <v>NEUTRAL</v>
      </c>
      <c r="H2277" s="6" t="str">
        <f t="shared" si="141"/>
        <v>CONFIRMED BULLISH</v>
      </c>
    </row>
    <row r="2278" spans="1:8" ht="13.5" x14ac:dyDescent="0.25">
      <c r="A2278" s="3">
        <f>TITRES_STAT!B2281</f>
        <v>45320</v>
      </c>
      <c r="B2278" s="6">
        <f>TITRES_STAT!C2281</f>
        <v>165.5</v>
      </c>
      <c r="C2278" s="6">
        <f>TITRES_STAT!D2281</f>
        <v>151.69970000000001</v>
      </c>
      <c r="D2278" s="6">
        <f>TITRES_STAT!E2281</f>
        <v>0</v>
      </c>
      <c r="E2278" s="2">
        <f t="shared" si="140"/>
        <v>105098</v>
      </c>
      <c r="F2278" s="6" t="str">
        <f t="shared" si="143"/>
        <v>BULLISH</v>
      </c>
      <c r="G2278" s="6" t="str">
        <f t="shared" si="142"/>
        <v>NEUTRAL</v>
      </c>
      <c r="H2278" s="6" t="str">
        <f t="shared" si="141"/>
        <v>BULLISH DIVERGENCE</v>
      </c>
    </row>
    <row r="2279" spans="1:8" ht="13.5" x14ac:dyDescent="0.25">
      <c r="A2279" s="3">
        <f>TITRES_STAT!B2282</f>
        <v>45321</v>
      </c>
      <c r="B2279" s="6">
        <f>TITRES_STAT!C2282</f>
        <v>160</v>
      </c>
      <c r="C2279" s="6">
        <f>TITRES_STAT!D2282</f>
        <v>146.6583</v>
      </c>
      <c r="D2279" s="6">
        <f>TITRES_STAT!E2282</f>
        <v>5</v>
      </c>
      <c r="E2279" s="2">
        <f t="shared" si="140"/>
        <v>105093</v>
      </c>
      <c r="F2279" s="6" t="str">
        <f t="shared" si="143"/>
        <v>BULLISH</v>
      </c>
      <c r="G2279" s="6" t="str">
        <f t="shared" si="142"/>
        <v>NEUTRAL</v>
      </c>
      <c r="H2279" s="6" t="str">
        <f t="shared" si="141"/>
        <v>CONFIRMED BULLISH</v>
      </c>
    </row>
    <row r="2280" spans="1:8" ht="13.5" x14ac:dyDescent="0.25">
      <c r="A2280" s="3">
        <f>TITRES_STAT!B2283</f>
        <v>45322</v>
      </c>
      <c r="B2280" s="6">
        <f>TITRES_STAT!C2283</f>
        <v>160</v>
      </c>
      <c r="C2280" s="6">
        <f>TITRES_STAT!D2283</f>
        <v>146.6583</v>
      </c>
      <c r="D2280" s="6">
        <f>TITRES_STAT!E2283</f>
        <v>0</v>
      </c>
      <c r="E2280" s="2">
        <f t="shared" si="140"/>
        <v>105093</v>
      </c>
      <c r="F2280" s="6" t="str">
        <f t="shared" si="143"/>
        <v>BULLISH</v>
      </c>
      <c r="G2280" s="6" t="str">
        <f t="shared" si="142"/>
        <v>NEUTRAL</v>
      </c>
      <c r="H2280" s="6" t="str">
        <f t="shared" si="141"/>
        <v>BULLISH DIVERGENCE</v>
      </c>
    </row>
    <row r="2281" spans="1:8" ht="13.5" x14ac:dyDescent="0.25">
      <c r="A2281" s="3">
        <f>TITRES_STAT!B2284</f>
        <v>45323</v>
      </c>
      <c r="B2281" s="6">
        <f>TITRES_STAT!C2284</f>
        <v>160</v>
      </c>
      <c r="C2281" s="6">
        <f>TITRES_STAT!D2284</f>
        <v>146.6583</v>
      </c>
      <c r="D2281" s="6">
        <f>TITRES_STAT!E2284</f>
        <v>0</v>
      </c>
      <c r="E2281" s="2">
        <f t="shared" si="140"/>
        <v>105093</v>
      </c>
      <c r="F2281" s="6" t="str">
        <f t="shared" si="143"/>
        <v>BEARISH</v>
      </c>
      <c r="G2281" s="6" t="str">
        <f t="shared" si="142"/>
        <v>NEUTRAL</v>
      </c>
      <c r="H2281" s="6" t="str">
        <f t="shared" si="141"/>
        <v>CONFIRMED BEARISH</v>
      </c>
    </row>
    <row r="2282" spans="1:8" ht="13.5" x14ac:dyDescent="0.25">
      <c r="A2282" s="3">
        <f>TITRES_STAT!B2285</f>
        <v>45324</v>
      </c>
      <c r="B2282" s="6">
        <f>TITRES_STAT!C2285</f>
        <v>160</v>
      </c>
      <c r="C2282" s="6">
        <f>TITRES_STAT!D2285</f>
        <v>146.6583</v>
      </c>
      <c r="D2282" s="6">
        <f>TITRES_STAT!E2285</f>
        <v>0</v>
      </c>
      <c r="E2282" s="2">
        <f t="shared" si="140"/>
        <v>105093</v>
      </c>
      <c r="F2282" s="6" t="str">
        <f t="shared" si="143"/>
        <v>BEARISH</v>
      </c>
      <c r="G2282" s="6" t="str">
        <f t="shared" si="142"/>
        <v>NEUTRAL</v>
      </c>
      <c r="H2282" s="6" t="str">
        <f t="shared" si="141"/>
        <v>CONFIRMED BEARISH</v>
      </c>
    </row>
    <row r="2283" spans="1:8" ht="13.5" x14ac:dyDescent="0.25">
      <c r="A2283" s="3">
        <f>TITRES_STAT!B2286</f>
        <v>45327</v>
      </c>
      <c r="B2283" s="6">
        <f>TITRES_STAT!C2286</f>
        <v>160</v>
      </c>
      <c r="C2283" s="6">
        <f>TITRES_STAT!D2286</f>
        <v>146.6583</v>
      </c>
      <c r="D2283" s="6">
        <f>TITRES_STAT!E2286</f>
        <v>29</v>
      </c>
      <c r="E2283" s="2">
        <f t="shared" si="140"/>
        <v>105093</v>
      </c>
      <c r="F2283" s="6" t="str">
        <f t="shared" si="143"/>
        <v>BEARISH</v>
      </c>
      <c r="G2283" s="6" t="str">
        <f t="shared" si="142"/>
        <v>NEUTRAL</v>
      </c>
      <c r="H2283" s="6" t="str">
        <f t="shared" si="141"/>
        <v>CONFIRMED BEARISH</v>
      </c>
    </row>
    <row r="2284" spans="1:8" ht="13.5" x14ac:dyDescent="0.25">
      <c r="A2284" s="3">
        <f>TITRES_STAT!B2287</f>
        <v>45328</v>
      </c>
      <c r="B2284" s="6">
        <f>TITRES_STAT!C2287</f>
        <v>160</v>
      </c>
      <c r="C2284" s="6">
        <f>TITRES_STAT!D2287</f>
        <v>146.6583</v>
      </c>
      <c r="D2284" s="6">
        <f>TITRES_STAT!E2287</f>
        <v>0</v>
      </c>
      <c r="E2284" s="2">
        <f t="shared" si="140"/>
        <v>105093</v>
      </c>
      <c r="F2284" s="6" t="str">
        <f t="shared" si="143"/>
        <v>NEUTRAL</v>
      </c>
      <c r="G2284" s="6" t="str">
        <f t="shared" si="142"/>
        <v>NEUTRAL</v>
      </c>
      <c r="H2284" s="6" t="str">
        <f t="shared" si="141"/>
        <v>NEUTRAL</v>
      </c>
    </row>
    <row r="2285" spans="1:8" ht="13.5" x14ac:dyDescent="0.25">
      <c r="A2285" s="3">
        <f>TITRES_STAT!B2288</f>
        <v>45329</v>
      </c>
      <c r="B2285" s="6">
        <f>TITRES_STAT!C2288</f>
        <v>160</v>
      </c>
      <c r="C2285" s="6">
        <f>TITRES_STAT!D2288</f>
        <v>146.6583</v>
      </c>
      <c r="D2285" s="6">
        <f>TITRES_STAT!E2288</f>
        <v>0</v>
      </c>
      <c r="E2285" s="2">
        <f t="shared" si="140"/>
        <v>105093</v>
      </c>
      <c r="F2285" s="6" t="str">
        <f t="shared" si="143"/>
        <v>NEUTRAL</v>
      </c>
      <c r="G2285" s="6" t="str">
        <f t="shared" si="142"/>
        <v>NEUTRAL</v>
      </c>
      <c r="H2285" s="6" t="str">
        <f t="shared" si="141"/>
        <v>NEUTRAL</v>
      </c>
    </row>
    <row r="2286" spans="1:8" ht="13.5" x14ac:dyDescent="0.25">
      <c r="A2286" s="3">
        <f>TITRES_STAT!B2289</f>
        <v>45330</v>
      </c>
      <c r="B2286" s="6">
        <f>TITRES_STAT!C2289</f>
        <v>160</v>
      </c>
      <c r="C2286" s="6">
        <f>TITRES_STAT!D2289</f>
        <v>146.6583</v>
      </c>
      <c r="D2286" s="6">
        <f>TITRES_STAT!E2289</f>
        <v>0</v>
      </c>
      <c r="E2286" s="2">
        <f t="shared" si="140"/>
        <v>105093</v>
      </c>
      <c r="F2286" s="6" t="str">
        <f t="shared" si="143"/>
        <v>NEUTRAL</v>
      </c>
      <c r="G2286" s="6" t="str">
        <f t="shared" si="142"/>
        <v>NEUTRAL</v>
      </c>
      <c r="H2286" s="6" t="str">
        <f t="shared" si="141"/>
        <v>NEUTRAL</v>
      </c>
    </row>
    <row r="2287" spans="1:8" ht="13.5" x14ac:dyDescent="0.25">
      <c r="A2287" s="3">
        <f>TITRES_STAT!B2290</f>
        <v>45331</v>
      </c>
      <c r="B2287" s="6">
        <f>TITRES_STAT!C2290</f>
        <v>160</v>
      </c>
      <c r="C2287" s="6">
        <f>TITRES_STAT!D2290</f>
        <v>146.6583</v>
      </c>
      <c r="D2287" s="6">
        <f>TITRES_STAT!E2290</f>
        <v>0</v>
      </c>
      <c r="E2287" s="2">
        <f t="shared" si="140"/>
        <v>105093</v>
      </c>
      <c r="F2287" s="6" t="str">
        <f t="shared" si="143"/>
        <v>NEUTRAL</v>
      </c>
      <c r="G2287" s="6" t="str">
        <f t="shared" si="142"/>
        <v>NEUTRAL</v>
      </c>
      <c r="H2287" s="6" t="str">
        <f t="shared" si="141"/>
        <v>NEUTRAL</v>
      </c>
    </row>
    <row r="2288" spans="1:8" ht="13.5" x14ac:dyDescent="0.25">
      <c r="A2288" s="3">
        <f>TITRES_STAT!B2291</f>
        <v>45334</v>
      </c>
      <c r="B2288" s="6">
        <f>TITRES_STAT!C2291</f>
        <v>160</v>
      </c>
      <c r="C2288" s="6">
        <f>TITRES_STAT!D2291</f>
        <v>146.6583</v>
      </c>
      <c r="D2288" s="6">
        <f>TITRES_STAT!E2291</f>
        <v>0</v>
      </c>
      <c r="E2288" s="2">
        <f t="shared" si="140"/>
        <v>105093</v>
      </c>
      <c r="F2288" s="6" t="str">
        <f t="shared" si="143"/>
        <v>NEUTRAL</v>
      </c>
      <c r="G2288" s="6" t="str">
        <f t="shared" si="142"/>
        <v>NEUTRAL</v>
      </c>
      <c r="H2288" s="6" t="str">
        <f t="shared" si="141"/>
        <v>NEUTRAL</v>
      </c>
    </row>
    <row r="2289" spans="1:8" ht="13.5" x14ac:dyDescent="0.25">
      <c r="A2289" s="3">
        <f>TITRES_STAT!B2292</f>
        <v>45335</v>
      </c>
      <c r="B2289" s="6">
        <f>TITRES_STAT!C2292</f>
        <v>152.80000000000001</v>
      </c>
      <c r="C2289" s="6">
        <f>TITRES_STAT!D2292</f>
        <v>140.05869999999999</v>
      </c>
      <c r="D2289" s="6">
        <f>TITRES_STAT!E2292</f>
        <v>2</v>
      </c>
      <c r="E2289" s="2">
        <f t="shared" si="140"/>
        <v>105091</v>
      </c>
      <c r="F2289" s="6" t="str">
        <f t="shared" si="143"/>
        <v>BEARISH</v>
      </c>
      <c r="G2289" s="6" t="str">
        <f t="shared" si="142"/>
        <v>NEUTRAL</v>
      </c>
      <c r="H2289" s="6" t="str">
        <f t="shared" si="141"/>
        <v>CONFIRMED BEARISH</v>
      </c>
    </row>
    <row r="2290" spans="1:8" ht="13.5" x14ac:dyDescent="0.25">
      <c r="A2290" s="3">
        <f>TITRES_STAT!B2293</f>
        <v>45336</v>
      </c>
      <c r="B2290" s="6">
        <f>TITRES_STAT!C2293</f>
        <v>152.80000000000001</v>
      </c>
      <c r="C2290" s="6">
        <f>TITRES_STAT!D2293</f>
        <v>140.05869999999999</v>
      </c>
      <c r="D2290" s="6">
        <f>TITRES_STAT!E2293</f>
        <v>0</v>
      </c>
      <c r="E2290" s="2">
        <f t="shared" si="140"/>
        <v>105091</v>
      </c>
      <c r="F2290" s="6" t="str">
        <f t="shared" si="143"/>
        <v>BEARISH</v>
      </c>
      <c r="G2290" s="6" t="str">
        <f t="shared" si="142"/>
        <v>NEUTRAL</v>
      </c>
      <c r="H2290" s="6" t="str">
        <f t="shared" si="141"/>
        <v>CONFIRMED BEARISH</v>
      </c>
    </row>
    <row r="2291" spans="1:8" ht="13.5" x14ac:dyDescent="0.25">
      <c r="A2291" s="3">
        <f>TITRES_STAT!B2294</f>
        <v>45337</v>
      </c>
      <c r="B2291" s="6">
        <f>TITRES_STAT!C2294</f>
        <v>152.80000000000001</v>
      </c>
      <c r="C2291" s="6">
        <f>TITRES_STAT!D2294</f>
        <v>140.05869999999999</v>
      </c>
      <c r="D2291" s="6">
        <f>TITRES_STAT!E2294</f>
        <v>0</v>
      </c>
      <c r="E2291" s="2">
        <f t="shared" si="140"/>
        <v>105091</v>
      </c>
      <c r="F2291" s="6" t="str">
        <f t="shared" si="143"/>
        <v>BEARISH</v>
      </c>
      <c r="G2291" s="6" t="str">
        <f t="shared" si="142"/>
        <v>NEUTRAL</v>
      </c>
      <c r="H2291" s="6" t="str">
        <f t="shared" si="141"/>
        <v>CONFIRMED BEARISH</v>
      </c>
    </row>
    <row r="2292" spans="1:8" ht="13.5" x14ac:dyDescent="0.25">
      <c r="A2292" s="3">
        <f>TITRES_STAT!B2295</f>
        <v>45338</v>
      </c>
      <c r="B2292" s="6">
        <f>TITRES_STAT!C2295</f>
        <v>152.80000000000001</v>
      </c>
      <c r="C2292" s="6">
        <f>TITRES_STAT!D2295</f>
        <v>140.05869999999999</v>
      </c>
      <c r="D2292" s="6">
        <f>TITRES_STAT!E2295</f>
        <v>0</v>
      </c>
      <c r="E2292" s="2">
        <f t="shared" si="140"/>
        <v>105091</v>
      </c>
      <c r="F2292" s="6" t="str">
        <f t="shared" si="143"/>
        <v>BEARISH</v>
      </c>
      <c r="G2292" s="6" t="str">
        <f t="shared" si="142"/>
        <v>NEUTRAL</v>
      </c>
      <c r="H2292" s="6" t="str">
        <f t="shared" si="141"/>
        <v>CONFIRMED BEARISH</v>
      </c>
    </row>
    <row r="2293" spans="1:8" ht="13.5" x14ac:dyDescent="0.25">
      <c r="A2293" s="3">
        <f>TITRES_STAT!B2296</f>
        <v>45341</v>
      </c>
      <c r="B2293" s="6">
        <f>TITRES_STAT!C2296</f>
        <v>152.80000000000001</v>
      </c>
      <c r="C2293" s="6">
        <f>TITRES_STAT!D2296</f>
        <v>140.05869999999999</v>
      </c>
      <c r="D2293" s="6">
        <f>TITRES_STAT!E2296</f>
        <v>1</v>
      </c>
      <c r="E2293" s="2">
        <f t="shared" si="140"/>
        <v>105091</v>
      </c>
      <c r="F2293" s="6" t="str">
        <f t="shared" si="143"/>
        <v>BEARISH</v>
      </c>
      <c r="G2293" s="6" t="str">
        <f t="shared" si="142"/>
        <v>NEUTRAL</v>
      </c>
      <c r="H2293" s="6" t="str">
        <f t="shared" si="141"/>
        <v>CONFIRMED BEARISH</v>
      </c>
    </row>
    <row r="2294" spans="1:8" ht="13.5" x14ac:dyDescent="0.25">
      <c r="A2294" s="3">
        <f>TITRES_STAT!B2297</f>
        <v>45342</v>
      </c>
      <c r="B2294" s="6">
        <f>TITRES_STAT!C2297</f>
        <v>155</v>
      </c>
      <c r="C2294" s="6">
        <f>TITRES_STAT!D2297</f>
        <v>142.0752</v>
      </c>
      <c r="D2294" s="6">
        <f>TITRES_STAT!E2297</f>
        <v>100</v>
      </c>
      <c r="E2294" s="2">
        <f t="shared" si="140"/>
        <v>105191</v>
      </c>
      <c r="F2294" s="6" t="str">
        <f t="shared" si="143"/>
        <v>BULLISH</v>
      </c>
      <c r="G2294" s="6" t="str">
        <f t="shared" si="142"/>
        <v>NEUTRAL</v>
      </c>
      <c r="H2294" s="6" t="str">
        <f t="shared" si="141"/>
        <v>CONFIRMED BULLISH</v>
      </c>
    </row>
    <row r="2295" spans="1:8" ht="13.5" x14ac:dyDescent="0.25">
      <c r="A2295" s="3">
        <f>TITRES_STAT!B2298</f>
        <v>45343</v>
      </c>
      <c r="B2295" s="6">
        <f>TITRES_STAT!C2298</f>
        <v>155</v>
      </c>
      <c r="C2295" s="6">
        <f>TITRES_STAT!D2298</f>
        <v>142.0752</v>
      </c>
      <c r="D2295" s="6">
        <f>TITRES_STAT!E2298</f>
        <v>0</v>
      </c>
      <c r="E2295" s="2">
        <f t="shared" si="140"/>
        <v>105191</v>
      </c>
      <c r="F2295" s="6" t="str">
        <f t="shared" si="143"/>
        <v>BULLISH</v>
      </c>
      <c r="G2295" s="6" t="str">
        <f t="shared" si="142"/>
        <v>NEUTRAL</v>
      </c>
      <c r="H2295" s="6" t="str">
        <f t="shared" si="141"/>
        <v>CONFIRMED BULLISH</v>
      </c>
    </row>
    <row r="2296" spans="1:8" ht="13.5" x14ac:dyDescent="0.25">
      <c r="A2296" s="3">
        <f>TITRES_STAT!B2299</f>
        <v>45344</v>
      </c>
      <c r="B2296" s="6">
        <f>TITRES_STAT!C2299</f>
        <v>155</v>
      </c>
      <c r="C2296" s="6">
        <f>TITRES_STAT!D2299</f>
        <v>142.0752</v>
      </c>
      <c r="D2296" s="6">
        <f>TITRES_STAT!E2299</f>
        <v>8</v>
      </c>
      <c r="E2296" s="2">
        <f t="shared" si="140"/>
        <v>105191</v>
      </c>
      <c r="F2296" s="6" t="str">
        <f t="shared" si="143"/>
        <v>BULLISH</v>
      </c>
      <c r="G2296" s="6" t="str">
        <f t="shared" si="142"/>
        <v>NEUTRAL</v>
      </c>
      <c r="H2296" s="6" t="str">
        <f t="shared" si="141"/>
        <v>CONFIRMED BULLISH</v>
      </c>
    </row>
    <row r="2297" spans="1:8" ht="13.5" x14ac:dyDescent="0.25">
      <c r="A2297" s="3">
        <f>TITRES_STAT!B2300</f>
        <v>45345</v>
      </c>
      <c r="B2297" s="6">
        <f>TITRES_STAT!C2300</f>
        <v>160</v>
      </c>
      <c r="C2297" s="6">
        <f>TITRES_STAT!D2300</f>
        <v>146.6583</v>
      </c>
      <c r="D2297" s="6">
        <f>TITRES_STAT!E2300</f>
        <v>5</v>
      </c>
      <c r="E2297" s="2">
        <f t="shared" si="140"/>
        <v>105196</v>
      </c>
      <c r="F2297" s="6" t="str">
        <f t="shared" si="143"/>
        <v>BULLISH</v>
      </c>
      <c r="G2297" s="6" t="str">
        <f t="shared" si="142"/>
        <v>NEUTRAL</v>
      </c>
      <c r="H2297" s="6" t="str">
        <f t="shared" si="141"/>
        <v>CONFIRMED BULLISH</v>
      </c>
    </row>
    <row r="2298" spans="1:8" ht="13.5" x14ac:dyDescent="0.25">
      <c r="A2298" s="3">
        <f>TITRES_STAT!B2301</f>
        <v>45348</v>
      </c>
      <c r="B2298" s="6">
        <f>TITRES_STAT!C2301</f>
        <v>160</v>
      </c>
      <c r="C2298" s="6">
        <f>TITRES_STAT!D2301</f>
        <v>146.6583</v>
      </c>
      <c r="D2298" s="6">
        <f>TITRES_STAT!E2301</f>
        <v>0</v>
      </c>
      <c r="E2298" s="2">
        <f t="shared" si="140"/>
        <v>105196</v>
      </c>
      <c r="F2298" s="6" t="str">
        <f t="shared" si="143"/>
        <v>BULLISH</v>
      </c>
      <c r="G2298" s="6" t="str">
        <f t="shared" si="142"/>
        <v>NEUTRAL</v>
      </c>
      <c r="H2298" s="6" t="str">
        <f t="shared" si="141"/>
        <v>CONFIRMED BULLISH</v>
      </c>
    </row>
    <row r="2299" spans="1:8" ht="13.5" x14ac:dyDescent="0.25">
      <c r="A2299" s="3">
        <f>TITRES_STAT!B2302</f>
        <v>45349</v>
      </c>
      <c r="B2299" s="6">
        <f>TITRES_STAT!C2302</f>
        <v>160</v>
      </c>
      <c r="C2299" s="6">
        <f>TITRES_STAT!D2302</f>
        <v>146.6583</v>
      </c>
      <c r="D2299" s="6">
        <f>TITRES_STAT!E2302</f>
        <v>18</v>
      </c>
      <c r="E2299" s="2">
        <f t="shared" si="140"/>
        <v>105196</v>
      </c>
      <c r="F2299" s="6" t="str">
        <f t="shared" si="143"/>
        <v>BULLISH</v>
      </c>
      <c r="G2299" s="6" t="str">
        <f t="shared" si="142"/>
        <v>NEUTRAL</v>
      </c>
      <c r="H2299" s="6" t="str">
        <f t="shared" si="141"/>
        <v>CONFIRMED BULLISH</v>
      </c>
    </row>
    <row r="2300" spans="1:8" ht="13.5" x14ac:dyDescent="0.25">
      <c r="A2300" s="3">
        <f>TITRES_STAT!B2303</f>
        <v>45350</v>
      </c>
      <c r="B2300" s="6">
        <f>TITRES_STAT!C2303</f>
        <v>160</v>
      </c>
      <c r="C2300" s="6">
        <f>TITRES_STAT!D2303</f>
        <v>146.6583</v>
      </c>
      <c r="D2300" s="6">
        <f>TITRES_STAT!E2303</f>
        <v>0</v>
      </c>
      <c r="E2300" s="2">
        <f t="shared" si="140"/>
        <v>105196</v>
      </c>
      <c r="F2300" s="6" t="str">
        <f t="shared" si="143"/>
        <v>BULLISH</v>
      </c>
      <c r="G2300" s="6" t="str">
        <f t="shared" si="142"/>
        <v>NEUTRAL</v>
      </c>
      <c r="H2300" s="6" t="str">
        <f t="shared" si="141"/>
        <v>CONFIRMED BULLISH</v>
      </c>
    </row>
    <row r="2301" spans="1:8" ht="13.5" x14ac:dyDescent="0.25">
      <c r="A2301" s="3">
        <f>TITRES_STAT!B2304</f>
        <v>45351</v>
      </c>
      <c r="B2301" s="6">
        <f>TITRES_STAT!C2304</f>
        <v>152.80000000000001</v>
      </c>
      <c r="C2301" s="6">
        <f>TITRES_STAT!D2304</f>
        <v>140.05869999999999</v>
      </c>
      <c r="D2301" s="6">
        <f>TITRES_STAT!E2304</f>
        <v>0</v>
      </c>
      <c r="E2301" s="2">
        <f t="shared" si="140"/>
        <v>105196</v>
      </c>
      <c r="F2301" s="6" t="str">
        <f t="shared" si="143"/>
        <v>BULLISH</v>
      </c>
      <c r="G2301" s="6" t="str">
        <f t="shared" si="142"/>
        <v>NEUTRAL</v>
      </c>
      <c r="H2301" s="6" t="str">
        <f t="shared" si="141"/>
        <v>BULLISH DIVERGENCE</v>
      </c>
    </row>
    <row r="2302" spans="1:8" ht="13.5" x14ac:dyDescent="0.25">
      <c r="A2302" s="3">
        <f>TITRES_STAT!B2305</f>
        <v>45352</v>
      </c>
      <c r="B2302" s="6">
        <f>TITRES_STAT!C2305</f>
        <v>159</v>
      </c>
      <c r="C2302" s="6">
        <f>TITRES_STAT!D2305</f>
        <v>145.74170000000001</v>
      </c>
      <c r="D2302" s="6">
        <f>TITRES_STAT!E2305</f>
        <v>154</v>
      </c>
      <c r="E2302" s="2">
        <f t="shared" si="140"/>
        <v>105350</v>
      </c>
      <c r="F2302" s="6" t="str">
        <f t="shared" si="143"/>
        <v>BULLISH</v>
      </c>
      <c r="G2302" s="6" t="str">
        <f t="shared" si="142"/>
        <v>NEUTRAL</v>
      </c>
      <c r="H2302" s="6" t="str">
        <f t="shared" si="141"/>
        <v>BULLISH DIVERGENCE</v>
      </c>
    </row>
    <row r="2303" spans="1:8" ht="13.5" x14ac:dyDescent="0.25">
      <c r="A2303" s="3">
        <f>TITRES_STAT!B2306</f>
        <v>45355</v>
      </c>
      <c r="B2303" s="6">
        <f>TITRES_STAT!C2306</f>
        <v>159.9</v>
      </c>
      <c r="C2303" s="6">
        <f>TITRES_STAT!D2306</f>
        <v>146.56659999999999</v>
      </c>
      <c r="D2303" s="6">
        <f>TITRES_STAT!E2306</f>
        <v>5</v>
      </c>
      <c r="E2303" s="2">
        <f t="shared" si="140"/>
        <v>105355</v>
      </c>
      <c r="F2303" s="6" t="str">
        <f t="shared" si="143"/>
        <v>BULLISH</v>
      </c>
      <c r="G2303" s="6" t="str">
        <f t="shared" si="142"/>
        <v>NEUTRAL</v>
      </c>
      <c r="H2303" s="6" t="str">
        <f t="shared" si="141"/>
        <v>BULLISH DIVERGENCE</v>
      </c>
    </row>
    <row r="2304" spans="1:8" ht="13.5" x14ac:dyDescent="0.25">
      <c r="A2304" s="3">
        <f>TITRES_STAT!B2307</f>
        <v>45356</v>
      </c>
      <c r="B2304" s="6">
        <f>TITRES_STAT!C2307</f>
        <v>152.71</v>
      </c>
      <c r="C2304" s="6">
        <f>TITRES_STAT!D2307</f>
        <v>139.97620000000001</v>
      </c>
      <c r="D2304" s="6">
        <f>TITRES_STAT!E2307</f>
        <v>1</v>
      </c>
      <c r="E2304" s="2">
        <f t="shared" si="140"/>
        <v>105354</v>
      </c>
      <c r="F2304" s="6" t="str">
        <f t="shared" si="143"/>
        <v>BULLISH</v>
      </c>
      <c r="G2304" s="6" t="str">
        <f t="shared" si="142"/>
        <v>NEUTRAL</v>
      </c>
      <c r="H2304" s="6" t="str">
        <f t="shared" si="141"/>
        <v>BULLISH DIVERGENCE</v>
      </c>
    </row>
    <row r="2305" spans="1:8" ht="13.5" x14ac:dyDescent="0.25">
      <c r="A2305" s="3">
        <f>TITRES_STAT!B2308</f>
        <v>45357</v>
      </c>
      <c r="B2305" s="6">
        <f>TITRES_STAT!C2308</f>
        <v>152.71</v>
      </c>
      <c r="C2305" s="6">
        <f>TITRES_STAT!D2308</f>
        <v>139.97620000000001</v>
      </c>
      <c r="D2305" s="6">
        <f>TITRES_STAT!E2308</f>
        <v>0</v>
      </c>
      <c r="E2305" s="2">
        <f t="shared" si="140"/>
        <v>105354</v>
      </c>
      <c r="F2305" s="6" t="str">
        <f t="shared" si="143"/>
        <v>BULLISH</v>
      </c>
      <c r="G2305" s="6" t="str">
        <f t="shared" si="142"/>
        <v>NEUTRAL</v>
      </c>
      <c r="H2305" s="6" t="str">
        <f t="shared" si="141"/>
        <v>BULLISH DIVERGENCE</v>
      </c>
    </row>
    <row r="2306" spans="1:8" ht="13.5" x14ac:dyDescent="0.25">
      <c r="A2306" s="3">
        <f>TITRES_STAT!B2309</f>
        <v>45358</v>
      </c>
      <c r="B2306" s="6">
        <f>TITRES_STAT!C2309</f>
        <v>155</v>
      </c>
      <c r="C2306" s="6">
        <f>TITRES_STAT!D2309</f>
        <v>142.0752</v>
      </c>
      <c r="D2306" s="6">
        <f>TITRES_STAT!E2309</f>
        <v>177</v>
      </c>
      <c r="E2306" s="2">
        <f t="shared" si="140"/>
        <v>105531</v>
      </c>
      <c r="F2306" s="6" t="str">
        <f t="shared" si="143"/>
        <v>BULLISH</v>
      </c>
      <c r="G2306" s="6" t="str">
        <f t="shared" si="142"/>
        <v>NEUTRAL</v>
      </c>
      <c r="H2306" s="6" t="str">
        <f t="shared" si="141"/>
        <v>CONFIRMED BULLISH</v>
      </c>
    </row>
    <row r="2307" spans="1:8" ht="13.5" x14ac:dyDescent="0.25">
      <c r="A2307" s="3">
        <f>TITRES_STAT!B2310</f>
        <v>45359</v>
      </c>
      <c r="B2307" s="6">
        <f>TITRES_STAT!C2310</f>
        <v>155</v>
      </c>
      <c r="C2307" s="6">
        <f>TITRES_STAT!D2310</f>
        <v>142.0752</v>
      </c>
      <c r="D2307" s="6">
        <f>TITRES_STAT!E2310</f>
        <v>10</v>
      </c>
      <c r="E2307" s="2">
        <f t="shared" si="140"/>
        <v>105531</v>
      </c>
      <c r="F2307" s="6" t="str">
        <f t="shared" si="143"/>
        <v>BULLISH</v>
      </c>
      <c r="G2307" s="6" t="str">
        <f t="shared" si="142"/>
        <v>NEUTRAL</v>
      </c>
      <c r="H2307" s="6" t="str">
        <f t="shared" si="141"/>
        <v>BULLISH DIVERGENCE</v>
      </c>
    </row>
    <row r="2308" spans="1:8" ht="13.5" x14ac:dyDescent="0.25">
      <c r="A2308" s="3">
        <f>TITRES_STAT!B2311</f>
        <v>45362</v>
      </c>
      <c r="B2308" s="6">
        <f>TITRES_STAT!C2311</f>
        <v>155</v>
      </c>
      <c r="C2308" s="6">
        <f>TITRES_STAT!D2311</f>
        <v>142.0752</v>
      </c>
      <c r="D2308" s="6">
        <f>TITRES_STAT!E2311</f>
        <v>0</v>
      </c>
      <c r="E2308" s="2">
        <f t="shared" ref="E2308:E2371" si="144">IF(B2308&gt;B2307, E2307+D2308, IF(B2308&lt;B2307, E2307-D2308, E2307))</f>
        <v>105531</v>
      </c>
      <c r="F2308" s="6" t="str">
        <f t="shared" si="143"/>
        <v>BULLISH</v>
      </c>
      <c r="G2308" s="6" t="str">
        <f t="shared" si="142"/>
        <v>NEUTRAL</v>
      </c>
      <c r="H2308" s="6" t="str">
        <f t="shared" si="141"/>
        <v>BULLISH DIVERGENCE</v>
      </c>
    </row>
    <row r="2309" spans="1:8" ht="13.5" x14ac:dyDescent="0.25">
      <c r="A2309" s="3">
        <f>TITRES_STAT!B2312</f>
        <v>45363</v>
      </c>
      <c r="B2309" s="6">
        <f>TITRES_STAT!C2312</f>
        <v>155</v>
      </c>
      <c r="C2309" s="6">
        <f>TITRES_STAT!D2312</f>
        <v>142.0752</v>
      </c>
      <c r="D2309" s="6">
        <f>TITRES_STAT!E2312</f>
        <v>0</v>
      </c>
      <c r="E2309" s="2">
        <f t="shared" si="144"/>
        <v>105531</v>
      </c>
      <c r="F2309" s="6" t="str">
        <f t="shared" si="143"/>
        <v>BULLISH</v>
      </c>
      <c r="G2309" s="6" t="str">
        <f t="shared" si="142"/>
        <v>NEUTRAL</v>
      </c>
      <c r="H2309" s="6" t="str">
        <f t="shared" si="141"/>
        <v>CONFIRMED BULLISH</v>
      </c>
    </row>
    <row r="2310" spans="1:8" ht="13.5" x14ac:dyDescent="0.25">
      <c r="A2310" s="3">
        <f>TITRES_STAT!B2313</f>
        <v>45364</v>
      </c>
      <c r="B2310" s="6">
        <f>TITRES_STAT!C2313</f>
        <v>155</v>
      </c>
      <c r="C2310" s="6">
        <f>TITRES_STAT!D2313</f>
        <v>142.0752</v>
      </c>
      <c r="D2310" s="6">
        <f>TITRES_STAT!E2313</f>
        <v>100</v>
      </c>
      <c r="E2310" s="2">
        <f t="shared" si="144"/>
        <v>105531</v>
      </c>
      <c r="F2310" s="6" t="str">
        <f t="shared" si="143"/>
        <v>BULLISH</v>
      </c>
      <c r="G2310" s="6" t="str">
        <f t="shared" si="142"/>
        <v>NEUTRAL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BULLISH</v>
      </c>
    </row>
    <row r="2311" spans="1:8" ht="13.5" x14ac:dyDescent="0.25">
      <c r="A2311" s="3">
        <f>TITRES_STAT!B2314</f>
        <v>45365</v>
      </c>
      <c r="B2311" s="6">
        <f>TITRES_STAT!C2314</f>
        <v>155</v>
      </c>
      <c r="C2311" s="6">
        <f>TITRES_STAT!D2314</f>
        <v>142.0752</v>
      </c>
      <c r="D2311" s="6">
        <f>TITRES_STAT!E2314</f>
        <v>0</v>
      </c>
      <c r="E2311" s="2">
        <f t="shared" si="144"/>
        <v>105531</v>
      </c>
      <c r="F2311" s="6" t="str">
        <f t="shared" si="143"/>
        <v>NEUTRAL</v>
      </c>
      <c r="G2311" s="6" t="str">
        <f t="shared" ref="G2311:G2374" si="146">IF((E2311-E2306)/E2306 &gt; 0.02, "STRONG",
 IF((E2311-E2306)/E2306 &lt; -0.02, "WEAK", "NEUTRAL"))</f>
        <v>NEUTRAL</v>
      </c>
      <c r="H2311" s="6" t="str">
        <f t="shared" si="145"/>
        <v>NEUTRAL</v>
      </c>
    </row>
    <row r="2312" spans="1:8" ht="13.5" x14ac:dyDescent="0.25">
      <c r="A2312" s="3">
        <f>TITRES_STAT!B2315</f>
        <v>45366</v>
      </c>
      <c r="B2312" s="6">
        <f>TITRES_STAT!C2315</f>
        <v>148.03</v>
      </c>
      <c r="C2312" s="6">
        <f>TITRES_STAT!D2315</f>
        <v>135.68639999999999</v>
      </c>
      <c r="D2312" s="6">
        <f>TITRES_STAT!E2315</f>
        <v>0</v>
      </c>
      <c r="E2312" s="2">
        <f t="shared" si="144"/>
        <v>105531</v>
      </c>
      <c r="F2312" s="6" t="str">
        <f t="shared" ref="F2312:F2375" si="147">IF(E2312&gt;E2307,"BULLISH",IF(E2312&lt;E2307,"BEARISH","NEUTRAL"))</f>
        <v>NEUTRAL</v>
      </c>
      <c r="G2312" s="6" t="str">
        <f t="shared" si="146"/>
        <v>NEUTRAL</v>
      </c>
      <c r="H2312" s="6" t="str">
        <f t="shared" si="145"/>
        <v>NEUTRAL</v>
      </c>
    </row>
    <row r="2313" spans="1:8" ht="13.5" x14ac:dyDescent="0.25">
      <c r="A2313" s="3">
        <f>TITRES_STAT!B2316</f>
        <v>45369</v>
      </c>
      <c r="B2313" s="6">
        <f>TITRES_STAT!C2316</f>
        <v>148.03</v>
      </c>
      <c r="C2313" s="6">
        <f>TITRES_STAT!D2316</f>
        <v>135.68639999999999</v>
      </c>
      <c r="D2313" s="6">
        <f>TITRES_STAT!E2316</f>
        <v>83</v>
      </c>
      <c r="E2313" s="2">
        <f t="shared" si="144"/>
        <v>105531</v>
      </c>
      <c r="F2313" s="6" t="str">
        <f t="shared" si="147"/>
        <v>NEUTRAL</v>
      </c>
      <c r="G2313" s="6" t="str">
        <f t="shared" si="146"/>
        <v>NEUTRAL</v>
      </c>
      <c r="H2313" s="6" t="str">
        <f t="shared" si="145"/>
        <v>NEUTRAL</v>
      </c>
    </row>
    <row r="2314" spans="1:8" ht="13.5" x14ac:dyDescent="0.25">
      <c r="A2314" s="3">
        <f>TITRES_STAT!B2317</f>
        <v>45370</v>
      </c>
      <c r="B2314" s="6">
        <f>TITRES_STAT!C2317</f>
        <v>148.03</v>
      </c>
      <c r="C2314" s="6">
        <f>TITRES_STAT!D2317</f>
        <v>135.68639999999999</v>
      </c>
      <c r="D2314" s="6">
        <f>TITRES_STAT!E2317</f>
        <v>0</v>
      </c>
      <c r="E2314" s="2">
        <f t="shared" si="144"/>
        <v>105531</v>
      </c>
      <c r="F2314" s="6" t="str">
        <f t="shared" si="147"/>
        <v>NEUTRAL</v>
      </c>
      <c r="G2314" s="6" t="str">
        <f t="shared" si="146"/>
        <v>NEUTRAL</v>
      </c>
      <c r="H2314" s="6" t="str">
        <f t="shared" si="145"/>
        <v>NEUTRAL</v>
      </c>
    </row>
    <row r="2315" spans="1:8" ht="13.5" x14ac:dyDescent="0.25">
      <c r="A2315" s="3">
        <f>TITRES_STAT!B2318</f>
        <v>45372</v>
      </c>
      <c r="B2315" s="6">
        <f>TITRES_STAT!C2318</f>
        <v>148.03</v>
      </c>
      <c r="C2315" s="6">
        <f>TITRES_STAT!D2318</f>
        <v>135.68639999999999</v>
      </c>
      <c r="D2315" s="6">
        <f>TITRES_STAT!E2318</f>
        <v>0</v>
      </c>
      <c r="E2315" s="2">
        <f t="shared" si="144"/>
        <v>105531</v>
      </c>
      <c r="F2315" s="6" t="str">
        <f t="shared" si="147"/>
        <v>NEUTRAL</v>
      </c>
      <c r="G2315" s="6" t="str">
        <f t="shared" si="146"/>
        <v>NEUTRAL</v>
      </c>
      <c r="H2315" s="6" t="str">
        <f t="shared" si="145"/>
        <v>NEUTRAL</v>
      </c>
    </row>
    <row r="2316" spans="1:8" ht="13.5" x14ac:dyDescent="0.25">
      <c r="A2316" s="3">
        <f>TITRES_STAT!B2319</f>
        <v>45373</v>
      </c>
      <c r="B2316" s="6">
        <f>TITRES_STAT!C2319</f>
        <v>153.99</v>
      </c>
      <c r="C2316" s="6">
        <f>TITRES_STAT!D2319</f>
        <v>141.14949999999999</v>
      </c>
      <c r="D2316" s="6">
        <f>TITRES_STAT!E2319</f>
        <v>1</v>
      </c>
      <c r="E2316" s="2">
        <f t="shared" si="144"/>
        <v>105532</v>
      </c>
      <c r="F2316" s="6" t="str">
        <f t="shared" si="147"/>
        <v>BULLISH</v>
      </c>
      <c r="G2316" s="6" t="str">
        <f t="shared" si="146"/>
        <v>NEUTRAL</v>
      </c>
      <c r="H2316" s="6" t="str">
        <f t="shared" si="145"/>
        <v>BULLISH DIVERGENCE</v>
      </c>
    </row>
    <row r="2317" spans="1:8" ht="13.5" x14ac:dyDescent="0.25">
      <c r="A2317" s="3">
        <f>TITRES_STAT!B2320</f>
        <v>45376</v>
      </c>
      <c r="B2317" s="6">
        <f>TITRES_STAT!C2320</f>
        <v>153.99</v>
      </c>
      <c r="C2317" s="6">
        <f>TITRES_STAT!D2320</f>
        <v>141.14949999999999</v>
      </c>
      <c r="D2317" s="6">
        <f>TITRES_STAT!E2320</f>
        <v>0</v>
      </c>
      <c r="E2317" s="2">
        <f t="shared" si="144"/>
        <v>105532</v>
      </c>
      <c r="F2317" s="6" t="str">
        <f t="shared" si="147"/>
        <v>BULLISH</v>
      </c>
      <c r="G2317" s="6" t="str">
        <f t="shared" si="146"/>
        <v>NEUTRAL</v>
      </c>
      <c r="H2317" s="6" t="str">
        <f t="shared" si="145"/>
        <v>CONFIRMED BULLISH</v>
      </c>
    </row>
    <row r="2318" spans="1:8" ht="13.5" x14ac:dyDescent="0.25">
      <c r="A2318" s="3">
        <f>TITRES_STAT!B2321</f>
        <v>45377</v>
      </c>
      <c r="B2318" s="6">
        <f>TITRES_STAT!C2321</f>
        <v>153.99</v>
      </c>
      <c r="C2318" s="6">
        <f>TITRES_STAT!D2321</f>
        <v>141.14949999999999</v>
      </c>
      <c r="D2318" s="6">
        <f>TITRES_STAT!E2321</f>
        <v>0</v>
      </c>
      <c r="E2318" s="2">
        <f t="shared" si="144"/>
        <v>105532</v>
      </c>
      <c r="F2318" s="6" t="str">
        <f t="shared" si="147"/>
        <v>BULLISH</v>
      </c>
      <c r="G2318" s="6" t="str">
        <f t="shared" si="146"/>
        <v>NEUTRAL</v>
      </c>
      <c r="H2318" s="6" t="str">
        <f t="shared" si="145"/>
        <v>CONFIRMED BULLISH</v>
      </c>
    </row>
    <row r="2319" spans="1:8" ht="13.5" x14ac:dyDescent="0.25">
      <c r="A2319" s="3">
        <f>TITRES_STAT!B2322</f>
        <v>45378</v>
      </c>
      <c r="B2319" s="6">
        <f>TITRES_STAT!C2322</f>
        <v>153.5</v>
      </c>
      <c r="C2319" s="6">
        <f>TITRES_STAT!D2322</f>
        <v>140.7003</v>
      </c>
      <c r="D2319" s="6">
        <f>TITRES_STAT!E2322</f>
        <v>110</v>
      </c>
      <c r="E2319" s="2">
        <f t="shared" si="144"/>
        <v>105422</v>
      </c>
      <c r="F2319" s="6" t="str">
        <f t="shared" si="147"/>
        <v>BEARISH</v>
      </c>
      <c r="G2319" s="6" t="str">
        <f t="shared" si="146"/>
        <v>NEUTRAL</v>
      </c>
      <c r="H2319" s="6" t="str">
        <f t="shared" si="145"/>
        <v>BEARISH DIVERGENCE</v>
      </c>
    </row>
    <row r="2320" spans="1:8" ht="13.5" x14ac:dyDescent="0.25">
      <c r="A2320" s="3">
        <f>TITRES_STAT!B2323</f>
        <v>45379</v>
      </c>
      <c r="B2320" s="6">
        <f>TITRES_STAT!C2323</f>
        <v>153.9</v>
      </c>
      <c r="C2320" s="6">
        <f>TITRES_STAT!D2323</f>
        <v>141.06700000000001</v>
      </c>
      <c r="D2320" s="6">
        <f>TITRES_STAT!E2323</f>
        <v>25</v>
      </c>
      <c r="E2320" s="2">
        <f t="shared" si="144"/>
        <v>105447</v>
      </c>
      <c r="F2320" s="6" t="str">
        <f t="shared" si="147"/>
        <v>BEARISH</v>
      </c>
      <c r="G2320" s="6" t="str">
        <f t="shared" si="146"/>
        <v>NEUTRAL</v>
      </c>
      <c r="H2320" s="6" t="str">
        <f t="shared" si="145"/>
        <v>BEARISH DIVERGENCE</v>
      </c>
    </row>
    <row r="2321" spans="1:8" ht="13.5" x14ac:dyDescent="0.25">
      <c r="A2321" s="3">
        <f>TITRES_STAT!B2324</f>
        <v>45380</v>
      </c>
      <c r="B2321" s="6">
        <f>TITRES_STAT!C2324</f>
        <v>153.4</v>
      </c>
      <c r="C2321" s="6">
        <f>TITRES_STAT!D2324</f>
        <v>140.6086</v>
      </c>
      <c r="D2321" s="6">
        <f>TITRES_STAT!E2324</f>
        <v>5</v>
      </c>
      <c r="E2321" s="2">
        <f t="shared" si="144"/>
        <v>105442</v>
      </c>
      <c r="F2321" s="6" t="str">
        <f t="shared" si="147"/>
        <v>BEARISH</v>
      </c>
      <c r="G2321" s="6" t="str">
        <f t="shared" si="146"/>
        <v>NEUTRAL</v>
      </c>
      <c r="H2321" s="6" t="str">
        <f t="shared" si="145"/>
        <v>CONFIRMED BEARISH</v>
      </c>
    </row>
    <row r="2322" spans="1:8" ht="13.5" x14ac:dyDescent="0.25">
      <c r="A2322" s="3">
        <f>TITRES_STAT!B2325</f>
        <v>45383</v>
      </c>
      <c r="B2322" s="6">
        <f>TITRES_STAT!C2325</f>
        <v>153.4</v>
      </c>
      <c r="C2322" s="6">
        <f>TITRES_STAT!D2325</f>
        <v>140.6086</v>
      </c>
      <c r="D2322" s="6">
        <f>TITRES_STAT!E2325</f>
        <v>0</v>
      </c>
      <c r="E2322" s="2">
        <f t="shared" si="144"/>
        <v>105442</v>
      </c>
      <c r="F2322" s="6" t="str">
        <f t="shared" si="147"/>
        <v>BEARISH</v>
      </c>
      <c r="G2322" s="6" t="str">
        <f t="shared" si="146"/>
        <v>NEUTRAL</v>
      </c>
      <c r="H2322" s="6" t="str">
        <f t="shared" si="145"/>
        <v>CONFIRMED BEARISH</v>
      </c>
    </row>
    <row r="2323" spans="1:8" ht="13.5" x14ac:dyDescent="0.25">
      <c r="A2323" s="3">
        <f>TITRES_STAT!B2326</f>
        <v>45384</v>
      </c>
      <c r="B2323" s="6">
        <f>TITRES_STAT!C2326</f>
        <v>153.4</v>
      </c>
      <c r="C2323" s="6">
        <f>TITRES_STAT!D2326</f>
        <v>140.6086</v>
      </c>
      <c r="D2323" s="6">
        <f>TITRES_STAT!E2326</f>
        <v>0</v>
      </c>
      <c r="E2323" s="2">
        <f t="shared" si="144"/>
        <v>105442</v>
      </c>
      <c r="F2323" s="6" t="str">
        <f t="shared" si="147"/>
        <v>BEARISH</v>
      </c>
      <c r="G2323" s="6" t="str">
        <f t="shared" si="146"/>
        <v>NEUTRAL</v>
      </c>
      <c r="H2323" s="6" t="str">
        <f t="shared" si="145"/>
        <v>CONFIRMED BEARISH</v>
      </c>
    </row>
    <row r="2324" spans="1:8" ht="13.5" x14ac:dyDescent="0.25">
      <c r="A2324" s="3">
        <f>TITRES_STAT!B2327</f>
        <v>45385</v>
      </c>
      <c r="B2324" s="6">
        <f>TITRES_STAT!C2327</f>
        <v>153.4</v>
      </c>
      <c r="C2324" s="6">
        <f>TITRES_STAT!D2327</f>
        <v>140.6086</v>
      </c>
      <c r="D2324" s="6">
        <f>TITRES_STAT!E2327</f>
        <v>0</v>
      </c>
      <c r="E2324" s="2">
        <f t="shared" si="144"/>
        <v>105442</v>
      </c>
      <c r="F2324" s="6" t="str">
        <f t="shared" si="147"/>
        <v>BULLISH</v>
      </c>
      <c r="G2324" s="6" t="str">
        <f t="shared" si="146"/>
        <v>NEUTRAL</v>
      </c>
      <c r="H2324" s="6" t="str">
        <f t="shared" si="145"/>
        <v>BULLISH DIVERGENCE</v>
      </c>
    </row>
    <row r="2325" spans="1:8" ht="13.5" x14ac:dyDescent="0.25">
      <c r="A2325" s="3">
        <f>TITRES_STAT!B2328</f>
        <v>45386</v>
      </c>
      <c r="B2325" s="6">
        <f>TITRES_STAT!C2328</f>
        <v>153</v>
      </c>
      <c r="C2325" s="6">
        <f>TITRES_STAT!D2328</f>
        <v>140.24199999999999</v>
      </c>
      <c r="D2325" s="6">
        <f>TITRES_STAT!E2328</f>
        <v>100</v>
      </c>
      <c r="E2325" s="2">
        <f t="shared" si="144"/>
        <v>105342</v>
      </c>
      <c r="F2325" s="6" t="str">
        <f t="shared" si="147"/>
        <v>BEARISH</v>
      </c>
      <c r="G2325" s="6" t="str">
        <f t="shared" si="146"/>
        <v>NEUTRAL</v>
      </c>
      <c r="H2325" s="6" t="str">
        <f t="shared" si="145"/>
        <v>CONFIRMED BEARISH</v>
      </c>
    </row>
    <row r="2326" spans="1:8" ht="13.5" x14ac:dyDescent="0.25">
      <c r="A2326" s="3">
        <f>TITRES_STAT!B2329</f>
        <v>45387</v>
      </c>
      <c r="B2326" s="6">
        <f>TITRES_STAT!C2329</f>
        <v>153</v>
      </c>
      <c r="C2326" s="6">
        <f>TITRES_STAT!D2329</f>
        <v>140.24199999999999</v>
      </c>
      <c r="D2326" s="6">
        <f>TITRES_STAT!E2329</f>
        <v>0</v>
      </c>
      <c r="E2326" s="2">
        <f t="shared" si="144"/>
        <v>105342</v>
      </c>
      <c r="F2326" s="6" t="str">
        <f t="shared" si="147"/>
        <v>BEARISH</v>
      </c>
      <c r="G2326" s="6" t="str">
        <f t="shared" si="146"/>
        <v>NEUTRAL</v>
      </c>
      <c r="H2326" s="6" t="str">
        <f t="shared" si="145"/>
        <v>CONFIRMED BEARISH</v>
      </c>
    </row>
    <row r="2327" spans="1:8" ht="13.5" x14ac:dyDescent="0.25">
      <c r="A2327" s="3">
        <f>TITRES_STAT!B2330</f>
        <v>45390</v>
      </c>
      <c r="B2327" s="6">
        <f>TITRES_STAT!C2330</f>
        <v>153</v>
      </c>
      <c r="C2327" s="6">
        <f>TITRES_STAT!D2330</f>
        <v>140.24199999999999</v>
      </c>
      <c r="D2327" s="6">
        <f>TITRES_STAT!E2330</f>
        <v>0</v>
      </c>
      <c r="E2327" s="2">
        <f t="shared" si="144"/>
        <v>105342</v>
      </c>
      <c r="F2327" s="6" t="str">
        <f t="shared" si="147"/>
        <v>BEARISH</v>
      </c>
      <c r="G2327" s="6" t="str">
        <f t="shared" si="146"/>
        <v>NEUTRAL</v>
      </c>
      <c r="H2327" s="6" t="str">
        <f t="shared" si="145"/>
        <v>CONFIRMED BEARISH</v>
      </c>
    </row>
    <row r="2328" spans="1:8" ht="13.5" x14ac:dyDescent="0.25">
      <c r="A2328" s="3">
        <f>TITRES_STAT!B2331</f>
        <v>45394</v>
      </c>
      <c r="B2328" s="6">
        <f>TITRES_STAT!C2331</f>
        <v>153</v>
      </c>
      <c r="C2328" s="6">
        <f>TITRES_STAT!D2331</f>
        <v>140.24199999999999</v>
      </c>
      <c r="D2328" s="6">
        <f>TITRES_STAT!E2331</f>
        <v>0</v>
      </c>
      <c r="E2328" s="2">
        <f t="shared" si="144"/>
        <v>105342</v>
      </c>
      <c r="F2328" s="6" t="str">
        <f t="shared" si="147"/>
        <v>BEARISH</v>
      </c>
      <c r="G2328" s="6" t="str">
        <f t="shared" si="146"/>
        <v>NEUTRAL</v>
      </c>
      <c r="H2328" s="6" t="str">
        <f t="shared" si="145"/>
        <v>CONFIRMED BEARISH</v>
      </c>
    </row>
    <row r="2329" spans="1:8" ht="13.5" x14ac:dyDescent="0.25">
      <c r="A2329" s="3">
        <f>TITRES_STAT!B2332</f>
        <v>45397</v>
      </c>
      <c r="B2329" s="6">
        <f>TITRES_STAT!C2332</f>
        <v>152.94999999999999</v>
      </c>
      <c r="C2329" s="6">
        <f>TITRES_STAT!D2332</f>
        <v>140.1962</v>
      </c>
      <c r="D2329" s="6">
        <f>TITRES_STAT!E2332</f>
        <v>10</v>
      </c>
      <c r="E2329" s="2">
        <f t="shared" si="144"/>
        <v>105332</v>
      </c>
      <c r="F2329" s="6" t="str">
        <f t="shared" si="147"/>
        <v>BEARISH</v>
      </c>
      <c r="G2329" s="6" t="str">
        <f t="shared" si="146"/>
        <v>NEUTRAL</v>
      </c>
      <c r="H2329" s="6" t="str">
        <f t="shared" si="145"/>
        <v>CONFIRMED BEARISH</v>
      </c>
    </row>
    <row r="2330" spans="1:8" ht="13.5" x14ac:dyDescent="0.25">
      <c r="A2330" s="3">
        <f>TITRES_STAT!B2333</f>
        <v>45398</v>
      </c>
      <c r="B2330" s="6">
        <f>TITRES_STAT!C2333</f>
        <v>152.9</v>
      </c>
      <c r="C2330" s="6">
        <f>TITRES_STAT!D2333</f>
        <v>140.15029999999999</v>
      </c>
      <c r="D2330" s="6">
        <f>TITRES_STAT!E2333</f>
        <v>10</v>
      </c>
      <c r="E2330" s="2">
        <f t="shared" si="144"/>
        <v>105322</v>
      </c>
      <c r="F2330" s="6" t="str">
        <f t="shared" si="147"/>
        <v>BEARISH</v>
      </c>
      <c r="G2330" s="6" t="str">
        <f t="shared" si="146"/>
        <v>NEUTRAL</v>
      </c>
      <c r="H2330" s="6" t="str">
        <f t="shared" si="145"/>
        <v>CONFIRMED BEARISH</v>
      </c>
    </row>
    <row r="2331" spans="1:8" ht="13.5" x14ac:dyDescent="0.25">
      <c r="A2331" s="3">
        <f>TITRES_STAT!B2334</f>
        <v>45399</v>
      </c>
      <c r="B2331" s="6">
        <f>TITRES_STAT!C2334</f>
        <v>152.9</v>
      </c>
      <c r="C2331" s="6">
        <f>TITRES_STAT!D2334</f>
        <v>140.15029999999999</v>
      </c>
      <c r="D2331" s="6">
        <f>TITRES_STAT!E2334</f>
        <v>0</v>
      </c>
      <c r="E2331" s="2">
        <f t="shared" si="144"/>
        <v>105322</v>
      </c>
      <c r="F2331" s="6" t="str">
        <f t="shared" si="147"/>
        <v>BEARISH</v>
      </c>
      <c r="G2331" s="6" t="str">
        <f t="shared" si="146"/>
        <v>NEUTRAL</v>
      </c>
      <c r="H2331" s="6" t="str">
        <f t="shared" si="145"/>
        <v>CONFIRMED BEARISH</v>
      </c>
    </row>
    <row r="2332" spans="1:8" ht="13.5" x14ac:dyDescent="0.25">
      <c r="A2332" s="3">
        <f>TITRES_STAT!B2335</f>
        <v>45400</v>
      </c>
      <c r="B2332" s="6">
        <f>TITRES_STAT!C2335</f>
        <v>152.9</v>
      </c>
      <c r="C2332" s="6">
        <f>TITRES_STAT!D2335</f>
        <v>140.15029999999999</v>
      </c>
      <c r="D2332" s="6">
        <f>TITRES_STAT!E2335</f>
        <v>0</v>
      </c>
      <c r="E2332" s="2">
        <f t="shared" si="144"/>
        <v>105322</v>
      </c>
      <c r="F2332" s="6" t="str">
        <f t="shared" si="147"/>
        <v>BEARISH</v>
      </c>
      <c r="G2332" s="6" t="str">
        <f t="shared" si="146"/>
        <v>NEUTRAL</v>
      </c>
      <c r="H2332" s="6" t="str">
        <f t="shared" si="145"/>
        <v>CONFIRMED BEARISH</v>
      </c>
    </row>
    <row r="2333" spans="1:8" ht="13.5" x14ac:dyDescent="0.25">
      <c r="A2333" s="3">
        <f>TITRES_STAT!B2336</f>
        <v>45401</v>
      </c>
      <c r="B2333" s="6">
        <f>TITRES_STAT!C2336</f>
        <v>152.9</v>
      </c>
      <c r="C2333" s="6">
        <f>TITRES_STAT!D2336</f>
        <v>140.15029999999999</v>
      </c>
      <c r="D2333" s="6">
        <f>TITRES_STAT!E2336</f>
        <v>0</v>
      </c>
      <c r="E2333" s="2">
        <f t="shared" si="144"/>
        <v>105322</v>
      </c>
      <c r="F2333" s="6" t="str">
        <f t="shared" si="147"/>
        <v>BEARISH</v>
      </c>
      <c r="G2333" s="6" t="str">
        <f t="shared" si="146"/>
        <v>NEUTRAL</v>
      </c>
      <c r="H2333" s="6" t="str">
        <f t="shared" si="145"/>
        <v>CONFIRMED BEARISH</v>
      </c>
    </row>
    <row r="2334" spans="1:8" ht="13.5" x14ac:dyDescent="0.25">
      <c r="A2334" s="3">
        <f>TITRES_STAT!B2337</f>
        <v>45404</v>
      </c>
      <c r="B2334" s="6">
        <f>TITRES_STAT!C2337</f>
        <v>152.9</v>
      </c>
      <c r="C2334" s="6">
        <f>TITRES_STAT!D2337</f>
        <v>140.15029999999999</v>
      </c>
      <c r="D2334" s="6">
        <f>TITRES_STAT!E2337</f>
        <v>0</v>
      </c>
      <c r="E2334" s="2">
        <f t="shared" si="144"/>
        <v>105322</v>
      </c>
      <c r="F2334" s="6" t="str">
        <f t="shared" si="147"/>
        <v>BEARISH</v>
      </c>
      <c r="G2334" s="6" t="str">
        <f t="shared" si="146"/>
        <v>NEUTRAL</v>
      </c>
      <c r="H2334" s="6" t="str">
        <f t="shared" si="145"/>
        <v>CONFIRMED BEARISH</v>
      </c>
    </row>
    <row r="2335" spans="1:8" ht="13.5" x14ac:dyDescent="0.25">
      <c r="A2335" s="3">
        <f>TITRES_STAT!B2338</f>
        <v>45405</v>
      </c>
      <c r="B2335" s="6">
        <f>TITRES_STAT!C2338</f>
        <v>152.9</v>
      </c>
      <c r="C2335" s="6">
        <f>TITRES_STAT!D2338</f>
        <v>140.15029999999999</v>
      </c>
      <c r="D2335" s="6">
        <f>TITRES_STAT!E2338</f>
        <v>0</v>
      </c>
      <c r="E2335" s="2">
        <f t="shared" si="144"/>
        <v>105322</v>
      </c>
      <c r="F2335" s="6" t="str">
        <f t="shared" si="147"/>
        <v>NEUTRAL</v>
      </c>
      <c r="G2335" s="6" t="str">
        <f t="shared" si="146"/>
        <v>NEUTRAL</v>
      </c>
      <c r="H2335" s="6" t="str">
        <f t="shared" si="145"/>
        <v>NEUTRAL</v>
      </c>
    </row>
    <row r="2336" spans="1:8" ht="13.5" x14ac:dyDescent="0.25">
      <c r="A2336" s="3">
        <f>TITRES_STAT!B2339</f>
        <v>45406</v>
      </c>
      <c r="B2336" s="6">
        <f>TITRES_STAT!C2339</f>
        <v>152.4</v>
      </c>
      <c r="C2336" s="6">
        <f>TITRES_STAT!D2339</f>
        <v>139.69200000000001</v>
      </c>
      <c r="D2336" s="6">
        <f>TITRES_STAT!E2339</f>
        <v>100</v>
      </c>
      <c r="E2336" s="2">
        <f t="shared" si="144"/>
        <v>105222</v>
      </c>
      <c r="F2336" s="6" t="str">
        <f t="shared" si="147"/>
        <v>BEARISH</v>
      </c>
      <c r="G2336" s="6" t="str">
        <f t="shared" si="146"/>
        <v>NEUTRAL</v>
      </c>
      <c r="H2336" s="6" t="str">
        <f t="shared" si="145"/>
        <v>CONFIRMED BEARISH</v>
      </c>
    </row>
    <row r="2337" spans="1:8" ht="13.5" x14ac:dyDescent="0.25">
      <c r="A2337" s="3">
        <f>TITRES_STAT!B2340</f>
        <v>45407</v>
      </c>
      <c r="B2337" s="6">
        <f>TITRES_STAT!C2340</f>
        <v>150</v>
      </c>
      <c r="C2337" s="6">
        <f>TITRES_STAT!D2340</f>
        <v>137.4922</v>
      </c>
      <c r="D2337" s="6">
        <f>TITRES_STAT!E2340</f>
        <v>986</v>
      </c>
      <c r="E2337" s="2">
        <f t="shared" si="144"/>
        <v>104236</v>
      </c>
      <c r="F2337" s="6" t="str">
        <f t="shared" si="147"/>
        <v>BEARISH</v>
      </c>
      <c r="G2337" s="6" t="str">
        <f t="shared" si="146"/>
        <v>NEUTRAL</v>
      </c>
      <c r="H2337" s="6" t="str">
        <f t="shared" si="145"/>
        <v>CONFIRMED BEARISH</v>
      </c>
    </row>
    <row r="2338" spans="1:8" ht="13.5" x14ac:dyDescent="0.25">
      <c r="A2338" s="3">
        <f>TITRES_STAT!B2341</f>
        <v>45408</v>
      </c>
      <c r="B2338" s="6">
        <f>TITRES_STAT!C2341</f>
        <v>152</v>
      </c>
      <c r="C2338" s="6">
        <f>TITRES_STAT!D2341</f>
        <v>139.3254</v>
      </c>
      <c r="D2338" s="6">
        <f>TITRES_STAT!E2341</f>
        <v>1</v>
      </c>
      <c r="E2338" s="2">
        <f t="shared" si="144"/>
        <v>104237</v>
      </c>
      <c r="F2338" s="6" t="str">
        <f t="shared" si="147"/>
        <v>BEARISH</v>
      </c>
      <c r="G2338" s="6" t="str">
        <f t="shared" si="146"/>
        <v>NEUTRAL</v>
      </c>
      <c r="H2338" s="6" t="str">
        <f t="shared" si="145"/>
        <v>CONFIRMED BEARISH</v>
      </c>
    </row>
    <row r="2339" spans="1:8" ht="13.5" x14ac:dyDescent="0.25">
      <c r="A2339" s="3">
        <f>TITRES_STAT!B2342</f>
        <v>45411</v>
      </c>
      <c r="B2339" s="6">
        <f>TITRES_STAT!C2342</f>
        <v>152</v>
      </c>
      <c r="C2339" s="6">
        <f>TITRES_STAT!D2342</f>
        <v>139.3254</v>
      </c>
      <c r="D2339" s="6">
        <f>TITRES_STAT!E2342</f>
        <v>0</v>
      </c>
      <c r="E2339" s="2">
        <f t="shared" si="144"/>
        <v>104237</v>
      </c>
      <c r="F2339" s="6" t="str">
        <f t="shared" si="147"/>
        <v>BEARISH</v>
      </c>
      <c r="G2339" s="6" t="str">
        <f t="shared" si="146"/>
        <v>NEUTRAL</v>
      </c>
      <c r="H2339" s="6" t="str">
        <f t="shared" si="145"/>
        <v>CONFIRMED BEARISH</v>
      </c>
    </row>
    <row r="2340" spans="1:8" ht="13.5" x14ac:dyDescent="0.25">
      <c r="A2340" s="3">
        <f>TITRES_STAT!B2343</f>
        <v>45412</v>
      </c>
      <c r="B2340" s="6">
        <f>TITRES_STAT!C2343</f>
        <v>152</v>
      </c>
      <c r="C2340" s="6">
        <f>TITRES_STAT!D2343</f>
        <v>139.3254</v>
      </c>
      <c r="D2340" s="6">
        <f>TITRES_STAT!E2343</f>
        <v>0</v>
      </c>
      <c r="E2340" s="2">
        <f t="shared" si="144"/>
        <v>104237</v>
      </c>
      <c r="F2340" s="6" t="str">
        <f t="shared" si="147"/>
        <v>BEARISH</v>
      </c>
      <c r="G2340" s="6" t="str">
        <f t="shared" si="146"/>
        <v>NEUTRAL</v>
      </c>
      <c r="H2340" s="6" t="str">
        <f t="shared" si="145"/>
        <v>CONFIRMED BEARISH</v>
      </c>
    </row>
    <row r="2341" spans="1:8" ht="13.5" x14ac:dyDescent="0.25">
      <c r="A2341" s="3">
        <f>TITRES_STAT!B2344</f>
        <v>45414</v>
      </c>
      <c r="B2341" s="6">
        <f>TITRES_STAT!C2344</f>
        <v>152</v>
      </c>
      <c r="C2341" s="6">
        <f>TITRES_STAT!D2344</f>
        <v>139.3254</v>
      </c>
      <c r="D2341" s="6">
        <f>TITRES_STAT!E2344</f>
        <v>100</v>
      </c>
      <c r="E2341" s="2">
        <f t="shared" si="144"/>
        <v>104237</v>
      </c>
      <c r="F2341" s="6" t="str">
        <f t="shared" si="147"/>
        <v>BEARISH</v>
      </c>
      <c r="G2341" s="6" t="str">
        <f t="shared" si="146"/>
        <v>NEUTRAL</v>
      </c>
      <c r="H2341" s="6" t="str">
        <f t="shared" si="145"/>
        <v>CONFIRMED BEARISH</v>
      </c>
    </row>
    <row r="2342" spans="1:8" ht="13.5" x14ac:dyDescent="0.25">
      <c r="A2342" s="3">
        <f>TITRES_STAT!B2345</f>
        <v>45415</v>
      </c>
      <c r="B2342" s="6">
        <f>TITRES_STAT!C2345</f>
        <v>152</v>
      </c>
      <c r="C2342" s="6">
        <f>TITRES_STAT!D2345</f>
        <v>139.3254</v>
      </c>
      <c r="D2342" s="6">
        <f>TITRES_STAT!E2345</f>
        <v>0</v>
      </c>
      <c r="E2342" s="2">
        <f t="shared" si="144"/>
        <v>104237</v>
      </c>
      <c r="F2342" s="6" t="str">
        <f t="shared" si="147"/>
        <v>BULLISH</v>
      </c>
      <c r="G2342" s="6" t="str">
        <f t="shared" si="146"/>
        <v>NEUTRAL</v>
      </c>
      <c r="H2342" s="6" t="str">
        <f t="shared" si="145"/>
        <v>CONFIRMED BULLISH</v>
      </c>
    </row>
    <row r="2343" spans="1:8" ht="13.5" x14ac:dyDescent="0.25">
      <c r="A2343" s="3">
        <f>TITRES_STAT!B2346</f>
        <v>45418</v>
      </c>
      <c r="B2343" s="6">
        <f>TITRES_STAT!C2346</f>
        <v>152</v>
      </c>
      <c r="C2343" s="6">
        <f>TITRES_STAT!D2346</f>
        <v>139.3254</v>
      </c>
      <c r="D2343" s="6">
        <f>TITRES_STAT!E2346</f>
        <v>0</v>
      </c>
      <c r="E2343" s="2">
        <f t="shared" si="144"/>
        <v>104237</v>
      </c>
      <c r="F2343" s="6" t="str">
        <f t="shared" si="147"/>
        <v>NEUTRAL</v>
      </c>
      <c r="G2343" s="6" t="str">
        <f t="shared" si="146"/>
        <v>NEUTRAL</v>
      </c>
      <c r="H2343" s="6" t="str">
        <f t="shared" si="145"/>
        <v>NEUTRAL</v>
      </c>
    </row>
    <row r="2344" spans="1:8" ht="13.5" x14ac:dyDescent="0.25">
      <c r="A2344" s="3">
        <f>TITRES_STAT!B2347</f>
        <v>45419</v>
      </c>
      <c r="B2344" s="6">
        <f>TITRES_STAT!C2347</f>
        <v>152</v>
      </c>
      <c r="C2344" s="6">
        <f>TITRES_STAT!D2347</f>
        <v>139.3254</v>
      </c>
      <c r="D2344" s="6">
        <f>TITRES_STAT!E2347</f>
        <v>0</v>
      </c>
      <c r="E2344" s="2">
        <f t="shared" si="144"/>
        <v>104237</v>
      </c>
      <c r="F2344" s="6" t="str">
        <f t="shared" si="147"/>
        <v>NEUTRAL</v>
      </c>
      <c r="G2344" s="6" t="str">
        <f t="shared" si="146"/>
        <v>NEUTRAL</v>
      </c>
      <c r="H2344" s="6" t="str">
        <f t="shared" si="145"/>
        <v>NEUTRAL</v>
      </c>
    </row>
    <row r="2345" spans="1:8" ht="13.5" x14ac:dyDescent="0.25">
      <c r="A2345" s="3">
        <f>TITRES_STAT!B2348</f>
        <v>45420</v>
      </c>
      <c r="B2345" s="6">
        <f>TITRES_STAT!C2348</f>
        <v>152</v>
      </c>
      <c r="C2345" s="6">
        <f>TITRES_STAT!D2348</f>
        <v>139.3254</v>
      </c>
      <c r="D2345" s="6">
        <f>TITRES_STAT!E2348</f>
        <v>0</v>
      </c>
      <c r="E2345" s="2">
        <f t="shared" si="144"/>
        <v>104237</v>
      </c>
      <c r="F2345" s="6" t="str">
        <f t="shared" si="147"/>
        <v>NEUTRAL</v>
      </c>
      <c r="G2345" s="6" t="str">
        <f t="shared" si="146"/>
        <v>NEUTRAL</v>
      </c>
      <c r="H2345" s="6" t="str">
        <f t="shared" si="145"/>
        <v>NEUTRAL</v>
      </c>
    </row>
    <row r="2346" spans="1:8" ht="13.5" x14ac:dyDescent="0.25">
      <c r="A2346" s="3">
        <f>TITRES_STAT!B2349</f>
        <v>45421</v>
      </c>
      <c r="B2346" s="6">
        <f>TITRES_STAT!C2349</f>
        <v>152</v>
      </c>
      <c r="C2346" s="6">
        <f>TITRES_STAT!D2349</f>
        <v>139.3254</v>
      </c>
      <c r="D2346" s="6">
        <f>TITRES_STAT!E2349</f>
        <v>0</v>
      </c>
      <c r="E2346" s="2">
        <f t="shared" si="144"/>
        <v>104237</v>
      </c>
      <c r="F2346" s="6" t="str">
        <f t="shared" si="147"/>
        <v>NEUTRAL</v>
      </c>
      <c r="G2346" s="6" t="str">
        <f t="shared" si="146"/>
        <v>NEUTRAL</v>
      </c>
      <c r="H2346" s="6" t="str">
        <f t="shared" si="145"/>
        <v>NEUTRAL</v>
      </c>
    </row>
    <row r="2347" spans="1:8" ht="13.5" x14ac:dyDescent="0.25">
      <c r="A2347" s="3">
        <f>TITRES_STAT!B2350</f>
        <v>45422</v>
      </c>
      <c r="B2347" s="6">
        <f>TITRES_STAT!C2350</f>
        <v>152</v>
      </c>
      <c r="C2347" s="6">
        <f>TITRES_STAT!D2350</f>
        <v>139.3254</v>
      </c>
      <c r="D2347" s="6">
        <f>TITRES_STAT!E2350</f>
        <v>0</v>
      </c>
      <c r="E2347" s="2">
        <f t="shared" si="144"/>
        <v>104237</v>
      </c>
      <c r="F2347" s="6" t="str">
        <f t="shared" si="147"/>
        <v>NEUTRAL</v>
      </c>
      <c r="G2347" s="6" t="str">
        <f t="shared" si="146"/>
        <v>NEUTRAL</v>
      </c>
      <c r="H2347" s="6" t="str">
        <f t="shared" si="145"/>
        <v>NEUTRAL</v>
      </c>
    </row>
    <row r="2348" spans="1:8" ht="13.5" x14ac:dyDescent="0.25">
      <c r="A2348" s="3">
        <f>TITRES_STAT!B2351</f>
        <v>45425</v>
      </c>
      <c r="B2348" s="6">
        <f>TITRES_STAT!C2351</f>
        <v>150</v>
      </c>
      <c r="C2348" s="6">
        <f>TITRES_STAT!D2351</f>
        <v>137.4922</v>
      </c>
      <c r="D2348" s="6">
        <f>TITRES_STAT!E2351</f>
        <v>3</v>
      </c>
      <c r="E2348" s="2">
        <f t="shared" si="144"/>
        <v>104234</v>
      </c>
      <c r="F2348" s="6" t="str">
        <f t="shared" si="147"/>
        <v>BEARISH</v>
      </c>
      <c r="G2348" s="6" t="str">
        <f t="shared" si="146"/>
        <v>NEUTRAL</v>
      </c>
      <c r="H2348" s="6" t="str">
        <f t="shared" si="145"/>
        <v>CONFIRMED BEARISH</v>
      </c>
    </row>
    <row r="2349" spans="1:8" ht="13.5" x14ac:dyDescent="0.25">
      <c r="A2349" s="3">
        <f>TITRES_STAT!B2352</f>
        <v>45426</v>
      </c>
      <c r="B2349" s="6">
        <f>TITRES_STAT!C2352</f>
        <v>150</v>
      </c>
      <c r="C2349" s="6">
        <f>TITRES_STAT!D2352</f>
        <v>137.4922</v>
      </c>
      <c r="D2349" s="6">
        <f>TITRES_STAT!E2352</f>
        <v>0</v>
      </c>
      <c r="E2349" s="2">
        <f t="shared" si="144"/>
        <v>104234</v>
      </c>
      <c r="F2349" s="6" t="str">
        <f t="shared" si="147"/>
        <v>BEARISH</v>
      </c>
      <c r="G2349" s="6" t="str">
        <f t="shared" si="146"/>
        <v>NEUTRAL</v>
      </c>
      <c r="H2349" s="6" t="str">
        <f t="shared" si="145"/>
        <v>CONFIRMED BEARISH</v>
      </c>
    </row>
    <row r="2350" spans="1:8" ht="13.5" x14ac:dyDescent="0.25">
      <c r="A2350" s="3">
        <f>TITRES_STAT!B2353</f>
        <v>45427</v>
      </c>
      <c r="B2350" s="6">
        <f>TITRES_STAT!C2353</f>
        <v>150</v>
      </c>
      <c r="C2350" s="6">
        <f>TITRES_STAT!D2353</f>
        <v>137.4922</v>
      </c>
      <c r="D2350" s="6">
        <f>TITRES_STAT!E2353</f>
        <v>0</v>
      </c>
      <c r="E2350" s="2">
        <f t="shared" si="144"/>
        <v>104234</v>
      </c>
      <c r="F2350" s="6" t="str">
        <f t="shared" si="147"/>
        <v>BEARISH</v>
      </c>
      <c r="G2350" s="6" t="str">
        <f t="shared" si="146"/>
        <v>NEUTRAL</v>
      </c>
      <c r="H2350" s="6" t="str">
        <f t="shared" si="145"/>
        <v>CONFIRMED BEARISH</v>
      </c>
    </row>
    <row r="2351" spans="1:8" ht="13.5" x14ac:dyDescent="0.25">
      <c r="A2351" s="3">
        <f>TITRES_STAT!B2354</f>
        <v>45428</v>
      </c>
      <c r="B2351" s="6">
        <f>TITRES_STAT!C2354</f>
        <v>150</v>
      </c>
      <c r="C2351" s="6">
        <f>TITRES_STAT!D2354</f>
        <v>137.4922</v>
      </c>
      <c r="D2351" s="6">
        <f>TITRES_STAT!E2354</f>
        <v>0</v>
      </c>
      <c r="E2351" s="2">
        <f t="shared" si="144"/>
        <v>104234</v>
      </c>
      <c r="F2351" s="6" t="str">
        <f t="shared" si="147"/>
        <v>BEARISH</v>
      </c>
      <c r="G2351" s="6" t="str">
        <f t="shared" si="146"/>
        <v>NEUTRAL</v>
      </c>
      <c r="H2351" s="6" t="str">
        <f t="shared" si="145"/>
        <v>CONFIRMED BEARISH</v>
      </c>
    </row>
    <row r="2352" spans="1:8" ht="13.5" x14ac:dyDescent="0.25">
      <c r="A2352" s="3">
        <f>TITRES_STAT!B2355</f>
        <v>45429</v>
      </c>
      <c r="B2352" s="6">
        <f>TITRES_STAT!C2355</f>
        <v>149</v>
      </c>
      <c r="C2352" s="6">
        <f>TITRES_STAT!D2355</f>
        <v>136.57550000000001</v>
      </c>
      <c r="D2352" s="6">
        <f>TITRES_STAT!E2355</f>
        <v>85</v>
      </c>
      <c r="E2352" s="2">
        <f t="shared" si="144"/>
        <v>104149</v>
      </c>
      <c r="F2352" s="6" t="str">
        <f t="shared" si="147"/>
        <v>BEARISH</v>
      </c>
      <c r="G2352" s="6" t="str">
        <f t="shared" si="146"/>
        <v>NEUTRAL</v>
      </c>
      <c r="H2352" s="6" t="str">
        <f t="shared" si="145"/>
        <v>CONFIRMED BEARISH</v>
      </c>
    </row>
    <row r="2353" spans="1:8" ht="13.5" x14ac:dyDescent="0.25">
      <c r="A2353" s="3">
        <f>TITRES_STAT!B2356</f>
        <v>45432</v>
      </c>
      <c r="B2353" s="6">
        <f>TITRES_STAT!C2356</f>
        <v>149</v>
      </c>
      <c r="C2353" s="6">
        <f>TITRES_STAT!D2356</f>
        <v>136.57550000000001</v>
      </c>
      <c r="D2353" s="6">
        <f>TITRES_STAT!E2356</f>
        <v>0</v>
      </c>
      <c r="E2353" s="2">
        <f t="shared" si="144"/>
        <v>104149</v>
      </c>
      <c r="F2353" s="6" t="str">
        <f t="shared" si="147"/>
        <v>BEARISH</v>
      </c>
      <c r="G2353" s="6" t="str">
        <f t="shared" si="146"/>
        <v>NEUTRAL</v>
      </c>
      <c r="H2353" s="6" t="str">
        <f t="shared" si="145"/>
        <v>CONFIRMED BEARISH</v>
      </c>
    </row>
    <row r="2354" spans="1:8" ht="13.5" x14ac:dyDescent="0.25">
      <c r="A2354" s="3">
        <f>TITRES_STAT!B2357</f>
        <v>45433</v>
      </c>
      <c r="B2354" s="6">
        <f>TITRES_STAT!C2357</f>
        <v>149</v>
      </c>
      <c r="C2354" s="6">
        <f>TITRES_STAT!D2357</f>
        <v>136.57550000000001</v>
      </c>
      <c r="D2354" s="6">
        <f>TITRES_STAT!E2357</f>
        <v>200</v>
      </c>
      <c r="E2354" s="2">
        <f t="shared" si="144"/>
        <v>104149</v>
      </c>
      <c r="F2354" s="6" t="str">
        <f t="shared" si="147"/>
        <v>BEARISH</v>
      </c>
      <c r="G2354" s="6" t="str">
        <f t="shared" si="146"/>
        <v>NEUTRAL</v>
      </c>
      <c r="H2354" s="6" t="str">
        <f t="shared" si="145"/>
        <v>CONFIRMED BEARISH</v>
      </c>
    </row>
    <row r="2355" spans="1:8" ht="13.5" x14ac:dyDescent="0.25">
      <c r="A2355" s="3">
        <f>TITRES_STAT!B2358</f>
        <v>45434</v>
      </c>
      <c r="B2355" s="6">
        <f>TITRES_STAT!C2358</f>
        <v>143.6</v>
      </c>
      <c r="C2355" s="6">
        <f>TITRES_STAT!D2358</f>
        <v>137.56880000000001</v>
      </c>
      <c r="D2355" s="6">
        <f>TITRES_STAT!E2358</f>
        <v>41</v>
      </c>
      <c r="E2355" s="2">
        <f t="shared" si="144"/>
        <v>104108</v>
      </c>
      <c r="F2355" s="6" t="str">
        <f t="shared" si="147"/>
        <v>BEARISH</v>
      </c>
      <c r="G2355" s="6" t="str">
        <f t="shared" si="146"/>
        <v>NEUTRAL</v>
      </c>
      <c r="H2355" s="6" t="str">
        <f t="shared" si="145"/>
        <v>CONFIRMED BEARISH</v>
      </c>
    </row>
    <row r="2356" spans="1:8" ht="13.5" x14ac:dyDescent="0.25">
      <c r="A2356" s="3">
        <f>TITRES_STAT!B2359</f>
        <v>45435</v>
      </c>
      <c r="B2356" s="6">
        <f>TITRES_STAT!C2359</f>
        <v>143.6</v>
      </c>
      <c r="C2356" s="6">
        <f>TITRES_STAT!D2359</f>
        <v>137.56880000000001</v>
      </c>
      <c r="D2356" s="6">
        <f>TITRES_STAT!E2359</f>
        <v>430</v>
      </c>
      <c r="E2356" s="2">
        <f t="shared" si="144"/>
        <v>104108</v>
      </c>
      <c r="F2356" s="6" t="str">
        <f t="shared" si="147"/>
        <v>BEARISH</v>
      </c>
      <c r="G2356" s="6" t="str">
        <f t="shared" si="146"/>
        <v>NEUTRAL</v>
      </c>
      <c r="H2356" s="6" t="str">
        <f t="shared" si="145"/>
        <v>CONFIRMED BEARISH</v>
      </c>
    </row>
    <row r="2357" spans="1:8" ht="13.5" x14ac:dyDescent="0.25">
      <c r="A2357" s="3">
        <f>TITRES_STAT!B2360</f>
        <v>45436</v>
      </c>
      <c r="B2357" s="6">
        <f>TITRES_STAT!C2360</f>
        <v>146</v>
      </c>
      <c r="C2357" s="6">
        <f>TITRES_STAT!D2360</f>
        <v>139.86799999999999</v>
      </c>
      <c r="D2357" s="6">
        <f>TITRES_STAT!E2360</f>
        <v>1872</v>
      </c>
      <c r="E2357" s="2">
        <f t="shared" si="144"/>
        <v>105980</v>
      </c>
      <c r="F2357" s="6" t="str">
        <f t="shared" si="147"/>
        <v>BULLISH</v>
      </c>
      <c r="G2357" s="6" t="str">
        <f t="shared" si="146"/>
        <v>NEUTRAL</v>
      </c>
      <c r="H2357" s="6" t="str">
        <f t="shared" si="145"/>
        <v>BULLISH DIVERGENCE</v>
      </c>
    </row>
    <row r="2358" spans="1:8" ht="13.5" x14ac:dyDescent="0.25">
      <c r="A2358" s="3">
        <f>TITRES_STAT!B2361</f>
        <v>45439</v>
      </c>
      <c r="B2358" s="6">
        <f>TITRES_STAT!C2361</f>
        <v>150</v>
      </c>
      <c r="C2358" s="6">
        <f>TITRES_STAT!D2361</f>
        <v>143.69999999999999</v>
      </c>
      <c r="D2358" s="6">
        <f>TITRES_STAT!E2361</f>
        <v>1</v>
      </c>
      <c r="E2358" s="2">
        <f t="shared" si="144"/>
        <v>105981</v>
      </c>
      <c r="F2358" s="6" t="str">
        <f t="shared" si="147"/>
        <v>BULLISH</v>
      </c>
      <c r="G2358" s="6" t="str">
        <f t="shared" si="146"/>
        <v>NEUTRAL</v>
      </c>
      <c r="H2358" s="6" t="str">
        <f t="shared" si="145"/>
        <v>CONFIRMED BULLISH</v>
      </c>
    </row>
    <row r="2359" spans="1:8" ht="13.5" x14ac:dyDescent="0.25">
      <c r="A2359" s="3">
        <f>TITRES_STAT!B2362</f>
        <v>45440</v>
      </c>
      <c r="B2359" s="6">
        <f>TITRES_STAT!C2362</f>
        <v>152</v>
      </c>
      <c r="C2359" s="6">
        <f>TITRES_STAT!D2362</f>
        <v>145.61600000000001</v>
      </c>
      <c r="D2359" s="6">
        <f>TITRES_STAT!E2362</f>
        <v>65</v>
      </c>
      <c r="E2359" s="2">
        <f t="shared" si="144"/>
        <v>106046</v>
      </c>
      <c r="F2359" s="6" t="str">
        <f t="shared" si="147"/>
        <v>BULLISH</v>
      </c>
      <c r="G2359" s="6" t="str">
        <f t="shared" si="146"/>
        <v>NEUTRAL</v>
      </c>
      <c r="H2359" s="6" t="str">
        <f t="shared" si="145"/>
        <v>CONFIRMED BULLISH</v>
      </c>
    </row>
    <row r="2360" spans="1:8" ht="13.5" x14ac:dyDescent="0.25">
      <c r="A2360" s="3">
        <f>TITRES_STAT!B2363</f>
        <v>45441</v>
      </c>
      <c r="B2360" s="6">
        <f>TITRES_STAT!C2363</f>
        <v>153</v>
      </c>
      <c r="C2360" s="6">
        <f>TITRES_STAT!D2363</f>
        <v>146.57400000000001</v>
      </c>
      <c r="D2360" s="6">
        <f>TITRES_STAT!E2363</f>
        <v>36</v>
      </c>
      <c r="E2360" s="2">
        <f t="shared" si="144"/>
        <v>106082</v>
      </c>
      <c r="F2360" s="6" t="str">
        <f t="shared" si="147"/>
        <v>BULLISH</v>
      </c>
      <c r="G2360" s="6" t="str">
        <f t="shared" si="146"/>
        <v>NEUTRAL</v>
      </c>
      <c r="H2360" s="6" t="str">
        <f t="shared" si="145"/>
        <v>CONFIRMED BULLISH</v>
      </c>
    </row>
    <row r="2361" spans="1:8" ht="13.5" x14ac:dyDescent="0.25">
      <c r="A2361" s="3">
        <f>TITRES_STAT!B2364</f>
        <v>45442</v>
      </c>
      <c r="B2361" s="6">
        <f>TITRES_STAT!C2364</f>
        <v>154</v>
      </c>
      <c r="C2361" s="6">
        <f>TITRES_STAT!D2364</f>
        <v>147.53200000000001</v>
      </c>
      <c r="D2361" s="6">
        <f>TITRES_STAT!E2364</f>
        <v>18</v>
      </c>
      <c r="E2361" s="2">
        <f t="shared" si="144"/>
        <v>106100</v>
      </c>
      <c r="F2361" s="6" t="str">
        <f t="shared" si="147"/>
        <v>BULLISH</v>
      </c>
      <c r="G2361" s="6" t="str">
        <f t="shared" si="146"/>
        <v>NEUTRAL</v>
      </c>
      <c r="H2361" s="6" t="str">
        <f t="shared" si="145"/>
        <v>CONFIRMED BULLISH</v>
      </c>
    </row>
    <row r="2362" spans="1:8" ht="13.5" x14ac:dyDescent="0.25">
      <c r="A2362" s="3">
        <f>TITRES_STAT!B2365</f>
        <v>45443</v>
      </c>
      <c r="B2362" s="6">
        <f>TITRES_STAT!C2365</f>
        <v>155</v>
      </c>
      <c r="C2362" s="6">
        <f>TITRES_STAT!D2365</f>
        <v>148.49</v>
      </c>
      <c r="D2362" s="6">
        <f>TITRES_STAT!E2365</f>
        <v>28</v>
      </c>
      <c r="E2362" s="2">
        <f t="shared" si="144"/>
        <v>106128</v>
      </c>
      <c r="F2362" s="6" t="str">
        <f t="shared" si="147"/>
        <v>BULLISH</v>
      </c>
      <c r="G2362" s="6" t="str">
        <f t="shared" si="146"/>
        <v>NEUTRAL</v>
      </c>
      <c r="H2362" s="6" t="str">
        <f t="shared" si="145"/>
        <v>CONFIRMED BULLISH</v>
      </c>
    </row>
    <row r="2363" spans="1:8" ht="13.5" x14ac:dyDescent="0.25">
      <c r="A2363" s="3">
        <f>TITRES_STAT!B2366</f>
        <v>45446</v>
      </c>
      <c r="B2363" s="6">
        <f>TITRES_STAT!C2366</f>
        <v>157</v>
      </c>
      <c r="C2363" s="6">
        <f>TITRES_STAT!D2366</f>
        <v>150.40600000000001</v>
      </c>
      <c r="D2363" s="6">
        <f>TITRES_STAT!E2366</f>
        <v>23</v>
      </c>
      <c r="E2363" s="2">
        <f t="shared" si="144"/>
        <v>106151</v>
      </c>
      <c r="F2363" s="6" t="str">
        <f t="shared" si="147"/>
        <v>BULLISH</v>
      </c>
      <c r="G2363" s="6" t="str">
        <f t="shared" si="146"/>
        <v>NEUTRAL</v>
      </c>
      <c r="H2363" s="6" t="str">
        <f t="shared" si="145"/>
        <v>CONFIRMED BULLISH</v>
      </c>
    </row>
    <row r="2364" spans="1:8" ht="13.5" x14ac:dyDescent="0.25">
      <c r="A2364" s="3">
        <f>TITRES_STAT!B2367</f>
        <v>45447</v>
      </c>
      <c r="B2364" s="6">
        <f>TITRES_STAT!C2367</f>
        <v>157.1</v>
      </c>
      <c r="C2364" s="6">
        <f>TITRES_STAT!D2367</f>
        <v>150.5018</v>
      </c>
      <c r="D2364" s="6">
        <f>TITRES_STAT!E2367</f>
        <v>100</v>
      </c>
      <c r="E2364" s="2">
        <f t="shared" si="144"/>
        <v>106251</v>
      </c>
      <c r="F2364" s="6" t="str">
        <f t="shared" si="147"/>
        <v>BULLISH</v>
      </c>
      <c r="G2364" s="6" t="str">
        <f t="shared" si="146"/>
        <v>NEUTRAL</v>
      </c>
      <c r="H2364" s="6" t="str">
        <f t="shared" si="145"/>
        <v>CONFIRMED BULLISH</v>
      </c>
    </row>
    <row r="2365" spans="1:8" ht="13.5" x14ac:dyDescent="0.25">
      <c r="A2365" s="3">
        <f>TITRES_STAT!B2368</f>
        <v>45448</v>
      </c>
      <c r="B2365" s="6">
        <f>TITRES_STAT!C2368</f>
        <v>158</v>
      </c>
      <c r="C2365" s="6">
        <f>TITRES_STAT!D2368</f>
        <v>151.364</v>
      </c>
      <c r="D2365" s="6">
        <f>TITRES_STAT!E2368</f>
        <v>709</v>
      </c>
      <c r="E2365" s="2">
        <f t="shared" si="144"/>
        <v>106960</v>
      </c>
      <c r="F2365" s="6" t="str">
        <f t="shared" si="147"/>
        <v>BULLISH</v>
      </c>
      <c r="G2365" s="6" t="str">
        <f t="shared" si="146"/>
        <v>NEUTRAL</v>
      </c>
      <c r="H2365" s="6" t="str">
        <f t="shared" si="145"/>
        <v>CONFIRMED BULLISH</v>
      </c>
    </row>
    <row r="2366" spans="1:8" ht="13.5" x14ac:dyDescent="0.25">
      <c r="A2366" s="3">
        <f>TITRES_STAT!B2369</f>
        <v>45449</v>
      </c>
      <c r="B2366" s="6">
        <f>TITRES_STAT!C2369</f>
        <v>158.5</v>
      </c>
      <c r="C2366" s="6">
        <f>TITRES_STAT!D2369</f>
        <v>151.84299999999999</v>
      </c>
      <c r="D2366" s="6">
        <f>TITRES_STAT!E2369</f>
        <v>400</v>
      </c>
      <c r="E2366" s="2">
        <f t="shared" si="144"/>
        <v>107360</v>
      </c>
      <c r="F2366" s="6" t="str">
        <f t="shared" si="147"/>
        <v>BULLISH</v>
      </c>
      <c r="G2366" s="6" t="str">
        <f t="shared" si="146"/>
        <v>NEUTRAL</v>
      </c>
      <c r="H2366" s="6" t="str">
        <f t="shared" si="145"/>
        <v>CONFIRMED BULLISH</v>
      </c>
    </row>
    <row r="2367" spans="1:8" ht="13.5" x14ac:dyDescent="0.25">
      <c r="A2367" s="3">
        <f>TITRES_STAT!B2370</f>
        <v>45450</v>
      </c>
      <c r="B2367" s="6">
        <f>TITRES_STAT!C2370</f>
        <v>159.5</v>
      </c>
      <c r="C2367" s="6">
        <f>TITRES_STAT!D2370</f>
        <v>152.80099999999999</v>
      </c>
      <c r="D2367" s="6">
        <f>TITRES_STAT!E2370</f>
        <v>419</v>
      </c>
      <c r="E2367" s="2">
        <f t="shared" si="144"/>
        <v>107779</v>
      </c>
      <c r="F2367" s="6" t="str">
        <f t="shared" si="147"/>
        <v>BULLISH</v>
      </c>
      <c r="G2367" s="6" t="str">
        <f t="shared" si="146"/>
        <v>NEUTRAL</v>
      </c>
      <c r="H2367" s="6" t="str">
        <f t="shared" si="145"/>
        <v>CONFIRMED BULLISH</v>
      </c>
    </row>
    <row r="2368" spans="1:8" ht="13.5" x14ac:dyDescent="0.25">
      <c r="A2368" s="3">
        <f>TITRES_STAT!B2371</f>
        <v>45453</v>
      </c>
      <c r="B2368" s="6">
        <f>TITRES_STAT!C2371</f>
        <v>160</v>
      </c>
      <c r="C2368" s="6">
        <f>TITRES_STAT!D2371</f>
        <v>153.28</v>
      </c>
      <c r="D2368" s="6">
        <f>TITRES_STAT!E2371</f>
        <v>807</v>
      </c>
      <c r="E2368" s="2">
        <f t="shared" si="144"/>
        <v>108586</v>
      </c>
      <c r="F2368" s="6" t="str">
        <f t="shared" si="147"/>
        <v>BULLISH</v>
      </c>
      <c r="G2368" s="6" t="str">
        <f t="shared" si="146"/>
        <v>STRONG</v>
      </c>
      <c r="H2368" s="6" t="str">
        <f t="shared" si="145"/>
        <v>CONFIRMED BULLISH</v>
      </c>
    </row>
    <row r="2369" spans="1:8" ht="13.5" x14ac:dyDescent="0.25">
      <c r="A2369" s="3">
        <f>TITRES_STAT!B2372</f>
        <v>45454</v>
      </c>
      <c r="B2369" s="6">
        <f>TITRES_STAT!C2372</f>
        <v>160</v>
      </c>
      <c r="C2369" s="6">
        <f>TITRES_STAT!D2372</f>
        <v>153.28</v>
      </c>
      <c r="D2369" s="6">
        <f>TITRES_STAT!E2372</f>
        <v>1697</v>
      </c>
      <c r="E2369" s="2">
        <f t="shared" si="144"/>
        <v>108586</v>
      </c>
      <c r="F2369" s="6" t="str">
        <f t="shared" si="147"/>
        <v>BULLISH</v>
      </c>
      <c r="G2369" s="6" t="str">
        <f t="shared" si="146"/>
        <v>STRONG</v>
      </c>
      <c r="H2369" s="6" t="str">
        <f t="shared" si="145"/>
        <v>CONFIRMED BULLISH</v>
      </c>
    </row>
    <row r="2370" spans="1:8" ht="13.5" x14ac:dyDescent="0.25">
      <c r="A2370" s="3">
        <f>TITRES_STAT!B2373</f>
        <v>45455</v>
      </c>
      <c r="B2370" s="6">
        <f>TITRES_STAT!C2373</f>
        <v>160</v>
      </c>
      <c r="C2370" s="6">
        <f>TITRES_STAT!D2373</f>
        <v>153.28</v>
      </c>
      <c r="D2370" s="6">
        <f>TITRES_STAT!E2373</f>
        <v>330</v>
      </c>
      <c r="E2370" s="2">
        <f t="shared" si="144"/>
        <v>108586</v>
      </c>
      <c r="F2370" s="6" t="str">
        <f t="shared" si="147"/>
        <v>BULLISH</v>
      </c>
      <c r="G2370" s="6" t="str">
        <f t="shared" si="146"/>
        <v>NEUTRAL</v>
      </c>
      <c r="H2370" s="6" t="str">
        <f t="shared" si="145"/>
        <v>CONFIRMED BULLISH</v>
      </c>
    </row>
    <row r="2371" spans="1:8" ht="13.5" x14ac:dyDescent="0.25">
      <c r="A2371" s="3">
        <f>TITRES_STAT!B2374</f>
        <v>45456</v>
      </c>
      <c r="B2371" s="6">
        <f>TITRES_STAT!C2374</f>
        <v>160</v>
      </c>
      <c r="C2371" s="6">
        <f>TITRES_STAT!D2374</f>
        <v>153.28</v>
      </c>
      <c r="D2371" s="6">
        <f>TITRES_STAT!E2374</f>
        <v>45</v>
      </c>
      <c r="E2371" s="2">
        <f t="shared" si="144"/>
        <v>108586</v>
      </c>
      <c r="F2371" s="6" t="str">
        <f t="shared" si="147"/>
        <v>BULLISH</v>
      </c>
      <c r="G2371" s="6" t="str">
        <f t="shared" si="146"/>
        <v>NEUTRAL</v>
      </c>
      <c r="H2371" s="6" t="str">
        <f t="shared" si="145"/>
        <v>CONFIRMED BULLISH</v>
      </c>
    </row>
    <row r="2372" spans="1:8" ht="13.5" x14ac:dyDescent="0.25">
      <c r="A2372" s="3">
        <f>TITRES_STAT!B2375</f>
        <v>45457</v>
      </c>
      <c r="B2372" s="6">
        <f>TITRES_STAT!C2375</f>
        <v>160</v>
      </c>
      <c r="C2372" s="6">
        <f>TITRES_STAT!D2375</f>
        <v>153.28</v>
      </c>
      <c r="D2372" s="6">
        <f>TITRES_STAT!E2375</f>
        <v>230</v>
      </c>
      <c r="E2372" s="2">
        <f t="shared" ref="E2372:E2435" si="148">IF(B2372&gt;B2371, E2371+D2372, IF(B2372&lt;B2371, E2371-D2372, E2371))</f>
        <v>108586</v>
      </c>
      <c r="F2372" s="6" t="str">
        <f t="shared" si="147"/>
        <v>BULLISH</v>
      </c>
      <c r="G2372" s="6" t="str">
        <f t="shared" si="146"/>
        <v>NEUTRAL</v>
      </c>
      <c r="H2372" s="6" t="str">
        <f t="shared" si="145"/>
        <v>CONFIRMED BULLISH</v>
      </c>
    </row>
    <row r="2373" spans="1:8" ht="13.5" x14ac:dyDescent="0.25">
      <c r="A2373" s="3">
        <f>TITRES_STAT!B2376</f>
        <v>45461</v>
      </c>
      <c r="B2373" s="6">
        <f>TITRES_STAT!C2376</f>
        <v>160</v>
      </c>
      <c r="C2373" s="6">
        <f>TITRES_STAT!D2376</f>
        <v>153.28</v>
      </c>
      <c r="D2373" s="6">
        <f>TITRES_STAT!E2376</f>
        <v>340</v>
      </c>
      <c r="E2373" s="2">
        <f t="shared" si="148"/>
        <v>108586</v>
      </c>
      <c r="F2373" s="6" t="str">
        <f t="shared" si="147"/>
        <v>NEUTRAL</v>
      </c>
      <c r="G2373" s="6" t="str">
        <f t="shared" si="146"/>
        <v>NEUTRAL</v>
      </c>
      <c r="H2373" s="6" t="str">
        <f t="shared" si="145"/>
        <v>NEUTRAL</v>
      </c>
    </row>
    <row r="2374" spans="1:8" ht="13.5" x14ac:dyDescent="0.25">
      <c r="A2374" s="3">
        <f>TITRES_STAT!B2377</f>
        <v>45462</v>
      </c>
      <c r="B2374" s="6">
        <f>TITRES_STAT!C2377</f>
        <v>160</v>
      </c>
      <c r="C2374" s="6">
        <f>TITRES_STAT!D2377</f>
        <v>153.28</v>
      </c>
      <c r="D2374" s="6">
        <f>TITRES_STAT!E2377</f>
        <v>1430</v>
      </c>
      <c r="E2374" s="2">
        <f t="shared" si="148"/>
        <v>108586</v>
      </c>
      <c r="F2374" s="6" t="str">
        <f t="shared" si="147"/>
        <v>NEUTRAL</v>
      </c>
      <c r="G2374" s="6" t="str">
        <f t="shared" si="146"/>
        <v>NEUTRAL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NEUTRAL</v>
      </c>
    </row>
    <row r="2375" spans="1:8" ht="13.5" x14ac:dyDescent="0.25">
      <c r="A2375" s="3">
        <f>TITRES_STAT!B2378</f>
        <v>45463</v>
      </c>
      <c r="B2375" s="6">
        <f>TITRES_STAT!C2378</f>
        <v>160</v>
      </c>
      <c r="C2375" s="6">
        <f>TITRES_STAT!D2378</f>
        <v>153.28</v>
      </c>
      <c r="D2375" s="6">
        <f>TITRES_STAT!E2378</f>
        <v>400</v>
      </c>
      <c r="E2375" s="2">
        <f t="shared" si="148"/>
        <v>108586</v>
      </c>
      <c r="F2375" s="6" t="str">
        <f t="shared" si="147"/>
        <v>NEUTRAL</v>
      </c>
      <c r="G2375" s="6" t="str">
        <f t="shared" ref="G2375:G2438" si="150">IF((E2375-E2370)/E2370 &gt; 0.02, "STRONG",
 IF((E2375-E2370)/E2370 &lt; -0.02, "WEAK", "NEUTRAL"))</f>
        <v>NEUTRAL</v>
      </c>
      <c r="H2375" s="6" t="str">
        <f t="shared" si="149"/>
        <v>NEUTRAL</v>
      </c>
    </row>
    <row r="2376" spans="1:8" ht="13.5" x14ac:dyDescent="0.25">
      <c r="A2376" s="3">
        <f>TITRES_STAT!B2379</f>
        <v>45464</v>
      </c>
      <c r="B2376" s="6">
        <f>TITRES_STAT!C2379</f>
        <v>160</v>
      </c>
      <c r="C2376" s="6">
        <f>TITRES_STAT!D2379</f>
        <v>153.28</v>
      </c>
      <c r="D2376" s="6">
        <f>TITRES_STAT!E2379</f>
        <v>1108</v>
      </c>
      <c r="E2376" s="2">
        <f t="shared" si="148"/>
        <v>108586</v>
      </c>
      <c r="F2376" s="6" t="str">
        <f t="shared" ref="F2376:F2439" si="151">IF(E2376&gt;E2371,"BULLISH",IF(E2376&lt;E2371,"BEARISH","NEUTRAL"))</f>
        <v>NEUTRAL</v>
      </c>
      <c r="G2376" s="6" t="str">
        <f t="shared" si="150"/>
        <v>NEUTRAL</v>
      </c>
      <c r="H2376" s="6" t="str">
        <f t="shared" si="149"/>
        <v>NEUTRAL</v>
      </c>
    </row>
    <row r="2377" spans="1:8" ht="13.5" x14ac:dyDescent="0.25">
      <c r="A2377" s="3">
        <f>TITRES_STAT!B2380</f>
        <v>45467</v>
      </c>
      <c r="B2377" s="6">
        <f>TITRES_STAT!C2380</f>
        <v>160</v>
      </c>
      <c r="C2377" s="6">
        <f>TITRES_STAT!D2380</f>
        <v>153.28</v>
      </c>
      <c r="D2377" s="6">
        <f>TITRES_STAT!E2380</f>
        <v>0</v>
      </c>
      <c r="E2377" s="2">
        <f t="shared" si="148"/>
        <v>108586</v>
      </c>
      <c r="F2377" s="6" t="str">
        <f t="shared" si="151"/>
        <v>NEUTRAL</v>
      </c>
      <c r="G2377" s="6" t="str">
        <f t="shared" si="150"/>
        <v>NEUTRAL</v>
      </c>
      <c r="H2377" s="6" t="str">
        <f t="shared" si="149"/>
        <v>NEUTRAL</v>
      </c>
    </row>
    <row r="2378" spans="1:8" ht="13.5" x14ac:dyDescent="0.25">
      <c r="A2378" s="3">
        <f>TITRES_STAT!B2381</f>
        <v>45468</v>
      </c>
      <c r="B2378" s="6">
        <f>TITRES_STAT!C2381</f>
        <v>159.80000000000001</v>
      </c>
      <c r="C2378" s="6">
        <f>TITRES_STAT!D2381</f>
        <v>153.08840000000001</v>
      </c>
      <c r="D2378" s="6">
        <f>TITRES_STAT!E2381</f>
        <v>150</v>
      </c>
      <c r="E2378" s="2">
        <f t="shared" si="148"/>
        <v>108436</v>
      </c>
      <c r="F2378" s="6" t="str">
        <f t="shared" si="151"/>
        <v>BEARISH</v>
      </c>
      <c r="G2378" s="6" t="str">
        <f t="shared" si="150"/>
        <v>NEUTRAL</v>
      </c>
      <c r="H2378" s="6" t="str">
        <f t="shared" si="149"/>
        <v>CONFIRMED BEARISH</v>
      </c>
    </row>
    <row r="2379" spans="1:8" ht="13.5" x14ac:dyDescent="0.25">
      <c r="A2379" s="3">
        <f>TITRES_STAT!B2382</f>
        <v>45469</v>
      </c>
      <c r="B2379" s="6">
        <f>TITRES_STAT!C2382</f>
        <v>160</v>
      </c>
      <c r="C2379" s="6">
        <f>TITRES_STAT!D2382</f>
        <v>153.28</v>
      </c>
      <c r="D2379" s="6">
        <f>TITRES_STAT!E2382</f>
        <v>360</v>
      </c>
      <c r="E2379" s="2">
        <f t="shared" si="148"/>
        <v>108796</v>
      </c>
      <c r="F2379" s="6" t="str">
        <f t="shared" si="151"/>
        <v>BULLISH</v>
      </c>
      <c r="G2379" s="6" t="str">
        <f t="shared" si="150"/>
        <v>NEUTRAL</v>
      </c>
      <c r="H2379" s="6" t="str">
        <f t="shared" si="149"/>
        <v>NEUTRAL</v>
      </c>
    </row>
    <row r="2380" spans="1:8" ht="13.5" x14ac:dyDescent="0.25">
      <c r="A2380" s="3">
        <f>TITRES_STAT!B2383</f>
        <v>45470</v>
      </c>
      <c r="B2380" s="6">
        <f>TITRES_STAT!C2383</f>
        <v>159.99</v>
      </c>
      <c r="C2380" s="6">
        <f>TITRES_STAT!D2383</f>
        <v>153.2704</v>
      </c>
      <c r="D2380" s="6">
        <f>TITRES_STAT!E2383</f>
        <v>105</v>
      </c>
      <c r="E2380" s="2">
        <f t="shared" si="148"/>
        <v>108691</v>
      </c>
      <c r="F2380" s="6" t="str">
        <f t="shared" si="151"/>
        <v>BULLISH</v>
      </c>
      <c r="G2380" s="6" t="str">
        <f t="shared" si="150"/>
        <v>NEUTRAL</v>
      </c>
      <c r="H2380" s="6" t="str">
        <f t="shared" si="149"/>
        <v>BULLISH DIVERGENCE</v>
      </c>
    </row>
    <row r="2381" spans="1:8" ht="13.5" x14ac:dyDescent="0.25">
      <c r="A2381" s="3">
        <f>TITRES_STAT!B2384</f>
        <v>45471</v>
      </c>
      <c r="B2381" s="6">
        <f>TITRES_STAT!C2384</f>
        <v>160</v>
      </c>
      <c r="C2381" s="6">
        <f>TITRES_STAT!D2384</f>
        <v>153.28</v>
      </c>
      <c r="D2381" s="6">
        <f>TITRES_STAT!E2384</f>
        <v>30</v>
      </c>
      <c r="E2381" s="2">
        <f t="shared" si="148"/>
        <v>108721</v>
      </c>
      <c r="F2381" s="6" t="str">
        <f t="shared" si="151"/>
        <v>BULLISH</v>
      </c>
      <c r="G2381" s="6" t="str">
        <f t="shared" si="150"/>
        <v>NEUTRAL</v>
      </c>
      <c r="H2381" s="6" t="str">
        <f t="shared" si="149"/>
        <v>NEUTRAL</v>
      </c>
    </row>
    <row r="2382" spans="1:8" ht="13.5" x14ac:dyDescent="0.25">
      <c r="A2382" s="3">
        <f>TITRES_STAT!B2385</f>
        <v>45474</v>
      </c>
      <c r="B2382" s="6">
        <f>TITRES_STAT!C2385</f>
        <v>160</v>
      </c>
      <c r="C2382" s="6">
        <f>TITRES_STAT!D2385</f>
        <v>153.28</v>
      </c>
      <c r="D2382" s="6">
        <f>TITRES_STAT!E2385</f>
        <v>0</v>
      </c>
      <c r="E2382" s="2">
        <f t="shared" si="148"/>
        <v>108721</v>
      </c>
      <c r="F2382" s="6" t="str">
        <f t="shared" si="151"/>
        <v>BULLISH</v>
      </c>
      <c r="G2382" s="6" t="str">
        <f t="shared" si="150"/>
        <v>NEUTRAL</v>
      </c>
      <c r="H2382" s="6" t="str">
        <f t="shared" si="149"/>
        <v>NEUTRAL</v>
      </c>
    </row>
    <row r="2383" spans="1:8" ht="13.5" x14ac:dyDescent="0.25">
      <c r="A2383" s="3">
        <f>TITRES_STAT!B2386</f>
        <v>45475</v>
      </c>
      <c r="B2383" s="6">
        <f>TITRES_STAT!C2386</f>
        <v>159.5</v>
      </c>
      <c r="C2383" s="6">
        <f>TITRES_STAT!D2386</f>
        <v>152.80099999999999</v>
      </c>
      <c r="D2383" s="6">
        <f>TITRES_STAT!E2386</f>
        <v>85</v>
      </c>
      <c r="E2383" s="2">
        <f t="shared" si="148"/>
        <v>108636</v>
      </c>
      <c r="F2383" s="6" t="str">
        <f t="shared" si="151"/>
        <v>BULLISH</v>
      </c>
      <c r="G2383" s="6" t="str">
        <f t="shared" si="150"/>
        <v>NEUTRAL</v>
      </c>
      <c r="H2383" s="6" t="str">
        <f t="shared" si="149"/>
        <v>BULLISH DIVERGENCE</v>
      </c>
    </row>
    <row r="2384" spans="1:8" ht="13.5" x14ac:dyDescent="0.25">
      <c r="A2384" s="3">
        <f>TITRES_STAT!B2387</f>
        <v>45476</v>
      </c>
      <c r="B2384" s="6">
        <f>TITRES_STAT!C2387</f>
        <v>159.5</v>
      </c>
      <c r="C2384" s="6">
        <f>TITRES_STAT!D2387</f>
        <v>152.80099999999999</v>
      </c>
      <c r="D2384" s="6">
        <f>TITRES_STAT!E2387</f>
        <v>34</v>
      </c>
      <c r="E2384" s="2">
        <f t="shared" si="148"/>
        <v>108636</v>
      </c>
      <c r="F2384" s="6" t="str">
        <f t="shared" si="151"/>
        <v>BEARISH</v>
      </c>
      <c r="G2384" s="6" t="str">
        <f t="shared" si="150"/>
        <v>NEUTRAL</v>
      </c>
      <c r="H2384" s="6" t="str">
        <f t="shared" si="149"/>
        <v>CONFIRMED BEARISH</v>
      </c>
    </row>
    <row r="2385" spans="1:8" ht="13.5" x14ac:dyDescent="0.25">
      <c r="A2385" s="3">
        <f>TITRES_STAT!B2388</f>
        <v>45477</v>
      </c>
      <c r="B2385" s="6">
        <f>TITRES_STAT!C2388</f>
        <v>160</v>
      </c>
      <c r="C2385" s="6">
        <f>TITRES_STAT!D2388</f>
        <v>153.28</v>
      </c>
      <c r="D2385" s="6">
        <f>TITRES_STAT!E2388</f>
        <v>1727</v>
      </c>
      <c r="E2385" s="2">
        <f t="shared" si="148"/>
        <v>110363</v>
      </c>
      <c r="F2385" s="6" t="str">
        <f t="shared" si="151"/>
        <v>BULLISH</v>
      </c>
      <c r="G2385" s="6" t="str">
        <f t="shared" si="150"/>
        <v>NEUTRAL</v>
      </c>
      <c r="H2385" s="6" t="str">
        <f t="shared" si="149"/>
        <v>CONFIRMED BULLISH</v>
      </c>
    </row>
    <row r="2386" spans="1:8" ht="13.5" x14ac:dyDescent="0.25">
      <c r="A2386" s="3">
        <f>TITRES_STAT!B2389</f>
        <v>45478</v>
      </c>
      <c r="B2386" s="6">
        <f>TITRES_STAT!C2389</f>
        <v>164</v>
      </c>
      <c r="C2386" s="6">
        <f>TITRES_STAT!D2389</f>
        <v>157.11199999999999</v>
      </c>
      <c r="D2386" s="6">
        <f>TITRES_STAT!E2389</f>
        <v>745</v>
      </c>
      <c r="E2386" s="2">
        <f t="shared" si="148"/>
        <v>111108</v>
      </c>
      <c r="F2386" s="6" t="str">
        <f t="shared" si="151"/>
        <v>BULLISH</v>
      </c>
      <c r="G2386" s="6" t="str">
        <f t="shared" si="150"/>
        <v>STRONG</v>
      </c>
      <c r="H2386" s="6" t="str">
        <f t="shared" si="149"/>
        <v>CONFIRMED BULLISH</v>
      </c>
    </row>
    <row r="2387" spans="1:8" ht="13.5" x14ac:dyDescent="0.25">
      <c r="A2387" s="3">
        <f>TITRES_STAT!B2390</f>
        <v>45481</v>
      </c>
      <c r="B2387" s="6">
        <f>TITRES_STAT!C2390</f>
        <v>165</v>
      </c>
      <c r="C2387" s="6">
        <f>TITRES_STAT!D2390</f>
        <v>158.07</v>
      </c>
      <c r="D2387" s="6">
        <f>TITRES_STAT!E2390</f>
        <v>218</v>
      </c>
      <c r="E2387" s="2">
        <f t="shared" si="148"/>
        <v>111326</v>
      </c>
      <c r="F2387" s="6" t="str">
        <f t="shared" si="151"/>
        <v>BULLISH</v>
      </c>
      <c r="G2387" s="6" t="str">
        <f t="shared" si="150"/>
        <v>STRONG</v>
      </c>
      <c r="H2387" s="6" t="str">
        <f t="shared" si="149"/>
        <v>CONFIRMED BULLISH</v>
      </c>
    </row>
    <row r="2388" spans="1:8" ht="13.5" x14ac:dyDescent="0.25">
      <c r="A2388" s="3">
        <f>TITRES_STAT!B2391</f>
        <v>45482</v>
      </c>
      <c r="B2388" s="6">
        <f>TITRES_STAT!C2391</f>
        <v>165</v>
      </c>
      <c r="C2388" s="6">
        <f>TITRES_STAT!D2391</f>
        <v>158.07</v>
      </c>
      <c r="D2388" s="6">
        <f>TITRES_STAT!E2391</f>
        <v>324</v>
      </c>
      <c r="E2388" s="2">
        <f t="shared" si="148"/>
        <v>111326</v>
      </c>
      <c r="F2388" s="6" t="str">
        <f t="shared" si="151"/>
        <v>BULLISH</v>
      </c>
      <c r="G2388" s="6" t="str">
        <f t="shared" si="150"/>
        <v>STRONG</v>
      </c>
      <c r="H2388" s="6" t="str">
        <f t="shared" si="149"/>
        <v>CONFIRMED BULLISH</v>
      </c>
    </row>
    <row r="2389" spans="1:8" ht="13.5" x14ac:dyDescent="0.25">
      <c r="A2389" s="3">
        <f>TITRES_STAT!B2392</f>
        <v>45483</v>
      </c>
      <c r="B2389" s="6">
        <f>TITRES_STAT!C2392</f>
        <v>165</v>
      </c>
      <c r="C2389" s="6">
        <f>TITRES_STAT!D2392</f>
        <v>158.07</v>
      </c>
      <c r="D2389" s="6">
        <f>TITRES_STAT!E2392</f>
        <v>370</v>
      </c>
      <c r="E2389" s="2">
        <f t="shared" si="148"/>
        <v>111326</v>
      </c>
      <c r="F2389" s="6" t="str">
        <f t="shared" si="151"/>
        <v>BULLISH</v>
      </c>
      <c r="G2389" s="6" t="str">
        <f t="shared" si="150"/>
        <v>STRONG</v>
      </c>
      <c r="H2389" s="6" t="str">
        <f t="shared" si="149"/>
        <v>CONFIRMED BULLISH</v>
      </c>
    </row>
    <row r="2390" spans="1:8" ht="13.5" x14ac:dyDescent="0.25">
      <c r="A2390" s="3">
        <f>TITRES_STAT!B2393</f>
        <v>45484</v>
      </c>
      <c r="B2390" s="6">
        <f>TITRES_STAT!C2393</f>
        <v>167</v>
      </c>
      <c r="C2390" s="6">
        <f>TITRES_STAT!D2393</f>
        <v>159.98599999999999</v>
      </c>
      <c r="D2390" s="6">
        <f>TITRES_STAT!E2393</f>
        <v>30</v>
      </c>
      <c r="E2390" s="2">
        <f t="shared" si="148"/>
        <v>111356</v>
      </c>
      <c r="F2390" s="6" t="str">
        <f t="shared" si="151"/>
        <v>BULLISH</v>
      </c>
      <c r="G2390" s="6" t="str">
        <f t="shared" si="150"/>
        <v>NEUTRAL</v>
      </c>
      <c r="H2390" s="6" t="str">
        <f t="shared" si="149"/>
        <v>CONFIRMED BULLISH</v>
      </c>
    </row>
    <row r="2391" spans="1:8" ht="13.5" x14ac:dyDescent="0.25">
      <c r="A2391" s="3">
        <f>TITRES_STAT!B2394</f>
        <v>45485</v>
      </c>
      <c r="B2391" s="6">
        <f>TITRES_STAT!C2394</f>
        <v>168</v>
      </c>
      <c r="C2391" s="6">
        <f>TITRES_STAT!D2394</f>
        <v>160.94399999999999</v>
      </c>
      <c r="D2391" s="6">
        <f>TITRES_STAT!E2394</f>
        <v>950</v>
      </c>
      <c r="E2391" s="2">
        <f t="shared" si="148"/>
        <v>112306</v>
      </c>
      <c r="F2391" s="6" t="str">
        <f t="shared" si="151"/>
        <v>BULLISH</v>
      </c>
      <c r="G2391" s="6" t="str">
        <f t="shared" si="150"/>
        <v>NEUTRAL</v>
      </c>
      <c r="H2391" s="6" t="str">
        <f t="shared" si="149"/>
        <v>CONFIRMED BULLISH</v>
      </c>
    </row>
    <row r="2392" spans="1:8" ht="13.5" x14ac:dyDescent="0.25">
      <c r="A2392" s="3">
        <f>TITRES_STAT!B2395</f>
        <v>45488</v>
      </c>
      <c r="B2392" s="6">
        <f>TITRES_STAT!C2395</f>
        <v>168</v>
      </c>
      <c r="C2392" s="6">
        <f>TITRES_STAT!D2395</f>
        <v>160.94399999999999</v>
      </c>
      <c r="D2392" s="6">
        <f>TITRES_STAT!E2395</f>
        <v>0</v>
      </c>
      <c r="E2392" s="2">
        <f t="shared" si="148"/>
        <v>112306</v>
      </c>
      <c r="F2392" s="6" t="str">
        <f t="shared" si="151"/>
        <v>BULLISH</v>
      </c>
      <c r="G2392" s="6" t="str">
        <f t="shared" si="150"/>
        <v>NEUTRAL</v>
      </c>
      <c r="H2392" s="6" t="str">
        <f t="shared" si="149"/>
        <v>CONFIRMED BULLISH</v>
      </c>
    </row>
    <row r="2393" spans="1:8" ht="13.5" x14ac:dyDescent="0.25">
      <c r="A2393" s="3">
        <f>TITRES_STAT!B2396</f>
        <v>45489</v>
      </c>
      <c r="B2393" s="6">
        <f>TITRES_STAT!C2396</f>
        <v>168</v>
      </c>
      <c r="C2393" s="6">
        <f>TITRES_STAT!D2396</f>
        <v>160.94399999999999</v>
      </c>
      <c r="D2393" s="6">
        <f>TITRES_STAT!E2396</f>
        <v>0</v>
      </c>
      <c r="E2393" s="2">
        <f t="shared" si="148"/>
        <v>112306</v>
      </c>
      <c r="F2393" s="6" t="str">
        <f t="shared" si="151"/>
        <v>BULLISH</v>
      </c>
      <c r="G2393" s="6" t="str">
        <f t="shared" si="150"/>
        <v>NEUTRAL</v>
      </c>
      <c r="H2393" s="6" t="str">
        <f t="shared" si="149"/>
        <v>CONFIRMED BULLISH</v>
      </c>
    </row>
    <row r="2394" spans="1:8" ht="13.5" x14ac:dyDescent="0.25">
      <c r="A2394" s="3">
        <f>TITRES_STAT!B2397</f>
        <v>45490</v>
      </c>
      <c r="B2394" s="6">
        <f>TITRES_STAT!C2397</f>
        <v>164</v>
      </c>
      <c r="C2394" s="6">
        <f>TITRES_STAT!D2397</f>
        <v>157.11199999999999</v>
      </c>
      <c r="D2394" s="6">
        <f>TITRES_STAT!E2397</f>
        <v>303</v>
      </c>
      <c r="E2394" s="2">
        <f t="shared" si="148"/>
        <v>112003</v>
      </c>
      <c r="F2394" s="6" t="str">
        <f t="shared" si="151"/>
        <v>BULLISH</v>
      </c>
      <c r="G2394" s="6" t="str">
        <f t="shared" si="150"/>
        <v>NEUTRAL</v>
      </c>
      <c r="H2394" s="6" t="str">
        <f t="shared" si="149"/>
        <v>BULLISH DIVERGENCE</v>
      </c>
    </row>
    <row r="2395" spans="1:8" ht="13.5" x14ac:dyDescent="0.25">
      <c r="A2395" s="3">
        <f>TITRES_STAT!B2398</f>
        <v>45491</v>
      </c>
      <c r="B2395" s="6">
        <f>TITRES_STAT!C2398</f>
        <v>165</v>
      </c>
      <c r="C2395" s="6">
        <f>TITRES_STAT!D2398</f>
        <v>158.07</v>
      </c>
      <c r="D2395" s="6">
        <f>TITRES_STAT!E2398</f>
        <v>125</v>
      </c>
      <c r="E2395" s="2">
        <f t="shared" si="148"/>
        <v>112128</v>
      </c>
      <c r="F2395" s="6" t="str">
        <f t="shared" si="151"/>
        <v>BULLISH</v>
      </c>
      <c r="G2395" s="6" t="str">
        <f t="shared" si="150"/>
        <v>NEUTRAL</v>
      </c>
      <c r="H2395" s="6" t="str">
        <f t="shared" si="149"/>
        <v>BULLISH DIVERGENCE</v>
      </c>
    </row>
    <row r="2396" spans="1:8" ht="13.5" x14ac:dyDescent="0.25">
      <c r="A2396" s="3">
        <f>TITRES_STAT!B2399</f>
        <v>45492</v>
      </c>
      <c r="B2396" s="6">
        <f>TITRES_STAT!C2399</f>
        <v>166.9</v>
      </c>
      <c r="C2396" s="6">
        <f>TITRES_STAT!D2399</f>
        <v>159.89019999999999</v>
      </c>
      <c r="D2396" s="6">
        <f>TITRES_STAT!E2399</f>
        <v>323</v>
      </c>
      <c r="E2396" s="2">
        <f t="shared" si="148"/>
        <v>112451</v>
      </c>
      <c r="F2396" s="6" t="str">
        <f t="shared" si="151"/>
        <v>BULLISH</v>
      </c>
      <c r="G2396" s="6" t="str">
        <f t="shared" si="150"/>
        <v>NEUTRAL</v>
      </c>
      <c r="H2396" s="6" t="str">
        <f t="shared" si="149"/>
        <v>BULLISH DIVERGENCE</v>
      </c>
    </row>
    <row r="2397" spans="1:8" ht="13.5" x14ac:dyDescent="0.25">
      <c r="A2397" s="3">
        <f>TITRES_STAT!B2400</f>
        <v>45495</v>
      </c>
      <c r="B2397" s="6">
        <f>TITRES_STAT!C2400</f>
        <v>170</v>
      </c>
      <c r="C2397" s="6">
        <f>TITRES_STAT!D2400</f>
        <v>162.86000000000001</v>
      </c>
      <c r="D2397" s="6">
        <f>TITRES_STAT!E2400</f>
        <v>200</v>
      </c>
      <c r="E2397" s="2">
        <f t="shared" si="148"/>
        <v>112651</v>
      </c>
      <c r="F2397" s="6" t="str">
        <f t="shared" si="151"/>
        <v>BULLISH</v>
      </c>
      <c r="G2397" s="6" t="str">
        <f t="shared" si="150"/>
        <v>NEUTRAL</v>
      </c>
      <c r="H2397" s="6" t="str">
        <f t="shared" si="149"/>
        <v>CONFIRMED BULLISH</v>
      </c>
    </row>
    <row r="2398" spans="1:8" ht="13.5" x14ac:dyDescent="0.25">
      <c r="A2398" s="3">
        <f>TITRES_STAT!B2401</f>
        <v>45496</v>
      </c>
      <c r="B2398" s="6">
        <f>TITRES_STAT!C2401</f>
        <v>170</v>
      </c>
      <c r="C2398" s="6">
        <f>TITRES_STAT!D2401</f>
        <v>162.86000000000001</v>
      </c>
      <c r="D2398" s="6">
        <f>TITRES_STAT!E2401</f>
        <v>5</v>
      </c>
      <c r="E2398" s="2">
        <f t="shared" si="148"/>
        <v>112651</v>
      </c>
      <c r="F2398" s="6" t="str">
        <f t="shared" si="151"/>
        <v>BULLISH</v>
      </c>
      <c r="G2398" s="6" t="str">
        <f t="shared" si="150"/>
        <v>NEUTRAL</v>
      </c>
      <c r="H2398" s="6" t="str">
        <f t="shared" si="149"/>
        <v>CONFIRMED BULLISH</v>
      </c>
    </row>
    <row r="2399" spans="1:8" ht="13.5" x14ac:dyDescent="0.25">
      <c r="A2399" s="3">
        <f>TITRES_STAT!B2402</f>
        <v>45497</v>
      </c>
      <c r="B2399" s="6">
        <f>TITRES_STAT!C2402</f>
        <v>171</v>
      </c>
      <c r="C2399" s="6">
        <f>TITRES_STAT!D2402</f>
        <v>163.81800000000001</v>
      </c>
      <c r="D2399" s="6">
        <f>TITRES_STAT!E2402</f>
        <v>5</v>
      </c>
      <c r="E2399" s="2">
        <f t="shared" si="148"/>
        <v>112656</v>
      </c>
      <c r="F2399" s="6" t="str">
        <f t="shared" si="151"/>
        <v>BULLISH</v>
      </c>
      <c r="G2399" s="6" t="str">
        <f t="shared" si="150"/>
        <v>NEUTRAL</v>
      </c>
      <c r="H2399" s="6" t="str">
        <f t="shared" si="149"/>
        <v>CONFIRMED BULLISH</v>
      </c>
    </row>
    <row r="2400" spans="1:8" ht="13.5" x14ac:dyDescent="0.25">
      <c r="A2400" s="3">
        <f>TITRES_STAT!B2403</f>
        <v>45499</v>
      </c>
      <c r="B2400" s="6">
        <f>TITRES_STAT!C2403</f>
        <v>171</v>
      </c>
      <c r="C2400" s="6">
        <f>TITRES_STAT!D2403</f>
        <v>163.81800000000001</v>
      </c>
      <c r="D2400" s="6">
        <f>TITRES_STAT!E2403</f>
        <v>5</v>
      </c>
      <c r="E2400" s="2">
        <f t="shared" si="148"/>
        <v>112656</v>
      </c>
      <c r="F2400" s="6" t="str">
        <f t="shared" si="151"/>
        <v>BULLISH</v>
      </c>
      <c r="G2400" s="6" t="str">
        <f t="shared" si="150"/>
        <v>NEUTRAL</v>
      </c>
      <c r="H2400" s="6" t="str">
        <f t="shared" si="149"/>
        <v>CONFIRMED BULLISH</v>
      </c>
    </row>
    <row r="2401" spans="1:8" ht="13.5" x14ac:dyDescent="0.25">
      <c r="A2401" s="3">
        <f>TITRES_STAT!B2404</f>
        <v>45502</v>
      </c>
      <c r="B2401" s="6">
        <f>TITRES_STAT!C2404</f>
        <v>164</v>
      </c>
      <c r="C2401" s="6">
        <f>TITRES_STAT!D2404</f>
        <v>157.11199999999999</v>
      </c>
      <c r="D2401" s="6">
        <f>TITRES_STAT!E2404</f>
        <v>3</v>
      </c>
      <c r="E2401" s="2">
        <f t="shared" si="148"/>
        <v>112653</v>
      </c>
      <c r="F2401" s="6" t="str">
        <f t="shared" si="151"/>
        <v>BULLISH</v>
      </c>
      <c r="G2401" s="6" t="str">
        <f t="shared" si="150"/>
        <v>NEUTRAL</v>
      </c>
      <c r="H2401" s="6" t="str">
        <f t="shared" si="149"/>
        <v>BULLISH DIVERGENCE</v>
      </c>
    </row>
    <row r="2402" spans="1:8" ht="13.5" x14ac:dyDescent="0.25">
      <c r="A2402" s="3">
        <f>TITRES_STAT!B2405</f>
        <v>45503</v>
      </c>
      <c r="B2402" s="6">
        <f>TITRES_STAT!C2405</f>
        <v>164</v>
      </c>
      <c r="C2402" s="6">
        <f>TITRES_STAT!D2405</f>
        <v>157.11199999999999</v>
      </c>
      <c r="D2402" s="6">
        <f>TITRES_STAT!E2405</f>
        <v>142</v>
      </c>
      <c r="E2402" s="2">
        <f t="shared" si="148"/>
        <v>112653</v>
      </c>
      <c r="F2402" s="6" t="str">
        <f t="shared" si="151"/>
        <v>BULLISH</v>
      </c>
      <c r="G2402" s="6" t="str">
        <f t="shared" si="150"/>
        <v>NEUTRAL</v>
      </c>
      <c r="H2402" s="6" t="str">
        <f t="shared" si="149"/>
        <v>BULLISH DIVERGENCE</v>
      </c>
    </row>
    <row r="2403" spans="1:8" ht="13.5" x14ac:dyDescent="0.25">
      <c r="A2403" s="3">
        <f>TITRES_STAT!B2406</f>
        <v>45504</v>
      </c>
      <c r="B2403" s="6">
        <f>TITRES_STAT!C2406</f>
        <v>167</v>
      </c>
      <c r="C2403" s="6">
        <f>TITRES_STAT!D2406</f>
        <v>159.98599999999999</v>
      </c>
      <c r="D2403" s="6">
        <f>TITRES_STAT!E2406</f>
        <v>1</v>
      </c>
      <c r="E2403" s="2">
        <f t="shared" si="148"/>
        <v>112654</v>
      </c>
      <c r="F2403" s="6" t="str">
        <f t="shared" si="151"/>
        <v>BULLISH</v>
      </c>
      <c r="G2403" s="6" t="str">
        <f t="shared" si="150"/>
        <v>NEUTRAL</v>
      </c>
      <c r="H2403" s="6" t="str">
        <f t="shared" si="149"/>
        <v>BULLISH DIVERGENCE</v>
      </c>
    </row>
    <row r="2404" spans="1:8" ht="13.5" x14ac:dyDescent="0.25">
      <c r="A2404" s="3">
        <f>TITRES_STAT!B2407</f>
        <v>45505</v>
      </c>
      <c r="B2404" s="6">
        <f>TITRES_STAT!C2407</f>
        <v>167</v>
      </c>
      <c r="C2404" s="6">
        <f>TITRES_STAT!D2407</f>
        <v>159.98599999999999</v>
      </c>
      <c r="D2404" s="6">
        <f>TITRES_STAT!E2407</f>
        <v>0</v>
      </c>
      <c r="E2404" s="2">
        <f t="shared" si="148"/>
        <v>112654</v>
      </c>
      <c r="F2404" s="6" t="str">
        <f t="shared" si="151"/>
        <v>BEARISH</v>
      </c>
      <c r="G2404" s="6" t="str">
        <f t="shared" si="150"/>
        <v>NEUTRAL</v>
      </c>
      <c r="H2404" s="6" t="str">
        <f t="shared" si="149"/>
        <v>CONFIRMED BEARISH</v>
      </c>
    </row>
    <row r="2405" spans="1:8" ht="13.5" x14ac:dyDescent="0.25">
      <c r="A2405" s="3">
        <f>TITRES_STAT!B2408</f>
        <v>45506</v>
      </c>
      <c r="B2405" s="6">
        <f>TITRES_STAT!C2408</f>
        <v>167</v>
      </c>
      <c r="C2405" s="6">
        <f>TITRES_STAT!D2408</f>
        <v>159.98599999999999</v>
      </c>
      <c r="D2405" s="6">
        <f>TITRES_STAT!E2408</f>
        <v>0</v>
      </c>
      <c r="E2405" s="2">
        <f t="shared" si="148"/>
        <v>112654</v>
      </c>
      <c r="F2405" s="6" t="str">
        <f t="shared" si="151"/>
        <v>BEARISH</v>
      </c>
      <c r="G2405" s="6" t="str">
        <f t="shared" si="150"/>
        <v>NEUTRAL</v>
      </c>
      <c r="H2405" s="6" t="str">
        <f t="shared" si="149"/>
        <v>CONFIRMED BEARISH</v>
      </c>
    </row>
    <row r="2406" spans="1:8" ht="13.5" x14ac:dyDescent="0.25">
      <c r="A2406" s="3">
        <f>TITRES_STAT!B2409</f>
        <v>45509</v>
      </c>
      <c r="B2406" s="6">
        <f>TITRES_STAT!C2409</f>
        <v>170</v>
      </c>
      <c r="C2406" s="6">
        <f>TITRES_STAT!D2409</f>
        <v>162.86000000000001</v>
      </c>
      <c r="D2406" s="6">
        <f>TITRES_STAT!E2409</f>
        <v>1</v>
      </c>
      <c r="E2406" s="2">
        <f t="shared" si="148"/>
        <v>112655</v>
      </c>
      <c r="F2406" s="6" t="str">
        <f t="shared" si="151"/>
        <v>BULLISH</v>
      </c>
      <c r="G2406" s="6" t="str">
        <f t="shared" si="150"/>
        <v>NEUTRAL</v>
      </c>
      <c r="H2406" s="6" t="str">
        <f t="shared" si="149"/>
        <v>CONFIRMED BULLISH</v>
      </c>
    </row>
    <row r="2407" spans="1:8" ht="13.5" x14ac:dyDescent="0.25">
      <c r="A2407" s="3">
        <f>TITRES_STAT!B2410</f>
        <v>45510</v>
      </c>
      <c r="B2407" s="6">
        <f>TITRES_STAT!C2410</f>
        <v>170</v>
      </c>
      <c r="C2407" s="6">
        <f>TITRES_STAT!D2410</f>
        <v>162.86000000000001</v>
      </c>
      <c r="D2407" s="6">
        <f>TITRES_STAT!E2410</f>
        <v>0</v>
      </c>
      <c r="E2407" s="2">
        <f t="shared" si="148"/>
        <v>112655</v>
      </c>
      <c r="F2407" s="6" t="str">
        <f t="shared" si="151"/>
        <v>BULLISH</v>
      </c>
      <c r="G2407" s="6" t="str">
        <f t="shared" si="150"/>
        <v>NEUTRAL</v>
      </c>
      <c r="H2407" s="6" t="str">
        <f t="shared" si="149"/>
        <v>CONFIRMED BULLISH</v>
      </c>
    </row>
    <row r="2408" spans="1:8" ht="13.5" x14ac:dyDescent="0.25">
      <c r="A2408" s="3">
        <f>TITRES_STAT!B2411</f>
        <v>45511</v>
      </c>
      <c r="B2408" s="6">
        <f>TITRES_STAT!C2411</f>
        <v>170</v>
      </c>
      <c r="C2408" s="6">
        <f>TITRES_STAT!D2411</f>
        <v>162.86000000000001</v>
      </c>
      <c r="D2408" s="6">
        <f>TITRES_STAT!E2411</f>
        <v>0</v>
      </c>
      <c r="E2408" s="2">
        <f t="shared" si="148"/>
        <v>112655</v>
      </c>
      <c r="F2408" s="6" t="str">
        <f t="shared" si="151"/>
        <v>BULLISH</v>
      </c>
      <c r="G2408" s="6" t="str">
        <f t="shared" si="150"/>
        <v>NEUTRAL</v>
      </c>
      <c r="H2408" s="6" t="str">
        <f t="shared" si="149"/>
        <v>CONFIRMED BULLISH</v>
      </c>
    </row>
    <row r="2409" spans="1:8" ht="13.5" x14ac:dyDescent="0.25">
      <c r="A2409" s="3">
        <f>TITRES_STAT!B2412</f>
        <v>45512</v>
      </c>
      <c r="B2409" s="6">
        <f>TITRES_STAT!C2412</f>
        <v>170</v>
      </c>
      <c r="C2409" s="6">
        <f>TITRES_STAT!D2412</f>
        <v>162.86000000000001</v>
      </c>
      <c r="D2409" s="6">
        <f>TITRES_STAT!E2412</f>
        <v>1</v>
      </c>
      <c r="E2409" s="2">
        <f t="shared" si="148"/>
        <v>112655</v>
      </c>
      <c r="F2409" s="6" t="str">
        <f t="shared" si="151"/>
        <v>BULLISH</v>
      </c>
      <c r="G2409" s="6" t="str">
        <f t="shared" si="150"/>
        <v>NEUTRAL</v>
      </c>
      <c r="H2409" s="6" t="str">
        <f t="shared" si="149"/>
        <v>CONFIRMED BULLISH</v>
      </c>
    </row>
    <row r="2410" spans="1:8" ht="13.5" x14ac:dyDescent="0.25">
      <c r="A2410" s="3">
        <f>TITRES_STAT!B2413</f>
        <v>45513</v>
      </c>
      <c r="B2410" s="6">
        <f>TITRES_STAT!C2413</f>
        <v>170</v>
      </c>
      <c r="C2410" s="6">
        <f>TITRES_STAT!D2413</f>
        <v>162.86000000000001</v>
      </c>
      <c r="D2410" s="6">
        <f>TITRES_STAT!E2413</f>
        <v>0</v>
      </c>
      <c r="E2410" s="2">
        <f t="shared" si="148"/>
        <v>112655</v>
      </c>
      <c r="F2410" s="6" t="str">
        <f t="shared" si="151"/>
        <v>BULLISH</v>
      </c>
      <c r="G2410" s="6" t="str">
        <f t="shared" si="150"/>
        <v>NEUTRAL</v>
      </c>
      <c r="H2410" s="6" t="str">
        <f t="shared" si="149"/>
        <v>CONFIRMED BULLISH</v>
      </c>
    </row>
    <row r="2411" spans="1:8" ht="13.5" x14ac:dyDescent="0.25">
      <c r="A2411" s="3">
        <f>TITRES_STAT!B2414</f>
        <v>45516</v>
      </c>
      <c r="B2411" s="6">
        <f>TITRES_STAT!C2414</f>
        <v>170</v>
      </c>
      <c r="C2411" s="6">
        <f>TITRES_STAT!D2414</f>
        <v>162.86000000000001</v>
      </c>
      <c r="D2411" s="6">
        <f>TITRES_STAT!E2414</f>
        <v>0</v>
      </c>
      <c r="E2411" s="2">
        <f t="shared" si="148"/>
        <v>112655</v>
      </c>
      <c r="F2411" s="6" t="str">
        <f t="shared" si="151"/>
        <v>NEUTRAL</v>
      </c>
      <c r="G2411" s="6" t="str">
        <f t="shared" si="150"/>
        <v>NEUTRAL</v>
      </c>
      <c r="H2411" s="6" t="str">
        <f t="shared" si="149"/>
        <v>NEUTRAL</v>
      </c>
    </row>
    <row r="2412" spans="1:8" ht="13.5" x14ac:dyDescent="0.25">
      <c r="A2412" s="3">
        <f>TITRES_STAT!B2415</f>
        <v>45518</v>
      </c>
      <c r="B2412" s="6">
        <f>TITRES_STAT!C2415</f>
        <v>170</v>
      </c>
      <c r="C2412" s="6">
        <f>TITRES_STAT!D2415</f>
        <v>162.86000000000001</v>
      </c>
      <c r="D2412" s="6">
        <f>TITRES_STAT!E2415</f>
        <v>0</v>
      </c>
      <c r="E2412" s="2">
        <f t="shared" si="148"/>
        <v>112655</v>
      </c>
      <c r="F2412" s="6" t="str">
        <f t="shared" si="151"/>
        <v>NEUTRAL</v>
      </c>
      <c r="G2412" s="6" t="str">
        <f t="shared" si="150"/>
        <v>NEUTRAL</v>
      </c>
      <c r="H2412" s="6" t="str">
        <f t="shared" si="149"/>
        <v>NEUTRAL</v>
      </c>
    </row>
    <row r="2413" spans="1:8" ht="13.5" x14ac:dyDescent="0.25">
      <c r="A2413" s="3">
        <f>TITRES_STAT!B2416</f>
        <v>45519</v>
      </c>
      <c r="B2413" s="6">
        <f>TITRES_STAT!C2416</f>
        <v>170</v>
      </c>
      <c r="C2413" s="6">
        <f>TITRES_STAT!D2416</f>
        <v>162.86000000000001</v>
      </c>
      <c r="D2413" s="6">
        <f>TITRES_STAT!E2416</f>
        <v>0</v>
      </c>
      <c r="E2413" s="2">
        <f t="shared" si="148"/>
        <v>112655</v>
      </c>
      <c r="F2413" s="6" t="str">
        <f t="shared" si="151"/>
        <v>NEUTRAL</v>
      </c>
      <c r="G2413" s="6" t="str">
        <f t="shared" si="150"/>
        <v>NEUTRAL</v>
      </c>
      <c r="H2413" s="6" t="str">
        <f t="shared" si="149"/>
        <v>NEUTRAL</v>
      </c>
    </row>
    <row r="2414" spans="1:8" ht="13.5" x14ac:dyDescent="0.25">
      <c r="A2414" s="3">
        <f>TITRES_STAT!B2417</f>
        <v>45520</v>
      </c>
      <c r="B2414" s="6">
        <f>TITRES_STAT!C2417</f>
        <v>169</v>
      </c>
      <c r="C2414" s="6">
        <f>TITRES_STAT!D2417</f>
        <v>161.90199999999999</v>
      </c>
      <c r="D2414" s="6">
        <f>TITRES_STAT!E2417</f>
        <v>2</v>
      </c>
      <c r="E2414" s="2">
        <f t="shared" si="148"/>
        <v>112653</v>
      </c>
      <c r="F2414" s="6" t="str">
        <f t="shared" si="151"/>
        <v>BEARISH</v>
      </c>
      <c r="G2414" s="6" t="str">
        <f t="shared" si="150"/>
        <v>NEUTRAL</v>
      </c>
      <c r="H2414" s="6" t="str">
        <f t="shared" si="149"/>
        <v>CONFIRMED BEARISH</v>
      </c>
    </row>
    <row r="2415" spans="1:8" ht="13.5" x14ac:dyDescent="0.25">
      <c r="A2415" s="3">
        <f>TITRES_STAT!B2418</f>
        <v>45523</v>
      </c>
      <c r="B2415" s="6">
        <f>TITRES_STAT!C2418</f>
        <v>169</v>
      </c>
      <c r="C2415" s="6">
        <f>TITRES_STAT!D2418</f>
        <v>161.90199999999999</v>
      </c>
      <c r="D2415" s="6">
        <f>TITRES_STAT!E2418</f>
        <v>0</v>
      </c>
      <c r="E2415" s="2">
        <f t="shared" si="148"/>
        <v>112653</v>
      </c>
      <c r="F2415" s="6" t="str">
        <f t="shared" si="151"/>
        <v>BEARISH</v>
      </c>
      <c r="G2415" s="6" t="str">
        <f t="shared" si="150"/>
        <v>NEUTRAL</v>
      </c>
      <c r="H2415" s="6" t="str">
        <f t="shared" si="149"/>
        <v>CONFIRMED BEARISH</v>
      </c>
    </row>
    <row r="2416" spans="1:8" ht="13.5" x14ac:dyDescent="0.25">
      <c r="A2416" s="3">
        <f>TITRES_STAT!B2419</f>
        <v>45524</v>
      </c>
      <c r="B2416" s="6">
        <f>TITRES_STAT!C2419</f>
        <v>169</v>
      </c>
      <c r="C2416" s="6">
        <f>TITRES_STAT!D2419</f>
        <v>161.90199999999999</v>
      </c>
      <c r="D2416" s="6">
        <f>TITRES_STAT!E2419</f>
        <v>0</v>
      </c>
      <c r="E2416" s="2">
        <f t="shared" si="148"/>
        <v>112653</v>
      </c>
      <c r="F2416" s="6" t="str">
        <f t="shared" si="151"/>
        <v>BEARISH</v>
      </c>
      <c r="G2416" s="6" t="str">
        <f t="shared" si="150"/>
        <v>NEUTRAL</v>
      </c>
      <c r="H2416" s="6" t="str">
        <f t="shared" si="149"/>
        <v>CONFIRMED BEARISH</v>
      </c>
    </row>
    <row r="2417" spans="1:8" ht="13.5" x14ac:dyDescent="0.25">
      <c r="A2417" s="3">
        <f>TITRES_STAT!B2420</f>
        <v>45525</v>
      </c>
      <c r="B2417" s="6">
        <f>TITRES_STAT!C2420</f>
        <v>169</v>
      </c>
      <c r="C2417" s="6">
        <f>TITRES_STAT!D2420</f>
        <v>161.90199999999999</v>
      </c>
      <c r="D2417" s="6">
        <f>TITRES_STAT!E2420</f>
        <v>0</v>
      </c>
      <c r="E2417" s="2">
        <f t="shared" si="148"/>
        <v>112653</v>
      </c>
      <c r="F2417" s="6" t="str">
        <f t="shared" si="151"/>
        <v>BEARISH</v>
      </c>
      <c r="G2417" s="6" t="str">
        <f t="shared" si="150"/>
        <v>NEUTRAL</v>
      </c>
      <c r="H2417" s="6" t="str">
        <f t="shared" si="149"/>
        <v>CONFIRMED BEARISH</v>
      </c>
    </row>
    <row r="2418" spans="1:8" ht="13.5" x14ac:dyDescent="0.25">
      <c r="A2418" s="3">
        <f>TITRES_STAT!B2421</f>
        <v>45526</v>
      </c>
      <c r="B2418" s="6">
        <f>TITRES_STAT!C2421</f>
        <v>169</v>
      </c>
      <c r="C2418" s="6">
        <f>TITRES_STAT!D2421</f>
        <v>161.90199999999999</v>
      </c>
      <c r="D2418" s="6">
        <f>TITRES_STAT!E2421</f>
        <v>0</v>
      </c>
      <c r="E2418" s="2">
        <f t="shared" si="148"/>
        <v>112653</v>
      </c>
      <c r="F2418" s="6" t="str">
        <f t="shared" si="151"/>
        <v>BEARISH</v>
      </c>
      <c r="G2418" s="6" t="str">
        <f t="shared" si="150"/>
        <v>NEUTRAL</v>
      </c>
      <c r="H2418" s="6" t="str">
        <f t="shared" si="149"/>
        <v>CONFIRMED BEARISH</v>
      </c>
    </row>
    <row r="2419" spans="1:8" ht="13.5" x14ac:dyDescent="0.25">
      <c r="A2419" s="3">
        <f>TITRES_STAT!B2422</f>
        <v>45527</v>
      </c>
      <c r="B2419" s="6">
        <f>TITRES_STAT!C2422</f>
        <v>169</v>
      </c>
      <c r="C2419" s="6">
        <f>TITRES_STAT!D2422</f>
        <v>161.90199999999999</v>
      </c>
      <c r="D2419" s="6">
        <f>TITRES_STAT!E2422</f>
        <v>0</v>
      </c>
      <c r="E2419" s="2">
        <f t="shared" si="148"/>
        <v>112653</v>
      </c>
      <c r="F2419" s="6" t="str">
        <f t="shared" si="151"/>
        <v>NEUTRAL</v>
      </c>
      <c r="G2419" s="6" t="str">
        <f t="shared" si="150"/>
        <v>NEUTRAL</v>
      </c>
      <c r="H2419" s="6" t="str">
        <f t="shared" si="149"/>
        <v>NEUTRAL</v>
      </c>
    </row>
    <row r="2420" spans="1:8" ht="13.5" x14ac:dyDescent="0.25">
      <c r="A2420" s="3">
        <f>TITRES_STAT!B2423</f>
        <v>45530</v>
      </c>
      <c r="B2420" s="6">
        <f>TITRES_STAT!C2423</f>
        <v>169</v>
      </c>
      <c r="C2420" s="6">
        <f>TITRES_STAT!D2423</f>
        <v>161.90199999999999</v>
      </c>
      <c r="D2420" s="6">
        <f>TITRES_STAT!E2423</f>
        <v>0</v>
      </c>
      <c r="E2420" s="2">
        <f t="shared" si="148"/>
        <v>112653</v>
      </c>
      <c r="F2420" s="6" t="str">
        <f t="shared" si="151"/>
        <v>NEUTRAL</v>
      </c>
      <c r="G2420" s="6" t="str">
        <f t="shared" si="150"/>
        <v>NEUTRAL</v>
      </c>
      <c r="H2420" s="6" t="str">
        <f t="shared" si="149"/>
        <v>NEUTRAL</v>
      </c>
    </row>
    <row r="2421" spans="1:8" ht="13.5" x14ac:dyDescent="0.25">
      <c r="A2421" s="3">
        <f>TITRES_STAT!B2424</f>
        <v>45531</v>
      </c>
      <c r="B2421" s="6">
        <f>TITRES_STAT!C2424</f>
        <v>169</v>
      </c>
      <c r="C2421" s="6">
        <f>TITRES_STAT!D2424</f>
        <v>161.90199999999999</v>
      </c>
      <c r="D2421" s="6">
        <f>TITRES_STAT!E2424</f>
        <v>0</v>
      </c>
      <c r="E2421" s="2">
        <f t="shared" si="148"/>
        <v>112653</v>
      </c>
      <c r="F2421" s="6" t="str">
        <f t="shared" si="151"/>
        <v>NEUTRAL</v>
      </c>
      <c r="G2421" s="6" t="str">
        <f t="shared" si="150"/>
        <v>NEUTRAL</v>
      </c>
      <c r="H2421" s="6" t="str">
        <f t="shared" si="149"/>
        <v>NEUTRAL</v>
      </c>
    </row>
    <row r="2422" spans="1:8" ht="13.5" x14ac:dyDescent="0.25">
      <c r="A2422" s="3">
        <f>TITRES_STAT!B2425</f>
        <v>45532</v>
      </c>
      <c r="B2422" s="6">
        <f>TITRES_STAT!C2425</f>
        <v>169</v>
      </c>
      <c r="C2422" s="6">
        <f>TITRES_STAT!D2425</f>
        <v>161.90199999999999</v>
      </c>
      <c r="D2422" s="6">
        <f>TITRES_STAT!E2425</f>
        <v>0</v>
      </c>
      <c r="E2422" s="2">
        <f t="shared" si="148"/>
        <v>112653</v>
      </c>
      <c r="F2422" s="6" t="str">
        <f t="shared" si="151"/>
        <v>NEUTRAL</v>
      </c>
      <c r="G2422" s="6" t="str">
        <f t="shared" si="150"/>
        <v>NEUTRAL</v>
      </c>
      <c r="H2422" s="6" t="str">
        <f t="shared" si="149"/>
        <v>NEUTRAL</v>
      </c>
    </row>
    <row r="2423" spans="1:8" ht="13.5" x14ac:dyDescent="0.25">
      <c r="A2423" s="3">
        <f>TITRES_STAT!B2426</f>
        <v>45533</v>
      </c>
      <c r="B2423" s="6">
        <f>TITRES_STAT!C2426</f>
        <v>169</v>
      </c>
      <c r="C2423" s="6">
        <f>TITRES_STAT!D2426</f>
        <v>161.90199999999999</v>
      </c>
      <c r="D2423" s="6">
        <f>TITRES_STAT!E2426</f>
        <v>0</v>
      </c>
      <c r="E2423" s="2">
        <f t="shared" si="148"/>
        <v>112653</v>
      </c>
      <c r="F2423" s="6" t="str">
        <f t="shared" si="151"/>
        <v>NEUTRAL</v>
      </c>
      <c r="G2423" s="6" t="str">
        <f t="shared" si="150"/>
        <v>NEUTRAL</v>
      </c>
      <c r="H2423" s="6" t="str">
        <f t="shared" si="149"/>
        <v>NEUTRAL</v>
      </c>
    </row>
    <row r="2424" spans="1:8" ht="13.5" x14ac:dyDescent="0.25">
      <c r="A2424" s="3">
        <f>TITRES_STAT!B2427</f>
        <v>45534</v>
      </c>
      <c r="B2424" s="6">
        <f>TITRES_STAT!C2427</f>
        <v>169</v>
      </c>
      <c r="C2424" s="6">
        <f>TITRES_STAT!D2427</f>
        <v>161.90199999999999</v>
      </c>
      <c r="D2424" s="6">
        <f>TITRES_STAT!E2427</f>
        <v>0</v>
      </c>
      <c r="E2424" s="2">
        <f t="shared" si="148"/>
        <v>112653</v>
      </c>
      <c r="F2424" s="6" t="str">
        <f t="shared" si="151"/>
        <v>NEUTRAL</v>
      </c>
      <c r="G2424" s="6" t="str">
        <f t="shared" si="150"/>
        <v>NEUTRAL</v>
      </c>
      <c r="H2424" s="6" t="str">
        <f t="shared" si="149"/>
        <v>NEUTRAL</v>
      </c>
    </row>
    <row r="2425" spans="1:8" ht="13.5" x14ac:dyDescent="0.25">
      <c r="A2425" s="3">
        <f>TITRES_STAT!B2428</f>
        <v>45537</v>
      </c>
      <c r="B2425" s="6">
        <f>TITRES_STAT!C2428</f>
        <v>169</v>
      </c>
      <c r="C2425" s="6">
        <f>TITRES_STAT!D2428</f>
        <v>161.90199999999999</v>
      </c>
      <c r="D2425" s="6">
        <f>TITRES_STAT!E2428</f>
        <v>0</v>
      </c>
      <c r="E2425" s="2">
        <f t="shared" si="148"/>
        <v>112653</v>
      </c>
      <c r="F2425" s="6" t="str">
        <f t="shared" si="151"/>
        <v>NEUTRAL</v>
      </c>
      <c r="G2425" s="6" t="str">
        <f t="shared" si="150"/>
        <v>NEUTRAL</v>
      </c>
      <c r="H2425" s="6" t="str">
        <f t="shared" si="149"/>
        <v>NEUTRAL</v>
      </c>
    </row>
    <row r="2426" spans="1:8" ht="13.5" x14ac:dyDescent="0.25">
      <c r="A2426" s="3">
        <f>TITRES_STAT!B2429</f>
        <v>45538</v>
      </c>
      <c r="B2426" s="6">
        <f>TITRES_STAT!C2429</f>
        <v>169</v>
      </c>
      <c r="C2426" s="6">
        <f>TITRES_STAT!D2429</f>
        <v>161.90199999999999</v>
      </c>
      <c r="D2426" s="6">
        <f>TITRES_STAT!E2429</f>
        <v>0</v>
      </c>
      <c r="E2426" s="2">
        <f t="shared" si="148"/>
        <v>112653</v>
      </c>
      <c r="F2426" s="6" t="str">
        <f t="shared" si="151"/>
        <v>NEUTRAL</v>
      </c>
      <c r="G2426" s="6" t="str">
        <f t="shared" si="150"/>
        <v>NEUTRAL</v>
      </c>
      <c r="H2426" s="6" t="str">
        <f t="shared" si="149"/>
        <v>NEUTRAL</v>
      </c>
    </row>
    <row r="2427" spans="1:8" ht="13.5" x14ac:dyDescent="0.25">
      <c r="A2427" s="3">
        <f>TITRES_STAT!B2430</f>
        <v>45539</v>
      </c>
      <c r="B2427" s="6">
        <f>TITRES_STAT!C2430</f>
        <v>169</v>
      </c>
      <c r="C2427" s="6">
        <f>TITRES_STAT!D2430</f>
        <v>161.90199999999999</v>
      </c>
      <c r="D2427" s="6">
        <f>TITRES_STAT!E2430</f>
        <v>0</v>
      </c>
      <c r="E2427" s="2">
        <f t="shared" si="148"/>
        <v>112653</v>
      </c>
      <c r="F2427" s="6" t="str">
        <f t="shared" si="151"/>
        <v>NEUTRAL</v>
      </c>
      <c r="G2427" s="6" t="str">
        <f t="shared" si="150"/>
        <v>NEUTRAL</v>
      </c>
      <c r="H2427" s="6" t="str">
        <f t="shared" si="149"/>
        <v>NEUTRAL</v>
      </c>
    </row>
    <row r="2428" spans="1:8" ht="13.5" x14ac:dyDescent="0.25">
      <c r="A2428" s="3">
        <f>TITRES_STAT!B2431</f>
        <v>45540</v>
      </c>
      <c r="B2428" s="6">
        <f>TITRES_STAT!C2431</f>
        <v>169</v>
      </c>
      <c r="C2428" s="6">
        <f>TITRES_STAT!D2431</f>
        <v>161.90199999999999</v>
      </c>
      <c r="D2428" s="6">
        <f>TITRES_STAT!E2431</f>
        <v>0</v>
      </c>
      <c r="E2428" s="2">
        <f t="shared" si="148"/>
        <v>112653</v>
      </c>
      <c r="F2428" s="6" t="str">
        <f t="shared" si="151"/>
        <v>NEUTRAL</v>
      </c>
      <c r="G2428" s="6" t="str">
        <f t="shared" si="150"/>
        <v>NEUTRAL</v>
      </c>
      <c r="H2428" s="6" t="str">
        <f t="shared" si="149"/>
        <v>NEUTRAL</v>
      </c>
    </row>
    <row r="2429" spans="1:8" ht="13.5" x14ac:dyDescent="0.25">
      <c r="A2429" s="3">
        <f>TITRES_STAT!B2432</f>
        <v>45541</v>
      </c>
      <c r="B2429" s="6">
        <f>TITRES_STAT!C2432</f>
        <v>169</v>
      </c>
      <c r="C2429" s="6">
        <f>TITRES_STAT!D2432</f>
        <v>161.90199999999999</v>
      </c>
      <c r="D2429" s="6">
        <f>TITRES_STAT!E2432</f>
        <v>0</v>
      </c>
      <c r="E2429" s="2">
        <f t="shared" si="148"/>
        <v>112653</v>
      </c>
      <c r="F2429" s="6" t="str">
        <f t="shared" si="151"/>
        <v>NEUTRAL</v>
      </c>
      <c r="G2429" s="6" t="str">
        <f t="shared" si="150"/>
        <v>NEUTRAL</v>
      </c>
      <c r="H2429" s="6" t="str">
        <f t="shared" si="149"/>
        <v>NEUTRAL</v>
      </c>
    </row>
    <row r="2430" spans="1:8" ht="13.5" x14ac:dyDescent="0.25">
      <c r="A2430" s="3">
        <f>TITRES_STAT!B2433</f>
        <v>45544</v>
      </c>
      <c r="B2430" s="6">
        <f>TITRES_STAT!C2433</f>
        <v>162</v>
      </c>
      <c r="C2430" s="6">
        <f>TITRES_STAT!D2433</f>
        <v>155.196</v>
      </c>
      <c r="D2430" s="6">
        <f>TITRES_STAT!E2433</f>
        <v>8</v>
      </c>
      <c r="E2430" s="2">
        <f t="shared" si="148"/>
        <v>112645</v>
      </c>
      <c r="F2430" s="6" t="str">
        <f t="shared" si="151"/>
        <v>BEARISH</v>
      </c>
      <c r="G2430" s="6" t="str">
        <f t="shared" si="150"/>
        <v>NEUTRAL</v>
      </c>
      <c r="H2430" s="6" t="str">
        <f t="shared" si="149"/>
        <v>CONFIRMED BEARISH</v>
      </c>
    </row>
    <row r="2431" spans="1:8" ht="13.5" x14ac:dyDescent="0.25">
      <c r="A2431" s="3">
        <f>TITRES_STAT!B2434</f>
        <v>45545</v>
      </c>
      <c r="B2431" s="6">
        <f>TITRES_STAT!C2434</f>
        <v>163</v>
      </c>
      <c r="C2431" s="6">
        <f>TITRES_STAT!D2434</f>
        <v>156.154</v>
      </c>
      <c r="D2431" s="6">
        <f>TITRES_STAT!E2434</f>
        <v>728</v>
      </c>
      <c r="E2431" s="2">
        <f t="shared" si="148"/>
        <v>113373</v>
      </c>
      <c r="F2431" s="6" t="str">
        <f t="shared" si="151"/>
        <v>BULLISH</v>
      </c>
      <c r="G2431" s="6" t="str">
        <f t="shared" si="150"/>
        <v>NEUTRAL</v>
      </c>
      <c r="H2431" s="6" t="str">
        <f t="shared" si="149"/>
        <v>BULLISH DIVERGENCE</v>
      </c>
    </row>
    <row r="2432" spans="1:8" ht="13.5" x14ac:dyDescent="0.25">
      <c r="A2432" s="3">
        <f>TITRES_STAT!B2435</f>
        <v>45546</v>
      </c>
      <c r="B2432" s="6">
        <f>TITRES_STAT!C2435</f>
        <v>163</v>
      </c>
      <c r="C2432" s="6">
        <f>TITRES_STAT!D2435</f>
        <v>156.154</v>
      </c>
      <c r="D2432" s="6">
        <f>TITRES_STAT!E2435</f>
        <v>0</v>
      </c>
      <c r="E2432" s="2">
        <f t="shared" si="148"/>
        <v>113373</v>
      </c>
      <c r="F2432" s="6" t="str">
        <f t="shared" si="151"/>
        <v>BULLISH</v>
      </c>
      <c r="G2432" s="6" t="str">
        <f t="shared" si="150"/>
        <v>NEUTRAL</v>
      </c>
      <c r="H2432" s="6" t="str">
        <f t="shared" si="149"/>
        <v>BULLISH DIVERGENCE</v>
      </c>
    </row>
    <row r="2433" spans="1:8" ht="13.5" x14ac:dyDescent="0.25">
      <c r="A2433" s="3">
        <f>TITRES_STAT!B2436</f>
        <v>45547</v>
      </c>
      <c r="B2433" s="6">
        <f>TITRES_STAT!C2436</f>
        <v>164</v>
      </c>
      <c r="C2433" s="6">
        <f>TITRES_STAT!D2436</f>
        <v>157.11199999999999</v>
      </c>
      <c r="D2433" s="6">
        <f>TITRES_STAT!E2436</f>
        <v>615</v>
      </c>
      <c r="E2433" s="2">
        <f t="shared" si="148"/>
        <v>113988</v>
      </c>
      <c r="F2433" s="6" t="str">
        <f t="shared" si="151"/>
        <v>BULLISH</v>
      </c>
      <c r="G2433" s="6" t="str">
        <f t="shared" si="150"/>
        <v>NEUTRAL</v>
      </c>
      <c r="H2433" s="6" t="str">
        <f t="shared" si="149"/>
        <v>BULLISH DIVERGENCE</v>
      </c>
    </row>
    <row r="2434" spans="1:8" ht="13.5" x14ac:dyDescent="0.25">
      <c r="A2434" s="3">
        <f>TITRES_STAT!B2437</f>
        <v>45548</v>
      </c>
      <c r="B2434" s="6">
        <f>TITRES_STAT!C2437</f>
        <v>164</v>
      </c>
      <c r="C2434" s="6">
        <f>TITRES_STAT!D2437</f>
        <v>157.11199999999999</v>
      </c>
      <c r="D2434" s="6">
        <f>TITRES_STAT!E2437</f>
        <v>0</v>
      </c>
      <c r="E2434" s="2">
        <f t="shared" si="148"/>
        <v>113988</v>
      </c>
      <c r="F2434" s="6" t="str">
        <f t="shared" si="151"/>
        <v>BULLISH</v>
      </c>
      <c r="G2434" s="6" t="str">
        <f t="shared" si="150"/>
        <v>NEUTRAL</v>
      </c>
      <c r="H2434" s="6" t="str">
        <f t="shared" si="149"/>
        <v>BULLISH DIVERGENCE</v>
      </c>
    </row>
    <row r="2435" spans="1:8" ht="13.5" x14ac:dyDescent="0.25">
      <c r="A2435" s="3">
        <f>TITRES_STAT!B2438</f>
        <v>45551</v>
      </c>
      <c r="B2435" s="6">
        <f>TITRES_STAT!C2438</f>
        <v>162.05000000000001</v>
      </c>
      <c r="C2435" s="6">
        <f>TITRES_STAT!D2438</f>
        <v>155.2439</v>
      </c>
      <c r="D2435" s="6">
        <f>TITRES_STAT!E2438</f>
        <v>8</v>
      </c>
      <c r="E2435" s="2">
        <f t="shared" si="148"/>
        <v>113980</v>
      </c>
      <c r="F2435" s="6" t="str">
        <f t="shared" si="151"/>
        <v>BULLISH</v>
      </c>
      <c r="G2435" s="6" t="str">
        <f t="shared" si="150"/>
        <v>NEUTRAL</v>
      </c>
      <c r="H2435" s="6" t="str">
        <f t="shared" si="149"/>
        <v>CONFIRMED BULLISH</v>
      </c>
    </row>
    <row r="2436" spans="1:8" ht="13.5" x14ac:dyDescent="0.25">
      <c r="A2436" s="3">
        <f>TITRES_STAT!B2439</f>
        <v>45552</v>
      </c>
      <c r="B2436" s="6">
        <f>TITRES_STAT!C2439</f>
        <v>162.05000000000001</v>
      </c>
      <c r="C2436" s="6">
        <f>TITRES_STAT!D2439</f>
        <v>155.2439</v>
      </c>
      <c r="D2436" s="6">
        <f>TITRES_STAT!E2439</f>
        <v>0</v>
      </c>
      <c r="E2436" s="2">
        <f t="shared" ref="E2436:E2499" si="152">IF(B2436&gt;B2435, E2435+D2436, IF(B2436&lt;B2435, E2435-D2436, E2435))</f>
        <v>113980</v>
      </c>
      <c r="F2436" s="6" t="str">
        <f t="shared" si="151"/>
        <v>BULLISH</v>
      </c>
      <c r="G2436" s="6" t="str">
        <f t="shared" si="150"/>
        <v>NEUTRAL</v>
      </c>
      <c r="H2436" s="6" t="str">
        <f t="shared" si="149"/>
        <v>BULLISH DIVERGENCE</v>
      </c>
    </row>
    <row r="2437" spans="1:8" ht="13.5" x14ac:dyDescent="0.25">
      <c r="A2437" s="3">
        <f>TITRES_STAT!B2440</f>
        <v>45553</v>
      </c>
      <c r="B2437" s="6">
        <f>TITRES_STAT!C2440</f>
        <v>162</v>
      </c>
      <c r="C2437" s="6">
        <f>TITRES_STAT!D2440</f>
        <v>155.196</v>
      </c>
      <c r="D2437" s="6">
        <f>TITRES_STAT!E2440</f>
        <v>84</v>
      </c>
      <c r="E2437" s="2">
        <f t="shared" si="152"/>
        <v>113896</v>
      </c>
      <c r="F2437" s="6" t="str">
        <f t="shared" si="151"/>
        <v>BULLISH</v>
      </c>
      <c r="G2437" s="6" t="str">
        <f t="shared" si="150"/>
        <v>NEUTRAL</v>
      </c>
      <c r="H2437" s="6" t="str">
        <f t="shared" si="149"/>
        <v>BULLISH DIVERGENCE</v>
      </c>
    </row>
    <row r="2438" spans="1:8" ht="13.5" x14ac:dyDescent="0.25">
      <c r="A2438" s="3">
        <f>TITRES_STAT!B2441</f>
        <v>45554</v>
      </c>
      <c r="B2438" s="6">
        <f>TITRES_STAT!C2441</f>
        <v>166</v>
      </c>
      <c r="C2438" s="6">
        <f>TITRES_STAT!D2441</f>
        <v>159.02799999999999</v>
      </c>
      <c r="D2438" s="6">
        <f>TITRES_STAT!E2441</f>
        <v>2</v>
      </c>
      <c r="E2438" s="2">
        <f t="shared" si="152"/>
        <v>113898</v>
      </c>
      <c r="F2438" s="6" t="str">
        <f t="shared" si="151"/>
        <v>BEARISH</v>
      </c>
      <c r="G2438" s="6" t="str">
        <f t="shared" si="150"/>
        <v>NEUTRAL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BEARISH DIVERGENCE</v>
      </c>
    </row>
    <row r="2439" spans="1:8" ht="13.5" x14ac:dyDescent="0.25">
      <c r="A2439" s="3">
        <f>TITRES_STAT!B2442</f>
        <v>45555</v>
      </c>
      <c r="B2439" s="6">
        <f>TITRES_STAT!C2442</f>
        <v>166</v>
      </c>
      <c r="C2439" s="6">
        <f>TITRES_STAT!D2442</f>
        <v>159.02799999999999</v>
      </c>
      <c r="D2439" s="6">
        <f>TITRES_STAT!E2442</f>
        <v>0</v>
      </c>
      <c r="E2439" s="2">
        <f t="shared" si="152"/>
        <v>113898</v>
      </c>
      <c r="F2439" s="6" t="str">
        <f t="shared" si="151"/>
        <v>BEARISH</v>
      </c>
      <c r="G2439" s="6" t="str">
        <f t="shared" ref="G2439:G2502" si="154">IF((E2439-E2434)/E2434 &gt; 0.02, "STRONG",
 IF((E2439-E2434)/E2434 &lt; -0.02, "WEAK", "NEUTRAL"))</f>
        <v>NEUTRAL</v>
      </c>
      <c r="H2439" s="6" t="str">
        <f t="shared" si="153"/>
        <v>BEARISH DIVERGENCE</v>
      </c>
    </row>
    <row r="2440" spans="1:8" ht="13.5" x14ac:dyDescent="0.25">
      <c r="A2440" s="3">
        <f>TITRES_STAT!B2443</f>
        <v>45558</v>
      </c>
      <c r="B2440" s="6">
        <f>TITRES_STAT!C2443</f>
        <v>166</v>
      </c>
      <c r="C2440" s="6">
        <f>TITRES_STAT!D2443</f>
        <v>159.02799999999999</v>
      </c>
      <c r="D2440" s="6">
        <f>TITRES_STAT!E2443</f>
        <v>0</v>
      </c>
      <c r="E2440" s="2">
        <f t="shared" si="152"/>
        <v>113898</v>
      </c>
      <c r="F2440" s="6" t="str">
        <f t="shared" ref="F2440:F2503" si="155">IF(E2440&gt;E2435,"BULLISH",IF(E2440&lt;E2435,"BEARISH","NEUTRAL"))</f>
        <v>BEARISH</v>
      </c>
      <c r="G2440" s="6" t="str">
        <f t="shared" si="154"/>
        <v>NEUTRAL</v>
      </c>
      <c r="H2440" s="6" t="str">
        <f t="shared" si="153"/>
        <v>BEARISH DIVERGENCE</v>
      </c>
    </row>
    <row r="2441" spans="1:8" ht="13.5" x14ac:dyDescent="0.25">
      <c r="A2441" s="3">
        <f>TITRES_STAT!B2444</f>
        <v>45559</v>
      </c>
      <c r="B2441" s="6">
        <f>TITRES_STAT!C2444</f>
        <v>162</v>
      </c>
      <c r="C2441" s="6">
        <f>TITRES_STAT!D2444</f>
        <v>155.196</v>
      </c>
      <c r="D2441" s="6">
        <f>TITRES_STAT!E2444</f>
        <v>20</v>
      </c>
      <c r="E2441" s="2">
        <f t="shared" si="152"/>
        <v>113878</v>
      </c>
      <c r="F2441" s="6" t="str">
        <f t="shared" si="155"/>
        <v>BEARISH</v>
      </c>
      <c r="G2441" s="6" t="str">
        <f t="shared" si="154"/>
        <v>NEUTRAL</v>
      </c>
      <c r="H2441" s="6" t="str">
        <f t="shared" si="153"/>
        <v>CONFIRMED BEARISH</v>
      </c>
    </row>
    <row r="2442" spans="1:8" ht="13.5" x14ac:dyDescent="0.25">
      <c r="A2442" s="3">
        <f>TITRES_STAT!B2445</f>
        <v>45560</v>
      </c>
      <c r="B2442" s="6">
        <f>TITRES_STAT!C2445</f>
        <v>166</v>
      </c>
      <c r="C2442" s="6">
        <f>TITRES_STAT!D2445</f>
        <v>159.02799999999999</v>
      </c>
      <c r="D2442" s="6">
        <f>TITRES_STAT!E2445</f>
        <v>100</v>
      </c>
      <c r="E2442" s="2">
        <f t="shared" si="152"/>
        <v>113978</v>
      </c>
      <c r="F2442" s="6" t="str">
        <f t="shared" si="155"/>
        <v>BULLISH</v>
      </c>
      <c r="G2442" s="6" t="str">
        <f t="shared" si="154"/>
        <v>NEUTRAL</v>
      </c>
      <c r="H2442" s="6" t="str">
        <f t="shared" si="153"/>
        <v>CONFIRMED BULLISH</v>
      </c>
    </row>
    <row r="2443" spans="1:8" ht="13.5" x14ac:dyDescent="0.25">
      <c r="A2443" s="3">
        <f>TITRES_STAT!B2446</f>
        <v>45561</v>
      </c>
      <c r="B2443" s="6">
        <f>TITRES_STAT!C2446</f>
        <v>166</v>
      </c>
      <c r="C2443" s="6">
        <f>TITRES_STAT!D2446</f>
        <v>159.02799999999999</v>
      </c>
      <c r="D2443" s="6">
        <f>TITRES_STAT!E2446</f>
        <v>3229</v>
      </c>
      <c r="E2443" s="2">
        <f t="shared" si="152"/>
        <v>113978</v>
      </c>
      <c r="F2443" s="6" t="str">
        <f t="shared" si="155"/>
        <v>BULLISH</v>
      </c>
      <c r="G2443" s="6" t="str">
        <f t="shared" si="154"/>
        <v>NEUTRAL</v>
      </c>
      <c r="H2443" s="6" t="str">
        <f t="shared" si="153"/>
        <v>NEUTRAL</v>
      </c>
    </row>
    <row r="2444" spans="1:8" ht="13.5" x14ac:dyDescent="0.25">
      <c r="A2444" s="3">
        <f>TITRES_STAT!B2447</f>
        <v>45562</v>
      </c>
      <c r="B2444" s="6">
        <f>TITRES_STAT!C2447</f>
        <v>165</v>
      </c>
      <c r="C2444" s="6">
        <f>TITRES_STAT!D2447</f>
        <v>158.07</v>
      </c>
      <c r="D2444" s="6">
        <f>TITRES_STAT!E2447</f>
        <v>83</v>
      </c>
      <c r="E2444" s="2">
        <f t="shared" si="152"/>
        <v>113895</v>
      </c>
      <c r="F2444" s="6" t="str">
        <f t="shared" si="155"/>
        <v>BEARISH</v>
      </c>
      <c r="G2444" s="6" t="str">
        <f t="shared" si="154"/>
        <v>NEUTRAL</v>
      </c>
      <c r="H2444" s="6" t="str">
        <f t="shared" si="153"/>
        <v>CONFIRMED BEARISH</v>
      </c>
    </row>
    <row r="2445" spans="1:8" ht="13.5" x14ac:dyDescent="0.25">
      <c r="A2445" s="3">
        <f>TITRES_STAT!B2448</f>
        <v>45565</v>
      </c>
      <c r="B2445" s="6">
        <f>TITRES_STAT!C2448</f>
        <v>165</v>
      </c>
      <c r="C2445" s="6">
        <f>TITRES_STAT!D2448</f>
        <v>158.07</v>
      </c>
      <c r="D2445" s="6">
        <f>TITRES_STAT!E2448</f>
        <v>169</v>
      </c>
      <c r="E2445" s="2">
        <f t="shared" si="152"/>
        <v>113895</v>
      </c>
      <c r="F2445" s="6" t="str">
        <f t="shared" si="155"/>
        <v>BEARISH</v>
      </c>
      <c r="G2445" s="6" t="str">
        <f t="shared" si="154"/>
        <v>NEUTRAL</v>
      </c>
      <c r="H2445" s="6" t="str">
        <f t="shared" si="153"/>
        <v>CONFIRMED BEARISH</v>
      </c>
    </row>
    <row r="2446" spans="1:8" ht="13.5" x14ac:dyDescent="0.25">
      <c r="A2446" s="3">
        <f>TITRES_STAT!B2449</f>
        <v>45566</v>
      </c>
      <c r="B2446" s="6">
        <f>TITRES_STAT!C2449</f>
        <v>165</v>
      </c>
      <c r="C2446" s="6">
        <f>TITRES_STAT!D2449</f>
        <v>158.07</v>
      </c>
      <c r="D2446" s="6">
        <f>TITRES_STAT!E2449</f>
        <v>6630</v>
      </c>
      <c r="E2446" s="2">
        <f t="shared" si="152"/>
        <v>113895</v>
      </c>
      <c r="F2446" s="6" t="str">
        <f t="shared" si="155"/>
        <v>BULLISH</v>
      </c>
      <c r="G2446" s="6" t="str">
        <f t="shared" si="154"/>
        <v>NEUTRAL</v>
      </c>
      <c r="H2446" s="6" t="str">
        <f t="shared" si="153"/>
        <v>CONFIRMED BULLISH</v>
      </c>
    </row>
    <row r="2447" spans="1:8" ht="13.5" x14ac:dyDescent="0.25">
      <c r="A2447" s="3">
        <f>TITRES_STAT!B2450</f>
        <v>45567</v>
      </c>
      <c r="B2447" s="6">
        <f>TITRES_STAT!C2450</f>
        <v>166</v>
      </c>
      <c r="C2447" s="6">
        <f>TITRES_STAT!D2450</f>
        <v>159.02799999999999</v>
      </c>
      <c r="D2447" s="6">
        <f>TITRES_STAT!E2450</f>
        <v>25</v>
      </c>
      <c r="E2447" s="2">
        <f t="shared" si="152"/>
        <v>113920</v>
      </c>
      <c r="F2447" s="6" t="str">
        <f t="shared" si="155"/>
        <v>BEARISH</v>
      </c>
      <c r="G2447" s="6" t="str">
        <f t="shared" si="154"/>
        <v>NEUTRAL</v>
      </c>
      <c r="H2447" s="6" t="str">
        <f t="shared" si="153"/>
        <v>NEUTRAL</v>
      </c>
    </row>
    <row r="2448" spans="1:8" ht="13.5" x14ac:dyDescent="0.25">
      <c r="A2448" s="3">
        <f>TITRES_STAT!B2451</f>
        <v>45568</v>
      </c>
      <c r="B2448" s="6">
        <f>TITRES_STAT!C2451</f>
        <v>167</v>
      </c>
      <c r="C2448" s="6">
        <f>TITRES_STAT!D2451</f>
        <v>159.98599999999999</v>
      </c>
      <c r="D2448" s="6">
        <f>TITRES_STAT!E2451</f>
        <v>20</v>
      </c>
      <c r="E2448" s="2">
        <f t="shared" si="152"/>
        <v>113940</v>
      </c>
      <c r="F2448" s="6" t="str">
        <f t="shared" si="155"/>
        <v>BEARISH</v>
      </c>
      <c r="G2448" s="6" t="str">
        <f t="shared" si="154"/>
        <v>NEUTRAL</v>
      </c>
      <c r="H2448" s="6" t="str">
        <f t="shared" si="153"/>
        <v>BEARISH DIVERGENCE</v>
      </c>
    </row>
    <row r="2449" spans="1:8" ht="13.5" x14ac:dyDescent="0.25">
      <c r="A2449" s="3">
        <f>TITRES_STAT!B2452</f>
        <v>45569</v>
      </c>
      <c r="B2449" s="6">
        <f>TITRES_STAT!C2452</f>
        <v>167</v>
      </c>
      <c r="C2449" s="6">
        <f>TITRES_STAT!D2452</f>
        <v>159.98599999999999</v>
      </c>
      <c r="D2449" s="6">
        <f>TITRES_STAT!E2452</f>
        <v>90</v>
      </c>
      <c r="E2449" s="2">
        <f t="shared" si="152"/>
        <v>113940</v>
      </c>
      <c r="F2449" s="6" t="str">
        <f t="shared" si="155"/>
        <v>BULLISH</v>
      </c>
      <c r="G2449" s="6" t="str">
        <f t="shared" si="154"/>
        <v>NEUTRAL</v>
      </c>
      <c r="H2449" s="6" t="str">
        <f t="shared" si="153"/>
        <v>CONFIRMED BULLISH</v>
      </c>
    </row>
    <row r="2450" spans="1:8" ht="13.5" x14ac:dyDescent="0.25">
      <c r="A2450" s="3">
        <f>TITRES_STAT!B2453</f>
        <v>45572</v>
      </c>
      <c r="B2450" s="6">
        <f>TITRES_STAT!C2453</f>
        <v>167</v>
      </c>
      <c r="C2450" s="6">
        <f>TITRES_STAT!D2453</f>
        <v>159.98599999999999</v>
      </c>
      <c r="D2450" s="6">
        <f>TITRES_STAT!E2453</f>
        <v>0</v>
      </c>
      <c r="E2450" s="2">
        <f t="shared" si="152"/>
        <v>113940</v>
      </c>
      <c r="F2450" s="6" t="str">
        <f t="shared" si="155"/>
        <v>BULLISH</v>
      </c>
      <c r="G2450" s="6" t="str">
        <f t="shared" si="154"/>
        <v>NEUTRAL</v>
      </c>
      <c r="H2450" s="6" t="str">
        <f t="shared" si="153"/>
        <v>CONFIRMED BULLISH</v>
      </c>
    </row>
    <row r="2451" spans="1:8" ht="13.5" x14ac:dyDescent="0.25">
      <c r="A2451" s="3">
        <f>TITRES_STAT!B2454</f>
        <v>45573</v>
      </c>
      <c r="B2451" s="6">
        <f>TITRES_STAT!C2454</f>
        <v>167</v>
      </c>
      <c r="C2451" s="6">
        <f>TITRES_STAT!D2454</f>
        <v>159.98599999999999</v>
      </c>
      <c r="D2451" s="6">
        <f>TITRES_STAT!E2454</f>
        <v>166</v>
      </c>
      <c r="E2451" s="2">
        <f t="shared" si="152"/>
        <v>113940</v>
      </c>
      <c r="F2451" s="6" t="str">
        <f t="shared" si="155"/>
        <v>BULLISH</v>
      </c>
      <c r="G2451" s="6" t="str">
        <f t="shared" si="154"/>
        <v>NEUTRAL</v>
      </c>
      <c r="H2451" s="6" t="str">
        <f t="shared" si="153"/>
        <v>CONFIRMED BULLISH</v>
      </c>
    </row>
    <row r="2452" spans="1:8" ht="13.5" x14ac:dyDescent="0.25">
      <c r="A2452" s="3">
        <f>TITRES_STAT!B2455</f>
        <v>45574</v>
      </c>
      <c r="B2452" s="6">
        <f>TITRES_STAT!C2455</f>
        <v>167</v>
      </c>
      <c r="C2452" s="6">
        <f>TITRES_STAT!D2455</f>
        <v>159.98599999999999</v>
      </c>
      <c r="D2452" s="6">
        <f>TITRES_STAT!E2455</f>
        <v>184</v>
      </c>
      <c r="E2452" s="2">
        <f t="shared" si="152"/>
        <v>113940</v>
      </c>
      <c r="F2452" s="6" t="str">
        <f t="shared" si="155"/>
        <v>BULLISH</v>
      </c>
      <c r="G2452" s="6" t="str">
        <f t="shared" si="154"/>
        <v>NEUTRAL</v>
      </c>
      <c r="H2452" s="6" t="str">
        <f t="shared" si="153"/>
        <v>CONFIRMED BULLISH</v>
      </c>
    </row>
    <row r="2453" spans="1:8" ht="13.5" x14ac:dyDescent="0.25">
      <c r="A2453" s="3">
        <f>TITRES_STAT!B2456</f>
        <v>45575</v>
      </c>
      <c r="B2453" s="6">
        <f>TITRES_STAT!C2456</f>
        <v>168</v>
      </c>
      <c r="C2453" s="6">
        <f>TITRES_STAT!D2456</f>
        <v>160.94399999999999</v>
      </c>
      <c r="D2453" s="6">
        <f>TITRES_STAT!E2456</f>
        <v>10</v>
      </c>
      <c r="E2453" s="2">
        <f t="shared" si="152"/>
        <v>113950</v>
      </c>
      <c r="F2453" s="6" t="str">
        <f t="shared" si="155"/>
        <v>BULLISH</v>
      </c>
      <c r="G2453" s="6" t="str">
        <f t="shared" si="154"/>
        <v>NEUTRAL</v>
      </c>
      <c r="H2453" s="6" t="str">
        <f t="shared" si="153"/>
        <v>CONFIRMED BULLISH</v>
      </c>
    </row>
    <row r="2454" spans="1:8" ht="13.5" x14ac:dyDescent="0.25">
      <c r="A2454" s="3">
        <f>TITRES_STAT!B2457</f>
        <v>45576</v>
      </c>
      <c r="B2454" s="6">
        <f>TITRES_STAT!C2457</f>
        <v>168</v>
      </c>
      <c r="C2454" s="6">
        <f>TITRES_STAT!D2457</f>
        <v>160.94399999999999</v>
      </c>
      <c r="D2454" s="6">
        <f>TITRES_STAT!E2457</f>
        <v>0</v>
      </c>
      <c r="E2454" s="2">
        <f t="shared" si="152"/>
        <v>113950</v>
      </c>
      <c r="F2454" s="6" t="str">
        <f t="shared" si="155"/>
        <v>BULLISH</v>
      </c>
      <c r="G2454" s="6" t="str">
        <f t="shared" si="154"/>
        <v>NEUTRAL</v>
      </c>
      <c r="H2454" s="6" t="str">
        <f t="shared" si="153"/>
        <v>CONFIRMED BULLISH</v>
      </c>
    </row>
    <row r="2455" spans="1:8" ht="13.5" x14ac:dyDescent="0.25">
      <c r="A2455" s="3">
        <f>TITRES_STAT!B2458</f>
        <v>45579</v>
      </c>
      <c r="B2455" s="6">
        <f>TITRES_STAT!C2458</f>
        <v>168</v>
      </c>
      <c r="C2455" s="6">
        <f>TITRES_STAT!D2458</f>
        <v>160.94399999999999</v>
      </c>
      <c r="D2455" s="6">
        <f>TITRES_STAT!E2458</f>
        <v>0</v>
      </c>
      <c r="E2455" s="2">
        <f t="shared" si="152"/>
        <v>113950</v>
      </c>
      <c r="F2455" s="6" t="str">
        <f t="shared" si="155"/>
        <v>BULLISH</v>
      </c>
      <c r="G2455" s="6" t="str">
        <f t="shared" si="154"/>
        <v>NEUTRAL</v>
      </c>
      <c r="H2455" s="6" t="str">
        <f t="shared" si="153"/>
        <v>CONFIRMED BULLISH</v>
      </c>
    </row>
    <row r="2456" spans="1:8" ht="13.5" x14ac:dyDescent="0.25">
      <c r="A2456" s="3">
        <f>TITRES_STAT!B2459</f>
        <v>45581</v>
      </c>
      <c r="B2456" s="6">
        <f>TITRES_STAT!C2459</f>
        <v>168</v>
      </c>
      <c r="C2456" s="6">
        <f>TITRES_STAT!D2459</f>
        <v>160.94399999999999</v>
      </c>
      <c r="D2456" s="6">
        <f>TITRES_STAT!E2459</f>
        <v>80</v>
      </c>
      <c r="E2456" s="2">
        <f t="shared" si="152"/>
        <v>113950</v>
      </c>
      <c r="F2456" s="6" t="str">
        <f t="shared" si="155"/>
        <v>BULLISH</v>
      </c>
      <c r="G2456" s="6" t="str">
        <f t="shared" si="154"/>
        <v>NEUTRAL</v>
      </c>
      <c r="H2456" s="6" t="str">
        <f t="shared" si="153"/>
        <v>CONFIRMED BULLISH</v>
      </c>
    </row>
    <row r="2457" spans="1:8" ht="13.5" x14ac:dyDescent="0.25">
      <c r="A2457" s="3">
        <f>TITRES_STAT!B2460</f>
        <v>45582</v>
      </c>
      <c r="B2457" s="6">
        <f>TITRES_STAT!C2460</f>
        <v>168</v>
      </c>
      <c r="C2457" s="6">
        <f>TITRES_STAT!D2460</f>
        <v>160.94399999999999</v>
      </c>
      <c r="D2457" s="6">
        <f>TITRES_STAT!E2460</f>
        <v>0</v>
      </c>
      <c r="E2457" s="2">
        <f t="shared" si="152"/>
        <v>113950</v>
      </c>
      <c r="F2457" s="6" t="str">
        <f t="shared" si="155"/>
        <v>BULLISH</v>
      </c>
      <c r="G2457" s="6" t="str">
        <f t="shared" si="154"/>
        <v>NEUTRAL</v>
      </c>
      <c r="H2457" s="6" t="str">
        <f t="shared" si="153"/>
        <v>CONFIRMED BULLISH</v>
      </c>
    </row>
    <row r="2458" spans="1:8" ht="13.5" x14ac:dyDescent="0.25">
      <c r="A2458" s="3">
        <f>TITRES_STAT!B2461</f>
        <v>45583</v>
      </c>
      <c r="B2458" s="6">
        <f>TITRES_STAT!C2461</f>
        <v>168</v>
      </c>
      <c r="C2458" s="6">
        <f>TITRES_STAT!D2461</f>
        <v>160.94399999999999</v>
      </c>
      <c r="D2458" s="6">
        <f>TITRES_STAT!E2461</f>
        <v>0</v>
      </c>
      <c r="E2458" s="2">
        <f t="shared" si="152"/>
        <v>113950</v>
      </c>
      <c r="F2458" s="6" t="str">
        <f t="shared" si="155"/>
        <v>NEUTRAL</v>
      </c>
      <c r="G2458" s="6" t="str">
        <f t="shared" si="154"/>
        <v>NEUTRAL</v>
      </c>
      <c r="H2458" s="6" t="str">
        <f t="shared" si="153"/>
        <v>NEUTRAL</v>
      </c>
    </row>
    <row r="2459" spans="1:8" ht="13.5" x14ac:dyDescent="0.25">
      <c r="A2459" s="3">
        <f>TITRES_STAT!B2462</f>
        <v>45586</v>
      </c>
      <c r="B2459" s="6">
        <f>TITRES_STAT!C2462</f>
        <v>168</v>
      </c>
      <c r="C2459" s="6">
        <f>TITRES_STAT!D2462</f>
        <v>160.94399999999999</v>
      </c>
      <c r="D2459" s="6">
        <f>TITRES_STAT!E2462</f>
        <v>30</v>
      </c>
      <c r="E2459" s="2">
        <f t="shared" si="152"/>
        <v>113950</v>
      </c>
      <c r="F2459" s="6" t="str">
        <f t="shared" si="155"/>
        <v>NEUTRAL</v>
      </c>
      <c r="G2459" s="6" t="str">
        <f t="shared" si="154"/>
        <v>NEUTRAL</v>
      </c>
      <c r="H2459" s="6" t="str">
        <f t="shared" si="153"/>
        <v>NEUTRAL</v>
      </c>
    </row>
    <row r="2460" spans="1:8" ht="13.5" x14ac:dyDescent="0.25">
      <c r="A2460" s="3">
        <f>TITRES_STAT!B2463</f>
        <v>45587</v>
      </c>
      <c r="B2460" s="6">
        <f>TITRES_STAT!C2463</f>
        <v>168</v>
      </c>
      <c r="C2460" s="6">
        <f>TITRES_STAT!D2463</f>
        <v>160.94399999999999</v>
      </c>
      <c r="D2460" s="6">
        <f>TITRES_STAT!E2463</f>
        <v>30</v>
      </c>
      <c r="E2460" s="2">
        <f t="shared" si="152"/>
        <v>113950</v>
      </c>
      <c r="F2460" s="6" t="str">
        <f t="shared" si="155"/>
        <v>NEUTRAL</v>
      </c>
      <c r="G2460" s="6" t="str">
        <f t="shared" si="154"/>
        <v>NEUTRAL</v>
      </c>
      <c r="H2460" s="6" t="str">
        <f t="shared" si="153"/>
        <v>NEUTRAL</v>
      </c>
    </row>
    <row r="2461" spans="1:8" ht="13.5" x14ac:dyDescent="0.25">
      <c r="A2461" s="3">
        <f>TITRES_STAT!B2464</f>
        <v>45588</v>
      </c>
      <c r="B2461" s="6">
        <f>TITRES_STAT!C2464</f>
        <v>168</v>
      </c>
      <c r="C2461" s="6">
        <f>TITRES_STAT!D2464</f>
        <v>160.94399999999999</v>
      </c>
      <c r="D2461" s="6">
        <f>TITRES_STAT!E2464</f>
        <v>0</v>
      </c>
      <c r="E2461" s="2">
        <f t="shared" si="152"/>
        <v>113950</v>
      </c>
      <c r="F2461" s="6" t="str">
        <f t="shared" si="155"/>
        <v>NEUTRAL</v>
      </c>
      <c r="G2461" s="6" t="str">
        <f t="shared" si="154"/>
        <v>NEUTRAL</v>
      </c>
      <c r="H2461" s="6" t="str">
        <f t="shared" si="153"/>
        <v>NEUTRAL</v>
      </c>
    </row>
    <row r="2462" spans="1:8" ht="13.5" x14ac:dyDescent="0.25">
      <c r="A2462" s="3">
        <f>TITRES_STAT!B2465</f>
        <v>45589</v>
      </c>
      <c r="B2462" s="6">
        <f>TITRES_STAT!C2465</f>
        <v>168</v>
      </c>
      <c r="C2462" s="6">
        <f>TITRES_STAT!D2465</f>
        <v>160.94399999999999</v>
      </c>
      <c r="D2462" s="6">
        <f>TITRES_STAT!E2465</f>
        <v>229</v>
      </c>
      <c r="E2462" s="2">
        <f t="shared" si="152"/>
        <v>113950</v>
      </c>
      <c r="F2462" s="6" t="str">
        <f t="shared" si="155"/>
        <v>NEUTRAL</v>
      </c>
      <c r="G2462" s="6" t="str">
        <f t="shared" si="154"/>
        <v>NEUTRAL</v>
      </c>
      <c r="H2462" s="6" t="str">
        <f t="shared" si="153"/>
        <v>NEUTRAL</v>
      </c>
    </row>
    <row r="2463" spans="1:8" ht="13.5" x14ac:dyDescent="0.25">
      <c r="A2463" s="3">
        <f>TITRES_STAT!B2466</f>
        <v>45590</v>
      </c>
      <c r="B2463" s="6">
        <f>TITRES_STAT!C2466</f>
        <v>168</v>
      </c>
      <c r="C2463" s="6">
        <f>TITRES_STAT!D2466</f>
        <v>160.94399999999999</v>
      </c>
      <c r="D2463" s="6">
        <f>TITRES_STAT!E2466</f>
        <v>150</v>
      </c>
      <c r="E2463" s="2">
        <f t="shared" si="152"/>
        <v>113950</v>
      </c>
      <c r="F2463" s="6" t="str">
        <f t="shared" si="155"/>
        <v>NEUTRAL</v>
      </c>
      <c r="G2463" s="6" t="str">
        <f t="shared" si="154"/>
        <v>NEUTRAL</v>
      </c>
      <c r="H2463" s="6" t="str">
        <f t="shared" si="153"/>
        <v>NEUTRAL</v>
      </c>
    </row>
    <row r="2464" spans="1:8" ht="13.5" x14ac:dyDescent="0.25">
      <c r="A2464" s="3">
        <f>TITRES_STAT!B2467</f>
        <v>45593</v>
      </c>
      <c r="B2464" s="6">
        <f>TITRES_STAT!C2467</f>
        <v>170</v>
      </c>
      <c r="C2464" s="6">
        <f>TITRES_STAT!D2467</f>
        <v>162.86000000000001</v>
      </c>
      <c r="D2464" s="6">
        <f>TITRES_STAT!E2467</f>
        <v>498</v>
      </c>
      <c r="E2464" s="2">
        <f t="shared" si="152"/>
        <v>114448</v>
      </c>
      <c r="F2464" s="6" t="str">
        <f t="shared" si="155"/>
        <v>BULLISH</v>
      </c>
      <c r="G2464" s="6" t="str">
        <f t="shared" si="154"/>
        <v>NEUTRAL</v>
      </c>
      <c r="H2464" s="6" t="str">
        <f t="shared" si="153"/>
        <v>CONFIRMED BULLISH</v>
      </c>
    </row>
    <row r="2465" spans="1:8" ht="13.5" x14ac:dyDescent="0.25">
      <c r="A2465" s="3">
        <f>TITRES_STAT!B2468</f>
        <v>45594</v>
      </c>
      <c r="B2465" s="6">
        <f>TITRES_STAT!C2468</f>
        <v>174</v>
      </c>
      <c r="C2465" s="6">
        <f>TITRES_STAT!D2468</f>
        <v>166.69200000000001</v>
      </c>
      <c r="D2465" s="6">
        <f>TITRES_STAT!E2468</f>
        <v>50</v>
      </c>
      <c r="E2465" s="2">
        <f t="shared" si="152"/>
        <v>114498</v>
      </c>
      <c r="F2465" s="6" t="str">
        <f t="shared" si="155"/>
        <v>BULLISH</v>
      </c>
      <c r="G2465" s="6" t="str">
        <f t="shared" si="154"/>
        <v>NEUTRAL</v>
      </c>
      <c r="H2465" s="6" t="str">
        <f t="shared" si="153"/>
        <v>CONFIRMED BULLISH</v>
      </c>
    </row>
    <row r="2466" spans="1:8" ht="13.5" x14ac:dyDescent="0.25">
      <c r="A2466" s="3">
        <f>TITRES_STAT!B2469</f>
        <v>45595</v>
      </c>
      <c r="B2466" s="6">
        <f>TITRES_STAT!C2469</f>
        <v>174</v>
      </c>
      <c r="C2466" s="6">
        <f>TITRES_STAT!D2469</f>
        <v>166.69200000000001</v>
      </c>
      <c r="D2466" s="6">
        <f>TITRES_STAT!E2469</f>
        <v>330</v>
      </c>
      <c r="E2466" s="2">
        <f t="shared" si="152"/>
        <v>114498</v>
      </c>
      <c r="F2466" s="6" t="str">
        <f t="shared" si="155"/>
        <v>BULLISH</v>
      </c>
      <c r="G2466" s="6" t="str">
        <f t="shared" si="154"/>
        <v>NEUTRAL</v>
      </c>
      <c r="H2466" s="6" t="str">
        <f t="shared" si="153"/>
        <v>CONFIRMED BULLISH</v>
      </c>
    </row>
    <row r="2467" spans="1:8" ht="13.5" x14ac:dyDescent="0.25">
      <c r="A2467" s="3">
        <f>TITRES_STAT!B2470</f>
        <v>45596</v>
      </c>
      <c r="B2467" s="6">
        <f>TITRES_STAT!C2470</f>
        <v>174</v>
      </c>
      <c r="C2467" s="6">
        <f>TITRES_STAT!D2470</f>
        <v>166.69200000000001</v>
      </c>
      <c r="D2467" s="6">
        <f>TITRES_STAT!E2470</f>
        <v>137</v>
      </c>
      <c r="E2467" s="2">
        <f t="shared" si="152"/>
        <v>114498</v>
      </c>
      <c r="F2467" s="6" t="str">
        <f t="shared" si="155"/>
        <v>BULLISH</v>
      </c>
      <c r="G2467" s="6" t="str">
        <f t="shared" si="154"/>
        <v>NEUTRAL</v>
      </c>
      <c r="H2467" s="6" t="str">
        <f t="shared" si="153"/>
        <v>CONFIRMED BULLISH</v>
      </c>
    </row>
    <row r="2468" spans="1:8" ht="13.5" x14ac:dyDescent="0.25">
      <c r="A2468" s="3">
        <f>TITRES_STAT!B2471</f>
        <v>45597</v>
      </c>
      <c r="B2468" s="6">
        <f>TITRES_STAT!C2471</f>
        <v>171</v>
      </c>
      <c r="C2468" s="6">
        <f>TITRES_STAT!D2471</f>
        <v>163.81800000000001</v>
      </c>
      <c r="D2468" s="6">
        <f>TITRES_STAT!E2471</f>
        <v>6230</v>
      </c>
      <c r="E2468" s="2">
        <f t="shared" si="152"/>
        <v>108268</v>
      </c>
      <c r="F2468" s="6" t="str">
        <f t="shared" si="155"/>
        <v>BEARISH</v>
      </c>
      <c r="G2468" s="6" t="str">
        <f t="shared" si="154"/>
        <v>WEAK</v>
      </c>
      <c r="H2468" s="6" t="str">
        <f t="shared" si="153"/>
        <v>BEARISH DIVERGENCE</v>
      </c>
    </row>
    <row r="2469" spans="1:8" ht="13.5" x14ac:dyDescent="0.25">
      <c r="A2469" s="3">
        <f>TITRES_STAT!B2472</f>
        <v>45600</v>
      </c>
      <c r="B2469" s="6">
        <f>TITRES_STAT!C2472</f>
        <v>174</v>
      </c>
      <c r="C2469" s="6">
        <f>TITRES_STAT!D2472</f>
        <v>166.69200000000001</v>
      </c>
      <c r="D2469" s="6">
        <f>TITRES_STAT!E2472</f>
        <v>193</v>
      </c>
      <c r="E2469" s="2">
        <f t="shared" si="152"/>
        <v>108461</v>
      </c>
      <c r="F2469" s="6" t="str">
        <f t="shared" si="155"/>
        <v>BEARISH</v>
      </c>
      <c r="G2469" s="6" t="str">
        <f t="shared" si="154"/>
        <v>WEAK</v>
      </c>
      <c r="H2469" s="6" t="str">
        <f t="shared" si="153"/>
        <v>BEARISH DIVERGENCE</v>
      </c>
    </row>
    <row r="2470" spans="1:8" ht="13.5" x14ac:dyDescent="0.25">
      <c r="A2470" s="3">
        <f>TITRES_STAT!B2473</f>
        <v>45601</v>
      </c>
      <c r="B2470" s="6">
        <f>TITRES_STAT!C2473</f>
        <v>174</v>
      </c>
      <c r="C2470" s="6">
        <f>TITRES_STAT!D2473</f>
        <v>166.69200000000001</v>
      </c>
      <c r="D2470" s="6">
        <f>TITRES_STAT!E2473</f>
        <v>17</v>
      </c>
      <c r="E2470" s="2">
        <f t="shared" si="152"/>
        <v>108461</v>
      </c>
      <c r="F2470" s="6" t="str">
        <f t="shared" si="155"/>
        <v>BEARISH</v>
      </c>
      <c r="G2470" s="6" t="str">
        <f t="shared" si="154"/>
        <v>WEAK</v>
      </c>
      <c r="H2470" s="6" t="str">
        <f t="shared" si="153"/>
        <v>NEUTRAL</v>
      </c>
    </row>
    <row r="2471" spans="1:8" ht="13.5" x14ac:dyDescent="0.25">
      <c r="A2471" s="3">
        <f>TITRES_STAT!B2474</f>
        <v>45602</v>
      </c>
      <c r="B2471" s="6">
        <f>TITRES_STAT!C2474</f>
        <v>174</v>
      </c>
      <c r="C2471" s="6">
        <f>TITRES_STAT!D2474</f>
        <v>166.69200000000001</v>
      </c>
      <c r="D2471" s="6">
        <f>TITRES_STAT!E2474</f>
        <v>25</v>
      </c>
      <c r="E2471" s="2">
        <f t="shared" si="152"/>
        <v>108461</v>
      </c>
      <c r="F2471" s="6" t="str">
        <f t="shared" si="155"/>
        <v>BEARISH</v>
      </c>
      <c r="G2471" s="6" t="str">
        <f t="shared" si="154"/>
        <v>WEAK</v>
      </c>
      <c r="H2471" s="6" t="str">
        <f t="shared" si="153"/>
        <v>NEUTRAL</v>
      </c>
    </row>
    <row r="2472" spans="1:8" ht="13.5" x14ac:dyDescent="0.25">
      <c r="A2472" s="3">
        <f>TITRES_STAT!B2475</f>
        <v>45603</v>
      </c>
      <c r="B2472" s="6">
        <f>TITRES_STAT!C2475</f>
        <v>174</v>
      </c>
      <c r="C2472" s="6">
        <f>TITRES_STAT!D2475</f>
        <v>166.69200000000001</v>
      </c>
      <c r="D2472" s="6">
        <f>TITRES_STAT!E2475</f>
        <v>45</v>
      </c>
      <c r="E2472" s="2">
        <f t="shared" si="152"/>
        <v>108461</v>
      </c>
      <c r="F2472" s="6" t="str">
        <f t="shared" si="155"/>
        <v>BEARISH</v>
      </c>
      <c r="G2472" s="6" t="str">
        <f t="shared" si="154"/>
        <v>WEAK</v>
      </c>
      <c r="H2472" s="6" t="str">
        <f t="shared" si="153"/>
        <v>NEUTRAL</v>
      </c>
    </row>
    <row r="2473" spans="1:8" ht="13.5" x14ac:dyDescent="0.25">
      <c r="A2473" s="3">
        <f>TITRES_STAT!B2476</f>
        <v>45604</v>
      </c>
      <c r="B2473" s="6">
        <f>TITRES_STAT!C2476</f>
        <v>174</v>
      </c>
      <c r="C2473" s="6">
        <f>TITRES_STAT!D2476</f>
        <v>166.69200000000001</v>
      </c>
      <c r="D2473" s="6">
        <f>TITRES_STAT!E2476</f>
        <v>137</v>
      </c>
      <c r="E2473" s="2">
        <f t="shared" si="152"/>
        <v>108461</v>
      </c>
      <c r="F2473" s="6" t="str">
        <f t="shared" si="155"/>
        <v>BULLISH</v>
      </c>
      <c r="G2473" s="6" t="str">
        <f t="shared" si="154"/>
        <v>NEUTRAL</v>
      </c>
      <c r="H2473" s="6" t="str">
        <f t="shared" si="153"/>
        <v>CONFIRMED BULLISH</v>
      </c>
    </row>
    <row r="2474" spans="1:8" ht="13.5" x14ac:dyDescent="0.25">
      <c r="A2474" s="3">
        <f>TITRES_STAT!B2477</f>
        <v>45607</v>
      </c>
      <c r="B2474" s="6">
        <f>TITRES_STAT!C2477</f>
        <v>174</v>
      </c>
      <c r="C2474" s="6">
        <f>TITRES_STAT!D2477</f>
        <v>166.69200000000001</v>
      </c>
      <c r="D2474" s="6">
        <f>TITRES_STAT!E2477</f>
        <v>157</v>
      </c>
      <c r="E2474" s="2">
        <f t="shared" si="152"/>
        <v>108461</v>
      </c>
      <c r="F2474" s="6" t="str">
        <f t="shared" si="155"/>
        <v>NEUTRAL</v>
      </c>
      <c r="G2474" s="6" t="str">
        <f t="shared" si="154"/>
        <v>NEUTRAL</v>
      </c>
      <c r="H2474" s="6" t="str">
        <f t="shared" si="153"/>
        <v>NEUTRAL</v>
      </c>
    </row>
    <row r="2475" spans="1:8" ht="13.5" x14ac:dyDescent="0.25">
      <c r="A2475" s="3">
        <f>TITRES_STAT!B2478</f>
        <v>45608</v>
      </c>
      <c r="B2475" s="6">
        <f>TITRES_STAT!C2478</f>
        <v>174</v>
      </c>
      <c r="C2475" s="6">
        <f>TITRES_STAT!D2478</f>
        <v>166.69200000000001</v>
      </c>
      <c r="D2475" s="6">
        <f>TITRES_STAT!E2478</f>
        <v>0</v>
      </c>
      <c r="E2475" s="2">
        <f t="shared" si="152"/>
        <v>108461</v>
      </c>
      <c r="F2475" s="6" t="str">
        <f t="shared" si="155"/>
        <v>NEUTRAL</v>
      </c>
      <c r="G2475" s="6" t="str">
        <f t="shared" si="154"/>
        <v>NEUTRAL</v>
      </c>
      <c r="H2475" s="6" t="str">
        <f t="shared" si="153"/>
        <v>NEUTRAL</v>
      </c>
    </row>
    <row r="2476" spans="1:8" ht="13.5" x14ac:dyDescent="0.25">
      <c r="A2476" s="3">
        <f>TITRES_STAT!B2479</f>
        <v>45609</v>
      </c>
      <c r="B2476" s="6">
        <f>TITRES_STAT!C2479</f>
        <v>174</v>
      </c>
      <c r="C2476" s="6">
        <f>TITRES_STAT!D2479</f>
        <v>166.69200000000001</v>
      </c>
      <c r="D2476" s="6">
        <f>TITRES_STAT!E2479</f>
        <v>0</v>
      </c>
      <c r="E2476" s="2">
        <f t="shared" si="152"/>
        <v>108461</v>
      </c>
      <c r="F2476" s="6" t="str">
        <f t="shared" si="155"/>
        <v>NEUTRAL</v>
      </c>
      <c r="G2476" s="6" t="str">
        <f t="shared" si="154"/>
        <v>NEUTRAL</v>
      </c>
      <c r="H2476" s="6" t="str">
        <f t="shared" si="153"/>
        <v>NEUTRAL</v>
      </c>
    </row>
    <row r="2477" spans="1:8" ht="13.5" x14ac:dyDescent="0.25">
      <c r="A2477" s="3">
        <f>TITRES_STAT!B2480</f>
        <v>45610</v>
      </c>
      <c r="B2477" s="6">
        <f>TITRES_STAT!C2480</f>
        <v>174</v>
      </c>
      <c r="C2477" s="6">
        <f>TITRES_STAT!D2480</f>
        <v>166.69200000000001</v>
      </c>
      <c r="D2477" s="6">
        <f>TITRES_STAT!E2480</f>
        <v>0</v>
      </c>
      <c r="E2477" s="2">
        <f t="shared" si="152"/>
        <v>108461</v>
      </c>
      <c r="F2477" s="6" t="str">
        <f t="shared" si="155"/>
        <v>NEUTRAL</v>
      </c>
      <c r="G2477" s="6" t="str">
        <f t="shared" si="154"/>
        <v>NEUTRAL</v>
      </c>
      <c r="H2477" s="6" t="str">
        <f t="shared" si="153"/>
        <v>NEUTRAL</v>
      </c>
    </row>
    <row r="2478" spans="1:8" ht="13.5" x14ac:dyDescent="0.25">
      <c r="A2478" s="3">
        <f>TITRES_STAT!B2481</f>
        <v>45611</v>
      </c>
      <c r="B2478" s="6">
        <f>TITRES_STAT!C2481</f>
        <v>174</v>
      </c>
      <c r="C2478" s="6">
        <f>TITRES_STAT!D2481</f>
        <v>166.69200000000001</v>
      </c>
      <c r="D2478" s="6">
        <f>TITRES_STAT!E2481</f>
        <v>0</v>
      </c>
      <c r="E2478" s="2">
        <f t="shared" si="152"/>
        <v>108461</v>
      </c>
      <c r="F2478" s="6" t="str">
        <f t="shared" si="155"/>
        <v>NEUTRAL</v>
      </c>
      <c r="G2478" s="6" t="str">
        <f t="shared" si="154"/>
        <v>NEUTRAL</v>
      </c>
      <c r="H2478" s="6" t="str">
        <f t="shared" si="153"/>
        <v>NEUTRAL</v>
      </c>
    </row>
    <row r="2479" spans="1:8" ht="13.5" x14ac:dyDescent="0.25">
      <c r="A2479" s="3">
        <f>TITRES_STAT!B2482</f>
        <v>45614</v>
      </c>
      <c r="B2479" s="6">
        <f>TITRES_STAT!C2482</f>
        <v>174</v>
      </c>
      <c r="C2479" s="6">
        <f>TITRES_STAT!D2482</f>
        <v>166.69200000000001</v>
      </c>
      <c r="D2479" s="6">
        <f>TITRES_STAT!E2482</f>
        <v>0</v>
      </c>
      <c r="E2479" s="2">
        <f t="shared" si="152"/>
        <v>108461</v>
      </c>
      <c r="F2479" s="6" t="str">
        <f t="shared" si="155"/>
        <v>NEUTRAL</v>
      </c>
      <c r="G2479" s="6" t="str">
        <f t="shared" si="154"/>
        <v>NEUTRAL</v>
      </c>
      <c r="H2479" s="6" t="str">
        <f t="shared" si="153"/>
        <v>NEUTRAL</v>
      </c>
    </row>
    <row r="2480" spans="1:8" ht="13.5" x14ac:dyDescent="0.25">
      <c r="A2480" s="3">
        <f>TITRES_STAT!B2483</f>
        <v>45615</v>
      </c>
      <c r="B2480" s="6">
        <f>TITRES_STAT!C2483</f>
        <v>174</v>
      </c>
      <c r="C2480" s="6">
        <f>TITRES_STAT!D2483</f>
        <v>166.69200000000001</v>
      </c>
      <c r="D2480" s="6">
        <f>TITRES_STAT!E2483</f>
        <v>418</v>
      </c>
      <c r="E2480" s="2">
        <f t="shared" si="152"/>
        <v>108461</v>
      </c>
      <c r="F2480" s="6" t="str">
        <f t="shared" si="155"/>
        <v>NEUTRAL</v>
      </c>
      <c r="G2480" s="6" t="str">
        <f t="shared" si="154"/>
        <v>NEUTRAL</v>
      </c>
      <c r="H2480" s="6" t="str">
        <f t="shared" si="153"/>
        <v>NEUTRAL</v>
      </c>
    </row>
    <row r="2481" spans="1:8" ht="13.5" x14ac:dyDescent="0.25">
      <c r="A2481" s="3">
        <f>TITRES_STAT!B2484</f>
        <v>45616</v>
      </c>
      <c r="B2481" s="6">
        <f>TITRES_STAT!C2484</f>
        <v>175</v>
      </c>
      <c r="C2481" s="6">
        <f>TITRES_STAT!D2484</f>
        <v>167.65</v>
      </c>
      <c r="D2481" s="6">
        <f>TITRES_STAT!E2484</f>
        <v>168</v>
      </c>
      <c r="E2481" s="2">
        <f t="shared" si="152"/>
        <v>108629</v>
      </c>
      <c r="F2481" s="6" t="str">
        <f t="shared" si="155"/>
        <v>BULLISH</v>
      </c>
      <c r="G2481" s="6" t="str">
        <f t="shared" si="154"/>
        <v>NEUTRAL</v>
      </c>
      <c r="H2481" s="6" t="str">
        <f t="shared" si="153"/>
        <v>CONFIRMED BULLISH</v>
      </c>
    </row>
    <row r="2482" spans="1:8" ht="13.5" x14ac:dyDescent="0.25">
      <c r="A2482" s="3">
        <f>TITRES_STAT!B2485</f>
        <v>45617</v>
      </c>
      <c r="B2482" s="6">
        <f>TITRES_STAT!C2485</f>
        <v>175</v>
      </c>
      <c r="C2482" s="6">
        <f>TITRES_STAT!D2485</f>
        <v>167.65</v>
      </c>
      <c r="D2482" s="6">
        <f>TITRES_STAT!E2485</f>
        <v>84</v>
      </c>
      <c r="E2482" s="2">
        <f t="shared" si="152"/>
        <v>108629</v>
      </c>
      <c r="F2482" s="6" t="str">
        <f t="shared" si="155"/>
        <v>BULLISH</v>
      </c>
      <c r="G2482" s="6" t="str">
        <f t="shared" si="154"/>
        <v>NEUTRAL</v>
      </c>
      <c r="H2482" s="6" t="str">
        <f t="shared" si="153"/>
        <v>CONFIRMED BULLISH</v>
      </c>
    </row>
    <row r="2483" spans="1:8" ht="13.5" x14ac:dyDescent="0.25">
      <c r="A2483" s="3">
        <f>TITRES_STAT!B2486</f>
        <v>45618</v>
      </c>
      <c r="B2483" s="6">
        <f>TITRES_STAT!C2486</f>
        <v>175</v>
      </c>
      <c r="C2483" s="6">
        <f>TITRES_STAT!D2486</f>
        <v>167.65</v>
      </c>
      <c r="D2483" s="6">
        <f>TITRES_STAT!E2486</f>
        <v>12</v>
      </c>
      <c r="E2483" s="2">
        <f t="shared" si="152"/>
        <v>108629</v>
      </c>
      <c r="F2483" s="6" t="str">
        <f t="shared" si="155"/>
        <v>BULLISH</v>
      </c>
      <c r="G2483" s="6" t="str">
        <f t="shared" si="154"/>
        <v>NEUTRAL</v>
      </c>
      <c r="H2483" s="6" t="str">
        <f t="shared" si="153"/>
        <v>CONFIRMED BULLISH</v>
      </c>
    </row>
    <row r="2484" spans="1:8" ht="13.5" x14ac:dyDescent="0.25">
      <c r="A2484" s="3">
        <f>TITRES_STAT!B2487</f>
        <v>45621</v>
      </c>
      <c r="B2484" s="6">
        <f>TITRES_STAT!C2487</f>
        <v>175</v>
      </c>
      <c r="C2484" s="6">
        <f>TITRES_STAT!D2487</f>
        <v>167.65</v>
      </c>
      <c r="D2484" s="6">
        <f>TITRES_STAT!E2487</f>
        <v>49</v>
      </c>
      <c r="E2484" s="2">
        <f t="shared" si="152"/>
        <v>108629</v>
      </c>
      <c r="F2484" s="6" t="str">
        <f t="shared" si="155"/>
        <v>BULLISH</v>
      </c>
      <c r="G2484" s="6" t="str">
        <f t="shared" si="154"/>
        <v>NEUTRAL</v>
      </c>
      <c r="H2484" s="6" t="str">
        <f t="shared" si="153"/>
        <v>CONFIRMED BULLISH</v>
      </c>
    </row>
    <row r="2485" spans="1:8" ht="13.5" x14ac:dyDescent="0.25">
      <c r="A2485" s="3">
        <f>TITRES_STAT!B2488</f>
        <v>45622</v>
      </c>
      <c r="B2485" s="6">
        <f>TITRES_STAT!C2488</f>
        <v>176</v>
      </c>
      <c r="C2485" s="6">
        <f>TITRES_STAT!D2488</f>
        <v>168.608</v>
      </c>
      <c r="D2485" s="6">
        <f>TITRES_STAT!E2488</f>
        <v>185</v>
      </c>
      <c r="E2485" s="2">
        <f t="shared" si="152"/>
        <v>108814</v>
      </c>
      <c r="F2485" s="6" t="str">
        <f t="shared" si="155"/>
        <v>BULLISH</v>
      </c>
      <c r="G2485" s="6" t="str">
        <f t="shared" si="154"/>
        <v>NEUTRAL</v>
      </c>
      <c r="H2485" s="6" t="str">
        <f t="shared" si="153"/>
        <v>CONFIRMED BULLISH</v>
      </c>
    </row>
    <row r="2486" spans="1:8" ht="13.5" x14ac:dyDescent="0.25">
      <c r="A2486" s="3">
        <f>TITRES_STAT!B2489</f>
        <v>45623</v>
      </c>
      <c r="B2486" s="6">
        <f>TITRES_STAT!C2489</f>
        <v>176</v>
      </c>
      <c r="C2486" s="6">
        <f>TITRES_STAT!D2489</f>
        <v>168.608</v>
      </c>
      <c r="D2486" s="6">
        <f>TITRES_STAT!E2489</f>
        <v>20</v>
      </c>
      <c r="E2486" s="2">
        <f t="shared" si="152"/>
        <v>108814</v>
      </c>
      <c r="F2486" s="6" t="str">
        <f t="shared" si="155"/>
        <v>BULLISH</v>
      </c>
      <c r="G2486" s="6" t="str">
        <f t="shared" si="154"/>
        <v>NEUTRAL</v>
      </c>
      <c r="H2486" s="6" t="str">
        <f t="shared" si="153"/>
        <v>CONFIRMED BULLISH</v>
      </c>
    </row>
    <row r="2487" spans="1:8" ht="13.5" x14ac:dyDescent="0.25">
      <c r="A2487" s="3">
        <f>TITRES_STAT!B2490</f>
        <v>45624</v>
      </c>
      <c r="B2487" s="6">
        <f>TITRES_STAT!C2490</f>
        <v>175</v>
      </c>
      <c r="C2487" s="6">
        <f>TITRES_STAT!D2490</f>
        <v>167.65</v>
      </c>
      <c r="D2487" s="6">
        <f>TITRES_STAT!E2490</f>
        <v>2905</v>
      </c>
      <c r="E2487" s="2">
        <f t="shared" si="152"/>
        <v>105909</v>
      </c>
      <c r="F2487" s="6" t="str">
        <f t="shared" si="155"/>
        <v>BEARISH</v>
      </c>
      <c r="G2487" s="6" t="str">
        <f t="shared" si="154"/>
        <v>WEAK</v>
      </c>
      <c r="H2487" s="6" t="str">
        <f t="shared" si="153"/>
        <v>NEUTRAL</v>
      </c>
    </row>
    <row r="2488" spans="1:8" ht="13.5" x14ac:dyDescent="0.25">
      <c r="A2488" s="3">
        <f>TITRES_STAT!B2491</f>
        <v>45625</v>
      </c>
      <c r="B2488" s="6">
        <f>TITRES_STAT!C2491</f>
        <v>176.9</v>
      </c>
      <c r="C2488" s="6">
        <f>TITRES_STAT!D2491</f>
        <v>169.47020000000001</v>
      </c>
      <c r="D2488" s="6">
        <f>TITRES_STAT!E2491</f>
        <v>3</v>
      </c>
      <c r="E2488" s="2">
        <f t="shared" si="152"/>
        <v>105912</v>
      </c>
      <c r="F2488" s="6" t="str">
        <f t="shared" si="155"/>
        <v>BEARISH</v>
      </c>
      <c r="G2488" s="6" t="str">
        <f t="shared" si="154"/>
        <v>WEAK</v>
      </c>
      <c r="H2488" s="6" t="str">
        <f t="shared" si="153"/>
        <v>BEARISH DIVERGENCE</v>
      </c>
    </row>
    <row r="2489" spans="1:8" ht="13.5" x14ac:dyDescent="0.25">
      <c r="A2489" s="3">
        <f>TITRES_STAT!B2492</f>
        <v>45628</v>
      </c>
      <c r="B2489" s="6">
        <f>TITRES_STAT!C2492</f>
        <v>178</v>
      </c>
      <c r="C2489" s="6">
        <f>TITRES_STAT!D2492</f>
        <v>170.524</v>
      </c>
      <c r="D2489" s="6">
        <f>TITRES_STAT!E2492</f>
        <v>116</v>
      </c>
      <c r="E2489" s="2">
        <f t="shared" si="152"/>
        <v>106028</v>
      </c>
      <c r="F2489" s="6" t="str">
        <f t="shared" si="155"/>
        <v>BEARISH</v>
      </c>
      <c r="G2489" s="6" t="str">
        <f t="shared" si="154"/>
        <v>WEAK</v>
      </c>
      <c r="H2489" s="6" t="str">
        <f t="shared" si="153"/>
        <v>BEARISH DIVERGENCE</v>
      </c>
    </row>
    <row r="2490" spans="1:8" ht="13.5" x14ac:dyDescent="0.25">
      <c r="A2490" s="3">
        <f>TITRES_STAT!B2493</f>
        <v>45629</v>
      </c>
      <c r="B2490" s="6">
        <f>TITRES_STAT!C2493</f>
        <v>177</v>
      </c>
      <c r="C2490" s="6">
        <f>TITRES_STAT!D2493</f>
        <v>169.566</v>
      </c>
      <c r="D2490" s="6">
        <f>TITRES_STAT!E2493</f>
        <v>55</v>
      </c>
      <c r="E2490" s="2">
        <f t="shared" si="152"/>
        <v>105973</v>
      </c>
      <c r="F2490" s="6" t="str">
        <f t="shared" si="155"/>
        <v>BEARISH</v>
      </c>
      <c r="G2490" s="6" t="str">
        <f t="shared" si="154"/>
        <v>WEAK</v>
      </c>
      <c r="H2490" s="6" t="str">
        <f t="shared" si="153"/>
        <v>BEARISH DIVERGENCE</v>
      </c>
    </row>
    <row r="2491" spans="1:8" ht="13.5" x14ac:dyDescent="0.25">
      <c r="A2491" s="3">
        <f>TITRES_STAT!B2494</f>
        <v>45630</v>
      </c>
      <c r="B2491" s="6">
        <f>TITRES_STAT!C2494</f>
        <v>177</v>
      </c>
      <c r="C2491" s="6">
        <f>TITRES_STAT!D2494</f>
        <v>169.566</v>
      </c>
      <c r="D2491" s="6">
        <f>TITRES_STAT!E2494</f>
        <v>42</v>
      </c>
      <c r="E2491" s="2">
        <f t="shared" si="152"/>
        <v>105973</v>
      </c>
      <c r="F2491" s="6" t="str">
        <f t="shared" si="155"/>
        <v>BEARISH</v>
      </c>
      <c r="G2491" s="6" t="str">
        <f t="shared" si="154"/>
        <v>WEAK</v>
      </c>
      <c r="H2491" s="6" t="str">
        <f t="shared" si="153"/>
        <v>BEARISH DIVERGENCE</v>
      </c>
    </row>
    <row r="2492" spans="1:8" ht="13.5" x14ac:dyDescent="0.25">
      <c r="A2492" s="3">
        <f>TITRES_STAT!B2495</f>
        <v>45631</v>
      </c>
      <c r="B2492" s="6">
        <f>TITRES_STAT!C2495</f>
        <v>177</v>
      </c>
      <c r="C2492" s="6">
        <f>TITRES_STAT!D2495</f>
        <v>169.566</v>
      </c>
      <c r="D2492" s="6">
        <f>TITRES_STAT!E2495</f>
        <v>31</v>
      </c>
      <c r="E2492" s="2">
        <f t="shared" si="152"/>
        <v>105973</v>
      </c>
      <c r="F2492" s="6" t="str">
        <f t="shared" si="155"/>
        <v>BULLISH</v>
      </c>
      <c r="G2492" s="6" t="str">
        <f t="shared" si="154"/>
        <v>NEUTRAL</v>
      </c>
      <c r="H2492" s="6" t="str">
        <f t="shared" si="153"/>
        <v>CONFIRMED BULLISH</v>
      </c>
    </row>
    <row r="2493" spans="1:8" ht="13.5" x14ac:dyDescent="0.25">
      <c r="A2493" s="3">
        <f>TITRES_STAT!B2496</f>
        <v>45632</v>
      </c>
      <c r="B2493" s="6">
        <f>TITRES_STAT!C2496</f>
        <v>177.8</v>
      </c>
      <c r="C2493" s="6">
        <f>TITRES_STAT!D2496</f>
        <v>170.33240000000001</v>
      </c>
      <c r="D2493" s="6">
        <f>TITRES_STAT!E2496</f>
        <v>2</v>
      </c>
      <c r="E2493" s="2">
        <f t="shared" si="152"/>
        <v>105975</v>
      </c>
      <c r="F2493" s="6" t="str">
        <f t="shared" si="155"/>
        <v>BULLISH</v>
      </c>
      <c r="G2493" s="6" t="str">
        <f t="shared" si="154"/>
        <v>NEUTRAL</v>
      </c>
      <c r="H2493" s="6" t="str">
        <f t="shared" si="153"/>
        <v>CONFIRMED BULLISH</v>
      </c>
    </row>
    <row r="2494" spans="1:8" ht="13.5" x14ac:dyDescent="0.25">
      <c r="A2494" s="3">
        <f>TITRES_STAT!B2497</f>
        <v>45635</v>
      </c>
      <c r="B2494" s="6">
        <f>TITRES_STAT!C2497</f>
        <v>176</v>
      </c>
      <c r="C2494" s="6">
        <f>TITRES_STAT!D2497</f>
        <v>168.608</v>
      </c>
      <c r="D2494" s="6">
        <f>TITRES_STAT!E2497</f>
        <v>1961</v>
      </c>
      <c r="E2494" s="2">
        <f t="shared" si="152"/>
        <v>104014</v>
      </c>
      <c r="F2494" s="6" t="str">
        <f t="shared" si="155"/>
        <v>BEARISH</v>
      </c>
      <c r="G2494" s="6" t="str">
        <f t="shared" si="154"/>
        <v>NEUTRAL</v>
      </c>
      <c r="H2494" s="6" t="str">
        <f t="shared" si="153"/>
        <v>CONFIRMED BEARISH</v>
      </c>
    </row>
    <row r="2495" spans="1:8" ht="13.5" x14ac:dyDescent="0.25">
      <c r="A2495" s="3">
        <f>TITRES_STAT!B2498</f>
        <v>45636</v>
      </c>
      <c r="B2495" s="6">
        <f>TITRES_STAT!C2498</f>
        <v>177.9</v>
      </c>
      <c r="C2495" s="6">
        <f>TITRES_STAT!D2498</f>
        <v>170.4282</v>
      </c>
      <c r="D2495" s="6">
        <f>TITRES_STAT!E2498</f>
        <v>1</v>
      </c>
      <c r="E2495" s="2">
        <f t="shared" si="152"/>
        <v>104015</v>
      </c>
      <c r="F2495" s="6" t="str">
        <f t="shared" si="155"/>
        <v>BEARISH</v>
      </c>
      <c r="G2495" s="6" t="str">
        <f t="shared" si="154"/>
        <v>NEUTRAL</v>
      </c>
      <c r="H2495" s="6" t="str">
        <f t="shared" si="153"/>
        <v>BEARISH DIVERGENCE</v>
      </c>
    </row>
    <row r="2496" spans="1:8" ht="13.5" x14ac:dyDescent="0.25">
      <c r="A2496" s="3">
        <f>TITRES_STAT!B2499</f>
        <v>45637</v>
      </c>
      <c r="B2496" s="6">
        <f>TITRES_STAT!C2499</f>
        <v>177.9</v>
      </c>
      <c r="C2496" s="6">
        <f>TITRES_STAT!D2499</f>
        <v>170.4282</v>
      </c>
      <c r="D2496" s="6">
        <f>TITRES_STAT!E2499</f>
        <v>0</v>
      </c>
      <c r="E2496" s="2">
        <f t="shared" si="152"/>
        <v>104015</v>
      </c>
      <c r="F2496" s="6" t="str">
        <f t="shared" si="155"/>
        <v>BEARISH</v>
      </c>
      <c r="G2496" s="6" t="str">
        <f t="shared" si="154"/>
        <v>NEUTRAL</v>
      </c>
      <c r="H2496" s="6" t="str">
        <f t="shared" si="153"/>
        <v>BEARISH DIVERGENCE</v>
      </c>
    </row>
    <row r="2497" spans="1:8" ht="13.5" x14ac:dyDescent="0.25">
      <c r="A2497" s="3">
        <f>TITRES_STAT!B2500</f>
        <v>45638</v>
      </c>
      <c r="B2497" s="6">
        <f>TITRES_STAT!C2500</f>
        <v>177.9</v>
      </c>
      <c r="C2497" s="6">
        <f>TITRES_STAT!D2500</f>
        <v>170.4282</v>
      </c>
      <c r="D2497" s="6">
        <f>TITRES_STAT!E2500</f>
        <v>0</v>
      </c>
      <c r="E2497" s="2">
        <f t="shared" si="152"/>
        <v>104015</v>
      </c>
      <c r="F2497" s="6" t="str">
        <f t="shared" si="155"/>
        <v>BEARISH</v>
      </c>
      <c r="G2497" s="6" t="str">
        <f t="shared" si="154"/>
        <v>NEUTRAL</v>
      </c>
      <c r="H2497" s="6" t="str">
        <f t="shared" si="153"/>
        <v>BEARISH DIVERGENCE</v>
      </c>
    </row>
    <row r="2498" spans="1:8" ht="13.5" x14ac:dyDescent="0.25">
      <c r="A2498" s="3">
        <f>TITRES_STAT!B2501</f>
        <v>45639</v>
      </c>
      <c r="B2498" s="6">
        <f>TITRES_STAT!C2501</f>
        <v>175.2</v>
      </c>
      <c r="C2498" s="6">
        <f>TITRES_STAT!D2501</f>
        <v>167.8416</v>
      </c>
      <c r="D2498" s="6">
        <f>TITRES_STAT!E2501</f>
        <v>339</v>
      </c>
      <c r="E2498" s="2">
        <f t="shared" si="152"/>
        <v>103676</v>
      </c>
      <c r="F2498" s="6" t="str">
        <f t="shared" si="155"/>
        <v>BEARISH</v>
      </c>
      <c r="G2498" s="6" t="str">
        <f t="shared" si="154"/>
        <v>WEAK</v>
      </c>
      <c r="H2498" s="6" t="str">
        <f t="shared" si="153"/>
        <v>CONFIRMED BEARISH</v>
      </c>
    </row>
    <row r="2499" spans="1:8" ht="13.5" x14ac:dyDescent="0.25">
      <c r="A2499" s="3">
        <f>TITRES_STAT!B2502</f>
        <v>45642</v>
      </c>
      <c r="B2499" s="6">
        <f>TITRES_STAT!C2502</f>
        <v>176</v>
      </c>
      <c r="C2499" s="6">
        <f>TITRES_STAT!D2502</f>
        <v>168.608</v>
      </c>
      <c r="D2499" s="6">
        <f>TITRES_STAT!E2502</f>
        <v>2821</v>
      </c>
      <c r="E2499" s="2">
        <f t="shared" si="152"/>
        <v>106497</v>
      </c>
      <c r="F2499" s="6" t="str">
        <f t="shared" si="155"/>
        <v>BULLISH</v>
      </c>
      <c r="G2499" s="6" t="str">
        <f t="shared" si="154"/>
        <v>STRONG</v>
      </c>
      <c r="H2499" s="6" t="str">
        <f t="shared" si="153"/>
        <v>NEUTRAL</v>
      </c>
    </row>
    <row r="2500" spans="1:8" ht="13.5" x14ac:dyDescent="0.25">
      <c r="A2500" s="3">
        <f>TITRES_STAT!B2503</f>
        <v>45644</v>
      </c>
      <c r="B2500" s="6">
        <f>TITRES_STAT!C2503</f>
        <v>176.99</v>
      </c>
      <c r="C2500" s="6">
        <f>TITRES_STAT!D2503</f>
        <v>169.5564</v>
      </c>
      <c r="D2500" s="6">
        <f>TITRES_STAT!E2503</f>
        <v>1</v>
      </c>
      <c r="E2500" s="2">
        <f t="shared" ref="E2500:E2563" si="156">IF(B2500&gt;B2499, E2499+D2500, IF(B2500&lt;B2499, E2499-D2500, E2499))</f>
        <v>106498</v>
      </c>
      <c r="F2500" s="6" t="str">
        <f t="shared" si="155"/>
        <v>BULLISH</v>
      </c>
      <c r="G2500" s="6" t="str">
        <f t="shared" si="154"/>
        <v>STRONG</v>
      </c>
      <c r="H2500" s="6" t="str">
        <f t="shared" si="153"/>
        <v>BULLISH DIVERGENCE</v>
      </c>
    </row>
    <row r="2501" spans="1:8" ht="13.5" x14ac:dyDescent="0.25">
      <c r="A2501" s="3">
        <f>TITRES_STAT!B2504</f>
        <v>45645</v>
      </c>
      <c r="B2501" s="6">
        <f>TITRES_STAT!C2504</f>
        <v>176.99</v>
      </c>
      <c r="C2501" s="6">
        <f>TITRES_STAT!D2504</f>
        <v>169.5564</v>
      </c>
      <c r="D2501" s="6">
        <f>TITRES_STAT!E2504</f>
        <v>0</v>
      </c>
      <c r="E2501" s="2">
        <f t="shared" si="156"/>
        <v>106498</v>
      </c>
      <c r="F2501" s="6" t="str">
        <f t="shared" si="155"/>
        <v>BULLISH</v>
      </c>
      <c r="G2501" s="6" t="str">
        <f t="shared" si="154"/>
        <v>STRONG</v>
      </c>
      <c r="H2501" s="6" t="str">
        <f t="shared" si="153"/>
        <v>BULLISH DIVERGENCE</v>
      </c>
    </row>
    <row r="2502" spans="1:8" ht="13.5" x14ac:dyDescent="0.25">
      <c r="A2502" s="3">
        <f>TITRES_STAT!B2505</f>
        <v>45646</v>
      </c>
      <c r="B2502" s="6">
        <f>TITRES_STAT!C2505</f>
        <v>176.98</v>
      </c>
      <c r="C2502" s="6">
        <f>TITRES_STAT!D2505</f>
        <v>169.54679999999999</v>
      </c>
      <c r="D2502" s="6">
        <f>TITRES_STAT!E2505</f>
        <v>1336</v>
      </c>
      <c r="E2502" s="2">
        <f t="shared" si="156"/>
        <v>105162</v>
      </c>
      <c r="F2502" s="6" t="str">
        <f t="shared" si="155"/>
        <v>BULLISH</v>
      </c>
      <c r="G2502" s="6" t="str">
        <f t="shared" si="154"/>
        <v>NEUTRAL</v>
      </c>
      <c r="H2502" s="6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BULLISH DIVERGENCE</v>
      </c>
    </row>
    <row r="2503" spans="1:8" ht="13.5" x14ac:dyDescent="0.25">
      <c r="A2503" s="3">
        <f>TITRES_STAT!B2506</f>
        <v>45649</v>
      </c>
      <c r="B2503" s="6">
        <f>TITRES_STAT!C2506</f>
        <v>175.2</v>
      </c>
      <c r="C2503" s="6">
        <f>TITRES_STAT!D2506</f>
        <v>167.8416</v>
      </c>
      <c r="D2503" s="6">
        <f>TITRES_STAT!E2506</f>
        <v>243</v>
      </c>
      <c r="E2503" s="2">
        <f t="shared" si="156"/>
        <v>104919</v>
      </c>
      <c r="F2503" s="6" t="str">
        <f t="shared" si="155"/>
        <v>BULLISH</v>
      </c>
      <c r="G2503" s="6" t="str">
        <f t="shared" ref="G2503:G2566" si="158">IF((E2503-E2498)/E2498 &gt; 0.02, "STRONG",
 IF((E2503-E2498)/E2498 &lt; -0.02, "WEAK", "NEUTRAL"))</f>
        <v>NEUTRAL</v>
      </c>
      <c r="H2503" s="6" t="str">
        <f t="shared" si="157"/>
        <v>NEUTRAL</v>
      </c>
    </row>
    <row r="2504" spans="1:8" ht="13.5" x14ac:dyDescent="0.25">
      <c r="A2504" s="3">
        <f>TITRES_STAT!B2507</f>
        <v>45650</v>
      </c>
      <c r="B2504" s="6">
        <f>TITRES_STAT!C2507</f>
        <v>176</v>
      </c>
      <c r="C2504" s="6">
        <f>TITRES_STAT!D2507</f>
        <v>168.608</v>
      </c>
      <c r="D2504" s="6">
        <f>TITRES_STAT!E2507</f>
        <v>89</v>
      </c>
      <c r="E2504" s="2">
        <f t="shared" si="156"/>
        <v>105008</v>
      </c>
      <c r="F2504" s="6" t="str">
        <f t="shared" ref="F2504:F2567" si="159">IF(E2504&gt;E2499,"BULLISH",IF(E2504&lt;E2499,"BEARISH","NEUTRAL"))</f>
        <v>BEARISH</v>
      </c>
      <c r="G2504" s="6" t="str">
        <f t="shared" si="158"/>
        <v>NEUTRAL</v>
      </c>
      <c r="H2504" s="6" t="str">
        <f t="shared" si="157"/>
        <v>NEUTRAL</v>
      </c>
    </row>
    <row r="2505" spans="1:8" ht="13.5" x14ac:dyDescent="0.25">
      <c r="A2505" s="3">
        <f>TITRES_STAT!B2508</f>
        <v>45651</v>
      </c>
      <c r="B2505" s="6">
        <f>TITRES_STAT!C2508</f>
        <v>176</v>
      </c>
      <c r="C2505" s="6">
        <f>TITRES_STAT!D2508</f>
        <v>168.608</v>
      </c>
      <c r="D2505" s="6">
        <f>TITRES_STAT!E2508</f>
        <v>687</v>
      </c>
      <c r="E2505" s="2">
        <f t="shared" si="156"/>
        <v>105008</v>
      </c>
      <c r="F2505" s="6" t="str">
        <f t="shared" si="159"/>
        <v>BEARISH</v>
      </c>
      <c r="G2505" s="6" t="str">
        <f t="shared" si="158"/>
        <v>NEUTRAL</v>
      </c>
      <c r="H2505" s="6" t="str">
        <f t="shared" si="157"/>
        <v>CONFIRMED BEARISH</v>
      </c>
    </row>
    <row r="2506" spans="1:8" ht="13.5" x14ac:dyDescent="0.25">
      <c r="A2506" s="3">
        <f>TITRES_STAT!B2509</f>
        <v>45652</v>
      </c>
      <c r="B2506" s="6">
        <f>TITRES_STAT!C2509</f>
        <v>176</v>
      </c>
      <c r="C2506" s="6">
        <f>TITRES_STAT!D2509</f>
        <v>168.608</v>
      </c>
      <c r="D2506" s="6">
        <f>TITRES_STAT!E2509</f>
        <v>331</v>
      </c>
      <c r="E2506" s="2">
        <f t="shared" si="156"/>
        <v>105008</v>
      </c>
      <c r="F2506" s="6" t="str">
        <f t="shared" si="159"/>
        <v>BEARISH</v>
      </c>
      <c r="G2506" s="6" t="str">
        <f t="shared" si="158"/>
        <v>NEUTRAL</v>
      </c>
      <c r="H2506" s="6" t="str">
        <f t="shared" si="157"/>
        <v>CONFIRMED BEARISH</v>
      </c>
    </row>
    <row r="2507" spans="1:8" ht="13.5" x14ac:dyDescent="0.25">
      <c r="A2507" s="3">
        <f>TITRES_STAT!B2510</f>
        <v>45653</v>
      </c>
      <c r="B2507" s="6">
        <f>TITRES_STAT!C2510</f>
        <v>177.75</v>
      </c>
      <c r="C2507" s="6">
        <f>TITRES_STAT!D2510</f>
        <v>170.28450000000001</v>
      </c>
      <c r="D2507" s="6">
        <f>TITRES_STAT!E2510</f>
        <v>1600</v>
      </c>
      <c r="E2507" s="2">
        <f t="shared" si="156"/>
        <v>106608</v>
      </c>
      <c r="F2507" s="6" t="str">
        <f t="shared" si="159"/>
        <v>BULLISH</v>
      </c>
      <c r="G2507" s="6" t="str">
        <f t="shared" si="158"/>
        <v>NEUTRAL</v>
      </c>
      <c r="H2507" s="6" t="str">
        <f t="shared" si="157"/>
        <v>CONFIRMED BULLISH</v>
      </c>
    </row>
    <row r="2508" spans="1:8" ht="13.5" x14ac:dyDescent="0.25">
      <c r="A2508" s="3">
        <f>TITRES_STAT!B2511</f>
        <v>45656</v>
      </c>
      <c r="B2508" s="6">
        <f>TITRES_STAT!C2511</f>
        <v>178</v>
      </c>
      <c r="C2508" s="6">
        <f>TITRES_STAT!D2511</f>
        <v>170.524</v>
      </c>
      <c r="D2508" s="6">
        <f>TITRES_STAT!E2511</f>
        <v>195</v>
      </c>
      <c r="E2508" s="2">
        <f t="shared" si="156"/>
        <v>106803</v>
      </c>
      <c r="F2508" s="6" t="str">
        <f t="shared" si="159"/>
        <v>BULLISH</v>
      </c>
      <c r="G2508" s="6" t="str">
        <f t="shared" si="158"/>
        <v>NEUTRAL</v>
      </c>
      <c r="H2508" s="6" t="str">
        <f t="shared" si="157"/>
        <v>CONFIRMED BULLISH</v>
      </c>
    </row>
    <row r="2509" spans="1:8" ht="13.5" x14ac:dyDescent="0.25">
      <c r="A2509" s="3">
        <f>TITRES_STAT!B2512</f>
        <v>45657</v>
      </c>
      <c r="B2509" s="6">
        <f>TITRES_STAT!C2512</f>
        <v>178</v>
      </c>
      <c r="C2509" s="6">
        <f>TITRES_STAT!D2512</f>
        <v>170.524</v>
      </c>
      <c r="D2509" s="6">
        <f>TITRES_STAT!E2512</f>
        <v>1822</v>
      </c>
      <c r="E2509" s="2">
        <f t="shared" si="156"/>
        <v>106803</v>
      </c>
      <c r="F2509" s="6" t="str">
        <f t="shared" si="159"/>
        <v>BULLISH</v>
      </c>
      <c r="G2509" s="6" t="str">
        <f t="shared" si="158"/>
        <v>NEUTRAL</v>
      </c>
      <c r="H2509" s="6" t="str">
        <f t="shared" si="157"/>
        <v>CONFIRMED BULLISH</v>
      </c>
    </row>
    <row r="2510" spans="1:8" ht="13.5" x14ac:dyDescent="0.25">
      <c r="A2510" s="3">
        <f>TITRES_STAT!B2513</f>
        <v>45659</v>
      </c>
      <c r="B2510" s="6">
        <f>TITRES_STAT!C2513</f>
        <v>177.89</v>
      </c>
      <c r="C2510" s="6">
        <f>TITRES_STAT!D2513</f>
        <v>170.4186</v>
      </c>
      <c r="D2510" s="6">
        <f>TITRES_STAT!E2513</f>
        <v>263</v>
      </c>
      <c r="E2510" s="2">
        <f t="shared" si="156"/>
        <v>106540</v>
      </c>
      <c r="F2510" s="6" t="str">
        <f t="shared" si="159"/>
        <v>BULLISH</v>
      </c>
      <c r="G2510" s="6" t="str">
        <f t="shared" si="158"/>
        <v>NEUTRAL</v>
      </c>
      <c r="H2510" s="6" t="str">
        <f t="shared" si="157"/>
        <v>CONFIRMED BULLISH</v>
      </c>
    </row>
    <row r="2511" spans="1:8" ht="13.5" x14ac:dyDescent="0.25">
      <c r="A2511" s="3">
        <f>TITRES_STAT!B2514</f>
        <v>45660</v>
      </c>
      <c r="B2511" s="6">
        <f>TITRES_STAT!C2514</f>
        <v>174.5</v>
      </c>
      <c r="C2511" s="6">
        <f>TITRES_STAT!D2514</f>
        <v>167.17099999999999</v>
      </c>
      <c r="D2511" s="6">
        <f>TITRES_STAT!E2514</f>
        <v>344</v>
      </c>
      <c r="E2511" s="2">
        <f t="shared" si="156"/>
        <v>106196</v>
      </c>
      <c r="F2511" s="6" t="str">
        <f t="shared" si="159"/>
        <v>BULLISH</v>
      </c>
      <c r="G2511" s="6" t="str">
        <f t="shared" si="158"/>
        <v>NEUTRAL</v>
      </c>
      <c r="H2511" s="6" t="str">
        <f t="shared" si="157"/>
        <v>BULLISH DIVERGENCE</v>
      </c>
    </row>
    <row r="2512" spans="1:8" ht="13.5" x14ac:dyDescent="0.25">
      <c r="A2512" s="3">
        <f>TITRES_STAT!B2515</f>
        <v>45663</v>
      </c>
      <c r="B2512" s="6">
        <f>TITRES_STAT!C2515</f>
        <v>174.5</v>
      </c>
      <c r="C2512" s="6">
        <f>TITRES_STAT!D2515</f>
        <v>167.17099999999999</v>
      </c>
      <c r="D2512" s="6">
        <f>TITRES_STAT!E2515</f>
        <v>174</v>
      </c>
      <c r="E2512" s="2">
        <f t="shared" si="156"/>
        <v>106196</v>
      </c>
      <c r="F2512" s="6" t="str">
        <f t="shared" si="159"/>
        <v>BEARISH</v>
      </c>
      <c r="G2512" s="6" t="str">
        <f t="shared" si="158"/>
        <v>NEUTRAL</v>
      </c>
      <c r="H2512" s="6" t="str">
        <f t="shared" si="157"/>
        <v>CONFIRMED BEARISH</v>
      </c>
    </row>
    <row r="2513" spans="1:8" ht="13.5" x14ac:dyDescent="0.25">
      <c r="A2513" s="3">
        <f>TITRES_STAT!B2516</f>
        <v>45664</v>
      </c>
      <c r="B2513" s="6">
        <f>TITRES_STAT!C2516</f>
        <v>174.5</v>
      </c>
      <c r="C2513" s="6">
        <f>TITRES_STAT!D2516</f>
        <v>167.17099999999999</v>
      </c>
      <c r="D2513" s="6">
        <f>TITRES_STAT!E2516</f>
        <v>69</v>
      </c>
      <c r="E2513" s="2">
        <f t="shared" si="156"/>
        <v>106196</v>
      </c>
      <c r="F2513" s="6" t="str">
        <f t="shared" si="159"/>
        <v>BEARISH</v>
      </c>
      <c r="G2513" s="6" t="str">
        <f t="shared" si="158"/>
        <v>NEUTRAL</v>
      </c>
      <c r="H2513" s="6" t="str">
        <f t="shared" si="157"/>
        <v>CONFIRMED BEARISH</v>
      </c>
    </row>
    <row r="2514" spans="1:8" ht="13.5" x14ac:dyDescent="0.25">
      <c r="A2514" s="3">
        <f>TITRES_STAT!B2517</f>
        <v>45665</v>
      </c>
      <c r="B2514" s="6">
        <f>TITRES_STAT!C2517</f>
        <v>174.49</v>
      </c>
      <c r="C2514" s="6">
        <f>TITRES_STAT!D2517</f>
        <v>167.16139999999999</v>
      </c>
      <c r="D2514" s="6">
        <f>TITRES_STAT!E2517</f>
        <v>10</v>
      </c>
      <c r="E2514" s="2">
        <f t="shared" si="156"/>
        <v>106186</v>
      </c>
      <c r="F2514" s="6" t="str">
        <f t="shared" si="159"/>
        <v>BEARISH</v>
      </c>
      <c r="G2514" s="6" t="str">
        <f t="shared" si="158"/>
        <v>NEUTRAL</v>
      </c>
      <c r="H2514" s="6" t="str">
        <f t="shared" si="157"/>
        <v>CONFIRMED BEARISH</v>
      </c>
    </row>
    <row r="2515" spans="1:8" ht="13.5" x14ac:dyDescent="0.25">
      <c r="A2515" s="3">
        <f>TITRES_STAT!B2518</f>
        <v>45666</v>
      </c>
      <c r="B2515" s="6">
        <f>TITRES_STAT!C2518</f>
        <v>174.49</v>
      </c>
      <c r="C2515" s="6">
        <f>TITRES_STAT!D2518</f>
        <v>167.16139999999999</v>
      </c>
      <c r="D2515" s="6">
        <f>TITRES_STAT!E2518</f>
        <v>0</v>
      </c>
      <c r="E2515" s="2">
        <f t="shared" si="156"/>
        <v>106186</v>
      </c>
      <c r="F2515" s="6" t="str">
        <f t="shared" si="159"/>
        <v>BEARISH</v>
      </c>
      <c r="G2515" s="6" t="str">
        <f t="shared" si="158"/>
        <v>NEUTRAL</v>
      </c>
      <c r="H2515" s="6" t="str">
        <f t="shared" si="157"/>
        <v>CONFIRMED BEARISH</v>
      </c>
    </row>
    <row r="2516" spans="1:8" ht="13.5" x14ac:dyDescent="0.25">
      <c r="A2516" s="3">
        <f>TITRES_STAT!B2519</f>
        <v>45667</v>
      </c>
      <c r="B2516" s="6">
        <f>TITRES_STAT!C2519</f>
        <v>178</v>
      </c>
      <c r="C2516" s="6">
        <f>TITRES_STAT!D2519</f>
        <v>170.524</v>
      </c>
      <c r="D2516" s="6">
        <f>TITRES_STAT!E2519</f>
        <v>373</v>
      </c>
      <c r="E2516" s="2">
        <f t="shared" si="156"/>
        <v>106559</v>
      </c>
      <c r="F2516" s="6" t="str">
        <f t="shared" si="159"/>
        <v>BULLISH</v>
      </c>
      <c r="G2516" s="6" t="str">
        <f t="shared" si="158"/>
        <v>NEUTRAL</v>
      </c>
      <c r="H2516" s="6" t="str">
        <f t="shared" si="157"/>
        <v>CONFIRMED BULLISH</v>
      </c>
    </row>
    <row r="2517" spans="1:8" ht="13.5" x14ac:dyDescent="0.25">
      <c r="A2517" s="3">
        <f>TITRES_STAT!B2520</f>
        <v>45670</v>
      </c>
      <c r="B2517" s="6">
        <f>TITRES_STAT!C2520</f>
        <v>178</v>
      </c>
      <c r="C2517" s="6">
        <f>TITRES_STAT!D2520</f>
        <v>170.524</v>
      </c>
      <c r="D2517" s="6">
        <f>TITRES_STAT!E2520</f>
        <v>0</v>
      </c>
      <c r="E2517" s="2">
        <f t="shared" si="156"/>
        <v>106559</v>
      </c>
      <c r="F2517" s="6" t="str">
        <f t="shared" si="159"/>
        <v>BULLISH</v>
      </c>
      <c r="G2517" s="6" t="str">
        <f t="shared" si="158"/>
        <v>NEUTRAL</v>
      </c>
      <c r="H2517" s="6" t="str">
        <f t="shared" si="157"/>
        <v>CONFIRMED BULLISH</v>
      </c>
    </row>
    <row r="2518" spans="1:8" ht="13.5" x14ac:dyDescent="0.25">
      <c r="A2518" s="3">
        <f>TITRES_STAT!B2521</f>
        <v>45671</v>
      </c>
      <c r="B2518" s="6">
        <f>TITRES_STAT!C2521</f>
        <v>178</v>
      </c>
      <c r="C2518" s="6">
        <f>TITRES_STAT!D2521</f>
        <v>170.524</v>
      </c>
      <c r="D2518" s="6">
        <f>TITRES_STAT!E2521</f>
        <v>0</v>
      </c>
      <c r="E2518" s="2">
        <f t="shared" si="156"/>
        <v>106559</v>
      </c>
      <c r="F2518" s="6" t="str">
        <f t="shared" si="159"/>
        <v>BULLISH</v>
      </c>
      <c r="G2518" s="6" t="str">
        <f t="shared" si="158"/>
        <v>NEUTRAL</v>
      </c>
      <c r="H2518" s="6" t="str">
        <f t="shared" si="157"/>
        <v>CONFIRMED BULLISH</v>
      </c>
    </row>
    <row r="2519" spans="1:8" ht="13.5" x14ac:dyDescent="0.25">
      <c r="A2519" s="3">
        <f>TITRES_STAT!B2522</f>
        <v>45672</v>
      </c>
      <c r="B2519" s="6">
        <f>TITRES_STAT!C2522</f>
        <v>174.99</v>
      </c>
      <c r="C2519" s="6">
        <f>TITRES_STAT!D2522</f>
        <v>167.6404</v>
      </c>
      <c r="D2519" s="6">
        <f>TITRES_STAT!E2522</f>
        <v>30</v>
      </c>
      <c r="E2519" s="2">
        <f t="shared" si="156"/>
        <v>106529</v>
      </c>
      <c r="F2519" s="6" t="str">
        <f t="shared" si="159"/>
        <v>BULLISH</v>
      </c>
      <c r="G2519" s="6" t="str">
        <f t="shared" si="158"/>
        <v>NEUTRAL</v>
      </c>
      <c r="H2519" s="6" t="str">
        <f t="shared" si="157"/>
        <v>CONFIRMED BULLISH</v>
      </c>
    </row>
    <row r="2520" spans="1:8" ht="13.5" x14ac:dyDescent="0.25">
      <c r="A2520" s="3">
        <f>TITRES_STAT!B2523</f>
        <v>45673</v>
      </c>
      <c r="B2520" s="6">
        <f>TITRES_STAT!C2523</f>
        <v>173.99</v>
      </c>
      <c r="C2520" s="6">
        <f>TITRES_STAT!D2523</f>
        <v>166.6824</v>
      </c>
      <c r="D2520" s="6">
        <f>TITRES_STAT!E2523</f>
        <v>84</v>
      </c>
      <c r="E2520" s="2">
        <f t="shared" si="156"/>
        <v>106445</v>
      </c>
      <c r="F2520" s="6" t="str">
        <f t="shared" si="159"/>
        <v>BULLISH</v>
      </c>
      <c r="G2520" s="6" t="str">
        <f t="shared" si="158"/>
        <v>NEUTRAL</v>
      </c>
      <c r="H2520" s="6" t="str">
        <f t="shared" si="157"/>
        <v>BULLISH DIVERGENCE</v>
      </c>
    </row>
    <row r="2521" spans="1:8" ht="13.5" x14ac:dyDescent="0.25">
      <c r="A2521" s="3">
        <f>TITRES_STAT!B2524</f>
        <v>45674</v>
      </c>
      <c r="B2521" s="6">
        <f>TITRES_STAT!C2524</f>
        <v>173.99</v>
      </c>
      <c r="C2521" s="6">
        <f>TITRES_STAT!D2524</f>
        <v>166.6824</v>
      </c>
      <c r="D2521" s="6">
        <f>TITRES_STAT!E2524</f>
        <v>0</v>
      </c>
      <c r="E2521" s="2">
        <f t="shared" si="156"/>
        <v>106445</v>
      </c>
      <c r="F2521" s="6" t="str">
        <f t="shared" si="159"/>
        <v>BEARISH</v>
      </c>
      <c r="G2521" s="6" t="str">
        <f t="shared" si="158"/>
        <v>NEUTRAL</v>
      </c>
      <c r="H2521" s="6" t="str">
        <f t="shared" si="157"/>
        <v>CONFIRMED BEARISH</v>
      </c>
    </row>
    <row r="2522" spans="1:8" ht="13.5" x14ac:dyDescent="0.25">
      <c r="A2522" s="3">
        <f>TITRES_STAT!B2525</f>
        <v>45677</v>
      </c>
      <c r="B2522" s="6">
        <f>TITRES_STAT!C2525</f>
        <v>173.99</v>
      </c>
      <c r="C2522" s="6">
        <f>TITRES_STAT!D2525</f>
        <v>166.6824</v>
      </c>
      <c r="D2522" s="6">
        <f>TITRES_STAT!E2525</f>
        <v>0</v>
      </c>
      <c r="E2522" s="2">
        <f t="shared" si="156"/>
        <v>106445</v>
      </c>
      <c r="F2522" s="6" t="str">
        <f t="shared" si="159"/>
        <v>BEARISH</v>
      </c>
      <c r="G2522" s="6" t="str">
        <f t="shared" si="158"/>
        <v>NEUTRAL</v>
      </c>
      <c r="H2522" s="6" t="str">
        <f t="shared" si="157"/>
        <v>CONFIRMED BEARISH</v>
      </c>
    </row>
    <row r="2523" spans="1:8" ht="13.5" x14ac:dyDescent="0.25">
      <c r="A2523" s="3">
        <f>TITRES_STAT!B2526</f>
        <v>45678</v>
      </c>
      <c r="B2523" s="6">
        <f>TITRES_STAT!C2526</f>
        <v>173.99</v>
      </c>
      <c r="C2523" s="6">
        <f>TITRES_STAT!D2526</f>
        <v>166.6824</v>
      </c>
      <c r="D2523" s="6">
        <f>TITRES_STAT!E2526</f>
        <v>0</v>
      </c>
      <c r="E2523" s="2">
        <f t="shared" si="156"/>
        <v>106445</v>
      </c>
      <c r="F2523" s="6" t="str">
        <f t="shared" si="159"/>
        <v>BEARISH</v>
      </c>
      <c r="G2523" s="6" t="str">
        <f t="shared" si="158"/>
        <v>NEUTRAL</v>
      </c>
      <c r="H2523" s="6" t="str">
        <f t="shared" si="157"/>
        <v>CONFIRMED BEARISH</v>
      </c>
    </row>
    <row r="2524" spans="1:8" ht="13.5" x14ac:dyDescent="0.25">
      <c r="A2524" s="3">
        <f>TITRES_STAT!B2527</f>
        <v>45679</v>
      </c>
      <c r="B2524" s="6">
        <f>TITRES_STAT!C2527</f>
        <v>173.99</v>
      </c>
      <c r="C2524" s="6">
        <f>TITRES_STAT!D2527</f>
        <v>166.6824</v>
      </c>
      <c r="D2524" s="6">
        <f>TITRES_STAT!E2527</f>
        <v>0</v>
      </c>
      <c r="E2524" s="2">
        <f t="shared" si="156"/>
        <v>106445</v>
      </c>
      <c r="F2524" s="6" t="str">
        <f t="shared" si="159"/>
        <v>BEARISH</v>
      </c>
      <c r="G2524" s="6" t="str">
        <f t="shared" si="158"/>
        <v>NEUTRAL</v>
      </c>
      <c r="H2524" s="6" t="str">
        <f t="shared" si="157"/>
        <v>CONFIRMED BEARISH</v>
      </c>
    </row>
    <row r="2525" spans="1:8" ht="13.5" x14ac:dyDescent="0.25">
      <c r="A2525" s="3">
        <f>TITRES_STAT!B2528</f>
        <v>45680</v>
      </c>
      <c r="B2525" s="6">
        <f>TITRES_STAT!C2528</f>
        <v>175</v>
      </c>
      <c r="C2525" s="6">
        <f>TITRES_STAT!D2528</f>
        <v>167.65</v>
      </c>
      <c r="D2525" s="6">
        <f>TITRES_STAT!E2528</f>
        <v>589</v>
      </c>
      <c r="E2525" s="2">
        <f t="shared" si="156"/>
        <v>107034</v>
      </c>
      <c r="F2525" s="6" t="str">
        <f t="shared" si="159"/>
        <v>BULLISH</v>
      </c>
      <c r="G2525" s="6" t="str">
        <f t="shared" si="158"/>
        <v>NEUTRAL</v>
      </c>
      <c r="H2525" s="6" t="str">
        <f t="shared" si="157"/>
        <v>CONFIRMED BULLISH</v>
      </c>
    </row>
    <row r="2526" spans="1:8" ht="13.5" x14ac:dyDescent="0.25">
      <c r="A2526" s="3">
        <f>TITRES_STAT!B2529</f>
        <v>45681</v>
      </c>
      <c r="B2526" s="6">
        <f>TITRES_STAT!C2529</f>
        <v>175</v>
      </c>
      <c r="C2526" s="6">
        <f>TITRES_STAT!D2529</f>
        <v>167.65</v>
      </c>
      <c r="D2526" s="6">
        <f>TITRES_STAT!E2529</f>
        <v>0</v>
      </c>
      <c r="E2526" s="2">
        <f t="shared" si="156"/>
        <v>107034</v>
      </c>
      <c r="F2526" s="6" t="str">
        <f t="shared" si="159"/>
        <v>BULLISH</v>
      </c>
      <c r="G2526" s="6" t="str">
        <f t="shared" si="158"/>
        <v>NEUTRAL</v>
      </c>
      <c r="H2526" s="6" t="str">
        <f t="shared" si="157"/>
        <v>CONFIRMED BULLISH</v>
      </c>
    </row>
    <row r="2527" spans="1:8" ht="13.5" x14ac:dyDescent="0.25">
      <c r="A2527" s="3">
        <f>TITRES_STAT!B2530</f>
        <v>45684</v>
      </c>
      <c r="B2527" s="6">
        <f>TITRES_STAT!C2530</f>
        <v>175</v>
      </c>
      <c r="C2527" s="6">
        <f>TITRES_STAT!D2530</f>
        <v>167.65</v>
      </c>
      <c r="D2527" s="6">
        <f>TITRES_STAT!E2530</f>
        <v>0</v>
      </c>
      <c r="E2527" s="2">
        <f t="shared" si="156"/>
        <v>107034</v>
      </c>
      <c r="F2527" s="6" t="str">
        <f t="shared" si="159"/>
        <v>BULLISH</v>
      </c>
      <c r="G2527" s="6" t="str">
        <f t="shared" si="158"/>
        <v>NEUTRAL</v>
      </c>
      <c r="H2527" s="6" t="str">
        <f t="shared" si="157"/>
        <v>CONFIRMED BULLISH</v>
      </c>
    </row>
    <row r="2528" spans="1:8" ht="13.5" x14ac:dyDescent="0.25">
      <c r="A2528" s="3">
        <f>TITRES_STAT!B2531</f>
        <v>45685</v>
      </c>
      <c r="B2528" s="6">
        <f>TITRES_STAT!C2531</f>
        <v>175</v>
      </c>
      <c r="C2528" s="6">
        <f>TITRES_STAT!D2531</f>
        <v>167.65</v>
      </c>
      <c r="D2528" s="6">
        <f>TITRES_STAT!E2531</f>
        <v>0</v>
      </c>
      <c r="E2528" s="2">
        <f t="shared" si="156"/>
        <v>107034</v>
      </c>
      <c r="F2528" s="6" t="str">
        <f t="shared" si="159"/>
        <v>BULLISH</v>
      </c>
      <c r="G2528" s="6" t="str">
        <f t="shared" si="158"/>
        <v>NEUTRAL</v>
      </c>
      <c r="H2528" s="6" t="str">
        <f t="shared" si="157"/>
        <v>CONFIRMED BULLISH</v>
      </c>
    </row>
    <row r="2529" spans="1:8" ht="13.5" x14ac:dyDescent="0.25">
      <c r="A2529" s="3">
        <f>TITRES_STAT!B2532</f>
        <v>45686</v>
      </c>
      <c r="B2529" s="6">
        <f>TITRES_STAT!C2532</f>
        <v>175</v>
      </c>
      <c r="C2529" s="6">
        <f>TITRES_STAT!D2532</f>
        <v>167.65</v>
      </c>
      <c r="D2529" s="6">
        <f>TITRES_STAT!E2532</f>
        <v>0</v>
      </c>
      <c r="E2529" s="2">
        <f t="shared" si="156"/>
        <v>107034</v>
      </c>
      <c r="F2529" s="6" t="str">
        <f t="shared" si="159"/>
        <v>BULLISH</v>
      </c>
      <c r="G2529" s="6" t="str">
        <f t="shared" si="158"/>
        <v>NEUTRAL</v>
      </c>
      <c r="H2529" s="6" t="str">
        <f t="shared" si="157"/>
        <v>CONFIRMED BULLISH</v>
      </c>
    </row>
    <row r="2530" spans="1:8" ht="13.5" x14ac:dyDescent="0.25">
      <c r="A2530" s="3">
        <f>TITRES_STAT!B2533</f>
        <v>45687</v>
      </c>
      <c r="B2530" s="6">
        <f>TITRES_STAT!C2533</f>
        <v>175</v>
      </c>
      <c r="C2530" s="6">
        <f>TITRES_STAT!D2533</f>
        <v>167.65</v>
      </c>
      <c r="D2530" s="6">
        <f>TITRES_STAT!E2533</f>
        <v>0</v>
      </c>
      <c r="E2530" s="2">
        <f t="shared" si="156"/>
        <v>107034</v>
      </c>
      <c r="F2530" s="6" t="str">
        <f t="shared" si="159"/>
        <v>NEUTRAL</v>
      </c>
      <c r="G2530" s="6" t="str">
        <f t="shared" si="158"/>
        <v>NEUTRAL</v>
      </c>
      <c r="H2530" s="6" t="str">
        <f t="shared" si="157"/>
        <v>NEUTRAL</v>
      </c>
    </row>
    <row r="2531" spans="1:8" ht="13.5" x14ac:dyDescent="0.25">
      <c r="A2531" s="3">
        <f>TITRES_STAT!B2534</f>
        <v>45688</v>
      </c>
      <c r="B2531" s="6">
        <f>TITRES_STAT!C2534</f>
        <v>175</v>
      </c>
      <c r="C2531" s="6">
        <f>TITRES_STAT!D2534</f>
        <v>167.65</v>
      </c>
      <c r="D2531" s="6">
        <f>TITRES_STAT!E2534</f>
        <v>0</v>
      </c>
      <c r="E2531" s="2">
        <f t="shared" si="156"/>
        <v>107034</v>
      </c>
      <c r="F2531" s="6" t="str">
        <f t="shared" si="159"/>
        <v>NEUTRAL</v>
      </c>
      <c r="G2531" s="6" t="str">
        <f t="shared" si="158"/>
        <v>NEUTRAL</v>
      </c>
      <c r="H2531" s="6" t="str">
        <f t="shared" si="157"/>
        <v>NEUTRAL</v>
      </c>
    </row>
    <row r="2532" spans="1:8" ht="13.5" x14ac:dyDescent="0.25">
      <c r="A2532" s="3">
        <f>TITRES_STAT!B2535</f>
        <v>45691</v>
      </c>
      <c r="B2532" s="6">
        <f>TITRES_STAT!C2535</f>
        <v>173</v>
      </c>
      <c r="C2532" s="6">
        <f>TITRES_STAT!D2535</f>
        <v>165.73400000000001</v>
      </c>
      <c r="D2532" s="6">
        <f>TITRES_STAT!E2535</f>
        <v>10</v>
      </c>
      <c r="E2532" s="2">
        <f t="shared" si="156"/>
        <v>107024</v>
      </c>
      <c r="F2532" s="6" t="str">
        <f t="shared" si="159"/>
        <v>BEARISH</v>
      </c>
      <c r="G2532" s="6" t="str">
        <f t="shared" si="158"/>
        <v>NEUTRAL</v>
      </c>
      <c r="H2532" s="6" t="str">
        <f t="shared" si="157"/>
        <v>CONFIRMED BEARISH</v>
      </c>
    </row>
    <row r="2533" spans="1:8" ht="13.5" x14ac:dyDescent="0.25">
      <c r="A2533" s="3">
        <f>TITRES_STAT!B2536</f>
        <v>45692</v>
      </c>
      <c r="B2533" s="6">
        <f>TITRES_STAT!C2536</f>
        <v>171</v>
      </c>
      <c r="C2533" s="6">
        <f>TITRES_STAT!D2536</f>
        <v>163.81800000000001</v>
      </c>
      <c r="D2533" s="6">
        <f>TITRES_STAT!E2536</f>
        <v>5</v>
      </c>
      <c r="E2533" s="2">
        <f t="shared" si="156"/>
        <v>107019</v>
      </c>
      <c r="F2533" s="6" t="str">
        <f t="shared" si="159"/>
        <v>BEARISH</v>
      </c>
      <c r="G2533" s="6" t="str">
        <f t="shared" si="158"/>
        <v>NEUTRAL</v>
      </c>
      <c r="H2533" s="6" t="str">
        <f t="shared" si="157"/>
        <v>CONFIRMED BEARISH</v>
      </c>
    </row>
    <row r="2534" spans="1:8" ht="13.5" x14ac:dyDescent="0.25">
      <c r="A2534" s="3">
        <f>TITRES_STAT!B2537</f>
        <v>45693</v>
      </c>
      <c r="B2534" s="6">
        <f>TITRES_STAT!C2537</f>
        <v>169</v>
      </c>
      <c r="C2534" s="6">
        <f>TITRES_STAT!D2537</f>
        <v>161.90199999999999</v>
      </c>
      <c r="D2534" s="6">
        <f>TITRES_STAT!E2537</f>
        <v>51</v>
      </c>
      <c r="E2534" s="2">
        <f t="shared" si="156"/>
        <v>106968</v>
      </c>
      <c r="F2534" s="6" t="str">
        <f t="shared" si="159"/>
        <v>BEARISH</v>
      </c>
      <c r="G2534" s="6" t="str">
        <f t="shared" si="158"/>
        <v>NEUTRAL</v>
      </c>
      <c r="H2534" s="6" t="str">
        <f t="shared" si="157"/>
        <v>CONFIRMED BEARISH</v>
      </c>
    </row>
    <row r="2535" spans="1:8" ht="13.5" x14ac:dyDescent="0.25">
      <c r="A2535" s="3">
        <f>TITRES_STAT!B2538</f>
        <v>45694</v>
      </c>
      <c r="B2535" s="6">
        <f>TITRES_STAT!C2538</f>
        <v>169</v>
      </c>
      <c r="C2535" s="6">
        <f>TITRES_STAT!D2538</f>
        <v>161.90199999999999</v>
      </c>
      <c r="D2535" s="6">
        <f>TITRES_STAT!E2538</f>
        <v>0</v>
      </c>
      <c r="E2535" s="2">
        <f t="shared" si="156"/>
        <v>106968</v>
      </c>
      <c r="F2535" s="6" t="str">
        <f t="shared" si="159"/>
        <v>BEARISH</v>
      </c>
      <c r="G2535" s="6" t="str">
        <f t="shared" si="158"/>
        <v>NEUTRAL</v>
      </c>
      <c r="H2535" s="6" t="str">
        <f t="shared" si="157"/>
        <v>CONFIRMED BEARISH</v>
      </c>
    </row>
    <row r="2536" spans="1:8" ht="13.5" x14ac:dyDescent="0.25">
      <c r="A2536" s="3">
        <f>TITRES_STAT!B2539</f>
        <v>45695</v>
      </c>
      <c r="B2536" s="6">
        <f>TITRES_STAT!C2539</f>
        <v>169</v>
      </c>
      <c r="C2536" s="6">
        <f>TITRES_STAT!D2539</f>
        <v>161.90199999999999</v>
      </c>
      <c r="D2536" s="6">
        <f>TITRES_STAT!E2539</f>
        <v>145</v>
      </c>
      <c r="E2536" s="2">
        <f t="shared" si="156"/>
        <v>106968</v>
      </c>
      <c r="F2536" s="6" t="str">
        <f t="shared" si="159"/>
        <v>BEARISH</v>
      </c>
      <c r="G2536" s="6" t="str">
        <f t="shared" si="158"/>
        <v>NEUTRAL</v>
      </c>
      <c r="H2536" s="6" t="str">
        <f t="shared" si="157"/>
        <v>CONFIRMED BEARISH</v>
      </c>
    </row>
    <row r="2537" spans="1:8" ht="13.5" x14ac:dyDescent="0.25">
      <c r="A2537" s="3">
        <f>TITRES_STAT!B2540</f>
        <v>45698</v>
      </c>
      <c r="B2537" s="6">
        <f>TITRES_STAT!C2540</f>
        <v>169</v>
      </c>
      <c r="C2537" s="6">
        <f>TITRES_STAT!D2540</f>
        <v>161.90199999999999</v>
      </c>
      <c r="D2537" s="6">
        <f>TITRES_STAT!E2540</f>
        <v>0</v>
      </c>
      <c r="E2537" s="2">
        <f t="shared" si="156"/>
        <v>106968</v>
      </c>
      <c r="F2537" s="6" t="str">
        <f t="shared" si="159"/>
        <v>BEARISH</v>
      </c>
      <c r="G2537" s="6" t="str">
        <f t="shared" si="158"/>
        <v>NEUTRAL</v>
      </c>
      <c r="H2537" s="6" t="str">
        <f t="shared" si="157"/>
        <v>CONFIRMED BEARISH</v>
      </c>
    </row>
    <row r="2538" spans="1:8" ht="13.5" x14ac:dyDescent="0.25">
      <c r="A2538" s="3">
        <f>TITRES_STAT!B2541</f>
        <v>45699</v>
      </c>
      <c r="B2538" s="6">
        <f>TITRES_STAT!C2541</f>
        <v>169</v>
      </c>
      <c r="C2538" s="6">
        <f>TITRES_STAT!D2541</f>
        <v>161.90199999999999</v>
      </c>
      <c r="D2538" s="6">
        <f>TITRES_STAT!E2541</f>
        <v>0</v>
      </c>
      <c r="E2538" s="2">
        <f t="shared" si="156"/>
        <v>106968</v>
      </c>
      <c r="F2538" s="6" t="str">
        <f t="shared" si="159"/>
        <v>BEARISH</v>
      </c>
      <c r="G2538" s="6" t="str">
        <f t="shared" si="158"/>
        <v>NEUTRAL</v>
      </c>
      <c r="H2538" s="6" t="str">
        <f t="shared" si="157"/>
        <v>CONFIRMED BEARISH</v>
      </c>
    </row>
    <row r="2539" spans="1:8" ht="13.5" x14ac:dyDescent="0.25">
      <c r="A2539" s="3">
        <f>TITRES_STAT!B2542</f>
        <v>45700</v>
      </c>
      <c r="B2539" s="6">
        <f>TITRES_STAT!C2542</f>
        <v>169</v>
      </c>
      <c r="C2539" s="6">
        <f>TITRES_STAT!D2542</f>
        <v>161.90199999999999</v>
      </c>
      <c r="D2539" s="6">
        <f>TITRES_STAT!E2542</f>
        <v>0</v>
      </c>
      <c r="E2539" s="2">
        <f t="shared" si="156"/>
        <v>106968</v>
      </c>
      <c r="F2539" s="6" t="str">
        <f t="shared" si="159"/>
        <v>NEUTRAL</v>
      </c>
      <c r="G2539" s="6" t="str">
        <f t="shared" si="158"/>
        <v>NEUTRAL</v>
      </c>
      <c r="H2539" s="6" t="str">
        <f t="shared" si="157"/>
        <v>NEUTRAL</v>
      </c>
    </row>
    <row r="2540" spans="1:8" ht="13.5" x14ac:dyDescent="0.25">
      <c r="A2540" s="3">
        <f>TITRES_STAT!B2543</f>
        <v>45701</v>
      </c>
      <c r="B2540" s="6">
        <f>TITRES_STAT!C2543</f>
        <v>169</v>
      </c>
      <c r="C2540" s="6">
        <f>TITRES_STAT!D2543</f>
        <v>161.90199999999999</v>
      </c>
      <c r="D2540" s="6">
        <f>TITRES_STAT!E2543</f>
        <v>0</v>
      </c>
      <c r="E2540" s="2">
        <f t="shared" si="156"/>
        <v>106968</v>
      </c>
      <c r="F2540" s="6" t="str">
        <f t="shared" si="159"/>
        <v>NEUTRAL</v>
      </c>
      <c r="G2540" s="6" t="str">
        <f t="shared" si="158"/>
        <v>NEUTRAL</v>
      </c>
      <c r="H2540" s="6" t="str">
        <f t="shared" si="157"/>
        <v>NEUTRAL</v>
      </c>
    </row>
    <row r="2541" spans="1:8" ht="13.5" x14ac:dyDescent="0.25">
      <c r="A2541" s="3">
        <f>TITRES_STAT!B2544</f>
        <v>45702</v>
      </c>
      <c r="B2541" s="6">
        <f>TITRES_STAT!C2544</f>
        <v>169</v>
      </c>
      <c r="C2541" s="6">
        <f>TITRES_STAT!D2544</f>
        <v>161.90199999999999</v>
      </c>
      <c r="D2541" s="6">
        <f>TITRES_STAT!E2544</f>
        <v>0</v>
      </c>
      <c r="E2541" s="2">
        <f t="shared" si="156"/>
        <v>106968</v>
      </c>
      <c r="F2541" s="6" t="str">
        <f t="shared" si="159"/>
        <v>NEUTRAL</v>
      </c>
      <c r="G2541" s="6" t="str">
        <f t="shared" si="158"/>
        <v>NEUTRAL</v>
      </c>
      <c r="H2541" s="6" t="str">
        <f t="shared" si="157"/>
        <v>NEUTRAL</v>
      </c>
    </row>
    <row r="2542" spans="1:8" ht="13.5" x14ac:dyDescent="0.25">
      <c r="A2542" s="3">
        <f>TITRES_STAT!B2545</f>
        <v>45705</v>
      </c>
      <c r="B2542" s="6">
        <f>TITRES_STAT!C2545</f>
        <v>169</v>
      </c>
      <c r="C2542" s="6">
        <f>TITRES_STAT!D2545</f>
        <v>161.90199999999999</v>
      </c>
      <c r="D2542" s="6">
        <f>TITRES_STAT!E2545</f>
        <v>0</v>
      </c>
      <c r="E2542" s="2">
        <f t="shared" si="156"/>
        <v>106968</v>
      </c>
      <c r="F2542" s="6" t="str">
        <f t="shared" si="159"/>
        <v>NEUTRAL</v>
      </c>
      <c r="G2542" s="6" t="str">
        <f t="shared" si="158"/>
        <v>NEUTRAL</v>
      </c>
      <c r="H2542" s="6" t="str">
        <f t="shared" si="157"/>
        <v>NEUTRAL</v>
      </c>
    </row>
    <row r="2543" spans="1:8" ht="13.5" x14ac:dyDescent="0.25">
      <c r="A2543" s="3">
        <f>TITRES_STAT!B2546</f>
        <v>45706</v>
      </c>
      <c r="B2543" s="6">
        <f>TITRES_STAT!C2546</f>
        <v>169</v>
      </c>
      <c r="C2543" s="6">
        <f>TITRES_STAT!D2546</f>
        <v>161.90199999999999</v>
      </c>
      <c r="D2543" s="6">
        <f>TITRES_STAT!E2546</f>
        <v>0</v>
      </c>
      <c r="E2543" s="2">
        <f t="shared" si="156"/>
        <v>106968</v>
      </c>
      <c r="F2543" s="6" t="str">
        <f t="shared" si="159"/>
        <v>NEUTRAL</v>
      </c>
      <c r="G2543" s="6" t="str">
        <f t="shared" si="158"/>
        <v>NEUTRAL</v>
      </c>
      <c r="H2543" s="6" t="str">
        <f t="shared" si="157"/>
        <v>NEUTRAL</v>
      </c>
    </row>
    <row r="2544" spans="1:8" ht="13.5" x14ac:dyDescent="0.25">
      <c r="A2544" s="3">
        <f>TITRES_STAT!B2547</f>
        <v>45707</v>
      </c>
      <c r="B2544" s="6">
        <f>TITRES_STAT!C2547</f>
        <v>161.4</v>
      </c>
      <c r="C2544" s="6">
        <f>TITRES_STAT!D2547</f>
        <v>154.62119999999999</v>
      </c>
      <c r="D2544" s="6">
        <f>TITRES_STAT!E2547</f>
        <v>224</v>
      </c>
      <c r="E2544" s="2">
        <f t="shared" si="156"/>
        <v>106744</v>
      </c>
      <c r="F2544" s="6" t="str">
        <f t="shared" si="159"/>
        <v>BEARISH</v>
      </c>
      <c r="G2544" s="6" t="str">
        <f t="shared" si="158"/>
        <v>NEUTRAL</v>
      </c>
      <c r="H2544" s="6" t="str">
        <f t="shared" si="157"/>
        <v>CONFIRMED BEARISH</v>
      </c>
    </row>
    <row r="2545" spans="1:8" ht="13.5" x14ac:dyDescent="0.25">
      <c r="A2545" s="3">
        <f>TITRES_STAT!B2548</f>
        <v>45708</v>
      </c>
      <c r="B2545" s="6">
        <f>TITRES_STAT!C2548</f>
        <v>161.4</v>
      </c>
      <c r="C2545" s="6">
        <f>TITRES_STAT!D2548</f>
        <v>154.62119999999999</v>
      </c>
      <c r="D2545" s="6">
        <f>TITRES_STAT!E2548</f>
        <v>2966</v>
      </c>
      <c r="E2545" s="2">
        <f t="shared" si="156"/>
        <v>106744</v>
      </c>
      <c r="F2545" s="6" t="str">
        <f t="shared" si="159"/>
        <v>BEARISH</v>
      </c>
      <c r="G2545" s="6" t="str">
        <f t="shared" si="158"/>
        <v>NEUTRAL</v>
      </c>
      <c r="H2545" s="6" t="str">
        <f t="shared" si="157"/>
        <v>CONFIRMED BEARISH</v>
      </c>
    </row>
    <row r="2546" spans="1:8" ht="13.5" x14ac:dyDescent="0.25">
      <c r="A2546" s="3">
        <f>TITRES_STAT!B2549</f>
        <v>45709</v>
      </c>
      <c r="B2546" s="6">
        <f>TITRES_STAT!C2549</f>
        <v>168</v>
      </c>
      <c r="C2546" s="6">
        <f>TITRES_STAT!D2549</f>
        <v>160.94399999999999</v>
      </c>
      <c r="D2546" s="6">
        <f>TITRES_STAT!E2549</f>
        <v>540</v>
      </c>
      <c r="E2546" s="2">
        <f t="shared" si="156"/>
        <v>107284</v>
      </c>
      <c r="F2546" s="6" t="str">
        <f t="shared" si="159"/>
        <v>BULLISH</v>
      </c>
      <c r="G2546" s="6" t="str">
        <f t="shared" si="158"/>
        <v>NEUTRAL</v>
      </c>
      <c r="H2546" s="6" t="str">
        <f t="shared" si="157"/>
        <v>BULLISH DIVERGENCE</v>
      </c>
    </row>
    <row r="2547" spans="1:8" ht="13.5" x14ac:dyDescent="0.25">
      <c r="A2547" s="3">
        <f>TITRES_STAT!B2550</f>
        <v>45712</v>
      </c>
      <c r="B2547" s="6">
        <f>TITRES_STAT!C2550</f>
        <v>166</v>
      </c>
      <c r="C2547" s="6">
        <f>TITRES_STAT!D2550</f>
        <v>159.02799999999999</v>
      </c>
      <c r="D2547" s="6">
        <f>TITRES_STAT!E2550</f>
        <v>50</v>
      </c>
      <c r="E2547" s="2">
        <f t="shared" si="156"/>
        <v>107234</v>
      </c>
      <c r="F2547" s="6" t="str">
        <f t="shared" si="159"/>
        <v>BULLISH</v>
      </c>
      <c r="G2547" s="6" t="str">
        <f t="shared" si="158"/>
        <v>NEUTRAL</v>
      </c>
      <c r="H2547" s="6" t="str">
        <f t="shared" si="157"/>
        <v>BULLISH DIVERGENCE</v>
      </c>
    </row>
    <row r="2548" spans="1:8" ht="13.5" x14ac:dyDescent="0.25">
      <c r="A2548" s="3">
        <f>TITRES_STAT!B2551</f>
        <v>45713</v>
      </c>
      <c r="B2548" s="6">
        <f>TITRES_STAT!C2551</f>
        <v>164.4</v>
      </c>
      <c r="C2548" s="6">
        <f>TITRES_STAT!D2551</f>
        <v>157.49520000000001</v>
      </c>
      <c r="D2548" s="6">
        <f>TITRES_STAT!E2551</f>
        <v>300</v>
      </c>
      <c r="E2548" s="2">
        <f t="shared" si="156"/>
        <v>106934</v>
      </c>
      <c r="F2548" s="6" t="str">
        <f t="shared" si="159"/>
        <v>BEARISH</v>
      </c>
      <c r="G2548" s="6" t="str">
        <f t="shared" si="158"/>
        <v>NEUTRAL</v>
      </c>
      <c r="H2548" s="6" t="str">
        <f t="shared" si="157"/>
        <v>CONFIRMED BEARISH</v>
      </c>
    </row>
    <row r="2549" spans="1:8" ht="13.5" x14ac:dyDescent="0.25">
      <c r="A2549" s="3">
        <f>TITRES_STAT!B2552</f>
        <v>45714</v>
      </c>
      <c r="B2549" s="6">
        <f>TITRES_STAT!C2552</f>
        <v>163.4</v>
      </c>
      <c r="C2549" s="6">
        <f>TITRES_STAT!D2552</f>
        <v>156.53720000000001</v>
      </c>
      <c r="D2549" s="6">
        <f>TITRES_STAT!E2552</f>
        <v>20</v>
      </c>
      <c r="E2549" s="2">
        <f t="shared" si="156"/>
        <v>106914</v>
      </c>
      <c r="F2549" s="6" t="str">
        <f t="shared" si="159"/>
        <v>BULLISH</v>
      </c>
      <c r="G2549" s="6" t="str">
        <f t="shared" si="158"/>
        <v>NEUTRAL</v>
      </c>
      <c r="H2549" s="6" t="str">
        <f t="shared" si="157"/>
        <v>CONFIRMED BULLISH</v>
      </c>
    </row>
    <row r="2550" spans="1:8" ht="13.5" x14ac:dyDescent="0.25">
      <c r="A2550" s="3">
        <f>TITRES_STAT!B2553</f>
        <v>45715</v>
      </c>
      <c r="B2550" s="6">
        <f>TITRES_STAT!C2553</f>
        <v>163.4</v>
      </c>
      <c r="C2550" s="6">
        <f>TITRES_STAT!D2553</f>
        <v>156.53720000000001</v>
      </c>
      <c r="D2550" s="6">
        <f>TITRES_STAT!E2553</f>
        <v>131</v>
      </c>
      <c r="E2550" s="2">
        <f t="shared" si="156"/>
        <v>106914</v>
      </c>
      <c r="F2550" s="6" t="str">
        <f t="shared" si="159"/>
        <v>BULLISH</v>
      </c>
      <c r="G2550" s="6" t="str">
        <f t="shared" si="158"/>
        <v>NEUTRAL</v>
      </c>
      <c r="H2550" s="6" t="str">
        <f t="shared" si="157"/>
        <v>CONFIRMED BULLISH</v>
      </c>
    </row>
    <row r="2551" spans="1:8" ht="13.5" x14ac:dyDescent="0.25">
      <c r="A2551" s="3">
        <f>TITRES_STAT!B2554</f>
        <v>45716</v>
      </c>
      <c r="B2551" s="6">
        <f>TITRES_STAT!C2554</f>
        <v>162.47999999999999</v>
      </c>
      <c r="C2551" s="6">
        <f>TITRES_STAT!D2554</f>
        <v>155.6558</v>
      </c>
      <c r="D2551" s="6">
        <f>TITRES_STAT!E2554</f>
        <v>220</v>
      </c>
      <c r="E2551" s="2">
        <f t="shared" si="156"/>
        <v>106694</v>
      </c>
      <c r="F2551" s="6" t="str">
        <f t="shared" si="159"/>
        <v>BEARISH</v>
      </c>
      <c r="G2551" s="6" t="str">
        <f t="shared" si="158"/>
        <v>NEUTRAL</v>
      </c>
      <c r="H2551" s="6" t="str">
        <f t="shared" si="157"/>
        <v>CONFIRMED BEARISH</v>
      </c>
    </row>
    <row r="2552" spans="1:8" ht="13.5" x14ac:dyDescent="0.25">
      <c r="A2552" s="3">
        <f>TITRES_STAT!B2555</f>
        <v>45719</v>
      </c>
      <c r="B2552" s="6">
        <f>TITRES_STAT!C2555</f>
        <v>162.47999999999999</v>
      </c>
      <c r="C2552" s="6">
        <f>TITRES_STAT!D2555</f>
        <v>155.6558</v>
      </c>
      <c r="D2552" s="6">
        <f>TITRES_STAT!E2555</f>
        <v>0</v>
      </c>
      <c r="E2552" s="2">
        <f t="shared" si="156"/>
        <v>106694</v>
      </c>
      <c r="F2552" s="6" t="str">
        <f t="shared" si="159"/>
        <v>BEARISH</v>
      </c>
      <c r="G2552" s="6" t="str">
        <f t="shared" si="158"/>
        <v>NEUTRAL</v>
      </c>
      <c r="H2552" s="6" t="str">
        <f t="shared" si="157"/>
        <v>CONFIRMED BEARISH</v>
      </c>
    </row>
    <row r="2553" spans="1:8" ht="13.5" x14ac:dyDescent="0.25">
      <c r="A2553" s="3">
        <f>TITRES_STAT!B2556</f>
        <v>45720</v>
      </c>
      <c r="B2553" s="6">
        <f>TITRES_STAT!C2556</f>
        <v>162</v>
      </c>
      <c r="C2553" s="6">
        <f>TITRES_STAT!D2556</f>
        <v>155.196</v>
      </c>
      <c r="D2553" s="6">
        <f>TITRES_STAT!E2556</f>
        <v>1</v>
      </c>
      <c r="E2553" s="2">
        <f t="shared" si="156"/>
        <v>106693</v>
      </c>
      <c r="F2553" s="6" t="str">
        <f t="shared" si="159"/>
        <v>BEARISH</v>
      </c>
      <c r="G2553" s="6" t="str">
        <f t="shared" si="158"/>
        <v>NEUTRAL</v>
      </c>
      <c r="H2553" s="6" t="str">
        <f t="shared" si="157"/>
        <v>CONFIRMED BEARISH</v>
      </c>
    </row>
    <row r="2554" spans="1:8" ht="13.5" x14ac:dyDescent="0.25">
      <c r="A2554" s="3">
        <f>TITRES_STAT!B2557</f>
        <v>45721</v>
      </c>
      <c r="B2554" s="6">
        <f>TITRES_STAT!C2557</f>
        <v>162</v>
      </c>
      <c r="C2554" s="6">
        <f>TITRES_STAT!D2557</f>
        <v>155.196</v>
      </c>
      <c r="D2554" s="6">
        <f>TITRES_STAT!E2557</f>
        <v>120</v>
      </c>
      <c r="E2554" s="2">
        <f t="shared" si="156"/>
        <v>106693</v>
      </c>
      <c r="F2554" s="6" t="str">
        <f t="shared" si="159"/>
        <v>BEARISH</v>
      </c>
      <c r="G2554" s="6" t="str">
        <f t="shared" si="158"/>
        <v>NEUTRAL</v>
      </c>
      <c r="H2554" s="6" t="str">
        <f t="shared" si="157"/>
        <v>CONFIRMED BEARISH</v>
      </c>
    </row>
    <row r="2555" spans="1:8" ht="13.5" x14ac:dyDescent="0.25">
      <c r="A2555" s="3">
        <f>TITRES_STAT!B2558</f>
        <v>45722</v>
      </c>
      <c r="B2555" s="6">
        <f>TITRES_STAT!C2558</f>
        <v>162</v>
      </c>
      <c r="C2555" s="6">
        <f>TITRES_STAT!D2558</f>
        <v>155.196</v>
      </c>
      <c r="D2555" s="6">
        <f>TITRES_STAT!E2558</f>
        <v>52</v>
      </c>
      <c r="E2555" s="2">
        <f t="shared" si="156"/>
        <v>106693</v>
      </c>
      <c r="F2555" s="6" t="str">
        <f t="shared" si="159"/>
        <v>BEARISH</v>
      </c>
      <c r="G2555" s="6" t="str">
        <f t="shared" si="158"/>
        <v>NEUTRAL</v>
      </c>
      <c r="H2555" s="6" t="str">
        <f t="shared" si="157"/>
        <v>CONFIRMED BEARISH</v>
      </c>
    </row>
    <row r="2556" spans="1:8" ht="13.5" x14ac:dyDescent="0.25">
      <c r="A2556" s="3">
        <f>TITRES_STAT!B2559</f>
        <v>45723</v>
      </c>
      <c r="B2556" s="6">
        <f>TITRES_STAT!C2559</f>
        <v>162.49</v>
      </c>
      <c r="C2556" s="6">
        <f>TITRES_STAT!D2559</f>
        <v>155.66540000000001</v>
      </c>
      <c r="D2556" s="6">
        <f>TITRES_STAT!E2559</f>
        <v>320</v>
      </c>
      <c r="E2556" s="2">
        <f t="shared" si="156"/>
        <v>107013</v>
      </c>
      <c r="F2556" s="6" t="str">
        <f t="shared" si="159"/>
        <v>BULLISH</v>
      </c>
      <c r="G2556" s="6" t="str">
        <f t="shared" si="158"/>
        <v>NEUTRAL</v>
      </c>
      <c r="H2556" s="6" t="str">
        <f t="shared" si="157"/>
        <v>CONFIRMED BULLISH</v>
      </c>
    </row>
    <row r="2557" spans="1:8" ht="13.5" x14ac:dyDescent="0.25">
      <c r="A2557" s="3">
        <f>TITRES_STAT!B2560</f>
        <v>45726</v>
      </c>
      <c r="B2557" s="6">
        <f>TITRES_STAT!C2560</f>
        <v>169.8</v>
      </c>
      <c r="C2557" s="6">
        <f>TITRES_STAT!D2560</f>
        <v>162.66839999999999</v>
      </c>
      <c r="D2557" s="6">
        <f>TITRES_STAT!E2560</f>
        <v>0</v>
      </c>
      <c r="E2557" s="2">
        <f t="shared" si="156"/>
        <v>107013</v>
      </c>
      <c r="F2557" s="6" t="str">
        <f t="shared" si="159"/>
        <v>BULLISH</v>
      </c>
      <c r="G2557" s="6" t="str">
        <f t="shared" si="158"/>
        <v>NEUTRAL</v>
      </c>
      <c r="H2557" s="6" t="str">
        <f t="shared" si="157"/>
        <v>CONFIRMED BULLISH</v>
      </c>
    </row>
    <row r="2558" spans="1:8" ht="13.5" x14ac:dyDescent="0.25">
      <c r="A2558" s="3">
        <f>TITRES_STAT!B2561</f>
        <v>45727</v>
      </c>
      <c r="B2558" s="6">
        <f>TITRES_STAT!C2561</f>
        <v>177.44</v>
      </c>
      <c r="C2558" s="6">
        <f>TITRES_STAT!D2561</f>
        <v>169.98750000000001</v>
      </c>
      <c r="D2558" s="6">
        <f>TITRES_STAT!E2561</f>
        <v>0</v>
      </c>
      <c r="E2558" s="2">
        <f t="shared" si="156"/>
        <v>107013</v>
      </c>
      <c r="F2558" s="6" t="str">
        <f t="shared" si="159"/>
        <v>BULLISH</v>
      </c>
      <c r="G2558" s="6" t="str">
        <f t="shared" si="158"/>
        <v>NEUTRAL</v>
      </c>
      <c r="H2558" s="6" t="str">
        <f t="shared" si="157"/>
        <v>CONFIRMED BULLISH</v>
      </c>
    </row>
    <row r="2559" spans="1:8" ht="13.5" x14ac:dyDescent="0.25">
      <c r="A2559" s="3">
        <f>TITRES_STAT!B2562</f>
        <v>45728</v>
      </c>
      <c r="B2559" s="6">
        <f>TITRES_STAT!C2562</f>
        <v>185.42</v>
      </c>
      <c r="C2559" s="6">
        <f>TITRES_STAT!D2562</f>
        <v>177.63239999999999</v>
      </c>
      <c r="D2559" s="6">
        <f>TITRES_STAT!E2562</f>
        <v>164</v>
      </c>
      <c r="E2559" s="2">
        <f t="shared" si="156"/>
        <v>107177</v>
      </c>
      <c r="F2559" s="6" t="str">
        <f t="shared" si="159"/>
        <v>BULLISH</v>
      </c>
      <c r="G2559" s="6" t="str">
        <f t="shared" si="158"/>
        <v>NEUTRAL</v>
      </c>
      <c r="H2559" s="6" t="str">
        <f t="shared" si="157"/>
        <v>CONFIRMED BULLISH</v>
      </c>
    </row>
    <row r="2560" spans="1:8" ht="13.5" x14ac:dyDescent="0.25">
      <c r="A2560" s="3">
        <f>TITRES_STAT!B2563</f>
        <v>45729</v>
      </c>
      <c r="B2560" s="6">
        <f>TITRES_STAT!C2563</f>
        <v>193.76</v>
      </c>
      <c r="C2560" s="6">
        <f>TITRES_STAT!D2563</f>
        <v>185.62209999999999</v>
      </c>
      <c r="D2560" s="6">
        <f>TITRES_STAT!E2563</f>
        <v>6570</v>
      </c>
      <c r="E2560" s="2">
        <f t="shared" si="156"/>
        <v>113747</v>
      </c>
      <c r="F2560" s="6" t="str">
        <f t="shared" si="159"/>
        <v>BULLISH</v>
      </c>
      <c r="G2560" s="6" t="str">
        <f t="shared" si="158"/>
        <v>STRONG</v>
      </c>
      <c r="H2560" s="6" t="str">
        <f t="shared" si="157"/>
        <v>CONFIRMED BULLISH</v>
      </c>
    </row>
    <row r="2561" spans="1:8" ht="13.5" x14ac:dyDescent="0.25">
      <c r="A2561" s="3">
        <f>TITRES_STAT!B2564</f>
        <v>45730</v>
      </c>
      <c r="B2561" s="6">
        <f>TITRES_STAT!C2564</f>
        <v>202.47</v>
      </c>
      <c r="C2561" s="6">
        <f>TITRES_STAT!D2564</f>
        <v>193.96629999999999</v>
      </c>
      <c r="D2561" s="6">
        <f>TITRES_STAT!E2564</f>
        <v>2884</v>
      </c>
      <c r="E2561" s="2">
        <f t="shared" si="156"/>
        <v>116631</v>
      </c>
      <c r="F2561" s="6" t="str">
        <f t="shared" si="159"/>
        <v>BULLISH</v>
      </c>
      <c r="G2561" s="6" t="str">
        <f t="shared" si="158"/>
        <v>STRONG</v>
      </c>
      <c r="H2561" s="6" t="str">
        <f t="shared" si="157"/>
        <v>CONFIRMED BULLISH</v>
      </c>
    </row>
    <row r="2562" spans="1:8" ht="13.5" x14ac:dyDescent="0.25">
      <c r="A2562" s="3">
        <f>TITRES_STAT!B2565</f>
        <v>45733</v>
      </c>
      <c r="B2562" s="6">
        <f>TITRES_STAT!C2565</f>
        <v>211.58</v>
      </c>
      <c r="C2562" s="6">
        <f>TITRES_STAT!D2565</f>
        <v>202.6936</v>
      </c>
      <c r="D2562" s="6">
        <f>TITRES_STAT!E2565</f>
        <v>1825</v>
      </c>
      <c r="E2562" s="2">
        <f t="shared" si="156"/>
        <v>118456</v>
      </c>
      <c r="F2562" s="6" t="str">
        <f t="shared" si="159"/>
        <v>BULLISH</v>
      </c>
      <c r="G2562" s="6" t="str">
        <f t="shared" si="158"/>
        <v>STRONG</v>
      </c>
      <c r="H2562" s="6" t="str">
        <f t="shared" si="157"/>
        <v>CONFIRMED BULLISH</v>
      </c>
    </row>
    <row r="2563" spans="1:8" ht="13.5" x14ac:dyDescent="0.25">
      <c r="A2563" s="3">
        <f>TITRES_STAT!B2566</f>
        <v>45734</v>
      </c>
      <c r="B2563" s="6">
        <f>TITRES_STAT!C2566</f>
        <v>211.5</v>
      </c>
      <c r="C2563" s="6">
        <f>TITRES_STAT!D2566</f>
        <v>202.61699999999999</v>
      </c>
      <c r="D2563" s="6">
        <f>TITRES_STAT!E2566</f>
        <v>1433</v>
      </c>
      <c r="E2563" s="2">
        <f t="shared" si="156"/>
        <v>117023</v>
      </c>
      <c r="F2563" s="6" t="str">
        <f t="shared" si="159"/>
        <v>BULLISH</v>
      </c>
      <c r="G2563" s="6" t="str">
        <f t="shared" si="158"/>
        <v>STRONG</v>
      </c>
      <c r="H2563" s="6" t="str">
        <f t="shared" si="157"/>
        <v>CONFIRMED BULLISH</v>
      </c>
    </row>
    <row r="2564" spans="1:8" ht="13.5" x14ac:dyDescent="0.25">
      <c r="A2564" s="3">
        <f>TITRES_STAT!B2567</f>
        <v>45735</v>
      </c>
      <c r="B2564" s="6">
        <f>TITRES_STAT!C2567</f>
        <v>205.15</v>
      </c>
      <c r="C2564" s="6">
        <f>TITRES_STAT!D2567</f>
        <v>196.53370000000001</v>
      </c>
      <c r="D2564" s="6">
        <f>TITRES_STAT!E2567</f>
        <v>1792</v>
      </c>
      <c r="E2564" s="2">
        <f t="shared" ref="E2564:E2627" si="160">IF(B2564&gt;B2563, E2563+D2564, IF(B2564&lt;B2563, E2563-D2564, E2563))</f>
        <v>115231</v>
      </c>
      <c r="F2564" s="6" t="str">
        <f t="shared" si="159"/>
        <v>BULLISH</v>
      </c>
      <c r="G2564" s="6" t="str">
        <f t="shared" si="158"/>
        <v>STRONG</v>
      </c>
      <c r="H2564" s="6" t="str">
        <f t="shared" si="157"/>
        <v>CONFIRMED BULLISH</v>
      </c>
    </row>
    <row r="2565" spans="1:8" ht="13.5" x14ac:dyDescent="0.25">
      <c r="A2565" s="3">
        <f>TITRES_STAT!B2568</f>
        <v>45737</v>
      </c>
      <c r="B2565" s="6">
        <f>TITRES_STAT!C2568</f>
        <v>205.99</v>
      </c>
      <c r="C2565" s="6">
        <f>TITRES_STAT!D2568</f>
        <v>197.33840000000001</v>
      </c>
      <c r="D2565" s="6">
        <f>TITRES_STAT!E2568</f>
        <v>127</v>
      </c>
      <c r="E2565" s="2">
        <f t="shared" si="160"/>
        <v>115358</v>
      </c>
      <c r="F2565" s="6" t="str">
        <f t="shared" si="159"/>
        <v>BULLISH</v>
      </c>
      <c r="G2565" s="6" t="str">
        <f t="shared" si="158"/>
        <v>NEUTRAL</v>
      </c>
      <c r="H2565" s="6" t="str">
        <f t="shared" si="157"/>
        <v>CONFIRMED BULLISH</v>
      </c>
    </row>
    <row r="2566" spans="1:8" ht="13.5" x14ac:dyDescent="0.25">
      <c r="A2566" s="3">
        <f>TITRES_STAT!B2569</f>
        <v>45740</v>
      </c>
      <c r="B2566" s="6">
        <f>TITRES_STAT!C2569</f>
        <v>205</v>
      </c>
      <c r="C2566" s="6">
        <f>TITRES_STAT!D2569</f>
        <v>196.39</v>
      </c>
      <c r="D2566" s="6">
        <f>TITRES_STAT!E2569</f>
        <v>73</v>
      </c>
      <c r="E2566" s="2">
        <f t="shared" si="160"/>
        <v>115285</v>
      </c>
      <c r="F2566" s="6" t="str">
        <f t="shared" si="159"/>
        <v>BEARISH</v>
      </c>
      <c r="G2566" s="6" t="str">
        <f t="shared" si="158"/>
        <v>NEUTRAL</v>
      </c>
      <c r="H2566" s="6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BEARISH DIVERGENCE</v>
      </c>
    </row>
    <row r="2567" spans="1:8" ht="13.5" x14ac:dyDescent="0.25">
      <c r="A2567" s="3">
        <f>TITRES_STAT!B2570</f>
        <v>45741</v>
      </c>
      <c r="B2567" s="6">
        <f>TITRES_STAT!C2570</f>
        <v>203</v>
      </c>
      <c r="C2567" s="6">
        <f>TITRES_STAT!D2570</f>
        <v>194.47399999999999</v>
      </c>
      <c r="D2567" s="6">
        <f>TITRES_STAT!E2570</f>
        <v>1017</v>
      </c>
      <c r="E2567" s="2">
        <f t="shared" si="160"/>
        <v>114268</v>
      </c>
      <c r="F2567" s="6" t="str">
        <f t="shared" si="159"/>
        <v>BEARISH</v>
      </c>
      <c r="G2567" s="6" t="str">
        <f t="shared" ref="G2567:G2630" si="162">IF((E2567-E2562)/E2562 &gt; 0.02, "STRONG",
 IF((E2567-E2562)/E2562 &lt; -0.02, "WEAK", "NEUTRAL"))</f>
        <v>WEAK</v>
      </c>
      <c r="H2567" s="6" t="str">
        <f t="shared" si="161"/>
        <v>CONFIRMED BEARISH</v>
      </c>
    </row>
    <row r="2568" spans="1:8" ht="13.5" x14ac:dyDescent="0.25">
      <c r="A2568" s="3">
        <f>TITRES_STAT!B2571</f>
        <v>45742</v>
      </c>
      <c r="B2568" s="6">
        <f>TITRES_STAT!C2571</f>
        <v>202.9</v>
      </c>
      <c r="C2568" s="6">
        <f>TITRES_STAT!D2571</f>
        <v>194.37819999999999</v>
      </c>
      <c r="D2568" s="6">
        <f>TITRES_STAT!E2571</f>
        <v>1031</v>
      </c>
      <c r="E2568" s="2">
        <f t="shared" si="160"/>
        <v>113237</v>
      </c>
      <c r="F2568" s="6" t="str">
        <f t="shared" ref="F2568:F2631" si="163">IF(E2568&gt;E2563,"BULLISH",IF(E2568&lt;E2563,"BEARISH","NEUTRAL"))</f>
        <v>BEARISH</v>
      </c>
      <c r="G2568" s="6" t="str">
        <f t="shared" si="162"/>
        <v>WEAK</v>
      </c>
      <c r="H2568" s="6" t="str">
        <f t="shared" si="161"/>
        <v>CONFIRMED BEARISH</v>
      </c>
    </row>
    <row r="2569" spans="1:8" ht="13.5" x14ac:dyDescent="0.25">
      <c r="A2569" s="3">
        <f>TITRES_STAT!B2572</f>
        <v>45743</v>
      </c>
      <c r="B2569" s="6">
        <f>TITRES_STAT!C2572</f>
        <v>202.9</v>
      </c>
      <c r="C2569" s="6">
        <f>TITRES_STAT!D2572</f>
        <v>194.37819999999999</v>
      </c>
      <c r="D2569" s="6">
        <f>TITRES_STAT!E2572</f>
        <v>1161</v>
      </c>
      <c r="E2569" s="2">
        <f t="shared" si="160"/>
        <v>113237</v>
      </c>
      <c r="F2569" s="6" t="str">
        <f t="shared" si="163"/>
        <v>BEARISH</v>
      </c>
      <c r="G2569" s="6" t="str">
        <f t="shared" si="162"/>
        <v>NEUTRAL</v>
      </c>
      <c r="H2569" s="6" t="str">
        <f t="shared" si="161"/>
        <v>CONFIRMED BEARISH</v>
      </c>
    </row>
    <row r="2570" spans="1:8" ht="13.5" x14ac:dyDescent="0.25">
      <c r="A2570" s="3">
        <f>TITRES_STAT!B2573</f>
        <v>45744</v>
      </c>
      <c r="B2570" s="6">
        <f>TITRES_STAT!C2573</f>
        <v>204.9</v>
      </c>
      <c r="C2570" s="6">
        <f>TITRES_STAT!D2573</f>
        <v>196.29419999999999</v>
      </c>
      <c r="D2570" s="6">
        <f>TITRES_STAT!E2573</f>
        <v>227</v>
      </c>
      <c r="E2570" s="2">
        <f t="shared" si="160"/>
        <v>113464</v>
      </c>
      <c r="F2570" s="6" t="str">
        <f t="shared" si="163"/>
        <v>BEARISH</v>
      </c>
      <c r="G2570" s="6" t="str">
        <f t="shared" si="162"/>
        <v>NEUTRAL</v>
      </c>
      <c r="H2570" s="6" t="str">
        <f t="shared" si="161"/>
        <v>CONFIRMED BEARISH</v>
      </c>
    </row>
    <row r="2571" spans="1:8" ht="13.5" x14ac:dyDescent="0.25">
      <c r="A2571" s="3">
        <f>TITRES_STAT!B2574</f>
        <v>45749</v>
      </c>
      <c r="B2571" s="6">
        <f>TITRES_STAT!C2574</f>
        <v>203.9</v>
      </c>
      <c r="C2571" s="6">
        <f>TITRES_STAT!D2574</f>
        <v>195.33619999999999</v>
      </c>
      <c r="D2571" s="6">
        <f>TITRES_STAT!E2574</f>
        <v>287</v>
      </c>
      <c r="E2571" s="2">
        <f t="shared" si="160"/>
        <v>113177</v>
      </c>
      <c r="F2571" s="6" t="str">
        <f t="shared" si="163"/>
        <v>BEARISH</v>
      </c>
      <c r="G2571" s="6" t="str">
        <f t="shared" si="162"/>
        <v>NEUTRAL</v>
      </c>
      <c r="H2571" s="6" t="str">
        <f t="shared" si="161"/>
        <v>CONFIRMED BEARISH</v>
      </c>
    </row>
    <row r="2572" spans="1:8" ht="13.5" x14ac:dyDescent="0.25">
      <c r="A2572" s="3">
        <f>TITRES_STAT!B2575</f>
        <v>45750</v>
      </c>
      <c r="B2572" s="6">
        <f>TITRES_STAT!C2575</f>
        <v>203.01</v>
      </c>
      <c r="C2572" s="6">
        <f>TITRES_STAT!D2575</f>
        <v>194.4836</v>
      </c>
      <c r="D2572" s="6">
        <f>TITRES_STAT!E2575</f>
        <v>3133</v>
      </c>
      <c r="E2572" s="2">
        <f t="shared" si="160"/>
        <v>110044</v>
      </c>
      <c r="F2572" s="6" t="str">
        <f t="shared" si="163"/>
        <v>BEARISH</v>
      </c>
      <c r="G2572" s="6" t="str">
        <f t="shared" si="162"/>
        <v>WEAK</v>
      </c>
      <c r="H2572" s="6" t="str">
        <f t="shared" si="161"/>
        <v>BEARISH DIVERGENCE</v>
      </c>
    </row>
    <row r="2573" spans="1:8" ht="13.5" x14ac:dyDescent="0.25">
      <c r="A2573" s="3">
        <f>TITRES_STAT!B2576</f>
        <v>45751</v>
      </c>
      <c r="B2573" s="6">
        <f>TITRES_STAT!C2576</f>
        <v>203</v>
      </c>
      <c r="C2573" s="6">
        <f>TITRES_STAT!D2576</f>
        <v>194.47399999999999</v>
      </c>
      <c r="D2573" s="6">
        <f>TITRES_STAT!E2576</f>
        <v>381</v>
      </c>
      <c r="E2573" s="2">
        <f t="shared" si="160"/>
        <v>109663</v>
      </c>
      <c r="F2573" s="6" t="str">
        <f t="shared" si="163"/>
        <v>BEARISH</v>
      </c>
      <c r="G2573" s="6" t="str">
        <f t="shared" si="162"/>
        <v>WEAK</v>
      </c>
      <c r="H2573" s="6" t="str">
        <f t="shared" si="161"/>
        <v>BEARISH DIVERGENCE</v>
      </c>
    </row>
    <row r="2574" spans="1:8" ht="13.5" x14ac:dyDescent="0.25">
      <c r="A2574" s="3">
        <f>TITRES_STAT!B2577</f>
        <v>45754</v>
      </c>
      <c r="B2574" s="6">
        <f>TITRES_STAT!C2577</f>
        <v>203.01</v>
      </c>
      <c r="C2574" s="6">
        <f>TITRES_STAT!D2577</f>
        <v>194.4836</v>
      </c>
      <c r="D2574" s="6">
        <f>TITRES_STAT!E2577</f>
        <v>2485</v>
      </c>
      <c r="E2574" s="2">
        <f t="shared" si="160"/>
        <v>112148</v>
      </c>
      <c r="F2574" s="6" t="str">
        <f t="shared" si="163"/>
        <v>BEARISH</v>
      </c>
      <c r="G2574" s="6" t="str">
        <f t="shared" si="162"/>
        <v>NEUTRAL</v>
      </c>
      <c r="H2574" s="6" t="str">
        <f t="shared" si="161"/>
        <v>BEARISH DIVERGENCE</v>
      </c>
    </row>
    <row r="2575" spans="1:8" ht="13.5" x14ac:dyDescent="0.25">
      <c r="A2575" s="3">
        <f>TITRES_STAT!B2578</f>
        <v>45755</v>
      </c>
      <c r="B2575" s="6">
        <f>TITRES_STAT!C2578</f>
        <v>202.5</v>
      </c>
      <c r="C2575" s="6">
        <f>TITRES_STAT!D2578</f>
        <v>193.995</v>
      </c>
      <c r="D2575" s="6">
        <f>TITRES_STAT!E2578</f>
        <v>115</v>
      </c>
      <c r="E2575" s="2">
        <f t="shared" si="160"/>
        <v>112033</v>
      </c>
      <c r="F2575" s="6" t="str">
        <f t="shared" si="163"/>
        <v>BEARISH</v>
      </c>
      <c r="G2575" s="6" t="str">
        <f t="shared" si="162"/>
        <v>NEUTRAL</v>
      </c>
      <c r="H2575" s="6" t="str">
        <f t="shared" si="161"/>
        <v>CONFIRMED BEARISH</v>
      </c>
    </row>
    <row r="2576" spans="1:8" ht="13.5" x14ac:dyDescent="0.25">
      <c r="A2576" s="3">
        <f>TITRES_STAT!B2579</f>
        <v>45757</v>
      </c>
      <c r="B2576" s="6">
        <f>TITRES_STAT!C2579</f>
        <v>202.5</v>
      </c>
      <c r="C2576" s="6">
        <f>TITRES_STAT!D2579</f>
        <v>193.995</v>
      </c>
      <c r="D2576" s="6">
        <f>TITRES_STAT!E2579</f>
        <v>975</v>
      </c>
      <c r="E2576" s="2">
        <f t="shared" si="160"/>
        <v>112033</v>
      </c>
      <c r="F2576" s="6" t="str">
        <f t="shared" si="163"/>
        <v>BEARISH</v>
      </c>
      <c r="G2576" s="6" t="str">
        <f t="shared" si="162"/>
        <v>NEUTRAL</v>
      </c>
      <c r="H2576" s="6" t="str">
        <f t="shared" si="161"/>
        <v>CONFIRMED BEARISH</v>
      </c>
    </row>
    <row r="2577" spans="1:8" ht="13.5" x14ac:dyDescent="0.25">
      <c r="A2577" s="3">
        <f>TITRES_STAT!B2580</f>
        <v>45758</v>
      </c>
      <c r="B2577" s="6">
        <f>TITRES_STAT!C2580</f>
        <v>202.5</v>
      </c>
      <c r="C2577" s="6">
        <f>TITRES_STAT!D2580</f>
        <v>193.995</v>
      </c>
      <c r="D2577" s="6">
        <f>TITRES_STAT!E2580</f>
        <v>850</v>
      </c>
      <c r="E2577" s="2">
        <f t="shared" si="160"/>
        <v>112033</v>
      </c>
      <c r="F2577" s="6" t="str">
        <f t="shared" si="163"/>
        <v>BULLISH</v>
      </c>
      <c r="G2577" s="6" t="str">
        <f t="shared" si="162"/>
        <v>NEUTRAL</v>
      </c>
      <c r="H2577" s="6" t="str">
        <f t="shared" si="161"/>
        <v>BULLISH DIVERGENCE</v>
      </c>
    </row>
    <row r="2578" spans="1:8" ht="13.5" x14ac:dyDescent="0.25">
      <c r="A2578" s="3">
        <f>TITRES_STAT!B2581</f>
        <v>45761</v>
      </c>
      <c r="B2578" s="6">
        <f>TITRES_STAT!C2581</f>
        <v>200</v>
      </c>
      <c r="C2578" s="6">
        <f>TITRES_STAT!D2581</f>
        <v>191.6</v>
      </c>
      <c r="D2578" s="6">
        <f>TITRES_STAT!E2581</f>
        <v>324</v>
      </c>
      <c r="E2578" s="2">
        <f t="shared" si="160"/>
        <v>111709</v>
      </c>
      <c r="F2578" s="6" t="str">
        <f t="shared" si="163"/>
        <v>BULLISH</v>
      </c>
      <c r="G2578" s="6" t="str">
        <f t="shared" si="162"/>
        <v>NEUTRAL</v>
      </c>
      <c r="H2578" s="6" t="str">
        <f t="shared" si="161"/>
        <v>BULLISH DIVERGENCE</v>
      </c>
    </row>
    <row r="2579" spans="1:8" ht="13.5" x14ac:dyDescent="0.25">
      <c r="A2579" s="3">
        <f>TITRES_STAT!B2582</f>
        <v>45762</v>
      </c>
      <c r="B2579" s="6">
        <f>TITRES_STAT!C2582</f>
        <v>200.11</v>
      </c>
      <c r="C2579" s="6">
        <f>TITRES_STAT!D2582</f>
        <v>191.7054</v>
      </c>
      <c r="D2579" s="6">
        <f>TITRES_STAT!E2582</f>
        <v>464</v>
      </c>
      <c r="E2579" s="2">
        <f t="shared" si="160"/>
        <v>112173</v>
      </c>
      <c r="F2579" s="6" t="str">
        <f t="shared" si="163"/>
        <v>BULLISH</v>
      </c>
      <c r="G2579" s="6" t="str">
        <f t="shared" si="162"/>
        <v>NEUTRAL</v>
      </c>
      <c r="H2579" s="6" t="str">
        <f t="shared" si="161"/>
        <v>BULLISH DIVERGENCE</v>
      </c>
    </row>
    <row r="2580" spans="1:8" ht="13.5" x14ac:dyDescent="0.25">
      <c r="A2580" s="3">
        <f>TITRES_STAT!B2583</f>
        <v>45763</v>
      </c>
      <c r="B2580" s="6">
        <f>TITRES_STAT!C2583</f>
        <v>201</v>
      </c>
      <c r="C2580" s="6">
        <f>TITRES_STAT!D2583</f>
        <v>192.55799999999999</v>
      </c>
      <c r="D2580" s="6">
        <f>TITRES_STAT!E2583</f>
        <v>113</v>
      </c>
      <c r="E2580" s="2">
        <f t="shared" si="160"/>
        <v>112286</v>
      </c>
      <c r="F2580" s="6" t="str">
        <f t="shared" si="163"/>
        <v>BULLISH</v>
      </c>
      <c r="G2580" s="6" t="str">
        <f t="shared" si="162"/>
        <v>NEUTRAL</v>
      </c>
      <c r="H2580" s="6" t="str">
        <f t="shared" si="161"/>
        <v>BULLISH DIVERGENCE</v>
      </c>
    </row>
    <row r="2581" spans="1:8" ht="13.5" x14ac:dyDescent="0.25">
      <c r="A2581" s="3">
        <f>TITRES_STAT!B2584</f>
        <v>45764</v>
      </c>
      <c r="B2581" s="6">
        <f>TITRES_STAT!C2584</f>
        <v>201.01</v>
      </c>
      <c r="C2581" s="6">
        <f>TITRES_STAT!D2584</f>
        <v>192.5676</v>
      </c>
      <c r="D2581" s="6">
        <f>TITRES_STAT!E2584</f>
        <v>325</v>
      </c>
      <c r="E2581" s="2">
        <f t="shared" si="160"/>
        <v>112611</v>
      </c>
      <c r="F2581" s="6" t="str">
        <f t="shared" si="163"/>
        <v>BULLISH</v>
      </c>
      <c r="G2581" s="6" t="str">
        <f t="shared" si="162"/>
        <v>NEUTRAL</v>
      </c>
      <c r="H2581" s="6" t="str">
        <f t="shared" si="161"/>
        <v>BULLISH DIVERGENCE</v>
      </c>
    </row>
    <row r="2582" spans="1:8" ht="13.5" x14ac:dyDescent="0.25">
      <c r="A2582" s="3">
        <f>TITRES_STAT!B2585</f>
        <v>45765</v>
      </c>
      <c r="B2582" s="6">
        <f>TITRES_STAT!C2585</f>
        <v>200.9</v>
      </c>
      <c r="C2582" s="6">
        <f>TITRES_STAT!D2585</f>
        <v>192.4622</v>
      </c>
      <c r="D2582" s="6">
        <f>TITRES_STAT!E2585</f>
        <v>377</v>
      </c>
      <c r="E2582" s="2">
        <f t="shared" si="160"/>
        <v>112234</v>
      </c>
      <c r="F2582" s="6" t="str">
        <f t="shared" si="163"/>
        <v>BULLISH</v>
      </c>
      <c r="G2582" s="6" t="str">
        <f t="shared" si="162"/>
        <v>NEUTRAL</v>
      </c>
      <c r="H2582" s="6" t="str">
        <f t="shared" si="161"/>
        <v>BULLISH DIVERGENCE</v>
      </c>
    </row>
    <row r="2583" spans="1:8" ht="13.5" x14ac:dyDescent="0.25">
      <c r="A2583" s="3">
        <f>TITRES_STAT!B2586</f>
        <v>45768</v>
      </c>
      <c r="B2583" s="6">
        <f>TITRES_STAT!C2586</f>
        <v>202.9</v>
      </c>
      <c r="C2583" s="6">
        <f>TITRES_STAT!D2586</f>
        <v>194.37819999999999</v>
      </c>
      <c r="D2583" s="6">
        <f>TITRES_STAT!E2586</f>
        <v>135</v>
      </c>
      <c r="E2583" s="2">
        <f t="shared" si="160"/>
        <v>112369</v>
      </c>
      <c r="F2583" s="6" t="str">
        <f t="shared" si="163"/>
        <v>BULLISH</v>
      </c>
      <c r="G2583" s="6" t="str">
        <f t="shared" si="162"/>
        <v>NEUTRAL</v>
      </c>
      <c r="H2583" s="6" t="str">
        <f t="shared" si="161"/>
        <v>CONFIRMED BULLISH</v>
      </c>
    </row>
    <row r="2584" spans="1:8" ht="13.5" x14ac:dyDescent="0.25">
      <c r="A2584" s="3">
        <f>TITRES_STAT!B2587</f>
        <v>45769</v>
      </c>
      <c r="B2584" s="6">
        <f>TITRES_STAT!C2587</f>
        <v>204.68</v>
      </c>
      <c r="C2584" s="6">
        <f>TITRES_STAT!D2587</f>
        <v>196.08340000000001</v>
      </c>
      <c r="D2584" s="6">
        <f>TITRES_STAT!E2587</f>
        <v>313</v>
      </c>
      <c r="E2584" s="2">
        <f t="shared" si="160"/>
        <v>112682</v>
      </c>
      <c r="F2584" s="6" t="str">
        <f t="shared" si="163"/>
        <v>BULLISH</v>
      </c>
      <c r="G2584" s="6" t="str">
        <f t="shared" si="162"/>
        <v>NEUTRAL</v>
      </c>
      <c r="H2584" s="6" t="str">
        <f t="shared" si="161"/>
        <v>CONFIRMED BULLISH</v>
      </c>
    </row>
    <row r="2585" spans="1:8" ht="13.5" x14ac:dyDescent="0.25">
      <c r="A2585" s="3">
        <f>TITRES_STAT!B2588</f>
        <v>45770</v>
      </c>
      <c r="B2585" s="6">
        <f>TITRES_STAT!C2588</f>
        <v>204.68</v>
      </c>
      <c r="C2585" s="6">
        <f>TITRES_STAT!D2588</f>
        <v>196.08340000000001</v>
      </c>
      <c r="D2585" s="6">
        <f>TITRES_STAT!E2588</f>
        <v>127</v>
      </c>
      <c r="E2585" s="2">
        <f t="shared" si="160"/>
        <v>112682</v>
      </c>
      <c r="F2585" s="6" t="str">
        <f t="shared" si="163"/>
        <v>BULLISH</v>
      </c>
      <c r="G2585" s="6" t="str">
        <f t="shared" si="162"/>
        <v>NEUTRAL</v>
      </c>
      <c r="H2585" s="6" t="str">
        <f t="shared" si="161"/>
        <v>CONFIRMED BULLISH</v>
      </c>
    </row>
    <row r="2586" spans="1:8" ht="13.5" x14ac:dyDescent="0.25">
      <c r="A2586" s="3">
        <f>TITRES_STAT!B2589</f>
        <v>45771</v>
      </c>
      <c r="B2586" s="6">
        <f>TITRES_STAT!C2589</f>
        <v>204.55</v>
      </c>
      <c r="C2586" s="6">
        <f>TITRES_STAT!D2589</f>
        <v>195.9589</v>
      </c>
      <c r="D2586" s="6">
        <f>TITRES_STAT!E2589</f>
        <v>55</v>
      </c>
      <c r="E2586" s="2">
        <f t="shared" si="160"/>
        <v>112627</v>
      </c>
      <c r="F2586" s="6" t="str">
        <f t="shared" si="163"/>
        <v>BULLISH</v>
      </c>
      <c r="G2586" s="6" t="str">
        <f t="shared" si="162"/>
        <v>NEUTRAL</v>
      </c>
      <c r="H2586" s="6" t="str">
        <f t="shared" si="161"/>
        <v>CONFIRMED BULLISH</v>
      </c>
    </row>
    <row r="2587" spans="1:8" ht="13.5" x14ac:dyDescent="0.25">
      <c r="A2587" s="3">
        <f>TITRES_STAT!B2590</f>
        <v>45772</v>
      </c>
      <c r="B2587" s="6">
        <f>TITRES_STAT!C2590</f>
        <v>204.55</v>
      </c>
      <c r="C2587" s="6">
        <f>TITRES_STAT!D2590</f>
        <v>195.9589</v>
      </c>
      <c r="D2587" s="6">
        <f>TITRES_STAT!E2590</f>
        <v>38</v>
      </c>
      <c r="E2587" s="2">
        <f t="shared" si="160"/>
        <v>112627</v>
      </c>
      <c r="F2587" s="6" t="str">
        <f t="shared" si="163"/>
        <v>BULLISH</v>
      </c>
      <c r="G2587" s="6" t="str">
        <f t="shared" si="162"/>
        <v>NEUTRAL</v>
      </c>
      <c r="H2587" s="6" t="str">
        <f t="shared" si="161"/>
        <v>CONFIRMED BULLISH</v>
      </c>
    </row>
    <row r="2588" spans="1:8" ht="13.5" x14ac:dyDescent="0.25">
      <c r="A2588" s="3">
        <f>TITRES_STAT!B2591</f>
        <v>45775</v>
      </c>
      <c r="B2588" s="6">
        <f>TITRES_STAT!C2591</f>
        <v>203.99</v>
      </c>
      <c r="C2588" s="6">
        <f>TITRES_STAT!D2591</f>
        <v>195.42240000000001</v>
      </c>
      <c r="D2588" s="6">
        <f>TITRES_STAT!E2591</f>
        <v>82</v>
      </c>
      <c r="E2588" s="2">
        <f t="shared" si="160"/>
        <v>112545</v>
      </c>
      <c r="F2588" s="6" t="str">
        <f t="shared" si="163"/>
        <v>BULLISH</v>
      </c>
      <c r="G2588" s="6" t="str">
        <f t="shared" si="162"/>
        <v>NEUTRAL</v>
      </c>
      <c r="H2588" s="6" t="str">
        <f t="shared" si="161"/>
        <v>CONFIRMED BULLISH</v>
      </c>
    </row>
    <row r="2589" spans="1:8" ht="13.5" x14ac:dyDescent="0.25">
      <c r="A2589" s="3">
        <f>TITRES_STAT!B2592</f>
        <v>45776</v>
      </c>
      <c r="B2589" s="6">
        <f>TITRES_STAT!C2592</f>
        <v>202</v>
      </c>
      <c r="C2589" s="6">
        <f>TITRES_STAT!D2592</f>
        <v>193.51599999999999</v>
      </c>
      <c r="D2589" s="6">
        <f>TITRES_STAT!E2592</f>
        <v>116</v>
      </c>
      <c r="E2589" s="2">
        <f t="shared" si="160"/>
        <v>112429</v>
      </c>
      <c r="F2589" s="6" t="str">
        <f t="shared" si="163"/>
        <v>BEARISH</v>
      </c>
      <c r="G2589" s="6" t="str">
        <f t="shared" si="162"/>
        <v>NEUTRAL</v>
      </c>
      <c r="H2589" s="6" t="str">
        <f t="shared" si="161"/>
        <v>CONFIRMED BEARISH</v>
      </c>
    </row>
    <row r="2590" spans="1:8" ht="13.5" x14ac:dyDescent="0.25">
      <c r="A2590" s="3">
        <f>TITRES_STAT!B2593</f>
        <v>45777</v>
      </c>
      <c r="B2590" s="6">
        <f>TITRES_STAT!C2593</f>
        <v>202</v>
      </c>
      <c r="C2590" s="6">
        <f>TITRES_STAT!D2593</f>
        <v>193.51599999999999</v>
      </c>
      <c r="D2590" s="6">
        <f>TITRES_STAT!E2593</f>
        <v>0</v>
      </c>
      <c r="E2590" s="2">
        <f t="shared" si="160"/>
        <v>112429</v>
      </c>
      <c r="F2590" s="6" t="str">
        <f t="shared" si="163"/>
        <v>BEARISH</v>
      </c>
      <c r="G2590" s="6" t="str">
        <f t="shared" si="162"/>
        <v>NEUTRAL</v>
      </c>
      <c r="H2590" s="6" t="str">
        <f t="shared" si="161"/>
        <v>CONFIRMED BEARISH</v>
      </c>
    </row>
    <row r="2591" spans="1:8" ht="13.5" x14ac:dyDescent="0.25">
      <c r="A2591" s="3">
        <f>TITRES_STAT!B2594</f>
        <v>45779</v>
      </c>
      <c r="B2591" s="6">
        <f>TITRES_STAT!C2594</f>
        <v>200.5</v>
      </c>
      <c r="C2591" s="6">
        <f>TITRES_STAT!D2594</f>
        <v>192.07900000000001</v>
      </c>
      <c r="D2591" s="6">
        <f>TITRES_STAT!E2594</f>
        <v>77</v>
      </c>
      <c r="E2591" s="2">
        <f t="shared" si="160"/>
        <v>112352</v>
      </c>
      <c r="F2591" s="6" t="str">
        <f t="shared" si="163"/>
        <v>BEARISH</v>
      </c>
      <c r="G2591" s="6" t="str">
        <f t="shared" si="162"/>
        <v>NEUTRAL</v>
      </c>
      <c r="H2591" s="6" t="str">
        <f t="shared" si="161"/>
        <v>CONFIRMED BEARISH</v>
      </c>
    </row>
    <row r="2592" spans="1:8" ht="13.5" x14ac:dyDescent="0.25">
      <c r="A2592" s="3">
        <f>TITRES_STAT!B2595</f>
        <v>45782</v>
      </c>
      <c r="B2592" s="6">
        <f>TITRES_STAT!C2595</f>
        <v>200.5</v>
      </c>
      <c r="C2592" s="6">
        <f>TITRES_STAT!D2595</f>
        <v>192.07900000000001</v>
      </c>
      <c r="D2592" s="6">
        <f>TITRES_STAT!E2595</f>
        <v>501</v>
      </c>
      <c r="E2592" s="2">
        <f t="shared" si="160"/>
        <v>112352</v>
      </c>
      <c r="F2592" s="6" t="str">
        <f t="shared" si="163"/>
        <v>BEARISH</v>
      </c>
      <c r="G2592" s="6" t="str">
        <f t="shared" si="162"/>
        <v>NEUTRAL</v>
      </c>
      <c r="H2592" s="6" t="str">
        <f t="shared" si="161"/>
        <v>CONFIRMED BEARISH</v>
      </c>
    </row>
    <row r="2593" spans="1:8" ht="13.5" x14ac:dyDescent="0.25">
      <c r="A2593" s="3">
        <f>TITRES_STAT!B2596</f>
        <v>45783</v>
      </c>
      <c r="B2593" s="6">
        <f>TITRES_STAT!C2596</f>
        <v>200.5</v>
      </c>
      <c r="C2593" s="6">
        <f>TITRES_STAT!D2596</f>
        <v>192.07900000000001</v>
      </c>
      <c r="D2593" s="6">
        <f>TITRES_STAT!E2596</f>
        <v>61</v>
      </c>
      <c r="E2593" s="2">
        <f t="shared" si="160"/>
        <v>112352</v>
      </c>
      <c r="F2593" s="6" t="str">
        <f t="shared" si="163"/>
        <v>BEARISH</v>
      </c>
      <c r="G2593" s="6" t="str">
        <f t="shared" si="162"/>
        <v>NEUTRAL</v>
      </c>
      <c r="H2593" s="6" t="str">
        <f t="shared" si="161"/>
        <v>CONFIRMED BEARISH</v>
      </c>
    </row>
    <row r="2594" spans="1:8" ht="13.5" x14ac:dyDescent="0.25">
      <c r="A2594" s="3">
        <f>TITRES_STAT!B2597</f>
        <v>45784</v>
      </c>
      <c r="B2594" s="6">
        <f>TITRES_STAT!C2597</f>
        <v>200.48</v>
      </c>
      <c r="C2594" s="6">
        <f>TITRES_STAT!D2597</f>
        <v>192.0598</v>
      </c>
      <c r="D2594" s="6">
        <f>TITRES_STAT!E2597</f>
        <v>107</v>
      </c>
      <c r="E2594" s="2">
        <f t="shared" si="160"/>
        <v>112245</v>
      </c>
      <c r="F2594" s="6" t="str">
        <f t="shared" si="163"/>
        <v>BEARISH</v>
      </c>
      <c r="G2594" s="6" t="str">
        <f t="shared" si="162"/>
        <v>NEUTRAL</v>
      </c>
      <c r="H2594" s="6" t="str">
        <f t="shared" si="161"/>
        <v>CONFIRMED BEARISH</v>
      </c>
    </row>
    <row r="2595" spans="1:8" ht="13.5" x14ac:dyDescent="0.25">
      <c r="A2595" s="3">
        <f>TITRES_STAT!B2598</f>
        <v>45785</v>
      </c>
      <c r="B2595" s="6">
        <f>TITRES_STAT!C2598</f>
        <v>200.5</v>
      </c>
      <c r="C2595" s="6">
        <f>TITRES_STAT!D2598</f>
        <v>192.07900000000001</v>
      </c>
      <c r="D2595" s="6">
        <f>TITRES_STAT!E2598</f>
        <v>62</v>
      </c>
      <c r="E2595" s="2">
        <f t="shared" si="160"/>
        <v>112307</v>
      </c>
      <c r="F2595" s="6" t="str">
        <f t="shared" si="163"/>
        <v>BEARISH</v>
      </c>
      <c r="G2595" s="6" t="str">
        <f t="shared" si="162"/>
        <v>NEUTRAL</v>
      </c>
      <c r="H2595" s="6" t="str">
        <f t="shared" si="161"/>
        <v>CONFIRMED BEARISH</v>
      </c>
    </row>
    <row r="2596" spans="1:8" ht="13.5" x14ac:dyDescent="0.25">
      <c r="A2596" s="3">
        <f>TITRES_STAT!B2599</f>
        <v>45786</v>
      </c>
      <c r="B2596" s="6">
        <f>TITRES_STAT!C2599</f>
        <v>200.5</v>
      </c>
      <c r="C2596" s="6">
        <f>TITRES_STAT!D2599</f>
        <v>192.07900000000001</v>
      </c>
      <c r="D2596" s="6">
        <f>TITRES_STAT!E2599</f>
        <v>1403</v>
      </c>
      <c r="E2596" s="2">
        <f t="shared" si="160"/>
        <v>112307</v>
      </c>
      <c r="F2596" s="6" t="str">
        <f t="shared" si="163"/>
        <v>BEARISH</v>
      </c>
      <c r="G2596" s="6" t="str">
        <f t="shared" si="162"/>
        <v>NEUTRAL</v>
      </c>
      <c r="H2596" s="6" t="str">
        <f t="shared" si="161"/>
        <v>NEUTRAL</v>
      </c>
    </row>
    <row r="2597" spans="1:8" ht="13.5" x14ac:dyDescent="0.25">
      <c r="A2597" s="3">
        <f>TITRES_STAT!B2600</f>
        <v>45789</v>
      </c>
      <c r="B2597" s="6">
        <f>TITRES_STAT!C2600</f>
        <v>200.51</v>
      </c>
      <c r="C2597" s="6">
        <f>TITRES_STAT!D2600</f>
        <v>192.08860000000001</v>
      </c>
      <c r="D2597" s="6">
        <f>TITRES_STAT!E2600</f>
        <v>62</v>
      </c>
      <c r="E2597" s="2">
        <f t="shared" si="160"/>
        <v>112369</v>
      </c>
      <c r="F2597" s="6" t="str">
        <f t="shared" si="163"/>
        <v>BULLISH</v>
      </c>
      <c r="G2597" s="6" t="str">
        <f t="shared" si="162"/>
        <v>NEUTRAL</v>
      </c>
      <c r="H2597" s="6" t="str">
        <f t="shared" si="161"/>
        <v>CONFIRMED BULLISH</v>
      </c>
    </row>
    <row r="2598" spans="1:8" ht="13.5" x14ac:dyDescent="0.25">
      <c r="A2598" s="3">
        <f>TITRES_STAT!B2601</f>
        <v>45790</v>
      </c>
      <c r="B2598" s="6">
        <f>TITRES_STAT!C2601</f>
        <v>200</v>
      </c>
      <c r="C2598" s="6">
        <f>TITRES_STAT!D2601</f>
        <v>191.6</v>
      </c>
      <c r="D2598" s="6">
        <f>TITRES_STAT!E2601</f>
        <v>148</v>
      </c>
      <c r="E2598" s="2">
        <f t="shared" si="160"/>
        <v>112221</v>
      </c>
      <c r="F2598" s="6" t="str">
        <f t="shared" si="163"/>
        <v>BEARISH</v>
      </c>
      <c r="G2598" s="6" t="str">
        <f t="shared" si="162"/>
        <v>NEUTRAL</v>
      </c>
      <c r="H2598" s="6" t="str">
        <f t="shared" si="161"/>
        <v>CONFIRMED BEARISH</v>
      </c>
    </row>
    <row r="2599" spans="1:8" ht="13.5" x14ac:dyDescent="0.25">
      <c r="A2599" s="3">
        <f>TITRES_STAT!B2602</f>
        <v>45791</v>
      </c>
      <c r="B2599" s="6">
        <f>TITRES_STAT!C2602</f>
        <v>202</v>
      </c>
      <c r="C2599" s="6">
        <f>TITRES_STAT!D2602</f>
        <v>193.51599999999999</v>
      </c>
      <c r="D2599" s="6">
        <f>TITRES_STAT!E2602</f>
        <v>266</v>
      </c>
      <c r="E2599" s="2">
        <f t="shared" si="160"/>
        <v>112487</v>
      </c>
      <c r="F2599" s="6" t="str">
        <f t="shared" si="163"/>
        <v>BULLISH</v>
      </c>
      <c r="G2599" s="6" t="str">
        <f t="shared" si="162"/>
        <v>NEUTRAL</v>
      </c>
      <c r="H2599" s="6" t="str">
        <f t="shared" si="161"/>
        <v>CONFIRMED BULLISH</v>
      </c>
    </row>
    <row r="2600" spans="1:8" ht="13.5" x14ac:dyDescent="0.25">
      <c r="A2600" s="3">
        <f>TITRES_STAT!B2603</f>
        <v>45792</v>
      </c>
      <c r="B2600" s="6">
        <f>TITRES_STAT!C2603</f>
        <v>195</v>
      </c>
      <c r="C2600" s="6">
        <f>TITRES_STAT!D2603</f>
        <v>195</v>
      </c>
      <c r="D2600" s="6">
        <f>TITRES_STAT!E2603</f>
        <v>152</v>
      </c>
      <c r="E2600" s="2">
        <f t="shared" si="160"/>
        <v>112335</v>
      </c>
      <c r="F2600" s="6" t="str">
        <f t="shared" si="163"/>
        <v>BULLISH</v>
      </c>
      <c r="G2600" s="6" t="str">
        <f t="shared" si="162"/>
        <v>NEUTRAL</v>
      </c>
      <c r="H2600" s="6" t="str">
        <f t="shared" si="161"/>
        <v>BULLISH DIVERGENCE</v>
      </c>
    </row>
    <row r="2601" spans="1:8" ht="13.5" x14ac:dyDescent="0.25">
      <c r="A2601" s="3">
        <f>TITRES_STAT!B2604</f>
        <v>45793</v>
      </c>
      <c r="B2601" s="6">
        <f>TITRES_STAT!C2604</f>
        <v>195.13</v>
      </c>
      <c r="C2601" s="6">
        <f>TITRES_STAT!D2604</f>
        <v>195.13</v>
      </c>
      <c r="D2601" s="6">
        <f>TITRES_STAT!E2604</f>
        <v>43</v>
      </c>
      <c r="E2601" s="2">
        <f t="shared" si="160"/>
        <v>112378</v>
      </c>
      <c r="F2601" s="6" t="str">
        <f t="shared" si="163"/>
        <v>BULLISH</v>
      </c>
      <c r="G2601" s="6" t="str">
        <f t="shared" si="162"/>
        <v>NEUTRAL</v>
      </c>
      <c r="H2601" s="6" t="str">
        <f t="shared" si="161"/>
        <v>BULLISH DIVERGENCE</v>
      </c>
    </row>
    <row r="2602" spans="1:8" ht="13.5" x14ac:dyDescent="0.25">
      <c r="A2602" s="3">
        <f>TITRES_STAT!B2605</f>
        <v>45796</v>
      </c>
      <c r="B2602" s="6">
        <f>TITRES_STAT!C2605</f>
        <v>199</v>
      </c>
      <c r="C2602" s="6">
        <f>TITRES_STAT!D2605</f>
        <v>199</v>
      </c>
      <c r="D2602" s="6">
        <f>TITRES_STAT!E2605</f>
        <v>15</v>
      </c>
      <c r="E2602" s="2">
        <f t="shared" si="160"/>
        <v>112393</v>
      </c>
      <c r="F2602" s="6" t="str">
        <f t="shared" si="163"/>
        <v>BULLISH</v>
      </c>
      <c r="G2602" s="6" t="str">
        <f t="shared" si="162"/>
        <v>NEUTRAL</v>
      </c>
      <c r="H2602" s="6" t="str">
        <f t="shared" si="161"/>
        <v>BULLISH DIVERGENCE</v>
      </c>
    </row>
    <row r="2603" spans="1:8" ht="13.5" x14ac:dyDescent="0.25">
      <c r="A2603" s="3">
        <f>TITRES_STAT!B2606</f>
        <v>45797</v>
      </c>
      <c r="B2603" s="6">
        <f>TITRES_STAT!C2606</f>
        <v>199</v>
      </c>
      <c r="C2603" s="6">
        <f>TITRES_STAT!D2606</f>
        <v>199</v>
      </c>
      <c r="D2603" s="6">
        <f>TITRES_STAT!E2606</f>
        <v>138</v>
      </c>
      <c r="E2603" s="2">
        <f t="shared" si="160"/>
        <v>112393</v>
      </c>
      <c r="F2603" s="6" t="str">
        <f t="shared" si="163"/>
        <v>BULLISH</v>
      </c>
      <c r="G2603" s="6" t="str">
        <f t="shared" si="162"/>
        <v>NEUTRAL</v>
      </c>
      <c r="H2603" s="6" t="str">
        <f t="shared" si="161"/>
        <v>BULLISH DIVERGENCE</v>
      </c>
    </row>
    <row r="2604" spans="1:8" ht="13.5" x14ac:dyDescent="0.25">
      <c r="A2604" s="3">
        <f>TITRES_STAT!B2607</f>
        <v>45798</v>
      </c>
      <c r="B2604" s="6">
        <f>TITRES_STAT!C2607</f>
        <v>196</v>
      </c>
      <c r="C2604" s="6">
        <f>TITRES_STAT!D2607</f>
        <v>196</v>
      </c>
      <c r="D2604" s="6">
        <f>TITRES_STAT!E2607</f>
        <v>238</v>
      </c>
      <c r="E2604" s="2">
        <f t="shared" si="160"/>
        <v>112155</v>
      </c>
      <c r="F2604" s="6" t="str">
        <f t="shared" si="163"/>
        <v>BEARISH</v>
      </c>
      <c r="G2604" s="6" t="str">
        <f t="shared" si="162"/>
        <v>NEUTRAL</v>
      </c>
      <c r="H2604" s="6" t="str">
        <f t="shared" si="161"/>
        <v>CONFIRMED BEARISH</v>
      </c>
    </row>
    <row r="2605" spans="1:8" ht="13.5" x14ac:dyDescent="0.25">
      <c r="A2605" s="3">
        <f>TITRES_STAT!B2608</f>
        <v>45799</v>
      </c>
      <c r="B2605" s="6">
        <f>TITRES_STAT!C2608</f>
        <v>197</v>
      </c>
      <c r="C2605" s="6">
        <f>TITRES_STAT!D2608</f>
        <v>197</v>
      </c>
      <c r="D2605" s="6">
        <f>TITRES_STAT!E2608</f>
        <v>190</v>
      </c>
      <c r="E2605" s="2">
        <f t="shared" si="160"/>
        <v>112345</v>
      </c>
      <c r="F2605" s="6" t="str">
        <f t="shared" si="163"/>
        <v>BULLISH</v>
      </c>
      <c r="G2605" s="6" t="str">
        <f t="shared" si="162"/>
        <v>NEUTRAL</v>
      </c>
      <c r="H2605" s="6" t="str">
        <f t="shared" si="161"/>
        <v>CONFIRMED BULLISH</v>
      </c>
    </row>
    <row r="2606" spans="1:8" ht="13.5" x14ac:dyDescent="0.25">
      <c r="A2606" s="3">
        <f>TITRES_STAT!B2609</f>
        <v>45800</v>
      </c>
      <c r="B2606" s="6">
        <f>TITRES_STAT!C2609</f>
        <v>196</v>
      </c>
      <c r="C2606" s="6">
        <f>TITRES_STAT!D2609</f>
        <v>196</v>
      </c>
      <c r="D2606" s="6">
        <f>TITRES_STAT!E2609</f>
        <v>81</v>
      </c>
      <c r="E2606" s="2">
        <f t="shared" si="160"/>
        <v>112264</v>
      </c>
      <c r="F2606" s="6" t="str">
        <f t="shared" si="163"/>
        <v>BEARISH</v>
      </c>
      <c r="G2606" s="6" t="str">
        <f t="shared" si="162"/>
        <v>NEUTRAL</v>
      </c>
      <c r="H2606" s="6" t="str">
        <f t="shared" si="161"/>
        <v>BEARISH DIVERGENCE</v>
      </c>
    </row>
    <row r="2607" spans="1:8" ht="13.5" x14ac:dyDescent="0.25">
      <c r="A2607" s="3">
        <f>TITRES_STAT!B2610</f>
        <v>45803</v>
      </c>
      <c r="B2607" s="6">
        <f>TITRES_STAT!C2610</f>
        <v>197</v>
      </c>
      <c r="C2607" s="6">
        <f>TITRES_STAT!D2610</f>
        <v>197</v>
      </c>
      <c r="D2607" s="6">
        <f>TITRES_STAT!E2610</f>
        <v>94</v>
      </c>
      <c r="E2607" s="2">
        <f t="shared" si="160"/>
        <v>112358</v>
      </c>
      <c r="F2607" s="6" t="str">
        <f t="shared" si="163"/>
        <v>BEARISH</v>
      </c>
      <c r="G2607" s="6" t="str">
        <f t="shared" si="162"/>
        <v>NEUTRAL</v>
      </c>
      <c r="H2607" s="6" t="str">
        <f t="shared" si="161"/>
        <v>CONFIRMED BEARISH</v>
      </c>
    </row>
    <row r="2608" spans="1:8" ht="13.5" x14ac:dyDescent="0.25">
      <c r="A2608" s="3">
        <f>TITRES_STAT!B2611</f>
        <v>45804</v>
      </c>
      <c r="B2608" s="6">
        <f>TITRES_STAT!C2611</f>
        <v>198</v>
      </c>
      <c r="C2608" s="6">
        <f>TITRES_STAT!D2611</f>
        <v>198</v>
      </c>
      <c r="D2608" s="6">
        <f>TITRES_STAT!E2611</f>
        <v>72</v>
      </c>
      <c r="E2608" s="2">
        <f t="shared" si="160"/>
        <v>112430</v>
      </c>
      <c r="F2608" s="6" t="str">
        <f t="shared" si="163"/>
        <v>BULLISH</v>
      </c>
      <c r="G2608" s="6" t="str">
        <f t="shared" si="162"/>
        <v>NEUTRAL</v>
      </c>
      <c r="H2608" s="6" t="str">
        <f t="shared" si="161"/>
        <v>BULLISH DIVERGENCE</v>
      </c>
    </row>
    <row r="2609" spans="1:8" ht="13.5" x14ac:dyDescent="0.25">
      <c r="A2609" s="3">
        <f>TITRES_STAT!B2612</f>
        <v>45805</v>
      </c>
      <c r="B2609" s="6">
        <f>TITRES_STAT!C2612</f>
        <v>198.4</v>
      </c>
      <c r="C2609" s="6">
        <f>TITRES_STAT!D2612</f>
        <v>198.4</v>
      </c>
      <c r="D2609" s="6">
        <f>TITRES_STAT!E2612</f>
        <v>8</v>
      </c>
      <c r="E2609" s="2">
        <f t="shared" si="160"/>
        <v>112438</v>
      </c>
      <c r="F2609" s="6" t="str">
        <f t="shared" si="163"/>
        <v>BULLISH</v>
      </c>
      <c r="G2609" s="6" t="str">
        <f t="shared" si="162"/>
        <v>NEUTRAL</v>
      </c>
      <c r="H2609" s="6" t="str">
        <f t="shared" si="161"/>
        <v>CONFIRMED BULLISH</v>
      </c>
    </row>
    <row r="2610" spans="1:8" ht="13.5" x14ac:dyDescent="0.25">
      <c r="A2610" s="3">
        <f>TITRES_STAT!B2613</f>
        <v>45806</v>
      </c>
      <c r="B2610" s="6">
        <f>TITRES_STAT!C2613</f>
        <v>197</v>
      </c>
      <c r="C2610" s="6">
        <f>TITRES_STAT!D2613</f>
        <v>197</v>
      </c>
      <c r="D2610" s="6">
        <f>TITRES_STAT!E2613</f>
        <v>134</v>
      </c>
      <c r="E2610" s="2">
        <f t="shared" si="160"/>
        <v>112304</v>
      </c>
      <c r="F2610" s="6" t="str">
        <f t="shared" si="163"/>
        <v>BEARISH</v>
      </c>
      <c r="G2610" s="6" t="str">
        <f t="shared" si="162"/>
        <v>NEUTRAL</v>
      </c>
      <c r="H2610" s="6" t="str">
        <f t="shared" si="161"/>
        <v>NEUTRAL</v>
      </c>
    </row>
    <row r="2611" spans="1:8" ht="13.5" x14ac:dyDescent="0.25">
      <c r="A2611" s="3">
        <f>TITRES_STAT!B2614</f>
        <v>45807</v>
      </c>
      <c r="B2611" s="6">
        <f>TITRES_STAT!C2614</f>
        <v>198.4</v>
      </c>
      <c r="C2611" s="6">
        <f>TITRES_STAT!D2614</f>
        <v>198.4</v>
      </c>
      <c r="D2611" s="6">
        <f>TITRES_STAT!E2614</f>
        <v>676</v>
      </c>
      <c r="E2611" s="2">
        <f t="shared" si="160"/>
        <v>112980</v>
      </c>
      <c r="F2611" s="6" t="str">
        <f t="shared" si="163"/>
        <v>BULLISH</v>
      </c>
      <c r="G2611" s="6" t="str">
        <f t="shared" si="162"/>
        <v>NEUTRAL</v>
      </c>
      <c r="H2611" s="6" t="str">
        <f t="shared" si="161"/>
        <v>CONFIRMED BULLISH</v>
      </c>
    </row>
    <row r="2612" spans="1:8" ht="13.5" x14ac:dyDescent="0.25">
      <c r="A2612" s="3">
        <f>TITRES_STAT!B2615</f>
        <v>45810</v>
      </c>
      <c r="B2612" s="6">
        <f>TITRES_STAT!C2615</f>
        <v>198.4</v>
      </c>
      <c r="C2612" s="6">
        <f>TITRES_STAT!D2615</f>
        <v>198.4</v>
      </c>
      <c r="D2612" s="6">
        <f>TITRES_STAT!E2615</f>
        <v>0</v>
      </c>
      <c r="E2612" s="2">
        <f t="shared" si="160"/>
        <v>112980</v>
      </c>
      <c r="F2612" s="6" t="str">
        <f t="shared" si="163"/>
        <v>BULLISH</v>
      </c>
      <c r="G2612" s="6" t="str">
        <f t="shared" si="162"/>
        <v>NEUTRAL</v>
      </c>
      <c r="H2612" s="6" t="str">
        <f t="shared" si="161"/>
        <v>CONFIRMED BULLISH</v>
      </c>
    </row>
    <row r="2613" spans="1:8" ht="13.5" x14ac:dyDescent="0.25">
      <c r="A2613" s="3">
        <f>TITRES_STAT!B2616</f>
        <v>45811</v>
      </c>
      <c r="B2613" s="6">
        <f>TITRES_STAT!C2616</f>
        <v>196</v>
      </c>
      <c r="C2613" s="6">
        <f>TITRES_STAT!D2616</f>
        <v>196</v>
      </c>
      <c r="D2613" s="6">
        <f>TITRES_STAT!E2616</f>
        <v>76</v>
      </c>
      <c r="E2613" s="2">
        <f t="shared" si="160"/>
        <v>112904</v>
      </c>
      <c r="F2613" s="6" t="str">
        <f t="shared" si="163"/>
        <v>BULLISH</v>
      </c>
      <c r="G2613" s="6" t="str">
        <f t="shared" si="162"/>
        <v>NEUTRAL</v>
      </c>
      <c r="H2613" s="6" t="str">
        <f t="shared" si="161"/>
        <v>BULLISH DIVERGENCE</v>
      </c>
    </row>
    <row r="2614" spans="1:8" ht="13.5" x14ac:dyDescent="0.25">
      <c r="A2614" s="3">
        <f>TITRES_STAT!B2617</f>
        <v>45812</v>
      </c>
      <c r="B2614" s="6">
        <f>TITRES_STAT!C2617</f>
        <v>198</v>
      </c>
      <c r="C2614" s="6">
        <f>TITRES_STAT!D2617</f>
        <v>198</v>
      </c>
      <c r="D2614" s="6">
        <f>TITRES_STAT!E2617</f>
        <v>24</v>
      </c>
      <c r="E2614" s="2">
        <f t="shared" si="160"/>
        <v>112928</v>
      </c>
      <c r="F2614" s="6" t="str">
        <f t="shared" si="163"/>
        <v>BULLISH</v>
      </c>
      <c r="G2614" s="6" t="str">
        <f t="shared" si="162"/>
        <v>NEUTRAL</v>
      </c>
      <c r="H2614" s="6" t="str">
        <f t="shared" si="161"/>
        <v>BULLISH DIVERGENCE</v>
      </c>
    </row>
    <row r="2615" spans="1:8" ht="13.5" x14ac:dyDescent="0.25">
      <c r="A2615" s="3">
        <f>TITRES_STAT!B2618</f>
        <v>45813</v>
      </c>
      <c r="B2615" s="6">
        <f>TITRES_STAT!C2618</f>
        <v>197.99</v>
      </c>
      <c r="C2615" s="6">
        <f>TITRES_STAT!D2618</f>
        <v>197.99</v>
      </c>
      <c r="D2615" s="6">
        <f>TITRES_STAT!E2618</f>
        <v>1</v>
      </c>
      <c r="E2615" s="2">
        <f t="shared" si="160"/>
        <v>112927</v>
      </c>
      <c r="F2615" s="6" t="str">
        <f t="shared" si="163"/>
        <v>BULLISH</v>
      </c>
      <c r="G2615" s="6" t="str">
        <f t="shared" si="162"/>
        <v>NEUTRAL</v>
      </c>
      <c r="H2615" s="6" t="str">
        <f t="shared" si="161"/>
        <v>CONFIRMED BULLISH</v>
      </c>
    </row>
    <row r="2616" spans="1:8" ht="13.5" x14ac:dyDescent="0.25">
      <c r="A2616" s="3">
        <f>TITRES_STAT!B2619</f>
        <v>45817</v>
      </c>
      <c r="B2616" s="6">
        <f>TITRES_STAT!C2619</f>
        <v>197.5</v>
      </c>
      <c r="C2616" s="6">
        <f>TITRES_STAT!D2619</f>
        <v>197.5</v>
      </c>
      <c r="D2616" s="6">
        <f>TITRES_STAT!E2619</f>
        <v>1</v>
      </c>
      <c r="E2616" s="2">
        <f t="shared" si="160"/>
        <v>112926</v>
      </c>
      <c r="F2616" s="6" t="str">
        <f t="shared" si="163"/>
        <v>BEARISH</v>
      </c>
      <c r="G2616" s="6" t="str">
        <f t="shared" si="162"/>
        <v>NEUTRAL</v>
      </c>
      <c r="H2616" s="6" t="str">
        <f t="shared" si="161"/>
        <v>CONFIRMED BEARISH</v>
      </c>
    </row>
    <row r="2617" spans="1:8" ht="13.5" x14ac:dyDescent="0.25">
      <c r="A2617" s="3">
        <f>TITRES_STAT!B2620</f>
        <v>45818</v>
      </c>
      <c r="B2617" s="6">
        <f>TITRES_STAT!C2620</f>
        <v>197</v>
      </c>
      <c r="C2617" s="6">
        <f>TITRES_STAT!D2620</f>
        <v>197</v>
      </c>
      <c r="D2617" s="6">
        <f>TITRES_STAT!E2620</f>
        <v>259</v>
      </c>
      <c r="E2617" s="2">
        <f t="shared" si="160"/>
        <v>112667</v>
      </c>
      <c r="F2617" s="6" t="str">
        <f t="shared" si="163"/>
        <v>BEARISH</v>
      </c>
      <c r="G2617" s="6" t="str">
        <f t="shared" si="162"/>
        <v>NEUTRAL</v>
      </c>
      <c r="H2617" s="6" t="str">
        <f t="shared" si="161"/>
        <v>CONFIRMED BEARISH</v>
      </c>
    </row>
    <row r="2618" spans="1:8" ht="13.5" x14ac:dyDescent="0.25">
      <c r="A2618" s="3">
        <f>TITRES_STAT!B2621</f>
        <v>45819</v>
      </c>
      <c r="B2618" s="6">
        <f>TITRES_STAT!C2621</f>
        <v>197</v>
      </c>
      <c r="C2618" s="6">
        <f>TITRES_STAT!D2621</f>
        <v>197</v>
      </c>
      <c r="D2618" s="6">
        <f>TITRES_STAT!E2621</f>
        <v>18</v>
      </c>
      <c r="E2618" s="2">
        <f t="shared" si="160"/>
        <v>112667</v>
      </c>
      <c r="F2618" s="6" t="str">
        <f t="shared" si="163"/>
        <v>BEARISH</v>
      </c>
      <c r="G2618" s="6" t="str">
        <f t="shared" si="162"/>
        <v>NEUTRAL</v>
      </c>
      <c r="H2618" s="6" t="str">
        <f t="shared" si="161"/>
        <v>BEARISH DIVERGENCE</v>
      </c>
    </row>
    <row r="2619" spans="1:8" ht="13.5" x14ac:dyDescent="0.25">
      <c r="A2619" s="3">
        <f>TITRES_STAT!B2622</f>
        <v>45820</v>
      </c>
      <c r="B2619" s="6">
        <f>TITRES_STAT!C2622</f>
        <v>197</v>
      </c>
      <c r="C2619" s="6">
        <f>TITRES_STAT!D2622</f>
        <v>197</v>
      </c>
      <c r="D2619" s="6">
        <f>TITRES_STAT!E2622</f>
        <v>12</v>
      </c>
      <c r="E2619" s="2">
        <f t="shared" si="160"/>
        <v>112667</v>
      </c>
      <c r="F2619" s="6" t="str">
        <f t="shared" si="163"/>
        <v>BEARISH</v>
      </c>
      <c r="G2619" s="6" t="str">
        <f t="shared" si="162"/>
        <v>NEUTRAL</v>
      </c>
      <c r="H2619" s="6" t="str">
        <f t="shared" si="161"/>
        <v>CONFIRMED BEARISH</v>
      </c>
    </row>
    <row r="2620" spans="1:8" ht="13.5" x14ac:dyDescent="0.25">
      <c r="A2620" s="3">
        <f>TITRES_STAT!B2623</f>
        <v>45821</v>
      </c>
      <c r="B2620" s="6">
        <f>TITRES_STAT!C2623</f>
        <v>195.2</v>
      </c>
      <c r="C2620" s="6">
        <f>TITRES_STAT!D2623</f>
        <v>195.2</v>
      </c>
      <c r="D2620" s="6">
        <f>TITRES_STAT!E2623</f>
        <v>345</v>
      </c>
      <c r="E2620" s="2">
        <f t="shared" si="160"/>
        <v>112322</v>
      </c>
      <c r="F2620" s="6" t="str">
        <f t="shared" si="163"/>
        <v>BEARISH</v>
      </c>
      <c r="G2620" s="6" t="str">
        <f t="shared" si="162"/>
        <v>NEUTRAL</v>
      </c>
      <c r="H2620" s="6" t="str">
        <f t="shared" si="161"/>
        <v>CONFIRMED BEARISH</v>
      </c>
    </row>
    <row r="2621" spans="1:8" ht="13.5" x14ac:dyDescent="0.25">
      <c r="A2621" s="3">
        <f>TITRES_STAT!B2624</f>
        <v>45824</v>
      </c>
      <c r="B2621" s="6">
        <f>TITRES_STAT!C2624</f>
        <v>195.2</v>
      </c>
      <c r="C2621" s="6">
        <f>TITRES_STAT!D2624</f>
        <v>195.2</v>
      </c>
      <c r="D2621" s="6">
        <f>TITRES_STAT!E2624</f>
        <v>115</v>
      </c>
      <c r="E2621" s="2">
        <f t="shared" si="160"/>
        <v>112322</v>
      </c>
      <c r="F2621" s="6" t="str">
        <f t="shared" si="163"/>
        <v>BEARISH</v>
      </c>
      <c r="G2621" s="6" t="str">
        <f t="shared" si="162"/>
        <v>NEUTRAL</v>
      </c>
      <c r="H2621" s="6" t="str">
        <f t="shared" si="161"/>
        <v>CONFIRMED BEARISH</v>
      </c>
    </row>
    <row r="2622" spans="1:8" ht="13.5" x14ac:dyDescent="0.25">
      <c r="A2622" s="3">
        <f>TITRES_STAT!B2625</f>
        <v>45825</v>
      </c>
      <c r="B2622" s="6">
        <f>TITRES_STAT!C2625</f>
        <v>195.2</v>
      </c>
      <c r="C2622" s="6">
        <f>TITRES_STAT!D2625</f>
        <v>195.2</v>
      </c>
      <c r="D2622" s="6">
        <f>TITRES_STAT!E2625</f>
        <v>404</v>
      </c>
      <c r="E2622" s="2">
        <f t="shared" si="160"/>
        <v>112322</v>
      </c>
      <c r="F2622" s="6" t="str">
        <f t="shared" si="163"/>
        <v>BEARISH</v>
      </c>
      <c r="G2622" s="6" t="str">
        <f t="shared" si="162"/>
        <v>NEUTRAL</v>
      </c>
      <c r="H2622" s="6" t="str">
        <f t="shared" si="161"/>
        <v>CONFIRMED BEARISH</v>
      </c>
    </row>
    <row r="2623" spans="1:8" ht="13.5" x14ac:dyDescent="0.25">
      <c r="A2623" s="3">
        <f>TITRES_STAT!B2626</f>
        <v>45826</v>
      </c>
      <c r="B2623" s="6">
        <f>TITRES_STAT!C2626</f>
        <v>195.2</v>
      </c>
      <c r="C2623" s="6">
        <f>TITRES_STAT!D2626</f>
        <v>195.2</v>
      </c>
      <c r="D2623" s="6">
        <f>TITRES_STAT!E2626</f>
        <v>381</v>
      </c>
      <c r="E2623" s="2">
        <f t="shared" si="160"/>
        <v>112322</v>
      </c>
      <c r="F2623" s="6" t="str">
        <f t="shared" si="163"/>
        <v>BEARISH</v>
      </c>
      <c r="G2623" s="6" t="str">
        <f t="shared" si="162"/>
        <v>NEUTRAL</v>
      </c>
      <c r="H2623" s="6" t="str">
        <f t="shared" si="161"/>
        <v>CONFIRMED BEARISH</v>
      </c>
    </row>
    <row r="2624" spans="1:8" ht="13.5" x14ac:dyDescent="0.25">
      <c r="A2624" s="3">
        <f>TITRES_STAT!B2627</f>
        <v>45827</v>
      </c>
      <c r="B2624" s="6">
        <f>TITRES_STAT!C2627</f>
        <v>195.2</v>
      </c>
      <c r="C2624" s="6">
        <f>TITRES_STAT!D2627</f>
        <v>195.2</v>
      </c>
      <c r="D2624" s="6">
        <f>TITRES_STAT!E2627</f>
        <v>1</v>
      </c>
      <c r="E2624" s="2">
        <f t="shared" si="160"/>
        <v>112322</v>
      </c>
      <c r="F2624" s="6" t="str">
        <f t="shared" si="163"/>
        <v>BEARISH</v>
      </c>
      <c r="G2624" s="6" t="str">
        <f t="shared" si="162"/>
        <v>NEUTRAL</v>
      </c>
      <c r="H2624" s="6" t="str">
        <f t="shared" si="161"/>
        <v>CONFIRMED BEARISH</v>
      </c>
    </row>
    <row r="2625" spans="1:8" ht="13.5" x14ac:dyDescent="0.25">
      <c r="A2625" s="3">
        <f>TITRES_STAT!B2628</f>
        <v>45828</v>
      </c>
      <c r="B2625" s="6">
        <f>TITRES_STAT!C2628</f>
        <v>195.2</v>
      </c>
      <c r="C2625" s="6">
        <f>TITRES_STAT!D2628</f>
        <v>195.2</v>
      </c>
      <c r="D2625" s="6">
        <f>TITRES_STAT!E2628</f>
        <v>40</v>
      </c>
      <c r="E2625" s="2">
        <f t="shared" si="160"/>
        <v>112322</v>
      </c>
      <c r="F2625" s="6" t="str">
        <f t="shared" si="163"/>
        <v>NEUTRAL</v>
      </c>
      <c r="G2625" s="6" t="str">
        <f t="shared" si="162"/>
        <v>NEUTRAL</v>
      </c>
      <c r="H2625" s="6" t="str">
        <f t="shared" si="161"/>
        <v>NEUTRAL</v>
      </c>
    </row>
    <row r="2626" spans="1:8" ht="13.5" x14ac:dyDescent="0.25">
      <c r="A2626" s="3">
        <f>TITRES_STAT!B2629</f>
        <v>45831</v>
      </c>
      <c r="B2626" s="6">
        <f>TITRES_STAT!C2629</f>
        <v>195.2</v>
      </c>
      <c r="C2626" s="6">
        <f>TITRES_STAT!D2629</f>
        <v>195.2</v>
      </c>
      <c r="D2626" s="6">
        <f>TITRES_STAT!E2629</f>
        <v>0</v>
      </c>
      <c r="E2626" s="2">
        <f t="shared" si="160"/>
        <v>112322</v>
      </c>
      <c r="F2626" s="6" t="str">
        <f t="shared" si="163"/>
        <v>NEUTRAL</v>
      </c>
      <c r="G2626" s="6" t="str">
        <f t="shared" si="162"/>
        <v>NEUTRAL</v>
      </c>
      <c r="H2626" s="6" t="str">
        <f t="shared" si="161"/>
        <v>NEUTRAL</v>
      </c>
    </row>
    <row r="2627" spans="1:8" ht="13.5" x14ac:dyDescent="0.25">
      <c r="A2627" s="3">
        <f>TITRES_STAT!B2630</f>
        <v>45832</v>
      </c>
      <c r="B2627" s="6">
        <f>TITRES_STAT!C2630</f>
        <v>196</v>
      </c>
      <c r="C2627" s="6">
        <f>TITRES_STAT!D2630</f>
        <v>196</v>
      </c>
      <c r="D2627" s="6">
        <f>TITRES_STAT!E2630</f>
        <v>18</v>
      </c>
      <c r="E2627" s="2">
        <f t="shared" si="160"/>
        <v>112340</v>
      </c>
      <c r="F2627" s="6" t="str">
        <f t="shared" si="163"/>
        <v>BULLISH</v>
      </c>
      <c r="G2627" s="6" t="str">
        <f t="shared" si="162"/>
        <v>NEUTRAL</v>
      </c>
      <c r="H2627" s="6" t="str">
        <f t="shared" si="161"/>
        <v>CONFIRMED BULLISH</v>
      </c>
    </row>
    <row r="2628" spans="1:8" ht="13.5" x14ac:dyDescent="0.25">
      <c r="A2628" s="3">
        <f>TITRES_STAT!B2631</f>
        <v>45833</v>
      </c>
      <c r="B2628" s="6">
        <f>TITRES_STAT!C2631</f>
        <v>197</v>
      </c>
      <c r="C2628" s="6">
        <f>TITRES_STAT!D2631</f>
        <v>197</v>
      </c>
      <c r="D2628" s="6">
        <f>TITRES_STAT!E2631</f>
        <v>42</v>
      </c>
      <c r="E2628" s="2">
        <f t="shared" ref="E2628:E2691" si="164">IF(B2628&gt;B2627, E2627+D2628, IF(B2628&lt;B2627, E2627-D2628, E2627))</f>
        <v>112382</v>
      </c>
      <c r="F2628" s="6" t="str">
        <f t="shared" si="163"/>
        <v>BULLISH</v>
      </c>
      <c r="G2628" s="6" t="str">
        <f t="shared" si="162"/>
        <v>NEUTRAL</v>
      </c>
      <c r="H2628" s="6" t="str">
        <f t="shared" si="161"/>
        <v>CONFIRMED BULLISH</v>
      </c>
    </row>
    <row r="2629" spans="1:8" ht="13.5" x14ac:dyDescent="0.25">
      <c r="A2629" s="3">
        <f>TITRES_STAT!B2632</f>
        <v>45835</v>
      </c>
      <c r="B2629" s="6">
        <f>TITRES_STAT!C2632</f>
        <v>197</v>
      </c>
      <c r="C2629" s="6">
        <f>TITRES_STAT!D2632</f>
        <v>197</v>
      </c>
      <c r="D2629" s="6">
        <f>TITRES_STAT!E2632</f>
        <v>30</v>
      </c>
      <c r="E2629" s="2">
        <f t="shared" si="164"/>
        <v>112382</v>
      </c>
      <c r="F2629" s="6" t="str">
        <f t="shared" si="163"/>
        <v>BULLISH</v>
      </c>
      <c r="G2629" s="6" t="str">
        <f t="shared" si="162"/>
        <v>NEUTRAL</v>
      </c>
      <c r="H2629" s="6" t="str">
        <f t="shared" si="161"/>
        <v>CONFIRMED BULLISH</v>
      </c>
    </row>
    <row r="2630" spans="1:8" ht="13.5" x14ac:dyDescent="0.25">
      <c r="A2630" s="3">
        <f>TITRES_STAT!B2633</f>
        <v>45838</v>
      </c>
      <c r="B2630" s="6">
        <f>TITRES_STAT!C2633</f>
        <v>195</v>
      </c>
      <c r="C2630" s="6">
        <f>TITRES_STAT!D2633</f>
        <v>195</v>
      </c>
      <c r="D2630" s="6">
        <f>TITRES_STAT!E2633</f>
        <v>59</v>
      </c>
      <c r="E2630" s="2">
        <f t="shared" si="164"/>
        <v>112323</v>
      </c>
      <c r="F2630" s="6" t="str">
        <f t="shared" si="163"/>
        <v>BULLISH</v>
      </c>
      <c r="G2630" s="6" t="str">
        <f t="shared" si="162"/>
        <v>NEUTRAL</v>
      </c>
      <c r="H2630" s="6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BULLISH DIVERGENCE</v>
      </c>
    </row>
    <row r="2631" spans="1:8" ht="13.5" x14ac:dyDescent="0.25">
      <c r="A2631" s="3">
        <f>TITRES_STAT!B2634</f>
        <v>45839</v>
      </c>
      <c r="B2631" s="6">
        <f>TITRES_STAT!C2634</f>
        <v>195</v>
      </c>
      <c r="C2631" s="6">
        <f>TITRES_STAT!D2634</f>
        <v>195</v>
      </c>
      <c r="D2631" s="6">
        <f>TITRES_STAT!E2634</f>
        <v>43</v>
      </c>
      <c r="E2631" s="2">
        <f t="shared" si="164"/>
        <v>112323</v>
      </c>
      <c r="F2631" s="6" t="str">
        <f t="shared" si="163"/>
        <v>BULLISH</v>
      </c>
      <c r="G2631" s="6" t="str">
        <f t="shared" ref="G2631:G2692" si="166">IF((E2631-E2626)/E2626 &gt; 0.02, "STRONG",
 IF((E2631-E2626)/E2626 &lt; -0.02, "WEAK", "NEUTRAL"))</f>
        <v>NEUTRAL</v>
      </c>
      <c r="H2631" s="6" t="str">
        <f t="shared" si="165"/>
        <v>BULLISH DIVERGENCE</v>
      </c>
    </row>
    <row r="2632" spans="1:8" ht="13.5" x14ac:dyDescent="0.25">
      <c r="A2632" s="3">
        <f>TITRES_STAT!B2635</f>
        <v>45840</v>
      </c>
      <c r="B2632" s="6">
        <f>TITRES_STAT!C2635</f>
        <v>194</v>
      </c>
      <c r="C2632" s="6">
        <f>TITRES_STAT!D2635</f>
        <v>194</v>
      </c>
      <c r="D2632" s="6">
        <f>TITRES_STAT!E2635</f>
        <v>11</v>
      </c>
      <c r="E2632" s="2">
        <f t="shared" si="164"/>
        <v>112312</v>
      </c>
      <c r="F2632" s="6" t="str">
        <f t="shared" ref="F2632:F2693" si="167">IF(E2632&gt;E2627,"BULLISH",IF(E2632&lt;E2627,"BEARISH","NEUTRAL"))</f>
        <v>BEARISH</v>
      </c>
      <c r="G2632" s="6" t="str">
        <f t="shared" si="166"/>
        <v>NEUTRAL</v>
      </c>
      <c r="H2632" s="6" t="str">
        <f t="shared" si="165"/>
        <v>CONFIRMED BEARISH</v>
      </c>
    </row>
    <row r="2633" spans="1:8" ht="13.5" x14ac:dyDescent="0.25">
      <c r="A2633" s="3">
        <f>TITRES_STAT!B2636</f>
        <v>45841</v>
      </c>
      <c r="B2633" s="6">
        <f>TITRES_STAT!C2636</f>
        <v>194</v>
      </c>
      <c r="C2633" s="6">
        <f>TITRES_STAT!D2636</f>
        <v>194</v>
      </c>
      <c r="D2633" s="6">
        <f>TITRES_STAT!E2636</f>
        <v>50</v>
      </c>
      <c r="E2633" s="2">
        <f t="shared" si="164"/>
        <v>112312</v>
      </c>
      <c r="F2633" s="6" t="str">
        <f t="shared" si="167"/>
        <v>BEARISH</v>
      </c>
      <c r="G2633" s="6" t="str">
        <f t="shared" si="166"/>
        <v>NEUTRAL</v>
      </c>
      <c r="H2633" s="6" t="str">
        <f t="shared" si="165"/>
        <v>CONFIRMED BEARISH</v>
      </c>
    </row>
    <row r="2634" spans="1:8" ht="13.5" x14ac:dyDescent="0.25">
      <c r="A2634" s="3">
        <f>TITRES_STAT!B2637</f>
        <v>45842</v>
      </c>
      <c r="B2634" s="6">
        <f>TITRES_STAT!C2637</f>
        <v>195</v>
      </c>
      <c r="C2634" s="6">
        <f>TITRES_STAT!D2637</f>
        <v>195</v>
      </c>
      <c r="D2634" s="6">
        <f>TITRES_STAT!E2637</f>
        <v>306</v>
      </c>
      <c r="E2634" s="2">
        <f t="shared" si="164"/>
        <v>112618</v>
      </c>
      <c r="F2634" s="6" t="str">
        <f t="shared" si="167"/>
        <v>BULLISH</v>
      </c>
      <c r="G2634" s="6" t="str">
        <f t="shared" si="166"/>
        <v>NEUTRAL</v>
      </c>
      <c r="H2634" s="6" t="str">
        <f t="shared" si="165"/>
        <v>BULLISH DIVERGENCE</v>
      </c>
    </row>
    <row r="2635" spans="1:8" ht="13.5" x14ac:dyDescent="0.25">
      <c r="A2635" s="3">
        <f>TITRES_STAT!B2638</f>
        <v>45845</v>
      </c>
      <c r="B2635" s="6">
        <f>TITRES_STAT!C2638</f>
        <v>195</v>
      </c>
      <c r="C2635" s="6">
        <f>TITRES_STAT!D2638</f>
        <v>195</v>
      </c>
      <c r="D2635" s="6">
        <f>TITRES_STAT!E2638</f>
        <v>0</v>
      </c>
      <c r="E2635" s="2">
        <f t="shared" si="164"/>
        <v>112618</v>
      </c>
      <c r="F2635" s="6" t="str">
        <f t="shared" si="167"/>
        <v>BULLISH</v>
      </c>
      <c r="G2635" s="6" t="str">
        <f t="shared" si="166"/>
        <v>NEUTRAL</v>
      </c>
      <c r="H2635" s="6" t="str">
        <f t="shared" si="165"/>
        <v>NEUTRAL</v>
      </c>
    </row>
    <row r="2636" spans="1:8" ht="13.5" x14ac:dyDescent="0.25">
      <c r="A2636" s="3">
        <f>TITRES_STAT!B2639</f>
        <v>45846</v>
      </c>
      <c r="B2636" s="6">
        <f>TITRES_STAT!C2639</f>
        <v>195</v>
      </c>
      <c r="C2636" s="6">
        <f>TITRES_STAT!D2639</f>
        <v>195</v>
      </c>
      <c r="D2636" s="6">
        <f>TITRES_STAT!E2639</f>
        <v>60</v>
      </c>
      <c r="E2636" s="2">
        <f t="shared" si="164"/>
        <v>112618</v>
      </c>
      <c r="F2636" s="6" t="str">
        <f t="shared" si="167"/>
        <v>BULLISH</v>
      </c>
      <c r="G2636" s="6" t="str">
        <f t="shared" si="166"/>
        <v>NEUTRAL</v>
      </c>
      <c r="H2636" s="6" t="str">
        <f t="shared" si="165"/>
        <v>NEUTRAL</v>
      </c>
    </row>
    <row r="2637" spans="1:8" ht="13.5" x14ac:dyDescent="0.25">
      <c r="A2637" s="3">
        <f>TITRES_STAT!B2640</f>
        <v>45847</v>
      </c>
      <c r="B2637" s="6">
        <f>TITRES_STAT!C2640</f>
        <v>195</v>
      </c>
      <c r="C2637" s="6">
        <f>TITRES_STAT!D2640</f>
        <v>195</v>
      </c>
      <c r="D2637" s="6">
        <f>TITRES_STAT!E2640</f>
        <v>2101</v>
      </c>
      <c r="E2637" s="2">
        <f t="shared" si="164"/>
        <v>112618</v>
      </c>
      <c r="F2637" s="6" t="str">
        <f t="shared" si="167"/>
        <v>BULLISH</v>
      </c>
      <c r="G2637" s="6" t="str">
        <f t="shared" si="166"/>
        <v>NEUTRAL</v>
      </c>
      <c r="H2637" s="6" t="str">
        <f t="shared" si="165"/>
        <v>CONFIRMED BULLISH</v>
      </c>
    </row>
    <row r="2638" spans="1:8" ht="13.5" x14ac:dyDescent="0.25">
      <c r="A2638" s="3">
        <f>TITRES_STAT!B2641</f>
        <v>45848</v>
      </c>
      <c r="B2638" s="6">
        <f>TITRES_STAT!C2641</f>
        <v>195</v>
      </c>
      <c r="C2638" s="6">
        <f>TITRES_STAT!D2641</f>
        <v>195</v>
      </c>
      <c r="D2638" s="6">
        <f>TITRES_STAT!E2641</f>
        <v>2</v>
      </c>
      <c r="E2638" s="2">
        <f t="shared" si="164"/>
        <v>112618</v>
      </c>
      <c r="F2638" s="6" t="str">
        <f t="shared" si="167"/>
        <v>BULLISH</v>
      </c>
      <c r="G2638" s="6" t="str">
        <f t="shared" si="166"/>
        <v>NEUTRAL</v>
      </c>
      <c r="H2638" s="6" t="str">
        <f t="shared" si="165"/>
        <v>CONFIRMED BULLISH</v>
      </c>
    </row>
    <row r="2639" spans="1:8" ht="13.5" x14ac:dyDescent="0.25">
      <c r="A2639" s="3">
        <f>TITRES_STAT!B2642</f>
        <v>45849</v>
      </c>
      <c r="B2639" s="6">
        <f>TITRES_STAT!C2642</f>
        <v>194.99</v>
      </c>
      <c r="C2639" s="6">
        <f>TITRES_STAT!D2642</f>
        <v>194.99</v>
      </c>
      <c r="D2639" s="6">
        <f>TITRES_STAT!E2642</f>
        <v>48</v>
      </c>
      <c r="E2639" s="2">
        <f t="shared" si="164"/>
        <v>112570</v>
      </c>
      <c r="F2639" s="6" t="str">
        <f t="shared" si="167"/>
        <v>BEARISH</v>
      </c>
      <c r="G2639" s="6" t="str">
        <f t="shared" si="166"/>
        <v>NEUTRAL</v>
      </c>
      <c r="H2639" s="6" t="str">
        <f t="shared" si="165"/>
        <v>CONFIRMED BEARISH</v>
      </c>
    </row>
    <row r="2640" spans="1:8" ht="13.5" x14ac:dyDescent="0.25">
      <c r="A2640" s="3">
        <f>TITRES_STAT!B2643</f>
        <v>45852</v>
      </c>
      <c r="B2640" s="6">
        <f>TITRES_STAT!C2643</f>
        <v>194.01</v>
      </c>
      <c r="C2640" s="6">
        <f>TITRES_STAT!D2643</f>
        <v>194.01</v>
      </c>
      <c r="D2640" s="6">
        <f>TITRES_STAT!E2643</f>
        <v>12</v>
      </c>
      <c r="E2640" s="2">
        <f t="shared" si="164"/>
        <v>112558</v>
      </c>
      <c r="F2640" s="6" t="str">
        <f t="shared" si="167"/>
        <v>BEARISH</v>
      </c>
      <c r="G2640" s="6" t="str">
        <f t="shared" si="166"/>
        <v>NEUTRAL</v>
      </c>
      <c r="H2640" s="6" t="str">
        <f t="shared" si="165"/>
        <v>CONFIRMED BEARISH</v>
      </c>
    </row>
    <row r="2641" spans="1:8" ht="13.5" x14ac:dyDescent="0.25">
      <c r="A2641" s="3">
        <f>TITRES_STAT!B2644</f>
        <v>45853</v>
      </c>
      <c r="B2641" s="6">
        <f>TITRES_STAT!C2644</f>
        <v>194</v>
      </c>
      <c r="C2641" s="6">
        <f>TITRES_STAT!D2644</f>
        <v>194</v>
      </c>
      <c r="D2641" s="6">
        <f>TITRES_STAT!E2644</f>
        <v>18</v>
      </c>
      <c r="E2641" s="2">
        <f t="shared" si="164"/>
        <v>112540</v>
      </c>
      <c r="F2641" s="6" t="str">
        <f t="shared" si="167"/>
        <v>BEARISH</v>
      </c>
      <c r="G2641" s="6" t="str">
        <f t="shared" si="166"/>
        <v>NEUTRAL</v>
      </c>
      <c r="H2641" s="6" t="str">
        <f t="shared" si="165"/>
        <v>CONFIRMED BEARISH</v>
      </c>
    </row>
    <row r="2642" spans="1:8" ht="13.5" x14ac:dyDescent="0.25">
      <c r="A2642" s="3">
        <f>TITRES_STAT!B2645</f>
        <v>45854</v>
      </c>
      <c r="B2642" s="6">
        <f>TITRES_STAT!C2645</f>
        <v>194</v>
      </c>
      <c r="C2642" s="6">
        <f>TITRES_STAT!D2645</f>
        <v>194</v>
      </c>
      <c r="D2642" s="6">
        <f>TITRES_STAT!E2645</f>
        <v>261</v>
      </c>
      <c r="E2642" s="2">
        <f t="shared" si="164"/>
        <v>112540</v>
      </c>
      <c r="F2642" s="6" t="str">
        <f t="shared" si="167"/>
        <v>BEARISH</v>
      </c>
      <c r="G2642" s="6" t="str">
        <f t="shared" si="166"/>
        <v>NEUTRAL</v>
      </c>
      <c r="H2642" s="6" t="str">
        <f t="shared" si="165"/>
        <v>CONFIRMED BEARISH</v>
      </c>
    </row>
    <row r="2643" spans="1:8" ht="13.5" x14ac:dyDescent="0.25">
      <c r="A2643" s="3">
        <f>TITRES_STAT!B2646</f>
        <v>45855</v>
      </c>
      <c r="B2643" s="6">
        <f>TITRES_STAT!C2646</f>
        <v>194</v>
      </c>
      <c r="C2643" s="6">
        <f>TITRES_STAT!D2646</f>
        <v>194</v>
      </c>
      <c r="D2643" s="6">
        <f>TITRES_STAT!E2646</f>
        <v>0</v>
      </c>
      <c r="E2643" s="2">
        <f t="shared" si="164"/>
        <v>112540</v>
      </c>
      <c r="F2643" s="6" t="str">
        <f t="shared" si="167"/>
        <v>BEARISH</v>
      </c>
      <c r="G2643" s="6" t="str">
        <f t="shared" si="166"/>
        <v>NEUTRAL</v>
      </c>
      <c r="H2643" s="6" t="str">
        <f t="shared" si="165"/>
        <v>CONFIRMED BEARISH</v>
      </c>
    </row>
    <row r="2644" spans="1:8" ht="13.5" x14ac:dyDescent="0.25">
      <c r="A2644" s="3">
        <f>TITRES_STAT!B2647</f>
        <v>45856</v>
      </c>
      <c r="B2644" s="6">
        <f>TITRES_STAT!C2647</f>
        <v>191</v>
      </c>
      <c r="C2644" s="6">
        <f>TITRES_STAT!D2647</f>
        <v>191</v>
      </c>
      <c r="D2644" s="6">
        <f>TITRES_STAT!E2647</f>
        <v>607</v>
      </c>
      <c r="E2644" s="2">
        <f t="shared" si="164"/>
        <v>111933</v>
      </c>
      <c r="F2644" s="6" t="str">
        <f t="shared" si="167"/>
        <v>BEARISH</v>
      </c>
      <c r="G2644" s="6" t="str">
        <f t="shared" si="166"/>
        <v>NEUTRAL</v>
      </c>
      <c r="H2644" s="6" t="str">
        <f t="shared" si="165"/>
        <v>CONFIRMED BEARISH</v>
      </c>
    </row>
    <row r="2645" spans="1:8" ht="13.5" x14ac:dyDescent="0.25">
      <c r="A2645" s="3">
        <f>TITRES_STAT!B2648</f>
        <v>45859</v>
      </c>
      <c r="B2645" s="6">
        <f>TITRES_STAT!C2648</f>
        <v>194</v>
      </c>
      <c r="C2645" s="6">
        <f>TITRES_STAT!D2648</f>
        <v>194</v>
      </c>
      <c r="D2645" s="6">
        <f>TITRES_STAT!E2648</f>
        <v>7</v>
      </c>
      <c r="E2645" s="2">
        <f t="shared" si="164"/>
        <v>111940</v>
      </c>
      <c r="F2645" s="6" t="str">
        <f t="shared" si="167"/>
        <v>BEARISH</v>
      </c>
      <c r="G2645" s="6" t="str">
        <f t="shared" si="166"/>
        <v>NEUTRAL</v>
      </c>
      <c r="H2645" s="6" t="str">
        <f t="shared" si="165"/>
        <v>CONFIRMED BEARISH</v>
      </c>
    </row>
    <row r="2646" spans="1:8" ht="13.5" x14ac:dyDescent="0.25">
      <c r="A2646" s="3">
        <f>TITRES_STAT!B2649</f>
        <v>45860</v>
      </c>
      <c r="B2646" s="6">
        <f>TITRES_STAT!C2649</f>
        <v>194</v>
      </c>
      <c r="C2646" s="6">
        <f>TITRES_STAT!D2649</f>
        <v>194</v>
      </c>
      <c r="D2646" s="6">
        <f>TITRES_STAT!E2649</f>
        <v>189</v>
      </c>
      <c r="E2646" s="2">
        <f t="shared" si="164"/>
        <v>111940</v>
      </c>
      <c r="F2646" s="6" t="str">
        <f t="shared" si="167"/>
        <v>BEARISH</v>
      </c>
      <c r="G2646" s="6" t="str">
        <f t="shared" si="166"/>
        <v>NEUTRAL</v>
      </c>
      <c r="H2646" s="6" t="str">
        <f t="shared" si="165"/>
        <v>NEUTRAL</v>
      </c>
    </row>
    <row r="2647" spans="1:8" ht="13.5" x14ac:dyDescent="0.25">
      <c r="A2647" s="3">
        <f>TITRES_STAT!B2650</f>
        <v>45861</v>
      </c>
      <c r="B2647" s="6">
        <f>TITRES_STAT!C2650</f>
        <v>194.9</v>
      </c>
      <c r="C2647" s="6">
        <f>TITRES_STAT!D2650</f>
        <v>194.9</v>
      </c>
      <c r="D2647" s="6">
        <f>TITRES_STAT!E2650</f>
        <v>125</v>
      </c>
      <c r="E2647" s="2">
        <f t="shared" si="164"/>
        <v>112065</v>
      </c>
      <c r="F2647" s="6" t="str">
        <f t="shared" si="167"/>
        <v>BEARISH</v>
      </c>
      <c r="G2647" s="6" t="str">
        <f t="shared" si="166"/>
        <v>NEUTRAL</v>
      </c>
      <c r="H2647" s="6" t="str">
        <f t="shared" si="165"/>
        <v>BEARISH DIVERGENCE</v>
      </c>
    </row>
    <row r="2648" spans="1:8" ht="13.5" x14ac:dyDescent="0.25">
      <c r="A2648" s="3">
        <f>TITRES_STAT!B2651</f>
        <v>45862</v>
      </c>
      <c r="B2648" s="6">
        <f>TITRES_STAT!C2651</f>
        <v>195</v>
      </c>
      <c r="C2648" s="6">
        <f>TITRES_STAT!D2651</f>
        <v>195</v>
      </c>
      <c r="D2648" s="6">
        <f>TITRES_STAT!E2651</f>
        <v>976</v>
      </c>
      <c r="E2648" s="2">
        <f t="shared" si="164"/>
        <v>113041</v>
      </c>
      <c r="F2648" s="6" t="str">
        <f t="shared" si="167"/>
        <v>BULLISH</v>
      </c>
      <c r="G2648" s="6" t="str">
        <f t="shared" si="166"/>
        <v>NEUTRAL</v>
      </c>
      <c r="H2648" s="6" t="str">
        <f t="shared" si="165"/>
        <v>CONFIRMED BULLISH</v>
      </c>
    </row>
    <row r="2649" spans="1:8" ht="13.5" x14ac:dyDescent="0.25">
      <c r="A2649" s="3">
        <f>TITRES_STAT!B2652</f>
        <v>45866</v>
      </c>
      <c r="B2649" s="6">
        <f>TITRES_STAT!C2652</f>
        <v>195.1</v>
      </c>
      <c r="C2649" s="6">
        <f>TITRES_STAT!D2652</f>
        <v>195.1</v>
      </c>
      <c r="D2649" s="6">
        <f>TITRES_STAT!E2652</f>
        <v>106</v>
      </c>
      <c r="E2649" s="2">
        <f t="shared" si="164"/>
        <v>113147</v>
      </c>
      <c r="F2649" s="6" t="str">
        <f t="shared" si="167"/>
        <v>BULLISH</v>
      </c>
      <c r="G2649" s="6" t="str">
        <f t="shared" si="166"/>
        <v>NEUTRAL</v>
      </c>
      <c r="H2649" s="6" t="str">
        <f t="shared" si="165"/>
        <v>CONFIRMED BULLISH</v>
      </c>
    </row>
    <row r="2650" spans="1:8" ht="13.5" x14ac:dyDescent="0.25">
      <c r="A2650" s="3">
        <f>TITRES_STAT!B2653</f>
        <v>45867</v>
      </c>
      <c r="B2650" s="6">
        <f>TITRES_STAT!C2653</f>
        <v>196</v>
      </c>
      <c r="C2650" s="6">
        <f>TITRES_STAT!D2653</f>
        <v>196</v>
      </c>
      <c r="D2650" s="6">
        <f>TITRES_STAT!E2653</f>
        <v>44</v>
      </c>
      <c r="E2650" s="2">
        <f t="shared" si="164"/>
        <v>113191</v>
      </c>
      <c r="F2650" s="6" t="str">
        <f t="shared" si="167"/>
        <v>BULLISH</v>
      </c>
      <c r="G2650" s="6" t="str">
        <f t="shared" si="166"/>
        <v>NEUTRAL</v>
      </c>
      <c r="H2650" s="6" t="str">
        <f t="shared" si="165"/>
        <v>CONFIRMED BULLISH</v>
      </c>
    </row>
    <row r="2651" spans="1:8" ht="13.5" x14ac:dyDescent="0.25">
      <c r="A2651" s="3">
        <f>TITRES_STAT!B2654</f>
        <v>45868</v>
      </c>
      <c r="B2651" s="6">
        <f>TITRES_STAT!C2654</f>
        <v>197</v>
      </c>
      <c r="C2651" s="6">
        <f>TITRES_STAT!D2654</f>
        <v>197</v>
      </c>
      <c r="D2651" s="6">
        <f>TITRES_STAT!E2654</f>
        <v>10</v>
      </c>
      <c r="E2651" s="2">
        <f t="shared" si="164"/>
        <v>113201</v>
      </c>
      <c r="F2651" s="6" t="str">
        <f t="shared" si="167"/>
        <v>BULLISH</v>
      </c>
      <c r="G2651" s="6" t="str">
        <f t="shared" si="166"/>
        <v>NEUTRAL</v>
      </c>
      <c r="H2651" s="6" t="str">
        <f t="shared" si="165"/>
        <v>CONFIRMED BULLISH</v>
      </c>
    </row>
    <row r="2652" spans="1:8" ht="13.5" x14ac:dyDescent="0.25">
      <c r="A2652" s="3">
        <f>TITRES_STAT!B2655</f>
        <v>45869</v>
      </c>
      <c r="B2652" s="6">
        <f>TITRES_STAT!C2655</f>
        <v>197</v>
      </c>
      <c r="C2652" s="6">
        <f>TITRES_STAT!D2655</f>
        <v>197</v>
      </c>
      <c r="D2652" s="6">
        <f>TITRES_STAT!E2655</f>
        <v>29</v>
      </c>
      <c r="E2652" s="2">
        <f t="shared" si="164"/>
        <v>113201</v>
      </c>
      <c r="F2652" s="6" t="str">
        <f t="shared" si="167"/>
        <v>BULLISH</v>
      </c>
      <c r="G2652" s="6" t="str">
        <f t="shared" si="166"/>
        <v>NEUTRAL</v>
      </c>
      <c r="H2652" s="6" t="str">
        <f t="shared" si="165"/>
        <v>CONFIRMED BULLISH</v>
      </c>
    </row>
    <row r="2653" spans="1:8" ht="13.5" x14ac:dyDescent="0.25">
      <c r="A2653" s="3">
        <f>TITRES_STAT!B2656</f>
        <v>45870</v>
      </c>
      <c r="B2653" s="6">
        <f>TITRES_STAT!C2656</f>
        <v>197</v>
      </c>
      <c r="C2653" s="6">
        <f>TITRES_STAT!D2656</f>
        <v>197</v>
      </c>
      <c r="D2653" s="6">
        <f>TITRES_STAT!E2656</f>
        <v>68</v>
      </c>
      <c r="E2653" s="2">
        <f t="shared" si="164"/>
        <v>113201</v>
      </c>
      <c r="F2653" s="6" t="str">
        <f t="shared" si="167"/>
        <v>BULLISH</v>
      </c>
      <c r="G2653" s="6" t="str">
        <f t="shared" si="166"/>
        <v>NEUTRAL</v>
      </c>
      <c r="H2653" s="6" t="str">
        <f t="shared" si="165"/>
        <v>CONFIRMED BULLISH</v>
      </c>
    </row>
    <row r="2654" spans="1:8" ht="13.5" x14ac:dyDescent="0.25">
      <c r="A2654" s="3">
        <f>TITRES_STAT!B2657</f>
        <v>45873</v>
      </c>
      <c r="B2654" s="6">
        <f>TITRES_STAT!C2657</f>
        <v>196</v>
      </c>
      <c r="C2654" s="6">
        <f>TITRES_STAT!D2657</f>
        <v>196</v>
      </c>
      <c r="D2654" s="6">
        <f>TITRES_STAT!E2657</f>
        <v>50</v>
      </c>
      <c r="E2654" s="2">
        <f t="shared" si="164"/>
        <v>113151</v>
      </c>
      <c r="F2654" s="6" t="str">
        <f t="shared" si="167"/>
        <v>BULLISH</v>
      </c>
      <c r="G2654" s="6" t="str">
        <f t="shared" si="166"/>
        <v>NEUTRAL</v>
      </c>
      <c r="H2654" s="6" t="str">
        <f t="shared" si="165"/>
        <v>CONFIRMED BULLISH</v>
      </c>
    </row>
    <row r="2655" spans="1:8" ht="13.5" x14ac:dyDescent="0.25">
      <c r="A2655" s="3">
        <f>TITRES_STAT!B2658</f>
        <v>45874</v>
      </c>
      <c r="B2655" s="6">
        <f>TITRES_STAT!C2658</f>
        <v>197.5</v>
      </c>
      <c r="C2655" s="6">
        <f>TITRES_STAT!D2658</f>
        <v>197.5</v>
      </c>
      <c r="D2655" s="6">
        <f>TITRES_STAT!E2658</f>
        <v>17</v>
      </c>
      <c r="E2655" s="2">
        <f t="shared" si="164"/>
        <v>113168</v>
      </c>
      <c r="F2655" s="6" t="str">
        <f t="shared" si="167"/>
        <v>BEARISH</v>
      </c>
      <c r="G2655" s="6" t="str">
        <f t="shared" si="166"/>
        <v>NEUTRAL</v>
      </c>
      <c r="H2655" s="6" t="str">
        <f t="shared" si="165"/>
        <v>BEARISH DIVERGENCE</v>
      </c>
    </row>
    <row r="2656" spans="1:8" ht="13.5" x14ac:dyDescent="0.25">
      <c r="A2656" s="3">
        <f>TITRES_STAT!B2659</f>
        <v>45875</v>
      </c>
      <c r="B2656" s="6">
        <f>TITRES_STAT!C2659</f>
        <v>197.5</v>
      </c>
      <c r="C2656" s="6">
        <f>TITRES_STAT!D2659</f>
        <v>197.5</v>
      </c>
      <c r="D2656" s="6">
        <f>TITRES_STAT!E2659</f>
        <v>18</v>
      </c>
      <c r="E2656" s="2">
        <f t="shared" si="164"/>
        <v>113168</v>
      </c>
      <c r="F2656" s="6" t="str">
        <f t="shared" si="167"/>
        <v>BEARISH</v>
      </c>
      <c r="G2656" s="6" t="str">
        <f t="shared" si="166"/>
        <v>NEUTRAL</v>
      </c>
      <c r="H2656" s="6" t="str">
        <f t="shared" si="165"/>
        <v>BEARISH DIVERGENCE</v>
      </c>
    </row>
    <row r="2657" spans="1:8" ht="13.5" x14ac:dyDescent="0.25">
      <c r="A2657" s="3">
        <f>TITRES_STAT!B2660</f>
        <v>45876</v>
      </c>
      <c r="B2657" s="6">
        <f>TITRES_STAT!C2660</f>
        <v>197.5</v>
      </c>
      <c r="C2657" s="6">
        <f>TITRES_STAT!D2660</f>
        <v>197.5</v>
      </c>
      <c r="D2657" s="6">
        <f>TITRES_STAT!E2660</f>
        <v>0</v>
      </c>
      <c r="E2657" s="2">
        <f t="shared" si="164"/>
        <v>113168</v>
      </c>
      <c r="F2657" s="6" t="str">
        <f t="shared" si="167"/>
        <v>BEARISH</v>
      </c>
      <c r="G2657" s="6" t="str">
        <f t="shared" si="166"/>
        <v>NEUTRAL</v>
      </c>
      <c r="H2657" s="6" t="str">
        <f t="shared" si="165"/>
        <v>BEARISH DIVERGENCE</v>
      </c>
    </row>
    <row r="2658" spans="1:8" ht="13.5" x14ac:dyDescent="0.25">
      <c r="A2658" s="3">
        <f>TITRES_STAT!B2661</f>
        <v>45877</v>
      </c>
      <c r="B2658" s="6">
        <f>TITRES_STAT!C2661</f>
        <v>197.5</v>
      </c>
      <c r="C2658" s="6">
        <f>TITRES_STAT!D2661</f>
        <v>197.5</v>
      </c>
      <c r="D2658" s="6">
        <f>TITRES_STAT!E2661</f>
        <v>58</v>
      </c>
      <c r="E2658" s="2">
        <f t="shared" si="164"/>
        <v>113168</v>
      </c>
      <c r="F2658" s="6" t="str">
        <f t="shared" si="167"/>
        <v>BEARISH</v>
      </c>
      <c r="G2658" s="6" t="str">
        <f t="shared" si="166"/>
        <v>NEUTRAL</v>
      </c>
      <c r="H2658" s="6" t="str">
        <f t="shared" si="165"/>
        <v>BEARISH DIVERGENCE</v>
      </c>
    </row>
    <row r="2659" spans="1:8" ht="13.5" x14ac:dyDescent="0.25">
      <c r="A2659" s="3">
        <f>TITRES_STAT!B2662</f>
        <v>45880</v>
      </c>
      <c r="B2659" s="6">
        <f>TITRES_STAT!C2662</f>
        <v>197.5</v>
      </c>
      <c r="C2659" s="6">
        <f>TITRES_STAT!D2662</f>
        <v>197.5</v>
      </c>
      <c r="D2659" s="6">
        <f>TITRES_STAT!E2662</f>
        <v>97</v>
      </c>
      <c r="E2659" s="2">
        <f t="shared" si="164"/>
        <v>113168</v>
      </c>
      <c r="F2659" s="6" t="str">
        <f t="shared" si="167"/>
        <v>BULLISH</v>
      </c>
      <c r="G2659" s="6" t="str">
        <f t="shared" si="166"/>
        <v>NEUTRAL</v>
      </c>
      <c r="H2659" s="6" t="str">
        <f t="shared" si="165"/>
        <v>CONFIRMED BULLISH</v>
      </c>
    </row>
    <row r="2660" spans="1:8" ht="13.5" x14ac:dyDescent="0.25">
      <c r="A2660" s="3">
        <f>TITRES_STAT!B2663</f>
        <v>45881</v>
      </c>
      <c r="B2660" s="6">
        <f>TITRES_STAT!C2663</f>
        <v>197.5</v>
      </c>
      <c r="C2660" s="6">
        <f>TITRES_STAT!D2663</f>
        <v>197.5</v>
      </c>
      <c r="D2660" s="6">
        <f>TITRES_STAT!E2663</f>
        <v>33</v>
      </c>
      <c r="E2660" s="2">
        <f t="shared" si="164"/>
        <v>113168</v>
      </c>
      <c r="F2660" s="6" t="str">
        <f t="shared" si="167"/>
        <v>NEUTRAL</v>
      </c>
      <c r="G2660" s="6" t="str">
        <f t="shared" si="166"/>
        <v>NEUTRAL</v>
      </c>
      <c r="H2660" s="6" t="str">
        <f t="shared" si="165"/>
        <v>NEUTRAL</v>
      </c>
    </row>
    <row r="2661" spans="1:8" ht="13.5" x14ac:dyDescent="0.25">
      <c r="A2661" s="3">
        <f>TITRES_STAT!B2664</f>
        <v>45883</v>
      </c>
      <c r="B2661" s="6">
        <f>TITRES_STAT!C2664</f>
        <v>197.5</v>
      </c>
      <c r="C2661" s="6">
        <f>TITRES_STAT!D2664</f>
        <v>197.5</v>
      </c>
      <c r="D2661" s="6">
        <f>TITRES_STAT!E2664</f>
        <v>0</v>
      </c>
      <c r="E2661" s="2">
        <f t="shared" si="164"/>
        <v>113168</v>
      </c>
      <c r="F2661" s="6" t="str">
        <f t="shared" si="167"/>
        <v>NEUTRAL</v>
      </c>
      <c r="G2661" s="6" t="str">
        <f t="shared" si="166"/>
        <v>NEUTRAL</v>
      </c>
      <c r="H2661" s="6" t="str">
        <f t="shared" si="165"/>
        <v>NEUTRAL</v>
      </c>
    </row>
    <row r="2662" spans="1:8" ht="13.5" x14ac:dyDescent="0.25">
      <c r="A2662" s="3">
        <f>TITRES_STAT!B2665</f>
        <v>45884</v>
      </c>
      <c r="B2662" s="6">
        <f>TITRES_STAT!C2665</f>
        <v>197.3</v>
      </c>
      <c r="C2662" s="6">
        <f>TITRES_STAT!D2665</f>
        <v>197.3</v>
      </c>
      <c r="D2662" s="6">
        <f>TITRES_STAT!E2665</f>
        <v>1</v>
      </c>
      <c r="E2662" s="2">
        <f t="shared" si="164"/>
        <v>113167</v>
      </c>
      <c r="F2662" s="6" t="str">
        <f t="shared" si="167"/>
        <v>BEARISH</v>
      </c>
      <c r="G2662" s="6" t="str">
        <f t="shared" si="166"/>
        <v>NEUTRAL</v>
      </c>
      <c r="H2662" s="6" t="str">
        <f t="shared" si="165"/>
        <v>CONFIRMED BEARISH</v>
      </c>
    </row>
    <row r="2663" spans="1:8" ht="13.5" x14ac:dyDescent="0.25">
      <c r="A2663" s="3">
        <f>TITRES_STAT!B2666</f>
        <v>45887</v>
      </c>
      <c r="B2663" s="6">
        <f>TITRES_STAT!C2666</f>
        <v>195</v>
      </c>
      <c r="C2663" s="6">
        <f>TITRES_STAT!D2666</f>
        <v>195</v>
      </c>
      <c r="D2663" s="6">
        <f>TITRES_STAT!E2666</f>
        <v>241</v>
      </c>
      <c r="E2663" s="2">
        <f t="shared" si="164"/>
        <v>112926</v>
      </c>
      <c r="F2663" s="6" t="str">
        <f t="shared" si="167"/>
        <v>BEARISH</v>
      </c>
      <c r="G2663" s="6" t="str">
        <f t="shared" si="166"/>
        <v>NEUTRAL</v>
      </c>
      <c r="H2663" s="6" t="str">
        <f t="shared" si="165"/>
        <v>CONFIRMED BEARISH</v>
      </c>
    </row>
    <row r="2664" spans="1:8" ht="13.5" x14ac:dyDescent="0.25">
      <c r="A2664" s="3">
        <f>TITRES_STAT!B2667</f>
        <v>45888</v>
      </c>
      <c r="B2664" s="6">
        <f>TITRES_STAT!C2667</f>
        <v>196.9</v>
      </c>
      <c r="C2664" s="6">
        <f>TITRES_STAT!D2667</f>
        <v>196.9</v>
      </c>
      <c r="D2664" s="6">
        <f>TITRES_STAT!E2667</f>
        <v>22</v>
      </c>
      <c r="E2664" s="2">
        <f t="shared" si="164"/>
        <v>112948</v>
      </c>
      <c r="F2664" s="6" t="str">
        <f t="shared" si="167"/>
        <v>BEARISH</v>
      </c>
      <c r="G2664" s="6" t="str">
        <f t="shared" si="166"/>
        <v>NEUTRAL</v>
      </c>
      <c r="H2664" s="6" t="str">
        <f t="shared" si="165"/>
        <v>CONFIRMED BEARISH</v>
      </c>
    </row>
    <row r="2665" spans="1:8" ht="13.5" x14ac:dyDescent="0.25">
      <c r="A2665" s="3">
        <f>TITRES_STAT!B2668</f>
        <v>45889</v>
      </c>
      <c r="B2665" s="6">
        <f>TITRES_STAT!C2668</f>
        <v>195.05</v>
      </c>
      <c r="C2665" s="6">
        <f>TITRES_STAT!D2668</f>
        <v>195.05</v>
      </c>
      <c r="D2665" s="6">
        <f>TITRES_STAT!E2668</f>
        <v>143</v>
      </c>
      <c r="E2665" s="2">
        <f t="shared" si="164"/>
        <v>112805</v>
      </c>
      <c r="F2665" s="6" t="str">
        <f t="shared" si="167"/>
        <v>BEARISH</v>
      </c>
      <c r="G2665" s="6" t="str">
        <f t="shared" si="166"/>
        <v>NEUTRAL</v>
      </c>
      <c r="H2665" s="6" t="str">
        <f t="shared" si="165"/>
        <v>CONFIRMED BEARISH</v>
      </c>
    </row>
    <row r="2666" spans="1:8" ht="13.5" x14ac:dyDescent="0.25">
      <c r="A2666" s="3">
        <f>TITRES_STAT!B2669</f>
        <v>45890</v>
      </c>
      <c r="B2666" s="6">
        <f>TITRES_STAT!C2669</f>
        <v>195</v>
      </c>
      <c r="C2666" s="6">
        <f>TITRES_STAT!D2669</f>
        <v>195</v>
      </c>
      <c r="D2666" s="6">
        <f>TITRES_STAT!E2669</f>
        <v>524</v>
      </c>
      <c r="E2666" s="2">
        <f t="shared" si="164"/>
        <v>112281</v>
      </c>
      <c r="F2666" s="6" t="str">
        <f t="shared" si="167"/>
        <v>BEARISH</v>
      </c>
      <c r="G2666" s="6" t="str">
        <f t="shared" si="166"/>
        <v>NEUTRAL</v>
      </c>
      <c r="H2666" s="6" t="str">
        <f t="shared" si="165"/>
        <v>CONFIRMED BEARISH</v>
      </c>
    </row>
    <row r="2667" spans="1:8" ht="13.5" x14ac:dyDescent="0.25">
      <c r="A2667" s="3">
        <f>TITRES_STAT!B2670</f>
        <v>45891</v>
      </c>
      <c r="B2667" s="6">
        <f>TITRES_STAT!C2670</f>
        <v>195.02</v>
      </c>
      <c r="C2667" s="6">
        <f>TITRES_STAT!D2670</f>
        <v>195.02</v>
      </c>
      <c r="D2667" s="6">
        <f>TITRES_STAT!E2670</f>
        <v>12</v>
      </c>
      <c r="E2667" s="2">
        <f t="shared" si="164"/>
        <v>112293</v>
      </c>
      <c r="F2667" s="6" t="str">
        <f t="shared" si="167"/>
        <v>BEARISH</v>
      </c>
      <c r="G2667" s="6" t="str">
        <f t="shared" si="166"/>
        <v>NEUTRAL</v>
      </c>
      <c r="H2667" s="6" t="str">
        <f t="shared" si="165"/>
        <v>CONFIRMED BEARISH</v>
      </c>
    </row>
    <row r="2668" spans="1:8" ht="13.5" x14ac:dyDescent="0.25">
      <c r="A2668" s="3">
        <f>TITRES_STAT!B2671</f>
        <v>45894</v>
      </c>
      <c r="B2668" s="6">
        <f>TITRES_STAT!C2671</f>
        <v>195.11</v>
      </c>
      <c r="C2668" s="6">
        <f>TITRES_STAT!D2671</f>
        <v>195.11</v>
      </c>
      <c r="D2668" s="6">
        <f>TITRES_STAT!E2671</f>
        <v>1</v>
      </c>
      <c r="E2668" s="2">
        <f t="shared" si="164"/>
        <v>112294</v>
      </c>
      <c r="F2668" s="6" t="str">
        <f t="shared" si="167"/>
        <v>BEARISH</v>
      </c>
      <c r="G2668" s="6" t="str">
        <f t="shared" si="166"/>
        <v>NEUTRAL</v>
      </c>
      <c r="H2668" s="6" t="str">
        <f t="shared" si="165"/>
        <v>BEARISH DIVERGENCE</v>
      </c>
    </row>
    <row r="2669" spans="1:8" ht="13.5" x14ac:dyDescent="0.25">
      <c r="A2669" s="3">
        <f>TITRES_STAT!B2672</f>
        <v>45895</v>
      </c>
      <c r="B2669" s="6">
        <f>TITRES_STAT!C2672</f>
        <v>196.99</v>
      </c>
      <c r="C2669" s="6">
        <f>TITRES_STAT!D2672</f>
        <v>196.99</v>
      </c>
      <c r="D2669" s="6">
        <f>TITRES_STAT!E2672</f>
        <v>55</v>
      </c>
      <c r="E2669" s="2">
        <f t="shared" si="164"/>
        <v>112349</v>
      </c>
      <c r="F2669" s="6" t="str">
        <f t="shared" si="167"/>
        <v>BEARISH</v>
      </c>
      <c r="G2669" s="6" t="str">
        <f t="shared" si="166"/>
        <v>NEUTRAL</v>
      </c>
      <c r="H2669" s="6" t="str">
        <f t="shared" si="165"/>
        <v>BEARISH DIVERGENCE</v>
      </c>
    </row>
    <row r="2670" spans="1:8" ht="13.5" x14ac:dyDescent="0.25">
      <c r="A2670" s="3">
        <f>TITRES_STAT!B2673</f>
        <v>45896</v>
      </c>
      <c r="B2670" s="6">
        <f>TITRES_STAT!C2673</f>
        <v>197</v>
      </c>
      <c r="C2670" s="6">
        <f>TITRES_STAT!D2673</f>
        <v>197</v>
      </c>
      <c r="D2670" s="6">
        <f>TITRES_STAT!E2673</f>
        <v>92</v>
      </c>
      <c r="E2670" s="2">
        <f t="shared" si="164"/>
        <v>112441</v>
      </c>
      <c r="F2670" s="6" t="str">
        <f t="shared" si="167"/>
        <v>BEARISH</v>
      </c>
      <c r="G2670" s="6" t="str">
        <f t="shared" si="166"/>
        <v>NEUTRAL</v>
      </c>
      <c r="H2670" s="6" t="str">
        <f t="shared" si="165"/>
        <v>BEARISH DIVERGENCE</v>
      </c>
    </row>
    <row r="2671" spans="1:8" ht="13.5" x14ac:dyDescent="0.25">
      <c r="A2671" s="3">
        <f>TITRES_STAT!B2674</f>
        <v>45897</v>
      </c>
      <c r="B2671" s="6">
        <f>TITRES_STAT!C2674</f>
        <v>197.01</v>
      </c>
      <c r="C2671" s="6">
        <f>TITRES_STAT!D2674</f>
        <v>197.01</v>
      </c>
      <c r="D2671" s="6">
        <f>TITRES_STAT!E2674</f>
        <v>209</v>
      </c>
      <c r="E2671" s="2">
        <f t="shared" si="164"/>
        <v>112650</v>
      </c>
      <c r="F2671" s="6" t="str">
        <f t="shared" si="167"/>
        <v>BULLISH</v>
      </c>
      <c r="G2671" s="6" t="str">
        <f t="shared" si="166"/>
        <v>NEUTRAL</v>
      </c>
      <c r="H2671" s="6" t="str">
        <f t="shared" si="165"/>
        <v>CONFIRMED BULLISH</v>
      </c>
    </row>
    <row r="2672" spans="1:8" ht="13.5" x14ac:dyDescent="0.25">
      <c r="A2672" s="3">
        <f>TITRES_STAT!B2675</f>
        <v>45898</v>
      </c>
      <c r="B2672" s="6">
        <f>TITRES_STAT!C2675</f>
        <v>198</v>
      </c>
      <c r="C2672" s="6">
        <f>TITRES_STAT!D2675</f>
        <v>198</v>
      </c>
      <c r="D2672" s="6">
        <f>TITRES_STAT!E2675</f>
        <v>134</v>
      </c>
      <c r="E2672" s="2">
        <f t="shared" si="164"/>
        <v>112784</v>
      </c>
      <c r="F2672" s="6" t="str">
        <f t="shared" si="167"/>
        <v>BULLISH</v>
      </c>
      <c r="G2672" s="6" t="str">
        <f t="shared" si="166"/>
        <v>NEUTRAL</v>
      </c>
      <c r="H2672" s="6" t="str">
        <f t="shared" si="165"/>
        <v>CONFIRMED BULLISH</v>
      </c>
    </row>
    <row r="2673" spans="1:8" ht="13.5" x14ac:dyDescent="0.25">
      <c r="A2673" s="3">
        <f>TITRES_STAT!B2676</f>
        <v>45901</v>
      </c>
      <c r="B2673" s="6">
        <f>TITRES_STAT!C2676</f>
        <v>198.99</v>
      </c>
      <c r="C2673" s="6">
        <f>TITRES_STAT!D2676</f>
        <v>198.99</v>
      </c>
      <c r="D2673" s="6">
        <f>TITRES_STAT!E2676</f>
        <v>113</v>
      </c>
      <c r="E2673" s="2">
        <f t="shared" si="164"/>
        <v>112897</v>
      </c>
      <c r="F2673" s="6" t="str">
        <f t="shared" si="167"/>
        <v>BULLISH</v>
      </c>
      <c r="G2673" s="6" t="str">
        <f t="shared" si="166"/>
        <v>NEUTRAL</v>
      </c>
      <c r="H2673" s="6" t="str">
        <f t="shared" si="165"/>
        <v>CONFIRMED BULLISH</v>
      </c>
    </row>
    <row r="2674" spans="1:8" ht="13.5" x14ac:dyDescent="0.25">
      <c r="A2674" s="3">
        <f>TITRES_STAT!B2677</f>
        <v>45902</v>
      </c>
      <c r="B2674" s="6">
        <f>TITRES_STAT!C2677</f>
        <v>194</v>
      </c>
      <c r="C2674" s="6">
        <f>TITRES_STAT!D2677</f>
        <v>194</v>
      </c>
      <c r="D2674" s="6">
        <f>TITRES_STAT!E2677</f>
        <v>613</v>
      </c>
      <c r="E2674" s="2">
        <f t="shared" si="164"/>
        <v>112284</v>
      </c>
      <c r="F2674" s="6" t="str">
        <f t="shared" si="167"/>
        <v>BEARISH</v>
      </c>
      <c r="G2674" s="6" t="str">
        <f t="shared" si="166"/>
        <v>NEUTRAL</v>
      </c>
      <c r="H2674" s="6" t="str">
        <f t="shared" si="165"/>
        <v>CONFIRMED BEARISH</v>
      </c>
    </row>
    <row r="2675" spans="1:8" ht="13.5" x14ac:dyDescent="0.25">
      <c r="A2675" s="3">
        <f>TITRES_STAT!B2678</f>
        <v>45903</v>
      </c>
      <c r="B2675" s="6">
        <f>TITRES_STAT!C2678</f>
        <v>198.99</v>
      </c>
      <c r="C2675" s="6">
        <f>TITRES_STAT!D2678</f>
        <v>198.99</v>
      </c>
      <c r="D2675" s="6">
        <f>TITRES_STAT!E2678</f>
        <v>5</v>
      </c>
      <c r="E2675" s="2">
        <f t="shared" si="164"/>
        <v>112289</v>
      </c>
      <c r="F2675" s="6" t="str">
        <f t="shared" si="167"/>
        <v>BEARISH</v>
      </c>
      <c r="G2675" s="6" t="str">
        <f t="shared" si="166"/>
        <v>NEUTRAL</v>
      </c>
      <c r="H2675" s="6" t="str">
        <f t="shared" si="165"/>
        <v>BEARISH DIVERGENCE</v>
      </c>
    </row>
    <row r="2676" spans="1:8" ht="13.5" x14ac:dyDescent="0.25">
      <c r="A2676" s="3">
        <f>TITRES_STAT!B2679</f>
        <v>45905</v>
      </c>
      <c r="B2676" s="6">
        <f>TITRES_STAT!C2679</f>
        <v>198.99</v>
      </c>
      <c r="C2676" s="6">
        <f>TITRES_STAT!D2679</f>
        <v>198.99</v>
      </c>
      <c r="D2676" s="6">
        <f>TITRES_STAT!E2679</f>
        <v>2</v>
      </c>
      <c r="E2676" s="2">
        <f t="shared" si="164"/>
        <v>112289</v>
      </c>
      <c r="F2676" s="6" t="str">
        <f t="shared" si="167"/>
        <v>BEARISH</v>
      </c>
      <c r="G2676" s="6" t="str">
        <f t="shared" si="166"/>
        <v>NEUTRAL</v>
      </c>
      <c r="H2676" s="6" t="str">
        <f t="shared" si="165"/>
        <v>BEARISH DIVERGENCE</v>
      </c>
    </row>
    <row r="2677" spans="1:8" ht="13.5" x14ac:dyDescent="0.25">
      <c r="A2677" s="3">
        <f>TITRES_STAT!B2680</f>
        <v>45908</v>
      </c>
      <c r="B2677" s="6">
        <f>TITRES_STAT!C2680</f>
        <v>199.01</v>
      </c>
      <c r="C2677" s="6">
        <f>TITRES_STAT!D2680</f>
        <v>199.01</v>
      </c>
      <c r="D2677" s="6">
        <f>TITRES_STAT!E2680</f>
        <v>189</v>
      </c>
      <c r="E2677" s="2">
        <f t="shared" si="164"/>
        <v>112478</v>
      </c>
      <c r="F2677" s="6" t="str">
        <f t="shared" si="167"/>
        <v>BEARISH</v>
      </c>
      <c r="G2677" s="6" t="str">
        <f t="shared" si="166"/>
        <v>NEUTRAL</v>
      </c>
      <c r="H2677" s="6" t="str">
        <f t="shared" si="165"/>
        <v>BEARISH DIVERGENCE</v>
      </c>
    </row>
    <row r="2678" spans="1:8" ht="13.5" x14ac:dyDescent="0.25">
      <c r="A2678" s="3">
        <f>TITRES_STAT!B2681</f>
        <v>45909</v>
      </c>
      <c r="B2678" s="6">
        <f>TITRES_STAT!C2681</f>
        <v>200</v>
      </c>
      <c r="C2678" s="6">
        <f>TITRES_STAT!D2681</f>
        <v>200</v>
      </c>
      <c r="D2678" s="6">
        <f>TITRES_STAT!E2681</f>
        <v>240</v>
      </c>
      <c r="E2678" s="2">
        <f t="shared" si="164"/>
        <v>112718</v>
      </c>
      <c r="F2678" s="6" t="str">
        <f t="shared" si="167"/>
        <v>BEARISH</v>
      </c>
      <c r="G2678" s="6" t="str">
        <f t="shared" si="166"/>
        <v>NEUTRAL</v>
      </c>
      <c r="H2678" s="6" t="str">
        <f t="shared" si="165"/>
        <v>BEARISH DIVERGENCE</v>
      </c>
    </row>
    <row r="2679" spans="1:8" ht="13.5" x14ac:dyDescent="0.25">
      <c r="A2679" s="3">
        <f>TITRES_STAT!B2682</f>
        <v>45910</v>
      </c>
      <c r="B2679" s="6">
        <f>TITRES_STAT!C2682</f>
        <v>200</v>
      </c>
      <c r="C2679" s="6">
        <f>TITRES_STAT!D2682</f>
        <v>200</v>
      </c>
      <c r="D2679" s="6">
        <f>TITRES_STAT!E2682</f>
        <v>2712</v>
      </c>
      <c r="E2679" s="2">
        <f t="shared" si="164"/>
        <v>112718</v>
      </c>
      <c r="F2679" s="6" t="str">
        <f t="shared" si="167"/>
        <v>BULLISH</v>
      </c>
      <c r="G2679" s="6" t="str">
        <f t="shared" si="166"/>
        <v>NEUTRAL</v>
      </c>
      <c r="H2679" s="6" t="str">
        <f t="shared" si="165"/>
        <v>CONFIRMED BULLISH</v>
      </c>
    </row>
    <row r="2680" spans="1:8" ht="13.5" x14ac:dyDescent="0.25">
      <c r="A2680" s="3">
        <f>TITRES_STAT!B2683</f>
        <v>45911</v>
      </c>
      <c r="B2680" s="6">
        <f>TITRES_STAT!C2683</f>
        <v>200</v>
      </c>
      <c r="C2680" s="6">
        <f>TITRES_STAT!D2683</f>
        <v>200</v>
      </c>
      <c r="D2680" s="6">
        <f>TITRES_STAT!E2683</f>
        <v>733</v>
      </c>
      <c r="E2680" s="2">
        <f t="shared" si="164"/>
        <v>112718</v>
      </c>
      <c r="F2680" s="6" t="str">
        <f t="shared" si="167"/>
        <v>BULLISH</v>
      </c>
      <c r="G2680" s="6" t="str">
        <f t="shared" si="166"/>
        <v>NEUTRAL</v>
      </c>
      <c r="H2680" s="6" t="str">
        <f t="shared" si="165"/>
        <v>CONFIRMED BULLISH</v>
      </c>
    </row>
    <row r="2681" spans="1:8" ht="13.5" x14ac:dyDescent="0.25">
      <c r="A2681" s="3">
        <f>TITRES_STAT!B2684</f>
        <v>45912</v>
      </c>
      <c r="B2681" s="6">
        <f>TITRES_STAT!C2684</f>
        <v>209</v>
      </c>
      <c r="C2681" s="6">
        <f>TITRES_STAT!D2684</f>
        <v>209</v>
      </c>
      <c r="D2681" s="6">
        <f>TITRES_STAT!E2684</f>
        <v>65</v>
      </c>
      <c r="E2681" s="2">
        <f t="shared" si="164"/>
        <v>112783</v>
      </c>
      <c r="F2681" s="6" t="str">
        <f t="shared" si="167"/>
        <v>BULLISH</v>
      </c>
      <c r="G2681" s="6" t="str">
        <f t="shared" si="166"/>
        <v>NEUTRAL</v>
      </c>
      <c r="H2681" s="6" t="str">
        <f t="shared" si="165"/>
        <v>CONFIRMED BULLISH</v>
      </c>
    </row>
    <row r="2682" spans="1:8" ht="13.5" x14ac:dyDescent="0.25">
      <c r="A2682" s="3">
        <f>TITRES_STAT!B2685</f>
        <v>45915</v>
      </c>
      <c r="B2682" s="6">
        <f>TITRES_STAT!C2685</f>
        <v>217.9</v>
      </c>
      <c r="C2682" s="6">
        <f>TITRES_STAT!D2685</f>
        <v>217.9</v>
      </c>
      <c r="D2682" s="6">
        <f>TITRES_STAT!E2685</f>
        <v>193</v>
      </c>
      <c r="E2682" s="2">
        <f t="shared" si="164"/>
        <v>112976</v>
      </c>
      <c r="F2682" s="6" t="str">
        <f t="shared" si="167"/>
        <v>BULLISH</v>
      </c>
      <c r="G2682" s="6" t="str">
        <f t="shared" si="166"/>
        <v>NEUTRAL</v>
      </c>
      <c r="H2682" s="6" t="str">
        <f t="shared" si="165"/>
        <v>CONFIRMED BULLISH</v>
      </c>
    </row>
    <row r="2683" spans="1:8" ht="13.5" x14ac:dyDescent="0.25">
      <c r="A2683" s="3">
        <f>TITRES_STAT!B2686</f>
        <v>45916</v>
      </c>
      <c r="B2683" s="6">
        <f>TITRES_STAT!C2686</f>
        <v>227.7</v>
      </c>
      <c r="C2683" s="6">
        <f>TITRES_STAT!D2686</f>
        <v>227.7</v>
      </c>
      <c r="D2683" s="6">
        <f>TITRES_STAT!E2686</f>
        <v>163</v>
      </c>
      <c r="E2683" s="2">
        <f t="shared" si="164"/>
        <v>113139</v>
      </c>
      <c r="F2683" s="6" t="str">
        <f t="shared" si="167"/>
        <v>BULLISH</v>
      </c>
      <c r="G2683" s="6" t="str">
        <f t="shared" si="166"/>
        <v>NEUTRAL</v>
      </c>
      <c r="H2683" s="6" t="str">
        <f t="shared" si="165"/>
        <v>CONFIRMED BULLISH</v>
      </c>
    </row>
    <row r="2684" spans="1:8" ht="13.5" x14ac:dyDescent="0.25">
      <c r="A2684" s="3">
        <f>TITRES_STAT!B2687</f>
        <v>45917</v>
      </c>
      <c r="B2684" s="6">
        <f>TITRES_STAT!C2687</f>
        <v>237.9</v>
      </c>
      <c r="C2684" s="6">
        <f>TITRES_STAT!D2687</f>
        <v>237.9</v>
      </c>
      <c r="D2684" s="6">
        <f>TITRES_STAT!E2687</f>
        <v>1355</v>
      </c>
      <c r="E2684" s="2">
        <f t="shared" si="164"/>
        <v>114494</v>
      </c>
      <c r="F2684" s="6" t="str">
        <f t="shared" si="167"/>
        <v>BULLISH</v>
      </c>
      <c r="G2684" s="6" t="str">
        <f t="shared" si="166"/>
        <v>NEUTRAL</v>
      </c>
      <c r="H2684" s="6" t="str">
        <f t="shared" si="165"/>
        <v>CONFIRMED BULLISH</v>
      </c>
    </row>
    <row r="2685" spans="1:8" ht="13.5" x14ac:dyDescent="0.25">
      <c r="A2685" s="3">
        <f>TITRES_STAT!B2688</f>
        <v>45918</v>
      </c>
      <c r="B2685" s="6">
        <f>TITRES_STAT!C2688</f>
        <v>236.9</v>
      </c>
      <c r="C2685" s="6">
        <f>TITRES_STAT!D2688</f>
        <v>236.9</v>
      </c>
      <c r="D2685" s="6">
        <f>TITRES_STAT!E2688</f>
        <v>697</v>
      </c>
      <c r="E2685" s="2">
        <f t="shared" si="164"/>
        <v>113797</v>
      </c>
      <c r="F2685" s="6" t="str">
        <f t="shared" si="167"/>
        <v>BULLISH</v>
      </c>
      <c r="G2685" s="6" t="str">
        <f t="shared" si="166"/>
        <v>NEUTRAL</v>
      </c>
      <c r="H2685" s="6" t="str">
        <f t="shared" si="165"/>
        <v>CONFIRMED BULLISH</v>
      </c>
    </row>
    <row r="2686" spans="1:8" ht="13.5" x14ac:dyDescent="0.25">
      <c r="A2686" s="3">
        <f>TITRES_STAT!B2689</f>
        <v>45919</v>
      </c>
      <c r="B2686" s="6">
        <f>TITRES_STAT!C2689</f>
        <v>237</v>
      </c>
      <c r="C2686" s="6">
        <f>TITRES_STAT!D2689</f>
        <v>237</v>
      </c>
      <c r="D2686" s="6">
        <f>TITRES_STAT!E2689</f>
        <v>1392</v>
      </c>
      <c r="E2686" s="2">
        <f t="shared" si="164"/>
        <v>115189</v>
      </c>
      <c r="F2686" s="6" t="str">
        <f t="shared" si="167"/>
        <v>BULLISH</v>
      </c>
      <c r="G2686" s="6" t="str">
        <f t="shared" si="166"/>
        <v>STRONG</v>
      </c>
      <c r="H2686" s="6" t="str">
        <f t="shared" si="165"/>
        <v>CONFIRMED BULLISH</v>
      </c>
    </row>
    <row r="2687" spans="1:8" ht="13.5" x14ac:dyDescent="0.25">
      <c r="A2687" s="3">
        <f>TITRES_STAT!B2690</f>
        <v>45922</v>
      </c>
      <c r="B2687" s="6">
        <f>TITRES_STAT!C2690</f>
        <v>235.9</v>
      </c>
      <c r="C2687" s="6">
        <f>TITRES_STAT!D2690</f>
        <v>235.9</v>
      </c>
      <c r="D2687" s="6">
        <f>TITRES_STAT!E2690</f>
        <v>729</v>
      </c>
      <c r="E2687" s="2">
        <f t="shared" si="164"/>
        <v>114460</v>
      </c>
      <c r="F2687" s="6" t="str">
        <f t="shared" si="167"/>
        <v>BULLISH</v>
      </c>
      <c r="G2687" s="6" t="str">
        <f t="shared" si="166"/>
        <v>NEUTRAL</v>
      </c>
      <c r="H2687" s="6" t="str">
        <f t="shared" si="165"/>
        <v>CONFIRMED BULLISH</v>
      </c>
    </row>
    <row r="2688" spans="1:8" ht="13.5" x14ac:dyDescent="0.25">
      <c r="A2688" s="3">
        <f>TITRES_STAT!B2691</f>
        <v>45923</v>
      </c>
      <c r="B2688" s="6">
        <f>TITRES_STAT!C2691</f>
        <v>234</v>
      </c>
      <c r="C2688" s="6">
        <f>TITRES_STAT!D2691</f>
        <v>234</v>
      </c>
      <c r="D2688" s="6">
        <f>TITRES_STAT!E2691</f>
        <v>505</v>
      </c>
      <c r="E2688" s="2">
        <f t="shared" si="164"/>
        <v>113955</v>
      </c>
      <c r="F2688" s="6" t="str">
        <f t="shared" si="167"/>
        <v>BULLISH</v>
      </c>
      <c r="G2688" s="6" t="str">
        <f t="shared" si="166"/>
        <v>NEUTRAL</v>
      </c>
      <c r="H2688" s="6" t="str">
        <f t="shared" si="165"/>
        <v>CONFIRMED BULLISH</v>
      </c>
    </row>
    <row r="2689" spans="1:8" ht="13.5" x14ac:dyDescent="0.25">
      <c r="A2689" s="3">
        <f>TITRES_STAT!B2692</f>
        <v>45924</v>
      </c>
      <c r="B2689" s="6">
        <f>TITRES_STAT!C2692</f>
        <v>234</v>
      </c>
      <c r="C2689" s="6">
        <f>TITRES_STAT!D2692</f>
        <v>234</v>
      </c>
      <c r="D2689" s="6">
        <f>TITRES_STAT!E2692</f>
        <v>414</v>
      </c>
      <c r="E2689" s="2">
        <f t="shared" si="164"/>
        <v>113955</v>
      </c>
      <c r="F2689" s="6" t="str">
        <f t="shared" si="167"/>
        <v>BEARISH</v>
      </c>
      <c r="G2689" s="6" t="str">
        <f t="shared" si="166"/>
        <v>NEUTRAL</v>
      </c>
      <c r="H2689" s="6" t="str">
        <f t="shared" si="165"/>
        <v>CONFIRMED BEARISH</v>
      </c>
    </row>
    <row r="2690" spans="1:8" ht="13.5" x14ac:dyDescent="0.25">
      <c r="A2690" s="3">
        <f>TITRES_STAT!B2693</f>
        <v>45925</v>
      </c>
      <c r="B2690" s="6">
        <f>TITRES_STAT!C2693</f>
        <v>234</v>
      </c>
      <c r="C2690" s="6">
        <f>TITRES_STAT!D2693</f>
        <v>234</v>
      </c>
      <c r="D2690" s="6">
        <f>TITRES_STAT!E2693</f>
        <v>0</v>
      </c>
      <c r="E2690" s="2">
        <f t="shared" si="164"/>
        <v>113955</v>
      </c>
      <c r="F2690" s="6" t="str">
        <f t="shared" si="167"/>
        <v>BULLISH</v>
      </c>
      <c r="G2690" s="6" t="str">
        <f t="shared" si="166"/>
        <v>NEUTRAL</v>
      </c>
      <c r="H2690" s="6" t="str">
        <f t="shared" si="165"/>
        <v>BULLISH DIVERGENCE</v>
      </c>
    </row>
    <row r="2691" spans="1:8" ht="13.5" x14ac:dyDescent="0.25">
      <c r="A2691" s="3">
        <f>TITRES_STAT!B2694</f>
        <v>45926</v>
      </c>
      <c r="B2691" s="6">
        <f>TITRES_STAT!C2694</f>
        <v>233</v>
      </c>
      <c r="C2691" s="6">
        <f>TITRES_STAT!D2694</f>
        <v>233</v>
      </c>
      <c r="D2691" s="6">
        <f>TITRES_STAT!E2694</f>
        <v>195</v>
      </c>
      <c r="E2691" s="2">
        <f t="shared" si="164"/>
        <v>113760</v>
      </c>
      <c r="F2691" s="6" t="str">
        <f t="shared" si="167"/>
        <v>BEARISH</v>
      </c>
      <c r="G2691" s="6" t="str">
        <f t="shared" si="166"/>
        <v>NEUTRAL</v>
      </c>
      <c r="H2691" s="6" t="str">
        <f t="shared" si="165"/>
        <v>CONFIRMED BEARISH</v>
      </c>
    </row>
    <row r="2692" spans="1:8" ht="13.5" x14ac:dyDescent="0.25">
      <c r="A2692" s="3">
        <f>TITRES_STAT!B2695</f>
        <v>45929</v>
      </c>
      <c r="B2692" s="6">
        <f>TITRES_STAT!C2695</f>
        <v>233</v>
      </c>
      <c r="C2692" s="6">
        <f>TITRES_STAT!D2695</f>
        <v>233</v>
      </c>
      <c r="D2692" s="6">
        <f>TITRES_STAT!E2695</f>
        <v>278</v>
      </c>
      <c r="E2692" s="2">
        <f>IF(B2692&gt;B2691, E2691+D2692, IF(B2692&lt;B2691, E2691-D2692, E2691))</f>
        <v>113760</v>
      </c>
      <c r="F2692" s="6" t="str">
        <f t="shared" si="167"/>
        <v>BEARISH</v>
      </c>
      <c r="G2692" s="6" t="str">
        <f t="shared" si="166"/>
        <v>NEUTRAL</v>
      </c>
      <c r="H2692" s="6" t="str">
        <f t="shared" si="165"/>
        <v>CONFIRMED BEARISH</v>
      </c>
    </row>
    <row r="2693" spans="1:8" ht="13.5" x14ac:dyDescent="0.25">
      <c r="A2693" s="3">
        <f>TITRES_STAT!B2696</f>
        <v>45930</v>
      </c>
      <c r="B2693" s="6">
        <f>TITRES_STAT!C2696</f>
        <v>233</v>
      </c>
      <c r="C2693" s="6">
        <f>TITRES_STAT!D2696</f>
        <v>233</v>
      </c>
      <c r="D2693" s="6">
        <f>TITRES_STAT!E2696</f>
        <v>24</v>
      </c>
      <c r="E2693" s="6">
        <f>TITRES_STAT!F2696</f>
        <v>233</v>
      </c>
      <c r="F2693" s="6" t="str">
        <f t="shared" si="167"/>
        <v>BEARISH</v>
      </c>
      <c r="G2693" s="6" t="str">
        <f>IF((E2693-E2688)/E2688 &gt; 0.02, "STRONG",
 IF((E2693-E2688)/E2688 &lt; -0.02, "WEAK", "NEUTRAL"))</f>
        <v>WEAK</v>
      </c>
      <c r="H2693" s="6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CONFIRMED BEARISH</v>
      </c>
    </row>
    <row r="2694" spans="1:8" ht="13.5" x14ac:dyDescent="0.25">
      <c r="A2694" s="3">
        <f>TITRES_STAT!B2697</f>
        <v>45931</v>
      </c>
      <c r="B2694" s="6">
        <f>TITRES_STAT!C2697</f>
        <v>233</v>
      </c>
      <c r="C2694" s="6">
        <f>TITRES_STAT!D2697</f>
        <v>233</v>
      </c>
      <c r="D2694" s="6">
        <f>TITRES_STAT!E2697</f>
        <v>495</v>
      </c>
      <c r="E2694" s="6">
        <f>TITRES_STAT!F2697</f>
        <v>233</v>
      </c>
      <c r="F2694" s="6" t="str">
        <f t="shared" ref="F2694:F2706" si="168">IF(E2694&gt;E2689,"BULLISH",IF(E2694&lt;E2689,"BEARISH","NEUTRAL"))</f>
        <v>BEARISH</v>
      </c>
      <c r="G2694" s="6" t="str">
        <f t="shared" ref="G2694:G2706" si="169">IF((E2694-E2689)/E2689 &gt; 0.02, "STRONG",
 IF((E2694-E2689)/E2689 &lt; -0.02, "WEAK", "NEUTRAL"))</f>
        <v>WEAK</v>
      </c>
      <c r="H2694" s="6" t="str">
        <f t="shared" ref="H2694:H2706" si="170">IF(AND(B2694&gt;B2689, E2694&gt;E2689), "CONFIRMED BULLISH",
 IF(AND(B2694&lt;B2689, E2694&lt;E2689), "CONFIRMED BEARISH",
 IF(AND(B2694&gt;B2689, E2694&lt;E2689), "BEARISH DIVERGENCE",
 IF(AND(B2694&lt;B2689, E2694&gt;E2689), "BULLISH DIVERGENCE", "NEUTRAL"))))</f>
        <v>CONFIRMED BEARISH</v>
      </c>
    </row>
    <row r="2695" spans="1:8" ht="13.5" x14ac:dyDescent="0.25">
      <c r="A2695" s="3">
        <f>TITRES_STAT!B2698</f>
        <v>45932</v>
      </c>
      <c r="B2695" s="6">
        <f>TITRES_STAT!C2698</f>
        <v>233</v>
      </c>
      <c r="C2695" s="6">
        <f>TITRES_STAT!D2698</f>
        <v>233</v>
      </c>
      <c r="D2695" s="6">
        <f>TITRES_STAT!E2698</f>
        <v>0</v>
      </c>
      <c r="E2695" s="6">
        <f>TITRES_STAT!F2698</f>
        <v>0</v>
      </c>
      <c r="F2695" s="6" t="str">
        <f t="shared" si="168"/>
        <v>BEARISH</v>
      </c>
      <c r="G2695" s="6" t="str">
        <f t="shared" si="169"/>
        <v>WEAK</v>
      </c>
      <c r="H2695" s="6" t="str">
        <f t="shared" si="170"/>
        <v>CONFIRMED BEARISH</v>
      </c>
    </row>
    <row r="2696" spans="1:8" ht="13.5" x14ac:dyDescent="0.25">
      <c r="A2696" s="3">
        <f>TITRES_STAT!B2699</f>
        <v>45933</v>
      </c>
      <c r="B2696" s="6">
        <f>TITRES_STAT!C2699</f>
        <v>230</v>
      </c>
      <c r="C2696" s="6">
        <f>TITRES_STAT!D2699</f>
        <v>230</v>
      </c>
      <c r="D2696" s="6">
        <f>TITRES_STAT!E2699</f>
        <v>21</v>
      </c>
      <c r="E2696" s="6">
        <f>TITRES_STAT!F2699</f>
        <v>230</v>
      </c>
      <c r="F2696" s="6" t="str">
        <f t="shared" si="168"/>
        <v>BEARISH</v>
      </c>
      <c r="G2696" s="6" t="str">
        <f t="shared" si="169"/>
        <v>WEAK</v>
      </c>
      <c r="H2696" s="6" t="str">
        <f t="shared" si="170"/>
        <v>CONFIRMED BEARISH</v>
      </c>
    </row>
    <row r="2697" spans="1:8" ht="13.5" x14ac:dyDescent="0.25">
      <c r="A2697" s="3">
        <f>TITRES_STAT!B2700</f>
        <v>45936</v>
      </c>
      <c r="B2697" s="6">
        <f>TITRES_STAT!C2700</f>
        <v>219.65</v>
      </c>
      <c r="C2697" s="6">
        <f>TITRES_STAT!D2700</f>
        <v>219.65</v>
      </c>
      <c r="D2697" s="6">
        <f>TITRES_STAT!E2700</f>
        <v>39</v>
      </c>
      <c r="E2697" s="6">
        <f>TITRES_STAT!F2700</f>
        <v>219.65</v>
      </c>
      <c r="F2697" s="6" t="str">
        <f t="shared" si="168"/>
        <v>BEARISH</v>
      </c>
      <c r="G2697" s="6" t="str">
        <f t="shared" si="169"/>
        <v>WEAK</v>
      </c>
      <c r="H2697" s="6" t="str">
        <f t="shared" si="170"/>
        <v>CONFIRMED BEARISH</v>
      </c>
    </row>
    <row r="2698" spans="1:8" ht="13.5" x14ac:dyDescent="0.25">
      <c r="A2698" s="3">
        <f>TITRES_STAT!B2701</f>
        <v>45937</v>
      </c>
      <c r="B2698" s="6">
        <f>TITRES_STAT!C2701</f>
        <v>229</v>
      </c>
      <c r="C2698" s="6">
        <f>TITRES_STAT!D2701</f>
        <v>229</v>
      </c>
      <c r="D2698" s="6">
        <f>TITRES_STAT!E2701</f>
        <v>2</v>
      </c>
      <c r="E2698" s="6">
        <f>TITRES_STAT!F2701</f>
        <v>229</v>
      </c>
      <c r="F2698" s="6" t="str">
        <f t="shared" si="168"/>
        <v>BEARISH</v>
      </c>
      <c r="G2698" s="6" t="str">
        <f t="shared" si="169"/>
        <v>NEUTRAL</v>
      </c>
      <c r="H2698" s="6" t="str">
        <f t="shared" si="170"/>
        <v>CONFIRMED BEARISH</v>
      </c>
    </row>
    <row r="2699" spans="1:8" ht="13.5" x14ac:dyDescent="0.25">
      <c r="A2699" s="3">
        <f>TITRES_STAT!B2702</f>
        <v>45938</v>
      </c>
      <c r="B2699" s="6">
        <f>TITRES_STAT!C2702</f>
        <v>220</v>
      </c>
      <c r="C2699" s="6">
        <f>TITRES_STAT!D2702</f>
        <v>220</v>
      </c>
      <c r="D2699" s="6">
        <f>TITRES_STAT!E2702</f>
        <v>12</v>
      </c>
      <c r="E2699" s="6">
        <f>TITRES_STAT!F2702</f>
        <v>220</v>
      </c>
      <c r="F2699" s="6" t="str">
        <f t="shared" si="168"/>
        <v>BEARISH</v>
      </c>
      <c r="G2699" s="6" t="str">
        <f t="shared" si="169"/>
        <v>WEAK</v>
      </c>
      <c r="H2699" s="6" t="str">
        <f t="shared" si="170"/>
        <v>CONFIRMED BEARISH</v>
      </c>
    </row>
    <row r="2700" spans="1:8" ht="13.5" x14ac:dyDescent="0.25">
      <c r="A2700" s="3">
        <f>TITRES_STAT!B2703</f>
        <v>45939</v>
      </c>
      <c r="B2700" s="6">
        <f>TITRES_STAT!C2703</f>
        <v>227.9</v>
      </c>
      <c r="C2700" s="6">
        <f>TITRES_STAT!D2703</f>
        <v>227.9</v>
      </c>
      <c r="D2700" s="6">
        <f>TITRES_STAT!E2703</f>
        <v>547</v>
      </c>
      <c r="E2700" s="6">
        <f>TITRES_STAT!F2703</f>
        <v>227.9</v>
      </c>
      <c r="F2700" s="6" t="str">
        <f t="shared" si="168"/>
        <v>BULLISH</v>
      </c>
      <c r="G2700" s="6" t="e">
        <f t="shared" si="169"/>
        <v>#DIV/0!</v>
      </c>
      <c r="H2700" s="6" t="str">
        <f t="shared" si="170"/>
        <v>BULLISH DIVERGENCE</v>
      </c>
    </row>
    <row r="2701" spans="1:8" ht="13.5" x14ac:dyDescent="0.25">
      <c r="A2701" s="3">
        <f>TITRES_STAT!B2704</f>
        <v>45940</v>
      </c>
      <c r="B2701" s="6">
        <f>TITRES_STAT!C2704</f>
        <v>227.91</v>
      </c>
      <c r="C2701" s="6">
        <f>TITRES_STAT!D2704</f>
        <v>227.91</v>
      </c>
      <c r="D2701" s="6">
        <f>TITRES_STAT!E2704</f>
        <v>577</v>
      </c>
      <c r="E2701" s="6">
        <f>TITRES_STAT!F2704</f>
        <v>227.90899999999999</v>
      </c>
      <c r="F2701" s="6" t="str">
        <f t="shared" si="168"/>
        <v>BEARISH</v>
      </c>
      <c r="G2701" s="6" t="str">
        <f t="shared" si="169"/>
        <v>NEUTRAL</v>
      </c>
      <c r="H2701" s="6" t="str">
        <f t="shared" si="170"/>
        <v>CONFIRMED BEARISH</v>
      </c>
    </row>
    <row r="2702" spans="1:8" ht="13.5" x14ac:dyDescent="0.25">
      <c r="A2702" s="3">
        <f>TITRES_STAT!B2705</f>
        <v>45943</v>
      </c>
      <c r="B2702" s="6">
        <f>TITRES_STAT!C2705</f>
        <v>227</v>
      </c>
      <c r="C2702" s="6">
        <f>TITRES_STAT!D2705</f>
        <v>227</v>
      </c>
      <c r="D2702" s="6">
        <f>TITRES_STAT!E2705</f>
        <v>43</v>
      </c>
      <c r="E2702" s="6">
        <f>TITRES_STAT!F2705</f>
        <v>227.30199999999999</v>
      </c>
      <c r="F2702" s="6" t="str">
        <f t="shared" si="168"/>
        <v>BULLISH</v>
      </c>
      <c r="G2702" s="6" t="str">
        <f t="shared" si="169"/>
        <v>STRONG</v>
      </c>
      <c r="H2702" s="6" t="str">
        <f t="shared" si="170"/>
        <v>CONFIRMED BULLISH</v>
      </c>
    </row>
    <row r="2703" spans="1:8" ht="13.5" x14ac:dyDescent="0.25">
      <c r="A2703" s="3">
        <f>TITRES_STAT!B2706</f>
        <v>45944</v>
      </c>
      <c r="B2703" s="6">
        <f>TITRES_STAT!C2706</f>
        <v>226</v>
      </c>
      <c r="C2703" s="6">
        <f>TITRES_STAT!D2706</f>
        <v>226</v>
      </c>
      <c r="D2703" s="6">
        <f>TITRES_STAT!E2706</f>
        <v>134</v>
      </c>
      <c r="E2703" s="6">
        <f>TITRES_STAT!F2706</f>
        <v>226.92500000000001</v>
      </c>
      <c r="F2703" s="6" t="str">
        <f t="shared" si="168"/>
        <v>BEARISH</v>
      </c>
      <c r="G2703" s="6" t="str">
        <f t="shared" si="169"/>
        <v>NEUTRAL</v>
      </c>
      <c r="H2703" s="6" t="str">
        <f t="shared" si="170"/>
        <v>CONFIRMED BEARISH</v>
      </c>
    </row>
    <row r="2704" spans="1:8" ht="13.5" x14ac:dyDescent="0.25">
      <c r="A2704" s="3">
        <f>TITRES_STAT!B2707</f>
        <v>45946</v>
      </c>
      <c r="B2704" s="6">
        <f>TITRES_STAT!C2707</f>
        <v>225</v>
      </c>
      <c r="C2704" s="6">
        <f>TITRES_STAT!D2707</f>
        <v>225</v>
      </c>
      <c r="D2704" s="6">
        <f>TITRES_STAT!E2707</f>
        <v>314</v>
      </c>
      <c r="E2704" s="6">
        <f>TITRES_STAT!F2707</f>
        <v>225</v>
      </c>
      <c r="F2704" s="6" t="str">
        <f t="shared" si="168"/>
        <v>BULLISH</v>
      </c>
      <c r="G2704" s="6" t="str">
        <f t="shared" si="169"/>
        <v>STRONG</v>
      </c>
      <c r="H2704" s="6" t="str">
        <f t="shared" si="170"/>
        <v>CONFIRMED BULLISH</v>
      </c>
    </row>
    <row r="2705" spans="1:8" ht="13.5" x14ac:dyDescent="0.25">
      <c r="A2705" s="3">
        <f>TITRES_STAT!B2708</f>
        <v>45947</v>
      </c>
      <c r="B2705" s="6">
        <f>TITRES_STAT!C2708</f>
        <v>226</v>
      </c>
      <c r="C2705" s="6">
        <f>TITRES_STAT!D2708</f>
        <v>226</v>
      </c>
      <c r="D2705" s="6">
        <f>TITRES_STAT!E2708</f>
        <v>185</v>
      </c>
      <c r="E2705" s="6">
        <f>TITRES_STAT!F2708</f>
        <v>226</v>
      </c>
      <c r="F2705" s="6" t="str">
        <f t="shared" si="168"/>
        <v>BEARISH</v>
      </c>
      <c r="G2705" s="6" t="str">
        <f t="shared" si="169"/>
        <v>NEUTRAL</v>
      </c>
      <c r="H2705" s="6" t="str">
        <f t="shared" si="170"/>
        <v>CONFIRMED BEARISH</v>
      </c>
    </row>
    <row r="2706" spans="1:8" ht="13.5" x14ac:dyDescent="0.25">
      <c r="A2706" s="3">
        <f>TITRES_STAT!B2709</f>
        <v>45950</v>
      </c>
      <c r="B2706" s="6">
        <f>TITRES_STAT!C2709</f>
        <v>226</v>
      </c>
      <c r="C2706" s="6">
        <f>TITRES_STAT!D2709</f>
        <v>226</v>
      </c>
      <c r="D2706" s="6">
        <f>TITRES_STAT!E2709</f>
        <v>12</v>
      </c>
      <c r="E2706" s="6">
        <f>TITRES_STAT!F2709</f>
        <v>226</v>
      </c>
      <c r="F2706" s="6" t="str">
        <f t="shared" si="168"/>
        <v>BEARISH</v>
      </c>
      <c r="G2706" s="6" t="str">
        <f t="shared" si="169"/>
        <v>NEUTRAL</v>
      </c>
      <c r="H2706" s="6" t="str">
        <f t="shared" si="170"/>
        <v>CONFIRMED BEARISH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706"/>
  <sheetViews>
    <sheetView topLeftCell="A2682" workbookViewId="0">
      <selection activeCell="A2690" sqref="A2690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105.105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42009</v>
      </c>
      <c r="B3" s="2">
        <f>RSI!B3</f>
        <v>105.105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42010</v>
      </c>
      <c r="B4" s="2">
        <f>RSI!B4</f>
        <v>105.105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42011</v>
      </c>
      <c r="B5" s="2">
        <f>RSI!B5</f>
        <v>105.105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105.105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42012</v>
      </c>
      <c r="B6" s="2">
        <f>RSI!B6</f>
        <v>104.38549999999999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104.96110000000002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102.2834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104.39677999999999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</row>
    <row r="8" spans="1:12" ht="13.5" x14ac:dyDescent="0.25">
      <c r="A8" s="3">
        <f>RSI!A8</f>
        <v>42016</v>
      </c>
      <c r="B8" s="2">
        <f>RSI!B8</f>
        <v>105.105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104.39678000000001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WEAK</v>
      </c>
      <c r="L8" s="6" t="str">
        <f>OBV!H8</f>
        <v>NEUTRAL</v>
      </c>
    </row>
    <row r="9" spans="1:12" ht="13.5" x14ac:dyDescent="0.25">
      <c r="A9" s="3">
        <f>RSI!A9</f>
        <v>42017</v>
      </c>
      <c r="B9" s="2">
        <f>RSI!B9</f>
        <v>105.105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104.39678000000001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WEAK</v>
      </c>
      <c r="L9" s="6" t="str">
        <f>OBV!H9</f>
        <v>NEUTRAL</v>
      </c>
    </row>
    <row r="10" spans="1:12" ht="13.5" x14ac:dyDescent="0.25">
      <c r="A10" s="3">
        <f>RSI!A10</f>
        <v>42019</v>
      </c>
      <c r="B10" s="2">
        <f>RSI!B10</f>
        <v>105.105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104.39678000000001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WEAK</v>
      </c>
      <c r="L10" s="6" t="str">
        <f>OBV!H10</f>
        <v>NEUTRAL</v>
      </c>
    </row>
    <row r="11" spans="1:12" ht="13.5" x14ac:dyDescent="0.25">
      <c r="A11" s="3">
        <f>RSI!A11</f>
        <v>42020</v>
      </c>
      <c r="B11" s="2">
        <f>RSI!B11</f>
        <v>102.0365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103.92698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WEAK</v>
      </c>
      <c r="L11" s="6" t="str">
        <f>OBV!H11</f>
        <v>CONFIRMED BEARISH</v>
      </c>
    </row>
    <row r="12" spans="1:12" ht="13.5" x14ac:dyDescent="0.25">
      <c r="A12" s="3">
        <f>RSI!A12</f>
        <v>42023</v>
      </c>
      <c r="B12" s="2">
        <f>RSI!B12</f>
        <v>102.2834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103.92698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BULLISH</v>
      </c>
      <c r="K12" s="6" t="str">
        <f>OBV!G12</f>
        <v>WEAK</v>
      </c>
      <c r="L12" s="6" t="str">
        <f>OBV!H12</f>
        <v>NEUTRAL</v>
      </c>
    </row>
    <row r="13" spans="1:12" ht="13.5" x14ac:dyDescent="0.25">
      <c r="A13" s="3">
        <f>RSI!A13</f>
        <v>42024</v>
      </c>
      <c r="B13" s="2">
        <f>RSI!B13</f>
        <v>105.098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103.92558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BULLISH</v>
      </c>
      <c r="K13" s="6" t="str">
        <f>OBV!G13</f>
        <v>STRONG</v>
      </c>
      <c r="L13" s="6" t="str">
        <f>OBV!H13</f>
        <v>BULLISH DIVERGENCE</v>
      </c>
    </row>
    <row r="14" spans="1:12" ht="13.5" x14ac:dyDescent="0.25">
      <c r="A14" s="3">
        <f>RSI!A14</f>
        <v>42025</v>
      </c>
      <c r="B14" s="2">
        <f>RSI!B14</f>
        <v>104.75230000000001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103.85504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WEAK</v>
      </c>
      <c r="L14" s="6" t="str">
        <f>OBV!H14</f>
        <v>CONFIRMED BEARISH</v>
      </c>
    </row>
    <row r="15" spans="1:12" ht="13.5" x14ac:dyDescent="0.25">
      <c r="A15" s="3">
        <f>RSI!A15</f>
        <v>42026</v>
      </c>
      <c r="B15" s="2">
        <f>RSI!B15</f>
        <v>104.75230000000001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103.78450000000001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WEAK</v>
      </c>
      <c r="L15" s="6" t="str">
        <f>OBV!H15</f>
        <v>CONFIRMED BEARISH</v>
      </c>
    </row>
    <row r="16" spans="1:12" ht="13.5" x14ac:dyDescent="0.25">
      <c r="A16" s="3">
        <f>RSI!A16</f>
        <v>42027</v>
      </c>
      <c r="B16" s="2">
        <f>RSI!B16</f>
        <v>104.39960000000001</v>
      </c>
      <c r="C16" s="2">
        <f>RSI!I16</f>
        <v>47.171974726578796</v>
      </c>
      <c r="D16" s="2">
        <f>MACD!E16</f>
        <v>0</v>
      </c>
      <c r="E16" s="2">
        <f>MACD!F16</f>
        <v>0</v>
      </c>
      <c r="F16" s="2">
        <f>'Moving Avg'!D16</f>
        <v>104.25711999999999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BEARISH</v>
      </c>
      <c r="K16" s="6" t="str">
        <f>OBV!G16</f>
        <v>STRONG</v>
      </c>
      <c r="L16" s="6" t="str">
        <f>OBV!H16</f>
        <v>BEARISH DIVERGENCE</v>
      </c>
    </row>
    <row r="17" spans="1:12" ht="13.5" x14ac:dyDescent="0.25">
      <c r="A17" s="3">
        <f>RSI!A17</f>
        <v>42030</v>
      </c>
      <c r="B17" s="2">
        <f>RSI!B17</f>
        <v>104.73820000000001</v>
      </c>
      <c r="C17" s="2">
        <f>RSI!I17</f>
        <v>48.672688876211126</v>
      </c>
      <c r="D17" s="2">
        <f>MACD!E17</f>
        <v>0</v>
      </c>
      <c r="E17" s="2">
        <f>MACD!F17</f>
        <v>0</v>
      </c>
      <c r="F17" s="2">
        <f>'Moving Avg'!D17</f>
        <v>104.74808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BEARISH</v>
      </c>
      <c r="K17" s="6" t="str">
        <f>OBV!G17</f>
        <v>WEAK</v>
      </c>
      <c r="L17" s="6" t="str">
        <f>OBV!H17</f>
        <v>BEARISH DIVERGENCE</v>
      </c>
    </row>
    <row r="18" spans="1:12" ht="13.5" x14ac:dyDescent="0.25">
      <c r="A18" s="3">
        <f>RSI!A18</f>
        <v>42031</v>
      </c>
      <c r="B18" s="2">
        <f>RSI!B18</f>
        <v>104.39960000000001</v>
      </c>
      <c r="C18" s="2">
        <f>RSI!I18</f>
        <v>47.227859554128059</v>
      </c>
      <c r="D18" s="2">
        <f>MACD!E18</f>
        <v>0</v>
      </c>
      <c r="E18" s="2">
        <f>MACD!F18</f>
        <v>0</v>
      </c>
      <c r="F18" s="2">
        <f>'Moving Avg'!D18</f>
        <v>104.6084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WEAK</v>
      </c>
      <c r="L18" s="6" t="str">
        <f>OBV!H18</f>
        <v>CONFIRMED BEARISH</v>
      </c>
    </row>
    <row r="19" spans="1:12" ht="13.5" x14ac:dyDescent="0.25">
      <c r="A19" s="3">
        <f>RSI!A19</f>
        <v>42032</v>
      </c>
      <c r="B19" s="2">
        <f>RSI!B19</f>
        <v>102.9888</v>
      </c>
      <c r="C19" s="2">
        <f>RSI!I19</f>
        <v>41.67665485940811</v>
      </c>
      <c r="D19" s="2">
        <f>MACD!E19</f>
        <v>0</v>
      </c>
      <c r="E19" s="2">
        <f>MACD!F19</f>
        <v>0</v>
      </c>
      <c r="F19" s="2">
        <f>'Moving Avg'!D19</f>
        <v>104.2557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WEAK</v>
      </c>
      <c r="L19" s="6" t="str">
        <f>OBV!H19</f>
        <v>CONFIRMED BEARISH</v>
      </c>
    </row>
    <row r="20" spans="1:12" ht="13.5" x14ac:dyDescent="0.25">
      <c r="A20" s="3">
        <f>RSI!A20</f>
        <v>42033</v>
      </c>
      <c r="B20" s="2">
        <f>RSI!B20</f>
        <v>105.8104</v>
      </c>
      <c r="C20" s="2">
        <f>RSI!I20</f>
        <v>53.459165137061632</v>
      </c>
      <c r="D20" s="2">
        <f>MACD!E20</f>
        <v>0</v>
      </c>
      <c r="E20" s="2">
        <f>MACD!F20</f>
        <v>0</v>
      </c>
      <c r="F20" s="2">
        <f>'Moving Avg'!D20</f>
        <v>104.46732</v>
      </c>
      <c r="G20" s="2">
        <f>'Moving Avg'!F20</f>
        <v>104.40331578947371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WEAK</v>
      </c>
      <c r="L20" s="6" t="str">
        <f>OBV!H20</f>
        <v>BEARISH DIVERGENCE</v>
      </c>
    </row>
    <row r="21" spans="1:12" ht="13.5" x14ac:dyDescent="0.25">
      <c r="A21" s="3">
        <f>RSI!A21</f>
        <v>42034</v>
      </c>
      <c r="B21" s="2">
        <f>RSI!B21</f>
        <v>105.8104</v>
      </c>
      <c r="C21" s="2">
        <f>RSI!I21</f>
        <v>53.459165137061632</v>
      </c>
      <c r="D21" s="2">
        <f>MACD!E21</f>
        <v>0</v>
      </c>
      <c r="E21" s="2">
        <f>MACD!F21</f>
        <v>0</v>
      </c>
      <c r="F21" s="2">
        <f>'Moving Avg'!D21</f>
        <v>104.74948000000002</v>
      </c>
      <c r="G21" s="2">
        <f>'Moving Avg'!F21</f>
        <v>104.47367000000001</v>
      </c>
      <c r="H21" s="2">
        <f>'Moving Avg'!G21</f>
        <v>0</v>
      </c>
      <c r="I21" s="2">
        <f>'Moving Avg'!H21</f>
        <v>0</v>
      </c>
      <c r="J21" s="6" t="str">
        <f>OBV!F21</f>
        <v>BEARISH</v>
      </c>
      <c r="K21" s="6" t="str">
        <f>OBV!G21</f>
        <v>STRONG</v>
      </c>
      <c r="L21" s="6" t="str">
        <f>OBV!H21</f>
        <v>BEARISH DIVERGENCE</v>
      </c>
    </row>
    <row r="22" spans="1:12" ht="13.5" x14ac:dyDescent="0.25">
      <c r="A22" s="3">
        <f>RSI!A22</f>
        <v>42037</v>
      </c>
      <c r="B22" s="2">
        <f>RSI!B22</f>
        <v>106.798</v>
      </c>
      <c r="C22" s="2">
        <f>RSI!I22</f>
        <v>56.986563769253124</v>
      </c>
      <c r="D22" s="2">
        <f>MACD!E22</f>
        <v>0</v>
      </c>
      <c r="E22" s="2">
        <f>MACD!F22</f>
        <v>0</v>
      </c>
      <c r="F22" s="2">
        <f>'Moving Avg'!D22</f>
        <v>105.16144</v>
      </c>
      <c r="G22" s="2">
        <f>'Moving Avg'!F22</f>
        <v>104.55832000000001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WEAK</v>
      </c>
      <c r="L22" s="6" t="str">
        <f>OBV!H22</f>
        <v>CONFIRMED BULLISH</v>
      </c>
    </row>
    <row r="23" spans="1:12" ht="13.5" x14ac:dyDescent="0.25">
      <c r="A23" s="3">
        <f>RSI!A23</f>
        <v>42038</v>
      </c>
      <c r="B23" s="2">
        <f>RSI!B23</f>
        <v>108.63200000000001</v>
      </c>
      <c r="C23" s="2">
        <f>RSI!I23</f>
        <v>62.648119396246962</v>
      </c>
      <c r="D23" s="2">
        <f>MACD!E23</f>
        <v>0</v>
      </c>
      <c r="E23" s="2">
        <f>MACD!F23</f>
        <v>0</v>
      </c>
      <c r="F23" s="2">
        <f>'Moving Avg'!D23</f>
        <v>106.00792000000001</v>
      </c>
      <c r="G23" s="2">
        <f>'Moving Avg'!F23</f>
        <v>104.73467000000002</v>
      </c>
      <c r="H23" s="2">
        <f>'Moving Avg'!G23</f>
        <v>0</v>
      </c>
      <c r="I23" s="2">
        <f>'Moving Avg'!H23</f>
        <v>0</v>
      </c>
      <c r="J23" s="6" t="str">
        <f>OBV!F23</f>
        <v>BULLISH</v>
      </c>
      <c r="K23" s="6" t="str">
        <f>OBV!G23</f>
        <v>WEAK</v>
      </c>
      <c r="L23" s="6" t="str">
        <f>OBV!H23</f>
        <v>CONFIRMED BULLISH</v>
      </c>
    </row>
    <row r="24" spans="1:12" ht="13.5" x14ac:dyDescent="0.25">
      <c r="A24" s="3">
        <f>RSI!A24</f>
        <v>42039</v>
      </c>
      <c r="B24" s="2">
        <f>RSI!B24</f>
        <v>109.0553</v>
      </c>
      <c r="C24" s="2">
        <f>RSI!I24</f>
        <v>63.83142430850814</v>
      </c>
      <c r="D24" s="2">
        <f>MACD!E24</f>
        <v>0</v>
      </c>
      <c r="E24" s="2">
        <f>MACD!F24</f>
        <v>0</v>
      </c>
      <c r="F24" s="2">
        <f>'Moving Avg'!D24</f>
        <v>107.22122000000002</v>
      </c>
      <c r="G24" s="2">
        <f>'Moving Avg'!F24</f>
        <v>104.93218500000003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WEAK</v>
      </c>
      <c r="L24" s="6" t="str">
        <f>OBV!H24</f>
        <v>CONFIRMED BULLISH</v>
      </c>
    </row>
    <row r="25" spans="1:12" ht="13.5" x14ac:dyDescent="0.25">
      <c r="A25" s="3">
        <f>RSI!A25</f>
        <v>42040</v>
      </c>
      <c r="B25" s="2">
        <f>RSI!B25</f>
        <v>108.63200000000001</v>
      </c>
      <c r="C25" s="2">
        <f>RSI!I25</f>
        <v>61.725543434538508</v>
      </c>
      <c r="D25" s="2">
        <f>MACD!E25</f>
        <v>0</v>
      </c>
      <c r="E25" s="2">
        <f>MACD!F25</f>
        <v>0</v>
      </c>
      <c r="F25" s="2">
        <f>'Moving Avg'!D25</f>
        <v>107.78554</v>
      </c>
      <c r="G25" s="2">
        <f>'Moving Avg'!F25</f>
        <v>105.108535</v>
      </c>
      <c r="H25" s="2">
        <f>'Moving Avg'!G25</f>
        <v>0</v>
      </c>
      <c r="I25" s="2">
        <f>'Moving Avg'!H25</f>
        <v>0</v>
      </c>
      <c r="J25" s="6" t="str">
        <f>OBV!F25</f>
        <v>BULLISH</v>
      </c>
      <c r="K25" s="6" t="str">
        <f>OBV!G25</f>
        <v>WEAK</v>
      </c>
      <c r="L25" s="6" t="str">
        <f>OBV!H25</f>
        <v>CONFIRMED BULLISH</v>
      </c>
    </row>
    <row r="26" spans="1:12" ht="13.5" x14ac:dyDescent="0.25">
      <c r="A26" s="3">
        <f>RSI!A26</f>
        <v>42041</v>
      </c>
      <c r="B26" s="2">
        <f>RSI!B26</f>
        <v>107.2212</v>
      </c>
      <c r="C26" s="2">
        <f>RSI!I26</f>
        <v>55.190271526277755</v>
      </c>
      <c r="D26" s="2">
        <f>MACD!E26</f>
        <v>0</v>
      </c>
      <c r="E26" s="2">
        <f>MACD!F26</f>
        <v>0</v>
      </c>
      <c r="F26" s="2">
        <f>'Moving Avg'!D26</f>
        <v>108.06769999999999</v>
      </c>
      <c r="G26" s="2">
        <f>'Moving Avg'!F26</f>
        <v>105.25032000000002</v>
      </c>
      <c r="H26" s="2">
        <f>'Moving Avg'!G26</f>
        <v>0</v>
      </c>
      <c r="I26" s="2">
        <f>'Moving Avg'!H26</f>
        <v>0</v>
      </c>
      <c r="J26" s="6" t="str">
        <f>OBV!F26</f>
        <v>BULLISH</v>
      </c>
      <c r="K26" s="6" t="str">
        <f>OBV!G26</f>
        <v>WEAK</v>
      </c>
      <c r="L26" s="6" t="str">
        <f>OBV!H26</f>
        <v>CONFIRMED BULLISH</v>
      </c>
    </row>
    <row r="27" spans="1:12" ht="13.5" x14ac:dyDescent="0.25">
      <c r="A27" s="3">
        <f>RSI!A27</f>
        <v>42044</v>
      </c>
      <c r="B27" s="2">
        <f>RSI!B27</f>
        <v>107.92659999999999</v>
      </c>
      <c r="C27" s="2">
        <f>RSI!I27</f>
        <v>57.607103816749316</v>
      </c>
      <c r="D27" s="2">
        <f>MACD!E27</f>
        <v>-0.94987464430786872</v>
      </c>
      <c r="E27" s="2">
        <f>MACD!F27</f>
        <v>0</v>
      </c>
      <c r="F27" s="2">
        <f>'Moving Avg'!D27</f>
        <v>108.29342</v>
      </c>
      <c r="G27" s="2">
        <f>'Moving Avg'!F27</f>
        <v>105.53248000000001</v>
      </c>
      <c r="H27" s="2">
        <f>'Moving Avg'!G27</f>
        <v>0</v>
      </c>
      <c r="I27" s="2">
        <f>'Moving Avg'!H27</f>
        <v>0</v>
      </c>
      <c r="J27" s="6" t="str">
        <f>OBV!F27</f>
        <v>BULLISH</v>
      </c>
      <c r="K27" s="6" t="str">
        <f>OBV!G27</f>
        <v>STRONG</v>
      </c>
      <c r="L27" s="6" t="str">
        <f>OBV!H27</f>
        <v>CONFIRMED BULLISH</v>
      </c>
    </row>
    <row r="28" spans="1:12" ht="13.5" x14ac:dyDescent="0.25">
      <c r="A28" s="3">
        <f>RSI!A28</f>
        <v>42045</v>
      </c>
      <c r="B28" s="2">
        <f>RSI!B28</f>
        <v>108.9847</v>
      </c>
      <c r="C28" s="2">
        <f>RSI!I28</f>
        <v>61.004632719954927</v>
      </c>
      <c r="D28" s="2">
        <f>MACD!E28</f>
        <v>-1.2150152096587021</v>
      </c>
      <c r="E28" s="2">
        <f>MACD!F28</f>
        <v>0</v>
      </c>
      <c r="F28" s="2">
        <f>'Moving Avg'!D28</f>
        <v>108.36395999999999</v>
      </c>
      <c r="G28" s="2">
        <f>'Moving Avg'!F28</f>
        <v>105.726465</v>
      </c>
      <c r="H28" s="2">
        <f>'Moving Avg'!G28</f>
        <v>0</v>
      </c>
      <c r="I28" s="2">
        <f>'Moving Avg'!H28</f>
        <v>0</v>
      </c>
      <c r="J28" s="6" t="str">
        <f>OBV!F28</f>
        <v>BULLISH</v>
      </c>
      <c r="K28" s="6" t="str">
        <f>OBV!G28</f>
        <v>STRONG</v>
      </c>
      <c r="L28" s="6" t="str">
        <f>OBV!H28</f>
        <v>CONFIRMED BULLISH</v>
      </c>
    </row>
    <row r="29" spans="1:12" ht="13.5" x14ac:dyDescent="0.25">
      <c r="A29" s="3">
        <f>RSI!A29</f>
        <v>42046</v>
      </c>
      <c r="B29" s="2">
        <f>RSI!B29</f>
        <v>109.3374</v>
      </c>
      <c r="C29" s="2">
        <f>RSI!I29</f>
        <v>62.095139582227887</v>
      </c>
      <c r="D29" s="2">
        <f>MACD!E29</f>
        <v>-1.7043240262764954</v>
      </c>
      <c r="E29" s="2">
        <f>MACD!F29</f>
        <v>0</v>
      </c>
      <c r="F29" s="2">
        <f>'Moving Avg'!D29</f>
        <v>108.42037999999999</v>
      </c>
      <c r="G29" s="2">
        <f>'Moving Avg'!F29</f>
        <v>105.938085</v>
      </c>
      <c r="H29" s="2">
        <f>'Moving Avg'!G29</f>
        <v>0</v>
      </c>
      <c r="I29" s="2">
        <f>'Moving Avg'!H29</f>
        <v>0</v>
      </c>
      <c r="J29" s="6" t="str">
        <f>OBV!F29</f>
        <v>BULLISH</v>
      </c>
      <c r="K29" s="6" t="str">
        <f>OBV!G29</f>
        <v>STRONG</v>
      </c>
      <c r="L29" s="6" t="str">
        <f>OBV!H29</f>
        <v>CONFIRMED BULLISH</v>
      </c>
    </row>
    <row r="30" spans="1:12" ht="13.5" x14ac:dyDescent="0.25">
      <c r="A30" s="3">
        <f>RSI!A30</f>
        <v>42047</v>
      </c>
      <c r="B30" s="2">
        <f>RSI!B30</f>
        <v>110.3955</v>
      </c>
      <c r="C30" s="2">
        <f>RSI!I30</f>
        <v>65.236016121761295</v>
      </c>
      <c r="D30" s="2">
        <f>MACD!E30</f>
        <v>-1.7848973267459769</v>
      </c>
      <c r="E30" s="2">
        <f>MACD!F30</f>
        <v>0</v>
      </c>
      <c r="F30" s="2">
        <f>'Moving Avg'!D30</f>
        <v>108.77308000000001</v>
      </c>
      <c r="G30" s="2">
        <f>'Moving Avg'!F30</f>
        <v>106.20261000000001</v>
      </c>
      <c r="H30" s="2">
        <f>'Moving Avg'!G30</f>
        <v>0</v>
      </c>
      <c r="I30" s="2">
        <f>'Moving Avg'!H30</f>
        <v>0</v>
      </c>
      <c r="J30" s="6" t="str">
        <f>OBV!F30</f>
        <v>BULLISH</v>
      </c>
      <c r="K30" s="6" t="str">
        <f>OBV!G30</f>
        <v>STRONG</v>
      </c>
      <c r="L30" s="6" t="str">
        <f>OBV!H30</f>
        <v>CONFIRMED BULLISH</v>
      </c>
    </row>
    <row r="31" spans="1:12" ht="13.5" x14ac:dyDescent="0.25">
      <c r="A31" s="3">
        <f>RSI!A31</f>
        <v>42048</v>
      </c>
      <c r="B31" s="2">
        <f>RSI!B31</f>
        <v>110.7482</v>
      </c>
      <c r="C31" s="2">
        <f>RSI!I31</f>
        <v>66.240213501877392</v>
      </c>
      <c r="D31" s="2">
        <f>MACD!E31</f>
        <v>-1.9060616239600137</v>
      </c>
      <c r="E31" s="2">
        <f>MACD!F31</f>
        <v>0</v>
      </c>
      <c r="F31" s="2">
        <f>'Moving Avg'!D31</f>
        <v>109.47847999999999</v>
      </c>
      <c r="G31" s="2">
        <f>'Moving Avg'!F31</f>
        <v>106.638195</v>
      </c>
      <c r="H31" s="2">
        <f>'Moving Avg'!G31</f>
        <v>0</v>
      </c>
      <c r="I31" s="2">
        <f>'Moving Avg'!H31</f>
        <v>0</v>
      </c>
      <c r="J31" s="6" t="str">
        <f>OBV!F31</f>
        <v>BULLISH</v>
      </c>
      <c r="K31" s="6" t="str">
        <f>OBV!G31</f>
        <v>STRONG</v>
      </c>
      <c r="L31" s="6" t="str">
        <f>OBV!H31</f>
        <v>CONFIRMED BULLISH</v>
      </c>
    </row>
    <row r="32" spans="1:12" ht="13.5" x14ac:dyDescent="0.25">
      <c r="A32" s="3">
        <f>RSI!A32</f>
        <v>42051</v>
      </c>
      <c r="B32" s="2">
        <f>RSI!B32</f>
        <v>110.7482</v>
      </c>
      <c r="C32" s="2">
        <f>RSI!I32</f>
        <v>66.240213501877392</v>
      </c>
      <c r="D32" s="2">
        <f>MACD!E32</f>
        <v>-1.8836021801936766</v>
      </c>
      <c r="E32" s="2">
        <f>MACD!F32</f>
        <v>0</v>
      </c>
      <c r="F32" s="2">
        <f>'Moving Avg'!D32</f>
        <v>110.04279999999999</v>
      </c>
      <c r="G32" s="2">
        <f>'Moving Avg'!F32</f>
        <v>107.061435</v>
      </c>
      <c r="H32" s="2">
        <f>'Moving Avg'!G32</f>
        <v>0</v>
      </c>
      <c r="I32" s="2">
        <f>'Moving Avg'!H32</f>
        <v>0</v>
      </c>
      <c r="J32" s="6" t="str">
        <f>OBV!F32</f>
        <v>BULLISH</v>
      </c>
      <c r="K32" s="6" t="str">
        <f>OBV!G32</f>
        <v>STRONG</v>
      </c>
      <c r="L32" s="6" t="str">
        <f>OBV!H32</f>
        <v>CONFIRMED BULLISH</v>
      </c>
    </row>
    <row r="33" spans="1:12" ht="13.5" x14ac:dyDescent="0.25">
      <c r="A33" s="3">
        <f>RSI!A33</f>
        <v>42052</v>
      </c>
      <c r="B33" s="2">
        <f>RSI!B33</f>
        <v>110.7482</v>
      </c>
      <c r="C33" s="2">
        <f>RSI!I33</f>
        <v>66.240213501877392</v>
      </c>
      <c r="D33" s="2">
        <f>MACD!E33</f>
        <v>-1.6074028760440484</v>
      </c>
      <c r="E33" s="2">
        <f>MACD!F33</f>
        <v>0</v>
      </c>
      <c r="F33" s="2">
        <f>'Moving Avg'!D33</f>
        <v>110.3955</v>
      </c>
      <c r="G33" s="2">
        <f>'Moving Avg'!F33</f>
        <v>107.34394500000001</v>
      </c>
      <c r="H33" s="2">
        <f>'Moving Avg'!G33</f>
        <v>0</v>
      </c>
      <c r="I33" s="2">
        <f>'Moving Avg'!H33</f>
        <v>0</v>
      </c>
      <c r="J33" s="6" t="str">
        <f>OBV!F33</f>
        <v>BULLISH</v>
      </c>
      <c r="K33" s="6" t="str">
        <f>OBV!G33</f>
        <v>STRONG</v>
      </c>
      <c r="L33" s="6" t="str">
        <f>OBV!H33</f>
        <v>CONFIRMED BULLISH</v>
      </c>
    </row>
    <row r="34" spans="1:12" ht="13.5" x14ac:dyDescent="0.25">
      <c r="A34" s="3">
        <f>RSI!A34</f>
        <v>42053</v>
      </c>
      <c r="B34" s="2">
        <f>RSI!B34</f>
        <v>110.7482</v>
      </c>
      <c r="C34" s="2">
        <f>RSI!I34</f>
        <v>66.240213501877392</v>
      </c>
      <c r="D34" s="2">
        <f>MACD!E34</f>
        <v>-1.3316825907297556</v>
      </c>
      <c r="E34" s="2">
        <f>MACD!F34</f>
        <v>0</v>
      </c>
      <c r="F34" s="2">
        <f>'Moving Avg'!D34</f>
        <v>110.67765999999999</v>
      </c>
      <c r="G34" s="2">
        <f>'Moving Avg'!F34</f>
        <v>107.64374000000001</v>
      </c>
      <c r="H34" s="2">
        <f>'Moving Avg'!G34</f>
        <v>0</v>
      </c>
      <c r="I34" s="2">
        <f>'Moving Avg'!H34</f>
        <v>0</v>
      </c>
      <c r="J34" s="6" t="str">
        <f>OBV!F34</f>
        <v>BULLISH</v>
      </c>
      <c r="K34" s="6" t="str">
        <f>OBV!G34</f>
        <v>STRONG</v>
      </c>
      <c r="L34" s="6" t="str">
        <f>OBV!H34</f>
        <v>CONFIRMED BULLISH</v>
      </c>
    </row>
    <row r="35" spans="1:12" ht="13.5" x14ac:dyDescent="0.25">
      <c r="A35" s="3">
        <f>RSI!A35</f>
        <v>42054</v>
      </c>
      <c r="B35" s="2">
        <f>RSI!B35</f>
        <v>108.63200000000001</v>
      </c>
      <c r="C35" s="2">
        <f>RSI!I35</f>
        <v>53.71757305591148</v>
      </c>
      <c r="D35" s="2">
        <f>MACD!E35</f>
        <v>-1.0281463832529596</v>
      </c>
      <c r="E35" s="2">
        <f>MACD!F35</f>
        <v>-1.4901118734632774</v>
      </c>
      <c r="F35" s="2">
        <f>'Moving Avg'!D35</f>
        <v>110.32496</v>
      </c>
      <c r="G35" s="2">
        <f>'Moving Avg'!F35</f>
        <v>107.83772500000001</v>
      </c>
      <c r="H35" s="2">
        <f>'Moving Avg'!G35</f>
        <v>0</v>
      </c>
      <c r="I35" s="2">
        <f>'Moving Avg'!H35</f>
        <v>0</v>
      </c>
      <c r="J35" s="6" t="str">
        <f>OBV!F35</f>
        <v>BEARISH</v>
      </c>
      <c r="K35" s="6" t="str">
        <f>OBV!G35</f>
        <v>WEAK</v>
      </c>
      <c r="L35" s="6" t="str">
        <f>OBV!H35</f>
        <v>CONFIRMED BEARISH</v>
      </c>
    </row>
    <row r="36" spans="1:12" ht="13.5" x14ac:dyDescent="0.25">
      <c r="A36" s="3">
        <f>RSI!A36</f>
        <v>42055</v>
      </c>
      <c r="B36" s="2">
        <f>RSI!B36</f>
        <v>109.3374</v>
      </c>
      <c r="C36" s="2">
        <f>RSI!I36</f>
        <v>56.658863497178245</v>
      </c>
      <c r="D36" s="2">
        <f>MACD!E36</f>
        <v>-1.0479143530844937</v>
      </c>
      <c r="E36" s="2">
        <f>MACD!F36</f>
        <v>-1.4016723693875208</v>
      </c>
      <c r="F36" s="2">
        <f>'Moving Avg'!D36</f>
        <v>110.04279999999999</v>
      </c>
      <c r="G36" s="2">
        <f>'Moving Avg'!F36</f>
        <v>108.08461500000001</v>
      </c>
      <c r="H36" s="2">
        <f>'Moving Avg'!G36</f>
        <v>0</v>
      </c>
      <c r="I36" s="2">
        <f>'Moving Avg'!H36</f>
        <v>0</v>
      </c>
      <c r="J36" s="6" t="str">
        <f>OBV!F36</f>
        <v>BEARISH</v>
      </c>
      <c r="K36" s="6" t="str">
        <f>OBV!G36</f>
        <v>WEAK</v>
      </c>
      <c r="L36" s="6" t="str">
        <f>OBV!H36</f>
        <v>CONFIRMED BEARISH</v>
      </c>
    </row>
    <row r="37" spans="1:12" ht="13.5" x14ac:dyDescent="0.25">
      <c r="A37" s="3">
        <f>RSI!A37</f>
        <v>42058</v>
      </c>
      <c r="B37" s="2">
        <f>RSI!B37</f>
        <v>108.63200000000001</v>
      </c>
      <c r="C37" s="2">
        <f>RSI!I37</f>
        <v>53.029550558449444</v>
      </c>
      <c r="D37" s="2">
        <f>MACD!E37</f>
        <v>-0.91480134536749347</v>
      </c>
      <c r="E37" s="2">
        <f>MACD!F37</f>
        <v>-1.3042981645835154</v>
      </c>
      <c r="F37" s="2">
        <f>'Moving Avg'!D37</f>
        <v>109.61956000000001</v>
      </c>
      <c r="G37" s="2">
        <f>'Moving Avg'!F37</f>
        <v>108.27930499999999</v>
      </c>
      <c r="H37" s="2">
        <f>'Moving Avg'!G37</f>
        <v>0</v>
      </c>
      <c r="I37" s="2">
        <f>'Moving Avg'!H37</f>
        <v>0</v>
      </c>
      <c r="J37" s="6" t="str">
        <f>OBV!F37</f>
        <v>BEARISH</v>
      </c>
      <c r="K37" s="6" t="str">
        <f>OBV!G37</f>
        <v>WEAK</v>
      </c>
      <c r="L37" s="6" t="str">
        <f>OBV!H37</f>
        <v>CONFIRMED BEARISH</v>
      </c>
    </row>
    <row r="38" spans="1:12" ht="13.5" x14ac:dyDescent="0.25">
      <c r="A38" s="3">
        <f>RSI!A38</f>
        <v>42059</v>
      </c>
      <c r="B38" s="2">
        <f>RSI!B38</f>
        <v>107.92659999999999</v>
      </c>
      <c r="C38" s="2">
        <f>RSI!I38</f>
        <v>49.607484071921206</v>
      </c>
      <c r="D38" s="2">
        <f>MACD!E38</f>
        <v>-0.59308772000099452</v>
      </c>
      <c r="E38" s="2">
        <f>MACD!F38</f>
        <v>-1.1620560756670113</v>
      </c>
      <c r="F38" s="2">
        <f>'Moving Avg'!D38</f>
        <v>109.05524</v>
      </c>
      <c r="G38" s="2">
        <f>'Moving Avg'!F38</f>
        <v>108.45565500000001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WEAK</v>
      </c>
      <c r="L38" s="6" t="str">
        <f>OBV!H38</f>
        <v>CONFIRMED BEARISH</v>
      </c>
    </row>
    <row r="39" spans="1:12" ht="13.5" x14ac:dyDescent="0.25">
      <c r="A39" s="3">
        <f>RSI!A39</f>
        <v>42060</v>
      </c>
      <c r="B39" s="2">
        <f>RSI!B39</f>
        <v>109.3374</v>
      </c>
      <c r="C39" s="2">
        <f>RSI!I39</f>
        <v>55.756860922597163</v>
      </c>
      <c r="D39" s="2">
        <f>MACD!E39</f>
        <v>-0.37245809648021577</v>
      </c>
      <c r="E39" s="2">
        <f>MACD!F39</f>
        <v>-1.0041364798296522</v>
      </c>
      <c r="F39" s="2">
        <f>'Moving Avg'!D39</f>
        <v>108.77308000000001</v>
      </c>
      <c r="G39" s="2">
        <f>'Moving Avg'!F39</f>
        <v>108.77308499999999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WEAK</v>
      </c>
      <c r="L39" s="6" t="str">
        <f>OBV!H39</f>
        <v>CONFIRMED BEARISH</v>
      </c>
    </row>
    <row r="40" spans="1:12" ht="13.5" x14ac:dyDescent="0.25">
      <c r="A40" s="3">
        <f>RSI!A40</f>
        <v>42061</v>
      </c>
      <c r="B40" s="2">
        <f>RSI!B40</f>
        <v>109.6549</v>
      </c>
      <c r="C40" s="2">
        <f>RSI!I40</f>
        <v>57.027774089439909</v>
      </c>
      <c r="D40" s="2">
        <f>MACD!E40</f>
        <v>-5.6089495756197039E-2</v>
      </c>
      <c r="E40" s="2">
        <f>MACD!F40</f>
        <v>-0.81452708301496113</v>
      </c>
      <c r="F40" s="2">
        <f>'Moving Avg'!D40</f>
        <v>108.97766000000001</v>
      </c>
      <c r="G40" s="2">
        <f>'Moving Avg'!F40</f>
        <v>108.96531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WEAK</v>
      </c>
      <c r="L40" s="6" t="str">
        <f>OBV!H40</f>
        <v>BEARISH DIVERGENCE</v>
      </c>
    </row>
    <row r="41" spans="1:12" ht="13.5" x14ac:dyDescent="0.25">
      <c r="A41" s="3">
        <f>RSI!A41</f>
        <v>42062</v>
      </c>
      <c r="B41" s="2">
        <f>RSI!B41</f>
        <v>110.6777</v>
      </c>
      <c r="C41" s="2">
        <f>RSI!I41</f>
        <v>60.922104422476664</v>
      </c>
      <c r="D41" s="2">
        <f>MACD!E41</f>
        <v>0.17935529963450847</v>
      </c>
      <c r="E41" s="2">
        <f>MACD!F41</f>
        <v>-0.6157506064850673</v>
      </c>
      <c r="F41" s="2">
        <f>'Moving Avg'!D41</f>
        <v>109.24572000000001</v>
      </c>
      <c r="G41" s="2">
        <f>'Moving Avg'!F41</f>
        <v>109.20867500000001</v>
      </c>
      <c r="H41" s="2">
        <f>'Moving Avg'!G41</f>
        <v>0</v>
      </c>
      <c r="I41" s="2">
        <f>'Moving Avg'!H41</f>
        <v>0</v>
      </c>
      <c r="J41" s="6" t="str">
        <f>OBV!F41</f>
        <v>BULLISH</v>
      </c>
      <c r="K41" s="6" t="str">
        <f>OBV!G41</f>
        <v>STRONG</v>
      </c>
      <c r="L41" s="6" t="str">
        <f>OBV!H41</f>
        <v>CONFIRMED BULLISH</v>
      </c>
    </row>
    <row r="42" spans="1:12" ht="13.5" x14ac:dyDescent="0.25">
      <c r="A42" s="3">
        <f>RSI!A42</f>
        <v>42065</v>
      </c>
      <c r="B42" s="2">
        <f>RSI!B42</f>
        <v>110.74120000000001</v>
      </c>
      <c r="C42" s="2">
        <f>RSI!I42</f>
        <v>61.157457712489844</v>
      </c>
      <c r="D42" s="2">
        <f>MACD!E42</f>
        <v>0.35787637522967941</v>
      </c>
      <c r="E42" s="2">
        <f>MACD!F42</f>
        <v>-0.42102521014211802</v>
      </c>
      <c r="F42" s="2">
        <f>'Moving Avg'!D42</f>
        <v>109.66756000000001</v>
      </c>
      <c r="G42" s="2">
        <f>'Moving Avg'!F42</f>
        <v>109.405835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STRONG</v>
      </c>
      <c r="L42" s="6" t="str">
        <f>OBV!H42</f>
        <v>CONFIRMED BULLISH</v>
      </c>
    </row>
    <row r="43" spans="1:12" ht="13.5" x14ac:dyDescent="0.25">
      <c r="A43" s="3">
        <f>RSI!A43</f>
        <v>42066</v>
      </c>
      <c r="B43" s="2">
        <f>RSI!B43</f>
        <v>110.0428</v>
      </c>
      <c r="C43" s="2">
        <f>RSI!I43</f>
        <v>57.08526505667573</v>
      </c>
      <c r="D43" s="2">
        <f>MACD!E43</f>
        <v>0.54547805696114438</v>
      </c>
      <c r="E43" s="2">
        <f>MACD!F43</f>
        <v>-0.22772455672146552</v>
      </c>
      <c r="F43" s="2">
        <f>'Moving Avg'!D43</f>
        <v>110.09079999999999</v>
      </c>
      <c r="G43" s="2">
        <f>'Moving Avg'!F43</f>
        <v>109.47637500000003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WEAK</v>
      </c>
      <c r="L43" s="6" t="str">
        <f>OBV!H43</f>
        <v>BEARISH DIVERGENCE</v>
      </c>
    </row>
    <row r="44" spans="1:12" ht="13.5" x14ac:dyDescent="0.25">
      <c r="A44" s="3">
        <f>RSI!A44</f>
        <v>42067</v>
      </c>
      <c r="B44" s="2">
        <f>RSI!B44</f>
        <v>110.3955</v>
      </c>
      <c r="C44" s="2">
        <f>RSI!I44</f>
        <v>58.585026528160853</v>
      </c>
      <c r="D44" s="2">
        <f>MACD!E44</f>
        <v>0.66815597789650383</v>
      </c>
      <c r="E44" s="2">
        <f>MACD!F44</f>
        <v>-4.8548449797871651E-2</v>
      </c>
      <c r="F44" s="2">
        <f>'Moving Avg'!D44</f>
        <v>110.30242000000001</v>
      </c>
      <c r="G44" s="2">
        <f>'Moving Avg'!F44</f>
        <v>109.54338500000001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WEAK</v>
      </c>
      <c r="L44" s="6" t="str">
        <f>OBV!H44</f>
        <v>BEARISH DIVERGENCE</v>
      </c>
    </row>
    <row r="45" spans="1:12" ht="13.5" x14ac:dyDescent="0.25">
      <c r="A45" s="3">
        <f>RSI!A45</f>
        <v>42068</v>
      </c>
      <c r="B45" s="2">
        <f>RSI!B45</f>
        <v>110.0428</v>
      </c>
      <c r="C45" s="2">
        <f>RSI!I45</f>
        <v>56.460108648136035</v>
      </c>
      <c r="D45" s="2">
        <f>MACD!E45</f>
        <v>0.46123291335416639</v>
      </c>
      <c r="E45" s="2">
        <f>MACD!F45</f>
        <v>5.3407822832535964E-2</v>
      </c>
      <c r="F45" s="2">
        <f>'Moving Avg'!D45</f>
        <v>110.38000000000002</v>
      </c>
      <c r="G45" s="2">
        <f>'Moving Avg'!F45</f>
        <v>109.61392500000002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WEAK</v>
      </c>
      <c r="L45" s="6" t="str">
        <f>OBV!H45</f>
        <v>BEARISH DIVERGENCE</v>
      </c>
    </row>
    <row r="46" spans="1:12" ht="13.5" x14ac:dyDescent="0.25">
      <c r="A46" s="3">
        <f>RSI!A46</f>
        <v>42069</v>
      </c>
      <c r="B46" s="2">
        <f>RSI!B46</f>
        <v>110.3955</v>
      </c>
      <c r="C46" s="2">
        <f>RSI!I46</f>
        <v>58.096874736784414</v>
      </c>
      <c r="D46" s="2">
        <f>MACD!E46</f>
        <v>0.36017714582550298</v>
      </c>
      <c r="E46" s="2">
        <f>MACD!F46</f>
        <v>0.11476168743112937</v>
      </c>
      <c r="F46" s="2">
        <f>'Moving Avg'!D46</f>
        <v>110.32356</v>
      </c>
      <c r="G46" s="2">
        <f>'Moving Avg'!F46</f>
        <v>109.77264000000002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WEAK</v>
      </c>
      <c r="L46" s="6" t="str">
        <f>OBV!H46</f>
        <v>CONFIRMED BEARISH</v>
      </c>
    </row>
    <row r="47" spans="1:12" ht="13.5" x14ac:dyDescent="0.25">
      <c r="A47" s="3">
        <f>RSI!A47</f>
        <v>42072</v>
      </c>
      <c r="B47" s="2">
        <f>RSI!B47</f>
        <v>110.3955</v>
      </c>
      <c r="C47" s="2">
        <f>RSI!I47</f>
        <v>58.096874736784414</v>
      </c>
      <c r="D47" s="2">
        <f>MACD!E47</f>
        <v>0.15631661974663302</v>
      </c>
      <c r="E47" s="2">
        <f>MACD!F47</f>
        <v>0.1230726738942301</v>
      </c>
      <c r="F47" s="2">
        <f>'Moving Avg'!D47</f>
        <v>110.25441999999998</v>
      </c>
      <c r="G47" s="2">
        <f>'Moving Avg'!F47</f>
        <v>109.896085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WEAK</v>
      </c>
      <c r="L47" s="6" t="str">
        <f>OBV!H47</f>
        <v>CONFIRMED BEARISH</v>
      </c>
    </row>
    <row r="48" spans="1:12" ht="13.5" x14ac:dyDescent="0.25">
      <c r="A48" s="3">
        <f>RSI!A48</f>
        <v>42073</v>
      </c>
      <c r="B48" s="2">
        <f>RSI!B48</f>
        <v>109.3374</v>
      </c>
      <c r="C48" s="2">
        <f>RSI!I48</f>
        <v>51.377034716911652</v>
      </c>
      <c r="D48" s="2">
        <f>MACD!E48</f>
        <v>-5.542671686495737E-2</v>
      </c>
      <c r="E48" s="2">
        <f>MACD!F48</f>
        <v>8.7372795742392623E-2</v>
      </c>
      <c r="F48" s="2">
        <f>'Moving Avg'!D48</f>
        <v>110.11333999999999</v>
      </c>
      <c r="G48" s="2">
        <f>'Moving Avg'!F48</f>
        <v>109.91371999999998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WEAK</v>
      </c>
      <c r="L48" s="6" t="str">
        <f>OBV!H48</f>
        <v>BULLISH DIVERGENCE</v>
      </c>
    </row>
    <row r="49" spans="1:12" ht="13.5" x14ac:dyDescent="0.25">
      <c r="A49" s="3">
        <f>RSI!A49</f>
        <v>42074</v>
      </c>
      <c r="B49" s="2">
        <f>RSI!B49</f>
        <v>110.3955</v>
      </c>
      <c r="C49" s="2">
        <f>RSI!I49</f>
        <v>56.762810871452658</v>
      </c>
      <c r="D49" s="2">
        <f>MACD!E49</f>
        <v>-9.8099966724589649E-2</v>
      </c>
      <c r="E49" s="2">
        <f>MACD!F49</f>
        <v>5.0278243248996171E-2</v>
      </c>
      <c r="F49" s="2">
        <f>'Moving Avg'!D49</f>
        <v>110.11333999999999</v>
      </c>
      <c r="G49" s="2">
        <f>'Moving Avg'!F49</f>
        <v>109.96662499999999</v>
      </c>
      <c r="H49" s="2">
        <f>'Moving Avg'!G49</f>
        <v>0</v>
      </c>
      <c r="I49" s="2">
        <f>'Moving Avg'!H49</f>
        <v>0</v>
      </c>
      <c r="J49" s="6" t="str">
        <f>OBV!F49</f>
        <v>BULLISH</v>
      </c>
      <c r="K49" s="6" t="str">
        <f>OBV!G49</f>
        <v>WEAK</v>
      </c>
      <c r="L49" s="6" t="str">
        <f>OBV!H49</f>
        <v>NEUTRAL</v>
      </c>
    </row>
    <row r="50" spans="1:12" ht="13.5" x14ac:dyDescent="0.25">
      <c r="A50" s="3">
        <f>RSI!A50</f>
        <v>42075</v>
      </c>
      <c r="B50" s="2">
        <f>RSI!B50</f>
        <v>111.1009</v>
      </c>
      <c r="C50" s="2">
        <f>RSI!I50</f>
        <v>59.947927070829977</v>
      </c>
      <c r="D50" s="2">
        <f>MACD!E50</f>
        <v>-0.14587929391689158</v>
      </c>
      <c r="E50" s="2">
        <f>MACD!F50</f>
        <v>1.1046735815818623E-2</v>
      </c>
      <c r="F50" s="2">
        <f>'Moving Avg'!D50</f>
        <v>110.32496</v>
      </c>
      <c r="G50" s="2">
        <f>'Moving Avg'!F50</f>
        <v>110.00189500000002</v>
      </c>
      <c r="H50" s="2">
        <f>'Moving Avg'!G50</f>
        <v>107.4794693877551</v>
      </c>
      <c r="I50" s="2">
        <f>'Moving Avg'!H50</f>
        <v>0</v>
      </c>
      <c r="J50" s="6" t="str">
        <f>OBV!F50</f>
        <v>BULLISH</v>
      </c>
      <c r="K50" s="6" t="str">
        <f>OBV!G50</f>
        <v>WEAK</v>
      </c>
      <c r="L50" s="6" t="str">
        <f>OBV!H50</f>
        <v>CONFIRMED BULLISH</v>
      </c>
    </row>
    <row r="51" spans="1:12" ht="13.5" x14ac:dyDescent="0.25">
      <c r="A51" s="3">
        <f>RSI!A51</f>
        <v>42076</v>
      </c>
      <c r="B51" s="2">
        <f>RSI!B51</f>
        <v>110.3955</v>
      </c>
      <c r="C51" s="2">
        <f>RSI!I51</f>
        <v>55.541654825751671</v>
      </c>
      <c r="D51" s="2">
        <f>MACD!E51</f>
        <v>1.1476267900150106E-2</v>
      </c>
      <c r="E51" s="2">
        <f>MACD!F51</f>
        <v>1.113264223268492E-2</v>
      </c>
      <c r="F51" s="2">
        <f>'Moving Avg'!D51</f>
        <v>110.32495999999999</v>
      </c>
      <c r="G51" s="2">
        <f>'Moving Avg'!F51</f>
        <v>109.98426000000002</v>
      </c>
      <c r="H51" s="2">
        <f>'Moving Avg'!G51</f>
        <v>107.53778999999999</v>
      </c>
      <c r="I51" s="2">
        <f>'Moving Avg'!H51</f>
        <v>0</v>
      </c>
      <c r="J51" s="6" t="str">
        <f>OBV!F51</f>
        <v>BULLISH</v>
      </c>
      <c r="K51" s="6" t="str">
        <f>OBV!G51</f>
        <v>WEAK</v>
      </c>
      <c r="L51" s="6" t="str">
        <f>OBV!H51</f>
        <v>NEUTRAL</v>
      </c>
    </row>
    <row r="52" spans="1:12" ht="13.5" x14ac:dyDescent="0.25">
      <c r="A52" s="3">
        <f>RSI!A52</f>
        <v>42079</v>
      </c>
      <c r="B52" s="2">
        <f>RSI!B52</f>
        <v>111.1009</v>
      </c>
      <c r="C52" s="2">
        <f>RSI!I52</f>
        <v>58.80265671426131</v>
      </c>
      <c r="D52" s="2">
        <f>MACD!E52</f>
        <v>9.5363089632584774E-2</v>
      </c>
      <c r="E52" s="2">
        <f>MACD!F52</f>
        <v>2.7978731712664892E-2</v>
      </c>
      <c r="F52" s="2">
        <f>'Moving Avg'!D52</f>
        <v>110.46603999999999</v>
      </c>
      <c r="G52" s="2">
        <f>'Moving Avg'!F52</f>
        <v>110.00189500000002</v>
      </c>
      <c r="H52" s="2">
        <f>'Moving Avg'!G52</f>
        <v>107.65770799999999</v>
      </c>
      <c r="I52" s="2">
        <f>'Moving Avg'!H52</f>
        <v>0</v>
      </c>
      <c r="J52" s="6" t="str">
        <f>OBV!F52</f>
        <v>BULLISH</v>
      </c>
      <c r="K52" s="6" t="str">
        <f>OBV!G52</f>
        <v>WEAK</v>
      </c>
      <c r="L52" s="6" t="str">
        <f>OBV!H52</f>
        <v>CONFIRMED BULLISH</v>
      </c>
    </row>
    <row r="53" spans="1:12" ht="13.5" x14ac:dyDescent="0.25">
      <c r="A53" s="3">
        <f>RSI!A53</f>
        <v>42080</v>
      </c>
      <c r="B53" s="2">
        <f>RSI!B53</f>
        <v>110.7482</v>
      </c>
      <c r="C53" s="2">
        <f>RSI!I53</f>
        <v>56.568433316594444</v>
      </c>
      <c r="D53" s="2">
        <f>MACD!E53</f>
        <v>7.4580250937117398E-2</v>
      </c>
      <c r="E53" s="2">
        <f>MACD!F53</f>
        <v>3.7299035557555399E-2</v>
      </c>
      <c r="F53" s="2">
        <f>'Moving Avg'!D53</f>
        <v>110.7482</v>
      </c>
      <c r="G53" s="2">
        <f>'Moving Avg'!F53</f>
        <v>110.00189500000002</v>
      </c>
      <c r="H53" s="2">
        <f>'Moving Avg'!G53</f>
        <v>107.77057199999999</v>
      </c>
      <c r="I53" s="2">
        <f>'Moving Avg'!H53</f>
        <v>0</v>
      </c>
      <c r="J53" s="6" t="str">
        <f>OBV!F53</f>
        <v>BULLISH</v>
      </c>
      <c r="K53" s="6" t="str">
        <f>OBV!G53</f>
        <v>WEAK</v>
      </c>
      <c r="L53" s="6" t="str">
        <f>OBV!H53</f>
        <v>CONFIRMED BULLISH</v>
      </c>
    </row>
    <row r="54" spans="1:12" ht="13.5" x14ac:dyDescent="0.25">
      <c r="A54" s="3">
        <f>RSI!A54</f>
        <v>42081</v>
      </c>
      <c r="B54" s="2">
        <f>RSI!B54</f>
        <v>107.4328</v>
      </c>
      <c r="C54" s="2">
        <f>RSI!I54</f>
        <v>40.854505270549993</v>
      </c>
      <c r="D54" s="2">
        <f>MACD!E54</f>
        <v>0.34925545992571472</v>
      </c>
      <c r="E54" s="2">
        <f>MACD!F54</f>
        <v>9.9690320431187265E-2</v>
      </c>
      <c r="F54" s="2">
        <f>'Moving Avg'!D54</f>
        <v>110.15566000000001</v>
      </c>
      <c r="G54" s="2">
        <f>'Moving Avg'!F54</f>
        <v>109.83612500000001</v>
      </c>
      <c r="H54" s="2">
        <f>'Moving Avg'!G54</f>
        <v>107.81712799999997</v>
      </c>
      <c r="I54" s="2">
        <f>'Moving Avg'!H54</f>
        <v>0</v>
      </c>
      <c r="J54" s="6" t="str">
        <f>OBV!F54</f>
        <v>BEARISH</v>
      </c>
      <c r="K54" s="6" t="str">
        <f>OBV!G54</f>
        <v>STRONG</v>
      </c>
      <c r="L54" s="6" t="str">
        <f>OBV!H54</f>
        <v>CONFIRMED BEARISH</v>
      </c>
    </row>
    <row r="55" spans="1:12" ht="13.5" x14ac:dyDescent="0.25">
      <c r="A55" s="3">
        <f>RSI!A55</f>
        <v>42082</v>
      </c>
      <c r="B55" s="2">
        <f>RSI!B55</f>
        <v>109.6901</v>
      </c>
      <c r="C55" s="2">
        <f>RSI!I55</f>
        <v>50.862780091584867</v>
      </c>
      <c r="D55" s="2">
        <f>MACD!E55</f>
        <v>0.37277073238200842</v>
      </c>
      <c r="E55" s="2">
        <f>MACD!F55</f>
        <v>0.1543064028213515</v>
      </c>
      <c r="F55" s="2">
        <f>'Moving Avg'!D55</f>
        <v>109.87349999999999</v>
      </c>
      <c r="G55" s="2">
        <f>'Moving Avg'!F55</f>
        <v>109.88903000000001</v>
      </c>
      <c r="H55" s="2">
        <f>'Moving Avg'!G55</f>
        <v>107.90882999999998</v>
      </c>
      <c r="I55" s="2">
        <f>'Moving Avg'!H55</f>
        <v>0</v>
      </c>
      <c r="J55" s="6" t="str">
        <f>OBV!F55</f>
        <v>BEARISH</v>
      </c>
      <c r="K55" s="6" t="str">
        <f>OBV!G55</f>
        <v>STRONG</v>
      </c>
      <c r="L55" s="6" t="str">
        <f>OBV!H55</f>
        <v>CONFIRMED BEARISH</v>
      </c>
    </row>
    <row r="56" spans="1:12" ht="13.5" x14ac:dyDescent="0.25">
      <c r="A56" s="3">
        <f>RSI!A56</f>
        <v>42086</v>
      </c>
      <c r="B56" s="2">
        <f>RSI!B56</f>
        <v>109.3374</v>
      </c>
      <c r="C56" s="2">
        <f>RSI!I56</f>
        <v>49.45464127324756</v>
      </c>
      <c r="D56" s="2">
        <f>MACD!E56</f>
        <v>0.4713531169858669</v>
      </c>
      <c r="E56" s="2">
        <f>MACD!F56</f>
        <v>0.21771574565425461</v>
      </c>
      <c r="F56" s="2">
        <f>'Moving Avg'!D56</f>
        <v>109.66188</v>
      </c>
      <c r="G56" s="2">
        <f>'Moving Avg'!F56</f>
        <v>109.88903000000001</v>
      </c>
      <c r="H56" s="2">
        <f>'Moving Avg'!G56</f>
        <v>108.00786799999997</v>
      </c>
      <c r="I56" s="2">
        <f>'Moving Avg'!H56</f>
        <v>0</v>
      </c>
      <c r="J56" s="6" t="str">
        <f>OBV!F56</f>
        <v>BEARISH</v>
      </c>
      <c r="K56" s="6" t="str">
        <f>OBV!G56</f>
        <v>STRONG</v>
      </c>
      <c r="L56" s="6" t="str">
        <f>OBV!H56</f>
        <v>CONFIRMED BEARISH</v>
      </c>
    </row>
    <row r="57" spans="1:12" ht="13.5" x14ac:dyDescent="0.25">
      <c r="A57" s="3">
        <f>RSI!A57</f>
        <v>42087</v>
      </c>
      <c r="B57" s="2">
        <f>RSI!B57</f>
        <v>107.92659999999999</v>
      </c>
      <c r="C57" s="2">
        <f>RSI!I57</f>
        <v>44.185174985176104</v>
      </c>
      <c r="D57" s="2">
        <f>MACD!E57</f>
        <v>0.65978030586938985</v>
      </c>
      <c r="E57" s="2">
        <f>MACD!F57</f>
        <v>0.3061286576972817</v>
      </c>
      <c r="F57" s="2">
        <f>'Moving Avg'!D57</f>
        <v>109.02701999999999</v>
      </c>
      <c r="G57" s="2">
        <f>'Moving Avg'!F57</f>
        <v>109.85375999999999</v>
      </c>
      <c r="H57" s="2">
        <f>'Moving Avg'!G57</f>
        <v>108.12073199999999</v>
      </c>
      <c r="I57" s="2">
        <f>'Moving Avg'!H57</f>
        <v>0</v>
      </c>
      <c r="J57" s="6" t="str">
        <f>OBV!F57</f>
        <v>BEARISH</v>
      </c>
      <c r="K57" s="6" t="str">
        <f>OBV!G57</f>
        <v>STRONG</v>
      </c>
      <c r="L57" s="6" t="str">
        <f>OBV!H57</f>
        <v>CONFIRMED BEARISH</v>
      </c>
    </row>
    <row r="58" spans="1:12" ht="13.5" x14ac:dyDescent="0.25">
      <c r="A58" s="3">
        <f>RSI!A58</f>
        <v>42088</v>
      </c>
      <c r="B58" s="2">
        <f>RSI!B58</f>
        <v>109.3374</v>
      </c>
      <c r="C58" s="2">
        <f>RSI!I58</f>
        <v>49.930534538939369</v>
      </c>
      <c r="D58" s="2">
        <f>MACD!E58</f>
        <v>0.56073687487081258</v>
      </c>
      <c r="E58" s="2">
        <f>MACD!F58</f>
        <v>0.35705030113198788</v>
      </c>
      <c r="F58" s="2">
        <f>'Moving Avg'!D58</f>
        <v>108.74486000000002</v>
      </c>
      <c r="G58" s="2">
        <f>'Moving Avg'!F58</f>
        <v>109.92429999999999</v>
      </c>
      <c r="H58" s="2">
        <f>'Moving Avg'!G58</f>
        <v>108.20538000000001</v>
      </c>
      <c r="I58" s="2">
        <f>'Moving Avg'!H58</f>
        <v>0</v>
      </c>
      <c r="J58" s="6" t="str">
        <f>OBV!F58</f>
        <v>BULLISH</v>
      </c>
      <c r="K58" s="6" t="str">
        <f>OBV!G58</f>
        <v>WEAK</v>
      </c>
      <c r="L58" s="6" t="str">
        <f>OBV!H58</f>
        <v>BULLISH DIVERGENCE</v>
      </c>
    </row>
    <row r="59" spans="1:12" ht="13.5" x14ac:dyDescent="0.25">
      <c r="A59" s="3">
        <f>RSI!A59</f>
        <v>42089</v>
      </c>
      <c r="B59" s="2">
        <f>RSI!B59</f>
        <v>109.3374</v>
      </c>
      <c r="C59" s="2">
        <f>RSI!I59</f>
        <v>49.930534538939369</v>
      </c>
      <c r="D59" s="2">
        <f>MACD!E59</f>
        <v>0.63953319673946396</v>
      </c>
      <c r="E59" s="2">
        <f>MACD!F59</f>
        <v>0.41354688025348307</v>
      </c>
      <c r="F59" s="2">
        <f>'Moving Avg'!D59</f>
        <v>109.12577999999999</v>
      </c>
      <c r="G59" s="2">
        <f>'Moving Avg'!F59</f>
        <v>109.92429999999999</v>
      </c>
      <c r="H59" s="2">
        <f>'Moving Avg'!G59</f>
        <v>108.29002800000002</v>
      </c>
      <c r="I59" s="2">
        <f>'Moving Avg'!H59</f>
        <v>0</v>
      </c>
      <c r="J59" s="6" t="str">
        <f>OBV!F59</f>
        <v>BULLISH</v>
      </c>
      <c r="K59" s="6" t="str">
        <f>OBV!G59</f>
        <v>WEAK</v>
      </c>
      <c r="L59" s="6" t="str">
        <f>OBV!H59</f>
        <v>CONFIRMED BULLISH</v>
      </c>
    </row>
    <row r="60" spans="1:12" ht="13.5" x14ac:dyDescent="0.25">
      <c r="A60" s="3">
        <f>RSI!A60</f>
        <v>42090</v>
      </c>
      <c r="B60" s="2">
        <f>RSI!B60</f>
        <v>109.3374</v>
      </c>
      <c r="C60" s="2">
        <f>RSI!I60</f>
        <v>49.930534538939369</v>
      </c>
      <c r="D60" s="2">
        <f>MACD!E60</f>
        <v>0.81456127573355275</v>
      </c>
      <c r="E60" s="2">
        <f>MACD!F60</f>
        <v>0.49374975934949705</v>
      </c>
      <c r="F60" s="2">
        <f>'Moving Avg'!D60</f>
        <v>109.05524</v>
      </c>
      <c r="G60" s="2">
        <f>'Moving Avg'!F60</f>
        <v>109.90842499999999</v>
      </c>
      <c r="H60" s="2">
        <f>'Moving Avg'!G60</f>
        <v>108.37467600000002</v>
      </c>
      <c r="I60" s="2">
        <f>'Moving Avg'!H60</f>
        <v>0</v>
      </c>
      <c r="J60" s="6" t="str">
        <f>OBV!F60</f>
        <v>BULLISH</v>
      </c>
      <c r="K60" s="6" t="str">
        <f>OBV!G60</f>
        <v>WEAK</v>
      </c>
      <c r="L60" s="6" t="str">
        <f>OBV!H60</f>
        <v>BULLISH DIVERGENCE</v>
      </c>
    </row>
    <row r="61" spans="1:12" ht="13.5" x14ac:dyDescent="0.25">
      <c r="A61" s="3">
        <f>RSI!A61</f>
        <v>42093</v>
      </c>
      <c r="B61" s="2">
        <f>RSI!B61</f>
        <v>109.3374</v>
      </c>
      <c r="C61" s="2">
        <f>RSI!I61</f>
        <v>49.930534538939369</v>
      </c>
      <c r="D61" s="2">
        <f>MACD!E61</f>
        <v>0.85398257664650146</v>
      </c>
      <c r="E61" s="2">
        <f>MACD!F61</f>
        <v>0.56579632280889802</v>
      </c>
      <c r="F61" s="2">
        <f>'Moving Avg'!D61</f>
        <v>109.05524</v>
      </c>
      <c r="G61" s="2">
        <f>'Moving Avg'!F61</f>
        <v>109.84141</v>
      </c>
      <c r="H61" s="2">
        <f>'Moving Avg'!G61</f>
        <v>108.52069400000002</v>
      </c>
      <c r="I61" s="2">
        <f>'Moving Avg'!H61</f>
        <v>0</v>
      </c>
      <c r="J61" s="6" t="str">
        <f>OBV!F61</f>
        <v>BULLISH</v>
      </c>
      <c r="K61" s="6" t="str">
        <f>OBV!G61</f>
        <v>WEAK</v>
      </c>
      <c r="L61" s="6" t="str">
        <f>OBV!H61</f>
        <v>NEUTRAL</v>
      </c>
    </row>
    <row r="62" spans="1:12" ht="13.5" x14ac:dyDescent="0.25">
      <c r="A62" s="3">
        <f>RSI!A62</f>
        <v>42094</v>
      </c>
      <c r="B62" s="2">
        <f>RSI!B62</f>
        <v>109.6901</v>
      </c>
      <c r="C62" s="2">
        <f>RSI!I62</f>
        <v>51.605636211174684</v>
      </c>
      <c r="D62" s="2">
        <f>MACD!E62</f>
        <v>0.96959148674470441</v>
      </c>
      <c r="E62" s="2">
        <f>MACD!F62</f>
        <v>0.64655535559605926</v>
      </c>
      <c r="F62" s="2">
        <f>'Moving Avg'!D62</f>
        <v>109.40794000000001</v>
      </c>
      <c r="G62" s="2">
        <f>'Moving Avg'!F62</f>
        <v>109.78885499999997</v>
      </c>
      <c r="H62" s="2">
        <f>'Moving Avg'!G62</f>
        <v>108.66882800000003</v>
      </c>
      <c r="I62" s="2">
        <f>'Moving Avg'!H62</f>
        <v>0</v>
      </c>
      <c r="J62" s="6" t="str">
        <f>OBV!F62</f>
        <v>BULLISH</v>
      </c>
      <c r="K62" s="6" t="str">
        <f>OBV!G62</f>
        <v>WEAK</v>
      </c>
      <c r="L62" s="6" t="str">
        <f>OBV!H62</f>
        <v>CONFIRMED BULLISH</v>
      </c>
    </row>
    <row r="63" spans="1:12" ht="13.5" x14ac:dyDescent="0.25">
      <c r="A63" s="3">
        <f>RSI!A63</f>
        <v>42095</v>
      </c>
      <c r="B63" s="2">
        <f>RSI!B63</f>
        <v>110.0428</v>
      </c>
      <c r="C63" s="2">
        <f>RSI!I63</f>
        <v>53.288603788327904</v>
      </c>
      <c r="D63" s="2">
        <f>MACD!E63</f>
        <v>0.98480882101829081</v>
      </c>
      <c r="E63" s="2">
        <f>MACD!F63</f>
        <v>0.71420604868050563</v>
      </c>
      <c r="F63" s="2">
        <f>'Moving Avg'!D63</f>
        <v>109.54902000000001</v>
      </c>
      <c r="G63" s="2">
        <f>'Moving Avg'!F63</f>
        <v>109.78885499999998</v>
      </c>
      <c r="H63" s="2">
        <f>'Moving Avg'!G63</f>
        <v>108.76772400000003</v>
      </c>
      <c r="I63" s="2">
        <f>'Moving Avg'!H63</f>
        <v>0</v>
      </c>
      <c r="J63" s="6" t="str">
        <f>OBV!F63</f>
        <v>BULLISH</v>
      </c>
      <c r="K63" s="6" t="str">
        <f>OBV!G63</f>
        <v>WEAK</v>
      </c>
      <c r="L63" s="6" t="str">
        <f>OBV!H63</f>
        <v>CONFIRMED BULLISH</v>
      </c>
    </row>
    <row r="64" spans="1:12" ht="13.5" x14ac:dyDescent="0.25">
      <c r="A64" s="3">
        <f>RSI!A64</f>
        <v>42096</v>
      </c>
      <c r="B64" s="2">
        <f>RSI!B64</f>
        <v>109.7042</v>
      </c>
      <c r="C64" s="2">
        <f>RSI!I64</f>
        <v>51.439160518457598</v>
      </c>
      <c r="D64" s="2">
        <f>MACD!E64</f>
        <v>0.50856703082219212</v>
      </c>
      <c r="E64" s="2">
        <f>MACD!F64</f>
        <v>0.67307824510884295</v>
      </c>
      <c r="F64" s="2">
        <f>'Moving Avg'!D64</f>
        <v>109.62237999999999</v>
      </c>
      <c r="G64" s="2">
        <f>'Moving Avg'!F64</f>
        <v>109.75429</v>
      </c>
      <c r="H64" s="2">
        <f>'Moving Avg'!G64</f>
        <v>108.86676200000004</v>
      </c>
      <c r="I64" s="2">
        <f>'Moving Avg'!H64</f>
        <v>0</v>
      </c>
      <c r="J64" s="6" t="str">
        <f>OBV!F64</f>
        <v>BULLISH</v>
      </c>
      <c r="K64" s="6" t="str">
        <f>OBV!G64</f>
        <v>WEAK</v>
      </c>
      <c r="L64" s="6" t="str">
        <f>OBV!H64</f>
        <v>CONFIRMED BULLISH</v>
      </c>
    </row>
    <row r="65" spans="1:12" ht="13.5" x14ac:dyDescent="0.25">
      <c r="A65" s="3">
        <f>RSI!A65</f>
        <v>42097</v>
      </c>
      <c r="B65" s="2">
        <f>RSI!B65</f>
        <v>109.3374</v>
      </c>
      <c r="C65" s="2">
        <f>RSI!I65</f>
        <v>49.437500854275349</v>
      </c>
      <c r="D65" s="2">
        <f>MACD!E65</f>
        <v>0.47820987860787056</v>
      </c>
      <c r="E65" s="2">
        <f>MACD!F65</f>
        <v>0.63410457180864843</v>
      </c>
      <c r="F65" s="2">
        <f>'Moving Avg'!D65</f>
        <v>109.62237999999999</v>
      </c>
      <c r="G65" s="2">
        <f>'Moving Avg'!F65</f>
        <v>109.71902</v>
      </c>
      <c r="H65" s="2">
        <f>'Moving Avg'!G65</f>
        <v>108.95846400000003</v>
      </c>
      <c r="I65" s="2">
        <f>'Moving Avg'!H65</f>
        <v>0</v>
      </c>
      <c r="J65" s="6" t="str">
        <f>OBV!F65</f>
        <v>BULLISH</v>
      </c>
      <c r="K65" s="6" t="str">
        <f>OBV!G65</f>
        <v>WEAK</v>
      </c>
      <c r="L65" s="6" t="str">
        <f>OBV!H65</f>
        <v>NEUTRAL</v>
      </c>
    </row>
    <row r="66" spans="1:12" ht="13.5" x14ac:dyDescent="0.25">
      <c r="A66" s="3">
        <f>RSI!A66</f>
        <v>42100</v>
      </c>
      <c r="B66" s="2">
        <f>RSI!B66</f>
        <v>109.3374</v>
      </c>
      <c r="C66" s="2">
        <f>RSI!I66</f>
        <v>49.437500854275349</v>
      </c>
      <c r="D66" s="2">
        <f>MACD!E66</f>
        <v>0.39873393452423045</v>
      </c>
      <c r="E66" s="2">
        <f>MACD!F66</f>
        <v>0.58703044435176488</v>
      </c>
      <c r="F66" s="2">
        <f>'Moving Avg'!D66</f>
        <v>109.62237999999999</v>
      </c>
      <c r="G66" s="2">
        <f>'Moving Avg'!F66</f>
        <v>109.66611499999999</v>
      </c>
      <c r="H66" s="2">
        <f>'Moving Avg'!G66</f>
        <v>109.05722000000006</v>
      </c>
      <c r="I66" s="2">
        <f>'Moving Avg'!H66</f>
        <v>0</v>
      </c>
      <c r="J66" s="6" t="str">
        <f>OBV!F66</f>
        <v>BULLISH</v>
      </c>
      <c r="K66" s="6" t="str">
        <f>OBV!G66</f>
        <v>WEAK</v>
      </c>
      <c r="L66" s="6" t="str">
        <f>OBV!H66</f>
        <v>NEUTRAL</v>
      </c>
    </row>
    <row r="67" spans="1:12" ht="13.5" x14ac:dyDescent="0.25">
      <c r="A67" s="3">
        <f>RSI!A67</f>
        <v>42101</v>
      </c>
      <c r="B67" s="2">
        <f>RSI!B67</f>
        <v>109.3374</v>
      </c>
      <c r="C67" s="2">
        <f>RSI!I67</f>
        <v>49.437500854275349</v>
      </c>
      <c r="D67" s="2">
        <f>MACD!E67</f>
        <v>0.11487632665782144</v>
      </c>
      <c r="E67" s="2">
        <f>MACD!F67</f>
        <v>0.4925996208129762</v>
      </c>
      <c r="F67" s="2">
        <f>'Moving Avg'!D67</f>
        <v>109.55184</v>
      </c>
      <c r="G67" s="2">
        <f>'Moving Avg'!F67</f>
        <v>109.61320999999998</v>
      </c>
      <c r="H67" s="2">
        <f>'Moving Avg'!G67</f>
        <v>109.14920400000007</v>
      </c>
      <c r="I67" s="2">
        <f>'Moving Avg'!H67</f>
        <v>0</v>
      </c>
      <c r="J67" s="6" t="str">
        <f>OBV!F67</f>
        <v>BULLISH</v>
      </c>
      <c r="K67" s="6" t="str">
        <f>OBV!G67</f>
        <v>WEAK</v>
      </c>
      <c r="L67" s="6" t="str">
        <f>OBV!H67</f>
        <v>BULLISH DIVERGENCE</v>
      </c>
    </row>
    <row r="68" spans="1:12" ht="13.5" x14ac:dyDescent="0.25">
      <c r="A68" s="3">
        <f>RSI!A68</f>
        <v>42102</v>
      </c>
      <c r="B68" s="2">
        <f>RSI!B68</f>
        <v>110.7482</v>
      </c>
      <c r="C68" s="2">
        <f>RSI!I68</f>
        <v>57.400722020306169</v>
      </c>
      <c r="D68" s="2">
        <f>MACD!E68</f>
        <v>-1.2363409723633367E-2</v>
      </c>
      <c r="E68" s="2">
        <f>MACD!F68</f>
        <v>0.39160701470565434</v>
      </c>
      <c r="F68" s="2">
        <f>'Moving Avg'!D68</f>
        <v>109.69292</v>
      </c>
      <c r="G68" s="2">
        <f>'Moving Avg'!F68</f>
        <v>109.68374999999999</v>
      </c>
      <c r="H68" s="2">
        <f>'Moving Avg'!G68</f>
        <v>109.27617600000005</v>
      </c>
      <c r="I68" s="2">
        <f>'Moving Avg'!H68</f>
        <v>0</v>
      </c>
      <c r="J68" s="6" t="str">
        <f>OBV!F68</f>
        <v>BULLISH</v>
      </c>
      <c r="K68" s="6" t="str">
        <f>OBV!G68</f>
        <v>WEAK</v>
      </c>
      <c r="L68" s="6" t="str">
        <f>OBV!H68</f>
        <v>CONFIRMED BULLISH</v>
      </c>
    </row>
    <row r="69" spans="1:12" ht="13.5" x14ac:dyDescent="0.25">
      <c r="A69" s="3">
        <f>RSI!A69</f>
        <v>42104</v>
      </c>
      <c r="B69" s="2">
        <f>RSI!B69</f>
        <v>111.1009</v>
      </c>
      <c r="C69" s="2">
        <f>RSI!I69</f>
        <v>59.133536217585615</v>
      </c>
      <c r="D69" s="2">
        <f>MACD!E69</f>
        <v>-0.15411518711965755</v>
      </c>
      <c r="E69" s="2">
        <f>MACD!F69</f>
        <v>0.28246257434059202</v>
      </c>
      <c r="F69" s="2">
        <f>'Moving Avg'!D69</f>
        <v>109.97226000000001</v>
      </c>
      <c r="G69" s="2">
        <f>'Moving Avg'!F69</f>
        <v>109.71901999999997</v>
      </c>
      <c r="H69" s="2">
        <f>'Moving Avg'!G69</f>
        <v>109.43841800000006</v>
      </c>
      <c r="I69" s="2">
        <f>'Moving Avg'!H69</f>
        <v>0</v>
      </c>
      <c r="J69" s="6" t="str">
        <f>OBV!F69</f>
        <v>BULLISH</v>
      </c>
      <c r="K69" s="6" t="str">
        <f>OBV!G69</f>
        <v>WEAK</v>
      </c>
      <c r="L69" s="6" t="str">
        <f>OBV!H69</f>
        <v>CONFIRMED BULLISH</v>
      </c>
    </row>
    <row r="70" spans="1:12" ht="13.5" x14ac:dyDescent="0.25">
      <c r="A70" s="3">
        <f>RSI!A70</f>
        <v>42107</v>
      </c>
      <c r="B70" s="2">
        <f>RSI!B70</f>
        <v>114.3035</v>
      </c>
      <c r="C70" s="2">
        <f>RSI!I70</f>
        <v>70.763091948117292</v>
      </c>
      <c r="D70" s="2">
        <f>MACD!E70</f>
        <v>-0.52074446927186102</v>
      </c>
      <c r="E70" s="2">
        <f>MACD!F70</f>
        <v>0.12182116561810141</v>
      </c>
      <c r="F70" s="2">
        <f>'Moving Avg'!D70</f>
        <v>110.96548</v>
      </c>
      <c r="G70" s="2">
        <f>'Moving Avg'!F70</f>
        <v>109.87914999999998</v>
      </c>
      <c r="H70" s="2">
        <f>'Moving Avg'!G70</f>
        <v>109.60828000000005</v>
      </c>
      <c r="I70" s="2">
        <f>'Moving Avg'!H70</f>
        <v>0</v>
      </c>
      <c r="J70" s="6" t="str">
        <f>OBV!F70</f>
        <v>BULLISH</v>
      </c>
      <c r="K70" s="6" t="str">
        <f>OBV!G70</f>
        <v>WEAK</v>
      </c>
      <c r="L70" s="6" t="str">
        <f>OBV!H70</f>
        <v>CONFIRMED BULLISH</v>
      </c>
    </row>
    <row r="71" spans="1:12" ht="13.5" x14ac:dyDescent="0.25">
      <c r="A71" s="3">
        <f>RSI!A71</f>
        <v>42108</v>
      </c>
      <c r="B71" s="2">
        <f>RSI!B71</f>
        <v>117.1039</v>
      </c>
      <c r="C71" s="2">
        <f>RSI!I71</f>
        <v>76.942089992177358</v>
      </c>
      <c r="D71" s="2">
        <f>MACD!E71</f>
        <v>-1.0660859926757666</v>
      </c>
      <c r="E71" s="2">
        <f>MACD!F71</f>
        <v>-0.1157602660406722</v>
      </c>
      <c r="F71" s="2">
        <f>'Moving Avg'!D71</f>
        <v>112.51877999999999</v>
      </c>
      <c r="G71" s="2">
        <f>'Moving Avg'!F71</f>
        <v>110.21456999999998</v>
      </c>
      <c r="H71" s="2">
        <f>'Moving Avg'!G71</f>
        <v>109.83415000000005</v>
      </c>
      <c r="I71" s="2">
        <f>'Moving Avg'!H71</f>
        <v>0</v>
      </c>
      <c r="J71" s="6" t="str">
        <f>OBV!F71</f>
        <v>BULLISH</v>
      </c>
      <c r="K71" s="6" t="str">
        <f>OBV!G71</f>
        <v>WEAK</v>
      </c>
      <c r="L71" s="6" t="str">
        <f>OBV!H71</f>
        <v>CONFIRMED BULLISH</v>
      </c>
    </row>
    <row r="72" spans="1:12" ht="13.5" x14ac:dyDescent="0.25">
      <c r="A72" s="3">
        <f>RSI!A72</f>
        <v>42109</v>
      </c>
      <c r="B72" s="2">
        <f>RSI!B72</f>
        <v>120.6168</v>
      </c>
      <c r="C72" s="2">
        <f>RSI!I72</f>
        <v>82.063180534143839</v>
      </c>
      <c r="D72" s="2">
        <f>MACD!E72</f>
        <v>-1.7756591407252529</v>
      </c>
      <c r="E72" s="2">
        <f>MACD!F72</f>
        <v>-0.4477400409775884</v>
      </c>
      <c r="F72" s="2">
        <f>'Moving Avg'!D72</f>
        <v>114.77466</v>
      </c>
      <c r="G72" s="2">
        <f>'Moving Avg'!F72</f>
        <v>110.69036499999997</v>
      </c>
      <c r="H72" s="2">
        <f>'Moving Avg'!G72</f>
        <v>110.11052600000002</v>
      </c>
      <c r="I72" s="2">
        <f>'Moving Avg'!H72</f>
        <v>0</v>
      </c>
      <c r="J72" s="6" t="str">
        <f>OBV!F72</f>
        <v>BULLISH</v>
      </c>
      <c r="K72" s="6" t="str">
        <f>OBV!G72</f>
        <v>WEAK</v>
      </c>
      <c r="L72" s="6" t="str">
        <f>OBV!H72</f>
        <v>CONFIRMED BULLISH</v>
      </c>
    </row>
    <row r="73" spans="1:12" ht="13.5" x14ac:dyDescent="0.25">
      <c r="A73" s="3">
        <f>RSI!A73</f>
        <v>42110</v>
      </c>
      <c r="B73" s="2">
        <f>RSI!B73</f>
        <v>125.5617</v>
      </c>
      <c r="C73" s="2">
        <f>RSI!I73</f>
        <v>86.581079418056405</v>
      </c>
      <c r="D73" s="2">
        <f>MACD!E73</f>
        <v>-2.7479052351717286</v>
      </c>
      <c r="E73" s="2">
        <f>MACD!F73</f>
        <v>-0.90777307981641653</v>
      </c>
      <c r="F73" s="2">
        <f>'Moving Avg'!D73</f>
        <v>117.73736000000001</v>
      </c>
      <c r="G73" s="2">
        <f>'Moving Avg'!F73</f>
        <v>111.43103999999998</v>
      </c>
      <c r="H73" s="2">
        <f>'Moving Avg'!G73</f>
        <v>110.44912000000004</v>
      </c>
      <c r="I73" s="2">
        <f>'Moving Avg'!H73</f>
        <v>0</v>
      </c>
      <c r="J73" s="6" t="str">
        <f>OBV!F73</f>
        <v>BULLISH</v>
      </c>
      <c r="K73" s="6" t="str">
        <f>OBV!G73</f>
        <v>WEAK</v>
      </c>
      <c r="L73" s="6" t="str">
        <f>OBV!H73</f>
        <v>CONFIRMED BULLISH</v>
      </c>
    </row>
    <row r="74" spans="1:12" ht="13.5" x14ac:dyDescent="0.25">
      <c r="A74" s="3">
        <f>RSI!A74</f>
        <v>42111</v>
      </c>
      <c r="B74" s="2">
        <f>RSI!B74</f>
        <v>124.8563</v>
      </c>
      <c r="C74" s="2">
        <f>RSI!I74</f>
        <v>83.355641457122573</v>
      </c>
      <c r="D74" s="2">
        <f>MACD!E74</f>
        <v>-3.65501536346828</v>
      </c>
      <c r="E74" s="2">
        <f>MACD!F74</f>
        <v>-1.4572215365467893</v>
      </c>
      <c r="F74" s="2">
        <f>'Moving Avg'!D74</f>
        <v>120.48844000000001</v>
      </c>
      <c r="G74" s="2">
        <f>'Moving Avg'!F74</f>
        <v>112.30221499999998</v>
      </c>
      <c r="H74" s="2">
        <f>'Moving Avg'!G74</f>
        <v>110.76514000000003</v>
      </c>
      <c r="I74" s="2">
        <f>'Moving Avg'!H74</f>
        <v>0</v>
      </c>
      <c r="J74" s="6" t="str">
        <f>OBV!F74</f>
        <v>BULLISH</v>
      </c>
      <c r="K74" s="6" t="str">
        <f>OBV!G74</f>
        <v>WEAK</v>
      </c>
      <c r="L74" s="6" t="str">
        <f>OBV!H74</f>
        <v>CONFIRMED BULLISH</v>
      </c>
    </row>
    <row r="75" spans="1:12" ht="13.5" x14ac:dyDescent="0.25">
      <c r="A75" s="3">
        <f>RSI!A75</f>
        <v>42114</v>
      </c>
      <c r="B75" s="2">
        <f>RSI!B75</f>
        <v>125.49120000000001</v>
      </c>
      <c r="C75" s="2">
        <f>RSI!I75</f>
        <v>83.93571318856722</v>
      </c>
      <c r="D75" s="2">
        <f>MACD!E75</f>
        <v>-4.600195488333469</v>
      </c>
      <c r="E75" s="2">
        <f>MACD!F75</f>
        <v>-2.0858163269041254</v>
      </c>
      <c r="F75" s="2">
        <f>'Moving Avg'!D75</f>
        <v>122.72598000000001</v>
      </c>
      <c r="G75" s="2">
        <f>'Moving Avg'!F75</f>
        <v>113.09226999999998</v>
      </c>
      <c r="H75" s="2">
        <f>'Moving Avg'!G75</f>
        <v>111.10232400000002</v>
      </c>
      <c r="I75" s="2">
        <f>'Moving Avg'!H75</f>
        <v>0</v>
      </c>
      <c r="J75" s="6" t="str">
        <f>OBV!F75</f>
        <v>BULLISH</v>
      </c>
      <c r="K75" s="6" t="str">
        <f>OBV!G75</f>
        <v>STRONG</v>
      </c>
      <c r="L75" s="6" t="str">
        <f>OBV!H75</f>
        <v>CONFIRMED BULLISH</v>
      </c>
    </row>
    <row r="76" spans="1:12" ht="13.5" x14ac:dyDescent="0.25">
      <c r="A76" s="3">
        <f>RSI!A76</f>
        <v>42115</v>
      </c>
      <c r="B76" s="2">
        <f>RSI!B76</f>
        <v>125.858</v>
      </c>
      <c r="C76" s="2">
        <f>RSI!I76</f>
        <v>84.276645780918827</v>
      </c>
      <c r="D76" s="2">
        <f>MACD!E76</f>
        <v>-5.4995566062382863</v>
      </c>
      <c r="E76" s="2">
        <f>MACD!F76</f>
        <v>-2.7685643827709576</v>
      </c>
      <c r="F76" s="2">
        <f>'Moving Avg'!D76</f>
        <v>124.4768</v>
      </c>
      <c r="G76" s="2">
        <f>'Moving Avg'!F76</f>
        <v>113.9183</v>
      </c>
      <c r="H76" s="2">
        <f>'Moving Avg'!G76</f>
        <v>111.47506000000003</v>
      </c>
      <c r="I76" s="2">
        <f>'Moving Avg'!H76</f>
        <v>0</v>
      </c>
      <c r="J76" s="6" t="str">
        <f>OBV!F76</f>
        <v>BULLISH</v>
      </c>
      <c r="K76" s="6" t="str">
        <f>OBV!G76</f>
        <v>STRONG</v>
      </c>
      <c r="L76" s="6" t="str">
        <f>OBV!H76</f>
        <v>CONFIRMED BULLISH</v>
      </c>
    </row>
    <row r="77" spans="1:12" ht="13.5" x14ac:dyDescent="0.25">
      <c r="A77" s="3">
        <f>RSI!A77</f>
        <v>42116</v>
      </c>
      <c r="B77" s="2">
        <f>RSI!B77</f>
        <v>126.9725</v>
      </c>
      <c r="C77" s="2">
        <f>RSI!I77</f>
        <v>85.29765378330984</v>
      </c>
      <c r="D77" s="2">
        <f>MACD!E77</f>
        <v>-6.4123357543832071</v>
      </c>
      <c r="E77" s="2">
        <f>MACD!F77</f>
        <v>-3.4973186570934076</v>
      </c>
      <c r="F77" s="2">
        <f>'Moving Avg'!D77</f>
        <v>125.74794</v>
      </c>
      <c r="G77" s="2">
        <f>'Moving Avg'!F77</f>
        <v>114.87059499999998</v>
      </c>
      <c r="H77" s="2">
        <f>'Moving Avg'!G77</f>
        <v>111.85597800000001</v>
      </c>
      <c r="I77" s="2">
        <f>'Moving Avg'!H77</f>
        <v>0</v>
      </c>
      <c r="J77" s="6" t="str">
        <f>OBV!F77</f>
        <v>BULLISH</v>
      </c>
      <c r="K77" s="6" t="str">
        <f>OBV!G77</f>
        <v>STRONG</v>
      </c>
      <c r="L77" s="6" t="str">
        <f>OBV!H77</f>
        <v>CONFIRMED BULLISH</v>
      </c>
    </row>
    <row r="78" spans="1:12" ht="13.5" x14ac:dyDescent="0.25">
      <c r="A78" s="3">
        <f>RSI!A78</f>
        <v>42117</v>
      </c>
      <c r="B78" s="2">
        <f>RSI!B78</f>
        <v>126.9443</v>
      </c>
      <c r="C78" s="2">
        <f>RSI!I78</f>
        <v>85.146990658786777</v>
      </c>
      <c r="D78" s="2">
        <f>MACD!E78</f>
        <v>-7.0362358191191703</v>
      </c>
      <c r="E78" s="2">
        <f>MACD!F78</f>
        <v>-4.2051020894985607</v>
      </c>
      <c r="F78" s="2">
        <f>'Moving Avg'!D78</f>
        <v>126.02446</v>
      </c>
      <c r="G78" s="2">
        <f>'Moving Avg'!F78</f>
        <v>115.75093999999999</v>
      </c>
      <c r="H78" s="2">
        <f>'Moving Avg'!G78</f>
        <v>112.21517000000001</v>
      </c>
      <c r="I78" s="2">
        <f>'Moving Avg'!H78</f>
        <v>0</v>
      </c>
      <c r="J78" s="6" t="str">
        <f>OBV!F78</f>
        <v>BEARISH</v>
      </c>
      <c r="K78" s="6" t="str">
        <f>OBV!G78</f>
        <v>WEAK</v>
      </c>
      <c r="L78" s="6" t="str">
        <f>OBV!H78</f>
        <v>BEARISH DIVERGENCE</v>
      </c>
    </row>
    <row r="79" spans="1:12" ht="13.5" x14ac:dyDescent="0.25">
      <c r="A79" s="3">
        <f>RSI!A79</f>
        <v>42118</v>
      </c>
      <c r="B79" s="2">
        <f>RSI!B79</f>
        <v>126.9725</v>
      </c>
      <c r="C79" s="2">
        <f>RSI!I79</f>
        <v>85.175190307262795</v>
      </c>
      <c r="D79" s="2">
        <f>MACD!E79</f>
        <v>-7.5772596781673514</v>
      </c>
      <c r="E79" s="2">
        <f>MACD!F79</f>
        <v>-4.879533607232319</v>
      </c>
      <c r="F79" s="2">
        <f>'Moving Avg'!D79</f>
        <v>126.44769999999998</v>
      </c>
      <c r="G79" s="2">
        <f>'Moving Avg'!F79</f>
        <v>116.63269499999998</v>
      </c>
      <c r="H79" s="2">
        <f>'Moving Avg'!G79</f>
        <v>112.56787200000001</v>
      </c>
      <c r="I79" s="2">
        <f>'Moving Avg'!H79</f>
        <v>0</v>
      </c>
      <c r="J79" s="6" t="str">
        <f>OBV!F79</f>
        <v>BULLISH</v>
      </c>
      <c r="K79" s="6" t="str">
        <f>OBV!G79</f>
        <v>STRONG</v>
      </c>
      <c r="L79" s="6" t="str">
        <f>OBV!H79</f>
        <v>CONFIRMED BULLISH</v>
      </c>
    </row>
    <row r="80" spans="1:12" ht="13.5" x14ac:dyDescent="0.25">
      <c r="A80" s="3">
        <f>RSI!A80</f>
        <v>42121</v>
      </c>
      <c r="B80" s="2">
        <f>RSI!B80</f>
        <v>123.8828</v>
      </c>
      <c r="C80" s="2">
        <f>RSI!I80</f>
        <v>69.586602858932636</v>
      </c>
      <c r="D80" s="2">
        <f>MACD!E80</f>
        <v>-7.3740868078698725</v>
      </c>
      <c r="E80" s="2">
        <f>MACD!F80</f>
        <v>-5.3784442473598304</v>
      </c>
      <c r="F80" s="2">
        <f>'Moving Avg'!D80</f>
        <v>126.12602</v>
      </c>
      <c r="G80" s="2">
        <f>'Moving Avg'!F80</f>
        <v>117.35996499999999</v>
      </c>
      <c r="H80" s="2">
        <f>'Moving Avg'!G80</f>
        <v>112.83761800000001</v>
      </c>
      <c r="I80" s="2">
        <f>'Moving Avg'!H80</f>
        <v>0</v>
      </c>
      <c r="J80" s="6" t="str">
        <f>OBV!F80</f>
        <v>BULLISH</v>
      </c>
      <c r="K80" s="6" t="str">
        <f>OBV!G80</f>
        <v>STRONG</v>
      </c>
      <c r="L80" s="6" t="str">
        <f>OBV!H80</f>
        <v>BULLISH DIVERGENCE</v>
      </c>
    </row>
    <row r="81" spans="1:12" ht="13.5" x14ac:dyDescent="0.25">
      <c r="A81" s="3">
        <f>RSI!A81</f>
        <v>42122</v>
      </c>
      <c r="B81" s="2">
        <f>RSI!B81</f>
        <v>124.78570000000001</v>
      </c>
      <c r="C81" s="2">
        <f>RSI!I81</f>
        <v>71.242930687782135</v>
      </c>
      <c r="D81" s="2">
        <f>MACD!E81</f>
        <v>-6.8760871310514062</v>
      </c>
      <c r="E81" s="2">
        <f>MACD!F81</f>
        <v>-5.6779728240981457</v>
      </c>
      <c r="F81" s="2">
        <f>'Moving Avg'!D81</f>
        <v>125.91156000000001</v>
      </c>
      <c r="G81" s="2">
        <f>'Moving Avg'!F81</f>
        <v>118.13237999999997</v>
      </c>
      <c r="H81" s="2">
        <f>'Moving Avg'!G81</f>
        <v>113.118368</v>
      </c>
      <c r="I81" s="2">
        <f>'Moving Avg'!H81</f>
        <v>0</v>
      </c>
      <c r="J81" s="6" t="str">
        <f>OBV!F81</f>
        <v>BULLISH</v>
      </c>
      <c r="K81" s="6" t="str">
        <f>OBV!G81</f>
        <v>NEUTRAL</v>
      </c>
      <c r="L81" s="6" t="str">
        <f>OBV!H81</f>
        <v>BULLISH DIVERGENCE</v>
      </c>
    </row>
    <row r="82" spans="1:12" ht="13.5" x14ac:dyDescent="0.25">
      <c r="A82" s="3">
        <f>RSI!A82</f>
        <v>42123</v>
      </c>
      <c r="B82" s="2">
        <f>RSI!B82</f>
        <v>124.15089999999999</v>
      </c>
      <c r="C82" s="2">
        <f>RSI!I82</f>
        <v>68.421584108470867</v>
      </c>
      <c r="D82" s="2">
        <f>MACD!E82</f>
        <v>-5.9076299810534323</v>
      </c>
      <c r="E82" s="2">
        <f>MACD!F82</f>
        <v>-5.7239042554892041</v>
      </c>
      <c r="F82" s="2">
        <f>'Moving Avg'!D82</f>
        <v>125.34724000000001</v>
      </c>
      <c r="G82" s="2">
        <f>'Moving Avg'!F82</f>
        <v>118.85542000000001</v>
      </c>
      <c r="H82" s="2">
        <f>'Moving Avg'!G82</f>
        <v>113.386422</v>
      </c>
      <c r="I82" s="2">
        <f>'Moving Avg'!H82</f>
        <v>0</v>
      </c>
      <c r="J82" s="6" t="str">
        <f>OBV!F82</f>
        <v>BEARISH</v>
      </c>
      <c r="K82" s="6" t="str">
        <f>OBV!G82</f>
        <v>WEAK</v>
      </c>
      <c r="L82" s="6" t="str">
        <f>OBV!H82</f>
        <v>CONFIRMED BEARISH</v>
      </c>
    </row>
    <row r="83" spans="1:12" ht="13.5" x14ac:dyDescent="0.25">
      <c r="A83" s="3">
        <f>RSI!A83</f>
        <v>42124</v>
      </c>
      <c r="B83" s="2">
        <f>RSI!B83</f>
        <v>124.15089999999999</v>
      </c>
      <c r="C83" s="2">
        <f>RSI!I83</f>
        <v>68.421584108470867</v>
      </c>
      <c r="D83" s="2">
        <f>MACD!E83</f>
        <v>-4.3610646358293366</v>
      </c>
      <c r="E83" s="2">
        <f>MACD!F83</f>
        <v>-5.451336331557231</v>
      </c>
      <c r="F83" s="2">
        <f>'Moving Avg'!D83</f>
        <v>124.78856</v>
      </c>
      <c r="G83" s="2">
        <f>'Moving Avg'!F83</f>
        <v>119.56082499999999</v>
      </c>
      <c r="H83" s="2">
        <f>'Moving Avg'!G83</f>
        <v>113.65447599999999</v>
      </c>
      <c r="I83" s="2">
        <f>'Moving Avg'!H83</f>
        <v>0</v>
      </c>
      <c r="J83" s="6" t="str">
        <f>OBV!F83</f>
        <v>BULLISH</v>
      </c>
      <c r="K83" s="6" t="str">
        <f>OBV!G83</f>
        <v>STRONG</v>
      </c>
      <c r="L83" s="6" t="str">
        <f>OBV!H83</f>
        <v>BULLISH DIVERGENCE</v>
      </c>
    </row>
    <row r="84" spans="1:12" ht="13.5" x14ac:dyDescent="0.25">
      <c r="A84" s="3">
        <f>RSI!A84</f>
        <v>42128</v>
      </c>
      <c r="B84" s="2">
        <f>RSI!B84</f>
        <v>124.50360000000001</v>
      </c>
      <c r="C84" s="2">
        <f>RSI!I84</f>
        <v>69.207361403212531</v>
      </c>
      <c r="D84" s="2">
        <f>MACD!E84</f>
        <v>-3.2182409079662477</v>
      </c>
      <c r="E84" s="2">
        <f>MACD!F84</f>
        <v>-5.0047172468390348</v>
      </c>
      <c r="F84" s="2">
        <f>'Moving Avg'!D84</f>
        <v>124.29477999999999</v>
      </c>
      <c r="G84" s="2">
        <f>'Moving Avg'!F84</f>
        <v>120.30079500000002</v>
      </c>
      <c r="H84" s="2">
        <f>'Moving Avg'!G84</f>
        <v>113.92958399999999</v>
      </c>
      <c r="I84" s="2">
        <f>'Moving Avg'!H84</f>
        <v>0</v>
      </c>
      <c r="J84" s="6" t="str">
        <f>OBV!F84</f>
        <v>BULLISH</v>
      </c>
      <c r="K84" s="6" t="str">
        <f>OBV!G84</f>
        <v>STRONG</v>
      </c>
      <c r="L84" s="6" t="str">
        <f>OBV!H84</f>
        <v>BULLISH DIVERGENCE</v>
      </c>
    </row>
    <row r="85" spans="1:12" ht="13.5" x14ac:dyDescent="0.25">
      <c r="A85" s="3">
        <f>RSI!A85</f>
        <v>42129</v>
      </c>
      <c r="B85" s="2">
        <f>RSI!B85</f>
        <v>124.15089999999999</v>
      </c>
      <c r="C85" s="2">
        <f>RSI!I85</f>
        <v>67.40118019330346</v>
      </c>
      <c r="D85" s="2">
        <f>MACD!E85</f>
        <v>-2.158368860119495</v>
      </c>
      <c r="E85" s="2">
        <f>MACD!F85</f>
        <v>-4.4354475694951274</v>
      </c>
      <c r="F85" s="2">
        <f>'Moving Avg'!D85</f>
        <v>124.3484</v>
      </c>
      <c r="G85" s="2">
        <f>'Moving Avg'!F85</f>
        <v>121.04147</v>
      </c>
      <c r="H85" s="2">
        <f>'Moving Avg'!G85</f>
        <v>114.23996199999998</v>
      </c>
      <c r="I85" s="2">
        <f>'Moving Avg'!H85</f>
        <v>0</v>
      </c>
      <c r="J85" s="6" t="str">
        <f>OBV!F85</f>
        <v>BULLISH</v>
      </c>
      <c r="K85" s="6" t="str">
        <f>OBV!G85</f>
        <v>STRONG</v>
      </c>
      <c r="L85" s="6" t="str">
        <f>OBV!H85</f>
        <v>CONFIRMED BULLISH</v>
      </c>
    </row>
    <row r="86" spans="1:12" ht="13.5" x14ac:dyDescent="0.25">
      <c r="A86" s="3">
        <f>RSI!A86</f>
        <v>42130</v>
      </c>
      <c r="B86" s="2">
        <f>RSI!B86</f>
        <v>124.15089999999999</v>
      </c>
      <c r="C86" s="2">
        <f>RSI!I86</f>
        <v>67.40118019330346</v>
      </c>
      <c r="D86" s="2">
        <f>MACD!E86</f>
        <v>-1.2316831376171109</v>
      </c>
      <c r="E86" s="2">
        <f>MACD!F86</f>
        <v>-3.7946946831195243</v>
      </c>
      <c r="F86" s="2">
        <f>'Moving Avg'!D86</f>
        <v>124.22143999999999</v>
      </c>
      <c r="G86" s="2">
        <f>'Moving Avg'!F86</f>
        <v>121.78214500000001</v>
      </c>
      <c r="H86" s="2">
        <f>'Moving Avg'!G86</f>
        <v>114.53623199999998</v>
      </c>
      <c r="I86" s="2">
        <f>'Moving Avg'!H86</f>
        <v>0</v>
      </c>
      <c r="J86" s="6" t="str">
        <f>OBV!F86</f>
        <v>BULLISH</v>
      </c>
      <c r="K86" s="6" t="str">
        <f>OBV!G86</f>
        <v>NEUTRAL</v>
      </c>
      <c r="L86" s="6" t="str">
        <f>OBV!H86</f>
        <v>BULLISH DIVERGENCE</v>
      </c>
    </row>
    <row r="87" spans="1:12" ht="13.5" x14ac:dyDescent="0.25">
      <c r="A87" s="3">
        <f>RSI!A87</f>
        <v>42131</v>
      </c>
      <c r="B87" s="2">
        <f>RSI!B87</f>
        <v>125.06789999999999</v>
      </c>
      <c r="C87" s="2">
        <f>RSI!I87</f>
        <v>69.779366301077346</v>
      </c>
      <c r="D87" s="2">
        <f>MACD!E87</f>
        <v>-0.36862129648142172</v>
      </c>
      <c r="E87" s="2">
        <f>MACD!F87</f>
        <v>-3.1094800057919039</v>
      </c>
      <c r="F87" s="2">
        <f>'Moving Avg'!D87</f>
        <v>124.40483999999999</v>
      </c>
      <c r="G87" s="2">
        <f>'Moving Avg'!F87</f>
        <v>122.56867000000003</v>
      </c>
      <c r="H87" s="2">
        <f>'Moving Avg'!G87</f>
        <v>114.86494999999996</v>
      </c>
      <c r="I87" s="2">
        <f>'Moving Avg'!H87</f>
        <v>0</v>
      </c>
      <c r="J87" s="6" t="str">
        <f>OBV!F87</f>
        <v>BULLISH</v>
      </c>
      <c r="K87" s="6" t="str">
        <f>OBV!G87</f>
        <v>STRONG</v>
      </c>
      <c r="L87" s="6" t="str">
        <f>OBV!H87</f>
        <v>CONFIRMED BULLISH</v>
      </c>
    </row>
    <row r="88" spans="1:12" ht="13.5" x14ac:dyDescent="0.25">
      <c r="A88" s="3">
        <f>RSI!A88</f>
        <v>42132</v>
      </c>
      <c r="B88" s="2">
        <f>RSI!B88</f>
        <v>125.13849999999999</v>
      </c>
      <c r="C88" s="2">
        <f>RSI!I88</f>
        <v>69.96106363718053</v>
      </c>
      <c r="D88" s="2">
        <f>MACD!E88</f>
        <v>0.32390432032268279</v>
      </c>
      <c r="E88" s="2">
        <f>MACD!F88</f>
        <v>-2.4228031405689867</v>
      </c>
      <c r="F88" s="2">
        <f>'Moving Avg'!D88</f>
        <v>124.60236</v>
      </c>
      <c r="G88" s="2">
        <f>'Moving Avg'!F88</f>
        <v>123.28818500000004</v>
      </c>
      <c r="H88" s="2">
        <f>'Moving Avg'!G88</f>
        <v>115.20918799999998</v>
      </c>
      <c r="I88" s="2">
        <f>'Moving Avg'!H88</f>
        <v>0</v>
      </c>
      <c r="J88" s="6" t="str">
        <f>OBV!F88</f>
        <v>BULLISH</v>
      </c>
      <c r="K88" s="6" t="str">
        <f>OBV!G88</f>
        <v>STRONG</v>
      </c>
      <c r="L88" s="6" t="str">
        <f>OBV!H88</f>
        <v>CONFIRMED BULLISH</v>
      </c>
    </row>
    <row r="89" spans="1:12" ht="13.5" x14ac:dyDescent="0.25">
      <c r="A89" s="3">
        <f>RSI!A89</f>
        <v>42135</v>
      </c>
      <c r="B89" s="2">
        <f>RSI!B89</f>
        <v>125.0256</v>
      </c>
      <c r="C89" s="2">
        <f>RSI!I89</f>
        <v>69.244092544879862</v>
      </c>
      <c r="D89" s="2">
        <f>MACD!E89</f>
        <v>0.89607049508005332</v>
      </c>
      <c r="E89" s="2">
        <f>MACD!F89</f>
        <v>-1.7590284134391787</v>
      </c>
      <c r="F89" s="2">
        <f>'Moving Avg'!D89</f>
        <v>124.70675999999999</v>
      </c>
      <c r="G89" s="2">
        <f>'Moving Avg'!F89</f>
        <v>123.98442000000003</v>
      </c>
      <c r="H89" s="2">
        <f>'Moving Avg'!G89</f>
        <v>115.52295199999998</v>
      </c>
      <c r="I89" s="2">
        <f>'Moving Avg'!H89</f>
        <v>0</v>
      </c>
      <c r="J89" s="6" t="str">
        <f>OBV!F89</f>
        <v>BULLISH</v>
      </c>
      <c r="K89" s="6" t="str">
        <f>OBV!G89</f>
        <v>STRONG</v>
      </c>
      <c r="L89" s="6" t="str">
        <f>OBV!H89</f>
        <v>CONFIRMED BULLISH</v>
      </c>
    </row>
    <row r="90" spans="1:12" ht="13.5" x14ac:dyDescent="0.25">
      <c r="A90" s="3">
        <f>RSI!A90</f>
        <v>42136</v>
      </c>
      <c r="B90" s="2">
        <f>RSI!B90</f>
        <v>128.2422</v>
      </c>
      <c r="C90" s="2">
        <f>RSI!I90</f>
        <v>76.601451671022929</v>
      </c>
      <c r="D90" s="2">
        <f>MACD!E90</f>
        <v>0.64271897393462041</v>
      </c>
      <c r="E90" s="2">
        <f>MACD!F90</f>
        <v>-1.2786789359644188</v>
      </c>
      <c r="F90" s="2">
        <f>'Moving Avg'!D90</f>
        <v>125.52502</v>
      </c>
      <c r="G90" s="2">
        <f>'Moving Avg'!F90</f>
        <v>124.68135500000002</v>
      </c>
      <c r="H90" s="2">
        <f>'Moving Avg'!G90</f>
        <v>115.89469799999998</v>
      </c>
      <c r="I90" s="2">
        <f>'Moving Avg'!H90</f>
        <v>0</v>
      </c>
      <c r="J90" s="6" t="str">
        <f>OBV!F90</f>
        <v>BULLISH</v>
      </c>
      <c r="K90" s="6" t="str">
        <f>OBV!G90</f>
        <v>STRONG</v>
      </c>
      <c r="L90" s="6" t="str">
        <f>OBV!H90</f>
        <v>CONFIRMED BULLISH</v>
      </c>
    </row>
    <row r="91" spans="1:12" ht="13.5" x14ac:dyDescent="0.25">
      <c r="A91" s="3">
        <f>RSI!A91</f>
        <v>42137</v>
      </c>
      <c r="B91" s="2">
        <f>RSI!B91</f>
        <v>128.2422</v>
      </c>
      <c r="C91" s="2">
        <f>RSI!I91</f>
        <v>76.601451671022929</v>
      </c>
      <c r="D91" s="2">
        <f>MACD!E91</f>
        <v>0.52612767988695452</v>
      </c>
      <c r="E91" s="2">
        <f>MACD!F91</f>
        <v>-0.9177176127941441</v>
      </c>
      <c r="F91" s="2">
        <f>'Moving Avg'!D91</f>
        <v>126.34328000000001</v>
      </c>
      <c r="G91" s="2">
        <f>'Moving Avg'!F91</f>
        <v>125.23827000000001</v>
      </c>
      <c r="H91" s="2">
        <f>'Moving Avg'!G91</f>
        <v>116.24598799999995</v>
      </c>
      <c r="I91" s="2">
        <f>'Moving Avg'!H91</f>
        <v>0</v>
      </c>
      <c r="J91" s="6" t="str">
        <f>OBV!F91</f>
        <v>BULLISH</v>
      </c>
      <c r="K91" s="6" t="str">
        <f>OBV!G91</f>
        <v>STRONG</v>
      </c>
      <c r="L91" s="6" t="str">
        <f>OBV!H91</f>
        <v>CONFIRMED BULLISH</v>
      </c>
    </row>
    <row r="92" spans="1:12" ht="13.5" x14ac:dyDescent="0.25">
      <c r="A92" s="3">
        <f>RSI!A92</f>
        <v>42138</v>
      </c>
      <c r="B92" s="2">
        <f>RSI!B92</f>
        <v>126.9725</v>
      </c>
      <c r="C92" s="2">
        <f>RSI!I92</f>
        <v>69.04058937107142</v>
      </c>
      <c r="D92" s="2">
        <f>MACD!E92</f>
        <v>0.38578546740076547</v>
      </c>
      <c r="E92" s="2">
        <f>MACD!F92</f>
        <v>-0.65701699675516223</v>
      </c>
      <c r="F92" s="2">
        <f>'Moving Avg'!D92</f>
        <v>126.7242</v>
      </c>
      <c r="G92" s="2">
        <f>'Moving Avg'!F92</f>
        <v>125.55605500000001</v>
      </c>
      <c r="H92" s="2">
        <f>'Moving Avg'!G92</f>
        <v>116.57061399999995</v>
      </c>
      <c r="I92" s="2">
        <f>'Moving Avg'!H92</f>
        <v>0</v>
      </c>
      <c r="J92" s="6" t="str">
        <f>OBV!F92</f>
        <v>BULLISH</v>
      </c>
      <c r="K92" s="6" t="str">
        <f>OBV!G92</f>
        <v>STRONG</v>
      </c>
      <c r="L92" s="6" t="str">
        <f>OBV!H92</f>
        <v>CONFIRMED BULLISH</v>
      </c>
    </row>
    <row r="93" spans="1:12" ht="13.5" x14ac:dyDescent="0.25">
      <c r="A93" s="3">
        <f>RSI!A93</f>
        <v>42139</v>
      </c>
      <c r="B93" s="2">
        <f>RSI!B93</f>
        <v>127.39570000000001</v>
      </c>
      <c r="C93" s="2">
        <f>RSI!I93</f>
        <v>70.099930300178912</v>
      </c>
      <c r="D93" s="2">
        <f>MACD!E93</f>
        <v>0.20793119303236551</v>
      </c>
      <c r="E93" s="2">
        <f>MACD!F93</f>
        <v>-0.48402735879765674</v>
      </c>
      <c r="F93" s="2">
        <f>'Moving Avg'!D93</f>
        <v>127.17564</v>
      </c>
      <c r="G93" s="2">
        <f>'Moving Avg'!F93</f>
        <v>125.647755</v>
      </c>
      <c r="H93" s="2">
        <f>'Moving Avg'!G93</f>
        <v>116.91767199999995</v>
      </c>
      <c r="I93" s="2">
        <f>'Moving Avg'!H93</f>
        <v>0</v>
      </c>
      <c r="J93" s="6" t="str">
        <f>OBV!F93</f>
        <v>BULLISH</v>
      </c>
      <c r="K93" s="6" t="str">
        <f>OBV!G93</f>
        <v>NEUTRAL</v>
      </c>
      <c r="L93" s="6" t="str">
        <f>OBV!H93</f>
        <v>CONFIRMED BULLISH</v>
      </c>
    </row>
    <row r="94" spans="1:12" ht="13.5" x14ac:dyDescent="0.25">
      <c r="A94" s="3">
        <f>RSI!A94</f>
        <v>42142</v>
      </c>
      <c r="B94" s="2">
        <f>RSI!B94</f>
        <v>126.2671</v>
      </c>
      <c r="C94" s="2">
        <f>RSI!I94</f>
        <v>63.827577216886723</v>
      </c>
      <c r="D94" s="2">
        <f>MACD!E94</f>
        <v>0.1671008505154532</v>
      </c>
      <c r="E94" s="2">
        <f>MACD!F94</f>
        <v>-0.35380171693503482</v>
      </c>
      <c r="F94" s="2">
        <f>'Moving Avg'!D94</f>
        <v>127.42394000000002</v>
      </c>
      <c r="G94" s="2">
        <f>'Moving Avg'!F94</f>
        <v>125.71829499999998</v>
      </c>
      <c r="H94" s="2">
        <f>'Moving Avg'!G94</f>
        <v>117.23510399999995</v>
      </c>
      <c r="I94" s="2">
        <f>'Moving Avg'!H94</f>
        <v>0</v>
      </c>
      <c r="J94" s="6" t="str">
        <f>OBV!F94</f>
        <v>BULLISH</v>
      </c>
      <c r="K94" s="6" t="str">
        <f>OBV!G94</f>
        <v>STRONG</v>
      </c>
      <c r="L94" s="6" t="str">
        <f>OBV!H94</f>
        <v>CONFIRMED BULLISH</v>
      </c>
    </row>
    <row r="95" spans="1:12" ht="13.5" x14ac:dyDescent="0.25">
      <c r="A95" s="3">
        <f>RSI!A95</f>
        <v>42143</v>
      </c>
      <c r="B95" s="2">
        <f>RSI!B95</f>
        <v>125.5617</v>
      </c>
      <c r="C95" s="2">
        <f>RSI!I95</f>
        <v>60.201789249739008</v>
      </c>
      <c r="D95" s="2">
        <f>MACD!E95</f>
        <v>0.11110043001912118</v>
      </c>
      <c r="E95" s="2">
        <f>MACD!F95</f>
        <v>-0.26082128754420364</v>
      </c>
      <c r="F95" s="2">
        <f>'Moving Avg'!D95</f>
        <v>126.88784000000001</v>
      </c>
      <c r="G95" s="2">
        <f>'Moving Avg'!F95</f>
        <v>125.72182000000001</v>
      </c>
      <c r="H95" s="2">
        <f>'Moving Avg'!G95</f>
        <v>117.54548199999995</v>
      </c>
      <c r="I95" s="2">
        <f>'Moving Avg'!H95</f>
        <v>0</v>
      </c>
      <c r="J95" s="6" t="str">
        <f>OBV!F95</f>
        <v>BEARISH</v>
      </c>
      <c r="K95" s="6" t="str">
        <f>OBV!G95</f>
        <v>WEAK</v>
      </c>
      <c r="L95" s="6" t="str">
        <f>OBV!H95</f>
        <v>CONFIRMED BEARISH</v>
      </c>
    </row>
    <row r="96" spans="1:12" ht="13.5" x14ac:dyDescent="0.25">
      <c r="A96" s="3">
        <f>RSI!A96</f>
        <v>42144</v>
      </c>
      <c r="B96" s="2">
        <f>RSI!B96</f>
        <v>124.15089999999999</v>
      </c>
      <c r="C96" s="2">
        <f>RSI!I96</f>
        <v>53.63898737994802</v>
      </c>
      <c r="D96" s="2">
        <f>MACD!E96</f>
        <v>0.15438556575539053</v>
      </c>
      <c r="E96" s="2">
        <f>MACD!F96</f>
        <v>-0.17777991688428482</v>
      </c>
      <c r="F96" s="2">
        <f>'Moving Avg'!D96</f>
        <v>126.06958</v>
      </c>
      <c r="G96" s="2">
        <f>'Moving Avg'!F96</f>
        <v>125.63646500000002</v>
      </c>
      <c r="H96" s="2">
        <f>'Moving Avg'!G96</f>
        <v>117.82058999999994</v>
      </c>
      <c r="I96" s="2">
        <f>'Moving Avg'!H96</f>
        <v>0</v>
      </c>
      <c r="J96" s="6" t="str">
        <f>OBV!F96</f>
        <v>BEARISH</v>
      </c>
      <c r="K96" s="6" t="str">
        <f>OBV!G96</f>
        <v>WEAK</v>
      </c>
      <c r="L96" s="6" t="str">
        <f>OBV!H96</f>
        <v>CONFIRMED BEARISH</v>
      </c>
    </row>
    <row r="97" spans="1:12" ht="13.5" x14ac:dyDescent="0.25">
      <c r="A97" s="3">
        <f>RSI!A97</f>
        <v>42145</v>
      </c>
      <c r="B97" s="2">
        <f>RSI!B97</f>
        <v>124.15089999999999</v>
      </c>
      <c r="C97" s="2">
        <f>RSI!I97</f>
        <v>53.63898737994802</v>
      </c>
      <c r="D97" s="2">
        <f>MACD!E97</f>
        <v>0.32761596479940636</v>
      </c>
      <c r="E97" s="2">
        <f>MACD!F97</f>
        <v>-7.6700740547546595E-2</v>
      </c>
      <c r="F97" s="2">
        <f>'Moving Avg'!D97</f>
        <v>125.50525999999999</v>
      </c>
      <c r="G97" s="2">
        <f>'Moving Avg'!F97</f>
        <v>125.49538500000001</v>
      </c>
      <c r="H97" s="2">
        <f>'Moving Avg'!G97</f>
        <v>118.09569799999994</v>
      </c>
      <c r="I97" s="2">
        <f>'Moving Avg'!H97</f>
        <v>0</v>
      </c>
      <c r="J97" s="6" t="str">
        <f>OBV!F97</f>
        <v>BEARISH</v>
      </c>
      <c r="K97" s="6" t="str">
        <f>OBV!G97</f>
        <v>NEUTRAL</v>
      </c>
      <c r="L97" s="6" t="str">
        <f>OBV!H97</f>
        <v>CONFIRMED BEARISH</v>
      </c>
    </row>
    <row r="98" spans="1:12" ht="13.5" x14ac:dyDescent="0.25">
      <c r="A98" s="3">
        <f>RSI!A98</f>
        <v>42146</v>
      </c>
      <c r="B98" s="2">
        <f>RSI!B98</f>
        <v>125.3853</v>
      </c>
      <c r="C98" s="2">
        <f>RSI!I98</f>
        <v>58.256696175696057</v>
      </c>
      <c r="D98" s="2">
        <f>MACD!E98</f>
        <v>0.38947891601851836</v>
      </c>
      <c r="E98" s="2">
        <f>MACD!F98</f>
        <v>1.6535190765666397E-2</v>
      </c>
      <c r="F98" s="2">
        <f>'Moving Avg'!D98</f>
        <v>125.10317999999999</v>
      </c>
      <c r="G98" s="2">
        <f>'Moving Avg'!F98</f>
        <v>125.417435</v>
      </c>
      <c r="H98" s="2">
        <f>'Moving Avg'!G98</f>
        <v>118.41665599999995</v>
      </c>
      <c r="I98" s="2">
        <f>'Moving Avg'!H98</f>
        <v>0</v>
      </c>
      <c r="J98" s="6" t="str">
        <f>OBV!F98</f>
        <v>BEARISH</v>
      </c>
      <c r="K98" s="6" t="str">
        <f>OBV!G98</f>
        <v>NEUTRAL</v>
      </c>
      <c r="L98" s="6" t="str">
        <f>OBV!H98</f>
        <v>CONFIRMED BEARISH</v>
      </c>
    </row>
    <row r="99" spans="1:12" ht="13.5" x14ac:dyDescent="0.25">
      <c r="A99" s="3">
        <f>RSI!A99</f>
        <v>42149</v>
      </c>
      <c r="B99" s="2">
        <f>RSI!B99</f>
        <v>123.4455</v>
      </c>
      <c r="C99" s="2">
        <f>RSI!I99</f>
        <v>49.853326055510614</v>
      </c>
      <c r="D99" s="2">
        <f>MACD!E99</f>
        <v>0.55701565653470198</v>
      </c>
      <c r="E99" s="2">
        <f>MACD!F99</f>
        <v>0.12463128391947352</v>
      </c>
      <c r="F99" s="2">
        <f>'Moving Avg'!D99</f>
        <v>124.53886</v>
      </c>
      <c r="G99" s="2">
        <f>'Moving Avg'!F99</f>
        <v>125.24108499999997</v>
      </c>
      <c r="H99" s="2">
        <f>'Moving Avg'!G99</f>
        <v>118.67765599999996</v>
      </c>
      <c r="I99" s="2">
        <f>'Moving Avg'!H99</f>
        <v>0</v>
      </c>
      <c r="J99" s="6" t="str">
        <f>OBV!F99</f>
        <v>BEARISH</v>
      </c>
      <c r="K99" s="6" t="str">
        <f>OBV!G99</f>
        <v>NEUTRAL</v>
      </c>
      <c r="L99" s="6" t="str">
        <f>OBV!H99</f>
        <v>CONFIRMED BEARISH</v>
      </c>
    </row>
    <row r="100" spans="1:12" ht="13.5" x14ac:dyDescent="0.25">
      <c r="A100" s="3">
        <f>RSI!A100</f>
        <v>42150</v>
      </c>
      <c r="B100" s="2">
        <f>RSI!B100</f>
        <v>126.9725</v>
      </c>
      <c r="C100" s="2">
        <f>RSI!I100</f>
        <v>60.897740241418575</v>
      </c>
      <c r="D100" s="2">
        <f>MACD!E100</f>
        <v>0.93353799561110407</v>
      </c>
      <c r="E100" s="2">
        <f>MACD!F100</f>
        <v>0.28641262625779962</v>
      </c>
      <c r="F100" s="2">
        <f>'Moving Avg'!D100</f>
        <v>124.82102</v>
      </c>
      <c r="G100" s="2">
        <f>'Moving Avg'!F100</f>
        <v>125.39556999999998</v>
      </c>
      <c r="H100" s="2">
        <f>'Moving Avg'!G100</f>
        <v>118.99508799999995</v>
      </c>
      <c r="I100" s="2">
        <f>'Moving Avg'!H100</f>
        <v>0</v>
      </c>
      <c r="J100" s="6" t="str">
        <f>OBV!F100</f>
        <v>BULLISH</v>
      </c>
      <c r="K100" s="6" t="str">
        <f>OBV!G100</f>
        <v>STRONG</v>
      </c>
      <c r="L100" s="6" t="str">
        <f>OBV!H100</f>
        <v>CONFIRMED BULLISH</v>
      </c>
    </row>
    <row r="101" spans="1:12" ht="13.5" x14ac:dyDescent="0.25">
      <c r="A101" s="3">
        <f>RSI!A101</f>
        <v>42151</v>
      </c>
      <c r="B101" s="2">
        <f>RSI!B101</f>
        <v>126.9725</v>
      </c>
      <c r="C101" s="2">
        <f>RSI!I101</f>
        <v>60.897740241418582</v>
      </c>
      <c r="D101" s="2">
        <f>MACD!E101</f>
        <v>1.2323650362480407</v>
      </c>
      <c r="E101" s="2">
        <f>MACD!F101</f>
        <v>0.47560310825584784</v>
      </c>
      <c r="F101" s="2">
        <f>'Moving Avg'!D101</f>
        <v>125.38534</v>
      </c>
      <c r="G101" s="2">
        <f>'Moving Avg'!F101</f>
        <v>125.50490999999997</v>
      </c>
      <c r="H101" s="2">
        <f>'Moving Avg'!G101</f>
        <v>119.32662799999994</v>
      </c>
      <c r="I101" s="2">
        <f>'Moving Avg'!H101</f>
        <v>0</v>
      </c>
      <c r="J101" s="6" t="str">
        <f>OBV!F101</f>
        <v>BULLISH</v>
      </c>
      <c r="K101" s="6" t="str">
        <f>OBV!G101</f>
        <v>STRONG</v>
      </c>
      <c r="L101" s="6" t="str">
        <f>OBV!H101</f>
        <v>CONFIRMED BULLISH</v>
      </c>
    </row>
    <row r="102" spans="1:12" ht="13.5" x14ac:dyDescent="0.25">
      <c r="A102" s="3">
        <f>RSI!A102</f>
        <v>42152</v>
      </c>
      <c r="B102" s="2">
        <f>RSI!B102</f>
        <v>126.9725</v>
      </c>
      <c r="C102" s="2">
        <f>RSI!I102</f>
        <v>60.897740241418582</v>
      </c>
      <c r="D102" s="2">
        <f>MACD!E102</f>
        <v>1.2715757941687258</v>
      </c>
      <c r="E102" s="2">
        <f>MACD!F102</f>
        <v>0.63479764543842343</v>
      </c>
      <c r="F102" s="2">
        <f>'Moving Avg'!D102</f>
        <v>125.94965999999999</v>
      </c>
      <c r="G102" s="2">
        <f>'Moving Avg'!F102</f>
        <v>125.64598999999998</v>
      </c>
      <c r="H102" s="2">
        <f>'Moving Avg'!G102</f>
        <v>119.64405999999995</v>
      </c>
      <c r="I102" s="2">
        <f>'Moving Avg'!H102</f>
        <v>0</v>
      </c>
      <c r="J102" s="6" t="str">
        <f>OBV!F102</f>
        <v>BULLISH</v>
      </c>
      <c r="K102" s="6" t="str">
        <f>OBV!G102</f>
        <v>STRONG</v>
      </c>
      <c r="L102" s="6" t="str">
        <f>OBV!H102</f>
        <v>CONFIRMED BULLISH</v>
      </c>
    </row>
    <row r="103" spans="1:12" ht="13.5" x14ac:dyDescent="0.25">
      <c r="A103" s="3">
        <f>RSI!A103</f>
        <v>42153</v>
      </c>
      <c r="B103" s="2">
        <f>RSI!B103</f>
        <v>126.9725</v>
      </c>
      <c r="C103" s="2">
        <f>RSI!I103</f>
        <v>60.897740241418582</v>
      </c>
      <c r="D103" s="2">
        <f>MACD!E103</f>
        <v>1.3529132735177853</v>
      </c>
      <c r="E103" s="2">
        <f>MACD!F103</f>
        <v>0.77842077105429586</v>
      </c>
      <c r="F103" s="2">
        <f>'Moving Avg'!D103</f>
        <v>126.26709999999999</v>
      </c>
      <c r="G103" s="2">
        <f>'Moving Avg'!F103</f>
        <v>125.78707</v>
      </c>
      <c r="H103" s="2">
        <f>'Moving Avg'!G103</f>
        <v>119.96854599999995</v>
      </c>
      <c r="I103" s="2">
        <f>'Moving Avg'!H103</f>
        <v>0</v>
      </c>
      <c r="J103" s="6" t="str">
        <f>OBV!F103</f>
        <v>BULLISH</v>
      </c>
      <c r="K103" s="6" t="str">
        <f>OBV!G103</f>
        <v>STRONG</v>
      </c>
      <c r="L103" s="6" t="str">
        <f>OBV!H103</f>
        <v>CONFIRMED BULLISH</v>
      </c>
    </row>
    <row r="104" spans="1:12" ht="13.5" x14ac:dyDescent="0.25">
      <c r="A104" s="3">
        <f>RSI!A104</f>
        <v>42156</v>
      </c>
      <c r="B104" s="2">
        <f>RSI!B104</f>
        <v>129.41849999999999</v>
      </c>
      <c r="C104" s="2">
        <f>RSI!I104</f>
        <v>67.561903654757359</v>
      </c>
      <c r="D104" s="2">
        <f>MACD!E104</f>
        <v>1.0512282414007501</v>
      </c>
      <c r="E104" s="2">
        <f>MACD!F104</f>
        <v>0.83298226512358675</v>
      </c>
      <c r="F104" s="2">
        <f>'Moving Avg'!D104</f>
        <v>127.46169999999999</v>
      </c>
      <c r="G104" s="2">
        <f>'Moving Avg'!F104</f>
        <v>126.03281499999999</v>
      </c>
      <c r="H104" s="2">
        <f>'Moving Avg'!G104</f>
        <v>120.40825999999996</v>
      </c>
      <c r="I104" s="2">
        <f>'Moving Avg'!H104</f>
        <v>0</v>
      </c>
      <c r="J104" s="6" t="str">
        <f>OBV!F104</f>
        <v>BULLISH</v>
      </c>
      <c r="K104" s="6" t="str">
        <f>OBV!G104</f>
        <v>STRONG</v>
      </c>
      <c r="L104" s="6" t="str">
        <f>OBV!H104</f>
        <v>CONFIRMED BULLISH</v>
      </c>
    </row>
    <row r="105" spans="1:12" ht="13.5" x14ac:dyDescent="0.25">
      <c r="A105" s="3">
        <f>RSI!A105</f>
        <v>42157</v>
      </c>
      <c r="B105" s="2">
        <f>RSI!B105</f>
        <v>127.8152</v>
      </c>
      <c r="C105" s="2">
        <f>RSI!I105</f>
        <v>60.306658821030354</v>
      </c>
      <c r="D105" s="2">
        <f>MACD!E105</f>
        <v>0.77721201120762373</v>
      </c>
      <c r="E105" s="2">
        <f>MACD!F105</f>
        <v>0.82182821434039421</v>
      </c>
      <c r="F105" s="2">
        <f>'Moving Avg'!D105</f>
        <v>127.63024</v>
      </c>
      <c r="G105" s="2">
        <f>'Moving Avg'!F105</f>
        <v>126.21603</v>
      </c>
      <c r="H105" s="2">
        <f>'Moving Avg'!G105</f>
        <v>120.77076199999996</v>
      </c>
      <c r="I105" s="2">
        <f>'Moving Avg'!H105</f>
        <v>0</v>
      </c>
      <c r="J105" s="6" t="str">
        <f>OBV!F105</f>
        <v>BEARISH</v>
      </c>
      <c r="K105" s="6" t="str">
        <f>OBV!G105</f>
        <v>NEUTRAL</v>
      </c>
      <c r="L105" s="6" t="str">
        <f>OBV!H105</f>
        <v>CONFIRMED BEARISH</v>
      </c>
    </row>
    <row r="106" spans="1:12" ht="13.5" x14ac:dyDescent="0.25">
      <c r="A106" s="3">
        <f>RSI!A106</f>
        <v>42158</v>
      </c>
      <c r="B106" s="2">
        <f>RSI!B106</f>
        <v>129.41849999999999</v>
      </c>
      <c r="C106" s="2">
        <f>RSI!I106</f>
        <v>64.421240430679916</v>
      </c>
      <c r="D106" s="2">
        <f>MACD!E106</f>
        <v>0.19217978514511458</v>
      </c>
      <c r="E106" s="2">
        <f>MACD!F106</f>
        <v>0.69589852850133838</v>
      </c>
      <c r="F106" s="2">
        <f>'Moving Avg'!D106</f>
        <v>128.11944</v>
      </c>
      <c r="G106" s="2">
        <f>'Moving Avg'!F106</f>
        <v>126.47941</v>
      </c>
      <c r="H106" s="2">
        <f>'Moving Avg'!G106</f>
        <v>121.17238399999997</v>
      </c>
      <c r="I106" s="2">
        <f>'Moving Avg'!H106</f>
        <v>0</v>
      </c>
      <c r="J106" s="6" t="str">
        <f>OBV!F106</f>
        <v>BULLISH</v>
      </c>
      <c r="K106" s="6" t="str">
        <f>OBV!G106</f>
        <v>NEUTRAL</v>
      </c>
      <c r="L106" s="6" t="str">
        <f>OBV!H106</f>
        <v>NEUTRAL</v>
      </c>
    </row>
    <row r="107" spans="1:12" ht="13.5" x14ac:dyDescent="0.25">
      <c r="A107" s="3">
        <f>RSI!A107</f>
        <v>42159</v>
      </c>
      <c r="B107" s="2">
        <f>RSI!B107</f>
        <v>127.2615</v>
      </c>
      <c r="C107" s="2">
        <f>RSI!I107</f>
        <v>56.009434452882232</v>
      </c>
      <c r="D107" s="2">
        <f>MACD!E107</f>
        <v>-0.16862073140124778</v>
      </c>
      <c r="E107" s="2">
        <f>MACD!F107</f>
        <v>0.52299467652082121</v>
      </c>
      <c r="F107" s="2">
        <f>'Moving Avg'!D107</f>
        <v>128.17723999999998</v>
      </c>
      <c r="G107" s="2">
        <f>'Moving Avg'!F107</f>
        <v>126.58909000000001</v>
      </c>
      <c r="H107" s="2">
        <f>'Moving Avg'!G107</f>
        <v>121.55908199999996</v>
      </c>
      <c r="I107" s="2">
        <f>'Moving Avg'!H107</f>
        <v>0</v>
      </c>
      <c r="J107" s="6" t="str">
        <f>OBV!F107</f>
        <v>BULLISH</v>
      </c>
      <c r="K107" s="6" t="str">
        <f>OBV!G107</f>
        <v>NEUTRAL</v>
      </c>
      <c r="L107" s="6" t="str">
        <f>OBV!H107</f>
        <v>BULLISH DIVERGENCE</v>
      </c>
    </row>
    <row r="108" spans="1:12" ht="13.5" x14ac:dyDescent="0.25">
      <c r="A108" s="3">
        <f>RSI!A108</f>
        <v>42160</v>
      </c>
      <c r="B108" s="2">
        <f>RSI!B108</f>
        <v>127.2615</v>
      </c>
      <c r="C108" s="2">
        <f>RSI!I108</f>
        <v>56.009434452882232</v>
      </c>
      <c r="D108" s="2">
        <f>MACD!E108</f>
        <v>-0.29491833574495274</v>
      </c>
      <c r="E108" s="2">
        <f>MACD!F108</f>
        <v>0.35941207406766645</v>
      </c>
      <c r="F108" s="2">
        <f>'Moving Avg'!D108</f>
        <v>128.23503999999997</v>
      </c>
      <c r="G108" s="2">
        <f>'Moving Avg'!F108</f>
        <v>126.69524000000001</v>
      </c>
      <c r="H108" s="2">
        <f>'Moving Avg'!G108</f>
        <v>121.91756399999994</v>
      </c>
      <c r="I108" s="2">
        <f>'Moving Avg'!H108</f>
        <v>0</v>
      </c>
      <c r="J108" s="6" t="str">
        <f>OBV!F108</f>
        <v>BULLISH</v>
      </c>
      <c r="K108" s="6" t="str">
        <f>OBV!G108</f>
        <v>NEUTRAL</v>
      </c>
      <c r="L108" s="6" t="str">
        <f>OBV!H108</f>
        <v>BULLISH DIVERGENCE</v>
      </c>
    </row>
    <row r="109" spans="1:12" ht="13.5" x14ac:dyDescent="0.25">
      <c r="A109" s="3">
        <f>RSI!A109</f>
        <v>42163</v>
      </c>
      <c r="B109" s="2">
        <f>RSI!B109</f>
        <v>127.2615</v>
      </c>
      <c r="C109" s="2">
        <f>RSI!I109</f>
        <v>56.009434452882232</v>
      </c>
      <c r="D109" s="2">
        <f>MACD!E109</f>
        <v>-0.710320523356188</v>
      </c>
      <c r="E109" s="2">
        <f>MACD!F109</f>
        <v>0.14546555458289553</v>
      </c>
      <c r="F109" s="2">
        <f>'Moving Avg'!D109</f>
        <v>127.80364</v>
      </c>
      <c r="G109" s="2">
        <f>'Moving Avg'!F109</f>
        <v>126.80703500000001</v>
      </c>
      <c r="H109" s="2">
        <f>'Moving Avg'!G109</f>
        <v>122.27604599999994</v>
      </c>
      <c r="I109" s="2">
        <f>'Moving Avg'!H109</f>
        <v>0</v>
      </c>
      <c r="J109" s="6" t="str">
        <f>OBV!F109</f>
        <v>BULLISH</v>
      </c>
      <c r="K109" s="6" t="str">
        <f>OBV!G109</f>
        <v>NEUTRAL</v>
      </c>
      <c r="L109" s="6" t="str">
        <f>OBV!H109</f>
        <v>BULLISH DIVERGENCE</v>
      </c>
    </row>
    <row r="110" spans="1:12" ht="13.5" x14ac:dyDescent="0.25">
      <c r="A110" s="3">
        <f>RSI!A110</f>
        <v>42164</v>
      </c>
      <c r="B110" s="2">
        <f>RSI!B110</f>
        <v>128.34</v>
      </c>
      <c r="C110" s="2">
        <f>RSI!I110</f>
        <v>59.326088388658</v>
      </c>
      <c r="D110" s="2">
        <f>MACD!E110</f>
        <v>-0.60844394073413355</v>
      </c>
      <c r="E110" s="2">
        <f>MACD!F110</f>
        <v>-5.3163444805102711E-3</v>
      </c>
      <c r="F110" s="2">
        <f>'Moving Avg'!D110</f>
        <v>127.90860000000001</v>
      </c>
      <c r="G110" s="2">
        <f>'Moving Avg'!F110</f>
        <v>126.81192500000002</v>
      </c>
      <c r="H110" s="2">
        <f>'Moving Avg'!G110</f>
        <v>122.65609799999994</v>
      </c>
      <c r="I110" s="2">
        <f>'Moving Avg'!H110</f>
        <v>0</v>
      </c>
      <c r="J110" s="6" t="str">
        <f>OBV!F110</f>
        <v>BULLISH</v>
      </c>
      <c r="K110" s="6" t="str">
        <f>OBV!G110</f>
        <v>NEUTRAL</v>
      </c>
      <c r="L110" s="6" t="str">
        <f>OBV!H110</f>
        <v>CONFIRMED BULLISH</v>
      </c>
    </row>
    <row r="111" spans="1:12" ht="13.5" x14ac:dyDescent="0.25">
      <c r="A111" s="3">
        <f>RSI!A111</f>
        <v>42165</v>
      </c>
      <c r="B111" s="2">
        <f>RSI!B111</f>
        <v>128.34</v>
      </c>
      <c r="C111" s="2">
        <f>RSI!I111</f>
        <v>59.326088388658</v>
      </c>
      <c r="D111" s="2">
        <f>MACD!E111</f>
        <v>-0.53727631684809296</v>
      </c>
      <c r="E111" s="2">
        <f>MACD!F111</f>
        <v>-0.11170833895402681</v>
      </c>
      <c r="F111" s="2">
        <f>'Moving Avg'!D111</f>
        <v>127.69290000000001</v>
      </c>
      <c r="G111" s="2">
        <f>'Moving Avg'!F111</f>
        <v>126.81681500000005</v>
      </c>
      <c r="H111" s="2">
        <f>'Moving Avg'!G111</f>
        <v>123.03614999999995</v>
      </c>
      <c r="I111" s="2">
        <f>'Moving Avg'!H111</f>
        <v>0</v>
      </c>
      <c r="J111" s="6" t="str">
        <f>OBV!F111</f>
        <v>BULLISH</v>
      </c>
      <c r="K111" s="6" t="str">
        <f>OBV!G111</f>
        <v>NEUTRAL</v>
      </c>
      <c r="L111" s="6" t="str">
        <f>OBV!H111</f>
        <v>BULLISH DIVERGENCE</v>
      </c>
    </row>
    <row r="112" spans="1:12" ht="13.5" x14ac:dyDescent="0.25">
      <c r="A112" s="3">
        <f>RSI!A112</f>
        <v>42166</v>
      </c>
      <c r="B112" s="2">
        <f>RSI!B112</f>
        <v>127.98050000000001</v>
      </c>
      <c r="C112" s="2">
        <f>RSI!I112</f>
        <v>57.645903117841037</v>
      </c>
      <c r="D112" s="2">
        <f>MACD!E112</f>
        <v>-0.46434981589068514</v>
      </c>
      <c r="E112" s="2">
        <f>MACD!F112</f>
        <v>-0.18223663434135848</v>
      </c>
      <c r="F112" s="2">
        <f>'Moving Avg'!D112</f>
        <v>127.83669999999999</v>
      </c>
      <c r="G112" s="2">
        <f>'Moving Avg'!F112</f>
        <v>126.86721500000003</v>
      </c>
      <c r="H112" s="2">
        <f>'Moving Avg'!G112</f>
        <v>123.40195799999996</v>
      </c>
      <c r="I112" s="2">
        <f>'Moving Avg'!H112</f>
        <v>0</v>
      </c>
      <c r="J112" s="6" t="str">
        <f>OBV!F112</f>
        <v>BEARISH</v>
      </c>
      <c r="K112" s="6" t="str">
        <f>OBV!G112</f>
        <v>NEUTRAL</v>
      </c>
      <c r="L112" s="6" t="str">
        <f>OBV!H112</f>
        <v>BEARISH DIVERGENCE</v>
      </c>
    </row>
    <row r="113" spans="1:12" ht="13.5" x14ac:dyDescent="0.25">
      <c r="A113" s="3">
        <f>RSI!A113</f>
        <v>42167</v>
      </c>
      <c r="B113" s="2">
        <f>RSI!B113</f>
        <v>129.41849999999999</v>
      </c>
      <c r="C113" s="2">
        <f>RSI!I113</f>
        <v>62.251215607379422</v>
      </c>
      <c r="D113" s="2">
        <f>MACD!E113</f>
        <v>-0.51992763062898462</v>
      </c>
      <c r="E113" s="2">
        <f>MACD!F113</f>
        <v>-0.24977483359888372</v>
      </c>
      <c r="F113" s="2">
        <f>'Moving Avg'!D113</f>
        <v>128.2681</v>
      </c>
      <c r="G113" s="2">
        <f>'Moving Avg'!F113</f>
        <v>126.96835500000002</v>
      </c>
      <c r="H113" s="2">
        <f>'Moving Avg'!G113</f>
        <v>123.78947199999995</v>
      </c>
      <c r="I113" s="2">
        <f>'Moving Avg'!H113</f>
        <v>0</v>
      </c>
      <c r="J113" s="6" t="str">
        <f>OBV!F113</f>
        <v>BULLISH</v>
      </c>
      <c r="K113" s="6" t="str">
        <f>OBV!G113</f>
        <v>NEUTRAL</v>
      </c>
      <c r="L113" s="6" t="str">
        <f>OBV!H113</f>
        <v>CONFIRMED BULLISH</v>
      </c>
    </row>
    <row r="114" spans="1:12" ht="13.5" x14ac:dyDescent="0.25">
      <c r="A114" s="3">
        <f>RSI!A114</f>
        <v>42170</v>
      </c>
      <c r="B114" s="2">
        <f>RSI!B114</f>
        <v>127.98050000000001</v>
      </c>
      <c r="C114" s="2">
        <f>RSI!I114</f>
        <v>55.725847123471951</v>
      </c>
      <c r="D114" s="2">
        <f>MACD!E114</f>
        <v>-0.10259483441963368</v>
      </c>
      <c r="E114" s="2">
        <f>MACD!F114</f>
        <v>-0.22033883376303373</v>
      </c>
      <c r="F114" s="2">
        <f>'Moving Avg'!D114</f>
        <v>128.4119</v>
      </c>
      <c r="G114" s="2">
        <f>'Moving Avg'!F114</f>
        <v>127.05402500000002</v>
      </c>
      <c r="H114" s="2">
        <f>'Moving Avg'!G114</f>
        <v>124.15499799999996</v>
      </c>
      <c r="I114" s="2">
        <f>'Moving Avg'!H114</f>
        <v>0</v>
      </c>
      <c r="J114" s="6" t="str">
        <f>OBV!F114</f>
        <v>BEARISH</v>
      </c>
      <c r="K114" s="6" t="str">
        <f>OBV!G114</f>
        <v>NEUTRAL</v>
      </c>
      <c r="L114" s="6" t="str">
        <f>OBV!H114</f>
        <v>BEARISH DIVERGENCE</v>
      </c>
    </row>
    <row r="115" spans="1:12" ht="13.5" x14ac:dyDescent="0.25">
      <c r="A115" s="3">
        <f>RSI!A115</f>
        <v>42171</v>
      </c>
      <c r="B115" s="2">
        <f>RSI!B115</f>
        <v>129.059</v>
      </c>
      <c r="C115" s="2">
        <f>RSI!I115</f>
        <v>59.181720683088614</v>
      </c>
      <c r="D115" s="2">
        <f>MACD!E115</f>
        <v>-8.4618486000124449E-2</v>
      </c>
      <c r="E115" s="2">
        <f>MACD!F115</f>
        <v>-0.1931947642104519</v>
      </c>
      <c r="F115" s="2">
        <f>'Moving Avg'!D115</f>
        <v>128.5557</v>
      </c>
      <c r="G115" s="2">
        <f>'Moving Avg'!F115</f>
        <v>127.22889000000002</v>
      </c>
      <c r="H115" s="2">
        <f>'Moving Avg'!G115</f>
        <v>124.54942999999996</v>
      </c>
      <c r="I115" s="2">
        <f>'Moving Avg'!H115</f>
        <v>0</v>
      </c>
      <c r="J115" s="6" t="str">
        <f>OBV!F115</f>
        <v>BEARISH</v>
      </c>
      <c r="K115" s="6" t="str">
        <f>OBV!G115</f>
        <v>NEUTRAL</v>
      </c>
      <c r="L115" s="6" t="str">
        <f>OBV!H115</f>
        <v>BEARISH DIVERGENCE</v>
      </c>
    </row>
    <row r="116" spans="1:12" ht="13.5" x14ac:dyDescent="0.25">
      <c r="A116" s="3">
        <f>RSI!A116</f>
        <v>42172</v>
      </c>
      <c r="B116" s="2">
        <f>RSI!B116</f>
        <v>129.059</v>
      </c>
      <c r="C116" s="2">
        <f>RSI!I116</f>
        <v>59.181720683088614</v>
      </c>
      <c r="D116" s="2">
        <f>MACD!E116</f>
        <v>0.16291704037983834</v>
      </c>
      <c r="E116" s="2">
        <f>MACD!F116</f>
        <v>-0.12197240329239385</v>
      </c>
      <c r="F116" s="2">
        <f>'Moving Avg'!D116</f>
        <v>128.6995</v>
      </c>
      <c r="G116" s="2">
        <f>'Moving Avg'!F116</f>
        <v>127.47429500000001</v>
      </c>
      <c r="H116" s="2">
        <f>'Moving Avg'!G116</f>
        <v>124.94386199999997</v>
      </c>
      <c r="I116" s="2">
        <f>'Moving Avg'!H116</f>
        <v>0</v>
      </c>
      <c r="J116" s="6" t="str">
        <f>OBV!F116</f>
        <v>BEARISH</v>
      </c>
      <c r="K116" s="6" t="str">
        <f>OBV!G116</f>
        <v>NEUTRAL</v>
      </c>
      <c r="L116" s="6" t="str">
        <f>OBV!H116</f>
        <v>BEARISH DIVERGENCE</v>
      </c>
    </row>
    <row r="117" spans="1:12" ht="13.5" x14ac:dyDescent="0.25">
      <c r="A117" s="3">
        <f>RSI!A117</f>
        <v>42173</v>
      </c>
      <c r="B117" s="2">
        <f>RSI!B117</f>
        <v>129.41849999999999</v>
      </c>
      <c r="C117" s="2">
        <f>RSI!I117</f>
        <v>60.377357105886382</v>
      </c>
      <c r="D117" s="2">
        <f>MACD!E117</f>
        <v>6.1960902077373703E-4</v>
      </c>
      <c r="E117" s="2">
        <f>MACD!F117</f>
        <v>-9.7454000829760343E-2</v>
      </c>
      <c r="F117" s="2">
        <f>'Moving Avg'!D117</f>
        <v>128.9871</v>
      </c>
      <c r="G117" s="2">
        <f>'Moving Avg'!F117</f>
        <v>127.73767500000004</v>
      </c>
      <c r="H117" s="2">
        <f>'Moving Avg'!G117</f>
        <v>125.34548399999996</v>
      </c>
      <c r="I117" s="2">
        <f>'Moving Avg'!H117</f>
        <v>0</v>
      </c>
      <c r="J117" s="6" t="str">
        <f>OBV!F117</f>
        <v>BULLISH</v>
      </c>
      <c r="K117" s="6" t="str">
        <f>OBV!G117</f>
        <v>STRONG</v>
      </c>
      <c r="L117" s="6" t="str">
        <f>OBV!H117</f>
        <v>CONFIRMED BULLISH</v>
      </c>
    </row>
    <row r="118" spans="1:12" ht="13.5" x14ac:dyDescent="0.25">
      <c r="A118" s="3">
        <f>RSI!A118</f>
        <v>42174</v>
      </c>
      <c r="B118" s="2">
        <f>RSI!B118</f>
        <v>127.2615</v>
      </c>
      <c r="C118" s="2">
        <f>RSI!I118</f>
        <v>50.768444670336223</v>
      </c>
      <c r="D118" s="2">
        <f>MACD!E118</f>
        <v>8.653021955751683E-3</v>
      </c>
      <c r="E118" s="2">
        <f>MACD!F118</f>
        <v>-7.6232596272657951E-2</v>
      </c>
      <c r="F118" s="2">
        <f>'Moving Avg'!D118</f>
        <v>128.55569999999997</v>
      </c>
      <c r="G118" s="2">
        <f>'Moving Avg'!F118</f>
        <v>127.831485</v>
      </c>
      <c r="H118" s="2">
        <f>'Moving Avg'!G118</f>
        <v>125.67574999999997</v>
      </c>
      <c r="I118" s="2">
        <f>'Moving Avg'!H118</f>
        <v>0</v>
      </c>
      <c r="J118" s="6" t="str">
        <f>OBV!F118</f>
        <v>BEARISH</v>
      </c>
      <c r="K118" s="6" t="str">
        <f>OBV!G118</f>
        <v>WEAK</v>
      </c>
      <c r="L118" s="6" t="str">
        <f>OBV!H118</f>
        <v>CONFIRMED BEARISH</v>
      </c>
    </row>
    <row r="119" spans="1:12" ht="13.5" x14ac:dyDescent="0.25">
      <c r="A119" s="3">
        <f>RSI!A119</f>
        <v>42177</v>
      </c>
      <c r="B119" s="2">
        <f>RSI!B119</f>
        <v>129.41849999999999</v>
      </c>
      <c r="C119" s="2">
        <f>RSI!I119</f>
        <v>57.971669341321657</v>
      </c>
      <c r="D119" s="2">
        <f>MACD!E119</f>
        <v>-0.1449293812656407</v>
      </c>
      <c r="E119" s="2">
        <f>MACD!F119</f>
        <v>-8.9971953271254498E-2</v>
      </c>
      <c r="F119" s="2">
        <f>'Moving Avg'!D119</f>
        <v>128.8433</v>
      </c>
      <c r="G119" s="2">
        <f>'Moving Avg'!F119</f>
        <v>128.13013500000002</v>
      </c>
      <c r="H119" s="2">
        <f>'Moving Avg'!G119</f>
        <v>126.04210199999996</v>
      </c>
      <c r="I119" s="2">
        <f>'Moving Avg'!H119</f>
        <v>0</v>
      </c>
      <c r="J119" s="6" t="str">
        <f>OBV!F119</f>
        <v>BEARISH</v>
      </c>
      <c r="K119" s="6" t="str">
        <f>OBV!G119</f>
        <v>NEUTRAL</v>
      </c>
      <c r="L119" s="6" t="str">
        <f>OBV!H119</f>
        <v>BEARISH DIVERGENCE</v>
      </c>
    </row>
    <row r="120" spans="1:12" ht="13.5" x14ac:dyDescent="0.25">
      <c r="A120" s="3">
        <f>RSI!A120</f>
        <v>42178</v>
      </c>
      <c r="B120" s="2">
        <f>RSI!B120</f>
        <v>129.41849999999999</v>
      </c>
      <c r="C120" s="2">
        <f>RSI!I120</f>
        <v>57.971669341321657</v>
      </c>
      <c r="D120" s="2">
        <f>MACD!E120</f>
        <v>-0.12226397773520148</v>
      </c>
      <c r="E120" s="2">
        <f>MACD!F120</f>
        <v>-9.6430358164043897E-2</v>
      </c>
      <c r="F120" s="2">
        <f>'Moving Avg'!D120</f>
        <v>128.9152</v>
      </c>
      <c r="G120" s="2">
        <f>'Moving Avg'!F120</f>
        <v>128.25243499999996</v>
      </c>
      <c r="H120" s="2">
        <f>'Moving Avg'!G120</f>
        <v>126.34440199999996</v>
      </c>
      <c r="I120" s="2">
        <f>'Moving Avg'!H120</f>
        <v>0</v>
      </c>
      <c r="J120" s="6" t="str">
        <f>OBV!F120</f>
        <v>BEARISH</v>
      </c>
      <c r="K120" s="6" t="str">
        <f>OBV!G120</f>
        <v>NEUTRAL</v>
      </c>
      <c r="L120" s="6" t="str">
        <f>OBV!H120</f>
        <v>BEARISH DIVERGENCE</v>
      </c>
    </row>
    <row r="121" spans="1:12" ht="13.5" x14ac:dyDescent="0.25">
      <c r="A121" s="3">
        <f>RSI!A121</f>
        <v>42179</v>
      </c>
      <c r="B121" s="2">
        <f>RSI!B121</f>
        <v>129.41849999999999</v>
      </c>
      <c r="C121" s="2">
        <f>RSI!I121</f>
        <v>57.971669341321657</v>
      </c>
      <c r="D121" s="2">
        <f>MACD!E121</f>
        <v>-0.11540345955339149</v>
      </c>
      <c r="E121" s="2">
        <f>MACD!F121</f>
        <v>-0.10022497844191341</v>
      </c>
      <c r="F121" s="2">
        <f>'Moving Avg'!D121</f>
        <v>128.9871</v>
      </c>
      <c r="G121" s="2">
        <f>'Moving Avg'!F121</f>
        <v>128.37473499999996</v>
      </c>
      <c r="H121" s="2">
        <f>'Moving Avg'!G121</f>
        <v>126.59069399999993</v>
      </c>
      <c r="I121" s="2">
        <f>'Moving Avg'!H121</f>
        <v>0</v>
      </c>
      <c r="J121" s="6" t="str">
        <f>OBV!F121</f>
        <v>BEARISH</v>
      </c>
      <c r="K121" s="6" t="str">
        <f>OBV!G121</f>
        <v>NEUTRAL</v>
      </c>
      <c r="L121" s="6" t="str">
        <f>OBV!H121</f>
        <v>BEARISH DIVERGENCE</v>
      </c>
    </row>
    <row r="122" spans="1:12" ht="13.5" x14ac:dyDescent="0.25">
      <c r="A122" s="3">
        <f>RSI!A122</f>
        <v>42180</v>
      </c>
      <c r="B122" s="2">
        <f>RSI!B122</f>
        <v>129.41849999999999</v>
      </c>
      <c r="C122" s="2">
        <f>RSI!I122</f>
        <v>57.971669341321665</v>
      </c>
      <c r="D122" s="2">
        <f>MACD!E122</f>
        <v>-0.17631156115393765</v>
      </c>
      <c r="E122" s="2">
        <f>MACD!F122</f>
        <v>-0.11544229498431827</v>
      </c>
      <c r="F122" s="2">
        <f>'Moving Avg'!D122</f>
        <v>128.9871</v>
      </c>
      <c r="G122" s="2">
        <f>'Moving Avg'!F122</f>
        <v>128.49703499999995</v>
      </c>
      <c r="H122" s="2">
        <f>'Moving Avg'!G122</f>
        <v>126.76672799999993</v>
      </c>
      <c r="I122" s="2">
        <f>'Moving Avg'!H122</f>
        <v>0</v>
      </c>
      <c r="J122" s="6" t="str">
        <f>OBV!F122</f>
        <v>BEARISH</v>
      </c>
      <c r="K122" s="6" t="str">
        <f>OBV!G122</f>
        <v>WEAK</v>
      </c>
      <c r="L122" s="6" t="str">
        <f>OBV!H122</f>
        <v>NEUTRAL</v>
      </c>
    </row>
    <row r="123" spans="1:12" ht="13.5" x14ac:dyDescent="0.25">
      <c r="A123" s="3">
        <f>RSI!A123</f>
        <v>42181</v>
      </c>
      <c r="B123" s="2">
        <f>RSI!B123</f>
        <v>127.98050000000001</v>
      </c>
      <c r="C123" s="2">
        <f>RSI!I123</f>
        <v>51.247980116298606</v>
      </c>
      <c r="D123" s="2">
        <f>MACD!E123</f>
        <v>8.9339488146535473E-2</v>
      </c>
      <c r="E123" s="2">
        <f>MACD!F123</f>
        <v>-7.4485938358147513E-2</v>
      </c>
      <c r="F123" s="2">
        <f>'Moving Avg'!D123</f>
        <v>129.1309</v>
      </c>
      <c r="G123" s="2">
        <f>'Moving Avg'!F123</f>
        <v>128.54743499999998</v>
      </c>
      <c r="H123" s="2">
        <f>'Moving Avg'!G123</f>
        <v>126.81510399999992</v>
      </c>
      <c r="I123" s="2">
        <f>'Moving Avg'!H123</f>
        <v>0</v>
      </c>
      <c r="J123" s="6" t="str">
        <f>OBV!F123</f>
        <v>BEARISH</v>
      </c>
      <c r="K123" s="6" t="str">
        <f>OBV!G123</f>
        <v>WEAK</v>
      </c>
      <c r="L123" s="6" t="str">
        <f>OBV!H123</f>
        <v>BEARISH DIVERGENCE</v>
      </c>
    </row>
    <row r="124" spans="1:12" ht="13.5" x14ac:dyDescent="0.25">
      <c r="A124" s="3">
        <f>RSI!A124</f>
        <v>42184</v>
      </c>
      <c r="B124" s="2">
        <f>RSI!B124</f>
        <v>131.57550000000001</v>
      </c>
      <c r="C124" s="2">
        <f>RSI!I124</f>
        <v>62.848813835496045</v>
      </c>
      <c r="D124" s="2">
        <f>MACD!E124</f>
        <v>-0.17468706283625579</v>
      </c>
      <c r="E124" s="2">
        <f>MACD!F124</f>
        <v>-9.4526163253769169E-2</v>
      </c>
      <c r="F124" s="2">
        <f>'Moving Avg'!D124</f>
        <v>129.56229999999999</v>
      </c>
      <c r="G124" s="2">
        <f>'Moving Avg'!F124</f>
        <v>128.65528499999999</v>
      </c>
      <c r="H124" s="2">
        <f>'Moving Avg'!G124</f>
        <v>126.94948799999992</v>
      </c>
      <c r="I124" s="2">
        <f>'Moving Avg'!H124</f>
        <v>0</v>
      </c>
      <c r="J124" s="6" t="str">
        <f>OBV!F124</f>
        <v>BEARISH</v>
      </c>
      <c r="K124" s="6" t="str">
        <f>OBV!G124</f>
        <v>WEAK</v>
      </c>
      <c r="L124" s="6" t="str">
        <f>OBV!H124</f>
        <v>BEARISH DIVERGENCE</v>
      </c>
    </row>
    <row r="125" spans="1:12" ht="13.5" x14ac:dyDescent="0.25">
      <c r="A125" s="3">
        <f>RSI!A125</f>
        <v>42185</v>
      </c>
      <c r="B125" s="2">
        <f>RSI!B125</f>
        <v>131.21600000000001</v>
      </c>
      <c r="C125" s="2">
        <f>RSI!I125</f>
        <v>61.278489635087475</v>
      </c>
      <c r="D125" s="2">
        <f>MACD!E125</f>
        <v>-0.22797069038304585</v>
      </c>
      <c r="E125" s="2">
        <f>MACD!F125</f>
        <v>-0.1212150686796245</v>
      </c>
      <c r="F125" s="2">
        <f>'Moving Avg'!D125</f>
        <v>129.92180000000002</v>
      </c>
      <c r="G125" s="2">
        <f>'Moving Avg'!F125</f>
        <v>128.82532500000002</v>
      </c>
      <c r="H125" s="2">
        <f>'Moving Avg'!G125</f>
        <v>127.06398399999995</v>
      </c>
      <c r="I125" s="2">
        <f>'Moving Avg'!H125</f>
        <v>0</v>
      </c>
      <c r="J125" s="6" t="str">
        <f>OBV!F125</f>
        <v>BEARISH</v>
      </c>
      <c r="K125" s="6" t="str">
        <f>OBV!G125</f>
        <v>WEAK</v>
      </c>
      <c r="L125" s="6" t="str">
        <f>OBV!H125</f>
        <v>BEARISH DIVERGENCE</v>
      </c>
    </row>
    <row r="126" spans="1:12" ht="13.5" x14ac:dyDescent="0.25">
      <c r="A126" s="3">
        <f>RSI!A126</f>
        <v>42186</v>
      </c>
      <c r="B126" s="2">
        <f>RSI!B126</f>
        <v>129.41849999999999</v>
      </c>
      <c r="C126" s="2">
        <f>RSI!I126</f>
        <v>54.011815262465269</v>
      </c>
      <c r="D126" s="2">
        <f>MACD!E126</f>
        <v>-0.15855221406917508</v>
      </c>
      <c r="E126" s="2">
        <f>MACD!F126</f>
        <v>-0.12868249775753463</v>
      </c>
      <c r="F126" s="2">
        <f>'Moving Avg'!D126</f>
        <v>129.92180000000002</v>
      </c>
      <c r="G126" s="2">
        <f>'Moving Avg'!F126</f>
        <v>128.82532499999996</v>
      </c>
      <c r="H126" s="2">
        <f>'Moving Avg'!G126</f>
        <v>127.13519399999994</v>
      </c>
      <c r="I126" s="2">
        <f>'Moving Avg'!H126</f>
        <v>0</v>
      </c>
      <c r="J126" s="6" t="str">
        <f>OBV!F126</f>
        <v>BEARISH</v>
      </c>
      <c r="K126" s="6" t="str">
        <f>OBV!G126</f>
        <v>WEAK</v>
      </c>
      <c r="L126" s="6" t="str">
        <f>OBV!H126</f>
        <v>NEUTRAL</v>
      </c>
    </row>
    <row r="127" spans="1:12" ht="13.5" x14ac:dyDescent="0.25">
      <c r="A127" s="3">
        <f>RSI!A127</f>
        <v>42187</v>
      </c>
      <c r="B127" s="2">
        <f>RSI!B127</f>
        <v>130.85650000000001</v>
      </c>
      <c r="C127" s="2">
        <f>RSI!I127</f>
        <v>58.27468392630341</v>
      </c>
      <c r="D127" s="2">
        <f>MACD!E127</f>
        <v>-0.15766534842077817</v>
      </c>
      <c r="E127" s="2">
        <f>MACD!F127</f>
        <v>-0.13447906789018335</v>
      </c>
      <c r="F127" s="2">
        <f>'Moving Avg'!D127</f>
        <v>130.20940000000002</v>
      </c>
      <c r="G127" s="2">
        <f>'Moving Avg'!F127</f>
        <v>129.00507499999998</v>
      </c>
      <c r="H127" s="2">
        <f>'Moving Avg'!G127</f>
        <v>127.21287399999994</v>
      </c>
      <c r="I127" s="2">
        <f>'Moving Avg'!H127</f>
        <v>0</v>
      </c>
      <c r="J127" s="6" t="str">
        <f>OBV!F127</f>
        <v>BEARISH</v>
      </c>
      <c r="K127" s="6" t="str">
        <f>OBV!G127</f>
        <v>WEAK</v>
      </c>
      <c r="L127" s="6" t="str">
        <f>OBV!H127</f>
        <v>BEARISH DIVERGENCE</v>
      </c>
    </row>
    <row r="128" spans="1:12" ht="13.5" x14ac:dyDescent="0.25">
      <c r="A128" s="3">
        <f>RSI!A128</f>
        <v>42188</v>
      </c>
      <c r="B128" s="2">
        <f>RSI!B128</f>
        <v>129.41849999999999</v>
      </c>
      <c r="C128" s="2">
        <f>RSI!I128</f>
        <v>52.985403260863663</v>
      </c>
      <c r="D128" s="2">
        <f>MACD!E128</f>
        <v>-0.39688885426980391</v>
      </c>
      <c r="E128" s="2">
        <f>MACD!F128</f>
        <v>-0.18696102516610746</v>
      </c>
      <c r="F128" s="2">
        <f>'Moving Avg'!D128</f>
        <v>130.49700000000001</v>
      </c>
      <c r="G128" s="2">
        <f>'Moving Avg'!F128</f>
        <v>129.11292499999999</v>
      </c>
      <c r="H128" s="2">
        <f>'Moving Avg'!G128</f>
        <v>127.26235799999994</v>
      </c>
      <c r="I128" s="2">
        <f>'Moving Avg'!H128</f>
        <v>0</v>
      </c>
      <c r="J128" s="6" t="str">
        <f>OBV!F128</f>
        <v>BEARISH</v>
      </c>
      <c r="K128" s="6" t="str">
        <f>OBV!G128</f>
        <v>WEAK</v>
      </c>
      <c r="L128" s="6" t="str">
        <f>OBV!H128</f>
        <v>BEARISH DIVERGENCE</v>
      </c>
    </row>
    <row r="129" spans="1:12" ht="13.5" x14ac:dyDescent="0.25">
      <c r="A129" s="3">
        <f>RSI!A129</f>
        <v>42191</v>
      </c>
      <c r="B129" s="2">
        <f>RSI!B129</f>
        <v>130.8493</v>
      </c>
      <c r="C129" s="2">
        <f>RSI!I129</f>
        <v>57.152616475854977</v>
      </c>
      <c r="D129" s="2">
        <f>MACD!E129</f>
        <v>-0.37851195595473541</v>
      </c>
      <c r="E129" s="2">
        <f>MACD!F129</f>
        <v>-0.22527121132383304</v>
      </c>
      <c r="F129" s="2">
        <f>'Moving Avg'!D129</f>
        <v>130.35175999999998</v>
      </c>
      <c r="G129" s="2">
        <f>'Moving Avg'!F129</f>
        <v>129.29231499999997</v>
      </c>
      <c r="H129" s="2">
        <f>'Moving Avg'!G129</f>
        <v>127.33989399999993</v>
      </c>
      <c r="I129" s="2">
        <f>'Moving Avg'!H129</f>
        <v>0</v>
      </c>
      <c r="J129" s="6" t="str">
        <f>OBV!F129</f>
        <v>BEARISH</v>
      </c>
      <c r="K129" s="6" t="str">
        <f>OBV!G129</f>
        <v>WEAK</v>
      </c>
      <c r="L129" s="6" t="str">
        <f>OBV!H129</f>
        <v>CONFIRMED BEARISH</v>
      </c>
    </row>
    <row r="130" spans="1:12" ht="13.5" x14ac:dyDescent="0.25">
      <c r="A130" s="3">
        <f>RSI!A130</f>
        <v>42192</v>
      </c>
      <c r="B130" s="2">
        <f>RSI!B130</f>
        <v>129.41849999999999</v>
      </c>
      <c r="C130" s="2">
        <f>RSI!I130</f>
        <v>52.172501704646706</v>
      </c>
      <c r="D130" s="2">
        <f>MACD!E130</f>
        <v>-0.27012080250611348</v>
      </c>
      <c r="E130" s="2">
        <f>MACD!F130</f>
        <v>-0.23424112956028914</v>
      </c>
      <c r="F130" s="2">
        <f>'Moving Avg'!D130</f>
        <v>129.99225999999999</v>
      </c>
      <c r="G130" s="2">
        <f>'Moving Avg'!F130</f>
        <v>129.34623999999994</v>
      </c>
      <c r="H130" s="2">
        <f>'Moving Avg'!G130</f>
        <v>127.45060799999993</v>
      </c>
      <c r="I130" s="2">
        <f>'Moving Avg'!H130</f>
        <v>0</v>
      </c>
      <c r="J130" s="6" t="str">
        <f>OBV!F130</f>
        <v>BEARISH</v>
      </c>
      <c r="K130" s="6" t="str">
        <f>OBV!G130</f>
        <v>NEUTRAL</v>
      </c>
      <c r="L130" s="6" t="str">
        <f>OBV!H130</f>
        <v>CONFIRMED BEARISH</v>
      </c>
    </row>
    <row r="131" spans="1:12" ht="13.5" x14ac:dyDescent="0.25">
      <c r="A131" s="3">
        <f>RSI!A131</f>
        <v>42193</v>
      </c>
      <c r="B131" s="2">
        <f>RSI!B131</f>
        <v>130.78460000000001</v>
      </c>
      <c r="C131" s="2">
        <f>RSI!I131</f>
        <v>56.105315704497187</v>
      </c>
      <c r="D131" s="2">
        <f>MACD!E131</f>
        <v>-0.28331325148505471</v>
      </c>
      <c r="E131" s="2">
        <f>MACD!F131</f>
        <v>-0.24405555394524228</v>
      </c>
      <c r="F131" s="2">
        <f>'Moving Avg'!D131</f>
        <v>130.26547999999997</v>
      </c>
      <c r="G131" s="2">
        <f>'Moving Avg'!F131</f>
        <v>129.46846999999997</v>
      </c>
      <c r="H131" s="2">
        <f>'Moving Avg'!G131</f>
        <v>127.57058599999993</v>
      </c>
      <c r="I131" s="2">
        <f>'Moving Avg'!H131</f>
        <v>0</v>
      </c>
      <c r="J131" s="6" t="str">
        <f>OBV!F131</f>
        <v>BULLISH</v>
      </c>
      <c r="K131" s="6" t="str">
        <f>OBV!G131</f>
        <v>NEUTRAL</v>
      </c>
      <c r="L131" s="6" t="str">
        <f>OBV!H131</f>
        <v>CONFIRMED BULLISH</v>
      </c>
    </row>
    <row r="132" spans="1:12" ht="13.5" x14ac:dyDescent="0.25">
      <c r="A132" s="3">
        <f>RSI!A132</f>
        <v>42194</v>
      </c>
      <c r="B132" s="2">
        <f>RSI!B132</f>
        <v>129.41849999999999</v>
      </c>
      <c r="C132" s="2">
        <f>RSI!I132</f>
        <v>51.541119812857566</v>
      </c>
      <c r="D132" s="2">
        <f>MACD!E132</f>
        <v>-0.20479607331770922</v>
      </c>
      <c r="E132" s="2">
        <f>MACD!F132</f>
        <v>-0.23620365781973568</v>
      </c>
      <c r="F132" s="2">
        <f>'Moving Avg'!D132</f>
        <v>129.97788</v>
      </c>
      <c r="G132" s="2">
        <f>'Moving Avg'!F132</f>
        <v>129.54036999999994</v>
      </c>
      <c r="H132" s="2">
        <f>'Moving Avg'!G132</f>
        <v>127.67593799999993</v>
      </c>
      <c r="I132" s="2">
        <f>'Moving Avg'!H132</f>
        <v>0</v>
      </c>
      <c r="J132" s="6" t="str">
        <f>OBV!F132</f>
        <v>BEARISH</v>
      </c>
      <c r="K132" s="6" t="str">
        <f>OBV!G132</f>
        <v>WEAK</v>
      </c>
      <c r="L132" s="6" t="str">
        <f>OBV!H132</f>
        <v>CONFIRMED BEARISH</v>
      </c>
    </row>
    <row r="133" spans="1:12" ht="13.5" x14ac:dyDescent="0.25">
      <c r="A133" s="3">
        <f>RSI!A133</f>
        <v>42195</v>
      </c>
      <c r="B133" s="2">
        <f>RSI!B133</f>
        <v>129.41849999999999</v>
      </c>
      <c r="C133" s="2">
        <f>RSI!I133</f>
        <v>51.541119812857566</v>
      </c>
      <c r="D133" s="2">
        <f>MACD!E133</f>
        <v>-0.36217667648213592</v>
      </c>
      <c r="E133" s="2">
        <f>MACD!F133</f>
        <v>-0.26139826155221574</v>
      </c>
      <c r="F133" s="2">
        <f>'Moving Avg'!D133</f>
        <v>129.97788</v>
      </c>
      <c r="G133" s="2">
        <f>'Moving Avg'!F133</f>
        <v>129.54037</v>
      </c>
      <c r="H133" s="2">
        <f>'Moving Avg'!G133</f>
        <v>127.78128999999994</v>
      </c>
      <c r="I133" s="2">
        <f>'Moving Avg'!H133</f>
        <v>0</v>
      </c>
      <c r="J133" s="6" t="str">
        <f>OBV!F133</f>
        <v>BEARISH</v>
      </c>
      <c r="K133" s="6" t="str">
        <f>OBV!G133</f>
        <v>WEAK</v>
      </c>
      <c r="L133" s="6" t="str">
        <f>OBV!H133</f>
        <v>NEUTRAL</v>
      </c>
    </row>
    <row r="134" spans="1:12" ht="13.5" x14ac:dyDescent="0.25">
      <c r="A134" s="3">
        <f>RSI!A134</f>
        <v>42198</v>
      </c>
      <c r="B134" s="2">
        <f>RSI!B134</f>
        <v>128.8433</v>
      </c>
      <c r="C134" s="2">
        <f>RSI!I134</f>
        <v>49.571867787806731</v>
      </c>
      <c r="D134" s="2">
        <f>MACD!E134</f>
        <v>9.7943667779162524E-2</v>
      </c>
      <c r="E134" s="2">
        <f>MACD!F134</f>
        <v>-0.1895298756859401</v>
      </c>
      <c r="F134" s="2">
        <f>'Moving Avg'!D134</f>
        <v>129.57667999999998</v>
      </c>
      <c r="G134" s="2">
        <f>'Moving Avg'!F134</f>
        <v>129.58350999999996</v>
      </c>
      <c r="H134" s="2">
        <f>'Moving Avg'!G134</f>
        <v>127.86808399999994</v>
      </c>
      <c r="I134" s="2">
        <f>'Moving Avg'!H134</f>
        <v>0</v>
      </c>
      <c r="J134" s="6" t="str">
        <f>OBV!F134</f>
        <v>BEARISH</v>
      </c>
      <c r="K134" s="6" t="str">
        <f>OBV!G134</f>
        <v>WEAK</v>
      </c>
      <c r="L134" s="6" t="str">
        <f>OBV!H134</f>
        <v>CONFIRMED BEARISH</v>
      </c>
    </row>
    <row r="135" spans="1:12" ht="13.5" x14ac:dyDescent="0.25">
      <c r="A135" s="3">
        <f>RSI!A135</f>
        <v>42199</v>
      </c>
      <c r="B135" s="2">
        <f>RSI!B135</f>
        <v>128.8433</v>
      </c>
      <c r="C135" s="2">
        <f>RSI!I135</f>
        <v>49.571867787806731</v>
      </c>
      <c r="D135" s="2">
        <f>MACD!E135</f>
        <v>0.43314913786673515</v>
      </c>
      <c r="E135" s="2">
        <f>MACD!F135</f>
        <v>-6.4994072975405048E-2</v>
      </c>
      <c r="F135" s="2">
        <f>'Moving Avg'!D135</f>
        <v>129.46163999999999</v>
      </c>
      <c r="G135" s="2">
        <f>'Moving Avg'!F135</f>
        <v>129.57272499999999</v>
      </c>
      <c r="H135" s="2">
        <f>'Moving Avg'!G135</f>
        <v>127.96193199999998</v>
      </c>
      <c r="I135" s="2">
        <f>'Moving Avg'!H135</f>
        <v>0</v>
      </c>
      <c r="J135" s="6" t="str">
        <f>OBV!F135</f>
        <v>BEARISH</v>
      </c>
      <c r="K135" s="6" t="str">
        <f>OBV!G135</f>
        <v>WEAK</v>
      </c>
      <c r="L135" s="6" t="str">
        <f>OBV!H135</f>
        <v>CONFIRMED BEARISH</v>
      </c>
    </row>
    <row r="136" spans="1:12" ht="13.5" x14ac:dyDescent="0.25">
      <c r="A136" s="3">
        <f>RSI!A136</f>
        <v>42200</v>
      </c>
      <c r="B136" s="2">
        <f>RSI!B136</f>
        <v>129.41849999999999</v>
      </c>
      <c r="C136" s="2">
        <f>RSI!I136</f>
        <v>51.711600982796121</v>
      </c>
      <c r="D136" s="2">
        <f>MACD!E136</f>
        <v>0.39873178095109552</v>
      </c>
      <c r="E136" s="2">
        <f>MACD!F136</f>
        <v>2.775109780989507E-2</v>
      </c>
      <c r="F136" s="2">
        <f>'Moving Avg'!D136</f>
        <v>129.18842000000001</v>
      </c>
      <c r="G136" s="2">
        <f>'Moving Avg'!F136</f>
        <v>129.59070000000003</v>
      </c>
      <c r="H136" s="2">
        <f>'Moving Avg'!G136</f>
        <v>128.067284</v>
      </c>
      <c r="I136" s="2">
        <f>'Moving Avg'!H136</f>
        <v>0</v>
      </c>
      <c r="J136" s="6" t="str">
        <f>OBV!F136</f>
        <v>BEARISH</v>
      </c>
      <c r="K136" s="6" t="str">
        <f>OBV!G136</f>
        <v>WEAK</v>
      </c>
      <c r="L136" s="6" t="str">
        <f>OBV!H136</f>
        <v>CONFIRMED BEARISH</v>
      </c>
    </row>
    <row r="137" spans="1:12" ht="13.5" x14ac:dyDescent="0.25">
      <c r="A137" s="3">
        <f>RSI!A137</f>
        <v>42201</v>
      </c>
      <c r="B137" s="2">
        <f>RSI!B137</f>
        <v>129.41849999999999</v>
      </c>
      <c r="C137" s="2">
        <f>RSI!I137</f>
        <v>51.711600982796121</v>
      </c>
      <c r="D137" s="2">
        <f>MACD!E137</f>
        <v>0.58845343258755634</v>
      </c>
      <c r="E137" s="2">
        <f>MACD!F137</f>
        <v>0.13989156476542733</v>
      </c>
      <c r="F137" s="2">
        <f>'Moving Avg'!D137</f>
        <v>129.18842000000001</v>
      </c>
      <c r="G137" s="2">
        <f>'Moving Avg'!F137</f>
        <v>129.59069999999997</v>
      </c>
      <c r="H137" s="2">
        <f>'Moving Avg'!G137</f>
        <v>128.15429599999999</v>
      </c>
      <c r="I137" s="2">
        <f>'Moving Avg'!H137</f>
        <v>0</v>
      </c>
      <c r="J137" s="6" t="str">
        <f>OBV!F137</f>
        <v>BULLISH</v>
      </c>
      <c r="K137" s="6" t="str">
        <f>OBV!G137</f>
        <v>NEUTRAL</v>
      </c>
      <c r="L137" s="6" t="str">
        <f>OBV!H137</f>
        <v>NEUTRAL</v>
      </c>
    </row>
    <row r="138" spans="1:12" ht="13.5" x14ac:dyDescent="0.25">
      <c r="A138" s="3">
        <f>RSI!A138</f>
        <v>42205</v>
      </c>
      <c r="B138" s="2">
        <f>RSI!B138</f>
        <v>129.41849999999999</v>
      </c>
      <c r="C138" s="2">
        <f>RSI!I138</f>
        <v>51.711600982796121</v>
      </c>
      <c r="D138" s="2">
        <f>MACD!E138</f>
        <v>0.52554642537864993</v>
      </c>
      <c r="E138" s="2">
        <f>MACD!F138</f>
        <v>0.21702253688807185</v>
      </c>
      <c r="F138" s="2">
        <f>'Moving Avg'!D138</f>
        <v>129.18842000000001</v>
      </c>
      <c r="G138" s="2">
        <f>'Moving Avg'!F138</f>
        <v>129.69854999999998</v>
      </c>
      <c r="H138" s="2">
        <f>'Moving Avg'!G138</f>
        <v>128.23989599999996</v>
      </c>
      <c r="I138" s="2">
        <f>'Moving Avg'!H138</f>
        <v>0</v>
      </c>
      <c r="J138" s="6" t="str">
        <f>OBV!F138</f>
        <v>BULLISH</v>
      </c>
      <c r="K138" s="6" t="str">
        <f>OBV!G138</f>
        <v>NEUTRAL</v>
      </c>
      <c r="L138" s="6" t="str">
        <f>OBV!H138</f>
        <v>NEUTRAL</v>
      </c>
    </row>
    <row r="139" spans="1:12" ht="13.5" x14ac:dyDescent="0.25">
      <c r="A139" s="3">
        <f>RSI!A139</f>
        <v>42206</v>
      </c>
      <c r="B139" s="2">
        <f>RSI!B139</f>
        <v>127.98050000000001</v>
      </c>
      <c r="C139" s="2">
        <f>RSI!I139</f>
        <v>45.661889306201829</v>
      </c>
      <c r="D139" s="2">
        <f>MACD!E139</f>
        <v>0.79691277100840807</v>
      </c>
      <c r="E139" s="2">
        <f>MACD!F139</f>
        <v>0.33300058371213914</v>
      </c>
      <c r="F139" s="2">
        <f>'Moving Avg'!D139</f>
        <v>129.01586</v>
      </c>
      <c r="G139" s="2">
        <f>'Moving Avg'!F139</f>
        <v>129.62664999999998</v>
      </c>
      <c r="H139" s="2">
        <f>'Moving Avg'!G139</f>
        <v>128.29899399999999</v>
      </c>
      <c r="I139" s="2">
        <f>'Moving Avg'!H139</f>
        <v>0</v>
      </c>
      <c r="J139" s="6" t="str">
        <f>OBV!F139</f>
        <v>BULLISH</v>
      </c>
      <c r="K139" s="6" t="str">
        <f>OBV!G139</f>
        <v>NEUTRAL</v>
      </c>
      <c r="L139" s="6" t="str">
        <f>OBV!H139</f>
        <v>BULLISH DIVERGENCE</v>
      </c>
    </row>
    <row r="140" spans="1:12" ht="13.5" x14ac:dyDescent="0.25">
      <c r="A140" s="3">
        <f>RSI!A140</f>
        <v>42207</v>
      </c>
      <c r="B140" s="2">
        <f>RSI!B140</f>
        <v>128.6995</v>
      </c>
      <c r="C140" s="2">
        <f>RSI!I140</f>
        <v>48.882030925399761</v>
      </c>
      <c r="D140" s="2">
        <f>MACD!E140</f>
        <v>0.75975064555015592</v>
      </c>
      <c r="E140" s="2">
        <f>MACD!F140</f>
        <v>0.41835059607974251</v>
      </c>
      <c r="F140" s="2">
        <f>'Moving Avg'!D140</f>
        <v>128.9871</v>
      </c>
      <c r="G140" s="2">
        <f>'Moving Avg'!F140</f>
        <v>129.59070000000003</v>
      </c>
      <c r="H140" s="2">
        <f>'Moving Avg'!G140</f>
        <v>128.30813999999998</v>
      </c>
      <c r="I140" s="2">
        <f>'Moving Avg'!H140</f>
        <v>0</v>
      </c>
      <c r="J140" s="6" t="str">
        <f>OBV!F140</f>
        <v>BULLISH</v>
      </c>
      <c r="K140" s="6" t="str">
        <f>OBV!G140</f>
        <v>NEUTRAL</v>
      </c>
      <c r="L140" s="6" t="str">
        <f>OBV!H140</f>
        <v>BULLISH DIVERGENCE</v>
      </c>
    </row>
    <row r="141" spans="1:12" ht="13.5" x14ac:dyDescent="0.25">
      <c r="A141" s="3">
        <f>RSI!A141</f>
        <v>42208</v>
      </c>
      <c r="B141" s="2">
        <f>RSI!B141</f>
        <v>127.27589999999999</v>
      </c>
      <c r="C141" s="2">
        <f>RSI!I141</f>
        <v>43.398179028282016</v>
      </c>
      <c r="D141" s="2">
        <f>MACD!E141</f>
        <v>1.0457917079911283</v>
      </c>
      <c r="E141" s="2">
        <f>MACD!F141</f>
        <v>0.54383881846201976</v>
      </c>
      <c r="F141" s="2">
        <f>'Moving Avg'!D141</f>
        <v>128.55858000000001</v>
      </c>
      <c r="G141" s="2">
        <f>'Moving Avg'!F141</f>
        <v>129.48357000000004</v>
      </c>
      <c r="H141" s="2">
        <f>'Moving Avg'!G141</f>
        <v>128.28881399999997</v>
      </c>
      <c r="I141" s="2">
        <f>'Moving Avg'!H141</f>
        <v>0</v>
      </c>
      <c r="J141" s="6" t="str">
        <f>OBV!F141</f>
        <v>BEARISH</v>
      </c>
      <c r="K141" s="6" t="str">
        <f>OBV!G141</f>
        <v>WEAK</v>
      </c>
      <c r="L141" s="6" t="str">
        <f>OBV!H141</f>
        <v>CONFIRMED BEARISH</v>
      </c>
    </row>
    <row r="142" spans="1:12" ht="13.5" x14ac:dyDescent="0.25">
      <c r="A142" s="3">
        <f>RSI!A142</f>
        <v>42209</v>
      </c>
      <c r="B142" s="2">
        <f>RSI!B142</f>
        <v>127.2615</v>
      </c>
      <c r="C142" s="2">
        <f>RSI!I142</f>
        <v>43.345208199829159</v>
      </c>
      <c r="D142" s="2">
        <f>MACD!E142</f>
        <v>1.0888627203538022</v>
      </c>
      <c r="E142" s="2">
        <f>MACD!F142</f>
        <v>0.65284359884037624</v>
      </c>
      <c r="F142" s="2">
        <f>'Moving Avg'!D142</f>
        <v>128.12718000000001</v>
      </c>
      <c r="G142" s="2">
        <f>'Moving Avg'!F142</f>
        <v>129.37572</v>
      </c>
      <c r="H142" s="2">
        <f>'Moving Avg'!G142</f>
        <v>128.29459399999993</v>
      </c>
      <c r="I142" s="2">
        <f>'Moving Avg'!H142</f>
        <v>0</v>
      </c>
      <c r="J142" s="6" t="str">
        <f>OBV!F142</f>
        <v>BEARISH</v>
      </c>
      <c r="K142" s="6" t="str">
        <f>OBV!G142</f>
        <v>WEAK</v>
      </c>
      <c r="L142" s="6" t="str">
        <f>OBV!H142</f>
        <v>CONFIRMED BEARISH</v>
      </c>
    </row>
    <row r="143" spans="1:12" ht="13.5" x14ac:dyDescent="0.25">
      <c r="A143" s="3">
        <f>RSI!A143</f>
        <v>42212</v>
      </c>
      <c r="B143" s="2">
        <f>RSI!B143</f>
        <v>126.8373</v>
      </c>
      <c r="C143" s="2">
        <f>RSI!I143</f>
        <v>41.729362582778087</v>
      </c>
      <c r="D143" s="2">
        <f>MACD!E143</f>
        <v>1.1662025423432851</v>
      </c>
      <c r="E143" s="2">
        <f>MACD!F143</f>
        <v>0.75551538754095804</v>
      </c>
      <c r="F143" s="2">
        <f>'Moving Avg'!D143</f>
        <v>127.61094</v>
      </c>
      <c r="G143" s="2">
        <f>'Moving Avg'!F143</f>
        <v>129.31856000000002</v>
      </c>
      <c r="H143" s="2">
        <f>'Moving Avg'!G143</f>
        <v>128.28342599999996</v>
      </c>
      <c r="I143" s="2">
        <f>'Moving Avg'!H143</f>
        <v>0</v>
      </c>
      <c r="J143" s="6" t="str">
        <f>OBV!F143</f>
        <v>BEARISH</v>
      </c>
      <c r="K143" s="6" t="str">
        <f>OBV!G143</f>
        <v>WEAK</v>
      </c>
      <c r="L143" s="6" t="str">
        <f>OBV!H143</f>
        <v>CONFIRMED BEARISH</v>
      </c>
    </row>
    <row r="144" spans="1:12" ht="13.5" x14ac:dyDescent="0.25">
      <c r="A144" s="3">
        <f>RSI!A144</f>
        <v>42213</v>
      </c>
      <c r="B144" s="2">
        <f>RSI!B144</f>
        <v>126.8373</v>
      </c>
      <c r="C144" s="2">
        <f>RSI!I144</f>
        <v>41.729362582778094</v>
      </c>
      <c r="D144" s="2">
        <f>MACD!E144</f>
        <v>1.1544294394308849</v>
      </c>
      <c r="E144" s="2">
        <f>MACD!F144</f>
        <v>0.83529819791894355</v>
      </c>
      <c r="F144" s="2">
        <f>'Moving Avg'!D144</f>
        <v>127.38230000000001</v>
      </c>
      <c r="G144" s="2">
        <f>'Moving Avg'!F144</f>
        <v>129.08165000000002</v>
      </c>
      <c r="H144" s="2">
        <f>'Moving Avg'!G144</f>
        <v>128.29482999999993</v>
      </c>
      <c r="I144" s="2">
        <f>'Moving Avg'!H144</f>
        <v>0</v>
      </c>
      <c r="J144" s="6" t="str">
        <f>OBV!F144</f>
        <v>BEARISH</v>
      </c>
      <c r="K144" s="6" t="str">
        <f>OBV!G144</f>
        <v>WEAK</v>
      </c>
      <c r="L144" s="6" t="str">
        <f>OBV!H144</f>
        <v>CONFIRMED BEARISH</v>
      </c>
    </row>
    <row r="145" spans="1:12" ht="13.5" x14ac:dyDescent="0.25">
      <c r="A145" s="3">
        <f>RSI!A145</f>
        <v>42214</v>
      </c>
      <c r="B145" s="2">
        <f>RSI!B145</f>
        <v>128.6995</v>
      </c>
      <c r="C145" s="2">
        <f>RSI!I145</f>
        <v>51.024623401925695</v>
      </c>
      <c r="D145" s="2">
        <f>MACD!E145</f>
        <v>1.0169692654746711</v>
      </c>
      <c r="E145" s="2">
        <f>MACD!F145</f>
        <v>0.87163241143008907</v>
      </c>
      <c r="F145" s="2">
        <f>'Moving Avg'!D145</f>
        <v>127.38229999999999</v>
      </c>
      <c r="G145" s="2">
        <f>'Moving Avg'!F145</f>
        <v>128.955825</v>
      </c>
      <c r="H145" s="2">
        <f>'Moving Avg'!G145</f>
        <v>128.35758599999994</v>
      </c>
      <c r="I145" s="2">
        <f>'Moving Avg'!H145</f>
        <v>0</v>
      </c>
      <c r="J145" s="6" t="str">
        <f>OBV!F145</f>
        <v>BEARISH</v>
      </c>
      <c r="K145" s="6" t="str">
        <f>OBV!G145</f>
        <v>WEAK</v>
      </c>
      <c r="L145" s="6" t="str">
        <f>OBV!H145</f>
        <v>NEUTRAL</v>
      </c>
    </row>
    <row r="146" spans="1:12" ht="13.5" x14ac:dyDescent="0.25">
      <c r="A146" s="3">
        <f>RSI!A146</f>
        <v>42215</v>
      </c>
      <c r="B146" s="2">
        <f>RSI!B146</f>
        <v>127.2615</v>
      </c>
      <c r="C146" s="2">
        <f>RSI!I146</f>
        <v>45.04862347350879</v>
      </c>
      <c r="D146" s="2">
        <f>MACD!E146</f>
        <v>1.094332727298422</v>
      </c>
      <c r="E146" s="2">
        <f>MACD!F146</f>
        <v>0.91617247460375573</v>
      </c>
      <c r="F146" s="2">
        <f>'Moving Avg'!D146</f>
        <v>127.37942000000001</v>
      </c>
      <c r="G146" s="2">
        <f>'Moving Avg'!F146</f>
        <v>128.84797500000002</v>
      </c>
      <c r="H146" s="2">
        <f>'Moving Avg'!G146</f>
        <v>128.41979799999993</v>
      </c>
      <c r="I146" s="2">
        <f>'Moving Avg'!H146</f>
        <v>0</v>
      </c>
      <c r="J146" s="6" t="str">
        <f>OBV!F146</f>
        <v>BEARISH</v>
      </c>
      <c r="K146" s="6" t="str">
        <f>OBV!G146</f>
        <v>WEAK</v>
      </c>
      <c r="L146" s="6" t="str">
        <f>OBV!H146</f>
        <v>CONFIRMED BEARISH</v>
      </c>
    </row>
    <row r="147" spans="1:12" ht="13.5" x14ac:dyDescent="0.25">
      <c r="A147" s="3">
        <f>RSI!A147</f>
        <v>42216</v>
      </c>
      <c r="B147" s="2">
        <f>RSI!B147</f>
        <v>128.6995</v>
      </c>
      <c r="C147" s="2">
        <f>RSI!I147</f>
        <v>51.203308547536949</v>
      </c>
      <c r="D147" s="2">
        <f>MACD!E147</f>
        <v>1.0605367759945352</v>
      </c>
      <c r="E147" s="2">
        <f>MACD!F147</f>
        <v>0.94504533488191167</v>
      </c>
      <c r="F147" s="2">
        <f>'Moving Avg'!D147</f>
        <v>127.66702000000001</v>
      </c>
      <c r="G147" s="2">
        <f>'Moving Avg'!F147</f>
        <v>128.74012500000003</v>
      </c>
      <c r="H147" s="2">
        <f>'Moving Avg'!G147</f>
        <v>128.51076999999995</v>
      </c>
      <c r="I147" s="2">
        <f>'Moving Avg'!H147</f>
        <v>0</v>
      </c>
      <c r="J147" s="6" t="str">
        <f>OBV!F147</f>
        <v>BULLISH</v>
      </c>
      <c r="K147" s="6" t="str">
        <f>OBV!G147</f>
        <v>STRONG</v>
      </c>
      <c r="L147" s="6" t="str">
        <f>OBV!H147</f>
        <v>CONFIRMED BULLISH</v>
      </c>
    </row>
    <row r="148" spans="1:12" ht="13.5" x14ac:dyDescent="0.25">
      <c r="A148" s="3">
        <f>RSI!A148</f>
        <v>42219</v>
      </c>
      <c r="B148" s="2">
        <f>RSI!B148</f>
        <v>127.2615</v>
      </c>
      <c r="C148" s="2">
        <f>RSI!I148</f>
        <v>45.692029604391735</v>
      </c>
      <c r="D148" s="2">
        <f>MACD!E148</f>
        <v>1.1366848280955253</v>
      </c>
      <c r="E148" s="2">
        <f>MACD!F148</f>
        <v>0.98337323352463446</v>
      </c>
      <c r="F148" s="2">
        <f>'Moving Avg'!D148</f>
        <v>127.75185999999999</v>
      </c>
      <c r="G148" s="2">
        <f>'Moving Avg'!F148</f>
        <v>128.63227500000002</v>
      </c>
      <c r="H148" s="2">
        <f>'Moving Avg'!G148</f>
        <v>128.54829399999988</v>
      </c>
      <c r="I148" s="2">
        <f>'Moving Avg'!H148</f>
        <v>0</v>
      </c>
      <c r="J148" s="6" t="str">
        <f>OBV!F148</f>
        <v>BULLISH</v>
      </c>
      <c r="K148" s="6" t="str">
        <f>OBV!G148</f>
        <v>STRONG</v>
      </c>
      <c r="L148" s="6" t="str">
        <f>OBV!H148</f>
        <v>CONFIRMED BULLISH</v>
      </c>
    </row>
    <row r="149" spans="1:12" ht="13.5" x14ac:dyDescent="0.25">
      <c r="A149" s="3">
        <f>RSI!A149</f>
        <v>42220</v>
      </c>
      <c r="B149" s="2">
        <f>RSI!B149</f>
        <v>127.2615</v>
      </c>
      <c r="C149" s="2">
        <f>RSI!I149</f>
        <v>45.692029604391735</v>
      </c>
      <c r="D149" s="2">
        <f>MACD!E149</f>
        <v>0.98674173697128253</v>
      </c>
      <c r="E149" s="2">
        <f>MACD!F149</f>
        <v>0.98404693421396416</v>
      </c>
      <c r="F149" s="2">
        <f>'Moving Avg'!D149</f>
        <v>127.83669999999999</v>
      </c>
      <c r="G149" s="2">
        <f>'Moving Avg'!F149</f>
        <v>128.45288500000001</v>
      </c>
      <c r="H149" s="2">
        <f>'Moving Avg'!G149</f>
        <v>128.62461399999989</v>
      </c>
      <c r="I149" s="2">
        <f>'Moving Avg'!H149</f>
        <v>0</v>
      </c>
      <c r="J149" s="6" t="str">
        <f>OBV!F149</f>
        <v>BULLISH</v>
      </c>
      <c r="K149" s="6" t="str">
        <f>OBV!G149</f>
        <v>STRONG</v>
      </c>
      <c r="L149" s="6" t="str">
        <f>OBV!H149</f>
        <v>CONFIRMED BULLISH</v>
      </c>
    </row>
    <row r="150" spans="1:12" ht="13.5" x14ac:dyDescent="0.25">
      <c r="A150" s="3">
        <f>RSI!A150</f>
        <v>42221</v>
      </c>
      <c r="B150" s="2">
        <f>RSI!B150</f>
        <v>129.3466</v>
      </c>
      <c r="C150" s="2">
        <f>RSI!I150</f>
        <v>54.015479987852146</v>
      </c>
      <c r="D150" s="2">
        <f>MACD!E150</f>
        <v>0.82237730105376272</v>
      </c>
      <c r="E150" s="2">
        <f>MACD!F150</f>
        <v>0.9517130075819239</v>
      </c>
      <c r="F150" s="2">
        <f>'Moving Avg'!D150</f>
        <v>127.96612</v>
      </c>
      <c r="G150" s="2">
        <f>'Moving Avg'!F150</f>
        <v>128.44928999999999</v>
      </c>
      <c r="H150" s="2">
        <f>'Moving Avg'!G150</f>
        <v>128.6720959999999</v>
      </c>
      <c r="I150" s="2">
        <f>'Moving Avg'!H150</f>
        <v>0</v>
      </c>
      <c r="J150" s="6" t="str">
        <f>OBV!F150</f>
        <v>BULLISH</v>
      </c>
      <c r="K150" s="6" t="str">
        <f>OBV!G150</f>
        <v>STRONG</v>
      </c>
      <c r="L150" s="6" t="str">
        <f>OBV!H150</f>
        <v>CONFIRMED BULLISH</v>
      </c>
    </row>
    <row r="151" spans="1:12" ht="13.5" x14ac:dyDescent="0.25">
      <c r="A151" s="3">
        <f>RSI!A151</f>
        <v>42222</v>
      </c>
      <c r="B151" s="2">
        <f>RSI!B151</f>
        <v>129.3466</v>
      </c>
      <c r="C151" s="2">
        <f>RSI!I151</f>
        <v>54.015479987852146</v>
      </c>
      <c r="D151" s="2">
        <f>MACD!E151</f>
        <v>0.45784018116339098</v>
      </c>
      <c r="E151" s="2">
        <f>MACD!F151</f>
        <v>0.85293844229821736</v>
      </c>
      <c r="F151" s="2">
        <f>'Moving Avg'!D151</f>
        <v>128.38314</v>
      </c>
      <c r="G151" s="2">
        <f>'Moving Avg'!F151</f>
        <v>128.37738999999999</v>
      </c>
      <c r="H151" s="2">
        <f>'Moving Avg'!G151</f>
        <v>128.7195779999999</v>
      </c>
      <c r="I151" s="2">
        <f>'Moving Avg'!H151</f>
        <v>0</v>
      </c>
      <c r="J151" s="6" t="str">
        <f>OBV!F151</f>
        <v>BULLISH</v>
      </c>
      <c r="K151" s="6" t="str">
        <f>OBV!G151</f>
        <v>STRONG</v>
      </c>
      <c r="L151" s="6" t="str">
        <f>OBV!H151</f>
        <v>CONFIRMED BULLISH</v>
      </c>
    </row>
    <row r="152" spans="1:12" ht="13.5" x14ac:dyDescent="0.25">
      <c r="A152" s="3">
        <f>RSI!A152</f>
        <v>42223</v>
      </c>
      <c r="B152" s="2">
        <f>RSI!B152</f>
        <v>129.3466</v>
      </c>
      <c r="C152" s="2">
        <f>RSI!I152</f>
        <v>54.015479987852132</v>
      </c>
      <c r="D152" s="2">
        <f>MACD!E152</f>
        <v>0.14120351821605936</v>
      </c>
      <c r="E152" s="2">
        <f>MACD!F152</f>
        <v>0.71059145748178576</v>
      </c>
      <c r="F152" s="2">
        <f>'Moving Avg'!D152</f>
        <v>128.51255999999998</v>
      </c>
      <c r="G152" s="2">
        <f>'Moving Avg'!F152</f>
        <v>128.37379499999997</v>
      </c>
      <c r="H152" s="2">
        <f>'Moving Avg'!G152</f>
        <v>128.7670599999999</v>
      </c>
      <c r="I152" s="2">
        <f>'Moving Avg'!H152</f>
        <v>0</v>
      </c>
      <c r="J152" s="6" t="str">
        <f>OBV!F152</f>
        <v>BEARISH</v>
      </c>
      <c r="K152" s="6" t="str">
        <f>OBV!G152</f>
        <v>NEUTRAL</v>
      </c>
      <c r="L152" s="6" t="str">
        <f>OBV!H152</f>
        <v>BEARISH DIVERGENCE</v>
      </c>
    </row>
    <row r="153" spans="1:12" ht="13.5" x14ac:dyDescent="0.25">
      <c r="A153" s="3">
        <f>RSI!A153</f>
        <v>42226</v>
      </c>
      <c r="B153" s="2">
        <f>RSI!B153</f>
        <v>129.3466</v>
      </c>
      <c r="C153" s="2">
        <f>RSI!I153</f>
        <v>54.015479987852132</v>
      </c>
      <c r="D153" s="2">
        <f>MACD!E153</f>
        <v>-0.19750615808987959</v>
      </c>
      <c r="E153" s="2">
        <f>MACD!F153</f>
        <v>0.52897193436745271</v>
      </c>
      <c r="F153" s="2">
        <f>'Moving Avg'!D153</f>
        <v>128.92957999999999</v>
      </c>
      <c r="G153" s="2">
        <f>'Moving Avg'!F153</f>
        <v>128.37019999999998</v>
      </c>
      <c r="H153" s="2">
        <f>'Moving Avg'!G153</f>
        <v>128.81454199999988</v>
      </c>
      <c r="I153" s="2">
        <f>'Moving Avg'!H153</f>
        <v>0</v>
      </c>
      <c r="J153" s="6" t="str">
        <f>OBV!F153</f>
        <v>BULLISH</v>
      </c>
      <c r="K153" s="6" t="str">
        <f>OBV!G153</f>
        <v>NEUTRAL</v>
      </c>
      <c r="L153" s="6" t="str">
        <f>OBV!H153</f>
        <v>CONFIRMED BULLISH</v>
      </c>
    </row>
    <row r="154" spans="1:12" ht="13.5" x14ac:dyDescent="0.25">
      <c r="A154" s="3">
        <f>RSI!A154</f>
        <v>42227</v>
      </c>
      <c r="B154" s="2">
        <f>RSI!B154</f>
        <v>127.2615</v>
      </c>
      <c r="C154" s="2">
        <f>RSI!I154</f>
        <v>44.783469442061865</v>
      </c>
      <c r="D154" s="2">
        <f>MACD!E154</f>
        <v>-0.33477036422030437</v>
      </c>
      <c r="E154" s="2">
        <f>MACD!F154</f>
        <v>0.35622347464990134</v>
      </c>
      <c r="F154" s="2">
        <f>'Moving Avg'!D154</f>
        <v>128.92957999999999</v>
      </c>
      <c r="G154" s="2">
        <f>'Moving Avg'!F154</f>
        <v>128.29110999999997</v>
      </c>
      <c r="H154" s="2">
        <f>'Moving Avg'!G154</f>
        <v>128.77140199999988</v>
      </c>
      <c r="I154" s="2">
        <f>'Moving Avg'!H154</f>
        <v>0</v>
      </c>
      <c r="J154" s="6" t="str">
        <f>OBV!F154</f>
        <v>BEARISH</v>
      </c>
      <c r="K154" s="6" t="str">
        <f>OBV!G154</f>
        <v>NEUTRAL</v>
      </c>
      <c r="L154" s="6" t="str">
        <f>OBV!H154</f>
        <v>NEUTRAL</v>
      </c>
    </row>
    <row r="155" spans="1:12" ht="13.5" x14ac:dyDescent="0.25">
      <c r="A155" s="3">
        <f>RSI!A155</f>
        <v>42228</v>
      </c>
      <c r="B155" s="2">
        <f>RSI!B155</f>
        <v>127.2615</v>
      </c>
      <c r="C155" s="2">
        <f>RSI!I155</f>
        <v>44.783469442061872</v>
      </c>
      <c r="D155" s="2">
        <f>MACD!E155</f>
        <v>-0.15684037911768201</v>
      </c>
      <c r="E155" s="2">
        <f>MACD!F155</f>
        <v>0.25361070389638468</v>
      </c>
      <c r="F155" s="2">
        <f>'Moving Avg'!D155</f>
        <v>128.51255999999998</v>
      </c>
      <c r="G155" s="2">
        <f>'Moving Avg'!F155</f>
        <v>128.21202</v>
      </c>
      <c r="H155" s="2">
        <f>'Moving Avg'!G155</f>
        <v>128.76032799999987</v>
      </c>
      <c r="I155" s="2">
        <f>'Moving Avg'!H155</f>
        <v>0</v>
      </c>
      <c r="J155" s="6" t="str">
        <f>OBV!F155</f>
        <v>BEARISH</v>
      </c>
      <c r="K155" s="6" t="str">
        <f>OBV!G155</f>
        <v>NEUTRAL</v>
      </c>
      <c r="L155" s="6" t="str">
        <f>OBV!H155</f>
        <v>CONFIRMED BEARISH</v>
      </c>
    </row>
    <row r="156" spans="1:12" ht="13.5" x14ac:dyDescent="0.25">
      <c r="A156" s="3">
        <f>RSI!A156</f>
        <v>42230</v>
      </c>
      <c r="B156" s="2">
        <f>RSI!B156</f>
        <v>127.621</v>
      </c>
      <c r="C156" s="2">
        <f>RSI!I156</f>
        <v>46.608180673208892</v>
      </c>
      <c r="D156" s="2">
        <f>MACD!E156</f>
        <v>-0.24712212436071468</v>
      </c>
      <c r="E156" s="2">
        <f>MACD!F156</f>
        <v>0.15346413824496483</v>
      </c>
      <c r="F156" s="2">
        <f>'Moving Avg'!D156</f>
        <v>128.16744</v>
      </c>
      <c r="G156" s="2">
        <f>'Moving Avg'!F156</f>
        <v>128.12214500000002</v>
      </c>
      <c r="H156" s="2">
        <f>'Moving Avg'!G156</f>
        <v>128.72437799999986</v>
      </c>
      <c r="I156" s="2">
        <f>'Moving Avg'!H156</f>
        <v>0</v>
      </c>
      <c r="J156" s="6" t="str">
        <f>OBV!F156</f>
        <v>BULLISH</v>
      </c>
      <c r="K156" s="6" t="str">
        <f>OBV!G156</f>
        <v>NEUTRAL</v>
      </c>
      <c r="L156" s="6" t="str">
        <f>OBV!H156</f>
        <v>BULLISH DIVERGENCE</v>
      </c>
    </row>
    <row r="157" spans="1:12" ht="13.5" x14ac:dyDescent="0.25">
      <c r="A157" s="3">
        <f>RSI!A157</f>
        <v>42233</v>
      </c>
      <c r="B157" s="2">
        <f>RSI!B157</f>
        <v>129.059</v>
      </c>
      <c r="C157" s="2">
        <f>RSI!I157</f>
        <v>53.261581902757548</v>
      </c>
      <c r="D157" s="2">
        <f>MACD!E157</f>
        <v>-0.20442409428778774</v>
      </c>
      <c r="E157" s="2">
        <f>MACD!F157</f>
        <v>8.1886491738414308E-2</v>
      </c>
      <c r="F157" s="2">
        <f>'Moving Avg'!D157</f>
        <v>128.10991999999999</v>
      </c>
      <c r="G157" s="2">
        <f>'Moving Avg'!F157</f>
        <v>128.10417000000004</v>
      </c>
      <c r="H157" s="2">
        <f>'Moving Avg'!G157</f>
        <v>128.76032799999987</v>
      </c>
      <c r="I157" s="2">
        <f>'Moving Avg'!H157</f>
        <v>0</v>
      </c>
      <c r="J157" s="6" t="str">
        <f>OBV!F157</f>
        <v>BULLISH</v>
      </c>
      <c r="K157" s="6" t="str">
        <f>OBV!G157</f>
        <v>NEUTRAL</v>
      </c>
      <c r="L157" s="6" t="str">
        <f>OBV!H157</f>
        <v>BULLISH DIVERGENCE</v>
      </c>
    </row>
    <row r="158" spans="1:12" ht="13.5" x14ac:dyDescent="0.25">
      <c r="A158" s="3">
        <f>RSI!A158</f>
        <v>42234</v>
      </c>
      <c r="B158" s="2">
        <f>RSI!B158</f>
        <v>127.2615</v>
      </c>
      <c r="C158" s="2">
        <f>RSI!I158</f>
        <v>45.610414414114871</v>
      </c>
      <c r="D158" s="2">
        <f>MACD!E158</f>
        <v>-0.26082108959485595</v>
      </c>
      <c r="E158" s="2">
        <f>MACD!F158</f>
        <v>1.3344975471760265E-2</v>
      </c>
      <c r="F158" s="2">
        <f>'Moving Avg'!D158</f>
        <v>127.69289999999998</v>
      </c>
      <c r="G158" s="2">
        <f>'Moving Avg'!F158</f>
        <v>127.99632000000004</v>
      </c>
      <c r="H158" s="2">
        <f>'Moving Avg'!G158</f>
        <v>128.7603279999999</v>
      </c>
      <c r="I158" s="2">
        <f>'Moving Avg'!H158</f>
        <v>0</v>
      </c>
      <c r="J158" s="6" t="str">
        <f>OBV!F158</f>
        <v>BEARISH</v>
      </c>
      <c r="K158" s="6" t="str">
        <f>OBV!G158</f>
        <v>NEUTRAL</v>
      </c>
      <c r="L158" s="6" t="str">
        <f>OBV!H158</f>
        <v>CONFIRMED BEARISH</v>
      </c>
    </row>
    <row r="159" spans="1:12" ht="13.5" x14ac:dyDescent="0.25">
      <c r="A159" s="3">
        <f>RSI!A159</f>
        <v>42235</v>
      </c>
      <c r="B159" s="2">
        <f>RSI!B159</f>
        <v>127.2615</v>
      </c>
      <c r="C159" s="2">
        <f>RSI!I159</f>
        <v>45.610414414114871</v>
      </c>
      <c r="D159" s="2">
        <f>MACD!E159</f>
        <v>-0.30203444956941894</v>
      </c>
      <c r="E159" s="2">
        <f>MACD!F159</f>
        <v>-4.9730909536475583E-2</v>
      </c>
      <c r="F159" s="2">
        <f>'Moving Avg'!D159</f>
        <v>127.69290000000001</v>
      </c>
      <c r="G159" s="2">
        <f>'Moving Avg'!F159</f>
        <v>127.96037000000005</v>
      </c>
      <c r="H159" s="2">
        <f>'Moving Avg'!G159</f>
        <v>128.76032799999987</v>
      </c>
      <c r="I159" s="2">
        <f>'Moving Avg'!H159</f>
        <v>0</v>
      </c>
      <c r="J159" s="6" t="str">
        <f>OBV!F159</f>
        <v>BEARISH</v>
      </c>
      <c r="K159" s="6" t="str">
        <f>OBV!G159</f>
        <v>NEUTRAL</v>
      </c>
      <c r="L159" s="6" t="str">
        <f>OBV!H159</f>
        <v>NEUTRAL</v>
      </c>
    </row>
    <row r="160" spans="1:12" ht="13.5" x14ac:dyDescent="0.25">
      <c r="A160" s="3">
        <f>RSI!A160</f>
        <v>42236</v>
      </c>
      <c r="B160" s="2">
        <f>RSI!B160</f>
        <v>126.6863</v>
      </c>
      <c r="C160" s="2">
        <f>RSI!I160</f>
        <v>43.301862881949795</v>
      </c>
      <c r="D160" s="2">
        <f>MACD!E160</f>
        <v>3.2509891756149045E-2</v>
      </c>
      <c r="E160" s="2">
        <f>MACD!F160</f>
        <v>-3.3282749277950663E-2</v>
      </c>
      <c r="F160" s="2">
        <f>'Moving Avg'!D160</f>
        <v>127.57786000000002</v>
      </c>
      <c r="G160" s="2">
        <f>'Moving Avg'!F160</f>
        <v>127.85971000000002</v>
      </c>
      <c r="H160" s="2">
        <f>'Moving Avg'!G160</f>
        <v>128.7272539999999</v>
      </c>
      <c r="I160" s="2">
        <f>'Moving Avg'!H160</f>
        <v>0</v>
      </c>
      <c r="J160" s="6" t="str">
        <f>OBV!F160</f>
        <v>BEARISH</v>
      </c>
      <c r="K160" s="6" t="str">
        <f>OBV!G160</f>
        <v>NEUTRAL</v>
      </c>
      <c r="L160" s="6" t="str">
        <f>OBV!H160</f>
        <v>CONFIRMED BEARISH</v>
      </c>
    </row>
    <row r="161" spans="1:12" ht="13.5" x14ac:dyDescent="0.25">
      <c r="A161" s="3">
        <f>RSI!A161</f>
        <v>42237</v>
      </c>
      <c r="B161" s="2">
        <f>RSI!B161</f>
        <v>127.2615</v>
      </c>
      <c r="C161" s="2">
        <f>RSI!I161</f>
        <v>46.232615422020608</v>
      </c>
      <c r="D161" s="2">
        <f>MACD!E161</f>
        <v>0.28195620029606516</v>
      </c>
      <c r="E161" s="2">
        <f>MACD!F161</f>
        <v>2.9765040636852501E-2</v>
      </c>
      <c r="F161" s="2">
        <f>'Moving Avg'!D161</f>
        <v>127.50596</v>
      </c>
      <c r="G161" s="2">
        <f>'Moving Avg'!F161</f>
        <v>127.85899000000003</v>
      </c>
      <c r="H161" s="2">
        <f>'Moving Avg'!G161</f>
        <v>128.70568399999991</v>
      </c>
      <c r="I161" s="2">
        <f>'Moving Avg'!H161</f>
        <v>0</v>
      </c>
      <c r="J161" s="6" t="str">
        <f>OBV!F161</f>
        <v>BEARISH</v>
      </c>
      <c r="K161" s="6" t="str">
        <f>OBV!G161</f>
        <v>NEUTRAL</v>
      </c>
      <c r="L161" s="6" t="str">
        <f>OBV!H161</f>
        <v>CONFIRMED BEARISH</v>
      </c>
    </row>
    <row r="162" spans="1:12" ht="13.5" x14ac:dyDescent="0.25">
      <c r="A162" s="3">
        <f>RSI!A162</f>
        <v>42240</v>
      </c>
      <c r="B162" s="2">
        <f>RSI!B162</f>
        <v>129.05179999999999</v>
      </c>
      <c r="C162" s="2">
        <f>RSI!I162</f>
        <v>54.172717452852993</v>
      </c>
      <c r="D162" s="2">
        <f>MACD!E162</f>
        <v>0.36532517478977411</v>
      </c>
      <c r="E162" s="2">
        <f>MACD!F162</f>
        <v>9.6877067467436823E-2</v>
      </c>
      <c r="F162" s="2">
        <f>'Moving Avg'!D162</f>
        <v>127.50452</v>
      </c>
      <c r="G162" s="2">
        <f>'Moving Avg'!F162</f>
        <v>127.94850500000003</v>
      </c>
      <c r="H162" s="2">
        <f>'Moving Avg'!G162</f>
        <v>128.7271099999999</v>
      </c>
      <c r="I162" s="2">
        <f>'Moving Avg'!H162</f>
        <v>0</v>
      </c>
      <c r="J162" s="6" t="str">
        <f>OBV!F162</f>
        <v>BEARISH</v>
      </c>
      <c r="K162" s="6" t="str">
        <f>OBV!G162</f>
        <v>NEUTRAL</v>
      </c>
      <c r="L162" s="6" t="str">
        <f>OBV!H162</f>
        <v>CONFIRMED BEARISH</v>
      </c>
    </row>
    <row r="163" spans="1:12" ht="13.5" x14ac:dyDescent="0.25">
      <c r="A163" s="3">
        <f>RSI!A163</f>
        <v>42241</v>
      </c>
      <c r="B163" s="2">
        <f>RSI!B163</f>
        <v>129.05179999999999</v>
      </c>
      <c r="C163" s="2">
        <f>RSI!I163</f>
        <v>54.172717452852979</v>
      </c>
      <c r="D163" s="2">
        <f>MACD!E163</f>
        <v>0.42983904170318965</v>
      </c>
      <c r="E163" s="2">
        <f>MACD!F163</f>
        <v>0.16346946231458742</v>
      </c>
      <c r="F163" s="2">
        <f>'Moving Avg'!D163</f>
        <v>127.86257999999998</v>
      </c>
      <c r="G163" s="2">
        <f>'Moving Avg'!F163</f>
        <v>128.05923000000001</v>
      </c>
      <c r="H163" s="2">
        <f>'Moving Avg'!G163</f>
        <v>128.71977599999994</v>
      </c>
      <c r="I163" s="2">
        <f>'Moving Avg'!H163</f>
        <v>0</v>
      </c>
      <c r="J163" s="6" t="str">
        <f>OBV!F163</f>
        <v>BULLISH</v>
      </c>
      <c r="K163" s="6" t="str">
        <f>OBV!G163</f>
        <v>NEUTRAL</v>
      </c>
      <c r="L163" s="6" t="str">
        <f>OBV!H163</f>
        <v>CONFIRMED BULLISH</v>
      </c>
    </row>
    <row r="164" spans="1:12" ht="13.5" x14ac:dyDescent="0.25">
      <c r="A164" s="3">
        <f>RSI!A164</f>
        <v>42242</v>
      </c>
      <c r="B164" s="2">
        <f>RSI!B164</f>
        <v>127.98050000000001</v>
      </c>
      <c r="C164" s="2">
        <f>RSI!I164</f>
        <v>49.136904135323327</v>
      </c>
      <c r="D164" s="2">
        <f>MACD!E164</f>
        <v>0.23741612784101562</v>
      </c>
      <c r="E164" s="2">
        <f>MACD!F164</f>
        <v>0.17825879541987305</v>
      </c>
      <c r="F164" s="2">
        <f>'Moving Avg'!D164</f>
        <v>128.00637999999998</v>
      </c>
      <c r="G164" s="2">
        <f>'Moving Avg'!F164</f>
        <v>128.11639000000005</v>
      </c>
      <c r="H164" s="2">
        <f>'Moving Avg'!G164</f>
        <v>128.71977599999994</v>
      </c>
      <c r="I164" s="2">
        <f>'Moving Avg'!H164</f>
        <v>0</v>
      </c>
      <c r="J164" s="6" t="str">
        <f>OBV!F164</f>
        <v>BULLISH</v>
      </c>
      <c r="K164" s="6" t="str">
        <f>OBV!G164</f>
        <v>NEUTRAL</v>
      </c>
      <c r="L164" s="6" t="str">
        <f>OBV!H164</f>
        <v>CONFIRMED BULLISH</v>
      </c>
    </row>
    <row r="165" spans="1:12" ht="13.5" x14ac:dyDescent="0.25">
      <c r="A165" s="3">
        <f>RSI!A165</f>
        <v>42243</v>
      </c>
      <c r="B165" s="2">
        <f>RSI!B165</f>
        <v>127.98050000000001</v>
      </c>
      <c r="C165" s="2">
        <f>RSI!I165</f>
        <v>49.136904135323313</v>
      </c>
      <c r="D165" s="2">
        <f>MACD!E165</f>
        <v>7.5758105551926747E-2</v>
      </c>
      <c r="E165" s="2">
        <f>MACD!F165</f>
        <v>0.15775865744628378</v>
      </c>
      <c r="F165" s="2">
        <f>'Moving Avg'!D165</f>
        <v>128.26522</v>
      </c>
      <c r="G165" s="2">
        <f>'Moving Avg'!F165</f>
        <v>128.08044000000004</v>
      </c>
      <c r="H165" s="2">
        <f>'Moving Avg'!G165</f>
        <v>128.69820599999994</v>
      </c>
      <c r="I165" s="2">
        <f>'Moving Avg'!H165</f>
        <v>0</v>
      </c>
      <c r="J165" s="6" t="str">
        <f>OBV!F165</f>
        <v>BULLISH</v>
      </c>
      <c r="K165" s="6" t="str">
        <f>OBV!G165</f>
        <v>NEUTRAL</v>
      </c>
      <c r="L165" s="6" t="str">
        <f>OBV!H165</f>
        <v>CONFIRMED BULLISH</v>
      </c>
    </row>
    <row r="166" spans="1:12" ht="13.5" x14ac:dyDescent="0.25">
      <c r="A166" s="3">
        <f>RSI!A166</f>
        <v>42244</v>
      </c>
      <c r="B166" s="2">
        <f>RSI!B166</f>
        <v>128.6995</v>
      </c>
      <c r="C166" s="2">
        <f>RSI!I166</f>
        <v>52.568845420340629</v>
      </c>
      <c r="D166" s="2">
        <f>MACD!E166</f>
        <v>-5.7905679495661389E-2</v>
      </c>
      <c r="E166" s="2">
        <f>MACD!F166</f>
        <v>0.11462579005789476</v>
      </c>
      <c r="F166" s="2">
        <f>'Moving Avg'!D166</f>
        <v>128.55281999999997</v>
      </c>
      <c r="G166" s="2">
        <f>'Moving Avg'!F166</f>
        <v>128.15234000000004</v>
      </c>
      <c r="H166" s="2">
        <f>'Moving Avg'!G166</f>
        <v>128.69101599999996</v>
      </c>
      <c r="I166" s="2">
        <f>'Moving Avg'!H166</f>
        <v>0</v>
      </c>
      <c r="J166" s="6" t="str">
        <f>OBV!F166</f>
        <v>BULLISH</v>
      </c>
      <c r="K166" s="6" t="str">
        <f>OBV!G166</f>
        <v>NEUTRAL</v>
      </c>
      <c r="L166" s="6" t="str">
        <f>OBV!H166</f>
        <v>CONFIRMED BULLISH</v>
      </c>
    </row>
    <row r="167" spans="1:12" ht="13.5" x14ac:dyDescent="0.25">
      <c r="A167" s="3">
        <f>RSI!A167</f>
        <v>42247</v>
      </c>
      <c r="B167" s="2">
        <f>RSI!B167</f>
        <v>128.6995</v>
      </c>
      <c r="C167" s="2">
        <f>RSI!I167</f>
        <v>52.568845420340629</v>
      </c>
      <c r="D167" s="2">
        <f>MACD!E167</f>
        <v>4.6972046515463717E-2</v>
      </c>
      <c r="E167" s="2">
        <f>MACD!F167</f>
        <v>0.10109504134940855</v>
      </c>
      <c r="F167" s="2">
        <f>'Moving Avg'!D167</f>
        <v>128.48235999999997</v>
      </c>
      <c r="G167" s="2">
        <f>'Moving Avg'!F167</f>
        <v>128.15234000000004</v>
      </c>
      <c r="H167" s="2">
        <f>'Moving Avg'!G167</f>
        <v>128.67663599999995</v>
      </c>
      <c r="I167" s="2">
        <f>'Moving Avg'!H167</f>
        <v>0</v>
      </c>
      <c r="J167" s="6" t="str">
        <f>OBV!F167</f>
        <v>BULLISH</v>
      </c>
      <c r="K167" s="6" t="str">
        <f>OBV!G167</f>
        <v>NEUTRAL</v>
      </c>
      <c r="L167" s="6" t="str">
        <f>OBV!H167</f>
        <v>BULLISH DIVERGENCE</v>
      </c>
    </row>
    <row r="168" spans="1:12" ht="13.5" x14ac:dyDescent="0.25">
      <c r="A168" s="3">
        <f>RSI!A168</f>
        <v>42248</v>
      </c>
      <c r="B168" s="2">
        <f>RSI!B168</f>
        <v>128.6995</v>
      </c>
      <c r="C168" s="2">
        <f>RSI!I168</f>
        <v>52.568845420340644</v>
      </c>
      <c r="D168" s="2">
        <f>MACD!E168</f>
        <v>-0.14383568434783456</v>
      </c>
      <c r="E168" s="2">
        <f>MACD!F168</f>
        <v>5.2108896209959926E-2</v>
      </c>
      <c r="F168" s="2">
        <f>'Moving Avg'!D168</f>
        <v>128.4119</v>
      </c>
      <c r="G168" s="2">
        <f>'Moving Avg'!F168</f>
        <v>128.22424000000004</v>
      </c>
      <c r="H168" s="2">
        <f>'Moving Avg'!G168</f>
        <v>128.70539599999995</v>
      </c>
      <c r="I168" s="2">
        <f>'Moving Avg'!H168</f>
        <v>0</v>
      </c>
      <c r="J168" s="6" t="str">
        <f>OBV!F168</f>
        <v>BULLISH</v>
      </c>
      <c r="K168" s="6" t="str">
        <f>OBV!G168</f>
        <v>NEUTRAL</v>
      </c>
      <c r="L168" s="6" t="str">
        <f>OBV!H168</f>
        <v>BULLISH DIVERGENCE</v>
      </c>
    </row>
    <row r="169" spans="1:12" ht="13.5" x14ac:dyDescent="0.25">
      <c r="A169" s="3">
        <f>RSI!A169</f>
        <v>42249</v>
      </c>
      <c r="B169" s="2">
        <f>RSI!B169</f>
        <v>128.6995</v>
      </c>
      <c r="C169" s="2">
        <f>RSI!I169</f>
        <v>52.568845420340644</v>
      </c>
      <c r="D169" s="2">
        <f>MACD!E169</f>
        <v>-0.30807723206865489</v>
      </c>
      <c r="E169" s="2">
        <f>MACD!F169</f>
        <v>-1.9928329445763039E-2</v>
      </c>
      <c r="F169" s="2">
        <f>'Moving Avg'!D169</f>
        <v>128.55569999999997</v>
      </c>
      <c r="G169" s="2">
        <f>'Moving Avg'!F169</f>
        <v>128.29614000000004</v>
      </c>
      <c r="H169" s="2">
        <f>'Moving Avg'!G169</f>
        <v>128.69101599999996</v>
      </c>
      <c r="I169" s="2">
        <f>'Moving Avg'!H169</f>
        <v>0</v>
      </c>
      <c r="J169" s="6" t="str">
        <f>OBV!F169</f>
        <v>BULLISH</v>
      </c>
      <c r="K169" s="6" t="str">
        <f>OBV!G169</f>
        <v>NEUTRAL</v>
      </c>
      <c r="L169" s="6" t="str">
        <f>OBV!H169</f>
        <v>CONFIRMED BULLISH</v>
      </c>
    </row>
    <row r="170" spans="1:12" ht="13.5" x14ac:dyDescent="0.25">
      <c r="A170" s="3">
        <f>RSI!A170</f>
        <v>42250</v>
      </c>
      <c r="B170" s="2">
        <f>RSI!B170</f>
        <v>127.90860000000001</v>
      </c>
      <c r="C170" s="2">
        <f>RSI!I170</f>
        <v>47.797172335568185</v>
      </c>
      <c r="D170" s="2">
        <f>MACD!E170</f>
        <v>-0.47954024259557571</v>
      </c>
      <c r="E170" s="2">
        <f>MACD!F170</f>
        <v>-0.11185071207572558</v>
      </c>
      <c r="F170" s="2">
        <f>'Moving Avg'!D170</f>
        <v>128.54131999999998</v>
      </c>
      <c r="G170" s="2">
        <f>'Moving Avg'!F170</f>
        <v>128.22424000000007</v>
      </c>
      <c r="H170" s="2">
        <f>'Moving Avg'!G170</f>
        <v>128.66081799999995</v>
      </c>
      <c r="I170" s="2">
        <f>'Moving Avg'!H170</f>
        <v>0</v>
      </c>
      <c r="J170" s="6" t="str">
        <f>OBV!F170</f>
        <v>BULLISH</v>
      </c>
      <c r="K170" s="6" t="str">
        <f>OBV!G170</f>
        <v>NEUTRAL</v>
      </c>
      <c r="L170" s="6" t="str">
        <f>OBV!H170</f>
        <v>BULLISH DIVERGENCE</v>
      </c>
    </row>
    <row r="171" spans="1:12" ht="13.5" x14ac:dyDescent="0.25">
      <c r="A171" s="3">
        <f>RSI!A171</f>
        <v>42251</v>
      </c>
      <c r="B171" s="2">
        <f>RSI!B171</f>
        <v>127.98050000000001</v>
      </c>
      <c r="C171" s="2">
        <f>RSI!I171</f>
        <v>48.256990292925742</v>
      </c>
      <c r="D171" s="2">
        <f>MACD!E171</f>
        <v>-0.53917547599878901</v>
      </c>
      <c r="E171" s="2">
        <f>MACD!F171</f>
        <v>-0.1973156648603383</v>
      </c>
      <c r="F171" s="2">
        <f>'Moving Avg'!D171</f>
        <v>128.39752000000001</v>
      </c>
      <c r="G171" s="2">
        <f>'Moving Avg'!F171</f>
        <v>128.15593500000003</v>
      </c>
      <c r="H171" s="2">
        <f>'Moving Avg'!G171</f>
        <v>128.63205799999997</v>
      </c>
      <c r="I171" s="2">
        <f>'Moving Avg'!H171</f>
        <v>0</v>
      </c>
      <c r="J171" s="6" t="str">
        <f>OBV!F171</f>
        <v>BULLISH</v>
      </c>
      <c r="K171" s="6" t="str">
        <f>OBV!G171</f>
        <v>NEUTRAL</v>
      </c>
      <c r="L171" s="6" t="str">
        <f>OBV!H171</f>
        <v>BULLISH DIVERGENCE</v>
      </c>
    </row>
    <row r="172" spans="1:12" ht="13.5" x14ac:dyDescent="0.25">
      <c r="A172" s="3">
        <f>RSI!A172</f>
        <v>42254</v>
      </c>
      <c r="B172" s="2">
        <f>RSI!B172</f>
        <v>127.98050000000001</v>
      </c>
      <c r="C172" s="2">
        <f>RSI!I172</f>
        <v>48.256990292925742</v>
      </c>
      <c r="D172" s="2">
        <f>MACD!E172</f>
        <v>-0.312516750306159</v>
      </c>
      <c r="E172" s="2">
        <f>MACD!F172</f>
        <v>-0.22035588194950245</v>
      </c>
      <c r="F172" s="2">
        <f>'Moving Avg'!D172</f>
        <v>128.25371999999999</v>
      </c>
      <c r="G172" s="2">
        <f>'Moving Avg'!F172</f>
        <v>128.08763000000005</v>
      </c>
      <c r="H172" s="2">
        <f>'Moving Avg'!G172</f>
        <v>128.60329799999994</v>
      </c>
      <c r="I172" s="2">
        <f>'Moving Avg'!H172</f>
        <v>0</v>
      </c>
      <c r="J172" s="6" t="str">
        <f>OBV!F172</f>
        <v>BULLISH</v>
      </c>
      <c r="K172" s="6" t="str">
        <f>OBV!G172</f>
        <v>NEUTRAL</v>
      </c>
      <c r="L172" s="6" t="str">
        <f>OBV!H172</f>
        <v>BULLISH DIVERGENCE</v>
      </c>
    </row>
    <row r="173" spans="1:12" ht="13.5" x14ac:dyDescent="0.25">
      <c r="A173" s="3">
        <f>RSI!A173</f>
        <v>42255</v>
      </c>
      <c r="B173" s="2">
        <f>RSI!B173</f>
        <v>127.98050000000001</v>
      </c>
      <c r="C173" s="2">
        <f>RSI!I173</f>
        <v>48.256990292925742</v>
      </c>
      <c r="D173" s="2">
        <f>MACD!E173</f>
        <v>-0.11916513615599911</v>
      </c>
      <c r="E173" s="2">
        <f>MACD!F173</f>
        <v>-0.20011773279080178</v>
      </c>
      <c r="F173" s="2">
        <f>'Moving Avg'!D173</f>
        <v>128.10992000000002</v>
      </c>
      <c r="G173" s="2">
        <f>'Moving Avg'!F173</f>
        <v>128.01932500000001</v>
      </c>
      <c r="H173" s="2">
        <f>'Moving Avg'!G173</f>
        <v>128.60329799999994</v>
      </c>
      <c r="I173" s="2">
        <f>'Moving Avg'!H173</f>
        <v>0</v>
      </c>
      <c r="J173" s="6" t="str">
        <f>OBV!F173</f>
        <v>BULLISH</v>
      </c>
      <c r="K173" s="6" t="str">
        <f>OBV!G173</f>
        <v>NEUTRAL</v>
      </c>
      <c r="L173" s="6" t="str">
        <f>OBV!H173</f>
        <v>BULLISH DIVERGENCE</v>
      </c>
    </row>
    <row r="174" spans="1:12" ht="13.5" x14ac:dyDescent="0.25">
      <c r="A174" s="3">
        <f>RSI!A174</f>
        <v>42256</v>
      </c>
      <c r="B174" s="2">
        <f>RSI!B174</f>
        <v>125.8235</v>
      </c>
      <c r="C174" s="2">
        <f>RSI!I174</f>
        <v>36.282347167262337</v>
      </c>
      <c r="D174" s="2">
        <f>MACD!E174</f>
        <v>4.0850118647199452E-2</v>
      </c>
      <c r="E174" s="2">
        <f>MACD!F174</f>
        <v>-0.15192416250320154</v>
      </c>
      <c r="F174" s="2">
        <f>'Moving Avg'!D174</f>
        <v>127.53471999999999</v>
      </c>
      <c r="G174" s="2">
        <f>'Moving Avg'!F174</f>
        <v>127.94742500000002</v>
      </c>
      <c r="H174" s="2">
        <f>'Moving Avg'!G174</f>
        <v>128.48825799999995</v>
      </c>
      <c r="I174" s="2">
        <f>'Moving Avg'!H174</f>
        <v>0</v>
      </c>
      <c r="J174" s="6" t="str">
        <f>OBV!F174</f>
        <v>BEARISH</v>
      </c>
      <c r="K174" s="6" t="str">
        <f>OBV!G174</f>
        <v>NEUTRAL</v>
      </c>
      <c r="L174" s="6" t="str">
        <f>OBV!H174</f>
        <v>CONFIRMED BEARISH</v>
      </c>
    </row>
    <row r="175" spans="1:12" ht="13.5" x14ac:dyDescent="0.25">
      <c r="A175" s="3">
        <f>RSI!A175</f>
        <v>42257</v>
      </c>
      <c r="B175" s="2">
        <f>RSI!B175</f>
        <v>124.3856</v>
      </c>
      <c r="C175" s="2">
        <f>RSI!I175</f>
        <v>30.796250963398833</v>
      </c>
      <c r="D175" s="2">
        <f>MACD!E175</f>
        <v>0.29684497504686647</v>
      </c>
      <c r="E175" s="2">
        <f>MACD!F175</f>
        <v>-6.2170334993187935E-2</v>
      </c>
      <c r="F175" s="2">
        <f>'Moving Avg'!D175</f>
        <v>126.83011999999999</v>
      </c>
      <c r="G175" s="2">
        <f>'Moving Avg'!F175</f>
        <v>127.80363</v>
      </c>
      <c r="H175" s="2">
        <f>'Moving Avg'!G175</f>
        <v>128.35164999999995</v>
      </c>
      <c r="I175" s="2">
        <f>'Moving Avg'!H175</f>
        <v>0</v>
      </c>
      <c r="J175" s="6" t="str">
        <f>OBV!F175</f>
        <v>BEARISH</v>
      </c>
      <c r="K175" s="6" t="str">
        <f>OBV!G175</f>
        <v>WEAK</v>
      </c>
      <c r="L175" s="6" t="str">
        <f>OBV!H175</f>
        <v>CONFIRMED BEARISH</v>
      </c>
    </row>
    <row r="176" spans="1:12" ht="13.5" x14ac:dyDescent="0.25">
      <c r="A176" s="3">
        <f>RSI!A176</f>
        <v>42258</v>
      </c>
      <c r="B176" s="2">
        <f>RSI!B176</f>
        <v>123.6666</v>
      </c>
      <c r="C176" s="2">
        <f>RSI!I176</f>
        <v>28.477496604640436</v>
      </c>
      <c r="D176" s="2">
        <f>MACD!E176</f>
        <v>0.69887006225404491</v>
      </c>
      <c r="E176" s="2">
        <f>MACD!F176</f>
        <v>9.0037744456258617E-2</v>
      </c>
      <c r="F176" s="2">
        <f>'Moving Avg'!D176</f>
        <v>125.96733999999999</v>
      </c>
      <c r="G176" s="2">
        <f>'Moving Avg'!F176</f>
        <v>127.60590999999999</v>
      </c>
      <c r="H176" s="2">
        <f>'Moving Avg'!G176</f>
        <v>128.23661199999992</v>
      </c>
      <c r="I176" s="2">
        <f>'Moving Avg'!H176</f>
        <v>0</v>
      </c>
      <c r="J176" s="6" t="str">
        <f>OBV!F176</f>
        <v>BEARISH</v>
      </c>
      <c r="K176" s="6" t="str">
        <f>OBV!G176</f>
        <v>WEAK</v>
      </c>
      <c r="L176" s="6" t="str">
        <f>OBV!H176</f>
        <v>CONFIRMED BEARISH</v>
      </c>
    </row>
    <row r="177" spans="1:12" ht="13.5" x14ac:dyDescent="0.25">
      <c r="A177" s="3">
        <f>RSI!A177</f>
        <v>42261</v>
      </c>
      <c r="B177" s="2">
        <f>RSI!B177</f>
        <v>121.50960000000001</v>
      </c>
      <c r="C177" s="2">
        <f>RSI!I177</f>
        <v>22.905584986191926</v>
      </c>
      <c r="D177" s="2">
        <f>MACD!E177</f>
        <v>1.2230154147695771</v>
      </c>
      <c r="E177" s="2">
        <f>MACD!F177</f>
        <v>0.31663327851892231</v>
      </c>
      <c r="F177" s="2">
        <f>'Moving Avg'!D177</f>
        <v>124.67316000000001</v>
      </c>
      <c r="G177" s="2">
        <f>'Moving Avg'!F177</f>
        <v>127.22844000000001</v>
      </c>
      <c r="H177" s="2">
        <f>'Moving Avg'!G177</f>
        <v>128.04967399999995</v>
      </c>
      <c r="I177" s="2">
        <f>'Moving Avg'!H177</f>
        <v>0</v>
      </c>
      <c r="J177" s="6" t="str">
        <f>OBV!F177</f>
        <v>BEARISH</v>
      </c>
      <c r="K177" s="6" t="str">
        <f>OBV!G177</f>
        <v>WEAK</v>
      </c>
      <c r="L177" s="6" t="str">
        <f>OBV!H177</f>
        <v>CONFIRMED BEARISH</v>
      </c>
    </row>
    <row r="178" spans="1:12" ht="13.5" x14ac:dyDescent="0.25">
      <c r="A178" s="3">
        <f>RSI!A178</f>
        <v>42262</v>
      </c>
      <c r="B178" s="2">
        <f>RSI!B178</f>
        <v>123.5947</v>
      </c>
      <c r="C178" s="2">
        <f>RSI!I178</f>
        <v>35.951456450087491</v>
      </c>
      <c r="D178" s="2">
        <f>MACD!E178</f>
        <v>1.5472174383670136</v>
      </c>
      <c r="E178" s="2">
        <f>MACD!F178</f>
        <v>0.56275011048854062</v>
      </c>
      <c r="F178" s="2">
        <f>'Moving Avg'!D178</f>
        <v>123.79600000000001</v>
      </c>
      <c r="G178" s="2">
        <f>'Moving Avg'!F178</f>
        <v>127.04510000000001</v>
      </c>
      <c r="H178" s="2">
        <f>'Moving Avg'!G178</f>
        <v>127.93319799999993</v>
      </c>
      <c r="I178" s="2">
        <f>'Moving Avg'!H178</f>
        <v>0</v>
      </c>
      <c r="J178" s="6" t="str">
        <f>OBV!F178</f>
        <v>BEARISH</v>
      </c>
      <c r="K178" s="6" t="str">
        <f>OBV!G178</f>
        <v>WEAK</v>
      </c>
      <c r="L178" s="6" t="str">
        <f>OBV!H178</f>
        <v>CONFIRMED BEARISH</v>
      </c>
    </row>
    <row r="179" spans="1:12" ht="13.5" x14ac:dyDescent="0.25">
      <c r="A179" s="3">
        <f>RSI!A179</f>
        <v>42263</v>
      </c>
      <c r="B179" s="2">
        <f>RSI!B179</f>
        <v>122.2286</v>
      </c>
      <c r="C179" s="2">
        <f>RSI!I179</f>
        <v>32.116829419086571</v>
      </c>
      <c r="D179" s="2">
        <f>MACD!E179</f>
        <v>1.9429567168166528</v>
      </c>
      <c r="E179" s="2">
        <f>MACD!F179</f>
        <v>0.83879143175416315</v>
      </c>
      <c r="F179" s="2">
        <f>'Moving Avg'!D179</f>
        <v>123.07701999999999</v>
      </c>
      <c r="G179" s="2">
        <f>'Moving Avg'!F179</f>
        <v>126.79345499999999</v>
      </c>
      <c r="H179" s="2">
        <f>'Moving Avg'!G179</f>
        <v>127.76078399999994</v>
      </c>
      <c r="I179" s="2">
        <f>'Moving Avg'!H179</f>
        <v>0</v>
      </c>
      <c r="J179" s="6" t="str">
        <f>OBV!F179</f>
        <v>BEARISH</v>
      </c>
      <c r="K179" s="6" t="str">
        <f>OBV!G179</f>
        <v>WEAK</v>
      </c>
      <c r="L179" s="6" t="str">
        <f>OBV!H179</f>
        <v>CONFIRMED BEARISH</v>
      </c>
    </row>
    <row r="180" spans="1:12" ht="13.5" x14ac:dyDescent="0.25">
      <c r="A180" s="3">
        <f>RSI!A180</f>
        <v>42264</v>
      </c>
      <c r="B180" s="2">
        <f>RSI!B180</f>
        <v>121.50960000000001</v>
      </c>
      <c r="C180" s="2">
        <f>RSI!I180</f>
        <v>30.285873745891593</v>
      </c>
      <c r="D180" s="2">
        <f>MACD!E180</f>
        <v>2.2361916874901056</v>
      </c>
      <c r="E180" s="2">
        <f>MACD!F180</f>
        <v>1.1182714829013518</v>
      </c>
      <c r="F180" s="2">
        <f>'Moving Avg'!D180</f>
        <v>122.50182</v>
      </c>
      <c r="G180" s="2">
        <f>'Moving Avg'!F180</f>
        <v>126.53461999999999</v>
      </c>
      <c r="H180" s="2">
        <f>'Moving Avg'!G180</f>
        <v>127.60260599999994</v>
      </c>
      <c r="I180" s="2">
        <f>'Moving Avg'!H180</f>
        <v>0</v>
      </c>
      <c r="J180" s="6" t="str">
        <f>OBV!F180</f>
        <v>BEARISH</v>
      </c>
      <c r="K180" s="6" t="str">
        <f>OBV!G180</f>
        <v>NEUTRAL</v>
      </c>
      <c r="L180" s="6" t="str">
        <f>OBV!H180</f>
        <v>CONFIRMED BEARISH</v>
      </c>
    </row>
    <row r="181" spans="1:12" ht="13.5" x14ac:dyDescent="0.25">
      <c r="A181" s="3">
        <f>RSI!A181</f>
        <v>42265</v>
      </c>
      <c r="B181" s="2">
        <f>RSI!B181</f>
        <v>121.4952</v>
      </c>
      <c r="C181" s="2">
        <f>RSI!I181</f>
        <v>30.248680003572886</v>
      </c>
      <c r="D181" s="2">
        <f>MACD!E181</f>
        <v>2.5255018019779811</v>
      </c>
      <c r="E181" s="2">
        <f>MACD!F181</f>
        <v>1.3997175467166776</v>
      </c>
      <c r="F181" s="2">
        <f>'Moving Avg'!D181</f>
        <v>122.06753999999998</v>
      </c>
      <c r="G181" s="2">
        <f>'Moving Avg'!F181</f>
        <v>126.24630499999998</v>
      </c>
      <c r="H181" s="2">
        <f>'Moving Avg'!G181</f>
        <v>127.41681799999995</v>
      </c>
      <c r="I181" s="2">
        <f>'Moving Avg'!H181</f>
        <v>0</v>
      </c>
      <c r="J181" s="6" t="str">
        <f>OBV!F181</f>
        <v>BEARISH</v>
      </c>
      <c r="K181" s="6" t="str">
        <f>OBV!G181</f>
        <v>WEAK</v>
      </c>
      <c r="L181" s="6" t="str">
        <f>OBV!H181</f>
        <v>CONFIRMED BEARISH</v>
      </c>
    </row>
    <row r="182" spans="1:12" ht="13.5" x14ac:dyDescent="0.25">
      <c r="A182" s="3">
        <f>RSI!A182</f>
        <v>42268</v>
      </c>
      <c r="B182" s="2">
        <f>RSI!B182</f>
        <v>121.4952</v>
      </c>
      <c r="C182" s="2">
        <f>RSI!I182</f>
        <v>30.248680003572886</v>
      </c>
      <c r="D182" s="2">
        <f>MACD!E182</f>
        <v>2.7972951759843738</v>
      </c>
      <c r="E182" s="2">
        <f>MACD!F182</f>
        <v>1.6792330725702169</v>
      </c>
      <c r="F182" s="2">
        <f>'Moving Avg'!D182</f>
        <v>122.06466</v>
      </c>
      <c r="G182" s="2">
        <f>'Moving Avg'!F182</f>
        <v>125.86847499999999</v>
      </c>
      <c r="H182" s="2">
        <f>'Moving Avg'!G182</f>
        <v>127.25835199999996</v>
      </c>
      <c r="I182" s="2">
        <f>'Moving Avg'!H182</f>
        <v>0</v>
      </c>
      <c r="J182" s="6" t="str">
        <f>OBV!F182</f>
        <v>BEARISH</v>
      </c>
      <c r="K182" s="6" t="str">
        <f>OBV!G182</f>
        <v>WEAK</v>
      </c>
      <c r="L182" s="6" t="str">
        <f>OBV!H182</f>
        <v>CONFIRMED BEARISH</v>
      </c>
    </row>
    <row r="183" spans="1:12" ht="13.5" x14ac:dyDescent="0.25">
      <c r="A183" s="3">
        <f>RSI!A183</f>
        <v>42269</v>
      </c>
      <c r="B183" s="2">
        <f>RSI!B183</f>
        <v>117.91459999999999</v>
      </c>
      <c r="C183" s="2">
        <f>RSI!I183</f>
        <v>22.337691665848965</v>
      </c>
      <c r="D183" s="2">
        <f>MACD!E183</f>
        <v>3.3174968772602256</v>
      </c>
      <c r="E183" s="2">
        <f>MACD!F183</f>
        <v>2.0068858335082189</v>
      </c>
      <c r="F183" s="2">
        <f>'Moving Avg'!D183</f>
        <v>120.92864</v>
      </c>
      <c r="G183" s="2">
        <f>'Moving Avg'!F183</f>
        <v>125.311615</v>
      </c>
      <c r="H183" s="2">
        <f>'Moving Avg'!G183</f>
        <v>127.02827399999998</v>
      </c>
      <c r="I183" s="2">
        <f>'Moving Avg'!H183</f>
        <v>0</v>
      </c>
      <c r="J183" s="6" t="str">
        <f>OBV!F183</f>
        <v>BEARISH</v>
      </c>
      <c r="K183" s="6" t="str">
        <f>OBV!G183</f>
        <v>WEAK</v>
      </c>
      <c r="L183" s="6" t="str">
        <f>OBV!H183</f>
        <v>CONFIRMED BEARISH</v>
      </c>
    </row>
    <row r="184" spans="1:12" ht="13.5" x14ac:dyDescent="0.25">
      <c r="A184" s="3">
        <f>RSI!A184</f>
        <v>42270</v>
      </c>
      <c r="B184" s="2">
        <f>RSI!B184</f>
        <v>119.3526</v>
      </c>
      <c r="C184" s="2">
        <f>RSI!I184</f>
        <v>30.229620560092997</v>
      </c>
      <c r="D184" s="2">
        <f>MACD!E184</f>
        <v>3.3636025192597288</v>
      </c>
      <c r="E184" s="2">
        <f>MACD!F184</f>
        <v>2.2782291706585212</v>
      </c>
      <c r="F184" s="2">
        <f>'Moving Avg'!D184</f>
        <v>120.35344000000001</v>
      </c>
      <c r="G184" s="2">
        <f>'Moving Avg'!F184</f>
        <v>124.88022000000001</v>
      </c>
      <c r="H184" s="2">
        <f>'Moving Avg'!G184</f>
        <v>126.83846</v>
      </c>
      <c r="I184" s="2">
        <f>'Moving Avg'!H184</f>
        <v>0</v>
      </c>
      <c r="J184" s="6" t="str">
        <f>OBV!F184</f>
        <v>BEARISH</v>
      </c>
      <c r="K184" s="6" t="str">
        <f>OBV!G184</f>
        <v>WEAK</v>
      </c>
      <c r="L184" s="6" t="str">
        <f>OBV!H184</f>
        <v>CONFIRMED BEARISH</v>
      </c>
    </row>
    <row r="185" spans="1:12" ht="13.5" x14ac:dyDescent="0.25">
      <c r="A185" s="3">
        <f>RSI!A185</f>
        <v>42275</v>
      </c>
      <c r="B185" s="2">
        <f>RSI!B185</f>
        <v>119.3526</v>
      </c>
      <c r="C185" s="2">
        <f>RSI!I185</f>
        <v>30.229620560092997</v>
      </c>
      <c r="D185" s="2">
        <f>MACD!E185</f>
        <v>3.2139205861338667</v>
      </c>
      <c r="E185" s="2">
        <f>MACD!F185</f>
        <v>2.4653674537535903</v>
      </c>
      <c r="F185" s="2">
        <f>'Moving Avg'!D185</f>
        <v>119.92204</v>
      </c>
      <c r="G185" s="2">
        <f>'Moving Avg'!F185</f>
        <v>124.44882500000003</v>
      </c>
      <c r="H185" s="2">
        <f>'Moving Avg'!G185</f>
        <v>126.64864600000001</v>
      </c>
      <c r="I185" s="2">
        <f>'Moving Avg'!H185</f>
        <v>0</v>
      </c>
      <c r="J185" s="6" t="str">
        <f>OBV!F185</f>
        <v>BEARISH</v>
      </c>
      <c r="K185" s="6" t="str">
        <f>OBV!G185</f>
        <v>WEAK</v>
      </c>
      <c r="L185" s="6" t="str">
        <f>OBV!H185</f>
        <v>CONFIRMED BEARISH</v>
      </c>
    </row>
    <row r="186" spans="1:12" ht="13.5" x14ac:dyDescent="0.25">
      <c r="A186" s="3">
        <f>RSI!A186</f>
        <v>42276</v>
      </c>
      <c r="B186" s="2">
        <f>RSI!B186</f>
        <v>119.3526</v>
      </c>
      <c r="C186" s="2">
        <f>RSI!I186</f>
        <v>30.229620560092997</v>
      </c>
      <c r="D186" s="2">
        <f>MACD!E186</f>
        <v>3.0067632814211862</v>
      </c>
      <c r="E186" s="2">
        <f>MACD!F186</f>
        <v>2.5736466192871097</v>
      </c>
      <c r="F186" s="2">
        <f>'Moving Avg'!D186</f>
        <v>119.49351999999999</v>
      </c>
      <c r="G186" s="2">
        <f>'Moving Avg'!F186</f>
        <v>123.98148000000003</v>
      </c>
      <c r="H186" s="2">
        <f>'Moving Avg'!G186</f>
        <v>126.44732800000003</v>
      </c>
      <c r="I186" s="2">
        <f>'Moving Avg'!H186</f>
        <v>0</v>
      </c>
      <c r="J186" s="6" t="str">
        <f>OBV!F186</f>
        <v>BEARISH</v>
      </c>
      <c r="K186" s="6" t="str">
        <f>OBV!G186</f>
        <v>WEAK</v>
      </c>
      <c r="L186" s="6" t="str">
        <f>OBV!H186</f>
        <v>CONFIRMED BEARISH</v>
      </c>
    </row>
    <row r="187" spans="1:12" ht="13.5" x14ac:dyDescent="0.25">
      <c r="A187" s="3">
        <f>RSI!A187</f>
        <v>42277</v>
      </c>
      <c r="B187" s="2">
        <f>RSI!B187</f>
        <v>119.3526</v>
      </c>
      <c r="C187" s="2">
        <f>RSI!I187</f>
        <v>30.229620560092997</v>
      </c>
      <c r="D187" s="2">
        <f>MACD!E187</f>
        <v>2.5275116805047446</v>
      </c>
      <c r="E187" s="2">
        <f>MACD!F187</f>
        <v>2.5644196315306367</v>
      </c>
      <c r="F187" s="2">
        <f>'Moving Avg'!D187</f>
        <v>119.06500000000001</v>
      </c>
      <c r="G187" s="2">
        <f>'Moving Avg'!F187</f>
        <v>123.51413500000004</v>
      </c>
      <c r="H187" s="2">
        <f>'Moving Avg'!G187</f>
        <v>126.24601000000004</v>
      </c>
      <c r="I187" s="2">
        <f>'Moving Avg'!H187</f>
        <v>0</v>
      </c>
      <c r="J187" s="6" t="str">
        <f>OBV!F187</f>
        <v>BEARISH</v>
      </c>
      <c r="K187" s="6" t="str">
        <f>OBV!G187</f>
        <v>WEAK</v>
      </c>
      <c r="L187" s="6" t="str">
        <f>OBV!H187</f>
        <v>CONFIRMED BEARISH</v>
      </c>
    </row>
    <row r="188" spans="1:12" ht="13.5" x14ac:dyDescent="0.25">
      <c r="A188" s="3">
        <f>RSI!A188</f>
        <v>42278</v>
      </c>
      <c r="B188" s="2">
        <f>RSI!B188</f>
        <v>115.77200000000001</v>
      </c>
      <c r="C188" s="2">
        <f>RSI!I188</f>
        <v>22.5537547049327</v>
      </c>
      <c r="D188" s="2">
        <f>MACD!E188</f>
        <v>2.7338215466755571</v>
      </c>
      <c r="E188" s="2">
        <f>MACD!F188</f>
        <v>2.5983000145596207</v>
      </c>
      <c r="F188" s="2">
        <f>'Moving Avg'!D188</f>
        <v>118.63648000000001</v>
      </c>
      <c r="G188" s="2">
        <f>'Moving Avg'!F188</f>
        <v>122.86776000000002</v>
      </c>
      <c r="H188" s="2">
        <f>'Moving Avg'!G188</f>
        <v>125.97308000000004</v>
      </c>
      <c r="I188" s="2">
        <f>'Moving Avg'!H188</f>
        <v>0</v>
      </c>
      <c r="J188" s="6" t="str">
        <f>OBV!F188</f>
        <v>BULLISH</v>
      </c>
      <c r="K188" s="6" t="str">
        <f>OBV!G188</f>
        <v>NEUTRAL</v>
      </c>
      <c r="L188" s="6" t="str">
        <f>OBV!H188</f>
        <v>BULLISH DIVERGENCE</v>
      </c>
    </row>
    <row r="189" spans="1:12" ht="13.5" x14ac:dyDescent="0.25">
      <c r="A189" s="3">
        <f>RSI!A189</f>
        <v>42279</v>
      </c>
      <c r="B189" s="2">
        <f>RSI!B189</f>
        <v>117.91459999999999</v>
      </c>
      <c r="C189" s="2">
        <f>RSI!I189</f>
        <v>33.444306180703961</v>
      </c>
      <c r="D189" s="2">
        <f>MACD!E189</f>
        <v>2.5845729056791953</v>
      </c>
      <c r="E189" s="2">
        <f>MACD!F189</f>
        <v>2.595554592783536</v>
      </c>
      <c r="F189" s="2">
        <f>'Moving Avg'!D189</f>
        <v>118.34887999999998</v>
      </c>
      <c r="G189" s="2">
        <f>'Moving Avg'!F189</f>
        <v>122.32851500000001</v>
      </c>
      <c r="H189" s="2">
        <f>'Moving Avg'!G189</f>
        <v>125.77176200000007</v>
      </c>
      <c r="I189" s="2">
        <f>'Moving Avg'!H189</f>
        <v>0</v>
      </c>
      <c r="J189" s="6" t="str">
        <f>OBV!F189</f>
        <v>BEARISH</v>
      </c>
      <c r="K189" s="6" t="str">
        <f>OBV!G189</f>
        <v>NEUTRAL</v>
      </c>
      <c r="L189" s="6" t="str">
        <f>OBV!H189</f>
        <v>CONFIRMED BEARISH</v>
      </c>
    </row>
    <row r="190" spans="1:12" ht="13.5" x14ac:dyDescent="0.25">
      <c r="A190" s="3">
        <f>RSI!A190</f>
        <v>42282</v>
      </c>
      <c r="B190" s="2">
        <f>RSI!B190</f>
        <v>117.9003</v>
      </c>
      <c r="C190" s="2">
        <f>RSI!I190</f>
        <v>33.410537616994674</v>
      </c>
      <c r="D190" s="2">
        <f>MACD!E190</f>
        <v>2.377792655261203</v>
      </c>
      <c r="E190" s="2">
        <f>MACD!F190</f>
        <v>2.5520022052790696</v>
      </c>
      <c r="F190" s="2">
        <f>'Moving Avg'!D190</f>
        <v>118.05842</v>
      </c>
      <c r="G190" s="2">
        <f>'Moving Avg'!F190</f>
        <v>121.82809999999999</v>
      </c>
      <c r="H190" s="2">
        <f>'Moving Avg'!G190</f>
        <v>125.55577800000006</v>
      </c>
      <c r="I190" s="2">
        <f>'Moving Avg'!H190</f>
        <v>0</v>
      </c>
      <c r="J190" s="6" t="str">
        <f>OBV!F190</f>
        <v>BEARISH</v>
      </c>
      <c r="K190" s="6" t="str">
        <f>OBV!G190</f>
        <v>NEUTRAL</v>
      </c>
      <c r="L190" s="6" t="str">
        <f>OBV!H190</f>
        <v>CONFIRMED BEARISH</v>
      </c>
    </row>
    <row r="191" spans="1:12" ht="13.5" x14ac:dyDescent="0.25">
      <c r="A191" s="3">
        <f>RSI!A191</f>
        <v>42283</v>
      </c>
      <c r="B191" s="2">
        <f>RSI!B191</f>
        <v>114.37</v>
      </c>
      <c r="C191" s="2">
        <f>RSI!I191</f>
        <v>26.33982043008227</v>
      </c>
      <c r="D191" s="2">
        <f>MACD!E191</f>
        <v>2.4891079273808856</v>
      </c>
      <c r="E191" s="2">
        <f>MACD!F191</f>
        <v>2.5394233496994332</v>
      </c>
      <c r="F191" s="2">
        <f>'Moving Avg'!D191</f>
        <v>117.06190000000001</v>
      </c>
      <c r="G191" s="2">
        <f>'Moving Avg'!F191</f>
        <v>121.14757499999999</v>
      </c>
      <c r="H191" s="2">
        <f>'Moving Avg'!G191</f>
        <v>125.29766000000009</v>
      </c>
      <c r="I191" s="2">
        <f>'Moving Avg'!H191</f>
        <v>0</v>
      </c>
      <c r="J191" s="6" t="str">
        <f>OBV!F191</f>
        <v>BEARISH</v>
      </c>
      <c r="K191" s="6" t="str">
        <f>OBV!G191</f>
        <v>NEUTRAL</v>
      </c>
      <c r="L191" s="6" t="str">
        <f>OBV!H191</f>
        <v>CONFIRMED BEARISH</v>
      </c>
    </row>
    <row r="192" spans="1:12" ht="13.5" x14ac:dyDescent="0.25">
      <c r="A192" s="3">
        <f>RSI!A192</f>
        <v>42284</v>
      </c>
      <c r="B192" s="2">
        <f>RSI!B192</f>
        <v>117.1237</v>
      </c>
      <c r="C192" s="2">
        <f>RSI!I192</f>
        <v>37.458169092079167</v>
      </c>
      <c r="D192" s="2">
        <f>MACD!E192</f>
        <v>2.4251759277324112</v>
      </c>
      <c r="E192" s="2">
        <f>MACD!F192</f>
        <v>2.5165738653060288</v>
      </c>
      <c r="F192" s="2">
        <f>'Moving Avg'!D192</f>
        <v>116.61612</v>
      </c>
      <c r="G192" s="2">
        <f>'Moving Avg'!F192</f>
        <v>120.60473499999998</v>
      </c>
      <c r="H192" s="2">
        <f>'Moving Avg'!G192</f>
        <v>125.09490400000008</v>
      </c>
      <c r="I192" s="2">
        <f>'Moving Avg'!H192</f>
        <v>0</v>
      </c>
      <c r="J192" s="6" t="str">
        <f>OBV!F192</f>
        <v>BULLISH</v>
      </c>
      <c r="K192" s="6" t="str">
        <f>OBV!G192</f>
        <v>STRONG</v>
      </c>
      <c r="L192" s="6" t="str">
        <f>OBV!H192</f>
        <v>BULLISH DIVERGENCE</v>
      </c>
    </row>
    <row r="193" spans="1:12" ht="13.5" x14ac:dyDescent="0.25">
      <c r="A193" s="3">
        <f>RSI!A193</f>
        <v>42285</v>
      </c>
      <c r="B193" s="2">
        <f>RSI!B193</f>
        <v>117.1237</v>
      </c>
      <c r="C193" s="2">
        <f>RSI!I193</f>
        <v>37.458169092079167</v>
      </c>
      <c r="D193" s="2">
        <f>MACD!E193</f>
        <v>1.8464055470650038</v>
      </c>
      <c r="E193" s="2">
        <f>MACD!F193</f>
        <v>2.3825402016578239</v>
      </c>
      <c r="F193" s="2">
        <f>'Moving Avg'!D193</f>
        <v>116.88645999999999</v>
      </c>
      <c r="G193" s="2">
        <f>'Moving Avg'!F193</f>
        <v>120.06189499999998</v>
      </c>
      <c r="H193" s="2">
        <f>'Moving Avg'!G193</f>
        <v>124.90063200000007</v>
      </c>
      <c r="I193" s="2">
        <f>'Moving Avg'!H193</f>
        <v>0</v>
      </c>
      <c r="J193" s="6" t="str">
        <f>OBV!F193</f>
        <v>BULLISH</v>
      </c>
      <c r="K193" s="6" t="str">
        <f>OBV!G193</f>
        <v>STRONG</v>
      </c>
      <c r="L193" s="6" t="str">
        <f>OBV!H193</f>
        <v>CONFIRMED BULLISH</v>
      </c>
    </row>
    <row r="194" spans="1:12" ht="13.5" x14ac:dyDescent="0.25">
      <c r="A194" s="3">
        <f>RSI!A194</f>
        <v>42286</v>
      </c>
      <c r="B194" s="2">
        <f>RSI!B194</f>
        <v>114.3197</v>
      </c>
      <c r="C194" s="2">
        <f>RSI!I194</f>
        <v>31.791262632169065</v>
      </c>
      <c r="D194" s="2">
        <f>MACD!E194</f>
        <v>1.809858889310604</v>
      </c>
      <c r="E194" s="2">
        <f>MACD!F194</f>
        <v>2.2680039391883802</v>
      </c>
      <c r="F194" s="2">
        <f>'Moving Avg'!D194</f>
        <v>116.16748</v>
      </c>
      <c r="G194" s="2">
        <f>'Moving Avg'!F194</f>
        <v>119.48670499999999</v>
      </c>
      <c r="H194" s="2">
        <f>'Moving Avg'!G194</f>
        <v>124.65028000000009</v>
      </c>
      <c r="I194" s="2">
        <f>'Moving Avg'!H194</f>
        <v>0</v>
      </c>
      <c r="J194" s="6" t="str">
        <f>OBV!F194</f>
        <v>BULLISH</v>
      </c>
      <c r="K194" s="6" t="str">
        <f>OBV!G194</f>
        <v>STRONG</v>
      </c>
      <c r="L194" s="6" t="str">
        <f>OBV!H194</f>
        <v>BULLISH DIVERGENCE</v>
      </c>
    </row>
    <row r="195" spans="1:12" ht="13.5" x14ac:dyDescent="0.25">
      <c r="A195" s="3">
        <f>RSI!A195</f>
        <v>42289</v>
      </c>
      <c r="B195" s="2">
        <f>RSI!B195</f>
        <v>114.3197</v>
      </c>
      <c r="C195" s="2">
        <f>RSI!I195</f>
        <v>31.791262632169065</v>
      </c>
      <c r="D195" s="2">
        <f>MACD!E195</f>
        <v>1.8179552812202786</v>
      </c>
      <c r="E195" s="2">
        <f>MACD!F195</f>
        <v>2.17799420759476</v>
      </c>
      <c r="F195" s="2">
        <f>'Moving Avg'!D195</f>
        <v>115.45135999999999</v>
      </c>
      <c r="G195" s="2">
        <f>'Moving Avg'!F195</f>
        <v>118.98341000000001</v>
      </c>
      <c r="H195" s="2">
        <f>'Moving Avg'!G195</f>
        <v>124.36268400000009</v>
      </c>
      <c r="I195" s="2">
        <f>'Moving Avg'!H195</f>
        <v>0</v>
      </c>
      <c r="J195" s="6" t="str">
        <f>OBV!F195</f>
        <v>BULLISH</v>
      </c>
      <c r="K195" s="6" t="str">
        <f>OBV!G195</f>
        <v>STRONG</v>
      </c>
      <c r="L195" s="6" t="str">
        <f>OBV!H195</f>
        <v>BULLISH DIVERGENCE</v>
      </c>
    </row>
    <row r="196" spans="1:12" ht="13.5" x14ac:dyDescent="0.25">
      <c r="A196" s="3">
        <f>RSI!A196</f>
        <v>42290</v>
      </c>
      <c r="B196" s="2">
        <f>RSI!B196</f>
        <v>112.8817</v>
      </c>
      <c r="C196" s="2">
        <f>RSI!I196</f>
        <v>29.166810357188226</v>
      </c>
      <c r="D196" s="2">
        <f>MACD!E196</f>
        <v>1.9674546733863139</v>
      </c>
      <c r="E196" s="2">
        <f>MACD!F196</f>
        <v>2.1358863007530706</v>
      </c>
      <c r="F196" s="2">
        <f>'Moving Avg'!D196</f>
        <v>115.1537</v>
      </c>
      <c r="G196" s="2">
        <f>'Moving Avg'!F196</f>
        <v>118.444165</v>
      </c>
      <c r="H196" s="2">
        <f>'Moving Avg'!G196</f>
        <v>124.07508800000009</v>
      </c>
      <c r="I196" s="2">
        <f>'Moving Avg'!H196</f>
        <v>0</v>
      </c>
      <c r="J196" s="6" t="str">
        <f>OBV!F196</f>
        <v>BULLISH</v>
      </c>
      <c r="K196" s="6" t="str">
        <f>OBV!G196</f>
        <v>STRONG</v>
      </c>
      <c r="L196" s="6" t="str">
        <f>OBV!H196</f>
        <v>BULLISH DIVERGENCE</v>
      </c>
    </row>
    <row r="197" spans="1:12" ht="13.5" x14ac:dyDescent="0.25">
      <c r="A197" s="3">
        <f>RSI!A197</f>
        <v>42293</v>
      </c>
      <c r="B197" s="2">
        <f>RSI!B197</f>
        <v>115.3982</v>
      </c>
      <c r="C197" s="2">
        <f>RSI!I197</f>
        <v>38.703341570581806</v>
      </c>
      <c r="D197" s="2">
        <f>MACD!E197</f>
        <v>1.9494977336487409</v>
      </c>
      <c r="E197" s="2">
        <f>MACD!F197</f>
        <v>2.0986085873322047</v>
      </c>
      <c r="F197" s="2">
        <f>'Moving Avg'!D197</f>
        <v>114.8086</v>
      </c>
      <c r="G197" s="2">
        <f>'Moving Avg'!F197</f>
        <v>118.13859500000001</v>
      </c>
      <c r="H197" s="2">
        <f>'Moving Avg'!G197</f>
        <v>123.80906200000007</v>
      </c>
      <c r="I197" s="2">
        <f>'Moving Avg'!H197</f>
        <v>0</v>
      </c>
      <c r="J197" s="6" t="str">
        <f>OBV!F197</f>
        <v>BULLISH</v>
      </c>
      <c r="K197" s="6" t="str">
        <f>OBV!G197</f>
        <v>NEUTRAL</v>
      </c>
      <c r="L197" s="6" t="str">
        <f>OBV!H197</f>
        <v>BULLISH DIVERGENCE</v>
      </c>
    </row>
    <row r="198" spans="1:12" ht="13.5" x14ac:dyDescent="0.25">
      <c r="A198" s="3">
        <f>RSI!A198</f>
        <v>42296</v>
      </c>
      <c r="B198" s="2">
        <f>RSI!B198</f>
        <v>115.3982</v>
      </c>
      <c r="C198" s="2">
        <f>RSI!I198</f>
        <v>38.703341570581806</v>
      </c>
      <c r="D198" s="2">
        <f>MACD!E198</f>
        <v>1.4074152568327207</v>
      </c>
      <c r="E198" s="2">
        <f>MACD!F198</f>
        <v>1.9603699212323078</v>
      </c>
      <c r="F198" s="2">
        <f>'Moving Avg'!D198</f>
        <v>114.4635</v>
      </c>
      <c r="G198" s="2">
        <f>'Moving Avg'!F198</f>
        <v>117.72877000000001</v>
      </c>
      <c r="H198" s="2">
        <f>'Moving Avg'!G198</f>
        <v>123.57179600000003</v>
      </c>
      <c r="I198" s="2">
        <f>'Moving Avg'!H198</f>
        <v>0</v>
      </c>
      <c r="J198" s="6" t="str">
        <f>OBV!F198</f>
        <v>BULLISH</v>
      </c>
      <c r="K198" s="6" t="str">
        <f>OBV!G198</f>
        <v>NEUTRAL</v>
      </c>
      <c r="L198" s="6" t="str">
        <f>OBV!H198</f>
        <v>BULLISH DIVERGENCE</v>
      </c>
    </row>
    <row r="199" spans="1:12" ht="13.5" x14ac:dyDescent="0.25">
      <c r="A199" s="3">
        <f>RSI!A199</f>
        <v>42297</v>
      </c>
      <c r="B199" s="2">
        <f>RSI!B199</f>
        <v>113.6007</v>
      </c>
      <c r="C199" s="2">
        <f>RSI!I199</f>
        <v>34.819854054240025</v>
      </c>
      <c r="D199" s="2">
        <f>MACD!E199</f>
        <v>1.4337065897337453</v>
      </c>
      <c r="E199" s="2">
        <f>MACD!F199</f>
        <v>1.8550372549325953</v>
      </c>
      <c r="F199" s="2">
        <f>'Moving Avg'!D199</f>
        <v>114.31969999999998</v>
      </c>
      <c r="G199" s="2">
        <f>'Moving Avg'!F199</f>
        <v>117.29737500000002</v>
      </c>
      <c r="H199" s="2">
        <f>'Moving Avg'!G199</f>
        <v>123.29858000000002</v>
      </c>
      <c r="I199" s="2">
        <f>'Moving Avg'!H199</f>
        <v>0</v>
      </c>
      <c r="J199" s="6" t="str">
        <f>OBV!F199</f>
        <v>BULLISH</v>
      </c>
      <c r="K199" s="6" t="str">
        <f>OBV!G199</f>
        <v>NEUTRAL</v>
      </c>
      <c r="L199" s="6" t="str">
        <f>OBV!H199</f>
        <v>BULLISH DIVERGENCE</v>
      </c>
    </row>
    <row r="200" spans="1:12" ht="13.5" x14ac:dyDescent="0.25">
      <c r="A200" s="3">
        <f>RSI!A200</f>
        <v>42298</v>
      </c>
      <c r="B200" s="2">
        <f>RSI!B200</f>
        <v>112.1627</v>
      </c>
      <c r="C200" s="2">
        <f>RSI!I200</f>
        <v>32.049299755577465</v>
      </c>
      <c r="D200" s="2">
        <f>MACD!E200</f>
        <v>1.5914464478216388</v>
      </c>
      <c r="E200" s="2">
        <f>MACD!F200</f>
        <v>1.8023190935104041</v>
      </c>
      <c r="F200" s="2">
        <f>'Moving Avg'!D200</f>
        <v>113.8883</v>
      </c>
      <c r="G200" s="2">
        <f>'Moving Avg'!F200</f>
        <v>116.83003000000001</v>
      </c>
      <c r="H200" s="2">
        <f>'Moving Avg'!G200</f>
        <v>122.95490200000002</v>
      </c>
      <c r="I200" s="2">
        <f>'Moving Avg'!H200</f>
        <v>0</v>
      </c>
      <c r="J200" s="6" t="str">
        <f>OBV!F200</f>
        <v>BEARISH</v>
      </c>
      <c r="K200" s="6" t="str">
        <f>OBV!G200</f>
        <v>WEAK</v>
      </c>
      <c r="L200" s="6" t="str">
        <f>OBV!H200</f>
        <v>CONFIRMED BEARISH</v>
      </c>
    </row>
    <row r="201" spans="1:12" ht="13.5" x14ac:dyDescent="0.25">
      <c r="A201" s="3">
        <f>RSI!A201</f>
        <v>42299</v>
      </c>
      <c r="B201" s="2">
        <f>RSI!B201</f>
        <v>111.44370000000001</v>
      </c>
      <c r="C201" s="2">
        <f>RSI!I201</f>
        <v>30.732579777478151</v>
      </c>
      <c r="D201" s="2">
        <f>MACD!E201</f>
        <v>1.272417602188824</v>
      </c>
      <c r="E201" s="2">
        <f>MACD!F201</f>
        <v>1.6963387952460882</v>
      </c>
      <c r="F201" s="2">
        <f>'Moving Avg'!D201</f>
        <v>113.6007</v>
      </c>
      <c r="G201" s="2">
        <f>'Moving Avg'!F201</f>
        <v>116.32745499999999</v>
      </c>
      <c r="H201" s="2">
        <f>'Moving Avg'!G201</f>
        <v>122.596844</v>
      </c>
      <c r="I201" s="2">
        <f>'Moving Avg'!H201</f>
        <v>119.54521000000005</v>
      </c>
      <c r="J201" s="6" t="str">
        <f>OBV!F201</f>
        <v>BEARISH</v>
      </c>
      <c r="K201" s="6" t="str">
        <f>OBV!G201</f>
        <v>WEAK</v>
      </c>
      <c r="L201" s="6" t="str">
        <f>OBV!H201</f>
        <v>CONFIRMED BEARISH</v>
      </c>
    </row>
    <row r="202" spans="1:12" ht="13.5" x14ac:dyDescent="0.25">
      <c r="A202" s="3">
        <f>RSI!A202</f>
        <v>42300</v>
      </c>
      <c r="B202" s="2">
        <f>RSI!B202</f>
        <v>112.1627</v>
      </c>
      <c r="C202" s="2">
        <f>RSI!I202</f>
        <v>33.667432879724728</v>
      </c>
      <c r="D202" s="2">
        <f>MACD!E202</f>
        <v>1.4117007846452907</v>
      </c>
      <c r="E202" s="2">
        <f>MACD!F202</f>
        <v>1.639411193125929</v>
      </c>
      <c r="F202" s="2">
        <f>'Moving Avg'!D202</f>
        <v>112.95360000000001</v>
      </c>
      <c r="G202" s="2">
        <f>'Moving Avg'!F202</f>
        <v>115.86082999999999</v>
      </c>
      <c r="H202" s="2">
        <f>'Moving Avg'!G202</f>
        <v>122.25316600000001</v>
      </c>
      <c r="I202" s="2">
        <f>'Moving Avg'!H202</f>
        <v>119.58049850000006</v>
      </c>
      <c r="J202" s="6" t="str">
        <f>OBV!F202</f>
        <v>BEARISH</v>
      </c>
      <c r="K202" s="6" t="str">
        <f>OBV!G202</f>
        <v>WEAK</v>
      </c>
      <c r="L202" s="6" t="str">
        <f>OBV!H202</f>
        <v>CONFIRMED BEARISH</v>
      </c>
    </row>
    <row r="203" spans="1:12" ht="13.5" x14ac:dyDescent="0.25">
      <c r="A203" s="3">
        <f>RSI!A203</f>
        <v>42303</v>
      </c>
      <c r="B203" s="2">
        <f>RSI!B203</f>
        <v>114.3053</v>
      </c>
      <c r="C203" s="2">
        <f>RSI!I203</f>
        <v>41.607293103746052</v>
      </c>
      <c r="D203" s="2">
        <f>MACD!E203</f>
        <v>1.4025625283402974</v>
      </c>
      <c r="E203" s="2">
        <f>MACD!F203</f>
        <v>1.5920414601688029</v>
      </c>
      <c r="F203" s="2">
        <f>'Moving Avg'!D203</f>
        <v>112.73501999999999</v>
      </c>
      <c r="G203" s="2">
        <f>'Moving Avg'!F203</f>
        <v>115.68036500000001</v>
      </c>
      <c r="H203" s="2">
        <f>'Moving Avg'!G203</f>
        <v>121.95233999999999</v>
      </c>
      <c r="I203" s="2">
        <f>'Moving Avg'!H203</f>
        <v>119.62650000000006</v>
      </c>
      <c r="J203" s="6" t="str">
        <f>OBV!F203</f>
        <v>BEARISH</v>
      </c>
      <c r="K203" s="6" t="str">
        <f>OBV!G203</f>
        <v>WEAK</v>
      </c>
      <c r="L203" s="6" t="str">
        <f>OBV!H203</f>
        <v>CONFIRMED BEARISH</v>
      </c>
    </row>
    <row r="204" spans="1:12" ht="13.5" x14ac:dyDescent="0.25">
      <c r="A204" s="3">
        <f>RSI!A204</f>
        <v>42304</v>
      </c>
      <c r="B204" s="2">
        <f>RSI!B204</f>
        <v>114.21899999999999</v>
      </c>
      <c r="C204" s="2">
        <f>RSI!I204</f>
        <v>41.392381017796744</v>
      </c>
      <c r="D204" s="2">
        <f>MACD!E204</f>
        <v>0.98654580299205463</v>
      </c>
      <c r="E204" s="2">
        <f>MACD!F204</f>
        <v>1.4709423287334533</v>
      </c>
      <c r="F204" s="2">
        <f>'Moving Avg'!D204</f>
        <v>112.85868000000001</v>
      </c>
      <c r="G204" s="2">
        <f>'Moving Avg'!F204</f>
        <v>115.42368500000001</v>
      </c>
      <c r="H204" s="2">
        <f>'Moving Avg'!G204</f>
        <v>121.69148999999999</v>
      </c>
      <c r="I204" s="2">
        <f>'Moving Avg'!H204</f>
        <v>119.67207000000009</v>
      </c>
      <c r="J204" s="6" t="str">
        <f>OBV!F204</f>
        <v>BEARISH</v>
      </c>
      <c r="K204" s="6" t="str">
        <f>OBV!G204</f>
        <v>WEAK</v>
      </c>
      <c r="L204" s="6" t="str">
        <f>OBV!H204</f>
        <v>BEARISH DIVERGENCE</v>
      </c>
    </row>
    <row r="205" spans="1:12" ht="13.5" x14ac:dyDescent="0.25">
      <c r="A205" s="3">
        <f>RSI!A205</f>
        <v>42305</v>
      </c>
      <c r="B205" s="2">
        <f>RSI!B205</f>
        <v>114.21899999999999</v>
      </c>
      <c r="C205" s="2">
        <f>RSI!I205</f>
        <v>41.392381017796737</v>
      </c>
      <c r="D205" s="2">
        <f>MACD!E205</f>
        <v>0.65051166429479679</v>
      </c>
      <c r="E205" s="2">
        <f>MACD!F205</f>
        <v>1.3068561958457221</v>
      </c>
      <c r="F205" s="2">
        <f>'Moving Avg'!D205</f>
        <v>113.26993999999999</v>
      </c>
      <c r="G205" s="2">
        <f>'Moving Avg'!F205</f>
        <v>115.16700500000002</v>
      </c>
      <c r="H205" s="2">
        <f>'Moving Avg'!G205</f>
        <v>121.43063999999998</v>
      </c>
      <c r="I205" s="2">
        <f>'Moving Avg'!H205</f>
        <v>119.7176400000001</v>
      </c>
      <c r="J205" s="6" t="str">
        <f>OBV!F205</f>
        <v>BEARISH</v>
      </c>
      <c r="K205" s="6" t="str">
        <f>OBV!G205</f>
        <v>NEUTRAL</v>
      </c>
      <c r="L205" s="6" t="str">
        <f>OBV!H205</f>
        <v>BEARISH DIVERGENCE</v>
      </c>
    </row>
    <row r="206" spans="1:12" ht="13.5" x14ac:dyDescent="0.25">
      <c r="A206" s="3">
        <f>RSI!A206</f>
        <v>42306</v>
      </c>
      <c r="B206" s="2">
        <f>RSI!B206</f>
        <v>114.78700000000001</v>
      </c>
      <c r="C206" s="2">
        <f>RSI!I206</f>
        <v>43.615476905951574</v>
      </c>
      <c r="D206" s="2">
        <f>MACD!E206</f>
        <v>0.11766655090755762</v>
      </c>
      <c r="E206" s="2">
        <f>MACD!F206</f>
        <v>1.0690182668580894</v>
      </c>
      <c r="F206" s="2">
        <f>'Moving Avg'!D206</f>
        <v>113.93859999999999</v>
      </c>
      <c r="G206" s="2">
        <f>'Moving Avg'!F206</f>
        <v>114.93872500000001</v>
      </c>
      <c r="H206" s="2">
        <f>'Moving Avg'!G206</f>
        <v>121.17395999999999</v>
      </c>
      <c r="I206" s="2">
        <f>'Moving Avg'!H206</f>
        <v>119.7696475000001</v>
      </c>
      <c r="J206" s="6" t="str">
        <f>OBV!F206</f>
        <v>BULLISH</v>
      </c>
      <c r="K206" s="6" t="str">
        <f>OBV!G206</f>
        <v>NEUTRAL</v>
      </c>
      <c r="L206" s="6" t="str">
        <f>OBV!H206</f>
        <v>CONFIRMED BULLISH</v>
      </c>
    </row>
    <row r="207" spans="1:12" ht="13.5" x14ac:dyDescent="0.25">
      <c r="A207" s="3">
        <f>RSI!A207</f>
        <v>42307</v>
      </c>
      <c r="B207" s="2">
        <f>RSI!B207</f>
        <v>117.9003</v>
      </c>
      <c r="C207" s="2">
        <f>RSI!I207</f>
        <v>53.930591810259372</v>
      </c>
      <c r="D207" s="2">
        <f>MACD!E207</f>
        <v>-0.16631941030361475</v>
      </c>
      <c r="E207" s="2">
        <f>MACD!F207</f>
        <v>0.82195073142574859</v>
      </c>
      <c r="F207" s="2">
        <f>'Moving Avg'!D207</f>
        <v>115.08612000000001</v>
      </c>
      <c r="G207" s="2">
        <f>'Moving Avg'!F207</f>
        <v>114.86611000000001</v>
      </c>
      <c r="H207" s="2">
        <f>'Moving Avg'!G207</f>
        <v>120.95078599999999</v>
      </c>
      <c r="I207" s="2">
        <f>'Moving Avg'!H207</f>
        <v>119.84773200000011</v>
      </c>
      <c r="J207" s="6" t="str">
        <f>OBV!F207</f>
        <v>BULLISH</v>
      </c>
      <c r="K207" s="6" t="str">
        <f>OBV!G207</f>
        <v>NEUTRAL</v>
      </c>
      <c r="L207" s="6" t="str">
        <f>OBV!H207</f>
        <v>CONFIRMED BULLISH</v>
      </c>
    </row>
    <row r="208" spans="1:12" ht="13.5" x14ac:dyDescent="0.25">
      <c r="A208" s="3">
        <f>RSI!A208</f>
        <v>42310</v>
      </c>
      <c r="B208" s="2">
        <f>RSI!B208</f>
        <v>117.91459999999999</v>
      </c>
      <c r="C208" s="2">
        <f>RSI!I208</f>
        <v>53.972243604443648</v>
      </c>
      <c r="D208" s="2">
        <f>MACD!E208</f>
        <v>-0.41649337523767826</v>
      </c>
      <c r="E208" s="2">
        <f>MACD!F208</f>
        <v>0.57426191009306327</v>
      </c>
      <c r="F208" s="2">
        <f>'Moving Avg'!D208</f>
        <v>115.80798</v>
      </c>
      <c r="G208" s="2">
        <f>'Moving Avg'!F208</f>
        <v>114.97324</v>
      </c>
      <c r="H208" s="2">
        <f>'Moving Avg'!G208</f>
        <v>120.76384799999998</v>
      </c>
      <c r="I208" s="2">
        <f>'Moving Avg'!H208</f>
        <v>119.91178000000011</v>
      </c>
      <c r="J208" s="6" t="str">
        <f>OBV!F208</f>
        <v>BULLISH</v>
      </c>
      <c r="K208" s="6" t="str">
        <f>OBV!G208</f>
        <v>NEUTRAL</v>
      </c>
      <c r="L208" s="6" t="str">
        <f>OBV!H208</f>
        <v>CONFIRMED BULLISH</v>
      </c>
    </row>
    <row r="209" spans="1:12" ht="13.5" x14ac:dyDescent="0.25">
      <c r="A209" s="3">
        <f>RSI!A209</f>
        <v>42311</v>
      </c>
      <c r="B209" s="2">
        <f>RSI!B209</f>
        <v>115.03870000000001</v>
      </c>
      <c r="C209" s="2">
        <f>RSI!I209</f>
        <v>45.134317146940212</v>
      </c>
      <c r="D209" s="2">
        <f>MACD!E209</f>
        <v>-0.69993801015482404</v>
      </c>
      <c r="E209" s="2">
        <f>MACD!F209</f>
        <v>0.31942192604348585</v>
      </c>
      <c r="F209" s="2">
        <f>'Moving Avg'!D209</f>
        <v>115.97192</v>
      </c>
      <c r="G209" s="2">
        <f>'Moving Avg'!F209</f>
        <v>114.82944500000001</v>
      </c>
      <c r="H209" s="2">
        <f>'Moving Avg'!G209</f>
        <v>120.51939199999998</v>
      </c>
      <c r="I209" s="2">
        <f>'Moving Avg'!H209</f>
        <v>119.96144850000012</v>
      </c>
      <c r="J209" s="6" t="str">
        <f>OBV!F209</f>
        <v>BULLISH</v>
      </c>
      <c r="K209" s="6" t="str">
        <f>OBV!G209</f>
        <v>NEUTRAL</v>
      </c>
      <c r="L209" s="6" t="str">
        <f>OBV!H209</f>
        <v>CONFIRMED BULLISH</v>
      </c>
    </row>
    <row r="210" spans="1:12" ht="13.5" x14ac:dyDescent="0.25">
      <c r="A210" s="3">
        <f>RSI!A210</f>
        <v>42312</v>
      </c>
      <c r="B210" s="2">
        <f>RSI!B210</f>
        <v>115.03870000000001</v>
      </c>
      <c r="C210" s="2">
        <f>RSI!I210</f>
        <v>45.134317146940219</v>
      </c>
      <c r="D210" s="2">
        <f>MACD!E210</f>
        <v>-1.151651749646561</v>
      </c>
      <c r="E210" s="2">
        <f>MACD!F210</f>
        <v>2.5207190905476462E-2</v>
      </c>
      <c r="F210" s="2">
        <f>'Moving Avg'!D210</f>
        <v>116.13586000000001</v>
      </c>
      <c r="G210" s="2">
        <f>'Moving Avg'!F210</f>
        <v>114.68636500000002</v>
      </c>
      <c r="H210" s="2">
        <f>'Moving Avg'!G210</f>
        <v>120.28643999999998</v>
      </c>
      <c r="I210" s="2">
        <f>'Moving Avg'!H210</f>
        <v>120.0111170000001</v>
      </c>
      <c r="J210" s="6" t="str">
        <f>OBV!F210</f>
        <v>BULLISH</v>
      </c>
      <c r="K210" s="6" t="str">
        <f>OBV!G210</f>
        <v>NEUTRAL</v>
      </c>
      <c r="L210" s="6" t="str">
        <f>OBV!H210</f>
        <v>CONFIRMED BULLISH</v>
      </c>
    </row>
    <row r="211" spans="1:12" ht="13.5" x14ac:dyDescent="0.25">
      <c r="A211" s="3">
        <f>RSI!A211</f>
        <v>42313</v>
      </c>
      <c r="B211" s="2">
        <f>RSI!B211</f>
        <v>112.1627</v>
      </c>
      <c r="C211" s="2">
        <f>RSI!I211</f>
        <v>37.930635689112947</v>
      </c>
      <c r="D211" s="2">
        <f>MACD!E211</f>
        <v>-1.4227875654916886</v>
      </c>
      <c r="E211" s="2">
        <f>MACD!F211</f>
        <v>-0.26439176037395656</v>
      </c>
      <c r="F211" s="2">
        <f>'Moving Avg'!D211</f>
        <v>115.61100000000002</v>
      </c>
      <c r="G211" s="2">
        <f>'Moving Avg'!F211</f>
        <v>114.57599999999999</v>
      </c>
      <c r="H211" s="2">
        <f>'Moving Avg'!G211</f>
        <v>119.98446399999999</v>
      </c>
      <c r="I211" s="2">
        <f>'Moving Avg'!H211</f>
        <v>120.06174800000012</v>
      </c>
      <c r="J211" s="6" t="str">
        <f>OBV!F211</f>
        <v>BULLISH</v>
      </c>
      <c r="K211" s="6" t="str">
        <f>OBV!G211</f>
        <v>NEUTRAL</v>
      </c>
      <c r="L211" s="6" t="str">
        <f>OBV!H211</f>
        <v>BULLISH DIVERGENCE</v>
      </c>
    </row>
    <row r="212" spans="1:12" ht="13.5" x14ac:dyDescent="0.25">
      <c r="A212" s="3">
        <f>RSI!A212</f>
        <v>42314</v>
      </c>
      <c r="B212" s="2">
        <f>RSI!B212</f>
        <v>115.03870000000001</v>
      </c>
      <c r="C212" s="2">
        <f>RSI!I212</f>
        <v>47.034492983760309</v>
      </c>
      <c r="D212" s="2">
        <f>MACD!E212</f>
        <v>-1.7296171925442252</v>
      </c>
      <c r="E212" s="2">
        <f>MACD!F212</f>
        <v>-0.55743684680801031</v>
      </c>
      <c r="F212" s="2">
        <f>'Moving Avg'!D212</f>
        <v>115.03868000000003</v>
      </c>
      <c r="G212" s="2">
        <f>'Moving Avg'!F212</f>
        <v>114.47175</v>
      </c>
      <c r="H212" s="2">
        <f>'Moving Avg'!G212</f>
        <v>119.70420200000001</v>
      </c>
      <c r="I212" s="2">
        <f>'Moving Avg'!H212</f>
        <v>120.12552450000013</v>
      </c>
      <c r="J212" s="6" t="str">
        <f>OBV!F212</f>
        <v>BULLISH</v>
      </c>
      <c r="K212" s="6" t="str">
        <f>OBV!G212</f>
        <v>NEUTRAL</v>
      </c>
      <c r="L212" s="6" t="str">
        <f>OBV!H212</f>
        <v>BULLISH DIVERGENCE</v>
      </c>
    </row>
    <row r="213" spans="1:12" ht="13.5" x14ac:dyDescent="0.25">
      <c r="A213" s="3">
        <f>RSI!A213</f>
        <v>42317</v>
      </c>
      <c r="B213" s="2">
        <f>RSI!B213</f>
        <v>115.03870000000001</v>
      </c>
      <c r="C213" s="2">
        <f>RSI!I213</f>
        <v>47.034492983760316</v>
      </c>
      <c r="D213" s="2">
        <f>MACD!E213</f>
        <v>-1.65344419729999</v>
      </c>
      <c r="E213" s="2">
        <f>MACD!F213</f>
        <v>-0.77663831690640639</v>
      </c>
      <c r="F213" s="2">
        <f>'Moving Avg'!D213</f>
        <v>114.4635</v>
      </c>
      <c r="G213" s="2">
        <f>'Moving Avg'!F213</f>
        <v>114.36750000000002</v>
      </c>
      <c r="H213" s="2">
        <f>'Moving Avg'!G213</f>
        <v>119.42394</v>
      </c>
      <c r="I213" s="2">
        <f>'Moving Avg'!H213</f>
        <v>120.17522800000012</v>
      </c>
      <c r="J213" s="6" t="str">
        <f>OBV!F213</f>
        <v>BULLISH</v>
      </c>
      <c r="K213" s="6" t="str">
        <f>OBV!G213</f>
        <v>NEUTRAL</v>
      </c>
      <c r="L213" s="6" t="str">
        <f>OBV!H213</f>
        <v>BULLISH DIVERGENCE</v>
      </c>
    </row>
    <row r="214" spans="1:12" ht="13.5" x14ac:dyDescent="0.25">
      <c r="A214" s="3">
        <f>RSI!A214</f>
        <v>42318</v>
      </c>
      <c r="B214" s="2">
        <f>RSI!B214</f>
        <v>111.58750000000001</v>
      </c>
      <c r="C214" s="2">
        <f>RSI!I214</f>
        <v>39.061099141247936</v>
      </c>
      <c r="D214" s="2">
        <f>MACD!E214</f>
        <v>-1.3409121446465377</v>
      </c>
      <c r="E214" s="2">
        <f>MACD!F214</f>
        <v>-0.8894930824544327</v>
      </c>
      <c r="F214" s="2">
        <f>'Moving Avg'!D214</f>
        <v>113.77326000000001</v>
      </c>
      <c r="G214" s="2">
        <f>'Moving Avg'!F214</f>
        <v>114.23089000000002</v>
      </c>
      <c r="H214" s="2">
        <f>'Moving Avg'!G214</f>
        <v>119.09608</v>
      </c>
      <c r="I214" s="2">
        <f>'Moving Avg'!H214</f>
        <v>120.20940400000012</v>
      </c>
      <c r="J214" s="6" t="str">
        <f>OBV!F214</f>
        <v>BEARISH</v>
      </c>
      <c r="K214" s="6" t="str">
        <f>OBV!G214</f>
        <v>WEAK</v>
      </c>
      <c r="L214" s="6" t="str">
        <f>OBV!H214</f>
        <v>CONFIRMED BEARISH</v>
      </c>
    </row>
    <row r="215" spans="1:12" ht="13.5" x14ac:dyDescent="0.25">
      <c r="A215" s="3">
        <f>RSI!A215</f>
        <v>42319</v>
      </c>
      <c r="B215" s="2">
        <f>RSI!B215</f>
        <v>108.2658</v>
      </c>
      <c r="C215" s="2">
        <f>RSI!I215</f>
        <v>33.223353378751014</v>
      </c>
      <c r="D215" s="2">
        <f>MACD!E215</f>
        <v>-0.80472934391069373</v>
      </c>
      <c r="E215" s="2">
        <f>MACD!F215</f>
        <v>-0.87254033474568504</v>
      </c>
      <c r="F215" s="2">
        <f>'Moving Avg'!D215</f>
        <v>112.41867999999999</v>
      </c>
      <c r="G215" s="2">
        <f>'Moving Avg'!F215</f>
        <v>113.92819500000003</v>
      </c>
      <c r="H215" s="2">
        <f>'Moving Avg'!G215</f>
        <v>118.70178600000003</v>
      </c>
      <c r="I215" s="2">
        <f>'Moving Avg'!H215</f>
        <v>120.22697150000013</v>
      </c>
      <c r="J215" s="6" t="str">
        <f>OBV!F215</f>
        <v>BEARISH</v>
      </c>
      <c r="K215" s="6" t="str">
        <f>OBV!G215</f>
        <v>WEAK</v>
      </c>
      <c r="L215" s="6" t="str">
        <f>OBV!H215</f>
        <v>CONFIRMED BEARISH</v>
      </c>
    </row>
    <row r="216" spans="1:12" ht="13.5" x14ac:dyDescent="0.25">
      <c r="A216" s="3">
        <f>RSI!A216</f>
        <v>42320</v>
      </c>
      <c r="B216" s="2">
        <f>RSI!B216</f>
        <v>114.29810000000001</v>
      </c>
      <c r="C216" s="2">
        <f>RSI!I216</f>
        <v>48.326725145027602</v>
      </c>
      <c r="D216" s="2">
        <f>MACD!E216</f>
        <v>-0.66708208585369277</v>
      </c>
      <c r="E216" s="2">
        <f>MACD!F216</f>
        <v>-0.83144868496728663</v>
      </c>
      <c r="F216" s="2">
        <f>'Moving Avg'!D216</f>
        <v>112.84576</v>
      </c>
      <c r="G216" s="2">
        <f>'Moving Avg'!F216</f>
        <v>113.99901500000003</v>
      </c>
      <c r="H216" s="2">
        <f>'Moving Avg'!G216</f>
        <v>118.41375800000002</v>
      </c>
      <c r="I216" s="2">
        <f>'Moving Avg'!H216</f>
        <v>120.27646400000012</v>
      </c>
      <c r="J216" s="6" t="str">
        <f>OBV!F216</f>
        <v>BEARISH</v>
      </c>
      <c r="K216" s="6" t="str">
        <f>OBV!G216</f>
        <v>NEUTRAL</v>
      </c>
      <c r="L216" s="6" t="str">
        <f>OBV!H216</f>
        <v>BEARISH DIVERGENCE</v>
      </c>
    </row>
    <row r="217" spans="1:12" ht="13.5" x14ac:dyDescent="0.25">
      <c r="A217" s="3">
        <f>RSI!A217</f>
        <v>42321</v>
      </c>
      <c r="B217" s="2">
        <f>RSI!B217</f>
        <v>116.3976</v>
      </c>
      <c r="C217" s="2">
        <f>RSI!I217</f>
        <v>52.364976272770761</v>
      </c>
      <c r="D217" s="2">
        <f>MACD!E217</f>
        <v>-0.22261449522949306</v>
      </c>
      <c r="E217" s="2">
        <f>MACD!F217</f>
        <v>-0.70968184701972792</v>
      </c>
      <c r="F217" s="2">
        <f>'Moving Avg'!D217</f>
        <v>113.11754000000001</v>
      </c>
      <c r="G217" s="2">
        <f>'Moving Avg'!F217</f>
        <v>114.04898500000002</v>
      </c>
      <c r="H217" s="2">
        <f>'Moving Avg'!G217</f>
        <v>118.16772000000003</v>
      </c>
      <c r="I217" s="2">
        <f>'Moving Avg'!H217</f>
        <v>120.33476100000013</v>
      </c>
      <c r="J217" s="6" t="str">
        <f>OBV!F217</f>
        <v>BEARISH</v>
      </c>
      <c r="K217" s="6" t="str">
        <f>OBV!G217</f>
        <v>NEUTRAL</v>
      </c>
      <c r="L217" s="6" t="str">
        <f>OBV!H217</f>
        <v>BEARISH DIVERGENCE</v>
      </c>
    </row>
    <row r="218" spans="1:12" ht="13.5" x14ac:dyDescent="0.25">
      <c r="A218" s="3">
        <f>RSI!A218</f>
        <v>42324</v>
      </c>
      <c r="B218" s="2">
        <f>RSI!B218</f>
        <v>116.3976</v>
      </c>
      <c r="C218" s="2">
        <f>RSI!I218</f>
        <v>52.364976272770761</v>
      </c>
      <c r="D218" s="2">
        <f>MACD!E218</f>
        <v>0.14747680221373116</v>
      </c>
      <c r="E218" s="2">
        <f>MACD!F218</f>
        <v>-0.53825011717303606</v>
      </c>
      <c r="F218" s="2">
        <f>'Moving Avg'!D218</f>
        <v>113.38932</v>
      </c>
      <c r="G218" s="2">
        <f>'Moving Avg'!F218</f>
        <v>114.098955</v>
      </c>
      <c r="H218" s="2">
        <f>'Moving Avg'!G218</f>
        <v>117.92168200000002</v>
      </c>
      <c r="I218" s="2">
        <f>'Moving Avg'!H218</f>
        <v>120.39475100000013</v>
      </c>
      <c r="J218" s="6" t="str">
        <f>OBV!F218</f>
        <v>BEARISH</v>
      </c>
      <c r="K218" s="6" t="str">
        <f>OBV!G218</f>
        <v>NEUTRAL</v>
      </c>
      <c r="L218" s="6" t="str">
        <f>OBV!H218</f>
        <v>BEARISH DIVERGENCE</v>
      </c>
    </row>
    <row r="219" spans="1:12" ht="13.5" x14ac:dyDescent="0.25">
      <c r="A219" s="3">
        <f>RSI!A219</f>
        <v>42325</v>
      </c>
      <c r="B219" s="2">
        <f>RSI!B219</f>
        <v>116.3904</v>
      </c>
      <c r="C219" s="2">
        <f>RSI!I219</f>
        <v>52.348705084727349</v>
      </c>
      <c r="D219" s="2">
        <f>MACD!E219</f>
        <v>1.1128652891883917E-2</v>
      </c>
      <c r="E219" s="2">
        <f>MACD!F219</f>
        <v>-0.42837436316005212</v>
      </c>
      <c r="F219" s="2">
        <f>'Moving Avg'!D219</f>
        <v>114.34990000000001</v>
      </c>
      <c r="G219" s="2">
        <f>'Moving Avg'!F219</f>
        <v>114.23844</v>
      </c>
      <c r="H219" s="2">
        <f>'Moving Avg'!G219</f>
        <v>117.67550000000001</v>
      </c>
      <c r="I219" s="2">
        <f>'Moving Avg'!H219</f>
        <v>120.46175900000013</v>
      </c>
      <c r="J219" s="6" t="str">
        <f>OBV!F219</f>
        <v>BULLISH</v>
      </c>
      <c r="K219" s="6" t="str">
        <f>OBV!G219</f>
        <v>STRONG</v>
      </c>
      <c r="L219" s="6" t="str">
        <f>OBV!H219</f>
        <v>CONFIRMED BULLISH</v>
      </c>
    </row>
    <row r="220" spans="1:12" ht="13.5" x14ac:dyDescent="0.25">
      <c r="A220" s="3">
        <f>RSI!A220</f>
        <v>42326</v>
      </c>
      <c r="B220" s="2">
        <f>RSI!B220</f>
        <v>116.3904</v>
      </c>
      <c r="C220" s="2">
        <f>RSI!I220</f>
        <v>52.348705084727349</v>
      </c>
      <c r="D220" s="2">
        <f>MACD!E220</f>
        <v>-0.1112276310826843</v>
      </c>
      <c r="E220" s="2">
        <f>MACD!F220</f>
        <v>-0.36494501674457858</v>
      </c>
      <c r="F220" s="2">
        <f>'Moving Avg'!D220</f>
        <v>115.97481999999999</v>
      </c>
      <c r="G220" s="2">
        <f>'Moving Avg'!F220</f>
        <v>114.449825</v>
      </c>
      <c r="H220" s="2">
        <f>'Moving Avg'!G220</f>
        <v>117.44513600000002</v>
      </c>
      <c r="I220" s="2">
        <f>'Moving Avg'!H220</f>
        <v>120.51465900000014</v>
      </c>
      <c r="J220" s="6" t="str">
        <f>OBV!F220</f>
        <v>BULLISH</v>
      </c>
      <c r="K220" s="6" t="str">
        <f>OBV!G220</f>
        <v>STRONG</v>
      </c>
      <c r="L220" s="6" t="str">
        <f>OBV!H220</f>
        <v>CONFIRMED BULLISH</v>
      </c>
    </row>
    <row r="221" spans="1:12" ht="13.5" x14ac:dyDescent="0.25">
      <c r="A221" s="3">
        <f>RSI!A221</f>
        <v>42327</v>
      </c>
      <c r="B221" s="2">
        <f>RSI!B221</f>
        <v>116.3904</v>
      </c>
      <c r="C221" s="2">
        <f>RSI!I221</f>
        <v>52.348705084727349</v>
      </c>
      <c r="D221" s="2">
        <f>MACD!E221</f>
        <v>-0.66368879224700095</v>
      </c>
      <c r="E221" s="2">
        <f>MACD!F221</f>
        <v>-0.42469377184506307</v>
      </c>
      <c r="F221" s="2">
        <f>'Moving Avg'!D221</f>
        <v>116.39328</v>
      </c>
      <c r="G221" s="2">
        <f>'Moving Avg'!F221</f>
        <v>114.69716000000003</v>
      </c>
      <c r="H221" s="2">
        <f>'Moving Avg'!G221</f>
        <v>117.21333400000002</v>
      </c>
      <c r="I221" s="2">
        <f>'Moving Avg'!H221</f>
        <v>120.56755900000013</v>
      </c>
      <c r="J221" s="6" t="str">
        <f>OBV!F221</f>
        <v>BEARISH</v>
      </c>
      <c r="K221" s="6" t="str">
        <f>OBV!G221</f>
        <v>NEUTRAL</v>
      </c>
      <c r="L221" s="6" t="str">
        <f>OBV!H221</f>
        <v>BEARISH DIVERGENCE</v>
      </c>
    </row>
    <row r="222" spans="1:12" ht="13.5" x14ac:dyDescent="0.25">
      <c r="A222" s="3">
        <f>RSI!A222</f>
        <v>42328</v>
      </c>
      <c r="B222" s="2">
        <f>RSI!B222</f>
        <v>116.3904</v>
      </c>
      <c r="C222" s="2">
        <f>RSI!I222</f>
        <v>52.348705084727349</v>
      </c>
      <c r="D222" s="2">
        <f>MACD!E222</f>
        <v>-0.6946827072077042</v>
      </c>
      <c r="E222" s="2">
        <f>MACD!F222</f>
        <v>-0.4786915589175913</v>
      </c>
      <c r="F222" s="2">
        <f>'Moving Avg'!D222</f>
        <v>116.39184</v>
      </c>
      <c r="G222" s="2">
        <f>'Moving Avg'!F222</f>
        <v>114.90854500000005</v>
      </c>
      <c r="H222" s="2">
        <f>'Moving Avg'!G222</f>
        <v>116.981532</v>
      </c>
      <c r="I222" s="2">
        <f>'Moving Avg'!H222</f>
        <v>120.61552100000011</v>
      </c>
      <c r="J222" s="6" t="str">
        <f>OBV!F222</f>
        <v>BEARISH</v>
      </c>
      <c r="K222" s="6" t="str">
        <f>OBV!G222</f>
        <v>NEUTRAL</v>
      </c>
      <c r="L222" s="6" t="str">
        <f>OBV!H222</f>
        <v>CONFIRMED BEARISH</v>
      </c>
    </row>
    <row r="223" spans="1:12" ht="13.5" x14ac:dyDescent="0.25">
      <c r="A223" s="3">
        <f>RSI!A223</f>
        <v>42331</v>
      </c>
      <c r="B223" s="2">
        <f>RSI!B223</f>
        <v>115.03870000000001</v>
      </c>
      <c r="C223" s="2">
        <f>RSI!I223</f>
        <v>48.540103026887117</v>
      </c>
      <c r="D223" s="2">
        <f>MACD!E223</f>
        <v>-0.62632713964461573</v>
      </c>
      <c r="E223" s="2">
        <f>MACD!F223</f>
        <v>-0.50821867506299623</v>
      </c>
      <c r="F223" s="2">
        <f>'Moving Avg'!D223</f>
        <v>116.12006000000001</v>
      </c>
      <c r="G223" s="2">
        <f>'Moving Avg'!F223</f>
        <v>114.945215</v>
      </c>
      <c r="H223" s="2">
        <f>'Moving Avg'!G223</f>
        <v>116.722696</v>
      </c>
      <c r="I223" s="2">
        <f>'Moving Avg'!H223</f>
        <v>120.64755450000013</v>
      </c>
      <c r="J223" s="6" t="str">
        <f>OBV!F223</f>
        <v>BEARISH</v>
      </c>
      <c r="K223" s="6" t="str">
        <f>OBV!G223</f>
        <v>WEAK</v>
      </c>
      <c r="L223" s="6" t="str">
        <f>OBV!H223</f>
        <v>CONFIRMED BEARISH</v>
      </c>
    </row>
    <row r="224" spans="1:12" ht="13.5" x14ac:dyDescent="0.25">
      <c r="A224" s="3">
        <f>RSI!A224</f>
        <v>42332</v>
      </c>
      <c r="B224" s="2">
        <f>RSI!B224</f>
        <v>116.3329</v>
      </c>
      <c r="C224" s="2">
        <f>RSI!I224</f>
        <v>52.131129445024513</v>
      </c>
      <c r="D224" s="2">
        <f>MACD!E224</f>
        <v>-1.1924550893926806</v>
      </c>
      <c r="E224" s="2">
        <f>MACD!F224</f>
        <v>-0.64506595792893318</v>
      </c>
      <c r="F224" s="2">
        <f>'Moving Avg'!D224</f>
        <v>116.10855999999998</v>
      </c>
      <c r="G224" s="2">
        <f>'Moving Avg'!F224</f>
        <v>115.05091</v>
      </c>
      <c r="H224" s="2">
        <f>'Moving Avg'!G224</f>
        <v>116.53288400000001</v>
      </c>
      <c r="I224" s="2">
        <f>'Moving Avg'!H224</f>
        <v>120.68394250000014</v>
      </c>
      <c r="J224" s="6" t="str">
        <f>OBV!F224</f>
        <v>BEARISH</v>
      </c>
      <c r="K224" s="6" t="str">
        <f>OBV!G224</f>
        <v>WEAK</v>
      </c>
      <c r="L224" s="6" t="str">
        <f>OBV!H224</f>
        <v>CONFIRMED BEARISH</v>
      </c>
    </row>
    <row r="225" spans="1:12" ht="13.5" x14ac:dyDescent="0.25">
      <c r="A225" s="3">
        <f>RSI!A225</f>
        <v>42333</v>
      </c>
      <c r="B225" s="2">
        <f>RSI!B225</f>
        <v>116.3329</v>
      </c>
      <c r="C225" s="2">
        <f>RSI!I225</f>
        <v>52.131129445024513</v>
      </c>
      <c r="D225" s="2">
        <f>MACD!E225</f>
        <v>-2.1875227982905301</v>
      </c>
      <c r="E225" s="2">
        <f>MACD!F225</f>
        <v>-0.95355732600125265</v>
      </c>
      <c r="F225" s="2">
        <f>'Moving Avg'!D225</f>
        <v>116.09706000000001</v>
      </c>
      <c r="G225" s="2">
        <f>'Moving Avg'!F225</f>
        <v>115.15660499999998</v>
      </c>
      <c r="H225" s="2">
        <f>'Moving Avg'!G225</f>
        <v>116.37183000000003</v>
      </c>
      <c r="I225" s="2">
        <f>'Moving Avg'!H225</f>
        <v>120.72244700000014</v>
      </c>
      <c r="J225" s="6" t="str">
        <f>OBV!F225</f>
        <v>BEARISH</v>
      </c>
      <c r="K225" s="6" t="str">
        <f>OBV!G225</f>
        <v>WEAK</v>
      </c>
      <c r="L225" s="6" t="str">
        <f>OBV!H225</f>
        <v>CONFIRMED BEARISH</v>
      </c>
    </row>
    <row r="226" spans="1:12" ht="13.5" x14ac:dyDescent="0.25">
      <c r="A226" s="3">
        <f>RSI!A226</f>
        <v>42334</v>
      </c>
      <c r="B226" s="2">
        <f>RSI!B226</f>
        <v>116.3329</v>
      </c>
      <c r="C226" s="2">
        <f>RSI!I226</f>
        <v>52.131129445024513</v>
      </c>
      <c r="D226" s="2">
        <f>MACD!E226</f>
        <v>-2.1060918260789947</v>
      </c>
      <c r="E226" s="2">
        <f>MACD!F226</f>
        <v>-1.1840642260168011</v>
      </c>
      <c r="F226" s="2">
        <f>'Moving Avg'!D226</f>
        <v>116.08555999999999</v>
      </c>
      <c r="G226" s="2">
        <f>'Moving Avg'!F226</f>
        <v>115.23389999999999</v>
      </c>
      <c r="H226" s="2">
        <f>'Moving Avg'!G226</f>
        <v>116.22515600000003</v>
      </c>
      <c r="I226" s="2">
        <f>'Moving Avg'!H226</f>
        <v>120.76800550000013</v>
      </c>
      <c r="J226" s="6" t="str">
        <f>OBV!F226</f>
        <v>BEARISH</v>
      </c>
      <c r="K226" s="6" t="str">
        <f>OBV!G226</f>
        <v>WEAK</v>
      </c>
      <c r="L226" s="6" t="str">
        <f>OBV!H226</f>
        <v>CONFIRMED BEARISH</v>
      </c>
    </row>
    <row r="227" spans="1:12" ht="13.5" x14ac:dyDescent="0.25">
      <c r="A227" s="3">
        <f>RSI!A227</f>
        <v>42335</v>
      </c>
      <c r="B227" s="2">
        <f>RSI!B227</f>
        <v>112.8817</v>
      </c>
      <c r="C227" s="2">
        <f>RSI!I227</f>
        <v>42.29982691579783</v>
      </c>
      <c r="D227" s="2">
        <f>MACD!E227</f>
        <v>-1.4628357444194933</v>
      </c>
      <c r="E227" s="2">
        <f>MACD!F227</f>
        <v>-1.2398185296973394</v>
      </c>
      <c r="F227" s="2">
        <f>'Moving Avg'!D227</f>
        <v>115.38381999999999</v>
      </c>
      <c r="G227" s="2">
        <f>'Moving Avg'!F227</f>
        <v>114.98296999999999</v>
      </c>
      <c r="H227" s="2">
        <f>'Moving Avg'!G227</f>
        <v>116.05259800000003</v>
      </c>
      <c r="I227" s="2">
        <f>'Moving Avg'!H227</f>
        <v>120.79278100000012</v>
      </c>
      <c r="J227" s="6" t="str">
        <f>OBV!F227</f>
        <v>BEARISH</v>
      </c>
      <c r="K227" s="6" t="str">
        <f>OBV!G227</f>
        <v>WEAK</v>
      </c>
      <c r="L227" s="6" t="str">
        <f>OBV!H227</f>
        <v>CONFIRMED BEARISH</v>
      </c>
    </row>
    <row r="228" spans="1:12" ht="13.5" x14ac:dyDescent="0.25">
      <c r="A228" s="3">
        <f>RSI!A228</f>
        <v>42338</v>
      </c>
      <c r="B228" s="2">
        <f>RSI!B228</f>
        <v>112.8817</v>
      </c>
      <c r="C228" s="2">
        <f>RSI!I228</f>
        <v>42.29982691579783</v>
      </c>
      <c r="D228" s="2">
        <f>MACD!E228</f>
        <v>-0.90212245258460655</v>
      </c>
      <c r="E228" s="2">
        <f>MACD!F228</f>
        <v>-1.1722793142747929</v>
      </c>
      <c r="F228" s="2">
        <f>'Moving Avg'!D228</f>
        <v>114.95242</v>
      </c>
      <c r="G228" s="2">
        <f>'Moving Avg'!F228</f>
        <v>114.73132499999997</v>
      </c>
      <c r="H228" s="2">
        <f>'Moving Avg'!G228</f>
        <v>115.83833800000004</v>
      </c>
      <c r="I228" s="2">
        <f>'Moving Avg'!H228</f>
        <v>120.81226600000012</v>
      </c>
      <c r="J228" s="6" t="str">
        <f>OBV!F228</f>
        <v>BEARISH</v>
      </c>
      <c r="K228" s="6" t="str">
        <f>OBV!G228</f>
        <v>NEUTRAL</v>
      </c>
      <c r="L228" s="6" t="str">
        <f>OBV!H228</f>
        <v>CONFIRMED BEARISH</v>
      </c>
    </row>
    <row r="229" spans="1:12" ht="13.5" x14ac:dyDescent="0.25">
      <c r="A229" s="3">
        <f>RSI!A229</f>
        <v>42339</v>
      </c>
      <c r="B229" s="2">
        <f>RSI!B229</f>
        <v>112.8817</v>
      </c>
      <c r="C229" s="2">
        <f>RSI!I229</f>
        <v>42.29982691579783</v>
      </c>
      <c r="D229" s="2">
        <f>MACD!E229</f>
        <v>-0.41357702504919303</v>
      </c>
      <c r="E229" s="2">
        <f>MACD!F229</f>
        <v>-1.0205388564296729</v>
      </c>
      <c r="F229" s="2">
        <f>'Moving Avg'!D229</f>
        <v>114.26218000000001</v>
      </c>
      <c r="G229" s="2">
        <f>'Moving Avg'!F229</f>
        <v>114.62347499999998</v>
      </c>
      <c r="H229" s="2">
        <f>'Moving Avg'!G229</f>
        <v>115.65140000000002</v>
      </c>
      <c r="I229" s="2">
        <f>'Moving Avg'!H229</f>
        <v>120.82998750000012</v>
      </c>
      <c r="J229" s="6" t="str">
        <f>OBV!F229</f>
        <v>BEARISH</v>
      </c>
      <c r="K229" s="6" t="str">
        <f>OBV!G229</f>
        <v>NEUTRAL</v>
      </c>
      <c r="L229" s="6" t="str">
        <f>OBV!H229</f>
        <v>CONFIRMED BEARISH</v>
      </c>
    </row>
    <row r="230" spans="1:12" ht="13.5" x14ac:dyDescent="0.25">
      <c r="A230" s="3">
        <f>RSI!A230</f>
        <v>42340</v>
      </c>
      <c r="B230" s="2">
        <f>RSI!B230</f>
        <v>112.8817</v>
      </c>
      <c r="C230" s="2">
        <f>RSI!I230</f>
        <v>42.29982691579783</v>
      </c>
      <c r="D230" s="2">
        <f>MACD!E230</f>
        <v>1.3884800228410654E-2</v>
      </c>
      <c r="E230" s="2">
        <f>MACD!F230</f>
        <v>-0.81365412509805624</v>
      </c>
      <c r="F230" s="2">
        <f>'Moving Avg'!D230</f>
        <v>113.57194</v>
      </c>
      <c r="G230" s="2">
        <f>'Moving Avg'!F230</f>
        <v>114.51562499999997</v>
      </c>
      <c r="H230" s="2">
        <f>'Moving Avg'!G230</f>
        <v>115.47884200000004</v>
      </c>
      <c r="I230" s="2">
        <f>'Moving Avg'!H230</f>
        <v>120.84241850000014</v>
      </c>
      <c r="J230" s="6" t="str">
        <f>OBV!F230</f>
        <v>BEARISH</v>
      </c>
      <c r="K230" s="6" t="str">
        <f>OBV!G230</f>
        <v>NEUTRAL</v>
      </c>
      <c r="L230" s="6" t="str">
        <f>OBV!H230</f>
        <v>CONFIRMED BEARISH</v>
      </c>
    </row>
    <row r="231" spans="1:12" ht="13.5" x14ac:dyDescent="0.25">
      <c r="A231" s="3">
        <f>RSI!A231</f>
        <v>42341</v>
      </c>
      <c r="B231" s="2">
        <f>RSI!B231</f>
        <v>112.8817</v>
      </c>
      <c r="C231" s="2">
        <f>RSI!I231</f>
        <v>42.29982691579783</v>
      </c>
      <c r="D231" s="2">
        <f>MACD!E231</f>
        <v>0.38861774253732051</v>
      </c>
      <c r="E231" s="2">
        <f>MACD!F231</f>
        <v>-0.57319975157098091</v>
      </c>
      <c r="F231" s="2">
        <f>'Moving Avg'!D231</f>
        <v>112.8817</v>
      </c>
      <c r="G231" s="2">
        <f>'Moving Avg'!F231</f>
        <v>114.55157499999996</v>
      </c>
      <c r="H231" s="2">
        <f>'Moving Avg'!G231</f>
        <v>115.30657200000003</v>
      </c>
      <c r="I231" s="2">
        <f>'Moving Avg'!H231</f>
        <v>120.85308600000013</v>
      </c>
      <c r="J231" s="6" t="str">
        <f>OBV!F231</f>
        <v>BEARISH</v>
      </c>
      <c r="K231" s="6" t="str">
        <f>OBV!G231</f>
        <v>NEUTRAL</v>
      </c>
      <c r="L231" s="6" t="str">
        <f>OBV!H231</f>
        <v>CONFIRMED BEARISH</v>
      </c>
    </row>
    <row r="232" spans="1:12" ht="13.5" x14ac:dyDescent="0.25">
      <c r="A232" s="3">
        <f>RSI!A232</f>
        <v>42342</v>
      </c>
      <c r="B232" s="2">
        <f>RSI!B232</f>
        <v>111.8032</v>
      </c>
      <c r="C232" s="2">
        <f>RSI!I232</f>
        <v>38.972851812603238</v>
      </c>
      <c r="D232" s="2">
        <f>MACD!E232</f>
        <v>0.79765730995841011</v>
      </c>
      <c r="E232" s="2">
        <f>MACD!F232</f>
        <v>-0.29902833926510275</v>
      </c>
      <c r="F232" s="2">
        <f>'Moving Avg'!D232</f>
        <v>112.66599999999998</v>
      </c>
      <c r="G232" s="2">
        <f>'Moving Avg'!F232</f>
        <v>114.38979999999997</v>
      </c>
      <c r="H232" s="2">
        <f>'Moving Avg'!G232</f>
        <v>115.11273200000004</v>
      </c>
      <c r="I232" s="2">
        <f>'Moving Avg'!H232</f>
        <v>120.85836100000013</v>
      </c>
      <c r="J232" s="6" t="str">
        <f>OBV!F232</f>
        <v>BEARISH</v>
      </c>
      <c r="K232" s="6" t="str">
        <f>OBV!G232</f>
        <v>NEUTRAL</v>
      </c>
      <c r="L232" s="6" t="str">
        <f>OBV!H232</f>
        <v>CONFIRMED BEARISH</v>
      </c>
    </row>
    <row r="233" spans="1:12" ht="13.5" x14ac:dyDescent="0.25">
      <c r="A233" s="3">
        <f>RSI!A233</f>
        <v>42345</v>
      </c>
      <c r="B233" s="2">
        <f>RSI!B233</f>
        <v>109.50239999999999</v>
      </c>
      <c r="C233" s="2">
        <f>RSI!I233</f>
        <v>33.008303425863261</v>
      </c>
      <c r="D233" s="2">
        <f>MACD!E233</f>
        <v>1.123791360673394</v>
      </c>
      <c r="E233" s="2">
        <f>MACD!F233</f>
        <v>-1.4464399277403395E-2</v>
      </c>
      <c r="F233" s="2">
        <f>'Moving Avg'!D233</f>
        <v>111.99014</v>
      </c>
      <c r="G233" s="2">
        <f>'Moving Avg'!F233</f>
        <v>114.11298499999995</v>
      </c>
      <c r="H233" s="2">
        <f>'Moving Avg'!G233</f>
        <v>114.94448800000004</v>
      </c>
      <c r="I233" s="2">
        <f>'Moving Avg'!H233</f>
        <v>120.85213200000013</v>
      </c>
      <c r="J233" s="6" t="str">
        <f>OBV!F233</f>
        <v>BEARISH</v>
      </c>
      <c r="K233" s="6" t="str">
        <f>OBV!G233</f>
        <v>NEUTRAL</v>
      </c>
      <c r="L233" s="6" t="str">
        <f>OBV!H233</f>
        <v>CONFIRMED BEARISH</v>
      </c>
    </row>
    <row r="234" spans="1:12" ht="13.5" x14ac:dyDescent="0.25">
      <c r="A234" s="3">
        <f>RSI!A234</f>
        <v>42346</v>
      </c>
      <c r="B234" s="2">
        <f>RSI!B234</f>
        <v>109.50239999999999</v>
      </c>
      <c r="C234" s="2">
        <f>RSI!I234</f>
        <v>33.008303425863261</v>
      </c>
      <c r="D234" s="2">
        <f>MACD!E234</f>
        <v>1.6287021826218933</v>
      </c>
      <c r="E234" s="2">
        <f>MACD!F234</f>
        <v>0.31416891710245598</v>
      </c>
      <c r="F234" s="2">
        <f>'Moving Avg'!D234</f>
        <v>111.31427999999998</v>
      </c>
      <c r="G234" s="2">
        <f>'Moving Avg'!F234</f>
        <v>114.00872999999994</v>
      </c>
      <c r="H234" s="2">
        <f>'Moving Avg'!G234</f>
        <v>114.74748400000004</v>
      </c>
      <c r="I234" s="2">
        <f>'Moving Avg'!H234</f>
        <v>120.84590300000016</v>
      </c>
      <c r="J234" s="6" t="str">
        <f>OBV!F234</f>
        <v>BEARISH</v>
      </c>
      <c r="K234" s="6" t="str">
        <f>OBV!G234</f>
        <v>NEUTRAL</v>
      </c>
      <c r="L234" s="6" t="str">
        <f>OBV!H234</f>
        <v>CONFIRMED BEARISH</v>
      </c>
    </row>
    <row r="235" spans="1:12" ht="13.5" x14ac:dyDescent="0.25">
      <c r="A235" s="3">
        <f>RSI!A235</f>
        <v>42347</v>
      </c>
      <c r="B235" s="2">
        <f>RSI!B235</f>
        <v>111.8032</v>
      </c>
      <c r="C235" s="2">
        <f>RSI!I235</f>
        <v>43.106570652176252</v>
      </c>
      <c r="D235" s="2">
        <f>MACD!E235</f>
        <v>1.9131377020103599</v>
      </c>
      <c r="E235" s="2">
        <f>MACD!F235</f>
        <v>0.63396267408403684</v>
      </c>
      <c r="F235" s="2">
        <f>'Moving Avg'!D235</f>
        <v>111.09858</v>
      </c>
      <c r="G235" s="2">
        <f>'Moving Avg'!F235</f>
        <v>114.18559999999995</v>
      </c>
      <c r="H235" s="2">
        <f>'Moving Avg'!G235</f>
        <v>114.59649600000004</v>
      </c>
      <c r="I235" s="2">
        <f>'Moving Avg'!H235</f>
        <v>120.86175900000015</v>
      </c>
      <c r="J235" s="6" t="str">
        <f>OBV!F235</f>
        <v>BEARISH</v>
      </c>
      <c r="K235" s="6" t="str">
        <f>OBV!G235</f>
        <v>NEUTRAL</v>
      </c>
      <c r="L235" s="6" t="str">
        <f>OBV!H235</f>
        <v>CONFIRMED BEARISH</v>
      </c>
    </row>
    <row r="236" spans="1:12" ht="13.5" x14ac:dyDescent="0.25">
      <c r="A236" s="3">
        <f>RSI!A236</f>
        <v>42348</v>
      </c>
      <c r="B236" s="2">
        <f>RSI!B236</f>
        <v>109.50239999999999</v>
      </c>
      <c r="C236" s="2">
        <f>RSI!I236</f>
        <v>37.086203911819332</v>
      </c>
      <c r="D236" s="2">
        <f>MACD!E236</f>
        <v>2.3362340468074763</v>
      </c>
      <c r="E236" s="2">
        <f>MACD!F236</f>
        <v>0.97441694862872485</v>
      </c>
      <c r="F236" s="2">
        <f>'Moving Avg'!D236</f>
        <v>110.42272</v>
      </c>
      <c r="G236" s="2">
        <f>'Moving Avg'!F236</f>
        <v>113.94581499999997</v>
      </c>
      <c r="H236" s="2">
        <f>'Moving Avg'!G236</f>
        <v>114.39949200000005</v>
      </c>
      <c r="I236" s="2">
        <f>'Moving Avg'!H236</f>
        <v>120.86258400000017</v>
      </c>
      <c r="J236" s="6" t="str">
        <f>OBV!F236</f>
        <v>BEARISH</v>
      </c>
      <c r="K236" s="6" t="str">
        <f>OBV!G236</f>
        <v>NEUTRAL</v>
      </c>
      <c r="L236" s="6" t="str">
        <f>OBV!H236</f>
        <v>CONFIRMED BEARISH</v>
      </c>
    </row>
    <row r="237" spans="1:12" ht="13.5" x14ac:dyDescent="0.25">
      <c r="A237" s="3">
        <f>RSI!A237</f>
        <v>42349</v>
      </c>
      <c r="B237" s="2">
        <f>RSI!B237</f>
        <v>111.44370000000001</v>
      </c>
      <c r="C237" s="2">
        <f>RSI!I237</f>
        <v>44.171151090014014</v>
      </c>
      <c r="D237" s="2">
        <f>MACD!E237</f>
        <v>2.0441826468985766</v>
      </c>
      <c r="E237" s="2">
        <f>MACD!F237</f>
        <v>1.1883700882826953</v>
      </c>
      <c r="F237" s="2">
        <f>'Moving Avg'!D237</f>
        <v>110.35082</v>
      </c>
      <c r="G237" s="2">
        <f>'Moving Avg'!F237</f>
        <v>113.69811999999997</v>
      </c>
      <c r="H237" s="2">
        <f>'Moving Avg'!G237</f>
        <v>114.24131400000006</v>
      </c>
      <c r="I237" s="2">
        <f>'Moving Avg'!H237</f>
        <v>120.87664250000016</v>
      </c>
      <c r="J237" s="6" t="str">
        <f>OBV!F237</f>
        <v>BULLISH</v>
      </c>
      <c r="K237" s="6" t="str">
        <f>OBV!G237</f>
        <v>NEUTRAL</v>
      </c>
      <c r="L237" s="6" t="str">
        <f>OBV!H237</f>
        <v>BULLISH DIVERGENCE</v>
      </c>
    </row>
    <row r="238" spans="1:12" ht="13.5" x14ac:dyDescent="0.25">
      <c r="A238" s="3">
        <f>RSI!A238</f>
        <v>42352</v>
      </c>
      <c r="B238" s="2">
        <f>RSI!B238</f>
        <v>112.1627</v>
      </c>
      <c r="C238" s="2">
        <f>RSI!I238</f>
        <v>46.571025337211388</v>
      </c>
      <c r="D238" s="2">
        <f>MACD!E238</f>
        <v>1.7552001239283754</v>
      </c>
      <c r="E238" s="2">
        <f>MACD!F238</f>
        <v>1.3017360954118313</v>
      </c>
      <c r="F238" s="2">
        <f>'Moving Avg'!D238</f>
        <v>110.88288</v>
      </c>
      <c r="G238" s="2">
        <f>'Moving Avg'!F238</f>
        <v>113.486375</v>
      </c>
      <c r="H238" s="2">
        <f>'Moving Avg'!G238</f>
        <v>114.16912800000006</v>
      </c>
      <c r="I238" s="2">
        <f>'Moving Avg'!H238</f>
        <v>120.89782300000017</v>
      </c>
      <c r="J238" s="6" t="str">
        <f>OBV!F238</f>
        <v>BULLISH</v>
      </c>
      <c r="K238" s="6" t="str">
        <f>OBV!G238</f>
        <v>STRONG</v>
      </c>
      <c r="L238" s="6" t="str">
        <f>OBV!H238</f>
        <v>CONFIRMED BULLISH</v>
      </c>
    </row>
    <row r="239" spans="1:12" ht="13.5" x14ac:dyDescent="0.25">
      <c r="A239" s="3">
        <f>RSI!A239</f>
        <v>42353</v>
      </c>
      <c r="B239" s="2">
        <f>RSI!B239</f>
        <v>112.1627</v>
      </c>
      <c r="C239" s="2">
        <f>RSI!I239</f>
        <v>46.571025337211388</v>
      </c>
      <c r="D239" s="2">
        <f>MACD!E239</f>
        <v>1.5169807669126669</v>
      </c>
      <c r="E239" s="2">
        <f>MACD!F239</f>
        <v>1.3447850297119985</v>
      </c>
      <c r="F239" s="2">
        <f>'Moving Avg'!D239</f>
        <v>111.41494</v>
      </c>
      <c r="G239" s="2">
        <f>'Moving Avg'!F239</f>
        <v>113.27499</v>
      </c>
      <c r="H239" s="2">
        <f>'Moving Avg'!G239</f>
        <v>114.05409000000003</v>
      </c>
      <c r="I239" s="2">
        <f>'Moving Avg'!H239</f>
        <v>120.91194950000016</v>
      </c>
      <c r="J239" s="6" t="str">
        <f>OBV!F239</f>
        <v>BULLISH</v>
      </c>
      <c r="K239" s="6" t="str">
        <f>OBV!G239</f>
        <v>STRONG</v>
      </c>
      <c r="L239" s="6" t="str">
        <f>OBV!H239</f>
        <v>CONFIRMED BULLISH</v>
      </c>
    </row>
    <row r="240" spans="1:12" ht="13.5" x14ac:dyDescent="0.25">
      <c r="A240" s="3">
        <f>RSI!A240</f>
        <v>42354</v>
      </c>
      <c r="B240" s="2">
        <f>RSI!B240</f>
        <v>112.1627</v>
      </c>
      <c r="C240" s="2">
        <f>RSI!I240</f>
        <v>46.571025337211388</v>
      </c>
      <c r="D240" s="2">
        <f>MACD!E240</f>
        <v>1.3212478716221483</v>
      </c>
      <c r="E240" s="2">
        <f>MACD!F240</f>
        <v>1.3400775980940287</v>
      </c>
      <c r="F240" s="2">
        <f>'Moving Avg'!D240</f>
        <v>111.48683999999999</v>
      </c>
      <c r="G240" s="2">
        <f>'Moving Avg'!F240</f>
        <v>113.06360500000001</v>
      </c>
      <c r="H240" s="2">
        <f>'Moving Avg'!G240</f>
        <v>113.93933800000002</v>
      </c>
      <c r="I240" s="2">
        <f>'Moving Avg'!H240</f>
        <v>120.92448850000015</v>
      </c>
      <c r="J240" s="6" t="str">
        <f>OBV!F240</f>
        <v>BULLISH</v>
      </c>
      <c r="K240" s="6" t="str">
        <f>OBV!G240</f>
        <v>NEUTRAL</v>
      </c>
      <c r="L240" s="6" t="str">
        <f>OBV!H240</f>
        <v>CONFIRMED BULLISH</v>
      </c>
    </row>
    <row r="241" spans="1:12" ht="13.5" x14ac:dyDescent="0.25">
      <c r="A241" s="3">
        <f>RSI!A241</f>
        <v>42355</v>
      </c>
      <c r="B241" s="2">
        <f>RSI!B241</f>
        <v>115.0027</v>
      </c>
      <c r="C241" s="2">
        <f>RSI!I241</f>
        <v>55.919128273443569</v>
      </c>
      <c r="D241" s="2">
        <f>MACD!E241</f>
        <v>0.95066229415382963</v>
      </c>
      <c r="E241" s="2">
        <f>MACD!F241</f>
        <v>1.2621945373059891</v>
      </c>
      <c r="F241" s="2">
        <f>'Moving Avg'!D241</f>
        <v>112.58689999999999</v>
      </c>
      <c r="G241" s="2">
        <f>'Moving Avg'!F241</f>
        <v>112.99422000000001</v>
      </c>
      <c r="H241" s="2">
        <f>'Moving Avg'!G241</f>
        <v>113.95199200000003</v>
      </c>
      <c r="I241" s="2">
        <f>'Moving Avg'!H241</f>
        <v>120.94611350000015</v>
      </c>
      <c r="J241" s="6" t="str">
        <f>OBV!F241</f>
        <v>BULLISH</v>
      </c>
      <c r="K241" s="6" t="str">
        <f>OBV!G241</f>
        <v>STRONG</v>
      </c>
      <c r="L241" s="6" t="str">
        <f>OBV!H241</f>
        <v>CONFIRMED BULLISH</v>
      </c>
    </row>
    <row r="242" spans="1:12" ht="13.5" x14ac:dyDescent="0.25">
      <c r="A242" s="3">
        <f>RSI!A242</f>
        <v>42356</v>
      </c>
      <c r="B242" s="2">
        <f>RSI!B242</f>
        <v>115.03149999999999</v>
      </c>
      <c r="C242" s="2">
        <f>RSI!I242</f>
        <v>56.003195479123363</v>
      </c>
      <c r="D242" s="2">
        <f>MACD!E242</f>
        <v>0.45725635973670364</v>
      </c>
      <c r="E242" s="2">
        <f>MACD!F242</f>
        <v>1.1012069017921322</v>
      </c>
      <c r="F242" s="2">
        <f>'Moving Avg'!D242</f>
        <v>113.30446000000002</v>
      </c>
      <c r="G242" s="2">
        <f>'Moving Avg'!F242</f>
        <v>112.92627500000003</v>
      </c>
      <c r="H242" s="2">
        <f>'Moving Avg'!G242</f>
        <v>113.91014800000002</v>
      </c>
      <c r="I242" s="2">
        <f>'Moving Avg'!H242</f>
        <v>120.96756500000016</v>
      </c>
      <c r="J242" s="6" t="str">
        <f>OBV!F242</f>
        <v>BULLISH</v>
      </c>
      <c r="K242" s="6" t="str">
        <f>OBV!G242</f>
        <v>NEUTRAL</v>
      </c>
      <c r="L242" s="6" t="str">
        <f>OBV!H242</f>
        <v>CONFIRMED BULLISH</v>
      </c>
    </row>
    <row r="243" spans="1:12" ht="13.5" x14ac:dyDescent="0.25">
      <c r="A243" s="3">
        <f>RSI!A243</f>
        <v>42359</v>
      </c>
      <c r="B243" s="2">
        <f>RSI!B243</f>
        <v>115.03149999999999</v>
      </c>
      <c r="C243" s="2">
        <f>RSI!I243</f>
        <v>56.003195479123363</v>
      </c>
      <c r="D243" s="2">
        <f>MACD!E243</f>
        <v>-0.3252851143477784</v>
      </c>
      <c r="E243" s="2">
        <f>MACD!F243</f>
        <v>0.81590849856415004</v>
      </c>
      <c r="F243" s="2">
        <f>'Moving Avg'!D243</f>
        <v>113.87822000000001</v>
      </c>
      <c r="G243" s="2">
        <f>'Moving Avg'!F243</f>
        <v>112.92591500000003</v>
      </c>
      <c r="H243" s="2">
        <f>'Moving Avg'!G243</f>
        <v>113.86830400000002</v>
      </c>
      <c r="I243" s="2">
        <f>'Moving Avg'!H243</f>
        <v>120.99250850000016</v>
      </c>
      <c r="J243" s="6" t="str">
        <f>OBV!F243</f>
        <v>BULLISH</v>
      </c>
      <c r="K243" s="6" t="str">
        <f>OBV!G243</f>
        <v>NEUTRAL</v>
      </c>
      <c r="L243" s="6" t="str">
        <f>OBV!H243</f>
        <v>CONFIRMED BULLISH</v>
      </c>
    </row>
    <row r="244" spans="1:12" ht="13.5" x14ac:dyDescent="0.25">
      <c r="A244" s="3">
        <f>RSI!A244</f>
        <v>42360</v>
      </c>
      <c r="B244" s="2">
        <f>RSI!B244</f>
        <v>115.03149999999999</v>
      </c>
      <c r="C244" s="2">
        <f>RSI!I244</f>
        <v>56.003195479123349</v>
      </c>
      <c r="D244" s="2">
        <f>MACD!E244</f>
        <v>-0.99769014259803157</v>
      </c>
      <c r="E244" s="2">
        <f>MACD!F244</f>
        <v>0.45318877033171379</v>
      </c>
      <c r="F244" s="2">
        <f>'Moving Avg'!D244</f>
        <v>114.45198000000001</v>
      </c>
      <c r="G244" s="2">
        <f>'Moving Avg'!F244</f>
        <v>112.86084500000001</v>
      </c>
      <c r="H244" s="2">
        <f>'Moving Avg'!G244</f>
        <v>113.88254000000002</v>
      </c>
      <c r="I244" s="2">
        <f>'Moving Avg'!H244</f>
        <v>121.01568850000017</v>
      </c>
      <c r="J244" s="6" t="str">
        <f>OBV!F244</f>
        <v>BULLISH</v>
      </c>
      <c r="K244" s="6" t="str">
        <f>OBV!G244</f>
        <v>NEUTRAL</v>
      </c>
      <c r="L244" s="6" t="str">
        <f>OBV!H244</f>
        <v>CONFIRMED BULLISH</v>
      </c>
    </row>
    <row r="245" spans="1:12" ht="13.5" x14ac:dyDescent="0.25">
      <c r="A245" s="3">
        <f>RSI!A245</f>
        <v>42361</v>
      </c>
      <c r="B245" s="2">
        <f>RSI!B245</f>
        <v>115.03149999999999</v>
      </c>
      <c r="C245" s="2">
        <f>RSI!I245</f>
        <v>56.003195479123363</v>
      </c>
      <c r="D245" s="2">
        <f>MACD!E245</f>
        <v>-1.2221739665251903</v>
      </c>
      <c r="E245" s="2">
        <f>MACD!F245</f>
        <v>0.118116222960333</v>
      </c>
      <c r="F245" s="2">
        <f>'Moving Avg'!D245</f>
        <v>115.02574</v>
      </c>
      <c r="G245" s="2">
        <f>'Moving Avg'!F245</f>
        <v>112.79577500000002</v>
      </c>
      <c r="H245" s="2">
        <f>'Moving Avg'!G245</f>
        <v>113.89677600000003</v>
      </c>
      <c r="I245" s="2">
        <f>'Moving Avg'!H245</f>
        <v>121.04063200000014</v>
      </c>
      <c r="J245" s="6" t="str">
        <f>OBV!F245</f>
        <v>BULLISH</v>
      </c>
      <c r="K245" s="6" t="str">
        <f>OBV!G245</f>
        <v>NEUTRAL</v>
      </c>
      <c r="L245" s="6" t="str">
        <f>OBV!H245</f>
        <v>CONFIRMED BULLISH</v>
      </c>
    </row>
    <row r="246" spans="1:12" ht="13.5" x14ac:dyDescent="0.25">
      <c r="A246" s="3">
        <f>RSI!A246</f>
        <v>42363</v>
      </c>
      <c r="B246" s="2">
        <f>RSI!B246</f>
        <v>112.0189</v>
      </c>
      <c r="C246" s="2">
        <f>RSI!I246</f>
        <v>44.155175659052567</v>
      </c>
      <c r="D246" s="2">
        <f>MACD!E246</f>
        <v>-1.5517271167071414</v>
      </c>
      <c r="E246" s="2">
        <f>MACD!F246</f>
        <v>-0.21585244497316186</v>
      </c>
      <c r="F246" s="2">
        <f>'Moving Avg'!D246</f>
        <v>114.42898</v>
      </c>
      <c r="G246" s="2">
        <f>'Moving Avg'!F246</f>
        <v>112.58007500000004</v>
      </c>
      <c r="H246" s="2">
        <f>'Moving Avg'!G246</f>
        <v>113.87952000000001</v>
      </c>
      <c r="I246" s="2">
        <f>'Moving Avg'!H246</f>
        <v>121.04874900000016</v>
      </c>
      <c r="J246" s="6" t="str">
        <f>OBV!F246</f>
        <v>BEARISH</v>
      </c>
      <c r="K246" s="6" t="str">
        <f>OBV!G246</f>
        <v>NEUTRAL</v>
      </c>
      <c r="L246" s="6" t="str">
        <f>OBV!H246</f>
        <v>CONFIRMED BEARISH</v>
      </c>
    </row>
    <row r="247" spans="1:12" ht="13.5" x14ac:dyDescent="0.25">
      <c r="A247" s="3">
        <f>RSI!A247</f>
        <v>42366</v>
      </c>
      <c r="B247" s="2">
        <f>RSI!B247</f>
        <v>112.1627</v>
      </c>
      <c r="C247" s="2">
        <f>RSI!I247</f>
        <v>44.755962583864388</v>
      </c>
      <c r="D247" s="2">
        <f>MACD!E247</f>
        <v>-1.5329089054057476</v>
      </c>
      <c r="E247" s="2">
        <f>MACD!F247</f>
        <v>-0.47926373705967906</v>
      </c>
      <c r="F247" s="2">
        <f>'Moving Avg'!D247</f>
        <v>113.85521999999999</v>
      </c>
      <c r="G247" s="2">
        <f>'Moving Avg'!F247</f>
        <v>112.54412500000001</v>
      </c>
      <c r="H247" s="2">
        <f>'Moving Avg'!G247</f>
        <v>113.81481000000002</v>
      </c>
      <c r="I247" s="2">
        <f>'Moving Avg'!H247</f>
        <v>121.05758500000015</v>
      </c>
      <c r="J247" s="6" t="str">
        <f>OBV!F247</f>
        <v>BEARISH</v>
      </c>
      <c r="K247" s="6" t="str">
        <f>OBV!G247</f>
        <v>NEUTRAL</v>
      </c>
      <c r="L247" s="6" t="str">
        <f>OBV!H247</f>
        <v>CONFIRMED BEARISH</v>
      </c>
    </row>
    <row r="248" spans="1:12" ht="13.5" x14ac:dyDescent="0.25">
      <c r="A248" s="3">
        <f>RSI!A248</f>
        <v>42367</v>
      </c>
      <c r="B248" s="2">
        <f>RSI!B248</f>
        <v>111.8032</v>
      </c>
      <c r="C248" s="2">
        <f>RSI!I248</f>
        <v>43.496129953209177</v>
      </c>
      <c r="D248" s="2">
        <f>MACD!E248</f>
        <v>-1.3716449631564416</v>
      </c>
      <c r="E248" s="2">
        <f>MACD!F248</f>
        <v>-0.65773998227903163</v>
      </c>
      <c r="F248" s="2">
        <f>'Moving Avg'!D248</f>
        <v>113.20956000000001</v>
      </c>
      <c r="G248" s="2">
        <f>'Moving Avg'!F248</f>
        <v>112.4902</v>
      </c>
      <c r="H248" s="2">
        <f>'Moving Avg'!G248</f>
        <v>113.74290999999999</v>
      </c>
      <c r="I248" s="2">
        <f>'Moving Avg'!H248</f>
        <v>121.06991400000015</v>
      </c>
      <c r="J248" s="6" t="str">
        <f>OBV!F248</f>
        <v>BEARISH</v>
      </c>
      <c r="K248" s="6" t="str">
        <f>OBV!G248</f>
        <v>NEUTRAL</v>
      </c>
      <c r="L248" s="6" t="str">
        <f>OBV!H248</f>
        <v>CONFIRMED BEARISH</v>
      </c>
    </row>
    <row r="249" spans="1:12" ht="13.5" x14ac:dyDescent="0.25">
      <c r="A249" s="3">
        <f>RSI!A249</f>
        <v>42368</v>
      </c>
      <c r="B249" s="2">
        <f>RSI!B249</f>
        <v>111.58750000000001</v>
      </c>
      <c r="C249" s="2">
        <f>RSI!I249</f>
        <v>42.719131245500243</v>
      </c>
      <c r="D249" s="2">
        <f>MACD!E249</f>
        <v>-1.2095926441502058</v>
      </c>
      <c r="E249" s="2">
        <f>MACD!F249</f>
        <v>-0.76811051465326652</v>
      </c>
      <c r="F249" s="2">
        <f>'Moving Avg'!D249</f>
        <v>112.52076</v>
      </c>
      <c r="G249" s="2">
        <f>'Moving Avg'!F249</f>
        <v>112.42549000000001</v>
      </c>
      <c r="H249" s="2">
        <f>'Moving Avg'!G249</f>
        <v>113.70264599999999</v>
      </c>
      <c r="I249" s="2">
        <f>'Moving Avg'!H249</f>
        <v>121.07587400000016</v>
      </c>
      <c r="J249" s="6" t="str">
        <f>OBV!F249</f>
        <v>BEARISH</v>
      </c>
      <c r="K249" s="6" t="str">
        <f>OBV!G249</f>
        <v>WEAK</v>
      </c>
      <c r="L249" s="6" t="str">
        <f>OBV!H249</f>
        <v>CONFIRMED BEARISH</v>
      </c>
    </row>
    <row r="250" spans="1:12" ht="13.5" x14ac:dyDescent="0.25">
      <c r="A250" s="3">
        <f>RSI!A250</f>
        <v>42369</v>
      </c>
      <c r="B250" s="2">
        <f>RSI!B250</f>
        <v>111.58750000000001</v>
      </c>
      <c r="C250" s="2">
        <f>RSI!I250</f>
        <v>42.719131245500243</v>
      </c>
      <c r="D250" s="2">
        <f>MACD!E250</f>
        <v>-1.0622890592404843</v>
      </c>
      <c r="E250" s="2">
        <f>MACD!F250</f>
        <v>-0.82694622357071013</v>
      </c>
      <c r="F250" s="2">
        <f>'Moving Avg'!D250</f>
        <v>111.83196000000001</v>
      </c>
      <c r="G250" s="2">
        <f>'Moving Avg'!F250</f>
        <v>112.36078000000002</v>
      </c>
      <c r="H250" s="2">
        <f>'Moving Avg'!G250</f>
        <v>113.69114199999996</v>
      </c>
      <c r="I250" s="2">
        <f>'Moving Avg'!H250</f>
        <v>121.07830700000015</v>
      </c>
      <c r="J250" s="6" t="str">
        <f>OBV!F250</f>
        <v>BEARISH</v>
      </c>
      <c r="K250" s="6" t="str">
        <f>OBV!G250</f>
        <v>WEAK</v>
      </c>
      <c r="L250" s="6" t="str">
        <f>OBV!H250</f>
        <v>CONFIRMED BEARISH</v>
      </c>
    </row>
    <row r="251" spans="1:12" ht="13.5" x14ac:dyDescent="0.25">
      <c r="A251" s="3">
        <f>RSI!A251</f>
        <v>42373</v>
      </c>
      <c r="B251" s="2">
        <f>RSI!B251</f>
        <v>115.03870000000001</v>
      </c>
      <c r="C251" s="2">
        <f>RSI!I251</f>
        <v>56.979591887797298</v>
      </c>
      <c r="D251" s="2">
        <f>MACD!E251</f>
        <v>-0.74694079118594914</v>
      </c>
      <c r="E251" s="2">
        <f>MACD!F251</f>
        <v>-0.81094513709375804</v>
      </c>
      <c r="F251" s="2">
        <f>'Moving Avg'!D251</f>
        <v>112.43591999999998</v>
      </c>
      <c r="G251" s="2">
        <f>'Moving Avg'!F251</f>
        <v>112.46863000000003</v>
      </c>
      <c r="H251" s="2">
        <f>'Moving Avg'!G251</f>
        <v>113.76304199999997</v>
      </c>
      <c r="I251" s="2">
        <f>'Moving Avg'!H251</f>
        <v>121.10152300000014</v>
      </c>
      <c r="J251" s="6" t="str">
        <f>OBV!F251</f>
        <v>BULLISH</v>
      </c>
      <c r="K251" s="6" t="str">
        <f>OBV!G251</f>
        <v>NEUTRAL</v>
      </c>
      <c r="L251" s="6" t="str">
        <f>OBV!H251</f>
        <v>CONFIRMED BULLISH</v>
      </c>
    </row>
    <row r="252" spans="1:12" ht="13.5" x14ac:dyDescent="0.25">
      <c r="A252" s="3">
        <f>RSI!A252</f>
        <v>42374</v>
      </c>
      <c r="B252" s="2">
        <f>RSI!B252</f>
        <v>114.89490000000001</v>
      </c>
      <c r="C252" s="2">
        <f>RSI!I252</f>
        <v>56.350097200154337</v>
      </c>
      <c r="D252" s="2">
        <f>MACD!E252</f>
        <v>-0.47668854936334526</v>
      </c>
      <c r="E252" s="2">
        <f>MACD!F252</f>
        <v>-0.74409381954767562</v>
      </c>
      <c r="F252" s="2">
        <f>'Moving Avg'!D252</f>
        <v>112.98236000000001</v>
      </c>
      <c r="G252" s="2">
        <f>'Moving Avg'!F252</f>
        <v>112.62321500000003</v>
      </c>
      <c r="H252" s="2">
        <f>'Moving Avg'!G252</f>
        <v>113.81768599999998</v>
      </c>
      <c r="I252" s="2">
        <f>'Moving Avg'!H252</f>
        <v>121.12049300000015</v>
      </c>
      <c r="J252" s="6" t="str">
        <f>OBV!F252</f>
        <v>BEARISH</v>
      </c>
      <c r="K252" s="6" t="str">
        <f>OBV!G252</f>
        <v>NEUTRAL</v>
      </c>
      <c r="L252" s="6" t="str">
        <f>OBV!H252</f>
        <v>BEARISH DIVERGENCE</v>
      </c>
    </row>
    <row r="253" spans="1:12" ht="13.5" x14ac:dyDescent="0.25">
      <c r="A253" s="3">
        <f>RSI!A253</f>
        <v>42375</v>
      </c>
      <c r="B253" s="2">
        <f>RSI!B253</f>
        <v>115.03870000000001</v>
      </c>
      <c r="C253" s="2">
        <f>RSI!I253</f>
        <v>56.863317890408112</v>
      </c>
      <c r="D253" s="2">
        <f>MACD!E253</f>
        <v>-0.26861527101955573</v>
      </c>
      <c r="E253" s="2">
        <f>MACD!F253</f>
        <v>-0.64899810984205164</v>
      </c>
      <c r="F253" s="2">
        <f>'Moving Avg'!D253</f>
        <v>113.62946000000002</v>
      </c>
      <c r="G253" s="2">
        <f>'Moving Avg'!F253</f>
        <v>112.90003000000002</v>
      </c>
      <c r="H253" s="2">
        <f>'Moving Avg'!G253</f>
        <v>113.83235399999995</v>
      </c>
      <c r="I253" s="2">
        <f>'Moving Avg'!H253</f>
        <v>121.14194550000016</v>
      </c>
      <c r="J253" s="6" t="str">
        <f>OBV!F253</f>
        <v>BULLISH</v>
      </c>
      <c r="K253" s="6" t="str">
        <f>OBV!G253</f>
        <v>STRONG</v>
      </c>
      <c r="L253" s="6" t="str">
        <f>OBV!H253</f>
        <v>CONFIRMED BULLISH</v>
      </c>
    </row>
    <row r="254" spans="1:12" ht="13.5" x14ac:dyDescent="0.25">
      <c r="A254" s="3">
        <f>RSI!A254</f>
        <v>42376</v>
      </c>
      <c r="B254" s="2">
        <f>RSI!B254</f>
        <v>118.4898</v>
      </c>
      <c r="C254" s="2">
        <f>RSI!I254</f>
        <v>66.916715092387562</v>
      </c>
      <c r="D254" s="2">
        <f>MACD!E254</f>
        <v>-0.35825284187816919</v>
      </c>
      <c r="E254" s="2">
        <f>MACD!F254</f>
        <v>-0.5908490562492752</v>
      </c>
      <c r="F254" s="2">
        <f>'Moving Avg'!D254</f>
        <v>115.00992000000001</v>
      </c>
      <c r="G254" s="2">
        <f>'Moving Avg'!F254</f>
        <v>113.34940000000002</v>
      </c>
      <c r="H254" s="2">
        <f>'Moving Avg'!G254</f>
        <v>113.91776999999996</v>
      </c>
      <c r="I254" s="2">
        <f>'Moving Avg'!H254</f>
        <v>121.19723050000017</v>
      </c>
      <c r="J254" s="6" t="str">
        <f>OBV!F254</f>
        <v>BULLISH</v>
      </c>
      <c r="K254" s="6" t="str">
        <f>OBV!G254</f>
        <v>STRONG</v>
      </c>
      <c r="L254" s="6" t="str">
        <f>OBV!H254</f>
        <v>CONFIRMED BULLISH</v>
      </c>
    </row>
    <row r="255" spans="1:12" ht="13.5" x14ac:dyDescent="0.25">
      <c r="A255" s="3">
        <f>RSI!A255</f>
        <v>42377</v>
      </c>
      <c r="B255" s="2">
        <f>RSI!B255</f>
        <v>118.4898</v>
      </c>
      <c r="C255" s="2">
        <f>RSI!I255</f>
        <v>66.916715092387562</v>
      </c>
      <c r="D255" s="2">
        <f>MACD!E255</f>
        <v>-0.46380988067761564</v>
      </c>
      <c r="E255" s="2">
        <f>MACD!F255</f>
        <v>-0.56544122113494333</v>
      </c>
      <c r="F255" s="2">
        <f>'Moving Avg'!D255</f>
        <v>116.39038000000001</v>
      </c>
      <c r="G255" s="2">
        <f>'Moving Avg'!F255</f>
        <v>113.68373000000001</v>
      </c>
      <c r="H255" s="2">
        <f>'Moving Avg'!G255</f>
        <v>114.00318599999997</v>
      </c>
      <c r="I255" s="2">
        <f>'Moving Avg'!H255</f>
        <v>121.24122900000019</v>
      </c>
      <c r="J255" s="6" t="str">
        <f>OBV!F255</f>
        <v>BULLISH</v>
      </c>
      <c r="K255" s="6" t="str">
        <f>OBV!G255</f>
        <v>STRONG</v>
      </c>
      <c r="L255" s="6" t="str">
        <f>OBV!H255</f>
        <v>CONFIRMED BULLISH</v>
      </c>
    </row>
    <row r="256" spans="1:12" ht="13.5" x14ac:dyDescent="0.25">
      <c r="A256" s="3">
        <f>RSI!A256</f>
        <v>42380</v>
      </c>
      <c r="B256" s="2">
        <f>RSI!B256</f>
        <v>121.99850000000001</v>
      </c>
      <c r="C256" s="2">
        <f>RSI!I256</f>
        <v>74.04835047402689</v>
      </c>
      <c r="D256" s="2">
        <f>MACD!E256</f>
        <v>-1.304017134658082</v>
      </c>
      <c r="E256" s="2">
        <f>MACD!F256</f>
        <v>-0.71315640383957102</v>
      </c>
      <c r="F256" s="2">
        <f>'Moving Avg'!D256</f>
        <v>117.78234</v>
      </c>
      <c r="G256" s="2">
        <f>'Moving Avg'!F256</f>
        <v>114.30853500000003</v>
      </c>
      <c r="H256" s="2">
        <f>'Moving Avg'!G256</f>
        <v>114.14741599999996</v>
      </c>
      <c r="I256" s="2">
        <f>'Moving Avg'!H256</f>
        <v>121.30453450000019</v>
      </c>
      <c r="J256" s="6" t="str">
        <f>OBV!F256</f>
        <v>BULLISH</v>
      </c>
      <c r="K256" s="6" t="str">
        <f>OBV!G256</f>
        <v>STRONG</v>
      </c>
      <c r="L256" s="6" t="str">
        <f>OBV!H256</f>
        <v>CONFIRMED BULLISH</v>
      </c>
    </row>
    <row r="257" spans="1:12" ht="13.5" x14ac:dyDescent="0.25">
      <c r="A257" s="3">
        <f>RSI!A257</f>
        <v>42381</v>
      </c>
      <c r="B257" s="2">
        <f>RSI!B257</f>
        <v>121.99850000000001</v>
      </c>
      <c r="C257" s="2">
        <f>RSI!I257</f>
        <v>74.04835047402689</v>
      </c>
      <c r="D257" s="2">
        <f>MACD!E257</f>
        <v>-2.0390431355298659</v>
      </c>
      <c r="E257" s="2">
        <f>MACD!F257</f>
        <v>-0.97833375017763002</v>
      </c>
      <c r="F257" s="2">
        <f>'Moving Avg'!D257</f>
        <v>119.20306000000001</v>
      </c>
      <c r="G257" s="2">
        <f>'Moving Avg'!F257</f>
        <v>114.83627500000004</v>
      </c>
      <c r="H257" s="2">
        <f>'Moving Avg'!G257</f>
        <v>114.22937999999996</v>
      </c>
      <c r="I257" s="2">
        <f>'Moving Avg'!H257</f>
        <v>121.37489400000021</v>
      </c>
      <c r="J257" s="6" t="str">
        <f>OBV!F257</f>
        <v>BULLISH</v>
      </c>
      <c r="K257" s="6" t="str">
        <f>OBV!G257</f>
        <v>STRONG</v>
      </c>
      <c r="L257" s="6" t="str">
        <f>OBV!H257</f>
        <v>CONFIRMED BULLISH</v>
      </c>
    </row>
    <row r="258" spans="1:12" ht="13.5" x14ac:dyDescent="0.25">
      <c r="A258" s="3">
        <f>RSI!A258</f>
        <v>42382</v>
      </c>
      <c r="B258" s="2">
        <f>RSI!B258</f>
        <v>121.50960000000001</v>
      </c>
      <c r="C258" s="2">
        <f>RSI!I258</f>
        <v>71.555663822089343</v>
      </c>
      <c r="D258" s="2">
        <f>MACD!E258</f>
        <v>-2.7228630150102617</v>
      </c>
      <c r="E258" s="2">
        <f>MACD!F258</f>
        <v>-1.3272396031441565</v>
      </c>
      <c r="F258" s="2">
        <f>'Moving Avg'!D258</f>
        <v>120.49724000000001</v>
      </c>
      <c r="G258" s="2">
        <f>'Moving Avg'!F258</f>
        <v>115.30362000000002</v>
      </c>
      <c r="H258" s="2">
        <f>'Moving Avg'!G258</f>
        <v>114.30127999999995</v>
      </c>
      <c r="I258" s="2">
        <f>'Moving Avg'!H258</f>
        <v>121.43575500000019</v>
      </c>
      <c r="J258" s="6" t="str">
        <f>OBV!F258</f>
        <v>BEARISH</v>
      </c>
      <c r="K258" s="6" t="str">
        <f>OBV!G258</f>
        <v>NEUTRAL</v>
      </c>
      <c r="L258" s="6" t="str">
        <f>OBV!H258</f>
        <v>BEARISH DIVERGENCE</v>
      </c>
    </row>
    <row r="259" spans="1:12" ht="13.5" x14ac:dyDescent="0.25">
      <c r="A259" s="3">
        <f>RSI!A259</f>
        <v>42384</v>
      </c>
      <c r="B259" s="2">
        <f>RSI!B259</f>
        <v>121.50960000000001</v>
      </c>
      <c r="C259" s="2">
        <f>RSI!I259</f>
        <v>71.555663822089343</v>
      </c>
      <c r="D259" s="2">
        <f>MACD!E259</f>
        <v>-3.3713884132925216</v>
      </c>
      <c r="E259" s="2">
        <f>MACD!F259</f>
        <v>-1.7360693651738297</v>
      </c>
      <c r="F259" s="2">
        <f>'Moving Avg'!D259</f>
        <v>121.10119999999999</v>
      </c>
      <c r="G259" s="2">
        <f>'Moving Avg'!F259</f>
        <v>115.770965</v>
      </c>
      <c r="H259" s="2">
        <f>'Moving Avg'!G259</f>
        <v>114.43069799999998</v>
      </c>
      <c r="I259" s="2">
        <f>'Moving Avg'!H259</f>
        <v>121.49661600000022</v>
      </c>
      <c r="J259" s="6" t="str">
        <f>OBV!F259</f>
        <v>BEARISH</v>
      </c>
      <c r="K259" s="6" t="str">
        <f>OBV!G259</f>
        <v>NEUTRAL</v>
      </c>
      <c r="L259" s="6" t="str">
        <f>OBV!H259</f>
        <v>BEARISH DIVERGENCE</v>
      </c>
    </row>
    <row r="260" spans="1:12" ht="13.5" x14ac:dyDescent="0.25">
      <c r="A260" s="3">
        <f>RSI!A260</f>
        <v>42387</v>
      </c>
      <c r="B260" s="2">
        <f>RSI!B260</f>
        <v>121.50960000000001</v>
      </c>
      <c r="C260" s="2">
        <f>RSI!I260</f>
        <v>71.555663822089329</v>
      </c>
      <c r="D260" s="2">
        <f>MACD!E260</f>
        <v>-3.9541443417097497</v>
      </c>
      <c r="E260" s="2">
        <f>MACD!F260</f>
        <v>-2.1796843604810139</v>
      </c>
      <c r="F260" s="2">
        <f>'Moving Avg'!D260</f>
        <v>121.70516000000001</v>
      </c>
      <c r="G260" s="2">
        <f>'Moving Avg'!F260</f>
        <v>116.23830999999998</v>
      </c>
      <c r="H260" s="2">
        <f>'Moving Avg'!G260</f>
        <v>114.56011599999998</v>
      </c>
      <c r="I260" s="2">
        <f>'Moving Avg'!H260</f>
        <v>121.55747700000022</v>
      </c>
      <c r="J260" s="6" t="str">
        <f>OBV!F260</f>
        <v>BEARISH</v>
      </c>
      <c r="K260" s="6" t="str">
        <f>OBV!G260</f>
        <v>NEUTRAL</v>
      </c>
      <c r="L260" s="6" t="str">
        <f>OBV!H260</f>
        <v>BEARISH DIVERGENCE</v>
      </c>
    </row>
    <row r="261" spans="1:12" ht="13.5" x14ac:dyDescent="0.25">
      <c r="A261" s="3">
        <f>RSI!A261</f>
        <v>42388</v>
      </c>
      <c r="B261" s="2">
        <f>RSI!B261</f>
        <v>121.4952</v>
      </c>
      <c r="C261" s="2">
        <f>RSI!I261</f>
        <v>71.467161363184672</v>
      </c>
      <c r="D261" s="2">
        <f>MACD!E261</f>
        <v>-3.9467098771738449</v>
      </c>
      <c r="E261" s="2">
        <f>MACD!F261</f>
        <v>-2.5330894638195804</v>
      </c>
      <c r="F261" s="2">
        <f>'Moving Avg'!D261</f>
        <v>121.60449999999999</v>
      </c>
      <c r="G261" s="2">
        <f>'Moving Avg'!F261</f>
        <v>116.562935</v>
      </c>
      <c r="H261" s="2">
        <f>'Moving Avg'!G261</f>
        <v>114.74676599999997</v>
      </c>
      <c r="I261" s="2">
        <f>'Moving Avg'!H261</f>
        <v>121.61826600000022</v>
      </c>
      <c r="J261" s="6" t="str">
        <f>OBV!F261</f>
        <v>BEARISH</v>
      </c>
      <c r="K261" s="6" t="str">
        <f>OBV!G261</f>
        <v>WEAK</v>
      </c>
      <c r="L261" s="6" t="str">
        <f>OBV!H261</f>
        <v>CONFIRMED BEARISH</v>
      </c>
    </row>
    <row r="262" spans="1:12" ht="13.5" x14ac:dyDescent="0.25">
      <c r="A262" s="3">
        <f>RSI!A262</f>
        <v>42389</v>
      </c>
      <c r="B262" s="2">
        <f>RSI!B262</f>
        <v>117.8571</v>
      </c>
      <c r="C262" s="2">
        <f>RSI!I262</f>
        <v>53.472656353846602</v>
      </c>
      <c r="D262" s="2">
        <f>MACD!E262</f>
        <v>-3.7221209391223766</v>
      </c>
      <c r="E262" s="2">
        <f>MACD!F262</f>
        <v>-2.7708957588801399</v>
      </c>
      <c r="F262" s="2">
        <f>'Moving Avg'!D262</f>
        <v>120.77622000000001</v>
      </c>
      <c r="G262" s="2">
        <f>'Moving Avg'!F262</f>
        <v>116.704215</v>
      </c>
      <c r="H262" s="2">
        <f>'Moving Avg'!G262</f>
        <v>114.80313399999999</v>
      </c>
      <c r="I262" s="2">
        <f>'Moving Avg'!H262</f>
        <v>121.65910100000023</v>
      </c>
      <c r="J262" s="6" t="str">
        <f>OBV!F262</f>
        <v>BEARISH</v>
      </c>
      <c r="K262" s="6" t="str">
        <f>OBV!G262</f>
        <v>WEAK</v>
      </c>
      <c r="L262" s="6" t="str">
        <f>OBV!H262</f>
        <v>CONFIRMED BEARISH</v>
      </c>
    </row>
    <row r="263" spans="1:12" ht="13.5" x14ac:dyDescent="0.25">
      <c r="A263" s="3">
        <f>RSI!A263</f>
        <v>42390</v>
      </c>
      <c r="B263" s="2">
        <f>RSI!B263</f>
        <v>118.6336</v>
      </c>
      <c r="C263" s="2">
        <f>RSI!I263</f>
        <v>56.018074422428747</v>
      </c>
      <c r="D263" s="2">
        <f>MACD!E263</f>
        <v>-3.572896318835646</v>
      </c>
      <c r="E263" s="2">
        <f>MACD!F263</f>
        <v>-2.9312958708712413</v>
      </c>
      <c r="F263" s="2">
        <f>'Moving Avg'!D263</f>
        <v>120.20102000000001</v>
      </c>
      <c r="G263" s="2">
        <f>'Moving Avg'!F263</f>
        <v>116.88432000000003</v>
      </c>
      <c r="H263" s="2">
        <f>'Moving Avg'!G263</f>
        <v>114.87503199999999</v>
      </c>
      <c r="I263" s="2">
        <f>'Moving Avg'!H263</f>
        <v>121.70205500000024</v>
      </c>
      <c r="J263" s="6" t="str">
        <f>OBV!F263</f>
        <v>BEARISH</v>
      </c>
      <c r="K263" s="6" t="str">
        <f>OBV!G263</f>
        <v>NEUTRAL</v>
      </c>
      <c r="L263" s="6" t="str">
        <f>OBV!H263</f>
        <v>CONFIRMED BEARISH</v>
      </c>
    </row>
    <row r="264" spans="1:12" ht="13.5" x14ac:dyDescent="0.25">
      <c r="A264" s="3">
        <f>RSI!A264</f>
        <v>42391</v>
      </c>
      <c r="B264" s="2">
        <f>RSI!B264</f>
        <v>116.47669999999999</v>
      </c>
      <c r="C264" s="2">
        <f>RSI!I264</f>
        <v>48.139842477166063</v>
      </c>
      <c r="D264" s="2">
        <f>MACD!E264</f>
        <v>-2.7655243648350876</v>
      </c>
      <c r="E264" s="2">
        <f>MACD!F264</f>
        <v>-2.8981415696640109</v>
      </c>
      <c r="F264" s="2">
        <f>'Moving Avg'!D264</f>
        <v>119.19443999999999</v>
      </c>
      <c r="G264" s="2">
        <f>'Moving Avg'!F264</f>
        <v>116.95658000000003</v>
      </c>
      <c r="H264" s="2">
        <f>'Moving Avg'!G264</f>
        <v>114.97281600000001</v>
      </c>
      <c r="I264" s="2">
        <f>'Moving Avg'!H264</f>
        <v>121.73591750000023</v>
      </c>
      <c r="J264" s="6" t="str">
        <f>OBV!F264</f>
        <v>BEARISH</v>
      </c>
      <c r="K264" s="6" t="str">
        <f>OBV!G264</f>
        <v>NEUTRAL</v>
      </c>
      <c r="L264" s="6" t="str">
        <f>OBV!H264</f>
        <v>CONFIRMED BEARISH</v>
      </c>
    </row>
    <row r="265" spans="1:12" ht="13.5" x14ac:dyDescent="0.25">
      <c r="A265" s="3">
        <f>RSI!A265</f>
        <v>42394</v>
      </c>
      <c r="B265" s="2">
        <f>RSI!B265</f>
        <v>115.8296</v>
      </c>
      <c r="C265" s="2">
        <f>RSI!I265</f>
        <v>46.047500257692803</v>
      </c>
      <c r="D265" s="2">
        <f>MACD!E265</f>
        <v>-2.0305773995658711</v>
      </c>
      <c r="E265" s="2">
        <f>MACD!F265</f>
        <v>-2.7246287356443832</v>
      </c>
      <c r="F265" s="2">
        <f>'Moving Avg'!D265</f>
        <v>118.05843999999999</v>
      </c>
      <c r="G265" s="2">
        <f>'Moving Avg'!F265</f>
        <v>116.99648500000004</v>
      </c>
      <c r="H265" s="2">
        <f>'Moving Avg'!G265</f>
        <v>115.124092</v>
      </c>
      <c r="I265" s="2">
        <f>'Moving Avg'!H265</f>
        <v>121.76837850000024</v>
      </c>
      <c r="J265" s="6" t="str">
        <f>OBV!F265</f>
        <v>BEARISH</v>
      </c>
      <c r="K265" s="6" t="str">
        <f>OBV!G265</f>
        <v>WEAK</v>
      </c>
      <c r="L265" s="6" t="str">
        <f>OBV!H265</f>
        <v>CONFIRMED BEARISH</v>
      </c>
    </row>
    <row r="266" spans="1:12" ht="13.5" x14ac:dyDescent="0.25">
      <c r="A266" s="3">
        <f>RSI!A266</f>
        <v>42395</v>
      </c>
      <c r="B266" s="2">
        <f>RSI!B266</f>
        <v>116.47669999999999</v>
      </c>
      <c r="C266" s="2">
        <f>RSI!I266</f>
        <v>48.459946273910823</v>
      </c>
      <c r="D266" s="2">
        <f>MACD!E266</f>
        <v>-0.90944143077014417</v>
      </c>
      <c r="E266" s="2">
        <f>MACD!F266</f>
        <v>-2.3615912746695353</v>
      </c>
      <c r="F266" s="2">
        <f>'Moving Avg'!D266</f>
        <v>117.05474</v>
      </c>
      <c r="G266" s="2">
        <f>'Moving Avg'!F266</f>
        <v>117.21937500000004</v>
      </c>
      <c r="H266" s="2">
        <f>'Moving Avg'!G266</f>
        <v>115.16766400000002</v>
      </c>
      <c r="I266" s="2">
        <f>'Moving Avg'!H266</f>
        <v>121.80407500000022</v>
      </c>
      <c r="J266" s="6" t="str">
        <f>OBV!F266</f>
        <v>BEARISH</v>
      </c>
      <c r="K266" s="6" t="str">
        <f>OBV!G266</f>
        <v>NEUTRAL</v>
      </c>
      <c r="L266" s="6" t="str">
        <f>OBV!H266</f>
        <v>CONFIRMED BEARISH</v>
      </c>
    </row>
    <row r="267" spans="1:12" ht="13.5" x14ac:dyDescent="0.25">
      <c r="A267" s="3">
        <f>RSI!A267</f>
        <v>42396</v>
      </c>
      <c r="B267" s="2">
        <f>RSI!B267</f>
        <v>118.6336</v>
      </c>
      <c r="C267" s="2">
        <f>RSI!I267</f>
        <v>55.588264382291158</v>
      </c>
      <c r="D267" s="2">
        <f>MACD!E267</f>
        <v>-0.11753841896984341</v>
      </c>
      <c r="E267" s="2">
        <f>MACD!F267</f>
        <v>-1.9127807035295972</v>
      </c>
      <c r="F267" s="2">
        <f>'Moving Avg'!D267</f>
        <v>117.21003999999998</v>
      </c>
      <c r="G267" s="2">
        <f>'Moving Avg'!F267</f>
        <v>117.54292000000002</v>
      </c>
      <c r="H267" s="2">
        <f>'Moving Avg'!G267</f>
        <v>115.21238400000001</v>
      </c>
      <c r="I267" s="2">
        <f>'Moving Avg'!H267</f>
        <v>121.85055600000024</v>
      </c>
      <c r="J267" s="6" t="str">
        <f>OBV!F267</f>
        <v>BULLISH</v>
      </c>
      <c r="K267" s="6" t="str">
        <f>OBV!G267</f>
        <v>STRONG</v>
      </c>
      <c r="L267" s="6" t="str">
        <f>OBV!H267</f>
        <v>CONFIRMED BULLISH</v>
      </c>
    </row>
    <row r="268" spans="1:12" ht="13.5" x14ac:dyDescent="0.25">
      <c r="A268" s="3">
        <f>RSI!A268</f>
        <v>42397</v>
      </c>
      <c r="B268" s="2">
        <f>RSI!B268</f>
        <v>118.6336</v>
      </c>
      <c r="C268" s="2">
        <f>RSI!I268</f>
        <v>55.588264382291158</v>
      </c>
      <c r="D268" s="2">
        <f>MACD!E268</f>
        <v>0.46736893693031334</v>
      </c>
      <c r="E268" s="2">
        <f>MACD!F268</f>
        <v>-1.4367507754376152</v>
      </c>
      <c r="F268" s="2">
        <f>'Moving Avg'!D268</f>
        <v>117.21004000000001</v>
      </c>
      <c r="G268" s="2">
        <f>'Moving Avg'!F268</f>
        <v>117.88444000000004</v>
      </c>
      <c r="H268" s="2">
        <f>'Moving Avg'!G268</f>
        <v>115.25710400000001</v>
      </c>
      <c r="I268" s="2">
        <f>'Moving Avg'!H268</f>
        <v>121.88998300000024</v>
      </c>
      <c r="J268" s="6" t="str">
        <f>OBV!F268</f>
        <v>BULLISH</v>
      </c>
      <c r="K268" s="6" t="str">
        <f>OBV!G268</f>
        <v>STRONG</v>
      </c>
      <c r="L268" s="6" t="str">
        <f>OBV!H268</f>
        <v>NEUTRAL</v>
      </c>
    </row>
    <row r="269" spans="1:12" ht="13.5" x14ac:dyDescent="0.25">
      <c r="A269" s="3">
        <f>RSI!A269</f>
        <v>42398</v>
      </c>
      <c r="B269" s="2">
        <f>RSI!B269</f>
        <v>121.50960000000001</v>
      </c>
      <c r="C269" s="2">
        <f>RSI!I269</f>
        <v>63.413409241482064</v>
      </c>
      <c r="D269" s="2">
        <f>MACD!E269</f>
        <v>0.74004143586142845</v>
      </c>
      <c r="E269" s="2">
        <f>MACD!F269</f>
        <v>-1.0013923331778065</v>
      </c>
      <c r="F269" s="2">
        <f>'Moving Avg'!D269</f>
        <v>118.21661999999999</v>
      </c>
      <c r="G269" s="2">
        <f>'Moving Avg'!F269</f>
        <v>118.38054500000003</v>
      </c>
      <c r="H269" s="2">
        <f>'Moving Avg'!G269</f>
        <v>115.35948800000004</v>
      </c>
      <c r="I269" s="2">
        <f>'Moving Avg'!H269</f>
        <v>121.94202650000025</v>
      </c>
      <c r="J269" s="6" t="str">
        <f>OBV!F269</f>
        <v>BULLISH</v>
      </c>
      <c r="K269" s="6" t="str">
        <f>OBV!G269</f>
        <v>STRONG</v>
      </c>
      <c r="L269" s="6" t="str">
        <f>OBV!H269</f>
        <v>CONFIRMED BULLISH</v>
      </c>
    </row>
    <row r="270" spans="1:12" ht="13.5" x14ac:dyDescent="0.25">
      <c r="A270" s="3">
        <f>RSI!A270</f>
        <v>42401</v>
      </c>
      <c r="B270" s="2">
        <f>RSI!B270</f>
        <v>121.50239999999999</v>
      </c>
      <c r="C270" s="2">
        <f>RSI!I270</f>
        <v>63.383300140666627</v>
      </c>
      <c r="D270" s="2">
        <f>MACD!E270</f>
        <v>0.94577354829053206</v>
      </c>
      <c r="E270" s="2">
        <f>MACD!F270</f>
        <v>-0.61195915688413882</v>
      </c>
      <c r="F270" s="2">
        <f>'Moving Avg'!D270</f>
        <v>119.35118</v>
      </c>
      <c r="G270" s="2">
        <f>'Moving Avg'!F270</f>
        <v>118.87629</v>
      </c>
      <c r="H270" s="2">
        <f>'Moving Avg'!G270</f>
        <v>115.46172800000004</v>
      </c>
      <c r="I270" s="2">
        <f>'Moving Avg'!H270</f>
        <v>121.97802100000027</v>
      </c>
      <c r="J270" s="6" t="str">
        <f>OBV!F270</f>
        <v>BULLISH</v>
      </c>
      <c r="K270" s="6" t="str">
        <f>OBV!G270</f>
        <v>STRONG</v>
      </c>
      <c r="L270" s="6" t="str">
        <f>OBV!H270</f>
        <v>CONFIRMED BULLISH</v>
      </c>
    </row>
    <row r="271" spans="1:12" ht="13.5" x14ac:dyDescent="0.25">
      <c r="A271" s="3">
        <f>RSI!A271</f>
        <v>42402</v>
      </c>
      <c r="B271" s="2">
        <f>RSI!B271</f>
        <v>122.2286</v>
      </c>
      <c r="C271" s="2">
        <f>RSI!I271</f>
        <v>65.179128208447807</v>
      </c>
      <c r="D271" s="2">
        <f>MACD!E271</f>
        <v>1.040255704201769</v>
      </c>
      <c r="E271" s="2">
        <f>MACD!F271</f>
        <v>-0.28151618466695727</v>
      </c>
      <c r="F271" s="2">
        <f>'Moving Avg'!D271</f>
        <v>120.50156</v>
      </c>
      <c r="G271" s="2">
        <f>'Moving Avg'!F271</f>
        <v>119.23578499999999</v>
      </c>
      <c r="H271" s="2">
        <f>'Moving Avg'!G271</f>
        <v>115.57849200000008</v>
      </c>
      <c r="I271" s="2">
        <f>'Moving Avg'!H271</f>
        <v>122.00364450000025</v>
      </c>
      <c r="J271" s="6" t="str">
        <f>OBV!F271</f>
        <v>BULLISH</v>
      </c>
      <c r="K271" s="6" t="str">
        <f>OBV!G271</f>
        <v>STRONG</v>
      </c>
      <c r="L271" s="6" t="str">
        <f>OBV!H271</f>
        <v>CONFIRMED BULLISH</v>
      </c>
    </row>
    <row r="272" spans="1:12" ht="13.5" x14ac:dyDescent="0.25">
      <c r="A272" s="3">
        <f>RSI!A272</f>
        <v>42403</v>
      </c>
      <c r="B272" s="2">
        <f>RSI!B272</f>
        <v>118.6336</v>
      </c>
      <c r="C272" s="2">
        <f>RSI!I272</f>
        <v>51.669407523968644</v>
      </c>
      <c r="D272" s="2">
        <f>MACD!E272</f>
        <v>0.800656188699719</v>
      </c>
      <c r="E272" s="2">
        <f>MACD!F272</f>
        <v>-6.5081709993622006E-2</v>
      </c>
      <c r="F272" s="2">
        <f>'Moving Avg'!D272</f>
        <v>120.50156</v>
      </c>
      <c r="G272" s="2">
        <f>'Moving Avg'!F272</f>
        <v>119.42272</v>
      </c>
      <c r="H272" s="2">
        <f>'Moving Avg'!G272</f>
        <v>115.62335600000007</v>
      </c>
      <c r="I272" s="2">
        <f>'Moving Avg'!H272</f>
        <v>121.99372850000026</v>
      </c>
      <c r="J272" s="6" t="str">
        <f>OBV!F272</f>
        <v>BULLISH</v>
      </c>
      <c r="K272" s="6" t="str">
        <f>OBV!G272</f>
        <v>NEUTRAL</v>
      </c>
      <c r="L272" s="6" t="str">
        <f>OBV!H272</f>
        <v>NEUTRAL</v>
      </c>
    </row>
    <row r="273" spans="1:12" ht="13.5" x14ac:dyDescent="0.25">
      <c r="A273" s="3">
        <f>RSI!A273</f>
        <v>42404</v>
      </c>
      <c r="B273" s="2">
        <f>RSI!B273</f>
        <v>117.1956</v>
      </c>
      <c r="C273" s="2">
        <f>RSI!I273</f>
        <v>47.434205530253038</v>
      </c>
      <c r="D273" s="2">
        <f>MACD!E273</f>
        <v>0.82094253765166059</v>
      </c>
      <c r="E273" s="2">
        <f>MACD!F273</f>
        <v>0.11212313953543451</v>
      </c>
      <c r="F273" s="2">
        <f>'Moving Avg'!D273</f>
        <v>120.21396</v>
      </c>
      <c r="G273" s="2">
        <f>'Moving Avg'!F273</f>
        <v>119.53056500000002</v>
      </c>
      <c r="H273" s="2">
        <f>'Moving Avg'!G273</f>
        <v>115.66649400000006</v>
      </c>
      <c r="I273" s="2">
        <f>'Moving Avg'!H273</f>
        <v>121.95189800000024</v>
      </c>
      <c r="J273" s="6" t="str">
        <f>OBV!F273</f>
        <v>BULLISH</v>
      </c>
      <c r="K273" s="6" t="str">
        <f>OBV!G273</f>
        <v>NEUTRAL</v>
      </c>
      <c r="L273" s="6" t="str">
        <f>OBV!H273</f>
        <v>BULLISH DIVERGENCE</v>
      </c>
    </row>
    <row r="274" spans="1:12" ht="13.5" x14ac:dyDescent="0.25">
      <c r="A274" s="3">
        <f>RSI!A274</f>
        <v>42405</v>
      </c>
      <c r="B274" s="2">
        <f>RSI!B274</f>
        <v>118.5617</v>
      </c>
      <c r="C274" s="2">
        <f>RSI!I274</f>
        <v>51.501254835212563</v>
      </c>
      <c r="D274" s="2">
        <f>MACD!E274</f>
        <v>0.41084503284022844</v>
      </c>
      <c r="E274" s="2">
        <f>MACD!F274</f>
        <v>0.17186751819639332</v>
      </c>
      <c r="F274" s="2">
        <f>'Moving Avg'!D274</f>
        <v>119.62438</v>
      </c>
      <c r="G274" s="2">
        <f>'Moving Avg'!F274</f>
        <v>119.53416000000001</v>
      </c>
      <c r="H274" s="2">
        <f>'Moving Avg'!G274</f>
        <v>115.71107000000005</v>
      </c>
      <c r="I274" s="2">
        <f>'Moving Avg'!H274</f>
        <v>121.92042500000021</v>
      </c>
      <c r="J274" s="6" t="str">
        <f>OBV!F274</f>
        <v>BEARISH</v>
      </c>
      <c r="K274" s="6" t="str">
        <f>OBV!G274</f>
        <v>WEAK</v>
      </c>
      <c r="L274" s="6" t="str">
        <f>OBV!H274</f>
        <v>CONFIRMED BEARISH</v>
      </c>
    </row>
    <row r="275" spans="1:12" ht="13.5" x14ac:dyDescent="0.25">
      <c r="A275" s="3">
        <f>RSI!A275</f>
        <v>42408</v>
      </c>
      <c r="B275" s="2">
        <f>RSI!B275</f>
        <v>115.7577</v>
      </c>
      <c r="C275" s="2">
        <f>RSI!I275</f>
        <v>43.979684580050559</v>
      </c>
      <c r="D275" s="2">
        <f>MACD!E275</f>
        <v>0.16925074806954399</v>
      </c>
      <c r="E275" s="2">
        <f>MACD!F275</f>
        <v>0.17134416417102347</v>
      </c>
      <c r="F275" s="2">
        <f>'Moving Avg'!D275</f>
        <v>118.47544000000001</v>
      </c>
      <c r="G275" s="2">
        <f>'Moving Avg'!F275</f>
        <v>119.39755500000004</v>
      </c>
      <c r="H275" s="2">
        <f>'Moving Avg'!G275</f>
        <v>115.69956600000005</v>
      </c>
      <c r="I275" s="2">
        <f>'Moving Avg'!H275</f>
        <v>121.8717575000002</v>
      </c>
      <c r="J275" s="6" t="str">
        <f>OBV!F275</f>
        <v>BEARISH</v>
      </c>
      <c r="K275" s="6" t="str">
        <f>OBV!G275</f>
        <v>NEUTRAL</v>
      </c>
      <c r="L275" s="6" t="str">
        <f>OBV!H275</f>
        <v>CONFIRMED BEARISH</v>
      </c>
    </row>
    <row r="276" spans="1:12" ht="13.5" x14ac:dyDescent="0.25">
      <c r="A276" s="3">
        <f>RSI!A276</f>
        <v>42409</v>
      </c>
      <c r="B276" s="2">
        <f>RSI!B276</f>
        <v>116.1172</v>
      </c>
      <c r="C276" s="2">
        <f>RSI!I276</f>
        <v>45.087000243197345</v>
      </c>
      <c r="D276" s="2">
        <f>MACD!E276</f>
        <v>5.1782282815381109E-2</v>
      </c>
      <c r="E276" s="2">
        <f>MACD!F276</f>
        <v>0.147431787899895</v>
      </c>
      <c r="F276" s="2">
        <f>'Moving Avg'!D276</f>
        <v>117.25316000000001</v>
      </c>
      <c r="G276" s="2">
        <f>'Moving Avg'!F276</f>
        <v>119.10349000000004</v>
      </c>
      <c r="H276" s="2">
        <f>'Moving Avg'!G276</f>
        <v>115.69525200000004</v>
      </c>
      <c r="I276" s="2">
        <f>'Moving Avg'!H276</f>
        <v>121.8230535000002</v>
      </c>
      <c r="J276" s="6" t="str">
        <f>OBV!F276</f>
        <v>BULLISH</v>
      </c>
      <c r="K276" s="6" t="str">
        <f>OBV!G276</f>
        <v>NEUTRAL</v>
      </c>
      <c r="L276" s="6" t="str">
        <f>OBV!H276</f>
        <v>BULLISH DIVERGENCE</v>
      </c>
    </row>
    <row r="277" spans="1:12" ht="13.5" x14ac:dyDescent="0.25">
      <c r="A277" s="3">
        <f>RSI!A277</f>
        <v>42410</v>
      </c>
      <c r="B277" s="2">
        <f>RSI!B277</f>
        <v>116.1172</v>
      </c>
      <c r="C277" s="2">
        <f>RSI!I277</f>
        <v>45.087000243197345</v>
      </c>
      <c r="D277" s="2">
        <f>MACD!E277</f>
        <v>0.29508610880921538</v>
      </c>
      <c r="E277" s="2">
        <f>MACD!F277</f>
        <v>0.17696265208175907</v>
      </c>
      <c r="F277" s="2">
        <f>'Moving Avg'!D277</f>
        <v>116.74988</v>
      </c>
      <c r="G277" s="2">
        <f>'Moving Avg'!F277</f>
        <v>118.80942500000003</v>
      </c>
      <c r="H277" s="2">
        <f>'Moving Avg'!G277</f>
        <v>115.75996200000003</v>
      </c>
      <c r="I277" s="2">
        <f>'Moving Avg'!H277</f>
        <v>121.76877700000018</v>
      </c>
      <c r="J277" s="6" t="str">
        <f>OBV!F277</f>
        <v>BULLISH</v>
      </c>
      <c r="K277" s="6" t="str">
        <f>OBV!G277</f>
        <v>NEUTRAL</v>
      </c>
      <c r="L277" s="6" t="str">
        <f>OBV!H277</f>
        <v>BULLISH DIVERGENCE</v>
      </c>
    </row>
    <row r="278" spans="1:12" ht="13.5" x14ac:dyDescent="0.25">
      <c r="A278" s="3">
        <f>RSI!A278</f>
        <v>42411</v>
      </c>
      <c r="B278" s="2">
        <f>RSI!B278</f>
        <v>118.6264</v>
      </c>
      <c r="C278" s="2">
        <f>RSI!I278</f>
        <v>52.66138243633835</v>
      </c>
      <c r="D278" s="2">
        <f>MACD!E278</f>
        <v>0.32515621625387325</v>
      </c>
      <c r="E278" s="2">
        <f>MACD!F278</f>
        <v>0.20660136491618192</v>
      </c>
      <c r="F278" s="2">
        <f>'Moving Avg'!D278</f>
        <v>117.03604</v>
      </c>
      <c r="G278" s="2">
        <f>'Moving Avg'!F278</f>
        <v>118.66526500000002</v>
      </c>
      <c r="H278" s="2">
        <f>'Moving Avg'!G278</f>
        <v>115.87485600000004</v>
      </c>
      <c r="I278" s="2">
        <f>'Moving Avg'!H278</f>
        <v>121.7271875000002</v>
      </c>
      <c r="J278" s="6" t="str">
        <f>OBV!F278</f>
        <v>BULLISH</v>
      </c>
      <c r="K278" s="6" t="str">
        <f>OBV!G278</f>
        <v>NEUTRAL</v>
      </c>
      <c r="L278" s="6" t="str">
        <f>OBV!H278</f>
        <v>CONFIRMED BULLISH</v>
      </c>
    </row>
    <row r="279" spans="1:12" ht="13.5" x14ac:dyDescent="0.25">
      <c r="A279" s="3">
        <f>RSI!A279</f>
        <v>42412</v>
      </c>
      <c r="B279" s="2">
        <f>RSI!B279</f>
        <v>118.6264</v>
      </c>
      <c r="C279" s="2">
        <f>RSI!I279</f>
        <v>52.66138243633835</v>
      </c>
      <c r="D279" s="2">
        <f>MACD!E279</f>
        <v>0.78755352304094117</v>
      </c>
      <c r="E279" s="2">
        <f>MACD!F279</f>
        <v>0.32279179654113377</v>
      </c>
      <c r="F279" s="2">
        <f>'Moving Avg'!D279</f>
        <v>117.04898</v>
      </c>
      <c r="G279" s="2">
        <f>'Moving Avg'!F279</f>
        <v>118.52110499999999</v>
      </c>
      <c r="H279" s="2">
        <f>'Moving Avg'!G279</f>
        <v>115.98975000000004</v>
      </c>
      <c r="I279" s="2">
        <f>'Moving Avg'!H279</f>
        <v>121.68545700000018</v>
      </c>
      <c r="J279" s="6" t="str">
        <f>OBV!F279</f>
        <v>BEARISH</v>
      </c>
      <c r="K279" s="6" t="str">
        <f>OBV!G279</f>
        <v>NEUTRAL</v>
      </c>
      <c r="L279" s="6" t="str">
        <f>OBV!H279</f>
        <v>BEARISH DIVERGENCE</v>
      </c>
    </row>
    <row r="280" spans="1:12" ht="13.5" x14ac:dyDescent="0.25">
      <c r="A280" s="3">
        <f>RSI!A280</f>
        <v>42415</v>
      </c>
      <c r="B280" s="2">
        <f>RSI!B280</f>
        <v>118.6264</v>
      </c>
      <c r="C280" s="2">
        <f>RSI!I280</f>
        <v>52.66138243633835</v>
      </c>
      <c r="D280" s="2">
        <f>MACD!E280</f>
        <v>1.1726049340787768</v>
      </c>
      <c r="E280" s="2">
        <f>MACD!F280</f>
        <v>0.49275442404866243</v>
      </c>
      <c r="F280" s="2">
        <f>'Moving Avg'!D280</f>
        <v>117.62272</v>
      </c>
      <c r="G280" s="2">
        <f>'Moving Avg'!F280</f>
        <v>118.37694500000001</v>
      </c>
      <c r="H280" s="2">
        <f>'Moving Avg'!G280</f>
        <v>116.10464400000005</v>
      </c>
      <c r="I280" s="2">
        <f>'Moving Avg'!H280</f>
        <v>121.65917500000019</v>
      </c>
      <c r="J280" s="6" t="str">
        <f>OBV!F280</f>
        <v>BULLISH</v>
      </c>
      <c r="K280" s="6" t="str">
        <f>OBV!G280</f>
        <v>NEUTRAL</v>
      </c>
      <c r="L280" s="6" t="str">
        <f>OBV!H280</f>
        <v>CONFIRMED BULLISH</v>
      </c>
    </row>
    <row r="281" spans="1:12" ht="13.5" x14ac:dyDescent="0.25">
      <c r="A281" s="3">
        <f>RSI!A281</f>
        <v>42416</v>
      </c>
      <c r="B281" s="2">
        <f>RSI!B281</f>
        <v>118.9859</v>
      </c>
      <c r="C281" s="2">
        <f>RSI!I281</f>
        <v>53.801674103428333</v>
      </c>
      <c r="D281" s="2">
        <f>MACD!E281</f>
        <v>1.5787887468966915</v>
      </c>
      <c r="E281" s="2">
        <f>MACD!F281</f>
        <v>0.70996128861826824</v>
      </c>
      <c r="F281" s="2">
        <f>'Moving Avg'!D281</f>
        <v>118.19646</v>
      </c>
      <c r="G281" s="2">
        <f>'Moving Avg'!F281</f>
        <v>118.25147999999999</v>
      </c>
      <c r="H281" s="2">
        <f>'Moving Avg'!G281</f>
        <v>116.22672800000004</v>
      </c>
      <c r="I281" s="2">
        <f>'Moving Avg'!H281</f>
        <v>121.63017600000019</v>
      </c>
      <c r="J281" s="6" t="str">
        <f>OBV!F281</f>
        <v>BULLISH</v>
      </c>
      <c r="K281" s="6" t="str">
        <f>OBV!G281</f>
        <v>NEUTRAL</v>
      </c>
      <c r="L281" s="6" t="str">
        <f>OBV!H281</f>
        <v>CONFIRMED BULLISH</v>
      </c>
    </row>
    <row r="282" spans="1:12" ht="13.5" x14ac:dyDescent="0.25">
      <c r="A282" s="3">
        <f>RSI!A282</f>
        <v>42417</v>
      </c>
      <c r="B282" s="2">
        <f>RSI!B282</f>
        <v>116.1172</v>
      </c>
      <c r="C282" s="2">
        <f>RSI!I282</f>
        <v>44.5746924502075</v>
      </c>
      <c r="D282" s="2">
        <f>MACD!E282</f>
        <v>1.5754052527010884</v>
      </c>
      <c r="E282" s="2">
        <f>MACD!F282</f>
        <v>0.88305008143483232</v>
      </c>
      <c r="F282" s="2">
        <f>'Moving Avg'!D282</f>
        <v>118.19646</v>
      </c>
      <c r="G282" s="2">
        <f>'Moving Avg'!F282</f>
        <v>118.16448500000001</v>
      </c>
      <c r="H282" s="2">
        <f>'Moving Avg'!G282</f>
        <v>116.31300800000002</v>
      </c>
      <c r="I282" s="2">
        <f>'Moving Avg'!H282</f>
        <v>121.59000750000017</v>
      </c>
      <c r="J282" s="6" t="str">
        <f>OBV!F282</f>
        <v>BEARISH</v>
      </c>
      <c r="K282" s="6" t="str">
        <f>OBV!G282</f>
        <v>NEUTRAL</v>
      </c>
      <c r="L282" s="6" t="str">
        <f>OBV!H282</f>
        <v>NEUTRAL</v>
      </c>
    </row>
    <row r="283" spans="1:12" ht="13.5" x14ac:dyDescent="0.25">
      <c r="A283" s="3">
        <f>RSI!A283</f>
        <v>42418</v>
      </c>
      <c r="B283" s="2">
        <f>RSI!B283</f>
        <v>118.6336</v>
      </c>
      <c r="C283" s="2">
        <f>RSI!I283</f>
        <v>52.302230690129619</v>
      </c>
      <c r="D283" s="2">
        <f>MACD!E283</f>
        <v>1.175847184568326</v>
      </c>
      <c r="E283" s="2">
        <f>MACD!F283</f>
        <v>0.94160950206153116</v>
      </c>
      <c r="F283" s="2">
        <f>'Moving Avg'!D283</f>
        <v>118.1979</v>
      </c>
      <c r="G283" s="2">
        <f>'Moving Avg'!F283</f>
        <v>118.16448500000001</v>
      </c>
      <c r="H283" s="2">
        <f>'Moving Avg'!G283</f>
        <v>116.49563200000003</v>
      </c>
      <c r="I283" s="2">
        <f>'Moving Avg'!H283</f>
        <v>121.56242100000017</v>
      </c>
      <c r="J283" s="6" t="str">
        <f>OBV!F283</f>
        <v>BULLISH</v>
      </c>
      <c r="K283" s="6" t="str">
        <f>OBV!G283</f>
        <v>STRONG</v>
      </c>
      <c r="L283" s="6" t="str">
        <f>OBV!H283</f>
        <v>CONFIRMED BULLISH</v>
      </c>
    </row>
    <row r="284" spans="1:12" ht="13.5" x14ac:dyDescent="0.25">
      <c r="A284" s="3">
        <f>RSI!A284</f>
        <v>42419</v>
      </c>
      <c r="B284" s="2">
        <f>RSI!B284</f>
        <v>118.7055</v>
      </c>
      <c r="C284" s="2">
        <f>RSI!I284</f>
        <v>52.505984546711673</v>
      </c>
      <c r="D284" s="2">
        <f>MACD!E284</f>
        <v>1.0378589866344754</v>
      </c>
      <c r="E284" s="2">
        <f>MACD!F284</f>
        <v>0.96085939897612005</v>
      </c>
      <c r="F284" s="2">
        <f>'Moving Avg'!D284</f>
        <v>118.21372000000001</v>
      </c>
      <c r="G284" s="2">
        <f>'Moving Avg'!F284</f>
        <v>118.275925</v>
      </c>
      <c r="H284" s="2">
        <f>'Moving Avg'!G284</f>
        <v>116.67969400000001</v>
      </c>
      <c r="I284" s="2">
        <f>'Moving Avg'!H284</f>
        <v>121.53343050000016</v>
      </c>
      <c r="J284" s="6" t="str">
        <f>OBV!F284</f>
        <v>BULLISH</v>
      </c>
      <c r="K284" s="6" t="str">
        <f>OBV!G284</f>
        <v>STRONG</v>
      </c>
      <c r="L284" s="6" t="str">
        <f>OBV!H284</f>
        <v>CONFIRMED BULLISH</v>
      </c>
    </row>
    <row r="285" spans="1:12" ht="13.5" x14ac:dyDescent="0.25">
      <c r="A285" s="3">
        <f>RSI!A285</f>
        <v>42422</v>
      </c>
      <c r="B285" s="2">
        <f>RSI!B285</f>
        <v>116.47669999999999</v>
      </c>
      <c r="C285" s="2">
        <f>RSI!I285</f>
        <v>45.95287604658396</v>
      </c>
      <c r="D285" s="2">
        <f>MACD!E285</f>
        <v>0.64999405678163669</v>
      </c>
      <c r="E285" s="2">
        <f>MACD!F285</f>
        <v>0.89868633053722347</v>
      </c>
      <c r="F285" s="2">
        <f>'Moving Avg'!D285</f>
        <v>117.78377999999998</v>
      </c>
      <c r="G285" s="2">
        <f>'Moving Avg'!F285</f>
        <v>118.30828000000001</v>
      </c>
      <c r="H285" s="2">
        <f>'Moving Avg'!G285</f>
        <v>116.77316400000001</v>
      </c>
      <c r="I285" s="2">
        <f>'Moving Avg'!H285</f>
        <v>121.49505950000015</v>
      </c>
      <c r="J285" s="6" t="str">
        <f>OBV!F285</f>
        <v>BULLISH</v>
      </c>
      <c r="K285" s="6" t="str">
        <f>OBV!G285</f>
        <v>STRONG</v>
      </c>
      <c r="L285" s="6" t="str">
        <f>OBV!H285</f>
        <v>BULLISH DIVERGENCE</v>
      </c>
    </row>
    <row r="286" spans="1:12" ht="13.5" x14ac:dyDescent="0.25">
      <c r="A286" s="3">
        <f>RSI!A286</f>
        <v>42423</v>
      </c>
      <c r="B286" s="2">
        <f>RSI!B286</f>
        <v>116.4838</v>
      </c>
      <c r="C286" s="2">
        <f>RSI!I286</f>
        <v>45.976007193347172</v>
      </c>
      <c r="D286" s="2">
        <f>MACD!E286</f>
        <v>0.38529197149200911</v>
      </c>
      <c r="E286" s="2">
        <f>MACD!F286</f>
        <v>0.79600745872818068</v>
      </c>
      <c r="F286" s="2">
        <f>'Moving Avg'!D286</f>
        <v>117.28335999999999</v>
      </c>
      <c r="G286" s="2">
        <f>'Moving Avg'!F286</f>
        <v>118.30863500000001</v>
      </c>
      <c r="H286" s="2">
        <f>'Moving Avg'!G286</f>
        <v>116.91279200000001</v>
      </c>
      <c r="I286" s="2">
        <f>'Moving Avg'!H286</f>
        <v>121.45672400000018</v>
      </c>
      <c r="J286" s="6" t="str">
        <f>OBV!F286</f>
        <v>BULLISH</v>
      </c>
      <c r="K286" s="6" t="str">
        <f>OBV!G286</f>
        <v>STRONG</v>
      </c>
      <c r="L286" s="6" t="str">
        <f>OBV!H286</f>
        <v>BULLISH DIVERGENCE</v>
      </c>
    </row>
    <row r="287" spans="1:12" ht="13.5" x14ac:dyDescent="0.25">
      <c r="A287" s="3">
        <f>RSI!A287</f>
        <v>42424</v>
      </c>
      <c r="B287" s="2">
        <f>RSI!B287</f>
        <v>116.4838</v>
      </c>
      <c r="C287" s="2">
        <f>RSI!I287</f>
        <v>45.976007193347165</v>
      </c>
      <c r="D287" s="2">
        <f>MACD!E287</f>
        <v>0.16933572835634436</v>
      </c>
      <c r="E287" s="2">
        <f>MACD!F287</f>
        <v>0.67067311265381346</v>
      </c>
      <c r="F287" s="2">
        <f>'Moving Avg'!D287</f>
        <v>117.35667999999998</v>
      </c>
      <c r="G287" s="2">
        <f>'Moving Avg'!F287</f>
        <v>118.201145</v>
      </c>
      <c r="H287" s="2">
        <f>'Moving Avg'!G287</f>
        <v>117.01359400000001</v>
      </c>
      <c r="I287" s="2">
        <f>'Moving Avg'!H287</f>
        <v>121.41380350000017</v>
      </c>
      <c r="J287" s="6" t="str">
        <f>OBV!F287</f>
        <v>BULLISH</v>
      </c>
      <c r="K287" s="6" t="str">
        <f>OBV!G287</f>
        <v>STRONG</v>
      </c>
      <c r="L287" s="6" t="str">
        <f>OBV!H287</f>
        <v>CONFIRMED BULLISH</v>
      </c>
    </row>
    <row r="288" spans="1:12" ht="13.5" x14ac:dyDescent="0.25">
      <c r="A288" s="3">
        <f>RSI!A288</f>
        <v>42425</v>
      </c>
      <c r="B288" s="2">
        <f>RSI!B288</f>
        <v>118.7055</v>
      </c>
      <c r="C288" s="2">
        <f>RSI!I288</f>
        <v>53.238843447718615</v>
      </c>
      <c r="D288" s="2">
        <f>MACD!E288</f>
        <v>0.21549211076167296</v>
      </c>
      <c r="E288" s="2">
        <f>MACD!F288</f>
        <v>0.57963691227538539</v>
      </c>
      <c r="F288" s="2">
        <f>'Moving Avg'!D288</f>
        <v>117.37106000000001</v>
      </c>
      <c r="G288" s="2">
        <f>'Moving Avg'!F288</f>
        <v>118.20474000000002</v>
      </c>
      <c r="H288" s="2">
        <f>'Moving Avg'!G288</f>
        <v>117.14444999999999</v>
      </c>
      <c r="I288" s="2">
        <f>'Moving Avg'!H288</f>
        <v>121.38163850000018</v>
      </c>
      <c r="J288" s="6" t="str">
        <f>OBV!F288</f>
        <v>BULLISH</v>
      </c>
      <c r="K288" s="6" t="str">
        <f>OBV!G288</f>
        <v>NEUTRAL</v>
      </c>
      <c r="L288" s="6" t="str">
        <f>OBV!H288</f>
        <v>CONFIRMED BULLISH</v>
      </c>
    </row>
    <row r="289" spans="1:12" ht="13.5" x14ac:dyDescent="0.25">
      <c r="A289" s="3">
        <f>RSI!A289</f>
        <v>42426</v>
      </c>
      <c r="B289" s="2">
        <f>RSI!B289</f>
        <v>118.914</v>
      </c>
      <c r="C289" s="2">
        <f>RSI!I289</f>
        <v>53.865672469963727</v>
      </c>
      <c r="D289" s="2">
        <f>MACD!E289</f>
        <v>0.23285289913323481</v>
      </c>
      <c r="E289" s="2">
        <f>MACD!F289</f>
        <v>0.51028010964695525</v>
      </c>
      <c r="F289" s="2">
        <f>'Moving Avg'!D289</f>
        <v>117.41276000000001</v>
      </c>
      <c r="G289" s="2">
        <f>'Moving Avg'!F289</f>
        <v>118.07496000000003</v>
      </c>
      <c r="H289" s="2">
        <f>'Moving Avg'!G289</f>
        <v>117.27947599999999</v>
      </c>
      <c r="I289" s="2">
        <f>'Moving Avg'!H289</f>
        <v>121.35108050000017</v>
      </c>
      <c r="J289" s="6" t="str">
        <f>OBV!F289</f>
        <v>BULLISH</v>
      </c>
      <c r="K289" s="6" t="str">
        <f>OBV!G289</f>
        <v>NEUTRAL</v>
      </c>
      <c r="L289" s="6" t="str">
        <f>OBV!H289</f>
        <v>CONFIRMED BULLISH</v>
      </c>
    </row>
    <row r="290" spans="1:12" ht="13.5" x14ac:dyDescent="0.25">
      <c r="A290" s="3">
        <f>RSI!A290</f>
        <v>42429</v>
      </c>
      <c r="B290" s="2">
        <f>RSI!B290</f>
        <v>118.914</v>
      </c>
      <c r="C290" s="2">
        <f>RSI!I290</f>
        <v>53.865672469963734</v>
      </c>
      <c r="D290" s="2">
        <f>MACD!E290</f>
        <v>0.24052356923479579</v>
      </c>
      <c r="E290" s="2">
        <f>MACD!F290</f>
        <v>0.45632880156452338</v>
      </c>
      <c r="F290" s="2">
        <f>'Moving Avg'!D290</f>
        <v>117.90021999999999</v>
      </c>
      <c r="G290" s="2">
        <f>'Moving Avg'!F290</f>
        <v>117.94554000000001</v>
      </c>
      <c r="H290" s="2">
        <f>'Moving Avg'!G290</f>
        <v>117.41450199999997</v>
      </c>
      <c r="I290" s="2">
        <f>'Moving Avg'!H290</f>
        <v>121.30443950000017</v>
      </c>
      <c r="J290" s="6" t="str">
        <f>OBV!F290</f>
        <v>BULLISH</v>
      </c>
      <c r="K290" s="6" t="str">
        <f>OBV!G290</f>
        <v>NEUTRAL</v>
      </c>
      <c r="L290" s="6" t="str">
        <f>OBV!H290</f>
        <v>CONFIRMED BULLISH</v>
      </c>
    </row>
    <row r="291" spans="1:12" ht="13.5" x14ac:dyDescent="0.25">
      <c r="A291" s="3">
        <f>RSI!A291</f>
        <v>42430</v>
      </c>
      <c r="B291" s="2">
        <f>RSI!B291</f>
        <v>120.0716</v>
      </c>
      <c r="C291" s="2">
        <f>RSI!I291</f>
        <v>57.531349036389301</v>
      </c>
      <c r="D291" s="2">
        <f>MACD!E291</f>
        <v>0.21007439544844431</v>
      </c>
      <c r="E291" s="2">
        <f>MACD!F291</f>
        <v>0.40707792034130758</v>
      </c>
      <c r="F291" s="2">
        <f>'Moving Avg'!D291</f>
        <v>118.61778</v>
      </c>
      <c r="G291" s="2">
        <f>'Moving Avg'!F291</f>
        <v>117.83769000000002</v>
      </c>
      <c r="H291" s="2">
        <f>'Moving Avg'!G291</f>
        <v>117.51588</v>
      </c>
      <c r="I291" s="2">
        <f>'Moving Avg'!H291</f>
        <v>121.26358650000014</v>
      </c>
      <c r="J291" s="6" t="str">
        <f>OBV!F291</f>
        <v>BULLISH</v>
      </c>
      <c r="K291" s="6" t="str">
        <f>OBV!G291</f>
        <v>NEUTRAL</v>
      </c>
      <c r="L291" s="6" t="str">
        <f>OBV!H291</f>
        <v>CONFIRMED BULLISH</v>
      </c>
    </row>
    <row r="292" spans="1:12" ht="13.5" x14ac:dyDescent="0.25">
      <c r="A292" s="3">
        <f>RSI!A292</f>
        <v>42431</v>
      </c>
      <c r="B292" s="2">
        <f>RSI!B292</f>
        <v>120.7906</v>
      </c>
      <c r="C292" s="2">
        <f>RSI!I292</f>
        <v>59.674556236426703</v>
      </c>
      <c r="D292" s="2">
        <f>MACD!E292</f>
        <v>-0.32314617541491941</v>
      </c>
      <c r="E292" s="2">
        <f>MACD!F292</f>
        <v>0.26103310119006218</v>
      </c>
      <c r="F292" s="2">
        <f>'Moving Avg'!D292</f>
        <v>119.47914</v>
      </c>
      <c r="G292" s="2">
        <f>'Moving Avg'!F292</f>
        <v>117.94554000000001</v>
      </c>
      <c r="H292" s="2">
        <f>'Moving Avg'!G292</f>
        <v>117.63106200000001</v>
      </c>
      <c r="I292" s="2">
        <f>'Moving Avg'!H292</f>
        <v>121.23267700000014</v>
      </c>
      <c r="J292" s="6" t="str">
        <f>OBV!F292</f>
        <v>BULLISH</v>
      </c>
      <c r="K292" s="6" t="str">
        <f>OBV!G292</f>
        <v>STRONG</v>
      </c>
      <c r="L292" s="6" t="str">
        <f>OBV!H292</f>
        <v>CONFIRMED BULLISH</v>
      </c>
    </row>
    <row r="293" spans="1:12" ht="13.5" x14ac:dyDescent="0.25">
      <c r="A293" s="3">
        <f>RSI!A293</f>
        <v>42432</v>
      </c>
      <c r="B293" s="2">
        <f>RSI!B293</f>
        <v>120.8122</v>
      </c>
      <c r="C293" s="2">
        <f>RSI!I293</f>
        <v>59.74028809329603</v>
      </c>
      <c r="D293" s="2">
        <f>MACD!E293</f>
        <v>-0.40494866055956891</v>
      </c>
      <c r="E293" s="2">
        <f>MACD!F293</f>
        <v>0.12783674884013596</v>
      </c>
      <c r="F293" s="2">
        <f>'Moving Avg'!D293</f>
        <v>119.90047999999999</v>
      </c>
      <c r="G293" s="2">
        <f>'Moving Avg'!F293</f>
        <v>118.12636999999998</v>
      </c>
      <c r="H293" s="2">
        <f>'Moving Avg'!G293</f>
        <v>117.74667600000002</v>
      </c>
      <c r="I293" s="2">
        <f>'Moving Avg'!H293</f>
        <v>121.19975950000014</v>
      </c>
      <c r="J293" s="6" t="str">
        <f>OBV!F293</f>
        <v>BULLISH</v>
      </c>
      <c r="K293" s="6" t="str">
        <f>OBV!G293</f>
        <v>STRONG</v>
      </c>
      <c r="L293" s="6" t="str">
        <f>OBV!H293</f>
        <v>CONFIRMED BULLISH</v>
      </c>
    </row>
    <row r="294" spans="1:12" ht="13.5" x14ac:dyDescent="0.25">
      <c r="A294" s="3">
        <f>RSI!A294</f>
        <v>42433</v>
      </c>
      <c r="B294" s="2">
        <f>RSI!B294</f>
        <v>120.7978</v>
      </c>
      <c r="C294" s="2">
        <f>RSI!I294</f>
        <v>59.670456888800523</v>
      </c>
      <c r="D294" s="2">
        <f>MACD!E294</f>
        <v>-0.47712327244714459</v>
      </c>
      <c r="E294" s="2">
        <f>MACD!F294</f>
        <v>6.8447445826798486E-3</v>
      </c>
      <c r="F294" s="2">
        <f>'Moving Avg'!D294</f>
        <v>120.27724000000001</v>
      </c>
      <c r="G294" s="2">
        <f>'Moving Avg'!F294</f>
        <v>118.23817499999998</v>
      </c>
      <c r="H294" s="2">
        <f>'Moving Avg'!G294</f>
        <v>117.86200200000003</v>
      </c>
      <c r="I294" s="2">
        <f>'Moving Avg'!H294</f>
        <v>121.17241300000012</v>
      </c>
      <c r="J294" s="6" t="str">
        <f>OBV!F294</f>
        <v>BULLISH</v>
      </c>
      <c r="K294" s="6" t="str">
        <f>OBV!G294</f>
        <v>STRONG</v>
      </c>
      <c r="L294" s="6" t="str">
        <f>OBV!H294</f>
        <v>CONFIRMED BULLISH</v>
      </c>
    </row>
    <row r="295" spans="1:12" ht="13.5" x14ac:dyDescent="0.25">
      <c r="A295" s="3">
        <f>RSI!A295</f>
        <v>42436</v>
      </c>
      <c r="B295" s="2">
        <f>RSI!B295</f>
        <v>120.7978</v>
      </c>
      <c r="C295" s="2">
        <f>RSI!I295</f>
        <v>59.670456888800516</v>
      </c>
      <c r="D295" s="2">
        <f>MACD!E295</f>
        <v>-0.89496921312888844</v>
      </c>
      <c r="E295" s="2">
        <f>MACD!F295</f>
        <v>-0.17351804695963383</v>
      </c>
      <c r="F295" s="2">
        <f>'Moving Avg'!D295</f>
        <v>120.654</v>
      </c>
      <c r="G295" s="2">
        <f>'Moving Avg'!F295</f>
        <v>118.49017999999998</v>
      </c>
      <c r="H295" s="2">
        <f>'Moving Avg'!G295</f>
        <v>117.97732800000003</v>
      </c>
      <c r="I295" s="2">
        <f>'Moving Avg'!H295</f>
        <v>121.14859350000012</v>
      </c>
      <c r="J295" s="6" t="str">
        <f>OBV!F295</f>
        <v>BULLISH</v>
      </c>
      <c r="K295" s="6" t="str">
        <f>OBV!G295</f>
        <v>STRONG</v>
      </c>
      <c r="L295" s="6" t="str">
        <f>OBV!H295</f>
        <v>CONFIRMED BULLISH</v>
      </c>
    </row>
    <row r="296" spans="1:12" ht="13.5" x14ac:dyDescent="0.25">
      <c r="A296" s="3">
        <f>RSI!A296</f>
        <v>42437</v>
      </c>
      <c r="B296" s="2">
        <f>RSI!B296</f>
        <v>120.7906</v>
      </c>
      <c r="C296" s="2">
        <f>RSI!I296</f>
        <v>59.630037785345841</v>
      </c>
      <c r="D296" s="2">
        <f>MACD!E296</f>
        <v>-1.2597599733424687</v>
      </c>
      <c r="E296" s="2">
        <f>MACD!F296</f>
        <v>-0.39076643223620083</v>
      </c>
      <c r="F296" s="2">
        <f>'Moving Avg'!D296</f>
        <v>120.79780000000001</v>
      </c>
      <c r="G296" s="2">
        <f>'Moving Avg'!F296</f>
        <v>118.72385</v>
      </c>
      <c r="H296" s="2">
        <f>'Moving Avg'!G296</f>
        <v>118.15276200000005</v>
      </c>
      <c r="I296" s="2">
        <f>'Moving Avg'!H296</f>
        <v>121.13179200000009</v>
      </c>
      <c r="J296" s="6" t="str">
        <f>OBV!F296</f>
        <v>BULLISH</v>
      </c>
      <c r="K296" s="6" t="str">
        <f>OBV!G296</f>
        <v>STRONG</v>
      </c>
      <c r="L296" s="6" t="str">
        <f>OBV!H296</f>
        <v>CONFIRMED BULLISH</v>
      </c>
    </row>
    <row r="297" spans="1:12" ht="13.5" x14ac:dyDescent="0.25">
      <c r="A297" s="3">
        <f>RSI!A297</f>
        <v>42438</v>
      </c>
      <c r="B297" s="2">
        <f>RSI!B297</f>
        <v>122.0848</v>
      </c>
      <c r="C297" s="2">
        <f>RSI!I297</f>
        <v>64.309858020754859</v>
      </c>
      <c r="D297" s="2">
        <f>MACD!E297</f>
        <v>-1.6761554695400918</v>
      </c>
      <c r="E297" s="2">
        <f>MACD!F297</f>
        <v>-0.64784423969697902</v>
      </c>
      <c r="F297" s="2">
        <f>'Moving Avg'!D297</f>
        <v>121.05663999999999</v>
      </c>
      <c r="G297" s="2">
        <f>'Moving Avg'!F297</f>
        <v>119.02222999999999</v>
      </c>
      <c r="H297" s="2">
        <f>'Moving Avg'!G297</f>
        <v>118.35120400000005</v>
      </c>
      <c r="I297" s="2">
        <f>'Moving Avg'!H297</f>
        <v>121.12146150000009</v>
      </c>
      <c r="J297" s="6" t="str">
        <f>OBV!F297</f>
        <v>BEARISH</v>
      </c>
      <c r="K297" s="6" t="str">
        <f>OBV!G297</f>
        <v>NEUTRAL</v>
      </c>
      <c r="L297" s="6" t="str">
        <f>OBV!H297</f>
        <v>BEARISH DIVERGENCE</v>
      </c>
    </row>
    <row r="298" spans="1:12" ht="13.5" x14ac:dyDescent="0.25">
      <c r="A298" s="3">
        <f>RSI!A298</f>
        <v>42439</v>
      </c>
      <c r="B298" s="2">
        <f>RSI!B298</f>
        <v>122.1567</v>
      </c>
      <c r="C298" s="2">
        <f>RSI!I298</f>
        <v>64.555685027742513</v>
      </c>
      <c r="D298" s="2">
        <f>MACD!E298</f>
        <v>-1.7106447560819333</v>
      </c>
      <c r="E298" s="2">
        <f>MACD!F298</f>
        <v>-0.86040434297396984</v>
      </c>
      <c r="F298" s="2">
        <f>'Moving Avg'!D298</f>
        <v>121.32554</v>
      </c>
      <c r="G298" s="2">
        <f>'Moving Avg'!F298</f>
        <v>119.198745</v>
      </c>
      <c r="H298" s="2">
        <f>'Moving Avg'!G298</f>
        <v>118.55827400000005</v>
      </c>
      <c r="I298" s="2">
        <f>'Moving Avg'!H298</f>
        <v>121.10531850000008</v>
      </c>
      <c r="J298" s="6" t="str">
        <f>OBV!F298</f>
        <v>BEARISH</v>
      </c>
      <c r="K298" s="6" t="str">
        <f>OBV!G298</f>
        <v>NEUTRAL</v>
      </c>
      <c r="L298" s="6" t="str">
        <f>OBV!H298</f>
        <v>BEARISH DIVERGENCE</v>
      </c>
    </row>
    <row r="299" spans="1:12" ht="13.5" x14ac:dyDescent="0.25">
      <c r="A299" s="3">
        <f>RSI!A299</f>
        <v>42440</v>
      </c>
      <c r="B299" s="2">
        <f>RSI!B299</f>
        <v>122.2286</v>
      </c>
      <c r="C299" s="2">
        <f>RSI!I299</f>
        <v>64.816662509095067</v>
      </c>
      <c r="D299" s="2">
        <f>MACD!E299</f>
        <v>-1.730750667120887</v>
      </c>
      <c r="E299" s="2">
        <f>MACD!F299</f>
        <v>-1.0344736078033534</v>
      </c>
      <c r="F299" s="2">
        <f>'Moving Avg'!D299</f>
        <v>121.6117</v>
      </c>
      <c r="G299" s="2">
        <f>'Moving Avg'!F299</f>
        <v>119.378855</v>
      </c>
      <c r="H299" s="2">
        <f>'Moving Avg'!G299</f>
        <v>118.77109600000007</v>
      </c>
      <c r="I299" s="2">
        <f>'Moving Avg'!H299</f>
        <v>121.09923400000008</v>
      </c>
      <c r="J299" s="6" t="str">
        <f>OBV!F299</f>
        <v>BULLISH</v>
      </c>
      <c r="K299" s="6" t="str">
        <f>OBV!G299</f>
        <v>NEUTRAL</v>
      </c>
      <c r="L299" s="6" t="str">
        <f>OBV!H299</f>
        <v>CONFIRMED BULLISH</v>
      </c>
    </row>
    <row r="300" spans="1:12" ht="13.5" x14ac:dyDescent="0.25">
      <c r="A300" s="3">
        <f>RSI!A300</f>
        <v>42443</v>
      </c>
      <c r="B300" s="2">
        <f>RSI!B300</f>
        <v>122.2286</v>
      </c>
      <c r="C300" s="2">
        <f>RSI!I300</f>
        <v>64.816662509095067</v>
      </c>
      <c r="D300" s="2">
        <f>MACD!E300</f>
        <v>-1.7645527265716794</v>
      </c>
      <c r="E300" s="2">
        <f>MACD!F300</f>
        <v>-1.1804894315570187</v>
      </c>
      <c r="F300" s="2">
        <f>'Moving Avg'!D300</f>
        <v>121.89786000000001</v>
      </c>
      <c r="G300" s="2">
        <f>'Moving Avg'!F300</f>
        <v>119.55896499999999</v>
      </c>
      <c r="H300" s="2">
        <f>'Moving Avg'!G300</f>
        <v>118.98391800000005</v>
      </c>
      <c r="I300" s="2">
        <f>'Moving Avg'!H300</f>
        <v>121.07551450000007</v>
      </c>
      <c r="J300" s="6" t="str">
        <f>OBV!F300</f>
        <v>BULLISH</v>
      </c>
      <c r="K300" s="6" t="str">
        <f>OBV!G300</f>
        <v>NEUTRAL</v>
      </c>
      <c r="L300" s="6" t="str">
        <f>OBV!H300</f>
        <v>CONFIRMED BULLISH</v>
      </c>
    </row>
    <row r="301" spans="1:12" ht="13.5" x14ac:dyDescent="0.25">
      <c r="A301" s="3">
        <f>RSI!A301</f>
        <v>42444</v>
      </c>
      <c r="B301" s="2">
        <f>RSI!B301</f>
        <v>120.7906</v>
      </c>
      <c r="C301" s="2">
        <f>RSI!I301</f>
        <v>55.361599266459898</v>
      </c>
      <c r="D301" s="2">
        <f>MACD!E301</f>
        <v>-1.524089351764502</v>
      </c>
      <c r="E301" s="2">
        <f>MACD!F301</f>
        <v>-1.2492094155985154</v>
      </c>
      <c r="F301" s="2">
        <f>'Moving Avg'!D301</f>
        <v>121.89786000000001</v>
      </c>
      <c r="G301" s="2">
        <f>'Moving Avg'!F301</f>
        <v>119.64919999999999</v>
      </c>
      <c r="H301" s="2">
        <f>'Moving Avg'!G301</f>
        <v>119.09895600000007</v>
      </c>
      <c r="I301" s="2">
        <f>'Moving Avg'!H301</f>
        <v>121.04460500000006</v>
      </c>
      <c r="J301" s="6" t="str">
        <f>OBV!F301</f>
        <v>BULLISH</v>
      </c>
      <c r="K301" s="6" t="str">
        <f>OBV!G301</f>
        <v>NEUTRAL</v>
      </c>
      <c r="L301" s="6" t="str">
        <f>OBV!H301</f>
        <v>NEUTRAL</v>
      </c>
    </row>
    <row r="302" spans="1:12" ht="13.5" x14ac:dyDescent="0.25">
      <c r="A302" s="3">
        <f>RSI!A302</f>
        <v>42445</v>
      </c>
      <c r="B302" s="2">
        <f>RSI!B302</f>
        <v>120.0716</v>
      </c>
      <c r="C302" s="2">
        <f>RSI!I302</f>
        <v>51.329773045877921</v>
      </c>
      <c r="D302" s="2">
        <f>MACD!E302</f>
        <v>-1.1626426694880649</v>
      </c>
      <c r="E302" s="2">
        <f>MACD!F302</f>
        <v>-1.2318960663764253</v>
      </c>
      <c r="F302" s="2">
        <f>'Moving Avg'!D302</f>
        <v>121.49521999999999</v>
      </c>
      <c r="G302" s="2">
        <f>'Moving Avg'!F302</f>
        <v>119.84692000000003</v>
      </c>
      <c r="H302" s="2">
        <f>'Moving Avg'!G302</f>
        <v>119.20249000000008</v>
      </c>
      <c r="I302" s="2">
        <f>'Moving Avg'!H302</f>
        <v>121.01010050000006</v>
      </c>
      <c r="J302" s="6" t="str">
        <f>OBV!F302</f>
        <v>BEARISH</v>
      </c>
      <c r="K302" s="6" t="str">
        <f>OBV!G302</f>
        <v>NEUTRAL</v>
      </c>
      <c r="L302" s="6" t="str">
        <f>OBV!H302</f>
        <v>CONFIRMED BEARISH</v>
      </c>
    </row>
    <row r="303" spans="1:12" ht="13.5" x14ac:dyDescent="0.25">
      <c r="A303" s="3">
        <f>RSI!A303</f>
        <v>42446</v>
      </c>
      <c r="B303" s="2">
        <f>RSI!B303</f>
        <v>120.2514</v>
      </c>
      <c r="C303" s="2">
        <f>RSI!I303</f>
        <v>52.265969018616381</v>
      </c>
      <c r="D303" s="2">
        <f>MACD!E303</f>
        <v>-0.86801016719752511</v>
      </c>
      <c r="E303" s="2">
        <f>MACD!F303</f>
        <v>-1.1591188865406454</v>
      </c>
      <c r="F303" s="2">
        <f>'Moving Avg'!D303</f>
        <v>121.11416</v>
      </c>
      <c r="G303" s="2">
        <f>'Moving Avg'!F303</f>
        <v>119.92781000000002</v>
      </c>
      <c r="H303" s="2">
        <f>'Moving Avg'!G303</f>
        <v>119.30674400000007</v>
      </c>
      <c r="I303" s="2">
        <f>'Moving Avg'!H303</f>
        <v>120.97649500000007</v>
      </c>
      <c r="J303" s="6" t="str">
        <f>OBV!F303</f>
        <v>BEARISH</v>
      </c>
      <c r="K303" s="6" t="str">
        <f>OBV!G303</f>
        <v>NEUTRAL</v>
      </c>
      <c r="L303" s="6" t="str">
        <f>OBV!H303</f>
        <v>CONFIRMED BEARISH</v>
      </c>
    </row>
    <row r="304" spans="1:12" ht="13.5" x14ac:dyDescent="0.25">
      <c r="A304" s="3">
        <f>RSI!A304</f>
        <v>42447</v>
      </c>
      <c r="B304" s="2">
        <f>RSI!B304</f>
        <v>122.0776</v>
      </c>
      <c r="C304" s="2">
        <f>RSI!I304</f>
        <v>60.563440226273521</v>
      </c>
      <c r="D304" s="2">
        <f>MACD!E304</f>
        <v>-0.75837945836936171</v>
      </c>
      <c r="E304" s="2">
        <f>MACD!F304</f>
        <v>-1.0789710009063886</v>
      </c>
      <c r="F304" s="2">
        <f>'Moving Avg'!D304</f>
        <v>121.08396</v>
      </c>
      <c r="G304" s="2">
        <f>'Moving Avg'!F304</f>
        <v>120.09641500000002</v>
      </c>
      <c r="H304" s="2">
        <f>'Moving Avg'!G304</f>
        <v>119.37850000000007</v>
      </c>
      <c r="I304" s="2">
        <f>'Moving Avg'!H304</f>
        <v>120.93979050000006</v>
      </c>
      <c r="J304" s="6" t="str">
        <f>OBV!F304</f>
        <v>BEARISH</v>
      </c>
      <c r="K304" s="6" t="str">
        <f>OBV!G304</f>
        <v>NEUTRAL</v>
      </c>
      <c r="L304" s="6" t="str">
        <f>OBV!H304</f>
        <v>CONFIRMED BEARISH</v>
      </c>
    </row>
    <row r="305" spans="1:12" ht="13.5" x14ac:dyDescent="0.25">
      <c r="A305" s="3">
        <f>RSI!A305</f>
        <v>42450</v>
      </c>
      <c r="B305" s="2">
        <f>RSI!B305</f>
        <v>122.2286</v>
      </c>
      <c r="C305" s="2">
        <f>RSI!I305</f>
        <v>61.164557480325954</v>
      </c>
      <c r="D305" s="2">
        <f>MACD!E305</f>
        <v>-0.6896137524969248</v>
      </c>
      <c r="E305" s="2">
        <f>MACD!F305</f>
        <v>-1.0010995512244958</v>
      </c>
      <c r="F305" s="2">
        <f>'Moving Avg'!D305</f>
        <v>121.08396</v>
      </c>
      <c r="G305" s="2">
        <f>'Moving Avg'!F305</f>
        <v>120.38400999999999</v>
      </c>
      <c r="H305" s="2">
        <f>'Moving Avg'!G305</f>
        <v>119.4532760000001</v>
      </c>
      <c r="I305" s="2">
        <f>'Moving Avg'!H305</f>
        <v>120.91185750000004</v>
      </c>
      <c r="J305" s="6" t="str">
        <f>OBV!F305</f>
        <v>BULLISH</v>
      </c>
      <c r="K305" s="6" t="str">
        <f>OBV!G305</f>
        <v>STRONG</v>
      </c>
      <c r="L305" s="6" t="str">
        <f>OBV!H305</f>
        <v>NEUTRAL</v>
      </c>
    </row>
    <row r="306" spans="1:12" ht="13.5" x14ac:dyDescent="0.25">
      <c r="A306" s="3">
        <f>RSI!A306</f>
        <v>42451</v>
      </c>
      <c r="B306" s="2">
        <f>RSI!B306</f>
        <v>125.1046</v>
      </c>
      <c r="C306" s="2">
        <f>RSI!I306</f>
        <v>70.41444594360847</v>
      </c>
      <c r="D306" s="2">
        <f>MACD!E306</f>
        <v>-0.85832878348010411</v>
      </c>
      <c r="E306" s="2">
        <f>MACD!F306</f>
        <v>-0.97254539767561743</v>
      </c>
      <c r="F306" s="2">
        <f>'Moving Avg'!D306</f>
        <v>121.94676</v>
      </c>
      <c r="G306" s="2">
        <f>'Moving Avg'!F306</f>
        <v>120.81505</v>
      </c>
      <c r="H306" s="2">
        <f>'Moving Avg'!G306</f>
        <v>119.51539800000009</v>
      </c>
      <c r="I306" s="2">
        <f>'Moving Avg'!H306</f>
        <v>120.89028800000004</v>
      </c>
      <c r="J306" s="6" t="str">
        <f>OBV!F306</f>
        <v>BULLISH</v>
      </c>
      <c r="K306" s="6" t="str">
        <f>OBV!G306</f>
        <v>STRONG</v>
      </c>
      <c r="L306" s="6" t="str">
        <f>OBV!H306</f>
        <v>CONFIRMED BULLISH</v>
      </c>
    </row>
    <row r="307" spans="1:12" ht="13.5" x14ac:dyDescent="0.25">
      <c r="A307" s="3">
        <f>RSI!A307</f>
        <v>42452</v>
      </c>
      <c r="B307" s="2">
        <f>RSI!B307</f>
        <v>125.8235</v>
      </c>
      <c r="C307" s="2">
        <f>RSI!I307</f>
        <v>72.197082830759541</v>
      </c>
      <c r="D307" s="2">
        <f>MACD!E307</f>
        <v>-0.88403795267228702</v>
      </c>
      <c r="E307" s="2">
        <f>MACD!F307</f>
        <v>-0.95484390867495139</v>
      </c>
      <c r="F307" s="2">
        <f>'Moving Avg'!D307</f>
        <v>123.09714</v>
      </c>
      <c r="G307" s="2">
        <f>'Moving Avg'!F307</f>
        <v>121.28203499999999</v>
      </c>
      <c r="H307" s="2">
        <f>'Moving Avg'!G307</f>
        <v>119.59189800000007</v>
      </c>
      <c r="I307" s="2">
        <f>'Moving Avg'!H307</f>
        <v>120.88309800000003</v>
      </c>
      <c r="J307" s="6" t="str">
        <f>OBV!F307</f>
        <v>BULLISH</v>
      </c>
      <c r="K307" s="6" t="str">
        <f>OBV!G307</f>
        <v>STRONG</v>
      </c>
      <c r="L307" s="6" t="str">
        <f>OBV!H307</f>
        <v>CONFIRMED BULLISH</v>
      </c>
    </row>
    <row r="308" spans="1:12" ht="13.5" x14ac:dyDescent="0.25">
      <c r="A308" s="3">
        <f>RSI!A308</f>
        <v>42453</v>
      </c>
      <c r="B308" s="2">
        <f>RSI!B308</f>
        <v>122.056</v>
      </c>
      <c r="C308" s="2">
        <f>RSI!I308</f>
        <v>53.876099199275515</v>
      </c>
      <c r="D308" s="2">
        <f>MACD!E308</f>
        <v>-0.64657661283513335</v>
      </c>
      <c r="E308" s="2">
        <f>MACD!F308</f>
        <v>-0.89319044950698789</v>
      </c>
      <c r="F308" s="2">
        <f>'Moving Avg'!D308</f>
        <v>123.45806</v>
      </c>
      <c r="G308" s="2">
        <f>'Moving Avg'!F308</f>
        <v>121.44956000000002</v>
      </c>
      <c r="H308" s="2">
        <f>'Moving Avg'!G308</f>
        <v>119.60282600000008</v>
      </c>
      <c r="I308" s="2">
        <f>'Moving Avg'!H308</f>
        <v>120.85707050000001</v>
      </c>
      <c r="J308" s="6" t="str">
        <f>OBV!F308</f>
        <v>BULLISH</v>
      </c>
      <c r="K308" s="6" t="str">
        <f>OBV!G308</f>
        <v>STRONG</v>
      </c>
      <c r="L308" s="6" t="str">
        <f>OBV!H308</f>
        <v>CONFIRMED BULLISH</v>
      </c>
    </row>
    <row r="309" spans="1:12" ht="13.5" x14ac:dyDescent="0.25">
      <c r="A309" s="3">
        <f>RSI!A309</f>
        <v>42454</v>
      </c>
      <c r="B309" s="2">
        <f>RSI!B309</f>
        <v>122.2286</v>
      </c>
      <c r="C309" s="2">
        <f>RSI!I309</f>
        <v>54.446426034023666</v>
      </c>
      <c r="D309" s="2">
        <f>MACD!E309</f>
        <v>-0.45373907748880526</v>
      </c>
      <c r="E309" s="2">
        <f>MACD!F309</f>
        <v>-0.8053001751033515</v>
      </c>
      <c r="F309" s="2">
        <f>'Moving Avg'!D309</f>
        <v>123.48826</v>
      </c>
      <c r="G309" s="2">
        <f>'Moving Avg'!F309</f>
        <v>121.61529</v>
      </c>
      <c r="H309" s="2">
        <f>'Moving Avg'!G309</f>
        <v>119.61720600000007</v>
      </c>
      <c r="I309" s="2">
        <f>'Moving Avg'!H309</f>
        <v>120.831906</v>
      </c>
      <c r="J309" s="6" t="str">
        <f>OBV!F309</f>
        <v>BULLISH</v>
      </c>
      <c r="K309" s="6" t="str">
        <f>OBV!G309</f>
        <v>STRONG</v>
      </c>
      <c r="L309" s="6" t="str">
        <f>OBV!H309</f>
        <v>CONFIRMED BULLISH</v>
      </c>
    </row>
    <row r="310" spans="1:12" ht="13.5" x14ac:dyDescent="0.25">
      <c r="A310" s="3">
        <f>RSI!A310</f>
        <v>42457</v>
      </c>
      <c r="B310" s="2">
        <f>RSI!B310</f>
        <v>122.2286</v>
      </c>
      <c r="C310" s="2">
        <f>RSI!I310</f>
        <v>54.446426034023673</v>
      </c>
      <c r="D310" s="2">
        <f>MACD!E310</f>
        <v>-0.29748472270193815</v>
      </c>
      <c r="E310" s="2">
        <f>MACD!F310</f>
        <v>-0.70373708462306894</v>
      </c>
      <c r="F310" s="2">
        <f>'Moving Avg'!D310</f>
        <v>123.48826000000001</v>
      </c>
      <c r="G310" s="2">
        <f>'Moving Avg'!F310</f>
        <v>121.78101999999998</v>
      </c>
      <c r="H310" s="2">
        <f>'Moving Avg'!G310</f>
        <v>119.63158600000004</v>
      </c>
      <c r="I310" s="2">
        <f>'Moving Avg'!H310</f>
        <v>120.80134899999997</v>
      </c>
      <c r="J310" s="6" t="str">
        <f>OBV!F310</f>
        <v>BULLISH</v>
      </c>
      <c r="K310" s="6" t="str">
        <f>OBV!G310</f>
        <v>STRONG</v>
      </c>
      <c r="L310" s="6" t="str">
        <f>OBV!H310</f>
        <v>NEUTRAL</v>
      </c>
    </row>
    <row r="311" spans="1:12" ht="13.5" x14ac:dyDescent="0.25">
      <c r="A311" s="3">
        <f>RSI!A311</f>
        <v>42458</v>
      </c>
      <c r="B311" s="2">
        <f>RSI!B311</f>
        <v>120.503</v>
      </c>
      <c r="C311" s="2">
        <f>RSI!I311</f>
        <v>47.619140910141645</v>
      </c>
      <c r="D311" s="2">
        <f>MACD!E311</f>
        <v>-0.26508162738228691</v>
      </c>
      <c r="E311" s="2">
        <f>MACD!F311</f>
        <v>-0.61600599317491256</v>
      </c>
      <c r="F311" s="2">
        <f>'Moving Avg'!D311</f>
        <v>122.56794000000002</v>
      </c>
      <c r="G311" s="2">
        <f>'Moving Avg'!F311</f>
        <v>121.80259000000001</v>
      </c>
      <c r="H311" s="2">
        <f>'Moving Avg'!G311</f>
        <v>119.61174200000001</v>
      </c>
      <c r="I311" s="2">
        <f>'Moving Avg'!H311</f>
        <v>120.762164</v>
      </c>
      <c r="J311" s="6" t="str">
        <f>OBV!F311</f>
        <v>BULLISH</v>
      </c>
      <c r="K311" s="6" t="str">
        <f>OBV!G311</f>
        <v>STRONG</v>
      </c>
      <c r="L311" s="6" t="str">
        <f>OBV!H311</f>
        <v>BULLISH DIVERGENCE</v>
      </c>
    </row>
    <row r="312" spans="1:12" ht="13.5" x14ac:dyDescent="0.25">
      <c r="A312" s="3">
        <f>RSI!A312</f>
        <v>42459</v>
      </c>
      <c r="B312" s="2">
        <f>RSI!B312</f>
        <v>120.503</v>
      </c>
      <c r="C312" s="2">
        <f>RSI!I312</f>
        <v>47.619140910141645</v>
      </c>
      <c r="D312" s="2">
        <f>MACD!E312</f>
        <v>-0.34401160538105557</v>
      </c>
      <c r="E312" s="2">
        <f>MACD!F312</f>
        <v>-0.56160711561614118</v>
      </c>
      <c r="F312" s="2">
        <f>'Moving Avg'!D312</f>
        <v>121.50384</v>
      </c>
      <c r="G312" s="2">
        <f>'Moving Avg'!F312</f>
        <v>121.78821000000001</v>
      </c>
      <c r="H312" s="2">
        <f>'Moving Avg'!G312</f>
        <v>119.66466000000003</v>
      </c>
      <c r="I312" s="2">
        <f>'Moving Avg'!H312</f>
        <v>120.72477649999999</v>
      </c>
      <c r="J312" s="6" t="str">
        <f>OBV!F312</f>
        <v>BEARISH</v>
      </c>
      <c r="K312" s="6" t="str">
        <f>OBV!G312</f>
        <v>NEUTRAL</v>
      </c>
      <c r="L312" s="6" t="str">
        <f>OBV!H312</f>
        <v>CONFIRMED BEARISH</v>
      </c>
    </row>
    <row r="313" spans="1:12" ht="13.5" x14ac:dyDescent="0.25">
      <c r="A313" s="3">
        <f>RSI!A313</f>
        <v>42460</v>
      </c>
      <c r="B313" s="2">
        <f>RSI!B313</f>
        <v>120.0716</v>
      </c>
      <c r="C313" s="2">
        <f>RSI!I313</f>
        <v>45.948588098355899</v>
      </c>
      <c r="D313" s="2">
        <f>MACD!E313</f>
        <v>-0.34723011685721872</v>
      </c>
      <c r="E313" s="2">
        <f>MACD!F313</f>
        <v>-0.51873171586435673</v>
      </c>
      <c r="F313" s="2">
        <f>'Moving Avg'!D313</f>
        <v>121.10696</v>
      </c>
      <c r="G313" s="2">
        <f>'Moving Avg'!F313</f>
        <v>121.75118000000002</v>
      </c>
      <c r="H313" s="2">
        <f>'Moving Avg'!G313</f>
        <v>119.69342000000005</v>
      </c>
      <c r="I313" s="2">
        <f>'Moving Avg'!H313</f>
        <v>120.67804199999999</v>
      </c>
      <c r="J313" s="6" t="str">
        <f>OBV!F313</f>
        <v>BEARISH</v>
      </c>
      <c r="K313" s="6" t="str">
        <f>OBV!G313</f>
        <v>NEUTRAL</v>
      </c>
      <c r="L313" s="6" t="str">
        <f>OBV!H313</f>
        <v>CONFIRMED BEARISH</v>
      </c>
    </row>
    <row r="314" spans="1:12" ht="13.5" x14ac:dyDescent="0.25">
      <c r="A314" s="3">
        <f>RSI!A314</f>
        <v>42461</v>
      </c>
      <c r="B314" s="2">
        <f>RSI!B314</f>
        <v>121.86190000000001</v>
      </c>
      <c r="C314" s="2">
        <f>RSI!I314</f>
        <v>53.274518570914033</v>
      </c>
      <c r="D314" s="2">
        <f>MACD!E314</f>
        <v>-0.19540667010085144</v>
      </c>
      <c r="E314" s="2">
        <f>MACD!F314</f>
        <v>-0.45406670671165567</v>
      </c>
      <c r="F314" s="2">
        <f>'Moving Avg'!D314</f>
        <v>121.03362</v>
      </c>
      <c r="G314" s="2">
        <f>'Moving Avg'!F314</f>
        <v>121.80438500000002</v>
      </c>
      <c r="H314" s="2">
        <f>'Moving Avg'!G314</f>
        <v>119.80112400000002</v>
      </c>
      <c r="I314" s="2">
        <f>'Moving Avg'!H314</f>
        <v>120.64744899999999</v>
      </c>
      <c r="J314" s="6" t="str">
        <f>OBV!F314</f>
        <v>BEARISH</v>
      </c>
      <c r="K314" s="6" t="str">
        <f>OBV!G314</f>
        <v>NEUTRAL</v>
      </c>
      <c r="L314" s="6" t="str">
        <f>OBV!H314</f>
        <v>CONFIRMED BEARISH</v>
      </c>
    </row>
    <row r="315" spans="1:12" ht="13.5" x14ac:dyDescent="0.25">
      <c r="A315" s="3">
        <f>RSI!A315</f>
        <v>42464</v>
      </c>
      <c r="B315" s="2">
        <f>RSI!B315</f>
        <v>121.50960000000001</v>
      </c>
      <c r="C315" s="2">
        <f>RSI!I315</f>
        <v>51.787047872360553</v>
      </c>
      <c r="D315" s="2">
        <f>MACD!E315</f>
        <v>-2.2444634378913975E-2</v>
      </c>
      <c r="E315" s="2">
        <f>MACD!F315</f>
        <v>-0.36774229224510735</v>
      </c>
      <c r="F315" s="2">
        <f>'Moving Avg'!D315</f>
        <v>120.88982000000001</v>
      </c>
      <c r="G315" s="2">
        <f>'Moving Avg'!F315</f>
        <v>121.83997499999998</v>
      </c>
      <c r="H315" s="2">
        <f>'Moving Avg'!G315</f>
        <v>119.91472400000002</v>
      </c>
      <c r="I315" s="2">
        <f>'Moving Avg'!H315</f>
        <v>120.60970199999998</v>
      </c>
      <c r="J315" s="6" t="str">
        <f>OBV!F315</f>
        <v>BEARISH</v>
      </c>
      <c r="K315" s="6" t="str">
        <f>OBV!G315</f>
        <v>NEUTRAL</v>
      </c>
      <c r="L315" s="6" t="str">
        <f>OBV!H315</f>
        <v>CONFIRMED BEARISH</v>
      </c>
    </row>
    <row r="316" spans="1:12" ht="13.5" x14ac:dyDescent="0.25">
      <c r="A316" s="3">
        <f>RSI!A316</f>
        <v>42465</v>
      </c>
      <c r="B316" s="2">
        <f>RSI!B316</f>
        <v>121.50960000000001</v>
      </c>
      <c r="C316" s="2">
        <f>RSI!I316</f>
        <v>51.787047872360553</v>
      </c>
      <c r="D316" s="2">
        <f>MACD!E316</f>
        <v>0.56397798203433069</v>
      </c>
      <c r="E316" s="2">
        <f>MACD!F316</f>
        <v>-0.18139823738921973</v>
      </c>
      <c r="F316" s="2">
        <f>'Moving Avg'!D316</f>
        <v>121.09114</v>
      </c>
      <c r="G316" s="2">
        <f>'Moving Avg'!F316</f>
        <v>121.87592499999998</v>
      </c>
      <c r="H316" s="2">
        <f>'Moving Avg'!G316</f>
        <v>120.015382</v>
      </c>
      <c r="I316" s="2">
        <f>'Moving Avg'!H316</f>
        <v>120.571955</v>
      </c>
      <c r="J316" s="6" t="str">
        <f>OBV!F316</f>
        <v>BEARISH</v>
      </c>
      <c r="K316" s="6" t="str">
        <f>OBV!G316</f>
        <v>NEUTRAL</v>
      </c>
      <c r="L316" s="6" t="str">
        <f>OBV!H316</f>
        <v>BEARISH DIVERGENCE</v>
      </c>
    </row>
    <row r="317" spans="1:12" ht="13.5" x14ac:dyDescent="0.25">
      <c r="A317" s="3">
        <f>RSI!A317</f>
        <v>42466</v>
      </c>
      <c r="B317" s="2">
        <f>RSI!B317</f>
        <v>119.3526</v>
      </c>
      <c r="C317" s="2">
        <f>RSI!I317</f>
        <v>43.21852936781324</v>
      </c>
      <c r="D317" s="2">
        <f>MACD!E317</f>
        <v>1.3283452401126965</v>
      </c>
      <c r="E317" s="2">
        <f>MACD!F317</f>
        <v>0.12055045811116352</v>
      </c>
      <c r="F317" s="2">
        <f>'Moving Avg'!D317</f>
        <v>120.86105999999999</v>
      </c>
      <c r="G317" s="2">
        <f>'Moving Avg'!F317</f>
        <v>121.73931499999999</v>
      </c>
      <c r="H317" s="2">
        <f>'Moving Avg'!G317</f>
        <v>120.02976200000001</v>
      </c>
      <c r="I317" s="2">
        <f>'Moving Avg'!H317</f>
        <v>120.52162549999998</v>
      </c>
      <c r="J317" s="6" t="str">
        <f>OBV!F317</f>
        <v>BEARISH</v>
      </c>
      <c r="K317" s="6" t="str">
        <f>OBV!G317</f>
        <v>NEUTRAL</v>
      </c>
      <c r="L317" s="6" t="str">
        <f>OBV!H317</f>
        <v>CONFIRMED BEARISH</v>
      </c>
    </row>
    <row r="318" spans="1:12" ht="13.5" x14ac:dyDescent="0.25">
      <c r="A318" s="3">
        <f>RSI!A318</f>
        <v>42467</v>
      </c>
      <c r="B318" s="2">
        <f>RSI!B318</f>
        <v>120.0716</v>
      </c>
      <c r="C318" s="2">
        <f>RSI!I318</f>
        <v>46.401970589709762</v>
      </c>
      <c r="D318" s="2">
        <f>MACD!E318</f>
        <v>1.3529384452725282</v>
      </c>
      <c r="E318" s="2">
        <f>MACD!F318</f>
        <v>0.36702805554343648</v>
      </c>
      <c r="F318" s="2">
        <f>'Moving Avg'!D318</f>
        <v>120.86106000000002</v>
      </c>
      <c r="G318" s="2">
        <f>'Moving Avg'!F318</f>
        <v>121.63506</v>
      </c>
      <c r="H318" s="2">
        <f>'Moving Avg'!G318</f>
        <v>120.05852200000001</v>
      </c>
      <c r="I318" s="2">
        <f>'Moving Avg'!H318</f>
        <v>120.485676</v>
      </c>
      <c r="J318" s="6" t="str">
        <f>OBV!F318</f>
        <v>BULLISH</v>
      </c>
      <c r="K318" s="6" t="str">
        <f>OBV!G318</f>
        <v>STRONG</v>
      </c>
      <c r="L318" s="6" t="str">
        <f>OBV!H318</f>
        <v>NEUTRAL</v>
      </c>
    </row>
    <row r="319" spans="1:12" ht="13.5" x14ac:dyDescent="0.25">
      <c r="A319" s="3">
        <f>RSI!A319</f>
        <v>42468</v>
      </c>
      <c r="B319" s="2">
        <f>RSI!B319</f>
        <v>120.0716</v>
      </c>
      <c r="C319" s="2">
        <f>RSI!I319</f>
        <v>46.401970589709769</v>
      </c>
      <c r="D319" s="2">
        <f>MACD!E319</f>
        <v>1.405956615180969</v>
      </c>
      <c r="E319" s="2">
        <f>MACD!F319</f>
        <v>0.57481376747094304</v>
      </c>
      <c r="F319" s="2">
        <f>'Moving Avg'!D319</f>
        <v>120.503</v>
      </c>
      <c r="G319" s="2">
        <f>'Moving Avg'!F319</f>
        <v>121.52721000000001</v>
      </c>
      <c r="H319" s="2">
        <f>'Moving Avg'!G319</f>
        <v>120.02976200000003</v>
      </c>
      <c r="I319" s="2">
        <f>'Moving Avg'!H319</f>
        <v>120.4389415</v>
      </c>
      <c r="J319" s="6" t="str">
        <f>OBV!F319</f>
        <v>BULLISH</v>
      </c>
      <c r="K319" s="6" t="str">
        <f>OBV!G319</f>
        <v>STRONG</v>
      </c>
      <c r="L319" s="6" t="str">
        <f>OBV!H319</f>
        <v>BULLISH DIVERGENCE</v>
      </c>
    </row>
    <row r="320" spans="1:12" ht="13.5" x14ac:dyDescent="0.25">
      <c r="A320" s="3">
        <f>RSI!A320</f>
        <v>42471</v>
      </c>
      <c r="B320" s="2">
        <f>RSI!B320</f>
        <v>120.1435</v>
      </c>
      <c r="C320" s="2">
        <f>RSI!I320</f>
        <v>46.74822368538986</v>
      </c>
      <c r="D320" s="2">
        <f>MACD!E320</f>
        <v>1.4507280404347966</v>
      </c>
      <c r="E320" s="2">
        <f>MACD!F320</f>
        <v>0.74999662206371376</v>
      </c>
      <c r="F320" s="2">
        <f>'Moving Avg'!D320</f>
        <v>120.22978000000001</v>
      </c>
      <c r="G320" s="2">
        <f>'Moving Avg'!F320</f>
        <v>121.42295500000003</v>
      </c>
      <c r="H320" s="2">
        <f>'Moving Avg'!G320</f>
        <v>120.00258400000003</v>
      </c>
      <c r="I320" s="2">
        <f>'Moving Avg'!H320</f>
        <v>120.39256649999997</v>
      </c>
      <c r="J320" s="6" t="str">
        <f>OBV!F320</f>
        <v>BULLISH</v>
      </c>
      <c r="K320" s="6" t="str">
        <f>OBV!G320</f>
        <v>STRONG</v>
      </c>
      <c r="L320" s="6" t="str">
        <f>OBV!H320</f>
        <v>BULLISH DIVERGENCE</v>
      </c>
    </row>
    <row r="321" spans="1:12" ht="13.5" x14ac:dyDescent="0.25">
      <c r="A321" s="3">
        <f>RSI!A321</f>
        <v>42472</v>
      </c>
      <c r="B321" s="2">
        <f>RSI!B321</f>
        <v>121.43049999999999</v>
      </c>
      <c r="C321" s="2">
        <f>RSI!I321</f>
        <v>52.645366697988557</v>
      </c>
      <c r="D321" s="2">
        <f>MACD!E321</f>
        <v>1.1322244215831176</v>
      </c>
      <c r="E321" s="2">
        <f>MACD!F321</f>
        <v>0.82644218196759467</v>
      </c>
      <c r="F321" s="2">
        <f>'Moving Avg'!D321</f>
        <v>120.21396</v>
      </c>
      <c r="G321" s="2">
        <f>'Moving Avg'!F321</f>
        <v>121.45495000000003</v>
      </c>
      <c r="H321" s="2">
        <f>'Moving Avg'!G321</f>
        <v>119.98662200000003</v>
      </c>
      <c r="I321" s="2">
        <f>'Moving Avg'!H321</f>
        <v>120.35262649999997</v>
      </c>
      <c r="J321" s="6" t="str">
        <f>OBV!F321</f>
        <v>BULLISH</v>
      </c>
      <c r="K321" s="6" t="str">
        <f>OBV!G321</f>
        <v>STRONG</v>
      </c>
      <c r="L321" s="6" t="str">
        <f>OBV!H321</f>
        <v>BULLISH DIVERGENCE</v>
      </c>
    </row>
    <row r="322" spans="1:12" ht="13.5" x14ac:dyDescent="0.25">
      <c r="A322" s="3">
        <f>RSI!A322</f>
        <v>42473</v>
      </c>
      <c r="B322" s="2">
        <f>RSI!B322</f>
        <v>121.43770000000001</v>
      </c>
      <c r="C322" s="2">
        <f>RSI!I322</f>
        <v>52.676939928019301</v>
      </c>
      <c r="D322" s="2">
        <f>MACD!E322</f>
        <v>0.85867857294910266</v>
      </c>
      <c r="E322" s="2">
        <f>MACD!F322</f>
        <v>0.83288946016389631</v>
      </c>
      <c r="F322" s="2">
        <f>'Moving Avg'!D322</f>
        <v>120.63097999999999</v>
      </c>
      <c r="G322" s="2">
        <f>'Moving Avg'!F322</f>
        <v>121.52325500000002</v>
      </c>
      <c r="H322" s="2">
        <f>'Moving Avg'!G322</f>
        <v>120.04270400000003</v>
      </c>
      <c r="I322" s="2">
        <f>'Moving Avg'!H322</f>
        <v>120.31272249999995</v>
      </c>
      <c r="J322" s="6" t="str">
        <f>OBV!F322</f>
        <v>BULLISH</v>
      </c>
      <c r="K322" s="6" t="str">
        <f>OBV!G322</f>
        <v>STRONG</v>
      </c>
      <c r="L322" s="6" t="str">
        <f>OBV!H322</f>
        <v>CONFIRMED BULLISH</v>
      </c>
    </row>
    <row r="323" spans="1:12" ht="13.5" x14ac:dyDescent="0.25">
      <c r="A323" s="3">
        <f>RSI!A323</f>
        <v>42474</v>
      </c>
      <c r="B323" s="2">
        <f>RSI!B323</f>
        <v>121.4233</v>
      </c>
      <c r="C323" s="2">
        <f>RSI!I323</f>
        <v>52.601401397942126</v>
      </c>
      <c r="D323" s="2">
        <f>MACD!E323</f>
        <v>0.55862209811677133</v>
      </c>
      <c r="E323" s="2">
        <f>MACD!F323</f>
        <v>0.77803598775447136</v>
      </c>
      <c r="F323" s="2">
        <f>'Moving Avg'!D323</f>
        <v>120.90132000000001</v>
      </c>
      <c r="G323" s="2">
        <f>'Moving Avg'!F323</f>
        <v>121.58185</v>
      </c>
      <c r="H323" s="2">
        <f>'Moving Avg'!G323</f>
        <v>120.12725800000004</v>
      </c>
      <c r="I323" s="2">
        <f>'Moving Avg'!H323</f>
        <v>120.27993649999991</v>
      </c>
      <c r="J323" s="6" t="str">
        <f>OBV!F323</f>
        <v>BULLISH</v>
      </c>
      <c r="K323" s="6" t="str">
        <f>OBV!G323</f>
        <v>STRONG</v>
      </c>
      <c r="L323" s="6" t="str">
        <f>OBV!H323</f>
        <v>CONFIRMED BULLISH</v>
      </c>
    </row>
    <row r="324" spans="1:12" ht="13.5" x14ac:dyDescent="0.25">
      <c r="A324" s="3">
        <f>RSI!A324</f>
        <v>42475</v>
      </c>
      <c r="B324" s="2">
        <f>RSI!B324</f>
        <v>121.4233</v>
      </c>
      <c r="C324" s="2">
        <f>RSI!I324</f>
        <v>52.601401397942134</v>
      </c>
      <c r="D324" s="2">
        <f>MACD!E324</f>
        <v>0.57719583324112023</v>
      </c>
      <c r="E324" s="2">
        <f>MACD!F324</f>
        <v>0.73786795685180118</v>
      </c>
      <c r="F324" s="2">
        <f>'Moving Avg'!D324</f>
        <v>121.17166</v>
      </c>
      <c r="G324" s="2">
        <f>'Moving Avg'!F324</f>
        <v>121.54913500000001</v>
      </c>
      <c r="H324" s="2">
        <f>'Moving Avg'!G324</f>
        <v>120.18449000000004</v>
      </c>
      <c r="I324" s="2">
        <f>'Moving Avg'!H324</f>
        <v>120.22917549999991</v>
      </c>
      <c r="J324" s="6" t="str">
        <f>OBV!F324</f>
        <v>BULLISH</v>
      </c>
      <c r="K324" s="6" t="str">
        <f>OBV!G324</f>
        <v>STRONG</v>
      </c>
      <c r="L324" s="6" t="str">
        <f>OBV!H324</f>
        <v>CONFIRMED BULLISH</v>
      </c>
    </row>
    <row r="325" spans="1:12" ht="13.5" x14ac:dyDescent="0.25">
      <c r="A325" s="3">
        <f>RSI!A325</f>
        <v>42478</v>
      </c>
      <c r="B325" s="2">
        <f>RSI!B325</f>
        <v>121.4233</v>
      </c>
      <c r="C325" s="2">
        <f>RSI!I325</f>
        <v>52.601401397942126</v>
      </c>
      <c r="D325" s="2">
        <f>MACD!E325</f>
        <v>0.5359684652246699</v>
      </c>
      <c r="E325" s="2">
        <f>MACD!F325</f>
        <v>0.69748805852637497</v>
      </c>
      <c r="F325" s="2">
        <f>'Moving Avg'!D325</f>
        <v>121.42762</v>
      </c>
      <c r="G325" s="2">
        <f>'Moving Avg'!F325</f>
        <v>121.50887</v>
      </c>
      <c r="H325" s="2">
        <f>'Moving Avg'!G325</f>
        <v>120.29780200000005</v>
      </c>
      <c r="I325" s="2">
        <f>'Moving Avg'!H325</f>
        <v>120.18021199999988</v>
      </c>
      <c r="J325" s="6" t="str">
        <f>OBV!F325</f>
        <v>BULLISH</v>
      </c>
      <c r="K325" s="6" t="str">
        <f>OBV!G325</f>
        <v>STRONG</v>
      </c>
      <c r="L325" s="6" t="str">
        <f>OBV!H325</f>
        <v>CONFIRMED BULLISH</v>
      </c>
    </row>
    <row r="326" spans="1:12" ht="13.5" x14ac:dyDescent="0.25">
      <c r="A326" s="3">
        <f>RSI!A326</f>
        <v>42479</v>
      </c>
      <c r="B326" s="2">
        <f>RSI!B326</f>
        <v>120.1435</v>
      </c>
      <c r="C326" s="2">
        <f>RSI!I326</f>
        <v>45.378211537042006</v>
      </c>
      <c r="D326" s="2">
        <f>MACD!E326</f>
        <v>0.59334339381321399</v>
      </c>
      <c r="E326" s="2">
        <f>MACD!F326</f>
        <v>0.67665912558374286</v>
      </c>
      <c r="F326" s="2">
        <f>'Moving Avg'!D326</f>
        <v>121.17022</v>
      </c>
      <c r="G326" s="2">
        <f>'Moving Avg'!F326</f>
        <v>121.26081500000001</v>
      </c>
      <c r="H326" s="2">
        <f>'Moving Avg'!G326</f>
        <v>120.37832800000005</v>
      </c>
      <c r="I326" s="2">
        <f>'Moving Avg'!H326</f>
        <v>120.13383699999987</v>
      </c>
      <c r="J326" s="6" t="str">
        <f>OBV!F326</f>
        <v>BULLISH</v>
      </c>
      <c r="K326" s="6" t="str">
        <f>OBV!G326</f>
        <v>NEUTRAL</v>
      </c>
      <c r="L326" s="6" t="str">
        <f>OBV!H326</f>
        <v>BULLISH DIVERGENCE</v>
      </c>
    </row>
    <row r="327" spans="1:12" ht="13.5" x14ac:dyDescent="0.25">
      <c r="A327" s="3">
        <f>RSI!A327</f>
        <v>42480</v>
      </c>
      <c r="B327" s="2">
        <f>RSI!B327</f>
        <v>120.1435</v>
      </c>
      <c r="C327" s="2">
        <f>RSI!I327</f>
        <v>45.378211537042013</v>
      </c>
      <c r="D327" s="2">
        <f>MACD!E327</f>
        <v>0.31525545018527623</v>
      </c>
      <c r="E327" s="2">
        <f>MACD!F327</f>
        <v>0.60437839050404951</v>
      </c>
      <c r="F327" s="2">
        <f>'Moving Avg'!D327</f>
        <v>120.91138000000001</v>
      </c>
      <c r="G327" s="2">
        <f>'Moving Avg'!F327</f>
        <v>120.97681499999999</v>
      </c>
      <c r="H327" s="2">
        <f>'Moving Avg'!G327</f>
        <v>120.45885400000006</v>
      </c>
      <c r="I327" s="2">
        <f>'Moving Avg'!H327</f>
        <v>120.08027199999987</v>
      </c>
      <c r="J327" s="6" t="str">
        <f>OBV!F327</f>
        <v>BEARISH</v>
      </c>
      <c r="K327" s="6" t="str">
        <f>OBV!G327</f>
        <v>NEUTRAL</v>
      </c>
      <c r="L327" s="6" t="str">
        <f>OBV!H327</f>
        <v>CONFIRMED BEARISH</v>
      </c>
    </row>
    <row r="328" spans="1:12" ht="13.5" x14ac:dyDescent="0.25">
      <c r="A328" s="3">
        <f>RSI!A328</f>
        <v>42481</v>
      </c>
      <c r="B328" s="2">
        <f>RSI!B328</f>
        <v>120.1435</v>
      </c>
      <c r="C328" s="2">
        <f>RSI!I328</f>
        <v>45.378211537042013</v>
      </c>
      <c r="D328" s="2">
        <f>MACD!E328</f>
        <v>0.19538990517551724</v>
      </c>
      <c r="E328" s="2">
        <f>MACD!F328</f>
        <v>0.52258069343834301</v>
      </c>
      <c r="F328" s="2">
        <f>'Moving Avg'!D328</f>
        <v>120.65542000000001</v>
      </c>
      <c r="G328" s="2">
        <f>'Moving Avg'!F328</f>
        <v>120.88118999999999</v>
      </c>
      <c r="H328" s="2">
        <f>'Moving Avg'!G328</f>
        <v>120.48919600000008</v>
      </c>
      <c r="I328" s="2">
        <f>'Moving Avg'!H328</f>
        <v>120.03389699999984</v>
      </c>
      <c r="J328" s="6" t="str">
        <f>OBV!F328</f>
        <v>BEARISH</v>
      </c>
      <c r="K328" s="6" t="str">
        <f>OBV!G328</f>
        <v>NEUTRAL</v>
      </c>
      <c r="L328" s="6" t="str">
        <f>OBV!H328</f>
        <v>CONFIRMED BEARISH</v>
      </c>
    </row>
    <row r="329" spans="1:12" ht="13.5" x14ac:dyDescent="0.25">
      <c r="A329" s="3">
        <f>RSI!A329</f>
        <v>42482</v>
      </c>
      <c r="B329" s="2">
        <f>RSI!B329</f>
        <v>120.7906</v>
      </c>
      <c r="C329" s="2">
        <f>RSI!I329</f>
        <v>49.736978512851486</v>
      </c>
      <c r="D329" s="2">
        <f>MACD!E329</f>
        <v>5.0498781248492719E-2</v>
      </c>
      <c r="E329" s="2">
        <f>MACD!F329</f>
        <v>0.428164311000373</v>
      </c>
      <c r="F329" s="2">
        <f>'Moving Avg'!D329</f>
        <v>120.52888</v>
      </c>
      <c r="G329" s="2">
        <f>'Moving Avg'!F329</f>
        <v>120.80928999999999</v>
      </c>
      <c r="H329" s="2">
        <f>'Moving Avg'!G329</f>
        <v>120.53248000000009</v>
      </c>
      <c r="I329" s="2">
        <f>'Moving Avg'!H329</f>
        <v>119.98360349999984</v>
      </c>
      <c r="J329" s="6" t="str">
        <f>OBV!F329</f>
        <v>BULLISH</v>
      </c>
      <c r="K329" s="6" t="str">
        <f>OBV!G329</f>
        <v>NEUTRAL</v>
      </c>
      <c r="L329" s="6" t="str">
        <f>OBV!H329</f>
        <v>BULLISH DIVERGENCE</v>
      </c>
    </row>
    <row r="330" spans="1:12" ht="13.5" x14ac:dyDescent="0.25">
      <c r="A330" s="3">
        <f>RSI!A330</f>
        <v>42485</v>
      </c>
      <c r="B330" s="2">
        <f>RSI!B330</f>
        <v>120.7906</v>
      </c>
      <c r="C330" s="2">
        <f>RSI!I330</f>
        <v>49.736978512851486</v>
      </c>
      <c r="D330" s="2">
        <f>MACD!E330</f>
        <v>-6.0727584007693736E-2</v>
      </c>
      <c r="E330" s="2">
        <f>MACD!F330</f>
        <v>0.33038593199875965</v>
      </c>
      <c r="F330" s="2">
        <f>'Moving Avg'!D330</f>
        <v>120.40234000000001</v>
      </c>
      <c r="G330" s="2">
        <f>'Moving Avg'!F330</f>
        <v>120.73738999999996</v>
      </c>
      <c r="H330" s="2">
        <f>'Moving Avg'!G330</f>
        <v>120.57576400000009</v>
      </c>
      <c r="I330" s="2">
        <f>'Moving Avg'!H330</f>
        <v>119.94046399999985</v>
      </c>
      <c r="J330" s="6" t="str">
        <f>OBV!F330</f>
        <v>BULLISH</v>
      </c>
      <c r="K330" s="6" t="str">
        <f>OBV!G330</f>
        <v>NEUTRAL</v>
      </c>
      <c r="L330" s="6" t="str">
        <f>OBV!H330</f>
        <v>BULLISH DIVERGENCE</v>
      </c>
    </row>
    <row r="331" spans="1:12" ht="13.5" x14ac:dyDescent="0.25">
      <c r="A331" s="3">
        <f>RSI!A331</f>
        <v>42486</v>
      </c>
      <c r="B331" s="2">
        <f>RSI!B331</f>
        <v>120.7906</v>
      </c>
      <c r="C331" s="2">
        <f>RSI!I331</f>
        <v>49.736978512851472</v>
      </c>
      <c r="D331" s="2">
        <f>MACD!E331</f>
        <v>4.3446945595079001E-2</v>
      </c>
      <c r="E331" s="2">
        <f>MACD!F331</f>
        <v>0.27299813471802353</v>
      </c>
      <c r="F331" s="2">
        <f>'Moving Avg'!D331</f>
        <v>120.53176000000001</v>
      </c>
      <c r="G331" s="2">
        <f>'Moving Avg'!F331</f>
        <v>120.75176999999994</v>
      </c>
      <c r="H331" s="2">
        <f>'Moving Avg'!G331</f>
        <v>120.6118580000001</v>
      </c>
      <c r="I331" s="2">
        <f>'Moving Avg'!H331</f>
        <v>119.89049399999982</v>
      </c>
      <c r="J331" s="6" t="str">
        <f>OBV!F331</f>
        <v>BULLISH</v>
      </c>
      <c r="K331" s="6" t="str">
        <f>OBV!G331</f>
        <v>NEUTRAL</v>
      </c>
      <c r="L331" s="6" t="str">
        <f>OBV!H331</f>
        <v>CONFIRMED BULLISH</v>
      </c>
    </row>
    <row r="332" spans="1:12" ht="13.5" x14ac:dyDescent="0.25">
      <c r="A332" s="3">
        <f>RSI!A332</f>
        <v>42487</v>
      </c>
      <c r="B332" s="2">
        <f>RSI!B332</f>
        <v>119.3526</v>
      </c>
      <c r="C332" s="2">
        <f>RSI!I332</f>
        <v>40.718537941187819</v>
      </c>
      <c r="D332" s="2">
        <f>MACD!E332</f>
        <v>0.23948856342522618</v>
      </c>
      <c r="E332" s="2">
        <f>MACD!F332</f>
        <v>0.26629622045946405</v>
      </c>
      <c r="F332" s="2">
        <f>'Moving Avg'!D332</f>
        <v>120.37357999999999</v>
      </c>
      <c r="G332" s="2">
        <f>'Moving Avg'!F332</f>
        <v>120.69424999999997</v>
      </c>
      <c r="H332" s="2">
        <f>'Moving Avg'!G332</f>
        <v>120.67656600000009</v>
      </c>
      <c r="I332" s="2">
        <f>'Moving Avg'!H332</f>
        <v>119.84016449999982</v>
      </c>
      <c r="J332" s="6" t="str">
        <f>OBV!F332</f>
        <v>BULLISH</v>
      </c>
      <c r="K332" s="6" t="str">
        <f>OBV!G332</f>
        <v>NEUTRAL</v>
      </c>
      <c r="L332" s="6" t="str">
        <f>OBV!H332</f>
        <v>BULLISH DIVERGENCE</v>
      </c>
    </row>
    <row r="333" spans="1:12" ht="13.5" x14ac:dyDescent="0.25">
      <c r="A333" s="3">
        <f>RSI!A333</f>
        <v>42488</v>
      </c>
      <c r="B333" s="2">
        <f>RSI!B333</f>
        <v>119.42449999999999</v>
      </c>
      <c r="C333" s="2">
        <f>RSI!I333</f>
        <v>41.291737652662668</v>
      </c>
      <c r="D333" s="2">
        <f>MACD!E333</f>
        <v>0.40657372197108543</v>
      </c>
      <c r="E333" s="2">
        <f>MACD!F333</f>
        <v>0.29435172076178834</v>
      </c>
      <c r="F333" s="2">
        <f>'Moving Avg'!D333</f>
        <v>120.22978000000001</v>
      </c>
      <c r="G333" s="2">
        <f>'Moving Avg'!F333</f>
        <v>120.66189499999999</v>
      </c>
      <c r="H333" s="2">
        <f>'Moving Avg'!G333</f>
        <v>120.69238400000009</v>
      </c>
      <c r="I333" s="2">
        <f>'Moving Avg'!H333</f>
        <v>119.7901944999998</v>
      </c>
      <c r="J333" s="6" t="str">
        <f>OBV!F333</f>
        <v>BULLISH</v>
      </c>
      <c r="K333" s="6" t="str">
        <f>OBV!G333</f>
        <v>NEUTRAL</v>
      </c>
      <c r="L333" s="6" t="str">
        <f>OBV!H333</f>
        <v>BULLISH DIVERGENCE</v>
      </c>
    </row>
    <row r="334" spans="1:12" ht="13.5" x14ac:dyDescent="0.25">
      <c r="A334" s="3">
        <f>RSI!A334</f>
        <v>42489</v>
      </c>
      <c r="B334" s="2">
        <f>RSI!B334</f>
        <v>119.42449999999999</v>
      </c>
      <c r="C334" s="2">
        <f>RSI!I334</f>
        <v>41.291737652662668</v>
      </c>
      <c r="D334" s="2">
        <f>MACD!E334</f>
        <v>0.55562592627943275</v>
      </c>
      <c r="E334" s="2">
        <f>MACD!F334</f>
        <v>0.34660656186531724</v>
      </c>
      <c r="F334" s="2">
        <f>'Moving Avg'!D334</f>
        <v>119.95656</v>
      </c>
      <c r="G334" s="2">
        <f>'Moving Avg'!F334</f>
        <v>120.54002499999999</v>
      </c>
      <c r="H334" s="2">
        <f>'Moving Avg'!G334</f>
        <v>120.70676400000009</v>
      </c>
      <c r="I334" s="2">
        <f>'Moving Avg'!H334</f>
        <v>119.7431004999998</v>
      </c>
      <c r="J334" s="6" t="str">
        <f>OBV!F334</f>
        <v>BULLISH</v>
      </c>
      <c r="K334" s="6" t="str">
        <f>OBV!G334</f>
        <v>NEUTRAL</v>
      </c>
      <c r="L334" s="6" t="str">
        <f>OBV!H334</f>
        <v>BULLISH DIVERGENCE</v>
      </c>
    </row>
    <row r="335" spans="1:12" ht="13.5" x14ac:dyDescent="0.25">
      <c r="A335" s="3">
        <f>RSI!A335</f>
        <v>42492</v>
      </c>
      <c r="B335" s="2">
        <f>RSI!B335</f>
        <v>119.42449999999999</v>
      </c>
      <c r="C335" s="2">
        <f>RSI!I335</f>
        <v>41.291737652662668</v>
      </c>
      <c r="D335" s="2">
        <f>MACD!E335</f>
        <v>0.68885114701924977</v>
      </c>
      <c r="E335" s="2">
        <f>MACD!F335</f>
        <v>0.41505547889610372</v>
      </c>
      <c r="F335" s="2">
        <f>'Moving Avg'!D335</f>
        <v>119.68333999999997</v>
      </c>
      <c r="G335" s="2">
        <f>'Moving Avg'!F335</f>
        <v>120.43577000000001</v>
      </c>
      <c r="H335" s="2">
        <f>'Moving Avg'!G335</f>
        <v>120.76572000000007</v>
      </c>
      <c r="I335" s="2">
        <f>'Moving Avg'!H335</f>
        <v>119.6960064999998</v>
      </c>
      <c r="J335" s="6" t="str">
        <f>OBV!F335</f>
        <v>BULLISH</v>
      </c>
      <c r="K335" s="6" t="str">
        <f>OBV!G335</f>
        <v>NEUTRAL</v>
      </c>
      <c r="L335" s="6" t="str">
        <f>OBV!H335</f>
        <v>BULLISH DIVERGENCE</v>
      </c>
    </row>
    <row r="336" spans="1:12" ht="13.5" x14ac:dyDescent="0.25">
      <c r="A336" s="3">
        <f>RSI!A336</f>
        <v>42493</v>
      </c>
      <c r="B336" s="2">
        <f>RSI!B336</f>
        <v>119.42449999999999</v>
      </c>
      <c r="C336" s="2">
        <f>RSI!I336</f>
        <v>41.291737652662668</v>
      </c>
      <c r="D336" s="2">
        <f>MACD!E336</f>
        <v>0.61126576558156387</v>
      </c>
      <c r="E336" s="2">
        <f>MACD!F336</f>
        <v>0.4542975362331958</v>
      </c>
      <c r="F336" s="2">
        <f>'Moving Avg'!D336</f>
        <v>119.41011999999998</v>
      </c>
      <c r="G336" s="2">
        <f>'Moving Avg'!F336</f>
        <v>120.331515</v>
      </c>
      <c r="H336" s="2">
        <f>'Moving Avg'!G336</f>
        <v>120.82453400000007</v>
      </c>
      <c r="I336" s="2">
        <f>'Moving Avg'!H336</f>
        <v>119.64603649999982</v>
      </c>
      <c r="J336" s="6" t="str">
        <f>OBV!F336</f>
        <v>BULLISH</v>
      </c>
      <c r="K336" s="6" t="str">
        <f>OBV!G336</f>
        <v>NEUTRAL</v>
      </c>
      <c r="L336" s="6" t="str">
        <f>OBV!H336</f>
        <v>BULLISH DIVERGENCE</v>
      </c>
    </row>
    <row r="337" spans="1:12" ht="13.5" x14ac:dyDescent="0.25">
      <c r="A337" s="3">
        <f>RSI!A337</f>
        <v>42494</v>
      </c>
      <c r="B337" s="2">
        <f>RSI!B337</f>
        <v>119.43170000000001</v>
      </c>
      <c r="C337" s="2">
        <f>RSI!I337</f>
        <v>41.368097207031582</v>
      </c>
      <c r="D337" s="2">
        <f>MACD!E337</f>
        <v>0.55117390530324428</v>
      </c>
      <c r="E337" s="2">
        <f>MACD!F337</f>
        <v>0.47367281004720552</v>
      </c>
      <c r="F337" s="2">
        <f>'Moving Avg'!D337</f>
        <v>119.42594</v>
      </c>
      <c r="G337" s="2">
        <f>'Moving Avg'!F337</f>
        <v>120.33547000000002</v>
      </c>
      <c r="H337" s="2">
        <f>'Moving Avg'!G337</f>
        <v>120.88349200000007</v>
      </c>
      <c r="I337" s="2">
        <f>'Moving Avg'!H337</f>
        <v>119.59610249999986</v>
      </c>
      <c r="J337" s="6" t="str">
        <f>OBV!F337</f>
        <v>BULLISH</v>
      </c>
      <c r="K337" s="6" t="str">
        <f>OBV!G337</f>
        <v>NEUTRAL</v>
      </c>
      <c r="L337" s="6" t="str">
        <f>OBV!H337</f>
        <v>CONFIRMED BULLISH</v>
      </c>
    </row>
    <row r="338" spans="1:12" ht="13.5" x14ac:dyDescent="0.25">
      <c r="A338" s="3">
        <f>RSI!A338</f>
        <v>42495</v>
      </c>
      <c r="B338" s="2">
        <f>RSI!B338</f>
        <v>120.4311</v>
      </c>
      <c r="C338" s="2">
        <f>RSI!I338</f>
        <v>50.912092390727544</v>
      </c>
      <c r="D338" s="2">
        <f>MACD!E338</f>
        <v>0.43189425516720803</v>
      </c>
      <c r="E338" s="2">
        <f>MACD!F338</f>
        <v>0.46531709907120605</v>
      </c>
      <c r="F338" s="2">
        <f>'Moving Avg'!D338</f>
        <v>119.62726000000001</v>
      </c>
      <c r="G338" s="2">
        <f>'Moving Avg'!F338</f>
        <v>120.35344500000001</v>
      </c>
      <c r="H338" s="2">
        <f>'Moving Avg'!G338</f>
        <v>120.91800400000007</v>
      </c>
      <c r="I338" s="2">
        <f>'Moving Avg'!H338</f>
        <v>119.55116549999985</v>
      </c>
      <c r="J338" s="6" t="str">
        <f>OBV!F338</f>
        <v>BULLISH</v>
      </c>
      <c r="K338" s="6" t="str">
        <f>OBV!G338</f>
        <v>NEUTRAL</v>
      </c>
      <c r="L338" s="6" t="str">
        <f>OBV!H338</f>
        <v>CONFIRMED BULLISH</v>
      </c>
    </row>
    <row r="339" spans="1:12" ht="13.5" x14ac:dyDescent="0.25">
      <c r="A339" s="3">
        <f>RSI!A339</f>
        <v>42496</v>
      </c>
      <c r="B339" s="2">
        <f>RSI!B339</f>
        <v>119.43170000000001</v>
      </c>
      <c r="C339" s="2">
        <f>RSI!I339</f>
        <v>43.31839534475764</v>
      </c>
      <c r="D339" s="2">
        <f>MACD!E339</f>
        <v>0.50382564887637216</v>
      </c>
      <c r="E339" s="2">
        <f>MACD!F339</f>
        <v>0.47301880903223925</v>
      </c>
      <c r="F339" s="2">
        <f>'Moving Avg'!D339</f>
        <v>119.62870000000001</v>
      </c>
      <c r="G339" s="2">
        <f>'Moving Avg'!F339</f>
        <v>120.32145</v>
      </c>
      <c r="H339" s="2">
        <f>'Moving Avg'!G339</f>
        <v>120.92835800000006</v>
      </c>
      <c r="I339" s="2">
        <f>'Moving Avg'!H339</f>
        <v>119.50842149999988</v>
      </c>
      <c r="J339" s="6" t="str">
        <f>OBV!F339</f>
        <v>BULLISH</v>
      </c>
      <c r="K339" s="6" t="str">
        <f>OBV!G339</f>
        <v>NEUTRAL</v>
      </c>
      <c r="L339" s="6" t="str">
        <f>OBV!H339</f>
        <v>CONFIRMED BULLISH</v>
      </c>
    </row>
    <row r="340" spans="1:12" ht="13.5" x14ac:dyDescent="0.25">
      <c r="A340" s="3">
        <f>RSI!A340</f>
        <v>42499</v>
      </c>
      <c r="B340" s="2">
        <f>RSI!B340</f>
        <v>119.71210000000001</v>
      </c>
      <c r="C340" s="2">
        <f>RSI!I340</f>
        <v>45.762691356428981</v>
      </c>
      <c r="D340" s="2">
        <f>MACD!E340</f>
        <v>0.54915622059863267</v>
      </c>
      <c r="E340" s="2">
        <f>MACD!F340</f>
        <v>0.488246291345518</v>
      </c>
      <c r="F340" s="2">
        <f>'Moving Avg'!D340</f>
        <v>119.68622000000001</v>
      </c>
      <c r="G340" s="2">
        <f>'Moving Avg'!F340</f>
        <v>120.29988000000003</v>
      </c>
      <c r="H340" s="2">
        <f>'Moving Avg'!G340</f>
        <v>120.94432000000005</v>
      </c>
      <c r="I340" s="2">
        <f>'Moving Avg'!H340</f>
        <v>119.46348449999986</v>
      </c>
      <c r="J340" s="6" t="str">
        <f>OBV!F340</f>
        <v>BULLISH</v>
      </c>
      <c r="K340" s="6" t="str">
        <f>OBV!G340</f>
        <v>NEUTRAL</v>
      </c>
      <c r="L340" s="6" t="str">
        <f>OBV!H340</f>
        <v>CONFIRMED BULLISH</v>
      </c>
    </row>
    <row r="341" spans="1:12" ht="13.5" x14ac:dyDescent="0.25">
      <c r="A341" s="3">
        <f>RSI!A341</f>
        <v>42500</v>
      </c>
      <c r="B341" s="2">
        <f>RSI!B341</f>
        <v>119.71210000000001</v>
      </c>
      <c r="C341" s="2">
        <f>RSI!I341</f>
        <v>45.762691356428981</v>
      </c>
      <c r="D341" s="2">
        <f>MACD!E341</f>
        <v>0.5907040335366105</v>
      </c>
      <c r="E341" s="2">
        <f>MACD!F341</f>
        <v>0.50873783978373655</v>
      </c>
      <c r="F341" s="2">
        <f>'Moving Avg'!D341</f>
        <v>119.74374</v>
      </c>
      <c r="G341" s="2">
        <f>'Moving Avg'!F341</f>
        <v>120.21396000000004</v>
      </c>
      <c r="H341" s="2">
        <f>'Moving Avg'!G341</f>
        <v>120.93713000000004</v>
      </c>
      <c r="I341" s="2">
        <f>'Moving Avg'!H341</f>
        <v>119.42566549999987</v>
      </c>
      <c r="J341" s="6" t="str">
        <f>OBV!F341</f>
        <v>BULLISH</v>
      </c>
      <c r="K341" s="6" t="str">
        <f>OBV!G341</f>
        <v>NEUTRAL</v>
      </c>
      <c r="L341" s="6" t="str">
        <f>OBV!H341</f>
        <v>CONFIRMED BULLISH</v>
      </c>
    </row>
    <row r="342" spans="1:12" ht="13.5" x14ac:dyDescent="0.25">
      <c r="A342" s="3">
        <f>RSI!A342</f>
        <v>42501</v>
      </c>
      <c r="B342" s="2">
        <f>RSI!B342</f>
        <v>120.7906</v>
      </c>
      <c r="C342" s="2">
        <f>RSI!I342</f>
        <v>54.512781892002224</v>
      </c>
      <c r="D342" s="2">
        <f>MACD!E342</f>
        <v>0.32769500910298177</v>
      </c>
      <c r="E342" s="2">
        <f>MACD!F342</f>
        <v>0.47252927364758562</v>
      </c>
      <c r="F342" s="2">
        <f>'Moving Avg'!D342</f>
        <v>120.01552000000001</v>
      </c>
      <c r="G342" s="2">
        <f>'Moving Avg'!F342</f>
        <v>120.18160500000003</v>
      </c>
      <c r="H342" s="2">
        <f>'Moving Avg'!G342</f>
        <v>120.93713000000004</v>
      </c>
      <c r="I342" s="2">
        <f>'Moving Avg'!H342</f>
        <v>119.39331099999987</v>
      </c>
      <c r="J342" s="6" t="str">
        <f>OBV!F342</f>
        <v>BULLISH</v>
      </c>
      <c r="K342" s="6" t="str">
        <f>OBV!G342</f>
        <v>NEUTRAL</v>
      </c>
      <c r="L342" s="6" t="str">
        <f>OBV!H342</f>
        <v>CONFIRMED BULLISH</v>
      </c>
    </row>
    <row r="343" spans="1:12" ht="13.5" x14ac:dyDescent="0.25">
      <c r="A343" s="3">
        <f>RSI!A343</f>
        <v>42502</v>
      </c>
      <c r="B343" s="2">
        <f>RSI!B343</f>
        <v>119.50360000000001</v>
      </c>
      <c r="C343" s="2">
        <f>RSI!I343</f>
        <v>45.15160076143659</v>
      </c>
      <c r="D343" s="2">
        <f>MACD!E343</f>
        <v>0.20790679897288555</v>
      </c>
      <c r="E343" s="2">
        <f>MACD!F343</f>
        <v>0.41960477871264562</v>
      </c>
      <c r="F343" s="2">
        <f>'Moving Avg'!D343</f>
        <v>119.83002000000002</v>
      </c>
      <c r="G343" s="2">
        <f>'Moving Avg'!F343</f>
        <v>120.08562000000002</v>
      </c>
      <c r="H343" s="2">
        <f>'Moving Avg'!G343</f>
        <v>120.91095800000002</v>
      </c>
      <c r="I343" s="2">
        <f>'Moving Avg'!H343</f>
        <v>119.35664249999986</v>
      </c>
      <c r="J343" s="6" t="str">
        <f>OBV!F343</f>
        <v>BULLISH</v>
      </c>
      <c r="K343" s="6" t="str">
        <f>OBV!G343</f>
        <v>NEUTRAL</v>
      </c>
      <c r="L343" s="6" t="str">
        <f>OBV!H343</f>
        <v>BULLISH DIVERGENCE</v>
      </c>
    </row>
    <row r="344" spans="1:12" ht="13.5" x14ac:dyDescent="0.25">
      <c r="A344" s="3">
        <f>RSI!A344</f>
        <v>42503</v>
      </c>
      <c r="B344" s="2">
        <f>RSI!B344</f>
        <v>121.15009999999999</v>
      </c>
      <c r="C344" s="2">
        <f>RSI!I344</f>
        <v>55.645519005454339</v>
      </c>
      <c r="D344" s="2">
        <f>MACD!E344</f>
        <v>-1.1178058524720313E-2</v>
      </c>
      <c r="E344" s="2">
        <f>MACD!F344</f>
        <v>0.33344821126517243</v>
      </c>
      <c r="F344" s="2">
        <f>'Moving Avg'!D344</f>
        <v>120.17370000000001</v>
      </c>
      <c r="G344" s="2">
        <f>'Moving Avg'!F344</f>
        <v>120.07196000000002</v>
      </c>
      <c r="H344" s="2">
        <f>'Moving Avg'!G344</f>
        <v>120.91800400000004</v>
      </c>
      <c r="I344" s="2">
        <f>'Moving Avg'!H344</f>
        <v>119.32820649999985</v>
      </c>
      <c r="J344" s="6" t="str">
        <f>OBV!F344</f>
        <v>BULLISH</v>
      </c>
      <c r="K344" s="6" t="str">
        <f>OBV!G344</f>
        <v>STRONG</v>
      </c>
      <c r="L344" s="6" t="str">
        <f>OBV!H344</f>
        <v>CONFIRMED BULLISH</v>
      </c>
    </row>
    <row r="345" spans="1:12" ht="13.5" x14ac:dyDescent="0.25">
      <c r="A345" s="3">
        <f>RSI!A345</f>
        <v>42506</v>
      </c>
      <c r="B345" s="2">
        <f>RSI!B345</f>
        <v>121.15009999999999</v>
      </c>
      <c r="C345" s="2">
        <f>RSI!I345</f>
        <v>55.645519005454339</v>
      </c>
      <c r="D345" s="2">
        <f>MACD!E345</f>
        <v>-0.20236331088297277</v>
      </c>
      <c r="E345" s="2">
        <f>MACD!F345</f>
        <v>0.22628590683554339</v>
      </c>
      <c r="F345" s="2">
        <f>'Moving Avg'!D345</f>
        <v>120.46130000000001</v>
      </c>
      <c r="G345" s="2">
        <f>'Moving Avg'!F345</f>
        <v>120.0583</v>
      </c>
      <c r="H345" s="2">
        <f>'Moving Avg'!G345</f>
        <v>120.92505000000001</v>
      </c>
      <c r="I345" s="2">
        <f>'Moving Avg'!H345</f>
        <v>119.29045949999986</v>
      </c>
      <c r="J345" s="6" t="str">
        <f>OBV!F345</f>
        <v>BULLISH</v>
      </c>
      <c r="K345" s="6" t="str">
        <f>OBV!G345</f>
        <v>STRONG</v>
      </c>
      <c r="L345" s="6" t="str">
        <f>OBV!H345</f>
        <v>CONFIRMED BULLISH</v>
      </c>
    </row>
    <row r="346" spans="1:12" ht="13.5" x14ac:dyDescent="0.25">
      <c r="A346" s="3">
        <f>RSI!A346</f>
        <v>42507</v>
      </c>
      <c r="B346" s="2">
        <f>RSI!B346</f>
        <v>120.7906</v>
      </c>
      <c r="C346" s="2">
        <f>RSI!I346</f>
        <v>53.074156277130598</v>
      </c>
      <c r="D346" s="2">
        <f>MACD!E346</f>
        <v>-0.34288151930174138</v>
      </c>
      <c r="E346" s="2">
        <f>MACD!F346</f>
        <v>0.11245242160808645</v>
      </c>
      <c r="F346" s="2">
        <f>'Moving Avg'!D346</f>
        <v>120.67699999999999</v>
      </c>
      <c r="G346" s="2">
        <f>'Moving Avg'!F346</f>
        <v>120.090655</v>
      </c>
      <c r="H346" s="2">
        <f>'Moving Avg'!G346</f>
        <v>120.92505000000001</v>
      </c>
      <c r="I346" s="2">
        <f>'Moving Avg'!H346</f>
        <v>119.25810499999984</v>
      </c>
      <c r="J346" s="6" t="str">
        <f>OBV!F346</f>
        <v>BULLISH</v>
      </c>
      <c r="K346" s="6" t="str">
        <f>OBV!G346</f>
        <v>STRONG</v>
      </c>
      <c r="L346" s="6" t="str">
        <f>OBV!H346</f>
        <v>CONFIRMED BULLISH</v>
      </c>
    </row>
    <row r="347" spans="1:12" ht="13.5" x14ac:dyDescent="0.25">
      <c r="A347" s="3">
        <f>RSI!A347</f>
        <v>42508</v>
      </c>
      <c r="B347" s="2">
        <f>RSI!B347</f>
        <v>120.7906</v>
      </c>
      <c r="C347" s="2">
        <f>RSI!I347</f>
        <v>53.074156277130598</v>
      </c>
      <c r="D347" s="2">
        <f>MACD!E347</f>
        <v>-0.46352704989421056</v>
      </c>
      <c r="E347" s="2">
        <f>MACD!F347</f>
        <v>-2.7434726923729474E-3</v>
      </c>
      <c r="F347" s="2">
        <f>'Moving Avg'!D347</f>
        <v>120.67699999999999</v>
      </c>
      <c r="G347" s="2">
        <f>'Moving Avg'!F347</f>
        <v>120.12300999999998</v>
      </c>
      <c r="H347" s="2">
        <f>'Moving Avg'!G347</f>
        <v>120.89916600000001</v>
      </c>
      <c r="I347" s="2">
        <f>'Moving Avg'!H347</f>
        <v>119.21856049999985</v>
      </c>
      <c r="J347" s="6" t="str">
        <f>OBV!F347</f>
        <v>BULLISH</v>
      </c>
      <c r="K347" s="6" t="str">
        <f>OBV!G347</f>
        <v>NEUTRAL</v>
      </c>
      <c r="L347" s="6" t="str">
        <f>OBV!H347</f>
        <v>NEUTRAL</v>
      </c>
    </row>
    <row r="348" spans="1:12" ht="13.5" x14ac:dyDescent="0.25">
      <c r="A348" s="3">
        <f>RSI!A348</f>
        <v>42509</v>
      </c>
      <c r="B348" s="2">
        <f>RSI!B348</f>
        <v>120.7187</v>
      </c>
      <c r="C348" s="2">
        <f>RSI!I348</f>
        <v>52.511315687493159</v>
      </c>
      <c r="D348" s="2">
        <f>MACD!E348</f>
        <v>-0.40917380976129891</v>
      </c>
      <c r="E348" s="2">
        <f>MACD!F348</f>
        <v>-8.4029540106158152E-2</v>
      </c>
      <c r="F348" s="2">
        <f>'Moving Avg'!D348</f>
        <v>120.92001999999999</v>
      </c>
      <c r="G348" s="2">
        <f>'Moving Avg'!F348</f>
        <v>120.15176999999998</v>
      </c>
      <c r="H348" s="2">
        <f>'Moving Avg'!G348</f>
        <v>120.870406</v>
      </c>
      <c r="I348" s="2">
        <f>'Moving Avg'!H348</f>
        <v>119.18584649999984</v>
      </c>
      <c r="J348" s="6" t="str">
        <f>OBV!F348</f>
        <v>BULLISH</v>
      </c>
      <c r="K348" s="6" t="str">
        <f>OBV!G348</f>
        <v>NEUTRAL</v>
      </c>
      <c r="L348" s="6" t="str">
        <f>OBV!H348</f>
        <v>CONFIRMED BULLISH</v>
      </c>
    </row>
    <row r="349" spans="1:12" ht="13.5" x14ac:dyDescent="0.25">
      <c r="A349" s="3">
        <f>RSI!A349</f>
        <v>42510</v>
      </c>
      <c r="B349" s="2">
        <f>RSI!B349</f>
        <v>120.7187</v>
      </c>
      <c r="C349" s="2">
        <f>RSI!I349</f>
        <v>52.511315687493159</v>
      </c>
      <c r="D349" s="2">
        <f>MACD!E349</f>
        <v>-0.51895775199605509</v>
      </c>
      <c r="E349" s="2">
        <f>MACD!F349</f>
        <v>-0.17101518248413755</v>
      </c>
      <c r="F349" s="2">
        <f>'Moving Avg'!D349</f>
        <v>120.83373999999999</v>
      </c>
      <c r="G349" s="2">
        <f>'Moving Avg'!F349</f>
        <v>120.14817499999999</v>
      </c>
      <c r="H349" s="2">
        <f>'Moving Avg'!G349</f>
        <v>120.84020800000002</v>
      </c>
      <c r="I349" s="2">
        <f>'Moving Avg'!H349</f>
        <v>119.15313249999984</v>
      </c>
      <c r="J349" s="6" t="str">
        <f>OBV!F349</f>
        <v>BEARISH</v>
      </c>
      <c r="K349" s="6" t="str">
        <f>OBV!G349</f>
        <v>NEUTRAL</v>
      </c>
      <c r="L349" s="6" t="str">
        <f>OBV!H349</f>
        <v>CONFIRMED BEARISH</v>
      </c>
    </row>
    <row r="350" spans="1:12" ht="13.5" x14ac:dyDescent="0.25">
      <c r="A350" s="3">
        <f>RSI!A350</f>
        <v>42513</v>
      </c>
      <c r="B350" s="2">
        <f>RSI!B350</f>
        <v>120.7187</v>
      </c>
      <c r="C350" s="2">
        <f>RSI!I350</f>
        <v>52.511315687493159</v>
      </c>
      <c r="D350" s="2">
        <f>MACD!E350</f>
        <v>-0.57058496882390841</v>
      </c>
      <c r="E350" s="2">
        <f>MACD!F350</f>
        <v>-0.25092913975209175</v>
      </c>
      <c r="F350" s="2">
        <f>'Moving Avg'!D350</f>
        <v>120.74746</v>
      </c>
      <c r="G350" s="2">
        <f>'Moving Avg'!F350</f>
        <v>120.14457999999999</v>
      </c>
      <c r="H350" s="2">
        <f>'Moving Avg'!G350</f>
        <v>120.81001000000002</v>
      </c>
      <c r="I350" s="2">
        <f>'Moving Avg'!H350</f>
        <v>119.10999299999985</v>
      </c>
      <c r="J350" s="6" t="str">
        <f>OBV!F350</f>
        <v>BEARISH</v>
      </c>
      <c r="K350" s="6" t="str">
        <f>OBV!G350</f>
        <v>NEUTRAL</v>
      </c>
      <c r="L350" s="6" t="str">
        <f>OBV!H350</f>
        <v>CONFIRMED BEARISH</v>
      </c>
    </row>
    <row r="351" spans="1:12" ht="13.5" x14ac:dyDescent="0.25">
      <c r="A351" s="3">
        <f>RSI!A351</f>
        <v>42514</v>
      </c>
      <c r="B351" s="2">
        <f>RSI!B351</f>
        <v>120.2154</v>
      </c>
      <c r="C351" s="2">
        <f>RSI!I351</f>
        <v>48.055779016710702</v>
      </c>
      <c r="D351" s="2">
        <f>MACD!E351</f>
        <v>-0.57872099375943264</v>
      </c>
      <c r="E351" s="2">
        <f>MACD!F351</f>
        <v>-0.31648751055355995</v>
      </c>
      <c r="F351" s="2">
        <f>'Moving Avg'!D351</f>
        <v>120.63242</v>
      </c>
      <c r="G351" s="2">
        <f>'Moving Avg'!F351</f>
        <v>120.11582000000001</v>
      </c>
      <c r="H351" s="2">
        <f>'Moving Avg'!G351</f>
        <v>120.79850600000003</v>
      </c>
      <c r="I351" s="2">
        <f>'Moving Avg'!H351</f>
        <v>119.06433699999985</v>
      </c>
      <c r="J351" s="6" t="str">
        <f>OBV!F351</f>
        <v>BEARISH</v>
      </c>
      <c r="K351" s="6" t="str">
        <f>OBV!G351</f>
        <v>NEUTRAL</v>
      </c>
      <c r="L351" s="6" t="str">
        <f>OBV!H351</f>
        <v>CONFIRMED BEARISH</v>
      </c>
    </row>
    <row r="352" spans="1:12" ht="13.5" x14ac:dyDescent="0.25">
      <c r="A352" s="3">
        <f>RSI!A352</f>
        <v>42515</v>
      </c>
      <c r="B352" s="2">
        <f>RSI!B352</f>
        <v>120.2154</v>
      </c>
      <c r="C352" s="2">
        <f>RSI!I352</f>
        <v>48.055779016710702</v>
      </c>
      <c r="D352" s="2">
        <f>MACD!E352</f>
        <v>-0.41831279684271294</v>
      </c>
      <c r="E352" s="2">
        <f>MACD!F352</f>
        <v>-0.33685256781139056</v>
      </c>
      <c r="F352" s="2">
        <f>'Moving Avg'!D352</f>
        <v>120.51738</v>
      </c>
      <c r="G352" s="2">
        <f>'Moving Avg'!F352</f>
        <v>120.15896000000001</v>
      </c>
      <c r="H352" s="2">
        <f>'Moving Avg'!G352</f>
        <v>120.80138200000003</v>
      </c>
      <c r="I352" s="2">
        <f>'Moving Avg'!H352</f>
        <v>119.01868099999984</v>
      </c>
      <c r="J352" s="6" t="str">
        <f>OBV!F352</f>
        <v>BEARISH</v>
      </c>
      <c r="K352" s="6" t="str">
        <f>OBV!G352</f>
        <v>NEUTRAL</v>
      </c>
      <c r="L352" s="6" t="str">
        <f>OBV!H352</f>
        <v>CONFIRMED BEARISH</v>
      </c>
    </row>
    <row r="353" spans="1:12" ht="13.5" x14ac:dyDescent="0.25">
      <c r="A353" s="3">
        <f>RSI!A353</f>
        <v>42516</v>
      </c>
      <c r="B353" s="2">
        <f>RSI!B353</f>
        <v>120.2154</v>
      </c>
      <c r="C353" s="2">
        <f>RSI!I353</f>
        <v>48.055779016710694</v>
      </c>
      <c r="D353" s="2">
        <f>MACD!E353</f>
        <v>-0.47931477593253646</v>
      </c>
      <c r="E353" s="2">
        <f>MACD!F353</f>
        <v>-0.36534500943561976</v>
      </c>
      <c r="F353" s="2">
        <f>'Moving Avg'!D353</f>
        <v>120.41672000000001</v>
      </c>
      <c r="G353" s="2">
        <f>'Moving Avg'!F353</f>
        <v>120.198505</v>
      </c>
      <c r="H353" s="2">
        <f>'Moving Avg'!G353</f>
        <v>120.80066200000003</v>
      </c>
      <c r="I353" s="2">
        <f>'Moving Avg'!H353</f>
        <v>118.97302499999985</v>
      </c>
      <c r="J353" s="6" t="str">
        <f>OBV!F353</f>
        <v>BEARISH</v>
      </c>
      <c r="K353" s="6" t="str">
        <f>OBV!G353</f>
        <v>NEUTRAL</v>
      </c>
      <c r="L353" s="6" t="str">
        <f>OBV!H353</f>
        <v>CONFIRMED BEARISH</v>
      </c>
    </row>
    <row r="354" spans="1:12" ht="13.5" x14ac:dyDescent="0.25">
      <c r="A354" s="3">
        <f>RSI!A354</f>
        <v>42517</v>
      </c>
      <c r="B354" s="2">
        <f>RSI!B354</f>
        <v>120.20820000000001</v>
      </c>
      <c r="C354" s="2">
        <f>RSI!I354</f>
        <v>47.983035472432157</v>
      </c>
      <c r="D354" s="2">
        <f>MACD!E354</f>
        <v>-0.27591672791537292</v>
      </c>
      <c r="E354" s="2">
        <f>MACD!F354</f>
        <v>-0.34745935313157039</v>
      </c>
      <c r="F354" s="2">
        <f>'Moving Avg'!D354</f>
        <v>120.31461999999999</v>
      </c>
      <c r="G354" s="2">
        <f>'Moving Avg'!F354</f>
        <v>120.23769</v>
      </c>
      <c r="H354" s="2">
        <f>'Moving Avg'!G354</f>
        <v>120.76327400000004</v>
      </c>
      <c r="I354" s="2">
        <f>'Moving Avg'!H354</f>
        <v>118.93775849999987</v>
      </c>
      <c r="J354" s="6" t="str">
        <f>OBV!F354</f>
        <v>BEARISH</v>
      </c>
      <c r="K354" s="6" t="str">
        <f>OBV!G354</f>
        <v>NEUTRAL</v>
      </c>
      <c r="L354" s="6" t="str">
        <f>OBV!H354</f>
        <v>CONFIRMED BEARISH</v>
      </c>
    </row>
    <row r="355" spans="1:12" ht="13.5" x14ac:dyDescent="0.25">
      <c r="A355" s="3">
        <f>RSI!A355</f>
        <v>42520</v>
      </c>
      <c r="B355" s="2">
        <f>RSI!B355</f>
        <v>118.6336</v>
      </c>
      <c r="C355" s="2">
        <f>RSI!I355</f>
        <v>35.372425151438634</v>
      </c>
      <c r="D355" s="2">
        <f>MACD!E355</f>
        <v>1.3956007458929776E-2</v>
      </c>
      <c r="E355" s="2">
        <f>MACD!F355</f>
        <v>-0.27517628101347036</v>
      </c>
      <c r="F355" s="2">
        <f>'Moving Avg'!D355</f>
        <v>119.89760000000001</v>
      </c>
      <c r="G355" s="2">
        <f>'Moving Avg'!F355</f>
        <v>120.198145</v>
      </c>
      <c r="H355" s="2">
        <f>'Moving Avg'!G355</f>
        <v>120.69137400000004</v>
      </c>
      <c r="I355" s="2">
        <f>'Moving Avg'!H355</f>
        <v>118.89461899999988</v>
      </c>
      <c r="J355" s="6" t="str">
        <f>OBV!F355</f>
        <v>BEARISH</v>
      </c>
      <c r="K355" s="6" t="str">
        <f>OBV!G355</f>
        <v>NEUTRAL</v>
      </c>
      <c r="L355" s="6" t="str">
        <f>OBV!H355</f>
        <v>CONFIRMED BEARISH</v>
      </c>
    </row>
    <row r="356" spans="1:12" ht="13.5" x14ac:dyDescent="0.25">
      <c r="A356" s="3">
        <f>RSI!A356</f>
        <v>42521</v>
      </c>
      <c r="B356" s="2">
        <f>RSI!B356</f>
        <v>120.1435</v>
      </c>
      <c r="C356" s="2">
        <f>RSI!I356</f>
        <v>49.168209979980681</v>
      </c>
      <c r="D356" s="2">
        <f>MACD!E356</f>
        <v>0.10243115902046895</v>
      </c>
      <c r="E356" s="2">
        <f>MACD!F356</f>
        <v>-0.19965479300668251</v>
      </c>
      <c r="F356" s="2">
        <f>'Moving Avg'!D356</f>
        <v>119.88322000000001</v>
      </c>
      <c r="G356" s="2">
        <f>'Moving Avg'!F356</f>
        <v>120.234095</v>
      </c>
      <c r="H356" s="2">
        <f>'Moving Avg'!G356</f>
        <v>120.59215200000004</v>
      </c>
      <c r="I356" s="2">
        <f>'Moving Avg'!H356</f>
        <v>118.85723149999987</v>
      </c>
      <c r="J356" s="6" t="str">
        <f>OBV!F356</f>
        <v>BULLISH</v>
      </c>
      <c r="K356" s="6" t="str">
        <f>OBV!G356</f>
        <v>NEUTRAL</v>
      </c>
      <c r="L356" s="6" t="str">
        <f>OBV!H356</f>
        <v>BULLISH DIVERGENCE</v>
      </c>
    </row>
    <row r="357" spans="1:12" ht="13.5" x14ac:dyDescent="0.25">
      <c r="A357" s="3">
        <f>RSI!A357</f>
        <v>42522</v>
      </c>
      <c r="B357" s="2">
        <f>RSI!B357</f>
        <v>123.8399</v>
      </c>
      <c r="C357" s="2">
        <f>RSI!I357</f>
        <v>67.473627634675339</v>
      </c>
      <c r="D357" s="2">
        <f>MACD!E357</f>
        <v>-9.5851057380272664E-2</v>
      </c>
      <c r="E357" s="2">
        <f>MACD!F357</f>
        <v>-0.17889404588140057</v>
      </c>
      <c r="F357" s="2">
        <f>'Moving Avg'!D357</f>
        <v>120.60812000000001</v>
      </c>
      <c r="G357" s="2">
        <f>'Moving Avg'!F357</f>
        <v>120.454505</v>
      </c>
      <c r="H357" s="2">
        <f>'Moving Avg'!G357</f>
        <v>120.55248000000003</v>
      </c>
      <c r="I357" s="2">
        <f>'Moving Avg'!H357</f>
        <v>118.83113599999986</v>
      </c>
      <c r="J357" s="6" t="str">
        <f>OBV!F357</f>
        <v>BULLISH</v>
      </c>
      <c r="K357" s="6" t="str">
        <f>OBV!G357</f>
        <v>NEUTRAL</v>
      </c>
      <c r="L357" s="6" t="str">
        <f>OBV!H357</f>
        <v>BULLISH DIVERGENCE</v>
      </c>
    </row>
    <row r="358" spans="1:12" ht="13.5" x14ac:dyDescent="0.25">
      <c r="A358" s="3">
        <f>RSI!A358</f>
        <v>42523</v>
      </c>
      <c r="B358" s="2">
        <f>RSI!B358</f>
        <v>123.8399</v>
      </c>
      <c r="C358" s="2">
        <f>RSI!I358</f>
        <v>67.473627634675339</v>
      </c>
      <c r="D358" s="2">
        <f>MACD!E358</f>
        <v>-0.29591944849332208</v>
      </c>
      <c r="E358" s="2">
        <f>MACD!F358</f>
        <v>-0.20229912640378489</v>
      </c>
      <c r="F358" s="2">
        <f>'Moving Avg'!D358</f>
        <v>121.33301999999999</v>
      </c>
      <c r="G358" s="2">
        <f>'Moving Avg'!F358</f>
        <v>120.624945</v>
      </c>
      <c r="H358" s="2">
        <f>'Moving Avg'!G358</f>
        <v>120.58815800000004</v>
      </c>
      <c r="I358" s="2">
        <f>'Moving Avg'!H358</f>
        <v>118.81402799999987</v>
      </c>
      <c r="J358" s="6" t="str">
        <f>OBV!F358</f>
        <v>BULLISH</v>
      </c>
      <c r="K358" s="6" t="str">
        <f>OBV!G358</f>
        <v>NEUTRAL</v>
      </c>
      <c r="L358" s="6" t="str">
        <f>OBV!H358</f>
        <v>BULLISH DIVERGENCE</v>
      </c>
    </row>
    <row r="359" spans="1:12" ht="13.5" x14ac:dyDescent="0.25">
      <c r="A359" s="3">
        <f>RSI!A359</f>
        <v>42524</v>
      </c>
      <c r="B359" s="2">
        <f>RSI!B359</f>
        <v>123.8399</v>
      </c>
      <c r="C359" s="2">
        <f>RSI!I359</f>
        <v>67.473627634675339</v>
      </c>
      <c r="D359" s="2">
        <f>MACD!E359</f>
        <v>-0.48486511733125326</v>
      </c>
      <c r="E359" s="2">
        <f>MACD!F359</f>
        <v>-0.25881232458927855</v>
      </c>
      <c r="F359" s="2">
        <f>'Moving Avg'!D359</f>
        <v>122.05936000000001</v>
      </c>
      <c r="G359" s="2">
        <f>'Moving Avg'!F359</f>
        <v>120.845355</v>
      </c>
      <c r="H359" s="2">
        <f>'Moving Avg'!G359</f>
        <v>120.62038400000003</v>
      </c>
      <c r="I359" s="2">
        <f>'Moving Avg'!H359</f>
        <v>118.79691999999986</v>
      </c>
      <c r="J359" s="6" t="str">
        <f>OBV!F359</f>
        <v>BULLISH</v>
      </c>
      <c r="K359" s="6" t="str">
        <f>OBV!G359</f>
        <v>NEUTRAL</v>
      </c>
      <c r="L359" s="6" t="str">
        <f>OBV!H359</f>
        <v>BULLISH DIVERGENCE</v>
      </c>
    </row>
    <row r="360" spans="1:12" ht="13.5" x14ac:dyDescent="0.25">
      <c r="A360" s="3">
        <f>RSI!A360</f>
        <v>42527</v>
      </c>
      <c r="B360" s="2">
        <f>RSI!B360</f>
        <v>123.8399</v>
      </c>
      <c r="C360" s="2">
        <f>RSI!I360</f>
        <v>67.473627634675339</v>
      </c>
      <c r="D360" s="2">
        <f>MACD!E360</f>
        <v>-0.66294317562500282</v>
      </c>
      <c r="E360" s="2">
        <f>MACD!F360</f>
        <v>-0.33963849479642344</v>
      </c>
      <c r="F360" s="2">
        <f>'Moving Avg'!D360</f>
        <v>123.10062000000001</v>
      </c>
      <c r="G360" s="2">
        <f>'Moving Avg'!F360</f>
        <v>121.05174500000001</v>
      </c>
      <c r="H360" s="2">
        <f>'Moving Avg'!G360</f>
        <v>120.65261000000002</v>
      </c>
      <c r="I360" s="2">
        <f>'Moving Avg'!H360</f>
        <v>118.78268799999987</v>
      </c>
      <c r="J360" s="6" t="str">
        <f>OBV!F360</f>
        <v>BULLISH</v>
      </c>
      <c r="K360" s="6" t="str">
        <f>OBV!G360</f>
        <v>NEUTRAL</v>
      </c>
      <c r="L360" s="6" t="str">
        <f>OBV!H360</f>
        <v>BULLISH DIVERGENCE</v>
      </c>
    </row>
    <row r="361" spans="1:12" ht="13.5" x14ac:dyDescent="0.25">
      <c r="A361" s="3">
        <f>RSI!A361</f>
        <v>42528</v>
      </c>
      <c r="B361" s="2">
        <f>RSI!B361</f>
        <v>123.35250000000001</v>
      </c>
      <c r="C361" s="2">
        <f>RSI!I361</f>
        <v>63.422877303256826</v>
      </c>
      <c r="D361" s="2">
        <f>MACD!E361</f>
        <v>-0.87180441017851251</v>
      </c>
      <c r="E361" s="2">
        <f>MACD!F361</f>
        <v>-0.4460716778728413</v>
      </c>
      <c r="F361" s="2">
        <f>'Moving Avg'!D361</f>
        <v>123.74242</v>
      </c>
      <c r="G361" s="2">
        <f>'Moving Avg'!F361</f>
        <v>121.23376499999999</v>
      </c>
      <c r="H361" s="2">
        <f>'Moving Avg'!G361</f>
        <v>120.70960000000001</v>
      </c>
      <c r="I361" s="2">
        <f>'Moving Avg'!H361</f>
        <v>118.76314299999987</v>
      </c>
      <c r="J361" s="6" t="str">
        <f>OBV!F361</f>
        <v>BEARISH</v>
      </c>
      <c r="K361" s="6" t="str">
        <f>OBV!G361</f>
        <v>NEUTRAL</v>
      </c>
      <c r="L361" s="6" t="str">
        <f>OBV!H361</f>
        <v>CONFIRMED BEARISH</v>
      </c>
    </row>
    <row r="362" spans="1:12" ht="13.5" x14ac:dyDescent="0.25">
      <c r="A362" s="3">
        <f>RSI!A362</f>
        <v>42529</v>
      </c>
      <c r="B362" s="2">
        <f>RSI!B362</f>
        <v>123.35250000000001</v>
      </c>
      <c r="C362" s="2">
        <f>RSI!I362</f>
        <v>63.422877303256826</v>
      </c>
      <c r="D362" s="2">
        <f>MACD!E362</f>
        <v>-1.0612574639149841</v>
      </c>
      <c r="E362" s="2">
        <f>MACD!F362</f>
        <v>-0.56910883508126986</v>
      </c>
      <c r="F362" s="2">
        <f>'Moving Avg'!D362</f>
        <v>123.64493999999999</v>
      </c>
      <c r="G362" s="2">
        <f>'Moving Avg'!F362</f>
        <v>121.36186000000001</v>
      </c>
      <c r="H362" s="2">
        <f>'Moving Avg'!G362</f>
        <v>120.76659000000001</v>
      </c>
      <c r="I362" s="2">
        <f>'Moving Avg'!H362</f>
        <v>118.73464649999988</v>
      </c>
      <c r="J362" s="6" t="str">
        <f>OBV!F362</f>
        <v>BEARISH</v>
      </c>
      <c r="K362" s="6" t="str">
        <f>OBV!G362</f>
        <v>NEUTRAL</v>
      </c>
      <c r="L362" s="6" t="str">
        <f>OBV!H362</f>
        <v>CONFIRMED BEARISH</v>
      </c>
    </row>
    <row r="363" spans="1:12" ht="13.5" x14ac:dyDescent="0.25">
      <c r="A363" s="3">
        <f>RSI!A363</f>
        <v>42530</v>
      </c>
      <c r="B363" s="2">
        <f>RSI!B363</f>
        <v>122.59869999999999</v>
      </c>
      <c r="C363" s="2">
        <f>RSI!I363</f>
        <v>57.257319114097136</v>
      </c>
      <c r="D363" s="2">
        <f>MACD!E363</f>
        <v>-1.1775086317835672</v>
      </c>
      <c r="E363" s="2">
        <f>MACD!F363</f>
        <v>-0.69078879442172936</v>
      </c>
      <c r="F363" s="2">
        <f>'Moving Avg'!D363</f>
        <v>123.39670000000001</v>
      </c>
      <c r="G363" s="2">
        <f>'Moving Avg'!F363</f>
        <v>121.516615</v>
      </c>
      <c r="H363" s="2">
        <f>'Moving Avg'!G363</f>
        <v>120.817132</v>
      </c>
      <c r="I363" s="2">
        <f>'Moving Avg'!H363</f>
        <v>118.70238099999987</v>
      </c>
      <c r="J363" s="6" t="str">
        <f>OBV!F363</f>
        <v>BEARISH</v>
      </c>
      <c r="K363" s="6" t="str">
        <f>OBV!G363</f>
        <v>NEUTRAL</v>
      </c>
      <c r="L363" s="6" t="str">
        <f>OBV!H363</f>
        <v>CONFIRMED BEARISH</v>
      </c>
    </row>
    <row r="364" spans="1:12" ht="13.5" x14ac:dyDescent="0.25">
      <c r="A364" s="3">
        <f>RSI!A364</f>
        <v>42531</v>
      </c>
      <c r="B364" s="2">
        <f>RSI!B364</f>
        <v>122.59869999999999</v>
      </c>
      <c r="C364" s="2">
        <f>RSI!I364</f>
        <v>57.257319114097136</v>
      </c>
      <c r="D364" s="2">
        <f>MACD!E364</f>
        <v>-1.283437511090483</v>
      </c>
      <c r="E364" s="2">
        <f>MACD!F364</f>
        <v>-0.80931853775548013</v>
      </c>
      <c r="F364" s="2">
        <f>'Moving Avg'!D364</f>
        <v>123.14846</v>
      </c>
      <c r="G364" s="2">
        <f>'Moving Avg'!F364</f>
        <v>121.58904499999998</v>
      </c>
      <c r="H364" s="2">
        <f>'Moving Avg'!G364</f>
        <v>120.83186799999997</v>
      </c>
      <c r="I364" s="2">
        <f>'Moving Avg'!H364</f>
        <v>118.67547199999986</v>
      </c>
      <c r="J364" s="6" t="str">
        <f>OBV!F364</f>
        <v>BEARISH</v>
      </c>
      <c r="K364" s="6" t="str">
        <f>OBV!G364</f>
        <v>NEUTRAL</v>
      </c>
      <c r="L364" s="6" t="str">
        <f>OBV!H364</f>
        <v>CONFIRMED BEARISH</v>
      </c>
    </row>
    <row r="365" spans="1:12" ht="13.5" x14ac:dyDescent="0.25">
      <c r="A365" s="3">
        <f>RSI!A365</f>
        <v>42534</v>
      </c>
      <c r="B365" s="2">
        <f>RSI!B365</f>
        <v>118.9207</v>
      </c>
      <c r="C365" s="2">
        <f>RSI!I365</f>
        <v>36.937527789597446</v>
      </c>
      <c r="D365" s="2">
        <f>MACD!E365</f>
        <v>-1.3488480289395994</v>
      </c>
      <c r="E365" s="2">
        <f>MACD!F365</f>
        <v>-0.91722443599230408</v>
      </c>
      <c r="F365" s="2">
        <f>'Moving Avg'!D365</f>
        <v>122.16461999999999</v>
      </c>
      <c r="G365" s="2">
        <f>'Moving Avg'!F365</f>
        <v>121.477575</v>
      </c>
      <c r="H365" s="2">
        <f>'Moving Avg'!G365</f>
        <v>120.78008999999996</v>
      </c>
      <c r="I365" s="2">
        <f>'Moving Avg'!H365</f>
        <v>118.63017299999989</v>
      </c>
      <c r="J365" s="6" t="str">
        <f>OBV!F365</f>
        <v>BEARISH</v>
      </c>
      <c r="K365" s="6" t="str">
        <f>OBV!G365</f>
        <v>NEUTRAL</v>
      </c>
      <c r="L365" s="6" t="str">
        <f>OBV!H365</f>
        <v>CONFIRMED BEARISH</v>
      </c>
    </row>
    <row r="366" spans="1:12" ht="13.5" x14ac:dyDescent="0.25">
      <c r="A366" s="3">
        <f>RSI!A366</f>
        <v>42535</v>
      </c>
      <c r="B366" s="2">
        <f>RSI!B366</f>
        <v>117.2683</v>
      </c>
      <c r="C366" s="2">
        <f>RSI!I366</f>
        <v>31.524666696432163</v>
      </c>
      <c r="D366" s="2">
        <f>MACD!E366</f>
        <v>-1.033303585329179</v>
      </c>
      <c r="E366" s="2">
        <f>MACD!F366</f>
        <v>-0.9404402658596791</v>
      </c>
      <c r="F366" s="2">
        <f>'Moving Avg'!D366</f>
        <v>120.94777999999999</v>
      </c>
      <c r="G366" s="2">
        <f>'Moving Avg'!F366</f>
        <v>121.30145999999999</v>
      </c>
      <c r="H366" s="2">
        <f>'Moving Avg'!G366</f>
        <v>120.69526399999995</v>
      </c>
      <c r="I366" s="2">
        <f>'Moving Avg'!H366</f>
        <v>118.57301699999988</v>
      </c>
      <c r="J366" s="6" t="str">
        <f>OBV!F366</f>
        <v>BEARISH</v>
      </c>
      <c r="K366" s="6" t="str">
        <f>OBV!G366</f>
        <v>NEUTRAL</v>
      </c>
      <c r="L366" s="6" t="str">
        <f>OBV!H366</f>
        <v>CONFIRMED BEARISH</v>
      </c>
    </row>
    <row r="367" spans="1:12" ht="13.5" x14ac:dyDescent="0.25">
      <c r="A367" s="3">
        <f>RSI!A367</f>
        <v>42536</v>
      </c>
      <c r="B367" s="2">
        <f>RSI!B367</f>
        <v>117.2607</v>
      </c>
      <c r="C367" s="2">
        <f>RSI!I367</f>
        <v>31.501801363186246</v>
      </c>
      <c r="D367" s="2">
        <f>MACD!E367</f>
        <v>-0.17230091771043021</v>
      </c>
      <c r="E367" s="2">
        <f>MACD!F367</f>
        <v>-0.78681239622982935</v>
      </c>
      <c r="F367" s="2">
        <f>'Moving Avg'!D367</f>
        <v>119.72942</v>
      </c>
      <c r="G367" s="2">
        <f>'Moving Avg'!F367</f>
        <v>121.124965</v>
      </c>
      <c r="H367" s="2">
        <f>'Moving Avg'!G367</f>
        <v>120.65342599999994</v>
      </c>
      <c r="I367" s="2">
        <f>'Moving Avg'!H367</f>
        <v>118.5158229999999</v>
      </c>
      <c r="J367" s="6" t="str">
        <f>OBV!F367</f>
        <v>BEARISH</v>
      </c>
      <c r="K367" s="6" t="str">
        <f>OBV!G367</f>
        <v>NEUTRAL</v>
      </c>
      <c r="L367" s="6" t="str">
        <f>OBV!H367</f>
        <v>CONFIRMED BEARISH</v>
      </c>
    </row>
    <row r="368" spans="1:12" ht="13.5" x14ac:dyDescent="0.25">
      <c r="A368" s="3">
        <f>RSI!A368</f>
        <v>42537</v>
      </c>
      <c r="B368" s="2">
        <f>RSI!B368</f>
        <v>117.2683</v>
      </c>
      <c r="C368" s="2">
        <f>RSI!I368</f>
        <v>31.555264171366801</v>
      </c>
      <c r="D368" s="2">
        <f>MACD!E368</f>
        <v>0.57865104031235148</v>
      </c>
      <c r="E368" s="2">
        <f>MACD!F368</f>
        <v>-0.51371970892139318</v>
      </c>
      <c r="F368" s="2">
        <f>'Moving Avg'!D368</f>
        <v>118.66333999999999</v>
      </c>
      <c r="G368" s="2">
        <f>'Moving Avg'!F368</f>
        <v>120.95244500000001</v>
      </c>
      <c r="H368" s="2">
        <f>'Moving Avg'!G368</f>
        <v>120.59735999999995</v>
      </c>
      <c r="I368" s="2">
        <f>'Moving Avg'!H368</f>
        <v>118.45866699999988</v>
      </c>
      <c r="J368" s="6" t="str">
        <f>OBV!F368</f>
        <v>BEARISH</v>
      </c>
      <c r="K368" s="6" t="str">
        <f>OBV!G368</f>
        <v>NEUTRAL</v>
      </c>
      <c r="L368" s="6" t="str">
        <f>OBV!H368</f>
        <v>CONFIRMED BEARISH</v>
      </c>
    </row>
    <row r="369" spans="1:12" ht="13.5" x14ac:dyDescent="0.25">
      <c r="A369" s="3">
        <f>RSI!A369</f>
        <v>42538</v>
      </c>
      <c r="B369" s="2">
        <f>RSI!B369</f>
        <v>117.1921</v>
      </c>
      <c r="C369" s="2">
        <f>RSI!I369</f>
        <v>31.291554644771352</v>
      </c>
      <c r="D369" s="2">
        <f>MACD!E369</f>
        <v>1.2409438730616813</v>
      </c>
      <c r="E369" s="2">
        <f>MACD!F369</f>
        <v>-0.16278699252477832</v>
      </c>
      <c r="F369" s="2">
        <f>'Moving Avg'!D369</f>
        <v>117.58202000000001</v>
      </c>
      <c r="G369" s="2">
        <f>'Moving Avg'!F369</f>
        <v>120.776115</v>
      </c>
      <c r="H369" s="2">
        <f>'Moving Avg'!G369</f>
        <v>120.53976999999995</v>
      </c>
      <c r="I369" s="2">
        <f>'Moving Avg'!H369</f>
        <v>118.40112999999988</v>
      </c>
      <c r="J369" s="6" t="str">
        <f>OBV!F369</f>
        <v>BEARISH</v>
      </c>
      <c r="K369" s="6" t="str">
        <f>OBV!G369</f>
        <v>NEUTRAL</v>
      </c>
      <c r="L369" s="6" t="str">
        <f>OBV!H369</f>
        <v>CONFIRMED BEARISH</v>
      </c>
    </row>
    <row r="370" spans="1:12" ht="13.5" x14ac:dyDescent="0.25">
      <c r="A370" s="3">
        <f>RSI!A370</f>
        <v>42541</v>
      </c>
      <c r="B370" s="2">
        <f>RSI!B370</f>
        <v>117.116</v>
      </c>
      <c r="C370" s="2">
        <f>RSI!I370</f>
        <v>31.012808121185302</v>
      </c>
      <c r="D370" s="2">
        <f>MACD!E370</f>
        <v>1.8270879001665747</v>
      </c>
      <c r="E370" s="2">
        <f>MACD!F370</f>
        <v>0.23518798601349231</v>
      </c>
      <c r="F370" s="2">
        <f>'Moving Avg'!D370</f>
        <v>117.22108</v>
      </c>
      <c r="G370" s="2">
        <f>'Moving Avg'!F370</f>
        <v>120.59598000000001</v>
      </c>
      <c r="H370" s="2">
        <f>'Moving Avg'!G370</f>
        <v>120.47921999999996</v>
      </c>
      <c r="I370" s="2">
        <f>'Moving Avg'!H370</f>
        <v>118.3471669999999</v>
      </c>
      <c r="J370" s="6" t="str">
        <f>OBV!F370</f>
        <v>BEARISH</v>
      </c>
      <c r="K370" s="6" t="str">
        <f>OBV!G370</f>
        <v>NEUTRAL</v>
      </c>
      <c r="L370" s="6" t="str">
        <f>OBV!H370</f>
        <v>CONFIRMED BEARISH</v>
      </c>
    </row>
    <row r="371" spans="1:12" ht="13.5" x14ac:dyDescent="0.25">
      <c r="A371" s="3">
        <f>RSI!A371</f>
        <v>42542</v>
      </c>
      <c r="B371" s="2">
        <f>RSI!B371</f>
        <v>117.116</v>
      </c>
      <c r="C371" s="2">
        <f>RSI!I371</f>
        <v>31.012808121185302</v>
      </c>
      <c r="D371" s="2">
        <f>MACD!E371</f>
        <v>2.2671370621414439</v>
      </c>
      <c r="E371" s="2">
        <f>MACD!F371</f>
        <v>0.6415778012390827</v>
      </c>
      <c r="F371" s="2">
        <f>'Moving Avg'!D371</f>
        <v>117.19062</v>
      </c>
      <c r="G371" s="2">
        <f>'Moving Avg'!F371</f>
        <v>120.44101000000001</v>
      </c>
      <c r="H371" s="2">
        <f>'Moving Avg'!G371</f>
        <v>120.39292999999996</v>
      </c>
      <c r="I371" s="2">
        <f>'Moving Avg'!H371</f>
        <v>118.2928444999999</v>
      </c>
      <c r="J371" s="6" t="str">
        <f>OBV!F371</f>
        <v>BEARISH</v>
      </c>
      <c r="K371" s="6" t="str">
        <f>OBV!G371</f>
        <v>NEUTRAL</v>
      </c>
      <c r="L371" s="6" t="str">
        <f>OBV!H371</f>
        <v>CONFIRMED BEARISH</v>
      </c>
    </row>
    <row r="372" spans="1:12" ht="13.5" x14ac:dyDescent="0.25">
      <c r="A372" s="3">
        <f>RSI!A372</f>
        <v>42543</v>
      </c>
      <c r="B372" s="2">
        <f>RSI!B372</f>
        <v>115.7453</v>
      </c>
      <c r="C372" s="2">
        <f>RSI!I372</f>
        <v>26.147223585236603</v>
      </c>
      <c r="D372" s="2">
        <f>MACD!E372</f>
        <v>2.7586731626956436</v>
      </c>
      <c r="E372" s="2">
        <f>MACD!F372</f>
        <v>1.064996873530395</v>
      </c>
      <c r="F372" s="2">
        <f>'Moving Avg'!D372</f>
        <v>116.88753999999999</v>
      </c>
      <c r="G372" s="2">
        <f>'Moving Avg'!F372</f>
        <v>120.21750499999999</v>
      </c>
      <c r="H372" s="2">
        <f>'Moving Avg'!G372</f>
        <v>120.27908199999996</v>
      </c>
      <c r="I372" s="2">
        <f>'Moving Avg'!H372</f>
        <v>118.2316684999999</v>
      </c>
      <c r="J372" s="6" t="str">
        <f>OBV!F372</f>
        <v>BEARISH</v>
      </c>
      <c r="K372" s="6" t="str">
        <f>OBV!G372</f>
        <v>NEUTRAL</v>
      </c>
      <c r="L372" s="6" t="str">
        <f>OBV!H372</f>
        <v>CONFIRMED BEARISH</v>
      </c>
    </row>
    <row r="373" spans="1:12" ht="13.5" x14ac:dyDescent="0.25">
      <c r="A373" s="3">
        <f>RSI!A373</f>
        <v>42544</v>
      </c>
      <c r="B373" s="2">
        <f>RSI!B373</f>
        <v>114.22239999999999</v>
      </c>
      <c r="C373" s="2">
        <f>RSI!I373</f>
        <v>22.014659794838707</v>
      </c>
      <c r="D373" s="2">
        <f>MACD!E373</f>
        <v>3.1958718379139412</v>
      </c>
      <c r="E373" s="2">
        <f>MACD!F373</f>
        <v>1.4911718664071043</v>
      </c>
      <c r="F373" s="2">
        <f>'Moving Avg'!D373</f>
        <v>116.27835999999999</v>
      </c>
      <c r="G373" s="2">
        <f>'Moving Avg'!F373</f>
        <v>119.91785499999999</v>
      </c>
      <c r="H373" s="2">
        <f>'Moving Avg'!G373</f>
        <v>120.13506399999994</v>
      </c>
      <c r="I373" s="2">
        <f>'Moving Avg'!H373</f>
        <v>118.16287799999991</v>
      </c>
      <c r="J373" s="6" t="str">
        <f>OBV!F373</f>
        <v>BEARISH</v>
      </c>
      <c r="K373" s="6" t="str">
        <f>OBV!G373</f>
        <v>WEAK</v>
      </c>
      <c r="L373" s="6" t="str">
        <f>OBV!H373</f>
        <v>CONFIRMED BEARISH</v>
      </c>
    </row>
    <row r="374" spans="1:12" ht="13.5" x14ac:dyDescent="0.25">
      <c r="A374" s="3">
        <f>RSI!A374</f>
        <v>42545</v>
      </c>
      <c r="B374" s="2">
        <f>RSI!B374</f>
        <v>114.22239999999999</v>
      </c>
      <c r="C374" s="2">
        <f>RSI!I374</f>
        <v>22.014659794838707</v>
      </c>
      <c r="D374" s="2">
        <f>MACD!E374</f>
        <v>3.5974426308865333</v>
      </c>
      <c r="E374" s="2">
        <f>MACD!F374</f>
        <v>1.9124260193029903</v>
      </c>
      <c r="F374" s="2">
        <f>'Moving Avg'!D374</f>
        <v>115.68442</v>
      </c>
      <c r="G374" s="2">
        <f>'Moving Avg'!F374</f>
        <v>119.61856500000002</v>
      </c>
      <c r="H374" s="2">
        <f>'Moving Avg'!G374</f>
        <v>119.99104599999993</v>
      </c>
      <c r="I374" s="2">
        <f>'Moving Avg'!H374</f>
        <v>118.10487249999991</v>
      </c>
      <c r="J374" s="6" t="str">
        <f>OBV!F374</f>
        <v>BEARISH</v>
      </c>
      <c r="K374" s="6" t="str">
        <f>OBV!G374</f>
        <v>WEAK</v>
      </c>
      <c r="L374" s="6" t="str">
        <f>OBV!H374</f>
        <v>CONFIRMED BEARISH</v>
      </c>
    </row>
    <row r="375" spans="1:12" ht="13.5" x14ac:dyDescent="0.25">
      <c r="A375" s="3">
        <f>RSI!A375</f>
        <v>42548</v>
      </c>
      <c r="B375" s="2">
        <f>RSI!B375</f>
        <v>114.22239999999999</v>
      </c>
      <c r="C375" s="2">
        <f>RSI!I375</f>
        <v>22.014659794838707</v>
      </c>
      <c r="D375" s="2">
        <f>MACD!E375</f>
        <v>3.4006773817238809</v>
      </c>
      <c r="E375" s="2">
        <f>MACD!F375</f>
        <v>2.2100762917871686</v>
      </c>
      <c r="F375" s="2">
        <f>'Moving Avg'!D375</f>
        <v>115.1057</v>
      </c>
      <c r="G375" s="2">
        <f>'Moving Avg'!F375</f>
        <v>119.39800499999998</v>
      </c>
      <c r="H375" s="2">
        <f>'Moving Avg'!G375</f>
        <v>119.84702799999994</v>
      </c>
      <c r="I375" s="2">
        <f>'Moving Avg'!H375</f>
        <v>118.0540564999999</v>
      </c>
      <c r="J375" s="6" t="str">
        <f>OBV!F375</f>
        <v>BEARISH</v>
      </c>
      <c r="K375" s="6" t="str">
        <f>OBV!G375</f>
        <v>NEUTRAL</v>
      </c>
      <c r="L375" s="6" t="str">
        <f>OBV!H375</f>
        <v>CONFIRMED BEARISH</v>
      </c>
    </row>
    <row r="376" spans="1:12" ht="13.5" x14ac:dyDescent="0.25">
      <c r="A376" s="3">
        <f>RSI!A376</f>
        <v>42549</v>
      </c>
      <c r="B376" s="2">
        <f>RSI!B376</f>
        <v>113.8416</v>
      </c>
      <c r="C376" s="2">
        <f>RSI!I376</f>
        <v>20.979133490987437</v>
      </c>
      <c r="D376" s="2">
        <f>MACD!E376</f>
        <v>3.0352963189129838</v>
      </c>
      <c r="E376" s="2">
        <f>MACD!F376</f>
        <v>2.3751202972123315</v>
      </c>
      <c r="F376" s="2">
        <f>'Moving Avg'!D376</f>
        <v>114.45081999999999</v>
      </c>
      <c r="G376" s="2">
        <f>'Moving Avg'!F376</f>
        <v>119.08291000000001</v>
      </c>
      <c r="H376" s="2">
        <f>'Moving Avg'!G376</f>
        <v>119.72098999999993</v>
      </c>
      <c r="I376" s="2">
        <f>'Moving Avg'!H376</f>
        <v>118.00493149999987</v>
      </c>
      <c r="J376" s="6" t="str">
        <f>OBV!F376</f>
        <v>BEARISH</v>
      </c>
      <c r="K376" s="6" t="str">
        <f>OBV!G376</f>
        <v>NEUTRAL</v>
      </c>
      <c r="L376" s="6" t="str">
        <f>OBV!H376</f>
        <v>CONFIRMED BEARISH</v>
      </c>
    </row>
    <row r="377" spans="1:12" ht="13.5" x14ac:dyDescent="0.25">
      <c r="A377" s="3">
        <f>RSI!A377</f>
        <v>42550</v>
      </c>
      <c r="B377" s="2">
        <f>RSI!B377</f>
        <v>113.8416</v>
      </c>
      <c r="C377" s="2">
        <f>RSI!I377</f>
        <v>20.979133490987437</v>
      </c>
      <c r="D377" s="2">
        <f>MACD!E377</f>
        <v>2.7523203145008779</v>
      </c>
      <c r="E377" s="2">
        <f>MACD!F377</f>
        <v>2.4505603006700412</v>
      </c>
      <c r="F377" s="2">
        <f>'Moving Avg'!D377</f>
        <v>114.07007999999999</v>
      </c>
      <c r="G377" s="2">
        <f>'Moving Avg'!F377</f>
        <v>118.58299500000003</v>
      </c>
      <c r="H377" s="2">
        <f>'Moving Avg'!G377</f>
        <v>119.59495199999992</v>
      </c>
      <c r="I377" s="2">
        <f>'Moving Avg'!H377</f>
        <v>117.96659149999988</v>
      </c>
      <c r="J377" s="6" t="str">
        <f>OBV!F377</f>
        <v>BEARISH</v>
      </c>
      <c r="K377" s="6" t="str">
        <f>OBV!G377</f>
        <v>NEUTRAL</v>
      </c>
      <c r="L377" s="6" t="str">
        <f>OBV!H377</f>
        <v>CONFIRMED BEARISH</v>
      </c>
    </row>
    <row r="378" spans="1:12" ht="13.5" x14ac:dyDescent="0.25">
      <c r="A378" s="3">
        <f>RSI!A378</f>
        <v>42551</v>
      </c>
      <c r="B378" s="2">
        <f>RSI!B378</f>
        <v>113.8416</v>
      </c>
      <c r="C378" s="2">
        <f>RSI!I378</f>
        <v>20.979133490987437</v>
      </c>
      <c r="D378" s="2">
        <f>MACD!E378</f>
        <v>2.5393833274030868</v>
      </c>
      <c r="E378" s="2">
        <f>MACD!F378</f>
        <v>2.4683249060166506</v>
      </c>
      <c r="F378" s="2">
        <f>'Moving Avg'!D378</f>
        <v>113.99391999999997</v>
      </c>
      <c r="G378" s="2">
        <f>'Moving Avg'!F378</f>
        <v>118.08308000000004</v>
      </c>
      <c r="H378" s="2">
        <f>'Moving Avg'!G378</f>
        <v>119.46891399999991</v>
      </c>
      <c r="I378" s="2">
        <f>'Moving Avg'!H378</f>
        <v>117.91782599999989</v>
      </c>
      <c r="J378" s="6" t="str">
        <f>OBV!F378</f>
        <v>BEARISH</v>
      </c>
      <c r="K378" s="6" t="str">
        <f>OBV!G378</f>
        <v>NEUTRAL</v>
      </c>
      <c r="L378" s="6" t="str">
        <f>OBV!H378</f>
        <v>CONFIRMED BEARISH</v>
      </c>
    </row>
    <row r="379" spans="1:12" ht="13.5" x14ac:dyDescent="0.25">
      <c r="A379" s="3">
        <f>RSI!A379</f>
        <v>42552</v>
      </c>
      <c r="B379" s="2">
        <f>RSI!B379</f>
        <v>112.6994</v>
      </c>
      <c r="C379" s="2">
        <f>RSI!I379</f>
        <v>17.836104228627775</v>
      </c>
      <c r="D379" s="2">
        <f>MACD!E379</f>
        <v>2.4555485560027819</v>
      </c>
      <c r="E379" s="2">
        <f>MACD!F379</f>
        <v>2.465769636013877</v>
      </c>
      <c r="F379" s="2">
        <f>'Moving Avg'!D379</f>
        <v>113.68932</v>
      </c>
      <c r="G379" s="2">
        <f>'Moving Avg'!F379</f>
        <v>117.52605500000001</v>
      </c>
      <c r="H379" s="2">
        <f>'Moving Avg'!G379</f>
        <v>119.30708999999993</v>
      </c>
      <c r="I379" s="2">
        <f>'Moving Avg'!H379</f>
        <v>117.87017999999991</v>
      </c>
      <c r="J379" s="6" t="str">
        <f>OBV!F379</f>
        <v>BEARISH</v>
      </c>
      <c r="K379" s="6" t="str">
        <f>OBV!G379</f>
        <v>NEUTRAL</v>
      </c>
      <c r="L379" s="6" t="str">
        <f>OBV!H379</f>
        <v>CONFIRMED BEARISH</v>
      </c>
    </row>
    <row r="380" spans="1:12" ht="13.5" x14ac:dyDescent="0.25">
      <c r="A380" s="3">
        <f>RSI!A380</f>
        <v>42555</v>
      </c>
      <c r="B380" s="2">
        <f>RSI!B380</f>
        <v>112.6994</v>
      </c>
      <c r="C380" s="2">
        <f>RSI!I380</f>
        <v>17.836104228627775</v>
      </c>
      <c r="D380" s="2">
        <f>MACD!E380</f>
        <v>2.4013737515609108</v>
      </c>
      <c r="E380" s="2">
        <f>MACD!F380</f>
        <v>2.4528904591232839</v>
      </c>
      <c r="F380" s="2">
        <f>'Moving Avg'!D380</f>
        <v>113.38471999999999</v>
      </c>
      <c r="G380" s="2">
        <f>'Moving Avg'!F380</f>
        <v>116.96903000000002</v>
      </c>
      <c r="H380" s="2">
        <f>'Moving Avg'!G380</f>
        <v>119.14526599999995</v>
      </c>
      <c r="I380" s="2">
        <f>'Moving Avg'!H380</f>
        <v>117.82612899999991</v>
      </c>
      <c r="J380" s="6" t="str">
        <f>OBV!F380</f>
        <v>BEARISH</v>
      </c>
      <c r="K380" s="6" t="str">
        <f>OBV!G380</f>
        <v>NEUTRAL</v>
      </c>
      <c r="L380" s="6" t="str">
        <f>OBV!H380</f>
        <v>CONFIRMED BEARISH</v>
      </c>
    </row>
    <row r="381" spans="1:12" ht="13.5" x14ac:dyDescent="0.25">
      <c r="A381" s="3">
        <f>RSI!A381</f>
        <v>42559</v>
      </c>
      <c r="B381" s="2">
        <f>RSI!B381</f>
        <v>110.41500000000001</v>
      </c>
      <c r="C381" s="2">
        <f>RSI!I381</f>
        <v>13.236398295194391</v>
      </c>
      <c r="D381" s="2">
        <f>MACD!E381</f>
        <v>2.5511094603137394</v>
      </c>
      <c r="E381" s="2">
        <f>MACD!F381</f>
        <v>2.4725342593613751</v>
      </c>
      <c r="F381" s="2">
        <f>'Moving Avg'!D381</f>
        <v>112.6994</v>
      </c>
      <c r="G381" s="2">
        <f>'Moving Avg'!F381</f>
        <v>116.32215500000002</v>
      </c>
      <c r="H381" s="2">
        <f>'Moving Avg'!G381</f>
        <v>118.93775399999997</v>
      </c>
      <c r="I381" s="2">
        <f>'Moving Avg'!H381</f>
        <v>117.77072799999992</v>
      </c>
      <c r="J381" s="6" t="str">
        <f>OBV!F381</f>
        <v>BEARISH</v>
      </c>
      <c r="K381" s="6" t="str">
        <f>OBV!G381</f>
        <v>NEUTRAL</v>
      </c>
      <c r="L381" s="6" t="str">
        <f>OBV!H381</f>
        <v>CONFIRMED BEARISH</v>
      </c>
    </row>
    <row r="382" spans="1:12" ht="13.5" x14ac:dyDescent="0.25">
      <c r="A382" s="3">
        <f>RSI!A382</f>
        <v>42562</v>
      </c>
      <c r="B382" s="2">
        <f>RSI!B382</f>
        <v>112.31870000000001</v>
      </c>
      <c r="C382" s="2">
        <f>RSI!I382</f>
        <v>29.543054623104567</v>
      </c>
      <c r="D382" s="2">
        <f>MACD!E382</f>
        <v>2.3638242240338769</v>
      </c>
      <c r="E382" s="2">
        <f>MACD!F382</f>
        <v>2.4507922522958756</v>
      </c>
      <c r="F382" s="2">
        <f>'Moving Avg'!D382</f>
        <v>112.39482000000001</v>
      </c>
      <c r="G382" s="2">
        <f>'Moving Avg'!F382</f>
        <v>115.77046500000002</v>
      </c>
      <c r="H382" s="2">
        <f>'Moving Avg'!G382</f>
        <v>118.79707599999996</v>
      </c>
      <c r="I382" s="2">
        <f>'Moving Avg'!H382</f>
        <v>117.72484549999994</v>
      </c>
      <c r="J382" s="6" t="str">
        <f>OBV!F382</f>
        <v>BEARISH</v>
      </c>
      <c r="K382" s="6" t="str">
        <f>OBV!G382</f>
        <v>NEUTRAL</v>
      </c>
      <c r="L382" s="6" t="str">
        <f>OBV!H382</f>
        <v>CONFIRMED BEARISH</v>
      </c>
    </row>
    <row r="383" spans="1:12" ht="13.5" x14ac:dyDescent="0.25">
      <c r="A383" s="3">
        <f>RSI!A383</f>
        <v>42563</v>
      </c>
      <c r="B383" s="2">
        <f>RSI!B383</f>
        <v>112.31870000000001</v>
      </c>
      <c r="C383" s="2">
        <f>RSI!I383</f>
        <v>29.543054623104567</v>
      </c>
      <c r="D383" s="2">
        <f>MACD!E383</f>
        <v>1.9949098739680977</v>
      </c>
      <c r="E383" s="2">
        <f>MACD!F383</f>
        <v>2.3596157766303203</v>
      </c>
      <c r="F383" s="2">
        <f>'Moving Avg'!D383</f>
        <v>112.09024000000002</v>
      </c>
      <c r="G383" s="2">
        <f>'Moving Avg'!F383</f>
        <v>115.25646499999998</v>
      </c>
      <c r="H383" s="2">
        <f>'Moving Avg'!G383</f>
        <v>118.65495999999997</v>
      </c>
      <c r="I383" s="2">
        <f>'Moving Avg'!H383</f>
        <v>117.69686599999996</v>
      </c>
      <c r="J383" s="6" t="str">
        <f>OBV!F383</f>
        <v>BEARISH</v>
      </c>
      <c r="K383" s="6" t="str">
        <f>OBV!G383</f>
        <v>NEUTRAL</v>
      </c>
      <c r="L383" s="6" t="str">
        <f>OBV!H383</f>
        <v>CONFIRMED BEARISH</v>
      </c>
    </row>
    <row r="384" spans="1:12" ht="13.5" x14ac:dyDescent="0.25">
      <c r="A384" s="3">
        <f>RSI!A384</f>
        <v>42564</v>
      </c>
      <c r="B384" s="2">
        <f>RSI!B384</f>
        <v>111.9379</v>
      </c>
      <c r="C384" s="2">
        <f>RSI!I384</f>
        <v>28.308767755373225</v>
      </c>
      <c r="D384" s="2">
        <f>MACD!E384</f>
        <v>1.7330423931590815</v>
      </c>
      <c r="E384" s="2">
        <f>MACD!F384</f>
        <v>2.2343010999360726</v>
      </c>
      <c r="F384" s="2">
        <f>'Moving Avg'!D384</f>
        <v>111.93794</v>
      </c>
      <c r="G384" s="2">
        <f>'Moving Avg'!F384</f>
        <v>114.72342499999999</v>
      </c>
      <c r="H384" s="2">
        <f>'Moving Avg'!G384</f>
        <v>118.50522799999997</v>
      </c>
      <c r="I384" s="2">
        <f>'Moving Avg'!H384</f>
        <v>117.65979249999997</v>
      </c>
      <c r="J384" s="6" t="str">
        <f>OBV!F384</f>
        <v>BEARISH</v>
      </c>
      <c r="K384" s="6" t="str">
        <f>OBV!G384</f>
        <v>NEUTRAL</v>
      </c>
      <c r="L384" s="6" t="str">
        <f>OBV!H384</f>
        <v>CONFIRMED BEARISH</v>
      </c>
    </row>
    <row r="385" spans="1:12" ht="13.5" x14ac:dyDescent="0.25">
      <c r="A385" s="3">
        <f>RSI!A385</f>
        <v>42565</v>
      </c>
      <c r="B385" s="2">
        <f>RSI!B385</f>
        <v>111.9379</v>
      </c>
      <c r="C385" s="2">
        <f>RSI!I385</f>
        <v>28.308767755373225</v>
      </c>
      <c r="D385" s="2">
        <f>MACD!E385</f>
        <v>1.5341599806373836</v>
      </c>
      <c r="E385" s="2">
        <f>MACD!F385</f>
        <v>2.0942728760763347</v>
      </c>
      <c r="F385" s="2">
        <f>'Moving Avg'!D385</f>
        <v>111.78564000000001</v>
      </c>
      <c r="G385" s="2">
        <f>'Moving Avg'!F385</f>
        <v>114.37428499999999</v>
      </c>
      <c r="H385" s="2">
        <f>'Moving Avg'!G385</f>
        <v>118.35549599999996</v>
      </c>
      <c r="I385" s="2">
        <f>'Moving Avg'!H385</f>
        <v>117.62271899999998</v>
      </c>
      <c r="J385" s="6" t="str">
        <f>OBV!F385</f>
        <v>BEARISH</v>
      </c>
      <c r="K385" s="6" t="str">
        <f>OBV!G385</f>
        <v>NEUTRAL</v>
      </c>
      <c r="L385" s="6" t="str">
        <f>OBV!H385</f>
        <v>CONFIRMED BEARISH</v>
      </c>
    </row>
    <row r="386" spans="1:12" ht="13.5" x14ac:dyDescent="0.25">
      <c r="A386" s="3">
        <f>RSI!A386</f>
        <v>42566</v>
      </c>
      <c r="B386" s="2">
        <f>RSI!B386</f>
        <v>111.9379</v>
      </c>
      <c r="C386" s="2">
        <f>RSI!I386</f>
        <v>28.308767755373225</v>
      </c>
      <c r="D386" s="2">
        <f>MACD!E386</f>
        <v>1.3283066946943052</v>
      </c>
      <c r="E386" s="2">
        <f>MACD!F386</f>
        <v>1.941079639799929</v>
      </c>
      <c r="F386" s="2">
        <f>'Moving Avg'!D386</f>
        <v>112.09022</v>
      </c>
      <c r="G386" s="2">
        <f>'Moving Avg'!F386</f>
        <v>114.107765</v>
      </c>
      <c r="H386" s="2">
        <f>'Moving Avg'!G386</f>
        <v>118.20576399999996</v>
      </c>
      <c r="I386" s="2">
        <f>'Moving Avg'!H386</f>
        <v>117.5856455</v>
      </c>
      <c r="J386" s="6" t="str">
        <f>OBV!F386</f>
        <v>BULLISH</v>
      </c>
      <c r="K386" s="6" t="str">
        <f>OBV!G386</f>
        <v>NEUTRAL</v>
      </c>
      <c r="L386" s="6" t="str">
        <f>OBV!H386</f>
        <v>CONFIRMED BULLISH</v>
      </c>
    </row>
    <row r="387" spans="1:12" ht="13.5" x14ac:dyDescent="0.25">
      <c r="A387" s="3">
        <f>RSI!A387</f>
        <v>42569</v>
      </c>
      <c r="B387" s="2">
        <f>RSI!B387</f>
        <v>111.9379</v>
      </c>
      <c r="C387" s="2">
        <f>RSI!I387</f>
        <v>28.308767755373225</v>
      </c>
      <c r="D387" s="2">
        <f>MACD!E387</f>
        <v>1.1735828188734558</v>
      </c>
      <c r="E387" s="2">
        <f>MACD!F387</f>
        <v>1.7875802756146344</v>
      </c>
      <c r="F387" s="2">
        <f>'Moving Avg'!D387</f>
        <v>112.01406</v>
      </c>
      <c r="G387" s="2">
        <f>'Moving Avg'!F387</f>
        <v>113.84162499999998</v>
      </c>
      <c r="H387" s="2">
        <f>'Moving Avg'!G387</f>
        <v>118.05588799999995</v>
      </c>
      <c r="I387" s="2">
        <f>'Moving Avg'!H387</f>
        <v>117.54857200000002</v>
      </c>
      <c r="J387" s="6" t="str">
        <f>OBV!F387</f>
        <v>BEARISH</v>
      </c>
      <c r="K387" s="6" t="str">
        <f>OBV!G387</f>
        <v>NEUTRAL</v>
      </c>
      <c r="L387" s="6" t="str">
        <f>OBV!H387</f>
        <v>CONFIRMED BEARISH</v>
      </c>
    </row>
    <row r="388" spans="1:12" ht="13.5" x14ac:dyDescent="0.25">
      <c r="A388" s="3">
        <f>RSI!A388</f>
        <v>42570</v>
      </c>
      <c r="B388" s="2">
        <f>RSI!B388</f>
        <v>111.9379</v>
      </c>
      <c r="C388" s="2">
        <f>RSI!I388</f>
        <v>28.308767755373225</v>
      </c>
      <c r="D388" s="2">
        <f>MACD!E388</f>
        <v>1.0606808327588482</v>
      </c>
      <c r="E388" s="2">
        <f>MACD!F388</f>
        <v>1.6422003870434771</v>
      </c>
      <c r="F388" s="2">
        <f>'Moving Avg'!D388</f>
        <v>111.93789999999998</v>
      </c>
      <c r="G388" s="2">
        <f>'Moving Avg'!F388</f>
        <v>113.57510499999998</v>
      </c>
      <c r="H388" s="2">
        <f>'Moving Avg'!G388</f>
        <v>117.88602399999998</v>
      </c>
      <c r="I388" s="2">
        <f>'Moving Avg'!H388</f>
        <v>117.52940150000003</v>
      </c>
      <c r="J388" s="6" t="str">
        <f>OBV!F388</f>
        <v>BEARISH</v>
      </c>
      <c r="K388" s="6" t="str">
        <f>OBV!G388</f>
        <v>NEUTRAL</v>
      </c>
      <c r="L388" s="6" t="str">
        <f>OBV!H388</f>
        <v>CONFIRMED BEARISH</v>
      </c>
    </row>
    <row r="389" spans="1:12" ht="13.5" x14ac:dyDescent="0.25">
      <c r="A389" s="3">
        <f>RSI!A389</f>
        <v>42571</v>
      </c>
      <c r="B389" s="2">
        <f>RSI!B389</f>
        <v>111.9379</v>
      </c>
      <c r="C389" s="2">
        <f>RSI!I389</f>
        <v>28.308767755373225</v>
      </c>
      <c r="D389" s="2">
        <f>MACD!E389</f>
        <v>0.80610883984559223</v>
      </c>
      <c r="E389" s="2">
        <f>MACD!F389</f>
        <v>1.4749820776039004</v>
      </c>
      <c r="F389" s="2">
        <f>'Moving Avg'!D389</f>
        <v>111.93789999999998</v>
      </c>
      <c r="G389" s="2">
        <f>'Moving Avg'!F389</f>
        <v>113.31239499999997</v>
      </c>
      <c r="H389" s="2">
        <f>'Moving Avg'!G389</f>
        <v>117.73614799999997</v>
      </c>
      <c r="I389" s="2">
        <f>'Moving Avg'!H389</f>
        <v>117.49951800000004</v>
      </c>
      <c r="J389" s="6" t="str">
        <f>OBV!F389</f>
        <v>NEUTRAL</v>
      </c>
      <c r="K389" s="6" t="str">
        <f>OBV!G389</f>
        <v>NEUTRAL</v>
      </c>
      <c r="L389" s="6" t="str">
        <f>OBV!H389</f>
        <v>NEUTRAL</v>
      </c>
    </row>
    <row r="390" spans="1:12" ht="13.5" x14ac:dyDescent="0.25">
      <c r="A390" s="3">
        <f>RSI!A390</f>
        <v>42572</v>
      </c>
      <c r="B390" s="2">
        <f>RSI!B390</f>
        <v>110.41500000000001</v>
      </c>
      <c r="C390" s="2">
        <f>RSI!I390</f>
        <v>22.455846416498687</v>
      </c>
      <c r="D390" s="2">
        <f>MACD!E390</f>
        <v>0.71895689280704289</v>
      </c>
      <c r="E390" s="2">
        <f>MACD!F390</f>
        <v>1.3237770406445291</v>
      </c>
      <c r="F390" s="2">
        <f>'Moving Avg'!D390</f>
        <v>111.63332</v>
      </c>
      <c r="G390" s="2">
        <f>'Moving Avg'!F390</f>
        <v>112.97734499999997</v>
      </c>
      <c r="H390" s="2">
        <f>'Moving Avg'!G390</f>
        <v>117.550206</v>
      </c>
      <c r="I390" s="2">
        <f>'Moving Avg'!H390</f>
        <v>117.46209150000004</v>
      </c>
      <c r="J390" s="6" t="str">
        <f>OBV!F390</f>
        <v>BEARISH</v>
      </c>
      <c r="K390" s="6" t="str">
        <f>OBV!G390</f>
        <v>NEUTRAL</v>
      </c>
      <c r="L390" s="6" t="str">
        <f>OBV!H390</f>
        <v>CONFIRMED BEARISH</v>
      </c>
    </row>
    <row r="391" spans="1:12" ht="13.5" x14ac:dyDescent="0.25">
      <c r="A391" s="3">
        <f>RSI!A391</f>
        <v>42573</v>
      </c>
      <c r="B391" s="2">
        <f>RSI!B391</f>
        <v>109.65349999999999</v>
      </c>
      <c r="C391" s="2">
        <f>RSI!I391</f>
        <v>20.206175252280715</v>
      </c>
      <c r="D391" s="2">
        <f>MACD!E391</f>
        <v>0.37347651387020164</v>
      </c>
      <c r="E391" s="2">
        <f>MACD!F391</f>
        <v>1.1337169352896634</v>
      </c>
      <c r="F391" s="2">
        <f>'Moving Avg'!D391</f>
        <v>111.17644</v>
      </c>
      <c r="G391" s="2">
        <f>'Moving Avg'!F391</f>
        <v>112.60421999999997</v>
      </c>
      <c r="H391" s="2">
        <f>'Moving Avg'!G391</f>
        <v>117.34903400000002</v>
      </c>
      <c r="I391" s="2">
        <f>'Moving Avg'!H391</f>
        <v>117.43850900000005</v>
      </c>
      <c r="J391" s="6" t="str">
        <f>OBV!F391</f>
        <v>BEARISH</v>
      </c>
      <c r="K391" s="6" t="str">
        <f>OBV!G391</f>
        <v>NEUTRAL</v>
      </c>
      <c r="L391" s="6" t="str">
        <f>OBV!H391</f>
        <v>CONFIRMED BEARISH</v>
      </c>
    </row>
    <row r="392" spans="1:12" ht="13.5" x14ac:dyDescent="0.25">
      <c r="A392" s="3">
        <f>RSI!A392</f>
        <v>42577</v>
      </c>
      <c r="B392" s="2">
        <f>RSI!B392</f>
        <v>109.65349999999999</v>
      </c>
      <c r="C392" s="2">
        <f>RSI!I392</f>
        <v>20.206175252280701</v>
      </c>
      <c r="D392" s="2">
        <f>MACD!E392</f>
        <v>0.4000998464539407</v>
      </c>
      <c r="E392" s="2">
        <f>MACD!F392</f>
        <v>0.98699351752251896</v>
      </c>
      <c r="F392" s="2">
        <f>'Moving Avg'!D392</f>
        <v>110.71956</v>
      </c>
      <c r="G392" s="2">
        <f>'Moving Avg'!F392</f>
        <v>112.29962999999995</v>
      </c>
      <c r="H392" s="2">
        <f>'Moving Avg'!G392</f>
        <v>117.12629200000003</v>
      </c>
      <c r="I392" s="2">
        <f>'Moving Avg'!H392</f>
        <v>117.40115800000007</v>
      </c>
      <c r="J392" s="6" t="str">
        <f>OBV!F392</f>
        <v>BEARISH</v>
      </c>
      <c r="K392" s="6" t="str">
        <f>OBV!G392</f>
        <v>NEUTRAL</v>
      </c>
      <c r="L392" s="6" t="str">
        <f>OBV!H392</f>
        <v>CONFIRMED BEARISH</v>
      </c>
    </row>
    <row r="393" spans="1:12" ht="13.5" x14ac:dyDescent="0.25">
      <c r="A393" s="3">
        <f>RSI!A393</f>
        <v>42578</v>
      </c>
      <c r="B393" s="2">
        <f>RSI!B393</f>
        <v>109.65349999999999</v>
      </c>
      <c r="C393" s="2">
        <f>RSI!I393</f>
        <v>20.206175252280715</v>
      </c>
      <c r="D393" s="2">
        <f>MACD!E393</f>
        <v>0.44677168997162653</v>
      </c>
      <c r="E393" s="2">
        <f>MACD!F393</f>
        <v>0.87894915201234058</v>
      </c>
      <c r="F393" s="2">
        <f>'Moving Avg'!D393</f>
        <v>110.26268</v>
      </c>
      <c r="G393" s="2">
        <f>'Moving Avg'!F393</f>
        <v>112.07118499999994</v>
      </c>
      <c r="H393" s="2">
        <f>'Moving Avg'!G393</f>
        <v>116.92929000000004</v>
      </c>
      <c r="I393" s="2">
        <f>'Moving Avg'!H393</f>
        <v>117.36380700000007</v>
      </c>
      <c r="J393" s="6" t="str">
        <f>OBV!F393</f>
        <v>BEARISH</v>
      </c>
      <c r="K393" s="6" t="str">
        <f>OBV!G393</f>
        <v>NEUTRAL</v>
      </c>
      <c r="L393" s="6" t="str">
        <f>OBV!H393</f>
        <v>CONFIRMED BEARISH</v>
      </c>
    </row>
    <row r="394" spans="1:12" ht="13.5" x14ac:dyDescent="0.25">
      <c r="A394" s="3">
        <f>RSI!A394</f>
        <v>42579</v>
      </c>
      <c r="B394" s="2">
        <f>RSI!B394</f>
        <v>109.65349999999999</v>
      </c>
      <c r="C394" s="2">
        <f>RSI!I394</f>
        <v>20.206175252280701</v>
      </c>
      <c r="D394" s="2">
        <f>MACD!E394</f>
        <v>0.45003456805559949</v>
      </c>
      <c r="E394" s="2">
        <f>MACD!F394</f>
        <v>0.79316623522099239</v>
      </c>
      <c r="F394" s="2">
        <f>'Moving Avg'!D394</f>
        <v>109.8058</v>
      </c>
      <c r="G394" s="2">
        <f>'Moving Avg'!F394</f>
        <v>111.84273999999996</v>
      </c>
      <c r="H394" s="2">
        <f>'Moving Avg'!G394</f>
        <v>116.69935800000005</v>
      </c>
      <c r="I394" s="2">
        <f>'Moving Avg'!H394</f>
        <v>117.34047600000007</v>
      </c>
      <c r="J394" s="6" t="str">
        <f>OBV!F394</f>
        <v>BEARISH</v>
      </c>
      <c r="K394" s="6" t="str">
        <f>OBV!G394</f>
        <v>NEUTRAL</v>
      </c>
      <c r="L394" s="6" t="str">
        <f>OBV!H394</f>
        <v>CONFIRMED BEARISH</v>
      </c>
    </row>
    <row r="395" spans="1:12" ht="13.5" x14ac:dyDescent="0.25">
      <c r="A395" s="3">
        <f>RSI!A395</f>
        <v>42580</v>
      </c>
      <c r="B395" s="2">
        <f>RSI!B395</f>
        <v>108.1305</v>
      </c>
      <c r="C395" s="2">
        <f>RSI!I395</f>
        <v>15.916643938665516</v>
      </c>
      <c r="D395" s="2">
        <f>MACD!E395</f>
        <v>0.58631021820053775</v>
      </c>
      <c r="E395" s="2">
        <f>MACD!F395</f>
        <v>0.75179503181690155</v>
      </c>
      <c r="F395" s="2">
        <f>'Moving Avg'!D395</f>
        <v>109.3489</v>
      </c>
      <c r="G395" s="2">
        <f>'Moving Avg'!F395</f>
        <v>111.53814499999996</v>
      </c>
      <c r="H395" s="2">
        <f>'Moving Avg'!G395</f>
        <v>116.43896600000004</v>
      </c>
      <c r="I395" s="2">
        <f>'Moving Avg'!H395</f>
        <v>117.30953000000007</v>
      </c>
      <c r="J395" s="6" t="str">
        <f>OBV!F395</f>
        <v>BEARISH</v>
      </c>
      <c r="K395" s="6" t="str">
        <f>OBV!G395</f>
        <v>NEUTRAL</v>
      </c>
      <c r="L395" s="6" t="str">
        <f>OBV!H395</f>
        <v>CONFIRMED BEARISH</v>
      </c>
    </row>
    <row r="396" spans="1:12" ht="13.5" x14ac:dyDescent="0.25">
      <c r="A396" s="3">
        <f>RSI!A396</f>
        <v>42583</v>
      </c>
      <c r="B396" s="2">
        <f>RSI!B396</f>
        <v>109.65349999999999</v>
      </c>
      <c r="C396" s="2">
        <f>RSI!I396</f>
        <v>31.562652961219484</v>
      </c>
      <c r="D396" s="2">
        <f>MACD!E396</f>
        <v>0.61697165101266194</v>
      </c>
      <c r="E396" s="2">
        <f>MACD!F396</f>
        <v>0.72483035565605369</v>
      </c>
      <c r="F396" s="2">
        <f>'Moving Avg'!D396</f>
        <v>109.34889999999999</v>
      </c>
      <c r="G396" s="2">
        <f>'Moving Avg'!F396</f>
        <v>111.32873999999997</v>
      </c>
      <c r="H396" s="2">
        <f>'Moving Avg'!G396</f>
        <v>116.21622400000004</v>
      </c>
      <c r="I396" s="2">
        <f>'Moving Avg'!H396</f>
        <v>117.29338900000006</v>
      </c>
      <c r="J396" s="6" t="str">
        <f>OBV!F396</f>
        <v>BULLISH</v>
      </c>
      <c r="K396" s="6" t="str">
        <f>OBV!G396</f>
        <v>NEUTRAL</v>
      </c>
      <c r="L396" s="6" t="str">
        <f>OBV!H396</f>
        <v>NEUTRAL</v>
      </c>
    </row>
    <row r="397" spans="1:12" ht="13.5" x14ac:dyDescent="0.25">
      <c r="A397" s="3">
        <f>RSI!A397</f>
        <v>42584</v>
      </c>
      <c r="B397" s="2">
        <f>RSI!B397</f>
        <v>109.65349999999999</v>
      </c>
      <c r="C397" s="2">
        <f>RSI!I397</f>
        <v>31.562652961219484</v>
      </c>
      <c r="D397" s="2">
        <f>MACD!E397</f>
        <v>0.65999617357471152</v>
      </c>
      <c r="E397" s="2">
        <f>MACD!F397</f>
        <v>0.7118635192397853</v>
      </c>
      <c r="F397" s="2">
        <f>'Moving Avg'!D397</f>
        <v>109.3489</v>
      </c>
      <c r="G397" s="2">
        <f>'Moving Avg'!F397</f>
        <v>111.11933499999995</v>
      </c>
      <c r="H397" s="2">
        <f>'Moving Avg'!G397</f>
        <v>115.99348200000006</v>
      </c>
      <c r="I397" s="2">
        <f>'Moving Avg'!H397</f>
        <v>117.26466550000006</v>
      </c>
      <c r="J397" s="6" t="str">
        <f>OBV!F397</f>
        <v>BULLISH</v>
      </c>
      <c r="K397" s="6" t="str">
        <f>OBV!G397</f>
        <v>NEUTRAL</v>
      </c>
      <c r="L397" s="6" t="str">
        <f>OBV!H397</f>
        <v>NEUTRAL</v>
      </c>
    </row>
    <row r="398" spans="1:12" ht="13.5" x14ac:dyDescent="0.25">
      <c r="A398" s="3">
        <f>RSI!A398</f>
        <v>42585</v>
      </c>
      <c r="B398" s="2">
        <f>RSI!B398</f>
        <v>109.6459</v>
      </c>
      <c r="C398" s="2">
        <f>RSI!I398</f>
        <v>31.528699609425544</v>
      </c>
      <c r="D398" s="2">
        <f>MACD!E398</f>
        <v>0.71277953257832394</v>
      </c>
      <c r="E398" s="2">
        <f>MACD!F398</f>
        <v>0.71204672190749307</v>
      </c>
      <c r="F398" s="2">
        <f>'Moving Avg'!D398</f>
        <v>109.34738</v>
      </c>
      <c r="G398" s="2">
        <f>'Moving Avg'!F398</f>
        <v>110.90954999999997</v>
      </c>
      <c r="H398" s="2">
        <f>'Moving Avg'!G398</f>
        <v>115.77202600000005</v>
      </c>
      <c r="I398" s="2">
        <f>'Moving Avg'!H398</f>
        <v>117.23590400000005</v>
      </c>
      <c r="J398" s="6" t="str">
        <f>OBV!F398</f>
        <v>BULLISH</v>
      </c>
      <c r="K398" s="6" t="str">
        <f>OBV!G398</f>
        <v>NEUTRAL</v>
      </c>
      <c r="L398" s="6" t="str">
        <f>OBV!H398</f>
        <v>BULLISH DIVERGENCE</v>
      </c>
    </row>
    <row r="399" spans="1:12" ht="13.5" x14ac:dyDescent="0.25">
      <c r="A399" s="3">
        <f>RSI!A399</f>
        <v>42586</v>
      </c>
      <c r="B399" s="2">
        <f>RSI!B399</f>
        <v>109.6459</v>
      </c>
      <c r="C399" s="2">
        <f>RSI!I399</f>
        <v>31.528699609425544</v>
      </c>
      <c r="D399" s="2">
        <f>MACD!E399</f>
        <v>0.77213083057171161</v>
      </c>
      <c r="E399" s="2">
        <f>MACD!F399</f>
        <v>0.72406354364033687</v>
      </c>
      <c r="F399" s="2">
        <f>'Moving Avg'!D399</f>
        <v>109.34585999999999</v>
      </c>
      <c r="G399" s="2">
        <f>'Moving Avg'!F399</f>
        <v>110.75687499999997</v>
      </c>
      <c r="H399" s="2">
        <f>'Moving Avg'!G399</f>
        <v>115.55057000000006</v>
      </c>
      <c r="I399" s="2">
        <f>'Moving Avg'!H399</f>
        <v>117.21613000000004</v>
      </c>
      <c r="J399" s="6" t="str">
        <f>OBV!F399</f>
        <v>BULLISH</v>
      </c>
      <c r="K399" s="6" t="str">
        <f>OBV!G399</f>
        <v>NEUTRAL</v>
      </c>
      <c r="L399" s="6" t="str">
        <f>OBV!H399</f>
        <v>BULLISH DIVERGENCE</v>
      </c>
    </row>
    <row r="400" spans="1:12" ht="13.5" x14ac:dyDescent="0.25">
      <c r="A400" s="3">
        <f>RSI!A400</f>
        <v>42587</v>
      </c>
      <c r="B400" s="2">
        <f>RSI!B400</f>
        <v>109.6459</v>
      </c>
      <c r="C400" s="2">
        <f>RSI!I400</f>
        <v>31.52869960942553</v>
      </c>
      <c r="D400" s="2">
        <f>MACD!E400</f>
        <v>0.60165927395034657</v>
      </c>
      <c r="E400" s="2">
        <f>MACD!F400</f>
        <v>0.69958268970233883</v>
      </c>
      <c r="F400" s="2">
        <f>'Moving Avg'!D400</f>
        <v>109.64894</v>
      </c>
      <c r="G400" s="2">
        <f>'Moving Avg'!F400</f>
        <v>110.60419999999996</v>
      </c>
      <c r="H400" s="2">
        <f>'Moving Avg'!G400</f>
        <v>115.32911400000008</v>
      </c>
      <c r="I400" s="2">
        <f>'Moving Avg'!H400</f>
        <v>117.20354600000002</v>
      </c>
      <c r="J400" s="6" t="str">
        <f>OBV!F400</f>
        <v>BULLISH</v>
      </c>
      <c r="K400" s="6" t="str">
        <f>OBV!G400</f>
        <v>NEUTRAL</v>
      </c>
      <c r="L400" s="6" t="str">
        <f>OBV!H400</f>
        <v>CONFIRMED BULLISH</v>
      </c>
    </row>
    <row r="401" spans="1:12" ht="13.5" x14ac:dyDescent="0.25">
      <c r="A401" s="3">
        <f>RSI!A401</f>
        <v>42590</v>
      </c>
      <c r="B401" s="2">
        <f>RSI!B401</f>
        <v>109.6459</v>
      </c>
      <c r="C401" s="2">
        <f>RSI!I401</f>
        <v>31.52869960942553</v>
      </c>
      <c r="D401" s="2">
        <f>MACD!E401</f>
        <v>0.35285324783446015</v>
      </c>
      <c r="E401" s="2">
        <f>MACD!F401</f>
        <v>0.63023680132876314</v>
      </c>
      <c r="F401" s="2">
        <f>'Moving Avg'!D401</f>
        <v>109.64741999999998</v>
      </c>
      <c r="G401" s="2">
        <f>'Moving Avg'!F401</f>
        <v>110.56574499999996</v>
      </c>
      <c r="H401" s="2">
        <f>'Moving Avg'!G401</f>
        <v>115.11772400000009</v>
      </c>
      <c r="I401" s="2">
        <f>'Moving Avg'!H401</f>
        <v>117.19455700000002</v>
      </c>
      <c r="J401" s="6" t="str">
        <f>OBV!F401</f>
        <v>BEARISH</v>
      </c>
      <c r="K401" s="6" t="str">
        <f>OBV!G401</f>
        <v>NEUTRAL</v>
      </c>
      <c r="L401" s="6" t="str">
        <f>OBV!H401</f>
        <v>CONFIRMED BEARISH</v>
      </c>
    </row>
    <row r="402" spans="1:12" ht="13.5" x14ac:dyDescent="0.25">
      <c r="A402" s="3">
        <f>RSI!A402</f>
        <v>42591</v>
      </c>
      <c r="B402" s="2">
        <f>RSI!B402</f>
        <v>109.6459</v>
      </c>
      <c r="C402" s="2">
        <f>RSI!I402</f>
        <v>31.52869960942553</v>
      </c>
      <c r="D402" s="2">
        <f>MACD!E402</f>
        <v>0.153985241642971</v>
      </c>
      <c r="E402" s="2">
        <f>MACD!F402</f>
        <v>0.53498648939160476</v>
      </c>
      <c r="F402" s="2">
        <f>'Moving Avg'!D402</f>
        <v>109.64590000000001</v>
      </c>
      <c r="G402" s="2">
        <f>'Moving Avg'!F402</f>
        <v>110.43210499999998</v>
      </c>
      <c r="H402" s="2">
        <f>'Moving Avg'!G402</f>
        <v>114.90633400000007</v>
      </c>
      <c r="I402" s="2">
        <f>'Moving Avg'!H402</f>
        <v>117.18197300000001</v>
      </c>
      <c r="J402" s="6" t="str">
        <f>OBV!F402</f>
        <v>BEARISH</v>
      </c>
      <c r="K402" s="6" t="str">
        <f>OBV!G402</f>
        <v>NEUTRAL</v>
      </c>
      <c r="L402" s="6" t="str">
        <f>OBV!H402</f>
        <v>CONFIRMED BEARISH</v>
      </c>
    </row>
    <row r="403" spans="1:12" ht="13.5" x14ac:dyDescent="0.25">
      <c r="A403" s="3">
        <f>RSI!A403</f>
        <v>42592</v>
      </c>
      <c r="B403" s="2">
        <f>RSI!B403</f>
        <v>108.892</v>
      </c>
      <c r="C403" s="2">
        <f>RSI!I403</f>
        <v>27.307678684881239</v>
      </c>
      <c r="D403" s="2">
        <f>MACD!E403</f>
        <v>5.235321124629877E-2</v>
      </c>
      <c r="E403" s="2">
        <f>MACD!F403</f>
        <v>0.4384598337625436</v>
      </c>
      <c r="F403" s="2">
        <f>'Moving Avg'!D403</f>
        <v>109.49512</v>
      </c>
      <c r="G403" s="2">
        <f>'Moving Avg'!F403</f>
        <v>110.26076999999998</v>
      </c>
      <c r="H403" s="2">
        <f>'Moving Avg'!G403</f>
        <v>114.67986600000008</v>
      </c>
      <c r="I403" s="2">
        <f>'Moving Avg'!H403</f>
        <v>117.15490650000004</v>
      </c>
      <c r="J403" s="6" t="str">
        <f>OBV!F403</f>
        <v>BEARISH</v>
      </c>
      <c r="K403" s="6" t="str">
        <f>OBV!G403</f>
        <v>NEUTRAL</v>
      </c>
      <c r="L403" s="6" t="str">
        <f>OBV!H403</f>
        <v>CONFIRMED BEARISH</v>
      </c>
    </row>
    <row r="404" spans="1:12" ht="13.5" x14ac:dyDescent="0.25">
      <c r="A404" s="3">
        <f>RSI!A404</f>
        <v>42593</v>
      </c>
      <c r="B404" s="2">
        <f>RSI!B404</f>
        <v>108.892</v>
      </c>
      <c r="C404" s="2">
        <f>RSI!I404</f>
        <v>27.307678684881239</v>
      </c>
      <c r="D404" s="2">
        <f>MACD!E404</f>
        <v>-1.9191578508895191E-2</v>
      </c>
      <c r="E404" s="2">
        <f>MACD!F404</f>
        <v>0.34692955130825587</v>
      </c>
      <c r="F404" s="2">
        <f>'Moving Avg'!D404</f>
        <v>109.34434000000002</v>
      </c>
      <c r="G404" s="2">
        <f>'Moving Avg'!F404</f>
        <v>110.10847499999997</v>
      </c>
      <c r="H404" s="2">
        <f>'Moving Avg'!G404</f>
        <v>114.45354200000008</v>
      </c>
      <c r="I404" s="2">
        <f>'Moving Avg'!H404</f>
        <v>117.12827150000003</v>
      </c>
      <c r="J404" s="6" t="str">
        <f>OBV!F404</f>
        <v>BEARISH</v>
      </c>
      <c r="K404" s="6" t="str">
        <f>OBV!G404</f>
        <v>NEUTRAL</v>
      </c>
      <c r="L404" s="6" t="str">
        <f>OBV!H404</f>
        <v>CONFIRMED BEARISH</v>
      </c>
    </row>
    <row r="405" spans="1:12" ht="13.5" x14ac:dyDescent="0.25">
      <c r="A405" s="3">
        <f>RSI!A405</f>
        <v>42594</v>
      </c>
      <c r="B405" s="2">
        <f>RSI!B405</f>
        <v>108.892</v>
      </c>
      <c r="C405" s="2">
        <f>RSI!I405</f>
        <v>27.307678684881253</v>
      </c>
      <c r="D405" s="2">
        <f>MACD!E405</f>
        <v>-0.30065611089816002</v>
      </c>
      <c r="E405" s="2">
        <f>MACD!F405</f>
        <v>0.21741241886697271</v>
      </c>
      <c r="F405" s="2">
        <f>'Moving Avg'!D405</f>
        <v>109.19356000000001</v>
      </c>
      <c r="G405" s="2">
        <f>'Moving Avg'!F405</f>
        <v>109.95617999999997</v>
      </c>
      <c r="H405" s="2">
        <f>'Moving Avg'!G405</f>
        <v>114.25871000000006</v>
      </c>
      <c r="I405" s="2">
        <f>'Moving Avg'!H405</f>
        <v>117.10163650000004</v>
      </c>
      <c r="J405" s="6" t="str">
        <f>OBV!F405</f>
        <v>BEARISH</v>
      </c>
      <c r="K405" s="6" t="str">
        <f>OBV!G405</f>
        <v>NEUTRAL</v>
      </c>
      <c r="L405" s="6" t="str">
        <f>OBV!H405</f>
        <v>CONFIRMED BEARISH</v>
      </c>
    </row>
    <row r="406" spans="1:12" ht="13.5" x14ac:dyDescent="0.25">
      <c r="A406" s="3">
        <f>RSI!A406</f>
        <v>42597</v>
      </c>
      <c r="B406" s="2">
        <f>RSI!B406</f>
        <v>108.892</v>
      </c>
      <c r="C406" s="2">
        <f>RSI!I406</f>
        <v>27.307678684881253</v>
      </c>
      <c r="D406" s="2">
        <f>MACD!E406</f>
        <v>-0.29212084583681985</v>
      </c>
      <c r="E406" s="2">
        <f>MACD!F406</f>
        <v>0.1155057659262142</v>
      </c>
      <c r="F406" s="2">
        <f>'Moving Avg'!D406</f>
        <v>109.04277999999999</v>
      </c>
      <c r="G406" s="2">
        <f>'Moving Avg'!F406</f>
        <v>109.80388499999999</v>
      </c>
      <c r="H406" s="2">
        <f>'Moving Avg'!G406</f>
        <v>114.03368000000006</v>
      </c>
      <c r="I406" s="2">
        <f>'Moving Avg'!H406</f>
        <v>117.07216150000002</v>
      </c>
      <c r="J406" s="6" t="str">
        <f>OBV!F406</f>
        <v>BEARISH</v>
      </c>
      <c r="K406" s="6" t="str">
        <f>OBV!G406</f>
        <v>NEUTRAL</v>
      </c>
      <c r="L406" s="6" t="str">
        <f>OBV!H406</f>
        <v>CONFIRMED BEARISH</v>
      </c>
    </row>
    <row r="407" spans="1:12" ht="13.5" x14ac:dyDescent="0.25">
      <c r="A407" s="3">
        <f>RSI!A407</f>
        <v>42598</v>
      </c>
      <c r="B407" s="2">
        <f>RSI!B407</f>
        <v>108.892</v>
      </c>
      <c r="C407" s="2">
        <f>RSI!I407</f>
        <v>27.307678684881253</v>
      </c>
      <c r="D407" s="2">
        <f>MACD!E407</f>
        <v>-0.27342659718948426</v>
      </c>
      <c r="E407" s="2">
        <f>MACD!F407</f>
        <v>3.7719293303074511E-2</v>
      </c>
      <c r="F407" s="2">
        <f>'Moving Avg'!D407</f>
        <v>108.89200000000001</v>
      </c>
      <c r="G407" s="2">
        <f>'Moving Avg'!F407</f>
        <v>109.65158999999998</v>
      </c>
      <c r="H407" s="2">
        <f>'Moving Avg'!G407</f>
        <v>113.73472200000003</v>
      </c>
      <c r="I407" s="2">
        <f>'Moving Avg'!H407</f>
        <v>117.02712000000002</v>
      </c>
      <c r="J407" s="6" t="str">
        <f>OBV!F407</f>
        <v>BEARISH</v>
      </c>
      <c r="K407" s="6" t="str">
        <f>OBV!G407</f>
        <v>NEUTRAL</v>
      </c>
      <c r="L407" s="6" t="str">
        <f>OBV!H407</f>
        <v>CONFIRMED BEARISH</v>
      </c>
    </row>
    <row r="408" spans="1:12" ht="13.5" x14ac:dyDescent="0.25">
      <c r="A408" s="3">
        <f>RSI!A408</f>
        <v>42599</v>
      </c>
      <c r="B408" s="2">
        <f>RSI!B408</f>
        <v>108.892</v>
      </c>
      <c r="C408" s="2">
        <f>RSI!I408</f>
        <v>27.307678684881253</v>
      </c>
      <c r="D408" s="2">
        <f>MACD!E408</f>
        <v>-0.24815530155763099</v>
      </c>
      <c r="E408" s="2">
        <f>MACD!F408</f>
        <v>-1.9455625669066588E-2</v>
      </c>
      <c r="F408" s="2">
        <f>'Moving Avg'!D408</f>
        <v>108.89200000000001</v>
      </c>
      <c r="G408" s="2">
        <f>'Moving Avg'!F408</f>
        <v>109.499295</v>
      </c>
      <c r="H408" s="2">
        <f>'Moving Avg'!G408</f>
        <v>113.43576400000003</v>
      </c>
      <c r="I408" s="2">
        <f>'Moving Avg'!H408</f>
        <v>116.98200700000002</v>
      </c>
      <c r="J408" s="6" t="str">
        <f>OBV!F408</f>
        <v>NEUTRAL</v>
      </c>
      <c r="K408" s="6" t="str">
        <f>OBV!G408</f>
        <v>NEUTRAL</v>
      </c>
      <c r="L408" s="6" t="str">
        <f>OBV!H408</f>
        <v>NEUTRAL</v>
      </c>
    </row>
    <row r="409" spans="1:12" ht="13.5" x14ac:dyDescent="0.25">
      <c r="A409" s="3">
        <f>RSI!A409</f>
        <v>42600</v>
      </c>
      <c r="B409" s="2">
        <f>RSI!B409</f>
        <v>108.892</v>
      </c>
      <c r="C409" s="2">
        <f>RSI!I409</f>
        <v>27.307678684881253</v>
      </c>
      <c r="D409" s="2">
        <f>MACD!E409</f>
        <v>-0.21693641977701361</v>
      </c>
      <c r="E409" s="2">
        <f>MACD!F409</f>
        <v>-5.8951784490655995E-2</v>
      </c>
      <c r="F409" s="2">
        <f>'Moving Avg'!D409</f>
        <v>108.89200000000001</v>
      </c>
      <c r="G409" s="2">
        <f>'Moving Avg'!F409</f>
        <v>109.34700000000001</v>
      </c>
      <c r="H409" s="2">
        <f>'Moving Avg'!G409</f>
        <v>113.13680600000002</v>
      </c>
      <c r="I409" s="2">
        <f>'Moving Avg'!H409</f>
        <v>116.95127350000004</v>
      </c>
      <c r="J409" s="6" t="str">
        <f>OBV!F409</f>
        <v>NEUTRAL</v>
      </c>
      <c r="K409" s="6" t="str">
        <f>OBV!G409</f>
        <v>NEUTRAL</v>
      </c>
      <c r="L409" s="6" t="str">
        <f>OBV!H409</f>
        <v>NEUTRAL</v>
      </c>
    </row>
    <row r="410" spans="1:12" ht="13.5" x14ac:dyDescent="0.25">
      <c r="A410" s="3">
        <f>RSI!A410</f>
        <v>42601</v>
      </c>
      <c r="B410" s="2">
        <f>RSI!B410</f>
        <v>108.892</v>
      </c>
      <c r="C410" s="2">
        <f>RSI!I410</f>
        <v>27.307678684881253</v>
      </c>
      <c r="D410" s="2">
        <f>MACD!E410</f>
        <v>-0.18141351901128644</v>
      </c>
      <c r="E410" s="2">
        <f>MACD!F410</f>
        <v>-8.3444131394782087E-2</v>
      </c>
      <c r="F410" s="2">
        <f>'Moving Avg'!D410</f>
        <v>108.89200000000001</v>
      </c>
      <c r="G410" s="2">
        <f>'Moving Avg'!F410</f>
        <v>109.27085</v>
      </c>
      <c r="H410" s="2">
        <f>'Moving Avg'!G410</f>
        <v>112.83784800000001</v>
      </c>
      <c r="I410" s="2">
        <f>'Moving Avg'!H410</f>
        <v>116.92054000000003</v>
      </c>
      <c r="J410" s="6" t="str">
        <f>OBV!F410</f>
        <v>NEUTRAL</v>
      </c>
      <c r="K410" s="6" t="str">
        <f>OBV!G410</f>
        <v>NEUTRAL</v>
      </c>
      <c r="L410" s="6" t="str">
        <f>OBV!H410</f>
        <v>NEUTRAL</v>
      </c>
    </row>
    <row r="411" spans="1:12" ht="13.5" x14ac:dyDescent="0.25">
      <c r="A411" s="3">
        <f>RSI!A411</f>
        <v>42604</v>
      </c>
      <c r="B411" s="2">
        <f>RSI!B411</f>
        <v>108.892</v>
      </c>
      <c r="C411" s="2">
        <f>RSI!I411</f>
        <v>27.307678684881253</v>
      </c>
      <c r="D411" s="2">
        <f>MACD!E411</f>
        <v>-0.14292334298102105</v>
      </c>
      <c r="E411" s="2">
        <f>MACD!F411</f>
        <v>-9.5339973712029874E-2</v>
      </c>
      <c r="F411" s="2">
        <f>'Moving Avg'!D411</f>
        <v>108.89200000000001</v>
      </c>
      <c r="G411" s="2">
        <f>'Moving Avg'!F411</f>
        <v>109.23277499999999</v>
      </c>
      <c r="H411" s="2">
        <f>'Moving Avg'!G411</f>
        <v>112.548638</v>
      </c>
      <c r="I411" s="2">
        <f>'Moving Avg'!H411</f>
        <v>116.90418650000001</v>
      </c>
      <c r="J411" s="6" t="str">
        <f>OBV!F411</f>
        <v>NEUTRAL</v>
      </c>
      <c r="K411" s="6" t="str">
        <f>OBV!G411</f>
        <v>NEUTRAL</v>
      </c>
      <c r="L411" s="6" t="str">
        <f>OBV!H411</f>
        <v>NEUTRAL</v>
      </c>
    </row>
    <row r="412" spans="1:12" ht="13.5" x14ac:dyDescent="0.25">
      <c r="A412" s="3">
        <f>RSI!A412</f>
        <v>42605</v>
      </c>
      <c r="B412" s="2">
        <f>RSI!B412</f>
        <v>108.892</v>
      </c>
      <c r="C412" s="2">
        <f>RSI!I412</f>
        <v>27.307678684881253</v>
      </c>
      <c r="D412" s="2">
        <f>MACD!E412</f>
        <v>-0.10254701312275927</v>
      </c>
      <c r="E412" s="2">
        <f>MACD!F412</f>
        <v>-9.678138159417575E-2</v>
      </c>
      <c r="F412" s="2">
        <f>'Moving Avg'!D412</f>
        <v>108.89200000000001</v>
      </c>
      <c r="G412" s="2">
        <f>'Moving Avg'!F412</f>
        <v>109.19470000000001</v>
      </c>
      <c r="H412" s="2">
        <f>'Moving Avg'!G412</f>
        <v>112.25942799999997</v>
      </c>
      <c r="I412" s="2">
        <f>'Moving Avg'!H412</f>
        <v>116.87345300000001</v>
      </c>
      <c r="J412" s="6" t="str">
        <f>OBV!F412</f>
        <v>NEUTRAL</v>
      </c>
      <c r="K412" s="6" t="str">
        <f>OBV!G412</f>
        <v>NEUTRAL</v>
      </c>
      <c r="L412" s="6" t="str">
        <f>OBV!H412</f>
        <v>NEUTRAL</v>
      </c>
    </row>
    <row r="413" spans="1:12" ht="13.5" x14ac:dyDescent="0.25">
      <c r="A413" s="3">
        <f>RSI!A413</f>
        <v>42606</v>
      </c>
      <c r="B413" s="2">
        <f>RSI!B413</f>
        <v>108.892</v>
      </c>
      <c r="C413" s="2">
        <f>RSI!I413</f>
        <v>27.307678684881253</v>
      </c>
      <c r="D413" s="2">
        <f>MACD!E413</f>
        <v>-0.1771376719161708</v>
      </c>
      <c r="E413" s="2">
        <f>MACD!F413</f>
        <v>-0.11285263965857477</v>
      </c>
      <c r="F413" s="2">
        <f>'Moving Avg'!D413</f>
        <v>108.89200000000001</v>
      </c>
      <c r="G413" s="2">
        <f>'Moving Avg'!F413</f>
        <v>109.15662500000001</v>
      </c>
      <c r="H413" s="2">
        <f>'Moving Avg'!G413</f>
        <v>111.98529399999995</v>
      </c>
      <c r="I413" s="2">
        <f>'Moving Avg'!H413</f>
        <v>116.8427195</v>
      </c>
      <c r="J413" s="6" t="str">
        <f>OBV!F413</f>
        <v>NEUTRAL</v>
      </c>
      <c r="K413" s="6" t="str">
        <f>OBV!G413</f>
        <v>NEUTRAL</v>
      </c>
      <c r="L413" s="6" t="str">
        <f>OBV!H413</f>
        <v>NEUTRAL</v>
      </c>
    </row>
    <row r="414" spans="1:12" ht="13.5" x14ac:dyDescent="0.25">
      <c r="A414" s="3">
        <f>RSI!A414</f>
        <v>42607</v>
      </c>
      <c r="B414" s="2">
        <f>RSI!B414</f>
        <v>106.6075</v>
      </c>
      <c r="C414" s="2">
        <f>RSI!I414</f>
        <v>14.247344211835198</v>
      </c>
      <c r="D414" s="2">
        <f>MACD!E414</f>
        <v>-6.4336761604266712E-2</v>
      </c>
      <c r="E414" s="2">
        <f>MACD!F414</f>
        <v>-0.10314946404771316</v>
      </c>
      <c r="F414" s="2">
        <f>'Moving Avg'!D414</f>
        <v>108.43509999999999</v>
      </c>
      <c r="G414" s="2">
        <f>'Moving Avg'!F414</f>
        <v>109.00432500000002</v>
      </c>
      <c r="H414" s="2">
        <f>'Moving Avg'!G414</f>
        <v>111.66546999999996</v>
      </c>
      <c r="I414" s="2">
        <f>'Moving Avg'!H414</f>
        <v>116.81781949999998</v>
      </c>
      <c r="J414" s="6" t="str">
        <f>OBV!F414</f>
        <v>BEARISH</v>
      </c>
      <c r="K414" s="6" t="str">
        <f>OBV!G414</f>
        <v>NEUTRAL</v>
      </c>
      <c r="L414" s="6" t="str">
        <f>OBV!H414</f>
        <v>CONFIRMED BEARISH</v>
      </c>
    </row>
    <row r="415" spans="1:12" ht="13.5" x14ac:dyDescent="0.25">
      <c r="A415" s="3">
        <f>RSI!A415</f>
        <v>42608</v>
      </c>
      <c r="B415" s="2">
        <f>RSI!B415</f>
        <v>106.6075</v>
      </c>
      <c r="C415" s="2">
        <f>RSI!I415</f>
        <v>14.247344211835198</v>
      </c>
      <c r="D415" s="2">
        <f>MACD!E415</f>
        <v>5.0807390481736547E-2</v>
      </c>
      <c r="E415" s="2">
        <f>MACD!F415</f>
        <v>-7.2358093141823232E-2</v>
      </c>
      <c r="F415" s="2">
        <f>'Moving Avg'!D415</f>
        <v>107.97819999999999</v>
      </c>
      <c r="G415" s="2">
        <f>'Moving Avg'!F415</f>
        <v>108.92817500000004</v>
      </c>
      <c r="H415" s="2">
        <f>'Moving Avg'!G415</f>
        <v>111.41920599999995</v>
      </c>
      <c r="I415" s="2">
        <f>'Moving Avg'!H415</f>
        <v>116.80952799999997</v>
      </c>
      <c r="J415" s="6" t="str">
        <f>OBV!F415</f>
        <v>BEARISH</v>
      </c>
      <c r="K415" s="6" t="str">
        <f>OBV!G415</f>
        <v>NEUTRAL</v>
      </c>
      <c r="L415" s="6" t="str">
        <f>OBV!H415</f>
        <v>CONFIRMED BEARISH</v>
      </c>
    </row>
    <row r="416" spans="1:12" ht="13.5" x14ac:dyDescent="0.25">
      <c r="A416" s="3">
        <f>RSI!A416</f>
        <v>42611</v>
      </c>
      <c r="B416" s="2">
        <f>RSI!B416</f>
        <v>108.1305</v>
      </c>
      <c r="C416" s="2">
        <f>RSI!I416</f>
        <v>37.396931143259089</v>
      </c>
      <c r="D416" s="2">
        <f>MACD!E416</f>
        <v>5.3660416868424932E-2</v>
      </c>
      <c r="E416" s="2">
        <f>MACD!F416</f>
        <v>-4.7154391139773599E-2</v>
      </c>
      <c r="F416" s="2">
        <f>'Moving Avg'!D416</f>
        <v>107.8259</v>
      </c>
      <c r="G416" s="2">
        <f>'Moving Avg'!F416</f>
        <v>108.85202500000003</v>
      </c>
      <c r="H416" s="2">
        <f>'Moving Avg'!G416</f>
        <v>111.23644999999995</v>
      </c>
      <c r="I416" s="2">
        <f>'Moving Avg'!H416</f>
        <v>116.77868999999997</v>
      </c>
      <c r="J416" s="6" t="str">
        <f>OBV!F416</f>
        <v>BEARISH</v>
      </c>
      <c r="K416" s="6" t="str">
        <f>OBV!G416</f>
        <v>NEUTRAL</v>
      </c>
      <c r="L416" s="6" t="str">
        <f>OBV!H416</f>
        <v>CONFIRMED BEARISH</v>
      </c>
    </row>
    <row r="417" spans="1:12" ht="13.5" x14ac:dyDescent="0.25">
      <c r="A417" s="3">
        <f>RSI!A417</f>
        <v>42612</v>
      </c>
      <c r="B417" s="2">
        <f>RSI!B417</f>
        <v>105.6405</v>
      </c>
      <c r="C417" s="2">
        <f>RSI!I417</f>
        <v>25.348470682275604</v>
      </c>
      <c r="D417" s="2">
        <f>MACD!E417</f>
        <v>0.24840668635236796</v>
      </c>
      <c r="E417" s="2">
        <f>MACD!F417</f>
        <v>1.1957824358654709E-2</v>
      </c>
      <c r="F417" s="2">
        <f>'Moving Avg'!D417</f>
        <v>107.1756</v>
      </c>
      <c r="G417" s="2">
        <f>'Moving Avg'!F417</f>
        <v>108.65137500000003</v>
      </c>
      <c r="H417" s="2">
        <f>'Moving Avg'!G417</f>
        <v>111.00404599999996</v>
      </c>
      <c r="I417" s="2">
        <f>'Moving Avg'!H417</f>
        <v>116.72490449999995</v>
      </c>
      <c r="J417" s="6" t="str">
        <f>OBV!F417</f>
        <v>BEARISH</v>
      </c>
      <c r="K417" s="6" t="str">
        <f>OBV!G417</f>
        <v>NEUTRAL</v>
      </c>
      <c r="L417" s="6" t="str">
        <f>OBV!H417</f>
        <v>CONFIRMED BEARISH</v>
      </c>
    </row>
    <row r="418" spans="1:12" ht="13.5" x14ac:dyDescent="0.25">
      <c r="A418" s="3">
        <f>RSI!A418</f>
        <v>42613</v>
      </c>
      <c r="B418" s="2">
        <f>RSI!B418</f>
        <v>105.6328</v>
      </c>
      <c r="C418" s="2">
        <f>RSI!I418</f>
        <v>25.321302680423457</v>
      </c>
      <c r="D418" s="2">
        <f>MACD!E418</f>
        <v>0.43577932841127165</v>
      </c>
      <c r="E418" s="2">
        <f>MACD!F418</f>
        <v>9.6722125169178108E-2</v>
      </c>
      <c r="F418" s="2">
        <f>'Moving Avg'!D418</f>
        <v>106.52376</v>
      </c>
      <c r="G418" s="2">
        <f>'Moving Avg'!F418</f>
        <v>108.45072000000002</v>
      </c>
      <c r="H418" s="2">
        <f>'Moving Avg'!G418</f>
        <v>110.77133599999998</v>
      </c>
      <c r="I418" s="2">
        <f>'Moving Avg'!H418</f>
        <v>116.67108049999997</v>
      </c>
      <c r="J418" s="6" t="str">
        <f>OBV!F418</f>
        <v>BEARISH</v>
      </c>
      <c r="K418" s="6" t="str">
        <f>OBV!G418</f>
        <v>NEUTRAL</v>
      </c>
      <c r="L418" s="6" t="str">
        <f>OBV!H418</f>
        <v>CONFIRMED BEARISH</v>
      </c>
    </row>
    <row r="419" spans="1:12" ht="13.5" x14ac:dyDescent="0.25">
      <c r="A419" s="3">
        <f>RSI!A419</f>
        <v>42614</v>
      </c>
      <c r="B419" s="2">
        <f>RSI!B419</f>
        <v>105.6328</v>
      </c>
      <c r="C419" s="2">
        <f>RSI!I419</f>
        <v>25.321302680423457</v>
      </c>
      <c r="D419" s="2">
        <f>MACD!E419</f>
        <v>0.61475699009945117</v>
      </c>
      <c r="E419" s="2">
        <f>MACD!F419</f>
        <v>0.20032909815523275</v>
      </c>
      <c r="F419" s="2">
        <f>'Moving Avg'!D419</f>
        <v>106.32881999999999</v>
      </c>
      <c r="G419" s="2">
        <f>'Moving Avg'!F419</f>
        <v>108.25006500000002</v>
      </c>
      <c r="H419" s="2">
        <f>'Moving Avg'!G419</f>
        <v>110.54014999999998</v>
      </c>
      <c r="I419" s="2">
        <f>'Moving Avg'!H419</f>
        <v>116.61729249999996</v>
      </c>
      <c r="J419" s="6" t="str">
        <f>OBV!F419</f>
        <v>BEARISH</v>
      </c>
      <c r="K419" s="6" t="str">
        <f>OBV!G419</f>
        <v>NEUTRAL</v>
      </c>
      <c r="L419" s="6" t="str">
        <f>OBV!H419</f>
        <v>CONFIRMED BEARISH</v>
      </c>
    </row>
    <row r="420" spans="1:12" ht="13.5" x14ac:dyDescent="0.25">
      <c r="A420" s="3">
        <f>RSI!A420</f>
        <v>42615</v>
      </c>
      <c r="B420" s="2">
        <f>RSI!B420</f>
        <v>105.6328</v>
      </c>
      <c r="C420" s="2">
        <f>RSI!I420</f>
        <v>25.321302680423457</v>
      </c>
      <c r="D420" s="2">
        <f>MACD!E420</f>
        <v>0.78511775649218407</v>
      </c>
      <c r="E420" s="2">
        <f>MACD!F420</f>
        <v>0.31728682982262302</v>
      </c>
      <c r="F420" s="2">
        <f>'Moving Avg'!D420</f>
        <v>106.13388</v>
      </c>
      <c r="G420" s="2">
        <f>'Moving Avg'!F420</f>
        <v>108.04941000000001</v>
      </c>
      <c r="H420" s="2">
        <f>'Moving Avg'!G420</f>
        <v>110.31048599999998</v>
      </c>
      <c r="I420" s="2">
        <f>'Moving Avg'!H420</f>
        <v>116.56350449999998</v>
      </c>
      <c r="J420" s="6" t="str">
        <f>OBV!F420</f>
        <v>BEARISH</v>
      </c>
      <c r="K420" s="6" t="str">
        <f>OBV!G420</f>
        <v>NEUTRAL</v>
      </c>
      <c r="L420" s="6" t="str">
        <f>OBV!H420</f>
        <v>CONFIRMED BEARISH</v>
      </c>
    </row>
    <row r="421" spans="1:12" ht="13.5" x14ac:dyDescent="0.25">
      <c r="A421" s="3">
        <f>RSI!A421</f>
        <v>42618</v>
      </c>
      <c r="B421" s="2">
        <f>RSI!B421</f>
        <v>105.80800000000001</v>
      </c>
      <c r="C421" s="2">
        <f>RSI!I421</f>
        <v>27.528645265891257</v>
      </c>
      <c r="D421" s="2">
        <f>MACD!E421</f>
        <v>0.93380818307917934</v>
      </c>
      <c r="E421" s="2">
        <f>MACD!F421</f>
        <v>0.44059110047393429</v>
      </c>
      <c r="F421" s="2">
        <f>'Moving Avg'!D421</f>
        <v>105.66938</v>
      </c>
      <c r="G421" s="2">
        <f>'Moving Avg'!F421</f>
        <v>107.85751500000003</v>
      </c>
      <c r="H421" s="2">
        <f>'Moving Avg'!G421</f>
        <v>110.08432599999998</v>
      </c>
      <c r="I421" s="2">
        <f>'Moving Avg'!H421</f>
        <v>116.5105925</v>
      </c>
      <c r="J421" s="6" t="str">
        <f>OBV!F421</f>
        <v>BEARISH</v>
      </c>
      <c r="K421" s="6" t="str">
        <f>OBV!G421</f>
        <v>NEUTRAL</v>
      </c>
      <c r="L421" s="6" t="str">
        <f>OBV!H421</f>
        <v>CONFIRMED BEARISH</v>
      </c>
    </row>
    <row r="422" spans="1:12" ht="13.5" x14ac:dyDescent="0.25">
      <c r="A422" s="3">
        <f>RSI!A422</f>
        <v>42619</v>
      </c>
      <c r="B422" s="2">
        <f>RSI!B422</f>
        <v>104.9323</v>
      </c>
      <c r="C422" s="2">
        <f>RSI!I422</f>
        <v>23.749951727581092</v>
      </c>
      <c r="D422" s="2">
        <f>MACD!E422</f>
        <v>1.1396738086606888</v>
      </c>
      <c r="E422" s="2">
        <f>MACD!F422</f>
        <v>0.58040764211128526</v>
      </c>
      <c r="F422" s="2">
        <f>'Moving Avg'!D422</f>
        <v>105.52773999999999</v>
      </c>
      <c r="G422" s="2">
        <f>'Moving Avg'!F422</f>
        <v>107.62183500000003</v>
      </c>
      <c r="H422" s="2">
        <f>'Moving Avg'!G422</f>
        <v>109.86806599999998</v>
      </c>
      <c r="I422" s="2">
        <f>'Moving Avg'!H422</f>
        <v>116.45330200000001</v>
      </c>
      <c r="J422" s="6" t="str">
        <f>OBV!F422</f>
        <v>BEARISH</v>
      </c>
      <c r="K422" s="6" t="str">
        <f>OBV!G422</f>
        <v>NEUTRAL</v>
      </c>
      <c r="L422" s="6" t="str">
        <f>OBV!H422</f>
        <v>CONFIRMED BEARISH</v>
      </c>
    </row>
    <row r="423" spans="1:12" ht="13.5" x14ac:dyDescent="0.25">
      <c r="A423" s="3">
        <f>RSI!A423</f>
        <v>42620</v>
      </c>
      <c r="B423" s="2">
        <f>RSI!B423</f>
        <v>104.9323</v>
      </c>
      <c r="C423" s="2">
        <f>RSI!I423</f>
        <v>23.749951727581092</v>
      </c>
      <c r="D423" s="2">
        <f>MACD!E423</f>
        <v>1.3331015915674413</v>
      </c>
      <c r="E423" s="2">
        <f>MACD!F423</f>
        <v>0.73094643200251652</v>
      </c>
      <c r="F423" s="2">
        <f>'Moving Avg'!D423</f>
        <v>105.38764</v>
      </c>
      <c r="G423" s="2">
        <f>'Moving Avg'!F423</f>
        <v>107.42385000000004</v>
      </c>
      <c r="H423" s="2">
        <f>'Moving Avg'!G423</f>
        <v>109.68226399999999</v>
      </c>
      <c r="I423" s="2">
        <f>'Moving Avg'!H423</f>
        <v>116.40277</v>
      </c>
      <c r="J423" s="6" t="str">
        <f>OBV!F423</f>
        <v>BEARISH</v>
      </c>
      <c r="K423" s="6" t="str">
        <f>OBV!G423</f>
        <v>NEUTRAL</v>
      </c>
      <c r="L423" s="6" t="str">
        <f>OBV!H423</f>
        <v>CONFIRMED BEARISH</v>
      </c>
    </row>
    <row r="424" spans="1:12" ht="13.5" x14ac:dyDescent="0.25">
      <c r="A424" s="3">
        <f>RSI!A424</f>
        <v>42621</v>
      </c>
      <c r="B424" s="2">
        <f>RSI!B424</f>
        <v>104.7038</v>
      </c>
      <c r="C424" s="2">
        <f>RSI!I424</f>
        <v>22.802746236479166</v>
      </c>
      <c r="D424" s="2">
        <f>MACD!E424</f>
        <v>1.1800447081859176</v>
      </c>
      <c r="E424" s="2">
        <f>MACD!F424</f>
        <v>0.82076608723919675</v>
      </c>
      <c r="F424" s="2">
        <f>'Moving Avg'!D424</f>
        <v>105.20183999999999</v>
      </c>
      <c r="G424" s="2">
        <f>'Moving Avg'!F424</f>
        <v>107.21444000000001</v>
      </c>
      <c r="H424" s="2">
        <f>'Moving Avg'!G424</f>
        <v>109.49189200000001</v>
      </c>
      <c r="I424" s="2">
        <f>'Moving Avg'!H424</f>
        <v>116.34462450000001</v>
      </c>
      <c r="J424" s="6" t="str">
        <f>OBV!F424</f>
        <v>BEARISH</v>
      </c>
      <c r="K424" s="6" t="str">
        <f>OBV!G424</f>
        <v>NEUTRAL</v>
      </c>
      <c r="L424" s="6" t="str">
        <f>OBV!H424</f>
        <v>CONFIRMED BEARISH</v>
      </c>
    </row>
    <row r="425" spans="1:12" ht="13.5" x14ac:dyDescent="0.25">
      <c r="A425" s="3">
        <f>RSI!A425</f>
        <v>42622</v>
      </c>
      <c r="B425" s="2">
        <f>RSI!B425</f>
        <v>103.75960000000001</v>
      </c>
      <c r="C425" s="2">
        <f>RSI!I425</f>
        <v>19.365755273603526</v>
      </c>
      <c r="D425" s="2">
        <f>MACD!E425</f>
        <v>1.1383158712552728</v>
      </c>
      <c r="E425" s="2">
        <f>MACD!F425</f>
        <v>0.884276044042412</v>
      </c>
      <c r="F425" s="2">
        <f>'Moving Avg'!D425</f>
        <v>104.82719999999999</v>
      </c>
      <c r="G425" s="2">
        <f>'Moving Avg'!F425</f>
        <v>106.95782000000001</v>
      </c>
      <c r="H425" s="2">
        <f>'Moving Avg'!G425</f>
        <v>109.282636</v>
      </c>
      <c r="I425" s="2">
        <f>'Moving Avg'!H425</f>
        <v>116.28175800000001</v>
      </c>
      <c r="J425" s="6" t="str">
        <f>OBV!F425</f>
        <v>BEARISH</v>
      </c>
      <c r="K425" s="6" t="str">
        <f>OBV!G425</f>
        <v>NEUTRAL</v>
      </c>
      <c r="L425" s="6" t="str">
        <f>OBV!H425</f>
        <v>CONFIRMED BEARISH</v>
      </c>
    </row>
    <row r="426" spans="1:12" ht="13.5" x14ac:dyDescent="0.25">
      <c r="A426" s="3">
        <f>RSI!A426</f>
        <v>42627</v>
      </c>
      <c r="B426" s="2">
        <f>RSI!B426</f>
        <v>103.75960000000001</v>
      </c>
      <c r="C426" s="2">
        <f>RSI!I426</f>
        <v>19.36575527360354</v>
      </c>
      <c r="D426" s="2">
        <f>MACD!E426</f>
        <v>1.3594124705687989</v>
      </c>
      <c r="E426" s="2">
        <f>MACD!F426</f>
        <v>0.97930332934768938</v>
      </c>
      <c r="F426" s="2">
        <f>'Moving Avg'!D426</f>
        <v>104.41752</v>
      </c>
      <c r="G426" s="2">
        <f>'Moving Avg'!F426</f>
        <v>106.70120000000001</v>
      </c>
      <c r="H426" s="2">
        <f>'Moving Avg'!G426</f>
        <v>109.08099600000001</v>
      </c>
      <c r="I426" s="2">
        <f>'Moving Avg'!H426</f>
        <v>116.21889150000003</v>
      </c>
      <c r="J426" s="6" t="str">
        <f>OBV!F426</f>
        <v>BEARISH</v>
      </c>
      <c r="K426" s="6" t="str">
        <f>OBV!G426</f>
        <v>NEUTRAL</v>
      </c>
      <c r="L426" s="6" t="str">
        <f>OBV!H426</f>
        <v>CONFIRMED BEARISH</v>
      </c>
    </row>
    <row r="427" spans="1:12" ht="13.5" x14ac:dyDescent="0.25">
      <c r="A427" s="3">
        <f>RSI!A427</f>
        <v>42628</v>
      </c>
      <c r="B427" s="2">
        <f>RSI!B427</f>
        <v>103.75960000000001</v>
      </c>
      <c r="C427" s="2">
        <f>RSI!I427</f>
        <v>19.36575527360354</v>
      </c>
      <c r="D427" s="2">
        <f>MACD!E427</f>
        <v>1.1838783250672122</v>
      </c>
      <c r="E427" s="2">
        <f>MACD!F427</f>
        <v>1.020218328491594</v>
      </c>
      <c r="F427" s="2">
        <f>'Moving Avg'!D427</f>
        <v>104.18298</v>
      </c>
      <c r="G427" s="2">
        <f>'Moving Avg'!F427</f>
        <v>106.44458000000002</v>
      </c>
      <c r="H427" s="2">
        <f>'Moving Avg'!G427</f>
        <v>108.879356</v>
      </c>
      <c r="I427" s="2">
        <f>'Moving Avg'!H427</f>
        <v>116.17328100000005</v>
      </c>
      <c r="J427" s="6" t="str">
        <f>OBV!F427</f>
        <v>BEARISH</v>
      </c>
      <c r="K427" s="6" t="str">
        <f>OBV!G427</f>
        <v>NEUTRAL</v>
      </c>
      <c r="L427" s="6" t="str">
        <f>OBV!H427</f>
        <v>CONFIRMED BEARISH</v>
      </c>
    </row>
    <row r="428" spans="1:12" ht="13.5" x14ac:dyDescent="0.25">
      <c r="A428" s="3">
        <f>RSI!A428</f>
        <v>42629</v>
      </c>
      <c r="B428" s="2">
        <f>RSI!B428</f>
        <v>103.75960000000001</v>
      </c>
      <c r="C428" s="2">
        <f>RSI!I428</f>
        <v>19.36575527360354</v>
      </c>
      <c r="D428" s="2">
        <f>MACD!E428</f>
        <v>1.0531102244598003</v>
      </c>
      <c r="E428" s="2">
        <f>MACD!F428</f>
        <v>1.0267967076852353</v>
      </c>
      <c r="F428" s="2">
        <f>'Moving Avg'!D428</f>
        <v>103.94844000000001</v>
      </c>
      <c r="G428" s="2">
        <f>'Moving Avg'!F428</f>
        <v>106.18796000000002</v>
      </c>
      <c r="H428" s="2">
        <f>'Moving Avg'!G428</f>
        <v>108.67771600000002</v>
      </c>
      <c r="I428" s="2">
        <f>'Moving Avg'!H428</f>
        <v>116.12767050000006</v>
      </c>
      <c r="J428" s="6" t="str">
        <f>OBV!F428</f>
        <v>BEARISH</v>
      </c>
      <c r="K428" s="6" t="str">
        <f>OBV!G428</f>
        <v>NEUTRAL</v>
      </c>
      <c r="L428" s="6" t="str">
        <f>OBV!H428</f>
        <v>CONFIRMED BEARISH</v>
      </c>
    </row>
    <row r="429" spans="1:12" ht="13.5" x14ac:dyDescent="0.25">
      <c r="A429" s="3">
        <f>RSI!A429</f>
        <v>42632</v>
      </c>
      <c r="B429" s="2">
        <f>RSI!B429</f>
        <v>103.75960000000001</v>
      </c>
      <c r="C429" s="2">
        <f>RSI!I429</f>
        <v>19.36575527360354</v>
      </c>
      <c r="D429" s="2">
        <f>MACD!E429</f>
        <v>0.96000233681057523</v>
      </c>
      <c r="E429" s="2">
        <f>MACD!F429</f>
        <v>1.0134378335103034</v>
      </c>
      <c r="F429" s="2">
        <f>'Moving Avg'!D429</f>
        <v>103.75960000000001</v>
      </c>
      <c r="G429" s="2">
        <f>'Moving Avg'!F429</f>
        <v>105.93134000000001</v>
      </c>
      <c r="H429" s="2">
        <f>'Moving Avg'!G429</f>
        <v>108.49892000000004</v>
      </c>
      <c r="I429" s="2">
        <f>'Moving Avg'!H429</f>
        <v>116.08206000000006</v>
      </c>
      <c r="J429" s="6" t="str">
        <f>OBV!F429</f>
        <v>BEARISH</v>
      </c>
      <c r="K429" s="6" t="str">
        <f>OBV!G429</f>
        <v>NEUTRAL</v>
      </c>
      <c r="L429" s="6" t="str">
        <f>OBV!H429</f>
        <v>CONFIRMED BEARISH</v>
      </c>
    </row>
    <row r="430" spans="1:12" ht="13.5" x14ac:dyDescent="0.25">
      <c r="A430" s="3">
        <f>RSI!A430</f>
        <v>42633</v>
      </c>
      <c r="B430" s="2">
        <f>RSI!B430</f>
        <v>102.8001</v>
      </c>
      <c r="C430" s="2">
        <f>RSI!I430</f>
        <v>15.849295865664104</v>
      </c>
      <c r="D430" s="2">
        <f>MACD!E430</f>
        <v>0.96853544663740365</v>
      </c>
      <c r="E430" s="2">
        <f>MACD!F430</f>
        <v>1.0044573561357235</v>
      </c>
      <c r="F430" s="2">
        <f>'Moving Avg'!D430</f>
        <v>103.56770000000002</v>
      </c>
      <c r="G430" s="2">
        <f>'Moving Avg'!F430</f>
        <v>105.626745</v>
      </c>
      <c r="H430" s="2">
        <f>'Moving Avg'!G430</f>
        <v>108.30093400000004</v>
      </c>
      <c r="I430" s="2">
        <f>'Moving Avg'!H430</f>
        <v>116.03165200000007</v>
      </c>
      <c r="J430" s="6" t="str">
        <f>OBV!F430</f>
        <v>BEARISH</v>
      </c>
      <c r="K430" s="6" t="str">
        <f>OBV!G430</f>
        <v>NEUTRAL</v>
      </c>
      <c r="L430" s="6" t="str">
        <f>OBV!H430</f>
        <v>CONFIRMED BEARISH</v>
      </c>
    </row>
    <row r="431" spans="1:12" ht="13.5" x14ac:dyDescent="0.25">
      <c r="A431" s="3">
        <f>RSI!A431</f>
        <v>42634</v>
      </c>
      <c r="B431" s="2">
        <f>RSI!B431</f>
        <v>102.8001</v>
      </c>
      <c r="C431" s="2">
        <f>RSI!I431</f>
        <v>15.849295865664104</v>
      </c>
      <c r="D431" s="2">
        <f>MACD!E431</f>
        <v>1.0234188181924964</v>
      </c>
      <c r="E431" s="2">
        <f>MACD!F431</f>
        <v>1.008249648547078</v>
      </c>
      <c r="F431" s="2">
        <f>'Moving Avg'!D431</f>
        <v>103.3758</v>
      </c>
      <c r="G431" s="2">
        <f>'Moving Avg'!F431</f>
        <v>105.32215000000001</v>
      </c>
      <c r="H431" s="2">
        <f>'Moving Avg'!G431</f>
        <v>108.14863600000002</v>
      </c>
      <c r="I431" s="2">
        <f>'Moving Avg'!H431</f>
        <v>115.98124400000006</v>
      </c>
      <c r="J431" s="6" t="str">
        <f>OBV!F431</f>
        <v>BEARISH</v>
      </c>
      <c r="K431" s="6" t="str">
        <f>OBV!G431</f>
        <v>NEUTRAL</v>
      </c>
      <c r="L431" s="6" t="str">
        <f>OBV!H431</f>
        <v>CONFIRMED BEARISH</v>
      </c>
    </row>
    <row r="432" spans="1:12" ht="13.5" x14ac:dyDescent="0.25">
      <c r="A432" s="3">
        <f>RSI!A432</f>
        <v>42635</v>
      </c>
      <c r="B432" s="2">
        <f>RSI!B432</f>
        <v>102.0386</v>
      </c>
      <c r="C432" s="2">
        <f>RSI!I432</f>
        <v>13.579668170596548</v>
      </c>
      <c r="D432" s="2">
        <f>MACD!E432</f>
        <v>1.0107181113687886</v>
      </c>
      <c r="E432" s="2">
        <f>MACD!F432</f>
        <v>1.0087433411114202</v>
      </c>
      <c r="F432" s="2">
        <f>'Moving Avg'!D432</f>
        <v>103.0316</v>
      </c>
      <c r="G432" s="2">
        <f>'Moving Avg'!F432</f>
        <v>104.97948000000001</v>
      </c>
      <c r="H432" s="2">
        <f>'Moving Avg'!G432</f>
        <v>107.94303400000003</v>
      </c>
      <c r="I432" s="2">
        <f>'Moving Avg'!H432</f>
        <v>115.93242100000006</v>
      </c>
      <c r="J432" s="6" t="str">
        <f>OBV!F432</f>
        <v>BEARISH</v>
      </c>
      <c r="K432" s="6" t="str">
        <f>OBV!G432</f>
        <v>NEUTRAL</v>
      </c>
      <c r="L432" s="6" t="str">
        <f>OBV!H432</f>
        <v>CONFIRMED BEARISH</v>
      </c>
    </row>
    <row r="433" spans="1:12" ht="13.5" x14ac:dyDescent="0.25">
      <c r="A433" s="3">
        <f>RSI!A433</f>
        <v>42636</v>
      </c>
      <c r="B433" s="2">
        <f>RSI!B433</f>
        <v>102.0386</v>
      </c>
      <c r="C433" s="2">
        <f>RSI!I433</f>
        <v>13.579668170596548</v>
      </c>
      <c r="D433" s="2">
        <f>MACD!E433</f>
        <v>1.0222258982007162</v>
      </c>
      <c r="E433" s="2">
        <f>MACD!F433</f>
        <v>1.0114398525292794</v>
      </c>
      <c r="F433" s="2">
        <f>'Moving Avg'!D433</f>
        <v>102.6874</v>
      </c>
      <c r="G433" s="2">
        <f>'Moving Avg'!F433</f>
        <v>104.63681000000001</v>
      </c>
      <c r="H433" s="2">
        <f>'Moving Avg'!G433</f>
        <v>107.73743200000003</v>
      </c>
      <c r="I433" s="2">
        <f>'Moving Avg'!H433</f>
        <v>115.89510200000007</v>
      </c>
      <c r="J433" s="6" t="str">
        <f>OBV!F433</f>
        <v>BEARISH</v>
      </c>
      <c r="K433" s="6" t="str">
        <f>OBV!G433</f>
        <v>NEUTRAL</v>
      </c>
      <c r="L433" s="6" t="str">
        <f>OBV!H433</f>
        <v>CONFIRMED BEARISH</v>
      </c>
    </row>
    <row r="434" spans="1:12" ht="13.5" x14ac:dyDescent="0.25">
      <c r="A434" s="3">
        <f>RSI!A434</f>
        <v>42639</v>
      </c>
      <c r="B434" s="2">
        <f>RSI!B434</f>
        <v>102.00060000000001</v>
      </c>
      <c r="C434" s="2">
        <f>RSI!I434</f>
        <v>13.468050630835336</v>
      </c>
      <c r="D434" s="2">
        <f>MACD!E434</f>
        <v>1.0202302793573352</v>
      </c>
      <c r="E434" s="2">
        <f>MACD!F434</f>
        <v>1.0131979378948905</v>
      </c>
      <c r="F434" s="2">
        <f>'Moving Avg'!D434</f>
        <v>102.33560000000001</v>
      </c>
      <c r="G434" s="2">
        <f>'Moving Avg'!F434</f>
        <v>104.40646500000003</v>
      </c>
      <c r="H434" s="2">
        <f>'Moving Avg'!G434</f>
        <v>107.53868600000001</v>
      </c>
      <c r="I434" s="2">
        <f>'Moving Avg'!H434</f>
        <v>115.85759300000005</v>
      </c>
      <c r="J434" s="6" t="str">
        <f>OBV!F434</f>
        <v>BEARISH</v>
      </c>
      <c r="K434" s="6" t="str">
        <f>OBV!G434</f>
        <v>WEAK</v>
      </c>
      <c r="L434" s="6" t="str">
        <f>OBV!H434</f>
        <v>CONFIRMED BEARISH</v>
      </c>
    </row>
    <row r="435" spans="1:12" ht="13.5" x14ac:dyDescent="0.25">
      <c r="A435" s="3">
        <f>RSI!A435</f>
        <v>42640</v>
      </c>
      <c r="B435" s="2">
        <f>RSI!B435</f>
        <v>98.954599999999999</v>
      </c>
      <c r="C435" s="2">
        <f>RSI!I435</f>
        <v>7.8781919252306523</v>
      </c>
      <c r="D435" s="2">
        <f>MACD!E435</f>
        <v>1.1182139936041722</v>
      </c>
      <c r="E435" s="2">
        <f>MACD!F435</f>
        <v>1.0342011490367469</v>
      </c>
      <c r="F435" s="2">
        <f>'Moving Avg'!D435</f>
        <v>101.56649999999999</v>
      </c>
      <c r="G435" s="2">
        <f>'Moving Avg'!F435</f>
        <v>104.02382000000003</v>
      </c>
      <c r="H435" s="2">
        <f>'Moving Avg'!G435</f>
        <v>107.27902000000002</v>
      </c>
      <c r="I435" s="2">
        <f>'Moving Avg'!H435</f>
        <v>115.79335000000006</v>
      </c>
      <c r="J435" s="6" t="str">
        <f>OBV!F435</f>
        <v>BEARISH</v>
      </c>
      <c r="K435" s="6" t="str">
        <f>OBV!G435</f>
        <v>WEAK</v>
      </c>
      <c r="L435" s="6" t="str">
        <f>OBV!H435</f>
        <v>CONFIRMED BEARISH</v>
      </c>
    </row>
    <row r="436" spans="1:12" ht="13.5" x14ac:dyDescent="0.25">
      <c r="A436" s="3">
        <f>RSI!A436</f>
        <v>42641</v>
      </c>
      <c r="B436" s="2">
        <f>RSI!B436</f>
        <v>98.954599999999999</v>
      </c>
      <c r="C436" s="2">
        <f>RSI!I436</f>
        <v>7.8781919252306523</v>
      </c>
      <c r="D436" s="2">
        <f>MACD!E436</f>
        <v>1.2369965162351235</v>
      </c>
      <c r="E436" s="2">
        <f>MACD!F436</f>
        <v>1.0747602224764223</v>
      </c>
      <c r="F436" s="2">
        <f>'Moving Avg'!D436</f>
        <v>100.79740000000001</v>
      </c>
      <c r="G436" s="2">
        <f>'Moving Avg'!F436</f>
        <v>103.56502500000002</v>
      </c>
      <c r="H436" s="2">
        <f>'Moving Avg'!G436</f>
        <v>107.01935400000002</v>
      </c>
      <c r="I436" s="2">
        <f>'Moving Avg'!H436</f>
        <v>115.74061100000006</v>
      </c>
      <c r="J436" s="6" t="str">
        <f>OBV!F436</f>
        <v>BEARISH</v>
      </c>
      <c r="K436" s="6" t="str">
        <f>OBV!G436</f>
        <v>WEAK</v>
      </c>
      <c r="L436" s="6" t="str">
        <f>OBV!H436</f>
        <v>CONFIRMED BEARISH</v>
      </c>
    </row>
    <row r="437" spans="1:12" ht="13.5" x14ac:dyDescent="0.25">
      <c r="A437" s="3">
        <f>RSI!A437</f>
        <v>42642</v>
      </c>
      <c r="B437" s="2">
        <f>RSI!B437</f>
        <v>98.954599999999999</v>
      </c>
      <c r="C437" s="2">
        <f>RSI!I437</f>
        <v>7.8781919252306523</v>
      </c>
      <c r="D437" s="2">
        <f>MACD!E437</f>
        <v>1.3707207545786275</v>
      </c>
      <c r="E437" s="2">
        <f>MACD!F437</f>
        <v>1.1339523288968634</v>
      </c>
      <c r="F437" s="2">
        <f>'Moving Avg'!D437</f>
        <v>100.1806</v>
      </c>
      <c r="G437" s="2">
        <f>'Moving Avg'!F437</f>
        <v>103.23073000000002</v>
      </c>
      <c r="H437" s="2">
        <f>'Moving Avg'!G437</f>
        <v>106.75968800000003</v>
      </c>
      <c r="I437" s="2">
        <f>'Moving Avg'!H437</f>
        <v>115.67816550000009</v>
      </c>
      <c r="J437" s="6" t="str">
        <f>OBV!F437</f>
        <v>BEARISH</v>
      </c>
      <c r="K437" s="6" t="str">
        <f>OBV!G437</f>
        <v>WEAK</v>
      </c>
      <c r="L437" s="6" t="str">
        <f>OBV!H437</f>
        <v>CONFIRMED BEARISH</v>
      </c>
    </row>
    <row r="438" spans="1:12" ht="13.5" x14ac:dyDescent="0.25">
      <c r="A438" s="3">
        <f>RSI!A438</f>
        <v>42643</v>
      </c>
      <c r="B438" s="2">
        <f>RSI!B438</f>
        <v>97.431700000000006</v>
      </c>
      <c r="C438" s="2">
        <f>RSI!I438</f>
        <v>6.2566342636736039</v>
      </c>
      <c r="D438" s="2">
        <f>MACD!E438</f>
        <v>1.6274349498098246</v>
      </c>
      <c r="E438" s="2">
        <f>MACD!F438</f>
        <v>1.2326488530794557</v>
      </c>
      <c r="F438" s="2">
        <f>'Moving Avg'!D438</f>
        <v>99.259219999999999</v>
      </c>
      <c r="G438" s="2">
        <f>'Moving Avg'!F438</f>
        <v>102.82067500000001</v>
      </c>
      <c r="H438" s="2">
        <f>'Moving Avg'!G438</f>
        <v>106.46956400000001</v>
      </c>
      <c r="I438" s="2">
        <f>'Moving Avg'!H438</f>
        <v>115.60451050000009</v>
      </c>
      <c r="J438" s="6" t="str">
        <f>OBV!F438</f>
        <v>BEARISH</v>
      </c>
      <c r="K438" s="6" t="str">
        <f>OBV!G438</f>
        <v>WEAK</v>
      </c>
      <c r="L438" s="6" t="str">
        <f>OBV!H438</f>
        <v>CONFIRMED BEARISH</v>
      </c>
    </row>
    <row r="439" spans="1:12" ht="13.5" x14ac:dyDescent="0.25">
      <c r="A439" s="3">
        <f>RSI!A439</f>
        <v>42647</v>
      </c>
      <c r="B439" s="2">
        <f>RSI!B439</f>
        <v>97.393600000000006</v>
      </c>
      <c r="C439" s="2">
        <f>RSI!I439</f>
        <v>6.2221291759928761</v>
      </c>
      <c r="D439" s="2">
        <f>MACD!E439</f>
        <v>1.8849530805486836</v>
      </c>
      <c r="E439" s="2">
        <f>MACD!F439</f>
        <v>1.3631096985733013</v>
      </c>
      <c r="F439" s="2">
        <f>'Moving Avg'!D439</f>
        <v>98.337819999999994</v>
      </c>
      <c r="G439" s="2">
        <f>'Moving Avg'!F439</f>
        <v>102.408715</v>
      </c>
      <c r="H439" s="2">
        <f>'Moving Avg'!G439</f>
        <v>106.17867800000002</v>
      </c>
      <c r="I439" s="2">
        <f>'Moving Avg'!H439</f>
        <v>115.53066500000008</v>
      </c>
      <c r="J439" s="6" t="str">
        <f>OBV!F439</f>
        <v>BEARISH</v>
      </c>
      <c r="K439" s="6" t="str">
        <f>OBV!G439</f>
        <v>NEUTRAL</v>
      </c>
      <c r="L439" s="6" t="str">
        <f>OBV!H439</f>
        <v>CONFIRMED BEARISH</v>
      </c>
    </row>
    <row r="440" spans="1:12" ht="13.5" x14ac:dyDescent="0.25">
      <c r="A440" s="3">
        <f>RSI!A440</f>
        <v>42648</v>
      </c>
      <c r="B440" s="2">
        <f>RSI!B440</f>
        <v>95.185299999999998</v>
      </c>
      <c r="C440" s="2">
        <f>RSI!I440</f>
        <v>4.6287370770527616</v>
      </c>
      <c r="D440" s="2">
        <f>MACD!E440</f>
        <v>2.1537407547110519</v>
      </c>
      <c r="E440" s="2">
        <f>MACD!F440</f>
        <v>1.5212359098008514</v>
      </c>
      <c r="F440" s="2">
        <f>'Moving Avg'!D440</f>
        <v>97.583960000000005</v>
      </c>
      <c r="G440" s="2">
        <f>'Moving Avg'!F440</f>
        <v>101.88634000000002</v>
      </c>
      <c r="H440" s="2">
        <f>'Moving Avg'!G440</f>
        <v>105.874084</v>
      </c>
      <c r="I440" s="2">
        <f>'Moving Avg'!H440</f>
        <v>115.44577800000008</v>
      </c>
      <c r="J440" s="6" t="str">
        <f>OBV!F440</f>
        <v>BEARISH</v>
      </c>
      <c r="K440" s="6" t="str">
        <f>OBV!G440</f>
        <v>NEUTRAL</v>
      </c>
      <c r="L440" s="6" t="str">
        <f>OBV!H440</f>
        <v>CONFIRMED BEARISH</v>
      </c>
    </row>
    <row r="441" spans="1:12" ht="13.5" x14ac:dyDescent="0.25">
      <c r="A441" s="3">
        <f>RSI!A441</f>
        <v>42649</v>
      </c>
      <c r="B441" s="2">
        <f>RSI!B441</f>
        <v>95.185299999999998</v>
      </c>
      <c r="C441" s="2">
        <f>RSI!I441</f>
        <v>4.6287370770527616</v>
      </c>
      <c r="D441" s="2">
        <f>MACD!E441</f>
        <v>2.4265636817076484</v>
      </c>
      <c r="E441" s="2">
        <f>MACD!F441</f>
        <v>1.702301464182211</v>
      </c>
      <c r="F441" s="2">
        <f>'Moving Avg'!D441</f>
        <v>96.830099999999987</v>
      </c>
      <c r="G441" s="2">
        <f>'Moving Avg'!F441</f>
        <v>101.35520500000004</v>
      </c>
      <c r="H441" s="2">
        <f>'Moving Avg'!G441</f>
        <v>105.58472</v>
      </c>
      <c r="I441" s="2">
        <f>'Moving Avg'!H441</f>
        <v>115.34669100000008</v>
      </c>
      <c r="J441" s="6" t="str">
        <f>OBV!F441</f>
        <v>BEARISH</v>
      </c>
      <c r="K441" s="6" t="str">
        <f>OBV!G441</f>
        <v>NEUTRAL</v>
      </c>
      <c r="L441" s="6" t="str">
        <f>OBV!H441</f>
        <v>CONFIRMED BEARISH</v>
      </c>
    </row>
    <row r="442" spans="1:12" ht="13.5" x14ac:dyDescent="0.25">
      <c r="A442" s="3">
        <f>RSI!A442</f>
        <v>42650</v>
      </c>
      <c r="B442" s="2">
        <f>RSI!B442</f>
        <v>95.192899999999995</v>
      </c>
      <c r="C442" s="2">
        <f>RSI!I442</f>
        <v>4.7261199034761745</v>
      </c>
      <c r="D442" s="2">
        <f>MACD!E442</f>
        <v>2.5817222292781139</v>
      </c>
      <c r="E442" s="2">
        <f>MACD!F442</f>
        <v>1.8781856172013915</v>
      </c>
      <c r="F442" s="2">
        <f>'Moving Avg'!D442</f>
        <v>96.077759999999998</v>
      </c>
      <c r="G442" s="2">
        <f>'Moving Avg'!F442</f>
        <v>100.86823500000004</v>
      </c>
      <c r="H442" s="2">
        <f>'Moving Avg'!G442</f>
        <v>105.29550800000001</v>
      </c>
      <c r="I442" s="2">
        <f>'Moving Avg'!H442</f>
        <v>115.24749800000006</v>
      </c>
      <c r="J442" s="6" t="str">
        <f>OBV!F442</f>
        <v>BEARISH</v>
      </c>
      <c r="K442" s="6" t="str">
        <f>OBV!G442</f>
        <v>NEUTRAL</v>
      </c>
      <c r="L442" s="6" t="str">
        <f>OBV!H442</f>
        <v>CONFIRMED BEARISH</v>
      </c>
    </row>
    <row r="443" spans="1:12" ht="13.5" x14ac:dyDescent="0.25">
      <c r="A443" s="3">
        <f>RSI!A443</f>
        <v>42653</v>
      </c>
      <c r="B443" s="2">
        <f>RSI!B443</f>
        <v>97.241299999999995</v>
      </c>
      <c r="C443" s="2">
        <f>RSI!I443</f>
        <v>26.507822158701074</v>
      </c>
      <c r="D443" s="2">
        <f>MACD!E443</f>
        <v>2.6001441998329966</v>
      </c>
      <c r="E443" s="2">
        <f>MACD!F443</f>
        <v>2.0225773337277126</v>
      </c>
      <c r="F443" s="2">
        <f>'Moving Avg'!D443</f>
        <v>96.039680000000004</v>
      </c>
      <c r="G443" s="2">
        <f>'Moving Avg'!F443</f>
        <v>100.48368500000002</v>
      </c>
      <c r="H443" s="2">
        <f>'Moving Avg'!G443</f>
        <v>105.047264</v>
      </c>
      <c r="I443" s="2">
        <f>'Moving Avg'!H443</f>
        <v>115.15854700000007</v>
      </c>
      <c r="J443" s="6" t="str">
        <f>OBV!F443</f>
        <v>BEARISH</v>
      </c>
      <c r="K443" s="6" t="str">
        <f>OBV!G443</f>
        <v>NEUTRAL</v>
      </c>
      <c r="L443" s="6" t="str">
        <f>OBV!H443</f>
        <v>CONFIRMED BEARISH</v>
      </c>
    </row>
    <row r="444" spans="1:12" ht="13.5" x14ac:dyDescent="0.25">
      <c r="A444" s="3">
        <f>RSI!A444</f>
        <v>42654</v>
      </c>
      <c r="B444" s="2">
        <f>RSI!B444</f>
        <v>95.185299999999998</v>
      </c>
      <c r="C444" s="2">
        <f>RSI!I444</f>
        <v>21.255199752603531</v>
      </c>
      <c r="D444" s="2">
        <f>MACD!E444</f>
        <v>2.7860663226343263</v>
      </c>
      <c r="E444" s="2">
        <f>MACD!F444</f>
        <v>2.1752751315090357</v>
      </c>
      <c r="F444" s="2">
        <f>'Moving Avg'!D444</f>
        <v>95.598019999999991</v>
      </c>
      <c r="G444" s="2">
        <f>'Moving Avg'!F444</f>
        <v>100.00776000000003</v>
      </c>
      <c r="H444" s="2">
        <f>'Moving Avg'!G444</f>
        <v>104.75790000000001</v>
      </c>
      <c r="I444" s="2">
        <f>'Moving Avg'!H444</f>
        <v>115.05931600000009</v>
      </c>
      <c r="J444" s="6" t="str">
        <f>OBV!F444</f>
        <v>BEARISH</v>
      </c>
      <c r="K444" s="6" t="str">
        <f>OBV!G444</f>
        <v>NEUTRAL</v>
      </c>
      <c r="L444" s="6" t="str">
        <f>OBV!H444</f>
        <v>CONFIRMED BEARISH</v>
      </c>
    </row>
    <row r="445" spans="1:12" ht="13.5" x14ac:dyDescent="0.25">
      <c r="A445" s="3">
        <f>RSI!A445</f>
        <v>42655</v>
      </c>
      <c r="B445" s="2">
        <f>RSI!B445</f>
        <v>95.185299999999998</v>
      </c>
      <c r="C445" s="2">
        <f>RSI!I445</f>
        <v>21.255199752603531</v>
      </c>
      <c r="D445" s="2">
        <f>MACD!E445</f>
        <v>2.5090336117506382</v>
      </c>
      <c r="E445" s="2">
        <f>MACD!F445</f>
        <v>2.2420268275573561</v>
      </c>
      <c r="F445" s="2">
        <f>'Moving Avg'!D445</f>
        <v>95.598019999999991</v>
      </c>
      <c r="G445" s="2">
        <f>'Moving Avg'!F445</f>
        <v>99.579045000000036</v>
      </c>
      <c r="H445" s="2">
        <f>'Moving Avg'!G445</f>
        <v>104.49899599999999</v>
      </c>
      <c r="I445" s="2">
        <f>'Moving Avg'!H445</f>
        <v>114.96008500000009</v>
      </c>
      <c r="J445" s="6" t="str">
        <f>OBV!F445</f>
        <v>BEARISH</v>
      </c>
      <c r="K445" s="6" t="str">
        <f>OBV!G445</f>
        <v>NEUTRAL</v>
      </c>
      <c r="L445" s="6" t="str">
        <f>OBV!H445</f>
        <v>NEUTRAL</v>
      </c>
    </row>
    <row r="446" spans="1:12" ht="13.5" x14ac:dyDescent="0.25">
      <c r="A446" s="3">
        <f>RSI!A446</f>
        <v>42656</v>
      </c>
      <c r="B446" s="2">
        <f>RSI!B446</f>
        <v>95.185299999999998</v>
      </c>
      <c r="C446" s="2">
        <f>RSI!I446</f>
        <v>21.255199752603531</v>
      </c>
      <c r="D446" s="2">
        <f>MACD!E446</f>
        <v>2.306347201665119</v>
      </c>
      <c r="E446" s="2">
        <f>MACD!F446</f>
        <v>2.254890902378909</v>
      </c>
      <c r="F446" s="2">
        <f>'Moving Avg'!D446</f>
        <v>95.598019999999991</v>
      </c>
      <c r="G446" s="2">
        <f>'Moving Avg'!F446</f>
        <v>99.150330000000025</v>
      </c>
      <c r="H446" s="2">
        <f>'Moving Avg'!G446</f>
        <v>104.20963199999998</v>
      </c>
      <c r="I446" s="2">
        <f>'Moving Avg'!H446</f>
        <v>114.87591700000009</v>
      </c>
      <c r="J446" s="6" t="str">
        <f>OBV!F446</f>
        <v>BEARISH</v>
      </c>
      <c r="K446" s="6" t="str">
        <f>OBV!G446</f>
        <v>NEUTRAL</v>
      </c>
      <c r="L446" s="6" t="str">
        <f>OBV!H446</f>
        <v>NEUTRAL</v>
      </c>
    </row>
    <row r="447" spans="1:12" ht="13.5" x14ac:dyDescent="0.25">
      <c r="A447" s="3">
        <f>RSI!A447</f>
        <v>42657</v>
      </c>
      <c r="B447" s="2">
        <f>RSI!B447</f>
        <v>95.109200000000001</v>
      </c>
      <c r="C447" s="2">
        <f>RSI!I447</f>
        <v>21.062259567491679</v>
      </c>
      <c r="D447" s="2">
        <f>MACD!E447</f>
        <v>2.1698561715221558</v>
      </c>
      <c r="E447" s="2">
        <f>MACD!F447</f>
        <v>2.2378839562075585</v>
      </c>
      <c r="F447" s="2">
        <f>'Moving Avg'!D447</f>
        <v>95.581279999999992</v>
      </c>
      <c r="G447" s="2">
        <f>'Moving Avg'!F447</f>
        <v>98.717810000000028</v>
      </c>
      <c r="H447" s="2">
        <f>'Moving Avg'!G447</f>
        <v>103.918746</v>
      </c>
      <c r="I447" s="2">
        <f>'Moving Avg'!H447</f>
        <v>114.79064950000009</v>
      </c>
      <c r="J447" s="6" t="str">
        <f>OBV!F447</f>
        <v>BEARISH</v>
      </c>
      <c r="K447" s="6" t="str">
        <f>OBV!G447</f>
        <v>WEAK</v>
      </c>
      <c r="L447" s="6" t="str">
        <f>OBV!H447</f>
        <v>CONFIRMED BEARISH</v>
      </c>
    </row>
    <row r="448" spans="1:12" ht="13.5" x14ac:dyDescent="0.25">
      <c r="A448" s="3">
        <f>RSI!A448</f>
        <v>42660</v>
      </c>
      <c r="B448" s="2">
        <f>RSI!B448</f>
        <v>94.4238</v>
      </c>
      <c r="C448" s="2">
        <f>RSI!I448</f>
        <v>19.357904883859291</v>
      </c>
      <c r="D448" s="2">
        <f>MACD!E448</f>
        <v>1.8984913339854046</v>
      </c>
      <c r="E448" s="2">
        <f>MACD!F448</f>
        <v>2.1700054317631281</v>
      </c>
      <c r="F448" s="2">
        <f>'Moving Avg'!D448</f>
        <v>95.017779999999988</v>
      </c>
      <c r="G448" s="2">
        <f>'Moving Avg'!F448</f>
        <v>98.251020000000025</v>
      </c>
      <c r="H448" s="2">
        <f>'Moving Avg'!G448</f>
        <v>103.61430399999998</v>
      </c>
      <c r="I448" s="2">
        <f>'Moving Avg'!H448</f>
        <v>114.70375250000011</v>
      </c>
      <c r="J448" s="6" t="str">
        <f>OBV!F448</f>
        <v>BEARISH</v>
      </c>
      <c r="K448" s="6" t="str">
        <f>OBV!G448</f>
        <v>WEAK</v>
      </c>
      <c r="L448" s="6" t="str">
        <f>OBV!H448</f>
        <v>CONFIRMED BEARISH</v>
      </c>
    </row>
    <row r="449" spans="1:12" ht="13.5" x14ac:dyDescent="0.25">
      <c r="A449" s="3">
        <f>RSI!A449</f>
        <v>42661</v>
      </c>
      <c r="B449" s="2">
        <f>RSI!B449</f>
        <v>94.4238</v>
      </c>
      <c r="C449" s="2">
        <f>RSI!I449</f>
        <v>19.357904883859291</v>
      </c>
      <c r="D449" s="2">
        <f>MACD!E449</f>
        <v>1.6926648506277076</v>
      </c>
      <c r="E449" s="2">
        <f>MACD!F449</f>
        <v>2.0745373155360438</v>
      </c>
      <c r="F449" s="2">
        <f>'Moving Avg'!D449</f>
        <v>94.865480000000005</v>
      </c>
      <c r="G449" s="2">
        <f>'Moving Avg'!F449</f>
        <v>97.784230000000022</v>
      </c>
      <c r="H449" s="2">
        <f>'Moving Avg'!G449</f>
        <v>103.30986199999998</v>
      </c>
      <c r="I449" s="2">
        <f>'Moving Avg'!H449</f>
        <v>114.61793400000009</v>
      </c>
      <c r="J449" s="6" t="str">
        <f>OBV!F449</f>
        <v>BEARISH</v>
      </c>
      <c r="K449" s="6" t="str">
        <f>OBV!G449</f>
        <v>NEUTRAL</v>
      </c>
      <c r="L449" s="6" t="str">
        <f>OBV!H449</f>
        <v>CONFIRMED BEARISH</v>
      </c>
    </row>
    <row r="450" spans="1:12" ht="13.5" x14ac:dyDescent="0.25">
      <c r="A450" s="3">
        <f>RSI!A450</f>
        <v>42662</v>
      </c>
      <c r="B450" s="2">
        <f>RSI!B450</f>
        <v>94.043099999999995</v>
      </c>
      <c r="C450" s="2">
        <f>RSI!I450</f>
        <v>18.398828215855715</v>
      </c>
      <c r="D450" s="2">
        <f>MACD!E450</f>
        <v>1.2344205704969937</v>
      </c>
      <c r="E450" s="2">
        <f>MACD!F450</f>
        <v>1.9065139665282338</v>
      </c>
      <c r="F450" s="2">
        <f>'Moving Avg'!D450</f>
        <v>94.637039999999999</v>
      </c>
      <c r="G450" s="2">
        <f>'Moving Avg'!F450</f>
        <v>97.346380000000025</v>
      </c>
      <c r="H450" s="2">
        <f>'Moving Avg'!G450</f>
        <v>102.99780599999997</v>
      </c>
      <c r="I450" s="2">
        <f>'Moving Avg'!H450</f>
        <v>114.53021200000011</v>
      </c>
      <c r="J450" s="6" t="str">
        <f>OBV!F450</f>
        <v>BEARISH</v>
      </c>
      <c r="K450" s="6" t="str">
        <f>OBV!G450</f>
        <v>WEAK</v>
      </c>
      <c r="L450" s="6" t="str">
        <f>OBV!H450</f>
        <v>CONFIRMED BEARISH</v>
      </c>
    </row>
    <row r="451" spans="1:12" ht="13.5" x14ac:dyDescent="0.25">
      <c r="A451" s="3">
        <f>RSI!A451</f>
        <v>42663</v>
      </c>
      <c r="B451" s="2">
        <f>RSI!B451</f>
        <v>94.043099999999995</v>
      </c>
      <c r="C451" s="2">
        <f>RSI!I451</f>
        <v>18.398828215855715</v>
      </c>
      <c r="D451" s="2">
        <f>MACD!E451</f>
        <v>0.87434632742596818</v>
      </c>
      <c r="E451" s="2">
        <f>MACD!F451</f>
        <v>1.7000804387077806</v>
      </c>
      <c r="F451" s="2">
        <f>'Moving Avg'!D451</f>
        <v>94.408600000000007</v>
      </c>
      <c r="G451" s="2">
        <f>'Moving Avg'!F451</f>
        <v>96.908530000000027</v>
      </c>
      <c r="H451" s="2">
        <f>'Moving Avg'!G451</f>
        <v>102.68574999999996</v>
      </c>
      <c r="I451" s="2">
        <f>'Moving Avg'!H451</f>
        <v>114.42523400000009</v>
      </c>
      <c r="J451" s="6" t="str">
        <f>OBV!F451</f>
        <v>BEARISH</v>
      </c>
      <c r="K451" s="6" t="str">
        <f>OBV!G451</f>
        <v>WEAK</v>
      </c>
      <c r="L451" s="6" t="str">
        <f>OBV!H451</f>
        <v>CONFIRMED BEARISH</v>
      </c>
    </row>
    <row r="452" spans="1:12" ht="13.5" x14ac:dyDescent="0.25">
      <c r="A452" s="3">
        <f>RSI!A452</f>
        <v>42664</v>
      </c>
      <c r="B452" s="2">
        <f>RSI!B452</f>
        <v>94.043099999999995</v>
      </c>
      <c r="C452" s="2">
        <f>RSI!I452</f>
        <v>18.398828215855715</v>
      </c>
      <c r="D452" s="2">
        <f>MACD!E452</f>
        <v>0.59645857200078467</v>
      </c>
      <c r="E452" s="2">
        <f>MACD!F452</f>
        <v>1.4793560653663813</v>
      </c>
      <c r="F452" s="2">
        <f>'Moving Avg'!D452</f>
        <v>94.195379999999986</v>
      </c>
      <c r="G452" s="2">
        <f>'Moving Avg'!F452</f>
        <v>96.508755000000036</v>
      </c>
      <c r="H452" s="2">
        <f>'Moving Avg'!G452</f>
        <v>102.37369399999996</v>
      </c>
      <c r="I452" s="2">
        <f>'Moving Avg'!H452</f>
        <v>114.32097500000009</v>
      </c>
      <c r="J452" s="6" t="str">
        <f>OBV!F452</f>
        <v>BEARISH</v>
      </c>
      <c r="K452" s="6" t="str">
        <f>OBV!G452</f>
        <v>NEUTRAL</v>
      </c>
      <c r="L452" s="6" t="str">
        <f>OBV!H452</f>
        <v>CONFIRMED BEARISH</v>
      </c>
    </row>
    <row r="453" spans="1:12" ht="13.5" x14ac:dyDescent="0.25">
      <c r="A453" s="3">
        <f>RSI!A453</f>
        <v>42667</v>
      </c>
      <c r="B453" s="2">
        <f>RSI!B453</f>
        <v>94.043099999999995</v>
      </c>
      <c r="C453" s="2">
        <f>RSI!I453</f>
        <v>18.398828215855715</v>
      </c>
      <c r="D453" s="2">
        <f>MACD!E453</f>
        <v>0.70018459185854454</v>
      </c>
      <c r="E453" s="2">
        <f>MACD!F453</f>
        <v>1.3235217706648141</v>
      </c>
      <c r="F453" s="2">
        <f>'Moving Avg'!D453</f>
        <v>94.119239999999991</v>
      </c>
      <c r="G453" s="2">
        <f>'Moving Avg'!F453</f>
        <v>96.108980000000045</v>
      </c>
      <c r="H453" s="2">
        <f>'Moving Avg'!G453</f>
        <v>102.07671599999998</v>
      </c>
      <c r="I453" s="2">
        <f>'Moving Avg'!H453</f>
        <v>114.21599700000007</v>
      </c>
      <c r="J453" s="6" t="str">
        <f>OBV!F453</f>
        <v>BEARISH</v>
      </c>
      <c r="K453" s="6" t="str">
        <f>OBV!G453</f>
        <v>NEUTRAL</v>
      </c>
      <c r="L453" s="6" t="str">
        <f>OBV!H453</f>
        <v>CONFIRMED BEARISH</v>
      </c>
    </row>
    <row r="454" spans="1:12" ht="13.5" x14ac:dyDescent="0.25">
      <c r="A454" s="3">
        <f>RSI!A454</f>
        <v>42668</v>
      </c>
      <c r="B454" s="2">
        <f>RSI!B454</f>
        <v>93.662300000000002</v>
      </c>
      <c r="C454" s="2">
        <f>RSI!I454</f>
        <v>17.249052790807269</v>
      </c>
      <c r="D454" s="2">
        <f>MACD!E454</f>
        <v>0.52181854369172243</v>
      </c>
      <c r="E454" s="2">
        <f>MACD!F454</f>
        <v>1.1631811252701958</v>
      </c>
      <c r="F454" s="2">
        <f>'Moving Avg'!D454</f>
        <v>93.966939999999994</v>
      </c>
      <c r="G454" s="2">
        <f>'Moving Avg'!F454</f>
        <v>95.692065000000028</v>
      </c>
      <c r="H454" s="2">
        <f>'Moving Avg'!G454</f>
        <v>101.77212199999997</v>
      </c>
      <c r="I454" s="2">
        <f>'Moving Avg'!H454</f>
        <v>114.09185950000008</v>
      </c>
      <c r="J454" s="6" t="str">
        <f>OBV!F454</f>
        <v>BEARISH</v>
      </c>
      <c r="K454" s="6" t="str">
        <f>OBV!G454</f>
        <v>NEUTRAL</v>
      </c>
      <c r="L454" s="6" t="str">
        <f>OBV!H454</f>
        <v>CONFIRMED BEARISH</v>
      </c>
    </row>
    <row r="455" spans="1:12" ht="13.5" x14ac:dyDescent="0.25">
      <c r="A455" s="3">
        <f>RSI!A455</f>
        <v>42669</v>
      </c>
      <c r="B455" s="2">
        <f>RSI!B455</f>
        <v>92.900899999999993</v>
      </c>
      <c r="C455" s="2">
        <f>RSI!I455</f>
        <v>15.203266010518192</v>
      </c>
      <c r="D455" s="2">
        <f>MACD!E455</f>
        <v>0.44988253964433511</v>
      </c>
      <c r="E455" s="2">
        <f>MACD!F455</f>
        <v>1.0205214081450236</v>
      </c>
      <c r="F455" s="2">
        <f>'Moving Avg'!D455</f>
        <v>93.738500000000002</v>
      </c>
      <c r="G455" s="2">
        <f>'Moving Avg'!F455</f>
        <v>95.389380000000031</v>
      </c>
      <c r="H455" s="2">
        <f>'Moving Avg'!G455</f>
        <v>101.45229999999997</v>
      </c>
      <c r="I455" s="2">
        <f>'Moving Avg'!H455</f>
        <v>113.96391500000009</v>
      </c>
      <c r="J455" s="6" t="str">
        <f>OBV!F455</f>
        <v>BEARISH</v>
      </c>
      <c r="K455" s="6" t="str">
        <f>OBV!G455</f>
        <v>NEUTRAL</v>
      </c>
      <c r="L455" s="6" t="str">
        <f>OBV!H455</f>
        <v>CONFIRMED BEARISH</v>
      </c>
    </row>
    <row r="456" spans="1:12" ht="13.5" x14ac:dyDescent="0.25">
      <c r="A456" s="3">
        <f>RSI!A456</f>
        <v>42670</v>
      </c>
      <c r="B456" s="2">
        <f>RSI!B456</f>
        <v>92.900899999999993</v>
      </c>
      <c r="C456" s="2">
        <f>RSI!I456</f>
        <v>15.203266010518192</v>
      </c>
      <c r="D456" s="2">
        <f>MACD!E456</f>
        <v>0.41442860439758533</v>
      </c>
      <c r="E456" s="2">
        <f>MACD!F456</f>
        <v>0.89930284739553601</v>
      </c>
      <c r="F456" s="2">
        <f>'Moving Avg'!D456</f>
        <v>93.510059999999982</v>
      </c>
      <c r="G456" s="2">
        <f>'Moving Avg'!F456</f>
        <v>95.086695000000034</v>
      </c>
      <c r="H456" s="2">
        <f>'Moving Avg'!G456</f>
        <v>101.13247799999995</v>
      </c>
      <c r="I456" s="2">
        <f>'Moving Avg'!H456</f>
        <v>113.8184270000001</v>
      </c>
      <c r="J456" s="6" t="str">
        <f>OBV!F456</f>
        <v>BEARISH</v>
      </c>
      <c r="K456" s="6" t="str">
        <f>OBV!G456</f>
        <v>NEUTRAL</v>
      </c>
      <c r="L456" s="6" t="str">
        <f>OBV!H456</f>
        <v>CONFIRMED BEARISH</v>
      </c>
    </row>
    <row r="457" spans="1:12" ht="13.5" x14ac:dyDescent="0.25">
      <c r="A457" s="3">
        <f>RSI!A457</f>
        <v>42671</v>
      </c>
      <c r="B457" s="2">
        <f>RSI!B457</f>
        <v>92.900899999999993</v>
      </c>
      <c r="C457" s="2">
        <f>RSI!I457</f>
        <v>15.203266010518192</v>
      </c>
      <c r="D457" s="2">
        <f>MACD!E457</f>
        <v>0.39625382772965168</v>
      </c>
      <c r="E457" s="2">
        <f>MACD!F457</f>
        <v>0.79869304346235925</v>
      </c>
      <c r="F457" s="2">
        <f>'Moving Avg'!D457</f>
        <v>93.28161999999999</v>
      </c>
      <c r="G457" s="2">
        <f>'Moving Avg'!F457</f>
        <v>94.784010000000023</v>
      </c>
      <c r="H457" s="2">
        <f>'Moving Avg'!G457</f>
        <v>100.81265599999995</v>
      </c>
      <c r="I457" s="2">
        <f>'Moving Avg'!H457</f>
        <v>113.6729390000001</v>
      </c>
      <c r="J457" s="6" t="str">
        <f>OBV!F457</f>
        <v>BEARISH</v>
      </c>
      <c r="K457" s="6" t="str">
        <f>OBV!G457</f>
        <v>NEUTRAL</v>
      </c>
      <c r="L457" s="6" t="str">
        <f>OBV!H457</f>
        <v>CONFIRMED BEARISH</v>
      </c>
    </row>
    <row r="458" spans="1:12" ht="13.5" x14ac:dyDescent="0.25">
      <c r="A458" s="3">
        <f>RSI!A458</f>
        <v>42674</v>
      </c>
      <c r="B458" s="2">
        <f>RSI!B458</f>
        <v>93.243499999999997</v>
      </c>
      <c r="C458" s="2">
        <f>RSI!I458</f>
        <v>20.502088515146227</v>
      </c>
      <c r="D458" s="2">
        <f>MACD!E458</f>
        <v>0.27184049754556838</v>
      </c>
      <c r="E458" s="2">
        <f>MACD!F458</f>
        <v>0.69332253427900115</v>
      </c>
      <c r="F458" s="2">
        <f>'Moving Avg'!D458</f>
        <v>93.12169999999999</v>
      </c>
      <c r="G458" s="2">
        <f>'Moving Avg'!F458</f>
        <v>94.574600000000032</v>
      </c>
      <c r="H458" s="2">
        <f>'Moving Avg'!G458</f>
        <v>100.49968599999997</v>
      </c>
      <c r="I458" s="2">
        <f>'Moving Avg'!H458</f>
        <v>113.53160850000009</v>
      </c>
      <c r="J458" s="6" t="str">
        <f>OBV!F458</f>
        <v>BEARISH</v>
      </c>
      <c r="K458" s="6" t="str">
        <f>OBV!G458</f>
        <v>NEUTRAL</v>
      </c>
      <c r="L458" s="6" t="str">
        <f>OBV!H458</f>
        <v>CONFIRMED BEARISH</v>
      </c>
    </row>
    <row r="459" spans="1:12" ht="13.5" x14ac:dyDescent="0.25">
      <c r="A459" s="3">
        <f>RSI!A459</f>
        <v>42675</v>
      </c>
      <c r="B459" s="2">
        <f>RSI!B459</f>
        <v>92.139399999999995</v>
      </c>
      <c r="C459" s="2">
        <f>RSI!I459</f>
        <v>16.84817097319258</v>
      </c>
      <c r="D459" s="2">
        <f>MACD!E459</f>
        <v>0.2665036662327509</v>
      </c>
      <c r="E459" s="2">
        <f>MACD!F459</f>
        <v>0.60795876066975107</v>
      </c>
      <c r="F459" s="2">
        <f>'Moving Avg'!D459</f>
        <v>92.817120000000003</v>
      </c>
      <c r="G459" s="2">
        <f>'Moving Avg'!F459</f>
        <v>94.311890000000034</v>
      </c>
      <c r="H459" s="2">
        <f>'Moving Avg'!G459</f>
        <v>100.16463399999996</v>
      </c>
      <c r="I459" s="2">
        <f>'Moving Avg'!H459</f>
        <v>113.38475750000011</v>
      </c>
      <c r="J459" s="6" t="str">
        <f>OBV!F459</f>
        <v>BEARISH</v>
      </c>
      <c r="K459" s="6" t="str">
        <f>OBV!G459</f>
        <v>NEUTRAL</v>
      </c>
      <c r="L459" s="6" t="str">
        <f>OBV!H459</f>
        <v>CONFIRMED BEARISH</v>
      </c>
    </row>
    <row r="460" spans="1:12" ht="13.5" x14ac:dyDescent="0.25">
      <c r="A460" s="3">
        <f>RSI!A460</f>
        <v>42676</v>
      </c>
      <c r="B460" s="2">
        <f>RSI!B460</f>
        <v>92.139399999999995</v>
      </c>
      <c r="C460" s="2">
        <f>RSI!I460</f>
        <v>16.84817097319258</v>
      </c>
      <c r="D460" s="2">
        <f>MACD!E460</f>
        <v>0.22674912698501259</v>
      </c>
      <c r="E460" s="2">
        <f>MACD!F460</f>
        <v>0.53171683393280345</v>
      </c>
      <c r="F460" s="2">
        <f>'Moving Avg'!D460</f>
        <v>92.664820000000006</v>
      </c>
      <c r="G460" s="2">
        <f>'Moving Avg'!F460</f>
        <v>94.159595000000024</v>
      </c>
      <c r="H460" s="2">
        <f>'Moving Avg'!G460</f>
        <v>99.829581999999974</v>
      </c>
      <c r="I460" s="2">
        <f>'Moving Avg'!H460</f>
        <v>113.23790650000009</v>
      </c>
      <c r="J460" s="6" t="str">
        <f>OBV!F460</f>
        <v>BEARISH</v>
      </c>
      <c r="K460" s="6" t="str">
        <f>OBV!G460</f>
        <v>NEUTRAL</v>
      </c>
      <c r="L460" s="6" t="str">
        <f>OBV!H460</f>
        <v>CONFIRMED BEARISH</v>
      </c>
    </row>
    <row r="461" spans="1:12" ht="13.5" x14ac:dyDescent="0.25">
      <c r="A461" s="3">
        <f>RSI!A461</f>
        <v>42677</v>
      </c>
      <c r="B461" s="2">
        <f>RSI!B461</f>
        <v>91.751000000000005</v>
      </c>
      <c r="C461" s="2">
        <f>RSI!I461</f>
        <v>15.706158635311198</v>
      </c>
      <c r="D461" s="2">
        <f>MACD!E461</f>
        <v>0.24348332983097976</v>
      </c>
      <c r="E461" s="2">
        <f>MACD!F461</f>
        <v>0.47407013311243873</v>
      </c>
      <c r="F461" s="2">
        <f>'Moving Avg'!D461</f>
        <v>92.43483999999998</v>
      </c>
      <c r="G461" s="2">
        <f>'Moving Avg'!F461</f>
        <v>93.987880000000018</v>
      </c>
      <c r="H461" s="2">
        <f>'Moving Avg'!G461</f>
        <v>99.486761999999985</v>
      </c>
      <c r="I461" s="2">
        <f>'Moving Avg'!H461</f>
        <v>113.0891855000001</v>
      </c>
      <c r="J461" s="6" t="str">
        <f>OBV!F461</f>
        <v>BEARISH</v>
      </c>
      <c r="K461" s="6" t="str">
        <f>OBV!G461</f>
        <v>NEUTRAL</v>
      </c>
      <c r="L461" s="6" t="str">
        <f>OBV!H461</f>
        <v>CONFIRMED BEARISH</v>
      </c>
    </row>
    <row r="462" spans="1:12" ht="13.5" x14ac:dyDescent="0.25">
      <c r="A462" s="3">
        <f>RSI!A462</f>
        <v>42678</v>
      </c>
      <c r="B462" s="2">
        <f>RSI!B462</f>
        <v>91.377899999999997</v>
      </c>
      <c r="C462" s="2">
        <f>RSI!I462</f>
        <v>14.676991766967419</v>
      </c>
      <c r="D462" s="2">
        <f>MACD!E462</f>
        <v>0.30757726847291167</v>
      </c>
      <c r="E462" s="2">
        <f>MACD!F462</f>
        <v>0.44077156018453334</v>
      </c>
      <c r="F462" s="2">
        <f>'Moving Avg'!D462</f>
        <v>92.130239999999986</v>
      </c>
      <c r="G462" s="2">
        <f>'Moving Avg'!F462</f>
        <v>93.79713000000001</v>
      </c>
      <c r="H462" s="2">
        <f>'Moving Avg'!G462</f>
        <v>99.136479999999992</v>
      </c>
      <c r="I462" s="2">
        <f>'Moving Avg'!H462</f>
        <v>112.95678950000008</v>
      </c>
      <c r="J462" s="6" t="str">
        <f>OBV!F462</f>
        <v>BEARISH</v>
      </c>
      <c r="K462" s="6" t="str">
        <f>OBV!G462</f>
        <v>NEUTRAL</v>
      </c>
      <c r="L462" s="6" t="str">
        <f>OBV!H462</f>
        <v>CONFIRMED BEARISH</v>
      </c>
    </row>
    <row r="463" spans="1:12" ht="13.5" x14ac:dyDescent="0.25">
      <c r="A463" s="3">
        <f>RSI!A463</f>
        <v>42681</v>
      </c>
      <c r="B463" s="2">
        <f>RSI!B463</f>
        <v>91.377899999999997</v>
      </c>
      <c r="C463" s="2">
        <f>RSI!I463</f>
        <v>14.676991766967419</v>
      </c>
      <c r="D463" s="2">
        <f>MACD!E463</f>
        <v>0.38466081278242825</v>
      </c>
      <c r="E463" s="2">
        <f>MACD!F463</f>
        <v>0.42954941070411234</v>
      </c>
      <c r="F463" s="2">
        <f>'Moving Avg'!D463</f>
        <v>91.757120000000015</v>
      </c>
      <c r="G463" s="2">
        <f>'Moving Avg'!F463</f>
        <v>93.503960000000006</v>
      </c>
      <c r="H463" s="2">
        <f>'Moving Avg'!G463</f>
        <v>98.786197999999999</v>
      </c>
      <c r="I463" s="2">
        <f>'Moving Avg'!H463</f>
        <v>112.8205110000001</v>
      </c>
      <c r="J463" s="6" t="str">
        <f>OBV!F463</f>
        <v>BEARISH</v>
      </c>
      <c r="K463" s="6" t="str">
        <f>OBV!G463</f>
        <v>NEUTRAL</v>
      </c>
      <c r="L463" s="6" t="str">
        <f>OBV!H463</f>
        <v>CONFIRMED BEARISH</v>
      </c>
    </row>
    <row r="464" spans="1:12" ht="13.5" x14ac:dyDescent="0.25">
      <c r="A464" s="3">
        <f>RSI!A464</f>
        <v>42682</v>
      </c>
      <c r="B464" s="2">
        <f>RSI!B464</f>
        <v>92.139399999999995</v>
      </c>
      <c r="C464" s="2">
        <f>RSI!I464</f>
        <v>26.134073058903795</v>
      </c>
      <c r="D464" s="2">
        <f>MACD!E464</f>
        <v>0.35605093082797623</v>
      </c>
      <c r="E464" s="2">
        <f>MACD!F464</f>
        <v>0.41484971472888515</v>
      </c>
      <c r="F464" s="2">
        <f>'Moving Avg'!D464</f>
        <v>91.757120000000015</v>
      </c>
      <c r="G464" s="2">
        <f>'Moving Avg'!F464</f>
        <v>93.351664999999997</v>
      </c>
      <c r="H464" s="2">
        <f>'Moving Avg'!G464</f>
        <v>98.496836000000016</v>
      </c>
      <c r="I464" s="2">
        <f>'Moving Avg'!H464</f>
        <v>112.69882450000009</v>
      </c>
      <c r="J464" s="6" t="str">
        <f>OBV!F464</f>
        <v>BULLISH</v>
      </c>
      <c r="K464" s="6" t="str">
        <f>OBV!G464</f>
        <v>NEUTRAL</v>
      </c>
      <c r="L464" s="6" t="str">
        <f>OBV!H464</f>
        <v>NEUTRAL</v>
      </c>
    </row>
    <row r="465" spans="1:12" ht="13.5" x14ac:dyDescent="0.25">
      <c r="A465" s="3">
        <f>RSI!A465</f>
        <v>42683</v>
      </c>
      <c r="B465" s="2">
        <f>RSI!B465</f>
        <v>91.377899999999997</v>
      </c>
      <c r="C465" s="2">
        <f>RSI!I465</f>
        <v>22.832333465707563</v>
      </c>
      <c r="D465" s="2">
        <f>MACD!E465</f>
        <v>0.28620215230721158</v>
      </c>
      <c r="E465" s="2">
        <f>MACD!F465</f>
        <v>0.38912020224455046</v>
      </c>
      <c r="F465" s="2">
        <f>'Moving Avg'!D465</f>
        <v>91.604820000000004</v>
      </c>
      <c r="G465" s="2">
        <f>'Moving Avg'!F465</f>
        <v>93.161294999999996</v>
      </c>
      <c r="H465" s="2">
        <f>'Moving Avg'!G465</f>
        <v>98.192244000000031</v>
      </c>
      <c r="I465" s="2">
        <f>'Moving Avg'!H465</f>
        <v>112.5765660000001</v>
      </c>
      <c r="J465" s="6" t="str">
        <f>OBV!F465</f>
        <v>BULLISH</v>
      </c>
      <c r="K465" s="6" t="str">
        <f>OBV!G465</f>
        <v>NEUTRAL</v>
      </c>
      <c r="L465" s="6" t="str">
        <f>OBV!H465</f>
        <v>BULLISH DIVERGENCE</v>
      </c>
    </row>
    <row r="466" spans="1:12" ht="13.5" x14ac:dyDescent="0.25">
      <c r="A466" s="3">
        <f>RSI!A466</f>
        <v>42684</v>
      </c>
      <c r="B466" s="2">
        <f>RSI!B466</f>
        <v>92.900899999999993</v>
      </c>
      <c r="C466" s="2">
        <f>RSI!I466</f>
        <v>39.339017431619304</v>
      </c>
      <c r="D466" s="2">
        <f>MACD!E466</f>
        <v>0.13275707338289067</v>
      </c>
      <c r="E466" s="2">
        <f>MACD!F466</f>
        <v>0.33784757647221852</v>
      </c>
      <c r="F466" s="2">
        <f>'Moving Avg'!D466</f>
        <v>91.834800000000001</v>
      </c>
      <c r="G466" s="2">
        <f>'Moving Avg'!F466</f>
        <v>93.047074999999992</v>
      </c>
      <c r="H466" s="2">
        <f>'Moving Avg'!G466</f>
        <v>97.887652000000031</v>
      </c>
      <c r="I466" s="2">
        <f>'Moving Avg'!H466</f>
        <v>112.4586870000001</v>
      </c>
      <c r="J466" s="6" t="str">
        <f>OBV!F466</f>
        <v>BULLISH</v>
      </c>
      <c r="K466" s="6" t="str">
        <f>OBV!G466</f>
        <v>STRONG</v>
      </c>
      <c r="L466" s="6" t="str">
        <f>OBV!H466</f>
        <v>CONFIRMED BULLISH</v>
      </c>
    </row>
    <row r="467" spans="1:12" ht="13.5" x14ac:dyDescent="0.25">
      <c r="A467" s="3">
        <f>RSI!A467</f>
        <v>42685</v>
      </c>
      <c r="B467" s="2">
        <f>RSI!B467</f>
        <v>93.281599999999997</v>
      </c>
      <c r="C467" s="2">
        <f>RSI!I467</f>
        <v>42.641855050918288</v>
      </c>
      <c r="D467" s="2">
        <f>MACD!E467</f>
        <v>-1.7176331169025616E-2</v>
      </c>
      <c r="E467" s="2">
        <f>MACD!F467</f>
        <v>0.26684279494396967</v>
      </c>
      <c r="F467" s="2">
        <f>'Moving Avg'!D467</f>
        <v>92.21553999999999</v>
      </c>
      <c r="G467" s="2">
        <f>'Moving Avg'!F467</f>
        <v>92.955694999999992</v>
      </c>
      <c r="H467" s="2">
        <f>'Moving Avg'!G467</f>
        <v>97.640474000000026</v>
      </c>
      <c r="I467" s="2">
        <f>'Moving Avg'!H467</f>
        <v>112.33192700000009</v>
      </c>
      <c r="J467" s="6" t="str">
        <f>OBV!F467</f>
        <v>BULLISH</v>
      </c>
      <c r="K467" s="6" t="str">
        <f>OBV!G467</f>
        <v>STRONG</v>
      </c>
      <c r="L467" s="6" t="str">
        <f>OBV!H467</f>
        <v>CONFIRMED BULLISH</v>
      </c>
    </row>
    <row r="468" spans="1:12" ht="13.5" x14ac:dyDescent="0.25">
      <c r="A468" s="3">
        <f>RSI!A468</f>
        <v>42688</v>
      </c>
      <c r="B468" s="2">
        <f>RSI!B468</f>
        <v>93.281599999999997</v>
      </c>
      <c r="C468" s="2">
        <f>RSI!I468</f>
        <v>42.641855050918288</v>
      </c>
      <c r="D468" s="2">
        <f>MACD!E468</f>
        <v>-8.6080550334557415E-2</v>
      </c>
      <c r="E468" s="2">
        <f>MACD!F468</f>
        <v>0.19625812588826427</v>
      </c>
      <c r="F468" s="2">
        <f>'Moving Avg'!D468</f>
        <v>92.596280000000007</v>
      </c>
      <c r="G468" s="2">
        <f>'Moving Avg'!F468</f>
        <v>92.898584999999997</v>
      </c>
      <c r="H468" s="2">
        <f>'Moving Avg'!G468</f>
        <v>97.39345000000003</v>
      </c>
      <c r="I468" s="2">
        <f>'Moving Avg'!H468</f>
        <v>112.20516700000009</v>
      </c>
      <c r="J468" s="6" t="str">
        <f>OBV!F468</f>
        <v>BULLISH</v>
      </c>
      <c r="K468" s="6" t="str">
        <f>OBV!G468</f>
        <v>STRONG</v>
      </c>
      <c r="L468" s="6" t="str">
        <f>OBV!H468</f>
        <v>CONFIRMED BULLISH</v>
      </c>
    </row>
    <row r="469" spans="1:12" ht="13.5" x14ac:dyDescent="0.25">
      <c r="A469" s="3">
        <f>RSI!A469</f>
        <v>42689</v>
      </c>
      <c r="B469" s="2">
        <f>RSI!B469</f>
        <v>91.393100000000004</v>
      </c>
      <c r="C469" s="2">
        <f>RSI!I469</f>
        <v>32.47065296480622</v>
      </c>
      <c r="D469" s="2">
        <f>MACD!E469</f>
        <v>-0.16949120010431784</v>
      </c>
      <c r="E469" s="2">
        <f>MACD!F469</f>
        <v>0.12310826068974785</v>
      </c>
      <c r="F469" s="2">
        <f>'Moving Avg'!D469</f>
        <v>92.447019999999995</v>
      </c>
      <c r="G469" s="2">
        <f>'Moving Avg'!F469</f>
        <v>92.747050000000002</v>
      </c>
      <c r="H469" s="2">
        <f>'Moving Avg'!G469</f>
        <v>97.108656000000053</v>
      </c>
      <c r="I469" s="2">
        <f>'Moving Avg'!H469</f>
        <v>112.05458450000009</v>
      </c>
      <c r="J469" s="6" t="str">
        <f>OBV!F469</f>
        <v>BULLISH</v>
      </c>
      <c r="K469" s="6" t="str">
        <f>OBV!G469</f>
        <v>STRONG</v>
      </c>
      <c r="L469" s="6" t="str">
        <f>OBV!H469</f>
        <v>BULLISH DIVERGENCE</v>
      </c>
    </row>
    <row r="470" spans="1:12" ht="13.5" x14ac:dyDescent="0.25">
      <c r="A470" s="3">
        <f>RSI!A470</f>
        <v>42690</v>
      </c>
      <c r="B470" s="2">
        <f>RSI!B470</f>
        <v>91.758600000000001</v>
      </c>
      <c r="C470" s="2">
        <f>RSI!I470</f>
        <v>35.668901688022956</v>
      </c>
      <c r="D470" s="2">
        <f>MACD!E470</f>
        <v>-0.25147913140420997</v>
      </c>
      <c r="E470" s="2">
        <f>MACD!F470</f>
        <v>4.8190782270956294E-2</v>
      </c>
      <c r="F470" s="2">
        <f>'Moving Avg'!D470</f>
        <v>92.523160000000004</v>
      </c>
      <c r="G470" s="2">
        <f>'Moving Avg'!F470</f>
        <v>92.632824999999997</v>
      </c>
      <c r="H470" s="2">
        <f>'Moving Avg'!G470</f>
        <v>96.831172000000038</v>
      </c>
      <c r="I470" s="2">
        <f>'Moving Avg'!H470</f>
        <v>111.9058655000001</v>
      </c>
      <c r="J470" s="6" t="str">
        <f>OBV!F470</f>
        <v>BULLISH</v>
      </c>
      <c r="K470" s="6" t="str">
        <f>OBV!G470</f>
        <v>STRONG</v>
      </c>
      <c r="L470" s="6" t="str">
        <f>OBV!H470</f>
        <v>CONFIRMED BULLISH</v>
      </c>
    </row>
    <row r="471" spans="1:12" ht="13.5" x14ac:dyDescent="0.25">
      <c r="A471" s="3">
        <f>RSI!A471</f>
        <v>42691</v>
      </c>
      <c r="B471" s="2">
        <f>RSI!B471</f>
        <v>91.377899999999997</v>
      </c>
      <c r="C471" s="2">
        <f>RSI!I471</f>
        <v>33.869576616076102</v>
      </c>
      <c r="D471" s="2">
        <f>MACD!E471</f>
        <v>-0.34006307608184727</v>
      </c>
      <c r="E471" s="2">
        <f>MACD!F471</f>
        <v>-2.9459989399604425E-2</v>
      </c>
      <c r="F471" s="2">
        <f>'Moving Avg'!D471</f>
        <v>92.218559999999997</v>
      </c>
      <c r="G471" s="2">
        <f>'Moving Avg'!F471</f>
        <v>92.499565000000004</v>
      </c>
      <c r="H471" s="2">
        <f>'Moving Avg'!G471</f>
        <v>96.542570000000026</v>
      </c>
      <c r="I471" s="2">
        <f>'Moving Avg'!H471</f>
        <v>111.75161200000009</v>
      </c>
      <c r="J471" s="6" t="str">
        <f>OBV!F471</f>
        <v>BULLISH</v>
      </c>
      <c r="K471" s="6" t="str">
        <f>OBV!G471</f>
        <v>NEUTRAL</v>
      </c>
      <c r="L471" s="6" t="str">
        <f>OBV!H471</f>
        <v>BULLISH DIVERGENCE</v>
      </c>
    </row>
    <row r="472" spans="1:12" ht="13.5" x14ac:dyDescent="0.25">
      <c r="A472" s="3">
        <f>RSI!A472</f>
        <v>42692</v>
      </c>
      <c r="B472" s="2">
        <f>RSI!B472</f>
        <v>91.377899999999997</v>
      </c>
      <c r="C472" s="2">
        <f>RSI!I472</f>
        <v>33.869576616076102</v>
      </c>
      <c r="D472" s="2">
        <f>MACD!E472</f>
        <v>-0.45873923699930685</v>
      </c>
      <c r="E472" s="2">
        <f>MACD!F472</f>
        <v>-0.11531583891954492</v>
      </c>
      <c r="F472" s="2">
        <f>'Moving Avg'!D472</f>
        <v>91.837820000000008</v>
      </c>
      <c r="G472" s="2">
        <f>'Moving Avg'!F472</f>
        <v>92.366304999999983</v>
      </c>
      <c r="H472" s="2">
        <f>'Moving Avg'!G472</f>
        <v>96.271482000000049</v>
      </c>
      <c r="I472" s="2">
        <f>'Moving Avg'!H472</f>
        <v>111.61533350000009</v>
      </c>
      <c r="J472" s="6" t="str">
        <f>OBV!F472</f>
        <v>BEARISH</v>
      </c>
      <c r="K472" s="6" t="str">
        <f>OBV!G472</f>
        <v>NEUTRAL</v>
      </c>
      <c r="L472" s="6" t="str">
        <f>OBV!H472</f>
        <v>CONFIRMED BEARISH</v>
      </c>
    </row>
    <row r="473" spans="1:12" ht="13.5" x14ac:dyDescent="0.25">
      <c r="A473" s="3">
        <f>RSI!A473</f>
        <v>42695</v>
      </c>
      <c r="B473" s="2">
        <f>RSI!B473</f>
        <v>91.377899999999997</v>
      </c>
      <c r="C473" s="2">
        <f>RSI!I473</f>
        <v>33.869576616076102</v>
      </c>
      <c r="D473" s="2">
        <f>MACD!E473</f>
        <v>-0.54649133758135804</v>
      </c>
      <c r="E473" s="2">
        <f>MACD!F473</f>
        <v>-0.20155093865190754</v>
      </c>
      <c r="F473" s="2">
        <f>'Moving Avg'!D473</f>
        <v>91.457080000000005</v>
      </c>
      <c r="G473" s="2">
        <f>'Moving Avg'!F473</f>
        <v>92.23304499999999</v>
      </c>
      <c r="H473" s="2">
        <f>'Moving Avg'!G473</f>
        <v>96.000394000000057</v>
      </c>
      <c r="I473" s="2">
        <f>'Moving Avg'!H473</f>
        <v>111.4862450000001</v>
      </c>
      <c r="J473" s="6" t="str">
        <f>OBV!F473</f>
        <v>BEARISH</v>
      </c>
      <c r="K473" s="6" t="str">
        <f>OBV!G473</f>
        <v>NEUTRAL</v>
      </c>
      <c r="L473" s="6" t="str">
        <f>OBV!H473</f>
        <v>CONFIRMED BEARISH</v>
      </c>
    </row>
    <row r="474" spans="1:12" ht="13.5" x14ac:dyDescent="0.25">
      <c r="A474" s="3">
        <f>RSI!A474</f>
        <v>42696</v>
      </c>
      <c r="B474" s="2">
        <f>RSI!B474</f>
        <v>91.377899999999997</v>
      </c>
      <c r="C474" s="2">
        <f>RSI!I474</f>
        <v>33.869576616076102</v>
      </c>
      <c r="D474" s="2">
        <f>MACD!E474</f>
        <v>-0.49186131567178393</v>
      </c>
      <c r="E474" s="2">
        <f>MACD!F474</f>
        <v>-0.25961301405588283</v>
      </c>
      <c r="F474" s="2">
        <f>'Moving Avg'!D474</f>
        <v>91.454040000000006</v>
      </c>
      <c r="G474" s="2">
        <f>'Moving Avg'!F474</f>
        <v>92.118824999999987</v>
      </c>
      <c r="H474" s="2">
        <f>'Moving Avg'!G474</f>
        <v>95.733876000000052</v>
      </c>
      <c r="I474" s="2">
        <f>'Moving Avg'!H474</f>
        <v>111.35032600000008</v>
      </c>
      <c r="J474" s="6" t="str">
        <f>OBV!F474</f>
        <v>BEARISH</v>
      </c>
      <c r="K474" s="6" t="str">
        <f>OBV!G474</f>
        <v>NEUTRAL</v>
      </c>
      <c r="L474" s="6" t="str">
        <f>OBV!H474</f>
        <v>CONFIRMED BEARISH</v>
      </c>
    </row>
    <row r="475" spans="1:12" ht="13.5" x14ac:dyDescent="0.25">
      <c r="A475" s="3">
        <f>RSI!A475</f>
        <v>42697</v>
      </c>
      <c r="B475" s="2">
        <f>RSI!B475</f>
        <v>91.377899999999997</v>
      </c>
      <c r="C475" s="2">
        <f>RSI!I475</f>
        <v>33.869576616076102</v>
      </c>
      <c r="D475" s="2">
        <f>MACD!E475</f>
        <v>-0.5519305427720127</v>
      </c>
      <c r="E475" s="2">
        <f>MACD!F475</f>
        <v>-0.31807651979910884</v>
      </c>
      <c r="F475" s="2">
        <f>'Moving Avg'!D475</f>
        <v>91.377899999999997</v>
      </c>
      <c r="G475" s="2">
        <f>'Moving Avg'!F475</f>
        <v>92.042674999999988</v>
      </c>
      <c r="H475" s="2">
        <f>'Moving Avg'!G475</f>
        <v>95.486242000000061</v>
      </c>
      <c r="I475" s="2">
        <f>'Moving Avg'!H475</f>
        <v>111.22842700000008</v>
      </c>
      <c r="J475" s="6" t="str">
        <f>OBV!F475</f>
        <v>BEARISH</v>
      </c>
      <c r="K475" s="6" t="str">
        <f>OBV!G475</f>
        <v>NEUTRAL</v>
      </c>
      <c r="L475" s="6" t="str">
        <f>OBV!H475</f>
        <v>CONFIRMED BEARISH</v>
      </c>
    </row>
    <row r="476" spans="1:12" ht="13.5" x14ac:dyDescent="0.25">
      <c r="A476" s="3">
        <f>RSI!A476</f>
        <v>42698</v>
      </c>
      <c r="B476" s="2">
        <f>RSI!B476</f>
        <v>91.377899999999997</v>
      </c>
      <c r="C476" s="2">
        <f>RSI!I476</f>
        <v>33.869576616076102</v>
      </c>
      <c r="D476" s="2">
        <f>MACD!E476</f>
        <v>-0.35839582847421525</v>
      </c>
      <c r="E476" s="2">
        <f>MACD!F476</f>
        <v>-0.32614038153413016</v>
      </c>
      <c r="F476" s="2">
        <f>'Moving Avg'!D476</f>
        <v>91.377899999999997</v>
      </c>
      <c r="G476" s="2">
        <f>'Moving Avg'!F476</f>
        <v>91.966524999999976</v>
      </c>
      <c r="H476" s="2">
        <f>'Moving Avg'!G476</f>
        <v>95.238608000000056</v>
      </c>
      <c r="I476" s="2">
        <f>'Moving Avg'!H476</f>
        <v>111.1047305000001</v>
      </c>
      <c r="J476" s="6" t="str">
        <f>OBV!F476</f>
        <v>NEUTRAL</v>
      </c>
      <c r="K476" s="6" t="str">
        <f>OBV!G476</f>
        <v>NEUTRAL</v>
      </c>
      <c r="L476" s="6" t="str">
        <f>OBV!H476</f>
        <v>NEUTRAL</v>
      </c>
    </row>
    <row r="477" spans="1:12" ht="13.5" x14ac:dyDescent="0.25">
      <c r="A477" s="3">
        <f>RSI!A477</f>
        <v>42699</v>
      </c>
      <c r="B477" s="2">
        <f>RSI!B477</f>
        <v>91.377899999999997</v>
      </c>
      <c r="C477" s="2">
        <f>RSI!I477</f>
        <v>33.869576616076102</v>
      </c>
      <c r="D477" s="2">
        <f>MACD!E477</f>
        <v>-0.12675642748905602</v>
      </c>
      <c r="E477" s="2">
        <f>MACD!F477</f>
        <v>-0.28626359072511531</v>
      </c>
      <c r="F477" s="2">
        <f>'Moving Avg'!D477</f>
        <v>91.377899999999997</v>
      </c>
      <c r="G477" s="2">
        <f>'Moving Avg'!F477</f>
        <v>91.890374999999992</v>
      </c>
      <c r="H477" s="2">
        <f>'Moving Avg'!G477</f>
        <v>94.990974000000065</v>
      </c>
      <c r="I477" s="2">
        <f>'Moving Avg'!H477</f>
        <v>110.98103400000008</v>
      </c>
      <c r="J477" s="6" t="str">
        <f>OBV!F477</f>
        <v>NEUTRAL</v>
      </c>
      <c r="K477" s="6" t="str">
        <f>OBV!G477</f>
        <v>NEUTRAL</v>
      </c>
      <c r="L477" s="6" t="str">
        <f>OBV!H477</f>
        <v>NEUTRAL</v>
      </c>
    </row>
    <row r="478" spans="1:12" ht="13.5" x14ac:dyDescent="0.25">
      <c r="A478" s="3">
        <f>RSI!A478</f>
        <v>42702</v>
      </c>
      <c r="B478" s="2">
        <f>RSI!B478</f>
        <v>89.474199999999996</v>
      </c>
      <c r="C478" s="2">
        <f>RSI!I478</f>
        <v>23.788688236249271</v>
      </c>
      <c r="D478" s="2">
        <f>MACD!E478</f>
        <v>0.21888135308321921</v>
      </c>
      <c r="E478" s="2">
        <f>MACD!F478</f>
        <v>-0.1852346019634484</v>
      </c>
      <c r="F478" s="2">
        <f>'Moving Avg'!D478</f>
        <v>90.997159999999994</v>
      </c>
      <c r="G478" s="2">
        <f>'Moving Avg'!F478</f>
        <v>91.701909999999998</v>
      </c>
      <c r="H478" s="2">
        <f>'Moving Avg'!G478</f>
        <v>94.705266000000051</v>
      </c>
      <c r="I478" s="2">
        <f>'Moving Avg'!H478</f>
        <v>110.83527300000009</v>
      </c>
      <c r="J478" s="6" t="str">
        <f>OBV!F478</f>
        <v>BEARISH</v>
      </c>
      <c r="K478" s="6" t="str">
        <f>OBV!G478</f>
        <v>NEUTRAL</v>
      </c>
      <c r="L478" s="6" t="str">
        <f>OBV!H478</f>
        <v>CONFIRMED BEARISH</v>
      </c>
    </row>
    <row r="479" spans="1:12" ht="13.5" x14ac:dyDescent="0.25">
      <c r="A479" s="3">
        <f>RSI!A479</f>
        <v>42703</v>
      </c>
      <c r="B479" s="2">
        <f>RSI!B479</f>
        <v>89.093400000000003</v>
      </c>
      <c r="C479" s="2">
        <f>RSI!I479</f>
        <v>22.355334682520976</v>
      </c>
      <c r="D479" s="2">
        <f>MACD!E479</f>
        <v>0.26824392927993301</v>
      </c>
      <c r="E479" s="2">
        <f>MACD!F479</f>
        <v>-9.4538895714772128E-2</v>
      </c>
      <c r="F479" s="2">
        <f>'Moving Avg'!D479</f>
        <v>90.540259999999989</v>
      </c>
      <c r="G479" s="2">
        <f>'Moving Avg'!F479</f>
        <v>91.549610000000001</v>
      </c>
      <c r="H479" s="2">
        <f>'Moving Avg'!G479</f>
        <v>94.411942000000039</v>
      </c>
      <c r="I479" s="2">
        <f>'Moving Avg'!H479</f>
        <v>110.6876080000001</v>
      </c>
      <c r="J479" s="6" t="str">
        <f>OBV!F479</f>
        <v>BEARISH</v>
      </c>
      <c r="K479" s="6" t="str">
        <f>OBV!G479</f>
        <v>WEAK</v>
      </c>
      <c r="L479" s="6" t="str">
        <f>OBV!H479</f>
        <v>CONFIRMED BEARISH</v>
      </c>
    </row>
    <row r="480" spans="1:12" ht="13.5" x14ac:dyDescent="0.25">
      <c r="A480" s="3">
        <f>RSI!A480</f>
        <v>42704</v>
      </c>
      <c r="B480" s="2">
        <f>RSI!B480</f>
        <v>89.093400000000003</v>
      </c>
      <c r="C480" s="2">
        <f>RSI!I480</f>
        <v>22.355334682520976</v>
      </c>
      <c r="D480" s="2">
        <f>MACD!E480</f>
        <v>0.3862995781032339</v>
      </c>
      <c r="E480" s="2">
        <f>MACD!F480</f>
        <v>1.6287990488290799E-3</v>
      </c>
      <c r="F480" s="2">
        <f>'Moving Avg'!D480</f>
        <v>90.083359999999999</v>
      </c>
      <c r="G480" s="2">
        <f>'Moving Avg'!F480</f>
        <v>91.39730999999999</v>
      </c>
      <c r="H480" s="2">
        <f>'Moving Avg'!G480</f>
        <v>94.137808000000021</v>
      </c>
      <c r="I480" s="2">
        <f>'Moving Avg'!H480</f>
        <v>110.53994300000009</v>
      </c>
      <c r="J480" s="6" t="str">
        <f>OBV!F480</f>
        <v>BEARISH</v>
      </c>
      <c r="K480" s="6" t="str">
        <f>OBV!G480</f>
        <v>WEAK</v>
      </c>
      <c r="L480" s="6" t="str">
        <f>OBV!H480</f>
        <v>CONFIRMED BEARISH</v>
      </c>
    </row>
    <row r="481" spans="1:12" ht="13.5" x14ac:dyDescent="0.25">
      <c r="A481" s="3">
        <f>RSI!A481</f>
        <v>42705</v>
      </c>
      <c r="B481" s="2">
        <f>RSI!B481</f>
        <v>88.941100000000006</v>
      </c>
      <c r="C481" s="2">
        <f>RSI!I481</f>
        <v>21.747528556495723</v>
      </c>
      <c r="D481" s="2">
        <f>MACD!E481</f>
        <v>0.45747594594938334</v>
      </c>
      <c r="E481" s="2">
        <f>MACD!F481</f>
        <v>9.2798228428939936E-2</v>
      </c>
      <c r="F481" s="2">
        <f>'Moving Avg'!D481</f>
        <v>89.596000000000004</v>
      </c>
      <c r="G481" s="2">
        <f>'Moving Avg'!F481</f>
        <v>91.256814999999989</v>
      </c>
      <c r="H481" s="2">
        <f>'Moving Avg'!G481</f>
        <v>93.86062800000002</v>
      </c>
      <c r="I481" s="2">
        <f>'Moving Avg'!H481</f>
        <v>110.3897190000001</v>
      </c>
      <c r="J481" s="6" t="str">
        <f>OBV!F481</f>
        <v>BEARISH</v>
      </c>
      <c r="K481" s="6" t="str">
        <f>OBV!G481</f>
        <v>WEAK</v>
      </c>
      <c r="L481" s="6" t="str">
        <f>OBV!H481</f>
        <v>CONFIRMED BEARISH</v>
      </c>
    </row>
    <row r="482" spans="1:12" ht="13.5" x14ac:dyDescent="0.25">
      <c r="A482" s="3">
        <f>RSI!A482</f>
        <v>42706</v>
      </c>
      <c r="B482" s="2">
        <f>RSI!B482</f>
        <v>88.941100000000006</v>
      </c>
      <c r="C482" s="2">
        <f>RSI!I482</f>
        <v>21.747528556495723</v>
      </c>
      <c r="D482" s="2">
        <f>MACD!E482</f>
        <v>0.53579730598896447</v>
      </c>
      <c r="E482" s="2">
        <f>MACD!F482</f>
        <v>0.18139804394094486</v>
      </c>
      <c r="F482" s="2">
        <f>'Moving Avg'!D482</f>
        <v>89.108640000000008</v>
      </c>
      <c r="G482" s="2">
        <f>'Moving Avg'!F482</f>
        <v>91.134974999999983</v>
      </c>
      <c r="H482" s="2">
        <f>'Moving Avg'!G482</f>
        <v>93.598678000000007</v>
      </c>
      <c r="I482" s="2">
        <f>'Moving Avg'!H482</f>
        <v>110.25383850000009</v>
      </c>
      <c r="J482" s="6" t="str">
        <f>OBV!F482</f>
        <v>BEARISH</v>
      </c>
      <c r="K482" s="6" t="str">
        <f>OBV!G482</f>
        <v>WEAK</v>
      </c>
      <c r="L482" s="6" t="str">
        <f>OBV!H482</f>
        <v>CONFIRMED BEARISH</v>
      </c>
    </row>
    <row r="483" spans="1:12" ht="13.5" x14ac:dyDescent="0.25">
      <c r="A483" s="3">
        <f>RSI!A483</f>
        <v>42709</v>
      </c>
      <c r="B483" s="2">
        <f>RSI!B483</f>
        <v>88.941100000000006</v>
      </c>
      <c r="C483" s="2">
        <f>RSI!I483</f>
        <v>21.747528556495723</v>
      </c>
      <c r="D483" s="2">
        <f>MACD!E483</f>
        <v>0.61882404327366203</v>
      </c>
      <c r="E483" s="2">
        <f>MACD!F483</f>
        <v>0.26888324380748829</v>
      </c>
      <c r="F483" s="2">
        <f>'Moving Avg'!D483</f>
        <v>89.002020000000002</v>
      </c>
      <c r="G483" s="2">
        <f>'Moving Avg'!F483</f>
        <v>91.013134999999991</v>
      </c>
      <c r="H483" s="2">
        <f>'Moving Avg'!G483</f>
        <v>93.336728000000008</v>
      </c>
      <c r="I483" s="2">
        <f>'Moving Avg'!H483</f>
        <v>110.10537600000011</v>
      </c>
      <c r="J483" s="6" t="str">
        <f>OBV!F483</f>
        <v>BEARISH</v>
      </c>
      <c r="K483" s="6" t="str">
        <f>OBV!G483</f>
        <v>WEAK</v>
      </c>
      <c r="L483" s="6" t="str">
        <f>OBV!H483</f>
        <v>CONFIRMED BEARISH</v>
      </c>
    </row>
    <row r="484" spans="1:12" ht="13.5" x14ac:dyDescent="0.25">
      <c r="A484" s="3">
        <f>RSI!A484</f>
        <v>42710</v>
      </c>
      <c r="B484" s="2">
        <f>RSI!B484</f>
        <v>88.331999999999994</v>
      </c>
      <c r="C484" s="2">
        <f>RSI!I484</f>
        <v>19.147180540080655</v>
      </c>
      <c r="D484" s="2">
        <f>MACD!E484</f>
        <v>0.74970967455625726</v>
      </c>
      <c r="E484" s="2">
        <f>MACD!F484</f>
        <v>0.36504852995724213</v>
      </c>
      <c r="F484" s="2">
        <f>'Moving Avg'!D484</f>
        <v>88.849739999999997</v>
      </c>
      <c r="G484" s="2">
        <f>'Moving Avg'!F484</f>
        <v>90.822764999999976</v>
      </c>
      <c r="H484" s="2">
        <f>'Moving Avg'!G484</f>
        <v>93.063355999999999</v>
      </c>
      <c r="I484" s="2">
        <f>'Moving Avg'!H484</f>
        <v>109.9535085000001</v>
      </c>
      <c r="J484" s="6" t="str">
        <f>OBV!F484</f>
        <v>BEARISH</v>
      </c>
      <c r="K484" s="6" t="str">
        <f>OBV!G484</f>
        <v>NEUTRAL</v>
      </c>
      <c r="L484" s="6" t="str">
        <f>OBV!H484</f>
        <v>CONFIRMED BEARISH</v>
      </c>
    </row>
    <row r="485" spans="1:12" ht="13.5" x14ac:dyDescent="0.25">
      <c r="A485" s="3">
        <f>RSI!A485</f>
        <v>42711</v>
      </c>
      <c r="B485" s="2">
        <f>RSI!B485</f>
        <v>88.331999999999994</v>
      </c>
      <c r="C485" s="2">
        <f>RSI!I485</f>
        <v>19.147180540080655</v>
      </c>
      <c r="D485" s="2">
        <f>MACD!E485</f>
        <v>0.87842280818728113</v>
      </c>
      <c r="E485" s="2">
        <f>MACD!F485</f>
        <v>0.46772338560325</v>
      </c>
      <c r="F485" s="2">
        <f>'Moving Avg'!D485</f>
        <v>88.697460000000007</v>
      </c>
      <c r="G485" s="2">
        <f>'Moving Avg'!F485</f>
        <v>90.67046999999998</v>
      </c>
      <c r="H485" s="2">
        <f>'Moving Avg'!G485</f>
        <v>92.850904000000014</v>
      </c>
      <c r="I485" s="2">
        <f>'Moving Avg'!H485</f>
        <v>109.81278500000008</v>
      </c>
      <c r="J485" s="6" t="str">
        <f>OBV!F485</f>
        <v>BEARISH</v>
      </c>
      <c r="K485" s="6" t="str">
        <f>OBV!G485</f>
        <v>NEUTRAL</v>
      </c>
      <c r="L485" s="6" t="str">
        <f>OBV!H485</f>
        <v>CONFIRMED BEARISH</v>
      </c>
    </row>
    <row r="486" spans="1:12" ht="13.5" x14ac:dyDescent="0.25">
      <c r="A486" s="3">
        <f>RSI!A486</f>
        <v>42712</v>
      </c>
      <c r="B486" s="2">
        <f>RSI!B486</f>
        <v>88.331999999999994</v>
      </c>
      <c r="C486" s="2">
        <f>RSI!I486</f>
        <v>19.147180540080655</v>
      </c>
      <c r="D486" s="2">
        <f>MACD!E486</f>
        <v>1.003967026180959</v>
      </c>
      <c r="E486" s="2">
        <f>MACD!F486</f>
        <v>0.57497211371879187</v>
      </c>
      <c r="F486" s="2">
        <f>'Moving Avg'!D486</f>
        <v>88.575639999999993</v>
      </c>
      <c r="G486" s="2">
        <f>'Moving Avg'!F486</f>
        <v>90.442024999999973</v>
      </c>
      <c r="H486" s="2">
        <f>'Moving Avg'!G486</f>
        <v>92.638452000000029</v>
      </c>
      <c r="I486" s="2">
        <f>'Moving Avg'!H486</f>
        <v>109.67202600000007</v>
      </c>
      <c r="J486" s="6" t="str">
        <f>OBV!F486</f>
        <v>BEARISH</v>
      </c>
      <c r="K486" s="6" t="str">
        <f>OBV!G486</f>
        <v>NEUTRAL</v>
      </c>
      <c r="L486" s="6" t="str">
        <f>OBV!H486</f>
        <v>CONFIRMED BEARISH</v>
      </c>
    </row>
    <row r="487" spans="1:12" ht="13.5" x14ac:dyDescent="0.25">
      <c r="A487" s="3">
        <f>RSI!A487</f>
        <v>42713</v>
      </c>
      <c r="B487" s="2">
        <f>RSI!B487</f>
        <v>88.331999999999994</v>
      </c>
      <c r="C487" s="2">
        <f>RSI!I487</f>
        <v>19.147180540080655</v>
      </c>
      <c r="D487" s="2">
        <f>MACD!E487</f>
        <v>1.125597772173947</v>
      </c>
      <c r="E487" s="2">
        <f>MACD!F487</f>
        <v>0.68509724540982286</v>
      </c>
      <c r="F487" s="2">
        <f>'Moving Avg'!D487</f>
        <v>88.453819999999993</v>
      </c>
      <c r="G487" s="2">
        <f>'Moving Avg'!F487</f>
        <v>90.194544999999977</v>
      </c>
      <c r="H487" s="2">
        <f>'Moving Avg'!G487</f>
        <v>92.426000000000045</v>
      </c>
      <c r="I487" s="2">
        <f>'Moving Avg'!H487</f>
        <v>109.53126700000004</v>
      </c>
      <c r="J487" s="6" t="str">
        <f>OBV!F487</f>
        <v>BEARISH</v>
      </c>
      <c r="K487" s="6" t="str">
        <f>OBV!G487</f>
        <v>NEUTRAL</v>
      </c>
      <c r="L487" s="6" t="str">
        <f>OBV!H487</f>
        <v>CONFIRMED BEARISH</v>
      </c>
    </row>
    <row r="488" spans="1:12" ht="13.5" x14ac:dyDescent="0.25">
      <c r="A488" s="3">
        <f>RSI!A488</f>
        <v>42717</v>
      </c>
      <c r="B488" s="2">
        <f>RSI!B488</f>
        <v>90.981899999999996</v>
      </c>
      <c r="C488" s="2">
        <f>RSI!I488</f>
        <v>52.430641489514542</v>
      </c>
      <c r="D488" s="2">
        <f>MACD!E488</f>
        <v>0.7536104902918197</v>
      </c>
      <c r="E488" s="2">
        <f>MACD!F488</f>
        <v>0.69879989438622236</v>
      </c>
      <c r="F488" s="2">
        <f>'Moving Avg'!D488</f>
        <v>88.861979999999988</v>
      </c>
      <c r="G488" s="2">
        <f>'Moving Avg'!F488</f>
        <v>90.079559999999987</v>
      </c>
      <c r="H488" s="2">
        <f>'Moving Avg'!G488</f>
        <v>92.29700400000003</v>
      </c>
      <c r="I488" s="2">
        <f>'Moving Avg'!H488</f>
        <v>109.39264900000003</v>
      </c>
      <c r="J488" s="6" t="str">
        <f>OBV!F488</f>
        <v>BULLISH</v>
      </c>
      <c r="K488" s="6" t="str">
        <f>OBV!G488</f>
        <v>STRONG</v>
      </c>
      <c r="L488" s="6" t="str">
        <f>OBV!H488</f>
        <v>CONFIRMED BULLISH</v>
      </c>
    </row>
    <row r="489" spans="1:12" ht="13.5" x14ac:dyDescent="0.25">
      <c r="A489" s="3">
        <f>RSI!A489</f>
        <v>42718</v>
      </c>
      <c r="B489" s="2">
        <f>RSI!B489</f>
        <v>91.606300000000005</v>
      </c>
      <c r="C489" s="2">
        <f>RSI!I489</f>
        <v>56.929771837872053</v>
      </c>
      <c r="D489" s="2">
        <f>MACD!E489</f>
        <v>0.33156107582244942</v>
      </c>
      <c r="E489" s="2">
        <f>MACD!F489</f>
        <v>0.62535213067346784</v>
      </c>
      <c r="F489" s="2">
        <f>'Moving Avg'!D489</f>
        <v>89.516840000000002</v>
      </c>
      <c r="G489" s="2">
        <f>'Moving Avg'!F489</f>
        <v>90.09021999999996</v>
      </c>
      <c r="H489" s="2">
        <f>'Moving Avg'!G489</f>
        <v>92.181258000000028</v>
      </c>
      <c r="I489" s="2">
        <f>'Moving Avg'!H489</f>
        <v>109.25611050000003</v>
      </c>
      <c r="J489" s="6" t="str">
        <f>OBV!F489</f>
        <v>BULLISH</v>
      </c>
      <c r="K489" s="6" t="str">
        <f>OBV!G489</f>
        <v>STRONG</v>
      </c>
      <c r="L489" s="6" t="str">
        <f>OBV!H489</f>
        <v>CONFIRMED BULLISH</v>
      </c>
    </row>
    <row r="490" spans="1:12" ht="13.5" x14ac:dyDescent="0.25">
      <c r="A490" s="3">
        <f>RSI!A490</f>
        <v>42719</v>
      </c>
      <c r="B490" s="2">
        <f>RSI!B490</f>
        <v>90.616399999999999</v>
      </c>
      <c r="C490" s="2">
        <f>RSI!I490</f>
        <v>49.014921526493744</v>
      </c>
      <c r="D490" s="2">
        <f>MACD!E490</f>
        <v>4.1805995245908889E-2</v>
      </c>
      <c r="E490" s="2">
        <f>MACD!F490</f>
        <v>0.50864290358795605</v>
      </c>
      <c r="F490" s="2">
        <f>'Moving Avg'!D490</f>
        <v>89.97372</v>
      </c>
      <c r="G490" s="2">
        <f>'Moving Avg'!F490</f>
        <v>90.033109999999965</v>
      </c>
      <c r="H490" s="2">
        <f>'Moving Avg'!G490</f>
        <v>92.089880000000008</v>
      </c>
      <c r="I490" s="2">
        <f>'Moving Avg'!H490</f>
        <v>109.11462250000002</v>
      </c>
      <c r="J490" s="6" t="str">
        <f>OBV!F490</f>
        <v>BULLISH</v>
      </c>
      <c r="K490" s="6" t="str">
        <f>OBV!G490</f>
        <v>STRONG</v>
      </c>
      <c r="L490" s="6" t="str">
        <f>OBV!H490</f>
        <v>CONFIRMED BULLISH</v>
      </c>
    </row>
    <row r="491" spans="1:12" ht="13.5" x14ac:dyDescent="0.25">
      <c r="A491" s="3">
        <f>RSI!A491</f>
        <v>42720</v>
      </c>
      <c r="B491" s="2">
        <f>RSI!B491</f>
        <v>90.616399999999999</v>
      </c>
      <c r="C491" s="2">
        <f>RSI!I491</f>
        <v>49.014921526493744</v>
      </c>
      <c r="D491" s="2">
        <f>MACD!E491</f>
        <v>-0.2264734097100245</v>
      </c>
      <c r="E491" s="2">
        <f>MACD!F491</f>
        <v>0.36161964092835996</v>
      </c>
      <c r="F491" s="2">
        <f>'Moving Avg'!D491</f>
        <v>90.430599999999998</v>
      </c>
      <c r="G491" s="2">
        <f>'Moving Avg'!F491</f>
        <v>89.995034999999959</v>
      </c>
      <c r="H491" s="2">
        <f>'Moving Avg'!G491</f>
        <v>91.998502000000002</v>
      </c>
      <c r="I491" s="2">
        <f>'Moving Avg'!H491</f>
        <v>108.96734650000002</v>
      </c>
      <c r="J491" s="6" t="str">
        <f>OBV!F491</f>
        <v>BULLISH</v>
      </c>
      <c r="K491" s="6" t="str">
        <f>OBV!G491</f>
        <v>STRONG</v>
      </c>
      <c r="L491" s="6" t="str">
        <f>OBV!H491</f>
        <v>CONFIRMED BULLISH</v>
      </c>
    </row>
    <row r="492" spans="1:12" ht="13.5" x14ac:dyDescent="0.25">
      <c r="A492" s="3">
        <f>RSI!A492</f>
        <v>42723</v>
      </c>
      <c r="B492" s="2">
        <f>RSI!B492</f>
        <v>89.093400000000003</v>
      </c>
      <c r="C492" s="2">
        <f>RSI!I492</f>
        <v>39.272448947428593</v>
      </c>
      <c r="D492" s="2">
        <f>MACD!E492</f>
        <v>-0.34035985621726184</v>
      </c>
      <c r="E492" s="2">
        <f>MACD!F492</f>
        <v>0.22122374149923563</v>
      </c>
      <c r="F492" s="2">
        <f>'Moving Avg'!D492</f>
        <v>90.582880000000003</v>
      </c>
      <c r="G492" s="2">
        <f>'Moving Avg'!F492</f>
        <v>89.880809999999983</v>
      </c>
      <c r="H492" s="2">
        <f>'Moving Avg'!G492</f>
        <v>91.876511999999991</v>
      </c>
      <c r="I492" s="2">
        <f>'Moving Avg'!H492</f>
        <v>108.80886050000001</v>
      </c>
      <c r="J492" s="6" t="str">
        <f>OBV!F492</f>
        <v>BULLISH</v>
      </c>
      <c r="K492" s="6" t="str">
        <f>OBV!G492</f>
        <v>STRONG</v>
      </c>
      <c r="L492" s="6" t="str">
        <f>OBV!H492</f>
        <v>CONFIRMED BULLISH</v>
      </c>
    </row>
    <row r="493" spans="1:12" ht="13.5" x14ac:dyDescent="0.25">
      <c r="A493" s="3">
        <f>RSI!A493</f>
        <v>42724</v>
      </c>
      <c r="B493" s="2">
        <f>RSI!B493</f>
        <v>91.301699999999997</v>
      </c>
      <c r="C493" s="2">
        <f>RSI!I493</f>
        <v>53.656281293070052</v>
      </c>
      <c r="D493" s="2">
        <f>MACD!E493</f>
        <v>-0.59102177463498151</v>
      </c>
      <c r="E493" s="2">
        <f>MACD!F493</f>
        <v>5.8774638272392196E-2</v>
      </c>
      <c r="F493" s="2">
        <f>'Moving Avg'!D493</f>
        <v>90.646839999999997</v>
      </c>
      <c r="G493" s="2">
        <f>'Moving Avg'!F493</f>
        <v>89.876999999999981</v>
      </c>
      <c r="H493" s="2">
        <f>'Moving Avg'!G493</f>
        <v>91.757719999999992</v>
      </c>
      <c r="I493" s="2">
        <f>'Moving Avg'!H493</f>
        <v>108.66130799999999</v>
      </c>
      <c r="J493" s="6" t="str">
        <f>OBV!F493</f>
        <v>BEARISH</v>
      </c>
      <c r="K493" s="6" t="str">
        <f>OBV!G493</f>
        <v>NEUTRAL</v>
      </c>
      <c r="L493" s="6" t="str">
        <f>OBV!H493</f>
        <v>BEARISH DIVERGENCE</v>
      </c>
    </row>
    <row r="494" spans="1:12" ht="13.5" x14ac:dyDescent="0.25">
      <c r="A494" s="3">
        <f>RSI!A494</f>
        <v>42725</v>
      </c>
      <c r="B494" s="2">
        <f>RSI!B494</f>
        <v>91.301699999999997</v>
      </c>
      <c r="C494" s="2">
        <f>RSI!I494</f>
        <v>53.656281293070052</v>
      </c>
      <c r="D494" s="2">
        <f>MACD!E494</f>
        <v>-0.90128314348493177</v>
      </c>
      <c r="E494" s="2">
        <f>MACD!F494</f>
        <v>-0.13323691807907259</v>
      </c>
      <c r="F494" s="2">
        <f>'Moving Avg'!D494</f>
        <v>90.585919999999987</v>
      </c>
      <c r="G494" s="2">
        <f>'Moving Avg'!F494</f>
        <v>89.873189999999994</v>
      </c>
      <c r="H494" s="2">
        <f>'Moving Avg'!G494</f>
        <v>91.680047999999985</v>
      </c>
      <c r="I494" s="2">
        <f>'Moving Avg'!H494</f>
        <v>108.51382749999999</v>
      </c>
      <c r="J494" s="6" t="str">
        <f>OBV!F494</f>
        <v>BEARISH</v>
      </c>
      <c r="K494" s="6" t="str">
        <f>OBV!G494</f>
        <v>NEUTRAL</v>
      </c>
      <c r="L494" s="6" t="str">
        <f>OBV!H494</f>
        <v>CONFIRMED BEARISH</v>
      </c>
    </row>
    <row r="495" spans="1:12" ht="13.5" x14ac:dyDescent="0.25">
      <c r="A495" s="3">
        <f>RSI!A495</f>
        <v>42726</v>
      </c>
      <c r="B495" s="2">
        <f>RSI!B495</f>
        <v>89.854900000000001</v>
      </c>
      <c r="C495" s="2">
        <f>RSI!I495</f>
        <v>45.47244480773881</v>
      </c>
      <c r="D495" s="2">
        <f>MACD!E495</f>
        <v>-1.0607667442250914</v>
      </c>
      <c r="E495" s="2">
        <f>MACD!F495</f>
        <v>-0.31874288330827638</v>
      </c>
      <c r="F495" s="2">
        <f>'Moving Avg'!D495</f>
        <v>90.433619999999991</v>
      </c>
      <c r="G495" s="2">
        <f>'Moving Avg'!F495</f>
        <v>89.797039999999996</v>
      </c>
      <c r="H495" s="2">
        <f>'Moving Avg'!G495</f>
        <v>91.573439999999991</v>
      </c>
      <c r="I495" s="2">
        <f>'Moving Avg'!H495</f>
        <v>108.35911299999997</v>
      </c>
      <c r="J495" s="6" t="str">
        <f>OBV!F495</f>
        <v>BEARISH</v>
      </c>
      <c r="K495" s="6" t="str">
        <f>OBV!G495</f>
        <v>NEUTRAL</v>
      </c>
      <c r="L495" s="6" t="str">
        <f>OBV!H495</f>
        <v>CONFIRMED BEARISH</v>
      </c>
    </row>
    <row r="496" spans="1:12" ht="13.5" x14ac:dyDescent="0.25">
      <c r="A496" s="3">
        <f>RSI!A496</f>
        <v>42727</v>
      </c>
      <c r="B496" s="2">
        <f>RSI!B496</f>
        <v>91.377899999999997</v>
      </c>
      <c r="C496" s="2">
        <f>RSI!I496</f>
        <v>53.510758027941748</v>
      </c>
      <c r="D496" s="2">
        <f>MACD!E496</f>
        <v>-1.3037995739306325</v>
      </c>
      <c r="E496" s="2">
        <f>MACD!F496</f>
        <v>-0.51575422143274763</v>
      </c>
      <c r="F496" s="2">
        <f>'Moving Avg'!D496</f>
        <v>90.585920000000002</v>
      </c>
      <c r="G496" s="2">
        <f>'Moving Avg'!F496</f>
        <v>89.797039999999996</v>
      </c>
      <c r="H496" s="2">
        <f>'Moving Avg'!G496</f>
        <v>91.497292000000002</v>
      </c>
      <c r="I496" s="2">
        <f>'Moving Avg'!H496</f>
        <v>108.21204949999994</v>
      </c>
      <c r="J496" s="6" t="str">
        <f>OBV!F496</f>
        <v>BULLISH</v>
      </c>
      <c r="K496" s="6" t="str">
        <f>OBV!G496</f>
        <v>NEUTRAL</v>
      </c>
      <c r="L496" s="6" t="str">
        <f>OBV!H496</f>
        <v>CONFIRMED BULLISH</v>
      </c>
    </row>
    <row r="497" spans="1:12" ht="13.5" x14ac:dyDescent="0.25">
      <c r="A497" s="3">
        <f>RSI!A497</f>
        <v>42730</v>
      </c>
      <c r="B497" s="2">
        <f>RSI!B497</f>
        <v>90.616399999999999</v>
      </c>
      <c r="C497" s="2">
        <f>RSI!I497</f>
        <v>49.57552118832858</v>
      </c>
      <c r="D497" s="2">
        <f>MACD!E497</f>
        <v>-1.457655499495587</v>
      </c>
      <c r="E497" s="2">
        <f>MACD!F497</f>
        <v>-0.70413447704531551</v>
      </c>
      <c r="F497" s="2">
        <f>'Moving Avg'!D497</f>
        <v>90.890520000000009</v>
      </c>
      <c r="G497" s="2">
        <f>'Moving Avg'!F497</f>
        <v>89.758964999999989</v>
      </c>
      <c r="H497" s="2">
        <f>'Moving Avg'!G497</f>
        <v>91.407436000000004</v>
      </c>
      <c r="I497" s="2">
        <f>'Moving Avg'!H497</f>
        <v>108.05470749999991</v>
      </c>
      <c r="J497" s="6" t="str">
        <f>OBV!F497</f>
        <v>BULLISH</v>
      </c>
      <c r="K497" s="6" t="str">
        <f>OBV!G497</f>
        <v>NEUTRAL</v>
      </c>
      <c r="L497" s="6" t="str">
        <f>OBV!H497</f>
        <v>CONFIRMED BULLISH</v>
      </c>
    </row>
    <row r="498" spans="1:12" ht="13.5" x14ac:dyDescent="0.25">
      <c r="A498" s="3">
        <f>RSI!A498</f>
        <v>42731</v>
      </c>
      <c r="B498" s="2">
        <f>RSI!B498</f>
        <v>90.616399999999999</v>
      </c>
      <c r="C498" s="2">
        <f>RSI!I498</f>
        <v>49.57552118832858</v>
      </c>
      <c r="D498" s="2">
        <f>MACD!E498</f>
        <v>-1.1799425579924048</v>
      </c>
      <c r="E498" s="2">
        <f>MACD!F498</f>
        <v>-0.79929609323473338</v>
      </c>
      <c r="F498" s="2">
        <f>'Moving Avg'!D498</f>
        <v>90.75345999999999</v>
      </c>
      <c r="G498" s="2">
        <f>'Moving Avg'!F498</f>
        <v>89.816074999999984</v>
      </c>
      <c r="H498" s="2">
        <f>'Moving Avg'!G498</f>
        <v>91.331288000000001</v>
      </c>
      <c r="I498" s="2">
        <f>'Moving Avg'!H498</f>
        <v>107.89700599999991</v>
      </c>
      <c r="J498" s="6" t="str">
        <f>OBV!F498</f>
        <v>BULLISH</v>
      </c>
      <c r="K498" s="6" t="str">
        <f>OBV!G498</f>
        <v>NEUTRAL</v>
      </c>
      <c r="L498" s="6" t="str">
        <f>OBV!H498</f>
        <v>BULLISH DIVERGENCE</v>
      </c>
    </row>
    <row r="499" spans="1:12" ht="13.5" x14ac:dyDescent="0.25">
      <c r="A499" s="3">
        <f>RSI!A499</f>
        <v>42732</v>
      </c>
      <c r="B499" s="2">
        <f>RSI!B499</f>
        <v>90.616399999999999</v>
      </c>
      <c r="C499" s="2">
        <f>RSI!I499</f>
        <v>49.57552118832858</v>
      </c>
      <c r="D499" s="2">
        <f>MACD!E499</f>
        <v>-0.8486877741025296</v>
      </c>
      <c r="E499" s="2">
        <f>MACD!F499</f>
        <v>-0.80917442940829265</v>
      </c>
      <c r="F499" s="2">
        <f>'Moving Avg'!D499</f>
        <v>90.616399999999999</v>
      </c>
      <c r="G499" s="2">
        <f>'Moving Avg'!F499</f>
        <v>89.892224999999982</v>
      </c>
      <c r="H499" s="2">
        <f>'Moving Avg'!G499</f>
        <v>91.255139999999997</v>
      </c>
      <c r="I499" s="2">
        <f>'Moving Avg'!H499</f>
        <v>107.73894499999989</v>
      </c>
      <c r="J499" s="6" t="str">
        <f>OBV!F499</f>
        <v>BULLISH</v>
      </c>
      <c r="K499" s="6" t="str">
        <f>OBV!G499</f>
        <v>NEUTRAL</v>
      </c>
      <c r="L499" s="6" t="str">
        <f>OBV!H499</f>
        <v>BULLISH DIVERGENCE</v>
      </c>
    </row>
    <row r="500" spans="1:12" ht="13.5" x14ac:dyDescent="0.25">
      <c r="A500" s="3">
        <f>RSI!A500</f>
        <v>42733</v>
      </c>
      <c r="B500" s="2">
        <f>RSI!B500</f>
        <v>89.854900000000001</v>
      </c>
      <c r="C500" s="2">
        <f>RSI!I500</f>
        <v>45.405024888625249</v>
      </c>
      <c r="D500" s="2">
        <f>MACD!E500</f>
        <v>-0.66409000582295619</v>
      </c>
      <c r="E500" s="2">
        <f>MACD!F500</f>
        <v>-0.78015754469122545</v>
      </c>
      <c r="F500" s="2">
        <f>'Moving Avg'!D500</f>
        <v>90.616399999999999</v>
      </c>
      <c r="G500" s="2">
        <f>'Moving Avg'!F500</f>
        <v>89.930300000000003</v>
      </c>
      <c r="H500" s="2">
        <f>'Moving Avg'!G500</f>
        <v>91.171375999999995</v>
      </c>
      <c r="I500" s="2">
        <f>'Moving Avg'!H500</f>
        <v>107.57707649999988</v>
      </c>
      <c r="J500" s="6" t="str">
        <f>OBV!F500</f>
        <v>BULLISH</v>
      </c>
      <c r="K500" s="6" t="str">
        <f>OBV!G500</f>
        <v>NEUTRAL</v>
      </c>
      <c r="L500" s="6" t="str">
        <f>OBV!H500</f>
        <v>NEUTRAL</v>
      </c>
    </row>
    <row r="501" spans="1:12" ht="13.5" x14ac:dyDescent="0.25">
      <c r="A501" s="3">
        <f>RSI!A501</f>
        <v>42734</v>
      </c>
      <c r="B501" s="2">
        <f>RSI!B501</f>
        <v>91.377899999999997</v>
      </c>
      <c r="C501" s="2">
        <f>RSI!I501</f>
        <v>53.779698737364726</v>
      </c>
      <c r="D501" s="2">
        <f>MACD!E501</f>
        <v>-0.61603089955465862</v>
      </c>
      <c r="E501" s="2">
        <f>MACD!F501</f>
        <v>-0.74733221566391217</v>
      </c>
      <c r="F501" s="2">
        <f>'Moving Avg'!D501</f>
        <v>90.616399999999999</v>
      </c>
      <c r="G501" s="2">
        <f>'Moving Avg'!F501</f>
        <v>90.052139999999994</v>
      </c>
      <c r="H501" s="2">
        <f>'Moving Avg'!G501</f>
        <v>91.118071999999998</v>
      </c>
      <c r="I501" s="2">
        <f>'Moving Avg'!H501</f>
        <v>107.43001299999986</v>
      </c>
      <c r="J501" s="6" t="str">
        <f>OBV!F501</f>
        <v>BULLISH</v>
      </c>
      <c r="K501" s="6" t="str">
        <f>OBV!G501</f>
        <v>STRONG</v>
      </c>
      <c r="L501" s="6" t="str">
        <f>OBV!H501</f>
        <v>NEUTRAL</v>
      </c>
    </row>
    <row r="502" spans="1:12" ht="13.5" x14ac:dyDescent="0.25">
      <c r="A502" s="3">
        <f>RSI!A502</f>
        <v>42737</v>
      </c>
      <c r="B502" s="2">
        <f>RSI!B502</f>
        <v>91.377899999999997</v>
      </c>
      <c r="C502" s="2">
        <f>RSI!I502</f>
        <v>53.779698737364726</v>
      </c>
      <c r="D502" s="2">
        <f>MACD!E502</f>
        <v>-0.81434321345209071</v>
      </c>
      <c r="E502" s="2">
        <f>MACD!F502</f>
        <v>-0.76073441522154783</v>
      </c>
      <c r="F502" s="2">
        <f>'Moving Avg'!D502</f>
        <v>90.768699999999995</v>
      </c>
      <c r="G502" s="2">
        <f>'Moving Avg'!F502</f>
        <v>90.17398</v>
      </c>
      <c r="H502" s="2">
        <f>'Moving Avg'!G502</f>
        <v>91.064768000000001</v>
      </c>
      <c r="I502" s="2">
        <f>'Moving Avg'!H502</f>
        <v>107.28654449999985</v>
      </c>
      <c r="J502" s="6" t="str">
        <f>OBV!F502</f>
        <v>BULLISH</v>
      </c>
      <c r="K502" s="6" t="str">
        <f>OBV!G502</f>
        <v>STRONG</v>
      </c>
      <c r="L502" s="6" t="str">
        <f>OBV!H502</f>
        <v>CONFIRMED BULLISH</v>
      </c>
    </row>
    <row r="503" spans="1:12" ht="13.5" x14ac:dyDescent="0.25">
      <c r="A503" s="3">
        <f>RSI!A503</f>
        <v>42738</v>
      </c>
      <c r="B503" s="2">
        <f>RSI!B503</f>
        <v>89.093400000000003</v>
      </c>
      <c r="C503" s="2">
        <f>RSI!I503</f>
        <v>42.451334522917939</v>
      </c>
      <c r="D503" s="2">
        <f>MACD!E503</f>
        <v>-0.47750934868852823</v>
      </c>
      <c r="E503" s="2">
        <f>MACD!F503</f>
        <v>-0.70408940191494396</v>
      </c>
      <c r="F503" s="2">
        <f>'Moving Avg'!D503</f>
        <v>90.464100000000002</v>
      </c>
      <c r="G503" s="2">
        <f>'Moving Avg'!F503</f>
        <v>90.181594999999973</v>
      </c>
      <c r="H503" s="2">
        <f>'Moving Avg'!G503</f>
        <v>90.965773999999996</v>
      </c>
      <c r="I503" s="2">
        <f>'Moving Avg'!H503</f>
        <v>107.13075449999988</v>
      </c>
      <c r="J503" s="6" t="str">
        <f>OBV!F503</f>
        <v>BULLISH</v>
      </c>
      <c r="K503" s="6" t="str">
        <f>OBV!G503</f>
        <v>STRONG</v>
      </c>
      <c r="L503" s="6" t="str">
        <f>OBV!H503</f>
        <v>BULLISH DIVERGENCE</v>
      </c>
    </row>
    <row r="504" spans="1:12" ht="13.5" x14ac:dyDescent="0.25">
      <c r="A504" s="3">
        <f>RSI!A504</f>
        <v>42739</v>
      </c>
      <c r="B504" s="2">
        <f>RSI!B504</f>
        <v>91.355000000000004</v>
      </c>
      <c r="C504" s="2">
        <f>RSI!I504</f>
        <v>53.005128684238876</v>
      </c>
      <c r="D504" s="2">
        <f>MACD!E504</f>
        <v>-0.35052658457249208</v>
      </c>
      <c r="E504" s="2">
        <f>MACD!F504</f>
        <v>-0.63337683844645354</v>
      </c>
      <c r="F504" s="2">
        <f>'Moving Avg'!D504</f>
        <v>90.611820000000009</v>
      </c>
      <c r="G504" s="2">
        <f>'Moving Avg'!F504</f>
        <v>90.332744999999974</v>
      </c>
      <c r="H504" s="2">
        <f>'Moving Avg'!G504</f>
        <v>90.919627999999989</v>
      </c>
      <c r="I504" s="2">
        <f>'Moving Avg'!H504</f>
        <v>106.97714149999987</v>
      </c>
      <c r="J504" s="6" t="str">
        <f>OBV!F504</f>
        <v>BULLISH</v>
      </c>
      <c r="K504" s="6" t="str">
        <f>OBV!G504</f>
        <v>STRONG</v>
      </c>
      <c r="L504" s="6" t="str">
        <f>OBV!H504</f>
        <v>CONFIRMED BULLISH</v>
      </c>
    </row>
    <row r="505" spans="1:12" ht="13.5" x14ac:dyDescent="0.25">
      <c r="A505" s="3">
        <f>RSI!A505</f>
        <v>42740</v>
      </c>
      <c r="B505" s="2">
        <f>RSI!B505</f>
        <v>92.139399999999995</v>
      </c>
      <c r="C505" s="2">
        <f>RSI!I505</f>
        <v>56.017832669189048</v>
      </c>
      <c r="D505" s="2">
        <f>MACD!E505</f>
        <v>-0.52833978551208816</v>
      </c>
      <c r="E505" s="2">
        <f>MACD!F505</f>
        <v>-0.61236942785958048</v>
      </c>
      <c r="F505" s="2">
        <f>'Moving Avg'!D505</f>
        <v>91.068720000000013</v>
      </c>
      <c r="G505" s="2">
        <f>'Moving Avg'!F505</f>
        <v>90.52311499999999</v>
      </c>
      <c r="H505" s="2">
        <f>'Moving Avg'!G505</f>
        <v>90.904397999999958</v>
      </c>
      <c r="I505" s="2">
        <f>'Moving Avg'!H505</f>
        <v>106.82669549999987</v>
      </c>
      <c r="J505" s="6" t="str">
        <f>OBV!F505</f>
        <v>BULLISH</v>
      </c>
      <c r="K505" s="6" t="str">
        <f>OBV!G505</f>
        <v>STRONG</v>
      </c>
      <c r="L505" s="6" t="str">
        <f>OBV!H505</f>
        <v>CONFIRMED BULLISH</v>
      </c>
    </row>
    <row r="506" spans="1:12" ht="13.5" x14ac:dyDescent="0.25">
      <c r="A506" s="3">
        <f>RSI!A506</f>
        <v>42741</v>
      </c>
      <c r="B506" s="2">
        <f>RSI!B506</f>
        <v>95.185299999999998</v>
      </c>
      <c r="C506" s="2">
        <f>RSI!I506</f>
        <v>65.316009395389372</v>
      </c>
      <c r="D506" s="2">
        <f>MACD!E506</f>
        <v>-0.6789798741626214</v>
      </c>
      <c r="E506" s="2">
        <f>MACD!F506</f>
        <v>-0.62569151712018867</v>
      </c>
      <c r="F506" s="2">
        <f>'Moving Avg'!D506</f>
        <v>91.830199999999991</v>
      </c>
      <c r="G506" s="2">
        <f>'Moving Avg'!F506</f>
        <v>90.865780000000001</v>
      </c>
      <c r="H506" s="2">
        <f>'Moving Avg'!G506</f>
        <v>90.95008599999997</v>
      </c>
      <c r="I506" s="2">
        <f>'Moving Avg'!H506</f>
        <v>106.67709899999988</v>
      </c>
      <c r="J506" s="6" t="str">
        <f>OBV!F506</f>
        <v>BULLISH</v>
      </c>
      <c r="K506" s="6" t="str">
        <f>OBV!G506</f>
        <v>STRONG</v>
      </c>
      <c r="L506" s="6" t="str">
        <f>OBV!H506</f>
        <v>CONFIRMED BULLISH</v>
      </c>
    </row>
    <row r="507" spans="1:12" ht="13.5" x14ac:dyDescent="0.25">
      <c r="A507" s="3">
        <f>RSI!A507</f>
        <v>42744</v>
      </c>
      <c r="B507" s="2">
        <f>RSI!B507</f>
        <v>98.040899999999993</v>
      </c>
      <c r="C507" s="2">
        <f>RSI!I507</f>
        <v>71.416942563874088</v>
      </c>
      <c r="D507" s="2">
        <f>MACD!E507</f>
        <v>-1.1613340191262722</v>
      </c>
      <c r="E507" s="2">
        <f>MACD!F507</f>
        <v>-0.73282001752140535</v>
      </c>
      <c r="F507" s="2">
        <f>'Moving Avg'!D507</f>
        <v>93.16279999999999</v>
      </c>
      <c r="G507" s="2">
        <f>'Moving Avg'!F507</f>
        <v>91.351224999999999</v>
      </c>
      <c r="H507" s="2">
        <f>'Moving Avg'!G507</f>
        <v>91.052885999999958</v>
      </c>
      <c r="I507" s="2">
        <f>'Moving Avg'!H507</f>
        <v>106.5381859999999</v>
      </c>
      <c r="J507" s="6" t="str">
        <f>OBV!F507</f>
        <v>BULLISH</v>
      </c>
      <c r="K507" s="6" t="str">
        <f>OBV!G507</f>
        <v>STRONG</v>
      </c>
      <c r="L507" s="6" t="str">
        <f>OBV!H507</f>
        <v>CONFIRMED BULLISH</v>
      </c>
    </row>
    <row r="508" spans="1:12" ht="13.5" x14ac:dyDescent="0.25">
      <c r="A508" s="3">
        <f>RSI!A508</f>
        <v>42745</v>
      </c>
      <c r="B508" s="2">
        <f>RSI!B508</f>
        <v>100.9802</v>
      </c>
      <c r="C508" s="2">
        <f>RSI!I508</f>
        <v>76.080798347353578</v>
      </c>
      <c r="D508" s="2">
        <f>MACD!E508</f>
        <v>-1.8283478475835437</v>
      </c>
      <c r="E508" s="2">
        <f>MACD!F508</f>
        <v>-0.95192558353383316</v>
      </c>
      <c r="F508" s="2">
        <f>'Moving Avg'!D508</f>
        <v>95.540159999999986</v>
      </c>
      <c r="G508" s="2">
        <f>'Moving Avg'!F508</f>
        <v>91.851140000000001</v>
      </c>
      <c r="H508" s="2">
        <f>'Moving Avg'!G508</f>
        <v>91.207619999999963</v>
      </c>
      <c r="I508" s="2">
        <f>'Moving Avg'!H508</f>
        <v>106.4328069999999</v>
      </c>
      <c r="J508" s="6" t="str">
        <f>OBV!F508</f>
        <v>BULLISH</v>
      </c>
      <c r="K508" s="6" t="str">
        <f>OBV!G508</f>
        <v>STRONG</v>
      </c>
      <c r="L508" s="6" t="str">
        <f>OBV!H508</f>
        <v>CONFIRMED BULLISH</v>
      </c>
    </row>
    <row r="509" spans="1:12" ht="13.5" x14ac:dyDescent="0.25">
      <c r="A509" s="3">
        <f>RSI!A509</f>
        <v>42746</v>
      </c>
      <c r="B509" s="2">
        <f>RSI!B509</f>
        <v>103.94240000000001</v>
      </c>
      <c r="C509" s="2">
        <f>RSI!I509</f>
        <v>79.679360079166884</v>
      </c>
      <c r="D509" s="2">
        <f>MACD!E509</f>
        <v>-2.6676293616445719</v>
      </c>
      <c r="E509" s="2">
        <f>MACD!F509</f>
        <v>-1.2950663391559809</v>
      </c>
      <c r="F509" s="2">
        <f>'Moving Avg'!D509</f>
        <v>98.057639999999992</v>
      </c>
      <c r="G509" s="2">
        <f>'Moving Avg'!F509</f>
        <v>92.467945</v>
      </c>
      <c r="H509" s="2">
        <f>'Moving Avg'!G509</f>
        <v>91.443679999999972</v>
      </c>
      <c r="I509" s="2">
        <f>'Moving Avg'!H509</f>
        <v>106.3413759999999</v>
      </c>
      <c r="J509" s="6" t="str">
        <f>OBV!F509</f>
        <v>BULLISH</v>
      </c>
      <c r="K509" s="6" t="str">
        <f>OBV!G509</f>
        <v>STRONG</v>
      </c>
      <c r="L509" s="6" t="str">
        <f>OBV!H509</f>
        <v>CONFIRMED BULLISH</v>
      </c>
    </row>
    <row r="510" spans="1:12" ht="13.5" x14ac:dyDescent="0.25">
      <c r="A510" s="3">
        <f>RSI!A510</f>
        <v>42747</v>
      </c>
      <c r="B510" s="2">
        <f>RSI!B510</f>
        <v>103.94240000000001</v>
      </c>
      <c r="C510" s="2">
        <f>RSI!I510</f>
        <v>79.679360079166884</v>
      </c>
      <c r="D510" s="2">
        <f>MACD!E510</f>
        <v>-3.563802862841726</v>
      </c>
      <c r="E510" s="2">
        <f>MACD!F510</f>
        <v>-1.7488136438931301</v>
      </c>
      <c r="F510" s="2">
        <f>'Moving Avg'!D510</f>
        <v>100.41824000000001</v>
      </c>
      <c r="G510" s="2">
        <f>'Moving Avg'!F510</f>
        <v>93.134244999999993</v>
      </c>
      <c r="H510" s="2">
        <f>'Moving Avg'!G510</f>
        <v>91.679739999999967</v>
      </c>
      <c r="I510" s="2">
        <f>'Moving Avg'!H510</f>
        <v>106.2499449999999</v>
      </c>
      <c r="J510" s="6" t="str">
        <f>OBV!F510</f>
        <v>BULLISH</v>
      </c>
      <c r="K510" s="6" t="str">
        <f>OBV!G510</f>
        <v>STRONG</v>
      </c>
      <c r="L510" s="6" t="str">
        <f>OBV!H510</f>
        <v>CONFIRMED BULLISH</v>
      </c>
    </row>
    <row r="511" spans="1:12" ht="13.5" x14ac:dyDescent="0.25">
      <c r="A511" s="3">
        <f>RSI!A511</f>
        <v>42748</v>
      </c>
      <c r="B511" s="2">
        <f>RSI!B511</f>
        <v>103.5616</v>
      </c>
      <c r="C511" s="2">
        <f>RSI!I511</f>
        <v>77.931340264750503</v>
      </c>
      <c r="D511" s="2">
        <f>MACD!E511</f>
        <v>-4.1233461716105353</v>
      </c>
      <c r="E511" s="2">
        <f>MACD!F511</f>
        <v>-2.2237201494366112</v>
      </c>
      <c r="F511" s="2">
        <f>'Moving Avg'!D511</f>
        <v>102.09350000000001</v>
      </c>
      <c r="G511" s="2">
        <f>'Moving Avg'!F511</f>
        <v>93.781504999999996</v>
      </c>
      <c r="H511" s="2">
        <f>'Moving Avg'!G511</f>
        <v>91.915951999999976</v>
      </c>
      <c r="I511" s="2">
        <f>'Moving Avg'!H511</f>
        <v>106.1652379999999</v>
      </c>
      <c r="J511" s="6" t="str">
        <f>OBV!F511</f>
        <v>BULLISH</v>
      </c>
      <c r="K511" s="6" t="str">
        <f>OBV!G511</f>
        <v>STRONG</v>
      </c>
      <c r="L511" s="6" t="str">
        <f>OBV!H511</f>
        <v>CONFIRMED BULLISH</v>
      </c>
    </row>
    <row r="512" spans="1:12" ht="13.5" x14ac:dyDescent="0.25">
      <c r="A512" s="3">
        <f>RSI!A512</f>
        <v>42751</v>
      </c>
      <c r="B512" s="2">
        <f>RSI!B512</f>
        <v>105.0998</v>
      </c>
      <c r="C512" s="2">
        <f>RSI!I512</f>
        <v>79.853949332311743</v>
      </c>
      <c r="D512" s="2">
        <f>MACD!E512</f>
        <v>-4.7675314286617549</v>
      </c>
      <c r="E512" s="2">
        <f>MACD!F512</f>
        <v>-2.7324824052816403</v>
      </c>
      <c r="F512" s="2">
        <f>'Moving Avg'!D512</f>
        <v>103.50528</v>
      </c>
      <c r="G512" s="2">
        <f>'Moving Avg'!F512</f>
        <v>94.581824999999981</v>
      </c>
      <c r="H512" s="2">
        <f>'Moving Avg'!G512</f>
        <v>92.190389999999965</v>
      </c>
      <c r="I512" s="2">
        <f>'Moving Avg'!H512</f>
        <v>106.0882219999999</v>
      </c>
      <c r="J512" s="6" t="str">
        <f>OBV!F512</f>
        <v>BULLISH</v>
      </c>
      <c r="K512" s="6" t="str">
        <f>OBV!G512</f>
        <v>STRONG</v>
      </c>
      <c r="L512" s="6" t="str">
        <f>OBV!H512</f>
        <v>CONFIRMED BULLISH</v>
      </c>
    </row>
    <row r="513" spans="1:12" ht="13.5" x14ac:dyDescent="0.25">
      <c r="A513" s="3">
        <f>RSI!A513</f>
        <v>42752</v>
      </c>
      <c r="B513" s="2">
        <f>RSI!B513</f>
        <v>105.23690000000001</v>
      </c>
      <c r="C513" s="2">
        <f>RSI!I513</f>
        <v>80.021019032010912</v>
      </c>
      <c r="D513" s="2">
        <f>MACD!E513</f>
        <v>-5.7358961579336523</v>
      </c>
      <c r="E513" s="2">
        <f>MACD!F513</f>
        <v>-3.3331651558120425</v>
      </c>
      <c r="F513" s="2">
        <f>'Moving Avg'!D513</f>
        <v>104.35662000000002</v>
      </c>
      <c r="G513" s="2">
        <f>'Moving Avg'!F513</f>
        <v>95.278584999999993</v>
      </c>
      <c r="H513" s="2">
        <f>'Moving Avg'!G513</f>
        <v>92.467569999999981</v>
      </c>
      <c r="I513" s="2">
        <f>'Moving Avg'!H513</f>
        <v>106.0140484999999</v>
      </c>
      <c r="J513" s="6" t="str">
        <f>OBV!F513</f>
        <v>BULLISH</v>
      </c>
      <c r="K513" s="6" t="str">
        <f>OBV!G513</f>
        <v>NEUTRAL</v>
      </c>
      <c r="L513" s="6" t="str">
        <f>OBV!H513</f>
        <v>CONFIRMED BULLISH</v>
      </c>
    </row>
    <row r="514" spans="1:12" ht="13.5" x14ac:dyDescent="0.25">
      <c r="A514" s="3">
        <f>RSI!A514</f>
        <v>42753</v>
      </c>
      <c r="B514" s="2">
        <f>RSI!B514</f>
        <v>105.9222</v>
      </c>
      <c r="C514" s="2">
        <f>RSI!I514</f>
        <v>80.874791054332007</v>
      </c>
      <c r="D514" s="2">
        <f>MACD!E514</f>
        <v>-6.316016146304122</v>
      </c>
      <c r="E514" s="2">
        <f>MACD!F514</f>
        <v>-3.9297353539104587</v>
      </c>
      <c r="F514" s="2">
        <f>'Moving Avg'!D514</f>
        <v>104.75258000000001</v>
      </c>
      <c r="G514" s="2">
        <f>'Moving Avg'!F514</f>
        <v>96.009609999999981</v>
      </c>
      <c r="H514" s="2">
        <f>'Moving Avg'!G514</f>
        <v>92.743225999999979</v>
      </c>
      <c r="I514" s="2">
        <f>'Moving Avg'!H514</f>
        <v>105.93434999999991</v>
      </c>
      <c r="J514" s="6" t="str">
        <f>OBV!F514</f>
        <v>BULLISH</v>
      </c>
      <c r="K514" s="6" t="str">
        <f>OBV!G514</f>
        <v>NEUTRAL</v>
      </c>
      <c r="L514" s="6" t="str">
        <f>OBV!H514</f>
        <v>CONFIRMED BULLISH</v>
      </c>
    </row>
    <row r="515" spans="1:12" ht="13.5" x14ac:dyDescent="0.25">
      <c r="A515" s="3">
        <f>RSI!A515</f>
        <v>42754</v>
      </c>
      <c r="B515" s="2">
        <f>RSI!B515</f>
        <v>108.1305</v>
      </c>
      <c r="C515" s="2">
        <f>RSI!I515</f>
        <v>83.344710532274092</v>
      </c>
      <c r="D515" s="2">
        <f>MACD!E515</f>
        <v>-6.9074575486308163</v>
      </c>
      <c r="E515" s="2">
        <f>MACD!F515</f>
        <v>-4.5252797928545307</v>
      </c>
      <c r="F515" s="2">
        <f>'Moving Avg'!D515</f>
        <v>105.59020000000001</v>
      </c>
      <c r="G515" s="2">
        <f>'Moving Avg'!F515</f>
        <v>96.923389999999984</v>
      </c>
      <c r="H515" s="2">
        <f>'Moving Avg'!G515</f>
        <v>93.078277999999969</v>
      </c>
      <c r="I515" s="2">
        <f>'Moving Avg'!H515</f>
        <v>105.86745449999989</v>
      </c>
      <c r="J515" s="6" t="str">
        <f>OBV!F515</f>
        <v>BULLISH</v>
      </c>
      <c r="K515" s="6" t="str">
        <f>OBV!G515</f>
        <v>NEUTRAL</v>
      </c>
      <c r="L515" s="6" t="str">
        <f>OBV!H515</f>
        <v>CONFIRMED BULLISH</v>
      </c>
    </row>
    <row r="516" spans="1:12" ht="13.5" x14ac:dyDescent="0.25">
      <c r="A516" s="3">
        <f>RSI!A516</f>
        <v>42755</v>
      </c>
      <c r="B516" s="2">
        <f>RSI!B516</f>
        <v>108.1305</v>
      </c>
      <c r="C516" s="2">
        <f>RSI!I516</f>
        <v>83.344710532274092</v>
      </c>
      <c r="D516" s="2">
        <f>MACD!E516</f>
        <v>-7.0057548575918105</v>
      </c>
      <c r="E516" s="2">
        <f>MACD!F516</f>
        <v>-5.0213748058019867</v>
      </c>
      <c r="F516" s="2">
        <f>'Moving Avg'!D516</f>
        <v>106.50398</v>
      </c>
      <c r="G516" s="2">
        <f>'Moving Avg'!F516</f>
        <v>97.761019999999988</v>
      </c>
      <c r="H516" s="2">
        <f>'Moving Avg'!G516</f>
        <v>93.382869999999983</v>
      </c>
      <c r="I516" s="2">
        <f>'Moving Avg'!H516</f>
        <v>105.80055899999988</v>
      </c>
      <c r="J516" s="6" t="str">
        <f>OBV!F516</f>
        <v>BULLISH</v>
      </c>
      <c r="K516" s="6" t="str">
        <f>OBV!G516</f>
        <v>NEUTRAL</v>
      </c>
      <c r="L516" s="6" t="str">
        <f>OBV!H516</f>
        <v>CONFIRMED BULLISH</v>
      </c>
    </row>
    <row r="517" spans="1:12" ht="13.5" x14ac:dyDescent="0.25">
      <c r="A517" s="3">
        <f>RSI!A517</f>
        <v>42758</v>
      </c>
      <c r="B517" s="2">
        <f>RSI!B517</f>
        <v>107.3614</v>
      </c>
      <c r="C517" s="2">
        <f>RSI!I517</f>
        <v>79.212662844624973</v>
      </c>
      <c r="D517" s="2">
        <f>MACD!E517</f>
        <v>-6.6541609559790231</v>
      </c>
      <c r="E517" s="2">
        <f>MACD!F517</f>
        <v>-5.3479320358373945</v>
      </c>
      <c r="F517" s="2">
        <f>'Moving Avg'!D517</f>
        <v>106.95630000000001</v>
      </c>
      <c r="G517" s="2">
        <f>'Moving Avg'!F517</f>
        <v>98.598269999999985</v>
      </c>
      <c r="H517" s="2">
        <f>'Moving Avg'!G517</f>
        <v>93.664465999999976</v>
      </c>
      <c r="I517" s="2">
        <f>'Moving Avg'!H517</f>
        <v>105.74060299999991</v>
      </c>
      <c r="J517" s="6" t="str">
        <f>OBV!F517</f>
        <v>BULLISH</v>
      </c>
      <c r="K517" s="6" t="str">
        <f>OBV!G517</f>
        <v>NEUTRAL</v>
      </c>
      <c r="L517" s="6" t="str">
        <f>OBV!H517</f>
        <v>CONFIRMED BULLISH</v>
      </c>
    </row>
    <row r="518" spans="1:12" ht="13.5" x14ac:dyDescent="0.25">
      <c r="A518" s="3">
        <f>RSI!A518</f>
        <v>42759</v>
      </c>
      <c r="B518" s="2">
        <f>RSI!B518</f>
        <v>107.3614</v>
      </c>
      <c r="C518" s="2">
        <f>RSI!I518</f>
        <v>79.212662844624973</v>
      </c>
      <c r="D518" s="2">
        <f>MACD!E518</f>
        <v>-5.9568812785789191</v>
      </c>
      <c r="E518" s="2">
        <f>MACD!F518</f>
        <v>-5.4697218843856996</v>
      </c>
      <c r="F518" s="2">
        <f>'Moving Avg'!D518</f>
        <v>107.38119999999999</v>
      </c>
      <c r="G518" s="2">
        <f>'Moving Avg'!F518</f>
        <v>99.435519999999997</v>
      </c>
      <c r="H518" s="2">
        <f>'Moving Avg'!G518</f>
        <v>93.946061999999984</v>
      </c>
      <c r="I518" s="2">
        <f>'Moving Avg'!H518</f>
        <v>105.67705199999992</v>
      </c>
      <c r="J518" s="6" t="str">
        <f>OBV!F518</f>
        <v>BULLISH</v>
      </c>
      <c r="K518" s="6" t="str">
        <f>OBV!G518</f>
        <v>NEUTRAL</v>
      </c>
      <c r="L518" s="6" t="str">
        <f>OBV!H518</f>
        <v>CONFIRMED BULLISH</v>
      </c>
    </row>
    <row r="519" spans="1:12" ht="13.5" x14ac:dyDescent="0.25">
      <c r="A519" s="3">
        <f>RSI!A519</f>
        <v>42760</v>
      </c>
      <c r="B519" s="2">
        <f>RSI!B519</f>
        <v>107.3614</v>
      </c>
      <c r="C519" s="2">
        <f>RSI!I519</f>
        <v>79.212662844624973</v>
      </c>
      <c r="D519" s="2">
        <f>MACD!E519</f>
        <v>-4.959692001087916</v>
      </c>
      <c r="E519" s="2">
        <f>MACD!F519</f>
        <v>-5.3677159077261436</v>
      </c>
      <c r="F519" s="2">
        <f>'Moving Avg'!D519</f>
        <v>107.66904</v>
      </c>
      <c r="G519" s="2">
        <f>'Moving Avg'!F519</f>
        <v>100.27277000000001</v>
      </c>
      <c r="H519" s="2">
        <f>'Moving Avg'!G519</f>
        <v>94.265427999999972</v>
      </c>
      <c r="I519" s="2">
        <f>'Moving Avg'!H519</f>
        <v>105.6135009999999</v>
      </c>
      <c r="J519" s="6" t="str">
        <f>OBV!F519</f>
        <v>BULLISH</v>
      </c>
      <c r="K519" s="6" t="str">
        <f>OBV!G519</f>
        <v>NEUTRAL</v>
      </c>
      <c r="L519" s="6" t="str">
        <f>OBV!H519</f>
        <v>CONFIRMED BULLISH</v>
      </c>
    </row>
    <row r="520" spans="1:12" ht="13.5" x14ac:dyDescent="0.25">
      <c r="A520" s="3">
        <f>RSI!A520</f>
        <v>42761</v>
      </c>
      <c r="B520" s="2">
        <f>RSI!B520</f>
        <v>107.3614</v>
      </c>
      <c r="C520" s="2">
        <f>RSI!I520</f>
        <v>79.212662844624973</v>
      </c>
      <c r="D520" s="2">
        <f>MACD!E520</f>
        <v>-4.1608606070298464</v>
      </c>
      <c r="E520" s="2">
        <f>MACD!F520</f>
        <v>-5.1263448475868847</v>
      </c>
      <c r="F520" s="2">
        <f>'Moving Avg'!D520</f>
        <v>107.51522</v>
      </c>
      <c r="G520" s="2">
        <f>'Moving Avg'!F520</f>
        <v>101.148095</v>
      </c>
      <c r="H520" s="2">
        <f>'Moving Avg'!G520</f>
        <v>94.577483999999956</v>
      </c>
      <c r="I520" s="2">
        <f>'Moving Avg'!H520</f>
        <v>105.54959049999991</v>
      </c>
      <c r="J520" s="6" t="str">
        <f>OBV!F520</f>
        <v>BEARISH</v>
      </c>
      <c r="K520" s="6" t="str">
        <f>OBV!G520</f>
        <v>NEUTRAL</v>
      </c>
      <c r="L520" s="6" t="str">
        <f>OBV!H520</f>
        <v>CONFIRMED BEARISH</v>
      </c>
    </row>
    <row r="521" spans="1:12" ht="13.5" x14ac:dyDescent="0.25">
      <c r="A521" s="3">
        <f>RSI!A521</f>
        <v>42762</v>
      </c>
      <c r="B521" s="2">
        <f>RSI!B521</f>
        <v>107.3614</v>
      </c>
      <c r="C521" s="2">
        <f>RSI!I521</f>
        <v>79.212662844624987</v>
      </c>
      <c r="D521" s="2">
        <f>MACD!E521</f>
        <v>-3.5851259181578143</v>
      </c>
      <c r="E521" s="2">
        <f>MACD!F521</f>
        <v>-4.8181010617010704</v>
      </c>
      <c r="F521" s="2">
        <f>'Moving Avg'!D521</f>
        <v>107.3614</v>
      </c>
      <c r="G521" s="2">
        <f>'Moving Avg'!F521</f>
        <v>101.94727</v>
      </c>
      <c r="H521" s="2">
        <f>'Moving Avg'!G521</f>
        <v>94.897153999999958</v>
      </c>
      <c r="I521" s="2">
        <f>'Moving Avg'!H521</f>
        <v>105.47924499999991</v>
      </c>
      <c r="J521" s="6" t="str">
        <f>OBV!F521</f>
        <v>BEARISH</v>
      </c>
      <c r="K521" s="6" t="str">
        <f>OBV!G521</f>
        <v>NEUTRAL</v>
      </c>
      <c r="L521" s="6" t="str">
        <f>OBV!H521</f>
        <v>CONFIRMED BEARISH</v>
      </c>
    </row>
    <row r="522" spans="1:12" ht="13.5" x14ac:dyDescent="0.25">
      <c r="A522" s="3">
        <f>RSI!A522</f>
        <v>42765</v>
      </c>
      <c r="B522" s="2">
        <f>RSI!B522</f>
        <v>103.94240000000001</v>
      </c>
      <c r="C522" s="2">
        <f>RSI!I522</f>
        <v>60.043839863952911</v>
      </c>
      <c r="D522" s="2">
        <f>MACD!E522</f>
        <v>-2.6465927468972978</v>
      </c>
      <c r="E522" s="2">
        <f>MACD!F522</f>
        <v>-4.3837993987403161</v>
      </c>
      <c r="F522" s="2">
        <f>'Moving Avg'!D522</f>
        <v>106.67760000000001</v>
      </c>
      <c r="G522" s="2">
        <f>'Moving Avg'!F522</f>
        <v>102.575495</v>
      </c>
      <c r="H522" s="2">
        <f>'Moving Avg'!G522</f>
        <v>95.148443999999969</v>
      </c>
      <c r="I522" s="2">
        <f>'Moving Avg'!H522</f>
        <v>105.39176849999991</v>
      </c>
      <c r="J522" s="6" t="str">
        <f>OBV!F522</f>
        <v>BEARISH</v>
      </c>
      <c r="K522" s="6" t="str">
        <f>OBV!G522</f>
        <v>NEUTRAL</v>
      </c>
      <c r="L522" s="6" t="str">
        <f>OBV!H522</f>
        <v>CONFIRMED BEARISH</v>
      </c>
    </row>
    <row r="523" spans="1:12" ht="13.5" x14ac:dyDescent="0.25">
      <c r="A523" s="3">
        <f>RSI!A523</f>
        <v>42766</v>
      </c>
      <c r="B523" s="2">
        <f>RSI!B523</f>
        <v>100.8279</v>
      </c>
      <c r="C523" s="2">
        <f>RSI!I523</f>
        <v>48.52432360693853</v>
      </c>
      <c r="D523" s="2">
        <f>MACD!E523</f>
        <v>-1.6161283791359722</v>
      </c>
      <c r="E523" s="2">
        <f>MACD!F523</f>
        <v>-3.8302651948194475</v>
      </c>
      <c r="F523" s="2">
        <f>'Moving Avg'!D523</f>
        <v>105.37090000000001</v>
      </c>
      <c r="G523" s="2">
        <f>'Moving Avg'!F523</f>
        <v>103.16221999999998</v>
      </c>
      <c r="H523" s="2">
        <f>'Moving Avg'!G523</f>
        <v>95.337443999999977</v>
      </c>
      <c r="I523" s="2">
        <f>'Moving Avg'!H523</f>
        <v>105.28879149999992</v>
      </c>
      <c r="J523" s="6" t="str">
        <f>OBV!F523</f>
        <v>BEARISH</v>
      </c>
      <c r="K523" s="6" t="str">
        <f>OBV!G523</f>
        <v>NEUTRAL</v>
      </c>
      <c r="L523" s="6" t="str">
        <f>OBV!H523</f>
        <v>CONFIRMED BEARISH</v>
      </c>
    </row>
    <row r="524" spans="1:12" ht="13.5" x14ac:dyDescent="0.25">
      <c r="A524" s="3">
        <f>RSI!A524</f>
        <v>42767</v>
      </c>
      <c r="B524" s="2">
        <f>RSI!B524</f>
        <v>100.8279</v>
      </c>
      <c r="C524" s="2">
        <f>RSI!I524</f>
        <v>48.52432360693853</v>
      </c>
      <c r="D524" s="2">
        <f>MACD!E524</f>
        <v>-0.63469130035844046</v>
      </c>
      <c r="E524" s="2">
        <f>MACD!F524</f>
        <v>-3.1911504159272464</v>
      </c>
      <c r="F524" s="2">
        <f>'Moving Avg'!D524</f>
        <v>104.0642</v>
      </c>
      <c r="G524" s="2">
        <f>'Moving Avg'!F524</f>
        <v>103.635865</v>
      </c>
      <c r="H524" s="2">
        <f>'Moving Avg'!G524</f>
        <v>95.526443999999969</v>
      </c>
      <c r="I524" s="2">
        <f>'Moving Avg'!H524</f>
        <v>105.18581449999991</v>
      </c>
      <c r="J524" s="6" t="str">
        <f>OBV!F524</f>
        <v>BEARISH</v>
      </c>
      <c r="K524" s="6" t="str">
        <f>OBV!G524</f>
        <v>NEUTRAL</v>
      </c>
      <c r="L524" s="6" t="str">
        <f>OBV!H524</f>
        <v>CONFIRMED BEARISH</v>
      </c>
    </row>
    <row r="525" spans="1:12" ht="13.5" x14ac:dyDescent="0.25">
      <c r="A525" s="3">
        <f>RSI!A525</f>
        <v>42768</v>
      </c>
      <c r="B525" s="2">
        <f>RSI!B525</f>
        <v>100.8279</v>
      </c>
      <c r="C525" s="2">
        <f>RSI!I525</f>
        <v>48.52432360693853</v>
      </c>
      <c r="D525" s="2">
        <f>MACD!E525</f>
        <v>0.53926699555395885</v>
      </c>
      <c r="E525" s="2">
        <f>MACD!F525</f>
        <v>-2.4450669336310051</v>
      </c>
      <c r="F525" s="2">
        <f>'Moving Avg'!D525</f>
        <v>102.75750000000001</v>
      </c>
      <c r="G525" s="2">
        <f>'Moving Avg'!F525</f>
        <v>104.07029</v>
      </c>
      <c r="H525" s="2">
        <f>'Moving Avg'!G525</f>
        <v>95.715443999999991</v>
      </c>
      <c r="I525" s="2">
        <f>'Moving Avg'!H525</f>
        <v>105.08283749999991</v>
      </c>
      <c r="J525" s="6" t="str">
        <f>OBV!F525</f>
        <v>BEARISH</v>
      </c>
      <c r="K525" s="6" t="str">
        <f>OBV!G525</f>
        <v>NEUTRAL</v>
      </c>
      <c r="L525" s="6" t="str">
        <f>OBV!H525</f>
        <v>CONFIRMED BEARISH</v>
      </c>
    </row>
    <row r="526" spans="1:12" ht="13.5" x14ac:dyDescent="0.25">
      <c r="A526" s="3">
        <f>RSI!A526</f>
        <v>42769</v>
      </c>
      <c r="B526" s="2">
        <f>RSI!B526</f>
        <v>101.27719999999999</v>
      </c>
      <c r="C526" s="2">
        <f>RSI!I526</f>
        <v>50.244255104542667</v>
      </c>
      <c r="D526" s="2">
        <f>MACD!E526</f>
        <v>1.5028284297240333</v>
      </c>
      <c r="E526" s="2">
        <f>MACD!F526</f>
        <v>-1.6554878609599974</v>
      </c>
      <c r="F526" s="2">
        <f>'Moving Avg'!D526</f>
        <v>101.54066</v>
      </c>
      <c r="G526" s="2">
        <f>'Moving Avg'!F526</f>
        <v>104.37488499999999</v>
      </c>
      <c r="H526" s="2">
        <f>'Moving Avg'!G526</f>
        <v>95.913429999999977</v>
      </c>
      <c r="I526" s="2">
        <f>'Moving Avg'!H526</f>
        <v>104.9885059999999</v>
      </c>
      <c r="J526" s="6" t="str">
        <f>OBV!F526</f>
        <v>BEARISH</v>
      </c>
      <c r="K526" s="6" t="str">
        <f>OBV!G526</f>
        <v>NEUTRAL</v>
      </c>
      <c r="L526" s="6" t="str">
        <f>OBV!H526</f>
        <v>CONFIRMED BEARISH</v>
      </c>
    </row>
    <row r="527" spans="1:12" ht="13.5" x14ac:dyDescent="0.25">
      <c r="A527" s="3">
        <f>RSI!A527</f>
        <v>42772</v>
      </c>
      <c r="B527" s="2">
        <f>RSI!B527</f>
        <v>102.4194</v>
      </c>
      <c r="C527" s="2">
        <f>RSI!I527</f>
        <v>54.414189209575262</v>
      </c>
      <c r="D527" s="2">
        <f>MACD!E527</f>
        <v>2.1157990299458902</v>
      </c>
      <c r="E527" s="2">
        <f>MACD!F527</f>
        <v>-0.90123048277882001</v>
      </c>
      <c r="F527" s="2">
        <f>'Moving Avg'!D527</f>
        <v>101.23605999999999</v>
      </c>
      <c r="G527" s="2">
        <f>'Moving Avg'!F527</f>
        <v>104.59380999999999</v>
      </c>
      <c r="H527" s="2">
        <f>'Moving Avg'!G527</f>
        <v>96.134259999999983</v>
      </c>
      <c r="I527" s="2">
        <f>'Moving Avg'!H527</f>
        <v>104.8998854999999</v>
      </c>
      <c r="J527" s="6" t="str">
        <f>OBV!F527</f>
        <v>BEARISH</v>
      </c>
      <c r="K527" s="6" t="str">
        <f>OBV!G527</f>
        <v>NEUTRAL</v>
      </c>
      <c r="L527" s="6" t="str">
        <f>OBV!H527</f>
        <v>CONFIRMED BEARISH</v>
      </c>
    </row>
    <row r="528" spans="1:12" ht="13.5" x14ac:dyDescent="0.25">
      <c r="A528" s="3">
        <f>RSI!A528</f>
        <v>42773</v>
      </c>
      <c r="B528" s="2">
        <f>RSI!B528</f>
        <v>105.48820000000001</v>
      </c>
      <c r="C528" s="2">
        <f>RSI!I528</f>
        <v>63.310976801382587</v>
      </c>
      <c r="D528" s="2">
        <f>MACD!E528</f>
        <v>2.4009355511459631</v>
      </c>
      <c r="E528" s="2">
        <f>MACD!F528</f>
        <v>-0.24079727599386341</v>
      </c>
      <c r="F528" s="2">
        <f>'Moving Avg'!D528</f>
        <v>102.16812</v>
      </c>
      <c r="G528" s="2">
        <f>'Moving Avg'!F528</f>
        <v>104.81921</v>
      </c>
      <c r="H528" s="2">
        <f>'Moving Avg'!G528</f>
        <v>96.454539999999994</v>
      </c>
      <c r="I528" s="2">
        <f>'Moving Avg'!H528</f>
        <v>104.82660899999991</v>
      </c>
      <c r="J528" s="6" t="str">
        <f>OBV!F528</f>
        <v>BULLISH</v>
      </c>
      <c r="K528" s="6" t="str">
        <f>OBV!G528</f>
        <v>NEUTRAL</v>
      </c>
      <c r="L528" s="6" t="str">
        <f>OBV!H528</f>
        <v>CONFIRMED BULLISH</v>
      </c>
    </row>
    <row r="529" spans="1:12" ht="13.5" x14ac:dyDescent="0.25">
      <c r="A529" s="3">
        <f>RSI!A529</f>
        <v>42774</v>
      </c>
      <c r="B529" s="2">
        <f>RSI!B529</f>
        <v>106.4552</v>
      </c>
      <c r="C529" s="2">
        <f>RSI!I529</f>
        <v>65.58991159392113</v>
      </c>
      <c r="D529" s="2">
        <f>MACD!E529</f>
        <v>2.546689400506196</v>
      </c>
      <c r="E529" s="2">
        <f>MACD!F529</f>
        <v>0.31670005930614853</v>
      </c>
      <c r="F529" s="2">
        <f>'Moving Avg'!D529</f>
        <v>103.29357999999999</v>
      </c>
      <c r="G529" s="2">
        <f>'Moving Avg'!F529</f>
        <v>104.94485</v>
      </c>
      <c r="H529" s="2">
        <f>'Moving Avg'!G529</f>
        <v>96.801776000000004</v>
      </c>
      <c r="I529" s="2">
        <f>'Moving Avg'!H529</f>
        <v>104.7549319999999</v>
      </c>
      <c r="J529" s="6" t="str">
        <f>OBV!F529</f>
        <v>BULLISH</v>
      </c>
      <c r="K529" s="6" t="str">
        <f>OBV!G529</f>
        <v>NEUTRAL</v>
      </c>
      <c r="L529" s="6" t="str">
        <f>OBV!H529</f>
        <v>CONFIRMED BULLISH</v>
      </c>
    </row>
    <row r="530" spans="1:12" ht="13.5" x14ac:dyDescent="0.25">
      <c r="A530" s="3">
        <f>RSI!A530</f>
        <v>42775</v>
      </c>
      <c r="B530" s="2">
        <f>RSI!B530</f>
        <v>106.4552</v>
      </c>
      <c r="C530" s="2">
        <f>RSI!I530</f>
        <v>65.58991159392113</v>
      </c>
      <c r="D530" s="2">
        <f>MACD!E530</f>
        <v>2.6421889759251087</v>
      </c>
      <c r="E530" s="2">
        <f>MACD!F530</f>
        <v>0.78179784262994056</v>
      </c>
      <c r="F530" s="2">
        <f>'Moving Avg'!D530</f>
        <v>104.41904</v>
      </c>
      <c r="G530" s="2">
        <f>'Moving Avg'!F530</f>
        <v>105.07048999999999</v>
      </c>
      <c r="H530" s="2">
        <f>'Moving Avg'!G530</f>
        <v>97.149011999999985</v>
      </c>
      <c r="I530" s="2">
        <f>'Moving Avg'!H530</f>
        <v>104.68325499999992</v>
      </c>
      <c r="J530" s="6" t="str">
        <f>OBV!F530</f>
        <v>BULLISH</v>
      </c>
      <c r="K530" s="6" t="str">
        <f>OBV!G530</f>
        <v>NEUTRAL</v>
      </c>
      <c r="L530" s="6" t="str">
        <f>OBV!H530</f>
        <v>CONFIRMED BULLISH</v>
      </c>
    </row>
    <row r="531" spans="1:12" ht="13.5" x14ac:dyDescent="0.25">
      <c r="A531" s="3">
        <f>RSI!A531</f>
        <v>42776</v>
      </c>
      <c r="B531" s="2">
        <f>RSI!B531</f>
        <v>106.4552</v>
      </c>
      <c r="C531" s="2">
        <f>RSI!I531</f>
        <v>65.58991159392113</v>
      </c>
      <c r="D531" s="2">
        <f>MACD!E531</f>
        <v>2.6972272304450513</v>
      </c>
      <c r="E531" s="2">
        <f>MACD!F531</f>
        <v>1.1648837201929627</v>
      </c>
      <c r="F531" s="2">
        <f>'Moving Avg'!D531</f>
        <v>105.45464</v>
      </c>
      <c r="G531" s="2">
        <f>'Moving Avg'!F531</f>
        <v>105.21517000000001</v>
      </c>
      <c r="H531" s="2">
        <f>'Moving Avg'!G531</f>
        <v>97.499293999999992</v>
      </c>
      <c r="I531" s="2">
        <f>'Moving Avg'!H531</f>
        <v>104.61157799999994</v>
      </c>
      <c r="J531" s="6" t="str">
        <f>OBV!F531</f>
        <v>BULLISH</v>
      </c>
      <c r="K531" s="6" t="str">
        <f>OBV!G531</f>
        <v>NEUTRAL</v>
      </c>
      <c r="L531" s="6" t="str">
        <f>OBV!H531</f>
        <v>CONFIRMED BULLISH</v>
      </c>
    </row>
    <row r="532" spans="1:12" ht="13.5" x14ac:dyDescent="0.25">
      <c r="A532" s="3">
        <f>RSI!A532</f>
        <v>42779</v>
      </c>
      <c r="B532" s="2">
        <f>RSI!B532</f>
        <v>106.6075</v>
      </c>
      <c r="C532" s="2">
        <f>RSI!I532</f>
        <v>66.005281169112777</v>
      </c>
      <c r="D532" s="2">
        <f>MACD!E532</f>
        <v>2.1826563218160118</v>
      </c>
      <c r="E532" s="2">
        <f>MACD!F532</f>
        <v>1.3684382405175726</v>
      </c>
      <c r="F532" s="2">
        <f>'Moving Avg'!D532</f>
        <v>106.29225999999998</v>
      </c>
      <c r="G532" s="2">
        <f>'Moving Avg'!F532</f>
        <v>105.29055500000001</v>
      </c>
      <c r="H532" s="2">
        <f>'Moving Avg'!G532</f>
        <v>97.852621999999997</v>
      </c>
      <c r="I532" s="2">
        <f>'Moving Avg'!H532</f>
        <v>104.54785249999995</v>
      </c>
      <c r="J532" s="6" t="str">
        <f>OBV!F532</f>
        <v>BULLISH</v>
      </c>
      <c r="K532" s="6" t="str">
        <f>OBV!G532</f>
        <v>NEUTRAL</v>
      </c>
      <c r="L532" s="6" t="str">
        <f>OBV!H532</f>
        <v>CONFIRMED BULLISH</v>
      </c>
    </row>
    <row r="533" spans="1:12" ht="13.5" x14ac:dyDescent="0.25">
      <c r="A533" s="3">
        <f>RSI!A533</f>
        <v>42780</v>
      </c>
      <c r="B533" s="2">
        <f>RSI!B533</f>
        <v>106.6075</v>
      </c>
      <c r="C533" s="2">
        <f>RSI!I533</f>
        <v>66.005281169112777</v>
      </c>
      <c r="D533" s="2">
        <f>MACD!E533</f>
        <v>1.2451035435816635</v>
      </c>
      <c r="E533" s="2">
        <f>MACD!F533</f>
        <v>1.3437713011303909</v>
      </c>
      <c r="F533" s="2">
        <f>'Moving Avg'!D533</f>
        <v>106.51612</v>
      </c>
      <c r="G533" s="2">
        <f>'Moving Avg'!F533</f>
        <v>105.35908500000001</v>
      </c>
      <c r="H533" s="2">
        <f>'Moving Avg'!G533</f>
        <v>98.205949999999987</v>
      </c>
      <c r="I533" s="2">
        <f>'Moving Avg'!H533</f>
        <v>104.48376749999996</v>
      </c>
      <c r="J533" s="6" t="str">
        <f>OBV!F533</f>
        <v>BULLISH</v>
      </c>
      <c r="K533" s="6" t="str">
        <f>OBV!G533</f>
        <v>NEUTRAL</v>
      </c>
      <c r="L533" s="6" t="str">
        <f>OBV!H533</f>
        <v>CONFIRMED BULLISH</v>
      </c>
    </row>
    <row r="534" spans="1:12" ht="13.5" x14ac:dyDescent="0.25">
      <c r="A534" s="3">
        <f>RSI!A534</f>
        <v>42781</v>
      </c>
      <c r="B534" s="2">
        <f>RSI!B534</f>
        <v>106.6075</v>
      </c>
      <c r="C534" s="2">
        <f>RSI!I534</f>
        <v>66.005281169112777</v>
      </c>
      <c r="D534" s="2">
        <f>MACD!E534</f>
        <v>0.43050004446835999</v>
      </c>
      <c r="E534" s="2">
        <f>MACD!F534</f>
        <v>1.1611170497979848</v>
      </c>
      <c r="F534" s="2">
        <f>'Moving Avg'!D534</f>
        <v>106.54657999999999</v>
      </c>
      <c r="G534" s="2">
        <f>'Moving Avg'!F534</f>
        <v>105.39335000000003</v>
      </c>
      <c r="H534" s="2">
        <f>'Moving Avg'!G534</f>
        <v>98.571460000000002</v>
      </c>
      <c r="I534" s="2">
        <f>'Moving Avg'!H534</f>
        <v>104.41968249999996</v>
      </c>
      <c r="J534" s="6" t="str">
        <f>OBV!F534</f>
        <v>BULLISH</v>
      </c>
      <c r="K534" s="6" t="str">
        <f>OBV!G534</f>
        <v>NEUTRAL</v>
      </c>
      <c r="L534" s="6" t="str">
        <f>OBV!H534</f>
        <v>CONFIRMED BULLISH</v>
      </c>
    </row>
    <row r="535" spans="1:12" ht="13.5" x14ac:dyDescent="0.25">
      <c r="A535" s="3">
        <f>RSI!A535</f>
        <v>42782</v>
      </c>
      <c r="B535" s="2">
        <f>RSI!B535</f>
        <v>106.6075</v>
      </c>
      <c r="C535" s="2">
        <f>RSI!I535</f>
        <v>66.005281169112777</v>
      </c>
      <c r="D535" s="2">
        <f>MACD!E535</f>
        <v>-0.27849244109867755</v>
      </c>
      <c r="E535" s="2">
        <f>MACD!F535</f>
        <v>0.87319515161865235</v>
      </c>
      <c r="F535" s="2">
        <f>'Moving Avg'!D535</f>
        <v>106.57704000000001</v>
      </c>
      <c r="G535" s="2">
        <f>'Moving Avg'!F535</f>
        <v>105.31720000000003</v>
      </c>
      <c r="H535" s="2">
        <f>'Moving Avg'!G535</f>
        <v>98.936970000000017</v>
      </c>
      <c r="I535" s="2">
        <f>'Moving Avg'!H535</f>
        <v>104.35559749999994</v>
      </c>
      <c r="J535" s="6" t="str">
        <f>OBV!F535</f>
        <v>BULLISH</v>
      </c>
      <c r="K535" s="6" t="str">
        <f>OBV!G535</f>
        <v>NEUTRAL</v>
      </c>
      <c r="L535" s="6" t="str">
        <f>OBV!H535</f>
        <v>CONFIRMED BULLISH</v>
      </c>
    </row>
    <row r="536" spans="1:12" ht="13.5" x14ac:dyDescent="0.25">
      <c r="A536" s="3">
        <f>RSI!A536</f>
        <v>42783</v>
      </c>
      <c r="B536" s="2">
        <f>RSI!B536</f>
        <v>106.6075</v>
      </c>
      <c r="C536" s="2">
        <f>RSI!I536</f>
        <v>66.005281169112777</v>
      </c>
      <c r="D536" s="2">
        <f>MACD!E536</f>
        <v>-0.82753849171560034</v>
      </c>
      <c r="E536" s="2">
        <f>MACD!F536</f>
        <v>0.53304842295180188</v>
      </c>
      <c r="F536" s="2">
        <f>'Moving Avg'!D536</f>
        <v>106.6075</v>
      </c>
      <c r="G536" s="2">
        <f>'Moving Avg'!F536</f>
        <v>105.24105000000002</v>
      </c>
      <c r="H536" s="2">
        <f>'Moving Avg'!G536</f>
        <v>99.302480000000017</v>
      </c>
      <c r="I536" s="2">
        <f>'Moving Avg'!H536</f>
        <v>104.29151249999995</v>
      </c>
      <c r="J536" s="6" t="str">
        <f>OBV!F536</f>
        <v>BULLISH</v>
      </c>
      <c r="K536" s="6" t="str">
        <f>OBV!G536</f>
        <v>NEUTRAL</v>
      </c>
      <c r="L536" s="6" t="str">
        <f>OBV!H536</f>
        <v>CONFIRMED BULLISH</v>
      </c>
    </row>
    <row r="537" spans="1:12" ht="13.5" x14ac:dyDescent="0.25">
      <c r="A537" s="3">
        <f>RSI!A537</f>
        <v>42786</v>
      </c>
      <c r="B537" s="2">
        <f>RSI!B537</f>
        <v>105.84610000000001</v>
      </c>
      <c r="C537" s="2">
        <f>RSI!I537</f>
        <v>60.699263391639619</v>
      </c>
      <c r="D537" s="2">
        <f>MACD!E537</f>
        <v>-1.0768932209258395</v>
      </c>
      <c r="E537" s="2">
        <f>MACD!F537</f>
        <v>0.21106009417627361</v>
      </c>
      <c r="F537" s="2">
        <f>'Moving Avg'!D537</f>
        <v>106.45522000000001</v>
      </c>
      <c r="G537" s="2">
        <f>'Moving Avg'!F537</f>
        <v>105.16528500000004</v>
      </c>
      <c r="H537" s="2">
        <f>'Moving Avg'!G537</f>
        <v>99.652762000000024</v>
      </c>
      <c r="I537" s="2">
        <f>'Moving Avg'!H537</f>
        <v>104.22358449999994</v>
      </c>
      <c r="J537" s="6" t="str">
        <f>OBV!F537</f>
        <v>BEARISH</v>
      </c>
      <c r="K537" s="6" t="str">
        <f>OBV!G537</f>
        <v>NEUTRAL</v>
      </c>
      <c r="L537" s="6" t="str">
        <f>OBV!H537</f>
        <v>CONFIRMED BEARISH</v>
      </c>
    </row>
    <row r="538" spans="1:12" ht="13.5" x14ac:dyDescent="0.25">
      <c r="A538" s="3">
        <f>RSI!A538</f>
        <v>42787</v>
      </c>
      <c r="B538" s="2">
        <f>RSI!B538</f>
        <v>102.8839</v>
      </c>
      <c r="C538" s="2">
        <f>RSI!I538</f>
        <v>45.406282374548397</v>
      </c>
      <c r="D538" s="2">
        <f>MACD!E538</f>
        <v>-0.60748973844468424</v>
      </c>
      <c r="E538" s="2">
        <f>MACD!F538</f>
        <v>4.7350127652082047E-2</v>
      </c>
      <c r="F538" s="2">
        <f>'Moving Avg'!D538</f>
        <v>105.7105</v>
      </c>
      <c r="G538" s="2">
        <f>'Moving Avg'!F538</f>
        <v>104.94141000000002</v>
      </c>
      <c r="H538" s="2">
        <f>'Moving Avg'!G538</f>
        <v>99.890801999999979</v>
      </c>
      <c r="I538" s="2">
        <f>'Moving Avg'!H538</f>
        <v>104.13584849999995</v>
      </c>
      <c r="J538" s="6" t="str">
        <f>OBV!F538</f>
        <v>BEARISH</v>
      </c>
      <c r="K538" s="6" t="str">
        <f>OBV!G538</f>
        <v>NEUTRAL</v>
      </c>
      <c r="L538" s="6" t="str">
        <f>OBV!H538</f>
        <v>CONFIRMED BEARISH</v>
      </c>
    </row>
    <row r="539" spans="1:12" ht="13.5" x14ac:dyDescent="0.25">
      <c r="A539" s="3">
        <f>RSI!A539</f>
        <v>42788</v>
      </c>
      <c r="B539" s="2">
        <f>RSI!B539</f>
        <v>105.84610000000001</v>
      </c>
      <c r="C539" s="2">
        <f>RSI!I539</f>
        <v>57.057698830623515</v>
      </c>
      <c r="D539" s="2">
        <f>MACD!E539</f>
        <v>-0.27377487623358832</v>
      </c>
      <c r="E539" s="2">
        <f>MACD!F539</f>
        <v>-1.6874873125052023E-2</v>
      </c>
      <c r="F539" s="2">
        <f>'Moving Avg'!D539</f>
        <v>105.55822000000001</v>
      </c>
      <c r="G539" s="2">
        <f>'Moving Avg'!F539</f>
        <v>104.86564500000004</v>
      </c>
      <c r="H539" s="2">
        <f>'Moving Avg'!G539</f>
        <v>100.17559799999999</v>
      </c>
      <c r="I539" s="2">
        <f>'Moving Avg'!H539</f>
        <v>104.06792049999994</v>
      </c>
      <c r="J539" s="6" t="str">
        <f>OBV!F539</f>
        <v>BEARISH</v>
      </c>
      <c r="K539" s="6" t="str">
        <f>OBV!G539</f>
        <v>NEUTRAL</v>
      </c>
      <c r="L539" s="6" t="str">
        <f>OBV!H539</f>
        <v>CONFIRMED BEARISH</v>
      </c>
    </row>
    <row r="540" spans="1:12" ht="13.5" x14ac:dyDescent="0.25">
      <c r="A540" s="3">
        <f>RSI!A540</f>
        <v>42789</v>
      </c>
      <c r="B540" s="2">
        <f>RSI!B540</f>
        <v>105.84610000000001</v>
      </c>
      <c r="C540" s="2">
        <f>RSI!I540</f>
        <v>57.057698830623508</v>
      </c>
      <c r="D540" s="2">
        <f>MACD!E540</f>
        <v>-2.2561109544199098E-3</v>
      </c>
      <c r="E540" s="2">
        <f>MACD!F540</f>
        <v>-1.3951120690925601E-2</v>
      </c>
      <c r="F540" s="2">
        <f>'Moving Avg'!D540</f>
        <v>105.40593999999999</v>
      </c>
      <c r="G540" s="2">
        <f>'Moving Avg'!F540</f>
        <v>104.78988000000004</v>
      </c>
      <c r="H540" s="2">
        <f>'Moving Avg'!G540</f>
        <v>100.48019199999997</v>
      </c>
      <c r="I540" s="2">
        <f>'Moving Avg'!H540</f>
        <v>103.99859049999995</v>
      </c>
      <c r="J540" s="6" t="str">
        <f>OBV!F540</f>
        <v>BEARISH</v>
      </c>
      <c r="K540" s="6" t="str">
        <f>OBV!G540</f>
        <v>NEUTRAL</v>
      </c>
      <c r="L540" s="6" t="str">
        <f>OBV!H540</f>
        <v>CONFIRMED BEARISH</v>
      </c>
    </row>
    <row r="541" spans="1:12" ht="13.5" x14ac:dyDescent="0.25">
      <c r="A541" s="3">
        <f>RSI!A541</f>
        <v>42790</v>
      </c>
      <c r="B541" s="2">
        <f>RSI!B541</f>
        <v>105.84610000000001</v>
      </c>
      <c r="C541" s="2">
        <f>RSI!I541</f>
        <v>57.057698830623508</v>
      </c>
      <c r="D541" s="2">
        <f>MACD!E541</f>
        <v>0.21743928760851361</v>
      </c>
      <c r="E541" s="2">
        <f>MACD!F541</f>
        <v>3.2326960968962246E-2</v>
      </c>
      <c r="F541" s="2">
        <f>'Moving Avg'!D541</f>
        <v>105.25366</v>
      </c>
      <c r="G541" s="2">
        <f>'Moving Avg'!F541</f>
        <v>104.71411500000002</v>
      </c>
      <c r="H541" s="2">
        <f>'Moving Avg'!G541</f>
        <v>100.78478599999997</v>
      </c>
      <c r="I541" s="2">
        <f>'Moving Avg'!H541</f>
        <v>103.92926049999997</v>
      </c>
      <c r="J541" s="6" t="str">
        <f>OBV!F541</f>
        <v>BEARISH</v>
      </c>
      <c r="K541" s="6" t="str">
        <f>OBV!G541</f>
        <v>NEUTRAL</v>
      </c>
      <c r="L541" s="6" t="str">
        <f>OBV!H541</f>
        <v>CONFIRMED BEARISH</v>
      </c>
    </row>
    <row r="542" spans="1:12" ht="13.5" x14ac:dyDescent="0.25">
      <c r="A542" s="3">
        <f>RSI!A542</f>
        <v>42793</v>
      </c>
      <c r="B542" s="2">
        <f>RSI!B542</f>
        <v>105.84610000000001</v>
      </c>
      <c r="C542" s="2">
        <f>RSI!I542</f>
        <v>57.057698830623508</v>
      </c>
      <c r="D542" s="2">
        <f>MACD!E542</f>
        <v>0.41745945129618178</v>
      </c>
      <c r="E542" s="2">
        <f>MACD!F542</f>
        <v>0.10935345903440616</v>
      </c>
      <c r="F542" s="2">
        <f>'Moving Avg'!D542</f>
        <v>105.25366</v>
      </c>
      <c r="G542" s="2">
        <f>'Moving Avg'!F542</f>
        <v>104.80930000000001</v>
      </c>
      <c r="H542" s="2">
        <f>'Moving Avg'!G542</f>
        <v>101.11983999999997</v>
      </c>
      <c r="I542" s="2">
        <f>'Moving Avg'!H542</f>
        <v>103.85453799999998</v>
      </c>
      <c r="J542" s="6" t="str">
        <f>OBV!F542</f>
        <v>BULLISH</v>
      </c>
      <c r="K542" s="6" t="str">
        <f>OBV!G542</f>
        <v>NEUTRAL</v>
      </c>
      <c r="L542" s="6" t="str">
        <f>OBV!H542</f>
        <v>NEUTRAL</v>
      </c>
    </row>
    <row r="543" spans="1:12" ht="13.5" x14ac:dyDescent="0.25">
      <c r="A543" s="3">
        <f>RSI!A543</f>
        <v>42794</v>
      </c>
      <c r="B543" s="2">
        <f>RSI!B543</f>
        <v>105.83839999999999</v>
      </c>
      <c r="C543" s="2">
        <f>RSI!I543</f>
        <v>57.015154524674713</v>
      </c>
      <c r="D543" s="2">
        <f>MACD!E543</f>
        <v>0.57866032653528521</v>
      </c>
      <c r="E543" s="2">
        <f>MACD!F543</f>
        <v>0.20321483253458197</v>
      </c>
      <c r="F543" s="2">
        <f>'Moving Avg'!D543</f>
        <v>105.84456</v>
      </c>
      <c r="G543" s="2">
        <f>'Moving Avg'!F543</f>
        <v>105.059825</v>
      </c>
      <c r="H543" s="2">
        <f>'Moving Avg'!G543</f>
        <v>101.41057399999994</v>
      </c>
      <c r="I543" s="2">
        <f>'Moving Avg'!H543</f>
        <v>103.78621199999998</v>
      </c>
      <c r="J543" s="6" t="str">
        <f>OBV!F543</f>
        <v>BEARISH</v>
      </c>
      <c r="K543" s="6" t="str">
        <f>OBV!G543</f>
        <v>NEUTRAL</v>
      </c>
      <c r="L543" s="6" t="str">
        <f>OBV!H543</f>
        <v>BEARISH DIVERGENCE</v>
      </c>
    </row>
    <row r="544" spans="1:12" ht="13.5" x14ac:dyDescent="0.25">
      <c r="A544" s="3">
        <f>RSI!A544</f>
        <v>42795</v>
      </c>
      <c r="B544" s="2">
        <f>RSI!B544</f>
        <v>105.4653</v>
      </c>
      <c r="C544" s="2">
        <f>RSI!I544</f>
        <v>54.879852397563617</v>
      </c>
      <c r="D544" s="2">
        <f>MACD!E544</f>
        <v>0.73476459828631846</v>
      </c>
      <c r="E544" s="2">
        <f>MACD!F544</f>
        <v>0.3095247856849293</v>
      </c>
      <c r="F544" s="2">
        <f>'Moving Avg'!D544</f>
        <v>105.7684</v>
      </c>
      <c r="G544" s="2">
        <f>'Moving Avg'!F544</f>
        <v>105.291695</v>
      </c>
      <c r="H544" s="2">
        <f>'Moving Avg'!G544</f>
        <v>101.69384599999994</v>
      </c>
      <c r="I544" s="2">
        <f>'Moving Avg'!H544</f>
        <v>103.70778799999998</v>
      </c>
      <c r="J544" s="6" t="str">
        <f>OBV!F544</f>
        <v>BEARISH</v>
      </c>
      <c r="K544" s="6" t="str">
        <f>OBV!G544</f>
        <v>NEUTRAL</v>
      </c>
      <c r="L544" s="6" t="str">
        <f>OBV!H544</f>
        <v>CONFIRMED BEARISH</v>
      </c>
    </row>
    <row r="545" spans="1:12" ht="13.5" x14ac:dyDescent="0.25">
      <c r="A545" s="3">
        <f>RSI!A545</f>
        <v>42796</v>
      </c>
      <c r="B545" s="2">
        <f>RSI!B545</f>
        <v>102.8001</v>
      </c>
      <c r="C545" s="2">
        <f>RSI!I545</f>
        <v>42.60494389320916</v>
      </c>
      <c r="D545" s="2">
        <f>MACD!E545</f>
        <v>1.0591338756036777</v>
      </c>
      <c r="E545" s="2">
        <f>MACD!F545</f>
        <v>0.45944660366867901</v>
      </c>
      <c r="F545" s="2">
        <f>'Moving Avg'!D545</f>
        <v>105.15920000000001</v>
      </c>
      <c r="G545" s="2">
        <f>'Moving Avg'!F545</f>
        <v>105.39030500000001</v>
      </c>
      <c r="H545" s="2">
        <f>'Moving Avg'!G545</f>
        <v>101.95274999999994</v>
      </c>
      <c r="I545" s="2">
        <f>'Moving Avg'!H545</f>
        <v>103.61603799999997</v>
      </c>
      <c r="J545" s="6" t="str">
        <f>OBV!F545</f>
        <v>BEARISH</v>
      </c>
      <c r="K545" s="6" t="str">
        <f>OBV!G545</f>
        <v>NEUTRAL</v>
      </c>
      <c r="L545" s="6" t="str">
        <f>OBV!H545</f>
        <v>CONFIRMED BEARISH</v>
      </c>
    </row>
    <row r="546" spans="1:12" ht="13.5" x14ac:dyDescent="0.25">
      <c r="A546" s="3">
        <f>RSI!A546</f>
        <v>42797</v>
      </c>
      <c r="B546" s="2">
        <f>RSI!B546</f>
        <v>102.8001</v>
      </c>
      <c r="C546" s="2">
        <f>RSI!I546</f>
        <v>42.60494389320916</v>
      </c>
      <c r="D546" s="2">
        <f>MACD!E546</f>
        <v>1.3445886213582554</v>
      </c>
      <c r="E546" s="2">
        <f>MACD!F546</f>
        <v>0.63647500720659433</v>
      </c>
      <c r="F546" s="2">
        <f>'Moving Avg'!D546</f>
        <v>104.55</v>
      </c>
      <c r="G546" s="2">
        <f>'Moving Avg'!F546</f>
        <v>105.46644999999998</v>
      </c>
      <c r="H546" s="2">
        <f>'Moving Avg'!G546</f>
        <v>102.18119399999998</v>
      </c>
      <c r="I546" s="2">
        <f>'Moving Avg'!H546</f>
        <v>103.52608549999997</v>
      </c>
      <c r="J546" s="6" t="str">
        <f>OBV!F546</f>
        <v>BEARISH</v>
      </c>
      <c r="K546" s="6" t="str">
        <f>OBV!G546</f>
        <v>NEUTRAL</v>
      </c>
      <c r="L546" s="6" t="str">
        <f>OBV!H546</f>
        <v>CONFIRMED BEARISH</v>
      </c>
    </row>
    <row r="547" spans="1:12" ht="13.5" x14ac:dyDescent="0.25">
      <c r="A547" s="3">
        <f>RSI!A547</f>
        <v>42800</v>
      </c>
      <c r="B547" s="2">
        <f>RSI!B547</f>
        <v>105.84610000000001</v>
      </c>
      <c r="C547" s="2">
        <f>RSI!I547</f>
        <v>55.729607070816478</v>
      </c>
      <c r="D547" s="2">
        <f>MACD!E547</f>
        <v>1.2535336373043293</v>
      </c>
      <c r="E547" s="2">
        <f>MACD!F547</f>
        <v>0.75988673322614131</v>
      </c>
      <c r="F547" s="2">
        <f>'Moving Avg'!D547</f>
        <v>104.55</v>
      </c>
      <c r="G547" s="2">
        <f>'Moving Avg'!F547</f>
        <v>105.63778499999998</v>
      </c>
      <c r="H547" s="2">
        <f>'Moving Avg'!G547</f>
        <v>102.48578799999997</v>
      </c>
      <c r="I547" s="2">
        <f>'Moving Avg'!H547</f>
        <v>103.45136299999999</v>
      </c>
      <c r="J547" s="6" t="str">
        <f>OBV!F547</f>
        <v>BEARISH</v>
      </c>
      <c r="K547" s="6" t="str">
        <f>OBV!G547</f>
        <v>NEUTRAL</v>
      </c>
      <c r="L547" s="6" t="str">
        <f>OBV!H547</f>
        <v>NEUTRAL</v>
      </c>
    </row>
    <row r="548" spans="1:12" ht="13.5" x14ac:dyDescent="0.25">
      <c r="A548" s="3">
        <f>RSI!A548</f>
        <v>42801</v>
      </c>
      <c r="B548" s="2">
        <f>RSI!B548</f>
        <v>105.84610000000001</v>
      </c>
      <c r="C548" s="2">
        <f>RSI!I548</f>
        <v>55.729607070816478</v>
      </c>
      <c r="D548" s="2">
        <f>MACD!E548</f>
        <v>0.71218590179422847</v>
      </c>
      <c r="E548" s="2">
        <f>MACD!F548</f>
        <v>0.75034656693975876</v>
      </c>
      <c r="F548" s="2">
        <f>'Moving Avg'!D548</f>
        <v>104.55154</v>
      </c>
      <c r="G548" s="2">
        <f>'Moving Avg'!F548</f>
        <v>105.65567999999999</v>
      </c>
      <c r="H548" s="2">
        <f>'Moving Avg'!G548</f>
        <v>102.79038199999997</v>
      </c>
      <c r="I548" s="2">
        <f>'Moving Avg'!H548</f>
        <v>103.37699999999997</v>
      </c>
      <c r="J548" s="6" t="str">
        <f>OBV!F548</f>
        <v>BULLISH</v>
      </c>
      <c r="K548" s="6" t="str">
        <f>OBV!G548</f>
        <v>NEUTRAL</v>
      </c>
      <c r="L548" s="6" t="str">
        <f>OBV!H548</f>
        <v>CONFIRMED BULLISH</v>
      </c>
    </row>
    <row r="549" spans="1:12" ht="13.5" x14ac:dyDescent="0.25">
      <c r="A549" s="3">
        <f>RSI!A549</f>
        <v>42802</v>
      </c>
      <c r="B549" s="2">
        <f>RSI!B549</f>
        <v>105.08459999999999</v>
      </c>
      <c r="C549" s="2">
        <f>RSI!I549</f>
        <v>52.264401238112292</v>
      </c>
      <c r="D549" s="2">
        <f>MACD!E549</f>
        <v>0.75831020130290483</v>
      </c>
      <c r="E549" s="2">
        <f>MACD!F549</f>
        <v>0.751939293812388</v>
      </c>
      <c r="F549" s="2">
        <f>'Moving Avg'!D549</f>
        <v>104.47540000000001</v>
      </c>
      <c r="G549" s="2">
        <f>'Moving Avg'!F549</f>
        <v>105.58714999999999</v>
      </c>
      <c r="H549" s="2">
        <f>'Moving Avg'!G549</f>
        <v>103.079746</v>
      </c>
      <c r="I549" s="2">
        <f>'Moving Avg'!H549</f>
        <v>103.29882949999995</v>
      </c>
      <c r="J549" s="6" t="str">
        <f>OBV!F549</f>
        <v>BULLISH</v>
      </c>
      <c r="K549" s="6" t="str">
        <f>OBV!G549</f>
        <v>NEUTRAL</v>
      </c>
      <c r="L549" s="6" t="str">
        <f>OBV!H549</f>
        <v>BULLISH DIVERGENCE</v>
      </c>
    </row>
    <row r="550" spans="1:12" ht="13.5" x14ac:dyDescent="0.25">
      <c r="A550" s="3">
        <f>RSI!A550</f>
        <v>42803</v>
      </c>
      <c r="B550" s="2">
        <f>RSI!B550</f>
        <v>105.08459999999999</v>
      </c>
      <c r="C550" s="2">
        <f>RSI!I550</f>
        <v>52.264401238112306</v>
      </c>
      <c r="D550" s="2">
        <f>MACD!E550</f>
        <v>0.79448382398003048</v>
      </c>
      <c r="E550" s="2">
        <f>MACD!F550</f>
        <v>0.76044819984591661</v>
      </c>
      <c r="F550" s="2">
        <f>'Moving Avg'!D550</f>
        <v>104.93230000000001</v>
      </c>
      <c r="G550" s="2">
        <f>'Moving Avg'!F550</f>
        <v>105.51861999999998</v>
      </c>
      <c r="H550" s="2">
        <f>'Moving Avg'!G550</f>
        <v>103.38434000000001</v>
      </c>
      <c r="I550" s="2">
        <f>'Moving Avg'!H550</f>
        <v>103.22065899999994</v>
      </c>
      <c r="J550" s="6" t="str">
        <f>OBV!F550</f>
        <v>BULLISH</v>
      </c>
      <c r="K550" s="6" t="str">
        <f>OBV!G550</f>
        <v>NEUTRAL</v>
      </c>
      <c r="L550" s="6" t="str">
        <f>OBV!H550</f>
        <v>CONFIRMED BULLISH</v>
      </c>
    </row>
    <row r="551" spans="1:12" ht="13.5" x14ac:dyDescent="0.25">
      <c r="A551" s="3">
        <f>RSI!A551</f>
        <v>42804</v>
      </c>
      <c r="B551" s="2">
        <f>RSI!B551</f>
        <v>105.84610000000001</v>
      </c>
      <c r="C551" s="2">
        <f>RSI!I551</f>
        <v>55.475209054092311</v>
      </c>
      <c r="D551" s="2">
        <f>MACD!E551</f>
        <v>0.76604168990678545</v>
      </c>
      <c r="E551" s="2">
        <f>MACD!F551</f>
        <v>0.76156689785809051</v>
      </c>
      <c r="F551" s="2">
        <f>'Moving Avg'!D551</f>
        <v>105.5415</v>
      </c>
      <c r="G551" s="2">
        <f>'Moving Avg'!F551</f>
        <v>105.48816500000001</v>
      </c>
      <c r="H551" s="2">
        <f>'Moving Avg'!G551</f>
        <v>103.673704</v>
      </c>
      <c r="I551" s="2">
        <f>'Moving Avg'!H551</f>
        <v>103.14881249999993</v>
      </c>
      <c r="J551" s="6" t="str">
        <f>OBV!F551</f>
        <v>BULLISH</v>
      </c>
      <c r="K551" s="6" t="str">
        <f>OBV!G551</f>
        <v>NEUTRAL</v>
      </c>
      <c r="L551" s="6" t="str">
        <f>OBV!H551</f>
        <v>CONFIRMED BULLISH</v>
      </c>
    </row>
    <row r="552" spans="1:12" ht="13.5" x14ac:dyDescent="0.25">
      <c r="A552" s="3">
        <f>RSI!A552</f>
        <v>42807</v>
      </c>
      <c r="B552" s="2">
        <f>RSI!B552</f>
        <v>105.84610000000001</v>
      </c>
      <c r="C552" s="2">
        <f>RSI!I552</f>
        <v>55.475209054092311</v>
      </c>
      <c r="D552" s="2">
        <f>MACD!E552</f>
        <v>0.73502814680202277</v>
      </c>
      <c r="E552" s="2">
        <f>MACD!F552</f>
        <v>0.75625914764687696</v>
      </c>
      <c r="F552" s="2">
        <f>'Moving Avg'!D552</f>
        <v>105.5415</v>
      </c>
      <c r="G552" s="2">
        <f>'Moving Avg'!F552</f>
        <v>105.45009499999999</v>
      </c>
      <c r="H552" s="2">
        <f>'Moving Avg'!G552</f>
        <v>103.96306800000002</v>
      </c>
      <c r="I552" s="2">
        <f>'Moving Avg'!H552</f>
        <v>103.07696599999991</v>
      </c>
      <c r="J552" s="6" t="str">
        <f>OBV!F552</f>
        <v>BULLISH</v>
      </c>
      <c r="K552" s="6" t="str">
        <f>OBV!G552</f>
        <v>NEUTRAL</v>
      </c>
      <c r="L552" s="6" t="str">
        <f>OBV!H552</f>
        <v>NEUTRAL</v>
      </c>
    </row>
    <row r="553" spans="1:12" ht="13.5" x14ac:dyDescent="0.25">
      <c r="A553" s="3">
        <f>RSI!A553</f>
        <v>42808</v>
      </c>
      <c r="B553" s="2">
        <f>RSI!B553</f>
        <v>105.08459999999999</v>
      </c>
      <c r="C553" s="2">
        <f>RSI!I553</f>
        <v>51.460832465721907</v>
      </c>
      <c r="D553" s="2">
        <f>MACD!E553</f>
        <v>0.75757618970510521</v>
      </c>
      <c r="E553" s="2">
        <f>MACD!F553</f>
        <v>0.7565225560585227</v>
      </c>
      <c r="F553" s="2">
        <f>'Moving Avg'!D553</f>
        <v>105.3892</v>
      </c>
      <c r="G553" s="2">
        <f>'Moving Avg'!F553</f>
        <v>105.37394999999999</v>
      </c>
      <c r="H553" s="2">
        <f>'Moving Avg'!G553</f>
        <v>104.282892</v>
      </c>
      <c r="I553" s="2">
        <f>'Moving Avg'!H553</f>
        <v>103.00131199999993</v>
      </c>
      <c r="J553" s="6" t="str">
        <f>OBV!F553</f>
        <v>BULLISH</v>
      </c>
      <c r="K553" s="6" t="str">
        <f>OBV!G553</f>
        <v>NEUTRAL</v>
      </c>
      <c r="L553" s="6" t="str">
        <f>OBV!H553</f>
        <v>BULLISH DIVERGENCE</v>
      </c>
    </row>
    <row r="554" spans="1:12" ht="13.5" x14ac:dyDescent="0.25">
      <c r="A554" s="3">
        <f>RSI!A554</f>
        <v>42809</v>
      </c>
      <c r="B554" s="2">
        <f>RSI!B554</f>
        <v>102.6707</v>
      </c>
      <c r="C554" s="2">
        <f>RSI!I554</f>
        <v>41.266649512209</v>
      </c>
      <c r="D554" s="2">
        <f>MACD!E554</f>
        <v>0.89660640919093737</v>
      </c>
      <c r="E554" s="2">
        <f>MACD!F554</f>
        <v>0.7845393266850057</v>
      </c>
      <c r="F554" s="2">
        <f>'Moving Avg'!D554</f>
        <v>104.90642</v>
      </c>
      <c r="G554" s="2">
        <f>'Moving Avg'!F554</f>
        <v>105.17710999999997</v>
      </c>
      <c r="H554" s="2">
        <f>'Moving Avg'!G554</f>
        <v>104.50920600000001</v>
      </c>
      <c r="I554" s="2">
        <f>'Moving Avg'!H554</f>
        <v>102.91362449999993</v>
      </c>
      <c r="J554" s="6" t="str">
        <f>OBV!F554</f>
        <v>BULLISH</v>
      </c>
      <c r="K554" s="6" t="str">
        <f>OBV!G554</f>
        <v>NEUTRAL</v>
      </c>
      <c r="L554" s="6" t="str">
        <f>OBV!H554</f>
        <v>BULLISH DIVERGENCE</v>
      </c>
    </row>
    <row r="555" spans="1:12" ht="13.5" x14ac:dyDescent="0.25">
      <c r="A555" s="3">
        <f>RSI!A555</f>
        <v>42810</v>
      </c>
      <c r="B555" s="2">
        <f>RSI!B555</f>
        <v>104.3231</v>
      </c>
      <c r="C555" s="2">
        <f>RSI!I555</f>
        <v>48.750811879958</v>
      </c>
      <c r="D555" s="2">
        <f>MACD!E555</f>
        <v>0.49473200668906259</v>
      </c>
      <c r="E555" s="2">
        <f>MACD!F555</f>
        <v>0.72657786268581714</v>
      </c>
      <c r="F555" s="2">
        <f>'Moving Avg'!D555</f>
        <v>104.75411999999999</v>
      </c>
      <c r="G555" s="2">
        <f>'Moving Avg'!F555</f>
        <v>105.06288999999997</v>
      </c>
      <c r="H555" s="2">
        <f>'Moving Avg'!G555</f>
        <v>104.75287999999999</v>
      </c>
      <c r="I555" s="2">
        <f>'Moving Avg'!H555</f>
        <v>102.84207199999993</v>
      </c>
      <c r="J555" s="6" t="str">
        <f>OBV!F555</f>
        <v>BULLISH</v>
      </c>
      <c r="K555" s="6" t="str">
        <f>OBV!G555</f>
        <v>NEUTRAL</v>
      </c>
      <c r="L555" s="6" t="str">
        <f>OBV!H555</f>
        <v>BULLISH DIVERGENCE</v>
      </c>
    </row>
    <row r="556" spans="1:12" ht="13.5" x14ac:dyDescent="0.25">
      <c r="A556" s="3">
        <f>RSI!A556</f>
        <v>42811</v>
      </c>
      <c r="B556" s="2">
        <f>RSI!B556</f>
        <v>105.08459999999999</v>
      </c>
      <c r="C556" s="2">
        <f>RSI!I556</f>
        <v>51.799079953310056</v>
      </c>
      <c r="D556" s="2">
        <f>MACD!E556</f>
        <v>0.10047163998031294</v>
      </c>
      <c r="E556" s="2">
        <f>MACD!F556</f>
        <v>0.6013566181447163</v>
      </c>
      <c r="F556" s="2">
        <f>'Moving Avg'!D556</f>
        <v>104.60182</v>
      </c>
      <c r="G556" s="2">
        <f>'Moving Avg'!F556</f>
        <v>104.98674499999997</v>
      </c>
      <c r="H556" s="2">
        <f>'Moving Avg'!G556</f>
        <v>104.95086599999999</v>
      </c>
      <c r="I556" s="2">
        <f>'Moving Avg'!H556</f>
        <v>102.76677749999993</v>
      </c>
      <c r="J556" s="6" t="str">
        <f>OBV!F556</f>
        <v>BULLISH</v>
      </c>
      <c r="K556" s="6" t="str">
        <f>OBV!G556</f>
        <v>NEUTRAL</v>
      </c>
      <c r="L556" s="6" t="str">
        <f>OBV!H556</f>
        <v>BULLISH DIVERGENCE</v>
      </c>
    </row>
    <row r="557" spans="1:12" ht="13.5" x14ac:dyDescent="0.25">
      <c r="A557" s="3">
        <f>RSI!A557</f>
        <v>42815</v>
      </c>
      <c r="B557" s="2">
        <f>RSI!B557</f>
        <v>105.84610000000001</v>
      </c>
      <c r="C557" s="2">
        <f>RSI!I557</f>
        <v>54.70071129607426</v>
      </c>
      <c r="D557" s="2">
        <f>MACD!E557</f>
        <v>0.17660700349932767</v>
      </c>
      <c r="E557" s="2">
        <f>MACD!F557</f>
        <v>0.51640669521563864</v>
      </c>
      <c r="F557" s="2">
        <f>'Moving Avg'!D557</f>
        <v>104.60182</v>
      </c>
      <c r="G557" s="2">
        <f>'Moving Avg'!F557</f>
        <v>104.98674499999997</v>
      </c>
      <c r="H557" s="2">
        <f>'Moving Avg'!G557</f>
        <v>105.10696999999999</v>
      </c>
      <c r="I557" s="2">
        <f>'Moving Avg'!H557</f>
        <v>102.67680849999989</v>
      </c>
      <c r="J557" s="6" t="str">
        <f>OBV!F557</f>
        <v>BULLISH</v>
      </c>
      <c r="K557" s="6" t="str">
        <f>OBV!G557</f>
        <v>NEUTRAL</v>
      </c>
      <c r="L557" s="6" t="str">
        <f>OBV!H557</f>
        <v>NEUTRAL</v>
      </c>
    </row>
    <row r="558" spans="1:12" ht="13.5" x14ac:dyDescent="0.25">
      <c r="A558" s="3">
        <f>RSI!A558</f>
        <v>42816</v>
      </c>
      <c r="B558" s="2">
        <f>RSI!B558</f>
        <v>105.08459999999999</v>
      </c>
      <c r="C558" s="2">
        <f>RSI!I558</f>
        <v>51.370402116855956</v>
      </c>
      <c r="D558" s="2">
        <f>MACD!E558</f>
        <v>0.2906520090655107</v>
      </c>
      <c r="E558" s="2">
        <f>MACD!F558</f>
        <v>0.47125575798561309</v>
      </c>
      <c r="F558" s="2">
        <f>'Moving Avg'!D558</f>
        <v>104.60182</v>
      </c>
      <c r="G558" s="2">
        <f>'Moving Avg'!F558</f>
        <v>105.09678</v>
      </c>
      <c r="H558" s="2">
        <f>'Moving Avg'!G558</f>
        <v>105.18905799999999</v>
      </c>
      <c r="I558" s="2">
        <f>'Moving Avg'!H558</f>
        <v>102.58303199999989</v>
      </c>
      <c r="J558" s="6" t="str">
        <f>OBV!F558</f>
        <v>BEARISH</v>
      </c>
      <c r="K558" s="6" t="str">
        <f>OBV!G558</f>
        <v>WEAK</v>
      </c>
      <c r="L558" s="6" t="str">
        <f>OBV!H558</f>
        <v>NEUTRAL</v>
      </c>
    </row>
    <row r="559" spans="1:12" ht="13.5" x14ac:dyDescent="0.25">
      <c r="A559" s="3">
        <f>RSI!A559</f>
        <v>42817</v>
      </c>
      <c r="B559" s="2">
        <f>RSI!B559</f>
        <v>105.0008</v>
      </c>
      <c r="C559" s="2">
        <f>RSI!I559</f>
        <v>51.002407848115354</v>
      </c>
      <c r="D559" s="2">
        <f>MACD!E559</f>
        <v>0.27442285947702771</v>
      </c>
      <c r="E559" s="2">
        <f>MACD!F559</f>
        <v>0.43188917828389606</v>
      </c>
      <c r="F559" s="2">
        <f>'Moving Avg'!D559</f>
        <v>105.06784</v>
      </c>
      <c r="G559" s="2">
        <f>'Moving Avg'!F559</f>
        <v>105.05451499999997</v>
      </c>
      <c r="H559" s="2">
        <f>'Moving Avg'!G559</f>
        <v>105.21022600000001</v>
      </c>
      <c r="I559" s="2">
        <f>'Moving Avg'!H559</f>
        <v>102.48883649999989</v>
      </c>
      <c r="J559" s="6" t="str">
        <f>OBV!F559</f>
        <v>BEARISH</v>
      </c>
      <c r="K559" s="6" t="str">
        <f>OBV!G559</f>
        <v>WEAK</v>
      </c>
      <c r="L559" s="6" t="str">
        <f>OBV!H559</f>
        <v>BEARISH DIVERGENCE</v>
      </c>
    </row>
    <row r="560" spans="1:12" ht="13.5" x14ac:dyDescent="0.25">
      <c r="A560" s="3">
        <f>RSI!A560</f>
        <v>42818</v>
      </c>
      <c r="B560" s="2">
        <f>RSI!B560</f>
        <v>105.0008</v>
      </c>
      <c r="C560" s="2">
        <f>RSI!I560</f>
        <v>51.002407848115354</v>
      </c>
      <c r="D560" s="2">
        <f>MACD!E560</f>
        <v>0.25953537350908107</v>
      </c>
      <c r="E560" s="2">
        <f>MACD!F560</f>
        <v>0.39741841732893307</v>
      </c>
      <c r="F560" s="2">
        <f>'Moving Avg'!D560</f>
        <v>105.20338000000001</v>
      </c>
      <c r="G560" s="2">
        <f>'Moving Avg'!F560</f>
        <v>105.01224999999997</v>
      </c>
      <c r="H560" s="2">
        <f>'Moving Avg'!G560</f>
        <v>105.23139399999999</v>
      </c>
      <c r="I560" s="2">
        <f>'Moving Avg'!H560</f>
        <v>102.39464099999991</v>
      </c>
      <c r="J560" s="6" t="str">
        <f>OBV!F560</f>
        <v>BEARISH</v>
      </c>
      <c r="K560" s="6" t="str">
        <f>OBV!G560</f>
        <v>WEAK</v>
      </c>
      <c r="L560" s="6" t="str">
        <f>OBV!H560</f>
        <v>BEARISH DIVERGENCE</v>
      </c>
    </row>
    <row r="561" spans="1:12" ht="13.5" x14ac:dyDescent="0.25">
      <c r="A561" s="3">
        <f>RSI!A561</f>
        <v>42821</v>
      </c>
      <c r="B561" s="2">
        <f>RSI!B561</f>
        <v>105.0008</v>
      </c>
      <c r="C561" s="2">
        <f>RSI!I561</f>
        <v>51.002407848115354</v>
      </c>
      <c r="D561" s="2">
        <f>MACD!E561</f>
        <v>0.363022552611028</v>
      </c>
      <c r="E561" s="2">
        <f>MACD!F561</f>
        <v>0.39053924438535209</v>
      </c>
      <c r="F561" s="2">
        <f>'Moving Avg'!D561</f>
        <v>105.18662000000002</v>
      </c>
      <c r="G561" s="2">
        <f>'Moving Avg'!F561</f>
        <v>104.96998499999998</v>
      </c>
      <c r="H561" s="2">
        <f>'Moving Avg'!G561</f>
        <v>105.260178</v>
      </c>
      <c r="I561" s="2">
        <f>'Moving Avg'!H561</f>
        <v>102.30288249999988</v>
      </c>
      <c r="J561" s="6" t="str">
        <f>OBV!F561</f>
        <v>BEARISH</v>
      </c>
      <c r="K561" s="6" t="str">
        <f>OBV!G561</f>
        <v>WEAK</v>
      </c>
      <c r="L561" s="6" t="str">
        <f>OBV!H561</f>
        <v>CONFIRMED BEARISH</v>
      </c>
    </row>
    <row r="562" spans="1:12" ht="13.5" x14ac:dyDescent="0.25">
      <c r="A562" s="3">
        <f>RSI!A562</f>
        <v>42822</v>
      </c>
      <c r="B562" s="2">
        <f>RSI!B562</f>
        <v>105.0008</v>
      </c>
      <c r="C562" s="2">
        <f>RSI!I562</f>
        <v>51.002407848115354</v>
      </c>
      <c r="D562" s="2">
        <f>MACD!E562</f>
        <v>0.44959829062410961</v>
      </c>
      <c r="E562" s="2">
        <f>MACD!F562</f>
        <v>0.40235105363310364</v>
      </c>
      <c r="F562" s="2">
        <f>'Moving Avg'!D562</f>
        <v>105.01756</v>
      </c>
      <c r="G562" s="2">
        <f>'Moving Avg'!F562</f>
        <v>104.92771999999998</v>
      </c>
      <c r="H562" s="2">
        <f>'Moving Avg'!G562</f>
        <v>105.25819800000001</v>
      </c>
      <c r="I562" s="2">
        <f>'Moving Avg'!H562</f>
        <v>102.21112399999988</v>
      </c>
      <c r="J562" s="6" t="str">
        <f>OBV!F562</f>
        <v>BEARISH</v>
      </c>
      <c r="K562" s="6" t="str">
        <f>OBV!G562</f>
        <v>WEAK</v>
      </c>
      <c r="L562" s="6" t="str">
        <f>OBV!H562</f>
        <v>CONFIRMED BEARISH</v>
      </c>
    </row>
    <row r="563" spans="1:12" ht="13.5" x14ac:dyDescent="0.25">
      <c r="A563" s="3">
        <f>RSI!A563</f>
        <v>42823</v>
      </c>
      <c r="B563" s="2">
        <f>RSI!B563</f>
        <v>105.0008</v>
      </c>
      <c r="C563" s="2">
        <f>RSI!I563</f>
        <v>51.002407848115354</v>
      </c>
      <c r="D563" s="2">
        <f>MACD!E563</f>
        <v>0.40478385982952148</v>
      </c>
      <c r="E563" s="2">
        <f>MACD!F563</f>
        <v>0.40283761487238723</v>
      </c>
      <c r="F563" s="2">
        <f>'Moving Avg'!D563</f>
        <v>105.0008</v>
      </c>
      <c r="G563" s="2">
        <f>'Moving Avg'!F563</f>
        <v>104.88583999999999</v>
      </c>
      <c r="H563" s="2">
        <f>'Moving Avg'!G563</f>
        <v>105.25347600000001</v>
      </c>
      <c r="I563" s="2">
        <f>'Moving Avg'!H563</f>
        <v>102.12313449999991</v>
      </c>
      <c r="J563" s="6" t="str">
        <f>OBV!F563</f>
        <v>BEARISH</v>
      </c>
      <c r="K563" s="6" t="str">
        <f>OBV!G563</f>
        <v>NEUTRAL</v>
      </c>
      <c r="L563" s="6" t="str">
        <f>OBV!H563</f>
        <v>CONFIRMED BEARISH</v>
      </c>
    </row>
    <row r="564" spans="1:12" ht="13.5" x14ac:dyDescent="0.25">
      <c r="A564" s="3">
        <f>RSI!A564</f>
        <v>42824</v>
      </c>
      <c r="B564" s="2">
        <f>RSI!B564</f>
        <v>101.88630000000001</v>
      </c>
      <c r="C564" s="2">
        <f>RSI!I564</f>
        <v>36.807510230145262</v>
      </c>
      <c r="D564" s="2">
        <f>MACD!E564</f>
        <v>0.22534937576163827</v>
      </c>
      <c r="E564" s="2">
        <f>MACD!F564</f>
        <v>0.36733996705023741</v>
      </c>
      <c r="F564" s="2">
        <f>'Moving Avg'!D564</f>
        <v>104.3779</v>
      </c>
      <c r="G564" s="2">
        <f>'Moving Avg'!F564</f>
        <v>104.70689</v>
      </c>
      <c r="H564" s="2">
        <f>'Moving Avg'!G564</f>
        <v>105.17275800000002</v>
      </c>
      <c r="I564" s="2">
        <f>'Moving Avg'!H564</f>
        <v>102.01957249999991</v>
      </c>
      <c r="J564" s="6" t="str">
        <f>OBV!F564</f>
        <v>BEARISH</v>
      </c>
      <c r="K564" s="6" t="str">
        <f>OBV!G564</f>
        <v>NEUTRAL</v>
      </c>
      <c r="L564" s="6" t="str">
        <f>OBV!H564</f>
        <v>CONFIRMED BEARISH</v>
      </c>
    </row>
    <row r="565" spans="1:12" ht="13.5" x14ac:dyDescent="0.25">
      <c r="A565" s="3">
        <f>RSI!A565</f>
        <v>42825</v>
      </c>
      <c r="B565" s="2">
        <f>RSI!B565</f>
        <v>101.88630000000001</v>
      </c>
      <c r="C565" s="2">
        <f>RSI!I565</f>
        <v>36.807510230145262</v>
      </c>
      <c r="D565" s="2">
        <f>MACD!E565</f>
        <v>0.3453531346741272</v>
      </c>
      <c r="E565" s="2">
        <f>MACD!F565</f>
        <v>0.36294260057501543</v>
      </c>
      <c r="F565" s="2">
        <f>'Moving Avg'!D565</f>
        <v>103.755</v>
      </c>
      <c r="G565" s="2">
        <f>'Moving Avg'!F565</f>
        <v>104.66120000000001</v>
      </c>
      <c r="H565" s="2">
        <f>'Moving Avg'!G565</f>
        <v>105.04787400000004</v>
      </c>
      <c r="I565" s="2">
        <f>'Moving Avg'!H565</f>
        <v>101.93440049999992</v>
      </c>
      <c r="J565" s="6" t="str">
        <f>OBV!F565</f>
        <v>BEARISH</v>
      </c>
      <c r="K565" s="6" t="str">
        <f>OBV!G565</f>
        <v>NEUTRAL</v>
      </c>
      <c r="L565" s="6" t="str">
        <f>OBV!H565</f>
        <v>CONFIRMED BEARISH</v>
      </c>
    </row>
    <row r="566" spans="1:12" ht="13.5" x14ac:dyDescent="0.25">
      <c r="A566" s="3">
        <f>RSI!A566</f>
        <v>42828</v>
      </c>
      <c r="B566" s="2">
        <f>RSI!B566</f>
        <v>101.6579</v>
      </c>
      <c r="C566" s="2">
        <f>RSI!I566</f>
        <v>35.956382562703595</v>
      </c>
      <c r="D566" s="2">
        <f>MACD!E566</f>
        <v>0.59727969069189157</v>
      </c>
      <c r="E566" s="2">
        <f>MACD!F566</f>
        <v>0.40981001859839072</v>
      </c>
      <c r="F566" s="2">
        <f>'Moving Avg'!D566</f>
        <v>103.08642</v>
      </c>
      <c r="G566" s="2">
        <f>'Moving Avg'!F566</f>
        <v>104.60409000000001</v>
      </c>
      <c r="H566" s="2">
        <f>'Moving Avg'!G566</f>
        <v>104.91842200000002</v>
      </c>
      <c r="I566" s="2">
        <f>'Moving Avg'!H566</f>
        <v>101.85634849999991</v>
      </c>
      <c r="J566" s="6" t="str">
        <f>OBV!F566</f>
        <v>BEARISH</v>
      </c>
      <c r="K566" s="6" t="str">
        <f>OBV!G566</f>
        <v>NEUTRAL</v>
      </c>
      <c r="L566" s="6" t="str">
        <f>OBV!H566</f>
        <v>CONFIRMED BEARISH</v>
      </c>
    </row>
    <row r="567" spans="1:12" ht="13.5" x14ac:dyDescent="0.25">
      <c r="A567" s="3">
        <f>RSI!A567</f>
        <v>42829</v>
      </c>
      <c r="B567" s="2">
        <f>RSI!B567</f>
        <v>101.88630000000001</v>
      </c>
      <c r="C567" s="2">
        <f>RSI!I567</f>
        <v>37.512478082300305</v>
      </c>
      <c r="D567" s="2">
        <f>MACD!E567</f>
        <v>0.92713748027057363</v>
      </c>
      <c r="E567" s="2">
        <f>MACD!F567</f>
        <v>0.51327551093282731</v>
      </c>
      <c r="F567" s="2">
        <f>'Moving Avg'!D567</f>
        <v>102.46352000000002</v>
      </c>
      <c r="G567" s="2">
        <f>'Moving Avg'!F567</f>
        <v>104.4061</v>
      </c>
      <c r="H567" s="2">
        <f>'Moving Avg'!G567</f>
        <v>104.80892000000003</v>
      </c>
      <c r="I567" s="2">
        <f>'Moving Avg'!H567</f>
        <v>101.77947649999992</v>
      </c>
      <c r="J567" s="6" t="str">
        <f>OBV!F567</f>
        <v>BEARISH</v>
      </c>
      <c r="K567" s="6" t="str">
        <f>OBV!G567</f>
        <v>NEUTRAL</v>
      </c>
      <c r="L567" s="6" t="str">
        <f>OBV!H567</f>
        <v>CONFIRMED BEARISH</v>
      </c>
    </row>
    <row r="568" spans="1:12" ht="13.5" x14ac:dyDescent="0.25">
      <c r="A568" s="3">
        <f>RSI!A568</f>
        <v>42830</v>
      </c>
      <c r="B568" s="2">
        <f>RSI!B568</f>
        <v>101.88630000000001</v>
      </c>
      <c r="C568" s="2">
        <f>RSI!I568</f>
        <v>37.512478082300305</v>
      </c>
      <c r="D568" s="2">
        <f>MACD!E568</f>
        <v>1.102979480877579</v>
      </c>
      <c r="E568" s="2">
        <f>MACD!F568</f>
        <v>0.63121630492177772</v>
      </c>
      <c r="F568" s="2">
        <f>'Moving Avg'!D568</f>
        <v>101.84062</v>
      </c>
      <c r="G568" s="2">
        <f>'Moving Avg'!F568</f>
        <v>104.20811</v>
      </c>
      <c r="H568" s="2">
        <f>'Moving Avg'!G568</f>
        <v>104.69941800000004</v>
      </c>
      <c r="I568" s="2">
        <f>'Moving Avg'!H568</f>
        <v>101.7025664999999</v>
      </c>
      <c r="J568" s="6" t="str">
        <f>OBV!F568</f>
        <v>BEARISH</v>
      </c>
      <c r="K568" s="6" t="str">
        <f>OBV!G568</f>
        <v>NEUTRAL</v>
      </c>
      <c r="L568" s="6" t="str">
        <f>OBV!H568</f>
        <v>CONFIRMED BEARISH</v>
      </c>
    </row>
    <row r="569" spans="1:12" ht="13.5" x14ac:dyDescent="0.25">
      <c r="A569" s="3">
        <f>RSI!A569</f>
        <v>42831</v>
      </c>
      <c r="B569" s="2">
        <f>RSI!B569</f>
        <v>102.0386</v>
      </c>
      <c r="C569" s="2">
        <f>RSI!I569</f>
        <v>38.664981100991604</v>
      </c>
      <c r="D569" s="2">
        <f>MACD!E569</f>
        <v>1.2404519374115353</v>
      </c>
      <c r="E569" s="2">
        <f>MACD!F569</f>
        <v>0.7530634314197292</v>
      </c>
      <c r="F569" s="2">
        <f>'Moving Avg'!D569</f>
        <v>101.87108000000001</v>
      </c>
      <c r="G569" s="2">
        <f>'Moving Avg'!F569</f>
        <v>104.05580999999999</v>
      </c>
      <c r="H569" s="2">
        <f>'Moving Avg'!G569</f>
        <v>104.59296200000006</v>
      </c>
      <c r="I569" s="2">
        <f>'Moving Avg'!H569</f>
        <v>101.62679899999991</v>
      </c>
      <c r="J569" s="6" t="str">
        <f>OBV!F569</f>
        <v>BULLISH</v>
      </c>
      <c r="K569" s="6" t="str">
        <f>OBV!G569</f>
        <v>NEUTRAL</v>
      </c>
      <c r="L569" s="6" t="str">
        <f>OBV!H569</f>
        <v>CONFIRMED BULLISH</v>
      </c>
    </row>
    <row r="570" spans="1:12" ht="13.5" x14ac:dyDescent="0.25">
      <c r="A570" s="3">
        <f>RSI!A570</f>
        <v>42832</v>
      </c>
      <c r="B570" s="2">
        <f>RSI!B570</f>
        <v>102.0386</v>
      </c>
      <c r="C570" s="2">
        <f>RSI!I570</f>
        <v>38.664981100991596</v>
      </c>
      <c r="D570" s="2">
        <f>MACD!E570</f>
        <v>1.3677793385431443</v>
      </c>
      <c r="E570" s="2">
        <f>MACD!F570</f>
        <v>0.87600661284441239</v>
      </c>
      <c r="F570" s="2">
        <f>'Moving Avg'!D570</f>
        <v>101.90154</v>
      </c>
      <c r="G570" s="2">
        <f>'Moving Avg'!F570</f>
        <v>103.90351000000001</v>
      </c>
      <c r="H570" s="2">
        <f>'Moving Avg'!G570</f>
        <v>104.48650600000005</v>
      </c>
      <c r="I570" s="2">
        <f>'Moving Avg'!H570</f>
        <v>101.55141199999993</v>
      </c>
      <c r="J570" s="6" t="str">
        <f>OBV!F570</f>
        <v>BULLISH</v>
      </c>
      <c r="K570" s="6" t="str">
        <f>OBV!G570</f>
        <v>NEUTRAL</v>
      </c>
      <c r="L570" s="6" t="str">
        <f>OBV!H570</f>
        <v>CONFIRMED BULLISH</v>
      </c>
    </row>
    <row r="571" spans="1:12" ht="13.5" x14ac:dyDescent="0.25">
      <c r="A571" s="3">
        <f>RSI!A571</f>
        <v>42835</v>
      </c>
      <c r="B571" s="2">
        <f>RSI!B571</f>
        <v>102.0386</v>
      </c>
      <c r="C571" s="2">
        <f>RSI!I571</f>
        <v>38.664981100991604</v>
      </c>
      <c r="D571" s="2">
        <f>MACD!E571</f>
        <v>1.4857073099306604</v>
      </c>
      <c r="E571" s="2">
        <f>MACD!F571</f>
        <v>0.99794675226166207</v>
      </c>
      <c r="F571" s="2">
        <f>'Moving Avg'!D571</f>
        <v>101.97767999999999</v>
      </c>
      <c r="G571" s="2">
        <f>'Moving Avg'!F571</f>
        <v>103.71313500000001</v>
      </c>
      <c r="H571" s="2">
        <f>'Moving Avg'!G571</f>
        <v>104.38005000000003</v>
      </c>
      <c r="I571" s="2">
        <f>'Moving Avg'!H571</f>
        <v>101.47602499999992</v>
      </c>
      <c r="J571" s="6" t="str">
        <f>OBV!F571</f>
        <v>BULLISH</v>
      </c>
      <c r="K571" s="6" t="str">
        <f>OBV!G571</f>
        <v>NEUTRAL</v>
      </c>
      <c r="L571" s="6" t="str">
        <f>OBV!H571</f>
        <v>CONFIRMED BULLISH</v>
      </c>
    </row>
    <row r="572" spans="1:12" ht="13.5" x14ac:dyDescent="0.25">
      <c r="A572" s="3">
        <f>RSI!A572</f>
        <v>42836</v>
      </c>
      <c r="B572" s="2">
        <f>RSI!B572</f>
        <v>103.554</v>
      </c>
      <c r="C572" s="2">
        <f>RSI!I572</f>
        <v>50.10201069312091</v>
      </c>
      <c r="D572" s="2">
        <f>MACD!E572</f>
        <v>1.4826752953775042</v>
      </c>
      <c r="E572" s="2">
        <f>MACD!F572</f>
        <v>1.0948924608848305</v>
      </c>
      <c r="F572" s="2">
        <f>'Moving Avg'!D572</f>
        <v>102.31122000000001</v>
      </c>
      <c r="G572" s="2">
        <f>'Moving Avg'!F572</f>
        <v>103.59853000000001</v>
      </c>
      <c r="H572" s="2">
        <f>'Moving Avg'!G572</f>
        <v>104.37228200000003</v>
      </c>
      <c r="I572" s="2">
        <f>'Moving Avg'!H572</f>
        <v>101.41506849999992</v>
      </c>
      <c r="J572" s="6" t="str">
        <f>OBV!F572</f>
        <v>BULLISH</v>
      </c>
      <c r="K572" s="6" t="str">
        <f>OBV!G572</f>
        <v>NEUTRAL</v>
      </c>
      <c r="L572" s="6" t="str">
        <f>OBV!H572</f>
        <v>CONFIRMED BULLISH</v>
      </c>
    </row>
    <row r="573" spans="1:12" ht="13.5" x14ac:dyDescent="0.25">
      <c r="A573" s="3">
        <f>RSI!A573</f>
        <v>42837</v>
      </c>
      <c r="B573" s="2">
        <f>RSI!B573</f>
        <v>100.5157</v>
      </c>
      <c r="C573" s="2">
        <f>RSI!I573</f>
        <v>35.72036268186875</v>
      </c>
      <c r="D573" s="2">
        <f>MACD!E573</f>
        <v>1.7049502093842648</v>
      </c>
      <c r="E573" s="2">
        <f>MACD!F573</f>
        <v>1.2169040105847175</v>
      </c>
      <c r="F573" s="2">
        <f>'Moving Avg'!D573</f>
        <v>102.0371</v>
      </c>
      <c r="G573" s="2">
        <f>'Moving Avg'!F573</f>
        <v>103.37008500000005</v>
      </c>
      <c r="H573" s="2">
        <f>'Moving Avg'!G573</f>
        <v>104.36603800000003</v>
      </c>
      <c r="I573" s="2">
        <f>'Moving Avg'!H573</f>
        <v>101.34653499999992</v>
      </c>
      <c r="J573" s="6" t="str">
        <f>OBV!F573</f>
        <v>BULLISH</v>
      </c>
      <c r="K573" s="6" t="str">
        <f>OBV!G573</f>
        <v>NEUTRAL</v>
      </c>
      <c r="L573" s="6" t="str">
        <f>OBV!H573</f>
        <v>BULLISH DIVERGENCE</v>
      </c>
    </row>
    <row r="574" spans="1:12" ht="13.5" x14ac:dyDescent="0.25">
      <c r="A574" s="3">
        <f>RSI!A574</f>
        <v>42838</v>
      </c>
      <c r="B574" s="2">
        <f>RSI!B574</f>
        <v>99.876000000000005</v>
      </c>
      <c r="C574" s="2">
        <f>RSI!I574</f>
        <v>33.537555921202568</v>
      </c>
      <c r="D574" s="2">
        <f>MACD!E574</f>
        <v>1.4790111795105361</v>
      </c>
      <c r="E574" s="2">
        <f>MACD!F574</f>
        <v>1.2693254443698814</v>
      </c>
      <c r="F574" s="2">
        <f>'Moving Avg'!D574</f>
        <v>101.60458000000001</v>
      </c>
      <c r="G574" s="2">
        <f>'Moving Avg'!F574</f>
        <v>103.23035000000002</v>
      </c>
      <c r="H574" s="2">
        <f>'Moving Avg'!G574</f>
        <v>104.34700000000002</v>
      </c>
      <c r="I574" s="2">
        <f>'Moving Avg'!H574</f>
        <v>101.27480299999993</v>
      </c>
      <c r="J574" s="6" t="str">
        <f>OBV!F574</f>
        <v>BEARISH</v>
      </c>
      <c r="K574" s="6" t="str">
        <f>OBV!G574</f>
        <v>NEUTRAL</v>
      </c>
      <c r="L574" s="6" t="str">
        <f>OBV!H574</f>
        <v>CONFIRMED BEARISH</v>
      </c>
    </row>
    <row r="575" spans="1:12" ht="13.5" x14ac:dyDescent="0.25">
      <c r="A575" s="3">
        <f>RSI!A575</f>
        <v>42839</v>
      </c>
      <c r="B575" s="2">
        <f>RSI!B575</f>
        <v>98.992699999999999</v>
      </c>
      <c r="C575" s="2">
        <f>RSI!I575</f>
        <v>30.743887988859612</v>
      </c>
      <c r="D575" s="2">
        <f>MACD!E575</f>
        <v>1.3734776241449538</v>
      </c>
      <c r="E575" s="2">
        <f>MACD!F575</f>
        <v>1.290155880324896</v>
      </c>
      <c r="F575" s="2">
        <f>'Moving Avg'!D575</f>
        <v>100.99539999999999</v>
      </c>
      <c r="G575" s="2">
        <f>'Moving Avg'!F575</f>
        <v>102.96383</v>
      </c>
      <c r="H575" s="2">
        <f>'Moving Avg'!G575</f>
        <v>104.31029600000002</v>
      </c>
      <c r="I575" s="2">
        <f>'Moving Avg'!H575</f>
        <v>101.19865449999992</v>
      </c>
      <c r="J575" s="6" t="str">
        <f>OBV!F575</f>
        <v>BEARISH</v>
      </c>
      <c r="K575" s="6" t="str">
        <f>OBV!G575</f>
        <v>NEUTRAL</v>
      </c>
      <c r="L575" s="6" t="str">
        <f>OBV!H575</f>
        <v>CONFIRMED BEARISH</v>
      </c>
    </row>
    <row r="576" spans="1:12" ht="13.5" x14ac:dyDescent="0.25">
      <c r="A576" s="3">
        <f>RSI!A576</f>
        <v>42842</v>
      </c>
      <c r="B576" s="2">
        <f>RSI!B576</f>
        <v>101.1934</v>
      </c>
      <c r="C576" s="2">
        <f>RSI!I576</f>
        <v>43.395161022101895</v>
      </c>
      <c r="D576" s="2">
        <f>MACD!E576</f>
        <v>1.109964694737215</v>
      </c>
      <c r="E576" s="2">
        <f>MACD!F576</f>
        <v>1.25411764320736</v>
      </c>
      <c r="F576" s="2">
        <f>'Moving Avg'!D576</f>
        <v>100.82635999999999</v>
      </c>
      <c r="G576" s="2">
        <f>'Moving Avg'!F576</f>
        <v>102.76927000000003</v>
      </c>
      <c r="H576" s="2">
        <f>'Moving Avg'!G576</f>
        <v>104.30862</v>
      </c>
      <c r="I576" s="2">
        <f>'Moving Avg'!H576</f>
        <v>101.13541349999993</v>
      </c>
      <c r="J576" s="6" t="str">
        <f>OBV!F576</f>
        <v>BEARISH</v>
      </c>
      <c r="K576" s="6" t="str">
        <f>OBV!G576</f>
        <v>NEUTRAL</v>
      </c>
      <c r="L576" s="6" t="str">
        <f>OBV!H576</f>
        <v>CONFIRMED BEARISH</v>
      </c>
    </row>
    <row r="577" spans="1:12" ht="13.5" x14ac:dyDescent="0.25">
      <c r="A577" s="3">
        <f>RSI!A577</f>
        <v>42843</v>
      </c>
      <c r="B577" s="2">
        <f>RSI!B577</f>
        <v>101.1934</v>
      </c>
      <c r="C577" s="2">
        <f>RSI!I577</f>
        <v>43.395161022101895</v>
      </c>
      <c r="D577" s="2">
        <f>MACD!E577</f>
        <v>0.9312914344350105</v>
      </c>
      <c r="E577" s="2">
        <f>MACD!F577</f>
        <v>1.1895524014528902</v>
      </c>
      <c r="F577" s="2">
        <f>'Moving Avg'!D577</f>
        <v>100.35424</v>
      </c>
      <c r="G577" s="2">
        <f>'Moving Avg'!F577</f>
        <v>102.53663500000002</v>
      </c>
      <c r="H577" s="2">
        <f>'Moving Avg'!G577</f>
        <v>104.28410000000002</v>
      </c>
      <c r="I577" s="2">
        <f>'Moving Avg'!H577</f>
        <v>101.07217249999992</v>
      </c>
      <c r="J577" s="6" t="str">
        <f>OBV!F577</f>
        <v>BEARISH</v>
      </c>
      <c r="K577" s="6" t="str">
        <f>OBV!G577</f>
        <v>NEUTRAL</v>
      </c>
      <c r="L577" s="6" t="str">
        <f>OBV!H577</f>
        <v>CONFIRMED BEARISH</v>
      </c>
    </row>
    <row r="578" spans="1:12" ht="13.5" x14ac:dyDescent="0.25">
      <c r="A578" s="3">
        <f>RSI!A578</f>
        <v>42844</v>
      </c>
      <c r="B578" s="2">
        <f>RSI!B578</f>
        <v>98.170299999999997</v>
      </c>
      <c r="C578" s="2">
        <f>RSI!I578</f>
        <v>33.612832049984348</v>
      </c>
      <c r="D578" s="2">
        <f>MACD!E578</f>
        <v>1.0125218836633678</v>
      </c>
      <c r="E578" s="2">
        <f>MACD!F578</f>
        <v>1.1541462978949857</v>
      </c>
      <c r="F578" s="2">
        <f>'Moving Avg'!D578</f>
        <v>99.885159999999999</v>
      </c>
      <c r="G578" s="2">
        <f>'Moving Avg'!F578</f>
        <v>102.19092000000002</v>
      </c>
      <c r="H578" s="2">
        <f>'Moving Avg'!G578</f>
        <v>104.137742</v>
      </c>
      <c r="I578" s="2">
        <f>'Moving Avg'!H578</f>
        <v>100.99381599999995</v>
      </c>
      <c r="J578" s="6" t="str">
        <f>OBV!F578</f>
        <v>BEARISH</v>
      </c>
      <c r="K578" s="6" t="str">
        <f>OBV!G578</f>
        <v>NEUTRAL</v>
      </c>
      <c r="L578" s="6" t="str">
        <f>OBV!H578</f>
        <v>CONFIRMED BEARISH</v>
      </c>
    </row>
    <row r="579" spans="1:12" ht="13.5" x14ac:dyDescent="0.25">
      <c r="A579" s="3">
        <f>RSI!A579</f>
        <v>42845</v>
      </c>
      <c r="B579" s="2">
        <f>RSI!B579</f>
        <v>100.5081</v>
      </c>
      <c r="C579" s="2">
        <f>RSI!I579</f>
        <v>44.105980683047704</v>
      </c>
      <c r="D579" s="2">
        <f>MACD!E579</f>
        <v>0.95723323979767372</v>
      </c>
      <c r="E579" s="2">
        <f>MACD!F579</f>
        <v>1.1147636862755232</v>
      </c>
      <c r="F579" s="2">
        <f>'Moving Avg'!D579</f>
        <v>100.01158000000001</v>
      </c>
      <c r="G579" s="2">
        <f>'Moving Avg'!F579</f>
        <v>101.96628500000003</v>
      </c>
      <c r="H579" s="2">
        <f>'Moving Avg'!G579</f>
        <v>104.01880000000001</v>
      </c>
      <c r="I579" s="2">
        <f>'Moving Avg'!H579</f>
        <v>100.93285949999994</v>
      </c>
      <c r="J579" s="6" t="str">
        <f>OBV!F579</f>
        <v>BEARISH</v>
      </c>
      <c r="K579" s="6" t="str">
        <f>OBV!G579</f>
        <v>NEUTRAL</v>
      </c>
      <c r="L579" s="6" t="str">
        <f>OBV!H579</f>
        <v>BEARISH DIVERGENCE</v>
      </c>
    </row>
    <row r="580" spans="1:12" ht="13.5" x14ac:dyDescent="0.25">
      <c r="A580" s="3">
        <f>RSI!A580</f>
        <v>42846</v>
      </c>
      <c r="B580" s="2">
        <f>RSI!B580</f>
        <v>101.2467</v>
      </c>
      <c r="C580" s="2">
        <f>RSI!I580</f>
        <v>46.958472063824651</v>
      </c>
      <c r="D580" s="2">
        <f>MACD!E580</f>
        <v>0.86573776964880267</v>
      </c>
      <c r="E580" s="2">
        <f>MACD!F580</f>
        <v>1.0649585029501791</v>
      </c>
      <c r="F580" s="2">
        <f>'Moving Avg'!D580</f>
        <v>100.46238000000001</v>
      </c>
      <c r="G580" s="2">
        <f>'Moving Avg'!F580</f>
        <v>101.77858000000001</v>
      </c>
      <c r="H580" s="2">
        <f>'Moving Avg'!G580</f>
        <v>103.91463</v>
      </c>
      <c r="I580" s="2">
        <f>'Moving Avg'!H580</f>
        <v>100.87559599999993</v>
      </c>
      <c r="J580" s="6" t="str">
        <f>OBV!F580</f>
        <v>BULLISH</v>
      </c>
      <c r="K580" s="6" t="str">
        <f>OBV!G580</f>
        <v>NEUTRAL</v>
      </c>
      <c r="L580" s="6" t="str">
        <f>OBV!H580</f>
        <v>CONFIRMED BULLISH</v>
      </c>
    </row>
    <row r="581" spans="1:12" ht="13.5" x14ac:dyDescent="0.25">
      <c r="A581" s="3">
        <f>RSI!A581</f>
        <v>42849</v>
      </c>
      <c r="B581" s="2">
        <f>RSI!B581</f>
        <v>101.1553</v>
      </c>
      <c r="C581" s="2">
        <f>RSI!I581</f>
        <v>46.641259162337541</v>
      </c>
      <c r="D581" s="2">
        <f>MACD!E581</f>
        <v>0.79998219879541921</v>
      </c>
      <c r="E581" s="2">
        <f>MACD!F581</f>
        <v>1.0119632421192271</v>
      </c>
      <c r="F581" s="2">
        <f>'Moving Avg'!D581</f>
        <v>100.45476000000001</v>
      </c>
      <c r="G581" s="2">
        <f>'Moving Avg'!F581</f>
        <v>101.586305</v>
      </c>
      <c r="H581" s="2">
        <f>'Moving Avg'!G581</f>
        <v>103.80863200000002</v>
      </c>
      <c r="I581" s="2">
        <f>'Moving Avg'!H581</f>
        <v>100.82929749999992</v>
      </c>
      <c r="J581" s="6" t="str">
        <f>OBV!F581</f>
        <v>BULLISH</v>
      </c>
      <c r="K581" s="6" t="str">
        <f>OBV!G581</f>
        <v>NEUTRAL</v>
      </c>
      <c r="L581" s="6" t="str">
        <f>OBV!H581</f>
        <v>BULLISH DIVERGENCE</v>
      </c>
    </row>
    <row r="582" spans="1:12" ht="13.5" x14ac:dyDescent="0.25">
      <c r="A582" s="3">
        <f>RSI!A582</f>
        <v>42850</v>
      </c>
      <c r="B582" s="2">
        <f>RSI!B582</f>
        <v>98.238799999999998</v>
      </c>
      <c r="C582" s="2">
        <f>RSI!I582</f>
        <v>37.854070678389114</v>
      </c>
      <c r="D582" s="2">
        <f>MACD!E582</f>
        <v>1.1985892905906894</v>
      </c>
      <c r="E582" s="2">
        <f>MACD!F582</f>
        <v>1.0492884518135195</v>
      </c>
      <c r="F582" s="2">
        <f>'Moving Avg'!D582</f>
        <v>99.86384000000001</v>
      </c>
      <c r="G582" s="2">
        <f>'Moving Avg'!F582</f>
        <v>101.24820500000001</v>
      </c>
      <c r="H582" s="2">
        <f>'Moving Avg'!G582</f>
        <v>103.64125799999999</v>
      </c>
      <c r="I582" s="2">
        <f>'Moving Avg'!H582</f>
        <v>100.75889799999993</v>
      </c>
      <c r="J582" s="6" t="str">
        <f>OBV!F582</f>
        <v>BEARISH</v>
      </c>
      <c r="K582" s="6" t="str">
        <f>OBV!G582</f>
        <v>NEUTRAL</v>
      </c>
      <c r="L582" s="6" t="str">
        <f>OBV!H582</f>
        <v>CONFIRMED BEARISH</v>
      </c>
    </row>
    <row r="583" spans="1:12" ht="13.5" x14ac:dyDescent="0.25">
      <c r="A583" s="3">
        <f>RSI!A583</f>
        <v>42851</v>
      </c>
      <c r="B583" s="2">
        <f>RSI!B583</f>
        <v>101.0639</v>
      </c>
      <c r="C583" s="2">
        <f>RSI!I583</f>
        <v>48.061681204617848</v>
      </c>
      <c r="D583" s="2">
        <f>MACD!E583</f>
        <v>0.88110380079392314</v>
      </c>
      <c r="E583" s="2">
        <f>MACD!F583</f>
        <v>1.0156515216096003</v>
      </c>
      <c r="F583" s="2">
        <f>'Moving Avg'!D583</f>
        <v>100.44256</v>
      </c>
      <c r="G583" s="2">
        <f>'Moving Avg'!F583</f>
        <v>101.05136</v>
      </c>
      <c r="H583" s="2">
        <f>'Moving Avg'!G583</f>
        <v>103.53038599999999</v>
      </c>
      <c r="I583" s="2">
        <f>'Moving Avg'!H583</f>
        <v>100.70262399999994</v>
      </c>
      <c r="J583" s="6" t="str">
        <f>OBV!F583</f>
        <v>BULLISH</v>
      </c>
      <c r="K583" s="6" t="str">
        <f>OBV!G583</f>
        <v>NEUTRAL</v>
      </c>
      <c r="L583" s="6" t="str">
        <f>OBV!H583</f>
        <v>CONFIRMED BULLISH</v>
      </c>
    </row>
    <row r="584" spans="1:12" ht="13.5" x14ac:dyDescent="0.25">
      <c r="A584" s="3">
        <f>RSI!A584</f>
        <v>42852</v>
      </c>
      <c r="B584" s="2">
        <f>RSI!B584</f>
        <v>101.0639</v>
      </c>
      <c r="C584" s="2">
        <f>RSI!I584</f>
        <v>48.061681204617848</v>
      </c>
      <c r="D584" s="2">
        <f>MACD!E584</f>
        <v>0.51765786091561949</v>
      </c>
      <c r="E584" s="2">
        <f>MACD!F584</f>
        <v>0.91605278947080415</v>
      </c>
      <c r="F584" s="2">
        <f>'Moving Avg'!D584</f>
        <v>100.55372</v>
      </c>
      <c r="G584" s="2">
        <f>'Moving Avg'!F584</f>
        <v>101.01024</v>
      </c>
      <c r="H584" s="2">
        <f>'Moving Avg'!G584</f>
        <v>103.41951399999998</v>
      </c>
      <c r="I584" s="2">
        <f>'Moving Avg'!H584</f>
        <v>100.64825399999997</v>
      </c>
      <c r="J584" s="6" t="str">
        <f>OBV!F584</f>
        <v>BEARISH</v>
      </c>
      <c r="K584" s="6" t="str">
        <f>OBV!G584</f>
        <v>NEUTRAL</v>
      </c>
      <c r="L584" s="6" t="str">
        <f>OBV!H584</f>
        <v>BEARISH DIVERGENCE</v>
      </c>
    </row>
    <row r="585" spans="1:12" ht="13.5" x14ac:dyDescent="0.25">
      <c r="A585" s="3">
        <f>RSI!A585</f>
        <v>42853</v>
      </c>
      <c r="B585" s="2">
        <f>RSI!B585</f>
        <v>100.4395</v>
      </c>
      <c r="C585" s="2">
        <f>RSI!I585</f>
        <v>46.119908991877502</v>
      </c>
      <c r="D585" s="2">
        <f>MACD!E585</f>
        <v>0.12382975575835076</v>
      </c>
      <c r="E585" s="2">
        <f>MACD!F585</f>
        <v>0.75760818272831354</v>
      </c>
      <c r="F585" s="2">
        <f>'Moving Avg'!D585</f>
        <v>100.39228</v>
      </c>
      <c r="G585" s="2">
        <f>'Moving Avg'!F585</f>
        <v>100.93790000000001</v>
      </c>
      <c r="H585" s="2">
        <f>'Moving Avg'!G585</f>
        <v>103.296154</v>
      </c>
      <c r="I585" s="2">
        <f>'Moving Avg'!H585</f>
        <v>100.59076199999996</v>
      </c>
      <c r="J585" s="6" t="str">
        <f>OBV!F585</f>
        <v>BEARISH</v>
      </c>
      <c r="K585" s="6" t="str">
        <f>OBV!G585</f>
        <v>NEUTRAL</v>
      </c>
      <c r="L585" s="6" t="str">
        <f>OBV!H585</f>
        <v>CONFIRMED BEARISH</v>
      </c>
    </row>
    <row r="586" spans="1:12" ht="13.5" x14ac:dyDescent="0.25">
      <c r="A586" s="3">
        <f>RSI!A586</f>
        <v>42857</v>
      </c>
      <c r="B586" s="2">
        <f>RSI!B586</f>
        <v>100.4395</v>
      </c>
      <c r="C586" s="2">
        <f>RSI!I586</f>
        <v>46.119908991877502</v>
      </c>
      <c r="D586" s="2">
        <f>MACD!E586</f>
        <v>0.13594528868917166</v>
      </c>
      <c r="E586" s="2">
        <f>MACD!F586</f>
        <v>0.63327560392048521</v>
      </c>
      <c r="F586" s="2">
        <f>'Moving Avg'!D586</f>
        <v>100.24912</v>
      </c>
      <c r="G586" s="2">
        <f>'Moving Avg'!F586</f>
        <v>100.87698</v>
      </c>
      <c r="H586" s="2">
        <f>'Moving Avg'!G586</f>
        <v>103.172794</v>
      </c>
      <c r="I586" s="2">
        <f>'Moving Avg'!H586</f>
        <v>100.53326999999997</v>
      </c>
      <c r="J586" s="6" t="str">
        <f>OBV!F586</f>
        <v>BEARISH</v>
      </c>
      <c r="K586" s="6" t="str">
        <f>OBV!G586</f>
        <v>NEUTRAL</v>
      </c>
      <c r="L586" s="6" t="str">
        <f>OBV!H586</f>
        <v>CONFIRMED BEARISH</v>
      </c>
    </row>
    <row r="587" spans="1:12" ht="13.5" x14ac:dyDescent="0.25">
      <c r="A587" s="3">
        <f>RSI!A587</f>
        <v>42858</v>
      </c>
      <c r="B587" s="2">
        <f>RSI!B587</f>
        <v>98.040899999999993</v>
      </c>
      <c r="C587" s="2">
        <f>RSI!I587</f>
        <v>39.084790541002285</v>
      </c>
      <c r="D587" s="2">
        <f>MACD!E587</f>
        <v>0.33015380835077224</v>
      </c>
      <c r="E587" s="2">
        <f>MACD!F587</f>
        <v>0.57265124480654261</v>
      </c>
      <c r="F587" s="2">
        <f>'Moving Avg'!D587</f>
        <v>100.20953999999999</v>
      </c>
      <c r="G587" s="2">
        <f>'Moving Avg'!F587</f>
        <v>100.68471000000001</v>
      </c>
      <c r="H587" s="2">
        <f>'Moving Avg'!G587</f>
        <v>103.01669</v>
      </c>
      <c r="I587" s="2">
        <f>'Moving Avg'!H587</f>
        <v>100.46378499999999</v>
      </c>
      <c r="J587" s="6" t="str">
        <f>OBV!F587</f>
        <v>BEARISH</v>
      </c>
      <c r="K587" s="6" t="str">
        <f>OBV!G587</f>
        <v>NEUTRAL</v>
      </c>
      <c r="L587" s="6" t="str">
        <f>OBV!H587</f>
        <v>CONFIRMED BEARISH</v>
      </c>
    </row>
    <row r="588" spans="1:12" ht="13.5" x14ac:dyDescent="0.25">
      <c r="A588" s="3">
        <f>RSI!A588</f>
        <v>42859</v>
      </c>
      <c r="B588" s="2">
        <f>RSI!B588</f>
        <v>99.754199999999997</v>
      </c>
      <c r="C588" s="2">
        <f>RSI!I588</f>
        <v>45.481902259727576</v>
      </c>
      <c r="D588" s="2">
        <f>MACD!E588</f>
        <v>-7.7528448989568233E-2</v>
      </c>
      <c r="E588" s="2">
        <f>MACD!F588</f>
        <v>0.44261530604732047</v>
      </c>
      <c r="F588" s="2">
        <f>'Moving Avg'!D588</f>
        <v>99.947599999999994</v>
      </c>
      <c r="G588" s="2">
        <f>'Moving Avg'!F588</f>
        <v>100.57810500000001</v>
      </c>
      <c r="H588" s="2">
        <f>'Moving Avg'!G588</f>
        <v>102.95409600000001</v>
      </c>
      <c r="I588" s="2">
        <f>'Moving Avg'!H588</f>
        <v>100.4028665</v>
      </c>
      <c r="J588" s="6" t="str">
        <f>OBV!F588</f>
        <v>BULLISH</v>
      </c>
      <c r="K588" s="6" t="str">
        <f>OBV!G588</f>
        <v>NEUTRAL</v>
      </c>
      <c r="L588" s="6" t="str">
        <f>OBV!H588</f>
        <v>BULLISH DIVERGENCE</v>
      </c>
    </row>
    <row r="589" spans="1:12" ht="13.5" x14ac:dyDescent="0.25">
      <c r="A589" s="3">
        <f>RSI!A589</f>
        <v>42860</v>
      </c>
      <c r="B589" s="2">
        <f>RSI!B589</f>
        <v>100.1349</v>
      </c>
      <c r="C589" s="2">
        <f>RSI!I589</f>
        <v>46.818356499597584</v>
      </c>
      <c r="D589" s="2">
        <f>MACD!E589</f>
        <v>-8.2642713868878559E-2</v>
      </c>
      <c r="E589" s="2">
        <f>MACD!F589</f>
        <v>0.33756370206408071</v>
      </c>
      <c r="F589" s="2">
        <f>'Moving Avg'!D589</f>
        <v>99.761799999999994</v>
      </c>
      <c r="G589" s="2">
        <f>'Moving Avg'!F589</f>
        <v>100.48292000000001</v>
      </c>
      <c r="H589" s="2">
        <f>'Moving Avg'!G589</f>
        <v>102.83987200000001</v>
      </c>
      <c r="I589" s="2">
        <f>'Moving Avg'!H589</f>
        <v>100.3438515</v>
      </c>
      <c r="J589" s="6" t="str">
        <f>OBV!F589</f>
        <v>BULLISH</v>
      </c>
      <c r="K589" s="6" t="str">
        <f>OBV!G589</f>
        <v>NEUTRAL</v>
      </c>
      <c r="L589" s="6" t="str">
        <f>OBV!H589</f>
        <v>BULLISH DIVERGENCE</v>
      </c>
    </row>
    <row r="590" spans="1:12" ht="13.5" x14ac:dyDescent="0.25">
      <c r="A590" s="3">
        <f>RSI!A590</f>
        <v>42863</v>
      </c>
      <c r="B590" s="2">
        <f>RSI!B590</f>
        <v>99.754199999999997</v>
      </c>
      <c r="C590" s="2">
        <f>RSI!I590</f>
        <v>45.614158909340745</v>
      </c>
      <c r="D590" s="2">
        <f>MACD!E590</f>
        <v>6.037594144071079E-2</v>
      </c>
      <c r="E590" s="2">
        <f>MACD!F590</f>
        <v>0.28212614993940671</v>
      </c>
      <c r="F590" s="2">
        <f>'Moving Avg'!D590</f>
        <v>99.624740000000003</v>
      </c>
      <c r="G590" s="2">
        <f>'Moving Avg'!F590</f>
        <v>100.36870000000002</v>
      </c>
      <c r="H590" s="2">
        <f>'Moving Avg'!G590</f>
        <v>102.71803400000003</v>
      </c>
      <c r="I590" s="2">
        <f>'Moving Avg'!H590</f>
        <v>100.29054750000003</v>
      </c>
      <c r="J590" s="6" t="str">
        <f>OBV!F590</f>
        <v>BEARISH</v>
      </c>
      <c r="K590" s="6" t="str">
        <f>OBV!G590</f>
        <v>NEUTRAL</v>
      </c>
      <c r="L590" s="6" t="str">
        <f>OBV!H590</f>
        <v>CONFIRMED BEARISH</v>
      </c>
    </row>
    <row r="591" spans="1:12" ht="13.5" x14ac:dyDescent="0.25">
      <c r="A591" s="3">
        <f>RSI!A591</f>
        <v>42864</v>
      </c>
      <c r="B591" s="2">
        <f>RSI!B591</f>
        <v>100.5157</v>
      </c>
      <c r="C591" s="2">
        <f>RSI!I591</f>
        <v>48.469248744018735</v>
      </c>
      <c r="D591" s="2">
        <f>MACD!E591</f>
        <v>0.11827915068394645</v>
      </c>
      <c r="E591" s="2">
        <f>MACD!F591</f>
        <v>0.24935675008831468</v>
      </c>
      <c r="F591" s="2">
        <f>'Moving Avg'!D591</f>
        <v>99.639980000000008</v>
      </c>
      <c r="G591" s="2">
        <f>'Moving Avg'!F591</f>
        <v>100.29255500000002</v>
      </c>
      <c r="H591" s="2">
        <f>'Moving Avg'!G591</f>
        <v>102.61142600000002</v>
      </c>
      <c r="I591" s="2">
        <f>'Moving Avg'!H591</f>
        <v>100.24485850000002</v>
      </c>
      <c r="J591" s="6" t="str">
        <f>OBV!F591</f>
        <v>BEARISH</v>
      </c>
      <c r="K591" s="6" t="str">
        <f>OBV!G591</f>
        <v>NEUTRAL</v>
      </c>
      <c r="L591" s="6" t="str">
        <f>OBV!H591</f>
        <v>BEARISH DIVERGENCE</v>
      </c>
    </row>
    <row r="592" spans="1:12" ht="13.5" x14ac:dyDescent="0.25">
      <c r="A592" s="3">
        <f>RSI!A592</f>
        <v>42865</v>
      </c>
      <c r="B592" s="2">
        <f>RSI!B592</f>
        <v>102.0386</v>
      </c>
      <c r="C592" s="2">
        <f>RSI!I592</f>
        <v>53.703648179491928</v>
      </c>
      <c r="D592" s="2">
        <f>MACD!E592</f>
        <v>-0.3919138238483697</v>
      </c>
      <c r="E592" s="2">
        <f>MACD!F592</f>
        <v>0.1211026353009778</v>
      </c>
      <c r="F592" s="2">
        <f>'Moving Avg'!D592</f>
        <v>100.43951999999999</v>
      </c>
      <c r="G592" s="2">
        <f>'Moving Avg'!F592</f>
        <v>100.21678500000002</v>
      </c>
      <c r="H592" s="2">
        <f>'Moving Avg'!G592</f>
        <v>102.53527600000002</v>
      </c>
      <c r="I592" s="2">
        <f>'Moving Avg'!H592</f>
        <v>100.20678400000004</v>
      </c>
      <c r="J592" s="6" t="str">
        <f>OBV!F592</f>
        <v>BULLISH</v>
      </c>
      <c r="K592" s="6" t="str">
        <f>OBV!G592</f>
        <v>NEUTRAL</v>
      </c>
      <c r="L592" s="6" t="str">
        <f>OBV!H592</f>
        <v>CONFIRMED BULLISH</v>
      </c>
    </row>
    <row r="593" spans="1:12" ht="13.5" x14ac:dyDescent="0.25">
      <c r="A593" s="3">
        <f>RSI!A593</f>
        <v>42866</v>
      </c>
      <c r="B593" s="2">
        <f>RSI!B593</f>
        <v>103.5616</v>
      </c>
      <c r="C593" s="2">
        <f>RSI!I593</f>
        <v>58.268982252924083</v>
      </c>
      <c r="D593" s="2">
        <f>MACD!E593</f>
        <v>-0.50865801957770884</v>
      </c>
      <c r="E593" s="2">
        <f>MACD!F593</f>
        <v>-4.8494956747595214E-3</v>
      </c>
      <c r="F593" s="2">
        <f>'Moving Avg'!D593</f>
        <v>101.20099999999999</v>
      </c>
      <c r="G593" s="2">
        <f>'Moving Avg'!F593</f>
        <v>100.36908000000001</v>
      </c>
      <c r="H593" s="2">
        <f>'Moving Avg'!G593</f>
        <v>102.48974000000004</v>
      </c>
      <c r="I593" s="2">
        <f>'Moving Avg'!H593</f>
        <v>100.17632450000006</v>
      </c>
      <c r="J593" s="6" t="str">
        <f>OBV!F593</f>
        <v>BULLISH</v>
      </c>
      <c r="K593" s="6" t="str">
        <f>OBV!G593</f>
        <v>NEUTRAL</v>
      </c>
      <c r="L593" s="6" t="str">
        <f>OBV!H593</f>
        <v>CONFIRMED BULLISH</v>
      </c>
    </row>
    <row r="594" spans="1:12" ht="13.5" x14ac:dyDescent="0.25">
      <c r="A594" s="3">
        <f>RSI!A594</f>
        <v>42867</v>
      </c>
      <c r="B594" s="2">
        <f>RSI!B594</f>
        <v>103.5616</v>
      </c>
      <c r="C594" s="2">
        <f>RSI!I594</f>
        <v>58.268982252924083</v>
      </c>
      <c r="D594" s="2">
        <f>MACD!E594</f>
        <v>-0.62279141486904166</v>
      </c>
      <c r="E594" s="2">
        <f>MACD!F594</f>
        <v>-0.12843787951361596</v>
      </c>
      <c r="F594" s="2">
        <f>'Moving Avg'!D594</f>
        <v>101.88633999999999</v>
      </c>
      <c r="G594" s="2">
        <f>'Moving Avg'!F594</f>
        <v>100.55336000000001</v>
      </c>
      <c r="H594" s="2">
        <f>'Moving Avg'!G594</f>
        <v>102.45166600000005</v>
      </c>
      <c r="I594" s="2">
        <f>'Moving Avg'!H594</f>
        <v>100.14586500000007</v>
      </c>
      <c r="J594" s="6" t="str">
        <f>OBV!F594</f>
        <v>BULLISH</v>
      </c>
      <c r="K594" s="6" t="str">
        <f>OBV!G594</f>
        <v>NEUTRAL</v>
      </c>
      <c r="L594" s="6" t="str">
        <f>OBV!H594</f>
        <v>CONFIRMED BULLISH</v>
      </c>
    </row>
    <row r="595" spans="1:12" ht="13.5" x14ac:dyDescent="0.25">
      <c r="A595" s="3">
        <f>RSI!A595</f>
        <v>42870</v>
      </c>
      <c r="B595" s="2">
        <f>RSI!B595</f>
        <v>102.8001</v>
      </c>
      <c r="C595" s="2">
        <f>RSI!I595</f>
        <v>55.117226734063237</v>
      </c>
      <c r="D595" s="2">
        <f>MACD!E595</f>
        <v>-0.77323277682242519</v>
      </c>
      <c r="E595" s="2">
        <f>MACD!F595</f>
        <v>-0.25739685897537778</v>
      </c>
      <c r="F595" s="2">
        <f>'Moving Avg'!D595</f>
        <v>102.49552000000001</v>
      </c>
      <c r="G595" s="2">
        <f>'Moving Avg'!F595</f>
        <v>100.74373</v>
      </c>
      <c r="H595" s="2">
        <f>'Moving Avg'!G595</f>
        <v>102.45166600000005</v>
      </c>
      <c r="I595" s="2">
        <f>'Moving Avg'!H595</f>
        <v>100.11921300000006</v>
      </c>
      <c r="J595" s="6" t="str">
        <f>OBV!F595</f>
        <v>BULLISH</v>
      </c>
      <c r="K595" s="6" t="str">
        <f>OBV!G595</f>
        <v>NEUTRAL</v>
      </c>
      <c r="L595" s="6" t="str">
        <f>OBV!H595</f>
        <v>CONFIRMED BULLISH</v>
      </c>
    </row>
    <row r="596" spans="1:12" ht="13.5" x14ac:dyDescent="0.25">
      <c r="A596" s="3">
        <f>RSI!A596</f>
        <v>42871</v>
      </c>
      <c r="B596" s="2">
        <f>RSI!B596</f>
        <v>102.8001</v>
      </c>
      <c r="C596" s="2">
        <f>RSI!I596</f>
        <v>55.117226734063237</v>
      </c>
      <c r="D596" s="2">
        <f>MACD!E596</f>
        <v>-0.90918959571101254</v>
      </c>
      <c r="E596" s="2">
        <f>MACD!F596</f>
        <v>-0.38775540632250471</v>
      </c>
      <c r="F596" s="2">
        <f>'Moving Avg'!D596</f>
        <v>102.95239999999998</v>
      </c>
      <c r="G596" s="2">
        <f>'Moving Avg'!F596</f>
        <v>100.82406499999999</v>
      </c>
      <c r="H596" s="2">
        <f>'Moving Avg'!G596</f>
        <v>102.45166600000005</v>
      </c>
      <c r="I596" s="2">
        <f>'Moving Avg'!H596</f>
        <v>100.08494600000006</v>
      </c>
      <c r="J596" s="6" t="str">
        <f>OBV!F596</f>
        <v>BULLISH</v>
      </c>
      <c r="K596" s="6" t="str">
        <f>OBV!G596</f>
        <v>NEUTRAL</v>
      </c>
      <c r="L596" s="6" t="str">
        <f>OBV!H596</f>
        <v>CONFIRMED BULLISH</v>
      </c>
    </row>
    <row r="597" spans="1:12" ht="13.5" x14ac:dyDescent="0.25">
      <c r="A597" s="3">
        <f>RSI!A597</f>
        <v>42872</v>
      </c>
      <c r="B597" s="2">
        <f>RSI!B597</f>
        <v>102.8001</v>
      </c>
      <c r="C597" s="2">
        <f>RSI!I597</f>
        <v>55.117226734063237</v>
      </c>
      <c r="D597" s="2">
        <f>MACD!E597</f>
        <v>-1.4012641450315613</v>
      </c>
      <c r="E597" s="2">
        <f>MACD!F597</f>
        <v>-0.59045715406431598</v>
      </c>
      <c r="F597" s="2">
        <f>'Moving Avg'!D597</f>
        <v>103.10470000000001</v>
      </c>
      <c r="G597" s="2">
        <f>'Moving Avg'!F597</f>
        <v>100.90439999999998</v>
      </c>
      <c r="H597" s="2">
        <f>'Moving Avg'!G597</f>
        <v>102.39074600000004</v>
      </c>
      <c r="I597" s="2">
        <f>'Moving Avg'!H597</f>
        <v>100.05067900000003</v>
      </c>
      <c r="J597" s="6" t="str">
        <f>OBV!F597</f>
        <v>BEARISH</v>
      </c>
      <c r="K597" s="6" t="str">
        <f>OBV!G597</f>
        <v>NEUTRAL</v>
      </c>
      <c r="L597" s="6" t="str">
        <f>OBV!H597</f>
        <v>BEARISH DIVERGENCE</v>
      </c>
    </row>
    <row r="598" spans="1:12" ht="13.5" x14ac:dyDescent="0.25">
      <c r="A598" s="3">
        <f>RSI!A598</f>
        <v>42873</v>
      </c>
      <c r="B598" s="2">
        <f>RSI!B598</f>
        <v>102.8001</v>
      </c>
      <c r="C598" s="2">
        <f>RSI!I598</f>
        <v>55.117226734063237</v>
      </c>
      <c r="D598" s="2">
        <f>MACD!E598</f>
        <v>-1.5614750979746503</v>
      </c>
      <c r="E598" s="2">
        <f>MACD!F598</f>
        <v>-0.78466074284638299</v>
      </c>
      <c r="F598" s="2">
        <f>'Moving Avg'!D598</f>
        <v>102.95239999999998</v>
      </c>
      <c r="G598" s="2">
        <f>'Moving Avg'!F598</f>
        <v>101.13588999999999</v>
      </c>
      <c r="H598" s="2">
        <f>'Moving Avg'!G598</f>
        <v>102.32982600000003</v>
      </c>
      <c r="I598" s="2">
        <f>'Moving Avg'!H598</f>
        <v>100.01645000000003</v>
      </c>
      <c r="J598" s="6" t="str">
        <f>OBV!F598</f>
        <v>BEARISH</v>
      </c>
      <c r="K598" s="6" t="str">
        <f>OBV!G598</f>
        <v>NEUTRAL</v>
      </c>
      <c r="L598" s="6" t="str">
        <f>OBV!H598</f>
        <v>CONFIRMED BEARISH</v>
      </c>
    </row>
    <row r="599" spans="1:12" ht="13.5" x14ac:dyDescent="0.25">
      <c r="A599" s="3">
        <f>RSI!A599</f>
        <v>42874</v>
      </c>
      <c r="B599" s="2">
        <f>RSI!B599</f>
        <v>102.8001</v>
      </c>
      <c r="C599" s="2">
        <f>RSI!I599</f>
        <v>55.117226734063237</v>
      </c>
      <c r="D599" s="2">
        <f>MACD!E599</f>
        <v>-1.6453437921839082</v>
      </c>
      <c r="E599" s="2">
        <f>MACD!F599</f>
        <v>-0.95679735271388822</v>
      </c>
      <c r="F599" s="2">
        <f>'Moving Avg'!D599</f>
        <v>102.8001</v>
      </c>
      <c r="G599" s="2">
        <f>'Moving Avg'!F599</f>
        <v>101.25048999999999</v>
      </c>
      <c r="H599" s="2">
        <f>'Moving Avg'!G599</f>
        <v>102.28413600000003</v>
      </c>
      <c r="I599" s="2">
        <f>'Moving Avg'!H599</f>
        <v>99.982221000000038</v>
      </c>
      <c r="J599" s="6" t="str">
        <f>OBV!F599</f>
        <v>BEARISH</v>
      </c>
      <c r="K599" s="6" t="str">
        <f>OBV!G599</f>
        <v>NEUTRAL</v>
      </c>
      <c r="L599" s="6" t="str">
        <f>OBV!H599</f>
        <v>CONFIRMED BEARISH</v>
      </c>
    </row>
    <row r="600" spans="1:12" ht="13.5" x14ac:dyDescent="0.25">
      <c r="A600" s="3">
        <f>RSI!A600</f>
        <v>42877</v>
      </c>
      <c r="B600" s="2">
        <f>RSI!B600</f>
        <v>100.5157</v>
      </c>
      <c r="C600" s="2">
        <f>RSI!I600</f>
        <v>44.62790806185383</v>
      </c>
      <c r="D600" s="2">
        <f>MACD!E600</f>
        <v>-1.6120295920095913</v>
      </c>
      <c r="E600" s="2">
        <f>MACD!F600</f>
        <v>-1.0878438005730289</v>
      </c>
      <c r="F600" s="2">
        <f>'Moving Avg'!D600</f>
        <v>102.34322</v>
      </c>
      <c r="G600" s="2">
        <f>'Moving Avg'!F600</f>
        <v>101.21393999999998</v>
      </c>
      <c r="H600" s="2">
        <f>'Moving Avg'!G600</f>
        <v>102.19275800000003</v>
      </c>
      <c r="I600" s="2">
        <f>'Moving Avg'!H600</f>
        <v>99.936570000000046</v>
      </c>
      <c r="J600" s="6" t="str">
        <f>OBV!F600</f>
        <v>BEARISH</v>
      </c>
      <c r="K600" s="6" t="str">
        <f>OBV!G600</f>
        <v>NEUTRAL</v>
      </c>
      <c r="L600" s="6" t="str">
        <f>OBV!H600</f>
        <v>CONFIRMED BEARISH</v>
      </c>
    </row>
    <row r="601" spans="1:12" ht="13.5" x14ac:dyDescent="0.25">
      <c r="A601" s="3">
        <f>RSI!A601</f>
        <v>42878</v>
      </c>
      <c r="B601" s="2">
        <f>RSI!B601</f>
        <v>102.78489999999999</v>
      </c>
      <c r="C601" s="2">
        <f>RSI!I601</f>
        <v>53.994023069989218</v>
      </c>
      <c r="D601" s="2">
        <f>MACD!E601</f>
        <v>-1.6271711207390069</v>
      </c>
      <c r="E601" s="2">
        <f>MACD!F601</f>
        <v>-1.1957092646062246</v>
      </c>
      <c r="F601" s="2">
        <f>'Moving Avg'!D601</f>
        <v>102.34018</v>
      </c>
      <c r="G601" s="2">
        <f>'Moving Avg'!F601</f>
        <v>101.29541999999999</v>
      </c>
      <c r="H601" s="2">
        <f>'Moving Avg'!G601</f>
        <v>102.13153400000003</v>
      </c>
      <c r="I601" s="2">
        <f>'Moving Avg'!H601</f>
        <v>99.902265000000043</v>
      </c>
      <c r="J601" s="6" t="str">
        <f>OBV!F601</f>
        <v>BEARISH</v>
      </c>
      <c r="K601" s="6" t="str">
        <f>OBV!G601</f>
        <v>NEUTRAL</v>
      </c>
      <c r="L601" s="6" t="str">
        <f>OBV!H601</f>
        <v>CONFIRMED BEARISH</v>
      </c>
    </row>
    <row r="602" spans="1:12" ht="13.5" x14ac:dyDescent="0.25">
      <c r="A602" s="3">
        <f>RSI!A602</f>
        <v>42879</v>
      </c>
      <c r="B602" s="2">
        <f>RSI!B602</f>
        <v>102.78489999999999</v>
      </c>
      <c r="C602" s="2">
        <f>RSI!I602</f>
        <v>53.994023069989218</v>
      </c>
      <c r="D602" s="2">
        <f>MACD!E602</f>
        <v>-1.4120584025556155</v>
      </c>
      <c r="E602" s="2">
        <f>MACD!F602</f>
        <v>-1.2389790921961028</v>
      </c>
      <c r="F602" s="2">
        <f>'Moving Avg'!D602</f>
        <v>102.33714000000001</v>
      </c>
      <c r="G602" s="2">
        <f>'Moving Avg'!F602</f>
        <v>101.52272499999999</v>
      </c>
      <c r="H602" s="2">
        <f>'Moving Avg'!G602</f>
        <v>102.07031000000002</v>
      </c>
      <c r="I602" s="2">
        <f>'Moving Avg'!H602</f>
        <v>99.867960000000039</v>
      </c>
      <c r="J602" s="6" t="str">
        <f>OBV!F602</f>
        <v>BEARISH</v>
      </c>
      <c r="K602" s="6" t="str">
        <f>OBV!G602</f>
        <v>NEUTRAL</v>
      </c>
      <c r="L602" s="6" t="str">
        <f>OBV!H602</f>
        <v>CONFIRMED BEARISH</v>
      </c>
    </row>
    <row r="603" spans="1:12" ht="13.5" x14ac:dyDescent="0.25">
      <c r="A603" s="3">
        <f>RSI!A603</f>
        <v>42880</v>
      </c>
      <c r="B603" s="2">
        <f>RSI!B603</f>
        <v>104.7038</v>
      </c>
      <c r="C603" s="2">
        <f>RSI!I603</f>
        <v>60.540001295016296</v>
      </c>
      <c r="D603" s="2">
        <f>MACD!E603</f>
        <v>-1.1437688552318122</v>
      </c>
      <c r="E603" s="2">
        <f>MACD!F603</f>
        <v>-1.2199370448032447</v>
      </c>
      <c r="F603" s="2">
        <f>'Moving Avg'!D603</f>
        <v>102.71787999999999</v>
      </c>
      <c r="G603" s="2">
        <f>'Moving Avg'!F603</f>
        <v>101.70471999999998</v>
      </c>
      <c r="H603" s="2">
        <f>'Moving Avg'!G603</f>
        <v>102.06269400000005</v>
      </c>
      <c r="I603" s="2">
        <f>'Moving Avg'!H603</f>
        <v>99.847019000000074</v>
      </c>
      <c r="J603" s="6" t="str">
        <f>OBV!F603</f>
        <v>BEARISH</v>
      </c>
      <c r="K603" s="6" t="str">
        <f>OBV!G603</f>
        <v>NEUTRAL</v>
      </c>
      <c r="L603" s="6" t="str">
        <f>OBV!H603</f>
        <v>BEARISH DIVERGENCE</v>
      </c>
    </row>
    <row r="604" spans="1:12" ht="13.5" x14ac:dyDescent="0.25">
      <c r="A604" s="3">
        <f>RSI!A604</f>
        <v>42881</v>
      </c>
      <c r="B604" s="2">
        <f>RSI!B604</f>
        <v>104.7038</v>
      </c>
      <c r="C604" s="2">
        <f>RSI!I604</f>
        <v>60.540001295016296</v>
      </c>
      <c r="D604" s="2">
        <f>MACD!E604</f>
        <v>-0.93355261325183392</v>
      </c>
      <c r="E604" s="2">
        <f>MACD!F604</f>
        <v>-1.1626601584929626</v>
      </c>
      <c r="F604" s="2">
        <f>'Moving Avg'!D604</f>
        <v>103.09861999999998</v>
      </c>
      <c r="G604" s="2">
        <f>'Moving Avg'!F604</f>
        <v>101.88671499999998</v>
      </c>
      <c r="H604" s="2">
        <f>'Moving Avg'!G604</f>
        <v>102.10335600000003</v>
      </c>
      <c r="I604" s="2">
        <f>'Moving Avg'!H604</f>
        <v>99.826078000000052</v>
      </c>
      <c r="J604" s="6" t="str">
        <f>OBV!F604</f>
        <v>BEARISH</v>
      </c>
      <c r="K604" s="6" t="str">
        <f>OBV!G604</f>
        <v>NEUTRAL</v>
      </c>
      <c r="L604" s="6" t="str">
        <f>OBV!H604</f>
        <v>BEARISH DIVERGENCE</v>
      </c>
    </row>
    <row r="605" spans="1:12" ht="13.5" x14ac:dyDescent="0.25">
      <c r="A605" s="3">
        <f>RSI!A605</f>
        <v>42884</v>
      </c>
      <c r="B605" s="2">
        <f>RSI!B605</f>
        <v>104.1632</v>
      </c>
      <c r="C605" s="2">
        <f>RSI!I605</f>
        <v>57.850566730571849</v>
      </c>
      <c r="D605" s="2">
        <f>MACD!E605</f>
        <v>-0.84834042807376875</v>
      </c>
      <c r="E605" s="2">
        <f>MACD!F605</f>
        <v>-1.0997962124091238</v>
      </c>
      <c r="F605" s="2">
        <f>'Moving Avg'!D605</f>
        <v>103.82811999999998</v>
      </c>
      <c r="G605" s="2">
        <f>'Moving Avg'!F605</f>
        <v>102.07289999999998</v>
      </c>
      <c r="H605" s="2">
        <f>'Moving Avg'!G605</f>
        <v>102.10015800000001</v>
      </c>
      <c r="I605" s="2">
        <f>'Moving Avg'!H605</f>
        <v>99.802434000000048</v>
      </c>
      <c r="J605" s="6" t="str">
        <f>OBV!F605</f>
        <v>BULLISH</v>
      </c>
      <c r="K605" s="6" t="str">
        <f>OBV!G605</f>
        <v>NEUTRAL</v>
      </c>
      <c r="L605" s="6" t="str">
        <f>OBV!H605</f>
        <v>CONFIRMED BULLISH</v>
      </c>
    </row>
    <row r="606" spans="1:12" ht="13.5" x14ac:dyDescent="0.25">
      <c r="A606" s="3">
        <f>RSI!A606</f>
        <v>42885</v>
      </c>
      <c r="B606" s="2">
        <f>RSI!B606</f>
        <v>101.0411</v>
      </c>
      <c r="C606" s="2">
        <f>RSI!I606</f>
        <v>45.326933365909646</v>
      </c>
      <c r="D606" s="2">
        <f>MACD!E606</f>
        <v>-0.55617828381090817</v>
      </c>
      <c r="E606" s="2">
        <f>MACD!F606</f>
        <v>-0.99107262668948071</v>
      </c>
      <c r="F606" s="2">
        <f>'Moving Avg'!D606</f>
        <v>103.47936</v>
      </c>
      <c r="G606" s="2">
        <f>'Moving Avg'!F606</f>
        <v>102.10298</v>
      </c>
      <c r="H606" s="2">
        <f>'Moving Avg'!G606</f>
        <v>102.01928800000003</v>
      </c>
      <c r="I606" s="2">
        <f>'Moving Avg'!H606</f>
        <v>99.763179500000035</v>
      </c>
      <c r="J606" s="6" t="str">
        <f>OBV!F606</f>
        <v>BULLISH</v>
      </c>
      <c r="K606" s="6" t="str">
        <f>OBV!G606</f>
        <v>NEUTRAL</v>
      </c>
      <c r="L606" s="6" t="str">
        <f>OBV!H606</f>
        <v>BULLISH DIVERGENCE</v>
      </c>
    </row>
    <row r="607" spans="1:12" ht="13.5" x14ac:dyDescent="0.25">
      <c r="A607" s="3">
        <f>RSI!A607</f>
        <v>42886</v>
      </c>
      <c r="B607" s="2">
        <f>RSI!B607</f>
        <v>98.992699999999999</v>
      </c>
      <c r="C607" s="2">
        <f>RSI!I607</f>
        <v>39.313565147864153</v>
      </c>
      <c r="D607" s="2">
        <f>MACD!E607</f>
        <v>-0.14915918749316859</v>
      </c>
      <c r="E607" s="2">
        <f>MACD!F607</f>
        <v>-0.82268993885021835</v>
      </c>
      <c r="F607" s="2">
        <f>'Moving Avg'!D607</f>
        <v>102.72092000000001</v>
      </c>
      <c r="G607" s="2">
        <f>'Moving Avg'!F607</f>
        <v>102.15057</v>
      </c>
      <c r="H607" s="2">
        <f>'Moving Avg'!G607</f>
        <v>101.88222</v>
      </c>
      <c r="I607" s="2">
        <f>'Moving Avg'!H607</f>
        <v>99.713683000000032</v>
      </c>
      <c r="J607" s="6" t="str">
        <f>OBV!F607</f>
        <v>BULLISH</v>
      </c>
      <c r="K607" s="6" t="str">
        <f>OBV!G607</f>
        <v>NEUTRAL</v>
      </c>
      <c r="L607" s="6" t="str">
        <f>OBV!H607</f>
        <v>BULLISH DIVERGENCE</v>
      </c>
    </row>
    <row r="608" spans="1:12" ht="13.5" x14ac:dyDescent="0.25">
      <c r="A608" s="3">
        <f>RSI!A608</f>
        <v>42887</v>
      </c>
      <c r="B608" s="2">
        <f>RSI!B608</f>
        <v>101.05419999999999</v>
      </c>
      <c r="C608" s="2">
        <f>RSI!I608</f>
        <v>46.942463022824491</v>
      </c>
      <c r="D608" s="2">
        <f>MACD!E608</f>
        <v>6.2115707769947903E-2</v>
      </c>
      <c r="E608" s="2">
        <f>MACD!F608</f>
        <v>-0.64572880952618517</v>
      </c>
      <c r="F608" s="2">
        <f>'Moving Avg'!D608</f>
        <v>101.991</v>
      </c>
      <c r="G608" s="2">
        <f>'Moving Avg'!F608</f>
        <v>102.21557000000001</v>
      </c>
      <c r="H608" s="2">
        <f>'Moving Avg'!G608</f>
        <v>101.80161199999999</v>
      </c>
      <c r="I608" s="2">
        <f>'Moving Avg'!H608</f>
        <v>99.674494000000038</v>
      </c>
      <c r="J608" s="6" t="str">
        <f>OBV!F608</f>
        <v>BEARISH</v>
      </c>
      <c r="K608" s="6" t="str">
        <f>OBV!G608</f>
        <v>NEUTRAL</v>
      </c>
      <c r="L608" s="6" t="str">
        <f>OBV!H608</f>
        <v>CONFIRMED BEARISH</v>
      </c>
    </row>
    <row r="609" spans="1:12" ht="13.5" x14ac:dyDescent="0.25">
      <c r="A609" s="3">
        <f>RSI!A609</f>
        <v>42888</v>
      </c>
      <c r="B609" s="2">
        <f>RSI!B609</f>
        <v>101.9171</v>
      </c>
      <c r="C609" s="2">
        <f>RSI!I609</f>
        <v>49.787846699799218</v>
      </c>
      <c r="D609" s="2">
        <f>MACD!E609</f>
        <v>0.18291437832914426</v>
      </c>
      <c r="E609" s="2">
        <f>MACD!F609</f>
        <v>-0.48000017195511935</v>
      </c>
      <c r="F609" s="2">
        <f>'Moving Avg'!D609</f>
        <v>101.43366</v>
      </c>
      <c r="G609" s="2">
        <f>'Moving Avg'!F609</f>
        <v>102.30468</v>
      </c>
      <c r="H609" s="2">
        <f>'Moving Avg'!G609</f>
        <v>101.73993799999998</v>
      </c>
      <c r="I609" s="2">
        <f>'Moving Avg'!H609</f>
        <v>99.639619500000023</v>
      </c>
      <c r="J609" s="6" t="str">
        <f>OBV!F609</f>
        <v>BEARISH</v>
      </c>
      <c r="K609" s="6" t="str">
        <f>OBV!G609</f>
        <v>NEUTRAL</v>
      </c>
      <c r="L609" s="6" t="str">
        <f>OBV!H609</f>
        <v>CONFIRMED BEARISH</v>
      </c>
    </row>
    <row r="610" spans="1:12" ht="13.5" x14ac:dyDescent="0.25">
      <c r="A610" s="3">
        <f>RSI!A610</f>
        <v>42891</v>
      </c>
      <c r="B610" s="2">
        <f>RSI!B610</f>
        <v>101.9093</v>
      </c>
      <c r="C610" s="2">
        <f>RSI!I610</f>
        <v>49.761868488399926</v>
      </c>
      <c r="D610" s="2">
        <f>MACD!E610</f>
        <v>-6.5332980957293785E-2</v>
      </c>
      <c r="E610" s="2">
        <f>MACD!F610</f>
        <v>-0.39706673375555429</v>
      </c>
      <c r="F610" s="2">
        <f>'Moving Avg'!D610</f>
        <v>100.98287999999999</v>
      </c>
      <c r="G610" s="2">
        <f>'Moving Avg'!F610</f>
        <v>102.412435</v>
      </c>
      <c r="H610" s="2">
        <f>'Moving Avg'!G610</f>
        <v>101.67810799999998</v>
      </c>
      <c r="I610" s="2">
        <f>'Moving Avg'!H610</f>
        <v>99.604706000000022</v>
      </c>
      <c r="J610" s="6" t="str">
        <f>OBV!F610</f>
        <v>BEARISH</v>
      </c>
      <c r="K610" s="6" t="str">
        <f>OBV!G610</f>
        <v>NEUTRAL</v>
      </c>
      <c r="L610" s="6" t="str">
        <f>OBV!H610</f>
        <v>CONFIRMED BEARISH</v>
      </c>
    </row>
    <row r="611" spans="1:12" ht="13.5" x14ac:dyDescent="0.25">
      <c r="A611" s="3">
        <f>RSI!A611</f>
        <v>42892</v>
      </c>
      <c r="B611" s="2">
        <f>RSI!B611</f>
        <v>101.9093</v>
      </c>
      <c r="C611" s="2">
        <f>RSI!I611</f>
        <v>49.761868488399919</v>
      </c>
      <c r="D611" s="2">
        <f>MACD!E611</f>
        <v>7.4141970951714598E-2</v>
      </c>
      <c r="E611" s="2">
        <f>MACD!F611</f>
        <v>-0.30282499281410052</v>
      </c>
      <c r="F611" s="2">
        <f>'Moving Avg'!D611</f>
        <v>101.15652</v>
      </c>
      <c r="G611" s="2">
        <f>'Moving Avg'!F611</f>
        <v>102.48211499999999</v>
      </c>
      <c r="H611" s="2">
        <f>'Moving Avg'!G611</f>
        <v>101.61627799999998</v>
      </c>
      <c r="I611" s="2">
        <f>'Moving Avg'!H611</f>
        <v>99.56979250000002</v>
      </c>
      <c r="J611" s="6" t="str">
        <f>OBV!F611</f>
        <v>BEARISH</v>
      </c>
      <c r="K611" s="6" t="str">
        <f>OBV!G611</f>
        <v>NEUTRAL</v>
      </c>
      <c r="L611" s="6" t="str">
        <f>OBV!H611</f>
        <v>CONFIRMED BEARISH</v>
      </c>
    </row>
    <row r="612" spans="1:12" ht="13.5" x14ac:dyDescent="0.25">
      <c r="A612" s="3">
        <f>RSI!A612</f>
        <v>42893</v>
      </c>
      <c r="B612" s="2">
        <f>RSI!B612</f>
        <v>98.955399999999997</v>
      </c>
      <c r="C612" s="2">
        <f>RSI!I612</f>
        <v>40.48414495261801</v>
      </c>
      <c r="D612" s="2">
        <f>MACD!E612</f>
        <v>0.41135805041372464</v>
      </c>
      <c r="E612" s="2">
        <f>MACD!F612</f>
        <v>-0.1599883841685355</v>
      </c>
      <c r="F612" s="2">
        <f>'Moving Avg'!D612</f>
        <v>101.14905999999999</v>
      </c>
      <c r="G612" s="2">
        <f>'Moving Avg'!F612</f>
        <v>102.327955</v>
      </c>
      <c r="H612" s="2">
        <f>'Moving Avg'!G612</f>
        <v>101.49536999999998</v>
      </c>
      <c r="I612" s="2">
        <f>'Moving Avg'!H612</f>
        <v>99.520109500000018</v>
      </c>
      <c r="J612" s="6" t="str">
        <f>OBV!F612</f>
        <v>BEARISH</v>
      </c>
      <c r="K612" s="6" t="str">
        <f>OBV!G612</f>
        <v>WEAK</v>
      </c>
      <c r="L612" s="6" t="str">
        <f>OBV!H612</f>
        <v>CONFIRMED BEARISH</v>
      </c>
    </row>
    <row r="613" spans="1:12" ht="13.5" x14ac:dyDescent="0.25">
      <c r="A613" s="3">
        <f>RSI!A613</f>
        <v>42894</v>
      </c>
      <c r="B613" s="2">
        <f>RSI!B613</f>
        <v>98.722200000000001</v>
      </c>
      <c r="C613" s="2">
        <f>RSI!I613</f>
        <v>39.852435957489973</v>
      </c>
      <c r="D613" s="2">
        <f>MACD!E613</f>
        <v>1.0270013257709962</v>
      </c>
      <c r="E613" s="2">
        <f>MACD!F613</f>
        <v>7.7409557819370867E-2</v>
      </c>
      <c r="F613" s="2">
        <f>'Moving Avg'!D613</f>
        <v>100.68266</v>
      </c>
      <c r="G613" s="2">
        <f>'Moving Avg'!F613</f>
        <v>102.08598500000001</v>
      </c>
      <c r="H613" s="2">
        <f>'Moving Avg'!G613</f>
        <v>101.36979799999999</v>
      </c>
      <c r="I613" s="2">
        <f>'Moving Avg'!H613</f>
        <v>99.469260500000019</v>
      </c>
      <c r="J613" s="6" t="str">
        <f>OBV!F613</f>
        <v>BEARISH</v>
      </c>
      <c r="K613" s="6" t="str">
        <f>OBV!G613</f>
        <v>WEAK</v>
      </c>
      <c r="L613" s="6" t="str">
        <f>OBV!H613</f>
        <v>CONFIRMED BEARISH</v>
      </c>
    </row>
    <row r="614" spans="1:12" ht="13.5" x14ac:dyDescent="0.25">
      <c r="A614" s="3">
        <f>RSI!A614</f>
        <v>42895</v>
      </c>
      <c r="B614" s="2">
        <f>RSI!B614</f>
        <v>101.05419999999999</v>
      </c>
      <c r="C614" s="2">
        <f>RSI!I614</f>
        <v>48.505631361374263</v>
      </c>
      <c r="D614" s="2">
        <f>MACD!E614</f>
        <v>1.3930648454865775</v>
      </c>
      <c r="E614" s="2">
        <f>MACD!F614</f>
        <v>0.34054061535281221</v>
      </c>
      <c r="F614" s="2">
        <f>'Moving Avg'!D614</f>
        <v>100.51007999999999</v>
      </c>
      <c r="G614" s="2">
        <f>'Moving Avg'!F614</f>
        <v>101.960615</v>
      </c>
      <c r="H614" s="2">
        <f>'Moving Avg'!G614</f>
        <v>101.35315599999998</v>
      </c>
      <c r="I614" s="2">
        <f>'Moving Avg'!H614</f>
        <v>99.44149400000002</v>
      </c>
      <c r="J614" s="6" t="str">
        <f>OBV!F614</f>
        <v>BEARISH</v>
      </c>
      <c r="K614" s="6" t="str">
        <f>OBV!G614</f>
        <v>WEAK</v>
      </c>
      <c r="L614" s="6" t="str">
        <f>OBV!H614</f>
        <v>CONFIRMED BEARISH</v>
      </c>
    </row>
    <row r="615" spans="1:12" ht="13.5" x14ac:dyDescent="0.25">
      <c r="A615" s="3">
        <f>RSI!A615</f>
        <v>42898</v>
      </c>
      <c r="B615" s="2">
        <f>RSI!B615</f>
        <v>101.05419999999999</v>
      </c>
      <c r="C615" s="2">
        <f>RSI!I615</f>
        <v>48.505631361374263</v>
      </c>
      <c r="D615" s="2">
        <f>MACD!E615</f>
        <v>1.622413017964746</v>
      </c>
      <c r="E615" s="2">
        <f>MACD!F615</f>
        <v>0.59691509587519898</v>
      </c>
      <c r="F615" s="2">
        <f>'Moving Avg'!D615</f>
        <v>100.33905999999999</v>
      </c>
      <c r="G615" s="2">
        <f>'Moving Avg'!F615</f>
        <v>101.87332000000001</v>
      </c>
      <c r="H615" s="2">
        <f>'Moving Avg'!G615</f>
        <v>101.33651399999997</v>
      </c>
      <c r="I615" s="2">
        <f>'Moving Avg'!H615</f>
        <v>99.413727500000007</v>
      </c>
      <c r="J615" s="6" t="str">
        <f>OBV!F615</f>
        <v>BEARISH</v>
      </c>
      <c r="K615" s="6" t="str">
        <f>OBV!G615</f>
        <v>WEAK</v>
      </c>
      <c r="L615" s="6" t="str">
        <f>OBV!H615</f>
        <v>CONFIRMED BEARISH</v>
      </c>
    </row>
    <row r="616" spans="1:12" ht="13.5" x14ac:dyDescent="0.25">
      <c r="A616" s="3">
        <f>RSI!A616</f>
        <v>42899</v>
      </c>
      <c r="B616" s="2">
        <f>RSI!B616</f>
        <v>101.05419999999999</v>
      </c>
      <c r="C616" s="2">
        <f>RSI!I616</f>
        <v>48.505631361374256</v>
      </c>
      <c r="D616" s="2">
        <f>MACD!E616</f>
        <v>1.3387198423511819</v>
      </c>
      <c r="E616" s="2">
        <f>MACD!F616</f>
        <v>0.74527604517039558</v>
      </c>
      <c r="F616" s="2">
        <f>'Moving Avg'!D616</f>
        <v>100.16803999999999</v>
      </c>
      <c r="G616" s="2">
        <f>'Moving Avg'!F616</f>
        <v>101.786025</v>
      </c>
      <c r="H616" s="2">
        <f>'Moving Avg'!G616</f>
        <v>101.32443999999995</v>
      </c>
      <c r="I616" s="2">
        <f>'Moving Avg'!H616</f>
        <v>99.378346000000036</v>
      </c>
      <c r="J616" s="6" t="str">
        <f>OBV!F616</f>
        <v>BEARISH</v>
      </c>
      <c r="K616" s="6" t="str">
        <f>OBV!G616</f>
        <v>WEAK</v>
      </c>
      <c r="L616" s="6" t="str">
        <f>OBV!H616</f>
        <v>CONFIRMED BEARISH</v>
      </c>
    </row>
    <row r="617" spans="1:12" ht="13.5" x14ac:dyDescent="0.25">
      <c r="A617" s="3">
        <f>RSI!A617</f>
        <v>42900</v>
      </c>
      <c r="B617" s="2">
        <f>RSI!B617</f>
        <v>100.26909999999999</v>
      </c>
      <c r="C617" s="2">
        <f>RSI!I617</f>
        <v>45.738733762663905</v>
      </c>
      <c r="D617" s="2">
        <f>MACD!E617</f>
        <v>0.84406484900891598</v>
      </c>
      <c r="E617" s="2">
        <f>MACD!F617</f>
        <v>0.76503380593809966</v>
      </c>
      <c r="F617" s="2">
        <f>'Moving Avg'!D617</f>
        <v>100.43078</v>
      </c>
      <c r="G617" s="2">
        <f>'Moving Avg'!F617</f>
        <v>101.659475</v>
      </c>
      <c r="H617" s="2">
        <f>'Moving Avg'!G617</f>
        <v>101.29209599999999</v>
      </c>
      <c r="I617" s="2">
        <f>'Moving Avg'!H617</f>
        <v>99.351489000000015</v>
      </c>
      <c r="J617" s="6" t="str">
        <f>OBV!F617</f>
        <v>BEARISH</v>
      </c>
      <c r="K617" s="6" t="str">
        <f>OBV!G617</f>
        <v>NEUTRAL</v>
      </c>
      <c r="L617" s="6" t="str">
        <f>OBV!H617</f>
        <v>BEARISH DIVERGENCE</v>
      </c>
    </row>
    <row r="618" spans="1:12" ht="13.5" x14ac:dyDescent="0.25">
      <c r="A618" s="3">
        <f>RSI!A618</f>
        <v>42901</v>
      </c>
      <c r="B618" s="2">
        <f>RSI!B618</f>
        <v>98.722200000000001</v>
      </c>
      <c r="C618" s="2">
        <f>RSI!I618</f>
        <v>40.800330497323614</v>
      </c>
      <c r="D618" s="2">
        <f>MACD!E618</f>
        <v>0.86408883030475181</v>
      </c>
      <c r="E618" s="2">
        <f>MACD!F618</f>
        <v>0.78484481081143009</v>
      </c>
      <c r="F618" s="2">
        <f>'Moving Avg'!D618</f>
        <v>100.43078</v>
      </c>
      <c r="G618" s="2">
        <f>'Moving Avg'!F618</f>
        <v>101.45558</v>
      </c>
      <c r="H618" s="2">
        <f>'Moving Avg'!G618</f>
        <v>101.22881399999999</v>
      </c>
      <c r="I618" s="2">
        <f>'Moving Avg'!H618</f>
        <v>99.316935999999998</v>
      </c>
      <c r="J618" s="6" t="str">
        <f>OBV!F618</f>
        <v>BEARISH</v>
      </c>
      <c r="K618" s="6" t="str">
        <f>OBV!G618</f>
        <v>NEUTRAL</v>
      </c>
      <c r="L618" s="6" t="str">
        <f>OBV!H618</f>
        <v>NEUTRAL</v>
      </c>
    </row>
    <row r="619" spans="1:12" ht="13.5" x14ac:dyDescent="0.25">
      <c r="A619" s="3">
        <f>RSI!A619</f>
        <v>42902</v>
      </c>
      <c r="B619" s="2">
        <f>RSI!B619</f>
        <v>100.2769</v>
      </c>
      <c r="C619" s="2">
        <f>RSI!I619</f>
        <v>46.994618843630548</v>
      </c>
      <c r="D619" s="2">
        <f>MACD!E619</f>
        <v>0.91409635034786163</v>
      </c>
      <c r="E619" s="2">
        <f>MACD!F619</f>
        <v>0.81069511871871647</v>
      </c>
      <c r="F619" s="2">
        <f>'Moving Avg'!D619</f>
        <v>100.27531999999999</v>
      </c>
      <c r="G619" s="2">
        <f>'Moving Avg'!F619</f>
        <v>101.32942</v>
      </c>
      <c r="H619" s="2">
        <f>'Moving Avg'!G619</f>
        <v>101.19357999999998</v>
      </c>
      <c r="I619" s="2">
        <f>'Moving Avg'!H619</f>
        <v>99.290156500000009</v>
      </c>
      <c r="J619" s="6" t="str">
        <f>OBV!F619</f>
        <v>BEARISH</v>
      </c>
      <c r="K619" s="6" t="str">
        <f>OBV!G619</f>
        <v>WEAK</v>
      </c>
      <c r="L619" s="6" t="str">
        <f>OBV!H619</f>
        <v>CONFIRMED BEARISH</v>
      </c>
    </row>
    <row r="620" spans="1:12" ht="13.5" x14ac:dyDescent="0.25">
      <c r="A620" s="3">
        <f>RSI!A620</f>
        <v>42905</v>
      </c>
      <c r="B620" s="2">
        <f>RSI!B620</f>
        <v>101.05419999999999</v>
      </c>
      <c r="C620" s="2">
        <f>RSI!I620</f>
        <v>49.821555533518108</v>
      </c>
      <c r="D620" s="2">
        <f>MACD!E620</f>
        <v>0.90277293898166988</v>
      </c>
      <c r="E620" s="2">
        <f>MACD!F620</f>
        <v>0.82911068277130728</v>
      </c>
      <c r="F620" s="2">
        <f>'Moving Avg'!D620</f>
        <v>100.27531999999999</v>
      </c>
      <c r="G620" s="2">
        <f>'Moving Avg'!F620</f>
        <v>101.356345</v>
      </c>
      <c r="H620" s="2">
        <f>'Moving Avg'!G620</f>
        <v>101.17389199999998</v>
      </c>
      <c r="I620" s="2">
        <f>'Moving Avg'!H620</f>
        <v>99.267263500000013</v>
      </c>
      <c r="J620" s="6" t="str">
        <f>OBV!F620</f>
        <v>BEARISH</v>
      </c>
      <c r="K620" s="6" t="str">
        <f>OBV!G620</f>
        <v>NEUTRAL</v>
      </c>
      <c r="L620" s="6" t="str">
        <f>OBV!H620</f>
        <v>NEUTRAL</v>
      </c>
    </row>
    <row r="621" spans="1:12" ht="13.5" x14ac:dyDescent="0.25">
      <c r="A621" s="3">
        <f>RSI!A621</f>
        <v>42906</v>
      </c>
      <c r="B621" s="2">
        <f>RSI!B621</f>
        <v>98.722200000000001</v>
      </c>
      <c r="C621" s="2">
        <f>RSI!I621</f>
        <v>42.498471858107351</v>
      </c>
      <c r="D621" s="2">
        <f>MACD!E621</f>
        <v>1.0660987797747623</v>
      </c>
      <c r="E621" s="2">
        <f>MACD!F621</f>
        <v>0.87650830217199838</v>
      </c>
      <c r="F621" s="2">
        <f>'Moving Avg'!D621</f>
        <v>99.808919999999986</v>
      </c>
      <c r="G621" s="2">
        <f>'Moving Avg'!F621</f>
        <v>101.15321</v>
      </c>
      <c r="H621" s="2">
        <f>'Moving Avg'!G621</f>
        <v>101.10756399999998</v>
      </c>
      <c r="I621" s="2">
        <f>'Moving Avg'!H621</f>
        <v>99.231834500000019</v>
      </c>
      <c r="J621" s="6" t="str">
        <f>OBV!F621</f>
        <v>BEARISH</v>
      </c>
      <c r="K621" s="6" t="str">
        <f>OBV!G621</f>
        <v>WEAK</v>
      </c>
      <c r="L621" s="6" t="str">
        <f>OBV!H621</f>
        <v>CONFIRMED BEARISH</v>
      </c>
    </row>
    <row r="622" spans="1:12" ht="13.5" x14ac:dyDescent="0.25">
      <c r="A622" s="3">
        <f>RSI!A622</f>
        <v>42907</v>
      </c>
      <c r="B622" s="2">
        <f>RSI!B622</f>
        <v>98.411299999999997</v>
      </c>
      <c r="C622" s="2">
        <f>RSI!I622</f>
        <v>41.620143022059025</v>
      </c>
      <c r="D622" s="2">
        <f>MACD!E622</f>
        <v>0.7868150507120788</v>
      </c>
      <c r="E622" s="2">
        <f>MACD!F622</f>
        <v>0.85856965188001455</v>
      </c>
      <c r="F622" s="2">
        <f>'Moving Avg'!D622</f>
        <v>99.437359999999984</v>
      </c>
      <c r="G622" s="2">
        <f>'Moving Avg'!F622</f>
        <v>100.93453000000001</v>
      </c>
      <c r="H622" s="2">
        <f>'Moving Avg'!G622</f>
        <v>101.00470999999996</v>
      </c>
      <c r="I622" s="2">
        <f>'Moving Avg'!H622</f>
        <v>99.199229500000015</v>
      </c>
      <c r="J622" s="6" t="str">
        <f>OBV!F622</f>
        <v>BEARISH</v>
      </c>
      <c r="K622" s="6" t="str">
        <f>OBV!G622</f>
        <v>NEUTRAL</v>
      </c>
      <c r="L622" s="6" t="str">
        <f>OBV!H622</f>
        <v>CONFIRMED BEARISH</v>
      </c>
    </row>
    <row r="623" spans="1:12" ht="13.5" x14ac:dyDescent="0.25">
      <c r="A623" s="3">
        <f>RSI!A623</f>
        <v>42908</v>
      </c>
      <c r="B623" s="2">
        <f>RSI!B623</f>
        <v>97.944900000000004</v>
      </c>
      <c r="C623" s="2">
        <f>RSI!I623</f>
        <v>40.275379345980468</v>
      </c>
      <c r="D623" s="2">
        <f>MACD!E623</f>
        <v>0.56390825385999221</v>
      </c>
      <c r="E623" s="2">
        <f>MACD!F623</f>
        <v>0.79963737227601006</v>
      </c>
      <c r="F623" s="2">
        <f>'Moving Avg'!D623</f>
        <v>99.281899999999993</v>
      </c>
      <c r="G623" s="2">
        <f>'Moving Avg'!F623</f>
        <v>100.596585</v>
      </c>
      <c r="H623" s="2">
        <f>'Moving Avg'!G623</f>
        <v>100.95329399999999</v>
      </c>
      <c r="I623" s="2">
        <f>'Moving Avg'!H623</f>
        <v>99.164292499999988</v>
      </c>
      <c r="J623" s="6" t="str">
        <f>OBV!F623</f>
        <v>BEARISH</v>
      </c>
      <c r="K623" s="6" t="str">
        <f>OBV!G623</f>
        <v>NEUTRAL</v>
      </c>
      <c r="L623" s="6" t="str">
        <f>OBV!H623</f>
        <v>CONFIRMED BEARISH</v>
      </c>
    </row>
    <row r="624" spans="1:12" ht="13.5" x14ac:dyDescent="0.25">
      <c r="A624" s="3">
        <f>RSI!A624</f>
        <v>42909</v>
      </c>
      <c r="B624" s="2">
        <f>RSI!B624</f>
        <v>97.563999999999993</v>
      </c>
      <c r="C624" s="2">
        <f>RSI!I624</f>
        <v>39.162495412248887</v>
      </c>
      <c r="D624" s="2">
        <f>MACD!E624</f>
        <v>0.77868203690908899</v>
      </c>
      <c r="E624" s="2">
        <f>MACD!F624</f>
        <v>0.79544630520262594</v>
      </c>
      <c r="F624" s="2">
        <f>'Moving Avg'!D624</f>
        <v>98.739319999999992</v>
      </c>
      <c r="G624" s="2">
        <f>'Moving Avg'!F624</f>
        <v>100.23959499999999</v>
      </c>
      <c r="H624" s="2">
        <f>'Moving Avg'!G624</f>
        <v>100.90705399999999</v>
      </c>
      <c r="I624" s="2">
        <f>'Moving Avg'!H624</f>
        <v>99.128593499999994</v>
      </c>
      <c r="J624" s="6" t="str">
        <f>OBV!F624</f>
        <v>BEARISH</v>
      </c>
      <c r="K624" s="6" t="str">
        <f>OBV!G624</f>
        <v>NEUTRAL</v>
      </c>
      <c r="L624" s="6" t="str">
        <f>OBV!H624</f>
        <v>CONFIRMED BEARISH</v>
      </c>
    </row>
    <row r="625" spans="1:12" ht="13.5" x14ac:dyDescent="0.25">
      <c r="A625" s="3">
        <f>RSI!A625</f>
        <v>42914</v>
      </c>
      <c r="B625" s="2">
        <f>RSI!B625</f>
        <v>100.26909999999999</v>
      </c>
      <c r="C625" s="2">
        <f>RSI!I625</f>
        <v>49.776398555026589</v>
      </c>
      <c r="D625" s="2">
        <f>MACD!E625</f>
        <v>0.77747480668362812</v>
      </c>
      <c r="E625" s="2">
        <f>MACD!F625</f>
        <v>0.79185200549882651</v>
      </c>
      <c r="F625" s="2">
        <f>'Moving Avg'!D625</f>
        <v>98.582299999999989</v>
      </c>
      <c r="G625" s="2">
        <f>'Moving Avg'!F625</f>
        <v>100.04489</v>
      </c>
      <c r="H625" s="2">
        <f>'Moving Avg'!G625</f>
        <v>100.93258200000002</v>
      </c>
      <c r="I625" s="2">
        <f>'Moving Avg'!H625</f>
        <v>99.111140999999989</v>
      </c>
      <c r="J625" s="6" t="str">
        <f>OBV!F625</f>
        <v>BEARISH</v>
      </c>
      <c r="K625" s="6" t="str">
        <f>OBV!G625</f>
        <v>NEUTRAL</v>
      </c>
      <c r="L625" s="6" t="str">
        <f>OBV!H625</f>
        <v>CONFIRMED BEARISH</v>
      </c>
    </row>
    <row r="626" spans="1:12" ht="13.5" x14ac:dyDescent="0.25">
      <c r="A626" s="3">
        <f>RSI!A626</f>
        <v>42915</v>
      </c>
      <c r="B626" s="2">
        <f>RSI!B626</f>
        <v>97.944900000000004</v>
      </c>
      <c r="C626" s="2">
        <f>RSI!I626</f>
        <v>42.857932691428985</v>
      </c>
      <c r="D626" s="2">
        <f>MACD!E626</f>
        <v>0.94877883078980574</v>
      </c>
      <c r="E626" s="2">
        <f>MACD!F626</f>
        <v>0.8232373705570224</v>
      </c>
      <c r="F626" s="2">
        <f>'Moving Avg'!D626</f>
        <v>98.426839999999999</v>
      </c>
      <c r="G626" s="2">
        <f>'Moving Avg'!F626</f>
        <v>99.890080000000012</v>
      </c>
      <c r="H626" s="2">
        <f>'Moving Avg'!G626</f>
        <v>100.86761200000002</v>
      </c>
      <c r="I626" s="2">
        <f>'Moving Avg'!H626</f>
        <v>99.08206749999998</v>
      </c>
      <c r="J626" s="6" t="str">
        <f>OBV!F626</f>
        <v>BEARISH</v>
      </c>
      <c r="K626" s="6" t="str">
        <f>OBV!G626</f>
        <v>NEUTRAL</v>
      </c>
      <c r="L626" s="6" t="str">
        <f>OBV!H626</f>
        <v>CONFIRMED BEARISH</v>
      </c>
    </row>
    <row r="627" spans="1:12" ht="13.5" x14ac:dyDescent="0.25">
      <c r="A627" s="3">
        <f>RSI!A627</f>
        <v>42916</v>
      </c>
      <c r="B627" s="2">
        <f>RSI!B627</f>
        <v>98.722200000000001</v>
      </c>
      <c r="C627" s="2">
        <f>RSI!I627</f>
        <v>45.582065275086499</v>
      </c>
      <c r="D627" s="2">
        <f>MACD!E627</f>
        <v>0.92925031599217789</v>
      </c>
      <c r="E627" s="2">
        <f>MACD!F627</f>
        <v>0.84443995964405349</v>
      </c>
      <c r="F627" s="2">
        <f>'Moving Avg'!D627</f>
        <v>98.489019999999996</v>
      </c>
      <c r="G627" s="2">
        <f>'Moving Avg'!F627</f>
        <v>99.876554999999996</v>
      </c>
      <c r="H627" s="2">
        <f>'Moving Avg'!G627</f>
        <v>100.81818800000001</v>
      </c>
      <c r="I627" s="2">
        <f>'Moving Avg'!H627</f>
        <v>99.056880499999977</v>
      </c>
      <c r="J627" s="6" t="str">
        <f>OBV!F627</f>
        <v>BEARISH</v>
      </c>
      <c r="K627" s="6" t="str">
        <f>OBV!G627</f>
        <v>NEUTRAL</v>
      </c>
      <c r="L627" s="6" t="str">
        <f>OBV!H627</f>
        <v>BEARISH DIVERGENCE</v>
      </c>
    </row>
    <row r="628" spans="1:12" ht="13.5" x14ac:dyDescent="0.25">
      <c r="A628" s="3">
        <f>RSI!A628</f>
        <v>42919</v>
      </c>
      <c r="B628" s="2">
        <f>RSI!B628</f>
        <v>97.952600000000004</v>
      </c>
      <c r="C628" s="2">
        <f>RSI!I628</f>
        <v>43.377138040888568</v>
      </c>
      <c r="D628" s="2">
        <f>MACD!E628</f>
        <v>0.740011732421479</v>
      </c>
      <c r="E628" s="2">
        <f>MACD!F628</f>
        <v>0.82355431419953862</v>
      </c>
      <c r="F628" s="2">
        <f>'Moving Avg'!D628</f>
        <v>98.490560000000002</v>
      </c>
      <c r="G628" s="2">
        <f>'Moving Avg'!F628</f>
        <v>99.721474999999998</v>
      </c>
      <c r="H628" s="2">
        <f>'Moving Avg'!G628</f>
        <v>100.81383400000003</v>
      </c>
      <c r="I628" s="2">
        <f>'Moving Avg'!H628</f>
        <v>99.02784549999997</v>
      </c>
      <c r="J628" s="6" t="str">
        <f>OBV!F628</f>
        <v>BEARISH</v>
      </c>
      <c r="K628" s="6" t="str">
        <f>OBV!G628</f>
        <v>NEUTRAL</v>
      </c>
      <c r="L628" s="6" t="str">
        <f>OBV!H628</f>
        <v>BEARISH DIVERGENCE</v>
      </c>
    </row>
    <row r="629" spans="1:12" ht="13.5" x14ac:dyDescent="0.25">
      <c r="A629" s="3">
        <f>RSI!A629</f>
        <v>42920</v>
      </c>
      <c r="B629" s="2">
        <f>RSI!B629</f>
        <v>97.556200000000004</v>
      </c>
      <c r="C629" s="2">
        <f>RSI!I629</f>
        <v>42.243655016179666</v>
      </c>
      <c r="D629" s="2">
        <f>MACD!E629</f>
        <v>0.86063265147666357</v>
      </c>
      <c r="E629" s="2">
        <f>MACD!F629</f>
        <v>0.83096998165496372</v>
      </c>
      <c r="F629" s="2">
        <f>'Moving Avg'!D629</f>
        <v>98.489000000000004</v>
      </c>
      <c r="G629" s="2">
        <f>'Moving Avg'!F629</f>
        <v>99.503429999999994</v>
      </c>
      <c r="H629" s="2">
        <f>'Moving Avg'!G629</f>
        <v>100.75479600000003</v>
      </c>
      <c r="I629" s="2">
        <f>'Moving Avg'!H629</f>
        <v>98.996828499999978</v>
      </c>
      <c r="J629" s="6" t="str">
        <f>OBV!F629</f>
        <v>BEARISH</v>
      </c>
      <c r="K629" s="6" t="str">
        <f>OBV!G629</f>
        <v>NEUTRAL</v>
      </c>
      <c r="L629" s="6" t="str">
        <f>OBV!H629</f>
        <v>CONFIRMED BEARISH</v>
      </c>
    </row>
    <row r="630" spans="1:12" ht="13.5" x14ac:dyDescent="0.25">
      <c r="A630" s="3">
        <f>RSI!A630</f>
        <v>42921</v>
      </c>
      <c r="B630" s="2">
        <f>RSI!B630</f>
        <v>97.2453</v>
      </c>
      <c r="C630" s="2">
        <f>RSI!I630</f>
        <v>41.331421082620558</v>
      </c>
      <c r="D630" s="2">
        <f>MACD!E630</f>
        <v>1.1189478142523797</v>
      </c>
      <c r="E630" s="2">
        <f>MACD!F630</f>
        <v>0.88856554817444688</v>
      </c>
      <c r="F630" s="2">
        <f>'Moving Avg'!D630</f>
        <v>97.884240000000005</v>
      </c>
      <c r="G630" s="2">
        <f>'Moving Avg'!F630</f>
        <v>99.270229999999998</v>
      </c>
      <c r="H630" s="2">
        <f>'Moving Avg'!G630</f>
        <v>100.674768</v>
      </c>
      <c r="I630" s="2">
        <f>'Moving Avg'!H630</f>
        <v>98.96905449999997</v>
      </c>
      <c r="J630" s="6" t="str">
        <f>OBV!F630</f>
        <v>BEARISH</v>
      </c>
      <c r="K630" s="6" t="str">
        <f>OBV!G630</f>
        <v>NEUTRAL</v>
      </c>
      <c r="L630" s="6" t="str">
        <f>OBV!H630</f>
        <v>CONFIRMED BEARISH</v>
      </c>
    </row>
    <row r="631" spans="1:12" ht="13.5" x14ac:dyDescent="0.25">
      <c r="A631" s="3">
        <f>RSI!A631</f>
        <v>42922</v>
      </c>
      <c r="B631" s="2">
        <f>RSI!B631</f>
        <v>96.390199999999993</v>
      </c>
      <c r="C631" s="2">
        <f>RSI!I631</f>
        <v>38.846688758972469</v>
      </c>
      <c r="D631" s="2">
        <f>MACD!E631</f>
        <v>1.0565577245267548</v>
      </c>
      <c r="E631" s="2">
        <f>MACD!F631</f>
        <v>0.92216398344490857</v>
      </c>
      <c r="F631" s="2">
        <f>'Moving Avg'!D631</f>
        <v>97.573299999999989</v>
      </c>
      <c r="G631" s="2">
        <f>'Moving Avg'!F631</f>
        <v>98.994275000000002</v>
      </c>
      <c r="H631" s="2">
        <f>'Moving Avg'!G631</f>
        <v>100.57946600000001</v>
      </c>
      <c r="I631" s="2">
        <f>'Moving Avg'!H631</f>
        <v>98.937004999999971</v>
      </c>
      <c r="J631" s="6" t="str">
        <f>OBV!F631</f>
        <v>BEARISH</v>
      </c>
      <c r="K631" s="6" t="str">
        <f>OBV!G631</f>
        <v>NEUTRAL</v>
      </c>
      <c r="L631" s="6" t="str">
        <f>OBV!H631</f>
        <v>CONFIRMED BEARISH</v>
      </c>
    </row>
    <row r="632" spans="1:12" ht="13.5" x14ac:dyDescent="0.25">
      <c r="A632" s="3">
        <f>RSI!A632</f>
        <v>42923</v>
      </c>
      <c r="B632" s="2">
        <f>RSI!B632</f>
        <v>92.052599999999998</v>
      </c>
      <c r="C632" s="2">
        <f>RSI!I632</f>
        <v>29.242993397288743</v>
      </c>
      <c r="D632" s="2">
        <f>MACD!E632</f>
        <v>1.2956844892770221</v>
      </c>
      <c r="E632" s="2">
        <f>MACD!F632</f>
        <v>0.99686808461133136</v>
      </c>
      <c r="F632" s="2">
        <f>'Moving Avg'!D632</f>
        <v>96.239379999999997</v>
      </c>
      <c r="G632" s="2">
        <f>'Moving Avg'!F632</f>
        <v>98.649135000000001</v>
      </c>
      <c r="H632" s="2">
        <f>'Moving Avg'!G632</f>
        <v>100.45574200000001</v>
      </c>
      <c r="I632" s="2">
        <f>'Moving Avg'!H632</f>
        <v>98.887074999999967</v>
      </c>
      <c r="J632" s="6" t="str">
        <f>OBV!F632</f>
        <v>BEARISH</v>
      </c>
      <c r="K632" s="6" t="str">
        <f>OBV!G632</f>
        <v>NEUTRAL</v>
      </c>
      <c r="L632" s="6" t="str">
        <f>OBV!H632</f>
        <v>CONFIRMED BEARISH</v>
      </c>
    </row>
    <row r="633" spans="1:12" ht="13.5" x14ac:dyDescent="0.25">
      <c r="A633" s="3">
        <f>RSI!A633</f>
        <v>42926</v>
      </c>
      <c r="B633" s="2">
        <f>RSI!B633</f>
        <v>90.171499999999995</v>
      </c>
      <c r="C633" s="2">
        <f>RSI!I633</f>
        <v>26.216085036211695</v>
      </c>
      <c r="D633" s="2">
        <f>MACD!E633</f>
        <v>1.6083195956850602</v>
      </c>
      <c r="E633" s="2">
        <f>MACD!F633</f>
        <v>1.1191583868260773</v>
      </c>
      <c r="F633" s="2">
        <f>'Moving Avg'!D633</f>
        <v>94.683159999999987</v>
      </c>
      <c r="G633" s="2">
        <f>'Moving Avg'!F633</f>
        <v>98.221599999999995</v>
      </c>
      <c r="H633" s="2">
        <f>'Moving Avg'!G633</f>
        <v>100.237894</v>
      </c>
      <c r="I633" s="2">
        <f>'Moving Avg'!H633</f>
        <v>98.827739499999964</v>
      </c>
      <c r="J633" s="6" t="str">
        <f>OBV!F633</f>
        <v>BEARISH</v>
      </c>
      <c r="K633" s="6" t="str">
        <f>OBV!G633</f>
        <v>NEUTRAL</v>
      </c>
      <c r="L633" s="6" t="str">
        <f>OBV!H633</f>
        <v>CONFIRMED BEARISH</v>
      </c>
    </row>
    <row r="634" spans="1:12" ht="13.5" x14ac:dyDescent="0.25">
      <c r="A634" s="3">
        <f>RSI!A634</f>
        <v>42927</v>
      </c>
      <c r="B634" s="2">
        <f>RSI!B634</f>
        <v>90.171499999999995</v>
      </c>
      <c r="C634" s="2">
        <f>RSI!I634</f>
        <v>26.216085036211695</v>
      </c>
      <c r="D634" s="2">
        <f>MACD!E634</f>
        <v>1.8649189571650311</v>
      </c>
      <c r="E634" s="2">
        <f>MACD!F634</f>
        <v>1.2683105008938682</v>
      </c>
      <c r="F634" s="2">
        <f>'Moving Avg'!D634</f>
        <v>93.206219999999988</v>
      </c>
      <c r="G634" s="2">
        <f>'Moving Avg'!F634</f>
        <v>97.677464999999998</v>
      </c>
      <c r="H634" s="2">
        <f>'Moving Avg'!G634</f>
        <v>100.02004600000001</v>
      </c>
      <c r="I634" s="2">
        <f>'Moving Avg'!H634</f>
        <v>98.76859399999995</v>
      </c>
      <c r="J634" s="6" t="str">
        <f>OBV!F634</f>
        <v>BEARISH</v>
      </c>
      <c r="K634" s="6" t="str">
        <f>OBV!G634</f>
        <v>NEUTRAL</v>
      </c>
      <c r="L634" s="6" t="str">
        <f>OBV!H634</f>
        <v>CONFIRMED BEARISH</v>
      </c>
    </row>
    <row r="635" spans="1:12" ht="13.5" x14ac:dyDescent="0.25">
      <c r="A635" s="3">
        <f>RSI!A635</f>
        <v>42928</v>
      </c>
      <c r="B635" s="2">
        <f>RSI!B635</f>
        <v>89.394099999999995</v>
      </c>
      <c r="C635" s="2">
        <f>RSI!I635</f>
        <v>24.976949363501348</v>
      </c>
      <c r="D635" s="2">
        <f>MACD!E635</f>
        <v>2.6027051354508757</v>
      </c>
      <c r="E635" s="2">
        <f>MACD!F635</f>
        <v>1.5351894278052698</v>
      </c>
      <c r="F635" s="2">
        <f>'Moving Avg'!D635</f>
        <v>91.635979999999989</v>
      </c>
      <c r="G635" s="2">
        <f>'Moving Avg'!F635</f>
        <v>97.094459999999998</v>
      </c>
      <c r="H635" s="2">
        <f>'Moving Avg'!G635</f>
        <v>99.799137999999999</v>
      </c>
      <c r="I635" s="2">
        <f>'Moving Avg'!H635</f>
        <v>98.72079149999999</v>
      </c>
      <c r="J635" s="6" t="str">
        <f>OBV!F635</f>
        <v>BEARISH</v>
      </c>
      <c r="K635" s="6" t="str">
        <f>OBV!G635</f>
        <v>WEAK</v>
      </c>
      <c r="L635" s="6" t="str">
        <f>OBV!H635</f>
        <v>CONFIRMED BEARISH</v>
      </c>
    </row>
    <row r="636" spans="1:12" ht="13.5" x14ac:dyDescent="0.25">
      <c r="A636" s="3">
        <f>RSI!A636</f>
        <v>42929</v>
      </c>
      <c r="B636" s="2">
        <f>RSI!B636</f>
        <v>89.394099999999995</v>
      </c>
      <c r="C636" s="2">
        <f>RSI!I636</f>
        <v>24.976949363501348</v>
      </c>
      <c r="D636" s="2">
        <f>MACD!E636</f>
        <v>2.9174446752993219</v>
      </c>
      <c r="E636" s="2">
        <f>MACD!F636</f>
        <v>1.8116404773040804</v>
      </c>
      <c r="F636" s="2">
        <f>'Moving Avg'!D636</f>
        <v>90.23675999999999</v>
      </c>
      <c r="G636" s="2">
        <f>'Moving Avg'!F636</f>
        <v>96.511454999999984</v>
      </c>
      <c r="H636" s="2">
        <f>'Moving Avg'!G636</f>
        <v>99.578230000000005</v>
      </c>
      <c r="I636" s="2">
        <f>'Moving Avg'!H636</f>
        <v>98.672989000000001</v>
      </c>
      <c r="J636" s="6" t="str">
        <f>OBV!F636</f>
        <v>BEARISH</v>
      </c>
      <c r="K636" s="6" t="str">
        <f>OBV!G636</f>
        <v>WEAK</v>
      </c>
      <c r="L636" s="6" t="str">
        <f>OBV!H636</f>
        <v>CONFIRMED BEARISH</v>
      </c>
    </row>
    <row r="637" spans="1:12" ht="13.5" x14ac:dyDescent="0.25">
      <c r="A637" s="3">
        <f>RSI!A637</f>
        <v>42930</v>
      </c>
      <c r="B637" s="2">
        <f>RSI!B637</f>
        <v>92.068200000000004</v>
      </c>
      <c r="C637" s="2">
        <f>RSI!I637</f>
        <v>36.879128527918553</v>
      </c>
      <c r="D637" s="2">
        <f>MACD!E637</f>
        <v>3.1497363982540918</v>
      </c>
      <c r="E637" s="2">
        <f>MACD!F637</f>
        <v>2.079259661494083</v>
      </c>
      <c r="F637" s="2">
        <f>'Moving Avg'!D637</f>
        <v>90.239879999999999</v>
      </c>
      <c r="G637" s="2">
        <f>'Moving Avg'!F637</f>
        <v>96.101409999999987</v>
      </c>
      <c r="H637" s="2">
        <f>'Moving Avg'!G637</f>
        <v>99.458776000000015</v>
      </c>
      <c r="I637" s="2">
        <f>'Moving Avg'!H637</f>
        <v>98.638557000000006</v>
      </c>
      <c r="J637" s="6" t="str">
        <f>OBV!F637</f>
        <v>BEARISH</v>
      </c>
      <c r="K637" s="6" t="str">
        <f>OBV!G637</f>
        <v>WEAK</v>
      </c>
      <c r="L637" s="6" t="str">
        <f>OBV!H637</f>
        <v>BEARISH DIVERGENCE</v>
      </c>
    </row>
    <row r="638" spans="1:12" ht="13.5" x14ac:dyDescent="0.25">
      <c r="A638" s="3">
        <f>RSI!A638</f>
        <v>42933</v>
      </c>
      <c r="B638" s="2">
        <f>RSI!B638</f>
        <v>91.726100000000002</v>
      </c>
      <c r="C638" s="2">
        <f>RSI!I638</f>
        <v>36.090300424893968</v>
      </c>
      <c r="D638" s="2">
        <f>MACD!E638</f>
        <v>3.2786067065718782</v>
      </c>
      <c r="E638" s="2">
        <f>MACD!F638</f>
        <v>2.3191290705096419</v>
      </c>
      <c r="F638" s="2">
        <f>'Moving Avg'!D638</f>
        <v>90.55080000000001</v>
      </c>
      <c r="G638" s="2">
        <f>'Moving Avg'!F638</f>
        <v>95.751604999999998</v>
      </c>
      <c r="H638" s="2">
        <f>'Moving Avg'!G638</f>
        <v>99.29821400000003</v>
      </c>
      <c r="I638" s="2">
        <f>'Moving Avg'!H638</f>
        <v>98.610028999999997</v>
      </c>
      <c r="J638" s="6" t="str">
        <f>OBV!F638</f>
        <v>BEARISH</v>
      </c>
      <c r="K638" s="6" t="str">
        <f>OBV!G638</f>
        <v>NEUTRAL</v>
      </c>
      <c r="L638" s="6" t="str">
        <f>OBV!H638</f>
        <v>BEARISH DIVERGENCE</v>
      </c>
    </row>
    <row r="639" spans="1:12" ht="13.5" x14ac:dyDescent="0.25">
      <c r="A639" s="3">
        <f>RSI!A639</f>
        <v>42934</v>
      </c>
      <c r="B639" s="2">
        <f>RSI!B639</f>
        <v>91.726100000000002</v>
      </c>
      <c r="C639" s="2">
        <f>RSI!I639</f>
        <v>36.090300424893961</v>
      </c>
      <c r="D639" s="2">
        <f>MACD!E639</f>
        <v>3.3521830825294501</v>
      </c>
      <c r="E639" s="2">
        <f>MACD!F639</f>
        <v>2.5257398729136038</v>
      </c>
      <c r="F639" s="2">
        <f>'Moving Avg'!D639</f>
        <v>90.861719999999991</v>
      </c>
      <c r="G639" s="2">
        <f>'Moving Avg'!F639</f>
        <v>95.32406499999999</v>
      </c>
      <c r="H639" s="2">
        <f>'Moving Avg'!G639</f>
        <v>99.130038000000027</v>
      </c>
      <c r="I639" s="2">
        <f>'Moving Avg'!H639</f>
        <v>98.581691499999991</v>
      </c>
      <c r="J639" s="6" t="str">
        <f>OBV!F639</f>
        <v>BEARISH</v>
      </c>
      <c r="K639" s="6" t="str">
        <f>OBV!G639</f>
        <v>NEUTRAL</v>
      </c>
      <c r="L639" s="6" t="str">
        <f>OBV!H639</f>
        <v>BEARISH DIVERGENCE</v>
      </c>
    </row>
    <row r="640" spans="1:12" ht="13.5" x14ac:dyDescent="0.25">
      <c r="A640" s="3">
        <f>RSI!A640</f>
        <v>42935</v>
      </c>
      <c r="B640" s="2">
        <f>RSI!B640</f>
        <v>93.203100000000006</v>
      </c>
      <c r="C640" s="2">
        <f>RSI!I640</f>
        <v>42.272991727875862</v>
      </c>
      <c r="D640" s="2">
        <f>MACD!E640</f>
        <v>3.2808285841198028</v>
      </c>
      <c r="E640" s="2">
        <f>MACD!F640</f>
        <v>2.6767576151548438</v>
      </c>
      <c r="F640" s="2">
        <f>'Moving Avg'!D640</f>
        <v>91.623519999999999</v>
      </c>
      <c r="G640" s="2">
        <f>'Moving Avg'!F640</f>
        <v>94.931509999999989</v>
      </c>
      <c r="H640" s="2">
        <f>'Moving Avg'!G640</f>
        <v>98.999016000000026</v>
      </c>
      <c r="I640" s="2">
        <f>'Moving Avg'!H640</f>
        <v>98.571780500000003</v>
      </c>
      <c r="J640" s="6" t="str">
        <f>OBV!F640</f>
        <v>BULLISH</v>
      </c>
      <c r="K640" s="6" t="str">
        <f>OBV!G640</f>
        <v>STRONG</v>
      </c>
      <c r="L640" s="6" t="str">
        <f>OBV!H640</f>
        <v>CONFIRMED BULLISH</v>
      </c>
    </row>
    <row r="641" spans="1:12" ht="13.5" x14ac:dyDescent="0.25">
      <c r="A641" s="3">
        <f>RSI!A641</f>
        <v>42936</v>
      </c>
      <c r="B641" s="2">
        <f>RSI!B641</f>
        <v>90.948800000000006</v>
      </c>
      <c r="C641" s="2">
        <f>RSI!I641</f>
        <v>36.473336468743518</v>
      </c>
      <c r="D641" s="2">
        <f>MACD!E641</f>
        <v>3.2690319989370948</v>
      </c>
      <c r="E641" s="2">
        <f>MACD!F641</f>
        <v>2.7952124919112942</v>
      </c>
      <c r="F641" s="2">
        <f>'Moving Avg'!D641</f>
        <v>91.934460000000001</v>
      </c>
      <c r="G641" s="2">
        <f>'Moving Avg'!F641</f>
        <v>94.542839999999998</v>
      </c>
      <c r="H641" s="2">
        <f>'Moving Avg'!G641</f>
        <v>98.807678000000038</v>
      </c>
      <c r="I641" s="2">
        <f>'Moving Avg'!H641</f>
        <v>98.550597999999994</v>
      </c>
      <c r="J641" s="6" t="str">
        <f>OBV!F641</f>
        <v>BULLISH</v>
      </c>
      <c r="K641" s="6" t="str">
        <f>OBV!G641</f>
        <v>STRONG</v>
      </c>
      <c r="L641" s="6" t="str">
        <f>OBV!H641</f>
        <v>CONFIRMED BULLISH</v>
      </c>
    </row>
    <row r="642" spans="1:12" ht="13.5" x14ac:dyDescent="0.25">
      <c r="A642" s="3">
        <f>RSI!A642</f>
        <v>42937</v>
      </c>
      <c r="B642" s="2">
        <f>RSI!B642</f>
        <v>93.677300000000002</v>
      </c>
      <c r="C642" s="2">
        <f>RSI!I642</f>
        <v>46.110331537242928</v>
      </c>
      <c r="D642" s="2">
        <f>MACD!E642</f>
        <v>2.415111802580995</v>
      </c>
      <c r="E642" s="2">
        <f>MACD!F642</f>
        <v>2.7191923540452345</v>
      </c>
      <c r="F642" s="2">
        <f>'Moving Avg'!D642</f>
        <v>92.256280000000004</v>
      </c>
      <c r="G642" s="2">
        <f>'Moving Avg'!F642</f>
        <v>94.306139999999999</v>
      </c>
      <c r="H642" s="2">
        <f>'Moving Avg'!G642</f>
        <v>98.640452000000025</v>
      </c>
      <c r="I642" s="2">
        <f>'Moving Avg'!H642</f>
        <v>98.543019999999999</v>
      </c>
      <c r="J642" s="6" t="str">
        <f>OBV!F642</f>
        <v>BULLISH</v>
      </c>
      <c r="K642" s="6" t="str">
        <f>OBV!G642</f>
        <v>STRONG</v>
      </c>
      <c r="L642" s="6" t="str">
        <f>OBV!H642</f>
        <v>CONFIRMED BULLISH</v>
      </c>
    </row>
    <row r="643" spans="1:12" ht="13.5" x14ac:dyDescent="0.25">
      <c r="A643" s="3">
        <f>RSI!A643</f>
        <v>42940</v>
      </c>
      <c r="B643" s="2">
        <f>RSI!B643</f>
        <v>90.871099999999998</v>
      </c>
      <c r="C643" s="2">
        <f>RSI!I643</f>
        <v>39.477295872749352</v>
      </c>
      <c r="D643" s="2">
        <f>MACD!E643</f>
        <v>1.6185149330418085</v>
      </c>
      <c r="E643" s="2">
        <f>MACD!F643</f>
        <v>2.4990568698445492</v>
      </c>
      <c r="F643" s="2">
        <f>'Moving Avg'!D643</f>
        <v>92.085280000000012</v>
      </c>
      <c r="G643" s="2">
        <f>'Moving Avg'!F643</f>
        <v>93.952450000000027</v>
      </c>
      <c r="H643" s="2">
        <f>'Moving Avg'!G643</f>
        <v>98.386642000000023</v>
      </c>
      <c r="I643" s="2">
        <f>'Moving Avg'!H643</f>
        <v>98.51116900000001</v>
      </c>
      <c r="J643" s="6" t="str">
        <f>OBV!F643</f>
        <v>BULLISH</v>
      </c>
      <c r="K643" s="6" t="str">
        <f>OBV!G643</f>
        <v>STRONG</v>
      </c>
      <c r="L643" s="6" t="str">
        <f>OBV!H643</f>
        <v>BULLISH DIVERGENCE</v>
      </c>
    </row>
    <row r="644" spans="1:12" ht="13.5" x14ac:dyDescent="0.25">
      <c r="A644" s="3">
        <f>RSI!A644</f>
        <v>42942</v>
      </c>
      <c r="B644" s="2">
        <f>RSI!B644</f>
        <v>89.394099999999995</v>
      </c>
      <c r="C644" s="2">
        <f>RSI!I644</f>
        <v>36.501067757833468</v>
      </c>
      <c r="D644" s="2">
        <f>MACD!E644</f>
        <v>1.0773907197784354</v>
      </c>
      <c r="E644" s="2">
        <f>MACD!F644</f>
        <v>2.2147236398313264</v>
      </c>
      <c r="F644" s="2">
        <f>'Moving Avg'!D644</f>
        <v>91.618880000000004</v>
      </c>
      <c r="G644" s="2">
        <f>'Moving Avg'!F644</f>
        <v>93.543955000000011</v>
      </c>
      <c r="H644" s="2">
        <f>'Moving Avg'!G644</f>
        <v>98.103292000000025</v>
      </c>
      <c r="I644" s="2">
        <f>'Moving Avg'!H644</f>
        <v>98.48221300000003</v>
      </c>
      <c r="J644" s="6" t="str">
        <f>OBV!F644</f>
        <v>BULLISH</v>
      </c>
      <c r="K644" s="6" t="str">
        <f>OBV!G644</f>
        <v>NEUTRAL</v>
      </c>
      <c r="L644" s="6" t="str">
        <f>OBV!H644</f>
        <v>BULLISH DIVERGENCE</v>
      </c>
    </row>
    <row r="645" spans="1:12" ht="13.5" x14ac:dyDescent="0.25">
      <c r="A645" s="3">
        <f>RSI!A645</f>
        <v>42943</v>
      </c>
      <c r="B645" s="2">
        <f>RSI!B645</f>
        <v>90.948800000000006</v>
      </c>
      <c r="C645" s="2">
        <f>RSI!I645</f>
        <v>41.50051137305725</v>
      </c>
      <c r="D645" s="2">
        <f>MACD!E645</f>
        <v>0.41525134220995596</v>
      </c>
      <c r="E645" s="2">
        <f>MACD!F645</f>
        <v>1.8548291803070522</v>
      </c>
      <c r="F645" s="2">
        <f>'Moving Avg'!D645</f>
        <v>91.168019999999999</v>
      </c>
      <c r="G645" s="2">
        <f>'Moving Avg'!F645</f>
        <v>93.077940000000012</v>
      </c>
      <c r="H645" s="2">
        <f>'Moving Avg'!G645</f>
        <v>97.86626600000001</v>
      </c>
      <c r="I645" s="2">
        <f>'Moving Avg'!H645</f>
        <v>98.461030500000021</v>
      </c>
      <c r="J645" s="6" t="str">
        <f>OBV!F645</f>
        <v>BEARISH</v>
      </c>
      <c r="K645" s="6" t="str">
        <f>OBV!G645</f>
        <v>WEAK</v>
      </c>
      <c r="L645" s="6" t="str">
        <f>OBV!H645</f>
        <v>CONFIRMED BEARISH</v>
      </c>
    </row>
    <row r="646" spans="1:12" ht="13.5" x14ac:dyDescent="0.25">
      <c r="A646" s="3">
        <f>RSI!A646</f>
        <v>42944</v>
      </c>
      <c r="B646" s="2">
        <f>RSI!B646</f>
        <v>92.075900000000004</v>
      </c>
      <c r="C646" s="2">
        <f>RSI!I646</f>
        <v>44.888177191906991</v>
      </c>
      <c r="D646" s="2">
        <f>MACD!E646</f>
        <v>-0.2094573022349806</v>
      </c>
      <c r="E646" s="2">
        <f>MACD!F646</f>
        <v>1.4419718837986457</v>
      </c>
      <c r="F646" s="2">
        <f>'Moving Avg'!D646</f>
        <v>91.393439999999998</v>
      </c>
      <c r="G646" s="2">
        <f>'Moving Avg'!F646</f>
        <v>92.784490000000019</v>
      </c>
      <c r="H646" s="2">
        <f>'Moving Avg'!G646</f>
        <v>97.651782000000026</v>
      </c>
      <c r="I646" s="2">
        <f>'Moving Avg'!H646</f>
        <v>98.445483500000009</v>
      </c>
      <c r="J646" s="6" t="str">
        <f>OBV!F646</f>
        <v>BEARISH</v>
      </c>
      <c r="K646" s="6" t="str">
        <f>OBV!G646</f>
        <v>NEUTRAL</v>
      </c>
      <c r="L646" s="6" t="str">
        <f>OBV!H646</f>
        <v>BEARISH DIVERGENCE</v>
      </c>
    </row>
    <row r="647" spans="1:12" ht="13.5" x14ac:dyDescent="0.25">
      <c r="A647" s="3">
        <f>RSI!A647</f>
        <v>42947</v>
      </c>
      <c r="B647" s="2">
        <f>RSI!B647</f>
        <v>91.726100000000002</v>
      </c>
      <c r="C647" s="2">
        <f>RSI!I647</f>
        <v>44.035868153617571</v>
      </c>
      <c r="D647" s="2">
        <f>MACD!E647</f>
        <v>-0.28976513133304138</v>
      </c>
      <c r="E647" s="2">
        <f>MACD!F647</f>
        <v>1.0956244807723083</v>
      </c>
      <c r="F647" s="2">
        <f>'Moving Avg'!D647</f>
        <v>91.003199999999993</v>
      </c>
      <c r="G647" s="2">
        <f>'Moving Avg'!F647</f>
        <v>92.434685000000016</v>
      </c>
      <c r="H647" s="2">
        <f>'Moving Avg'!G647</f>
        <v>97.430302000000012</v>
      </c>
      <c r="I647" s="2">
        <f>'Moving Avg'!H647</f>
        <v>98.428568000000013</v>
      </c>
      <c r="J647" s="6" t="str">
        <f>OBV!F647</f>
        <v>BEARISH</v>
      </c>
      <c r="K647" s="6" t="str">
        <f>OBV!G647</f>
        <v>WEAK</v>
      </c>
      <c r="L647" s="6" t="str">
        <f>OBV!H647</f>
        <v>CONFIRMED BEARISH</v>
      </c>
    </row>
    <row r="648" spans="1:12" ht="13.5" x14ac:dyDescent="0.25">
      <c r="A648" s="3">
        <f>RSI!A648</f>
        <v>42948</v>
      </c>
      <c r="B648" s="2">
        <f>RSI!B648</f>
        <v>91.726100000000002</v>
      </c>
      <c r="C648" s="2">
        <f>RSI!I648</f>
        <v>44.035868153617571</v>
      </c>
      <c r="D648" s="2">
        <f>MACD!E648</f>
        <v>-0.39811439764824286</v>
      </c>
      <c r="E648" s="2">
        <f>MACD!F648</f>
        <v>0.79687670508819819</v>
      </c>
      <c r="F648" s="2">
        <f>'Moving Avg'!D648</f>
        <v>91.174199999999999</v>
      </c>
      <c r="G648" s="2">
        <f>'Moving Avg'!F648</f>
        <v>92.123360000000019</v>
      </c>
      <c r="H648" s="2">
        <f>'Moving Avg'!G648</f>
        <v>97.208822000000012</v>
      </c>
      <c r="I648" s="2">
        <f>'Moving Avg'!H648</f>
        <v>98.415079500000004</v>
      </c>
      <c r="J648" s="6" t="str">
        <f>OBV!F648</f>
        <v>BEARISH</v>
      </c>
      <c r="K648" s="6" t="str">
        <f>OBV!G648</f>
        <v>NEUTRAL</v>
      </c>
      <c r="L648" s="6" t="str">
        <f>OBV!H648</f>
        <v>BEARISH DIVERGENCE</v>
      </c>
    </row>
    <row r="649" spans="1:12" ht="13.5" x14ac:dyDescent="0.25">
      <c r="A649" s="3">
        <f>RSI!A649</f>
        <v>42949</v>
      </c>
      <c r="B649" s="2">
        <f>RSI!B649</f>
        <v>91.726100000000002</v>
      </c>
      <c r="C649" s="2">
        <f>RSI!I649</f>
        <v>44.035868153617578</v>
      </c>
      <c r="D649" s="2">
        <f>MACD!E649</f>
        <v>-0.47846650775105104</v>
      </c>
      <c r="E649" s="2">
        <f>MACD!F649</f>
        <v>0.5418080625203483</v>
      </c>
      <c r="F649" s="2">
        <f>'Moving Avg'!D649</f>
        <v>91.640599999999992</v>
      </c>
      <c r="G649" s="2">
        <f>'Moving Avg'!F649</f>
        <v>91.831855000000019</v>
      </c>
      <c r="H649" s="2">
        <f>'Moving Avg'!G649</f>
        <v>96.987342000000012</v>
      </c>
      <c r="I649" s="2">
        <f>'Moving Avg'!H649</f>
        <v>98.401591000000025</v>
      </c>
      <c r="J649" s="6" t="str">
        <f>OBV!F649</f>
        <v>BULLISH</v>
      </c>
      <c r="K649" s="6" t="str">
        <f>OBV!G649</f>
        <v>NEUTRAL</v>
      </c>
      <c r="L649" s="6" t="str">
        <f>OBV!H649</f>
        <v>CONFIRMED BULLISH</v>
      </c>
    </row>
    <row r="650" spans="1:12" ht="13.5" x14ac:dyDescent="0.25">
      <c r="A650" s="3">
        <f>RSI!A650</f>
        <v>42950</v>
      </c>
      <c r="B650" s="2">
        <f>RSI!B650</f>
        <v>91.726100000000002</v>
      </c>
      <c r="C650" s="2">
        <f>RSI!I650</f>
        <v>44.035868153617571</v>
      </c>
      <c r="D650" s="2">
        <f>MACD!E650</f>
        <v>-0.308737061162077</v>
      </c>
      <c r="E650" s="2">
        <f>MACD!F650</f>
        <v>0.37169903778386326</v>
      </c>
      <c r="F650" s="2">
        <f>'Moving Avg'!D650</f>
        <v>91.796059999999983</v>
      </c>
      <c r="G650" s="2">
        <f>'Moving Avg'!F650</f>
        <v>91.555895000000021</v>
      </c>
      <c r="H650" s="2">
        <f>'Moving Avg'!G650</f>
        <v>96.811550000000011</v>
      </c>
      <c r="I650" s="2">
        <f>'Moving Avg'!H650</f>
        <v>98.390006000000028</v>
      </c>
      <c r="J650" s="6" t="str">
        <f>OBV!F650</f>
        <v>BULLISH</v>
      </c>
      <c r="K650" s="6" t="str">
        <f>OBV!G650</f>
        <v>NEUTRAL</v>
      </c>
      <c r="L650" s="6" t="str">
        <f>OBV!H650</f>
        <v>CONFIRMED BULLISH</v>
      </c>
    </row>
    <row r="651" spans="1:12" ht="13.5" x14ac:dyDescent="0.25">
      <c r="A651" s="3">
        <f>RSI!A651</f>
        <v>42951</v>
      </c>
      <c r="B651" s="2">
        <f>RSI!B651</f>
        <v>91.648399999999995</v>
      </c>
      <c r="C651" s="2">
        <f>RSI!I651</f>
        <v>43.78746626881945</v>
      </c>
      <c r="D651" s="2">
        <f>MACD!E651</f>
        <v>-0.49646769917741551</v>
      </c>
      <c r="E651" s="2">
        <f>MACD!F651</f>
        <v>0.19806569039160749</v>
      </c>
      <c r="F651" s="2">
        <f>'Moving Avg'!D651</f>
        <v>91.710560000000001</v>
      </c>
      <c r="G651" s="2">
        <f>'Moving Avg'!F651</f>
        <v>91.318805000000012</v>
      </c>
      <c r="H651" s="2">
        <f>'Moving Avg'!G651</f>
        <v>96.588819999999998</v>
      </c>
      <c r="I651" s="2">
        <f>'Moving Avg'!H651</f>
        <v>98.378032500000032</v>
      </c>
      <c r="J651" s="6" t="str">
        <f>OBV!F651</f>
        <v>BEARISH</v>
      </c>
      <c r="K651" s="6" t="str">
        <f>OBV!G651</f>
        <v>NEUTRAL</v>
      </c>
      <c r="L651" s="6" t="str">
        <f>OBV!H651</f>
        <v>CONFIRMED BEARISH</v>
      </c>
    </row>
    <row r="652" spans="1:12" ht="13.5" x14ac:dyDescent="0.25">
      <c r="A652" s="3">
        <f>RSI!A652</f>
        <v>42954</v>
      </c>
      <c r="B652" s="2">
        <f>RSI!B652</f>
        <v>89.394099999999995</v>
      </c>
      <c r="C652" s="2">
        <f>RSI!I652</f>
        <v>37.226395955036978</v>
      </c>
      <c r="D652" s="2">
        <f>MACD!E652</f>
        <v>-5.9110589939550096E-2</v>
      </c>
      <c r="E652" s="2">
        <f>MACD!F652</f>
        <v>0.14663043432537598</v>
      </c>
      <c r="F652" s="2">
        <f>'Moving Avg'!D652</f>
        <v>91.244159999999994</v>
      </c>
      <c r="G652" s="2">
        <f>'Moving Avg'!F652</f>
        <v>91.185880000000012</v>
      </c>
      <c r="H652" s="2">
        <f>'Moving Avg'!G652</f>
        <v>96.321003999999988</v>
      </c>
      <c r="I652" s="2">
        <f>'Moving Avg'!H652</f>
        <v>98.354787500000015</v>
      </c>
      <c r="J652" s="6" t="str">
        <f>OBV!F652</f>
        <v>BEARISH</v>
      </c>
      <c r="K652" s="6" t="str">
        <f>OBV!G652</f>
        <v>NEUTRAL</v>
      </c>
      <c r="L652" s="6" t="str">
        <f>OBV!H652</f>
        <v>CONFIRMED BEARISH</v>
      </c>
    </row>
    <row r="653" spans="1:12" ht="13.5" x14ac:dyDescent="0.25">
      <c r="A653" s="3">
        <f>RSI!A653</f>
        <v>42955</v>
      </c>
      <c r="B653" s="2">
        <f>RSI!B653</f>
        <v>90.941000000000003</v>
      </c>
      <c r="C653" s="2">
        <f>RSI!I653</f>
        <v>43.484303885782779</v>
      </c>
      <c r="D653" s="2">
        <f>MACD!E653</f>
        <v>-0.21327512726098519</v>
      </c>
      <c r="E653" s="2">
        <f>MACD!F653</f>
        <v>7.4649322008103744E-2</v>
      </c>
      <c r="F653" s="2">
        <f>'Moving Avg'!D653</f>
        <v>91.087140000000005</v>
      </c>
      <c r="G653" s="2">
        <f>'Moving Avg'!F653</f>
        <v>91.224355000000017</v>
      </c>
      <c r="H653" s="2">
        <f>'Moving Avg'!G653</f>
        <v>96.045747999999989</v>
      </c>
      <c r="I653" s="2">
        <f>'Moving Avg'!H653</f>
        <v>98.339277000000024</v>
      </c>
      <c r="J653" s="6" t="str">
        <f>OBV!F653</f>
        <v>BEARISH</v>
      </c>
      <c r="K653" s="6" t="str">
        <f>OBV!G653</f>
        <v>NEUTRAL</v>
      </c>
      <c r="L653" s="6" t="str">
        <f>OBV!H653</f>
        <v>CONFIRMED BEARISH</v>
      </c>
    </row>
    <row r="654" spans="1:12" ht="13.5" x14ac:dyDescent="0.25">
      <c r="A654" s="3">
        <f>RSI!A654</f>
        <v>42956</v>
      </c>
      <c r="B654" s="2">
        <f>RSI!B654</f>
        <v>91.726100000000002</v>
      </c>
      <c r="C654" s="2">
        <f>RSI!I654</f>
        <v>46.40460097489882</v>
      </c>
      <c r="D654" s="2">
        <f>MACD!E654</f>
        <v>-0.61781172912525051</v>
      </c>
      <c r="E654" s="2">
        <f>MACD!F654</f>
        <v>-6.3842888218567095E-2</v>
      </c>
      <c r="F654" s="2">
        <f>'Moving Avg'!D654</f>
        <v>91.087140000000005</v>
      </c>
      <c r="G654" s="2">
        <f>'Moving Avg'!F654</f>
        <v>91.302085000000019</v>
      </c>
      <c r="H654" s="2">
        <f>'Moving Avg'!G654</f>
        <v>95.786193999999995</v>
      </c>
      <c r="I654" s="2">
        <f>'Moving Avg'!H654</f>
        <v>98.329596000000024</v>
      </c>
      <c r="J654" s="6" t="str">
        <f>OBV!F654</f>
        <v>BEARISH</v>
      </c>
      <c r="K654" s="6" t="str">
        <f>OBV!G654</f>
        <v>NEUTRAL</v>
      </c>
      <c r="L654" s="6" t="str">
        <f>OBV!H654</f>
        <v>NEUTRAL</v>
      </c>
    </row>
    <row r="655" spans="1:12" ht="13.5" x14ac:dyDescent="0.25">
      <c r="A655" s="3">
        <f>RSI!A655</f>
        <v>42957</v>
      </c>
      <c r="B655" s="2">
        <f>RSI!B655</f>
        <v>92.037099999999995</v>
      </c>
      <c r="C655" s="2">
        <f>RSI!I655</f>
        <v>47.560543474610498</v>
      </c>
      <c r="D655" s="2">
        <f>MACD!E655</f>
        <v>-0.73814369093770438</v>
      </c>
      <c r="E655" s="2">
        <f>MACD!F655</f>
        <v>-0.19870304876239456</v>
      </c>
      <c r="F655" s="2">
        <f>'Moving Avg'!D655</f>
        <v>91.149340000000009</v>
      </c>
      <c r="G655" s="2">
        <f>'Moving Avg'!F655</f>
        <v>91.434235000000029</v>
      </c>
      <c r="H655" s="2">
        <f>'Moving Avg'!G655</f>
        <v>95.543671999999987</v>
      </c>
      <c r="I655" s="2">
        <f>'Moving Avg'!H655</f>
        <v>98.325277</v>
      </c>
      <c r="J655" s="6" t="str">
        <f>OBV!F655</f>
        <v>BEARISH</v>
      </c>
      <c r="K655" s="6" t="str">
        <f>OBV!G655</f>
        <v>NEUTRAL</v>
      </c>
      <c r="L655" s="6" t="str">
        <f>OBV!H655</f>
        <v>BEARISH DIVERGENCE</v>
      </c>
    </row>
    <row r="656" spans="1:12" ht="13.5" x14ac:dyDescent="0.25">
      <c r="A656" s="3">
        <f>RSI!A656</f>
        <v>42958</v>
      </c>
      <c r="B656" s="2">
        <f>RSI!B656</f>
        <v>94.058199999999999</v>
      </c>
      <c r="C656" s="2">
        <f>RSI!I656</f>
        <v>54.437941457502085</v>
      </c>
      <c r="D656" s="2">
        <f>MACD!E656</f>
        <v>-0.81272236539545872</v>
      </c>
      <c r="E656" s="2">
        <f>MACD!F656</f>
        <v>-0.32150691208900739</v>
      </c>
      <c r="F656" s="2">
        <f>'Moving Avg'!D656</f>
        <v>91.631299999999996</v>
      </c>
      <c r="G656" s="2">
        <f>'Moving Avg'!F656</f>
        <v>91.667440000000013</v>
      </c>
      <c r="H656" s="2">
        <f>'Moving Avg'!G656</f>
        <v>95.404013999999989</v>
      </c>
      <c r="I656" s="2">
        <f>'Moving Avg'!H656</f>
        <v>98.331063499999999</v>
      </c>
      <c r="J656" s="6" t="str">
        <f>OBV!F656</f>
        <v>BEARISH</v>
      </c>
      <c r="K656" s="6" t="str">
        <f>OBV!G656</f>
        <v>NEUTRAL</v>
      </c>
      <c r="L656" s="6" t="str">
        <f>OBV!H656</f>
        <v>BEARISH DIVERGENCE</v>
      </c>
    </row>
    <row r="657" spans="1:12" ht="13.5" x14ac:dyDescent="0.25">
      <c r="A657" s="3">
        <f>RSI!A657</f>
        <v>42961</v>
      </c>
      <c r="B657" s="2">
        <f>RSI!B657</f>
        <v>96.390199999999993</v>
      </c>
      <c r="C657" s="2">
        <f>RSI!I657</f>
        <v>60.822465211913197</v>
      </c>
      <c r="D657" s="2">
        <f>MACD!E657</f>
        <v>-1.1110375962054349</v>
      </c>
      <c r="E657" s="2">
        <f>MACD!F657</f>
        <v>-0.47941304891229286</v>
      </c>
      <c r="F657" s="2">
        <f>'Moving Avg'!D657</f>
        <v>93.030519999999996</v>
      </c>
      <c r="G657" s="2">
        <f>'Moving Avg'!F657</f>
        <v>91.883540000000011</v>
      </c>
      <c r="H657" s="2">
        <f>'Moving Avg'!G657</f>
        <v>95.351963999999967</v>
      </c>
      <c r="I657" s="2">
        <f>'Moving Avg'!H657</f>
        <v>98.348510000000019</v>
      </c>
      <c r="J657" s="6" t="str">
        <f>OBV!F657</f>
        <v>BULLISH</v>
      </c>
      <c r="K657" s="6" t="str">
        <f>OBV!G657</f>
        <v>NEUTRAL</v>
      </c>
      <c r="L657" s="6" t="str">
        <f>OBV!H657</f>
        <v>CONFIRMED BULLISH</v>
      </c>
    </row>
    <row r="658" spans="1:12" ht="13.5" x14ac:dyDescent="0.25">
      <c r="A658" s="3">
        <f>RSI!A658</f>
        <v>42962</v>
      </c>
      <c r="B658" s="2">
        <f>RSI!B658</f>
        <v>95.760499999999993</v>
      </c>
      <c r="C658" s="2">
        <f>RSI!I658</f>
        <v>58.441061134065158</v>
      </c>
      <c r="D658" s="2">
        <f>MACD!E658</f>
        <v>-1.338606650586982</v>
      </c>
      <c r="E658" s="2">
        <f>MACD!F658</f>
        <v>-0.65125176924723072</v>
      </c>
      <c r="F658" s="2">
        <f>'Moving Avg'!D658</f>
        <v>93.994419999999991</v>
      </c>
      <c r="G658" s="2">
        <f>'Moving Avg'!F658</f>
        <v>92.085260000000019</v>
      </c>
      <c r="H658" s="2">
        <f>'Moving Avg'!G658</f>
        <v>95.246089999999981</v>
      </c>
      <c r="I658" s="2">
        <f>'Moving Avg'!H658</f>
        <v>98.36109500000002</v>
      </c>
      <c r="J658" s="6" t="str">
        <f>OBV!F658</f>
        <v>BULLISH</v>
      </c>
      <c r="K658" s="6" t="str">
        <f>OBV!G658</f>
        <v>NEUTRAL</v>
      </c>
      <c r="L658" s="6" t="str">
        <f>OBV!H658</f>
        <v>CONFIRMED BULLISH</v>
      </c>
    </row>
    <row r="659" spans="1:12" ht="13.5" x14ac:dyDescent="0.25">
      <c r="A659" s="3">
        <f>RSI!A659</f>
        <v>42963</v>
      </c>
      <c r="B659" s="2">
        <f>RSI!B659</f>
        <v>95.612799999999993</v>
      </c>
      <c r="C659" s="2">
        <f>RSI!I659</f>
        <v>57.868733732865159</v>
      </c>
      <c r="D659" s="2">
        <f>MACD!E659</f>
        <v>-1.5366820447538601</v>
      </c>
      <c r="E659" s="2">
        <f>MACD!F659</f>
        <v>-0.82833782434855663</v>
      </c>
      <c r="F659" s="2">
        <f>'Moving Avg'!D659</f>
        <v>94.77176</v>
      </c>
      <c r="G659" s="2">
        <f>'Moving Avg'!F659</f>
        <v>92.279595000000015</v>
      </c>
      <c r="H659" s="2">
        <f>'Moving Avg'!G659</f>
        <v>95.120003999999966</v>
      </c>
      <c r="I659" s="2">
        <f>'Moving Avg'!H659</f>
        <v>98.378462000000013</v>
      </c>
      <c r="J659" s="6" t="str">
        <f>OBV!F659</f>
        <v>BULLISH</v>
      </c>
      <c r="K659" s="6" t="str">
        <f>OBV!G659</f>
        <v>NEUTRAL</v>
      </c>
      <c r="L659" s="6" t="str">
        <f>OBV!H659</f>
        <v>CONFIRMED BULLISH</v>
      </c>
    </row>
    <row r="660" spans="1:12" ht="13.5" x14ac:dyDescent="0.25">
      <c r="A660" s="3">
        <f>RSI!A660</f>
        <v>42964</v>
      </c>
      <c r="B660" s="2">
        <f>RSI!B660</f>
        <v>97.167500000000004</v>
      </c>
      <c r="C660" s="2">
        <f>RSI!I660</f>
        <v>62.078541500453532</v>
      </c>
      <c r="D660" s="2">
        <f>MACD!E660</f>
        <v>-1.8338131137478229</v>
      </c>
      <c r="E660" s="2">
        <f>MACD!F660</f>
        <v>-1.02943288222841</v>
      </c>
      <c r="F660" s="2">
        <f>'Moving Avg'!D660</f>
        <v>95.797839999999994</v>
      </c>
      <c r="G660" s="2">
        <f>'Moving Avg'!F660</f>
        <v>92.477815000000007</v>
      </c>
      <c r="H660" s="2">
        <f>'Moving Avg'!G660</f>
        <v>95.025167999999979</v>
      </c>
      <c r="I660" s="2">
        <f>'Moving Avg'!H660</f>
        <v>98.403602500000019</v>
      </c>
      <c r="J660" s="6" t="str">
        <f>OBV!F660</f>
        <v>BULLISH</v>
      </c>
      <c r="K660" s="6" t="str">
        <f>OBV!G660</f>
        <v>NEUTRAL</v>
      </c>
      <c r="L660" s="6" t="str">
        <f>OBV!H660</f>
        <v>CONFIRMED BULLISH</v>
      </c>
    </row>
    <row r="661" spans="1:12" ht="13.5" x14ac:dyDescent="0.25">
      <c r="A661" s="3">
        <f>RSI!A661</f>
        <v>42965</v>
      </c>
      <c r="B661" s="2">
        <f>RSI!B661</f>
        <v>96.390199999999993</v>
      </c>
      <c r="C661" s="2">
        <f>RSI!I661</f>
        <v>58.909209744061897</v>
      </c>
      <c r="D661" s="2">
        <f>MACD!E661</f>
        <v>-2.0620962804667613</v>
      </c>
      <c r="E661" s="2">
        <f>MACD!F661</f>
        <v>-1.2359655618760803</v>
      </c>
      <c r="F661" s="2">
        <f>'Moving Avg'!D661</f>
        <v>96.264240000000001</v>
      </c>
      <c r="G661" s="2">
        <f>'Moving Avg'!F661</f>
        <v>92.749885000000006</v>
      </c>
      <c r="H661" s="2">
        <f>'Moving Avg'!G661</f>
        <v>94.914785999999964</v>
      </c>
      <c r="I661" s="2">
        <f>'Moving Avg'!H661</f>
        <v>98.426798500000018</v>
      </c>
      <c r="J661" s="6" t="str">
        <f>OBV!F661</f>
        <v>BULLISH</v>
      </c>
      <c r="K661" s="6" t="str">
        <f>OBV!G661</f>
        <v>NEUTRAL</v>
      </c>
      <c r="L661" s="6" t="str">
        <f>OBV!H661</f>
        <v>CONFIRMED BULLISH</v>
      </c>
    </row>
    <row r="662" spans="1:12" ht="13.5" x14ac:dyDescent="0.25">
      <c r="A662" s="3">
        <f>RSI!A662</f>
        <v>42968</v>
      </c>
      <c r="B662" s="2">
        <f>RSI!B662</f>
        <v>97.012100000000004</v>
      </c>
      <c r="C662" s="2">
        <f>RSI!I662</f>
        <v>60.640585757068827</v>
      </c>
      <c r="D662" s="2">
        <f>MACD!E662</f>
        <v>-2.6643705987739992</v>
      </c>
      <c r="E662" s="2">
        <f>MACD!F662</f>
        <v>-1.521646569255664</v>
      </c>
      <c r="F662" s="2">
        <f>'Moving Avg'!D662</f>
        <v>96.388619999999989</v>
      </c>
      <c r="G662" s="2">
        <f>'Moving Avg'!F662</f>
        <v>92.91662500000001</v>
      </c>
      <c r="H662" s="2">
        <f>'Moving Avg'!G662</f>
        <v>94.875919999999965</v>
      </c>
      <c r="I662" s="2">
        <f>'Moving Avg'!H662</f>
        <v>98.454969500000018</v>
      </c>
      <c r="J662" s="6" t="str">
        <f>OBV!F662</f>
        <v>BULLISH</v>
      </c>
      <c r="K662" s="6" t="str">
        <f>OBV!G662</f>
        <v>NEUTRAL</v>
      </c>
      <c r="L662" s="6" t="str">
        <f>OBV!H662</f>
        <v>CONFIRMED BULLISH</v>
      </c>
    </row>
    <row r="663" spans="1:12" ht="13.5" x14ac:dyDescent="0.25">
      <c r="A663" s="3">
        <f>RSI!A663</f>
        <v>42969</v>
      </c>
      <c r="B663" s="2">
        <f>RSI!B663</f>
        <v>97.012100000000004</v>
      </c>
      <c r="C663" s="2">
        <f>RSI!I663</f>
        <v>60.640585757068827</v>
      </c>
      <c r="D663" s="2">
        <f>MACD!E663</f>
        <v>-2.9547049439004667</v>
      </c>
      <c r="E663" s="2">
        <f>MACD!F663</f>
        <v>-1.8082582441846247</v>
      </c>
      <c r="F663" s="2">
        <f>'Moving Avg'!D663</f>
        <v>96.638940000000005</v>
      </c>
      <c r="G663" s="2">
        <f>'Moving Avg'!F663</f>
        <v>93.223674999999986</v>
      </c>
      <c r="H663" s="2">
        <f>'Moving Avg'!G663</f>
        <v>94.841717999999958</v>
      </c>
      <c r="I663" s="2">
        <f>'Moving Avg'!H663</f>
        <v>98.483140500000033</v>
      </c>
      <c r="J663" s="6" t="str">
        <f>OBV!F663</f>
        <v>BULLISH</v>
      </c>
      <c r="K663" s="6" t="str">
        <f>OBV!G663</f>
        <v>NEUTRAL</v>
      </c>
      <c r="L663" s="6" t="str">
        <f>OBV!H663</f>
        <v>CONFIRMED BULLISH</v>
      </c>
    </row>
    <row r="664" spans="1:12" ht="13.5" x14ac:dyDescent="0.25">
      <c r="A664" s="3">
        <f>RSI!A664</f>
        <v>42970</v>
      </c>
      <c r="B664" s="2">
        <f>RSI!B664</f>
        <v>98.799899999999994</v>
      </c>
      <c r="C664" s="2">
        <f>RSI!I664</f>
        <v>65.488730532986409</v>
      </c>
      <c r="D664" s="2">
        <f>MACD!E664</f>
        <v>-3.2293343602371607</v>
      </c>
      <c r="E664" s="2">
        <f>MACD!F664</f>
        <v>-2.092473467395132</v>
      </c>
      <c r="F664" s="2">
        <f>'Moving Avg'!D664</f>
        <v>97.276359999999997</v>
      </c>
      <c r="G664" s="2">
        <f>'Moving Avg'!F664</f>
        <v>93.693964999999992</v>
      </c>
      <c r="H664" s="2">
        <f>'Moving Avg'!G664</f>
        <v>94.79663199999996</v>
      </c>
      <c r="I664" s="2">
        <f>'Moving Avg'!H664</f>
        <v>98.516443000000038</v>
      </c>
      <c r="J664" s="6" t="str">
        <f>OBV!F664</f>
        <v>BULLISH</v>
      </c>
      <c r="K664" s="6" t="str">
        <f>OBV!G664</f>
        <v>NEUTRAL</v>
      </c>
      <c r="L664" s="6" t="str">
        <f>OBV!H664</f>
        <v>CONFIRMED BULLISH</v>
      </c>
    </row>
    <row r="665" spans="1:12" ht="13.5" x14ac:dyDescent="0.25">
      <c r="A665" s="3">
        <f>RSI!A665</f>
        <v>42971</v>
      </c>
      <c r="B665" s="2">
        <f>RSI!B665</f>
        <v>98.722200000000001</v>
      </c>
      <c r="C665" s="2">
        <f>RSI!I665</f>
        <v>65.113339673216529</v>
      </c>
      <c r="D665" s="2">
        <f>MACD!E665</f>
        <v>-3.434709722207657</v>
      </c>
      <c r="E665" s="2">
        <f>MACD!F665</f>
        <v>-2.3609207183576371</v>
      </c>
      <c r="F665" s="2">
        <f>'Moving Avg'!D665</f>
        <v>97.587299999999999</v>
      </c>
      <c r="G665" s="2">
        <f>'Moving Avg'!F665</f>
        <v>94.08263500000001</v>
      </c>
      <c r="H665" s="2">
        <f>'Moving Avg'!G665</f>
        <v>94.749991999999949</v>
      </c>
      <c r="I665" s="2">
        <f>'Moving Avg'!H665</f>
        <v>98.553164500000037</v>
      </c>
      <c r="J665" s="6" t="str">
        <f>OBV!F665</f>
        <v>BEARISH</v>
      </c>
      <c r="K665" s="6" t="str">
        <f>OBV!G665</f>
        <v>NEUTRAL</v>
      </c>
      <c r="L665" s="6" t="str">
        <f>OBV!H665</f>
        <v>BEARISH DIVERGENCE</v>
      </c>
    </row>
    <row r="666" spans="1:12" ht="13.5" x14ac:dyDescent="0.25">
      <c r="A666" s="3">
        <f>RSI!A666</f>
        <v>42972</v>
      </c>
      <c r="B666" s="2">
        <f>RSI!B666</f>
        <v>101.05419999999999</v>
      </c>
      <c r="C666" s="2">
        <f>RSI!I666</f>
        <v>70.56653150890719</v>
      </c>
      <c r="D666" s="2">
        <f>MACD!E666</f>
        <v>-3.4944601086835831</v>
      </c>
      <c r="E666" s="2">
        <f>MACD!F666</f>
        <v>-2.5876285964228263</v>
      </c>
      <c r="F666" s="2">
        <f>'Moving Avg'!D666</f>
        <v>98.520099999999985</v>
      </c>
      <c r="G666" s="2">
        <f>'Moving Avg'!F666</f>
        <v>94.531549999999996</v>
      </c>
      <c r="H666" s="2">
        <f>'Moving Avg'!G666</f>
        <v>94.749991999999949</v>
      </c>
      <c r="I666" s="2">
        <f>'Moving Avg'!H666</f>
        <v>98.593931000000026</v>
      </c>
      <c r="J666" s="6" t="str">
        <f>OBV!F666</f>
        <v>BULLISH</v>
      </c>
      <c r="K666" s="6" t="str">
        <f>OBV!G666</f>
        <v>NEUTRAL</v>
      </c>
      <c r="L666" s="6" t="str">
        <f>OBV!H666</f>
        <v>CONFIRMED BULLISH</v>
      </c>
    </row>
    <row r="667" spans="1:12" ht="13.5" x14ac:dyDescent="0.25">
      <c r="A667" s="3">
        <f>RSI!A667</f>
        <v>42975</v>
      </c>
      <c r="B667" s="2">
        <f>RSI!B667</f>
        <v>101.7538</v>
      </c>
      <c r="C667" s="2">
        <f>RSI!I667</f>
        <v>71.981485824357392</v>
      </c>
      <c r="D667" s="2">
        <f>MACD!E667</f>
        <v>-3.2742296694988227</v>
      </c>
      <c r="E667" s="2">
        <f>MACD!F667</f>
        <v>-2.7249488110380256</v>
      </c>
      <c r="F667" s="2">
        <f>'Moving Avg'!D667</f>
        <v>99.468440000000001</v>
      </c>
      <c r="G667" s="2">
        <f>'Moving Avg'!F667</f>
        <v>95.032934999999981</v>
      </c>
      <c r="H667" s="2">
        <f>'Moving Avg'!G667</f>
        <v>94.77968599999997</v>
      </c>
      <c r="I667" s="2">
        <f>'Moving Avg'!H667</f>
        <v>98.636292000000026</v>
      </c>
      <c r="J667" s="6" t="str">
        <f>OBV!F667</f>
        <v>BULLISH</v>
      </c>
      <c r="K667" s="6" t="str">
        <f>OBV!G667</f>
        <v>NEUTRAL</v>
      </c>
      <c r="L667" s="6" t="str">
        <f>OBV!H667</f>
        <v>CONFIRMED BULLISH</v>
      </c>
    </row>
    <row r="668" spans="1:12" ht="13.5" x14ac:dyDescent="0.25">
      <c r="A668" s="3">
        <f>RSI!A668</f>
        <v>42976</v>
      </c>
      <c r="B668" s="2">
        <f>RSI!B668</f>
        <v>101.7538</v>
      </c>
      <c r="C668" s="2">
        <f>RSI!I668</f>
        <v>71.981485824357392</v>
      </c>
      <c r="D668" s="2">
        <f>MACD!E668</f>
        <v>-3.2223718647871209</v>
      </c>
      <c r="E668" s="2">
        <f>MACD!F668</f>
        <v>-2.8244334217878446</v>
      </c>
      <c r="F668" s="2">
        <f>'Moving Avg'!D668</f>
        <v>100.41678</v>
      </c>
      <c r="G668" s="2">
        <f>'Moving Avg'!F668</f>
        <v>95.534319999999994</v>
      </c>
      <c r="H668" s="2">
        <f>'Moving Avg'!G668</f>
        <v>94.840317999999968</v>
      </c>
      <c r="I668" s="2">
        <f>'Moving Avg'!H668</f>
        <v>98.678653000000011</v>
      </c>
      <c r="J668" s="6" t="str">
        <f>OBV!F668</f>
        <v>BULLISH</v>
      </c>
      <c r="K668" s="6" t="str">
        <f>OBV!G668</f>
        <v>NEUTRAL</v>
      </c>
      <c r="L668" s="6" t="str">
        <f>OBV!H668</f>
        <v>CONFIRMED BULLISH</v>
      </c>
    </row>
    <row r="669" spans="1:12" ht="13.5" x14ac:dyDescent="0.25">
      <c r="A669" s="3">
        <f>RSI!A669</f>
        <v>42977</v>
      </c>
      <c r="B669" s="2">
        <f>RSI!B669</f>
        <v>101.7538</v>
      </c>
      <c r="C669" s="2">
        <f>RSI!I669</f>
        <v>71.981485824357392</v>
      </c>
      <c r="D669" s="2">
        <f>MACD!E669</f>
        <v>-3.2360431361407791</v>
      </c>
      <c r="E669" s="2">
        <f>MACD!F669</f>
        <v>-2.9067553646584319</v>
      </c>
      <c r="F669" s="2">
        <f>'Moving Avg'!D669</f>
        <v>101.00756</v>
      </c>
      <c r="G669" s="2">
        <f>'Moving Avg'!F669</f>
        <v>96.035704999999979</v>
      </c>
      <c r="H669" s="2">
        <f>'Moving Avg'!G669</f>
        <v>94.869855999999984</v>
      </c>
      <c r="I669" s="2">
        <f>'Moving Avg'!H669</f>
        <v>98.730456500000003</v>
      </c>
      <c r="J669" s="6" t="str">
        <f>OBV!F669</f>
        <v>BULLISH</v>
      </c>
      <c r="K669" s="6" t="str">
        <f>OBV!G669</f>
        <v>NEUTRAL</v>
      </c>
      <c r="L669" s="6" t="str">
        <f>OBV!H669</f>
        <v>CONFIRMED BULLISH</v>
      </c>
    </row>
    <row r="670" spans="1:12" ht="13.5" x14ac:dyDescent="0.25">
      <c r="A670" s="3">
        <f>RSI!A670</f>
        <v>42978</v>
      </c>
      <c r="B670" s="2">
        <f>RSI!B670</f>
        <v>100.2769</v>
      </c>
      <c r="C670" s="2">
        <f>RSI!I670</f>
        <v>63.884029465983005</v>
      </c>
      <c r="D670" s="2">
        <f>MACD!E670</f>
        <v>-2.9312745523165376</v>
      </c>
      <c r="E670" s="2">
        <f>MACD!F670</f>
        <v>-2.9116592021900534</v>
      </c>
      <c r="F670" s="2">
        <f>'Moving Avg'!D670</f>
        <v>101.3185</v>
      </c>
      <c r="G670" s="2">
        <f>'Moving Avg'!F670</f>
        <v>96.463245000000001</v>
      </c>
      <c r="H670" s="2">
        <f>'Moving Avg'!G670</f>
        <v>94.85430999999997</v>
      </c>
      <c r="I670" s="2">
        <f>'Moving Avg'!H670</f>
        <v>98.773048000000003</v>
      </c>
      <c r="J670" s="6" t="str">
        <f>OBV!F670</f>
        <v>BULLISH</v>
      </c>
      <c r="K670" s="6" t="str">
        <f>OBV!G670</f>
        <v>NEUTRAL</v>
      </c>
      <c r="L670" s="6" t="str">
        <f>OBV!H670</f>
        <v>CONFIRMED BULLISH</v>
      </c>
    </row>
    <row r="671" spans="1:12" ht="13.5" x14ac:dyDescent="0.25">
      <c r="A671" s="3">
        <f>RSI!A671</f>
        <v>42982</v>
      </c>
      <c r="B671" s="2">
        <f>RSI!B671</f>
        <v>100.26909999999999</v>
      </c>
      <c r="C671" s="2">
        <f>RSI!I671</f>
        <v>63.843181491549622</v>
      </c>
      <c r="D671" s="2">
        <f>MACD!E671</f>
        <v>-2.8135325045646056</v>
      </c>
      <c r="E671" s="2">
        <f>MACD!F671</f>
        <v>-2.892033862664964</v>
      </c>
      <c r="F671" s="2">
        <f>'Moving Avg'!D671</f>
        <v>101.16148</v>
      </c>
      <c r="G671" s="2">
        <f>'Moving Avg'!F671</f>
        <v>96.894279999999981</v>
      </c>
      <c r="H671" s="2">
        <f>'Moving Avg'!G671</f>
        <v>94.88524799999999</v>
      </c>
      <c r="I671" s="2">
        <f>'Moving Avg'!H671</f>
        <v>98.817504000000014</v>
      </c>
      <c r="J671" s="6" t="str">
        <f>OBV!F671</f>
        <v>BEARISH</v>
      </c>
      <c r="K671" s="6" t="str">
        <f>OBV!G671</f>
        <v>NEUTRAL</v>
      </c>
      <c r="L671" s="6" t="str">
        <f>OBV!H671</f>
        <v>CONFIRMED BEARISH</v>
      </c>
    </row>
    <row r="672" spans="1:12" ht="13.5" x14ac:dyDescent="0.25">
      <c r="A672" s="3">
        <f>RSI!A672</f>
        <v>42983</v>
      </c>
      <c r="B672" s="2">
        <f>RSI!B672</f>
        <v>100.26909999999999</v>
      </c>
      <c r="C672" s="2">
        <f>RSI!I672</f>
        <v>63.843181491549629</v>
      </c>
      <c r="D672" s="2">
        <f>MACD!E672</f>
        <v>-2.6377484784961212</v>
      </c>
      <c r="E672" s="2">
        <f>MACD!F672</f>
        <v>-2.8411767858311956</v>
      </c>
      <c r="F672" s="2">
        <f>'Moving Avg'!D672</f>
        <v>100.86453999999999</v>
      </c>
      <c r="G672" s="2">
        <f>'Moving Avg'!F672</f>
        <v>97.438029999999998</v>
      </c>
      <c r="H672" s="2">
        <f>'Moving Avg'!G672</f>
        <v>94.922404</v>
      </c>
      <c r="I672" s="2">
        <f>'Moving Avg'!H672</f>
        <v>98.861959999999996</v>
      </c>
      <c r="J672" s="6" t="str">
        <f>OBV!F672</f>
        <v>BEARISH</v>
      </c>
      <c r="K672" s="6" t="str">
        <f>OBV!G672</f>
        <v>NEUTRAL</v>
      </c>
      <c r="L672" s="6" t="str">
        <f>OBV!H672</f>
        <v>CONFIRMED BEARISH</v>
      </c>
    </row>
    <row r="673" spans="1:12" ht="13.5" x14ac:dyDescent="0.25">
      <c r="A673" s="3">
        <f>RSI!A673</f>
        <v>42984</v>
      </c>
      <c r="B673" s="2">
        <f>RSI!B673</f>
        <v>100.26909999999999</v>
      </c>
      <c r="C673" s="2">
        <f>RSI!I673</f>
        <v>63.843181491549622</v>
      </c>
      <c r="D673" s="2">
        <f>MACD!E673</f>
        <v>-2.5070829483456549</v>
      </c>
      <c r="E673" s="2">
        <f>MACD!F673</f>
        <v>-2.7743580183340879</v>
      </c>
      <c r="F673" s="2">
        <f>'Moving Avg'!D673</f>
        <v>100.5676</v>
      </c>
      <c r="G673" s="2">
        <f>'Moving Avg'!F673</f>
        <v>97.904434999999992</v>
      </c>
      <c r="H673" s="2">
        <f>'Moving Avg'!G673</f>
        <v>94.968888000000021</v>
      </c>
      <c r="I673" s="2">
        <f>'Moving Avg'!H673</f>
        <v>98.906416000000007</v>
      </c>
      <c r="J673" s="6" t="str">
        <f>OBV!F673</f>
        <v>BEARISH</v>
      </c>
      <c r="K673" s="6" t="str">
        <f>OBV!G673</f>
        <v>NEUTRAL</v>
      </c>
      <c r="L673" s="6" t="str">
        <f>OBV!H673</f>
        <v>CONFIRMED BEARISH</v>
      </c>
    </row>
    <row r="674" spans="1:12" ht="13.5" x14ac:dyDescent="0.25">
      <c r="A674" s="3">
        <f>RSI!A674</f>
        <v>42985</v>
      </c>
      <c r="B674" s="2">
        <f>RSI!B674</f>
        <v>100.26130000000001</v>
      </c>
      <c r="C674" s="2">
        <f>RSI!I674</f>
        <v>63.792236663124434</v>
      </c>
      <c r="D674" s="2">
        <f>MACD!E674</f>
        <v>-2.1376318013805076</v>
      </c>
      <c r="E674" s="2">
        <f>MACD!F674</f>
        <v>-2.6470127749433723</v>
      </c>
      <c r="F674" s="2">
        <f>'Moving Avg'!D674</f>
        <v>100.26909999999999</v>
      </c>
      <c r="G674" s="2">
        <f>'Moving Avg'!F674</f>
        <v>98.331195000000008</v>
      </c>
      <c r="H674" s="2">
        <f>'Moving Avg'!G674</f>
        <v>95.022834000000003</v>
      </c>
      <c r="I674" s="2">
        <f>'Moving Avg'!H674</f>
        <v>98.950833000000003</v>
      </c>
      <c r="J674" s="6" t="str">
        <f>OBV!F674</f>
        <v>BEARISH</v>
      </c>
      <c r="K674" s="6" t="str">
        <f>OBV!G674</f>
        <v>NEUTRAL</v>
      </c>
      <c r="L674" s="6" t="str">
        <f>OBV!H674</f>
        <v>CONFIRMED BEARISH</v>
      </c>
    </row>
    <row r="675" spans="1:12" ht="13.5" x14ac:dyDescent="0.25">
      <c r="A675" s="3">
        <f>RSI!A675</f>
        <v>42986</v>
      </c>
      <c r="B675" s="2">
        <f>RSI!B675</f>
        <v>100.26130000000001</v>
      </c>
      <c r="C675" s="2">
        <f>RSI!I675</f>
        <v>63.792236663124434</v>
      </c>
      <c r="D675" s="2">
        <f>MACD!E675</f>
        <v>-1.8524232753949406</v>
      </c>
      <c r="E675" s="2">
        <f>MACD!F675</f>
        <v>-2.4880948750336862</v>
      </c>
      <c r="F675" s="2">
        <f>'Moving Avg'!D675</f>
        <v>100.26598</v>
      </c>
      <c r="G675" s="2">
        <f>'Moving Avg'!F675</f>
        <v>98.742405000000005</v>
      </c>
      <c r="H675" s="2">
        <f>'Moving Avg'!G675</f>
        <v>95.022678000000013</v>
      </c>
      <c r="I675" s="2">
        <f>'Moving Avg'!H675</f>
        <v>98.995249999999999</v>
      </c>
      <c r="J675" s="6" t="str">
        <f>OBV!F675</f>
        <v>BEARISH</v>
      </c>
      <c r="K675" s="6" t="str">
        <f>OBV!G675</f>
        <v>NEUTRAL</v>
      </c>
      <c r="L675" s="6" t="str">
        <f>OBV!H675</f>
        <v>CONFIRMED BEARISH</v>
      </c>
    </row>
    <row r="676" spans="1:12" ht="13.5" x14ac:dyDescent="0.25">
      <c r="A676" s="3">
        <f>RSI!A676</f>
        <v>42989</v>
      </c>
      <c r="B676" s="2">
        <f>RSI!B676</f>
        <v>100.26130000000001</v>
      </c>
      <c r="C676" s="2">
        <f>RSI!I676</f>
        <v>63.792236663124434</v>
      </c>
      <c r="D676" s="2">
        <f>MACD!E676</f>
        <v>-1.266629435658146</v>
      </c>
      <c r="E676" s="2">
        <f>MACD!F676</f>
        <v>-2.2438017871585783</v>
      </c>
      <c r="F676" s="2">
        <f>'Moving Avg'!D676</f>
        <v>100.26442</v>
      </c>
      <c r="G676" s="2">
        <f>'Moving Avg'!F676</f>
        <v>99.052560000000014</v>
      </c>
      <c r="H676" s="2">
        <f>'Moving Avg'!G676</f>
        <v>95.06900600000003</v>
      </c>
      <c r="I676" s="2">
        <f>'Moving Avg'!H676</f>
        <v>99.039666999999994</v>
      </c>
      <c r="J676" s="6" t="str">
        <f>OBV!F676</f>
        <v>BEARISH</v>
      </c>
      <c r="K676" s="6" t="str">
        <f>OBV!G676</f>
        <v>NEUTRAL</v>
      </c>
      <c r="L676" s="6" t="str">
        <f>OBV!H676</f>
        <v>CONFIRMED BEARISH</v>
      </c>
    </row>
    <row r="677" spans="1:12" ht="13.5" x14ac:dyDescent="0.25">
      <c r="A677" s="3">
        <f>RSI!A677</f>
        <v>42990</v>
      </c>
      <c r="B677" s="2">
        <f>RSI!B677</f>
        <v>100.26130000000001</v>
      </c>
      <c r="C677" s="2">
        <f>RSI!I677</f>
        <v>63.792236663124434</v>
      </c>
      <c r="D677" s="2">
        <f>MACD!E677</f>
        <v>-0.67657295796513495</v>
      </c>
      <c r="E677" s="2">
        <f>MACD!F677</f>
        <v>-1.9303560213198896</v>
      </c>
      <c r="F677" s="2">
        <f>'Moving Avg'!D677</f>
        <v>100.26286</v>
      </c>
      <c r="G677" s="2">
        <f>'Moving Avg'!F677</f>
        <v>99.246115000000003</v>
      </c>
      <c r="H677" s="2">
        <f>'Moving Avg'!G677</f>
        <v>95.099788000000004</v>
      </c>
      <c r="I677" s="2">
        <f>'Moving Avg'!H677</f>
        <v>99.08408399999999</v>
      </c>
      <c r="J677" s="6" t="str">
        <f>OBV!F677</f>
        <v>BEARISH</v>
      </c>
      <c r="K677" s="6" t="str">
        <f>OBV!G677</f>
        <v>NEUTRAL</v>
      </c>
      <c r="L677" s="6" t="str">
        <f>OBV!H677</f>
        <v>CONFIRMED BEARISH</v>
      </c>
    </row>
    <row r="678" spans="1:12" ht="13.5" x14ac:dyDescent="0.25">
      <c r="A678" s="3">
        <f>RSI!A678</f>
        <v>42991</v>
      </c>
      <c r="B678" s="2">
        <f>RSI!B678</f>
        <v>100.26130000000001</v>
      </c>
      <c r="C678" s="2">
        <f>RSI!I678</f>
        <v>63.792236663124434</v>
      </c>
      <c r="D678" s="2">
        <f>MACD!E678</f>
        <v>-0.18955921666189113</v>
      </c>
      <c r="E678" s="2">
        <f>MACD!F678</f>
        <v>-1.58219666038829</v>
      </c>
      <c r="F678" s="2">
        <f>'Moving Avg'!D678</f>
        <v>100.26130000000001</v>
      </c>
      <c r="G678" s="2">
        <f>'Moving Avg'!F678</f>
        <v>99.471155000000024</v>
      </c>
      <c r="H678" s="2">
        <f>'Moving Avg'!G678</f>
        <v>95.145961999999997</v>
      </c>
      <c r="I678" s="2">
        <f>'Moving Avg'!H678</f>
        <v>99.138019499999984</v>
      </c>
      <c r="J678" s="6" t="str">
        <f>OBV!F678</f>
        <v>BEARISH</v>
      </c>
      <c r="K678" s="6" t="str">
        <f>OBV!G678</f>
        <v>NEUTRAL</v>
      </c>
      <c r="L678" s="6" t="str">
        <f>OBV!H678</f>
        <v>CONFIRMED BEARISH</v>
      </c>
    </row>
    <row r="679" spans="1:12" ht="13.5" x14ac:dyDescent="0.25">
      <c r="A679" s="3">
        <f>RSI!A679</f>
        <v>42992</v>
      </c>
      <c r="B679" s="2">
        <f>RSI!B679</f>
        <v>100.1991</v>
      </c>
      <c r="C679" s="2">
        <f>RSI!I679</f>
        <v>63.209613274217652</v>
      </c>
      <c r="D679" s="2">
        <f>MACD!E679</f>
        <v>0.21578042927839647</v>
      </c>
      <c r="E679" s="2">
        <f>MACD!F679</f>
        <v>-1.2226012424549528</v>
      </c>
      <c r="F679" s="2">
        <f>'Moving Avg'!D679</f>
        <v>100.24886000000001</v>
      </c>
      <c r="G679" s="2">
        <f>'Moving Avg'!F679</f>
        <v>99.700470000000024</v>
      </c>
      <c r="H679" s="2">
        <f>'Moving Avg'!G679</f>
        <v>95.198819999999998</v>
      </c>
      <c r="I679" s="2">
        <f>'Moving Avg'!H679</f>
        <v>99.193547999999993</v>
      </c>
      <c r="J679" s="6" t="str">
        <f>OBV!F679</f>
        <v>BEARISH</v>
      </c>
      <c r="K679" s="6" t="str">
        <f>OBV!G679</f>
        <v>NEUTRAL</v>
      </c>
      <c r="L679" s="6" t="str">
        <f>OBV!H679</f>
        <v>CONFIRMED BEARISH</v>
      </c>
    </row>
    <row r="680" spans="1:12" ht="13.5" x14ac:dyDescent="0.25">
      <c r="A680" s="3">
        <f>RSI!A680</f>
        <v>42993</v>
      </c>
      <c r="B680" s="2">
        <f>RSI!B680</f>
        <v>100.1914</v>
      </c>
      <c r="C680" s="2">
        <f>RSI!I680</f>
        <v>63.132742763451233</v>
      </c>
      <c r="D680" s="2">
        <f>MACD!E680</f>
        <v>0.32196755439653657</v>
      </c>
      <c r="E680" s="2">
        <f>MACD!F680</f>
        <v>-0.91368748308465497</v>
      </c>
      <c r="F680" s="2">
        <f>'Moving Avg'!D680</f>
        <v>100.23488</v>
      </c>
      <c r="G680" s="2">
        <f>'Moving Avg'!F680</f>
        <v>99.851664999999997</v>
      </c>
      <c r="H680" s="2">
        <f>'Moving Avg'!G680</f>
        <v>95.257741999999979</v>
      </c>
      <c r="I680" s="2">
        <f>'Moving Avg'!H680</f>
        <v>99.249037999999985</v>
      </c>
      <c r="J680" s="6" t="str">
        <f>OBV!F680</f>
        <v>BEARISH</v>
      </c>
      <c r="K680" s="6" t="str">
        <f>OBV!G680</f>
        <v>NEUTRAL</v>
      </c>
      <c r="L680" s="6" t="str">
        <f>OBV!H680</f>
        <v>CONFIRMED BEARISH</v>
      </c>
    </row>
    <row r="681" spans="1:12" ht="13.5" x14ac:dyDescent="0.25">
      <c r="A681" s="3">
        <f>RSI!A681</f>
        <v>42996</v>
      </c>
      <c r="B681" s="2">
        <f>RSI!B681</f>
        <v>100.1991</v>
      </c>
      <c r="C681" s="2">
        <f>RSI!I681</f>
        <v>63.180963488534239</v>
      </c>
      <c r="D681" s="2">
        <f>MACD!E681</f>
        <v>0.40069743812844649</v>
      </c>
      <c r="E681" s="2">
        <f>MACD!F681</f>
        <v>-0.65081049884203468</v>
      </c>
      <c r="F681" s="2">
        <f>'Moving Avg'!D681</f>
        <v>100.22243999999999</v>
      </c>
      <c r="G681" s="2">
        <f>'Moving Avg'!F681</f>
        <v>100.04211000000001</v>
      </c>
      <c r="H681" s="2">
        <f>'Moving Avg'!G681</f>
        <v>95.333919999999978</v>
      </c>
      <c r="I681" s="2">
        <f>'Moving Avg'!H681</f>
        <v>99.305327999999989</v>
      </c>
      <c r="J681" s="6" t="str">
        <f>OBV!F681</f>
        <v>BEARISH</v>
      </c>
      <c r="K681" s="6" t="str">
        <f>OBV!G681</f>
        <v>NEUTRAL</v>
      </c>
      <c r="L681" s="6" t="str">
        <f>OBV!H681</f>
        <v>CONFIRMED BEARISH</v>
      </c>
    </row>
    <row r="682" spans="1:12" ht="13.5" x14ac:dyDescent="0.25">
      <c r="A682" s="3">
        <f>RSI!A682</f>
        <v>42997</v>
      </c>
      <c r="B682" s="2">
        <f>RSI!B682</f>
        <v>100.1914</v>
      </c>
      <c r="C682" s="2">
        <f>RSI!I682</f>
        <v>63.092094030315572</v>
      </c>
      <c r="D682" s="2">
        <f>MACD!E682</f>
        <v>0.45918213406510233</v>
      </c>
      <c r="E682" s="2">
        <f>MACD!F682</f>
        <v>-0.42881197226060735</v>
      </c>
      <c r="F682" s="2">
        <f>'Moving Avg'!D682</f>
        <v>100.20845999999999</v>
      </c>
      <c r="G682" s="2">
        <f>'Moving Avg'!F682</f>
        <v>100.20107500000002</v>
      </c>
      <c r="H682" s="2">
        <f>'Moving Avg'!G682</f>
        <v>95.496695999999972</v>
      </c>
      <c r="I682" s="2">
        <f>'Moving Avg'!H682</f>
        <v>99.361579499999991</v>
      </c>
      <c r="J682" s="6" t="str">
        <f>OBV!F682</f>
        <v>BEARISH</v>
      </c>
      <c r="K682" s="6" t="str">
        <f>OBV!G682</f>
        <v>NEUTRAL</v>
      </c>
      <c r="L682" s="6" t="str">
        <f>OBV!H682</f>
        <v>CONFIRMED BEARISH</v>
      </c>
    </row>
    <row r="683" spans="1:12" ht="13.5" x14ac:dyDescent="0.25">
      <c r="A683" s="3">
        <f>RSI!A683</f>
        <v>42998</v>
      </c>
      <c r="B683" s="2">
        <f>RSI!B683</f>
        <v>100.12139999999999</v>
      </c>
      <c r="C683" s="2">
        <f>RSI!I683</f>
        <v>62.235069086513256</v>
      </c>
      <c r="D683" s="2">
        <f>MACD!E683</f>
        <v>0.50584128747341595</v>
      </c>
      <c r="E683" s="2">
        <f>MACD!F683</f>
        <v>-0.24188132031380269</v>
      </c>
      <c r="F683" s="2">
        <f>'Moving Avg'!D683</f>
        <v>100.18048</v>
      </c>
      <c r="G683" s="2">
        <f>'Moving Avg'!F683</f>
        <v>100.35654000000002</v>
      </c>
      <c r="H683" s="2">
        <f>'Moving Avg'!G683</f>
        <v>95.695693999999989</v>
      </c>
      <c r="I683" s="2">
        <f>'Moving Avg'!H683</f>
        <v>99.417480999999995</v>
      </c>
      <c r="J683" s="6" t="str">
        <f>OBV!F683</f>
        <v>BEARISH</v>
      </c>
      <c r="K683" s="6" t="str">
        <f>OBV!G683</f>
        <v>NEUTRAL</v>
      </c>
      <c r="L683" s="6" t="str">
        <f>OBV!H683</f>
        <v>CONFIRMED BEARISH</v>
      </c>
    </row>
    <row r="684" spans="1:12" ht="13.5" x14ac:dyDescent="0.25">
      <c r="A684" s="3">
        <f>RSI!A684</f>
        <v>43000</v>
      </c>
      <c r="B684" s="2">
        <f>RSI!B684</f>
        <v>100.12139999999999</v>
      </c>
      <c r="C684" s="2">
        <f>RSI!I684</f>
        <v>62.235069086513256</v>
      </c>
      <c r="D684" s="2">
        <f>MACD!E684</f>
        <v>0.53711622205287313</v>
      </c>
      <c r="E684" s="2">
        <f>MACD!F684</f>
        <v>-8.6081811840467537E-2</v>
      </c>
      <c r="F684" s="2">
        <f>'Moving Avg'!D684</f>
        <v>100.16494</v>
      </c>
      <c r="G684" s="2">
        <f>'Moving Avg'!F684</f>
        <v>100.42261500000002</v>
      </c>
      <c r="H684" s="2">
        <f>'Moving Avg'!G684</f>
        <v>95.894691999999978</v>
      </c>
      <c r="I684" s="2">
        <f>'Moving Avg'!H684</f>
        <v>99.476427999999999</v>
      </c>
      <c r="J684" s="6" t="str">
        <f>OBV!F684</f>
        <v>BEARISH</v>
      </c>
      <c r="K684" s="6" t="str">
        <f>OBV!G684</f>
        <v>NEUTRAL</v>
      </c>
      <c r="L684" s="6" t="str">
        <f>OBV!H684</f>
        <v>CONFIRMED BEARISH</v>
      </c>
    </row>
    <row r="685" spans="1:12" ht="13.5" x14ac:dyDescent="0.25">
      <c r="A685" s="3">
        <f>RSI!A685</f>
        <v>43003</v>
      </c>
      <c r="B685" s="2">
        <f>RSI!B685</f>
        <v>100.12139999999999</v>
      </c>
      <c r="C685" s="2">
        <f>RSI!I685</f>
        <v>62.235069086513256</v>
      </c>
      <c r="D685" s="2">
        <f>MACD!E685</f>
        <v>0.55709269533248573</v>
      </c>
      <c r="E685" s="2">
        <f>MACD!F685</f>
        <v>4.2553089594123114E-2</v>
      </c>
      <c r="F685" s="2">
        <f>'Moving Avg'!D685</f>
        <v>100.15093999999999</v>
      </c>
      <c r="G685" s="2">
        <f>'Moving Avg'!F685</f>
        <v>100.49257500000002</v>
      </c>
      <c r="H685" s="2">
        <f>'Moving Avg'!G685</f>
        <v>96.109237999999991</v>
      </c>
      <c r="I685" s="2">
        <f>'Moving Avg'!H685</f>
        <v>99.535375000000002</v>
      </c>
      <c r="J685" s="6" t="str">
        <f>OBV!F685</f>
        <v>BEARISH</v>
      </c>
      <c r="K685" s="6" t="str">
        <f>OBV!G685</f>
        <v>NEUTRAL</v>
      </c>
      <c r="L685" s="6" t="str">
        <f>OBV!H685</f>
        <v>CONFIRMED BEARISH</v>
      </c>
    </row>
    <row r="686" spans="1:12" ht="13.5" x14ac:dyDescent="0.25">
      <c r="A686" s="3">
        <f>RSI!A686</f>
        <v>43004</v>
      </c>
      <c r="B686" s="2">
        <f>RSI!B686</f>
        <v>99.499499999999998</v>
      </c>
      <c r="C686" s="2">
        <f>RSI!I686</f>
        <v>54.083195582861201</v>
      </c>
      <c r="D686" s="2">
        <f>MACD!E686</f>
        <v>0.61405611234262381</v>
      </c>
      <c r="E686" s="2">
        <f>MACD!F686</f>
        <v>0.15685369414382327</v>
      </c>
      <c r="F686" s="2">
        <f>'Moving Avg'!D686</f>
        <v>100.01102</v>
      </c>
      <c r="G686" s="2">
        <f>'Moving Avg'!F686</f>
        <v>100.41484</v>
      </c>
      <c r="H686" s="2">
        <f>'Moving Avg'!G686</f>
        <v>96.311346</v>
      </c>
      <c r="I686" s="2">
        <f>'Moving Avg'!H686</f>
        <v>99.591212499999997</v>
      </c>
      <c r="J686" s="6" t="str">
        <f>OBV!F686</f>
        <v>BEARISH</v>
      </c>
      <c r="K686" s="6" t="str">
        <f>OBV!G686</f>
        <v>NEUTRAL</v>
      </c>
      <c r="L686" s="6" t="str">
        <f>OBV!H686</f>
        <v>CONFIRMED BEARISH</v>
      </c>
    </row>
    <row r="687" spans="1:12" ht="13.5" x14ac:dyDescent="0.25">
      <c r="A687" s="3">
        <f>RSI!A687</f>
        <v>43005</v>
      </c>
      <c r="B687" s="2">
        <f>RSI!B687</f>
        <v>99.491799999999998</v>
      </c>
      <c r="C687" s="2">
        <f>RSI!I687</f>
        <v>53.988902115987948</v>
      </c>
      <c r="D687" s="2">
        <f>MACD!E687</f>
        <v>0.66093963151190849</v>
      </c>
      <c r="E687" s="2">
        <f>MACD!F687</f>
        <v>0.25767088161744034</v>
      </c>
      <c r="F687" s="2">
        <f>'Moving Avg'!D687</f>
        <v>99.871099999999998</v>
      </c>
      <c r="G687" s="2">
        <f>'Moving Avg'!F687</f>
        <v>100.30173999999998</v>
      </c>
      <c r="H687" s="2">
        <f>'Moving Avg'!G687</f>
        <v>96.459817999999999</v>
      </c>
      <c r="I687" s="2">
        <f>'Moving Avg'!H687</f>
        <v>99.647011500000005</v>
      </c>
      <c r="J687" s="6" t="str">
        <f>OBV!F687</f>
        <v>BEARISH</v>
      </c>
      <c r="K687" s="6" t="str">
        <f>OBV!G687</f>
        <v>NEUTRAL</v>
      </c>
      <c r="L687" s="6" t="str">
        <f>OBV!H687</f>
        <v>CONFIRMED BEARISH</v>
      </c>
    </row>
    <row r="688" spans="1:12" ht="13.5" x14ac:dyDescent="0.25">
      <c r="A688" s="3">
        <f>RSI!A688</f>
        <v>43006</v>
      </c>
      <c r="B688" s="2">
        <f>RSI!B688</f>
        <v>99.483999999999995</v>
      </c>
      <c r="C688" s="2">
        <f>RSI!I688</f>
        <v>53.886410798102567</v>
      </c>
      <c r="D688" s="2">
        <f>MACD!E688</f>
        <v>0.6994866663993804</v>
      </c>
      <c r="E688" s="2">
        <f>MACD!F688</f>
        <v>0.34603403857382836</v>
      </c>
      <c r="F688" s="2">
        <f>'Moving Avg'!D688</f>
        <v>99.743619999999993</v>
      </c>
      <c r="G688" s="2">
        <f>'Moving Avg'!F688</f>
        <v>100.18824999999998</v>
      </c>
      <c r="H688" s="2">
        <f>'Moving Avg'!G688</f>
        <v>96.614976000000013</v>
      </c>
      <c r="I688" s="2">
        <f>'Moving Avg'!H688</f>
        <v>99.689521999999997</v>
      </c>
      <c r="J688" s="6" t="str">
        <f>OBV!F688</f>
        <v>BEARISH</v>
      </c>
      <c r="K688" s="6" t="str">
        <f>OBV!G688</f>
        <v>NEUTRAL</v>
      </c>
      <c r="L688" s="6" t="str">
        <f>OBV!H688</f>
        <v>CONFIRMED BEARISH</v>
      </c>
    </row>
    <row r="689" spans="1:12" ht="13.5" x14ac:dyDescent="0.25">
      <c r="A689" s="3">
        <f>RSI!A689</f>
        <v>43007</v>
      </c>
      <c r="B689" s="2">
        <f>RSI!B689</f>
        <v>99.483999999999995</v>
      </c>
      <c r="C689" s="2">
        <f>RSI!I689</f>
        <v>53.886410798102567</v>
      </c>
      <c r="D689" s="2">
        <f>MACD!E689</f>
        <v>0.72100486562575838</v>
      </c>
      <c r="E689" s="2">
        <f>MACD!F689</f>
        <v>0.42102820398421437</v>
      </c>
      <c r="F689" s="2">
        <f>'Moving Avg'!D689</f>
        <v>99.616140000000001</v>
      </c>
      <c r="G689" s="2">
        <f>'Moving Avg'!F689</f>
        <v>100.07476</v>
      </c>
      <c r="H689" s="2">
        <f>'Moving Avg'!G689</f>
        <v>96.770134000000013</v>
      </c>
      <c r="I689" s="2">
        <f>'Moving Avg'!H689</f>
        <v>99.728910499999998</v>
      </c>
      <c r="J689" s="6" t="str">
        <f>OBV!F689</f>
        <v>BEARISH</v>
      </c>
      <c r="K689" s="6" t="str">
        <f>OBV!G689</f>
        <v>NEUTRAL</v>
      </c>
      <c r="L689" s="6" t="str">
        <f>OBV!H689</f>
        <v>CONFIRMED BEARISH</v>
      </c>
    </row>
    <row r="690" spans="1:12" ht="13.5" x14ac:dyDescent="0.25">
      <c r="A690" s="3">
        <f>RSI!A690</f>
        <v>43010</v>
      </c>
      <c r="B690" s="2">
        <f>RSI!B690</f>
        <v>99.406300000000002</v>
      </c>
      <c r="C690" s="2">
        <f>RSI!I690</f>
        <v>52.72993747087083</v>
      </c>
      <c r="D690" s="2">
        <f>MACD!E690</f>
        <v>0.74236750187861844</v>
      </c>
      <c r="E690" s="2">
        <f>MACD!F690</f>
        <v>0.48529606356309518</v>
      </c>
      <c r="F690" s="2">
        <f>'Moving Avg'!D690</f>
        <v>99.473119999999994</v>
      </c>
      <c r="G690" s="2">
        <f>'Moving Avg'!F690</f>
        <v>100.03122999999999</v>
      </c>
      <c r="H690" s="2">
        <f>'Moving Avg'!G690</f>
        <v>96.894198000000017</v>
      </c>
      <c r="I690" s="2">
        <f>'Moving Avg'!H690</f>
        <v>99.772860000000023</v>
      </c>
      <c r="J690" s="6" t="str">
        <f>OBV!F690</f>
        <v>BEARISH</v>
      </c>
      <c r="K690" s="6" t="str">
        <f>OBV!G690</f>
        <v>NEUTRAL</v>
      </c>
      <c r="L690" s="6" t="str">
        <f>OBV!H690</f>
        <v>CONFIRMED BEARISH</v>
      </c>
    </row>
    <row r="691" spans="1:12" ht="13.5" x14ac:dyDescent="0.25">
      <c r="A691" s="3">
        <f>RSI!A691</f>
        <v>43011</v>
      </c>
      <c r="B691" s="2">
        <f>RSI!B691</f>
        <v>99.406300000000002</v>
      </c>
      <c r="C691" s="2">
        <f>RSI!I691</f>
        <v>52.72993747087083</v>
      </c>
      <c r="D691" s="2">
        <f>MACD!E691</f>
        <v>0.76077620547411584</v>
      </c>
      <c r="E691" s="2">
        <f>MACD!F691</f>
        <v>0.54039209194529936</v>
      </c>
      <c r="F691" s="2">
        <f>'Moving Avg'!D691</f>
        <v>99.45447999999999</v>
      </c>
      <c r="G691" s="2">
        <f>'Moving Avg'!F691</f>
        <v>99.98809</v>
      </c>
      <c r="H691" s="2">
        <f>'Moving Avg'!G691</f>
        <v>97.063348000000005</v>
      </c>
      <c r="I691" s="2">
        <f>'Moving Avg'!H691</f>
        <v>99.816809499999977</v>
      </c>
      <c r="J691" s="6" t="str">
        <f>OBV!F691</f>
        <v>BEARISH</v>
      </c>
      <c r="K691" s="6" t="str">
        <f>OBV!G691</f>
        <v>NEUTRAL</v>
      </c>
      <c r="L691" s="6" t="str">
        <f>OBV!H691</f>
        <v>CONFIRMED BEARISH</v>
      </c>
    </row>
    <row r="692" spans="1:12" ht="13.5" x14ac:dyDescent="0.25">
      <c r="A692" s="3">
        <f>RSI!A692</f>
        <v>43012</v>
      </c>
      <c r="B692" s="2">
        <f>RSI!B692</f>
        <v>99.406300000000002</v>
      </c>
      <c r="C692" s="2">
        <f>RSI!I692</f>
        <v>52.72993747087083</v>
      </c>
      <c r="D692" s="2">
        <f>MACD!E692</f>
        <v>0.77437930708910585</v>
      </c>
      <c r="E692" s="2">
        <f>MACD!F692</f>
        <v>0.58718953497406068</v>
      </c>
      <c r="F692" s="2">
        <f>'Moving Avg'!D692</f>
        <v>99.43737999999999</v>
      </c>
      <c r="G692" s="2">
        <f>'Moving Avg'!F692</f>
        <v>99.944950000000006</v>
      </c>
      <c r="H692" s="2">
        <f>'Moving Avg'!G692</f>
        <v>97.177928000000009</v>
      </c>
      <c r="I692" s="2">
        <f>'Moving Avg'!H692</f>
        <v>99.868373999999989</v>
      </c>
      <c r="J692" s="6" t="str">
        <f>OBV!F692</f>
        <v>BEARISH</v>
      </c>
      <c r="K692" s="6" t="str">
        <f>OBV!G692</f>
        <v>NEUTRAL</v>
      </c>
      <c r="L692" s="6" t="str">
        <f>OBV!H692</f>
        <v>CONFIRMED BEARISH</v>
      </c>
    </row>
    <row r="693" spans="1:12" ht="13.5" x14ac:dyDescent="0.25">
      <c r="A693" s="3">
        <f>RSI!A693</f>
        <v>43013</v>
      </c>
      <c r="B693" s="2">
        <f>RSI!B693</f>
        <v>99.406300000000002</v>
      </c>
      <c r="C693" s="2">
        <f>RSI!I693</f>
        <v>52.72993747087083</v>
      </c>
      <c r="D693" s="2">
        <f>MACD!E693</f>
        <v>0.77438995015396017</v>
      </c>
      <c r="E693" s="2">
        <f>MACD!F693</f>
        <v>0.62462961801004058</v>
      </c>
      <c r="F693" s="2">
        <f>'Moving Avg'!D693</f>
        <v>99.421840000000003</v>
      </c>
      <c r="G693" s="2">
        <f>'Moving Avg'!F693</f>
        <v>99.901810000000012</v>
      </c>
      <c r="H693" s="2">
        <f>'Moving Avg'!G693</f>
        <v>97.348631999999981</v>
      </c>
      <c r="I693" s="2">
        <f>'Moving Avg'!H693</f>
        <v>99.908896999999982</v>
      </c>
      <c r="J693" s="6" t="str">
        <f>OBV!F693</f>
        <v>BEARISH</v>
      </c>
      <c r="K693" s="6" t="str">
        <f>OBV!G693</f>
        <v>NEUTRAL</v>
      </c>
      <c r="L693" s="6" t="str">
        <f>OBV!H693</f>
        <v>CONFIRMED BEARISH</v>
      </c>
    </row>
    <row r="694" spans="1:12" ht="13.5" x14ac:dyDescent="0.25">
      <c r="A694" s="3">
        <f>RSI!A694</f>
        <v>43014</v>
      </c>
      <c r="B694" s="2">
        <f>RSI!B694</f>
        <v>98.333500000000001</v>
      </c>
      <c r="C694" s="2">
        <f>RSI!I694</f>
        <v>37.703042764508453</v>
      </c>
      <c r="D694" s="2">
        <f>MACD!E694</f>
        <v>0.85318928645659753</v>
      </c>
      <c r="E694" s="2">
        <f>MACD!F694</f>
        <v>0.67034155169935206</v>
      </c>
      <c r="F694" s="2">
        <f>'Moving Avg'!D694</f>
        <v>99.19174000000001</v>
      </c>
      <c r="G694" s="2">
        <f>'Moving Avg'!F694</f>
        <v>99.805419999999998</v>
      </c>
      <c r="H694" s="2">
        <f>'Moving Avg'!G694</f>
        <v>97.527419999999978</v>
      </c>
      <c r="I694" s="2">
        <f>'Moving Avg'!H694</f>
        <v>99.944055999999961</v>
      </c>
      <c r="J694" s="6" t="str">
        <f>OBV!F694</f>
        <v>BEARISH</v>
      </c>
      <c r="K694" s="6" t="str">
        <f>OBV!G694</f>
        <v>NEUTRAL</v>
      </c>
      <c r="L694" s="6" t="str">
        <f>OBV!H694</f>
        <v>CONFIRMED BEARISH</v>
      </c>
    </row>
    <row r="695" spans="1:12" ht="13.5" x14ac:dyDescent="0.25">
      <c r="A695" s="3">
        <f>RSI!A695</f>
        <v>43017</v>
      </c>
      <c r="B695" s="2">
        <f>RSI!B695</f>
        <v>98.333500000000001</v>
      </c>
      <c r="C695" s="2">
        <f>RSI!I695</f>
        <v>37.703042764508453</v>
      </c>
      <c r="D695" s="2">
        <f>MACD!E695</f>
        <v>0.92557863214719305</v>
      </c>
      <c r="E695" s="2">
        <f>MACD!F695</f>
        <v>0.72138896778892025</v>
      </c>
      <c r="F695" s="2">
        <f>'Moving Avg'!D695</f>
        <v>98.977180000000004</v>
      </c>
      <c r="G695" s="2">
        <f>'Moving Avg'!F695</f>
        <v>99.709030000000013</v>
      </c>
      <c r="H695" s="2">
        <f>'Moving Avg'!G695</f>
        <v>97.675113999999979</v>
      </c>
      <c r="I695" s="2">
        <f>'Moving Avg'!H695</f>
        <v>99.986448999999979</v>
      </c>
      <c r="J695" s="6" t="str">
        <f>OBV!F695</f>
        <v>BEARISH</v>
      </c>
      <c r="K695" s="6" t="str">
        <f>OBV!G695</f>
        <v>NEUTRAL</v>
      </c>
      <c r="L695" s="6" t="str">
        <f>OBV!H695</f>
        <v>CONFIRMED BEARISH</v>
      </c>
    </row>
    <row r="696" spans="1:12" ht="13.5" x14ac:dyDescent="0.25">
      <c r="A696" s="3">
        <f>RSI!A696</f>
        <v>43018</v>
      </c>
      <c r="B696" s="2">
        <f>RSI!B696</f>
        <v>98.325800000000001</v>
      </c>
      <c r="C696" s="2">
        <f>RSI!I696</f>
        <v>37.613814859425034</v>
      </c>
      <c r="D696" s="2">
        <f>MACD!E696</f>
        <v>0.89701440290596679</v>
      </c>
      <c r="E696" s="2">
        <f>MACD!F696</f>
        <v>0.75651405481232958</v>
      </c>
      <c r="F696" s="2">
        <f>'Moving Avg'!D696</f>
        <v>98.761080000000007</v>
      </c>
      <c r="G696" s="2">
        <f>'Moving Avg'!F696</f>
        <v>99.612255000000005</v>
      </c>
      <c r="H696" s="2">
        <f>'Moving Avg'!G696</f>
        <v>97.800111999999956</v>
      </c>
      <c r="I696" s="2">
        <f>'Moving Avg'!H696</f>
        <v>100.02118849999997</v>
      </c>
      <c r="J696" s="6" t="str">
        <f>OBV!F696</f>
        <v>BEARISH</v>
      </c>
      <c r="K696" s="6" t="str">
        <f>OBV!G696</f>
        <v>NEUTRAL</v>
      </c>
      <c r="L696" s="6" t="str">
        <f>OBV!H696</f>
        <v>CONFIRMED BEARISH</v>
      </c>
    </row>
    <row r="697" spans="1:12" ht="13.5" x14ac:dyDescent="0.25">
      <c r="A697" s="3">
        <f>RSI!A697</f>
        <v>43019</v>
      </c>
      <c r="B697" s="2">
        <f>RSI!B697</f>
        <v>98.100300000000004</v>
      </c>
      <c r="C697" s="2">
        <f>RSI!I697</f>
        <v>35.001354823239481</v>
      </c>
      <c r="D697" s="2">
        <f>MACD!E697</f>
        <v>0.89330722155847297</v>
      </c>
      <c r="E697" s="2">
        <f>MACD!F697</f>
        <v>0.78387268816155831</v>
      </c>
      <c r="F697" s="2">
        <f>'Moving Avg'!D697</f>
        <v>98.499880000000005</v>
      </c>
      <c r="G697" s="2">
        <f>'Moving Avg'!F697</f>
        <v>99.504205000000013</v>
      </c>
      <c r="H697" s="2">
        <f>'Moving Avg'!G697</f>
        <v>97.927595999999951</v>
      </c>
      <c r="I697" s="2">
        <f>'Moving Avg'!H697</f>
        <v>100.05860799999996</v>
      </c>
      <c r="J697" s="6" t="str">
        <f>OBV!F697</f>
        <v>BEARISH</v>
      </c>
      <c r="K697" s="6" t="str">
        <f>OBV!G697</f>
        <v>NEUTRAL</v>
      </c>
      <c r="L697" s="6" t="str">
        <f>OBV!H697</f>
        <v>CONFIRMED BEARISH</v>
      </c>
    </row>
    <row r="698" spans="1:12" ht="13.5" x14ac:dyDescent="0.25">
      <c r="A698" s="3">
        <f>RSI!A698</f>
        <v>43020</v>
      </c>
      <c r="B698" s="2">
        <f>RSI!B698</f>
        <v>98.100300000000004</v>
      </c>
      <c r="C698" s="2">
        <f>RSI!I698</f>
        <v>35.001354823239481</v>
      </c>
      <c r="D698" s="2">
        <f>MACD!E698</f>
        <v>0.89488014532830107</v>
      </c>
      <c r="E698" s="2">
        <f>MACD!F698</f>
        <v>0.8060741795949069</v>
      </c>
      <c r="F698" s="2">
        <f>'Moving Avg'!D698</f>
        <v>98.238680000000002</v>
      </c>
      <c r="G698" s="2">
        <f>'Moving Avg'!F698</f>
        <v>99.396155000000022</v>
      </c>
      <c r="H698" s="2">
        <f>'Moving Avg'!G698</f>
        <v>98.055079999999961</v>
      </c>
      <c r="I698" s="2">
        <f>'Moving Avg'!H698</f>
        <v>100.09602749999996</v>
      </c>
      <c r="J698" s="6" t="str">
        <f>OBV!F698</f>
        <v>BEARISH</v>
      </c>
      <c r="K698" s="6" t="str">
        <f>OBV!G698</f>
        <v>NEUTRAL</v>
      </c>
      <c r="L698" s="6" t="str">
        <f>OBV!H698</f>
        <v>CONFIRMED BEARISH</v>
      </c>
    </row>
    <row r="699" spans="1:12" ht="13.5" x14ac:dyDescent="0.25">
      <c r="A699" s="3">
        <f>RSI!A699</f>
        <v>43021</v>
      </c>
      <c r="B699" s="2">
        <f>RSI!B699</f>
        <v>98.100300000000004</v>
      </c>
      <c r="C699" s="2">
        <f>RSI!I699</f>
        <v>35.001354823239481</v>
      </c>
      <c r="D699" s="2">
        <f>MACD!E699</f>
        <v>0.90168308964564403</v>
      </c>
      <c r="E699" s="2">
        <f>MACD!F699</f>
        <v>0.82519596160505437</v>
      </c>
      <c r="F699" s="2">
        <f>'Moving Avg'!D699</f>
        <v>98.192039999999992</v>
      </c>
      <c r="G699" s="2">
        <f>'Moving Avg'!F699</f>
        <v>99.291215000000037</v>
      </c>
      <c r="H699" s="2">
        <f>'Moving Avg'!G699</f>
        <v>98.182563999999971</v>
      </c>
      <c r="I699" s="2">
        <f>'Moving Avg'!H699</f>
        <v>100.13344699999996</v>
      </c>
      <c r="J699" s="6" t="str">
        <f>OBV!F699</f>
        <v>BEARISH</v>
      </c>
      <c r="K699" s="6" t="str">
        <f>OBV!G699</f>
        <v>NEUTRAL</v>
      </c>
      <c r="L699" s="6" t="str">
        <f>OBV!H699</f>
        <v>CONFIRMED BEARISH</v>
      </c>
    </row>
    <row r="700" spans="1:12" ht="13.5" x14ac:dyDescent="0.25">
      <c r="A700" s="3">
        <f>RSI!A700</f>
        <v>43024</v>
      </c>
      <c r="B700" s="2">
        <f>RSI!B700</f>
        <v>98.100300000000004</v>
      </c>
      <c r="C700" s="2">
        <f>RSI!I700</f>
        <v>35.001354823239495</v>
      </c>
      <c r="D700" s="2">
        <f>MACD!E700</f>
        <v>0.90055225582422338</v>
      </c>
      <c r="E700" s="2">
        <f>MACD!F700</f>
        <v>0.84026722044888824</v>
      </c>
      <c r="F700" s="2">
        <f>'Moving Avg'!D700</f>
        <v>98.145400000000009</v>
      </c>
      <c r="G700" s="2">
        <f>'Moving Avg'!F700</f>
        <v>99.186660000000032</v>
      </c>
      <c r="H700" s="2">
        <f>'Moving Avg'!G700</f>
        <v>98.310047999999995</v>
      </c>
      <c r="I700" s="2">
        <f>'Moving Avg'!H700</f>
        <v>100.17467399999994</v>
      </c>
      <c r="J700" s="6" t="str">
        <f>OBV!F700</f>
        <v>BEARISH</v>
      </c>
      <c r="K700" s="6" t="str">
        <f>OBV!G700</f>
        <v>NEUTRAL</v>
      </c>
      <c r="L700" s="6" t="str">
        <f>OBV!H700</f>
        <v>CONFIRMED BEARISH</v>
      </c>
    </row>
    <row r="701" spans="1:12" ht="13.5" x14ac:dyDescent="0.25">
      <c r="A701" s="3">
        <f>RSI!A701</f>
        <v>43025</v>
      </c>
      <c r="B701" s="2">
        <f>RSI!B701</f>
        <v>98.100300000000004</v>
      </c>
      <c r="C701" s="2">
        <f>RSI!I701</f>
        <v>35.001354823239481</v>
      </c>
      <c r="D701" s="2">
        <f>MACD!E701</f>
        <v>0.90428676202313341</v>
      </c>
      <c r="E701" s="2">
        <f>MACD!F701</f>
        <v>0.85307112876373736</v>
      </c>
      <c r="F701" s="2">
        <f>'Moving Avg'!D701</f>
        <v>98.100300000000004</v>
      </c>
      <c r="G701" s="2">
        <f>'Moving Avg'!F701</f>
        <v>99.081720000000018</v>
      </c>
      <c r="H701" s="2">
        <f>'Moving Avg'!G701</f>
        <v>98.439085999999989</v>
      </c>
      <c r="I701" s="2">
        <f>'Moving Avg'!H701</f>
        <v>100.20828599999992</v>
      </c>
      <c r="J701" s="6" t="str">
        <f>OBV!F701</f>
        <v>BEARISH</v>
      </c>
      <c r="K701" s="6" t="str">
        <f>OBV!G701</f>
        <v>NEUTRAL</v>
      </c>
      <c r="L701" s="6" t="str">
        <f>OBV!H701</f>
        <v>CONFIRMED BEARISH</v>
      </c>
    </row>
    <row r="702" spans="1:12" ht="13.5" x14ac:dyDescent="0.25">
      <c r="A702" s="3">
        <f>RSI!A702</f>
        <v>43026</v>
      </c>
      <c r="B702" s="2">
        <f>RSI!B702</f>
        <v>98.100300000000004</v>
      </c>
      <c r="C702" s="2">
        <f>RSI!I702</f>
        <v>35.001354823239481</v>
      </c>
      <c r="D702" s="2">
        <f>MACD!E702</f>
        <v>0.9117905858311417</v>
      </c>
      <c r="E702" s="2">
        <f>MACD!F702</f>
        <v>0.86481502017721823</v>
      </c>
      <c r="F702" s="2">
        <f>'Moving Avg'!D702</f>
        <v>98.100300000000004</v>
      </c>
      <c r="G702" s="2">
        <f>'Moving Avg'!F702</f>
        <v>98.977165000000028</v>
      </c>
      <c r="H702" s="2">
        <f>'Moving Avg'!G702</f>
        <v>98.613209999999995</v>
      </c>
      <c r="I702" s="2">
        <f>'Moving Avg'!H702</f>
        <v>100.24189799999994</v>
      </c>
      <c r="J702" s="6" t="str">
        <f>OBV!F702</f>
        <v>NEUTRAL</v>
      </c>
      <c r="K702" s="6" t="str">
        <f>OBV!G702</f>
        <v>NEUTRAL</v>
      </c>
      <c r="L702" s="6" t="str">
        <f>OBV!H702</f>
        <v>NEUTRAL</v>
      </c>
    </row>
    <row r="703" spans="1:12" ht="13.5" x14ac:dyDescent="0.25">
      <c r="A703" s="3">
        <f>RSI!A703</f>
        <v>43027</v>
      </c>
      <c r="B703" s="2">
        <f>RSI!B703</f>
        <v>95.224199999999996</v>
      </c>
      <c r="C703" s="2">
        <f>RSI!I703</f>
        <v>14.69489342621722</v>
      </c>
      <c r="D703" s="2">
        <f>MACD!E703</f>
        <v>1.1352065094888957</v>
      </c>
      <c r="E703" s="2">
        <f>MACD!F703</f>
        <v>0.91889331803955376</v>
      </c>
      <c r="F703" s="2">
        <f>'Moving Avg'!D703</f>
        <v>97.525080000000003</v>
      </c>
      <c r="G703" s="2">
        <f>'Moving Avg'!F703</f>
        <v>98.732305000000025</v>
      </c>
      <c r="H703" s="2">
        <f>'Moving Avg'!G703</f>
        <v>98.698873999999989</v>
      </c>
      <c r="I703" s="2">
        <f>'Moving Avg'!H703</f>
        <v>100.27255199999995</v>
      </c>
      <c r="J703" s="6" t="str">
        <f>OBV!F703</f>
        <v>BEARISH</v>
      </c>
      <c r="K703" s="6" t="str">
        <f>OBV!G703</f>
        <v>NEUTRAL</v>
      </c>
      <c r="L703" s="6" t="str">
        <f>OBV!H703</f>
        <v>CONFIRMED BEARISH</v>
      </c>
    </row>
    <row r="704" spans="1:12" ht="13.5" x14ac:dyDescent="0.25">
      <c r="A704" s="3">
        <f>RSI!A704</f>
        <v>43028</v>
      </c>
      <c r="B704" s="2">
        <f>RSI!B704</f>
        <v>93.692800000000005</v>
      </c>
      <c r="C704" s="2">
        <f>RSI!I704</f>
        <v>11.026623504161734</v>
      </c>
      <c r="D704" s="2">
        <f>MACD!E704</f>
        <v>1.293360791448805</v>
      </c>
      <c r="E704" s="2">
        <f>MACD!F704</f>
        <v>0.99378681272140401</v>
      </c>
      <c r="F704" s="2">
        <f>'Moving Avg'!D704</f>
        <v>96.64358</v>
      </c>
      <c r="G704" s="2">
        <f>'Moving Avg'!F704</f>
        <v>98.410875000000019</v>
      </c>
      <c r="H704" s="2">
        <f>'Moving Avg'!G704</f>
        <v>98.738208000000014</v>
      </c>
      <c r="I704" s="2">
        <f>'Moving Avg'!H704</f>
        <v>100.28424099999997</v>
      </c>
      <c r="J704" s="6" t="str">
        <f>OBV!F704</f>
        <v>BEARISH</v>
      </c>
      <c r="K704" s="6" t="str">
        <f>OBV!G704</f>
        <v>NEUTRAL</v>
      </c>
      <c r="L704" s="6" t="str">
        <f>OBV!H704</f>
        <v>CONFIRMED BEARISH</v>
      </c>
    </row>
    <row r="705" spans="1:12" ht="13.5" x14ac:dyDescent="0.25">
      <c r="A705" s="3">
        <f>RSI!A705</f>
        <v>43031</v>
      </c>
      <c r="B705" s="2">
        <f>RSI!B705</f>
        <v>93.280799999999999</v>
      </c>
      <c r="C705" s="2">
        <f>RSI!I705</f>
        <v>10.282912446392714</v>
      </c>
      <c r="D705" s="2">
        <f>MACD!E705</f>
        <v>1.4859356757028763</v>
      </c>
      <c r="E705" s="2">
        <f>MACD!F705</f>
        <v>1.0922165853176984</v>
      </c>
      <c r="F705" s="2">
        <f>'Moving Avg'!D705</f>
        <v>95.679680000000005</v>
      </c>
      <c r="G705" s="2">
        <f>'Moving Avg'!F705</f>
        <v>98.068845000000024</v>
      </c>
      <c r="H705" s="2">
        <f>'Moving Avg'!G705</f>
        <v>98.763081999999997</v>
      </c>
      <c r="I705" s="2">
        <f>'Moving Avg'!H705</f>
        <v>100.28994799999995</v>
      </c>
      <c r="J705" s="6" t="str">
        <f>OBV!F705</f>
        <v>BEARISH</v>
      </c>
      <c r="K705" s="6" t="str">
        <f>OBV!G705</f>
        <v>NEUTRAL</v>
      </c>
      <c r="L705" s="6" t="str">
        <f>OBV!H705</f>
        <v>CONFIRMED BEARISH</v>
      </c>
    </row>
    <row r="706" spans="1:12" ht="13.5" x14ac:dyDescent="0.25">
      <c r="A706" s="3">
        <f>RSI!A706</f>
        <v>43032</v>
      </c>
      <c r="B706" s="2">
        <f>RSI!B706</f>
        <v>92.200299999999999</v>
      </c>
      <c r="C706" s="2">
        <f>RSI!I706</f>
        <v>8.637540692247029</v>
      </c>
      <c r="D706" s="2">
        <f>MACD!E706</f>
        <v>1.7563127425605956</v>
      </c>
      <c r="E706" s="2">
        <f>MACD!F706</f>
        <v>1.2250358167662778</v>
      </c>
      <c r="F706" s="2">
        <f>'Moving Avg'!D706</f>
        <v>94.499679999999984</v>
      </c>
      <c r="G706" s="2">
        <f>'Moving Avg'!F706</f>
        <v>97.703885</v>
      </c>
      <c r="H706" s="2">
        <f>'Moving Avg'!G706</f>
        <v>98.72592400000002</v>
      </c>
      <c r="I706" s="2">
        <f>'Moving Avg'!H706</f>
        <v>100.27502299999998</v>
      </c>
      <c r="J706" s="6" t="str">
        <f>OBV!F706</f>
        <v>BEARISH</v>
      </c>
      <c r="K706" s="6" t="str">
        <f>OBV!G706</f>
        <v>WEAK</v>
      </c>
      <c r="L706" s="6" t="str">
        <f>OBV!H706</f>
        <v>CONFIRMED BEARISH</v>
      </c>
    </row>
    <row r="707" spans="1:12" ht="13.5" x14ac:dyDescent="0.25">
      <c r="A707" s="3">
        <f>RSI!A707</f>
        <v>43033</v>
      </c>
      <c r="B707" s="2">
        <f>RSI!B707</f>
        <v>91.415199999999999</v>
      </c>
      <c r="C707" s="2">
        <f>RSI!I707</f>
        <v>7.6763932709116034</v>
      </c>
      <c r="D707" s="2">
        <f>MACD!E707</f>
        <v>2.0414011824911853</v>
      </c>
      <c r="E707" s="2">
        <f>MACD!F707</f>
        <v>1.3883088899112592</v>
      </c>
      <c r="F707" s="2">
        <f>'Moving Avg'!D707</f>
        <v>93.162660000000002</v>
      </c>
      <c r="G707" s="2">
        <f>'Moving Avg'!F707</f>
        <v>97.300055000000015</v>
      </c>
      <c r="H707" s="2">
        <f>'Moving Avg'!G707</f>
        <v>98.626424000000029</v>
      </c>
      <c r="I707" s="2">
        <f>'Moving Avg'!H707</f>
        <v>100.24189449999999</v>
      </c>
      <c r="J707" s="6" t="str">
        <f>OBV!F707</f>
        <v>BEARISH</v>
      </c>
      <c r="K707" s="6" t="str">
        <f>OBV!G707</f>
        <v>WEAK</v>
      </c>
      <c r="L707" s="6" t="str">
        <f>OBV!H707</f>
        <v>CONFIRMED BEARISH</v>
      </c>
    </row>
    <row r="708" spans="1:12" ht="13.5" x14ac:dyDescent="0.25">
      <c r="A708" s="3">
        <f>RSI!A708</f>
        <v>43034</v>
      </c>
      <c r="B708" s="2">
        <f>RSI!B708</f>
        <v>92.503500000000003</v>
      </c>
      <c r="C708" s="2">
        <f>RSI!I708</f>
        <v>20.828026907985276</v>
      </c>
      <c r="D708" s="2">
        <f>MACD!E708</f>
        <v>2.2370659011548355</v>
      </c>
      <c r="E708" s="2">
        <f>MACD!F708</f>
        <v>1.5580602921599744</v>
      </c>
      <c r="F708" s="2">
        <f>'Moving Avg'!D708</f>
        <v>92.618520000000018</v>
      </c>
      <c r="G708" s="2">
        <f>'Moving Avg'!F708</f>
        <v>96.951030000000017</v>
      </c>
      <c r="H708" s="2">
        <f>'Moving Avg'!G708</f>
        <v>98.561284000000015</v>
      </c>
      <c r="I708" s="2">
        <f>'Moving Avg'!H708</f>
        <v>100.19951099999997</v>
      </c>
      <c r="J708" s="6" t="str">
        <f>OBV!F708</f>
        <v>BEARISH</v>
      </c>
      <c r="K708" s="6" t="str">
        <f>OBV!G708</f>
        <v>WEAK</v>
      </c>
      <c r="L708" s="6" t="str">
        <f>OBV!H708</f>
        <v>CONFIRMED BEARISH</v>
      </c>
    </row>
    <row r="709" spans="1:12" ht="13.5" x14ac:dyDescent="0.25">
      <c r="A709" s="3">
        <f>RSI!A709</f>
        <v>43035</v>
      </c>
      <c r="B709" s="2">
        <f>RSI!B709</f>
        <v>90.948800000000006</v>
      </c>
      <c r="C709" s="2">
        <f>RSI!I709</f>
        <v>17.08399862722095</v>
      </c>
      <c r="D709" s="2">
        <f>MACD!E709</f>
        <v>2.5438150009493796</v>
      </c>
      <c r="E709" s="2">
        <f>MACD!F709</f>
        <v>1.7552112339178556</v>
      </c>
      <c r="F709" s="2">
        <f>'Moving Avg'!D709</f>
        <v>92.069720000000004</v>
      </c>
      <c r="G709" s="2">
        <f>'Moving Avg'!F709</f>
        <v>96.52427000000003</v>
      </c>
      <c r="H709" s="2">
        <f>'Moving Avg'!G709</f>
        <v>98.468004000000036</v>
      </c>
      <c r="I709" s="2">
        <f>'Moving Avg'!H709</f>
        <v>100.13454299999995</v>
      </c>
      <c r="J709" s="6" t="str">
        <f>OBV!F709</f>
        <v>BEARISH</v>
      </c>
      <c r="K709" s="6" t="str">
        <f>OBV!G709</f>
        <v>WEAK</v>
      </c>
      <c r="L709" s="6" t="str">
        <f>OBV!H709</f>
        <v>CONFIRMED BEARISH</v>
      </c>
    </row>
    <row r="710" spans="1:12" ht="13.5" x14ac:dyDescent="0.25">
      <c r="A710" s="3">
        <f>RSI!A710</f>
        <v>43038</v>
      </c>
      <c r="B710" s="2">
        <f>RSI!B710</f>
        <v>90.171499999999995</v>
      </c>
      <c r="C710" s="2">
        <f>RSI!I710</f>
        <v>15.576402845517606</v>
      </c>
      <c r="D710" s="2">
        <f>MACD!E710</f>
        <v>2.8942325007775906</v>
      </c>
      <c r="E710" s="2">
        <f>MACD!F710</f>
        <v>1.9830154872898027</v>
      </c>
      <c r="F710" s="2">
        <f>'Moving Avg'!D710</f>
        <v>91.447860000000006</v>
      </c>
      <c r="G710" s="2">
        <f>'Moving Avg'!F710</f>
        <v>96.06253000000001</v>
      </c>
      <c r="H710" s="2">
        <f>'Moving Avg'!G710</f>
        <v>98.328084000000018</v>
      </c>
      <c r="I710" s="2">
        <f>'Moving Avg'!H710</f>
        <v>100.06568849999996</v>
      </c>
      <c r="J710" s="6" t="str">
        <f>OBV!F710</f>
        <v>BEARISH</v>
      </c>
      <c r="K710" s="6" t="str">
        <f>OBV!G710</f>
        <v>WEAK</v>
      </c>
      <c r="L710" s="6" t="str">
        <f>OBV!H710</f>
        <v>CONFIRMED BEARISH</v>
      </c>
    </row>
    <row r="711" spans="1:12" ht="13.5" x14ac:dyDescent="0.25">
      <c r="A711" s="3">
        <f>RSI!A711</f>
        <v>43039</v>
      </c>
      <c r="B711" s="2">
        <f>RSI!B711</f>
        <v>92.503500000000003</v>
      </c>
      <c r="C711" s="2">
        <f>RSI!I711</f>
        <v>34.306577794524955</v>
      </c>
      <c r="D711" s="2">
        <f>MACD!E711</f>
        <v>3.0534093738535262</v>
      </c>
      <c r="E711" s="2">
        <f>MACD!F711</f>
        <v>2.1970942646025478</v>
      </c>
      <c r="F711" s="2">
        <f>'Moving Avg'!D711</f>
        <v>91.508499999999998</v>
      </c>
      <c r="G711" s="2">
        <f>'Moving Avg'!F711</f>
        <v>95.717390000000009</v>
      </c>
      <c r="H711" s="2">
        <f>'Moving Avg'!G711</f>
        <v>98.250350000000012</v>
      </c>
      <c r="I711" s="2">
        <f>'Moving Avg'!H711</f>
        <v>100.01039799999995</v>
      </c>
      <c r="J711" s="6" t="str">
        <f>OBV!F711</f>
        <v>BEARISH</v>
      </c>
      <c r="K711" s="6" t="str">
        <f>OBV!G711</f>
        <v>WEAK</v>
      </c>
      <c r="L711" s="6" t="str">
        <f>OBV!H711</f>
        <v>BEARISH DIVERGENCE</v>
      </c>
    </row>
    <row r="712" spans="1:12" ht="13.5" x14ac:dyDescent="0.25">
      <c r="A712" s="3">
        <f>RSI!A712</f>
        <v>43040</v>
      </c>
      <c r="B712" s="2">
        <f>RSI!B712</f>
        <v>95.278599999999997</v>
      </c>
      <c r="C712" s="2">
        <f>RSI!I712</f>
        <v>48.849785718081812</v>
      </c>
      <c r="D712" s="2">
        <f>MACD!E712</f>
        <v>3.0015421447950246</v>
      </c>
      <c r="E712" s="2">
        <f>MACD!F712</f>
        <v>2.3579838406410434</v>
      </c>
      <c r="F712" s="2">
        <f>'Moving Avg'!D712</f>
        <v>92.281179999999992</v>
      </c>
      <c r="G712" s="2">
        <f>'Moving Avg'!F712</f>
        <v>95.511005000000011</v>
      </c>
      <c r="H712" s="2">
        <f>'Moving Avg'!G712</f>
        <v>98.215680000000049</v>
      </c>
      <c r="I712" s="2">
        <f>'Moving Avg'!H712</f>
        <v>99.961292</v>
      </c>
      <c r="J712" s="6" t="str">
        <f>OBV!F712</f>
        <v>BEARISH</v>
      </c>
      <c r="K712" s="6" t="str">
        <f>OBV!G712</f>
        <v>WEAK</v>
      </c>
      <c r="L712" s="6" t="str">
        <f>OBV!H712</f>
        <v>BEARISH DIVERGENCE</v>
      </c>
    </row>
    <row r="713" spans="1:12" ht="13.5" x14ac:dyDescent="0.25">
      <c r="A713" s="3">
        <f>RSI!A713</f>
        <v>43041</v>
      </c>
      <c r="B713" s="2">
        <f>RSI!B713</f>
        <v>95.216399999999993</v>
      </c>
      <c r="C713" s="2">
        <f>RSI!I713</f>
        <v>48.590138963487391</v>
      </c>
      <c r="D713" s="2">
        <f>MACD!E713</f>
        <v>2.5209864280706142</v>
      </c>
      <c r="E713" s="2">
        <f>MACD!F713</f>
        <v>2.3905843581269579</v>
      </c>
      <c r="F713" s="2">
        <f>'Moving Avg'!D713</f>
        <v>92.823759999999993</v>
      </c>
      <c r="G713" s="2">
        <f>'Moving Avg'!F713</f>
        <v>95.301510000000007</v>
      </c>
      <c r="H713" s="2">
        <f>'Moving Avg'!G713</f>
        <v>98.179766000000029</v>
      </c>
      <c r="I713" s="2">
        <f>'Moving Avg'!H713</f>
        <v>99.911189500000006</v>
      </c>
      <c r="J713" s="6" t="str">
        <f>OBV!F713</f>
        <v>BEARISH</v>
      </c>
      <c r="K713" s="6" t="str">
        <f>OBV!G713</f>
        <v>WEAK</v>
      </c>
      <c r="L713" s="6" t="str">
        <f>OBV!H713</f>
        <v>BEARISH DIVERGENCE</v>
      </c>
    </row>
    <row r="714" spans="1:12" ht="13.5" x14ac:dyDescent="0.25">
      <c r="A714" s="3">
        <f>RSI!A714</f>
        <v>43042</v>
      </c>
      <c r="B714" s="2">
        <f>RSI!B714</f>
        <v>95.216399999999993</v>
      </c>
      <c r="C714" s="2">
        <f>RSI!I714</f>
        <v>48.590138963487391</v>
      </c>
      <c r="D714" s="2">
        <f>MACD!E714</f>
        <v>1.8802423602315912</v>
      </c>
      <c r="E714" s="2">
        <f>MACD!F714</f>
        <v>2.2885159585478849</v>
      </c>
      <c r="F714" s="2">
        <f>'Moving Avg'!D714</f>
        <v>93.677279999999996</v>
      </c>
      <c r="G714" s="2">
        <f>'Moving Avg'!F714</f>
        <v>95.145655000000005</v>
      </c>
      <c r="H714" s="2">
        <f>'Moving Avg'!G714</f>
        <v>98.108096000000046</v>
      </c>
      <c r="I714" s="2">
        <f>'Moving Avg'!H714</f>
        <v>99.857660500000023</v>
      </c>
      <c r="J714" s="6" t="str">
        <f>OBV!F714</f>
        <v>BEARISH</v>
      </c>
      <c r="K714" s="6" t="str">
        <f>OBV!G714</f>
        <v>NEUTRAL</v>
      </c>
      <c r="L714" s="6" t="str">
        <f>OBV!H714</f>
        <v>BEARISH DIVERGENCE</v>
      </c>
    </row>
    <row r="715" spans="1:12" ht="13.5" x14ac:dyDescent="0.25">
      <c r="A715" s="3">
        <f>RSI!A715</f>
        <v>43045</v>
      </c>
      <c r="B715" s="2">
        <f>RSI!B715</f>
        <v>94.835499999999996</v>
      </c>
      <c r="C715" s="2">
        <f>RSI!I715</f>
        <v>46.822612863580581</v>
      </c>
      <c r="D715" s="2">
        <f>MACD!E715</f>
        <v>1.3042748727767162</v>
      </c>
      <c r="E715" s="2">
        <f>MACD!F715</f>
        <v>2.0916677413936515</v>
      </c>
      <c r="F715" s="2">
        <f>'Moving Avg'!D715</f>
        <v>94.610080000000011</v>
      </c>
      <c r="G715" s="2">
        <f>'Moving Avg'!F715</f>
        <v>94.970755000000011</v>
      </c>
      <c r="H715" s="2">
        <f>'Moving Avg'!G715</f>
        <v>98.030362000000025</v>
      </c>
      <c r="I715" s="2">
        <f>'Moving Avg'!H715</f>
        <v>99.791185500000012</v>
      </c>
      <c r="J715" s="6" t="str">
        <f>OBV!F715</f>
        <v>BEARISH</v>
      </c>
      <c r="K715" s="6" t="str">
        <f>OBV!G715</f>
        <v>NEUTRAL</v>
      </c>
      <c r="L715" s="6" t="str">
        <f>OBV!H715</f>
        <v>BEARISH DIVERGENCE</v>
      </c>
    </row>
    <row r="716" spans="1:12" ht="13.5" x14ac:dyDescent="0.25">
      <c r="A716" s="3">
        <f>RSI!A716</f>
        <v>43046</v>
      </c>
      <c r="B716" s="2">
        <f>RSI!B716</f>
        <v>94.835499999999996</v>
      </c>
      <c r="C716" s="2">
        <f>RSI!I716</f>
        <v>46.822612863580574</v>
      </c>
      <c r="D716" s="2">
        <f>MACD!E716</f>
        <v>0.65420661482460218</v>
      </c>
      <c r="E716" s="2">
        <f>MACD!F716</f>
        <v>1.8041755160798416</v>
      </c>
      <c r="F716" s="2">
        <f>'Moving Avg'!D716</f>
        <v>95.076480000000018</v>
      </c>
      <c r="G716" s="2">
        <f>'Moving Avg'!F716</f>
        <v>94.796239999999997</v>
      </c>
      <c r="H716" s="2">
        <f>'Moving Avg'!G716</f>
        <v>97.905988000000036</v>
      </c>
      <c r="I716" s="2">
        <f>'Moving Avg'!H716</f>
        <v>99.724710500000015</v>
      </c>
      <c r="J716" s="6" t="str">
        <f>OBV!F716</f>
        <v>BEARISH</v>
      </c>
      <c r="K716" s="6" t="str">
        <f>OBV!G716</f>
        <v>NEUTRAL</v>
      </c>
      <c r="L716" s="6" t="str">
        <f>OBV!H716</f>
        <v>BEARISH DIVERGENCE</v>
      </c>
    </row>
    <row r="717" spans="1:12" ht="13.5" x14ac:dyDescent="0.25">
      <c r="A717" s="3">
        <f>RSI!A717</f>
        <v>43047</v>
      </c>
      <c r="B717" s="2">
        <f>RSI!B717</f>
        <v>93.793899999999994</v>
      </c>
      <c r="C717" s="2">
        <f>RSI!I717</f>
        <v>41.979602667538025</v>
      </c>
      <c r="D717" s="2">
        <f>MACD!E717</f>
        <v>6.3778702015099498E-2</v>
      </c>
      <c r="E717" s="2">
        <f>MACD!F717</f>
        <v>1.4560961532668932</v>
      </c>
      <c r="F717" s="2">
        <f>'Moving Avg'!D717</f>
        <v>94.779539999999997</v>
      </c>
      <c r="G717" s="2">
        <f>'Moving Avg'!F717</f>
        <v>94.580919999999992</v>
      </c>
      <c r="H717" s="2">
        <f>'Moving Avg'!G717</f>
        <v>97.746790000000018</v>
      </c>
      <c r="I717" s="2">
        <f>'Moving Avg'!H717</f>
        <v>99.656873000000019</v>
      </c>
      <c r="J717" s="6" t="str">
        <f>OBV!F717</f>
        <v>BEARISH</v>
      </c>
      <c r="K717" s="6" t="str">
        <f>OBV!G717</f>
        <v>NEUTRAL</v>
      </c>
      <c r="L717" s="6" t="str">
        <f>OBV!H717</f>
        <v>CONFIRMED BEARISH</v>
      </c>
    </row>
    <row r="718" spans="1:12" ht="13.5" x14ac:dyDescent="0.25">
      <c r="A718" s="3">
        <f>RSI!A718</f>
        <v>43048</v>
      </c>
      <c r="B718" s="2">
        <f>RSI!B718</f>
        <v>92.511300000000006</v>
      </c>
      <c r="C718" s="2">
        <f>RSI!I718</f>
        <v>36.916105571643911</v>
      </c>
      <c r="D718" s="2">
        <f>MACD!E718</f>
        <v>-0.16420360804379186</v>
      </c>
      <c r="E718" s="2">
        <f>MACD!F718</f>
        <v>1.1320362010047564</v>
      </c>
      <c r="F718" s="2">
        <f>'Moving Avg'!D718</f>
        <v>94.238519999999994</v>
      </c>
      <c r="G718" s="2">
        <f>'Moving Avg'!F718</f>
        <v>94.301469999999995</v>
      </c>
      <c r="H718" s="2">
        <f>'Moving Avg'!G718</f>
        <v>97.561940000000007</v>
      </c>
      <c r="I718" s="2">
        <f>'Moving Avg'!H718</f>
        <v>99.582622500000014</v>
      </c>
      <c r="J718" s="6" t="str">
        <f>OBV!F718</f>
        <v>BEARISH</v>
      </c>
      <c r="K718" s="6" t="str">
        <f>OBV!G718</f>
        <v>NEUTRAL</v>
      </c>
      <c r="L718" s="6" t="str">
        <f>OBV!H718</f>
        <v>CONFIRMED BEARISH</v>
      </c>
    </row>
    <row r="719" spans="1:12" ht="13.5" x14ac:dyDescent="0.25">
      <c r="A719" s="3">
        <f>RSI!A719</f>
        <v>43049</v>
      </c>
      <c r="B719" s="2">
        <f>RSI!B719</f>
        <v>93.280799999999999</v>
      </c>
      <c r="C719" s="2">
        <f>RSI!I719</f>
        <v>41.476911095636623</v>
      </c>
      <c r="D719" s="2">
        <f>MACD!E719</f>
        <v>-0.63722446512078079</v>
      </c>
      <c r="E719" s="2">
        <f>MACD!F719</f>
        <v>0.77818406777964899</v>
      </c>
      <c r="F719" s="2">
        <f>'Moving Avg'!D719</f>
        <v>93.851399999999998</v>
      </c>
      <c r="G719" s="2">
        <f>'Moving Avg'!F719</f>
        <v>94.060494999999989</v>
      </c>
      <c r="H719" s="2">
        <f>'Moving Avg'!G719</f>
        <v>97.392480000000035</v>
      </c>
      <c r="I719" s="2">
        <f>'Moving Avg'!H719</f>
        <v>99.512219500000015</v>
      </c>
      <c r="J719" s="6" t="str">
        <f>OBV!F719</f>
        <v>BULLISH</v>
      </c>
      <c r="K719" s="6" t="str">
        <f>OBV!G719</f>
        <v>STRONG</v>
      </c>
      <c r="L719" s="6" t="str">
        <f>OBV!H719</f>
        <v>BULLISH DIVERGENCE</v>
      </c>
    </row>
    <row r="720" spans="1:12" ht="13.5" x14ac:dyDescent="0.25">
      <c r="A720" s="3">
        <f>RSI!A720</f>
        <v>43052</v>
      </c>
      <c r="B720" s="2">
        <f>RSI!B720</f>
        <v>92.386899999999997</v>
      </c>
      <c r="C720" s="2">
        <f>RSI!I720</f>
        <v>38.036657915719978</v>
      </c>
      <c r="D720" s="2">
        <f>MACD!E720</f>
        <v>-1.0805083335985159</v>
      </c>
      <c r="E720" s="2">
        <f>MACD!F720</f>
        <v>0.40644558750401605</v>
      </c>
      <c r="F720" s="2">
        <f>'Moving Avg'!D720</f>
        <v>93.361680000000007</v>
      </c>
      <c r="G720" s="2">
        <f>'Moving Avg'!F720</f>
        <v>93.774824999999993</v>
      </c>
      <c r="H720" s="2">
        <f>'Moving Avg'!G720</f>
        <v>97.234680000000026</v>
      </c>
      <c r="I720" s="2">
        <f>'Moving Avg'!H720</f>
        <v>99.437347000000031</v>
      </c>
      <c r="J720" s="6" t="str">
        <f>OBV!F720</f>
        <v>BULLISH</v>
      </c>
      <c r="K720" s="6" t="str">
        <f>OBV!G720</f>
        <v>NEUTRAL</v>
      </c>
      <c r="L720" s="6" t="str">
        <f>OBV!H720</f>
        <v>BULLISH DIVERGENCE</v>
      </c>
    </row>
    <row r="721" spans="1:12" ht="13.5" x14ac:dyDescent="0.25">
      <c r="A721" s="3">
        <f>RSI!A721</f>
        <v>43053</v>
      </c>
      <c r="B721" s="2">
        <f>RSI!B721</f>
        <v>93.669499999999999</v>
      </c>
      <c r="C721" s="2">
        <f>RSI!I721</f>
        <v>45.076015353197107</v>
      </c>
      <c r="D721" s="2">
        <f>MACD!E721</f>
        <v>-1.1769819247580102</v>
      </c>
      <c r="E721" s="2">
        <f>MACD!F721</f>
        <v>8.9760085051610788E-2</v>
      </c>
      <c r="F721" s="2">
        <f>'Moving Avg'!D721</f>
        <v>93.128479999999996</v>
      </c>
      <c r="G721" s="2">
        <f>'Moving Avg'!F721</f>
        <v>93.553284999999988</v>
      </c>
      <c r="H721" s="2">
        <f>'Moving Avg'!G721</f>
        <v>97.102688000000029</v>
      </c>
      <c r="I721" s="2">
        <f>'Moving Avg'!H721</f>
        <v>99.3688875</v>
      </c>
      <c r="J721" s="6" t="str">
        <f>OBV!F721</f>
        <v>BULLISH</v>
      </c>
      <c r="K721" s="6" t="str">
        <f>OBV!G721</f>
        <v>NEUTRAL</v>
      </c>
      <c r="L721" s="6" t="str">
        <f>OBV!H721</f>
        <v>BULLISH DIVERGENCE</v>
      </c>
    </row>
    <row r="722" spans="1:12" ht="13.5" x14ac:dyDescent="0.25">
      <c r="A722" s="3">
        <f>RSI!A722</f>
        <v>43054</v>
      </c>
      <c r="B722" s="2">
        <f>RSI!B722</f>
        <v>92.581199999999995</v>
      </c>
      <c r="C722" s="2">
        <f>RSI!I722</f>
        <v>40.836742655315831</v>
      </c>
      <c r="D722" s="2">
        <f>MACD!E722</f>
        <v>-0.74488822068344973</v>
      </c>
      <c r="E722" s="2">
        <f>MACD!F722</f>
        <v>-7.7169576095401329E-2</v>
      </c>
      <c r="F722" s="2">
        <f>'Moving Avg'!D722</f>
        <v>92.885939999999977</v>
      </c>
      <c r="G722" s="2">
        <f>'Moving Avg'!F722</f>
        <v>93.277329999999978</v>
      </c>
      <c r="H722" s="2">
        <f>'Moving Avg'!G722</f>
        <v>96.948930000000004</v>
      </c>
      <c r="I722" s="2">
        <f>'Moving Avg'!H722</f>
        <v>99.312081500000005</v>
      </c>
      <c r="J722" s="6" t="str">
        <f>OBV!F722</f>
        <v>BULLISH</v>
      </c>
      <c r="K722" s="6" t="str">
        <f>OBV!G722</f>
        <v>NEUTRAL</v>
      </c>
      <c r="L722" s="6" t="str">
        <f>OBV!H722</f>
        <v>BULLISH DIVERGENCE</v>
      </c>
    </row>
    <row r="723" spans="1:12" ht="13.5" x14ac:dyDescent="0.25">
      <c r="A723" s="3">
        <f>RSI!A723</f>
        <v>43055</v>
      </c>
      <c r="B723" s="2">
        <f>RSI!B723</f>
        <v>93.203100000000006</v>
      </c>
      <c r="C723" s="2">
        <f>RSI!I723</f>
        <v>44.073570071685566</v>
      </c>
      <c r="D723" s="2">
        <f>MACD!E723</f>
        <v>-0.42276080899331703</v>
      </c>
      <c r="E723" s="2">
        <f>MACD!F723</f>
        <v>-0.14628782267498447</v>
      </c>
      <c r="F723" s="2">
        <f>'Moving Avg'!D723</f>
        <v>93.024300000000011</v>
      </c>
      <c r="G723" s="2">
        <f>'Moving Avg'!F723</f>
        <v>93.176275000000004</v>
      </c>
      <c r="H723" s="2">
        <f>'Moving Avg'!G723</f>
        <v>96.807610000000011</v>
      </c>
      <c r="I723" s="2">
        <f>'Moving Avg'!H723</f>
        <v>99.273957499999995</v>
      </c>
      <c r="J723" s="6" t="str">
        <f>OBV!F723</f>
        <v>BULLISH</v>
      </c>
      <c r="K723" s="6" t="str">
        <f>OBV!G723</f>
        <v>NEUTRAL</v>
      </c>
      <c r="L723" s="6" t="str">
        <f>OBV!H723</f>
        <v>CONFIRMED BULLISH</v>
      </c>
    </row>
    <row r="724" spans="1:12" ht="13.5" x14ac:dyDescent="0.25">
      <c r="A724" s="3">
        <f>RSI!A724</f>
        <v>43056</v>
      </c>
      <c r="B724" s="2">
        <f>RSI!B724</f>
        <v>91.726100000000002</v>
      </c>
      <c r="C724" s="2">
        <f>RSI!I724</f>
        <v>38.663386734095084</v>
      </c>
      <c r="D724" s="2">
        <f>MACD!E724</f>
        <v>-3.3212998592290432E-2</v>
      </c>
      <c r="E724" s="2">
        <f>MACD!F724</f>
        <v>-0.12367285785844566</v>
      </c>
      <c r="F724" s="2">
        <f>'Moving Avg'!D724</f>
        <v>92.713360000000009</v>
      </c>
      <c r="G724" s="2">
        <f>'Moving Avg'!F724</f>
        <v>93.077940000000012</v>
      </c>
      <c r="H724" s="2">
        <f>'Moving Avg'!G724</f>
        <v>96.636905999999996</v>
      </c>
      <c r="I724" s="2">
        <f>'Moving Avg'!H724</f>
        <v>99.228448499999999</v>
      </c>
      <c r="J724" s="6" t="str">
        <f>OBV!F724</f>
        <v>BEARISH</v>
      </c>
      <c r="K724" s="6" t="str">
        <f>OBV!G724</f>
        <v>NEUTRAL</v>
      </c>
      <c r="L724" s="6" t="str">
        <f>OBV!H724</f>
        <v>CONFIRMED BEARISH</v>
      </c>
    </row>
    <row r="725" spans="1:12" ht="13.5" x14ac:dyDescent="0.25">
      <c r="A725" s="3">
        <f>RSI!A725</f>
        <v>43059</v>
      </c>
      <c r="B725" s="2">
        <f>RSI!B725</f>
        <v>92.270300000000006</v>
      </c>
      <c r="C725" s="2">
        <f>RSI!I725</f>
        <v>41.512186113461574</v>
      </c>
      <c r="D725" s="2">
        <f>MACD!E725</f>
        <v>0.21323116053775948</v>
      </c>
      <c r="E725" s="2">
        <f>MACD!F725</f>
        <v>-5.6292054179204638E-2</v>
      </c>
      <c r="F725" s="2">
        <f>'Moving Avg'!D725</f>
        <v>92.690039999999996</v>
      </c>
      <c r="G725" s="2">
        <f>'Moving Avg'!F725</f>
        <v>93.027414999999991</v>
      </c>
      <c r="H725" s="2">
        <f>'Moving Avg'!G725</f>
        <v>96.477086</v>
      </c>
      <c r="I725" s="2">
        <f>'Moving Avg'!H725</f>
        <v>99.185660499999997</v>
      </c>
      <c r="J725" s="6" t="str">
        <f>OBV!F725</f>
        <v>BEARISH</v>
      </c>
      <c r="K725" s="6" t="str">
        <f>OBV!G725</f>
        <v>NEUTRAL</v>
      </c>
      <c r="L725" s="6" t="str">
        <f>OBV!H725</f>
        <v>CONFIRMED BEARISH</v>
      </c>
    </row>
    <row r="726" spans="1:12" ht="13.5" x14ac:dyDescent="0.25">
      <c r="A726" s="3">
        <f>RSI!A726</f>
        <v>43060</v>
      </c>
      <c r="B726" s="2">
        <f>RSI!B726</f>
        <v>90.948800000000006</v>
      </c>
      <c r="C726" s="2">
        <f>RSI!I726</f>
        <v>37.016179148840955</v>
      </c>
      <c r="D726" s="2">
        <f>MACD!E726</f>
        <v>0.53100614378168132</v>
      </c>
      <c r="E726" s="2">
        <f>MACD!F726</f>
        <v>6.1167585412972555E-2</v>
      </c>
      <c r="F726" s="2">
        <f>'Moving Avg'!D726</f>
        <v>92.145900000000012</v>
      </c>
      <c r="G726" s="2">
        <f>'Moving Avg'!F726</f>
        <v>92.964840000000009</v>
      </c>
      <c r="H726" s="2">
        <f>'Moving Avg'!G726</f>
        <v>96.290835999999999</v>
      </c>
      <c r="I726" s="2">
        <f>'Moving Avg'!H726</f>
        <v>99.134018499999982</v>
      </c>
      <c r="J726" s="6" t="str">
        <f>OBV!F726</f>
        <v>BEARISH</v>
      </c>
      <c r="K726" s="6" t="str">
        <f>OBV!G726</f>
        <v>WEAK</v>
      </c>
      <c r="L726" s="6" t="str">
        <f>OBV!H726</f>
        <v>CONFIRMED BEARISH</v>
      </c>
    </row>
    <row r="727" spans="1:12" ht="13.5" x14ac:dyDescent="0.25">
      <c r="A727" s="3">
        <f>RSI!A727</f>
        <v>43061</v>
      </c>
      <c r="B727" s="2">
        <f>RSI!B727</f>
        <v>92.503500000000003</v>
      </c>
      <c r="C727" s="2">
        <f>RSI!I727</f>
        <v>44.615945354100369</v>
      </c>
      <c r="D727" s="2">
        <f>MACD!E727</f>
        <v>0.54280755636557387</v>
      </c>
      <c r="E727" s="2">
        <f>MACD!F727</f>
        <v>0.15749557960349284</v>
      </c>
      <c r="F727" s="2">
        <f>'Moving Avg'!D727</f>
        <v>92.130359999999996</v>
      </c>
      <c r="G727" s="2">
        <f>'Moving Avg'!F727</f>
        <v>93.019255000000015</v>
      </c>
      <c r="H727" s="2">
        <f>'Moving Avg'!G727</f>
        <v>96.135679999999994</v>
      </c>
      <c r="I727" s="2">
        <f>'Moving Avg'!H727</f>
        <v>99.084438999999989</v>
      </c>
      <c r="J727" s="6" t="str">
        <f>OBV!F727</f>
        <v>BEARISH</v>
      </c>
      <c r="K727" s="6" t="str">
        <f>OBV!G727</f>
        <v>WEAK</v>
      </c>
      <c r="L727" s="6" t="str">
        <f>OBV!H727</f>
        <v>CONFIRMED BEARISH</v>
      </c>
    </row>
    <row r="728" spans="1:12" ht="13.5" x14ac:dyDescent="0.25">
      <c r="A728" s="3">
        <f>RSI!A728</f>
        <v>43062</v>
      </c>
      <c r="B728" s="2">
        <f>RSI!B728</f>
        <v>90.948800000000006</v>
      </c>
      <c r="C728" s="2">
        <f>RSI!I728</f>
        <v>39.485097599933937</v>
      </c>
      <c r="D728" s="2">
        <f>MACD!E728</f>
        <v>0.47841313538299346</v>
      </c>
      <c r="E728" s="2">
        <f>MACD!F728</f>
        <v>0.22167909075939296</v>
      </c>
      <c r="F728" s="2">
        <f>'Moving Avg'!D728</f>
        <v>91.679500000000004</v>
      </c>
      <c r="G728" s="2">
        <f>'Moving Avg'!F728</f>
        <v>92.941519999999997</v>
      </c>
      <c r="H728" s="2">
        <f>'Moving Avg'!G728</f>
        <v>95.949429999999992</v>
      </c>
      <c r="I728" s="2">
        <f>'Moving Avg'!H728</f>
        <v>99.01174199999997</v>
      </c>
      <c r="J728" s="6" t="str">
        <f>OBV!F728</f>
        <v>BEARISH</v>
      </c>
      <c r="K728" s="6" t="str">
        <f>OBV!G728</f>
        <v>WEAK</v>
      </c>
      <c r="L728" s="6" t="str">
        <f>OBV!H728</f>
        <v>CONFIRMED BEARISH</v>
      </c>
    </row>
    <row r="729" spans="1:12" ht="13.5" x14ac:dyDescent="0.25">
      <c r="A729" s="3">
        <f>RSI!A729</f>
        <v>43063</v>
      </c>
      <c r="B729" s="2">
        <f>RSI!B729</f>
        <v>92.503500000000003</v>
      </c>
      <c r="C729" s="2">
        <f>RSI!I729</f>
        <v>46.153764955361247</v>
      </c>
      <c r="D729" s="2">
        <f>MACD!E729</f>
        <v>0.44353758463726933</v>
      </c>
      <c r="E729" s="2">
        <f>MACD!F729</f>
        <v>0.26605078953496825</v>
      </c>
      <c r="F729" s="2">
        <f>'Moving Avg'!D729</f>
        <v>91.834980000000016</v>
      </c>
      <c r="G729" s="2">
        <f>'Moving Avg'!F729</f>
        <v>93.019255000000015</v>
      </c>
      <c r="H729" s="2">
        <f>'Moving Avg'!G729</f>
        <v>95.795517999999987</v>
      </c>
      <c r="I729" s="2">
        <f>'Moving Avg'!H729</f>
        <v>98.941983499999992</v>
      </c>
      <c r="J729" s="6" t="str">
        <f>OBV!F729</f>
        <v>BEARISH</v>
      </c>
      <c r="K729" s="6" t="str">
        <f>OBV!G729</f>
        <v>WEAK</v>
      </c>
      <c r="L729" s="6" t="str">
        <f>OBV!H729</f>
        <v>BEARISH DIVERGENCE</v>
      </c>
    </row>
    <row r="730" spans="1:12" ht="13.5" x14ac:dyDescent="0.25">
      <c r="A730" s="3">
        <f>RSI!A730</f>
        <v>43066</v>
      </c>
      <c r="B730" s="2">
        <f>RSI!B730</f>
        <v>92.503500000000003</v>
      </c>
      <c r="C730" s="2">
        <f>RSI!I730</f>
        <v>46.15376495536124</v>
      </c>
      <c r="D730" s="2">
        <f>MACD!E730</f>
        <v>0.28249391855857198</v>
      </c>
      <c r="E730" s="2">
        <f>MACD!F730</f>
        <v>0.26933941533968903</v>
      </c>
      <c r="F730" s="2">
        <f>'Moving Avg'!D730</f>
        <v>91.881620000000026</v>
      </c>
      <c r="G730" s="2">
        <f>'Moving Avg'!F730</f>
        <v>93.135855000000021</v>
      </c>
      <c r="H730" s="2">
        <f>'Moving Avg'!G730</f>
        <v>95.641759999999991</v>
      </c>
      <c r="I730" s="2">
        <f>'Moving Avg'!H730</f>
        <v>98.872224999999986</v>
      </c>
      <c r="J730" s="6" t="str">
        <f>OBV!F730</f>
        <v>BEARISH</v>
      </c>
      <c r="K730" s="6" t="str">
        <f>OBV!G730</f>
        <v>WEAK</v>
      </c>
      <c r="L730" s="6" t="str">
        <f>OBV!H730</f>
        <v>BEARISH DIVERGENCE</v>
      </c>
    </row>
    <row r="731" spans="1:12" ht="13.5" x14ac:dyDescent="0.25">
      <c r="A731" s="3">
        <f>RSI!A731</f>
        <v>43067</v>
      </c>
      <c r="B731" s="2">
        <f>RSI!B731</f>
        <v>92.495699999999999</v>
      </c>
      <c r="C731" s="2">
        <f>RSI!I731</f>
        <v>46.124190085548278</v>
      </c>
      <c r="D731" s="2">
        <f>MACD!E731</f>
        <v>0.34967288196064317</v>
      </c>
      <c r="E731" s="2">
        <f>MACD!F731</f>
        <v>0.28540610866387983</v>
      </c>
      <c r="F731" s="2">
        <f>'Moving Avg'!D731</f>
        <v>92.191000000000003</v>
      </c>
      <c r="G731" s="2">
        <f>'Moving Avg'!F731</f>
        <v>93.135464999999996</v>
      </c>
      <c r="H731" s="2">
        <f>'Moving Avg'!G731</f>
        <v>95.48769200000001</v>
      </c>
      <c r="I731" s="2">
        <f>'Moving Avg'!H731</f>
        <v>98.802427499999993</v>
      </c>
      <c r="J731" s="6" t="str">
        <f>OBV!F731</f>
        <v>BEARISH</v>
      </c>
      <c r="K731" s="6" t="str">
        <f>OBV!G731</f>
        <v>NEUTRAL</v>
      </c>
      <c r="L731" s="6" t="str">
        <f>OBV!H731</f>
        <v>BEARISH DIVERGENCE</v>
      </c>
    </row>
    <row r="732" spans="1:12" ht="13.5" x14ac:dyDescent="0.25">
      <c r="A732" s="3">
        <f>RSI!A732</f>
        <v>43068</v>
      </c>
      <c r="B732" s="2">
        <f>RSI!B732</f>
        <v>92.418000000000006</v>
      </c>
      <c r="C732" s="2">
        <f>RSI!I732</f>
        <v>45.809284534796774</v>
      </c>
      <c r="D732" s="2">
        <f>MACD!E732</f>
        <v>0.25002252129888802</v>
      </c>
      <c r="E732" s="2">
        <f>MACD!F732</f>
        <v>0.27832939119088146</v>
      </c>
      <c r="F732" s="2">
        <f>'Moving Avg'!D732</f>
        <v>92.173900000000003</v>
      </c>
      <c r="G732" s="2">
        <f>'Moving Avg'!F732</f>
        <v>92.992435</v>
      </c>
      <c r="H732" s="2">
        <f>'Moving Avg'!G732</f>
        <v>95.332223999999982</v>
      </c>
      <c r="I732" s="2">
        <f>'Moving Avg'!H732</f>
        <v>98.731480000000005</v>
      </c>
      <c r="J732" s="6" t="str">
        <f>OBV!F732</f>
        <v>BEARISH</v>
      </c>
      <c r="K732" s="6" t="str">
        <f>OBV!G732</f>
        <v>NEUTRAL</v>
      </c>
      <c r="L732" s="6" t="str">
        <f>OBV!H732</f>
        <v>CONFIRMED BEARISH</v>
      </c>
    </row>
    <row r="733" spans="1:12" ht="13.5" x14ac:dyDescent="0.25">
      <c r="A733" s="3">
        <f>RSI!A733</f>
        <v>43069</v>
      </c>
      <c r="B733" s="2">
        <f>RSI!B733</f>
        <v>90.171499999999995</v>
      </c>
      <c r="C733" s="2">
        <f>RSI!I733</f>
        <v>37.77837210883888</v>
      </c>
      <c r="D733" s="2">
        <f>MACD!E733</f>
        <v>0.43304377694796869</v>
      </c>
      <c r="E733" s="2">
        <f>MACD!F733</f>
        <v>0.30927226834229893</v>
      </c>
      <c r="F733" s="2">
        <f>'Moving Avg'!D733</f>
        <v>92.018439999999998</v>
      </c>
      <c r="G733" s="2">
        <f>'Moving Avg'!F733</f>
        <v>92.740189999999984</v>
      </c>
      <c r="H733" s="2">
        <f>'Moving Avg'!G733</f>
        <v>95.133225999999993</v>
      </c>
      <c r="I733" s="2">
        <f>'Moving Avg'!H733</f>
        <v>98.649299999999997</v>
      </c>
      <c r="J733" s="6" t="str">
        <f>OBV!F733</f>
        <v>BEARISH</v>
      </c>
      <c r="K733" s="6" t="str">
        <f>OBV!G733</f>
        <v>WEAK</v>
      </c>
      <c r="L733" s="6" t="str">
        <f>OBV!H733</f>
        <v>CONFIRMED BEARISH</v>
      </c>
    </row>
    <row r="734" spans="1:12" ht="13.5" x14ac:dyDescent="0.25">
      <c r="A734" s="3">
        <f>RSI!A734</f>
        <v>43073</v>
      </c>
      <c r="B734" s="2">
        <f>RSI!B734</f>
        <v>90.109300000000005</v>
      </c>
      <c r="C734" s="2">
        <f>RSI!I734</f>
        <v>37.581918967275001</v>
      </c>
      <c r="D734" s="2">
        <f>MACD!E734</f>
        <v>0.38342631311806485</v>
      </c>
      <c r="E734" s="2">
        <f>MACD!F734</f>
        <v>0.32410307729745214</v>
      </c>
      <c r="F734" s="2">
        <f>'Moving Avg'!D734</f>
        <v>91.539599999999993</v>
      </c>
      <c r="G734" s="2">
        <f>'Moving Avg'!F734</f>
        <v>92.484835000000004</v>
      </c>
      <c r="H734" s="2">
        <f>'Moving Avg'!G734</f>
        <v>94.932984000000019</v>
      </c>
      <c r="I734" s="2">
        <f>'Moving Avg'!H734</f>
        <v>98.566809000000006</v>
      </c>
      <c r="J734" s="6" t="str">
        <f>OBV!F734</f>
        <v>BEARISH</v>
      </c>
      <c r="K734" s="6" t="str">
        <f>OBV!G734</f>
        <v>WEAK</v>
      </c>
      <c r="L734" s="6" t="str">
        <f>OBV!H734</f>
        <v>CONFIRMED BEARISH</v>
      </c>
    </row>
    <row r="735" spans="1:12" ht="13.5" x14ac:dyDescent="0.25">
      <c r="A735" s="3">
        <f>RSI!A735</f>
        <v>43074</v>
      </c>
      <c r="B735" s="2">
        <f>RSI!B735</f>
        <v>90.109300000000005</v>
      </c>
      <c r="C735" s="2">
        <f>RSI!I735</f>
        <v>37.581918967275001</v>
      </c>
      <c r="D735" s="2">
        <f>MACD!E735</f>
        <v>0.44233084928417554</v>
      </c>
      <c r="E735" s="2">
        <f>MACD!F735</f>
        <v>0.34774863169479686</v>
      </c>
      <c r="F735" s="2">
        <f>'Moving Avg'!D735</f>
        <v>91.060760000000002</v>
      </c>
      <c r="G735" s="2">
        <f>'Moving Avg'!F735</f>
        <v>92.248525000000001</v>
      </c>
      <c r="H735" s="2">
        <f>'Moving Avg'!G735</f>
        <v>94.732742000000016</v>
      </c>
      <c r="I735" s="2">
        <f>'Moving Avg'!H735</f>
        <v>98.484318000000016</v>
      </c>
      <c r="J735" s="6" t="str">
        <f>OBV!F735</f>
        <v>BEARISH</v>
      </c>
      <c r="K735" s="6" t="str">
        <f>OBV!G735</f>
        <v>WEAK</v>
      </c>
      <c r="L735" s="6" t="str">
        <f>OBV!H735</f>
        <v>CONFIRMED BEARISH</v>
      </c>
    </row>
    <row r="736" spans="1:12" ht="13.5" x14ac:dyDescent="0.25">
      <c r="A736" s="3">
        <f>RSI!A736</f>
        <v>43075</v>
      </c>
      <c r="B736" s="2">
        <f>RSI!B736</f>
        <v>87.839399999999998</v>
      </c>
      <c r="C736" s="2">
        <f>RSI!I736</f>
        <v>30.802564773796405</v>
      </c>
      <c r="D736" s="2">
        <f>MACD!E736</f>
        <v>0.47290014856777418</v>
      </c>
      <c r="E736" s="2">
        <f>MACD!F736</f>
        <v>0.37277893506939236</v>
      </c>
      <c r="F736" s="2">
        <f>'Moving Avg'!D736</f>
        <v>90.129500000000007</v>
      </c>
      <c r="G736" s="2">
        <f>'Moving Avg'!F736</f>
        <v>91.898720000000012</v>
      </c>
      <c r="H736" s="2">
        <f>'Moving Avg'!G736</f>
        <v>94.49954000000001</v>
      </c>
      <c r="I736" s="2">
        <f>'Moving Avg'!H736</f>
        <v>98.390477500000031</v>
      </c>
      <c r="J736" s="6" t="str">
        <f>OBV!F736</f>
        <v>BEARISH</v>
      </c>
      <c r="K736" s="6" t="str">
        <f>OBV!G736</f>
        <v>WEAK</v>
      </c>
      <c r="L736" s="6" t="str">
        <f>OBV!H736</f>
        <v>CONFIRMED BEARISH</v>
      </c>
    </row>
    <row r="737" spans="1:12" ht="13.5" x14ac:dyDescent="0.25">
      <c r="A737" s="3">
        <f>RSI!A737</f>
        <v>43076</v>
      </c>
      <c r="B737" s="2">
        <f>RSI!B737</f>
        <v>87.839399999999998</v>
      </c>
      <c r="C737" s="2">
        <f>RSI!I737</f>
        <v>30.802564773796405</v>
      </c>
      <c r="D737" s="2">
        <f>MACD!E737</f>
        <v>0.76608065201142495</v>
      </c>
      <c r="E737" s="2">
        <f>MACD!F737</f>
        <v>0.45143927845779891</v>
      </c>
      <c r="F737" s="2">
        <f>'Moving Avg'!D737</f>
        <v>89.213780000000014</v>
      </c>
      <c r="G737" s="2">
        <f>'Moving Avg'!F737</f>
        <v>91.600995000000012</v>
      </c>
      <c r="H737" s="2">
        <f>'Moving Avg'!G737</f>
        <v>94.266492</v>
      </c>
      <c r="I737" s="2">
        <f>'Moving Avg'!H737</f>
        <v>98.300444000000041</v>
      </c>
      <c r="J737" s="6" t="str">
        <f>OBV!F737</f>
        <v>BEARISH</v>
      </c>
      <c r="K737" s="6" t="str">
        <f>OBV!G737</f>
        <v>WEAK</v>
      </c>
      <c r="L737" s="6" t="str">
        <f>OBV!H737</f>
        <v>CONFIRMED BEARISH</v>
      </c>
    </row>
    <row r="738" spans="1:12" ht="13.5" x14ac:dyDescent="0.25">
      <c r="A738" s="3">
        <f>RSI!A738</f>
        <v>43077</v>
      </c>
      <c r="B738" s="2">
        <f>RSI!B738</f>
        <v>87.839399999999998</v>
      </c>
      <c r="C738" s="2">
        <f>RSI!I738</f>
        <v>30.802564773796405</v>
      </c>
      <c r="D738" s="2">
        <f>MACD!E738</f>
        <v>0.80101773417368349</v>
      </c>
      <c r="E738" s="2">
        <f>MACD!F738</f>
        <v>0.52135496960097583</v>
      </c>
      <c r="F738" s="2">
        <f>'Moving Avg'!D738</f>
        <v>88.74736</v>
      </c>
      <c r="G738" s="2">
        <f>'Moving Avg'!F738</f>
        <v>91.367400000000004</v>
      </c>
      <c r="H738" s="2">
        <f>'Moving Avg'!G738</f>
        <v>94.033600000000007</v>
      </c>
      <c r="I738" s="2">
        <f>'Moving Avg'!H738</f>
        <v>98.225221500000046</v>
      </c>
      <c r="J738" s="6" t="str">
        <f>OBV!F738</f>
        <v>BEARISH</v>
      </c>
      <c r="K738" s="6" t="str">
        <f>OBV!G738</f>
        <v>NEUTRAL</v>
      </c>
      <c r="L738" s="6" t="str">
        <f>OBV!H738</f>
        <v>CONFIRMED BEARISH</v>
      </c>
    </row>
    <row r="739" spans="1:12" ht="13.5" x14ac:dyDescent="0.25">
      <c r="A739" s="3">
        <f>RSI!A739</f>
        <v>43080</v>
      </c>
      <c r="B739" s="2">
        <f>RSI!B739</f>
        <v>87.380799999999994</v>
      </c>
      <c r="C739" s="2">
        <f>RSI!I739</f>
        <v>29.461512262032812</v>
      </c>
      <c r="D739" s="2">
        <f>MACD!E739</f>
        <v>1.127851428355811</v>
      </c>
      <c r="E739" s="2">
        <f>MACD!F739</f>
        <v>0.64265426135194292</v>
      </c>
      <c r="F739" s="2">
        <f>'Moving Avg'!D739</f>
        <v>88.20165999999999</v>
      </c>
      <c r="G739" s="2">
        <f>'Moving Avg'!F739</f>
        <v>91.07240000000003</v>
      </c>
      <c r="H739" s="2">
        <f>'Moving Avg'!G739</f>
        <v>93.791535999999994</v>
      </c>
      <c r="I739" s="2">
        <f>'Moving Avg'!H739</f>
        <v>98.132895000000048</v>
      </c>
      <c r="J739" s="6" t="str">
        <f>OBV!F739</f>
        <v>BEARISH</v>
      </c>
      <c r="K739" s="6" t="str">
        <f>OBV!G739</f>
        <v>NEUTRAL</v>
      </c>
      <c r="L739" s="6" t="str">
        <f>OBV!H739</f>
        <v>CONFIRMED BEARISH</v>
      </c>
    </row>
    <row r="740" spans="1:12" ht="13.5" x14ac:dyDescent="0.25">
      <c r="A740" s="3">
        <f>RSI!A740</f>
        <v>43081</v>
      </c>
      <c r="B740" s="2">
        <f>RSI!B740</f>
        <v>87.839399999999998</v>
      </c>
      <c r="C740" s="2">
        <f>RSI!I740</f>
        <v>32.620662808386186</v>
      </c>
      <c r="D740" s="2">
        <f>MACD!E740</f>
        <v>1.395472682448883</v>
      </c>
      <c r="E740" s="2">
        <f>MACD!F740</f>
        <v>0.79321794557133107</v>
      </c>
      <c r="F740" s="2">
        <f>'Moving Avg'!D740</f>
        <v>87.747680000000003</v>
      </c>
      <c r="G740" s="2">
        <f>'Moving Avg'!F740</f>
        <v>90.845025000000007</v>
      </c>
      <c r="H740" s="2">
        <f>'Moving Avg'!G740</f>
        <v>93.560197999999986</v>
      </c>
      <c r="I740" s="2">
        <f>'Moving Avg'!H740</f>
        <v>98.042861500000029</v>
      </c>
      <c r="J740" s="6" t="str">
        <f>OBV!F740</f>
        <v>BULLISH</v>
      </c>
      <c r="K740" s="6" t="str">
        <f>OBV!G740</f>
        <v>STRONG</v>
      </c>
      <c r="L740" s="6" t="str">
        <f>OBV!H740</f>
        <v>BULLISH DIVERGENCE</v>
      </c>
    </row>
    <row r="741" spans="1:12" ht="13.5" x14ac:dyDescent="0.25">
      <c r="A741" s="3">
        <f>RSI!A741</f>
        <v>43082</v>
      </c>
      <c r="B741" s="2">
        <f>RSI!B741</f>
        <v>87.450800000000001</v>
      </c>
      <c r="C741" s="2">
        <f>RSI!I741</f>
        <v>31.339824900509598</v>
      </c>
      <c r="D741" s="2">
        <f>MACD!E741</f>
        <v>1.6699819535195246</v>
      </c>
      <c r="E741" s="2">
        <f>MACD!F741</f>
        <v>0.96857074716096991</v>
      </c>
      <c r="F741" s="2">
        <f>'Moving Avg'!D741</f>
        <v>87.669960000000003</v>
      </c>
      <c r="G741" s="2">
        <f>'Moving Avg'!F741</f>
        <v>90.53409000000002</v>
      </c>
      <c r="H741" s="2">
        <f>'Moving Avg'!G741</f>
        <v>93.321087999999975</v>
      </c>
      <c r="I741" s="2">
        <f>'Moving Avg'!H741</f>
        <v>97.950885000000056</v>
      </c>
      <c r="J741" s="6" t="str">
        <f>OBV!F741</f>
        <v>BULLISH</v>
      </c>
      <c r="K741" s="6" t="str">
        <f>OBV!G741</f>
        <v>STRONG</v>
      </c>
      <c r="L741" s="6" t="str">
        <f>OBV!H741</f>
        <v>BULLISH DIVERGENCE</v>
      </c>
    </row>
    <row r="742" spans="1:12" ht="13.5" x14ac:dyDescent="0.25">
      <c r="A742" s="3">
        <f>RSI!A742</f>
        <v>43083</v>
      </c>
      <c r="B742" s="2">
        <f>RSI!B742</f>
        <v>87.054299999999998</v>
      </c>
      <c r="C742" s="2">
        <f>RSI!I742</f>
        <v>30.043605489575697</v>
      </c>
      <c r="D742" s="2">
        <f>MACD!E742</f>
        <v>1.9409304484778005</v>
      </c>
      <c r="E742" s="2">
        <f>MACD!F742</f>
        <v>1.163042687424336</v>
      </c>
      <c r="F742" s="2">
        <f>'Moving Avg'!D742</f>
        <v>87.51294</v>
      </c>
      <c r="G742" s="2">
        <f>'Moving Avg'!F742</f>
        <v>90.257745000000028</v>
      </c>
      <c r="H742" s="2">
        <f>'Moving Avg'!G742</f>
        <v>93.074047999999991</v>
      </c>
      <c r="I742" s="2">
        <f>'Moving Avg'!H742</f>
        <v>97.856926000000044</v>
      </c>
      <c r="J742" s="6" t="str">
        <f>OBV!F742</f>
        <v>BULLISH</v>
      </c>
      <c r="K742" s="6" t="str">
        <f>OBV!G742</f>
        <v>STRONG</v>
      </c>
      <c r="L742" s="6" t="str">
        <f>OBV!H742</f>
        <v>BULLISH DIVERGENCE</v>
      </c>
    </row>
    <row r="743" spans="1:12" ht="13.5" x14ac:dyDescent="0.25">
      <c r="A743" s="3">
        <f>RSI!A743</f>
        <v>43084</v>
      </c>
      <c r="B743" s="2">
        <f>RSI!B743</f>
        <v>84.730099999999993</v>
      </c>
      <c r="C743" s="2">
        <f>RSI!I743</f>
        <v>23.82344594976216</v>
      </c>
      <c r="D743" s="2">
        <f>MACD!E743</f>
        <v>2.0187655320094393</v>
      </c>
      <c r="E743" s="2">
        <f>MACD!F743</f>
        <v>1.3341872563413566</v>
      </c>
      <c r="F743" s="2">
        <f>'Moving Avg'!D743</f>
        <v>86.891080000000002</v>
      </c>
      <c r="G743" s="2">
        <f>'Moving Avg'!F743</f>
        <v>89.834095000000019</v>
      </c>
      <c r="H743" s="2">
        <f>'Moving Avg'!G743</f>
        <v>92.780523999999986</v>
      </c>
      <c r="I743" s="2">
        <f>'Moving Avg'!H743</f>
        <v>97.751384500000057</v>
      </c>
      <c r="J743" s="6" t="str">
        <f>OBV!F743</f>
        <v>BULLISH</v>
      </c>
      <c r="K743" s="6" t="str">
        <f>OBV!G743</f>
        <v>STRONG</v>
      </c>
      <c r="L743" s="6" t="str">
        <f>OBV!H743</f>
        <v>BULLISH DIVERGENCE</v>
      </c>
    </row>
    <row r="744" spans="1:12" ht="13.5" x14ac:dyDescent="0.25">
      <c r="A744" s="3">
        <f>RSI!A744</f>
        <v>43087</v>
      </c>
      <c r="B744" s="2">
        <f>RSI!B744</f>
        <v>83.952699999999993</v>
      </c>
      <c r="C744" s="2">
        <f>RSI!I744</f>
        <v>22.17006771623403</v>
      </c>
      <c r="D744" s="2">
        <f>MACD!E744</f>
        <v>2.1667677708788773</v>
      </c>
      <c r="E744" s="2">
        <f>MACD!F744</f>
        <v>1.500703359248861</v>
      </c>
      <c r="F744" s="2">
        <f>'Moving Avg'!D744</f>
        <v>86.205459999999988</v>
      </c>
      <c r="G744" s="2">
        <f>'Moving Avg'!F744</f>
        <v>89.445425000000029</v>
      </c>
      <c r="H744" s="2">
        <f>'Moving Avg'!G744</f>
        <v>92.492907999999971</v>
      </c>
      <c r="I744" s="2">
        <f>'Moving Avg'!H744</f>
        <v>97.643821500000072</v>
      </c>
      <c r="J744" s="6" t="str">
        <f>OBV!F744</f>
        <v>BULLISH</v>
      </c>
      <c r="K744" s="6" t="str">
        <f>OBV!G744</f>
        <v>NEUTRAL</v>
      </c>
      <c r="L744" s="6" t="str">
        <f>OBV!H744</f>
        <v>BULLISH DIVERGENCE</v>
      </c>
    </row>
    <row r="745" spans="1:12" ht="13.5" x14ac:dyDescent="0.25">
      <c r="A745" s="3">
        <f>RSI!A745</f>
        <v>43088</v>
      </c>
      <c r="B745" s="2">
        <f>RSI!B745</f>
        <v>84.559100000000001</v>
      </c>
      <c r="C745" s="2">
        <f>RSI!I745</f>
        <v>26.457575472754726</v>
      </c>
      <c r="D745" s="2">
        <f>MACD!E745</f>
        <v>2.28327359596598</v>
      </c>
      <c r="E745" s="2">
        <f>MACD!F745</f>
        <v>1.6572174065922849</v>
      </c>
      <c r="F745" s="2">
        <f>'Moving Avg'!D745</f>
        <v>85.549399999999991</v>
      </c>
      <c r="G745" s="2">
        <f>'Moving Avg'!F745</f>
        <v>89.059865000000002</v>
      </c>
      <c r="H745" s="2">
        <f>'Moving Avg'!G745</f>
        <v>92.21741999999999</v>
      </c>
      <c r="I745" s="2">
        <f>'Moving Avg'!H745</f>
        <v>97.55261650000007</v>
      </c>
      <c r="J745" s="6" t="str">
        <f>OBV!F745</f>
        <v>BEARISH</v>
      </c>
      <c r="K745" s="6" t="str">
        <f>OBV!G745</f>
        <v>WEAK</v>
      </c>
      <c r="L745" s="6" t="str">
        <f>OBV!H745</f>
        <v>CONFIRMED BEARISH</v>
      </c>
    </row>
    <row r="746" spans="1:12" ht="13.5" x14ac:dyDescent="0.25">
      <c r="A746" s="3">
        <f>RSI!A746</f>
        <v>43089</v>
      </c>
      <c r="B746" s="2">
        <f>RSI!B746</f>
        <v>81.628500000000003</v>
      </c>
      <c r="C746" s="2">
        <f>RSI!I746</f>
        <v>20.562216764278958</v>
      </c>
      <c r="D746" s="2">
        <f>MACD!E746</f>
        <v>2.2796491159519832</v>
      </c>
      <c r="E746" s="2">
        <f>MACD!F746</f>
        <v>1.7817037484642246</v>
      </c>
      <c r="F746" s="2">
        <f>'Moving Avg'!D746</f>
        <v>84.38494</v>
      </c>
      <c r="G746" s="2">
        <f>'Moving Avg'!F746</f>
        <v>88.593850000000003</v>
      </c>
      <c r="H746" s="2">
        <f>'Moving Avg'!G746</f>
        <v>91.883473999999964</v>
      </c>
      <c r="I746" s="2">
        <f>'Moving Avg'!H746</f>
        <v>97.446758500000072</v>
      </c>
      <c r="J746" s="6" t="str">
        <f>OBV!F746</f>
        <v>BEARISH</v>
      </c>
      <c r="K746" s="6" t="str">
        <f>OBV!G746</f>
        <v>WEAK</v>
      </c>
      <c r="L746" s="6" t="str">
        <f>OBV!H746</f>
        <v>CONFIRMED BEARISH</v>
      </c>
    </row>
    <row r="747" spans="1:12" ht="13.5" x14ac:dyDescent="0.25">
      <c r="A747" s="3">
        <f>RSI!A747</f>
        <v>43090</v>
      </c>
      <c r="B747" s="2">
        <f>RSI!B747</f>
        <v>81.620699999999999</v>
      </c>
      <c r="C747" s="2">
        <f>RSI!I747</f>
        <v>20.549092481503862</v>
      </c>
      <c r="D747" s="2">
        <f>MACD!E747</f>
        <v>2.3221877812863028</v>
      </c>
      <c r="E747" s="2">
        <f>MACD!F747</f>
        <v>1.8898005550286405</v>
      </c>
      <c r="F747" s="2">
        <f>'Moving Avg'!D747</f>
        <v>83.298220000000001</v>
      </c>
      <c r="G747" s="2">
        <f>'Moving Avg'!F747</f>
        <v>88.04970999999999</v>
      </c>
      <c r="H747" s="2">
        <f>'Moving Avg'!G747</f>
        <v>91.553881999999987</v>
      </c>
      <c r="I747" s="2">
        <f>'Moving Avg'!H747</f>
        <v>97.325631500000057</v>
      </c>
      <c r="J747" s="6" t="str">
        <f>OBV!F747</f>
        <v>BEARISH</v>
      </c>
      <c r="K747" s="6" t="str">
        <f>OBV!G747</f>
        <v>WEAK</v>
      </c>
      <c r="L747" s="6" t="str">
        <f>OBV!H747</f>
        <v>CONFIRMED BEARISH</v>
      </c>
    </row>
    <row r="748" spans="1:12" ht="13.5" x14ac:dyDescent="0.25">
      <c r="A748" s="3">
        <f>RSI!A748</f>
        <v>43091</v>
      </c>
      <c r="B748" s="2">
        <f>RSI!B748</f>
        <v>81.006600000000006</v>
      </c>
      <c r="C748" s="2">
        <f>RSI!I748</f>
        <v>19.494126158002743</v>
      </c>
      <c r="D748" s="2">
        <f>MACD!E748</f>
        <v>2.4454093819751677</v>
      </c>
      <c r="E748" s="2">
        <f>MACD!F748</f>
        <v>2.000922320417946</v>
      </c>
      <c r="F748" s="2">
        <f>'Moving Avg'!D748</f>
        <v>82.553519999999992</v>
      </c>
      <c r="G748" s="2">
        <f>'Moving Avg'!F748</f>
        <v>87.552599999999998</v>
      </c>
      <c r="H748" s="2">
        <f>'Moving Avg'!G748</f>
        <v>91.212007999999983</v>
      </c>
      <c r="I748" s="2">
        <f>'Moving Avg'!H748</f>
        <v>97.20143400000002</v>
      </c>
      <c r="J748" s="6" t="str">
        <f>OBV!F748</f>
        <v>BEARISH</v>
      </c>
      <c r="K748" s="6" t="str">
        <f>OBV!G748</f>
        <v>WEAK</v>
      </c>
      <c r="L748" s="6" t="str">
        <f>OBV!H748</f>
        <v>CONFIRMED BEARISH</v>
      </c>
    </row>
    <row r="749" spans="1:12" ht="13.5" x14ac:dyDescent="0.25">
      <c r="A749" s="3">
        <f>RSI!A749</f>
        <v>43094</v>
      </c>
      <c r="B749" s="2">
        <f>RSI!B749</f>
        <v>78.581299999999999</v>
      </c>
      <c r="C749" s="2">
        <f>RSI!I749</f>
        <v>16.000406729704949</v>
      </c>
      <c r="D749" s="2">
        <f>MACD!E749</f>
        <v>2.7010472812957858</v>
      </c>
      <c r="E749" s="2">
        <f>MACD!F749</f>
        <v>2.1409473125935139</v>
      </c>
      <c r="F749" s="2">
        <f>'Moving Avg'!D749</f>
        <v>81.479240000000004</v>
      </c>
      <c r="G749" s="2">
        <f>'Moving Avg'!F749</f>
        <v>86.85648999999998</v>
      </c>
      <c r="H749" s="2">
        <f>'Moving Avg'!G749</f>
        <v>90.821627999999976</v>
      </c>
      <c r="I749" s="2">
        <f>'Moving Avg'!H749</f>
        <v>97.068917500000026</v>
      </c>
      <c r="J749" s="6" t="str">
        <f>OBV!F749</f>
        <v>BEARISH</v>
      </c>
      <c r="K749" s="6" t="str">
        <f>OBV!G749</f>
        <v>WEAK</v>
      </c>
      <c r="L749" s="6" t="str">
        <f>OBV!H749</f>
        <v>CONFIRMED BEARISH</v>
      </c>
    </row>
    <row r="750" spans="1:12" ht="13.5" x14ac:dyDescent="0.25">
      <c r="A750" s="3">
        <f>RSI!A750</f>
        <v>43095</v>
      </c>
      <c r="B750" s="2">
        <f>RSI!B750</f>
        <v>78.526899999999998</v>
      </c>
      <c r="C750" s="2">
        <f>RSI!I750</f>
        <v>15.931437190463129</v>
      </c>
      <c r="D750" s="2">
        <f>MACD!E750</f>
        <v>3.0454148972159771</v>
      </c>
      <c r="E750" s="2">
        <f>MACD!F750</f>
        <v>2.3218408295180066</v>
      </c>
      <c r="F750" s="2">
        <f>'Moving Avg'!D750</f>
        <v>80.272800000000004</v>
      </c>
      <c r="G750" s="2">
        <f>'Moving Avg'!F750</f>
        <v>86.157659999999993</v>
      </c>
      <c r="H750" s="2">
        <f>'Moving Avg'!G750</f>
        <v>90.430159999999972</v>
      </c>
      <c r="I750" s="2">
        <f>'Moving Avg'!H750</f>
        <v>96.936129000000022</v>
      </c>
      <c r="J750" s="6" t="str">
        <f>OBV!F750</f>
        <v>BEARISH</v>
      </c>
      <c r="K750" s="6" t="str">
        <f>OBV!G750</f>
        <v>WEAK</v>
      </c>
      <c r="L750" s="6" t="str">
        <f>OBV!H750</f>
        <v>CONFIRMED BEARISH</v>
      </c>
    </row>
    <row r="751" spans="1:12" ht="13.5" x14ac:dyDescent="0.25">
      <c r="A751" s="3">
        <f>RSI!A751</f>
        <v>43096</v>
      </c>
      <c r="B751" s="2">
        <f>RSI!B751</f>
        <v>78.511399999999995</v>
      </c>
      <c r="C751" s="2">
        <f>RSI!I751</f>
        <v>15.9103933645155</v>
      </c>
      <c r="D751" s="2">
        <f>MACD!E751</f>
        <v>3.3280018909173776</v>
      </c>
      <c r="E751" s="2">
        <f>MACD!F751</f>
        <v>2.5230730417978808</v>
      </c>
      <c r="F751" s="2">
        <f>'Moving Avg'!D751</f>
        <v>79.649379999999994</v>
      </c>
      <c r="G751" s="2">
        <f>'Moving Avg'!F751</f>
        <v>85.458445000000012</v>
      </c>
      <c r="H751" s="2">
        <f>'Moving Avg'!G751</f>
        <v>90.038381999999984</v>
      </c>
      <c r="I751" s="2">
        <f>'Moving Avg'!H751</f>
        <v>96.799455500000022</v>
      </c>
      <c r="J751" s="6" t="str">
        <f>OBV!F751</f>
        <v>BEARISH</v>
      </c>
      <c r="K751" s="6" t="str">
        <f>OBV!G751</f>
        <v>WEAK</v>
      </c>
      <c r="L751" s="6" t="str">
        <f>OBV!H751</f>
        <v>CONFIRMED BEARISH</v>
      </c>
    </row>
    <row r="752" spans="1:12" ht="13.5" x14ac:dyDescent="0.25">
      <c r="A752" s="3">
        <f>RSI!A752</f>
        <v>43097</v>
      </c>
      <c r="B752" s="2">
        <f>RSI!B752</f>
        <v>77.733999999999995</v>
      </c>
      <c r="C752" s="2">
        <f>RSI!I752</f>
        <v>14.85085035879527</v>
      </c>
      <c r="D752" s="2">
        <f>MACD!E752</f>
        <v>3.6099346991914842</v>
      </c>
      <c r="E752" s="2">
        <f>MACD!F752</f>
        <v>2.7404453732766014</v>
      </c>
      <c r="F752" s="2">
        <f>'Moving Avg'!D752</f>
        <v>78.872039999999998</v>
      </c>
      <c r="G752" s="2">
        <f>'Moving Avg'!F752</f>
        <v>84.724244999999996</v>
      </c>
      <c r="H752" s="2">
        <f>'Moving Avg'!G752</f>
        <v>89.631055999999973</v>
      </c>
      <c r="I752" s="2">
        <f>'Moving Avg'!H752</f>
        <v>96.658895000000015</v>
      </c>
      <c r="J752" s="6" t="str">
        <f>OBV!F752</f>
        <v>BEARISH</v>
      </c>
      <c r="K752" s="6" t="str">
        <f>OBV!G752</f>
        <v>WEAK</v>
      </c>
      <c r="L752" s="6" t="str">
        <f>OBV!H752</f>
        <v>CONFIRMED BEARISH</v>
      </c>
    </row>
    <row r="753" spans="1:12" ht="13.5" x14ac:dyDescent="0.25">
      <c r="A753" s="3">
        <f>RSI!A753</f>
        <v>43098</v>
      </c>
      <c r="B753" s="2">
        <f>RSI!B753</f>
        <v>77.733999999999995</v>
      </c>
      <c r="C753" s="2">
        <f>RSI!I753</f>
        <v>14.85085035879527</v>
      </c>
      <c r="D753" s="2">
        <f>MACD!E753</f>
        <v>3.5383283843157329</v>
      </c>
      <c r="E753" s="2">
        <f>MACD!F753</f>
        <v>2.9000219754844281</v>
      </c>
      <c r="F753" s="2">
        <f>'Moving Avg'!D753</f>
        <v>78.217519999999993</v>
      </c>
      <c r="G753" s="2">
        <f>'Moving Avg'!F753</f>
        <v>84.102369999999993</v>
      </c>
      <c r="H753" s="2">
        <f>'Moving Avg'!G753</f>
        <v>89.281251999999981</v>
      </c>
      <c r="I753" s="2">
        <f>'Moving Avg'!H753</f>
        <v>96.522142000000017</v>
      </c>
      <c r="J753" s="6" t="str">
        <f>OBV!F753</f>
        <v>BEARISH</v>
      </c>
      <c r="K753" s="6" t="str">
        <f>OBV!G753</f>
        <v>WEAK</v>
      </c>
      <c r="L753" s="6" t="str">
        <f>OBV!H753</f>
        <v>CONFIRMED BEARISH</v>
      </c>
    </row>
    <row r="754" spans="1:12" ht="13.5" x14ac:dyDescent="0.25">
      <c r="A754" s="3">
        <f>RSI!A754</f>
        <v>43102</v>
      </c>
      <c r="B754" s="2">
        <f>RSI!B754</f>
        <v>76.179299999999998</v>
      </c>
      <c r="C754" s="2">
        <f>RSI!I754</f>
        <v>12.863920848670105</v>
      </c>
      <c r="D754" s="2">
        <f>MACD!E754</f>
        <v>3.5171943383667639</v>
      </c>
      <c r="E754" s="2">
        <f>MACD!F754</f>
        <v>3.0234564480608954</v>
      </c>
      <c r="F754" s="2">
        <f>'Moving Avg'!D754</f>
        <v>77.73711999999999</v>
      </c>
      <c r="G754" s="2">
        <f>'Moving Avg'!F754</f>
        <v>83.405869999999993</v>
      </c>
      <c r="H754" s="2">
        <f>'Moving Avg'!G754</f>
        <v>88.930981999999986</v>
      </c>
      <c r="I754" s="2">
        <f>'Moving Avg'!H754</f>
        <v>96.389685000000028</v>
      </c>
      <c r="J754" s="6" t="str">
        <f>OBV!F754</f>
        <v>BEARISH</v>
      </c>
      <c r="K754" s="6" t="str">
        <f>OBV!G754</f>
        <v>WEAK</v>
      </c>
      <c r="L754" s="6" t="str">
        <f>OBV!H754</f>
        <v>CONFIRMED BEARISH</v>
      </c>
    </row>
    <row r="755" spans="1:12" ht="13.5" x14ac:dyDescent="0.25">
      <c r="A755" s="3">
        <f>RSI!A755</f>
        <v>43103</v>
      </c>
      <c r="B755" s="2">
        <f>RSI!B755</f>
        <v>77.733999999999995</v>
      </c>
      <c r="C755" s="2">
        <f>RSI!I755</f>
        <v>23.837692409372224</v>
      </c>
      <c r="D755" s="2">
        <f>MACD!E755</f>
        <v>3.5272694381119578</v>
      </c>
      <c r="E755" s="2">
        <f>MACD!F755</f>
        <v>3.1242190460711079</v>
      </c>
      <c r="F755" s="2">
        <f>'Moving Avg'!D755</f>
        <v>77.578540000000004</v>
      </c>
      <c r="G755" s="2">
        <f>'Moving Avg'!F755</f>
        <v>82.787104999999997</v>
      </c>
      <c r="H755" s="2">
        <f>'Moving Avg'!G755</f>
        <v>88.620045999999959</v>
      </c>
      <c r="I755" s="2">
        <f>'Moving Avg'!H755</f>
        <v>96.256739500000023</v>
      </c>
      <c r="J755" s="6" t="str">
        <f>OBV!F755</f>
        <v>BEARISH</v>
      </c>
      <c r="K755" s="6" t="str">
        <f>OBV!G755</f>
        <v>WEAK</v>
      </c>
      <c r="L755" s="6" t="str">
        <f>OBV!H755</f>
        <v>CONFIRMED BEARISH</v>
      </c>
    </row>
    <row r="756" spans="1:12" ht="13.5" x14ac:dyDescent="0.25">
      <c r="A756" s="3">
        <f>RSI!A756</f>
        <v>43104</v>
      </c>
      <c r="B756" s="2">
        <f>RSI!B756</f>
        <v>77.718500000000006</v>
      </c>
      <c r="C756" s="2">
        <f>RSI!I756</f>
        <v>23.805503589302745</v>
      </c>
      <c r="D756" s="2">
        <f>MACD!E756</f>
        <v>3.1230317591304271</v>
      </c>
      <c r="E756" s="2">
        <f>MACD!F756</f>
        <v>3.1239815886829723</v>
      </c>
      <c r="F756" s="2">
        <f>'Moving Avg'!D756</f>
        <v>77.419959999999989</v>
      </c>
      <c r="G756" s="2">
        <f>'Moving Avg'!F756</f>
        <v>82.281059999999997</v>
      </c>
      <c r="H756" s="2">
        <f>'Moving Avg'!G756</f>
        <v>88.330409999999972</v>
      </c>
      <c r="I756" s="2">
        <f>'Moving Avg'!H756</f>
        <v>96.119909000000021</v>
      </c>
      <c r="J756" s="6" t="str">
        <f>OBV!F756</f>
        <v>BEARISH</v>
      </c>
      <c r="K756" s="6" t="str">
        <f>OBV!G756</f>
        <v>WEAK</v>
      </c>
      <c r="L756" s="6" t="str">
        <f>OBV!H756</f>
        <v>CONFIRMED BEARISH</v>
      </c>
    </row>
    <row r="757" spans="1:12" ht="13.5" x14ac:dyDescent="0.25">
      <c r="A757" s="3">
        <f>RSI!A757</f>
        <v>43105</v>
      </c>
      <c r="B757" s="2">
        <f>RSI!B757</f>
        <v>75.402000000000001</v>
      </c>
      <c r="C757" s="2">
        <f>RSI!I757</f>
        <v>19.555453670012923</v>
      </c>
      <c r="D757" s="2">
        <f>MACD!E757</f>
        <v>2.985682218513773</v>
      </c>
      <c r="E757" s="2">
        <f>MACD!F757</f>
        <v>3.0963217146491324</v>
      </c>
      <c r="F757" s="2">
        <f>'Moving Avg'!D757</f>
        <v>76.953559999999996</v>
      </c>
      <c r="G757" s="2">
        <f>'Moving Avg'!F757</f>
        <v>81.659189999999995</v>
      </c>
      <c r="H757" s="2">
        <f>'Moving Avg'!G757</f>
        <v>88.010145999999963</v>
      </c>
      <c r="I757" s="2">
        <f>'Moving Avg'!H757</f>
        <v>95.967688500000008</v>
      </c>
      <c r="J757" s="6" t="str">
        <f>OBV!F757</f>
        <v>BEARISH</v>
      </c>
      <c r="K757" s="6" t="str">
        <f>OBV!G757</f>
        <v>WEAK</v>
      </c>
      <c r="L757" s="6" t="str">
        <f>OBV!H757</f>
        <v>CONFIRMED BEARISH</v>
      </c>
    </row>
    <row r="758" spans="1:12" ht="13.5" x14ac:dyDescent="0.25">
      <c r="A758" s="3">
        <f>RSI!A758</f>
        <v>43108</v>
      </c>
      <c r="B758" s="2">
        <f>RSI!B758</f>
        <v>75.394199999999998</v>
      </c>
      <c r="C758" s="2">
        <f>RSI!I758</f>
        <v>19.54280192385356</v>
      </c>
      <c r="D758" s="2">
        <f>MACD!E758</f>
        <v>2.8210165417512911</v>
      </c>
      <c r="E758" s="2">
        <f>MACD!F758</f>
        <v>3.0412606800695645</v>
      </c>
      <c r="F758" s="2">
        <f>'Moving Avg'!D758</f>
        <v>76.485600000000005</v>
      </c>
      <c r="G758" s="2">
        <f>'Moving Avg'!F758</f>
        <v>81.036929999999984</v>
      </c>
      <c r="H758" s="2">
        <f>'Moving Avg'!G758</f>
        <v>87.667959999999965</v>
      </c>
      <c r="I758" s="2">
        <f>'Moving Avg'!H758</f>
        <v>95.819236500000002</v>
      </c>
      <c r="J758" s="6" t="str">
        <f>OBV!F758</f>
        <v>BEARISH</v>
      </c>
      <c r="K758" s="6" t="str">
        <f>OBV!G758</f>
        <v>WEAK</v>
      </c>
      <c r="L758" s="6" t="str">
        <f>OBV!H758</f>
        <v>CONFIRMED BEARISH</v>
      </c>
    </row>
    <row r="759" spans="1:12" ht="13.5" x14ac:dyDescent="0.25">
      <c r="A759" s="3">
        <f>RSI!A759</f>
        <v>43109</v>
      </c>
      <c r="B759" s="2">
        <f>RSI!B759</f>
        <v>73.847300000000004</v>
      </c>
      <c r="C759" s="2">
        <f>RSI!I759</f>
        <v>17.170270221507636</v>
      </c>
      <c r="D759" s="2">
        <f>MACD!E759</f>
        <v>2.4652777176011824</v>
      </c>
      <c r="E759" s="2">
        <f>MACD!F759</f>
        <v>2.9260640875758881</v>
      </c>
      <c r="F759" s="2">
        <f>'Moving Avg'!D759</f>
        <v>76.019199999999998</v>
      </c>
      <c r="G759" s="2">
        <f>'Moving Avg'!F759</f>
        <v>80.360254999999967</v>
      </c>
      <c r="H759" s="2">
        <f>'Moving Avg'!G759</f>
        <v>87.325929999999971</v>
      </c>
      <c r="I759" s="2">
        <f>'Moving Avg'!H759</f>
        <v>95.663469000000021</v>
      </c>
      <c r="J759" s="6" t="str">
        <f>OBV!F759</f>
        <v>BEARISH</v>
      </c>
      <c r="K759" s="6" t="str">
        <f>OBV!G759</f>
        <v>WEAK</v>
      </c>
      <c r="L759" s="6" t="str">
        <f>OBV!H759</f>
        <v>CONFIRMED BEARISH</v>
      </c>
    </row>
    <row r="760" spans="1:12" ht="13.5" x14ac:dyDescent="0.25">
      <c r="A760" s="3">
        <f>RSI!A760</f>
        <v>43110</v>
      </c>
      <c r="B760" s="2">
        <f>RSI!B760</f>
        <v>73.847300000000004</v>
      </c>
      <c r="C760" s="2">
        <f>RSI!I760</f>
        <v>17.170270221507636</v>
      </c>
      <c r="D760" s="2">
        <f>MACD!E760</f>
        <v>2.2040501178527876</v>
      </c>
      <c r="E760" s="2">
        <f>MACD!F760</f>
        <v>2.7816612936312679</v>
      </c>
      <c r="F760" s="2">
        <f>'Moving Avg'!D760</f>
        <v>75.241860000000003</v>
      </c>
      <c r="G760" s="2">
        <f>'Moving Avg'!F760</f>
        <v>79.66064999999999</v>
      </c>
      <c r="H760" s="2">
        <f>'Moving Avg'!G760</f>
        <v>86.999445999999978</v>
      </c>
      <c r="I760" s="2">
        <f>'Moving Avg'!H760</f>
        <v>95.507701500000039</v>
      </c>
      <c r="J760" s="6" t="str">
        <f>OBV!F760</f>
        <v>BEARISH</v>
      </c>
      <c r="K760" s="6" t="str">
        <f>OBV!G760</f>
        <v>WEAK</v>
      </c>
      <c r="L760" s="6" t="str">
        <f>OBV!H760</f>
        <v>CONFIRMED BEARISH</v>
      </c>
    </row>
    <row r="761" spans="1:12" ht="13.5" x14ac:dyDescent="0.25">
      <c r="A761" s="3">
        <f>RSI!A761</f>
        <v>43111</v>
      </c>
      <c r="B761" s="2">
        <f>RSI!B761</f>
        <v>73.069999999999993</v>
      </c>
      <c r="C761" s="2">
        <f>RSI!I761</f>
        <v>16.035754818815036</v>
      </c>
      <c r="D761" s="2">
        <f>MACD!E761</f>
        <v>2.0827891765359254</v>
      </c>
      <c r="E761" s="2">
        <f>MACD!F761</f>
        <v>2.6418868702121996</v>
      </c>
      <c r="F761" s="2">
        <f>'Moving Avg'!D761</f>
        <v>74.312160000000006</v>
      </c>
      <c r="G761" s="2">
        <f>'Moving Avg'!F761</f>
        <v>78.941609999999983</v>
      </c>
      <c r="H761" s="2">
        <f>'Moving Avg'!G761</f>
        <v>86.610775999999973</v>
      </c>
      <c r="I761" s="2">
        <f>'Moving Avg'!H761</f>
        <v>95.34804750000005</v>
      </c>
      <c r="J761" s="6" t="str">
        <f>OBV!F761</f>
        <v>BEARISH</v>
      </c>
      <c r="K761" s="6" t="str">
        <f>OBV!G761</f>
        <v>WEAK</v>
      </c>
      <c r="L761" s="6" t="str">
        <f>OBV!H761</f>
        <v>CONFIRMED BEARISH</v>
      </c>
    </row>
    <row r="762" spans="1:12" ht="13.5" x14ac:dyDescent="0.25">
      <c r="A762" s="3">
        <f>RSI!A762</f>
        <v>43112</v>
      </c>
      <c r="B762" s="2">
        <f>RSI!B762</f>
        <v>70.877899999999997</v>
      </c>
      <c r="C762" s="2">
        <f>RSI!I762</f>
        <v>13.355635126106378</v>
      </c>
      <c r="D762" s="2">
        <f>MACD!E762</f>
        <v>2.0688367105294247</v>
      </c>
      <c r="E762" s="2">
        <f>MACD!F762</f>
        <v>2.5272768382756445</v>
      </c>
      <c r="F762" s="2">
        <f>'Moving Avg'!D762</f>
        <v>73.407340000000005</v>
      </c>
      <c r="G762" s="2">
        <f>'Moving Avg'!F762</f>
        <v>78.132789999999972</v>
      </c>
      <c r="H762" s="2">
        <f>'Moving Avg'!G762</f>
        <v>86.122761999999966</v>
      </c>
      <c r="I762" s="2">
        <f>'Moving Avg'!H762</f>
        <v>95.17743300000005</v>
      </c>
      <c r="J762" s="6" t="str">
        <f>OBV!F762</f>
        <v>BEARISH</v>
      </c>
      <c r="K762" s="6" t="str">
        <f>OBV!G762</f>
        <v>WEAK</v>
      </c>
      <c r="L762" s="6" t="str">
        <f>OBV!H762</f>
        <v>CONFIRMED BEARISH</v>
      </c>
    </row>
    <row r="763" spans="1:12" ht="13.5" x14ac:dyDescent="0.25">
      <c r="A763" s="3">
        <f>RSI!A763</f>
        <v>43115</v>
      </c>
      <c r="B763" s="2">
        <f>RSI!B763</f>
        <v>69.960599999999999</v>
      </c>
      <c r="C763" s="2">
        <f>RSI!I763</f>
        <v>12.420169127212645</v>
      </c>
      <c r="D763" s="2">
        <f>MACD!E763</f>
        <v>2.1804091464442337</v>
      </c>
      <c r="E763" s="2">
        <f>MACD!F763</f>
        <v>2.4579032999093622</v>
      </c>
      <c r="F763" s="2">
        <f>'Moving Avg'!D763</f>
        <v>72.320619999999991</v>
      </c>
      <c r="G763" s="2">
        <f>'Moving Avg'!F763</f>
        <v>77.394314999999978</v>
      </c>
      <c r="H763" s="2">
        <f>'Moving Avg'!G763</f>
        <v>85.617645999999965</v>
      </c>
      <c r="I763" s="2">
        <f>'Moving Avg'!H763</f>
        <v>95.002232000000063</v>
      </c>
      <c r="J763" s="6" t="str">
        <f>OBV!F763</f>
        <v>BEARISH</v>
      </c>
      <c r="K763" s="6" t="str">
        <f>OBV!G763</f>
        <v>WEAK</v>
      </c>
      <c r="L763" s="6" t="str">
        <f>OBV!H763</f>
        <v>CONFIRMED BEARISH</v>
      </c>
    </row>
    <row r="764" spans="1:12" ht="13.5" x14ac:dyDescent="0.25">
      <c r="A764" s="3">
        <f>RSI!A764</f>
        <v>43116</v>
      </c>
      <c r="B764" s="2">
        <f>RSI!B764</f>
        <v>69.875100000000003</v>
      </c>
      <c r="C764" s="2">
        <f>RSI!I764</f>
        <v>12.333455443691861</v>
      </c>
      <c r="D764" s="2">
        <f>MACD!E764</f>
        <v>2.0987099535405065</v>
      </c>
      <c r="E764" s="2">
        <f>MACD!F764</f>
        <v>2.386064630635591</v>
      </c>
      <c r="F764" s="2">
        <f>'Moving Avg'!D764</f>
        <v>71.526179999999997</v>
      </c>
      <c r="G764" s="2">
        <f>'Moving Avg'!F764</f>
        <v>76.690434999999994</v>
      </c>
      <c r="H764" s="2">
        <f>'Moving Avg'!G764</f>
        <v>85.11081999999999</v>
      </c>
      <c r="I764" s="2">
        <f>'Moving Avg'!H764</f>
        <v>94.842176000000052</v>
      </c>
      <c r="J764" s="6" t="str">
        <f>OBV!F764</f>
        <v>BEARISH</v>
      </c>
      <c r="K764" s="6" t="str">
        <f>OBV!G764</f>
        <v>WEAK</v>
      </c>
      <c r="L764" s="6" t="str">
        <f>OBV!H764</f>
        <v>CONFIRMED BEARISH</v>
      </c>
    </row>
    <row r="765" spans="1:12" ht="13.5" x14ac:dyDescent="0.25">
      <c r="A765" s="3">
        <f>RSI!A765</f>
        <v>43117</v>
      </c>
      <c r="B765" s="2">
        <f>RSI!B765</f>
        <v>71.002300000000005</v>
      </c>
      <c r="C765" s="2">
        <f>RSI!I765</f>
        <v>20.239637210745926</v>
      </c>
      <c r="D765" s="2">
        <f>MACD!E765</f>
        <v>2.2383147459544972</v>
      </c>
      <c r="E765" s="2">
        <f>MACD!F765</f>
        <v>2.3565146536993726</v>
      </c>
      <c r="F765" s="2">
        <f>'Moving Avg'!D765</f>
        <v>70.957179999999994</v>
      </c>
      <c r="G765" s="2">
        <f>'Moving Avg'!F765</f>
        <v>76.012595000000005</v>
      </c>
      <c r="H765" s="2">
        <f>'Moving Avg'!G765</f>
        <v>84.634155999999962</v>
      </c>
      <c r="I765" s="2">
        <f>'Moving Avg'!H765</f>
        <v>94.68775600000005</v>
      </c>
      <c r="J765" s="6" t="str">
        <f>OBV!F765</f>
        <v>BEARISH</v>
      </c>
      <c r="K765" s="6" t="str">
        <f>OBV!G765</f>
        <v>WEAK</v>
      </c>
      <c r="L765" s="6" t="str">
        <f>OBV!H765</f>
        <v>CONFIRMED BEARISH</v>
      </c>
    </row>
    <row r="766" spans="1:12" ht="13.5" x14ac:dyDescent="0.25">
      <c r="A766" s="3">
        <f>RSI!A766</f>
        <v>43118</v>
      </c>
      <c r="B766" s="2">
        <f>RSI!B766</f>
        <v>70.947800000000001</v>
      </c>
      <c r="C766" s="2">
        <f>RSI!I766</f>
        <v>20.145039368162699</v>
      </c>
      <c r="D766" s="2">
        <f>MACD!E766</f>
        <v>2.4005508112822298</v>
      </c>
      <c r="E766" s="2">
        <f>MACD!F766</f>
        <v>2.3653218852159443</v>
      </c>
      <c r="F766" s="2">
        <f>'Moving Avg'!D766</f>
        <v>70.532740000000018</v>
      </c>
      <c r="G766" s="2">
        <f>'Moving Avg'!F766</f>
        <v>75.478560000000002</v>
      </c>
      <c r="H766" s="2">
        <f>'Moving Avg'!G766</f>
        <v>84.156401999999986</v>
      </c>
      <c r="I766" s="2">
        <f>'Moving Avg'!H766</f>
        <v>94.534205500000056</v>
      </c>
      <c r="J766" s="6" t="str">
        <f>OBV!F766</f>
        <v>BEARISH</v>
      </c>
      <c r="K766" s="6" t="str">
        <f>OBV!G766</f>
        <v>WEAK</v>
      </c>
      <c r="L766" s="6" t="str">
        <f>OBV!H766</f>
        <v>CONFIRMED BEARISH</v>
      </c>
    </row>
    <row r="767" spans="1:12" ht="13.5" x14ac:dyDescent="0.25">
      <c r="A767" s="3">
        <f>RSI!A767</f>
        <v>43119</v>
      </c>
      <c r="B767" s="2">
        <f>RSI!B767</f>
        <v>72.284899999999993</v>
      </c>
      <c r="C767" s="2">
        <f>RSI!I767</f>
        <v>28.922389040949739</v>
      </c>
      <c r="D767" s="2">
        <f>MACD!E767</f>
        <v>2.1220320498007368</v>
      </c>
      <c r="E767" s="2">
        <f>MACD!F767</f>
        <v>2.3166639181329027</v>
      </c>
      <c r="F767" s="2">
        <f>'Moving Avg'!D767</f>
        <v>70.814139999999995</v>
      </c>
      <c r="G767" s="2">
        <f>'Moving Avg'!F767</f>
        <v>75.011769999999984</v>
      </c>
      <c r="H767" s="2">
        <f>'Moving Avg'!G767</f>
        <v>83.726221999999979</v>
      </c>
      <c r="I767" s="2">
        <f>'Moving Avg'!H767</f>
        <v>94.386198500000049</v>
      </c>
      <c r="J767" s="6" t="str">
        <f>OBV!F767</f>
        <v>BEARISH</v>
      </c>
      <c r="K767" s="6" t="str">
        <f>OBV!G767</f>
        <v>WEAK</v>
      </c>
      <c r="L767" s="6" t="str">
        <f>OBV!H767</f>
        <v>BEARISH DIVERGENCE</v>
      </c>
    </row>
    <row r="768" spans="1:12" ht="13.5" x14ac:dyDescent="0.25">
      <c r="A768" s="3">
        <f>RSI!A768</f>
        <v>43122</v>
      </c>
      <c r="B768" s="2">
        <f>RSI!B768</f>
        <v>71.515299999999996</v>
      </c>
      <c r="C768" s="2">
        <f>RSI!I768</f>
        <v>27.077557001001466</v>
      </c>
      <c r="D768" s="2">
        <f>MACD!E768</f>
        <v>1.9709665580439975</v>
      </c>
      <c r="E768" s="2">
        <f>MACD!F768</f>
        <v>2.247524446115122</v>
      </c>
      <c r="F768" s="2">
        <f>'Moving Avg'!D768</f>
        <v>71.125079999999997</v>
      </c>
      <c r="G768" s="2">
        <f>'Moving Avg'!F768</f>
        <v>74.537205</v>
      </c>
      <c r="H768" s="2">
        <f>'Moving Avg'!G768</f>
        <v>83.306301999999974</v>
      </c>
      <c r="I768" s="2">
        <f>'Moving Avg'!H768</f>
        <v>94.234343500000051</v>
      </c>
      <c r="J768" s="6" t="str">
        <f>OBV!F768</f>
        <v>BULLISH</v>
      </c>
      <c r="K768" s="6" t="str">
        <f>OBV!G768</f>
        <v>STRONG</v>
      </c>
      <c r="L768" s="6" t="str">
        <f>OBV!H768</f>
        <v>CONFIRMED BULLISH</v>
      </c>
    </row>
    <row r="769" spans="1:12" ht="13.5" x14ac:dyDescent="0.25">
      <c r="A769" s="3">
        <f>RSI!A769</f>
        <v>43123</v>
      </c>
      <c r="B769" s="2">
        <f>RSI!B769</f>
        <v>71.515299999999996</v>
      </c>
      <c r="C769" s="2">
        <f>RSI!I769</f>
        <v>27.077557001001466</v>
      </c>
      <c r="D769" s="2">
        <f>MACD!E769</f>
        <v>1.6363686193964782</v>
      </c>
      <c r="E769" s="2">
        <f>MACD!F769</f>
        <v>2.1252932807713933</v>
      </c>
      <c r="F769" s="2">
        <f>'Moving Avg'!D769</f>
        <v>71.453120000000013</v>
      </c>
      <c r="G769" s="2">
        <f>'Moving Avg'!F769</f>
        <v>74.183904999999982</v>
      </c>
      <c r="H769" s="2">
        <f>'Moving Avg'!G769</f>
        <v>82.870991999999987</v>
      </c>
      <c r="I769" s="2">
        <f>'Moving Avg'!H769</f>
        <v>94.081727000000043</v>
      </c>
      <c r="J769" s="6" t="str">
        <f>OBV!F769</f>
        <v>BULLISH</v>
      </c>
      <c r="K769" s="6" t="str">
        <f>OBV!G769</f>
        <v>STRONG</v>
      </c>
      <c r="L769" s="6" t="str">
        <f>OBV!H769</f>
        <v>CONFIRMED BULLISH</v>
      </c>
    </row>
    <row r="770" spans="1:12" ht="13.5" x14ac:dyDescent="0.25">
      <c r="A770" s="3">
        <f>RSI!A770</f>
        <v>43124</v>
      </c>
      <c r="B770" s="2">
        <f>RSI!B770</f>
        <v>70.738</v>
      </c>
      <c r="C770" s="2">
        <f>RSI!I770</f>
        <v>25.195073114779106</v>
      </c>
      <c r="D770" s="2">
        <f>MACD!E770</f>
        <v>1.4397244381838021</v>
      </c>
      <c r="E770" s="2">
        <f>MACD!F770</f>
        <v>1.9881795122538752</v>
      </c>
      <c r="F770" s="2">
        <f>'Moving Avg'!D770</f>
        <v>71.400259999999989</v>
      </c>
      <c r="G770" s="2">
        <f>'Moving Avg'!F770</f>
        <v>73.794460000000015</v>
      </c>
      <c r="H770" s="2">
        <f>'Moving Avg'!G770</f>
        <v>82.438013999999981</v>
      </c>
      <c r="I770" s="2">
        <f>'Moving Avg'!H770</f>
        <v>93.925224000000057</v>
      </c>
      <c r="J770" s="6" t="str">
        <f>OBV!F770</f>
        <v>BEARISH</v>
      </c>
      <c r="K770" s="6" t="str">
        <f>OBV!G770</f>
        <v>NEUTRAL</v>
      </c>
      <c r="L770" s="6" t="str">
        <f>OBV!H770</f>
        <v>CONFIRMED BEARISH</v>
      </c>
    </row>
    <row r="771" spans="1:12" ht="13.5" x14ac:dyDescent="0.25">
      <c r="A771" s="3">
        <f>RSI!A771</f>
        <v>43125</v>
      </c>
      <c r="B771" s="2">
        <f>RSI!B771</f>
        <v>69.369799999999998</v>
      </c>
      <c r="C771" s="2">
        <f>RSI!I771</f>
        <v>22.261351399290845</v>
      </c>
      <c r="D771" s="2">
        <f>MACD!E771</f>
        <v>1.2864485191347228</v>
      </c>
      <c r="E771" s="2">
        <f>MACD!F771</f>
        <v>1.8478333136300449</v>
      </c>
      <c r="F771" s="2">
        <f>'Moving Avg'!D771</f>
        <v>71.08466</v>
      </c>
      <c r="G771" s="2">
        <f>'Moving Avg'!F771</f>
        <v>73.337379999999996</v>
      </c>
      <c r="H771" s="2">
        <f>'Moving Avg'!G771</f>
        <v>81.95201999999999</v>
      </c>
      <c r="I771" s="2">
        <f>'Moving Avg'!H771</f>
        <v>93.761880000000076</v>
      </c>
      <c r="J771" s="6" t="str">
        <f>OBV!F771</f>
        <v>BEARISH</v>
      </c>
      <c r="K771" s="6" t="str">
        <f>OBV!G771</f>
        <v>NEUTRAL</v>
      </c>
      <c r="L771" s="6" t="str">
        <f>OBV!H771</f>
        <v>CONFIRMED BEARISH</v>
      </c>
    </row>
    <row r="772" spans="1:12" ht="13.5" x14ac:dyDescent="0.25">
      <c r="A772" s="3">
        <f>RSI!A772</f>
        <v>43126</v>
      </c>
      <c r="B772" s="2">
        <f>RSI!B772</f>
        <v>69.183300000000003</v>
      </c>
      <c r="C772" s="2">
        <f>RSI!I772</f>
        <v>21.887233830303259</v>
      </c>
      <c r="D772" s="2">
        <f>MACD!E772</f>
        <v>0.87043634872151188</v>
      </c>
      <c r="E772" s="2">
        <f>MACD!F772</f>
        <v>1.6523539206483384</v>
      </c>
      <c r="F772" s="2">
        <f>'Moving Avg'!D772</f>
        <v>70.464339999999993</v>
      </c>
      <c r="G772" s="2">
        <f>'Moving Avg'!F772</f>
        <v>72.90984499999999</v>
      </c>
      <c r="H772" s="2">
        <f>'Moving Avg'!G772</f>
        <v>81.484061999999994</v>
      </c>
      <c r="I772" s="2">
        <f>'Moving Avg'!H772</f>
        <v>93.590026500000079</v>
      </c>
      <c r="J772" s="6" t="str">
        <f>OBV!F772</f>
        <v>BEARISH</v>
      </c>
      <c r="K772" s="6" t="str">
        <f>OBV!G772</f>
        <v>WEAK</v>
      </c>
      <c r="L772" s="6" t="str">
        <f>OBV!H772</f>
        <v>CONFIRMED BEARISH</v>
      </c>
    </row>
    <row r="773" spans="1:12" ht="13.5" x14ac:dyDescent="0.25">
      <c r="A773" s="3">
        <f>RSI!A773</f>
        <v>43129</v>
      </c>
      <c r="B773" s="2">
        <f>RSI!B773</f>
        <v>69.183300000000003</v>
      </c>
      <c r="C773" s="2">
        <f>RSI!I773</f>
        <v>21.887233830303259</v>
      </c>
      <c r="D773" s="2">
        <f>MACD!E773</f>
        <v>0.41276998901065554</v>
      </c>
      <c r="E773" s="2">
        <f>MACD!F773</f>
        <v>1.4044371343208017</v>
      </c>
      <c r="F773" s="2">
        <f>'Moving Avg'!D773</f>
        <v>69.99794</v>
      </c>
      <c r="G773" s="2">
        <f>'Moving Avg'!F773</f>
        <v>72.482309999999998</v>
      </c>
      <c r="H773" s="2">
        <f>'Moving Avg'!G773</f>
        <v>81.00366600000001</v>
      </c>
      <c r="I773" s="2">
        <f>'Moving Avg'!H773</f>
        <v>93.433364500000081</v>
      </c>
      <c r="J773" s="6" t="str">
        <f>OBV!F773</f>
        <v>BEARISH</v>
      </c>
      <c r="K773" s="6" t="str">
        <f>OBV!G773</f>
        <v>WEAK</v>
      </c>
      <c r="L773" s="6" t="str">
        <f>OBV!H773</f>
        <v>CONFIRMED BEARISH</v>
      </c>
    </row>
    <row r="774" spans="1:12" ht="13.5" x14ac:dyDescent="0.25">
      <c r="A774" s="3">
        <f>RSI!A774</f>
        <v>43130</v>
      </c>
      <c r="B774" s="2">
        <f>RSI!B774</f>
        <v>69.183300000000003</v>
      </c>
      <c r="C774" s="2">
        <f>RSI!I774</f>
        <v>21.887233830303245</v>
      </c>
      <c r="D774" s="2">
        <f>MACD!E774</f>
        <v>4.5199821271253882E-2</v>
      </c>
      <c r="E774" s="2">
        <f>MACD!F774</f>
        <v>1.1325896717108921</v>
      </c>
      <c r="F774" s="2">
        <f>'Moving Avg'!D774</f>
        <v>69.531539999999993</v>
      </c>
      <c r="G774" s="2">
        <f>'Moving Avg'!F774</f>
        <v>72.132509999999996</v>
      </c>
      <c r="H774" s="2">
        <f>'Moving Avg'!G774</f>
        <v>80.552809999999994</v>
      </c>
      <c r="I774" s="2">
        <f>'Moving Avg'!H774</f>
        <v>93.279901000000081</v>
      </c>
      <c r="J774" s="6" t="str">
        <f>OBV!F774</f>
        <v>BEARISH</v>
      </c>
      <c r="K774" s="6" t="str">
        <f>OBV!G774</f>
        <v>WEAK</v>
      </c>
      <c r="L774" s="6" t="str">
        <f>OBV!H774</f>
        <v>CONFIRMED BEARISH</v>
      </c>
    </row>
    <row r="775" spans="1:12" ht="13.5" x14ac:dyDescent="0.25">
      <c r="A775" s="3">
        <f>RSI!A775</f>
        <v>43131</v>
      </c>
      <c r="B775" s="2">
        <f>RSI!B775</f>
        <v>68.662499999999994</v>
      </c>
      <c r="C775" s="2">
        <f>RSI!I775</f>
        <v>20.67536410927984</v>
      </c>
      <c r="D775" s="2">
        <f>MACD!E775</f>
        <v>-2.3420678482068524E-2</v>
      </c>
      <c r="E775" s="2">
        <f>MACD!F775</f>
        <v>0.90138760167230003</v>
      </c>
      <c r="F775" s="2">
        <f>'Moving Avg'!D775</f>
        <v>69.116440000000011</v>
      </c>
      <c r="G775" s="2">
        <f>'Moving Avg'!F775</f>
        <v>71.678934999999981</v>
      </c>
      <c r="H775" s="2">
        <f>'Moving Avg'!G775</f>
        <v>80.080653999999996</v>
      </c>
      <c r="I775" s="2">
        <f>'Moving Avg'!H775</f>
        <v>93.128250000000079</v>
      </c>
      <c r="J775" s="6" t="str">
        <f>OBV!F775</f>
        <v>BEARISH</v>
      </c>
      <c r="K775" s="6" t="str">
        <f>OBV!G775</f>
        <v>WEAK</v>
      </c>
      <c r="L775" s="6" t="str">
        <f>OBV!H775</f>
        <v>CONFIRMED BEARISH</v>
      </c>
    </row>
    <row r="776" spans="1:12" ht="13.5" x14ac:dyDescent="0.25">
      <c r="A776" s="3">
        <f>RSI!A776</f>
        <v>43132</v>
      </c>
      <c r="B776" s="2">
        <f>RSI!B776</f>
        <v>69.105500000000006</v>
      </c>
      <c r="C776" s="2">
        <f>RSI!I776</f>
        <v>24.50452330764945</v>
      </c>
      <c r="D776" s="2">
        <f>MACD!E776</f>
        <v>-9.1451318704969253E-2</v>
      </c>
      <c r="E776" s="2">
        <f>MACD!F776</f>
        <v>0.7028198175968462</v>
      </c>
      <c r="F776" s="2">
        <f>'Moving Avg'!D776</f>
        <v>69.063580000000002</v>
      </c>
      <c r="G776" s="2">
        <f>'Moving Avg'!F776</f>
        <v>71.248284999999981</v>
      </c>
      <c r="H776" s="2">
        <f>'Moving Avg'!G776</f>
        <v>79.643788000000001</v>
      </c>
      <c r="I776" s="2">
        <f>'Moving Avg'!H776</f>
        <v>92.967810500000098</v>
      </c>
      <c r="J776" s="6" t="str">
        <f>OBV!F776</f>
        <v>BEARISH</v>
      </c>
      <c r="K776" s="6" t="str">
        <f>OBV!G776</f>
        <v>WEAK</v>
      </c>
      <c r="L776" s="6" t="str">
        <f>OBV!H776</f>
        <v>CONFIRMED BEARISH</v>
      </c>
    </row>
    <row r="777" spans="1:12" ht="13.5" x14ac:dyDescent="0.25">
      <c r="A777" s="3">
        <f>RSI!A777</f>
        <v>43133</v>
      </c>
      <c r="B777" s="2">
        <f>RSI!B777</f>
        <v>72.2149</v>
      </c>
      <c r="C777" s="2">
        <f>RSI!I777</f>
        <v>44.687192065290041</v>
      </c>
      <c r="D777" s="2">
        <f>MACD!E777</f>
        <v>-0.14733285940718588</v>
      </c>
      <c r="E777" s="2">
        <f>MACD!F777</f>
        <v>0.53278928219603983</v>
      </c>
      <c r="F777" s="2">
        <f>'Moving Avg'!D777</f>
        <v>69.669899999999998</v>
      </c>
      <c r="G777" s="2">
        <f>'Moving Avg'!F777</f>
        <v>71.088929999999976</v>
      </c>
      <c r="H777" s="2">
        <f>'Moving Avg'!G777</f>
        <v>79.238016000000002</v>
      </c>
      <c r="I777" s="2">
        <f>'Moving Avg'!H777</f>
        <v>92.822918000000087</v>
      </c>
      <c r="J777" s="6" t="str">
        <f>OBV!F777</f>
        <v>BEARISH</v>
      </c>
      <c r="K777" s="6" t="str">
        <f>OBV!G777</f>
        <v>WEAK</v>
      </c>
      <c r="L777" s="6" t="str">
        <f>OBV!H777</f>
        <v>BEARISH DIVERGENCE</v>
      </c>
    </row>
    <row r="778" spans="1:12" ht="13.5" x14ac:dyDescent="0.25">
      <c r="A778" s="3">
        <f>RSI!A778</f>
        <v>43136</v>
      </c>
      <c r="B778" s="2">
        <f>RSI!B778</f>
        <v>68.965599999999995</v>
      </c>
      <c r="C778" s="2">
        <f>RSI!I778</f>
        <v>34.352200574434221</v>
      </c>
      <c r="D778" s="2">
        <f>MACD!E778</f>
        <v>-6.6349076659264483E-2</v>
      </c>
      <c r="E778" s="2">
        <f>MACD!F778</f>
        <v>0.41296161042497898</v>
      </c>
      <c r="F778" s="2">
        <f>'Moving Avg'!D778</f>
        <v>69.626360000000005</v>
      </c>
      <c r="G778" s="2">
        <f>'Moving Avg'!F778</f>
        <v>70.767499999999998</v>
      </c>
      <c r="H778" s="2">
        <f>'Moving Avg'!G778</f>
        <v>78.798352000000008</v>
      </c>
      <c r="I778" s="2">
        <f>'Moving Avg'!H778</f>
        <v>92.676894500000088</v>
      </c>
      <c r="J778" s="6" t="str">
        <f>OBV!F778</f>
        <v>BEARISH</v>
      </c>
      <c r="K778" s="6" t="str">
        <f>OBV!G778</f>
        <v>WEAK</v>
      </c>
      <c r="L778" s="6" t="str">
        <f>OBV!H778</f>
        <v>CONFIRMED BEARISH</v>
      </c>
    </row>
    <row r="779" spans="1:12" ht="13.5" x14ac:dyDescent="0.25">
      <c r="A779" s="3">
        <f>RSI!A779</f>
        <v>43137</v>
      </c>
      <c r="B779" s="2">
        <f>RSI!B779</f>
        <v>67.410899999999998</v>
      </c>
      <c r="C779" s="2">
        <f>RSI!I779</f>
        <v>30.694342406844612</v>
      </c>
      <c r="D779" s="2">
        <f>MACD!E779</f>
        <v>0.14207524403110483</v>
      </c>
      <c r="E779" s="2">
        <f>MACD!F779</f>
        <v>0.35878433714620417</v>
      </c>
      <c r="F779" s="2">
        <f>'Moving Avg'!D779</f>
        <v>69.271879999999982</v>
      </c>
      <c r="G779" s="2">
        <f>'Moving Avg'!F779</f>
        <v>70.44568000000001</v>
      </c>
      <c r="H779" s="2">
        <f>'Moving Avg'!G779</f>
        <v>78.296499999999995</v>
      </c>
      <c r="I779" s="2">
        <f>'Moving Avg'!H779</f>
        <v>92.511408500000073</v>
      </c>
      <c r="J779" s="6" t="str">
        <f>OBV!F779</f>
        <v>BEARISH</v>
      </c>
      <c r="K779" s="6" t="str">
        <f>OBV!G779</f>
        <v>WEAK</v>
      </c>
      <c r="L779" s="6" t="str">
        <f>OBV!H779</f>
        <v>CONFIRMED BEARISH</v>
      </c>
    </row>
    <row r="780" spans="1:12" ht="13.5" x14ac:dyDescent="0.25">
      <c r="A780" s="3">
        <f>RSI!A780</f>
        <v>43138</v>
      </c>
      <c r="B780" s="2">
        <f>RSI!B780</f>
        <v>66.361500000000007</v>
      </c>
      <c r="C780" s="2">
        <f>RSI!I780</f>
        <v>28.489223297281853</v>
      </c>
      <c r="D780" s="2">
        <f>MACD!E780</f>
        <v>0.30867406800182096</v>
      </c>
      <c r="E780" s="2">
        <f>MACD!F780</f>
        <v>0.34876228331732756</v>
      </c>
      <c r="F780" s="2">
        <f>'Moving Avg'!D780</f>
        <v>68.811679999999996</v>
      </c>
      <c r="G780" s="2">
        <f>'Moving Avg'!F780</f>
        <v>70.071390000000008</v>
      </c>
      <c r="H780" s="2">
        <f>'Moving Avg'!G780</f>
        <v>77.773660000000007</v>
      </c>
      <c r="I780" s="2">
        <f>'Moving Avg'!H780</f>
        <v>92.336982500000062</v>
      </c>
      <c r="J780" s="6" t="str">
        <f>OBV!F780</f>
        <v>BEARISH</v>
      </c>
      <c r="K780" s="6" t="str">
        <f>OBV!G780</f>
        <v>WEAK</v>
      </c>
      <c r="L780" s="6" t="str">
        <f>OBV!H780</f>
        <v>CONFIRMED BEARISH</v>
      </c>
    </row>
    <row r="781" spans="1:12" ht="13.5" x14ac:dyDescent="0.25">
      <c r="A781" s="3">
        <f>RSI!A781</f>
        <v>43139</v>
      </c>
      <c r="B781" s="2">
        <f>RSI!B781</f>
        <v>66.073899999999995</v>
      </c>
      <c r="C781" s="2">
        <f>RSI!I781</f>
        <v>27.897696305208996</v>
      </c>
      <c r="D781" s="2">
        <f>MACD!E781</f>
        <v>0.29636859882786837</v>
      </c>
      <c r="E781" s="2">
        <f>MACD!F781</f>
        <v>0.3382835464194357</v>
      </c>
      <c r="F781" s="2">
        <f>'Moving Avg'!D781</f>
        <v>68.205359999999999</v>
      </c>
      <c r="G781" s="2">
        <f>'Moving Avg'!F781</f>
        <v>69.721585000000005</v>
      </c>
      <c r="H781" s="2">
        <f>'Moving Avg'!G781</f>
        <v>77.245224000000007</v>
      </c>
      <c r="I781" s="2">
        <f>'Moving Avg'!H781</f>
        <v>92.161575500000055</v>
      </c>
      <c r="J781" s="6" t="str">
        <f>OBV!F781</f>
        <v>BEARISH</v>
      </c>
      <c r="K781" s="6" t="str">
        <f>OBV!G781</f>
        <v>WEAK</v>
      </c>
      <c r="L781" s="6" t="str">
        <f>OBV!H781</f>
        <v>CONFIRMED BEARISH</v>
      </c>
    </row>
    <row r="782" spans="1:12" ht="13.5" x14ac:dyDescent="0.25">
      <c r="A782" s="3">
        <f>RSI!A782</f>
        <v>43140</v>
      </c>
      <c r="B782" s="2">
        <f>RSI!B782</f>
        <v>65.374300000000005</v>
      </c>
      <c r="C782" s="2">
        <f>RSI!I782</f>
        <v>26.458547947772971</v>
      </c>
      <c r="D782" s="2">
        <f>MACD!E782</f>
        <v>0.34404017028612088</v>
      </c>
      <c r="E782" s="2">
        <f>MACD!F782</f>
        <v>0.33943487119277277</v>
      </c>
      <c r="F782" s="2">
        <f>'Moving Avg'!D782</f>
        <v>66.837239999999994</v>
      </c>
      <c r="G782" s="2">
        <f>'Moving Avg'!F782</f>
        <v>69.446405000000013</v>
      </c>
      <c r="H782" s="2">
        <f>'Moving Avg'!G782</f>
        <v>76.704349999999991</v>
      </c>
      <c r="I782" s="2">
        <f>'Moving Avg'!H782</f>
        <v>91.997253000000057</v>
      </c>
      <c r="J782" s="6" t="str">
        <f>OBV!F782</f>
        <v>BEARISH</v>
      </c>
      <c r="K782" s="6" t="str">
        <f>OBV!G782</f>
        <v>WEAK</v>
      </c>
      <c r="L782" s="6" t="str">
        <f>OBV!H782</f>
        <v>CONFIRMED BEARISH</v>
      </c>
    </row>
    <row r="783" spans="1:12" ht="13.5" x14ac:dyDescent="0.25">
      <c r="A783" s="3">
        <f>RSI!A783</f>
        <v>43143</v>
      </c>
      <c r="B783" s="2">
        <f>RSI!B783</f>
        <v>63.415399999999998</v>
      </c>
      <c r="C783" s="2">
        <f>RSI!I783</f>
        <v>22.896828524718188</v>
      </c>
      <c r="D783" s="2">
        <f>MACD!E783</f>
        <v>0.56598011749375132</v>
      </c>
      <c r="E783" s="2">
        <f>MACD!F783</f>
        <v>0.38474392045296846</v>
      </c>
      <c r="F783" s="2">
        <f>'Moving Avg'!D783</f>
        <v>65.727199999999996</v>
      </c>
      <c r="G783" s="2">
        <f>'Moving Avg'!F783</f>
        <v>69.119145000000017</v>
      </c>
      <c r="H783" s="2">
        <f>'Moving Avg'!G783</f>
        <v>76.16922799999999</v>
      </c>
      <c r="I783" s="2">
        <f>'Moving Avg'!H783</f>
        <v>91.809010500000056</v>
      </c>
      <c r="J783" s="6" t="str">
        <f>OBV!F783</f>
        <v>BEARISH</v>
      </c>
      <c r="K783" s="6" t="str">
        <f>OBV!G783</f>
        <v>WEAK</v>
      </c>
      <c r="L783" s="6" t="str">
        <f>OBV!H783</f>
        <v>CONFIRMED BEARISH</v>
      </c>
    </row>
    <row r="784" spans="1:12" ht="13.5" x14ac:dyDescent="0.25">
      <c r="A784" s="3">
        <f>RSI!A784</f>
        <v>43144</v>
      </c>
      <c r="B784" s="2">
        <f>RSI!B784</f>
        <v>63.337699999999998</v>
      </c>
      <c r="C784" s="2">
        <f>RSI!I784</f>
        <v>22.76591867797606</v>
      </c>
      <c r="D784" s="2">
        <f>MACD!E784</f>
        <v>0.80490138533454569</v>
      </c>
      <c r="E784" s="2">
        <f>MACD!F784</f>
        <v>0.46877541342928392</v>
      </c>
      <c r="F784" s="2">
        <f>'Moving Avg'!D784</f>
        <v>64.912559999999999</v>
      </c>
      <c r="G784" s="2">
        <f>'Moving Avg'!F784</f>
        <v>68.792275000000018</v>
      </c>
      <c r="H784" s="2">
        <f>'Moving Avg'!G784</f>
        <v>75.63379599999999</v>
      </c>
      <c r="I784" s="2">
        <f>'Moving Avg'!H784</f>
        <v>91.62037950000007</v>
      </c>
      <c r="J784" s="6" t="str">
        <f>OBV!F784</f>
        <v>BEARISH</v>
      </c>
      <c r="K784" s="6" t="str">
        <f>OBV!G784</f>
        <v>WEAK</v>
      </c>
      <c r="L784" s="6" t="str">
        <f>OBV!H784</f>
        <v>CONFIRMED BEARISH</v>
      </c>
    </row>
    <row r="785" spans="1:12" ht="13.5" x14ac:dyDescent="0.25">
      <c r="A785" s="3">
        <f>RSI!A785</f>
        <v>43145</v>
      </c>
      <c r="B785" s="2">
        <f>RSI!B785</f>
        <v>62.187199999999997</v>
      </c>
      <c r="C785" s="2">
        <f>RSI!I785</f>
        <v>20.863787673183495</v>
      </c>
      <c r="D785" s="2">
        <f>MACD!E785</f>
        <v>1.0546334170008862</v>
      </c>
      <c r="E785" s="2">
        <f>MACD!F785</f>
        <v>0.58594701414360439</v>
      </c>
      <c r="F785" s="2">
        <f>'Moving Avg'!D785</f>
        <v>64.077700000000007</v>
      </c>
      <c r="G785" s="2">
        <f>'Moving Avg'!F785</f>
        <v>68.351520000000022</v>
      </c>
      <c r="H785" s="2">
        <f>'Moving Avg'!G785</f>
        <v>75.07535399999999</v>
      </c>
      <c r="I785" s="2">
        <f>'Moving Avg'!H785</f>
        <v>91.429118000000088</v>
      </c>
      <c r="J785" s="6" t="str">
        <f>OBV!F785</f>
        <v>BEARISH</v>
      </c>
      <c r="K785" s="6" t="str">
        <f>OBV!G785</f>
        <v>WEAK</v>
      </c>
      <c r="L785" s="6" t="str">
        <f>OBV!H785</f>
        <v>CONFIRMED BEARISH</v>
      </c>
    </row>
    <row r="786" spans="1:12" ht="13.5" x14ac:dyDescent="0.25">
      <c r="A786" s="3">
        <f>RSI!A786</f>
        <v>43146</v>
      </c>
      <c r="B786" s="2">
        <f>RSI!B786</f>
        <v>63.741900000000001</v>
      </c>
      <c r="C786" s="2">
        <f>RSI!I786</f>
        <v>29.442869559140235</v>
      </c>
      <c r="D786" s="2">
        <f>MACD!E786</f>
        <v>1.2650572775143729</v>
      </c>
      <c r="E786" s="2">
        <f>MACD!F786</f>
        <v>0.7217690668177581</v>
      </c>
      <c r="F786" s="2">
        <f>'Moving Avg'!D786</f>
        <v>63.611300000000007</v>
      </c>
      <c r="G786" s="2">
        <f>'Moving Avg'!F786</f>
        <v>67.991225000000014</v>
      </c>
      <c r="H786" s="2">
        <f>'Moving Avg'!G786</f>
        <v>74.593403999999992</v>
      </c>
      <c r="I786" s="2">
        <f>'Moving Avg'!H786</f>
        <v>91.245630000000091</v>
      </c>
      <c r="J786" s="6" t="str">
        <f>OBV!F786</f>
        <v>BEARISH</v>
      </c>
      <c r="K786" s="6" t="str">
        <f>OBV!G786</f>
        <v>WEAK</v>
      </c>
      <c r="L786" s="6" t="str">
        <f>OBV!H786</f>
        <v>CONFIRMED BEARISH</v>
      </c>
    </row>
    <row r="787" spans="1:12" ht="13.5" x14ac:dyDescent="0.25">
      <c r="A787" s="3">
        <f>RSI!A787</f>
        <v>43147</v>
      </c>
      <c r="B787" s="2">
        <f>RSI!B787</f>
        <v>62.031700000000001</v>
      </c>
      <c r="C787" s="2">
        <f>RSI!I787</f>
        <v>26.091997348570032</v>
      </c>
      <c r="D787" s="2">
        <f>MACD!E787</f>
        <v>2.0816770283153687</v>
      </c>
      <c r="E787" s="2">
        <f>MACD!F787</f>
        <v>0.99375065911728022</v>
      </c>
      <c r="F787" s="2">
        <f>'Moving Avg'!D787</f>
        <v>62.942779999999992</v>
      </c>
      <c r="G787" s="2">
        <f>'Moving Avg'!F787</f>
        <v>67.478565000000003</v>
      </c>
      <c r="H787" s="2">
        <f>'Moving Avg'!G787</f>
        <v>74.077249999999992</v>
      </c>
      <c r="I787" s="2">
        <f>'Moving Avg'!H787</f>
        <v>91.065584000000072</v>
      </c>
      <c r="J787" s="6" t="str">
        <f>OBV!F787</f>
        <v>BEARISH</v>
      </c>
      <c r="K787" s="6" t="str">
        <f>OBV!G787</f>
        <v>WEAK</v>
      </c>
      <c r="L787" s="6" t="str">
        <f>OBV!H787</f>
        <v>CONFIRMED BEARISH</v>
      </c>
    </row>
    <row r="788" spans="1:12" ht="13.5" x14ac:dyDescent="0.25">
      <c r="A788" s="3">
        <f>RSI!A788</f>
        <v>43150</v>
      </c>
      <c r="B788" s="2">
        <f>RSI!B788</f>
        <v>60.6325</v>
      </c>
      <c r="C788" s="2">
        <f>RSI!I788</f>
        <v>23.714055944613079</v>
      </c>
      <c r="D788" s="2">
        <f>MACD!E788</f>
        <v>2.4175560122384923</v>
      </c>
      <c r="E788" s="2">
        <f>MACD!F788</f>
        <v>1.2785117297415227</v>
      </c>
      <c r="F788" s="2">
        <f>'Moving Avg'!D788</f>
        <v>62.386199999999995</v>
      </c>
      <c r="G788" s="2">
        <f>'Moving Avg'!F788</f>
        <v>66.934425000000005</v>
      </c>
      <c r="H788" s="2">
        <f>'Moving Avg'!G788</f>
        <v>73.533111999999988</v>
      </c>
      <c r="I788" s="2">
        <f>'Moving Avg'!H788</f>
        <v>90.869975500000095</v>
      </c>
      <c r="J788" s="6" t="str">
        <f>OBV!F788</f>
        <v>BEARISH</v>
      </c>
      <c r="K788" s="6" t="str">
        <f>OBV!G788</f>
        <v>WEAK</v>
      </c>
      <c r="L788" s="6" t="str">
        <f>OBV!H788</f>
        <v>CONFIRMED BEARISH</v>
      </c>
    </row>
    <row r="789" spans="1:12" ht="13.5" x14ac:dyDescent="0.25">
      <c r="A789" s="3">
        <f>RSI!A789</f>
        <v>43151</v>
      </c>
      <c r="B789" s="2">
        <f>RSI!B789</f>
        <v>60.6325</v>
      </c>
      <c r="C789" s="2">
        <f>RSI!I789</f>
        <v>23.714055944613079</v>
      </c>
      <c r="D789" s="2">
        <f>MACD!E789</f>
        <v>2.5089380536342389</v>
      </c>
      <c r="E789" s="2">
        <f>MACD!F789</f>
        <v>1.5245969945200661</v>
      </c>
      <c r="F789" s="2">
        <f>'Moving Avg'!D789</f>
        <v>61.84516</v>
      </c>
      <c r="G789" s="2">
        <f>'Moving Avg'!F789</f>
        <v>66.390284999999977</v>
      </c>
      <c r="H789" s="2">
        <f>'Moving Avg'!G789</f>
        <v>72.998145999999991</v>
      </c>
      <c r="I789" s="2">
        <f>'Moving Avg'!H789</f>
        <v>90.672463500000092</v>
      </c>
      <c r="J789" s="6" t="str">
        <f>OBV!F789</f>
        <v>BEARISH</v>
      </c>
      <c r="K789" s="6" t="str">
        <f>OBV!G789</f>
        <v>WEAK</v>
      </c>
      <c r="L789" s="6" t="str">
        <f>OBV!H789</f>
        <v>CONFIRMED BEARISH</v>
      </c>
    </row>
    <row r="790" spans="1:12" ht="13.5" x14ac:dyDescent="0.25">
      <c r="A790" s="3">
        <f>RSI!A790</f>
        <v>43152</v>
      </c>
      <c r="B790" s="2">
        <f>RSI!B790</f>
        <v>61.4099</v>
      </c>
      <c r="C790" s="2">
        <f>RSI!I790</f>
        <v>27.945504004123279</v>
      </c>
      <c r="D790" s="2">
        <f>MACD!E790</f>
        <v>2.4101571680766654</v>
      </c>
      <c r="E790" s="2">
        <f>MACD!F790</f>
        <v>1.7017090292313861</v>
      </c>
      <c r="F790" s="2">
        <f>'Moving Avg'!D790</f>
        <v>61.689700000000002</v>
      </c>
      <c r="G790" s="2">
        <f>'Moving Avg'!F790</f>
        <v>65.923879999999997</v>
      </c>
      <c r="H790" s="2">
        <f>'Moving Avg'!G790</f>
        <v>72.469555999999997</v>
      </c>
      <c r="I790" s="2">
        <f>'Moving Avg'!H790</f>
        <v>90.480742000000077</v>
      </c>
      <c r="J790" s="6" t="str">
        <f>OBV!F790</f>
        <v>BEARISH</v>
      </c>
      <c r="K790" s="6" t="str">
        <f>OBV!G790</f>
        <v>WEAK</v>
      </c>
      <c r="L790" s="6" t="str">
        <f>OBV!H790</f>
        <v>CONFIRMED BEARISH</v>
      </c>
    </row>
    <row r="791" spans="1:12" ht="13.5" x14ac:dyDescent="0.25">
      <c r="A791" s="3">
        <f>RSI!A791</f>
        <v>43153</v>
      </c>
      <c r="B791" s="2">
        <f>RSI!B791</f>
        <v>63.252200000000002</v>
      </c>
      <c r="C791" s="2">
        <f>RSI!I791</f>
        <v>36.880755491548278</v>
      </c>
      <c r="D791" s="2">
        <f>MACD!E791</f>
        <v>2.1810142273341029</v>
      </c>
      <c r="E791" s="2">
        <f>MACD!F791</f>
        <v>1.7975700688519296</v>
      </c>
      <c r="F791" s="2">
        <f>'Moving Avg'!D791</f>
        <v>61.591760000000001</v>
      </c>
      <c r="G791" s="2">
        <f>'Moving Avg'!F791</f>
        <v>65.617999999999995</v>
      </c>
      <c r="H791" s="2">
        <f>'Moving Avg'!G791</f>
        <v>71.985583999999989</v>
      </c>
      <c r="I791" s="2">
        <f>'Moving Avg'!H791</f>
        <v>90.294424500000076</v>
      </c>
      <c r="J791" s="6" t="str">
        <f>OBV!F791</f>
        <v>BEARISH</v>
      </c>
      <c r="K791" s="6" t="str">
        <f>OBV!G791</f>
        <v>WEAK</v>
      </c>
      <c r="L791" s="6" t="str">
        <f>OBV!H791</f>
        <v>CONFIRMED BEARISH</v>
      </c>
    </row>
    <row r="792" spans="1:12" ht="13.5" x14ac:dyDescent="0.25">
      <c r="A792" s="3">
        <f>RSI!A792</f>
        <v>43154</v>
      </c>
      <c r="B792" s="2">
        <f>RSI!B792</f>
        <v>63.353200000000001</v>
      </c>
      <c r="C792" s="2">
        <f>RSI!I792</f>
        <v>37.339515077703922</v>
      </c>
      <c r="D792" s="2">
        <f>MACD!E792</f>
        <v>1.8936752939622039</v>
      </c>
      <c r="E792" s="2">
        <f>MACD!F792</f>
        <v>1.8167911138739845</v>
      </c>
      <c r="F792" s="2">
        <f>'Moving Avg'!D792</f>
        <v>61.856059999999999</v>
      </c>
      <c r="G792" s="2">
        <f>'Moving Avg'!F792</f>
        <v>65.326494999999994</v>
      </c>
      <c r="H792" s="2">
        <f>'Moving Avg'!G792</f>
        <v>71.511561999999984</v>
      </c>
      <c r="I792" s="2">
        <f>'Moving Avg'!H792</f>
        <v>90.100997500000091</v>
      </c>
      <c r="J792" s="6" t="str">
        <f>OBV!F792</f>
        <v>BULLISH</v>
      </c>
      <c r="K792" s="6" t="str">
        <f>OBV!G792</f>
        <v>STRONG</v>
      </c>
      <c r="L792" s="6" t="str">
        <f>OBV!H792</f>
        <v>CONFIRMED BULLISH</v>
      </c>
    </row>
    <row r="793" spans="1:12" ht="13.5" x14ac:dyDescent="0.25">
      <c r="A793" s="3">
        <f>RSI!A793</f>
        <v>43157</v>
      </c>
      <c r="B793" s="2">
        <f>RSI!B793</f>
        <v>62.964599999999997</v>
      </c>
      <c r="C793" s="2">
        <f>RSI!I793</f>
        <v>36.247893188542093</v>
      </c>
      <c r="D793" s="2">
        <f>MACD!E793</f>
        <v>1.3974202858336469</v>
      </c>
      <c r="E793" s="2">
        <f>MACD!F793</f>
        <v>1.732916948265917</v>
      </c>
      <c r="F793" s="2">
        <f>'Moving Avg'!D793</f>
        <v>62.322480000000006</v>
      </c>
      <c r="G793" s="2">
        <f>'Moving Avg'!F793</f>
        <v>65.015560000000008</v>
      </c>
      <c r="H793" s="2">
        <f>'Moving Avg'!G793</f>
        <v>71.076251999999997</v>
      </c>
      <c r="I793" s="2">
        <f>'Moving Avg'!H793</f>
        <v>89.898012500000078</v>
      </c>
      <c r="J793" s="6" t="str">
        <f>OBV!F793</f>
        <v>BEARISH</v>
      </c>
      <c r="K793" s="6" t="str">
        <f>OBV!G793</f>
        <v>WEAK</v>
      </c>
      <c r="L793" s="6" t="str">
        <f>OBV!H793</f>
        <v>BEARISH DIVERGENCE</v>
      </c>
    </row>
    <row r="794" spans="1:12" ht="13.5" x14ac:dyDescent="0.25">
      <c r="A794" s="3">
        <f>RSI!A794</f>
        <v>43158</v>
      </c>
      <c r="B794" s="2">
        <f>RSI!B794</f>
        <v>62.575899999999997</v>
      </c>
      <c r="C794" s="2">
        <f>RSI!I794</f>
        <v>35.141226333603598</v>
      </c>
      <c r="D794" s="2">
        <f>MACD!E794</f>
        <v>1.0146675554100426</v>
      </c>
      <c r="E794" s="2">
        <f>MACD!F794</f>
        <v>1.5892670696947422</v>
      </c>
      <c r="F794" s="2">
        <f>'Moving Avg'!D794</f>
        <v>62.711160000000007</v>
      </c>
      <c r="G794" s="2">
        <f>'Moving Avg'!F794</f>
        <v>64.685190000000006</v>
      </c>
      <c r="H794" s="2">
        <f>'Moving Avg'!G794</f>
        <v>70.648715999999979</v>
      </c>
      <c r="I794" s="2">
        <f>'Moving Avg'!H794</f>
        <v>89.693084000000056</v>
      </c>
      <c r="J794" s="6" t="str">
        <f>OBV!F794</f>
        <v>BEARISH</v>
      </c>
      <c r="K794" s="6" t="str">
        <f>OBV!G794</f>
        <v>WEAK</v>
      </c>
      <c r="L794" s="6" t="str">
        <f>OBV!H794</f>
        <v>BEARISH DIVERGENCE</v>
      </c>
    </row>
    <row r="795" spans="1:12" ht="13.5" x14ac:dyDescent="0.25">
      <c r="A795" s="3">
        <f>RSI!A795</f>
        <v>43159</v>
      </c>
      <c r="B795" s="2">
        <f>RSI!B795</f>
        <v>62.264899999999997</v>
      </c>
      <c r="C795" s="2">
        <f>RSI!I795</f>
        <v>34.240475945388951</v>
      </c>
      <c r="D795" s="2">
        <f>MACD!E795</f>
        <v>0.55794541555781052</v>
      </c>
      <c r="E795" s="2">
        <f>MACD!F795</f>
        <v>1.3830027388673558</v>
      </c>
      <c r="F795" s="2">
        <f>'Moving Avg'!D795</f>
        <v>62.882159999999999</v>
      </c>
      <c r="G795" s="2">
        <f>'Moving Avg'!F795</f>
        <v>64.365309999999994</v>
      </c>
      <c r="H795" s="2">
        <f>'Moving Avg'!G795</f>
        <v>70.202831999999987</v>
      </c>
      <c r="I795" s="2">
        <f>'Moving Avg'!H795</f>
        <v>89.490408000000045</v>
      </c>
      <c r="J795" s="6" t="str">
        <f>OBV!F795</f>
        <v>BEARISH</v>
      </c>
      <c r="K795" s="6" t="str">
        <f>OBV!G795</f>
        <v>WEAK</v>
      </c>
      <c r="L795" s="6" t="str">
        <f>OBV!H795</f>
        <v>BEARISH DIVERGENCE</v>
      </c>
    </row>
    <row r="796" spans="1:12" ht="13.5" x14ac:dyDescent="0.25">
      <c r="A796" s="3">
        <f>RSI!A796</f>
        <v>43160</v>
      </c>
      <c r="B796" s="2">
        <f>RSI!B796</f>
        <v>63.741900000000001</v>
      </c>
      <c r="C796" s="2">
        <f>RSI!I796</f>
        <v>41.862164423018697</v>
      </c>
      <c r="D796" s="2">
        <f>MACD!E796</f>
        <v>0.32264806478403329</v>
      </c>
      <c r="E796" s="2">
        <f>MACD!F796</f>
        <v>1.1709318040506913</v>
      </c>
      <c r="F796" s="2">
        <f>'Moving Avg'!D796</f>
        <v>62.980099999999993</v>
      </c>
      <c r="G796" s="2">
        <f>'Moving Avg'!F796</f>
        <v>64.097129999999993</v>
      </c>
      <c r="H796" s="2">
        <f>'Moving Avg'!G796</f>
        <v>69.845099999999988</v>
      </c>
      <c r="I796" s="2">
        <f>'Moving Avg'!H796</f>
        <v>89.295117000000062</v>
      </c>
      <c r="J796" s="6" t="str">
        <f>OBV!F796</f>
        <v>BEARISH</v>
      </c>
      <c r="K796" s="6" t="str">
        <f>OBV!G796</f>
        <v>WEAK</v>
      </c>
      <c r="L796" s="6" t="str">
        <f>OBV!H796</f>
        <v>BEARISH DIVERGENCE</v>
      </c>
    </row>
    <row r="797" spans="1:12" ht="13.5" x14ac:dyDescent="0.25">
      <c r="A797" s="3">
        <f>RSI!A797</f>
        <v>43161</v>
      </c>
      <c r="B797" s="2">
        <f>RSI!B797</f>
        <v>61.876300000000001</v>
      </c>
      <c r="C797" s="2">
        <f>RSI!I797</f>
        <v>36.161089363028367</v>
      </c>
      <c r="D797" s="2">
        <f>MACD!E797</f>
        <v>9.7062877984939178E-3</v>
      </c>
      <c r="E797" s="2">
        <f>MACD!F797</f>
        <v>0.93868670080025185</v>
      </c>
      <c r="F797" s="2">
        <f>'Moving Avg'!D797</f>
        <v>62.684720000000006</v>
      </c>
      <c r="G797" s="2">
        <f>'Moving Avg'!F797</f>
        <v>63.580199999999991</v>
      </c>
      <c r="H797" s="2">
        <f>'Moving Avg'!G797</f>
        <v>69.450211999999979</v>
      </c>
      <c r="I797" s="2">
        <f>'Moving Avg'!H797</f>
        <v>89.090498000000068</v>
      </c>
      <c r="J797" s="6" t="str">
        <f>OBV!F797</f>
        <v>BEARISH</v>
      </c>
      <c r="K797" s="6" t="str">
        <f>OBV!G797</f>
        <v>WEAK</v>
      </c>
      <c r="L797" s="6" t="str">
        <f>OBV!H797</f>
        <v>CONFIRMED BEARISH</v>
      </c>
    </row>
    <row r="798" spans="1:12" ht="13.5" x14ac:dyDescent="0.25">
      <c r="A798" s="3">
        <f>RSI!A798</f>
        <v>43164</v>
      </c>
      <c r="B798" s="2">
        <f>RSI!B798</f>
        <v>62.187199999999997</v>
      </c>
      <c r="C798" s="2">
        <f>RSI!I798</f>
        <v>37.684161232972528</v>
      </c>
      <c r="D798" s="2">
        <f>MACD!E798</f>
        <v>-0.47210685699414512</v>
      </c>
      <c r="E798" s="2">
        <f>MACD!F798</f>
        <v>0.65652798924137257</v>
      </c>
      <c r="F798" s="2">
        <f>'Moving Avg'!D798</f>
        <v>62.529240000000001</v>
      </c>
      <c r="G798" s="2">
        <f>'Moving Avg'!F798</f>
        <v>63.241280000000003</v>
      </c>
      <c r="H798" s="2">
        <f>'Moving Avg'!G798</f>
        <v>69.073823999999973</v>
      </c>
      <c r="I798" s="2">
        <f>'Moving Avg'!H798</f>
        <v>88.887433500000057</v>
      </c>
      <c r="J798" s="6" t="str">
        <f>OBV!F798</f>
        <v>BEARISH</v>
      </c>
      <c r="K798" s="6" t="str">
        <f>OBV!G798</f>
        <v>WEAK</v>
      </c>
      <c r="L798" s="6" t="str">
        <f>OBV!H798</f>
        <v>CONFIRMED BEARISH</v>
      </c>
    </row>
    <row r="799" spans="1:12" ht="13.5" x14ac:dyDescent="0.25">
      <c r="A799" s="3">
        <f>RSI!A799</f>
        <v>43165</v>
      </c>
      <c r="B799" s="2">
        <f>RSI!B799</f>
        <v>61.876300000000001</v>
      </c>
      <c r="C799" s="2">
        <f>RSI!I799</f>
        <v>36.740185229270246</v>
      </c>
      <c r="D799" s="2">
        <f>MACD!E799</f>
        <v>-0.83890340226480475</v>
      </c>
      <c r="E799" s="2">
        <f>MACD!F799</f>
        <v>0.35744171094013716</v>
      </c>
      <c r="F799" s="2">
        <f>'Moving Avg'!D799</f>
        <v>62.389319999999998</v>
      </c>
      <c r="G799" s="2">
        <f>'Moving Avg'!F799</f>
        <v>62.96455000000001</v>
      </c>
      <c r="H799" s="2">
        <f>'Moving Avg'!G799</f>
        <v>68.739723999999967</v>
      </c>
      <c r="I799" s="2">
        <f>'Moving Avg'!H799</f>
        <v>88.682814500000077</v>
      </c>
      <c r="J799" s="6" t="str">
        <f>OBV!F799</f>
        <v>BEARISH</v>
      </c>
      <c r="K799" s="6" t="str">
        <f>OBV!G799</f>
        <v>NEUTRAL</v>
      </c>
      <c r="L799" s="6" t="str">
        <f>OBV!H799</f>
        <v>CONFIRMED BEARISH</v>
      </c>
    </row>
    <row r="800" spans="1:12" ht="13.5" x14ac:dyDescent="0.25">
      <c r="A800" s="3">
        <f>RSI!A800</f>
        <v>43166</v>
      </c>
      <c r="B800" s="2">
        <f>RSI!B800</f>
        <v>61.860700000000001</v>
      </c>
      <c r="C800" s="2">
        <f>RSI!I800</f>
        <v>36.690520904130025</v>
      </c>
      <c r="D800" s="2">
        <f>MACD!E800</f>
        <v>-1.0101382636333938</v>
      </c>
      <c r="E800" s="2">
        <f>MACD!F800</f>
        <v>8.3925716025430974E-2</v>
      </c>
      <c r="F800" s="2">
        <f>'Moving Avg'!D800</f>
        <v>62.308479999999996</v>
      </c>
      <c r="G800" s="2">
        <f>'Moving Avg'!F800</f>
        <v>62.739509999999996</v>
      </c>
      <c r="H800" s="2">
        <f>'Moving Avg'!G800</f>
        <v>68.406399999999991</v>
      </c>
      <c r="I800" s="2">
        <f>'Moving Avg'!H800</f>
        <v>88.489539500000078</v>
      </c>
      <c r="J800" s="6" t="str">
        <f>OBV!F800</f>
        <v>BEARISH</v>
      </c>
      <c r="K800" s="6" t="str">
        <f>OBV!G800</f>
        <v>WEAK</v>
      </c>
      <c r="L800" s="6" t="str">
        <f>OBV!H800</f>
        <v>CONFIRMED BEARISH</v>
      </c>
    </row>
    <row r="801" spans="1:12" ht="13.5" x14ac:dyDescent="0.25">
      <c r="A801" s="3">
        <f>RSI!A801</f>
        <v>43167</v>
      </c>
      <c r="B801" s="2">
        <f>RSI!B801</f>
        <v>61.845199999999998</v>
      </c>
      <c r="C801" s="2">
        <f>RSI!I801</f>
        <v>36.637527582922431</v>
      </c>
      <c r="D801" s="2">
        <f>MACD!E801</f>
        <v>-0.85334348819699812</v>
      </c>
      <c r="E801" s="2">
        <f>MACD!F801</f>
        <v>-0.10352812481905484</v>
      </c>
      <c r="F801" s="2">
        <f>'Moving Avg'!D801</f>
        <v>61.929139999999997</v>
      </c>
      <c r="G801" s="2">
        <f>'Moving Avg'!F801</f>
        <v>62.528075000000001</v>
      </c>
      <c r="H801" s="2">
        <f>'Moving Avg'!G801</f>
        <v>68.073075999999986</v>
      </c>
      <c r="I801" s="2">
        <f>'Moving Avg'!H801</f>
        <v>88.284841000000085</v>
      </c>
      <c r="J801" s="6" t="str">
        <f>OBV!F801</f>
        <v>BEARISH</v>
      </c>
      <c r="K801" s="6" t="str">
        <f>OBV!G801</f>
        <v>WEAK</v>
      </c>
      <c r="L801" s="6" t="str">
        <f>OBV!H801</f>
        <v>CONFIRMED BEARISH</v>
      </c>
    </row>
    <row r="802" spans="1:12" ht="13.5" x14ac:dyDescent="0.25">
      <c r="A802" s="3">
        <f>RSI!A802</f>
        <v>43168</v>
      </c>
      <c r="B802" s="2">
        <f>RSI!B802</f>
        <v>61.4099</v>
      </c>
      <c r="C802" s="2">
        <f>RSI!I802</f>
        <v>35.104088208565642</v>
      </c>
      <c r="D802" s="2">
        <f>MACD!E802</f>
        <v>-0.65695677253377482</v>
      </c>
      <c r="E802" s="2">
        <f>MACD!F802</f>
        <v>-0.21421385436199883</v>
      </c>
      <c r="F802" s="2">
        <f>'Moving Avg'!D802</f>
        <v>61.835860000000004</v>
      </c>
      <c r="G802" s="2">
        <f>'Moving Avg'!F802</f>
        <v>62.329854999999995</v>
      </c>
      <c r="H802" s="2">
        <f>'Moving Avg'!G802</f>
        <v>67.746594000000002</v>
      </c>
      <c r="I802" s="2">
        <f>'Moving Avg'!H802</f>
        <v>88.077966000000075</v>
      </c>
      <c r="J802" s="6" t="str">
        <f>OBV!F802</f>
        <v>BEARISH</v>
      </c>
      <c r="K802" s="6" t="str">
        <f>OBV!G802</f>
        <v>WEAK</v>
      </c>
      <c r="L802" s="6" t="str">
        <f>OBV!H802</f>
        <v>CONFIRMED BEARISH</v>
      </c>
    </row>
    <row r="803" spans="1:12" ht="13.5" x14ac:dyDescent="0.25">
      <c r="A803" s="3">
        <f>RSI!A803</f>
        <v>43171</v>
      </c>
      <c r="B803" s="2">
        <f>RSI!B803</f>
        <v>62.474800000000002</v>
      </c>
      <c r="C803" s="2">
        <f>RSI!I803</f>
        <v>41.549270847043722</v>
      </c>
      <c r="D803" s="2">
        <f>MACD!E803</f>
        <v>-0.61212607766903204</v>
      </c>
      <c r="E803" s="2">
        <f>MACD!F803</f>
        <v>-0.29379629902340548</v>
      </c>
      <c r="F803" s="2">
        <f>'Moving Avg'!D803</f>
        <v>61.893380000000001</v>
      </c>
      <c r="G803" s="2">
        <f>'Moving Avg'!F803</f>
        <v>62.282825000000003</v>
      </c>
      <c r="H803" s="2">
        <f>'Moving Avg'!G803</f>
        <v>67.441409999999991</v>
      </c>
      <c r="I803" s="2">
        <f>'Moving Avg'!H803</f>
        <v>87.866821000000058</v>
      </c>
      <c r="J803" s="6" t="str">
        <f>OBV!F803</f>
        <v>BEARISH</v>
      </c>
      <c r="K803" s="6" t="str">
        <f>OBV!G803</f>
        <v>WEAK</v>
      </c>
      <c r="L803" s="6" t="str">
        <f>OBV!H803</f>
        <v>BEARISH DIVERGENCE</v>
      </c>
    </row>
    <row r="804" spans="1:12" ht="13.5" x14ac:dyDescent="0.25">
      <c r="A804" s="3">
        <f>RSI!A804</f>
        <v>43172</v>
      </c>
      <c r="B804" s="2">
        <f>RSI!B804</f>
        <v>64.091700000000003</v>
      </c>
      <c r="C804" s="2">
        <f>RSI!I804</f>
        <v>49.715329839687307</v>
      </c>
      <c r="D804" s="2">
        <f>MACD!E804</f>
        <v>-0.7440151221178013</v>
      </c>
      <c r="E804" s="2">
        <f>MACD!F804</f>
        <v>-0.38384006364228468</v>
      </c>
      <c r="F804" s="2">
        <f>'Moving Avg'!D804</f>
        <v>62.336460000000002</v>
      </c>
      <c r="G804" s="2">
        <f>'Moving Avg'!F804</f>
        <v>62.320524999999996</v>
      </c>
      <c r="H804" s="2">
        <f>'Moving Avg'!G804</f>
        <v>67.199657999999985</v>
      </c>
      <c r="I804" s="2">
        <f>'Moving Avg'!H804</f>
        <v>87.663760500000066</v>
      </c>
      <c r="J804" s="6" t="str">
        <f>OBV!F804</f>
        <v>BEARISH</v>
      </c>
      <c r="K804" s="6" t="str">
        <f>OBV!G804</f>
        <v>WEAK</v>
      </c>
      <c r="L804" s="6" t="str">
        <f>OBV!H804</f>
        <v>BEARISH DIVERGENCE</v>
      </c>
    </row>
    <row r="805" spans="1:12" ht="13.5" x14ac:dyDescent="0.25">
      <c r="A805" s="3">
        <f>RSI!A805</f>
        <v>43173</v>
      </c>
      <c r="B805" s="2">
        <f>RSI!B805</f>
        <v>62.187199999999997</v>
      </c>
      <c r="C805" s="2">
        <f>RSI!I805</f>
        <v>42.231241165484043</v>
      </c>
      <c r="D805" s="2">
        <f>MACD!E805</f>
        <v>-0.76291434358487464</v>
      </c>
      <c r="E805" s="2">
        <f>MACD!F805</f>
        <v>-0.45965491963080274</v>
      </c>
      <c r="F805" s="2">
        <f>'Moving Avg'!D805</f>
        <v>62.401760000000003</v>
      </c>
      <c r="G805" s="2">
        <f>'Moving Avg'!F805</f>
        <v>62.320524999999996</v>
      </c>
      <c r="H805" s="2">
        <f>'Moving Avg'!G805</f>
        <v>66.888722000000001</v>
      </c>
      <c r="I805" s="2">
        <f>'Moving Avg'!H805</f>
        <v>87.453880500000082</v>
      </c>
      <c r="J805" s="6" t="str">
        <f>OBV!F805</f>
        <v>BEARISH</v>
      </c>
      <c r="K805" s="6" t="str">
        <f>OBV!G805</f>
        <v>WEAK</v>
      </c>
      <c r="L805" s="6" t="str">
        <f>OBV!H805</f>
        <v>BEARISH DIVERGENCE</v>
      </c>
    </row>
    <row r="806" spans="1:12" ht="13.5" x14ac:dyDescent="0.25">
      <c r="A806" s="3">
        <f>RSI!A806</f>
        <v>43174</v>
      </c>
      <c r="B806" s="2">
        <f>RSI!B806</f>
        <v>62.093899999999998</v>
      </c>
      <c r="C806" s="2">
        <f>RSI!I806</f>
        <v>41.898480318772506</v>
      </c>
      <c r="D806" s="2">
        <f>MACD!E806</f>
        <v>-0.53399989494984368</v>
      </c>
      <c r="E806" s="2">
        <f>MACD!F806</f>
        <v>-0.47452391469461097</v>
      </c>
      <c r="F806" s="2">
        <f>'Moving Avg'!D806</f>
        <v>62.451499999999996</v>
      </c>
      <c r="G806" s="2">
        <f>'Moving Avg'!F806</f>
        <v>62.238125000000004</v>
      </c>
      <c r="H806" s="2">
        <f>'Moving Avg'!G806</f>
        <v>66.576229999999995</v>
      </c>
      <c r="I806" s="2">
        <f>'Moving Avg'!H806</f>
        <v>87.259144500000076</v>
      </c>
      <c r="J806" s="6" t="str">
        <f>OBV!F806</f>
        <v>BEARISH</v>
      </c>
      <c r="K806" s="6" t="str">
        <f>OBV!G806</f>
        <v>WEAK</v>
      </c>
      <c r="L806" s="6" t="str">
        <f>OBV!H806</f>
        <v>BEARISH DIVERGENCE</v>
      </c>
    </row>
    <row r="807" spans="1:12" ht="13.5" x14ac:dyDescent="0.25">
      <c r="A807" s="3">
        <f>RSI!A807</f>
        <v>43175</v>
      </c>
      <c r="B807" s="2">
        <f>RSI!B807</f>
        <v>62.093899999999998</v>
      </c>
      <c r="C807" s="2">
        <f>RSI!I807</f>
        <v>41.898480318772506</v>
      </c>
      <c r="D807" s="2">
        <f>MACD!E807</f>
        <v>-0.61680025690302642</v>
      </c>
      <c r="E807" s="2">
        <f>MACD!F807</f>
        <v>-0.50297918313629408</v>
      </c>
      <c r="F807" s="2">
        <f>'Moving Avg'!D807</f>
        <v>62.588300000000004</v>
      </c>
      <c r="G807" s="2">
        <f>'Moving Avg'!F807</f>
        <v>62.241235000000003</v>
      </c>
      <c r="H807" s="2">
        <f>'Moving Avg'!G807</f>
        <v>66.310067999999987</v>
      </c>
      <c r="I807" s="2">
        <f>'Moving Avg'!H807</f>
        <v>87.074650500000075</v>
      </c>
      <c r="J807" s="6" t="str">
        <f>OBV!F807</f>
        <v>BEARISH</v>
      </c>
      <c r="K807" s="6" t="str">
        <f>OBV!G807</f>
        <v>NEUTRAL</v>
      </c>
      <c r="L807" s="6" t="str">
        <f>OBV!H807</f>
        <v>BEARISH DIVERGENCE</v>
      </c>
    </row>
    <row r="808" spans="1:12" ht="13.5" x14ac:dyDescent="0.25">
      <c r="A808" s="3">
        <f>RSI!A808</f>
        <v>43178</v>
      </c>
      <c r="B808" s="2">
        <f>RSI!B808</f>
        <v>63.897399999999998</v>
      </c>
      <c r="C808" s="2">
        <f>RSI!I808</f>
        <v>50.621043994761585</v>
      </c>
      <c r="D808" s="2">
        <f>MACD!E808</f>
        <v>-0.76288486804124034</v>
      </c>
      <c r="E808" s="2">
        <f>MACD!F808</f>
        <v>-0.55496032011728336</v>
      </c>
      <c r="F808" s="2">
        <f>'Moving Avg'!D808</f>
        <v>62.87281999999999</v>
      </c>
      <c r="G808" s="2">
        <f>'Moving Avg'!F808</f>
        <v>62.404480000000014</v>
      </c>
      <c r="H808" s="2">
        <f>'Moving Avg'!G808</f>
        <v>66.080131999999992</v>
      </c>
      <c r="I808" s="2">
        <f>'Moving Avg'!H808</f>
        <v>86.888866500000077</v>
      </c>
      <c r="J808" s="6" t="str">
        <f>OBV!F808</f>
        <v>BEARISH</v>
      </c>
      <c r="K808" s="6" t="str">
        <f>OBV!G808</f>
        <v>NEUTRAL</v>
      </c>
      <c r="L808" s="6" t="str">
        <f>OBV!H808</f>
        <v>BEARISH DIVERGENCE</v>
      </c>
    </row>
    <row r="809" spans="1:12" ht="13.5" x14ac:dyDescent="0.25">
      <c r="A809" s="3">
        <f>RSI!A809</f>
        <v>43180</v>
      </c>
      <c r="B809" s="2">
        <f>RSI!B809</f>
        <v>63.897399999999998</v>
      </c>
      <c r="C809" s="2">
        <f>RSI!I809</f>
        <v>50.621043994761585</v>
      </c>
      <c r="D809" s="2">
        <f>MACD!E809</f>
        <v>-0.93596500647669245</v>
      </c>
      <c r="E809" s="2">
        <f>MACD!F809</f>
        <v>-0.63116125738916518</v>
      </c>
      <c r="F809" s="2">
        <f>'Moving Avg'!D809</f>
        <v>62.833960000000005</v>
      </c>
      <c r="G809" s="2">
        <f>'Moving Avg'!F809</f>
        <v>62.56772500000001</v>
      </c>
      <c r="H809" s="2">
        <f>'Moving Avg'!G809</f>
        <v>65.881133999999989</v>
      </c>
      <c r="I809" s="2">
        <f>'Moving Avg'!H809</f>
        <v>86.698768000000072</v>
      </c>
      <c r="J809" s="6" t="str">
        <f>OBV!F809</f>
        <v>BEARISH</v>
      </c>
      <c r="K809" s="6" t="str">
        <f>OBV!G809</f>
        <v>NEUTRAL</v>
      </c>
      <c r="L809" s="6" t="str">
        <f>OBV!H809</f>
        <v>CONFIRMED BEARISH</v>
      </c>
    </row>
    <row r="810" spans="1:12" ht="13.5" x14ac:dyDescent="0.25">
      <c r="A810" s="3">
        <f>RSI!A810</f>
        <v>43181</v>
      </c>
      <c r="B810" s="2">
        <f>RSI!B810</f>
        <v>64.946799999999996</v>
      </c>
      <c r="C810" s="2">
        <f>RSI!I810</f>
        <v>55.163423173541318</v>
      </c>
      <c r="D810" s="2">
        <f>MACD!E810</f>
        <v>-1.1640686476272393</v>
      </c>
      <c r="E810" s="2">
        <f>MACD!F810</f>
        <v>-0.73774273543678004</v>
      </c>
      <c r="F810" s="2">
        <f>'Moving Avg'!D810</f>
        <v>63.38588</v>
      </c>
      <c r="G810" s="2">
        <f>'Moving Avg'!F810</f>
        <v>62.744569999999996</v>
      </c>
      <c r="H810" s="2">
        <f>'Moving Avg'!G810</f>
        <v>65.703123999999988</v>
      </c>
      <c r="I810" s="2">
        <f>'Moving Avg'!H810</f>
        <v>86.51395550000008</v>
      </c>
      <c r="J810" s="6" t="str">
        <f>OBV!F810</f>
        <v>BULLISH</v>
      </c>
      <c r="K810" s="6" t="str">
        <f>OBV!G810</f>
        <v>NEUTRAL</v>
      </c>
      <c r="L810" s="6" t="str">
        <f>OBV!H810</f>
        <v>CONFIRMED BULLISH</v>
      </c>
    </row>
    <row r="811" spans="1:12" ht="13.5" x14ac:dyDescent="0.25">
      <c r="A811" s="3">
        <f>RSI!A811</f>
        <v>43182</v>
      </c>
      <c r="B811" s="2">
        <f>RSI!B811</f>
        <v>62.964599999999997</v>
      </c>
      <c r="C811" s="2">
        <f>RSI!I811</f>
        <v>46.468070254223264</v>
      </c>
      <c r="D811" s="2">
        <f>MACD!E811</f>
        <v>-1.2202408035414578</v>
      </c>
      <c r="E811" s="2">
        <f>MACD!F811</f>
        <v>-0.83424234905771566</v>
      </c>
      <c r="F811" s="2">
        <f>'Moving Avg'!D811</f>
        <v>63.560019999999994</v>
      </c>
      <c r="G811" s="2">
        <f>'Moving Avg'!F811</f>
        <v>62.730189999999993</v>
      </c>
      <c r="H811" s="2">
        <f>'Moving Avg'!G811</f>
        <v>65.501015999999979</v>
      </c>
      <c r="I811" s="2">
        <f>'Moving Avg'!H811</f>
        <v>86.319232000000085</v>
      </c>
      <c r="J811" s="6" t="str">
        <f>OBV!F811</f>
        <v>BEARISH</v>
      </c>
      <c r="K811" s="6" t="str">
        <f>OBV!G811</f>
        <v>NEUTRAL</v>
      </c>
      <c r="L811" s="6" t="str">
        <f>OBV!H811</f>
        <v>BEARISH DIVERGENCE</v>
      </c>
    </row>
    <row r="812" spans="1:12" ht="13.5" x14ac:dyDescent="0.25">
      <c r="A812" s="3">
        <f>RSI!A812</f>
        <v>43185</v>
      </c>
      <c r="B812" s="2">
        <f>RSI!B812</f>
        <v>61.075600000000001</v>
      </c>
      <c r="C812" s="2">
        <f>RSI!I812</f>
        <v>39.997558163967376</v>
      </c>
      <c r="D812" s="2">
        <f>MACD!E812</f>
        <v>-1.1901444493028492</v>
      </c>
      <c r="E812" s="2">
        <f>MACD!F812</f>
        <v>-0.90542276910674246</v>
      </c>
      <c r="F812" s="2">
        <f>'Moving Avg'!D812</f>
        <v>63.356359999999995</v>
      </c>
      <c r="G812" s="2">
        <f>'Moving Avg'!F812</f>
        <v>62.616309999999984</v>
      </c>
      <c r="H812" s="2">
        <f>'Moving Avg'!G812</f>
        <v>65.304969999999997</v>
      </c>
      <c r="I812" s="2">
        <f>'Moving Avg'!H812</f>
        <v>86.12983300000009</v>
      </c>
      <c r="J812" s="6" t="str">
        <f>OBV!F812</f>
        <v>BEARISH</v>
      </c>
      <c r="K812" s="6" t="str">
        <f>OBV!G812</f>
        <v>NEUTRAL</v>
      </c>
      <c r="L812" s="6" t="str">
        <f>OBV!H812</f>
        <v>CONFIRMED BEARISH</v>
      </c>
    </row>
    <row r="813" spans="1:12" ht="13.5" x14ac:dyDescent="0.25">
      <c r="A813" s="3">
        <f>RSI!A813</f>
        <v>43186</v>
      </c>
      <c r="B813" s="2">
        <f>RSI!B813</f>
        <v>60.6325</v>
      </c>
      <c r="C813" s="2">
        <f>RSI!I813</f>
        <v>38.638437405129309</v>
      </c>
      <c r="D813" s="2">
        <f>MACD!E813</f>
        <v>-0.95253910681615395</v>
      </c>
      <c r="E813" s="2">
        <f>MACD!F813</f>
        <v>-0.91484603664862485</v>
      </c>
      <c r="F813" s="2">
        <f>'Moving Avg'!D813</f>
        <v>62.703380000000003</v>
      </c>
      <c r="G813" s="2">
        <f>'Moving Avg'!F813</f>
        <v>62.499704999999985</v>
      </c>
      <c r="H813" s="2">
        <f>'Moving Avg'!G813</f>
        <v>65.118408000000002</v>
      </c>
      <c r="I813" s="2">
        <f>'Moving Avg'!H813</f>
        <v>85.939384500000074</v>
      </c>
      <c r="J813" s="6" t="str">
        <f>OBV!F813</f>
        <v>BEARISH</v>
      </c>
      <c r="K813" s="6" t="str">
        <f>OBV!G813</f>
        <v>WEAK</v>
      </c>
      <c r="L813" s="6" t="str">
        <f>OBV!H813</f>
        <v>CONFIRMED BEARISH</v>
      </c>
    </row>
    <row r="814" spans="1:12" ht="13.5" x14ac:dyDescent="0.25">
      <c r="A814" s="3">
        <f>RSI!A814</f>
        <v>43187</v>
      </c>
      <c r="B814" s="2">
        <f>RSI!B814</f>
        <v>61.4099</v>
      </c>
      <c r="C814" s="2">
        <f>RSI!I814</f>
        <v>42.340333004877955</v>
      </c>
      <c r="D814" s="2">
        <f>MACD!E814</f>
        <v>-0.54336239567339817</v>
      </c>
      <c r="E814" s="2">
        <f>MACD!F814</f>
        <v>-0.84054930845357956</v>
      </c>
      <c r="F814" s="2">
        <f>'Moving Avg'!D814</f>
        <v>62.205880000000001</v>
      </c>
      <c r="G814" s="2">
        <f>'Moving Avg'!F814</f>
        <v>62.441404999999989</v>
      </c>
      <c r="H814" s="2">
        <f>'Moving Avg'!G814</f>
        <v>64.949103999999991</v>
      </c>
      <c r="I814" s="2">
        <f>'Moving Avg'!H814</f>
        <v>85.741163000000071</v>
      </c>
      <c r="J814" s="6" t="str">
        <f>OBV!F814</f>
        <v>BEARISH</v>
      </c>
      <c r="K814" s="6" t="str">
        <f>OBV!G814</f>
        <v>WEAK</v>
      </c>
      <c r="L814" s="6" t="str">
        <f>OBV!H814</f>
        <v>CONFIRMED BEARISH</v>
      </c>
    </row>
    <row r="815" spans="1:12" ht="13.5" x14ac:dyDescent="0.25">
      <c r="A815" s="3">
        <f>RSI!A815</f>
        <v>43188</v>
      </c>
      <c r="B815" s="2">
        <f>RSI!B815</f>
        <v>62.575899999999997</v>
      </c>
      <c r="C815" s="2">
        <f>RSI!I815</f>
        <v>47.460159072065608</v>
      </c>
      <c r="D815" s="2">
        <f>MACD!E815</f>
        <v>-0.56539873428607734</v>
      </c>
      <c r="E815" s="2">
        <f>MACD!F815</f>
        <v>-0.78551919362007916</v>
      </c>
      <c r="F815" s="2">
        <f>'Moving Avg'!D815</f>
        <v>61.731700000000004</v>
      </c>
      <c r="G815" s="2">
        <f>'Moving Avg'!F815</f>
        <v>62.456954999999994</v>
      </c>
      <c r="H815" s="2">
        <f>'Moving Avg'!G815</f>
        <v>64.780575999999996</v>
      </c>
      <c r="I815" s="2">
        <f>'Moving Avg'!H815</f>
        <v>85.548771500000058</v>
      </c>
      <c r="J815" s="6" t="str">
        <f>OBV!F815</f>
        <v>BEARISH</v>
      </c>
      <c r="K815" s="6" t="str">
        <f>OBV!G815</f>
        <v>WEAK</v>
      </c>
      <c r="L815" s="6" t="str">
        <f>OBV!H815</f>
        <v>CONFIRMED BEARISH</v>
      </c>
    </row>
    <row r="816" spans="1:12" ht="13.5" x14ac:dyDescent="0.25">
      <c r="A816" s="3">
        <f>RSI!A816</f>
        <v>43189</v>
      </c>
      <c r="B816" s="2">
        <f>RSI!B816</f>
        <v>62.187199999999997</v>
      </c>
      <c r="C816" s="2">
        <f>RSI!I816</f>
        <v>45.993987437331569</v>
      </c>
      <c r="D816" s="2">
        <f>MACD!E816</f>
        <v>-0.56621126471725347</v>
      </c>
      <c r="E816" s="2">
        <f>MACD!F816</f>
        <v>-0.74165760783951407</v>
      </c>
      <c r="F816" s="2">
        <f>'Moving Avg'!D816</f>
        <v>61.576219999999999</v>
      </c>
      <c r="G816" s="2">
        <f>'Moving Avg'!F816</f>
        <v>62.379220000000011</v>
      </c>
      <c r="H816" s="2">
        <f>'Moving Avg'!G816</f>
        <v>64.605363999999994</v>
      </c>
      <c r="I816" s="2">
        <f>'Moving Avg'!H816</f>
        <v>85.354436500000062</v>
      </c>
      <c r="J816" s="6" t="str">
        <f>OBV!F816</f>
        <v>BEARISH</v>
      </c>
      <c r="K816" s="6" t="str">
        <f>OBV!G816</f>
        <v>WEAK</v>
      </c>
      <c r="L816" s="6" t="str">
        <f>OBV!H816</f>
        <v>CONFIRMED BEARISH</v>
      </c>
    </row>
    <row r="817" spans="1:12" ht="13.5" x14ac:dyDescent="0.25">
      <c r="A817" s="3">
        <f>RSI!A817</f>
        <v>43192</v>
      </c>
      <c r="B817" s="2">
        <f>RSI!B817</f>
        <v>63.508699999999997</v>
      </c>
      <c r="C817" s="2">
        <f>RSI!I817</f>
        <v>51.481781209262877</v>
      </c>
      <c r="D817" s="2">
        <f>MACD!E817</f>
        <v>-0.65934744936028267</v>
      </c>
      <c r="E817" s="2">
        <f>MACD!F817</f>
        <v>-0.72519557614366792</v>
      </c>
      <c r="F817" s="2">
        <f>'Moving Avg'!D817</f>
        <v>62.062839999999994</v>
      </c>
      <c r="G817" s="2">
        <f>'Moving Avg'!F817</f>
        <v>62.460840000000019</v>
      </c>
      <c r="H817" s="2">
        <f>'Moving Avg'!G817</f>
        <v>64.429839999999984</v>
      </c>
      <c r="I817" s="2">
        <f>'Moving Avg'!H817</f>
        <v>85.170634500000062</v>
      </c>
      <c r="J817" s="6" t="str">
        <f>OBV!F817</f>
        <v>BEARISH</v>
      </c>
      <c r="K817" s="6" t="str">
        <f>OBV!G817</f>
        <v>WEAK</v>
      </c>
      <c r="L817" s="6" t="str">
        <f>OBV!H817</f>
        <v>BEARISH DIVERGENCE</v>
      </c>
    </row>
    <row r="818" spans="1:12" ht="13.5" x14ac:dyDescent="0.25">
      <c r="A818" s="3">
        <f>RSI!A818</f>
        <v>43193</v>
      </c>
      <c r="B818" s="2">
        <f>RSI!B818</f>
        <v>62.187199999999997</v>
      </c>
      <c r="C818" s="2">
        <f>RSI!I818</f>
        <v>46.403770389120545</v>
      </c>
      <c r="D818" s="2">
        <f>MACD!E818</f>
        <v>-0.3655761131192321</v>
      </c>
      <c r="E818" s="2">
        <f>MACD!F818</f>
        <v>-0.65327168353878073</v>
      </c>
      <c r="F818" s="2">
        <f>'Moving Avg'!D818</f>
        <v>62.373779999999996</v>
      </c>
      <c r="G818" s="2">
        <f>'Moving Avg'!F818</f>
        <v>62.460840000000005</v>
      </c>
      <c r="H818" s="2">
        <f>'Moving Avg'!G818</f>
        <v>64.243277999999975</v>
      </c>
      <c r="I818" s="2">
        <f>'Moving Avg'!H818</f>
        <v>84.987959500000045</v>
      </c>
      <c r="J818" s="6" t="str">
        <f>OBV!F818</f>
        <v>BULLISH</v>
      </c>
      <c r="K818" s="6" t="str">
        <f>OBV!G818</f>
        <v>STRONG</v>
      </c>
      <c r="L818" s="6" t="str">
        <f>OBV!H818</f>
        <v>CONFIRMED BULLISH</v>
      </c>
    </row>
    <row r="819" spans="1:12" ht="13.5" x14ac:dyDescent="0.25">
      <c r="A819" s="3">
        <f>RSI!A819</f>
        <v>43194</v>
      </c>
      <c r="B819" s="2">
        <f>RSI!B819</f>
        <v>62.575899999999997</v>
      </c>
      <c r="C819" s="2">
        <f>RSI!I819</f>
        <v>48.027616060531386</v>
      </c>
      <c r="D819" s="2">
        <f>MACD!E819</f>
        <v>-0.14055040964696275</v>
      </c>
      <c r="E819" s="2">
        <f>MACD!F819</f>
        <v>-0.55072742876041714</v>
      </c>
      <c r="F819" s="2">
        <f>'Moving Avg'!D819</f>
        <v>62.60698</v>
      </c>
      <c r="G819" s="2">
        <f>'Moving Avg'!F819</f>
        <v>62.495820000000016</v>
      </c>
      <c r="H819" s="2">
        <f>'Moving Avg'!G819</f>
        <v>64.064489999999964</v>
      </c>
      <c r="I819" s="2">
        <f>'Moving Avg'!H819</f>
        <v>84.799454500000024</v>
      </c>
      <c r="J819" s="6" t="str">
        <f>OBV!F819</f>
        <v>BULLISH</v>
      </c>
      <c r="K819" s="6" t="str">
        <f>OBV!G819</f>
        <v>STRONG</v>
      </c>
      <c r="L819" s="6" t="str">
        <f>OBV!H819</f>
        <v>CONFIRMED BULLISH</v>
      </c>
    </row>
    <row r="820" spans="1:12" ht="13.5" x14ac:dyDescent="0.25">
      <c r="A820" s="3">
        <f>RSI!A820</f>
        <v>43195</v>
      </c>
      <c r="B820" s="2">
        <f>RSI!B820</f>
        <v>63.734099999999998</v>
      </c>
      <c r="C820" s="2">
        <f>RSI!I820</f>
        <v>52.632751177511381</v>
      </c>
      <c r="D820" s="2">
        <f>MACD!E820</f>
        <v>0.12806688406660527</v>
      </c>
      <c r="E820" s="2">
        <f>MACD!F820</f>
        <v>-0.41496856619501271</v>
      </c>
      <c r="F820" s="2">
        <f>'Moving Avg'!D820</f>
        <v>62.838619999999992</v>
      </c>
      <c r="G820" s="2">
        <f>'Moving Avg'!F820</f>
        <v>62.589490000000012</v>
      </c>
      <c r="H820" s="2">
        <f>'Moving Avg'!G820</f>
        <v>63.924411999999968</v>
      </c>
      <c r="I820" s="2">
        <f>'Moving Avg'!H820</f>
        <v>84.612854000000027</v>
      </c>
      <c r="J820" s="6" t="str">
        <f>OBV!F820</f>
        <v>BULLISH</v>
      </c>
      <c r="K820" s="6" t="str">
        <f>OBV!G820</f>
        <v>STRONG</v>
      </c>
      <c r="L820" s="6" t="str">
        <f>OBV!H820</f>
        <v>CONFIRMED BULLISH</v>
      </c>
    </row>
    <row r="821" spans="1:12" ht="13.5" x14ac:dyDescent="0.25">
      <c r="A821" s="3">
        <f>RSI!A821</f>
        <v>43196</v>
      </c>
      <c r="B821" s="2">
        <f>RSI!B821</f>
        <v>63.734099999999998</v>
      </c>
      <c r="C821" s="2">
        <f>RSI!I821</f>
        <v>52.632751177511381</v>
      </c>
      <c r="D821" s="2">
        <f>MACD!E821</f>
        <v>4.592867390980615E-2</v>
      </c>
      <c r="E821" s="2">
        <f>MACD!F821</f>
        <v>-0.32278911817404898</v>
      </c>
      <c r="F821" s="2">
        <f>'Moving Avg'!D821</f>
        <v>63.148000000000003</v>
      </c>
      <c r="G821" s="2">
        <f>'Moving Avg'!F821</f>
        <v>62.683934999999998</v>
      </c>
      <c r="H821" s="2">
        <f>'Moving Avg'!G821</f>
        <v>63.811697999999978</v>
      </c>
      <c r="I821" s="2">
        <f>'Moving Avg'!H821</f>
        <v>84.43791350000005</v>
      </c>
      <c r="J821" s="6" t="str">
        <f>OBV!F821</f>
        <v>BULLISH</v>
      </c>
      <c r="K821" s="6" t="str">
        <f>OBV!G821</f>
        <v>STRONG</v>
      </c>
      <c r="L821" s="6" t="str">
        <f>OBV!H821</f>
        <v>CONFIRMED BULLISH</v>
      </c>
    </row>
    <row r="822" spans="1:12" ht="13.5" x14ac:dyDescent="0.25">
      <c r="A822" s="3">
        <f>RSI!A822</f>
        <v>43200</v>
      </c>
      <c r="B822" s="2">
        <f>RSI!B822</f>
        <v>63.734099999999998</v>
      </c>
      <c r="C822" s="2">
        <f>RSI!I822</f>
        <v>52.632751177511381</v>
      </c>
      <c r="D822" s="2">
        <f>MACD!E822</f>
        <v>-0.31833264372198755</v>
      </c>
      <c r="E822" s="2">
        <f>MACD!F822</f>
        <v>-0.3218978232836367</v>
      </c>
      <c r="F822" s="2">
        <f>'Moving Avg'!D822</f>
        <v>63.193079999999995</v>
      </c>
      <c r="G822" s="2">
        <f>'Moving Avg'!F822</f>
        <v>62.800144999999986</v>
      </c>
      <c r="H822" s="2">
        <f>'Moving Avg'!G822</f>
        <v>63.702713999999979</v>
      </c>
      <c r="I822" s="2">
        <f>'Moving Avg'!H822</f>
        <v>84.264527500000057</v>
      </c>
      <c r="J822" s="6" t="str">
        <f>OBV!F822</f>
        <v>BULLISH</v>
      </c>
      <c r="K822" s="6" t="str">
        <f>OBV!G822</f>
        <v>STRONG</v>
      </c>
      <c r="L822" s="6" t="str">
        <f>OBV!H822</f>
        <v>CONFIRMED BULLISH</v>
      </c>
    </row>
    <row r="823" spans="1:12" ht="13.5" x14ac:dyDescent="0.25">
      <c r="A823" s="3">
        <f>RSI!A823</f>
        <v>43201</v>
      </c>
      <c r="B823" s="2">
        <f>RSI!B823</f>
        <v>64.907899999999998</v>
      </c>
      <c r="C823" s="2">
        <f>RSI!I823</f>
        <v>57.409645055234925</v>
      </c>
      <c r="D823" s="2">
        <f>MACD!E823</f>
        <v>-0.78550851772156705</v>
      </c>
      <c r="E823" s="2">
        <f>MACD!F823</f>
        <v>-0.41461996217122277</v>
      </c>
      <c r="F823" s="2">
        <f>'Moving Avg'!D823</f>
        <v>63.737220000000001</v>
      </c>
      <c r="G823" s="2">
        <f>'Moving Avg'!F823</f>
        <v>62.921799999999983</v>
      </c>
      <c r="H823" s="2">
        <f>'Moving Avg'!G823</f>
        <v>63.617205999999989</v>
      </c>
      <c r="I823" s="2">
        <f>'Moving Avg'!H823</f>
        <v>84.099342500000063</v>
      </c>
      <c r="J823" s="6" t="str">
        <f>OBV!F823</f>
        <v>BULLISH</v>
      </c>
      <c r="K823" s="6" t="str">
        <f>OBV!G823</f>
        <v>STRONG</v>
      </c>
      <c r="L823" s="6" t="str">
        <f>OBV!H823</f>
        <v>CONFIRMED BULLISH</v>
      </c>
    </row>
    <row r="824" spans="1:12" ht="13.5" x14ac:dyDescent="0.25">
      <c r="A824" s="3">
        <f>RSI!A824</f>
        <v>43202</v>
      </c>
      <c r="B824" s="2">
        <f>RSI!B824</f>
        <v>66.851299999999995</v>
      </c>
      <c r="C824" s="2">
        <f>RSI!I824</f>
        <v>63.900746926766161</v>
      </c>
      <c r="D824" s="2">
        <f>MACD!E824</f>
        <v>-1.2156559002828118</v>
      </c>
      <c r="E824" s="2">
        <f>MACD!F824</f>
        <v>-0.57482714979354066</v>
      </c>
      <c r="F824" s="2">
        <f>'Moving Avg'!D824</f>
        <v>64.592299999999994</v>
      </c>
      <c r="G824" s="2">
        <f>'Moving Avg'!F824</f>
        <v>63.059779999999989</v>
      </c>
      <c r="H824" s="2">
        <f>'Moving Avg'!G824</f>
        <v>63.570565999999992</v>
      </c>
      <c r="I824" s="2">
        <f>'Moving Avg'!H824</f>
        <v>83.945779000000044</v>
      </c>
      <c r="J824" s="6" t="str">
        <f>OBV!F824</f>
        <v>BULLISH</v>
      </c>
      <c r="K824" s="6" t="str">
        <f>OBV!G824</f>
        <v>STRONG</v>
      </c>
      <c r="L824" s="6" t="str">
        <f>OBV!H824</f>
        <v>CONFIRMED BULLISH</v>
      </c>
    </row>
    <row r="825" spans="1:12" ht="13.5" x14ac:dyDescent="0.25">
      <c r="A825" s="3">
        <f>RSI!A825</f>
        <v>43203</v>
      </c>
      <c r="B825" s="2">
        <f>RSI!B825</f>
        <v>68.646900000000002</v>
      </c>
      <c r="C825" s="2">
        <f>RSI!I825</f>
        <v>68.654289287685216</v>
      </c>
      <c r="D825" s="2">
        <f>MACD!E825</f>
        <v>-1.5544453777848375</v>
      </c>
      <c r="E825" s="2">
        <f>MACD!F825</f>
        <v>-0.77075079539180003</v>
      </c>
      <c r="F825" s="2">
        <f>'Moving Avg'!D825</f>
        <v>65.574860000000001</v>
      </c>
      <c r="G825" s="2">
        <f>'Moving Avg'!F825</f>
        <v>63.382764999999992</v>
      </c>
      <c r="H825" s="2">
        <f>'Moving Avg'!G825</f>
        <v>63.570253999999998</v>
      </c>
      <c r="I825" s="2">
        <f>'Moving Avg'!H825</f>
        <v>83.787668000000053</v>
      </c>
      <c r="J825" s="6" t="str">
        <f>OBV!F825</f>
        <v>BULLISH</v>
      </c>
      <c r="K825" s="6" t="str">
        <f>OBV!G825</f>
        <v>STRONG</v>
      </c>
      <c r="L825" s="6" t="str">
        <f>OBV!H825</f>
        <v>CONFIRMED BULLISH</v>
      </c>
    </row>
    <row r="826" spans="1:12" ht="13.5" x14ac:dyDescent="0.25">
      <c r="A826" s="3">
        <f>RSI!A826</f>
        <v>43206</v>
      </c>
      <c r="B826" s="2">
        <f>RSI!B826</f>
        <v>72.821200000000005</v>
      </c>
      <c r="C826" s="2">
        <f>RSI!I826</f>
        <v>76.425926648992643</v>
      </c>
      <c r="D826" s="2">
        <f>MACD!E826</f>
        <v>-2.2403568444569686</v>
      </c>
      <c r="E826" s="2">
        <f>MACD!F826</f>
        <v>-1.0646720052048337</v>
      </c>
      <c r="F826" s="2">
        <f>'Moving Avg'!D826</f>
        <v>67.39228</v>
      </c>
      <c r="G826" s="2">
        <f>'Moving Avg'!F826</f>
        <v>63.91913000000001</v>
      </c>
      <c r="H826" s="2">
        <f>'Moving Avg'!G826</f>
        <v>63.644568</v>
      </c>
      <c r="I826" s="2">
        <f>'Moving Avg'!H826</f>
        <v>83.662049500000023</v>
      </c>
      <c r="J826" s="6" t="str">
        <f>OBV!F826</f>
        <v>BULLISH</v>
      </c>
      <c r="K826" s="6" t="str">
        <f>OBV!G826</f>
        <v>STRONG</v>
      </c>
      <c r="L826" s="6" t="str">
        <f>OBV!H826</f>
        <v>CONFIRMED BULLISH</v>
      </c>
    </row>
    <row r="827" spans="1:12" ht="13.5" x14ac:dyDescent="0.25">
      <c r="A827" s="3">
        <f>RSI!A827</f>
        <v>43207</v>
      </c>
      <c r="B827" s="2">
        <f>RSI!B827</f>
        <v>77.252099999999999</v>
      </c>
      <c r="C827" s="2">
        <f>RSI!I827</f>
        <v>81.631803563573527</v>
      </c>
      <c r="D827" s="2">
        <f>MACD!E827</f>
        <v>-2.9983130437646892</v>
      </c>
      <c r="E827" s="2">
        <f>MACD!F827</f>
        <v>-1.4514002129168049</v>
      </c>
      <c r="F827" s="2">
        <f>'Moving Avg'!D827</f>
        <v>70.095879999999994</v>
      </c>
      <c r="G827" s="2">
        <f>'Moving Avg'!F827</f>
        <v>64.677040000000005</v>
      </c>
      <c r="H827" s="2">
        <f>'Moving Avg'!G827</f>
        <v>63.745312000000006</v>
      </c>
      <c r="I827" s="2">
        <f>'Moving Avg'!H827</f>
        <v>83.554699000000014</v>
      </c>
      <c r="J827" s="6" t="str">
        <f>OBV!F827</f>
        <v>BULLISH</v>
      </c>
      <c r="K827" s="6" t="str">
        <f>OBV!G827</f>
        <v>STRONG</v>
      </c>
      <c r="L827" s="6" t="str">
        <f>OBV!H827</f>
        <v>CONFIRMED BULLISH</v>
      </c>
    </row>
    <row r="828" spans="1:12" ht="13.5" x14ac:dyDescent="0.25">
      <c r="A828" s="3">
        <f>RSI!A828</f>
        <v>43208</v>
      </c>
      <c r="B828" s="2">
        <f>RSI!B828</f>
        <v>81.954999999999998</v>
      </c>
      <c r="C828" s="2">
        <f>RSI!I828</f>
        <v>85.33379558146558</v>
      </c>
      <c r="D828" s="2">
        <f>MACD!E828</f>
        <v>-4.2662751595326824</v>
      </c>
      <c r="E828" s="2">
        <f>MACD!F828</f>
        <v>-2.0143752022399806</v>
      </c>
      <c r="F828" s="2">
        <f>'Moving Avg'!D828</f>
        <v>73.505300000000005</v>
      </c>
      <c r="G828" s="2">
        <f>'Moving Avg'!F828</f>
        <v>65.579920000000001</v>
      </c>
      <c r="H828" s="2">
        <f>'Moving Avg'!G828</f>
        <v>64.005099999999999</v>
      </c>
      <c r="I828" s="2">
        <f>'Moving Avg'!H828</f>
        <v>83.474711000000042</v>
      </c>
      <c r="J828" s="6" t="str">
        <f>OBV!F828</f>
        <v>BULLISH</v>
      </c>
      <c r="K828" s="6" t="str">
        <f>OBV!G828</f>
        <v>STRONG</v>
      </c>
      <c r="L828" s="6" t="str">
        <f>OBV!H828</f>
        <v>CONFIRMED BULLISH</v>
      </c>
    </row>
    <row r="829" spans="1:12" ht="13.5" x14ac:dyDescent="0.25">
      <c r="A829" s="3">
        <f>RSI!A829</f>
        <v>43209</v>
      </c>
      <c r="B829" s="2">
        <f>RSI!B829</f>
        <v>86.945499999999996</v>
      </c>
      <c r="C829" s="2">
        <f>RSI!I829</f>
        <v>88.079359468201105</v>
      </c>
      <c r="D829" s="2">
        <f>MACD!E829</f>
        <v>-5.7462149920058039</v>
      </c>
      <c r="E829" s="2">
        <f>MACD!F829</f>
        <v>-2.7607431601931456</v>
      </c>
      <c r="F829" s="2">
        <f>'Moving Avg'!D829</f>
        <v>77.524139999999989</v>
      </c>
      <c r="G829" s="2">
        <f>'Moving Avg'!F829</f>
        <v>66.732325000000003</v>
      </c>
      <c r="H829" s="2">
        <f>'Moving Avg'!G829</f>
        <v>64.395792</v>
      </c>
      <c r="I829" s="2">
        <f>'Moving Avg'!H829</f>
        <v>83.42165750000008</v>
      </c>
      <c r="J829" s="6" t="str">
        <f>OBV!F829</f>
        <v>BULLISH</v>
      </c>
      <c r="K829" s="6" t="str">
        <f>OBV!G829</f>
        <v>STRONG</v>
      </c>
      <c r="L829" s="6" t="str">
        <f>OBV!H829</f>
        <v>CONFIRMED BULLISH</v>
      </c>
    </row>
    <row r="830" spans="1:12" ht="13.5" x14ac:dyDescent="0.25">
      <c r="A830" s="3">
        <f>RSI!A830</f>
        <v>43210</v>
      </c>
      <c r="B830" s="2">
        <f>RSI!B830</f>
        <v>91.609499999999997</v>
      </c>
      <c r="C830" s="2">
        <f>RSI!I830</f>
        <v>89.969285673886219</v>
      </c>
      <c r="D830" s="2">
        <f>MACD!E830</f>
        <v>-7.2852411856299781</v>
      </c>
      <c r="E830" s="2">
        <f>MACD!F830</f>
        <v>-3.6656427652805124</v>
      </c>
      <c r="F830" s="2">
        <f>'Moving Avg'!D830</f>
        <v>82.116659999999996</v>
      </c>
      <c r="G830" s="2">
        <f>'Moving Avg'!F830</f>
        <v>68.065460000000002</v>
      </c>
      <c r="H830" s="2">
        <f>'Moving Avg'!G830</f>
        <v>64.900751999999997</v>
      </c>
      <c r="I830" s="2">
        <f>'Moving Avg'!H830</f>
        <v>83.393478500000057</v>
      </c>
      <c r="J830" s="6" t="str">
        <f>OBV!F830</f>
        <v>BULLISH</v>
      </c>
      <c r="K830" s="6" t="str">
        <f>OBV!G830</f>
        <v>STRONG</v>
      </c>
      <c r="L830" s="6" t="str">
        <f>OBV!H830</f>
        <v>CONFIRMED BULLISH</v>
      </c>
    </row>
    <row r="831" spans="1:12" ht="13.5" x14ac:dyDescent="0.25">
      <c r="A831" s="3">
        <f>RSI!A831</f>
        <v>43213</v>
      </c>
      <c r="B831" s="2">
        <f>RSI!B831</f>
        <v>91.609499999999997</v>
      </c>
      <c r="C831" s="2">
        <f>RSI!I831</f>
        <v>89.969285673886219</v>
      </c>
      <c r="D831" s="2">
        <f>MACD!E831</f>
        <v>-8.7256766229636753</v>
      </c>
      <c r="E831" s="2">
        <f>MACD!F831</f>
        <v>-4.6776495368171451</v>
      </c>
      <c r="F831" s="2">
        <f>'Moving Avg'!D831</f>
        <v>85.874320000000012</v>
      </c>
      <c r="G831" s="2">
        <f>'Moving Avg'!F831</f>
        <v>69.497704999999996</v>
      </c>
      <c r="H831" s="2">
        <f>'Moving Avg'!G831</f>
        <v>65.411463999999995</v>
      </c>
      <c r="I831" s="2">
        <f>'Moving Avg'!H831</f>
        <v>83.36957500000004</v>
      </c>
      <c r="J831" s="6" t="str">
        <f>OBV!F831</f>
        <v>BULLISH</v>
      </c>
      <c r="K831" s="6" t="str">
        <f>OBV!G831</f>
        <v>STRONG</v>
      </c>
      <c r="L831" s="6" t="str">
        <f>OBV!H831</f>
        <v>CONFIRMED BULLISH</v>
      </c>
    </row>
    <row r="832" spans="1:12" ht="13.5" x14ac:dyDescent="0.25">
      <c r="A832" s="3">
        <f>RSI!A832</f>
        <v>43214</v>
      </c>
      <c r="B832" s="2">
        <f>RSI!B832</f>
        <v>91.897199999999998</v>
      </c>
      <c r="C832" s="2">
        <f>RSI!I832</f>
        <v>90.081779759439115</v>
      </c>
      <c r="D832" s="2">
        <f>MACD!E832</f>
        <v>-10.093764482721262</v>
      </c>
      <c r="E832" s="2">
        <f>MACD!F832</f>
        <v>-5.7608725259979696</v>
      </c>
      <c r="F832" s="2">
        <f>'Moving Avg'!D832</f>
        <v>88.803340000000006</v>
      </c>
      <c r="G832" s="2">
        <f>'Moving Avg'!F832</f>
        <v>71.038785000000004</v>
      </c>
      <c r="H832" s="2">
        <f>'Moving Avg'!G832</f>
        <v>65.941921999999991</v>
      </c>
      <c r="I832" s="2">
        <f>'Moving Avg'!H832</f>
        <v>83.368798000000027</v>
      </c>
      <c r="J832" s="6" t="str">
        <f>OBV!F832</f>
        <v>BULLISH</v>
      </c>
      <c r="K832" s="6" t="str">
        <f>OBV!G832</f>
        <v>STRONG</v>
      </c>
      <c r="L832" s="6" t="str">
        <f>OBV!H832</f>
        <v>CONFIRMED BULLISH</v>
      </c>
    </row>
    <row r="833" spans="1:12" ht="13.5" x14ac:dyDescent="0.25">
      <c r="A833" s="3">
        <f>RSI!A833</f>
        <v>43215</v>
      </c>
      <c r="B833" s="2">
        <f>RSI!B833</f>
        <v>92.503500000000003</v>
      </c>
      <c r="C833" s="2">
        <f>RSI!I833</f>
        <v>90.327957296775125</v>
      </c>
      <c r="D833" s="2">
        <f>MACD!E833</f>
        <v>-11.235873039708309</v>
      </c>
      <c r="E833" s="2">
        <f>MACD!F833</f>
        <v>-6.8558726287400376</v>
      </c>
      <c r="F833" s="2">
        <f>'Moving Avg'!D833</f>
        <v>90.913039999999995</v>
      </c>
      <c r="G833" s="2">
        <f>'Moving Avg'!F833</f>
        <v>72.632334999999998</v>
      </c>
      <c r="H833" s="2">
        <f>'Moving Avg'!G833</f>
        <v>66.523683999999989</v>
      </c>
      <c r="I833" s="2">
        <f>'Moving Avg'!H833</f>
        <v>83.380458000000033</v>
      </c>
      <c r="J833" s="6" t="str">
        <f>OBV!F833</f>
        <v>BULLISH</v>
      </c>
      <c r="K833" s="6" t="str">
        <f>OBV!G833</f>
        <v>STRONG</v>
      </c>
      <c r="L833" s="6" t="str">
        <f>OBV!H833</f>
        <v>CONFIRMED BULLISH</v>
      </c>
    </row>
    <row r="834" spans="1:12" ht="13.5" x14ac:dyDescent="0.25">
      <c r="A834" s="3">
        <f>RSI!A834</f>
        <v>43216</v>
      </c>
      <c r="B834" s="2">
        <f>RSI!B834</f>
        <v>93.203100000000006</v>
      </c>
      <c r="C834" s="2">
        <f>RSI!I834</f>
        <v>90.617349696545148</v>
      </c>
      <c r="D834" s="2">
        <f>MACD!E834</f>
        <v>-12.069960677920847</v>
      </c>
      <c r="E834" s="2">
        <f>MACD!F834</f>
        <v>-7.8986902385762008</v>
      </c>
      <c r="F834" s="2">
        <f>'Moving Avg'!D834</f>
        <v>92.164559999999994</v>
      </c>
      <c r="G834" s="2">
        <f>'Moving Avg'!F834</f>
        <v>74.221995000000021</v>
      </c>
      <c r="H834" s="2">
        <f>'Moving Avg'!G834</f>
        <v>67.120992000000001</v>
      </c>
      <c r="I834" s="2">
        <f>'Moving Avg'!H834</f>
        <v>83.395616000000032</v>
      </c>
      <c r="J834" s="6" t="str">
        <f>OBV!F834</f>
        <v>BULLISH</v>
      </c>
      <c r="K834" s="6" t="str">
        <f>OBV!G834</f>
        <v>STRONG</v>
      </c>
      <c r="L834" s="6" t="str">
        <f>OBV!H834</f>
        <v>CONFIRMED BULLISH</v>
      </c>
    </row>
    <row r="835" spans="1:12" ht="13.5" x14ac:dyDescent="0.25">
      <c r="A835" s="3">
        <f>RSI!A835</f>
        <v>43217</v>
      </c>
      <c r="B835" s="2">
        <f>RSI!B835</f>
        <v>91.726100000000002</v>
      </c>
      <c r="C835" s="2">
        <f>RSI!I835</f>
        <v>84.845523719164603</v>
      </c>
      <c r="D835" s="2">
        <f>MACD!E835</f>
        <v>-12.50055058617373</v>
      </c>
      <c r="E835" s="2">
        <f>MACD!F835</f>
        <v>-8.8190623080957078</v>
      </c>
      <c r="F835" s="2">
        <f>'Moving Avg'!D835</f>
        <v>92.187879999999993</v>
      </c>
      <c r="G835" s="2">
        <f>'Moving Avg'!F835</f>
        <v>75.679505000000006</v>
      </c>
      <c r="H835" s="2">
        <f>'Moving Avg'!G835</f>
        <v>67.711770000000001</v>
      </c>
      <c r="I835" s="2">
        <f>'Moving Avg'!H835</f>
        <v>83.407276000000053</v>
      </c>
      <c r="J835" s="6" t="str">
        <f>OBV!F835</f>
        <v>BULLISH</v>
      </c>
      <c r="K835" s="6" t="str">
        <f>OBV!G835</f>
        <v>STRONG</v>
      </c>
      <c r="L835" s="6" t="str">
        <f>OBV!H835</f>
        <v>CONFIRMED BULLISH</v>
      </c>
    </row>
    <row r="836" spans="1:12" ht="13.5" x14ac:dyDescent="0.25">
      <c r="A836" s="3">
        <f>RSI!A836</f>
        <v>43220</v>
      </c>
      <c r="B836" s="2">
        <f>RSI!B836</f>
        <v>91.726100000000002</v>
      </c>
      <c r="C836" s="2">
        <f>RSI!I836</f>
        <v>84.845523719164603</v>
      </c>
      <c r="D836" s="2">
        <f>MACD!E836</f>
        <v>-12.316261761173308</v>
      </c>
      <c r="E836" s="2">
        <f>MACD!F836</f>
        <v>-9.5185021987112286</v>
      </c>
      <c r="F836" s="2">
        <f>'Moving Avg'!D836</f>
        <v>92.211199999999991</v>
      </c>
      <c r="G836" s="2">
        <f>'Moving Avg'!F836</f>
        <v>77.156450000000021</v>
      </c>
      <c r="H836" s="2">
        <f>'Moving Avg'!G836</f>
        <v>68.271454000000006</v>
      </c>
      <c r="I836" s="2">
        <f>'Moving Avg'!H836</f>
        <v>83.418936000000045</v>
      </c>
      <c r="J836" s="6" t="str">
        <f>OBV!F836</f>
        <v>BULLISH</v>
      </c>
      <c r="K836" s="6" t="str">
        <f>OBV!G836</f>
        <v>STRONG</v>
      </c>
      <c r="L836" s="6" t="str">
        <f>OBV!H836</f>
        <v>CONFIRMED BULLISH</v>
      </c>
    </row>
    <row r="837" spans="1:12" ht="13.5" x14ac:dyDescent="0.25">
      <c r="A837" s="3">
        <f>RSI!A837</f>
        <v>43222</v>
      </c>
      <c r="B837" s="2">
        <f>RSI!B837</f>
        <v>93.280799999999999</v>
      </c>
      <c r="C837" s="2">
        <f>RSI!I837</f>
        <v>85.938869611846727</v>
      </c>
      <c r="D837" s="2">
        <f>MACD!E837</f>
        <v>-11.680446165960191</v>
      </c>
      <c r="E837" s="2">
        <f>MACD!F837</f>
        <v>-9.9508909921610211</v>
      </c>
      <c r="F837" s="2">
        <f>'Moving Avg'!D837</f>
        <v>92.487920000000003</v>
      </c>
      <c r="G837" s="2">
        <f>'Moving Avg'!F837</f>
        <v>78.645055000000013</v>
      </c>
      <c r="H837" s="2">
        <f>'Moving Avg'!G837</f>
        <v>68.896436000000008</v>
      </c>
      <c r="I837" s="2">
        <f>'Moving Avg'!H837</f>
        <v>83.424999000000057</v>
      </c>
      <c r="J837" s="6" t="str">
        <f>OBV!F837</f>
        <v>BULLISH</v>
      </c>
      <c r="K837" s="6" t="str">
        <f>OBV!G837</f>
        <v>STRONG</v>
      </c>
      <c r="L837" s="6" t="str">
        <f>OBV!H837</f>
        <v>CONFIRMED BULLISH</v>
      </c>
    </row>
    <row r="838" spans="1:12" ht="13.5" x14ac:dyDescent="0.25">
      <c r="A838" s="3">
        <f>RSI!A838</f>
        <v>43223</v>
      </c>
      <c r="B838" s="2">
        <f>RSI!B838</f>
        <v>92.503500000000003</v>
      </c>
      <c r="C838" s="2">
        <f>RSI!I838</f>
        <v>82.725342474388697</v>
      </c>
      <c r="D838" s="2">
        <f>MACD!E838</f>
        <v>-10.450751939899078</v>
      </c>
      <c r="E838" s="2">
        <f>MACD!F838</f>
        <v>-10.050863181708632</v>
      </c>
      <c r="F838" s="2">
        <f>'Moving Avg'!D838</f>
        <v>92.487920000000003</v>
      </c>
      <c r="G838" s="2">
        <f>'Moving Avg'!F838</f>
        <v>80.160870000000017</v>
      </c>
      <c r="H838" s="2">
        <f>'Moving Avg'!G838</f>
        <v>69.533856</v>
      </c>
      <c r="I838" s="2">
        <f>'Moving Avg'!H838</f>
        <v>83.428886000000062</v>
      </c>
      <c r="J838" s="6" t="str">
        <f>OBV!F838</f>
        <v>BEARISH</v>
      </c>
      <c r="K838" s="6" t="str">
        <f>OBV!G838</f>
        <v>NEUTRAL</v>
      </c>
      <c r="L838" s="6" t="str">
        <f>OBV!H838</f>
        <v>NEUTRAL</v>
      </c>
    </row>
    <row r="839" spans="1:12" ht="13.5" x14ac:dyDescent="0.25">
      <c r="A839" s="3">
        <f>RSI!A839</f>
        <v>43224</v>
      </c>
      <c r="B839" s="2">
        <f>RSI!B839</f>
        <v>93.653899999999993</v>
      </c>
      <c r="C839" s="2">
        <f>RSI!I839</f>
        <v>83.696982123106551</v>
      </c>
      <c r="D839" s="2">
        <f>MACD!E839</f>
        <v>-8.8058758147526248</v>
      </c>
      <c r="E839" s="2">
        <f>MACD!F839</f>
        <v>-9.8018657083174308</v>
      </c>
      <c r="F839" s="2">
        <f>'Moving Avg'!D839</f>
        <v>92.57808</v>
      </c>
      <c r="G839" s="2">
        <f>'Moving Avg'!F839</f>
        <v>81.714770000000016</v>
      </c>
      <c r="H839" s="2">
        <f>'Moving Avg'!G839</f>
        <v>70.194283999999982</v>
      </c>
      <c r="I839" s="2">
        <f>'Moving Avg'!H839</f>
        <v>83.43852500000007</v>
      </c>
      <c r="J839" s="6" t="str">
        <f>OBV!F839</f>
        <v>BEARISH</v>
      </c>
      <c r="K839" s="6" t="str">
        <f>OBV!G839</f>
        <v>WEAK</v>
      </c>
      <c r="L839" s="6" t="str">
        <f>OBV!H839</f>
        <v>BEARISH DIVERGENCE</v>
      </c>
    </row>
    <row r="840" spans="1:12" ht="13.5" x14ac:dyDescent="0.25">
      <c r="A840" s="3">
        <f>RSI!A840</f>
        <v>43227</v>
      </c>
      <c r="B840" s="2">
        <f>RSI!B840</f>
        <v>92.876599999999996</v>
      </c>
      <c r="C840" s="2">
        <f>RSI!I840</f>
        <v>80.406122337797854</v>
      </c>
      <c r="D840" s="2">
        <f>MACD!E840</f>
        <v>-6.7181361062788909</v>
      </c>
      <c r="E840" s="2">
        <f>MACD!F840</f>
        <v>-9.1851197879097235</v>
      </c>
      <c r="F840" s="2">
        <f>'Moving Avg'!D840</f>
        <v>92.808180000000007</v>
      </c>
      <c r="G840" s="2">
        <f>'Moving Avg'!F840</f>
        <v>83.171895000000021</v>
      </c>
      <c r="H840" s="2">
        <f>'Moving Avg'!G840</f>
        <v>70.823617999999982</v>
      </c>
      <c r="I840" s="2">
        <f>'Moving Avg'!H840</f>
        <v>83.436892500000056</v>
      </c>
      <c r="J840" s="6" t="str">
        <f>OBV!F840</f>
        <v>BULLISH</v>
      </c>
      <c r="K840" s="6" t="str">
        <f>OBV!G840</f>
        <v>STRONG</v>
      </c>
      <c r="L840" s="6" t="str">
        <f>OBV!H840</f>
        <v>CONFIRMED BULLISH</v>
      </c>
    </row>
    <row r="841" spans="1:12" ht="13.5" x14ac:dyDescent="0.25">
      <c r="A841" s="3">
        <f>RSI!A841</f>
        <v>43228</v>
      </c>
      <c r="B841" s="2">
        <f>RSI!B841</f>
        <v>91.726100000000002</v>
      </c>
      <c r="C841" s="2">
        <f>RSI!I841</f>
        <v>75.664012727791629</v>
      </c>
      <c r="D841" s="2">
        <f>MACD!E841</f>
        <v>-4.9351003106794735</v>
      </c>
      <c r="E841" s="2">
        <f>MACD!F841</f>
        <v>-8.3351158924636728</v>
      </c>
      <c r="F841" s="2">
        <f>'Moving Avg'!D841</f>
        <v>92.808179999999993</v>
      </c>
      <c r="G841" s="2">
        <f>'Moving Avg'!F841</f>
        <v>84.571495000000027</v>
      </c>
      <c r="H841" s="2">
        <f>'Moving Avg'!G841</f>
        <v>71.393095999999971</v>
      </c>
      <c r="I841" s="2">
        <f>'Moving Avg'!H841</f>
        <v>83.440779000000063</v>
      </c>
      <c r="J841" s="6" t="str">
        <f>OBV!F841</f>
        <v>BEARISH</v>
      </c>
      <c r="K841" s="6" t="str">
        <f>OBV!G841</f>
        <v>WEAK</v>
      </c>
      <c r="L841" s="6" t="str">
        <f>OBV!H841</f>
        <v>NEUTRAL</v>
      </c>
    </row>
    <row r="842" spans="1:12" ht="13.5" x14ac:dyDescent="0.25">
      <c r="A842" s="3">
        <f>RSI!A842</f>
        <v>43229</v>
      </c>
      <c r="B842" s="2">
        <f>RSI!B842</f>
        <v>89.394099999999995</v>
      </c>
      <c r="C842" s="2">
        <f>RSI!I842</f>
        <v>67.034127193672617</v>
      </c>
      <c r="D842" s="2">
        <f>MACD!E842</f>
        <v>-3.2662209801023891</v>
      </c>
      <c r="E842" s="2">
        <f>MACD!F842</f>
        <v>-7.321336909991417</v>
      </c>
      <c r="F842" s="2">
        <f>'Moving Avg'!D842</f>
        <v>92.030839999999984</v>
      </c>
      <c r="G842" s="2">
        <f>'Moving Avg'!F842</f>
        <v>85.854495000000014</v>
      </c>
      <c r="H842" s="2">
        <f>'Moving Avg'!G842</f>
        <v>71.913913999999977</v>
      </c>
      <c r="I842" s="2">
        <f>'Moving Avg'!H842</f>
        <v>83.419363000000061</v>
      </c>
      <c r="J842" s="6" t="str">
        <f>OBV!F842</f>
        <v>BEARISH</v>
      </c>
      <c r="K842" s="6" t="str">
        <f>OBV!G842</f>
        <v>WEAK</v>
      </c>
      <c r="L842" s="6" t="str">
        <f>OBV!H842</f>
        <v>CONFIRMED BEARISH</v>
      </c>
    </row>
    <row r="843" spans="1:12" ht="13.5" x14ac:dyDescent="0.25">
      <c r="A843" s="3">
        <f>RSI!A843</f>
        <v>43230</v>
      </c>
      <c r="B843" s="2">
        <f>RSI!B843</f>
        <v>90.163700000000006</v>
      </c>
      <c r="C843" s="2">
        <f>RSI!I843</f>
        <v>68.318362150379755</v>
      </c>
      <c r="D843" s="2">
        <f>MACD!E843</f>
        <v>-1.8566776757459422</v>
      </c>
      <c r="E843" s="2">
        <f>MACD!F843</f>
        <v>-6.228405063142322</v>
      </c>
      <c r="F843" s="2">
        <f>'Moving Avg'!D843</f>
        <v>91.562879999999993</v>
      </c>
      <c r="G843" s="2">
        <f>'Moving Avg'!F843</f>
        <v>87.11728500000001</v>
      </c>
      <c r="H843" s="2">
        <f>'Moving Avg'!G843</f>
        <v>72.457895999999977</v>
      </c>
      <c r="I843" s="2">
        <f>'Moving Avg'!H843</f>
        <v>83.415826000000067</v>
      </c>
      <c r="J843" s="6" t="str">
        <f>OBV!F843</f>
        <v>BEARISH</v>
      </c>
      <c r="K843" s="6" t="str">
        <f>OBV!G843</f>
        <v>WEAK</v>
      </c>
      <c r="L843" s="6" t="str">
        <f>OBV!H843</f>
        <v>CONFIRMED BEARISH</v>
      </c>
    </row>
    <row r="844" spans="1:12" ht="13.5" x14ac:dyDescent="0.25">
      <c r="A844" s="3">
        <f>RSI!A844</f>
        <v>43231</v>
      </c>
      <c r="B844" s="2">
        <f>RSI!B844</f>
        <v>90.941000000000003</v>
      </c>
      <c r="C844" s="2">
        <f>RSI!I844</f>
        <v>69.606234186786978</v>
      </c>
      <c r="D844" s="2">
        <f>MACD!E844</f>
        <v>-0.65445853215334182</v>
      </c>
      <c r="E844" s="2">
        <f>MACD!F844</f>
        <v>-5.1136157569445269</v>
      </c>
      <c r="F844" s="2">
        <f>'Moving Avg'!D844</f>
        <v>91.020299999999992</v>
      </c>
      <c r="G844" s="2">
        <f>'Moving Avg'!F844</f>
        <v>88.321770000000015</v>
      </c>
      <c r="H844" s="2">
        <f>'Moving Avg'!G844</f>
        <v>73.025197999999975</v>
      </c>
      <c r="I844" s="2">
        <f>'Moving Avg'!H844</f>
        <v>83.423560500000065</v>
      </c>
      <c r="J844" s="6" t="str">
        <f>OBV!F844</f>
        <v>BEARISH</v>
      </c>
      <c r="K844" s="6" t="str">
        <f>OBV!G844</f>
        <v>WEAK</v>
      </c>
      <c r="L844" s="6" t="str">
        <f>OBV!H844</f>
        <v>CONFIRMED BEARISH</v>
      </c>
    </row>
    <row r="845" spans="1:12" ht="13.5" x14ac:dyDescent="0.25">
      <c r="A845" s="3">
        <f>RSI!A845</f>
        <v>43234</v>
      </c>
      <c r="B845" s="2">
        <f>RSI!B845</f>
        <v>90.941000000000003</v>
      </c>
      <c r="C845" s="2">
        <f>RSI!I845</f>
        <v>69.606234186786978</v>
      </c>
      <c r="D845" s="2">
        <f>MACD!E845</f>
        <v>9.3457418321236219E-2</v>
      </c>
      <c r="E845" s="2">
        <f>MACD!F845</f>
        <v>-4.072201121891375</v>
      </c>
      <c r="F845" s="2">
        <f>'Moving Avg'!D845</f>
        <v>90.63318000000001</v>
      </c>
      <c r="G845" s="2">
        <f>'Moving Avg'!F845</f>
        <v>89.436475000000016</v>
      </c>
      <c r="H845" s="2">
        <f>'Moving Avg'!G845</f>
        <v>73.598719999999972</v>
      </c>
      <c r="I845" s="2">
        <f>'Moving Avg'!H845</f>
        <v>83.423521500000049</v>
      </c>
      <c r="J845" s="6" t="str">
        <f>OBV!F845</f>
        <v>BEARISH</v>
      </c>
      <c r="K845" s="6" t="str">
        <f>OBV!G845</f>
        <v>WEAK</v>
      </c>
      <c r="L845" s="6" t="str">
        <f>OBV!H845</f>
        <v>CONFIRMED BEARISH</v>
      </c>
    </row>
    <row r="846" spans="1:12" ht="13.5" x14ac:dyDescent="0.25">
      <c r="A846" s="3">
        <f>RSI!A846</f>
        <v>43235</v>
      </c>
      <c r="B846" s="2">
        <f>RSI!B846</f>
        <v>90.9255</v>
      </c>
      <c r="C846" s="2">
        <f>RSI!I846</f>
        <v>69.540858309155169</v>
      </c>
      <c r="D846" s="2">
        <f>MACD!E846</f>
        <v>0.68846156848427142</v>
      </c>
      <c r="E846" s="2">
        <f>MACD!F846</f>
        <v>-3.1200685838162459</v>
      </c>
      <c r="F846" s="2">
        <f>'Moving Avg'!D846</f>
        <v>90.473060000000004</v>
      </c>
      <c r="G846" s="2">
        <f>'Moving Avg'!F846</f>
        <v>90.341690000000014</v>
      </c>
      <c r="H846" s="2">
        <f>'Moving Avg'!G846</f>
        <v>74.142391999999973</v>
      </c>
      <c r="I846" s="2">
        <f>'Moving Avg'!H846</f>
        <v>83.417769500000034</v>
      </c>
      <c r="J846" s="6" t="str">
        <f>OBV!F846</f>
        <v>BULLISH</v>
      </c>
      <c r="K846" s="6" t="str">
        <f>OBV!G846</f>
        <v>STRONG</v>
      </c>
      <c r="L846" s="6" t="str">
        <f>OBV!H846</f>
        <v>BULLISH DIVERGENCE</v>
      </c>
    </row>
    <row r="847" spans="1:12" ht="13.5" x14ac:dyDescent="0.25">
      <c r="A847" s="3">
        <f>RSI!A847</f>
        <v>43236</v>
      </c>
      <c r="B847" s="2">
        <f>RSI!B847</f>
        <v>90.863299999999995</v>
      </c>
      <c r="C847" s="2">
        <f>RSI!I847</f>
        <v>69.259737106339472</v>
      </c>
      <c r="D847" s="2">
        <f>MACD!E847</f>
        <v>1.3997028648401084</v>
      </c>
      <c r="E847" s="2">
        <f>MACD!F847</f>
        <v>-2.2161142940849752</v>
      </c>
      <c r="F847" s="2">
        <f>'Moving Avg'!D847</f>
        <v>90.766899999999993</v>
      </c>
      <c r="G847" s="2">
        <f>'Moving Avg'!F847</f>
        <v>91.022250000000014</v>
      </c>
      <c r="H847" s="2">
        <f>'Moving Avg'!G847</f>
        <v>74.722131999999974</v>
      </c>
      <c r="I847" s="2">
        <f>'Moving Avg'!H847</f>
        <v>83.41345550000004</v>
      </c>
      <c r="J847" s="6" t="str">
        <f>OBV!F847</f>
        <v>BULLISH</v>
      </c>
      <c r="K847" s="6" t="str">
        <f>OBV!G847</f>
        <v>STRONG</v>
      </c>
      <c r="L847" s="6" t="str">
        <f>OBV!H847</f>
        <v>CONFIRMED BULLISH</v>
      </c>
    </row>
    <row r="848" spans="1:12" ht="13.5" x14ac:dyDescent="0.25">
      <c r="A848" s="3">
        <f>RSI!A848</f>
        <v>43237</v>
      </c>
      <c r="B848" s="2">
        <f>RSI!B848</f>
        <v>90.863299999999995</v>
      </c>
      <c r="C848" s="2">
        <f>RSI!I848</f>
        <v>69.259737106339472</v>
      </c>
      <c r="D848" s="2">
        <f>MACD!E848</f>
        <v>1.8489574091093175</v>
      </c>
      <c r="E848" s="2">
        <f>MACD!F848</f>
        <v>-1.4030999534461168</v>
      </c>
      <c r="F848" s="2">
        <f>'Moving Avg'!D848</f>
        <v>90.906819999999996</v>
      </c>
      <c r="G848" s="2">
        <f>'Moving Avg'!F848</f>
        <v>91.467665000000011</v>
      </c>
      <c r="H848" s="2">
        <f>'Moving Avg'!G848</f>
        <v>75.295653999999971</v>
      </c>
      <c r="I848" s="2">
        <f>'Moving Avg'!H848</f>
        <v>83.409141500000047</v>
      </c>
      <c r="J848" s="6" t="str">
        <f>OBV!F848</f>
        <v>BEARISH</v>
      </c>
      <c r="K848" s="6" t="str">
        <f>OBV!G848</f>
        <v>NEUTRAL</v>
      </c>
      <c r="L848" s="6" t="str">
        <f>OBV!H848</f>
        <v>BEARISH DIVERGENCE</v>
      </c>
    </row>
    <row r="849" spans="1:12" ht="13.5" x14ac:dyDescent="0.25">
      <c r="A849" s="3">
        <f>RSI!A849</f>
        <v>43238</v>
      </c>
      <c r="B849" s="2">
        <f>RSI!B849</f>
        <v>90.941000000000003</v>
      </c>
      <c r="C849" s="2">
        <f>RSI!I849</f>
        <v>69.438725560549386</v>
      </c>
      <c r="D849" s="2">
        <f>MACD!E849</f>
        <v>2.3697875231765408</v>
      </c>
      <c r="E849" s="2">
        <f>MACD!F849</f>
        <v>-0.64852245812158538</v>
      </c>
      <c r="F849" s="2">
        <f>'Moving Avg'!D849</f>
        <v>90.906819999999996</v>
      </c>
      <c r="G849" s="2">
        <f>'Moving Avg'!F849</f>
        <v>91.667440000000013</v>
      </c>
      <c r="H849" s="2">
        <f>'Moving Avg'!G849</f>
        <v>75.87694799999997</v>
      </c>
      <c r="I849" s="2">
        <f>'Moving Avg'!H849</f>
        <v>83.405216000000038</v>
      </c>
      <c r="J849" s="6" t="str">
        <f>OBV!F849</f>
        <v>BEARISH</v>
      </c>
      <c r="K849" s="6" t="str">
        <f>OBV!G849</f>
        <v>NEUTRAL</v>
      </c>
      <c r="L849" s="6" t="str">
        <f>OBV!H849</f>
        <v>NEUTRAL</v>
      </c>
    </row>
    <row r="850" spans="1:12" ht="13.5" x14ac:dyDescent="0.25">
      <c r="A850" s="3">
        <f>RSI!A850</f>
        <v>43241</v>
      </c>
      <c r="B850" s="2">
        <f>RSI!B850</f>
        <v>91.702799999999996</v>
      </c>
      <c r="C850" s="2">
        <f>RSI!I850</f>
        <v>71.208762788482545</v>
      </c>
      <c r="D850" s="2">
        <f>MACD!E850</f>
        <v>2.605741173534895</v>
      </c>
      <c r="E850" s="2">
        <f>MACD!F850</f>
        <v>2.3302682097107175E-3</v>
      </c>
      <c r="F850" s="2">
        <f>'Moving Avg'!D850</f>
        <v>91.059179999999998</v>
      </c>
      <c r="G850" s="2">
        <f>'Moving Avg'!F850</f>
        <v>91.672105000000016</v>
      </c>
      <c r="H850" s="2">
        <f>'Moving Avg'!G850</f>
        <v>76.473789999999966</v>
      </c>
      <c r="I850" s="2">
        <f>'Moving Avg'!H850</f>
        <v>83.405099500000034</v>
      </c>
      <c r="J850" s="6" t="str">
        <f>OBV!F850</f>
        <v>BEARISH</v>
      </c>
      <c r="K850" s="6" t="str">
        <f>OBV!G850</f>
        <v>NEUTRAL</v>
      </c>
      <c r="L850" s="6" t="str">
        <f>OBV!H850</f>
        <v>BEARISH DIVERGENCE</v>
      </c>
    </row>
    <row r="851" spans="1:12" ht="13.5" x14ac:dyDescent="0.25">
      <c r="A851" s="3">
        <f>RSI!A851</f>
        <v>43242</v>
      </c>
      <c r="B851" s="2">
        <f>RSI!B851</f>
        <v>91.702799999999996</v>
      </c>
      <c r="C851" s="2">
        <f>RSI!I851</f>
        <v>71.208762788482559</v>
      </c>
      <c r="D851" s="2">
        <f>MACD!E851</f>
        <v>2.5972867266813608</v>
      </c>
      <c r="E851" s="2">
        <f>MACD!F851</f>
        <v>0.52132155990404072</v>
      </c>
      <c r="F851" s="2">
        <f>'Moving Avg'!D851</f>
        <v>91.214640000000003</v>
      </c>
      <c r="G851" s="2">
        <f>'Moving Avg'!F851</f>
        <v>91.676770000000005</v>
      </c>
      <c r="H851" s="2">
        <f>'Moving Avg'!G851</f>
        <v>77.070941999999974</v>
      </c>
      <c r="I851" s="2">
        <f>'Moving Avg'!H851</f>
        <v>83.405371500000044</v>
      </c>
      <c r="J851" s="6" t="str">
        <f>OBV!F851</f>
        <v>BULLISH</v>
      </c>
      <c r="K851" s="6" t="str">
        <f>OBV!G851</f>
        <v>NEUTRAL</v>
      </c>
      <c r="L851" s="6" t="str">
        <f>OBV!H851</f>
        <v>CONFIRMED BULLISH</v>
      </c>
    </row>
    <row r="852" spans="1:12" ht="13.5" x14ac:dyDescent="0.25">
      <c r="A852" s="3">
        <f>RSI!A852</f>
        <v>43243</v>
      </c>
      <c r="B852" s="2">
        <f>RSI!B852</f>
        <v>91.726100000000002</v>
      </c>
      <c r="C852" s="2">
        <f>RSI!I852</f>
        <v>71.267791630898898</v>
      </c>
      <c r="D852" s="2">
        <f>MACD!E852</f>
        <v>2.2008345335433432</v>
      </c>
      <c r="E852" s="2">
        <f>MACD!F852</f>
        <v>0.85722415463190127</v>
      </c>
      <c r="F852" s="2">
        <f>'Moving Avg'!D852</f>
        <v>91.387200000000007</v>
      </c>
      <c r="G852" s="2">
        <f>'Moving Avg'!F852</f>
        <v>91.668215000000004</v>
      </c>
      <c r="H852" s="2">
        <f>'Moving Avg'!G852</f>
        <v>77.67726599999996</v>
      </c>
      <c r="I852" s="2">
        <f>'Moving Avg'!H852</f>
        <v>83.417031500000036</v>
      </c>
      <c r="J852" s="6" t="str">
        <f>OBV!F852</f>
        <v>BULLISH</v>
      </c>
      <c r="K852" s="6" t="str">
        <f>OBV!G852</f>
        <v>NEUTRAL</v>
      </c>
      <c r="L852" s="6" t="str">
        <f>OBV!H852</f>
        <v>CONFIRMED BULLISH</v>
      </c>
    </row>
    <row r="853" spans="1:12" ht="13.5" x14ac:dyDescent="0.25">
      <c r="A853" s="3">
        <f>RSI!A853</f>
        <v>43244</v>
      </c>
      <c r="B853" s="2">
        <f>RSI!B853</f>
        <v>91.726100000000002</v>
      </c>
      <c r="C853" s="2">
        <f>RSI!I853</f>
        <v>71.267791630898898</v>
      </c>
      <c r="D853" s="2">
        <f>MACD!E853</f>
        <v>1.9569676069133379</v>
      </c>
      <c r="E853" s="2">
        <f>MACD!F853</f>
        <v>1.0771728450881888</v>
      </c>
      <c r="F853" s="2">
        <f>'Moving Avg'!D853</f>
        <v>91.559759999999983</v>
      </c>
      <c r="G853" s="2">
        <f>'Moving Avg'!F853</f>
        <v>91.629345000000015</v>
      </c>
      <c r="H853" s="2">
        <f>'Moving Avg'!G853</f>
        <v>78.26229199999996</v>
      </c>
      <c r="I853" s="2">
        <f>'Moving Avg'!H853</f>
        <v>83.42095700000003</v>
      </c>
      <c r="J853" s="6" t="str">
        <f>OBV!F853</f>
        <v>BULLISH</v>
      </c>
      <c r="K853" s="6" t="str">
        <f>OBV!G853</f>
        <v>NEUTRAL</v>
      </c>
      <c r="L853" s="6" t="str">
        <f>OBV!H853</f>
        <v>CONFIRMED BULLISH</v>
      </c>
    </row>
    <row r="854" spans="1:12" ht="13.5" x14ac:dyDescent="0.25">
      <c r="A854" s="3">
        <f>RSI!A854</f>
        <v>43245</v>
      </c>
      <c r="B854" s="2">
        <f>RSI!B854</f>
        <v>90.171499999999995</v>
      </c>
      <c r="C854" s="2">
        <f>RSI!I854</f>
        <v>61.509413670129895</v>
      </c>
      <c r="D854" s="2">
        <f>MACD!E854</f>
        <v>1.9605371930931028</v>
      </c>
      <c r="E854" s="2">
        <f>MACD!F854</f>
        <v>1.2538457146891717</v>
      </c>
      <c r="F854" s="2">
        <f>'Moving Avg'!D854</f>
        <v>91.40585999999999</v>
      </c>
      <c r="G854" s="2">
        <f>'Moving Avg'!F854</f>
        <v>91.477765000000005</v>
      </c>
      <c r="H854" s="2">
        <f>'Moving Avg'!G854</f>
        <v>78.783887999999962</v>
      </c>
      <c r="I854" s="2">
        <f>'Moving Avg'!H854</f>
        <v>83.413184000000044</v>
      </c>
      <c r="J854" s="6" t="str">
        <f>OBV!F854</f>
        <v>BULLISH</v>
      </c>
      <c r="K854" s="6" t="str">
        <f>OBV!G854</f>
        <v>NEUTRAL</v>
      </c>
      <c r="L854" s="6" t="str">
        <f>OBV!H854</f>
        <v>BULLISH DIVERGENCE</v>
      </c>
    </row>
    <row r="855" spans="1:12" ht="13.5" x14ac:dyDescent="0.25">
      <c r="A855" s="3">
        <f>RSI!A855</f>
        <v>43248</v>
      </c>
      <c r="B855" s="2">
        <f>RSI!B855</f>
        <v>90.171499999999995</v>
      </c>
      <c r="C855" s="2">
        <f>RSI!I855</f>
        <v>61.509413670129895</v>
      </c>
      <c r="D855" s="2">
        <f>MACD!E855</f>
        <v>1.9497608039964263</v>
      </c>
      <c r="E855" s="2">
        <f>MACD!F855</f>
        <v>1.3930287325506228</v>
      </c>
      <c r="F855" s="2">
        <f>'Moving Avg'!D855</f>
        <v>91.099599999999981</v>
      </c>
      <c r="G855" s="2">
        <f>'Moving Avg'!F855</f>
        <v>91.400035000000017</v>
      </c>
      <c r="H855" s="2">
        <f>'Moving Avg'!G855</f>
        <v>79.343573999999961</v>
      </c>
      <c r="I855" s="2">
        <f>'Moving Avg'!H855</f>
        <v>83.403856000000033</v>
      </c>
      <c r="J855" s="6" t="str">
        <f>OBV!F855</f>
        <v>BULLISH</v>
      </c>
      <c r="K855" s="6" t="str">
        <f>OBV!G855</f>
        <v>NEUTRAL</v>
      </c>
      <c r="L855" s="6" t="str">
        <f>OBV!H855</f>
        <v>BULLISH DIVERGENCE</v>
      </c>
    </row>
    <row r="856" spans="1:12" ht="13.5" x14ac:dyDescent="0.25">
      <c r="A856" s="3">
        <f>RSI!A856</f>
        <v>43249</v>
      </c>
      <c r="B856" s="2">
        <f>RSI!B856</f>
        <v>90.948800000000006</v>
      </c>
      <c r="C856" s="2">
        <f>RSI!I856</f>
        <v>64.340776864017059</v>
      </c>
      <c r="D856" s="2">
        <f>MACD!E856</f>
        <v>1.867905105370852</v>
      </c>
      <c r="E856" s="2">
        <f>MACD!F856</f>
        <v>1.4880040071146685</v>
      </c>
      <c r="F856" s="2">
        <f>'Moving Avg'!D856</f>
        <v>90.948799999999991</v>
      </c>
      <c r="G856" s="2">
        <f>'Moving Avg'!F856</f>
        <v>91.361170000000016</v>
      </c>
      <c r="H856" s="2">
        <f>'Moving Avg'!G856</f>
        <v>79.920671999999968</v>
      </c>
      <c r="I856" s="2">
        <f>'Moving Avg'!H856</f>
        <v>83.388309000000021</v>
      </c>
      <c r="J856" s="6" t="str">
        <f>OBV!F856</f>
        <v>BULLISH</v>
      </c>
      <c r="K856" s="6" t="str">
        <f>OBV!G856</f>
        <v>NEUTRAL</v>
      </c>
      <c r="L856" s="6" t="str">
        <f>OBV!H856</f>
        <v>BULLISH DIVERGENCE</v>
      </c>
    </row>
    <row r="857" spans="1:12" ht="13.5" x14ac:dyDescent="0.25">
      <c r="A857" s="3">
        <f>RSI!A857</f>
        <v>43250</v>
      </c>
      <c r="B857" s="2">
        <f>RSI!B857</f>
        <v>92.630300000000005</v>
      </c>
      <c r="C857" s="2">
        <f>RSI!I857</f>
        <v>69.557668887946079</v>
      </c>
      <c r="D857" s="2">
        <f>MACD!E857</f>
        <v>1.6480961665004372</v>
      </c>
      <c r="E857" s="2">
        <f>MACD!F857</f>
        <v>1.5200224389918224</v>
      </c>
      <c r="F857" s="2">
        <f>'Moving Avg'!D857</f>
        <v>91.129639999999995</v>
      </c>
      <c r="G857" s="2">
        <f>'Moving Avg'!F857</f>
        <v>91.328645000000023</v>
      </c>
      <c r="H857" s="2">
        <f>'Moving Avg'!G857</f>
        <v>80.531399999999962</v>
      </c>
      <c r="I857" s="2">
        <f>'Moving Avg'!H857</f>
        <v>83.369509500000021</v>
      </c>
      <c r="J857" s="6" t="str">
        <f>OBV!F857</f>
        <v>BULLISH</v>
      </c>
      <c r="K857" s="6" t="str">
        <f>OBV!G857</f>
        <v>NEUTRAL</v>
      </c>
      <c r="L857" s="6" t="str">
        <f>OBV!H857</f>
        <v>BULLISH DIVERGENCE</v>
      </c>
    </row>
    <row r="858" spans="1:12" ht="13.5" x14ac:dyDescent="0.25">
      <c r="A858" s="3">
        <f>RSI!A858</f>
        <v>43251</v>
      </c>
      <c r="B858" s="2">
        <f>RSI!B858</f>
        <v>89.880399999999995</v>
      </c>
      <c r="C858" s="2">
        <f>RSI!I858</f>
        <v>55.307273020011664</v>
      </c>
      <c r="D858" s="2">
        <f>MACD!E858</f>
        <v>1.6406590073683276</v>
      </c>
      <c r="E858" s="2">
        <f>MACD!F858</f>
        <v>1.5441497526671237</v>
      </c>
      <c r="F858" s="2">
        <f>'Moving Avg'!D858</f>
        <v>90.760500000000008</v>
      </c>
      <c r="G858" s="2">
        <f>'Moving Avg'!F858</f>
        <v>91.197490000000002</v>
      </c>
      <c r="H858" s="2">
        <f>'Moving Avg'!G858</f>
        <v>81.051059999999964</v>
      </c>
      <c r="I858" s="2">
        <f>'Moving Avg'!H858</f>
        <v>83.340109000000012</v>
      </c>
      <c r="J858" s="6" t="str">
        <f>OBV!F858</f>
        <v>BEARISH</v>
      </c>
      <c r="K858" s="6" t="str">
        <f>OBV!G858</f>
        <v>WEAK</v>
      </c>
      <c r="L858" s="6" t="str">
        <f>OBV!H858</f>
        <v>CONFIRMED BEARISH</v>
      </c>
    </row>
    <row r="859" spans="1:12" ht="13.5" x14ac:dyDescent="0.25">
      <c r="A859" s="3">
        <f>RSI!A859</f>
        <v>43252</v>
      </c>
      <c r="B859" s="2">
        <f>RSI!B859</f>
        <v>91.8446</v>
      </c>
      <c r="C859" s="2">
        <f>RSI!I859</f>
        <v>61.391656368740605</v>
      </c>
      <c r="D859" s="2">
        <f>MACD!E859</f>
        <v>1.4937938940042272</v>
      </c>
      <c r="E859" s="2">
        <f>MACD!F859</f>
        <v>1.5340785809345445</v>
      </c>
      <c r="F859" s="2">
        <f>'Moving Avg'!D859</f>
        <v>91.095119999999994</v>
      </c>
      <c r="G859" s="2">
        <f>'Moving Avg'!F859</f>
        <v>91.107025000000007</v>
      </c>
      <c r="H859" s="2">
        <f>'Moving Avg'!G859</f>
        <v>81.610003999999975</v>
      </c>
      <c r="I859" s="2">
        <f>'Moving Avg'!H859</f>
        <v>83.321268000000018</v>
      </c>
      <c r="J859" s="6" t="str">
        <f>OBV!F859</f>
        <v>BEARISH</v>
      </c>
      <c r="K859" s="6" t="str">
        <f>OBV!G859</f>
        <v>WEAK</v>
      </c>
      <c r="L859" s="6" t="str">
        <f>OBV!H859</f>
        <v>BEARISH DIVERGENCE</v>
      </c>
    </row>
    <row r="860" spans="1:12" ht="13.5" x14ac:dyDescent="0.25">
      <c r="A860" s="3">
        <f>RSI!A860</f>
        <v>43255</v>
      </c>
      <c r="B860" s="2">
        <f>RSI!B860</f>
        <v>89.959000000000003</v>
      </c>
      <c r="C860" s="2">
        <f>RSI!I860</f>
        <v>53.817232242433001</v>
      </c>
      <c r="D860" s="2">
        <f>MACD!E860</f>
        <v>1.6082819801833068</v>
      </c>
      <c r="E860" s="2">
        <f>MACD!F860</f>
        <v>1.5489192607842972</v>
      </c>
      <c r="F860" s="2">
        <f>'Moving Avg'!D860</f>
        <v>91.052620000000005</v>
      </c>
      <c r="G860" s="2">
        <f>'Moving Avg'!F860</f>
        <v>90.961145000000016</v>
      </c>
      <c r="H860" s="2">
        <f>'Moving Avg'!G860</f>
        <v>82.11024799999997</v>
      </c>
      <c r="I860" s="2">
        <f>'Moving Avg'!H860</f>
        <v>83.28522550000001</v>
      </c>
      <c r="J860" s="6" t="str">
        <f>OBV!F860</f>
        <v>BEARISH</v>
      </c>
      <c r="K860" s="6" t="str">
        <f>OBV!G860</f>
        <v>WEAK</v>
      </c>
      <c r="L860" s="6" t="str">
        <f>OBV!H860</f>
        <v>CONFIRMED BEARISH</v>
      </c>
    </row>
    <row r="861" spans="1:12" ht="13.5" x14ac:dyDescent="0.25">
      <c r="A861" s="3">
        <f>RSI!A861</f>
        <v>43256</v>
      </c>
      <c r="B861" s="2">
        <f>RSI!B861</f>
        <v>89.959000000000003</v>
      </c>
      <c r="C861" s="2">
        <f>RSI!I861</f>
        <v>53.817232242433001</v>
      </c>
      <c r="D861" s="2">
        <f>MACD!E861</f>
        <v>1.6995249880992986</v>
      </c>
      <c r="E861" s="2">
        <f>MACD!F861</f>
        <v>1.5790404062472976</v>
      </c>
      <c r="F861" s="2">
        <f>'Moving Avg'!D861</f>
        <v>90.854659999999996</v>
      </c>
      <c r="G861" s="2">
        <f>'Moving Avg'!F861</f>
        <v>90.872789999999995</v>
      </c>
      <c r="H861" s="2">
        <f>'Moving Avg'!G861</f>
        <v>82.650135999999961</v>
      </c>
      <c r="I861" s="2">
        <f>'Moving Avg'!H861</f>
        <v>83.253069500000024</v>
      </c>
      <c r="J861" s="6" t="str">
        <f>OBV!F861</f>
        <v>BEARISH</v>
      </c>
      <c r="K861" s="6" t="str">
        <f>OBV!G861</f>
        <v>WEAK</v>
      </c>
      <c r="L861" s="6" t="str">
        <f>OBV!H861</f>
        <v>CONFIRMED BEARISH</v>
      </c>
    </row>
    <row r="862" spans="1:12" ht="13.5" x14ac:dyDescent="0.25">
      <c r="A862" s="3">
        <f>RSI!A862</f>
        <v>43257</v>
      </c>
      <c r="B862" s="2">
        <f>RSI!B862</f>
        <v>89.959000000000003</v>
      </c>
      <c r="C862" s="2">
        <f>RSI!I862</f>
        <v>53.817232242433001</v>
      </c>
      <c r="D862" s="2">
        <f>MACD!E862</f>
        <v>1.7751008491377576</v>
      </c>
      <c r="E862" s="2">
        <f>MACD!F862</f>
        <v>1.6182524948253896</v>
      </c>
      <c r="F862" s="2">
        <f>'Moving Avg'!D862</f>
        <v>90.320399999999992</v>
      </c>
      <c r="G862" s="2">
        <f>'Moving Avg'!F862</f>
        <v>90.901035000000007</v>
      </c>
      <c r="H862" s="2">
        <f>'Moving Avg'!G862</f>
        <v>83.227803999999978</v>
      </c>
      <c r="I862" s="2">
        <f>'Moving Avg'!H862</f>
        <v>83.217804000000029</v>
      </c>
      <c r="J862" s="6" t="str">
        <f>OBV!F862</f>
        <v>BEARISH</v>
      </c>
      <c r="K862" s="6" t="str">
        <f>OBV!G862</f>
        <v>WEAK</v>
      </c>
      <c r="L862" s="6" t="str">
        <f>OBV!H862</f>
        <v>CONFIRMED BEARISH</v>
      </c>
    </row>
    <row r="863" spans="1:12" ht="13.5" x14ac:dyDescent="0.25">
      <c r="A863" s="3">
        <f>RSI!A863</f>
        <v>43258</v>
      </c>
      <c r="B863" s="2">
        <f>RSI!B863</f>
        <v>89.173299999999998</v>
      </c>
      <c r="C863" s="2">
        <f>RSI!I863</f>
        <v>50.570132748144061</v>
      </c>
      <c r="D863" s="2">
        <f>MACD!E863</f>
        <v>1.8924215283087591</v>
      </c>
      <c r="E863" s="2">
        <f>MACD!F863</f>
        <v>1.6730863015220634</v>
      </c>
      <c r="F863" s="2">
        <f>'Moving Avg'!D863</f>
        <v>90.178979999999996</v>
      </c>
      <c r="G863" s="2">
        <f>'Moving Avg'!F863</f>
        <v>90.851514999999992</v>
      </c>
      <c r="H863" s="2">
        <f>'Moving Avg'!G863</f>
        <v>83.798619999999971</v>
      </c>
      <c r="I863" s="2">
        <f>'Moving Avg'!H863</f>
        <v>83.178610000000006</v>
      </c>
      <c r="J863" s="6" t="str">
        <f>OBV!F863</f>
        <v>BULLISH</v>
      </c>
      <c r="K863" s="6" t="str">
        <f>OBV!G863</f>
        <v>NEUTRAL</v>
      </c>
      <c r="L863" s="6" t="str">
        <f>OBV!H863</f>
        <v>BULLISH DIVERGENCE</v>
      </c>
    </row>
    <row r="864" spans="1:12" ht="13.5" x14ac:dyDescent="0.25">
      <c r="A864" s="3">
        <f>RSI!A864</f>
        <v>43259</v>
      </c>
      <c r="B864" s="2">
        <f>RSI!B864</f>
        <v>89.959000000000003</v>
      </c>
      <c r="C864" s="2">
        <f>RSI!I864</f>
        <v>53.585971942765177</v>
      </c>
      <c r="D864" s="2">
        <f>MACD!E864</f>
        <v>1.6944958891600379</v>
      </c>
      <c r="E864" s="2">
        <f>MACD!F864</f>
        <v>1.6773682190496584</v>
      </c>
      <c r="F864" s="2">
        <f>'Moving Avg'!D864</f>
        <v>89.801860000000005</v>
      </c>
      <c r="G864" s="2">
        <f>'Moving Avg'!F864</f>
        <v>90.802415000000011</v>
      </c>
      <c r="H864" s="2">
        <f>'Moving Avg'!G864</f>
        <v>84.369601999999972</v>
      </c>
      <c r="I864" s="2">
        <f>'Moving Avg'!H864</f>
        <v>83.134405500000014</v>
      </c>
      <c r="J864" s="6" t="str">
        <f>OBV!F864</f>
        <v>BEARISH</v>
      </c>
      <c r="K864" s="6" t="str">
        <f>OBV!G864</f>
        <v>NEUTRAL</v>
      </c>
      <c r="L864" s="6" t="str">
        <f>OBV!H864</f>
        <v>CONFIRMED BEARISH</v>
      </c>
    </row>
    <row r="865" spans="1:12" ht="13.5" x14ac:dyDescent="0.25">
      <c r="A865" s="3">
        <f>RSI!A865</f>
        <v>43262</v>
      </c>
      <c r="B865" s="2">
        <f>RSI!B865</f>
        <v>89.959000000000003</v>
      </c>
      <c r="C865" s="2">
        <f>RSI!I865</f>
        <v>53.585971942765177</v>
      </c>
      <c r="D865" s="2">
        <f>MACD!E865</f>
        <v>1.5225371019163276</v>
      </c>
      <c r="E865" s="2">
        <f>MACD!F865</f>
        <v>1.6464019956229925</v>
      </c>
      <c r="F865" s="2">
        <f>'Moving Avg'!D865</f>
        <v>89.801860000000005</v>
      </c>
      <c r="G865" s="2">
        <f>'Moving Avg'!F865</f>
        <v>90.753315000000015</v>
      </c>
      <c r="H865" s="2">
        <f>'Moving Avg'!G865</f>
        <v>84.91726399999996</v>
      </c>
      <c r="I865" s="2">
        <f>'Moving Avg'!H865</f>
        <v>83.090589500000021</v>
      </c>
      <c r="J865" s="6" t="str">
        <f>OBV!F865</f>
        <v>BEARISH</v>
      </c>
      <c r="K865" s="6" t="str">
        <f>OBV!G865</f>
        <v>NEUTRAL</v>
      </c>
      <c r="L865" s="6" t="str">
        <f>OBV!H865</f>
        <v>NEUTRAL</v>
      </c>
    </row>
    <row r="866" spans="1:12" ht="13.5" x14ac:dyDescent="0.25">
      <c r="A866" s="3">
        <f>RSI!A866</f>
        <v>43263</v>
      </c>
      <c r="B866" s="2">
        <f>RSI!B866</f>
        <v>89.173299999999998</v>
      </c>
      <c r="C866" s="2">
        <f>RSI!I866</f>
        <v>50.044799641223776</v>
      </c>
      <c r="D866" s="2">
        <f>MACD!E866</f>
        <v>1.5506669739969965</v>
      </c>
      <c r="E866" s="2">
        <f>MACD!F866</f>
        <v>1.6272549912977934</v>
      </c>
      <c r="F866" s="2">
        <f>'Moving Avg'!D866</f>
        <v>89.644719999999992</v>
      </c>
      <c r="G866" s="2">
        <f>'Moving Avg'!F866</f>
        <v>90.665705000000003</v>
      </c>
      <c r="H866" s="2">
        <f>'Moving Avg'!G866</f>
        <v>85.456985999999972</v>
      </c>
      <c r="I866" s="2">
        <f>'Moving Avg'!H866</f>
        <v>83.031185000000022</v>
      </c>
      <c r="J866" s="6" t="str">
        <f>OBV!F866</f>
        <v>BEARISH</v>
      </c>
      <c r="K866" s="6" t="str">
        <f>OBV!G866</f>
        <v>NEUTRAL</v>
      </c>
      <c r="L866" s="6" t="str">
        <f>OBV!H866</f>
        <v>CONFIRMED BEARISH</v>
      </c>
    </row>
    <row r="867" spans="1:12" ht="13.5" x14ac:dyDescent="0.25">
      <c r="A867" s="3">
        <f>RSI!A867</f>
        <v>43264</v>
      </c>
      <c r="B867" s="2">
        <f>RSI!B867</f>
        <v>89.566199999999995</v>
      </c>
      <c r="C867" s="2">
        <f>RSI!I867</f>
        <v>51.761519856569649</v>
      </c>
      <c r="D867" s="2">
        <f>MACD!E867</f>
        <v>1.8048568512796095</v>
      </c>
      <c r="E867" s="2">
        <f>MACD!F867</f>
        <v>1.6627753632941566</v>
      </c>
      <c r="F867" s="2">
        <f>'Moving Avg'!D867</f>
        <v>89.566159999999996</v>
      </c>
      <c r="G867" s="2">
        <f>'Moving Avg'!F867</f>
        <v>90.600850000000008</v>
      </c>
      <c r="H867" s="2">
        <f>'Moving Avg'!G867</f>
        <v>85.978135999999978</v>
      </c>
      <c r="I867" s="2">
        <f>'Moving Avg'!H867</f>
        <v>82.970247000000029</v>
      </c>
      <c r="J867" s="6" t="str">
        <f>OBV!F867</f>
        <v>BEARISH</v>
      </c>
      <c r="K867" s="6" t="str">
        <f>OBV!G867</f>
        <v>NEUTRAL</v>
      </c>
      <c r="L867" s="6" t="str">
        <f>OBV!H867</f>
        <v>CONFIRMED BEARISH</v>
      </c>
    </row>
    <row r="868" spans="1:12" ht="13.5" x14ac:dyDescent="0.25">
      <c r="A868" s="3">
        <f>RSI!A868</f>
        <v>43265</v>
      </c>
      <c r="B868" s="2">
        <f>RSI!B868</f>
        <v>91.923199999999994</v>
      </c>
      <c r="C868" s="2">
        <f>RSI!I868</f>
        <v>60.525438999322155</v>
      </c>
      <c r="D868" s="2">
        <f>MACD!E868</f>
        <v>1.4207046827542342</v>
      </c>
      <c r="E868" s="2">
        <f>MACD!F868</f>
        <v>1.6143612271861723</v>
      </c>
      <c r="F868" s="2">
        <f>'Moving Avg'!D868</f>
        <v>90.116140000000001</v>
      </c>
      <c r="G868" s="2">
        <f>'Moving Avg'!F868</f>
        <v>90.653845000000004</v>
      </c>
      <c r="H868" s="2">
        <f>'Moving Avg'!G868</f>
        <v>86.572855999999973</v>
      </c>
      <c r="I868" s="2">
        <f>'Moving Avg'!H868</f>
        <v>82.921094000000053</v>
      </c>
      <c r="J868" s="6" t="str">
        <f>OBV!F868</f>
        <v>BULLISH</v>
      </c>
      <c r="K868" s="6" t="str">
        <f>OBV!G868</f>
        <v>STRONG</v>
      </c>
      <c r="L868" s="6" t="str">
        <f>OBV!H868</f>
        <v>CONFIRMED BULLISH</v>
      </c>
    </row>
    <row r="869" spans="1:12" ht="13.5" x14ac:dyDescent="0.25">
      <c r="A869" s="3">
        <f>RSI!A869</f>
        <v>43269</v>
      </c>
      <c r="B869" s="2">
        <f>RSI!B869</f>
        <v>97.422899999999998</v>
      </c>
      <c r="C869" s="2">
        <f>RSI!I869</f>
        <v>72.898207023769629</v>
      </c>
      <c r="D869" s="2">
        <f>MACD!E869</f>
        <v>0.97506005290954079</v>
      </c>
      <c r="E869" s="2">
        <f>MACD!F869</f>
        <v>1.4865009923308461</v>
      </c>
      <c r="F869" s="2">
        <f>'Moving Avg'!D869</f>
        <v>91.608919999999983</v>
      </c>
      <c r="G869" s="2">
        <f>'Moving Avg'!F869</f>
        <v>90.977940000000004</v>
      </c>
      <c r="H869" s="2">
        <f>'Moving Avg'!G869</f>
        <v>87.269795999999957</v>
      </c>
      <c r="I869" s="2">
        <f>'Moving Avg'!H869</f>
        <v>82.899439500000057</v>
      </c>
      <c r="J869" s="6" t="str">
        <f>OBV!F869</f>
        <v>BULLISH</v>
      </c>
      <c r="K869" s="6" t="str">
        <f>OBV!G869</f>
        <v>STRONG</v>
      </c>
      <c r="L869" s="6" t="str">
        <f>OBV!H869</f>
        <v>CONFIRMED BULLISH</v>
      </c>
    </row>
    <row r="870" spans="1:12" ht="13.5" x14ac:dyDescent="0.25">
      <c r="A870" s="3">
        <f>RSI!A870</f>
        <v>43270</v>
      </c>
      <c r="B870" s="2">
        <f>RSI!B870</f>
        <v>99.748400000000004</v>
      </c>
      <c r="C870" s="2">
        <f>RSI!I870</f>
        <v>76.283267581373224</v>
      </c>
      <c r="D870" s="2">
        <f>MACD!E870</f>
        <v>8.8874544593508631E-2</v>
      </c>
      <c r="E870" s="2">
        <f>MACD!F870</f>
        <v>1.2069757027833787</v>
      </c>
      <c r="F870" s="2">
        <f>'Moving Avg'!D870</f>
        <v>93.566800000000001</v>
      </c>
      <c r="G870" s="2">
        <f>'Moving Avg'!F870</f>
        <v>91.380219999999994</v>
      </c>
      <c r="H870" s="2">
        <f>'Moving Avg'!G870</f>
        <v>87.990081999999973</v>
      </c>
      <c r="I870" s="2">
        <f>'Moving Avg'!H870</f>
        <v>82.896797000000049</v>
      </c>
      <c r="J870" s="6" t="str">
        <f>OBV!F870</f>
        <v>BULLISH</v>
      </c>
      <c r="K870" s="6" t="str">
        <f>OBV!G870</f>
        <v>STRONG</v>
      </c>
      <c r="L870" s="6" t="str">
        <f>OBV!H870</f>
        <v>CONFIRMED BULLISH</v>
      </c>
    </row>
    <row r="871" spans="1:12" ht="13.5" x14ac:dyDescent="0.25">
      <c r="A871" s="3">
        <f>RSI!A871</f>
        <v>43271</v>
      </c>
      <c r="B871" s="2">
        <f>RSI!B871</f>
        <v>99.387</v>
      </c>
      <c r="C871" s="2">
        <f>RSI!I871</f>
        <v>74.721309476586271</v>
      </c>
      <c r="D871" s="2">
        <f>MACD!E871</f>
        <v>-0.69123289975203761</v>
      </c>
      <c r="E871" s="2">
        <f>MACD!F871</f>
        <v>0.82733398227629551</v>
      </c>
      <c r="F871" s="2">
        <f>'Moving Avg'!D871</f>
        <v>95.609539999999996</v>
      </c>
      <c r="G871" s="2">
        <f>'Moving Avg'!F871</f>
        <v>91.76442999999999</v>
      </c>
      <c r="H871" s="2">
        <f>'Moving Avg'!G871</f>
        <v>88.703139999999962</v>
      </c>
      <c r="I871" s="2">
        <f>'Moving Avg'!H871</f>
        <v>82.892386500000029</v>
      </c>
      <c r="J871" s="6" t="str">
        <f>OBV!F871</f>
        <v>BULLISH</v>
      </c>
      <c r="K871" s="6" t="str">
        <f>OBV!G871</f>
        <v>STRONG</v>
      </c>
      <c r="L871" s="6" t="str">
        <f>OBV!H871</f>
        <v>CONFIRMED BULLISH</v>
      </c>
    </row>
    <row r="872" spans="1:12" ht="13.5" x14ac:dyDescent="0.25">
      <c r="A872" s="3">
        <f>RSI!A872</f>
        <v>43272</v>
      </c>
      <c r="B872" s="2">
        <f>RSI!B872</f>
        <v>99.300600000000003</v>
      </c>
      <c r="C872" s="2">
        <f>RSI!I872</f>
        <v>74.329467110606259</v>
      </c>
      <c r="D872" s="2">
        <f>MACD!E872</f>
        <v>-1.3955924883446755</v>
      </c>
      <c r="E872" s="2">
        <f>MACD!F872</f>
        <v>0.38274868815210134</v>
      </c>
      <c r="F872" s="2">
        <f>'Moving Avg'!D872</f>
        <v>97.556420000000003</v>
      </c>
      <c r="G872" s="2">
        <f>'Moving Avg'!F872</f>
        <v>92.143155000000007</v>
      </c>
      <c r="H872" s="2">
        <f>'Moving Avg'!G872</f>
        <v>89.414469999999966</v>
      </c>
      <c r="I872" s="2">
        <f>'Moving Avg'!H872</f>
        <v>82.887544000000034</v>
      </c>
      <c r="J872" s="6" t="str">
        <f>OBV!F872</f>
        <v>BULLISH</v>
      </c>
      <c r="K872" s="6" t="str">
        <f>OBV!G872</f>
        <v>STRONG</v>
      </c>
      <c r="L872" s="6" t="str">
        <f>OBV!H872</f>
        <v>CONFIRMED BULLISH</v>
      </c>
    </row>
    <row r="873" spans="1:12" ht="13.5" x14ac:dyDescent="0.25">
      <c r="A873" s="3">
        <f>RSI!A873</f>
        <v>43273</v>
      </c>
      <c r="B873" s="2">
        <f>RSI!B873</f>
        <v>98.915599999999998</v>
      </c>
      <c r="C873" s="2">
        <f>RSI!I873</f>
        <v>72.504874992803252</v>
      </c>
      <c r="D873" s="2">
        <f>MACD!E873</f>
        <v>-2.1303523655800092</v>
      </c>
      <c r="E873" s="2">
        <f>MACD!F873</f>
        <v>-0.11987152259432077</v>
      </c>
      <c r="F873" s="2">
        <f>'Moving Avg'!D873</f>
        <v>98.954900000000009</v>
      </c>
      <c r="G873" s="2">
        <f>'Moving Avg'!F873</f>
        <v>92.502629999999996</v>
      </c>
      <c r="H873" s="2">
        <f>'Moving Avg'!G873</f>
        <v>90.094623999999982</v>
      </c>
      <c r="I873" s="2">
        <f>'Moving Avg'!H873</f>
        <v>82.880776500000053</v>
      </c>
      <c r="J873" s="6" t="str">
        <f>OBV!F873</f>
        <v>BULLISH</v>
      </c>
      <c r="K873" s="6" t="str">
        <f>OBV!G873</f>
        <v>STRONG</v>
      </c>
      <c r="L873" s="6" t="str">
        <f>OBV!H873</f>
        <v>CONFIRMED BULLISH</v>
      </c>
    </row>
    <row r="874" spans="1:12" ht="13.5" x14ac:dyDescent="0.25">
      <c r="A874" s="3">
        <f>RSI!A874</f>
        <v>43276</v>
      </c>
      <c r="B874" s="2">
        <f>RSI!B874</f>
        <v>99.2928</v>
      </c>
      <c r="C874" s="2">
        <f>RSI!I874</f>
        <v>73.199021376476111</v>
      </c>
      <c r="D874" s="2">
        <f>MACD!E874</f>
        <v>-2.699828595715033</v>
      </c>
      <c r="E874" s="2">
        <f>MACD!F874</f>
        <v>-0.63586293721846321</v>
      </c>
      <c r="F874" s="2">
        <f>'Moving Avg'!D874</f>
        <v>99.328879999999998</v>
      </c>
      <c r="G874" s="2">
        <f>'Moving Avg'!F874</f>
        <v>92.958695000000006</v>
      </c>
      <c r="H874" s="2">
        <f>'Moving Avg'!G874</f>
        <v>90.743453999999986</v>
      </c>
      <c r="I874" s="2">
        <f>'Moving Avg'!H874</f>
        <v>82.875934000000029</v>
      </c>
      <c r="J874" s="6" t="str">
        <f>OBV!F874</f>
        <v>BULLISH</v>
      </c>
      <c r="K874" s="6" t="str">
        <f>OBV!G874</f>
        <v>NEUTRAL</v>
      </c>
      <c r="L874" s="6" t="str">
        <f>OBV!H874</f>
        <v>CONFIRMED BULLISH</v>
      </c>
    </row>
    <row r="875" spans="1:12" ht="13.5" x14ac:dyDescent="0.25">
      <c r="A875" s="3">
        <f>RSI!A875</f>
        <v>43277</v>
      </c>
      <c r="B875" s="2">
        <f>RSI!B875</f>
        <v>99.371300000000005</v>
      </c>
      <c r="C875" s="2">
        <f>RSI!I875</f>
        <v>73.349813368231494</v>
      </c>
      <c r="D875" s="2">
        <f>MACD!E875</f>
        <v>-3.2274150598297524</v>
      </c>
      <c r="E875" s="2">
        <f>MACD!F875</f>
        <v>-1.154173361740721</v>
      </c>
      <c r="F875" s="2">
        <f>'Moving Avg'!D875</f>
        <v>99.253460000000004</v>
      </c>
      <c r="G875" s="2">
        <f>'Moving Avg'!F875</f>
        <v>93.418685000000011</v>
      </c>
      <c r="H875" s="2">
        <f>'Moving Avg'!G875</f>
        <v>91.35794199999998</v>
      </c>
      <c r="I875" s="2">
        <f>'Moving Avg'!H875</f>
        <v>82.871484000000052</v>
      </c>
      <c r="J875" s="6" t="str">
        <f>OBV!F875</f>
        <v>BULLISH</v>
      </c>
      <c r="K875" s="6" t="str">
        <f>OBV!G875</f>
        <v>STRONG</v>
      </c>
      <c r="L875" s="6" t="str">
        <f>OBV!H875</f>
        <v>BULLISH DIVERGENCE</v>
      </c>
    </row>
    <row r="876" spans="1:12" ht="13.5" x14ac:dyDescent="0.25">
      <c r="A876" s="3">
        <f>RSI!A876</f>
        <v>43278</v>
      </c>
      <c r="B876" s="2">
        <f>RSI!B876</f>
        <v>99.779899999999998</v>
      </c>
      <c r="C876" s="2">
        <f>RSI!I876</f>
        <v>74.164622387927622</v>
      </c>
      <c r="D876" s="2">
        <f>MACD!E876</f>
        <v>-3.8623928871580517</v>
      </c>
      <c r="E876" s="2">
        <f>MACD!F876</f>
        <v>-1.6958172668241873</v>
      </c>
      <c r="F876" s="2">
        <f>'Moving Avg'!D876</f>
        <v>99.332040000000006</v>
      </c>
      <c r="G876" s="2">
        <f>'Moving Avg'!F876</f>
        <v>93.860240000000005</v>
      </c>
      <c r="H876" s="2">
        <f>'Moving Avg'!G876</f>
        <v>91.897115999999983</v>
      </c>
      <c r="I876" s="2">
        <f>'Moving Avg'!H876</f>
        <v>82.869077000000047</v>
      </c>
      <c r="J876" s="6" t="str">
        <f>OBV!F876</f>
        <v>BULLISH</v>
      </c>
      <c r="K876" s="6" t="str">
        <f>OBV!G876</f>
        <v>STRONG</v>
      </c>
      <c r="L876" s="6" t="str">
        <f>OBV!H876</f>
        <v>CONFIRMED BULLISH</v>
      </c>
    </row>
    <row r="877" spans="1:12" ht="13.5" x14ac:dyDescent="0.25">
      <c r="A877" s="3">
        <f>RSI!A877</f>
        <v>43279</v>
      </c>
      <c r="B877" s="2">
        <f>RSI!B877</f>
        <v>104.2817</v>
      </c>
      <c r="C877" s="2">
        <f>RSI!I877</f>
        <v>81.041973731437352</v>
      </c>
      <c r="D877" s="2">
        <f>MACD!E877</f>
        <v>-4.7097602118493569</v>
      </c>
      <c r="E877" s="2">
        <f>MACD!F877</f>
        <v>-2.2986058558292215</v>
      </c>
      <c r="F877" s="2">
        <f>'Moving Avg'!D877</f>
        <v>100.32826</v>
      </c>
      <c r="G877" s="2">
        <f>'Moving Avg'!F877</f>
        <v>94.442809999999994</v>
      </c>
      <c r="H877" s="2">
        <f>'Moving Avg'!G877</f>
        <v>92.437707999999986</v>
      </c>
      <c r="I877" s="2">
        <f>'Moving Avg'!H877</f>
        <v>82.889179000000055</v>
      </c>
      <c r="J877" s="6" t="str">
        <f>OBV!F877</f>
        <v>BULLISH</v>
      </c>
      <c r="K877" s="6" t="str">
        <f>OBV!G877</f>
        <v>STRONG</v>
      </c>
      <c r="L877" s="6" t="str">
        <f>OBV!H877</f>
        <v>CONFIRMED BULLISH</v>
      </c>
    </row>
    <row r="878" spans="1:12" ht="13.5" x14ac:dyDescent="0.25">
      <c r="A878" s="3">
        <f>RSI!A878</f>
        <v>43280</v>
      </c>
      <c r="B878" s="2">
        <f>RSI!B878</f>
        <v>110.54349999999999</v>
      </c>
      <c r="C878" s="2">
        <f>RSI!I878</f>
        <v>86.446481361053713</v>
      </c>
      <c r="D878" s="2">
        <f>MACD!E878</f>
        <v>-5.5888991675266055</v>
      </c>
      <c r="E878" s="2">
        <f>MACD!F878</f>
        <v>-2.9566645181686981</v>
      </c>
      <c r="F878" s="2">
        <f>'Moving Avg'!D878</f>
        <v>102.65383999999999</v>
      </c>
      <c r="G878" s="2">
        <f>'Moving Avg'!F878</f>
        <v>95.475965000000002</v>
      </c>
      <c r="H878" s="2">
        <f>'Moving Avg'!G878</f>
        <v>93.009477999999987</v>
      </c>
      <c r="I878" s="2">
        <f>'Moving Avg'!H878</f>
        <v>82.940590000000043</v>
      </c>
      <c r="J878" s="6" t="str">
        <f>OBV!F878</f>
        <v>BULLISH</v>
      </c>
      <c r="K878" s="6" t="str">
        <f>OBV!G878</f>
        <v>STRONG</v>
      </c>
      <c r="L878" s="6" t="str">
        <f>OBV!H878</f>
        <v>CONFIRMED BULLISH</v>
      </c>
    </row>
    <row r="879" spans="1:12" ht="13.5" x14ac:dyDescent="0.25">
      <c r="A879" s="3">
        <f>RSI!A879</f>
        <v>43283</v>
      </c>
      <c r="B879" s="2">
        <f>RSI!B879</f>
        <v>116.43600000000001</v>
      </c>
      <c r="C879" s="2">
        <f>RSI!I879</f>
        <v>89.484432645365814</v>
      </c>
      <c r="D879" s="2">
        <f>MACD!E879</f>
        <v>-6.0165630311765597</v>
      </c>
      <c r="E879" s="2">
        <f>MACD!F879</f>
        <v>-3.5686442207702709</v>
      </c>
      <c r="F879" s="2">
        <f>'Moving Avg'!D879</f>
        <v>106.08248</v>
      </c>
      <c r="G879" s="2">
        <f>'Moving Avg'!F879</f>
        <v>96.705534999999998</v>
      </c>
      <c r="H879" s="2">
        <f>'Moving Avg'!G879</f>
        <v>93.599287999999945</v>
      </c>
      <c r="I879" s="2">
        <f>'Moving Avg'!H879</f>
        <v>83.021774500000063</v>
      </c>
      <c r="J879" s="6" t="str">
        <f>OBV!F879</f>
        <v>BULLISH</v>
      </c>
      <c r="K879" s="6" t="str">
        <f>OBV!G879</f>
        <v>STRONG</v>
      </c>
      <c r="L879" s="6" t="str">
        <f>OBV!H879</f>
        <v>CONFIRMED BULLISH</v>
      </c>
    </row>
    <row r="880" spans="1:12" ht="13.5" x14ac:dyDescent="0.25">
      <c r="A880" s="3">
        <f>RSI!A880</f>
        <v>43284</v>
      </c>
      <c r="B880" s="2">
        <f>RSI!B880</f>
        <v>117.8502</v>
      </c>
      <c r="C880" s="2">
        <f>RSI!I880</f>
        <v>90.060269281112866</v>
      </c>
      <c r="D880" s="2">
        <f>MACD!E880</f>
        <v>-6.2467223200057163</v>
      </c>
      <c r="E880" s="2">
        <f>MACD!F880</f>
        <v>-4.1042598406173605</v>
      </c>
      <c r="F880" s="2">
        <f>'Moving Avg'!D880</f>
        <v>109.77826</v>
      </c>
      <c r="G880" s="2">
        <f>'Moving Avg'!F880</f>
        <v>98.100094999999996</v>
      </c>
      <c r="H880" s="2">
        <f>'Moving Avg'!G880</f>
        <v>94.124101999999965</v>
      </c>
      <c r="I880" s="2">
        <f>'Moving Avg'!H880</f>
        <v>83.110068500000054</v>
      </c>
      <c r="J880" s="6" t="str">
        <f>OBV!F880</f>
        <v>BULLISH</v>
      </c>
      <c r="K880" s="6" t="str">
        <f>OBV!G880</f>
        <v>STRONG</v>
      </c>
      <c r="L880" s="6" t="str">
        <f>OBV!H880</f>
        <v>CONFIRMED BULLISH</v>
      </c>
    </row>
    <row r="881" spans="1:12" ht="13.5" x14ac:dyDescent="0.25">
      <c r="A881" s="3">
        <f>RSI!A881</f>
        <v>43285</v>
      </c>
      <c r="B881" s="2">
        <f>RSI!B881</f>
        <v>117.8502</v>
      </c>
      <c r="C881" s="2">
        <f>RSI!I881</f>
        <v>90.060269281112866</v>
      </c>
      <c r="D881" s="2">
        <f>MACD!E881</f>
        <v>-6.6177471494871867</v>
      </c>
      <c r="E881" s="2">
        <f>MACD!F881</f>
        <v>-4.6069573023913257</v>
      </c>
      <c r="F881" s="2">
        <f>'Moving Avg'!D881</f>
        <v>113.39232</v>
      </c>
      <c r="G881" s="2">
        <f>'Moving Avg'!F881</f>
        <v>99.494654999999995</v>
      </c>
      <c r="H881" s="2">
        <f>'Moving Avg'!G881</f>
        <v>94.648915999999957</v>
      </c>
      <c r="I881" s="2">
        <f>'Moving Avg'!H881</f>
        <v>83.198324000000042</v>
      </c>
      <c r="J881" s="6" t="str">
        <f>OBV!F881</f>
        <v>BULLISH</v>
      </c>
      <c r="K881" s="6" t="str">
        <f>OBV!G881</f>
        <v>STRONG</v>
      </c>
      <c r="L881" s="6" t="str">
        <f>OBV!H881</f>
        <v>CONFIRMED BULLISH</v>
      </c>
    </row>
    <row r="882" spans="1:12" ht="13.5" x14ac:dyDescent="0.25">
      <c r="A882" s="3">
        <f>RSI!A882</f>
        <v>43286</v>
      </c>
      <c r="B882" s="2">
        <f>RSI!B882</f>
        <v>116.27889999999999</v>
      </c>
      <c r="C882" s="2">
        <f>RSI!I882</f>
        <v>84.124120675176826</v>
      </c>
      <c r="D882" s="2">
        <f>MACD!E882</f>
        <v>-6.9403267492292287</v>
      </c>
      <c r="E882" s="2">
        <f>MACD!F882</f>
        <v>-5.0736311917589063</v>
      </c>
      <c r="F882" s="2">
        <f>'Moving Avg'!D882</f>
        <v>115.79176</v>
      </c>
      <c r="G882" s="2">
        <f>'Moving Avg'!F882</f>
        <v>100.81065</v>
      </c>
      <c r="H882" s="2">
        <f>'Moving Avg'!G882</f>
        <v>95.136549999999971</v>
      </c>
      <c r="I882" s="2">
        <f>'Moving Avg'!H882</f>
        <v>83.278761500000059</v>
      </c>
      <c r="J882" s="6" t="str">
        <f>OBV!F882</f>
        <v>BULLISH</v>
      </c>
      <c r="K882" s="6" t="str">
        <f>OBV!G882</f>
        <v>STRONG</v>
      </c>
      <c r="L882" s="6" t="str">
        <f>OBV!H882</f>
        <v>CONFIRMED BULLISH</v>
      </c>
    </row>
    <row r="883" spans="1:12" ht="13.5" x14ac:dyDescent="0.25">
      <c r="A883" s="3">
        <f>RSI!A883</f>
        <v>43287</v>
      </c>
      <c r="B883" s="2">
        <f>RSI!B883</f>
        <v>116.0825</v>
      </c>
      <c r="C883" s="2">
        <f>RSI!I883</f>
        <v>83.384306073673486</v>
      </c>
      <c r="D883" s="2">
        <f>MACD!E883</f>
        <v>-7.3521355325116815</v>
      </c>
      <c r="E883" s="2">
        <f>MACD!F883</f>
        <v>-5.5293320599094615</v>
      </c>
      <c r="F883" s="2">
        <f>'Moving Avg'!D883</f>
        <v>116.89955999999999</v>
      </c>
      <c r="G883" s="2">
        <f>'Moving Avg'!F883</f>
        <v>102.15611</v>
      </c>
      <c r="H883" s="2">
        <f>'Moving Avg'!G883</f>
        <v>95.608129999999989</v>
      </c>
      <c r="I883" s="2">
        <f>'Moving Avg'!H883</f>
        <v>83.358567000000036</v>
      </c>
      <c r="J883" s="6" t="str">
        <f>OBV!F883</f>
        <v>BULLISH</v>
      </c>
      <c r="K883" s="6" t="str">
        <f>OBV!G883</f>
        <v>STRONG</v>
      </c>
      <c r="L883" s="6" t="str">
        <f>OBV!H883</f>
        <v>CONFIRMED BULLISH</v>
      </c>
    </row>
    <row r="884" spans="1:12" ht="13.5" x14ac:dyDescent="0.25">
      <c r="A884" s="3">
        <f>RSI!A884</f>
        <v>43290</v>
      </c>
      <c r="B884" s="2">
        <f>RSI!B884</f>
        <v>116.2003</v>
      </c>
      <c r="C884" s="2">
        <f>RSI!I884</f>
        <v>83.47815931613745</v>
      </c>
      <c r="D884" s="2">
        <f>MACD!E884</f>
        <v>-7.7373220660519451</v>
      </c>
      <c r="E884" s="2">
        <f>MACD!F884</f>
        <v>-5.9709300611379588</v>
      </c>
      <c r="F884" s="2">
        <f>'Moving Avg'!D884</f>
        <v>116.85241999999998</v>
      </c>
      <c r="G884" s="2">
        <f>'Moving Avg'!F884</f>
        <v>103.468175</v>
      </c>
      <c r="H884" s="2">
        <f>'Moving Avg'!G884</f>
        <v>96.068073999999996</v>
      </c>
      <c r="I884" s="2">
        <f>'Moving Avg'!H884</f>
        <v>83.438961500000062</v>
      </c>
      <c r="J884" s="6" t="str">
        <f>OBV!F884</f>
        <v>BULLISH</v>
      </c>
      <c r="K884" s="6" t="str">
        <f>OBV!G884</f>
        <v>STRONG</v>
      </c>
      <c r="L884" s="6" t="str">
        <f>OBV!H884</f>
        <v>BULLISH DIVERGENCE</v>
      </c>
    </row>
    <row r="885" spans="1:12" ht="13.5" x14ac:dyDescent="0.25">
      <c r="A885" s="3">
        <f>RSI!A885</f>
        <v>43291</v>
      </c>
      <c r="B885" s="2">
        <f>RSI!B885</f>
        <v>115.8861</v>
      </c>
      <c r="C885" s="2">
        <f>RSI!I885</f>
        <v>82.145376164165128</v>
      </c>
      <c r="D885" s="2">
        <f>MACD!E885</f>
        <v>-8.1082588422894304</v>
      </c>
      <c r="E885" s="2">
        <f>MACD!F885</f>
        <v>-6.3983958173682538</v>
      </c>
      <c r="F885" s="2">
        <f>'Moving Avg'!D885</f>
        <v>116.45959999999999</v>
      </c>
      <c r="G885" s="2">
        <f>'Moving Avg'!F885</f>
        <v>104.76453000000001</v>
      </c>
      <c r="H885" s="2">
        <f>'Moving Avg'!G885</f>
        <v>96.551273999999992</v>
      </c>
      <c r="I885" s="2">
        <f>'Moving Avg'!H885</f>
        <v>83.517785000000046</v>
      </c>
      <c r="J885" s="6" t="str">
        <f>OBV!F885</f>
        <v>BEARISH</v>
      </c>
      <c r="K885" s="6" t="str">
        <f>OBV!G885</f>
        <v>WEAK</v>
      </c>
      <c r="L885" s="6" t="str">
        <f>OBV!H885</f>
        <v>CONFIRMED BEARISH</v>
      </c>
    </row>
    <row r="886" spans="1:12" ht="13.5" x14ac:dyDescent="0.25">
      <c r="A886" s="3">
        <f>RSI!A886</f>
        <v>43292</v>
      </c>
      <c r="B886" s="2">
        <f>RSI!B886</f>
        <v>112.4134</v>
      </c>
      <c r="C886" s="2">
        <f>RSI!I886</f>
        <v>69.027727992489361</v>
      </c>
      <c r="D886" s="2">
        <f>MACD!E886</f>
        <v>-8.1745812870078112</v>
      </c>
      <c r="E886" s="2">
        <f>MACD!F886</f>
        <v>-6.7536329112961653</v>
      </c>
      <c r="F886" s="2">
        <f>'Moving Avg'!D886</f>
        <v>115.37223999999999</v>
      </c>
      <c r="G886" s="2">
        <f>'Moving Avg'!F886</f>
        <v>105.92653500000002</v>
      </c>
      <c r="H886" s="2">
        <f>'Moving Avg'!G886</f>
        <v>96.965020000000024</v>
      </c>
      <c r="I886" s="2">
        <f>'Moving Avg'!H886</f>
        <v>83.582354500000051</v>
      </c>
      <c r="J886" s="6" t="str">
        <f>OBV!F886</f>
        <v>BEARISH</v>
      </c>
      <c r="K886" s="6" t="str">
        <f>OBV!G886</f>
        <v>WEAK</v>
      </c>
      <c r="L886" s="6" t="str">
        <f>OBV!H886</f>
        <v>CONFIRMED BEARISH</v>
      </c>
    </row>
    <row r="887" spans="1:12" ht="13.5" x14ac:dyDescent="0.25">
      <c r="A887" s="3">
        <f>RSI!A887</f>
        <v>43293</v>
      </c>
      <c r="B887" s="2">
        <f>RSI!B887</f>
        <v>109.9936</v>
      </c>
      <c r="C887" s="2">
        <f>RSI!I887</f>
        <v>61.64119269014617</v>
      </c>
      <c r="D887" s="2">
        <f>MACD!E887</f>
        <v>-7.4055281449836627</v>
      </c>
      <c r="E887" s="2">
        <f>MACD!F887</f>
        <v>-6.8840119580336649</v>
      </c>
      <c r="F887" s="2">
        <f>'Moving Avg'!D887</f>
        <v>114.11518000000001</v>
      </c>
      <c r="G887" s="2">
        <f>'Moving Avg'!F887</f>
        <v>106.94790499999999</v>
      </c>
      <c r="H887" s="2">
        <f>'Moving Avg'!G887</f>
        <v>97.29927600000002</v>
      </c>
      <c r="I887" s="2">
        <f>'Moving Avg'!H887</f>
        <v>83.634863500000051</v>
      </c>
      <c r="J887" s="6" t="str">
        <f>OBV!F887</f>
        <v>BEARISH</v>
      </c>
      <c r="K887" s="6" t="str">
        <f>OBV!G887</f>
        <v>NEUTRAL</v>
      </c>
      <c r="L887" s="6" t="str">
        <f>OBV!H887</f>
        <v>CONFIRMED BEARISH</v>
      </c>
    </row>
    <row r="888" spans="1:12" ht="13.5" x14ac:dyDescent="0.25">
      <c r="A888" s="3">
        <f>RSI!A888</f>
        <v>43294</v>
      </c>
      <c r="B888" s="2">
        <f>RSI!B888</f>
        <v>113.29340000000001</v>
      </c>
      <c r="C888" s="2">
        <f>RSI!I888</f>
        <v>66.850572891994432</v>
      </c>
      <c r="D888" s="2">
        <f>MACD!E888</f>
        <v>-6.0647688098367354</v>
      </c>
      <c r="E888" s="2">
        <f>MACD!F888</f>
        <v>-6.7201633283942801</v>
      </c>
      <c r="F888" s="2">
        <f>'Moving Avg'!D888</f>
        <v>113.55735999999999</v>
      </c>
      <c r="G888" s="2">
        <f>'Moving Avg'!F888</f>
        <v>108.01641500000001</v>
      </c>
      <c r="H888" s="2">
        <f>'Moving Avg'!G888</f>
        <v>97.715073999999987</v>
      </c>
      <c r="I888" s="2">
        <f>'Moving Avg'!H888</f>
        <v>83.703910500000063</v>
      </c>
      <c r="J888" s="6" t="str">
        <f>OBV!F888</f>
        <v>BEARISH</v>
      </c>
      <c r="K888" s="6" t="str">
        <f>OBV!G888</f>
        <v>NEUTRAL</v>
      </c>
      <c r="L888" s="6" t="str">
        <f>OBV!H888</f>
        <v>CONFIRMED BEARISH</v>
      </c>
    </row>
    <row r="889" spans="1:12" ht="13.5" x14ac:dyDescent="0.25">
      <c r="A889" s="3">
        <f>RSI!A889</f>
        <v>43297</v>
      </c>
      <c r="B889" s="2">
        <f>RSI!B889</f>
        <v>115.8075</v>
      </c>
      <c r="C889" s="2">
        <f>RSI!I889</f>
        <v>70.174064920302143</v>
      </c>
      <c r="D889" s="2">
        <f>MACD!E889</f>
        <v>-4.2562312246380003</v>
      </c>
      <c r="E889" s="2">
        <f>MACD!F889</f>
        <v>-6.2273769076430252</v>
      </c>
      <c r="F889" s="2">
        <f>'Moving Avg'!D889</f>
        <v>113.47880000000001</v>
      </c>
      <c r="G889" s="2">
        <f>'Moving Avg'!F889</f>
        <v>108.93564499999999</v>
      </c>
      <c r="H889" s="2">
        <f>'Moving Avg'!G889</f>
        <v>98.158146000000002</v>
      </c>
      <c r="I889" s="2">
        <f>'Moving Avg'!H889</f>
        <v>83.785528000000056</v>
      </c>
      <c r="J889" s="6" t="str">
        <f>OBV!F889</f>
        <v>BULLISH</v>
      </c>
      <c r="K889" s="6" t="str">
        <f>OBV!G889</f>
        <v>NEUTRAL</v>
      </c>
      <c r="L889" s="6" t="str">
        <f>OBV!H889</f>
        <v>BULLISH DIVERGENCE</v>
      </c>
    </row>
    <row r="890" spans="1:12" ht="13.5" x14ac:dyDescent="0.25">
      <c r="A890" s="3">
        <f>RSI!A890</f>
        <v>43298</v>
      </c>
      <c r="B890" s="2">
        <f>RSI!B890</f>
        <v>120.99290000000001</v>
      </c>
      <c r="C890" s="2">
        <f>RSI!I890</f>
        <v>75.606321846376275</v>
      </c>
      <c r="D890" s="2">
        <f>MACD!E890</f>
        <v>-2.9501538433610506</v>
      </c>
      <c r="E890" s="2">
        <f>MACD!F890</f>
        <v>-5.5719322947866301</v>
      </c>
      <c r="F890" s="2">
        <f>'Moving Avg'!D890</f>
        <v>114.50016000000001</v>
      </c>
      <c r="G890" s="2">
        <f>'Moving Avg'!F890</f>
        <v>109.99787000000001</v>
      </c>
      <c r="H890" s="2">
        <f>'Moving Avg'!G890</f>
        <v>98.720472000000015</v>
      </c>
      <c r="I890" s="2">
        <f>'Moving Avg'!H890</f>
        <v>83.893461000000045</v>
      </c>
      <c r="J890" s="6" t="str">
        <f>OBV!F890</f>
        <v>BULLISH</v>
      </c>
      <c r="K890" s="6" t="str">
        <f>OBV!G890</f>
        <v>STRONG</v>
      </c>
      <c r="L890" s="6" t="str">
        <f>OBV!H890</f>
        <v>CONFIRMED BULLISH</v>
      </c>
    </row>
    <row r="891" spans="1:12" ht="13.5" x14ac:dyDescent="0.25">
      <c r="A891" s="3">
        <f>RSI!A891</f>
        <v>43299</v>
      </c>
      <c r="B891" s="2">
        <f>RSI!B891</f>
        <v>120.99290000000001</v>
      </c>
      <c r="C891" s="2">
        <f>RSI!I891</f>
        <v>75.606321846376275</v>
      </c>
      <c r="D891" s="2">
        <f>MACD!E891</f>
        <v>-1.9290681019804197</v>
      </c>
      <c r="E891" s="2">
        <f>MACD!F891</f>
        <v>-4.8433594562253877</v>
      </c>
      <c r="F891" s="2">
        <f>'Moving Avg'!D891</f>
        <v>116.21606000000001</v>
      </c>
      <c r="G891" s="2">
        <f>'Moving Avg'!F891</f>
        <v>111.07816500000001</v>
      </c>
      <c r="H891" s="2">
        <f>'Moving Avg'!G891</f>
        <v>99.305807999999985</v>
      </c>
      <c r="I891" s="2">
        <f>'Moving Avg'!H891</f>
        <v>84.001394000000033</v>
      </c>
      <c r="J891" s="6" t="str">
        <f>OBV!F891</f>
        <v>BULLISH</v>
      </c>
      <c r="K891" s="6" t="str">
        <f>OBV!G891</f>
        <v>STRONG</v>
      </c>
      <c r="L891" s="6" t="str">
        <f>OBV!H891</f>
        <v>CONFIRMED BULLISH</v>
      </c>
    </row>
    <row r="892" spans="1:12" ht="13.5" x14ac:dyDescent="0.25">
      <c r="A892" s="3">
        <f>RSI!A892</f>
        <v>43300</v>
      </c>
      <c r="B892" s="2">
        <f>RSI!B892</f>
        <v>120.2072</v>
      </c>
      <c r="C892" s="2">
        <f>RSI!I892</f>
        <v>73.261520689474395</v>
      </c>
      <c r="D892" s="2">
        <f>MACD!E892</f>
        <v>-1.3264411752351322</v>
      </c>
      <c r="E892" s="2">
        <f>MACD!F892</f>
        <v>-4.1399758000273366</v>
      </c>
      <c r="F892" s="2">
        <f>'Moving Avg'!D892</f>
        <v>118.25878000000003</v>
      </c>
      <c r="G892" s="2">
        <f>'Moving Avg'!F892</f>
        <v>112.12349499999998</v>
      </c>
      <c r="H892" s="2">
        <f>'Moving Avg'!G892</f>
        <v>99.922069999999991</v>
      </c>
      <c r="I892" s="2">
        <f>'Moving Avg'!H892</f>
        <v>84.105398500000049</v>
      </c>
      <c r="J892" s="6" t="str">
        <f>OBV!F892</f>
        <v>BULLISH</v>
      </c>
      <c r="K892" s="6" t="str">
        <f>OBV!G892</f>
        <v>STRONG</v>
      </c>
      <c r="L892" s="6" t="str">
        <f>OBV!H892</f>
        <v>CONFIRMED BULLISH</v>
      </c>
    </row>
    <row r="893" spans="1:12" ht="13.5" x14ac:dyDescent="0.25">
      <c r="A893" s="3">
        <f>RSI!A893</f>
        <v>43301</v>
      </c>
      <c r="B893" s="2">
        <f>RSI!B893</f>
        <v>117.7717</v>
      </c>
      <c r="C893" s="2">
        <f>RSI!I893</f>
        <v>66.388368375522134</v>
      </c>
      <c r="D893" s="2">
        <f>MACD!E893</f>
        <v>-0.7337563616855789</v>
      </c>
      <c r="E893" s="2">
        <f>MACD!F893</f>
        <v>-3.458731912358985</v>
      </c>
      <c r="F893" s="2">
        <f>'Moving Avg'!D893</f>
        <v>119.15443999999999</v>
      </c>
      <c r="G893" s="2">
        <f>'Moving Avg'!F893</f>
        <v>113.06629999999998</v>
      </c>
      <c r="H893" s="2">
        <f>'Moving Avg'!G893</f>
        <v>100.47422999999999</v>
      </c>
      <c r="I893" s="2">
        <f>'Moving Avg'!H893</f>
        <v>84.197225500000059</v>
      </c>
      <c r="J893" s="6" t="str">
        <f>OBV!F893</f>
        <v>BULLISH</v>
      </c>
      <c r="K893" s="6" t="str">
        <f>OBV!G893</f>
        <v>STRONG</v>
      </c>
      <c r="L893" s="6" t="str">
        <f>OBV!H893</f>
        <v>CONFIRMED BULLISH</v>
      </c>
    </row>
    <row r="894" spans="1:12" ht="13.5" x14ac:dyDescent="0.25">
      <c r="A894" s="3">
        <f>RSI!A894</f>
        <v>43304</v>
      </c>
      <c r="B894" s="2">
        <f>RSI!B894</f>
        <v>115.4932</v>
      </c>
      <c r="C894" s="2">
        <f>RSI!I894</f>
        <v>60.655212494497377</v>
      </c>
      <c r="D894" s="2">
        <f>MACD!E894</f>
        <v>-9.3389554925281004E-2</v>
      </c>
      <c r="E894" s="2">
        <f>MACD!F894</f>
        <v>-2.7856634408722445</v>
      </c>
      <c r="F894" s="2">
        <f>'Moving Avg'!D894</f>
        <v>119.09157999999999</v>
      </c>
      <c r="G894" s="2">
        <f>'Moving Avg'!F894</f>
        <v>113.87631999999999</v>
      </c>
      <c r="H894" s="2">
        <f>'Moving Avg'!G894</f>
        <v>100.96527399999999</v>
      </c>
      <c r="I894" s="2">
        <f>'Moving Avg'!H894</f>
        <v>84.28302400000004</v>
      </c>
      <c r="J894" s="6" t="str">
        <f>OBV!F894</f>
        <v>BULLISH</v>
      </c>
      <c r="K894" s="6" t="str">
        <f>OBV!G894</f>
        <v>STRONG</v>
      </c>
      <c r="L894" s="6" t="str">
        <f>OBV!H894</f>
        <v>BULLISH DIVERGENCE</v>
      </c>
    </row>
    <row r="895" spans="1:12" ht="13.5" x14ac:dyDescent="0.25">
      <c r="A895" s="3">
        <f>RSI!A895</f>
        <v>43305</v>
      </c>
      <c r="B895" s="2">
        <f>RSI!B895</f>
        <v>116.27889999999999</v>
      </c>
      <c r="C895" s="2">
        <f>RSI!I895</f>
        <v>61.87777861809348</v>
      </c>
      <c r="D895" s="2">
        <f>MACD!E895</f>
        <v>0.31090625726498899</v>
      </c>
      <c r="E895" s="2">
        <f>MACD!F895</f>
        <v>-2.166349501244798</v>
      </c>
      <c r="F895" s="2">
        <f>'Moving Avg'!D895</f>
        <v>118.14878000000002</v>
      </c>
      <c r="G895" s="2">
        <f>'Moving Avg'!F895</f>
        <v>114.72169999999998</v>
      </c>
      <c r="H895" s="2">
        <f>'Moving Avg'!G895</f>
        <v>101.472032</v>
      </c>
      <c r="I895" s="2">
        <f>'Moving Avg'!H895</f>
        <v>84.372751000000065</v>
      </c>
      <c r="J895" s="6" t="str">
        <f>OBV!F895</f>
        <v>BEARISH</v>
      </c>
      <c r="K895" s="6" t="str">
        <f>OBV!G895</f>
        <v>WEAK</v>
      </c>
      <c r="L895" s="6" t="str">
        <f>OBV!H895</f>
        <v>CONFIRMED BEARISH</v>
      </c>
    </row>
    <row r="896" spans="1:12" ht="13.5" x14ac:dyDescent="0.25">
      <c r="A896" s="3">
        <f>RSI!A896</f>
        <v>43307</v>
      </c>
      <c r="B896" s="2">
        <f>RSI!B896</f>
        <v>116.271</v>
      </c>
      <c r="C896" s="2">
        <f>RSI!I896</f>
        <v>61.856965900612906</v>
      </c>
      <c r="D896" s="2">
        <f>MACD!E896</f>
        <v>8.5966437673150153E-2</v>
      </c>
      <c r="E896" s="2">
        <f>MACD!F896</f>
        <v>-1.7158863134612083</v>
      </c>
      <c r="F896" s="2">
        <f>'Moving Avg'!D896</f>
        <v>117.20439999999999</v>
      </c>
      <c r="G896" s="2">
        <f>'Moving Avg'!F896</f>
        <v>115.546255</v>
      </c>
      <c r="H896" s="2">
        <f>'Moving Avg'!G896</f>
        <v>101.97894199999999</v>
      </c>
      <c r="I896" s="2">
        <f>'Moving Avg'!H896</f>
        <v>84.46247700000005</v>
      </c>
      <c r="J896" s="6" t="str">
        <f>OBV!F896</f>
        <v>BEARISH</v>
      </c>
      <c r="K896" s="6" t="str">
        <f>OBV!G896</f>
        <v>WEAK</v>
      </c>
      <c r="L896" s="6" t="str">
        <f>OBV!H896</f>
        <v>CONFIRMED BEARISH</v>
      </c>
    </row>
    <row r="897" spans="1:12" ht="13.5" x14ac:dyDescent="0.25">
      <c r="A897" s="3">
        <f>RSI!A897</f>
        <v>43308</v>
      </c>
      <c r="B897" s="2">
        <f>RSI!B897</f>
        <v>116.2003</v>
      </c>
      <c r="C897" s="2">
        <f>RSI!I897</f>
        <v>61.657092903562393</v>
      </c>
      <c r="D897" s="2">
        <f>MACD!E897</f>
        <v>-0.50224927782099371</v>
      </c>
      <c r="E897" s="2">
        <f>MACD!F897</f>
        <v>-1.4731589063331656</v>
      </c>
      <c r="F897" s="2">
        <f>'Moving Avg'!D897</f>
        <v>116.40302000000001</v>
      </c>
      <c r="G897" s="2">
        <f>'Moving Avg'!F897</f>
        <v>116.142185</v>
      </c>
      <c r="H897" s="2">
        <f>'Moving Avg'!G897</f>
        <v>102.48568200000001</v>
      </c>
      <c r="I897" s="2">
        <f>'Moving Avg'!H897</f>
        <v>84.552977000000041</v>
      </c>
      <c r="J897" s="6" t="str">
        <f>OBV!F897</f>
        <v>BEARISH</v>
      </c>
      <c r="K897" s="6" t="str">
        <f>OBV!G897</f>
        <v>WEAK</v>
      </c>
      <c r="L897" s="6" t="str">
        <f>OBV!H897</f>
        <v>CONFIRMED BEARISH</v>
      </c>
    </row>
    <row r="898" spans="1:12" ht="13.5" x14ac:dyDescent="0.25">
      <c r="A898" s="3">
        <f>RSI!A898</f>
        <v>43311</v>
      </c>
      <c r="B898" s="2">
        <f>RSI!B898</f>
        <v>115.4932</v>
      </c>
      <c r="C898" s="2">
        <f>RSI!I898</f>
        <v>59.583434801613841</v>
      </c>
      <c r="D898" s="2">
        <f>MACD!E898</f>
        <v>-0.46807071556918345</v>
      </c>
      <c r="E898" s="2">
        <f>MACD!F898</f>
        <v>-1.2721412681803692</v>
      </c>
      <c r="F898" s="2">
        <f>'Moving Avg'!D898</f>
        <v>115.94731999999999</v>
      </c>
      <c r="G898" s="2">
        <f>'Moving Avg'!F898</f>
        <v>116.38966999999998</v>
      </c>
      <c r="H898" s="2">
        <f>'Moving Avg'!G898</f>
        <v>102.97828</v>
      </c>
      <c r="I898" s="2">
        <f>'Moving Avg'!H898</f>
        <v>84.639941500000063</v>
      </c>
      <c r="J898" s="6" t="str">
        <f>OBV!F898</f>
        <v>BEARISH</v>
      </c>
      <c r="K898" s="6" t="str">
        <f>OBV!G898</f>
        <v>NEUTRAL</v>
      </c>
      <c r="L898" s="6" t="str">
        <f>OBV!H898</f>
        <v>CONFIRMED BEARISH</v>
      </c>
    </row>
    <row r="899" spans="1:12" ht="13.5" x14ac:dyDescent="0.25">
      <c r="A899" s="3">
        <f>RSI!A899</f>
        <v>43312</v>
      </c>
      <c r="B899" s="2">
        <f>RSI!B899</f>
        <v>113.92189999999999</v>
      </c>
      <c r="C899" s="2">
        <f>RSI!I899</f>
        <v>55.145062788117698</v>
      </c>
      <c r="D899" s="2">
        <f>MACD!E899</f>
        <v>4.2149761586173895E-2</v>
      </c>
      <c r="E899" s="2">
        <f>MACD!F899</f>
        <v>-1.0092830622270605</v>
      </c>
      <c r="F899" s="2">
        <f>'Moving Avg'!D899</f>
        <v>115.63305999999997</v>
      </c>
      <c r="G899" s="2">
        <f>'Moving Avg'!F899</f>
        <v>116.26396499999996</v>
      </c>
      <c r="H899" s="2">
        <f>'Moving Avg'!G899</f>
        <v>103.43789799999999</v>
      </c>
      <c r="I899" s="2">
        <f>'Moving Avg'!H899</f>
        <v>84.719049500000054</v>
      </c>
      <c r="J899" s="6" t="str">
        <f>OBV!F899</f>
        <v>BEARISH</v>
      </c>
      <c r="K899" s="6" t="str">
        <f>OBV!G899</f>
        <v>NEUTRAL</v>
      </c>
      <c r="L899" s="6" t="str">
        <f>OBV!H899</f>
        <v>CONFIRMED BEARISH</v>
      </c>
    </row>
    <row r="900" spans="1:12" ht="13.5" x14ac:dyDescent="0.25">
      <c r="A900" s="3">
        <f>RSI!A900</f>
        <v>43313</v>
      </c>
      <c r="B900" s="2">
        <f>RSI!B900</f>
        <v>115.4147</v>
      </c>
      <c r="C900" s="2">
        <f>RSI!I900</f>
        <v>58.321480768089337</v>
      </c>
      <c r="D900" s="2">
        <f>MACD!E900</f>
        <v>1.150079197971877</v>
      </c>
      <c r="E900" s="2">
        <f>MACD!F900</f>
        <v>-0.57741061018727302</v>
      </c>
      <c r="F900" s="2">
        <f>'Moving Avg'!D900</f>
        <v>115.46022000000001</v>
      </c>
      <c r="G900" s="2">
        <f>'Moving Avg'!F900</f>
        <v>116.14218999999999</v>
      </c>
      <c r="H900" s="2">
        <f>'Moving Avg'!G900</f>
        <v>103.91213599999999</v>
      </c>
      <c r="I900" s="2">
        <f>'Moving Avg'!H900</f>
        <v>84.805621500000029</v>
      </c>
      <c r="J900" s="6" t="str">
        <f>OBV!F900</f>
        <v>BEARISH</v>
      </c>
      <c r="K900" s="6" t="str">
        <f>OBV!G900</f>
        <v>NEUTRAL</v>
      </c>
      <c r="L900" s="6" t="str">
        <f>OBV!H900</f>
        <v>CONFIRMED BEARISH</v>
      </c>
    </row>
    <row r="901" spans="1:12" ht="13.5" x14ac:dyDescent="0.25">
      <c r="A901" s="3">
        <f>RSI!A901</f>
        <v>43314</v>
      </c>
      <c r="B901" s="2">
        <f>RSI!B901</f>
        <v>114.32259999999999</v>
      </c>
      <c r="C901" s="2">
        <f>RSI!I901</f>
        <v>55.239549260120413</v>
      </c>
      <c r="D901" s="2">
        <f>MACD!E901</f>
        <v>2.1494742925991659</v>
      </c>
      <c r="E901" s="2">
        <f>MACD!F901</f>
        <v>-3.2033629629985239E-2</v>
      </c>
      <c r="F901" s="2">
        <f>'Moving Avg'!D901</f>
        <v>115.07054000000001</v>
      </c>
      <c r="G901" s="2">
        <f>'Moving Avg'!F901</f>
        <v>115.96580999999996</v>
      </c>
      <c r="H901" s="2">
        <f>'Moving Avg'!G901</f>
        <v>104.36453200000001</v>
      </c>
      <c r="I901" s="2">
        <f>'Moving Avg'!H901</f>
        <v>84.886733000000035</v>
      </c>
      <c r="J901" s="6" t="str">
        <f>OBV!F901</f>
        <v>BEARISH</v>
      </c>
      <c r="K901" s="6" t="str">
        <f>OBV!G901</f>
        <v>WEAK</v>
      </c>
      <c r="L901" s="6" t="str">
        <f>OBV!H901</f>
        <v>CONFIRMED BEARISH</v>
      </c>
    </row>
    <row r="902" spans="1:12" ht="13.5" x14ac:dyDescent="0.25">
      <c r="A902" s="3">
        <f>RSI!A902</f>
        <v>43315</v>
      </c>
      <c r="B902" s="2">
        <f>RSI!B902</f>
        <v>115.4932</v>
      </c>
      <c r="C902" s="2">
        <f>RSI!I902</f>
        <v>57.812933094840581</v>
      </c>
      <c r="D902" s="2">
        <f>MACD!E902</f>
        <v>2.7764074944570183</v>
      </c>
      <c r="E902" s="2">
        <f>MACD!F902</f>
        <v>0.52965459518741542</v>
      </c>
      <c r="F902" s="2">
        <f>'Moving Avg'!D902</f>
        <v>114.92911999999998</v>
      </c>
      <c r="G902" s="2">
        <f>'Moving Avg'!F902</f>
        <v>115.926525</v>
      </c>
      <c r="H902" s="2">
        <f>'Moving Avg'!G902</f>
        <v>104.83987399999999</v>
      </c>
      <c r="I902" s="2">
        <f>'Moving Avg'!H902</f>
        <v>84.973697500000057</v>
      </c>
      <c r="J902" s="6" t="str">
        <f>OBV!F902</f>
        <v>BEARISH</v>
      </c>
      <c r="K902" s="6" t="str">
        <f>OBV!G902</f>
        <v>WEAK</v>
      </c>
      <c r="L902" s="6" t="str">
        <f>OBV!H902</f>
        <v>CONFIRMED BEARISH</v>
      </c>
    </row>
    <row r="903" spans="1:12" ht="13.5" x14ac:dyDescent="0.25">
      <c r="A903" s="3">
        <f>RSI!A903</f>
        <v>43318</v>
      </c>
      <c r="B903" s="2">
        <f>RSI!B903</f>
        <v>115.4932</v>
      </c>
      <c r="C903" s="2">
        <f>RSI!I903</f>
        <v>57.812933094840581</v>
      </c>
      <c r="D903" s="2">
        <f>MACD!E903</f>
        <v>2.9149829945512664</v>
      </c>
      <c r="E903" s="2">
        <f>MACD!F903</f>
        <v>1.0067202750601858</v>
      </c>
      <c r="F903" s="2">
        <f>'Moving Avg'!D903</f>
        <v>114.92911999999998</v>
      </c>
      <c r="G903" s="2">
        <f>'Moving Avg'!F903</f>
        <v>115.89705999999998</v>
      </c>
      <c r="H903" s="2">
        <f>'Moving Avg'!G903</f>
        <v>105.31521600000001</v>
      </c>
      <c r="I903" s="2">
        <f>'Moving Avg'!H903</f>
        <v>85.075042500000052</v>
      </c>
      <c r="J903" s="6" t="str">
        <f>OBV!F903</f>
        <v>BEARISH</v>
      </c>
      <c r="K903" s="6" t="str">
        <f>OBV!G903</f>
        <v>WEAK</v>
      </c>
      <c r="L903" s="6" t="str">
        <f>OBV!H903</f>
        <v>NEUTRAL</v>
      </c>
    </row>
    <row r="904" spans="1:12" ht="13.5" x14ac:dyDescent="0.25">
      <c r="A904" s="3">
        <f>RSI!A904</f>
        <v>43319</v>
      </c>
      <c r="B904" s="2">
        <f>RSI!B904</f>
        <v>114.3933</v>
      </c>
      <c r="C904" s="2">
        <f>RSI!I904</f>
        <v>54.404468862069983</v>
      </c>
      <c r="D904" s="2">
        <f>MACD!E904</f>
        <v>2.7472357881345033</v>
      </c>
      <c r="E904" s="2">
        <f>MACD!F904</f>
        <v>1.3548233776750493</v>
      </c>
      <c r="F904" s="2">
        <f>'Moving Avg'!D904</f>
        <v>115.0234</v>
      </c>
      <c r="G904" s="2">
        <f>'Moving Avg'!F904</f>
        <v>115.80671</v>
      </c>
      <c r="H904" s="2">
        <f>'Moving Avg'!G904</f>
        <v>105.79965200000001</v>
      </c>
      <c r="I904" s="2">
        <f>'Moving Avg'!H904</f>
        <v>85.178545000000042</v>
      </c>
      <c r="J904" s="6" t="str">
        <f>OBV!F904</f>
        <v>BEARISH</v>
      </c>
      <c r="K904" s="6" t="str">
        <f>OBV!G904</f>
        <v>WEAK</v>
      </c>
      <c r="L904" s="6" t="str">
        <f>OBV!H904</f>
        <v>BEARISH DIVERGENCE</v>
      </c>
    </row>
    <row r="905" spans="1:12" ht="13.5" x14ac:dyDescent="0.25">
      <c r="A905" s="3">
        <f>RSI!A905</f>
        <v>43320</v>
      </c>
      <c r="B905" s="2">
        <f>RSI!B905</f>
        <v>114.7076</v>
      </c>
      <c r="C905" s="2">
        <f>RSI!I905</f>
        <v>55.216968339534368</v>
      </c>
      <c r="D905" s="2">
        <f>MACD!E905</f>
        <v>2.6946322983420572</v>
      </c>
      <c r="E905" s="2">
        <f>MACD!F905</f>
        <v>1.622785161808451</v>
      </c>
      <c r="F905" s="2">
        <f>'Moving Avg'!D905</f>
        <v>114.88198</v>
      </c>
      <c r="G905" s="2">
        <f>'Moving Avg'!F905</f>
        <v>115.74778499999999</v>
      </c>
      <c r="H905" s="2">
        <f>'Moving Avg'!G905</f>
        <v>106.29037399999999</v>
      </c>
      <c r="I905" s="2">
        <f>'Moving Avg'!H905</f>
        <v>85.28567900000003</v>
      </c>
      <c r="J905" s="6" t="str">
        <f>OBV!F905</f>
        <v>BEARISH</v>
      </c>
      <c r="K905" s="6" t="str">
        <f>OBV!G905</f>
        <v>WEAK</v>
      </c>
      <c r="L905" s="6" t="str">
        <f>OBV!H905</f>
        <v>CONFIRMED BEARISH</v>
      </c>
    </row>
    <row r="906" spans="1:12" ht="13.5" x14ac:dyDescent="0.25">
      <c r="A906" s="3">
        <f>RSI!A906</f>
        <v>43321</v>
      </c>
      <c r="B906" s="2">
        <f>RSI!B906</f>
        <v>111.2663</v>
      </c>
      <c r="C906" s="2">
        <f>RSI!I906</f>
        <v>45.629401212131626</v>
      </c>
      <c r="D906" s="2">
        <f>MACD!E906</f>
        <v>2.8943129567856545</v>
      </c>
      <c r="E906" s="2">
        <f>MACD!F906</f>
        <v>1.8770907208038916</v>
      </c>
      <c r="F906" s="2">
        <f>'Moving Avg'!D906</f>
        <v>114.27072000000001</v>
      </c>
      <c r="G906" s="2">
        <f>'Moving Avg'!F906</f>
        <v>115.69043000000002</v>
      </c>
      <c r="H906" s="2">
        <f>'Moving Avg'!G906</f>
        <v>106.69672399999999</v>
      </c>
      <c r="I906" s="2">
        <f>'Moving Avg'!H906</f>
        <v>85.381009000000049</v>
      </c>
      <c r="J906" s="6" t="str">
        <f>OBV!F906</f>
        <v>BULLISH</v>
      </c>
      <c r="K906" s="6" t="str">
        <f>OBV!G906</f>
        <v>NEUTRAL</v>
      </c>
      <c r="L906" s="6" t="str">
        <f>OBV!H906</f>
        <v>BULLISH DIVERGENCE</v>
      </c>
    </row>
    <row r="907" spans="1:12" ht="13.5" x14ac:dyDescent="0.25">
      <c r="A907" s="3">
        <f>RSI!A907</f>
        <v>43322</v>
      </c>
      <c r="B907" s="2">
        <f>RSI!B907</f>
        <v>111.56489999999999</v>
      </c>
      <c r="C907" s="2">
        <f>RSI!I907</f>
        <v>46.497485715281542</v>
      </c>
      <c r="D907" s="2">
        <f>MACD!E907</f>
        <v>3.0418124703037535</v>
      </c>
      <c r="E907" s="2">
        <f>MACD!F907</f>
        <v>2.110035070703864</v>
      </c>
      <c r="F907" s="2">
        <f>'Moving Avg'!D907</f>
        <v>113.48506</v>
      </c>
      <c r="G907" s="2">
        <f>'Moving Avg'!F907</f>
        <v>115.76899499999998</v>
      </c>
      <c r="H907" s="2">
        <f>'Moving Avg'!G907</f>
        <v>107.075416</v>
      </c>
      <c r="I907" s="2">
        <f>'Moving Avg'!H907</f>
        <v>85.481757500000043</v>
      </c>
      <c r="J907" s="6" t="str">
        <f>OBV!F907</f>
        <v>BULLISH</v>
      </c>
      <c r="K907" s="6" t="str">
        <f>OBV!G907</f>
        <v>NEUTRAL</v>
      </c>
      <c r="L907" s="6" t="str">
        <f>OBV!H907</f>
        <v>BULLISH DIVERGENCE</v>
      </c>
    </row>
    <row r="908" spans="1:12" ht="13.5" x14ac:dyDescent="0.25">
      <c r="A908" s="3">
        <f>RSI!A908</f>
        <v>43326</v>
      </c>
      <c r="B908" s="2">
        <f>RSI!B908</f>
        <v>108.5872</v>
      </c>
      <c r="C908" s="2">
        <f>RSI!I908</f>
        <v>39.691765045026727</v>
      </c>
      <c r="D908" s="2">
        <f>MACD!E908</f>
        <v>3.2873210638543497</v>
      </c>
      <c r="E908" s="2">
        <f>MACD!F908</f>
        <v>2.345492269333961</v>
      </c>
      <c r="F908" s="2">
        <f>'Moving Avg'!D908</f>
        <v>112.10385999999998</v>
      </c>
      <c r="G908" s="2">
        <f>'Moving Avg'!F908</f>
        <v>115.53368499999999</v>
      </c>
      <c r="H908" s="2">
        <f>'Moving Avg'!G908</f>
        <v>107.449552</v>
      </c>
      <c r="I908" s="2">
        <f>'Moving Avg'!H908</f>
        <v>85.562176000000036</v>
      </c>
      <c r="J908" s="6" t="str">
        <f>OBV!F908</f>
        <v>BULLISH</v>
      </c>
      <c r="K908" s="6" t="str">
        <f>OBV!G908</f>
        <v>NEUTRAL</v>
      </c>
      <c r="L908" s="6" t="str">
        <f>OBV!H908</f>
        <v>BULLISH DIVERGENCE</v>
      </c>
    </row>
    <row r="909" spans="1:12" ht="13.5" x14ac:dyDescent="0.25">
      <c r="A909" s="3">
        <f>RSI!A909</f>
        <v>43327</v>
      </c>
      <c r="B909" s="2">
        <f>RSI!B909</f>
        <v>111.557</v>
      </c>
      <c r="C909" s="2">
        <f>RSI!I909</f>
        <v>47.884721699224457</v>
      </c>
      <c r="D909" s="2">
        <f>MACD!E909</f>
        <v>3.0591859612076178</v>
      </c>
      <c r="E909" s="2">
        <f>MACD!F909</f>
        <v>2.4882310077086922</v>
      </c>
      <c r="F909" s="2">
        <f>'Moving Avg'!D909</f>
        <v>111.53659999999999</v>
      </c>
      <c r="G909" s="2">
        <f>'Moving Avg'!F909</f>
        <v>115.32115999999999</v>
      </c>
      <c r="H909" s="2">
        <f>'Moving Avg'!G909</f>
        <v>107.84379999999999</v>
      </c>
      <c r="I909" s="2">
        <f>'Moving Avg'!H909</f>
        <v>85.665217000000041</v>
      </c>
      <c r="J909" s="6" t="str">
        <f>OBV!F909</f>
        <v>BULLISH</v>
      </c>
      <c r="K909" s="6" t="str">
        <f>OBV!G909</f>
        <v>STRONG</v>
      </c>
      <c r="L909" s="6" t="str">
        <f>OBV!H909</f>
        <v>BULLISH DIVERGENCE</v>
      </c>
    </row>
    <row r="910" spans="1:12" ht="13.5" x14ac:dyDescent="0.25">
      <c r="A910" s="3">
        <f>RSI!A910</f>
        <v>43328</v>
      </c>
      <c r="B910" s="2">
        <f>RSI!B910</f>
        <v>109.9936</v>
      </c>
      <c r="C910" s="2">
        <f>RSI!I910</f>
        <v>44.460470025045396</v>
      </c>
      <c r="D910" s="2">
        <f>MACD!E910</f>
        <v>3.2180044880660716</v>
      </c>
      <c r="E910" s="2">
        <f>MACD!F910</f>
        <v>2.6341857037801679</v>
      </c>
      <c r="F910" s="2">
        <f>'Moving Avg'!D910</f>
        <v>110.59380000000002</v>
      </c>
      <c r="G910" s="2">
        <f>'Moving Avg'!F910</f>
        <v>114.77119499999996</v>
      </c>
      <c r="H910" s="2">
        <f>'Moving Avg'!G910</f>
        <v>108.24449199999999</v>
      </c>
      <c r="I910" s="2">
        <f>'Moving Avg'!H910</f>
        <v>85.764327500000078</v>
      </c>
      <c r="J910" s="6" t="str">
        <f>OBV!F910</f>
        <v>BULLISH</v>
      </c>
      <c r="K910" s="6" t="str">
        <f>OBV!G910</f>
        <v>NEUTRAL</v>
      </c>
      <c r="L910" s="6" t="str">
        <f>OBV!H910</f>
        <v>BULLISH DIVERGENCE</v>
      </c>
    </row>
    <row r="911" spans="1:12" ht="13.5" x14ac:dyDescent="0.25">
      <c r="A911" s="3">
        <f>RSI!A911</f>
        <v>43329</v>
      </c>
      <c r="B911" s="2">
        <f>RSI!B911</f>
        <v>110.7792</v>
      </c>
      <c r="C911" s="2">
        <f>RSI!I911</f>
        <v>46.5296477969477</v>
      </c>
      <c r="D911" s="2">
        <f>MACD!E911</f>
        <v>3.1413334821794905</v>
      </c>
      <c r="E911" s="2">
        <f>MACD!F911</f>
        <v>2.7356152594600327</v>
      </c>
      <c r="F911" s="2">
        <f>'Moving Avg'!D911</f>
        <v>110.49638</v>
      </c>
      <c r="G911" s="2">
        <f>'Moving Avg'!F911</f>
        <v>114.26050999999995</v>
      </c>
      <c r="H911" s="2">
        <f>'Moving Avg'!G911</f>
        <v>108.66089599999998</v>
      </c>
      <c r="I911" s="2">
        <f>'Moving Avg'!H911</f>
        <v>85.855706000000069</v>
      </c>
      <c r="J911" s="6" t="str">
        <f>OBV!F911</f>
        <v>BULLISH</v>
      </c>
      <c r="K911" s="6" t="str">
        <f>OBV!G911</f>
        <v>STRONG</v>
      </c>
      <c r="L911" s="6" t="str">
        <f>OBV!H911</f>
        <v>BULLISH DIVERGENCE</v>
      </c>
    </row>
    <row r="912" spans="1:12" ht="13.5" x14ac:dyDescent="0.25">
      <c r="A912" s="3">
        <f>RSI!A912</f>
        <v>43332</v>
      </c>
      <c r="B912" s="2">
        <f>RSI!B912</f>
        <v>109.9936</v>
      </c>
      <c r="C912" s="2">
        <f>RSI!I912</f>
        <v>44.734807305338954</v>
      </c>
      <c r="D912" s="2">
        <f>MACD!E912</f>
        <v>3.3241304606765709</v>
      </c>
      <c r="E912" s="2">
        <f>MACD!F912</f>
        <v>2.8533182997033406</v>
      </c>
      <c r="F912" s="2">
        <f>'Moving Avg'!D912</f>
        <v>110.18212000000001</v>
      </c>
      <c r="G912" s="2">
        <f>'Moving Avg'!F912</f>
        <v>113.74982999999997</v>
      </c>
      <c r="H912" s="2">
        <f>'Moving Avg'!G912</f>
        <v>109.06158799999997</v>
      </c>
      <c r="I912" s="2">
        <f>'Moving Avg'!H912</f>
        <v>85.92928100000006</v>
      </c>
      <c r="J912" s="6" t="str">
        <f>OBV!F912</f>
        <v>BULLISH</v>
      </c>
      <c r="K912" s="6" t="str">
        <f>OBV!G912</f>
        <v>NEUTRAL</v>
      </c>
      <c r="L912" s="6" t="str">
        <f>OBV!H912</f>
        <v>BULLISH DIVERGENCE</v>
      </c>
    </row>
    <row r="913" spans="1:12" ht="13.5" x14ac:dyDescent="0.25">
      <c r="A913" s="3">
        <f>RSI!A913</f>
        <v>43335</v>
      </c>
      <c r="B913" s="2">
        <f>RSI!B913</f>
        <v>109.9936</v>
      </c>
      <c r="C913" s="2">
        <f>RSI!I913</f>
        <v>44.734807305338954</v>
      </c>
      <c r="D913" s="2">
        <f>MACD!E913</f>
        <v>3.4921391422833779</v>
      </c>
      <c r="E913" s="2">
        <f>MACD!F913</f>
        <v>2.9810824682193484</v>
      </c>
      <c r="F913" s="2">
        <f>'Moving Avg'!D913</f>
        <v>110.46340000000001</v>
      </c>
      <c r="G913" s="2">
        <f>'Moving Avg'!F913</f>
        <v>113.36092499999998</v>
      </c>
      <c r="H913" s="2">
        <f>'Moving Avg'!G913</f>
        <v>109.47799399999997</v>
      </c>
      <c r="I913" s="2">
        <f>'Moving Avg'!H913</f>
        <v>86.003167000000062</v>
      </c>
      <c r="J913" s="6" t="str">
        <f>OBV!F913</f>
        <v>BULLISH</v>
      </c>
      <c r="K913" s="6" t="str">
        <f>OBV!G913</f>
        <v>NEUTRAL</v>
      </c>
      <c r="L913" s="6" t="str">
        <f>OBV!H913</f>
        <v>CONFIRMED BULLISH</v>
      </c>
    </row>
    <row r="914" spans="1:12" ht="13.5" x14ac:dyDescent="0.25">
      <c r="A914" s="3">
        <f>RSI!A914</f>
        <v>43336</v>
      </c>
      <c r="B914" s="2">
        <f>RSI!B914</f>
        <v>107.6365</v>
      </c>
      <c r="C914" s="2">
        <f>RSI!I914</f>
        <v>39.440765904650824</v>
      </c>
      <c r="D914" s="2">
        <f>MACD!E914</f>
        <v>3.6520315379322028</v>
      </c>
      <c r="E914" s="2">
        <f>MACD!F914</f>
        <v>3.1152722821619196</v>
      </c>
      <c r="F914" s="2">
        <f>'Moving Avg'!D914</f>
        <v>109.67930000000001</v>
      </c>
      <c r="G914" s="2">
        <f>'Moving Avg'!F914</f>
        <v>112.96808999999999</v>
      </c>
      <c r="H914" s="2">
        <f>'Moving Avg'!G914</f>
        <v>109.83154399999995</v>
      </c>
      <c r="I914" s="2">
        <f>'Moving Avg'!H914</f>
        <v>86.065267500000061</v>
      </c>
      <c r="J914" s="6" t="str">
        <f>OBV!F914</f>
        <v>BEARISH</v>
      </c>
      <c r="K914" s="6" t="str">
        <f>OBV!G914</f>
        <v>NEUTRAL</v>
      </c>
      <c r="L914" s="6" t="str">
        <f>OBV!H914</f>
        <v>CONFIRMED BEARISH</v>
      </c>
    </row>
    <row r="915" spans="1:12" ht="13.5" x14ac:dyDescent="0.25">
      <c r="A915" s="3">
        <f>RSI!A915</f>
        <v>43339</v>
      </c>
      <c r="B915" s="2">
        <f>RSI!B915</f>
        <v>107.6523</v>
      </c>
      <c r="C915" s="2">
        <f>RSI!I915</f>
        <v>39.492456917680343</v>
      </c>
      <c r="D915" s="2">
        <f>MACD!E915</f>
        <v>3.8598688104441692</v>
      </c>
      <c r="E915" s="2">
        <f>MACD!F915</f>
        <v>3.2641915878183698</v>
      </c>
      <c r="F915" s="2">
        <f>'Moving Avg'!D915</f>
        <v>109.21104</v>
      </c>
      <c r="G915" s="2">
        <f>'Moving Avg'!F915</f>
        <v>112.53676</v>
      </c>
      <c r="H915" s="2">
        <f>'Moving Avg'!G915</f>
        <v>110.18540999999996</v>
      </c>
      <c r="I915" s="2">
        <f>'Moving Avg'!H915</f>
        <v>86.12935150000007</v>
      </c>
      <c r="J915" s="6" t="str">
        <f>OBV!F915</f>
        <v>BULLISH</v>
      </c>
      <c r="K915" s="6" t="str">
        <f>OBV!G915</f>
        <v>NEUTRAL</v>
      </c>
      <c r="L915" s="6" t="str">
        <f>OBV!H915</f>
        <v>BULLISH DIVERGENCE</v>
      </c>
    </row>
    <row r="916" spans="1:12" ht="13.5" x14ac:dyDescent="0.25">
      <c r="A916" s="3">
        <f>RSI!A916</f>
        <v>43340</v>
      </c>
      <c r="B916" s="2">
        <f>RSI!B916</f>
        <v>109.9936</v>
      </c>
      <c r="C916" s="2">
        <f>RSI!I916</f>
        <v>46.746314140820445</v>
      </c>
      <c r="D916" s="2">
        <f>MACD!E916</f>
        <v>3.3562590517518913</v>
      </c>
      <c r="E916" s="2">
        <f>MACD!F916</f>
        <v>3.2826050806050744</v>
      </c>
      <c r="F916" s="2">
        <f>'Moving Avg'!D916</f>
        <v>109.05391999999999</v>
      </c>
      <c r="G916" s="2">
        <f>'Moving Avg'!F916</f>
        <v>112.22289000000001</v>
      </c>
      <c r="H916" s="2">
        <f>'Moving Avg'!G916</f>
        <v>110.60181599999994</v>
      </c>
      <c r="I916" s="2">
        <f>'Moving Avg'!H916</f>
        <v>86.205142000000066</v>
      </c>
      <c r="J916" s="6" t="str">
        <f>OBV!F916</f>
        <v>BULLISH</v>
      </c>
      <c r="K916" s="6" t="str">
        <f>OBV!G916</f>
        <v>NEUTRAL</v>
      </c>
      <c r="L916" s="6" t="str">
        <f>OBV!H916</f>
        <v>BULLISH DIVERGENCE</v>
      </c>
    </row>
    <row r="917" spans="1:12" ht="13.5" x14ac:dyDescent="0.25">
      <c r="A917" s="3">
        <f>RSI!A917</f>
        <v>43341</v>
      </c>
      <c r="B917" s="2">
        <f>RSI!B917</f>
        <v>107.6523</v>
      </c>
      <c r="C917" s="2">
        <f>RSI!I917</f>
        <v>41.401198764501622</v>
      </c>
      <c r="D917" s="2">
        <f>MACD!E917</f>
        <v>3.1573168299644863</v>
      </c>
      <c r="E917" s="2">
        <f>MACD!F917</f>
        <v>3.2575474304769569</v>
      </c>
      <c r="F917" s="2">
        <f>'Moving Avg'!D917</f>
        <v>108.58566</v>
      </c>
      <c r="G917" s="2">
        <f>'Moving Avg'!F917</f>
        <v>111.79549</v>
      </c>
      <c r="H917" s="2">
        <f>'Moving Avg'!G917</f>
        <v>110.96353799999993</v>
      </c>
      <c r="I917" s="2">
        <f>'Moving Avg'!H917</f>
        <v>86.27443400000007</v>
      </c>
      <c r="J917" s="6" t="str">
        <f>OBV!F917</f>
        <v>BEARISH</v>
      </c>
      <c r="K917" s="6" t="str">
        <f>OBV!G917</f>
        <v>NEUTRAL</v>
      </c>
      <c r="L917" s="6" t="str">
        <f>OBV!H917</f>
        <v>CONFIRMED BEARISH</v>
      </c>
    </row>
    <row r="918" spans="1:12" ht="13.5" x14ac:dyDescent="0.25">
      <c r="A918" s="3">
        <f>RSI!A918</f>
        <v>43342</v>
      </c>
      <c r="B918" s="2">
        <f>RSI!B918</f>
        <v>104.42319999999999</v>
      </c>
      <c r="C918" s="2">
        <f>RSI!I918</f>
        <v>35.390729999953791</v>
      </c>
      <c r="D918" s="2">
        <f>MACD!E918</f>
        <v>2.7911425327810235</v>
      </c>
      <c r="E918" s="2">
        <f>MACD!F918</f>
        <v>3.1642664509377703</v>
      </c>
      <c r="F918" s="2">
        <f>'Moving Avg'!D918</f>
        <v>107.47157999999999</v>
      </c>
      <c r="G918" s="2">
        <f>'Moving Avg'!F918</f>
        <v>111.24199000000002</v>
      </c>
      <c r="H918" s="2">
        <f>'Moving Avg'!G918</f>
        <v>111.21353799999996</v>
      </c>
      <c r="I918" s="2">
        <f>'Moving Avg'!H918</f>
        <v>86.333993500000076</v>
      </c>
      <c r="J918" s="6" t="str">
        <f>OBV!F918</f>
        <v>BEARISH</v>
      </c>
      <c r="K918" s="6" t="str">
        <f>OBV!G918</f>
        <v>NEUTRAL</v>
      </c>
      <c r="L918" s="6" t="str">
        <f>OBV!H918</f>
        <v>CONFIRMED BEARISH</v>
      </c>
    </row>
    <row r="919" spans="1:12" ht="13.5" x14ac:dyDescent="0.25">
      <c r="A919" s="3">
        <f>RSI!A919</f>
        <v>43343</v>
      </c>
      <c r="B919" s="2">
        <f>RSI!B919</f>
        <v>104.101</v>
      </c>
      <c r="C919" s="2">
        <f>RSI!I919</f>
        <v>34.847115554582302</v>
      </c>
      <c r="D919" s="2">
        <f>MACD!E919</f>
        <v>3.000657912107016</v>
      </c>
      <c r="E919" s="2">
        <f>MACD!F919</f>
        <v>3.1315447431716197</v>
      </c>
      <c r="F919" s="2">
        <f>'Moving Avg'!D919</f>
        <v>106.76448000000001</v>
      </c>
      <c r="G919" s="2">
        <f>'Moving Avg'!F919</f>
        <v>110.750945</v>
      </c>
      <c r="H919" s="2">
        <f>'Moving Avg'!G919</f>
        <v>111.34709999999995</v>
      </c>
      <c r="I919" s="2">
        <f>'Moving Avg'!H919</f>
        <v>86.388094500000065</v>
      </c>
      <c r="J919" s="6" t="str">
        <f>OBV!F919</f>
        <v>BEARISH</v>
      </c>
      <c r="K919" s="6" t="str">
        <f>OBV!G919</f>
        <v>WEAK</v>
      </c>
      <c r="L919" s="6" t="str">
        <f>OBV!H919</f>
        <v>CONFIRMED BEARISH</v>
      </c>
    </row>
    <row r="920" spans="1:12" ht="13.5" x14ac:dyDescent="0.25">
      <c r="A920" s="3">
        <f>RSI!A920</f>
        <v>43346</v>
      </c>
      <c r="B920" s="2">
        <f>RSI!B920</f>
        <v>100.64409999999999</v>
      </c>
      <c r="C920" s="2">
        <f>RSI!I920</f>
        <v>29.594676429649368</v>
      </c>
      <c r="D920" s="2">
        <f>MACD!E920</f>
        <v>3.2311248570250228</v>
      </c>
      <c r="E920" s="2">
        <f>MACD!F920</f>
        <v>3.1514607659423004</v>
      </c>
      <c r="F920" s="2">
        <f>'Moving Avg'!D920</f>
        <v>105.36284000000001</v>
      </c>
      <c r="G920" s="2">
        <f>'Moving Avg'!F920</f>
        <v>110.01241499999999</v>
      </c>
      <c r="H920" s="2">
        <f>'Moving Avg'!G920</f>
        <v>111.36501399999996</v>
      </c>
      <c r="I920" s="2">
        <f>'Moving Avg'!H920</f>
        <v>86.429380500000065</v>
      </c>
      <c r="J920" s="6" t="str">
        <f>OBV!F920</f>
        <v>BEARISH</v>
      </c>
      <c r="K920" s="6" t="str">
        <f>OBV!G920</f>
        <v>WEAK</v>
      </c>
      <c r="L920" s="6" t="str">
        <f>OBV!H920</f>
        <v>CONFIRMED BEARISH</v>
      </c>
    </row>
    <row r="921" spans="1:12" ht="13.5" x14ac:dyDescent="0.25">
      <c r="A921" s="3">
        <f>RSI!A921</f>
        <v>43347</v>
      </c>
      <c r="B921" s="2">
        <f>RSI!B921</f>
        <v>101.50830000000001</v>
      </c>
      <c r="C921" s="2">
        <f>RSI!I921</f>
        <v>32.340272018102539</v>
      </c>
      <c r="D921" s="2">
        <f>MACD!E921</f>
        <v>3.5382619237610697</v>
      </c>
      <c r="E921" s="2">
        <f>MACD!F921</f>
        <v>3.2288209975060544</v>
      </c>
      <c r="F921" s="2">
        <f>'Moving Avg'!D921</f>
        <v>103.66578</v>
      </c>
      <c r="G921" s="2">
        <f>'Moving Avg'!F921</f>
        <v>109.37169999999999</v>
      </c>
      <c r="H921" s="2">
        <f>'Moving Avg'!G921</f>
        <v>111.40743999999997</v>
      </c>
      <c r="I921" s="2">
        <f>'Moving Avg'!H921</f>
        <v>86.468574500000074</v>
      </c>
      <c r="J921" s="6" t="str">
        <f>OBV!F921</f>
        <v>BEARISH</v>
      </c>
      <c r="K921" s="6" t="str">
        <f>OBV!G921</f>
        <v>WEAK</v>
      </c>
      <c r="L921" s="6" t="str">
        <f>OBV!H921</f>
        <v>CONFIRMED BEARISH</v>
      </c>
    </row>
    <row r="922" spans="1:12" ht="13.5" x14ac:dyDescent="0.25">
      <c r="A922" s="3">
        <f>RSI!A922</f>
        <v>43348</v>
      </c>
      <c r="B922" s="2">
        <f>RSI!B922</f>
        <v>104.5489</v>
      </c>
      <c r="C922" s="2">
        <f>RSI!I922</f>
        <v>41.05069895486853</v>
      </c>
      <c r="D922" s="2">
        <f>MACD!E922</f>
        <v>3.4981344185113983</v>
      </c>
      <c r="E922" s="2">
        <f>MACD!F922</f>
        <v>3.2826836817071232</v>
      </c>
      <c r="F922" s="2">
        <f>'Moving Avg'!D922</f>
        <v>103.04510000000001</v>
      </c>
      <c r="G922" s="2">
        <f>'Moving Avg'!F922</f>
        <v>108.82448500000001</v>
      </c>
      <c r="H922" s="2">
        <f>'Moving Avg'!G922</f>
        <v>111.51240599999996</v>
      </c>
      <c r="I922" s="2">
        <f>'Moving Avg'!H922</f>
        <v>86.528413000000057</v>
      </c>
      <c r="J922" s="6" t="str">
        <f>OBV!F922</f>
        <v>BEARISH</v>
      </c>
      <c r="K922" s="6" t="str">
        <f>OBV!G922</f>
        <v>NEUTRAL</v>
      </c>
      <c r="L922" s="6" t="str">
        <f>OBV!H922</f>
        <v>CONFIRMED BEARISH</v>
      </c>
    </row>
    <row r="923" spans="1:12" ht="13.5" x14ac:dyDescent="0.25">
      <c r="A923" s="3">
        <f>RSI!A923</f>
        <v>43349</v>
      </c>
      <c r="B923" s="2">
        <f>RSI!B923</f>
        <v>101.50830000000001</v>
      </c>
      <c r="C923" s="2">
        <f>RSI!I923</f>
        <v>36.052341063957662</v>
      </c>
      <c r="D923" s="2">
        <f>MACD!E923</f>
        <v>3.7141082030763499</v>
      </c>
      <c r="E923" s="2">
        <f>MACD!F923</f>
        <v>3.3689685859809688</v>
      </c>
      <c r="F923" s="2">
        <f>'Moving Avg'!D923</f>
        <v>102.46212</v>
      </c>
      <c r="G923" s="2">
        <f>'Moving Avg'!F923</f>
        <v>108.12524000000001</v>
      </c>
      <c r="H923" s="2">
        <f>'Moving Avg'!G923</f>
        <v>111.56425999999996</v>
      </c>
      <c r="I923" s="2">
        <f>'Moving Avg'!H923</f>
        <v>86.569939000000062</v>
      </c>
      <c r="J923" s="6" t="str">
        <f>OBV!F923</f>
        <v>BEARISH</v>
      </c>
      <c r="K923" s="6" t="str">
        <f>OBV!G923</f>
        <v>WEAK</v>
      </c>
      <c r="L923" s="6" t="str">
        <f>OBV!H923</f>
        <v>CONFIRMED BEARISH</v>
      </c>
    </row>
    <row r="924" spans="1:12" ht="13.5" x14ac:dyDescent="0.25">
      <c r="A924" s="3">
        <f>RSI!A924</f>
        <v>43350</v>
      </c>
      <c r="B924" s="2">
        <f>RSI!B924</f>
        <v>106.0652</v>
      </c>
      <c r="C924" s="2">
        <f>RSI!I924</f>
        <v>46.555192059579987</v>
      </c>
      <c r="D924" s="2">
        <f>MACD!E924</f>
        <v>3.2375120718599817</v>
      </c>
      <c r="E924" s="2">
        <f>MACD!F924</f>
        <v>3.3426772831567719</v>
      </c>
      <c r="F924" s="2">
        <f>'Moving Avg'!D924</f>
        <v>102.85496000000001</v>
      </c>
      <c r="G924" s="2">
        <f>'Moving Avg'!F924</f>
        <v>107.70883499999999</v>
      </c>
      <c r="H924" s="2">
        <f>'Moving Avg'!G924</f>
        <v>111.69970799999997</v>
      </c>
      <c r="I924" s="2">
        <f>'Moving Avg'!H924</f>
        <v>86.641634500000066</v>
      </c>
      <c r="J924" s="6" t="str">
        <f>OBV!F924</f>
        <v>BEARISH</v>
      </c>
      <c r="K924" s="6" t="str">
        <f>OBV!G924</f>
        <v>NEUTRAL</v>
      </c>
      <c r="L924" s="6" t="str">
        <f>OBV!H924</f>
        <v>BEARISH DIVERGENCE</v>
      </c>
    </row>
    <row r="925" spans="1:12" ht="13.5" x14ac:dyDescent="0.25">
      <c r="A925" s="3">
        <f>RSI!A925</f>
        <v>43353</v>
      </c>
      <c r="B925" s="2">
        <f>RSI!B925</f>
        <v>108.4222</v>
      </c>
      <c r="C925" s="2">
        <f>RSI!I925</f>
        <v>51.034845822158054</v>
      </c>
      <c r="D925" s="2">
        <f>MACD!E925</f>
        <v>2.6729605494328013</v>
      </c>
      <c r="E925" s="2">
        <f>MACD!F925</f>
        <v>3.2087339364119778</v>
      </c>
      <c r="F925" s="2">
        <f>'Moving Avg'!D925</f>
        <v>104.41058000000001</v>
      </c>
      <c r="G925" s="2">
        <f>'Moving Avg'!F925</f>
        <v>107.39456500000001</v>
      </c>
      <c r="H925" s="2">
        <f>'Moving Avg'!G925</f>
        <v>111.88072599999998</v>
      </c>
      <c r="I925" s="2">
        <f>'Moving Avg'!H925</f>
        <v>86.722394000000065</v>
      </c>
      <c r="J925" s="6" t="str">
        <f>OBV!F925</f>
        <v>BULLISH</v>
      </c>
      <c r="K925" s="6" t="str">
        <f>OBV!G925</f>
        <v>NEUTRAL</v>
      </c>
      <c r="L925" s="6" t="str">
        <f>OBV!H925</f>
        <v>CONFIRMED BULLISH</v>
      </c>
    </row>
    <row r="926" spans="1:12" ht="13.5" x14ac:dyDescent="0.25">
      <c r="A926" s="3">
        <f>RSI!A926</f>
        <v>43355</v>
      </c>
      <c r="B926" s="2">
        <f>RSI!B926</f>
        <v>107.2437</v>
      </c>
      <c r="C926" s="2">
        <f>RSI!I926</f>
        <v>48.830961036276605</v>
      </c>
      <c r="D926" s="2">
        <f>MACD!E926</f>
        <v>2.6389095213268092</v>
      </c>
      <c r="E926" s="2">
        <f>MACD!F926</f>
        <v>3.0947690533949443</v>
      </c>
      <c r="F926" s="2">
        <f>'Moving Avg'!D926</f>
        <v>105.55766000000001</v>
      </c>
      <c r="G926" s="2">
        <f>'Moving Avg'!F926</f>
        <v>107.19343499999999</v>
      </c>
      <c r="H926" s="2">
        <f>'Moving Avg'!G926</f>
        <v>112.03000199999997</v>
      </c>
      <c r="I926" s="2">
        <f>'Moving Avg'!H926</f>
        <v>86.80386850000005</v>
      </c>
      <c r="J926" s="6" t="str">
        <f>OBV!F926</f>
        <v>BEARISH</v>
      </c>
      <c r="K926" s="6" t="str">
        <f>OBV!G926</f>
        <v>NEUTRAL</v>
      </c>
      <c r="L926" s="6" t="str">
        <f>OBV!H926</f>
        <v>BEARISH DIVERGENCE</v>
      </c>
    </row>
    <row r="927" spans="1:12" ht="13.5" x14ac:dyDescent="0.25">
      <c r="A927" s="3">
        <f>RSI!A927</f>
        <v>43356</v>
      </c>
      <c r="B927" s="2">
        <f>RSI!B927</f>
        <v>109.2079</v>
      </c>
      <c r="C927" s="2">
        <f>RSI!I927</f>
        <v>52.51181395203983</v>
      </c>
      <c r="D927" s="2">
        <f>MACD!E927</f>
        <v>2.1077999178668136</v>
      </c>
      <c r="E927" s="2">
        <f>MACD!F927</f>
        <v>2.8973752262893182</v>
      </c>
      <c r="F927" s="2">
        <f>'Moving Avg'!D927</f>
        <v>106.48946000000001</v>
      </c>
      <c r="G927" s="2">
        <f>'Moving Avg'!F927</f>
        <v>107.075585</v>
      </c>
      <c r="H927" s="2">
        <f>'Moving Avg'!G927</f>
        <v>112.12852599999998</v>
      </c>
      <c r="I927" s="2">
        <f>'Moving Avg'!H927</f>
        <v>86.887390500000038</v>
      </c>
      <c r="J927" s="6" t="str">
        <f>OBV!F927</f>
        <v>BULLISH</v>
      </c>
      <c r="K927" s="6" t="str">
        <f>OBV!G927</f>
        <v>NEUTRAL</v>
      </c>
      <c r="L927" s="6" t="str">
        <f>OBV!H927</f>
        <v>CONFIRMED BULLISH</v>
      </c>
    </row>
    <row r="928" spans="1:12" ht="13.5" x14ac:dyDescent="0.25">
      <c r="A928" s="3">
        <f>RSI!A928</f>
        <v>43357</v>
      </c>
      <c r="B928" s="2">
        <f>RSI!B928</f>
        <v>109.9936</v>
      </c>
      <c r="C928" s="2">
        <f>RSI!I928</f>
        <v>53.939158438374051</v>
      </c>
      <c r="D928" s="2">
        <f>MACD!E928</f>
        <v>1.0949556425877063</v>
      </c>
      <c r="E928" s="2">
        <f>MACD!F928</f>
        <v>2.536891309548996</v>
      </c>
      <c r="F928" s="2">
        <f>'Moving Avg'!D928</f>
        <v>108.18652</v>
      </c>
      <c r="G928" s="2">
        <f>'Moving Avg'!F928</f>
        <v>107.145905</v>
      </c>
      <c r="H928" s="2">
        <f>'Moving Avg'!G928</f>
        <v>112.11752799999996</v>
      </c>
      <c r="I928" s="2">
        <f>'Moving Avg'!H928</f>
        <v>86.982614500000054</v>
      </c>
      <c r="J928" s="6" t="str">
        <f>OBV!F928</f>
        <v>BULLISH</v>
      </c>
      <c r="K928" s="6" t="str">
        <f>OBV!G928</f>
        <v>STRONG</v>
      </c>
      <c r="L928" s="6" t="str">
        <f>OBV!H928</f>
        <v>CONFIRMED BULLISH</v>
      </c>
    </row>
    <row r="929" spans="1:12" ht="13.5" x14ac:dyDescent="0.25">
      <c r="A929" s="3">
        <f>RSI!A929</f>
        <v>43360</v>
      </c>
      <c r="B929" s="2">
        <f>RSI!B929</f>
        <v>107.4166</v>
      </c>
      <c r="C929" s="2">
        <f>RSI!I929</f>
        <v>48.762262687411337</v>
      </c>
      <c r="D929" s="2">
        <f>MACD!E929</f>
        <v>0.36677786973270088</v>
      </c>
      <c r="E929" s="2">
        <f>MACD!F929</f>
        <v>2.1028686215857371</v>
      </c>
      <c r="F929" s="2">
        <f>'Moving Avg'!D929</f>
        <v>108.4568</v>
      </c>
      <c r="G929" s="2">
        <f>'Moving Avg'!F929</f>
        <v>106.93888499999998</v>
      </c>
      <c r="H929" s="2">
        <f>'Moving Avg'!G929</f>
        <v>111.93713999999996</v>
      </c>
      <c r="I929" s="2">
        <f>'Moving Avg'!H929</f>
        <v>87.057180000000045</v>
      </c>
      <c r="J929" s="6" t="str">
        <f>OBV!F929</f>
        <v>BULLISH</v>
      </c>
      <c r="K929" s="6" t="str">
        <f>OBV!G929</f>
        <v>STRONG</v>
      </c>
      <c r="L929" s="6" t="str">
        <f>OBV!H929</f>
        <v>CONFIRMED BULLISH</v>
      </c>
    </row>
    <row r="930" spans="1:12" ht="13.5" x14ac:dyDescent="0.25">
      <c r="A930" s="3">
        <f>RSI!A930</f>
        <v>43361</v>
      </c>
      <c r="B930" s="2">
        <f>RSI!B930</f>
        <v>109.2079</v>
      </c>
      <c r="C930" s="2">
        <f>RSI!I930</f>
        <v>52.196745215898169</v>
      </c>
      <c r="D930" s="2">
        <f>MACD!E930</f>
        <v>-0.91021585965206953</v>
      </c>
      <c r="E930" s="2">
        <f>MACD!F930</f>
        <v>1.500251725338176</v>
      </c>
      <c r="F930" s="2">
        <f>'Moving Avg'!D930</f>
        <v>108.61394</v>
      </c>
      <c r="G930" s="2">
        <f>'Moving Avg'!F930</f>
        <v>106.89960000000001</v>
      </c>
      <c r="H930" s="2">
        <f>'Moving Avg'!G930</f>
        <v>111.76429399999999</v>
      </c>
      <c r="I930" s="2">
        <f>'Moving Avg'!H930</f>
        <v>87.140702000000061</v>
      </c>
      <c r="J930" s="6" t="str">
        <f>OBV!F930</f>
        <v>BULLISH</v>
      </c>
      <c r="K930" s="6" t="str">
        <f>OBV!G930</f>
        <v>STRONG</v>
      </c>
      <c r="L930" s="6" t="str">
        <f>OBV!H930</f>
        <v>CONFIRMED BULLISH</v>
      </c>
    </row>
    <row r="931" spans="1:12" ht="13.5" x14ac:dyDescent="0.25">
      <c r="A931" s="3">
        <f>RSI!A931</f>
        <v>43362</v>
      </c>
      <c r="B931" s="2">
        <f>RSI!B931</f>
        <v>109.9936</v>
      </c>
      <c r="C931" s="2">
        <f>RSI!I931</f>
        <v>53.663860779639315</v>
      </c>
      <c r="D931" s="2">
        <f>MACD!E931</f>
        <v>-1.9231760082053455</v>
      </c>
      <c r="E931" s="2">
        <f>MACD!F931</f>
        <v>0.81556617862947178</v>
      </c>
      <c r="F931" s="2">
        <f>'Moving Avg'!D931</f>
        <v>109.16392</v>
      </c>
      <c r="G931" s="2">
        <f>'Moving Avg'!F931</f>
        <v>106.86031999999997</v>
      </c>
      <c r="H931" s="2">
        <f>'Moving Avg'!G931</f>
        <v>111.60716199999999</v>
      </c>
      <c r="I931" s="2">
        <f>'Moving Avg'!H931</f>
        <v>87.228191500000065</v>
      </c>
      <c r="J931" s="6" t="str">
        <f>OBV!F931</f>
        <v>BULLISH</v>
      </c>
      <c r="K931" s="6" t="str">
        <f>OBV!G931</f>
        <v>STRONG</v>
      </c>
      <c r="L931" s="6" t="str">
        <f>OBV!H931</f>
        <v>CONFIRMED BULLISH</v>
      </c>
    </row>
    <row r="932" spans="1:12" ht="13.5" x14ac:dyDescent="0.25">
      <c r="A932" s="3">
        <f>RSI!A932</f>
        <v>43363</v>
      </c>
      <c r="B932" s="2">
        <f>RSI!B932</f>
        <v>106.69370000000001</v>
      </c>
      <c r="C932" s="2">
        <f>RSI!I932</f>
        <v>47.122555725158314</v>
      </c>
      <c r="D932" s="2">
        <f>MACD!E932</f>
        <v>-2.0793661415937521</v>
      </c>
      <c r="E932" s="2">
        <f>MACD!F932</f>
        <v>0.23657971458482702</v>
      </c>
      <c r="F932" s="2">
        <f>'Moving Avg'!D932</f>
        <v>108.66108000000001</v>
      </c>
      <c r="G932" s="2">
        <f>'Moving Avg'!F932</f>
        <v>106.695325</v>
      </c>
      <c r="H932" s="2">
        <f>'Moving Avg'!G932</f>
        <v>111.415458</v>
      </c>
      <c r="I932" s="2">
        <f>'Moving Avg'!H932</f>
        <v>87.29957000000006</v>
      </c>
      <c r="J932" s="6" t="str">
        <f>OBV!F932</f>
        <v>BULLISH</v>
      </c>
      <c r="K932" s="6" t="str">
        <f>OBV!G932</f>
        <v>STRONG</v>
      </c>
      <c r="L932" s="6" t="str">
        <f>OBV!H932</f>
        <v>BULLISH DIVERGENCE</v>
      </c>
    </row>
    <row r="933" spans="1:12" ht="13.5" x14ac:dyDescent="0.25">
      <c r="A933" s="3">
        <f>RSI!A933</f>
        <v>43364</v>
      </c>
      <c r="B933" s="2">
        <f>RSI!B933</f>
        <v>108.40649999999999</v>
      </c>
      <c r="C933" s="2">
        <f>RSI!I933</f>
        <v>50.495562236930496</v>
      </c>
      <c r="D933" s="2">
        <f>MACD!E933</f>
        <v>-2.7971417031762087</v>
      </c>
      <c r="E933" s="2">
        <f>MACD!F933</f>
        <v>-0.37016456896738009</v>
      </c>
      <c r="F933" s="2">
        <f>'Moving Avg'!D933</f>
        <v>108.34366</v>
      </c>
      <c r="G933" s="2">
        <f>'Moving Avg'!F933</f>
        <v>106.61597000000002</v>
      </c>
      <c r="H933" s="2">
        <f>'Moving Avg'!G933</f>
        <v>111.26193799999999</v>
      </c>
      <c r="I933" s="2">
        <f>'Moving Avg'!H933</f>
        <v>87.390745000000038</v>
      </c>
      <c r="J933" s="6" t="str">
        <f>OBV!F933</f>
        <v>BULLISH</v>
      </c>
      <c r="K933" s="6" t="str">
        <f>OBV!G933</f>
        <v>STRONG</v>
      </c>
      <c r="L933" s="6" t="str">
        <f>OBV!H933</f>
        <v>BULLISH DIVERGENCE</v>
      </c>
    </row>
    <row r="934" spans="1:12" ht="13.5" x14ac:dyDescent="0.25">
      <c r="A934" s="3">
        <f>RSI!A934</f>
        <v>43367</v>
      </c>
      <c r="B934" s="2">
        <f>RSI!B934</f>
        <v>111.4785</v>
      </c>
      <c r="C934" s="2">
        <f>RSI!I934</f>
        <v>55.925928646625309</v>
      </c>
      <c r="D934" s="2">
        <f>MACD!E934</f>
        <v>-2.9327311978271098</v>
      </c>
      <c r="E934" s="2">
        <f>MACD!F934</f>
        <v>-0.88267789473932612</v>
      </c>
      <c r="F934" s="2">
        <f>'Moving Avg'!D934</f>
        <v>109.15604</v>
      </c>
      <c r="G934" s="2">
        <f>'Moving Avg'!F934</f>
        <v>106.80807000000001</v>
      </c>
      <c r="H934" s="2">
        <f>'Moving Avg'!G934</f>
        <v>111.167502</v>
      </c>
      <c r="I934" s="2">
        <f>'Moving Avg'!H934</f>
        <v>87.497591000000043</v>
      </c>
      <c r="J934" s="6" t="str">
        <f>OBV!F934</f>
        <v>BULLISH</v>
      </c>
      <c r="K934" s="6" t="str">
        <f>OBV!G934</f>
        <v>STRONG</v>
      </c>
      <c r="L934" s="6" t="str">
        <f>OBV!H934</f>
        <v>CONFIRMED BULLISH</v>
      </c>
    </row>
    <row r="935" spans="1:12" ht="13.5" x14ac:dyDescent="0.25">
      <c r="A935" s="3">
        <f>RSI!A935</f>
        <v>43368</v>
      </c>
      <c r="B935" s="2">
        <f>RSI!B935</f>
        <v>111.4785</v>
      </c>
      <c r="C935" s="2">
        <f>RSI!I935</f>
        <v>55.925928646625309</v>
      </c>
      <c r="D935" s="2">
        <f>MACD!E935</f>
        <v>-2.7046154891025793</v>
      </c>
      <c r="E935" s="2">
        <f>MACD!F935</f>
        <v>-1.2470654136119768</v>
      </c>
      <c r="F935" s="2">
        <f>'Moving Avg'!D935</f>
        <v>109.61015999999999</v>
      </c>
      <c r="G935" s="2">
        <f>'Moving Avg'!F935</f>
        <v>106.99938</v>
      </c>
      <c r="H935" s="2">
        <f>'Moving Avg'!G935</f>
        <v>111.07934999999999</v>
      </c>
      <c r="I935" s="2">
        <f>'Moving Avg'!H935</f>
        <v>87.604437000000047</v>
      </c>
      <c r="J935" s="6" t="str">
        <f>OBV!F935</f>
        <v>BULLISH</v>
      </c>
      <c r="K935" s="6" t="str">
        <f>OBV!G935</f>
        <v>STRONG</v>
      </c>
      <c r="L935" s="6" t="str">
        <f>OBV!H935</f>
        <v>CONFIRMED BULLISH</v>
      </c>
    </row>
    <row r="936" spans="1:12" ht="13.5" x14ac:dyDescent="0.25">
      <c r="A936" s="3">
        <f>RSI!A936</f>
        <v>43369</v>
      </c>
      <c r="B936" s="2">
        <f>RSI!B936</f>
        <v>111.4785</v>
      </c>
      <c r="C936" s="2">
        <f>RSI!I936</f>
        <v>55.925928646625309</v>
      </c>
      <c r="D936" s="2">
        <f>MACD!E936</f>
        <v>-2.7112078484881721</v>
      </c>
      <c r="E936" s="2">
        <f>MACD!F936</f>
        <v>-1.5398939005872161</v>
      </c>
      <c r="F936" s="2">
        <f>'Moving Avg'!D936</f>
        <v>109.90714</v>
      </c>
      <c r="G936" s="2">
        <f>'Moving Avg'!F936</f>
        <v>107.07362500000002</v>
      </c>
      <c r="H936" s="2">
        <f>'Moving Avg'!G936</f>
        <v>111.060652</v>
      </c>
      <c r="I936" s="2">
        <f>'Moving Avg'!H936</f>
        <v>87.72263250000006</v>
      </c>
      <c r="J936" s="6" t="str">
        <f>OBV!F936</f>
        <v>BULLISH</v>
      </c>
      <c r="K936" s="6" t="str">
        <f>OBV!G936</f>
        <v>NEUTRAL</v>
      </c>
      <c r="L936" s="6" t="str">
        <f>OBV!H936</f>
        <v>CONFIRMED BULLISH</v>
      </c>
    </row>
    <row r="937" spans="1:12" ht="13.5" x14ac:dyDescent="0.25">
      <c r="A937" s="3">
        <f>RSI!A937</f>
        <v>43370</v>
      </c>
      <c r="B937" s="2">
        <f>RSI!B937</f>
        <v>108.13939999999999</v>
      </c>
      <c r="C937" s="2">
        <f>RSI!I937</f>
        <v>48.677040013310226</v>
      </c>
      <c r="D937" s="2">
        <f>MACD!E937</f>
        <v>-2.1842103198189022</v>
      </c>
      <c r="E937" s="2">
        <f>MACD!F937</f>
        <v>-1.6687571844335534</v>
      </c>
      <c r="F937" s="2">
        <f>'Moving Avg'!D937</f>
        <v>110.19628</v>
      </c>
      <c r="G937" s="2">
        <f>'Moving Avg'!F937</f>
        <v>107.09797999999998</v>
      </c>
      <c r="H937" s="2">
        <f>'Moving Avg'!G937</f>
        <v>111.023568</v>
      </c>
      <c r="I937" s="2">
        <f>'Moving Avg'!H937</f>
        <v>87.824132500000047</v>
      </c>
      <c r="J937" s="6" t="str">
        <f>OBV!F937</f>
        <v>BULLISH</v>
      </c>
      <c r="K937" s="6" t="str">
        <f>OBV!G937</f>
        <v>NEUTRAL</v>
      </c>
      <c r="L937" s="6" t="str">
        <f>OBV!H937</f>
        <v>CONFIRMED BULLISH</v>
      </c>
    </row>
    <row r="938" spans="1:12" ht="13.5" x14ac:dyDescent="0.25">
      <c r="A938" s="3">
        <f>RSI!A938</f>
        <v>43371</v>
      </c>
      <c r="B938" s="2">
        <f>RSI!B938</f>
        <v>106.0652</v>
      </c>
      <c r="C938" s="2">
        <f>RSI!I938</f>
        <v>44.793077639345654</v>
      </c>
      <c r="D938" s="2">
        <f>MACD!E938</f>
        <v>-1.4597312267610079</v>
      </c>
      <c r="E938" s="2">
        <f>MACD!F938</f>
        <v>-1.6269519928990444</v>
      </c>
      <c r="F938" s="2">
        <f>'Moving Avg'!D938</f>
        <v>109.72801999999999</v>
      </c>
      <c r="G938" s="2">
        <f>'Moving Avg'!F938</f>
        <v>107.18008</v>
      </c>
      <c r="H938" s="2">
        <f>'Moving Avg'!G938</f>
        <v>110.87900400000001</v>
      </c>
      <c r="I938" s="2">
        <f>'Moving Avg'!H938</f>
        <v>87.915261500000057</v>
      </c>
      <c r="J938" s="6" t="str">
        <f>OBV!F938</f>
        <v>BEARISH</v>
      </c>
      <c r="K938" s="6" t="str">
        <f>OBV!G938</f>
        <v>WEAK</v>
      </c>
      <c r="L938" s="6" t="str">
        <f>OBV!H938</f>
        <v>CONFIRMED BEARISH</v>
      </c>
    </row>
    <row r="939" spans="1:12" ht="13.5" x14ac:dyDescent="0.25">
      <c r="A939" s="3">
        <f>RSI!A939</f>
        <v>43374</v>
      </c>
      <c r="B939" s="2">
        <f>RSI!B939</f>
        <v>106.0652</v>
      </c>
      <c r="C939" s="2">
        <f>RSI!I939</f>
        <v>44.793077639345654</v>
      </c>
      <c r="D939" s="2">
        <f>MACD!E939</f>
        <v>-1.2271777353138162</v>
      </c>
      <c r="E939" s="2">
        <f>MACD!F939</f>
        <v>-1.5469971413819987</v>
      </c>
      <c r="F939" s="2">
        <f>'Moving Avg'!D939</f>
        <v>108.64536000000001</v>
      </c>
      <c r="G939" s="2">
        <f>'Moving Avg'!F939</f>
        <v>107.27829000000001</v>
      </c>
      <c r="H939" s="2">
        <f>'Moving Avg'!G939</f>
        <v>110.68415800000001</v>
      </c>
      <c r="I939" s="2">
        <f>'Moving Avg'!H939</f>
        <v>88.00868350000006</v>
      </c>
      <c r="J939" s="6" t="str">
        <f>OBV!F939</f>
        <v>BEARISH</v>
      </c>
      <c r="K939" s="6" t="str">
        <f>OBV!G939</f>
        <v>WEAK</v>
      </c>
      <c r="L939" s="6" t="str">
        <f>OBV!H939</f>
        <v>CONFIRMED BEARISH</v>
      </c>
    </row>
    <row r="940" spans="1:12" ht="13.5" x14ac:dyDescent="0.25">
      <c r="A940" s="3">
        <f>RSI!A940</f>
        <v>43375</v>
      </c>
      <c r="B940" s="2">
        <f>RSI!B940</f>
        <v>106.458</v>
      </c>
      <c r="C940" s="2">
        <f>RSI!I940</f>
        <v>45.743879032020615</v>
      </c>
      <c r="D940" s="2">
        <f>MACD!E940</f>
        <v>-0.76910388605672608</v>
      </c>
      <c r="E940" s="2">
        <f>MACD!F940</f>
        <v>-1.3914184903169442</v>
      </c>
      <c r="F940" s="2">
        <f>'Moving Avg'!D940</f>
        <v>107.64125999999999</v>
      </c>
      <c r="G940" s="2">
        <f>'Moving Avg'!F940</f>
        <v>107.568985</v>
      </c>
      <c r="H940" s="2">
        <f>'Moving Avg'!G940</f>
        <v>110.39345999999998</v>
      </c>
      <c r="I940" s="2">
        <f>'Moving Avg'!H940</f>
        <v>88.101776500000028</v>
      </c>
      <c r="J940" s="6" t="str">
        <f>OBV!F940</f>
        <v>BEARISH</v>
      </c>
      <c r="K940" s="6" t="str">
        <f>OBV!G940</f>
        <v>NEUTRAL</v>
      </c>
      <c r="L940" s="6" t="str">
        <f>OBV!H940</f>
        <v>CONFIRMED BEARISH</v>
      </c>
    </row>
    <row r="941" spans="1:12" ht="13.5" x14ac:dyDescent="0.25">
      <c r="A941" s="3">
        <f>RSI!A941</f>
        <v>43376</v>
      </c>
      <c r="B941" s="2">
        <f>RSI!B941</f>
        <v>106.458</v>
      </c>
      <c r="C941" s="2">
        <f>RSI!I941</f>
        <v>45.743879032020622</v>
      </c>
      <c r="D941" s="2">
        <f>MACD!E941</f>
        <v>-0.24923458665523412</v>
      </c>
      <c r="E941" s="2">
        <f>MACD!F941</f>
        <v>-1.1629817095846022</v>
      </c>
      <c r="F941" s="2">
        <f>'Moving Avg'!D941</f>
        <v>106.63715999999999</v>
      </c>
      <c r="G941" s="2">
        <f>'Moving Avg'!F941</f>
        <v>107.81647000000001</v>
      </c>
      <c r="H941" s="2">
        <f>'Moving Avg'!G941</f>
        <v>110.10276199999997</v>
      </c>
      <c r="I941" s="2">
        <f>'Moving Avg'!H941</f>
        <v>88.196812500000036</v>
      </c>
      <c r="J941" s="6" t="str">
        <f>OBV!F941</f>
        <v>BEARISH</v>
      </c>
      <c r="K941" s="6" t="str">
        <f>OBV!G941</f>
        <v>NEUTRAL</v>
      </c>
      <c r="L941" s="6" t="str">
        <f>OBV!H941</f>
        <v>CONFIRMED BEARISH</v>
      </c>
    </row>
    <row r="942" spans="1:12" ht="13.5" x14ac:dyDescent="0.25">
      <c r="A942" s="3">
        <f>RSI!A942</f>
        <v>43377</v>
      </c>
      <c r="B942" s="2">
        <f>RSI!B942</f>
        <v>103.26819999999999</v>
      </c>
      <c r="C942" s="2">
        <f>RSI!I942</f>
        <v>39.359645161161403</v>
      </c>
      <c r="D942" s="2">
        <f>MACD!E942</f>
        <v>-7.0193003515541363E-2</v>
      </c>
      <c r="E942" s="2">
        <f>MACD!F942</f>
        <v>-0.94442396837079012</v>
      </c>
      <c r="F942" s="2">
        <f>'Moving Avg'!D942</f>
        <v>105.66291999999999</v>
      </c>
      <c r="G942" s="2">
        <f>'Moving Avg'!F942</f>
        <v>107.75243499999999</v>
      </c>
      <c r="H942" s="2">
        <f>'Moving Avg'!G942</f>
        <v>109.76398199999998</v>
      </c>
      <c r="I942" s="2">
        <f>'Moving Avg'!H942</f>
        <v>88.277882000000034</v>
      </c>
      <c r="J942" s="6" t="str">
        <f>OBV!F942</f>
        <v>BEARISH</v>
      </c>
      <c r="K942" s="6" t="str">
        <f>OBV!G942</f>
        <v>WEAK</v>
      </c>
      <c r="L942" s="6" t="str">
        <f>OBV!H942</f>
        <v>CONFIRMED BEARISH</v>
      </c>
    </row>
    <row r="943" spans="1:12" ht="13.5" x14ac:dyDescent="0.25">
      <c r="A943" s="3">
        <f>RSI!A943</f>
        <v>43378</v>
      </c>
      <c r="B943" s="2">
        <f>RSI!B943</f>
        <v>106.3009</v>
      </c>
      <c r="C943" s="2">
        <f>RSI!I943</f>
        <v>46.941591378210553</v>
      </c>
      <c r="D943" s="2">
        <f>MACD!E943</f>
        <v>0.14878194627783614</v>
      </c>
      <c r="E943" s="2">
        <f>MACD!F943</f>
        <v>-0.72578278544106489</v>
      </c>
      <c r="F943" s="2">
        <f>'Moving Avg'!D943</f>
        <v>105.71006</v>
      </c>
      <c r="G943" s="2">
        <f>'Moving Avg'!F943</f>
        <v>107.99206500000003</v>
      </c>
      <c r="H943" s="2">
        <f>'Moving Avg'!G943</f>
        <v>109.534566</v>
      </c>
      <c r="I943" s="2">
        <f>'Moving Avg'!H943</f>
        <v>88.385736000000009</v>
      </c>
      <c r="J943" s="6" t="str">
        <f>OBV!F943</f>
        <v>BEARISH</v>
      </c>
      <c r="K943" s="6" t="str">
        <f>OBV!G943</f>
        <v>WEAK</v>
      </c>
      <c r="L943" s="6" t="str">
        <f>OBV!H943</f>
        <v>BEARISH DIVERGENCE</v>
      </c>
    </row>
    <row r="944" spans="1:12" ht="13.5" x14ac:dyDescent="0.25">
      <c r="A944" s="3">
        <f>RSI!A944</f>
        <v>43381</v>
      </c>
      <c r="B944" s="2">
        <f>RSI!B944</f>
        <v>106.458</v>
      </c>
      <c r="C944" s="2">
        <f>RSI!I944</f>
        <v>47.30911551940904</v>
      </c>
      <c r="D944" s="2">
        <f>MACD!E944</f>
        <v>0.80362178504726955</v>
      </c>
      <c r="E944" s="2">
        <f>MACD!F944</f>
        <v>-0.41990187134339801</v>
      </c>
      <c r="F944" s="2">
        <f>'Moving Avg'!D944</f>
        <v>105.78861999999999</v>
      </c>
      <c r="G944" s="2">
        <f>'Moving Avg'!F944</f>
        <v>108.01170500000001</v>
      </c>
      <c r="H944" s="2">
        <f>'Moving Avg'!G944</f>
        <v>109.35386199999999</v>
      </c>
      <c r="I944" s="2">
        <f>'Moving Avg'!H944</f>
        <v>88.498262500000024</v>
      </c>
      <c r="J944" s="6" t="str">
        <f>OBV!F944</f>
        <v>BEARISH</v>
      </c>
      <c r="K944" s="6" t="str">
        <f>OBV!G944</f>
        <v>NEUTRAL</v>
      </c>
      <c r="L944" s="6" t="str">
        <f>OBV!H944</f>
        <v>BEARISH DIVERGENCE</v>
      </c>
    </row>
    <row r="945" spans="1:12" ht="13.5" x14ac:dyDescent="0.25">
      <c r="A945" s="3">
        <f>RSI!A945</f>
        <v>43382</v>
      </c>
      <c r="B945" s="2">
        <f>RSI!B945</f>
        <v>106.458</v>
      </c>
      <c r="C945" s="2">
        <f>RSI!I945</f>
        <v>47.30911551940904</v>
      </c>
      <c r="D945" s="2">
        <f>MACD!E945</f>
        <v>1.3647285329714833</v>
      </c>
      <c r="E945" s="2">
        <f>MACD!F945</f>
        <v>-6.2975790480421734E-2</v>
      </c>
      <c r="F945" s="2">
        <f>'Moving Avg'!D945</f>
        <v>105.78861999999999</v>
      </c>
      <c r="G945" s="2">
        <f>'Moving Avg'!F945</f>
        <v>107.91349500000001</v>
      </c>
      <c r="H945" s="2">
        <f>'Moving Avg'!G945</f>
        <v>109.15744399999998</v>
      </c>
      <c r="I945" s="2">
        <f>'Moving Avg'!H945</f>
        <v>88.607756999999978</v>
      </c>
      <c r="J945" s="6" t="str">
        <f>OBV!F945</f>
        <v>BEARISH</v>
      </c>
      <c r="K945" s="6" t="str">
        <f>OBV!G945</f>
        <v>WEAK</v>
      </c>
      <c r="L945" s="6" t="str">
        <f>OBV!H945</f>
        <v>NEUTRAL</v>
      </c>
    </row>
    <row r="946" spans="1:12" ht="13.5" x14ac:dyDescent="0.25">
      <c r="A946" s="3">
        <f>RSI!A946</f>
        <v>43383</v>
      </c>
      <c r="B946" s="2">
        <f>RSI!B946</f>
        <v>106.37949999999999</v>
      </c>
      <c r="C946" s="2">
        <f>RSI!I946</f>
        <v>47.119968509013525</v>
      </c>
      <c r="D946" s="2">
        <f>MACD!E946</f>
        <v>1.8518181100292566</v>
      </c>
      <c r="E946" s="2">
        <f>MACD!F946</f>
        <v>0.31998298962151395</v>
      </c>
      <c r="F946" s="2">
        <f>'Moving Avg'!D946</f>
        <v>105.77292</v>
      </c>
      <c r="G946" s="2">
        <f>'Moving Avg'!F946</f>
        <v>107.87028500000001</v>
      </c>
      <c r="H946" s="2">
        <f>'Moving Avg'!G946</f>
        <v>108.95961399999999</v>
      </c>
      <c r="I946" s="2">
        <f>'Moving Avg'!H946</f>
        <v>88.731511999999981</v>
      </c>
      <c r="J946" s="6" t="str">
        <f>OBV!F946</f>
        <v>BEARISH</v>
      </c>
      <c r="K946" s="6" t="str">
        <f>OBV!G946</f>
        <v>WEAK</v>
      </c>
      <c r="L946" s="6" t="str">
        <f>OBV!H946</f>
        <v>CONFIRMED BEARISH</v>
      </c>
    </row>
    <row r="947" spans="1:12" ht="13.5" x14ac:dyDescent="0.25">
      <c r="A947" s="3">
        <f>RSI!A947</f>
        <v>43384</v>
      </c>
      <c r="B947" s="2">
        <f>RSI!B947</f>
        <v>103.3939</v>
      </c>
      <c r="C947" s="2">
        <f>RSI!I947</f>
        <v>40.48950658052518</v>
      </c>
      <c r="D947" s="2">
        <f>MACD!E947</f>
        <v>1.9778937831083709</v>
      </c>
      <c r="E947" s="2">
        <f>MACD!F947</f>
        <v>0.65156514831888535</v>
      </c>
      <c r="F947" s="2">
        <f>'Moving Avg'!D947</f>
        <v>105.79806000000001</v>
      </c>
      <c r="G947" s="2">
        <f>'Moving Avg'!F947</f>
        <v>107.57958499999999</v>
      </c>
      <c r="H947" s="2">
        <f>'Moving Avg'!G947</f>
        <v>108.70348599999997</v>
      </c>
      <c r="I947" s="2">
        <f>'Moving Avg'!H947</f>
        <v>88.840377999999944</v>
      </c>
      <c r="J947" s="6" t="str">
        <f>OBV!F947</f>
        <v>BEARISH</v>
      </c>
      <c r="K947" s="6" t="str">
        <f>OBV!G947</f>
        <v>WEAK</v>
      </c>
      <c r="L947" s="6" t="str">
        <f>OBV!H947</f>
        <v>BEARISH DIVERGENCE</v>
      </c>
    </row>
    <row r="948" spans="1:12" ht="13.5" x14ac:dyDescent="0.25">
      <c r="A948" s="3">
        <f>RSI!A948</f>
        <v>43385</v>
      </c>
      <c r="B948" s="2">
        <f>RSI!B948</f>
        <v>102.9225</v>
      </c>
      <c r="C948" s="2">
        <f>RSI!I948</f>
        <v>39.54336728062934</v>
      </c>
      <c r="D948" s="2">
        <f>MACD!E948</f>
        <v>1.824021518049463</v>
      </c>
      <c r="E948" s="2">
        <f>MACD!F948</f>
        <v>0.88605642226500092</v>
      </c>
      <c r="F948" s="2">
        <f>'Moving Avg'!D948</f>
        <v>105.12237999999999</v>
      </c>
      <c r="G948" s="2">
        <f>'Moving Avg'!F948</f>
        <v>107.22603000000001</v>
      </c>
      <c r="H948" s="2">
        <f>'Moving Avg'!G948</f>
        <v>108.45207199999997</v>
      </c>
      <c r="I948" s="2">
        <f>'Moving Avg'!H948</f>
        <v>88.94995749999994</v>
      </c>
      <c r="J948" s="6" t="str">
        <f>OBV!F948</f>
        <v>BEARISH</v>
      </c>
      <c r="K948" s="6" t="str">
        <f>OBV!G948</f>
        <v>WEAK</v>
      </c>
      <c r="L948" s="6" t="str">
        <f>OBV!H948</f>
        <v>CONFIRMED BEARISH</v>
      </c>
    </row>
    <row r="949" spans="1:12" ht="13.5" x14ac:dyDescent="0.25">
      <c r="A949" s="3">
        <f>RSI!A949</f>
        <v>43389</v>
      </c>
      <c r="B949" s="2">
        <f>RSI!B949</f>
        <v>105.2795</v>
      </c>
      <c r="C949" s="2">
        <f>RSI!I949</f>
        <v>46.300155593915505</v>
      </c>
      <c r="D949" s="2">
        <f>MACD!E949</f>
        <v>1.5439014070426254</v>
      </c>
      <c r="E949" s="2">
        <f>MACD!F949</f>
        <v>1.0176254192205259</v>
      </c>
      <c r="F949" s="2">
        <f>'Moving Avg'!D949</f>
        <v>104.88668</v>
      </c>
      <c r="G949" s="2">
        <f>'Moving Avg'!F949</f>
        <v>107.11917500000001</v>
      </c>
      <c r="H949" s="2">
        <f>'Moving Avg'!G949</f>
        <v>108.27922399999996</v>
      </c>
      <c r="I949" s="2">
        <f>'Moving Avg'!H949</f>
        <v>89.08344849999996</v>
      </c>
      <c r="J949" s="6" t="str">
        <f>OBV!F949</f>
        <v>BEARISH</v>
      </c>
      <c r="K949" s="6" t="str">
        <f>OBV!G949</f>
        <v>WEAK</v>
      </c>
      <c r="L949" s="6" t="str">
        <f>OBV!H949</f>
        <v>CONFIRMED BEARISH</v>
      </c>
    </row>
    <row r="950" spans="1:12" ht="13.5" x14ac:dyDescent="0.25">
      <c r="A950" s="3">
        <f>RSI!A950</f>
        <v>43390</v>
      </c>
      <c r="B950" s="2">
        <f>RSI!B950</f>
        <v>105.2795</v>
      </c>
      <c r="C950" s="2">
        <f>RSI!I950</f>
        <v>46.300155593915505</v>
      </c>
      <c r="D950" s="2">
        <f>MACD!E950</f>
        <v>1.3762243809598829</v>
      </c>
      <c r="E950" s="2">
        <f>MACD!F950</f>
        <v>1.0893452115683973</v>
      </c>
      <c r="F950" s="2">
        <f>'Moving Avg'!D950</f>
        <v>104.65098</v>
      </c>
      <c r="G950" s="2">
        <f>'Moving Avg'!F950</f>
        <v>106.92275500000001</v>
      </c>
      <c r="H950" s="2">
        <f>'Moving Avg'!G950</f>
        <v>108.07651999999995</v>
      </c>
      <c r="I950" s="2">
        <f>'Moving Avg'!H950</f>
        <v>89.217211499999934</v>
      </c>
      <c r="J950" s="6" t="str">
        <f>OBV!F950</f>
        <v>BEARISH</v>
      </c>
      <c r="K950" s="6" t="str">
        <f>OBV!G950</f>
        <v>WEAK</v>
      </c>
      <c r="L950" s="6" t="str">
        <f>OBV!H950</f>
        <v>CONFIRMED BEARISH</v>
      </c>
    </row>
    <row r="951" spans="1:12" ht="13.5" x14ac:dyDescent="0.25">
      <c r="A951" s="3">
        <f>RSI!A951</f>
        <v>43391</v>
      </c>
      <c r="B951" s="2">
        <f>RSI!B951</f>
        <v>105.2717</v>
      </c>
      <c r="C951" s="2">
        <f>RSI!I951</f>
        <v>46.28030392846015</v>
      </c>
      <c r="D951" s="2">
        <f>MACD!E951</f>
        <v>1.2431780000578811</v>
      </c>
      <c r="E951" s="2">
        <f>MACD!F951</f>
        <v>1.1201117692662941</v>
      </c>
      <c r="F951" s="2">
        <f>'Moving Avg'!D951</f>
        <v>104.42941999999998</v>
      </c>
      <c r="G951" s="2">
        <f>'Moving Avg'!F951</f>
        <v>106.68666</v>
      </c>
      <c r="H951" s="2">
        <f>'Moving Avg'!G951</f>
        <v>107.89550199999996</v>
      </c>
      <c r="I951" s="2">
        <f>'Moving Avg'!H951</f>
        <v>89.351012999999924</v>
      </c>
      <c r="J951" s="6" t="str">
        <f>OBV!F951</f>
        <v>BEARISH</v>
      </c>
      <c r="K951" s="6" t="str">
        <f>OBV!G951</f>
        <v>WEAK</v>
      </c>
      <c r="L951" s="6" t="str">
        <f>OBV!H951</f>
        <v>CONFIRMED BEARISH</v>
      </c>
    </row>
    <row r="952" spans="1:12" ht="13.5" x14ac:dyDescent="0.25">
      <c r="A952" s="3">
        <f>RSI!A952</f>
        <v>43392</v>
      </c>
      <c r="B952" s="2">
        <f>RSI!B952</f>
        <v>105.2717</v>
      </c>
      <c r="C952" s="2">
        <f>RSI!I952</f>
        <v>46.280303928460164</v>
      </c>
      <c r="D952" s="2">
        <f>MACD!E952</f>
        <v>0.64755273866676077</v>
      </c>
      <c r="E952" s="2">
        <f>MACD!F952</f>
        <v>1.0255999631463875</v>
      </c>
      <c r="F952" s="2">
        <f>'Moving Avg'!D952</f>
        <v>104.80498</v>
      </c>
      <c r="G952" s="2">
        <f>'Moving Avg'!F952</f>
        <v>106.61556</v>
      </c>
      <c r="H952" s="2">
        <f>'Moving Avg'!G952</f>
        <v>107.69107199999996</v>
      </c>
      <c r="I952" s="2">
        <f>'Moving Avg'!H952</f>
        <v>89.488701499999948</v>
      </c>
      <c r="J952" s="6" t="str">
        <f>OBV!F952</f>
        <v>BEARISH</v>
      </c>
      <c r="K952" s="6" t="str">
        <f>OBV!G952</f>
        <v>WEAK</v>
      </c>
      <c r="L952" s="6" t="str">
        <f>OBV!H952</f>
        <v>BEARISH DIVERGENCE</v>
      </c>
    </row>
    <row r="953" spans="1:12" ht="13.5" x14ac:dyDescent="0.25">
      <c r="A953" s="3">
        <f>RSI!A953</f>
        <v>43395</v>
      </c>
      <c r="B953" s="2">
        <f>RSI!B953</f>
        <v>105.2638</v>
      </c>
      <c r="C953" s="2">
        <f>RSI!I953</f>
        <v>46.257007256528581</v>
      </c>
      <c r="D953" s="2">
        <f>MACD!E953</f>
        <v>0.617837759073538</v>
      </c>
      <c r="E953" s="2">
        <f>MACD!F953</f>
        <v>0.94404752233181755</v>
      </c>
      <c r="F953" s="2">
        <f>'Moving Avg'!D953</f>
        <v>105.27323999999999</v>
      </c>
      <c r="G953" s="2">
        <f>'Moving Avg'!F953</f>
        <v>106.45842500000001</v>
      </c>
      <c r="H953" s="2">
        <f>'Moving Avg'!G953</f>
        <v>107.48648399999998</v>
      </c>
      <c r="I953" s="2">
        <f>'Moving Avg'!H953</f>
        <v>89.626350499999958</v>
      </c>
      <c r="J953" s="6" t="str">
        <f>OBV!F953</f>
        <v>BULLISH</v>
      </c>
      <c r="K953" s="6" t="str">
        <f>OBV!G953</f>
        <v>NEUTRAL</v>
      </c>
      <c r="L953" s="6" t="str">
        <f>OBV!H953</f>
        <v>CONFIRMED BULLISH</v>
      </c>
    </row>
    <row r="954" spans="1:12" ht="13.5" x14ac:dyDescent="0.25">
      <c r="A954" s="3">
        <f>RSI!A954</f>
        <v>43396</v>
      </c>
      <c r="B954" s="2">
        <f>RSI!B954</f>
        <v>105.2638</v>
      </c>
      <c r="C954" s="2">
        <f>RSI!I954</f>
        <v>46.257007256528574</v>
      </c>
      <c r="D954" s="2">
        <f>MACD!E954</f>
        <v>0.62350394020052136</v>
      </c>
      <c r="E954" s="2">
        <f>MACD!F954</f>
        <v>0.8799388059055584</v>
      </c>
      <c r="F954" s="2">
        <f>'Moving Avg'!D954</f>
        <v>105.2701</v>
      </c>
      <c r="G954" s="2">
        <f>'Moving Avg'!F954</f>
        <v>106.14769000000001</v>
      </c>
      <c r="H954" s="2">
        <f>'Moving Avg'!G954</f>
        <v>107.30389399999996</v>
      </c>
      <c r="I954" s="2">
        <f>'Moving Avg'!H954</f>
        <v>89.771772999999953</v>
      </c>
      <c r="J954" s="6" t="str">
        <f>OBV!F954</f>
        <v>BEARISH</v>
      </c>
      <c r="K954" s="6" t="str">
        <f>OBV!G954</f>
        <v>NEUTRAL</v>
      </c>
      <c r="L954" s="6" t="str">
        <f>OBV!H954</f>
        <v>CONFIRMED BEARISH</v>
      </c>
    </row>
    <row r="955" spans="1:12" ht="13.5" x14ac:dyDescent="0.25">
      <c r="A955" s="3">
        <f>RSI!A955</f>
        <v>43397</v>
      </c>
      <c r="B955" s="2">
        <f>RSI!B955</f>
        <v>104.4939</v>
      </c>
      <c r="C955" s="2">
        <f>RSI!I955</f>
        <v>43.766889098603897</v>
      </c>
      <c r="D955" s="2">
        <f>MACD!E955</f>
        <v>0.69147654432906336</v>
      </c>
      <c r="E955" s="2">
        <f>MACD!F955</f>
        <v>0.84224635359025946</v>
      </c>
      <c r="F955" s="2">
        <f>'Moving Avg'!D955</f>
        <v>105.11297999999999</v>
      </c>
      <c r="G955" s="2">
        <f>'Moving Avg'!F955</f>
        <v>105.79846000000001</v>
      </c>
      <c r="H955" s="2">
        <f>'Moving Avg'!G955</f>
        <v>107.09961999999997</v>
      </c>
      <c r="I955" s="2">
        <f>'Moving Avg'!H955</f>
        <v>89.905572499999948</v>
      </c>
      <c r="J955" s="6" t="str">
        <f>OBV!F955</f>
        <v>BEARISH</v>
      </c>
      <c r="K955" s="6" t="str">
        <f>OBV!G955</f>
        <v>WEAK</v>
      </c>
      <c r="L955" s="6" t="str">
        <f>OBV!H955</f>
        <v>CONFIRMED BEARISH</v>
      </c>
    </row>
    <row r="956" spans="1:12" ht="13.5" x14ac:dyDescent="0.25">
      <c r="A956" s="3">
        <f>RSI!A956</f>
        <v>43398</v>
      </c>
      <c r="B956" s="2">
        <f>RSI!B956</f>
        <v>104.486</v>
      </c>
      <c r="C956" s="2">
        <f>RSI!I956</f>
        <v>43.74086909892781</v>
      </c>
      <c r="D956" s="2">
        <f>MACD!E956</f>
        <v>0.74774252711547717</v>
      </c>
      <c r="E956" s="2">
        <f>MACD!F956</f>
        <v>0.82334558829530313</v>
      </c>
      <c r="F956" s="2">
        <f>'Moving Avg'!D956</f>
        <v>104.95584000000001</v>
      </c>
      <c r="G956" s="2">
        <f>'Moving Avg'!F956</f>
        <v>105.44883499999999</v>
      </c>
      <c r="H956" s="2">
        <f>'Moving Avg'!G956</f>
        <v>106.96401399999999</v>
      </c>
      <c r="I956" s="2">
        <f>'Moving Avg'!H956</f>
        <v>90.039409999999975</v>
      </c>
      <c r="J956" s="6" t="str">
        <f>OBV!F956</f>
        <v>BEARISH</v>
      </c>
      <c r="K956" s="6" t="str">
        <f>OBV!G956</f>
        <v>WEAK</v>
      </c>
      <c r="L956" s="6" t="str">
        <f>OBV!H956</f>
        <v>CONFIRMED BEARISH</v>
      </c>
    </row>
    <row r="957" spans="1:12" ht="13.5" x14ac:dyDescent="0.25">
      <c r="A957" s="3">
        <f>RSI!A957</f>
        <v>43399</v>
      </c>
      <c r="B957" s="2">
        <f>RSI!B957</f>
        <v>103.70820000000001</v>
      </c>
      <c r="C957" s="2">
        <f>RSI!I957</f>
        <v>41.14712775794937</v>
      </c>
      <c r="D957" s="2">
        <f>MACD!E957</f>
        <v>0.40317436517190686</v>
      </c>
      <c r="E957" s="2">
        <f>MACD!F957</f>
        <v>0.73931134367062401</v>
      </c>
      <c r="F957" s="2">
        <f>'Moving Avg'!D957</f>
        <v>104.64313999999999</v>
      </c>
      <c r="G957" s="2">
        <f>'Moving Avg'!F957</f>
        <v>105.22727499999999</v>
      </c>
      <c r="H957" s="2">
        <f>'Moving Avg'!G957</f>
        <v>106.80687999999998</v>
      </c>
      <c r="I957" s="2">
        <f>'Moving Avg'!H957</f>
        <v>90.180940999999962</v>
      </c>
      <c r="J957" s="6" t="str">
        <f>OBV!F957</f>
        <v>BEARISH</v>
      </c>
      <c r="K957" s="6" t="str">
        <f>OBV!G957</f>
        <v>WEAK</v>
      </c>
      <c r="L957" s="6" t="str">
        <f>OBV!H957</f>
        <v>CONFIRMED BEARISH</v>
      </c>
    </row>
    <row r="958" spans="1:12" ht="13.5" x14ac:dyDescent="0.25">
      <c r="A958" s="3">
        <f>RSI!A958</f>
        <v>43402</v>
      </c>
      <c r="B958" s="2">
        <f>RSI!B958</f>
        <v>108.108</v>
      </c>
      <c r="C958" s="2">
        <f>RSI!I958</f>
        <v>56.765066935536744</v>
      </c>
      <c r="D958" s="2">
        <f>MACD!E958</f>
        <v>-0.27339697954367637</v>
      </c>
      <c r="E958" s="2">
        <f>MACD!F958</f>
        <v>0.53676967902776396</v>
      </c>
      <c r="F958" s="2">
        <f>'Moving Avg'!D958</f>
        <v>105.21198</v>
      </c>
      <c r="G958" s="2">
        <f>'Moving Avg'!F958</f>
        <v>105.32941500000001</v>
      </c>
      <c r="H958" s="2">
        <f>'Moving Avg'!G958</f>
        <v>106.79729599999999</v>
      </c>
      <c r="I958" s="2">
        <f>'Moving Avg'!H958</f>
        <v>90.344509999999985</v>
      </c>
      <c r="J958" s="6" t="str">
        <f>OBV!F958</f>
        <v>BULLISH</v>
      </c>
      <c r="K958" s="6" t="str">
        <f>OBV!G958</f>
        <v>NEUTRAL</v>
      </c>
      <c r="L958" s="6" t="str">
        <f>OBV!H958</f>
        <v>CONFIRMED BULLISH</v>
      </c>
    </row>
    <row r="959" spans="1:12" ht="13.5" x14ac:dyDescent="0.25">
      <c r="A959" s="3">
        <f>RSI!A959</f>
        <v>43403</v>
      </c>
      <c r="B959" s="2">
        <f>RSI!B959</f>
        <v>109.91500000000001</v>
      </c>
      <c r="C959" s="2">
        <f>RSI!I959</f>
        <v>61.306603532075684</v>
      </c>
      <c r="D959" s="2">
        <f>MACD!E959</f>
        <v>-0.63068909315795452</v>
      </c>
      <c r="E959" s="2">
        <f>MACD!F959</f>
        <v>0.30327792459062031</v>
      </c>
      <c r="F959" s="2">
        <f>'Moving Avg'!D959</f>
        <v>106.14221999999999</v>
      </c>
      <c r="G959" s="2">
        <f>'Moving Avg'!F959</f>
        <v>105.52190500000002</v>
      </c>
      <c r="H959" s="2">
        <f>'Moving Avg'!G959</f>
        <v>106.764456</v>
      </c>
      <c r="I959" s="2">
        <f>'Moving Avg'!H959</f>
        <v>90.524848500000004</v>
      </c>
      <c r="J959" s="6" t="str">
        <f>OBV!F959</f>
        <v>BULLISH</v>
      </c>
      <c r="K959" s="6" t="str">
        <f>OBV!G959</f>
        <v>STRONG</v>
      </c>
      <c r="L959" s="6" t="str">
        <f>OBV!H959</f>
        <v>CONFIRMED BULLISH</v>
      </c>
    </row>
    <row r="960" spans="1:12" ht="13.5" x14ac:dyDescent="0.25">
      <c r="A960" s="3">
        <f>RSI!A960</f>
        <v>43404</v>
      </c>
      <c r="B960" s="2">
        <f>RSI!B960</f>
        <v>110.7007</v>
      </c>
      <c r="C960" s="2">
        <f>RSI!I960</f>
        <v>63.120594907706405</v>
      </c>
      <c r="D960" s="2">
        <f>MACD!E960</f>
        <v>-1.0144576825348679</v>
      </c>
      <c r="E960" s="2">
        <f>MACD!F960</f>
        <v>3.973080316552266E-2</v>
      </c>
      <c r="F960" s="2">
        <f>'Moving Avg'!D960</f>
        <v>107.38358000000001</v>
      </c>
      <c r="G960" s="2">
        <f>'Moving Avg'!F960</f>
        <v>105.73404000000001</v>
      </c>
      <c r="H960" s="2">
        <f>'Moving Avg'!G960</f>
        <v>106.77859800000002</v>
      </c>
      <c r="I960" s="2">
        <f>'Moving Avg'!H960</f>
        <v>90.70911550000001</v>
      </c>
      <c r="J960" s="6" t="str">
        <f>OBV!F960</f>
        <v>BULLISH</v>
      </c>
      <c r="K960" s="6" t="str">
        <f>OBV!G960</f>
        <v>STRONG</v>
      </c>
      <c r="L960" s="6" t="str">
        <f>OBV!H960</f>
        <v>CONFIRMED BULLISH</v>
      </c>
    </row>
    <row r="961" spans="1:12" ht="13.5" x14ac:dyDescent="0.25">
      <c r="A961" s="3">
        <f>RSI!A961</f>
        <v>43405</v>
      </c>
      <c r="B961" s="2">
        <f>RSI!B961</f>
        <v>109.9936</v>
      </c>
      <c r="C961" s="2">
        <f>RSI!I961</f>
        <v>60.377249712372354</v>
      </c>
      <c r="D961" s="2">
        <f>MACD!E961</f>
        <v>-1.3141725866616838</v>
      </c>
      <c r="E961" s="2">
        <f>MACD!F961</f>
        <v>-0.23104987479991862</v>
      </c>
      <c r="F961" s="2">
        <f>'Moving Avg'!D961</f>
        <v>108.48509999999999</v>
      </c>
      <c r="G961" s="2">
        <f>'Moving Avg'!F961</f>
        <v>105.91081999999999</v>
      </c>
      <c r="H961" s="2">
        <f>'Moving Avg'!G961</f>
        <v>106.76288600000002</v>
      </c>
      <c r="I961" s="2">
        <f>'Moving Avg'!H961</f>
        <v>90.893733500000039</v>
      </c>
      <c r="J961" s="6" t="str">
        <f>OBV!F961</f>
        <v>BULLISH</v>
      </c>
      <c r="K961" s="6" t="str">
        <f>OBV!G961</f>
        <v>STRONG</v>
      </c>
      <c r="L961" s="6" t="str">
        <f>OBV!H961</f>
        <v>CONFIRMED BULLISH</v>
      </c>
    </row>
    <row r="962" spans="1:12" ht="13.5" x14ac:dyDescent="0.25">
      <c r="A962" s="3">
        <f>RSI!A962</f>
        <v>43406</v>
      </c>
      <c r="B962" s="2">
        <f>RSI!B962</f>
        <v>109.8364</v>
      </c>
      <c r="C962" s="2">
        <f>RSI!I962</f>
        <v>59.755460248760393</v>
      </c>
      <c r="D962" s="2">
        <f>MACD!E962</f>
        <v>-1.5761820119842724</v>
      </c>
      <c r="E962" s="2">
        <f>MACD!F962</f>
        <v>-0.50007630223678945</v>
      </c>
      <c r="F962" s="2">
        <f>'Moving Avg'!D962</f>
        <v>109.71074000000002</v>
      </c>
      <c r="G962" s="2">
        <f>'Moving Avg'!F962</f>
        <v>106.23922999999999</v>
      </c>
      <c r="H962" s="2">
        <f>'Moving Avg'!G962</f>
        <v>106.75974200000005</v>
      </c>
      <c r="I962" s="2">
        <f>'Moving Avg'!H962</f>
        <v>91.088526000000044</v>
      </c>
      <c r="J962" s="6" t="str">
        <f>OBV!F962</f>
        <v>BULLISH</v>
      </c>
      <c r="K962" s="6" t="str">
        <f>OBV!G962</f>
        <v>STRONG</v>
      </c>
      <c r="L962" s="6" t="str">
        <f>OBV!H962</f>
        <v>CONFIRMED BULLISH</v>
      </c>
    </row>
    <row r="963" spans="1:12" ht="13.5" x14ac:dyDescent="0.25">
      <c r="A963" s="3">
        <f>RSI!A963</f>
        <v>43409</v>
      </c>
      <c r="B963" s="2">
        <f>RSI!B963</f>
        <v>109.8364</v>
      </c>
      <c r="C963" s="2">
        <f>RSI!I963</f>
        <v>59.755460248760393</v>
      </c>
      <c r="D963" s="2">
        <f>MACD!E963</f>
        <v>-1.8167326214309298</v>
      </c>
      <c r="E963" s="2">
        <f>MACD!F963</f>
        <v>-0.76340756607561755</v>
      </c>
      <c r="F963" s="2">
        <f>'Moving Avg'!D963</f>
        <v>110.05642</v>
      </c>
      <c r="G963" s="2">
        <f>'Moving Avg'!F963</f>
        <v>106.416005</v>
      </c>
      <c r="H963" s="2">
        <f>'Moving Avg'!G963</f>
        <v>106.75659800000003</v>
      </c>
      <c r="I963" s="2">
        <f>'Moving Avg'!H963</f>
        <v>91.287905000000052</v>
      </c>
      <c r="J963" s="6" t="str">
        <f>OBV!F963</f>
        <v>BULLISH</v>
      </c>
      <c r="K963" s="6" t="str">
        <f>OBV!G963</f>
        <v>STRONG</v>
      </c>
      <c r="L963" s="6" t="str">
        <f>OBV!H963</f>
        <v>CONFIRMED BULLISH</v>
      </c>
    </row>
    <row r="964" spans="1:12" ht="13.5" x14ac:dyDescent="0.25">
      <c r="A964" s="3">
        <f>RSI!A964</f>
        <v>43410</v>
      </c>
      <c r="B964" s="2">
        <f>RSI!B964</f>
        <v>106.5445</v>
      </c>
      <c r="C964" s="2">
        <f>RSI!I964</f>
        <v>47.800108164690435</v>
      </c>
      <c r="D964" s="2">
        <f>MACD!E964</f>
        <v>-1.7927596502403276</v>
      </c>
      <c r="E964" s="2">
        <f>MACD!F964</f>
        <v>-0.9692779829085596</v>
      </c>
      <c r="F964" s="2">
        <f>'Moving Avg'!D964</f>
        <v>109.38232000000001</v>
      </c>
      <c r="G964" s="2">
        <f>'Moving Avg'!F964</f>
        <v>106.42032999999999</v>
      </c>
      <c r="H964" s="2">
        <f>'Moving Avg'!G964</f>
        <v>106.73475800000004</v>
      </c>
      <c r="I964" s="2">
        <f>'Moving Avg'!H964</f>
        <v>91.471252000000035</v>
      </c>
      <c r="J964" s="6" t="str">
        <f>OBV!F964</f>
        <v>BEARISH</v>
      </c>
      <c r="K964" s="6" t="str">
        <f>OBV!G964</f>
        <v>NEUTRAL</v>
      </c>
      <c r="L964" s="6" t="str">
        <f>OBV!H964</f>
        <v>CONFIRMED BEARISH</v>
      </c>
    </row>
    <row r="965" spans="1:12" ht="13.5" x14ac:dyDescent="0.25">
      <c r="A965" s="3">
        <f>RSI!A965</f>
        <v>43411</v>
      </c>
      <c r="B965" s="2">
        <f>RSI!B965</f>
        <v>109.6007</v>
      </c>
      <c r="C965" s="2">
        <f>RSI!I965</f>
        <v>56.501335558750618</v>
      </c>
      <c r="D965" s="2">
        <f>MACD!E965</f>
        <v>-2.112973309276299</v>
      </c>
      <c r="E965" s="2">
        <f>MACD!F965</f>
        <v>-1.1980170481821075</v>
      </c>
      <c r="F965" s="2">
        <f>'Moving Avg'!D965</f>
        <v>109.16231999999998</v>
      </c>
      <c r="G965" s="2">
        <f>'Moving Avg'!F965</f>
        <v>106.577465</v>
      </c>
      <c r="H965" s="2">
        <f>'Moving Avg'!G965</f>
        <v>106.77372600000002</v>
      </c>
      <c r="I965" s="2">
        <f>'Moving Avg'!H965</f>
        <v>91.664244000000039</v>
      </c>
      <c r="J965" s="6" t="str">
        <f>OBV!F965</f>
        <v>BULLISH</v>
      </c>
      <c r="K965" s="6" t="str">
        <f>OBV!G965</f>
        <v>NEUTRAL</v>
      </c>
      <c r="L965" s="6" t="str">
        <f>OBV!H965</f>
        <v>BULLISH DIVERGENCE</v>
      </c>
    </row>
    <row r="966" spans="1:12" ht="13.5" x14ac:dyDescent="0.25">
      <c r="A966" s="3">
        <f>RSI!A966</f>
        <v>43412</v>
      </c>
      <c r="B966" s="2">
        <f>RSI!B966</f>
        <v>109.09</v>
      </c>
      <c r="C966" s="2">
        <f>RSI!I966</f>
        <v>54.855818515315754</v>
      </c>
      <c r="D966" s="2">
        <f>MACD!E966</f>
        <v>-2.3613563947400706</v>
      </c>
      <c r="E966" s="2">
        <f>MACD!F966</f>
        <v>-1.4306849174937002</v>
      </c>
      <c r="F966" s="2">
        <f>'Moving Avg'!D966</f>
        <v>108.9816</v>
      </c>
      <c r="G966" s="2">
        <f>'Moving Avg'!F966</f>
        <v>106.71298999999999</v>
      </c>
      <c r="H966" s="2">
        <f>'Moving Avg'!G966</f>
        <v>106.75565400000004</v>
      </c>
      <c r="I966" s="2">
        <f>'Moving Avg'!H966</f>
        <v>91.854955000000032</v>
      </c>
      <c r="J966" s="6" t="str">
        <f>OBV!F966</f>
        <v>BEARISH</v>
      </c>
      <c r="K966" s="6" t="str">
        <f>OBV!G966</f>
        <v>NEUTRAL</v>
      </c>
      <c r="L966" s="6" t="str">
        <f>OBV!H966</f>
        <v>CONFIRMED BEARISH</v>
      </c>
    </row>
    <row r="967" spans="1:12" ht="13.5" x14ac:dyDescent="0.25">
      <c r="A967" s="3">
        <f>RSI!A967</f>
        <v>43413</v>
      </c>
      <c r="B967" s="2">
        <f>RSI!B967</f>
        <v>106.458</v>
      </c>
      <c r="C967" s="2">
        <f>RSI!I967</f>
        <v>47.222742503620239</v>
      </c>
      <c r="D967" s="2">
        <f>MACD!E967</f>
        <v>-2.5062142948072506</v>
      </c>
      <c r="E967" s="2">
        <f>MACD!F967</f>
        <v>-1.6457907929564104</v>
      </c>
      <c r="F967" s="2">
        <f>'Moving Avg'!D967</f>
        <v>108.30591999999999</v>
      </c>
      <c r="G967" s="2">
        <f>'Moving Avg'!F967</f>
        <v>106.86619499999998</v>
      </c>
      <c r="H967" s="2">
        <f>'Moving Avg'!G967</f>
        <v>106.73176800000002</v>
      </c>
      <c r="I967" s="2">
        <f>'Moving Avg'!H967</f>
        <v>92.025820500000023</v>
      </c>
      <c r="J967" s="6" t="str">
        <f>OBV!F967</f>
        <v>BEARISH</v>
      </c>
      <c r="K967" s="6" t="str">
        <f>OBV!G967</f>
        <v>NEUTRAL</v>
      </c>
      <c r="L967" s="6" t="str">
        <f>OBV!H967</f>
        <v>CONFIRMED BEARISH</v>
      </c>
    </row>
    <row r="968" spans="1:12" ht="13.5" x14ac:dyDescent="0.25">
      <c r="A968" s="3">
        <f>RSI!A968</f>
        <v>43416</v>
      </c>
      <c r="B968" s="2">
        <f>RSI!B968</f>
        <v>105.2795</v>
      </c>
      <c r="C968" s="2">
        <f>RSI!I968</f>
        <v>44.253453684406324</v>
      </c>
      <c r="D968" s="2">
        <f>MACD!E968</f>
        <v>-1.8582942530387072</v>
      </c>
      <c r="E968" s="2">
        <f>MACD!F968</f>
        <v>-1.6882914849728698</v>
      </c>
      <c r="F968" s="2">
        <f>'Moving Avg'!D968</f>
        <v>107.39453999999998</v>
      </c>
      <c r="G968" s="2">
        <f>'Moving Avg'!F968</f>
        <v>106.98404499999999</v>
      </c>
      <c r="H968" s="2">
        <f>'Moving Avg'!G968</f>
        <v>106.74889400000001</v>
      </c>
      <c r="I968" s="2">
        <f>'Moving Avg'!H968</f>
        <v>92.194641500000031</v>
      </c>
      <c r="J968" s="6" t="str">
        <f>OBV!F968</f>
        <v>BEARISH</v>
      </c>
      <c r="K968" s="6" t="str">
        <f>OBV!G968</f>
        <v>WEAK</v>
      </c>
      <c r="L968" s="6" t="str">
        <f>OBV!H968</f>
        <v>CONFIRMED BEARISH</v>
      </c>
    </row>
    <row r="969" spans="1:12" ht="13.5" x14ac:dyDescent="0.25">
      <c r="A969" s="3">
        <f>RSI!A969</f>
        <v>43417</v>
      </c>
      <c r="B969" s="2">
        <f>RSI!B969</f>
        <v>105.2795</v>
      </c>
      <c r="C969" s="2">
        <f>RSI!I969</f>
        <v>44.253453684406324</v>
      </c>
      <c r="D969" s="2">
        <f>MACD!E969</f>
        <v>-1.0192538299660612</v>
      </c>
      <c r="E969" s="2">
        <f>MACD!F969</f>
        <v>-1.5544839539715083</v>
      </c>
      <c r="F969" s="2">
        <f>'Moving Avg'!D969</f>
        <v>107.14153999999999</v>
      </c>
      <c r="G969" s="2">
        <f>'Moving Avg'!F969</f>
        <v>106.98404499999999</v>
      </c>
      <c r="H969" s="2">
        <f>'Moving Avg'!G969</f>
        <v>106.772464</v>
      </c>
      <c r="I969" s="2">
        <f>'Moving Avg'!H969</f>
        <v>92.363462500000026</v>
      </c>
      <c r="J969" s="6" t="str">
        <f>OBV!F969</f>
        <v>BEARISH</v>
      </c>
      <c r="K969" s="6" t="str">
        <f>OBV!G969</f>
        <v>NEUTRAL</v>
      </c>
      <c r="L969" s="6" t="str">
        <f>OBV!H969</f>
        <v>CONFIRMED BEARISH</v>
      </c>
    </row>
    <row r="970" spans="1:12" ht="13.5" x14ac:dyDescent="0.25">
      <c r="A970" s="3">
        <f>RSI!A970</f>
        <v>43418</v>
      </c>
      <c r="B970" s="2">
        <f>RSI!B970</f>
        <v>103.70820000000001</v>
      </c>
      <c r="C970" s="2">
        <f>RSI!I970</f>
        <v>40.331976987854688</v>
      </c>
      <c r="D970" s="2">
        <f>MACD!E970</f>
        <v>-6.0174822373909365E-2</v>
      </c>
      <c r="E970" s="2">
        <f>MACD!F970</f>
        <v>-1.2556221276519886</v>
      </c>
      <c r="F970" s="2">
        <f>'Moving Avg'!D970</f>
        <v>105.96304000000001</v>
      </c>
      <c r="G970" s="2">
        <f>'Moving Avg'!F970</f>
        <v>106.90547999999998</v>
      </c>
      <c r="H970" s="2">
        <f>'Moving Avg'!G970</f>
        <v>106.833746</v>
      </c>
      <c r="I970" s="2">
        <f>'Moving Avg'!H970</f>
        <v>92.528313500000039</v>
      </c>
      <c r="J970" s="6" t="str">
        <f>OBV!F970</f>
        <v>BEARISH</v>
      </c>
      <c r="K970" s="6" t="str">
        <f>OBV!G970</f>
        <v>WEAK</v>
      </c>
      <c r="L970" s="6" t="str">
        <f>OBV!H970</f>
        <v>CONFIRMED BEARISH</v>
      </c>
    </row>
    <row r="971" spans="1:12" ht="13.5" x14ac:dyDescent="0.25">
      <c r="A971" s="3">
        <f>RSI!A971</f>
        <v>43419</v>
      </c>
      <c r="B971" s="2">
        <f>RSI!B971</f>
        <v>103.70820000000001</v>
      </c>
      <c r="C971" s="2">
        <f>RSI!I971</f>
        <v>40.331976987854688</v>
      </c>
      <c r="D971" s="2">
        <f>MACD!E971</f>
        <v>0.66282810177804663</v>
      </c>
      <c r="E971" s="2">
        <f>MACD!F971</f>
        <v>-0.87193208176598147</v>
      </c>
      <c r="F971" s="2">
        <f>'Moving Avg'!D971</f>
        <v>104.88668</v>
      </c>
      <c r="G971" s="2">
        <f>'Moving Avg'!F971</f>
        <v>106.827305</v>
      </c>
      <c r="H971" s="2">
        <f>'Moving Avg'!G971</f>
        <v>106.87774400000001</v>
      </c>
      <c r="I971" s="2">
        <f>'Moving Avg'!H971</f>
        <v>92.700005500000046</v>
      </c>
      <c r="J971" s="6" t="str">
        <f>OBV!F971</f>
        <v>BEARISH</v>
      </c>
      <c r="K971" s="6" t="str">
        <f>OBV!G971</f>
        <v>NEUTRAL</v>
      </c>
      <c r="L971" s="6" t="str">
        <f>OBV!H971</f>
        <v>CONFIRMED BEARISH</v>
      </c>
    </row>
    <row r="972" spans="1:12" ht="13.5" x14ac:dyDescent="0.25">
      <c r="A972" s="3">
        <f>RSI!A972</f>
        <v>43420</v>
      </c>
      <c r="B972" s="2">
        <f>RSI!B972</f>
        <v>104.8789</v>
      </c>
      <c r="C972" s="2">
        <f>RSI!I972</f>
        <v>44.575804654169367</v>
      </c>
      <c r="D972" s="2">
        <f>MACD!E972</f>
        <v>1.1824551437571813</v>
      </c>
      <c r="E972" s="2">
        <f>MACD!F972</f>
        <v>-0.46105463666134894</v>
      </c>
      <c r="F972" s="2">
        <f>'Moving Avg'!D972</f>
        <v>104.57086000000001</v>
      </c>
      <c r="G972" s="2">
        <f>'Moving Avg'!F972</f>
        <v>106.807665</v>
      </c>
      <c r="H972" s="2">
        <f>'Moving Avg'!G972</f>
        <v>106.88434399999998</v>
      </c>
      <c r="I972" s="2">
        <f>'Moving Avg'!H972</f>
        <v>92.878483500000016</v>
      </c>
      <c r="J972" s="6" t="str">
        <f>OBV!F972</f>
        <v>BULLISH</v>
      </c>
      <c r="K972" s="6" t="str">
        <f>OBV!G972</f>
        <v>STRONG</v>
      </c>
      <c r="L972" s="6" t="str">
        <f>OBV!H972</f>
        <v>BULLISH DIVERGENCE</v>
      </c>
    </row>
    <row r="973" spans="1:12" ht="13.5" x14ac:dyDescent="0.25">
      <c r="A973" s="3">
        <f>RSI!A973</f>
        <v>43423</v>
      </c>
      <c r="B973" s="2">
        <f>RSI!B973</f>
        <v>105.6724</v>
      </c>
      <c r="C973" s="2">
        <f>RSI!I973</f>
        <v>47.311201743323906</v>
      </c>
      <c r="D973" s="2">
        <f>MACD!E973</f>
        <v>1.5738130240114145</v>
      </c>
      <c r="E973" s="2">
        <f>MACD!F973</f>
        <v>-5.4081104526796264E-2</v>
      </c>
      <c r="F973" s="2">
        <f>'Moving Avg'!D973</f>
        <v>104.64944</v>
      </c>
      <c r="G973" s="2">
        <f>'Moving Avg'!F973</f>
        <v>106.828095</v>
      </c>
      <c r="H973" s="2">
        <f>'Moving Avg'!G973</f>
        <v>106.967626</v>
      </c>
      <c r="I973" s="2">
        <f>'Moving Avg'!H973</f>
        <v>93.060929000000016</v>
      </c>
      <c r="J973" s="6" t="str">
        <f>OBV!F973</f>
        <v>BULLISH</v>
      </c>
      <c r="K973" s="6" t="str">
        <f>OBV!G973</f>
        <v>STRONG</v>
      </c>
      <c r="L973" s="6" t="str">
        <f>OBV!H973</f>
        <v>CONFIRMED BULLISH</v>
      </c>
    </row>
    <row r="974" spans="1:12" ht="13.5" x14ac:dyDescent="0.25">
      <c r="A974" s="3">
        <f>RSI!A974</f>
        <v>43425</v>
      </c>
      <c r="B974" s="2">
        <f>RSI!B974</f>
        <v>106.00239999999999</v>
      </c>
      <c r="C974" s="2">
        <f>RSI!I974</f>
        <v>48.450653237245554</v>
      </c>
      <c r="D974" s="2">
        <f>MACD!E974</f>
        <v>1.3790596478685728</v>
      </c>
      <c r="E974" s="2">
        <f>MACD!F974</f>
        <v>0.23254704595227757</v>
      </c>
      <c r="F974" s="2">
        <f>'Moving Avg'!D974</f>
        <v>104.79402</v>
      </c>
      <c r="G974" s="2">
        <f>'Moving Avg'!F974</f>
        <v>106.86502500000002</v>
      </c>
      <c r="H974" s="2">
        <f>'Moving Avg'!G974</f>
        <v>106.96636999999998</v>
      </c>
      <c r="I974" s="2">
        <f>'Moving Avg'!H974</f>
        <v>93.245024500000042</v>
      </c>
      <c r="J974" s="6" t="str">
        <f>OBV!F974</f>
        <v>BULLISH</v>
      </c>
      <c r="K974" s="6" t="str">
        <f>OBV!G974</f>
        <v>STRONG</v>
      </c>
      <c r="L974" s="6" t="str">
        <f>OBV!H974</f>
        <v>CONFIRMED BULLISH</v>
      </c>
    </row>
    <row r="975" spans="1:12" ht="13.5" x14ac:dyDescent="0.25">
      <c r="A975" s="3">
        <f>RSI!A975</f>
        <v>43426</v>
      </c>
      <c r="B975" s="2">
        <f>RSI!B975</f>
        <v>106.00239999999999</v>
      </c>
      <c r="C975" s="2">
        <f>RSI!I975</f>
        <v>48.450653237245561</v>
      </c>
      <c r="D975" s="2">
        <f>MACD!E975</f>
        <v>1.6871217076100038</v>
      </c>
      <c r="E975" s="2">
        <f>MACD!F975</f>
        <v>0.52346197828382279</v>
      </c>
      <c r="F975" s="2">
        <f>'Moving Avg'!D975</f>
        <v>105.25285999999998</v>
      </c>
      <c r="G975" s="2">
        <f>'Moving Avg'!F975</f>
        <v>106.94045000000001</v>
      </c>
      <c r="H975" s="2">
        <f>'Moving Avg'!G975</f>
        <v>106.91797400000002</v>
      </c>
      <c r="I975" s="2">
        <f>'Moving Avg'!H975</f>
        <v>93.431724000000031</v>
      </c>
      <c r="J975" s="6" t="str">
        <f>OBV!F975</f>
        <v>BULLISH</v>
      </c>
      <c r="K975" s="6" t="str">
        <f>OBV!G975</f>
        <v>STRONG</v>
      </c>
      <c r="L975" s="6" t="str">
        <f>OBV!H975</f>
        <v>CONFIRMED BULLISH</v>
      </c>
    </row>
    <row r="976" spans="1:12" ht="13.5" x14ac:dyDescent="0.25">
      <c r="A976" s="3">
        <f>RSI!A976</f>
        <v>43427</v>
      </c>
      <c r="B976" s="2">
        <f>RSI!B976</f>
        <v>106.00239999999999</v>
      </c>
      <c r="C976" s="2">
        <f>RSI!I976</f>
        <v>48.450653237245561</v>
      </c>
      <c r="D976" s="2">
        <f>MACD!E976</f>
        <v>1.8716914500557493</v>
      </c>
      <c r="E976" s="2">
        <f>MACD!F976</f>
        <v>0.79310787263820814</v>
      </c>
      <c r="F976" s="2">
        <f>'Moving Avg'!D976</f>
        <v>105.71169999999999</v>
      </c>
      <c r="G976" s="2">
        <f>'Moving Avg'!F976</f>
        <v>107.01627000000001</v>
      </c>
      <c r="H976" s="2">
        <f>'Moving Avg'!G976</f>
        <v>106.89314800000002</v>
      </c>
      <c r="I976" s="2">
        <f>'Moving Avg'!H976</f>
        <v>93.616208500000042</v>
      </c>
      <c r="J976" s="6" t="str">
        <f>OBV!F976</f>
        <v>BULLISH</v>
      </c>
      <c r="K976" s="6" t="str">
        <f>OBV!G976</f>
        <v>STRONG</v>
      </c>
      <c r="L976" s="6" t="str">
        <f>OBV!H976</f>
        <v>CONFIRMED BULLISH</v>
      </c>
    </row>
    <row r="977" spans="1:12" ht="13.5" x14ac:dyDescent="0.25">
      <c r="A977" s="3">
        <f>RSI!A977</f>
        <v>43430</v>
      </c>
      <c r="B977" s="2">
        <f>RSI!B977</f>
        <v>105.2795</v>
      </c>
      <c r="C977" s="2">
        <f>RSI!I977</f>
        <v>45.744015285415635</v>
      </c>
      <c r="D977" s="2">
        <f>MACD!E977</f>
        <v>1.6787789525411085</v>
      </c>
      <c r="E977" s="2">
        <f>MACD!F977</f>
        <v>0.97024208861878836</v>
      </c>
      <c r="F977" s="2">
        <f>'Moving Avg'!D977</f>
        <v>105.79181999999999</v>
      </c>
      <c r="G977" s="2">
        <f>'Moving Avg'!F977</f>
        <v>107.09483500000002</v>
      </c>
      <c r="H977" s="2">
        <f>'Moving Avg'!G977</f>
        <v>106.81457999999999</v>
      </c>
      <c r="I977" s="2">
        <f>'Moving Avg'!H977</f>
        <v>93.781531500000042</v>
      </c>
      <c r="J977" s="6" t="str">
        <f>OBV!F977</f>
        <v>BULLISH</v>
      </c>
      <c r="K977" s="6" t="str">
        <f>OBV!G977</f>
        <v>STRONG</v>
      </c>
      <c r="L977" s="6" t="str">
        <f>OBV!H977</f>
        <v>CONFIRMED BULLISH</v>
      </c>
    </row>
    <row r="978" spans="1:12" ht="13.5" x14ac:dyDescent="0.25">
      <c r="A978" s="3">
        <f>RSI!A978</f>
        <v>43431</v>
      </c>
      <c r="B978" s="2">
        <f>RSI!B978</f>
        <v>105.1931</v>
      </c>
      <c r="C978" s="2">
        <f>RSI!I978</f>
        <v>45.417447415560673</v>
      </c>
      <c r="D978" s="2">
        <f>MACD!E978</f>
        <v>1.3470278054565199</v>
      </c>
      <c r="E978" s="2">
        <f>MACD!F978</f>
        <v>1.0455992319863348</v>
      </c>
      <c r="F978" s="2">
        <f>'Moving Avg'!D978</f>
        <v>105.69595999999999</v>
      </c>
      <c r="G978" s="2">
        <f>'Moving Avg'!F978</f>
        <v>106.94909000000003</v>
      </c>
      <c r="H978" s="2">
        <f>'Moving Avg'!G978</f>
        <v>106.71857000000001</v>
      </c>
      <c r="I978" s="2">
        <f>'Moving Avg'!H978</f>
        <v>93.96266900000002</v>
      </c>
      <c r="J978" s="6" t="str">
        <f>OBV!F978</f>
        <v>BULLISH</v>
      </c>
      <c r="K978" s="6" t="str">
        <f>OBV!G978</f>
        <v>STRONG</v>
      </c>
      <c r="L978" s="6" t="str">
        <f>OBV!H978</f>
        <v>BULLISH DIVERGENCE</v>
      </c>
    </row>
    <row r="979" spans="1:12" ht="13.5" x14ac:dyDescent="0.25">
      <c r="A979" s="3">
        <f>RSI!A979</f>
        <v>43432</v>
      </c>
      <c r="B979" s="2">
        <f>RSI!B979</f>
        <v>105.2795</v>
      </c>
      <c r="C979" s="2">
        <f>RSI!I979</f>
        <v>45.83388654386151</v>
      </c>
      <c r="D979" s="2">
        <f>MACD!E979</f>
        <v>1.0663426867383095</v>
      </c>
      <c r="E979" s="2">
        <f>MACD!F979</f>
        <v>1.0497479229367297</v>
      </c>
      <c r="F979" s="2">
        <f>'Moving Avg'!D979</f>
        <v>105.55137999999999</v>
      </c>
      <c r="G979" s="2">
        <f>'Moving Avg'!F979</f>
        <v>106.71731500000001</v>
      </c>
      <c r="H979" s="2">
        <f>'Moving Avg'!G979</f>
        <v>106.67582800000002</v>
      </c>
      <c r="I979" s="2">
        <f>'Moving Avg'!H979</f>
        <v>94.152012000000028</v>
      </c>
      <c r="J979" s="6" t="str">
        <f>OBV!F979</f>
        <v>BULLISH</v>
      </c>
      <c r="K979" s="6" t="str">
        <f>OBV!G979</f>
        <v>STRONG</v>
      </c>
      <c r="L979" s="6" t="str">
        <f>OBV!H979</f>
        <v>BULLISH DIVERGENCE</v>
      </c>
    </row>
    <row r="980" spans="1:12" ht="13.5" x14ac:dyDescent="0.25">
      <c r="A980" s="3">
        <f>RSI!A980</f>
        <v>43433</v>
      </c>
      <c r="B980" s="2">
        <f>RSI!B980</f>
        <v>108.4144</v>
      </c>
      <c r="C980" s="2">
        <f>RSI!I980</f>
        <v>58.273442453955788</v>
      </c>
      <c r="D980" s="2">
        <f>MACD!E980</f>
        <v>0.36032736367715756</v>
      </c>
      <c r="E980" s="2">
        <f>MACD!F980</f>
        <v>0.91186381108481529</v>
      </c>
      <c r="F980" s="2">
        <f>'Moving Avg'!D980</f>
        <v>106.03378000000001</v>
      </c>
      <c r="G980" s="2">
        <f>'Moving Avg'!F980</f>
        <v>106.60299999999999</v>
      </c>
      <c r="H980" s="2">
        <f>'Moving Avg'!G980</f>
        <v>106.659958</v>
      </c>
      <c r="I980" s="2">
        <f>'Moving Avg'!H980</f>
        <v>94.362276500000021</v>
      </c>
      <c r="J980" s="6" t="str">
        <f>OBV!F980</f>
        <v>BULLISH</v>
      </c>
      <c r="K980" s="6" t="str">
        <f>OBV!G980</f>
        <v>STRONG</v>
      </c>
      <c r="L980" s="6" t="str">
        <f>OBV!H980</f>
        <v>CONFIRMED BULLISH</v>
      </c>
    </row>
    <row r="981" spans="1:12" ht="13.5" x14ac:dyDescent="0.25">
      <c r="A981" s="3">
        <f>RSI!A981</f>
        <v>43434</v>
      </c>
      <c r="B981" s="2">
        <f>RSI!B981</f>
        <v>108.4144</v>
      </c>
      <c r="C981" s="2">
        <f>RSI!I981</f>
        <v>58.273442453955774</v>
      </c>
      <c r="D981" s="2">
        <f>MACD!E981</f>
        <v>-0.25055674827875407</v>
      </c>
      <c r="E981" s="2">
        <f>MACD!F981</f>
        <v>0.67937969921210151</v>
      </c>
      <c r="F981" s="2">
        <f>'Moving Avg'!D981</f>
        <v>106.51617999999999</v>
      </c>
      <c r="G981" s="2">
        <f>'Moving Avg'!F981</f>
        <v>106.52404000000001</v>
      </c>
      <c r="H981" s="2">
        <f>'Moving Avg'!G981</f>
        <v>106.62837400000001</v>
      </c>
      <c r="I981" s="2">
        <f>'Moving Avg'!H981</f>
        <v>94.573979000000037</v>
      </c>
      <c r="J981" s="6" t="str">
        <f>OBV!F981</f>
        <v>BULLISH</v>
      </c>
      <c r="K981" s="6" t="str">
        <f>OBV!G981</f>
        <v>STRONG</v>
      </c>
      <c r="L981" s="6" t="str">
        <f>OBV!H981</f>
        <v>CONFIRMED BULLISH</v>
      </c>
    </row>
    <row r="982" spans="1:12" ht="13.5" x14ac:dyDescent="0.25">
      <c r="A982" s="3">
        <f>RSI!A982</f>
        <v>43437</v>
      </c>
      <c r="B982" s="2">
        <f>RSI!B982</f>
        <v>108.4144</v>
      </c>
      <c r="C982" s="2">
        <f>RSI!I982</f>
        <v>58.273442453955788</v>
      </c>
      <c r="D982" s="2">
        <f>MACD!E982</f>
        <v>-0.59983852547181016</v>
      </c>
      <c r="E982" s="2">
        <f>MACD!F982</f>
        <v>0.42353605427531915</v>
      </c>
      <c r="F982" s="2">
        <f>'Moving Avg'!D982</f>
        <v>107.14315999999999</v>
      </c>
      <c r="G982" s="2">
        <f>'Moving Avg'!F982</f>
        <v>106.45294000000004</v>
      </c>
      <c r="H982" s="2">
        <f>'Moving Avg'!G982</f>
        <v>106.66278800000001</v>
      </c>
      <c r="I982" s="2">
        <f>'Moving Avg'!H982</f>
        <v>94.789179500000046</v>
      </c>
      <c r="J982" s="6" t="str">
        <f>OBV!F982</f>
        <v>BULLISH</v>
      </c>
      <c r="K982" s="6" t="str">
        <f>OBV!G982</f>
        <v>STRONG</v>
      </c>
      <c r="L982" s="6" t="str">
        <f>OBV!H982</f>
        <v>CONFIRMED BULLISH</v>
      </c>
    </row>
    <row r="983" spans="1:12" ht="13.5" x14ac:dyDescent="0.25">
      <c r="A983" s="3">
        <f>RSI!A983</f>
        <v>43438</v>
      </c>
      <c r="B983" s="2">
        <f>RSI!B983</f>
        <v>108.4144</v>
      </c>
      <c r="C983" s="2">
        <f>RSI!I983</f>
        <v>58.273442453955788</v>
      </c>
      <c r="D983" s="2">
        <f>MACD!E983</f>
        <v>-0.78487024805357919</v>
      </c>
      <c r="E983" s="2">
        <f>MACD!F983</f>
        <v>0.18185479380953948</v>
      </c>
      <c r="F983" s="2">
        <f>'Moving Avg'!D983</f>
        <v>107.78742</v>
      </c>
      <c r="G983" s="2">
        <f>'Moving Avg'!F983</f>
        <v>106.38184000000004</v>
      </c>
      <c r="H983" s="2">
        <f>'Moving Avg'!G983</f>
        <v>106.66294600000001</v>
      </c>
      <c r="I983" s="2">
        <f>'Moving Avg'!H983</f>
        <v>95.014174500000067</v>
      </c>
      <c r="J983" s="6" t="str">
        <f>OBV!F983</f>
        <v>BULLISH</v>
      </c>
      <c r="K983" s="6" t="str">
        <f>OBV!G983</f>
        <v>STRONG</v>
      </c>
      <c r="L983" s="6" t="str">
        <f>OBV!H983</f>
        <v>CONFIRMED BULLISH</v>
      </c>
    </row>
    <row r="984" spans="1:12" ht="13.5" x14ac:dyDescent="0.25">
      <c r="A984" s="3">
        <f>RSI!A984</f>
        <v>43439</v>
      </c>
      <c r="B984" s="2">
        <f>RSI!B984</f>
        <v>108.4144</v>
      </c>
      <c r="C984" s="2">
        <f>RSI!I984</f>
        <v>58.273442453955788</v>
      </c>
      <c r="D984" s="2">
        <f>MACD!E984</f>
        <v>-0.90137236405861643</v>
      </c>
      <c r="E984" s="2">
        <f>MACD!F984</f>
        <v>-3.4790637764091692E-2</v>
      </c>
      <c r="F984" s="2">
        <f>'Moving Avg'!D984</f>
        <v>108.4144</v>
      </c>
      <c r="G984" s="2">
        <f>'Moving Avg'!F984</f>
        <v>106.47533500000004</v>
      </c>
      <c r="H984" s="2">
        <f>'Moving Avg'!G984</f>
        <v>106.601664</v>
      </c>
      <c r="I984" s="2">
        <f>'Moving Avg'!H984</f>
        <v>95.239558000000073</v>
      </c>
      <c r="J984" s="6" t="str">
        <f>OBV!F984</f>
        <v>BULLISH</v>
      </c>
      <c r="K984" s="6" t="str">
        <f>OBV!G984</f>
        <v>NEUTRAL</v>
      </c>
      <c r="L984" s="6" t="str">
        <f>OBV!H984</f>
        <v>CONFIRMED BULLISH</v>
      </c>
    </row>
    <row r="985" spans="1:12" ht="13.5" x14ac:dyDescent="0.25">
      <c r="A985" s="3">
        <f>RSI!A985</f>
        <v>43440</v>
      </c>
      <c r="B985" s="2">
        <f>RSI!B985</f>
        <v>108.4144</v>
      </c>
      <c r="C985" s="2">
        <f>RSI!I985</f>
        <v>58.273442453955788</v>
      </c>
      <c r="D985" s="2">
        <f>MACD!E985</f>
        <v>-1.0098640804265955</v>
      </c>
      <c r="E985" s="2">
        <f>MACD!F985</f>
        <v>-0.22980532629659248</v>
      </c>
      <c r="F985" s="2">
        <f>'Moving Avg'!D985</f>
        <v>108.4144</v>
      </c>
      <c r="G985" s="2">
        <f>'Moving Avg'!F985</f>
        <v>106.41602000000005</v>
      </c>
      <c r="H985" s="2">
        <f>'Moving Avg'!G985</f>
        <v>106.54038199999997</v>
      </c>
      <c r="I985" s="2">
        <f>'Moving Avg'!H985</f>
        <v>95.47069400000008</v>
      </c>
      <c r="J985" s="6" t="str">
        <f>OBV!F985</f>
        <v>NEUTRAL</v>
      </c>
      <c r="K985" s="6" t="str">
        <f>OBV!G985</f>
        <v>NEUTRAL</v>
      </c>
      <c r="L985" s="6" t="str">
        <f>OBV!H985</f>
        <v>NEUTRAL</v>
      </c>
    </row>
    <row r="986" spans="1:12" ht="13.5" x14ac:dyDescent="0.25">
      <c r="A986" s="3">
        <f>RSI!A986</f>
        <v>43441</v>
      </c>
      <c r="B986" s="2">
        <f>RSI!B986</f>
        <v>108.4144</v>
      </c>
      <c r="C986" s="2">
        <f>RSI!I986</f>
        <v>58.273442453955788</v>
      </c>
      <c r="D986" s="2">
        <f>MACD!E986</f>
        <v>-1.1108434698268184</v>
      </c>
      <c r="E986" s="2">
        <f>MACD!F986</f>
        <v>-0.40601295500263768</v>
      </c>
      <c r="F986" s="2">
        <f>'Moving Avg'!D986</f>
        <v>108.4144</v>
      </c>
      <c r="G986" s="2">
        <f>'Moving Avg'!F986</f>
        <v>106.38224000000005</v>
      </c>
      <c r="H986" s="2">
        <f>'Moving Avg'!G986</f>
        <v>106.47909999999996</v>
      </c>
      <c r="I986" s="2">
        <f>'Moving Avg'!H986</f>
        <v>95.694056500000073</v>
      </c>
      <c r="J986" s="6" t="str">
        <f>OBV!F986</f>
        <v>NEUTRAL</v>
      </c>
      <c r="K986" s="6" t="str">
        <f>OBV!G986</f>
        <v>NEUTRAL</v>
      </c>
      <c r="L986" s="6" t="str">
        <f>OBV!H986</f>
        <v>NEUTRAL</v>
      </c>
    </row>
    <row r="987" spans="1:12" ht="13.5" x14ac:dyDescent="0.25">
      <c r="A987" s="3">
        <f>RSI!A987</f>
        <v>43444</v>
      </c>
      <c r="B987" s="2">
        <f>RSI!B987</f>
        <v>108.4144</v>
      </c>
      <c r="C987" s="2">
        <f>RSI!I987</f>
        <v>58.273442453955788</v>
      </c>
      <c r="D987" s="2">
        <f>MACD!E987</f>
        <v>-1.3160017553133088</v>
      </c>
      <c r="E987" s="2">
        <f>MACD!F987</f>
        <v>-0.58801071506477198</v>
      </c>
      <c r="F987" s="2">
        <f>'Moving Avg'!D987</f>
        <v>108.4144</v>
      </c>
      <c r="G987" s="2">
        <f>'Moving Avg'!F987</f>
        <v>106.48006000000005</v>
      </c>
      <c r="H987" s="2">
        <f>'Moving Avg'!G987</f>
        <v>106.48459999999994</v>
      </c>
      <c r="I987" s="2">
        <f>'Moving Avg'!H987</f>
        <v>95.925970000000063</v>
      </c>
      <c r="J987" s="6" t="str">
        <f>OBV!F987</f>
        <v>NEUTRAL</v>
      </c>
      <c r="K987" s="6" t="str">
        <f>OBV!G987</f>
        <v>NEUTRAL</v>
      </c>
      <c r="L987" s="6" t="str">
        <f>OBV!H987</f>
        <v>NEUTRAL</v>
      </c>
    </row>
    <row r="988" spans="1:12" ht="13.5" x14ac:dyDescent="0.25">
      <c r="A988" s="3">
        <f>RSI!A988</f>
        <v>43445</v>
      </c>
      <c r="B988" s="2">
        <f>RSI!B988</f>
        <v>105.1696</v>
      </c>
      <c r="C988" s="2">
        <f>RSI!I988</f>
        <v>40.74923545220993</v>
      </c>
      <c r="D988" s="2">
        <f>MACD!E988</f>
        <v>-1.2704032410327812</v>
      </c>
      <c r="E988" s="2">
        <f>MACD!F988</f>
        <v>-0.72448922025837392</v>
      </c>
      <c r="F988" s="2">
        <f>'Moving Avg'!D988</f>
        <v>107.76543999999998</v>
      </c>
      <c r="G988" s="2">
        <f>'Moving Avg'!F988</f>
        <v>106.47456500000006</v>
      </c>
      <c r="H988" s="2">
        <f>'Moving Avg'!G988</f>
        <v>106.46668799999996</v>
      </c>
      <c r="I988" s="2">
        <f>'Moving Avg'!H988</f>
        <v>96.148655500000075</v>
      </c>
      <c r="J988" s="6" t="str">
        <f>OBV!F988</f>
        <v>BEARISH</v>
      </c>
      <c r="K988" s="6" t="str">
        <f>OBV!G988</f>
        <v>NEUTRAL</v>
      </c>
      <c r="L988" s="6" t="str">
        <f>OBV!H988</f>
        <v>CONFIRMED BEARISH</v>
      </c>
    </row>
    <row r="989" spans="1:12" ht="13.5" x14ac:dyDescent="0.25">
      <c r="A989" s="3">
        <f>RSI!A989</f>
        <v>43446</v>
      </c>
      <c r="B989" s="2">
        <f>RSI!B989</f>
        <v>108.00579999999999</v>
      </c>
      <c r="C989" s="2">
        <f>RSI!I989</f>
        <v>53.821272363587795</v>
      </c>
      <c r="D989" s="2">
        <f>MACD!E989</f>
        <v>-1.4167291544479497</v>
      </c>
      <c r="E989" s="2">
        <f>MACD!F989</f>
        <v>-0.86293720709628907</v>
      </c>
      <c r="F989" s="2">
        <f>'Moving Avg'!D989</f>
        <v>107.68371999999999</v>
      </c>
      <c r="G989" s="2">
        <f>'Moving Avg'!F989</f>
        <v>106.61088000000004</v>
      </c>
      <c r="H989" s="2">
        <f>'Moving Avg'!G989</f>
        <v>106.50549999999996</v>
      </c>
      <c r="I989" s="2">
        <f>'Moving Avg'!H989</f>
        <v>96.38552200000008</v>
      </c>
      <c r="J989" s="6" t="str">
        <f>OBV!F989</f>
        <v>BEARISH</v>
      </c>
      <c r="K989" s="6" t="str">
        <f>OBV!G989</f>
        <v>NEUTRAL</v>
      </c>
      <c r="L989" s="6" t="str">
        <f>OBV!H989</f>
        <v>CONFIRMED BEARISH</v>
      </c>
    </row>
    <row r="990" spans="1:12" ht="13.5" x14ac:dyDescent="0.25">
      <c r="A990" s="3">
        <f>RSI!A990</f>
        <v>43447</v>
      </c>
      <c r="B990" s="2">
        <f>RSI!B990</f>
        <v>106.0652</v>
      </c>
      <c r="C990" s="2">
        <f>RSI!I990</f>
        <v>46.295188978070904</v>
      </c>
      <c r="D990" s="2">
        <f>MACD!E990</f>
        <v>-0.920255392543055</v>
      </c>
      <c r="E990" s="2">
        <f>MACD!F990</f>
        <v>-0.87440084418564235</v>
      </c>
      <c r="F990" s="2">
        <f>'Moving Avg'!D990</f>
        <v>107.21387999999999</v>
      </c>
      <c r="G990" s="2">
        <f>'Moving Avg'!F990</f>
        <v>106.72873000000004</v>
      </c>
      <c r="H990" s="2">
        <f>'Moving Avg'!G990</f>
        <v>106.49764399999995</v>
      </c>
      <c r="I990" s="2">
        <f>'Moving Avg'!H990</f>
        <v>96.608798500000091</v>
      </c>
      <c r="J990" s="6" t="str">
        <f>OBV!F990</f>
        <v>BEARISH</v>
      </c>
      <c r="K990" s="6" t="str">
        <f>OBV!G990</f>
        <v>WEAK</v>
      </c>
      <c r="L990" s="6" t="str">
        <f>OBV!H990</f>
        <v>CONFIRMED BEARISH</v>
      </c>
    </row>
    <row r="991" spans="1:12" ht="13.5" x14ac:dyDescent="0.25">
      <c r="A991" s="3">
        <f>RSI!A991</f>
        <v>43448</v>
      </c>
      <c r="B991" s="2">
        <f>RSI!B991</f>
        <v>105.97880000000001</v>
      </c>
      <c r="C991" s="2">
        <f>RSI!I991</f>
        <v>45.986862202127618</v>
      </c>
      <c r="D991" s="2">
        <f>MACD!E991</f>
        <v>-0.48762147204728024</v>
      </c>
      <c r="E991" s="2">
        <f>MACD!F991</f>
        <v>-0.79704496975797001</v>
      </c>
      <c r="F991" s="2">
        <f>'Moving Avg'!D991</f>
        <v>106.72675999999998</v>
      </c>
      <c r="G991" s="2">
        <f>'Moving Avg'!F991</f>
        <v>106.84226000000004</v>
      </c>
      <c r="H991" s="2">
        <f>'Moving Avg'!G991</f>
        <v>106.48805999999995</v>
      </c>
      <c r="I991" s="2">
        <f>'Moving Avg'!H991</f>
        <v>96.822431500000079</v>
      </c>
      <c r="J991" s="6" t="str">
        <f>OBV!F991</f>
        <v>BEARISH</v>
      </c>
      <c r="K991" s="6" t="str">
        <f>OBV!G991</f>
        <v>WEAK</v>
      </c>
      <c r="L991" s="6" t="str">
        <f>OBV!H991</f>
        <v>CONFIRMED BEARISH</v>
      </c>
    </row>
    <row r="992" spans="1:12" ht="13.5" x14ac:dyDescent="0.25">
      <c r="A992" s="3">
        <f>RSI!A992</f>
        <v>43451</v>
      </c>
      <c r="B992" s="2">
        <f>RSI!B992</f>
        <v>105.97880000000001</v>
      </c>
      <c r="C992" s="2">
        <f>RSI!I992</f>
        <v>45.986862202127618</v>
      </c>
      <c r="D992" s="2">
        <f>MACD!E992</f>
        <v>-0.11535020702012844</v>
      </c>
      <c r="E992" s="2">
        <f>MACD!F992</f>
        <v>-0.66070601721040179</v>
      </c>
      <c r="F992" s="2">
        <f>'Moving Avg'!D992</f>
        <v>106.23963999999998</v>
      </c>
      <c r="G992" s="2">
        <f>'Moving Avg'!F992</f>
        <v>106.89725500000002</v>
      </c>
      <c r="H992" s="2">
        <f>'Moving Avg'!G992</f>
        <v>106.54227199999995</v>
      </c>
      <c r="I992" s="2">
        <f>'Moving Avg'!H992</f>
        <v>97.035559500000076</v>
      </c>
      <c r="J992" s="6" t="str">
        <f>OBV!F992</f>
        <v>BEARISH</v>
      </c>
      <c r="K992" s="6" t="str">
        <f>OBV!G992</f>
        <v>WEAK</v>
      </c>
      <c r="L992" s="6" t="str">
        <f>OBV!H992</f>
        <v>CONFIRMED BEARISH</v>
      </c>
    </row>
    <row r="993" spans="1:12" ht="13.5" x14ac:dyDescent="0.25">
      <c r="A993" s="3">
        <f>RSI!A993</f>
        <v>43452</v>
      </c>
      <c r="B993" s="2">
        <f>RSI!B993</f>
        <v>102.1369</v>
      </c>
      <c r="C993" s="2">
        <f>RSI!I993</f>
        <v>34.230150474396538</v>
      </c>
      <c r="D993" s="2">
        <f>MACD!E993</f>
        <v>0.48997115682759329</v>
      </c>
      <c r="E993" s="2">
        <f>MACD!F993</f>
        <v>-0.43057058240280277</v>
      </c>
      <c r="F993" s="2">
        <f>'Moving Avg'!D993</f>
        <v>105.63309999999998</v>
      </c>
      <c r="G993" s="2">
        <f>'Moving Avg'!F993</f>
        <v>106.72048000000002</v>
      </c>
      <c r="H993" s="2">
        <f>'Moving Avg'!G993</f>
        <v>106.45899199999998</v>
      </c>
      <c r="I993" s="2">
        <f>'Moving Avg'!H993</f>
        <v>97.231421000000083</v>
      </c>
      <c r="J993" s="6" t="str">
        <f>OBV!F993</f>
        <v>BEARISH</v>
      </c>
      <c r="K993" s="6" t="str">
        <f>OBV!G993</f>
        <v>NEUTRAL</v>
      </c>
      <c r="L993" s="6" t="str">
        <f>OBV!H993</f>
        <v>CONFIRMED BEARISH</v>
      </c>
    </row>
    <row r="994" spans="1:12" ht="13.5" x14ac:dyDescent="0.25">
      <c r="A994" s="3">
        <f>RSI!A994</f>
        <v>43453</v>
      </c>
      <c r="B994" s="2">
        <f>RSI!B994</f>
        <v>102.1369</v>
      </c>
      <c r="C994" s="2">
        <f>RSI!I994</f>
        <v>34.230150474396538</v>
      </c>
      <c r="D994" s="2">
        <f>MACD!E994</f>
        <v>1.0301805312743539</v>
      </c>
      <c r="E994" s="2">
        <f>MACD!F994</f>
        <v>-0.13842035966737143</v>
      </c>
      <c r="F994" s="2">
        <f>'Moving Avg'!D994</f>
        <v>104.45932000000001</v>
      </c>
      <c r="G994" s="2">
        <f>'Moving Avg'!F994</f>
        <v>106.52720500000002</v>
      </c>
      <c r="H994" s="2">
        <f>'Moving Avg'!G994</f>
        <v>106.37257</v>
      </c>
      <c r="I994" s="2">
        <f>'Moving Avg'!H994</f>
        <v>97.429226000000085</v>
      </c>
      <c r="J994" s="6" t="str">
        <f>OBV!F994</f>
        <v>BEARISH</v>
      </c>
      <c r="K994" s="6" t="str">
        <f>OBV!G994</f>
        <v>NEUTRAL</v>
      </c>
      <c r="L994" s="6" t="str">
        <f>OBV!H994</f>
        <v>CONFIRMED BEARISH</v>
      </c>
    </row>
    <row r="995" spans="1:12" ht="13.5" x14ac:dyDescent="0.25">
      <c r="A995" s="3">
        <f>RSI!A995</f>
        <v>43454</v>
      </c>
      <c r="B995" s="2">
        <f>RSI!B995</f>
        <v>99.387</v>
      </c>
      <c r="C995" s="2">
        <f>RSI!I995</f>
        <v>28.237504562338785</v>
      </c>
      <c r="D995" s="2">
        <f>MACD!E995</f>
        <v>1.7169163029203958</v>
      </c>
      <c r="E995" s="2">
        <f>MACD!F995</f>
        <v>0.23264697285018204</v>
      </c>
      <c r="F995" s="2">
        <f>'Moving Avg'!D995</f>
        <v>103.12368000000001</v>
      </c>
      <c r="G995" s="2">
        <f>'Moving Avg'!F995</f>
        <v>106.19643499999999</v>
      </c>
      <c r="H995" s="2">
        <f>'Moving Avg'!G995</f>
        <v>106.23115</v>
      </c>
      <c r="I995" s="2">
        <f>'Moving Avg'!H995</f>
        <v>97.614836500000095</v>
      </c>
      <c r="J995" s="6" t="str">
        <f>OBV!F995</f>
        <v>BEARISH</v>
      </c>
      <c r="K995" s="6" t="str">
        <f>OBV!G995</f>
        <v>NEUTRAL</v>
      </c>
      <c r="L995" s="6" t="str">
        <f>OBV!H995</f>
        <v>CONFIRMED BEARISH</v>
      </c>
    </row>
    <row r="996" spans="1:12" ht="13.5" x14ac:dyDescent="0.25">
      <c r="A996" s="3">
        <f>RSI!A996</f>
        <v>43455</v>
      </c>
      <c r="B996" s="2">
        <f>RSI!B996</f>
        <v>99.387</v>
      </c>
      <c r="C996" s="2">
        <f>RSI!I996</f>
        <v>28.237504562338785</v>
      </c>
      <c r="D996" s="2">
        <f>MACD!E996</f>
        <v>2.3382675051739028</v>
      </c>
      <c r="E996" s="2">
        <f>MACD!F996</f>
        <v>0.65377107931492628</v>
      </c>
      <c r="F996" s="2">
        <f>'Moving Avg'!D996</f>
        <v>101.80532000000001</v>
      </c>
      <c r="G996" s="2">
        <f>'Moving Avg'!F996</f>
        <v>105.86566500000001</v>
      </c>
      <c r="H996" s="2">
        <f>'Moving Avg'!G996</f>
        <v>106.09129999999999</v>
      </c>
      <c r="I996" s="2">
        <f>'Moving Avg'!H996</f>
        <v>97.793062000000077</v>
      </c>
      <c r="J996" s="6" t="str">
        <f>OBV!F996</f>
        <v>BEARISH</v>
      </c>
      <c r="K996" s="6" t="str">
        <f>OBV!G996</f>
        <v>NEUTRAL</v>
      </c>
      <c r="L996" s="6" t="str">
        <f>OBV!H996</f>
        <v>CONFIRMED BEARISH</v>
      </c>
    </row>
    <row r="997" spans="1:12" ht="13.5" x14ac:dyDescent="0.25">
      <c r="A997" s="3">
        <f>RSI!A997</f>
        <v>43458</v>
      </c>
      <c r="B997" s="2">
        <f>RSI!B997</f>
        <v>99.387</v>
      </c>
      <c r="C997" s="2">
        <f>RSI!I997</f>
        <v>28.237504562338785</v>
      </c>
      <c r="D997" s="2">
        <f>MACD!E997</f>
        <v>2.9013105553135574</v>
      </c>
      <c r="E997" s="2">
        <f>MACD!F997</f>
        <v>1.1032789745146525</v>
      </c>
      <c r="F997" s="2">
        <f>'Moving Avg'!D997</f>
        <v>100.48696</v>
      </c>
      <c r="G997" s="2">
        <f>'Moving Avg'!F997</f>
        <v>105.57104</v>
      </c>
      <c r="H997" s="2">
        <f>'Moving Avg'!G997</f>
        <v>106.01116199999998</v>
      </c>
      <c r="I997" s="2">
        <f>'Moving Avg'!H997</f>
        <v>97.980615500000098</v>
      </c>
      <c r="J997" s="6" t="str">
        <f>OBV!F997</f>
        <v>BEARISH</v>
      </c>
      <c r="K997" s="6" t="str">
        <f>OBV!G997</f>
        <v>NEUTRAL</v>
      </c>
      <c r="L997" s="6" t="str">
        <f>OBV!H997</f>
        <v>CONFIRMED BEARISH</v>
      </c>
    </row>
    <row r="998" spans="1:12" ht="13.5" x14ac:dyDescent="0.25">
      <c r="A998" s="3">
        <f>RSI!A998</f>
        <v>43459</v>
      </c>
      <c r="B998" s="2">
        <f>RSI!B998</f>
        <v>100.7462</v>
      </c>
      <c r="C998" s="2">
        <f>RSI!I998</f>
        <v>35.236862513775094</v>
      </c>
      <c r="D998" s="2">
        <f>MACD!E998</f>
        <v>2.8123726537954639</v>
      </c>
      <c r="E998" s="2">
        <f>MACD!F998</f>
        <v>1.4450977103708149</v>
      </c>
      <c r="F998" s="2">
        <f>'Moving Avg'!D998</f>
        <v>100.20881999999999</v>
      </c>
      <c r="G998" s="2">
        <f>'Moving Avg'!F998</f>
        <v>105.34869499999999</v>
      </c>
      <c r="H998" s="2">
        <f>'Moving Avg'!G998</f>
        <v>105.967636</v>
      </c>
      <c r="I998" s="2">
        <f>'Moving Avg'!H998</f>
        <v>98.173410500000102</v>
      </c>
      <c r="J998" s="6" t="str">
        <f>OBV!F998</f>
        <v>BULLISH</v>
      </c>
      <c r="K998" s="6" t="str">
        <f>OBV!G998</f>
        <v>NEUTRAL</v>
      </c>
      <c r="L998" s="6" t="str">
        <f>OBV!H998</f>
        <v>BULLISH DIVERGENCE</v>
      </c>
    </row>
    <row r="999" spans="1:12" ht="13.5" x14ac:dyDescent="0.25">
      <c r="A999" s="3">
        <f>RSI!A999</f>
        <v>43460</v>
      </c>
      <c r="B999" s="2">
        <f>RSI!B999</f>
        <v>102.1369</v>
      </c>
      <c r="C999" s="2">
        <f>RSI!I999</f>
        <v>41.521649441807796</v>
      </c>
      <c r="D999" s="2">
        <f>MACD!E999</f>
        <v>3.0943748944431633</v>
      </c>
      <c r="E999" s="2">
        <f>MACD!F999</f>
        <v>1.7749531471852846</v>
      </c>
      <c r="F999" s="2">
        <f>'Moving Avg'!D999</f>
        <v>100.20881999999999</v>
      </c>
      <c r="G999" s="2">
        <f>'Moving Avg'!F999</f>
        <v>105.191565</v>
      </c>
      <c r="H999" s="2">
        <f>'Moving Avg'!G999</f>
        <v>105.90478400000001</v>
      </c>
      <c r="I999" s="2">
        <f>'Moving Avg'!H999</f>
        <v>98.374713500000112</v>
      </c>
      <c r="J999" s="6" t="str">
        <f>OBV!F999</f>
        <v>BULLISH</v>
      </c>
      <c r="K999" s="6" t="str">
        <f>OBV!G999</f>
        <v>STRONG</v>
      </c>
      <c r="L999" s="6" t="str">
        <f>OBV!H999</f>
        <v>NEUTRAL</v>
      </c>
    </row>
    <row r="1000" spans="1:12" ht="13.5" x14ac:dyDescent="0.25">
      <c r="A1000" s="3">
        <f>RSI!A1000</f>
        <v>43461</v>
      </c>
      <c r="B1000" s="2">
        <f>RSI!B1000</f>
        <v>99.072800000000001</v>
      </c>
      <c r="C1000" s="2">
        <f>RSI!I1000</f>
        <v>33.750328483392167</v>
      </c>
      <c r="D1000" s="2">
        <f>MACD!E1000</f>
        <v>3.2753518648145103</v>
      </c>
      <c r="E1000" s="2">
        <f>MACD!F1000</f>
        <v>2.07503289071113</v>
      </c>
      <c r="F1000" s="2">
        <f>'Moving Avg'!D1000</f>
        <v>100.14598000000001</v>
      </c>
      <c r="G1000" s="2">
        <f>'Moving Avg'!F1000</f>
        <v>104.724485</v>
      </c>
      <c r="H1000" s="2">
        <f>'Moving Avg'!G1000</f>
        <v>105.78065000000001</v>
      </c>
      <c r="I1000" s="2">
        <f>'Moving Avg'!H1000</f>
        <v>98.560774000000123</v>
      </c>
      <c r="J1000" s="6" t="str">
        <f>OBV!F1000</f>
        <v>BULLISH</v>
      </c>
      <c r="K1000" s="6" t="str">
        <f>OBV!G1000</f>
        <v>STRONG</v>
      </c>
      <c r="L1000" s="6" t="str">
        <f>OBV!H1000</f>
        <v>BULLISH DIVERGENCE</v>
      </c>
    </row>
    <row r="1001" spans="1:12" ht="13.5" x14ac:dyDescent="0.25">
      <c r="A1001" s="3">
        <f>RSI!A1001</f>
        <v>43462</v>
      </c>
      <c r="B1001" s="2">
        <f>RSI!B1001</f>
        <v>102.04259999999999</v>
      </c>
      <c r="C1001" s="2">
        <f>RSI!I1001</f>
        <v>44.577506158054717</v>
      </c>
      <c r="D1001" s="2">
        <f>MACD!E1001</f>
        <v>3.2262249684979025</v>
      </c>
      <c r="E1001" s="2">
        <f>MACD!F1001</f>
        <v>2.3052713062684846</v>
      </c>
      <c r="F1001" s="2">
        <f>'Moving Avg'!D1001</f>
        <v>100.6771</v>
      </c>
      <c r="G1001" s="2">
        <f>'Moving Avg'!F1001</f>
        <v>104.40589499999999</v>
      </c>
      <c r="H1001" s="2">
        <f>'Moving Avg'!G1001</f>
        <v>105.71606799999999</v>
      </c>
      <c r="I1001" s="2">
        <f>'Moving Avg'!H1001</f>
        <v>98.761761000000121</v>
      </c>
      <c r="J1001" s="6" t="str">
        <f>OBV!F1001</f>
        <v>BULLISH</v>
      </c>
      <c r="K1001" s="6" t="str">
        <f>OBV!G1001</f>
        <v>STRONG</v>
      </c>
      <c r="L1001" s="6" t="str">
        <f>OBV!H1001</f>
        <v>CONFIRMED BULLISH</v>
      </c>
    </row>
    <row r="1002" spans="1:12" ht="13.5" x14ac:dyDescent="0.25">
      <c r="A1002" s="3">
        <f>RSI!A1002</f>
        <v>43465</v>
      </c>
      <c r="B1002" s="2">
        <f>RSI!B1002</f>
        <v>106.6309</v>
      </c>
      <c r="C1002" s="2">
        <f>RSI!I1002</f>
        <v>56.426109450837551</v>
      </c>
      <c r="D1002" s="2">
        <f>MACD!E1002</f>
        <v>2.8559520443923248</v>
      </c>
      <c r="E1002" s="2">
        <f>MACD!F1002</f>
        <v>2.4154074538932528</v>
      </c>
      <c r="F1002" s="2">
        <f>'Moving Avg'!D1002</f>
        <v>102.12588000000001</v>
      </c>
      <c r="G1002" s="2">
        <f>'Moving Avg'!F1002</f>
        <v>104.31671999999999</v>
      </c>
      <c r="H1002" s="2">
        <f>'Moving Avg'!G1002</f>
        <v>105.74325200000001</v>
      </c>
      <c r="I1002" s="2">
        <f>'Moving Avg'!H1002</f>
        <v>98.987866000000125</v>
      </c>
      <c r="J1002" s="6" t="str">
        <f>OBV!F1002</f>
        <v>BULLISH</v>
      </c>
      <c r="K1002" s="6" t="str">
        <f>OBV!G1002</f>
        <v>STRONG</v>
      </c>
      <c r="L1002" s="6" t="str">
        <f>OBV!H1002</f>
        <v>CONFIRMED BULLISH</v>
      </c>
    </row>
    <row r="1003" spans="1:12" ht="13.5" x14ac:dyDescent="0.25">
      <c r="A1003" s="3">
        <f>RSI!A1003</f>
        <v>43467</v>
      </c>
      <c r="B1003" s="2">
        <f>RSI!B1003</f>
        <v>107.6365</v>
      </c>
      <c r="C1003" s="2">
        <f>RSI!I1003</f>
        <v>58.519192402852376</v>
      </c>
      <c r="D1003" s="2">
        <f>MACD!E1003</f>
        <v>1.8603239466526986</v>
      </c>
      <c r="E1003" s="2">
        <f>MACD!F1003</f>
        <v>2.3043907524451424</v>
      </c>
      <c r="F1003" s="2">
        <f>'Moving Avg'!D1003</f>
        <v>103.50393999999999</v>
      </c>
      <c r="G1003" s="2">
        <f>'Moving Avg'!F1003</f>
        <v>104.27782499999998</v>
      </c>
      <c r="H1003" s="2">
        <f>'Moving Avg'!G1003</f>
        <v>105.79070600000001</v>
      </c>
      <c r="I1003" s="2">
        <f>'Moving Avg'!H1003</f>
        <v>99.21367450000011</v>
      </c>
      <c r="J1003" s="6" t="str">
        <f>OBV!F1003</f>
        <v>BULLISH</v>
      </c>
      <c r="K1003" s="6" t="str">
        <f>OBV!G1003</f>
        <v>STRONG</v>
      </c>
      <c r="L1003" s="6" t="str">
        <f>OBV!H1003</f>
        <v>CONFIRMED BULLISH</v>
      </c>
    </row>
    <row r="1004" spans="1:12" ht="13.5" x14ac:dyDescent="0.25">
      <c r="A1004" s="3">
        <f>RSI!A1004</f>
        <v>43468</v>
      </c>
      <c r="B1004" s="2">
        <f>RSI!B1004</f>
        <v>104.4075</v>
      </c>
      <c r="C1004" s="2">
        <f>RSI!I1004</f>
        <v>50.183387527969899</v>
      </c>
      <c r="D1004" s="2">
        <f>MACD!E1004</f>
        <v>1.2355848507410059</v>
      </c>
      <c r="E1004" s="2">
        <f>MACD!F1004</f>
        <v>2.0906295721043149</v>
      </c>
      <c r="F1004" s="2">
        <f>'Moving Avg'!D1004</f>
        <v>103.95806</v>
      </c>
      <c r="G1004" s="2">
        <f>'Moving Avg'!F1004</f>
        <v>104.07747999999997</v>
      </c>
      <c r="H1004" s="2">
        <f>'Moving Avg'!G1004</f>
        <v>105.77358</v>
      </c>
      <c r="I1004" s="2">
        <f>'Moving Avg'!H1004</f>
        <v>99.415253500000105</v>
      </c>
      <c r="J1004" s="6" t="str">
        <f>OBV!F1004</f>
        <v>BULLISH</v>
      </c>
      <c r="K1004" s="6" t="str">
        <f>OBV!G1004</f>
        <v>NEUTRAL</v>
      </c>
      <c r="L1004" s="6" t="str">
        <f>OBV!H1004</f>
        <v>CONFIRMED BULLISH</v>
      </c>
    </row>
    <row r="1005" spans="1:12" ht="13.5" x14ac:dyDescent="0.25">
      <c r="A1005" s="3">
        <f>RSI!A1005</f>
        <v>43469</v>
      </c>
      <c r="B1005" s="2">
        <f>RSI!B1005</f>
        <v>103.7004</v>
      </c>
      <c r="C1005" s="2">
        <f>RSI!I1005</f>
        <v>48.552375459298197</v>
      </c>
      <c r="D1005" s="2">
        <f>MACD!E1005</f>
        <v>0.33547661490430869</v>
      </c>
      <c r="E1005" s="2">
        <f>MACD!F1005</f>
        <v>1.7395989806643137</v>
      </c>
      <c r="F1005" s="2">
        <f>'Moving Avg'!D1005</f>
        <v>104.88357999999998</v>
      </c>
      <c r="G1005" s="2">
        <f>'Moving Avg'!F1005</f>
        <v>103.84178</v>
      </c>
      <c r="H1005" s="2">
        <f>'Moving Avg'!G1005</f>
        <v>105.75770999999999</v>
      </c>
      <c r="I1005" s="2">
        <f>'Moving Avg'!H1005</f>
        <v>99.622819500000119</v>
      </c>
      <c r="J1005" s="6" t="str">
        <f>OBV!F1005</f>
        <v>BULLISH</v>
      </c>
      <c r="K1005" s="6" t="str">
        <f>OBV!G1005</f>
        <v>NEUTRAL</v>
      </c>
      <c r="L1005" s="6" t="str">
        <f>OBV!H1005</f>
        <v>CONFIRMED BULLISH</v>
      </c>
    </row>
    <row r="1006" spans="1:12" ht="13.5" x14ac:dyDescent="0.25">
      <c r="A1006" s="3">
        <f>RSI!A1006</f>
        <v>43472</v>
      </c>
      <c r="B1006" s="2">
        <f>RSI!B1006</f>
        <v>103.7004</v>
      </c>
      <c r="C1006" s="2">
        <f>RSI!I1006</f>
        <v>48.552375459298197</v>
      </c>
      <c r="D1006" s="2">
        <f>MACD!E1006</f>
        <v>-0.42271504126294701</v>
      </c>
      <c r="E1006" s="2">
        <f>MACD!F1006</f>
        <v>1.3071361762788618</v>
      </c>
      <c r="F1006" s="2">
        <f>'Moving Avg'!D1006</f>
        <v>105.21513999999999</v>
      </c>
      <c r="G1006" s="2">
        <f>'Moving Avg'!F1006</f>
        <v>103.60607999999999</v>
      </c>
      <c r="H1006" s="2">
        <f>'Moving Avg'!G1006</f>
        <v>105.74199799999998</v>
      </c>
      <c r="I1006" s="2">
        <f>'Moving Avg'!H1006</f>
        <v>99.830852000000121</v>
      </c>
      <c r="J1006" s="6" t="str">
        <f>OBV!F1006</f>
        <v>BULLISH</v>
      </c>
      <c r="K1006" s="6" t="str">
        <f>OBV!G1006</f>
        <v>NEUTRAL</v>
      </c>
      <c r="L1006" s="6" t="str">
        <f>OBV!H1006</f>
        <v>CONFIRMED BULLISH</v>
      </c>
    </row>
    <row r="1007" spans="1:12" ht="13.5" x14ac:dyDescent="0.25">
      <c r="A1007" s="3">
        <f>RSI!A1007</f>
        <v>43473</v>
      </c>
      <c r="B1007" s="2">
        <f>RSI!B1007</f>
        <v>103.7004</v>
      </c>
      <c r="C1007" s="2">
        <f>RSI!I1007</f>
        <v>48.552375459298197</v>
      </c>
      <c r="D1007" s="2">
        <f>MACD!E1007</f>
        <v>-1.0610781332314616</v>
      </c>
      <c r="E1007" s="2">
        <f>MACD!F1007</f>
        <v>0.83349331437679719</v>
      </c>
      <c r="F1007" s="2">
        <f>'Moving Avg'!D1007</f>
        <v>104.62903999999999</v>
      </c>
      <c r="G1007" s="2">
        <f>'Moving Avg'!F1007</f>
        <v>103.37037999999998</v>
      </c>
      <c r="H1007" s="2">
        <f>'Moving Avg'!G1007</f>
        <v>105.74184199999999</v>
      </c>
      <c r="I1007" s="2">
        <f>'Moving Avg'!H1007</f>
        <v>100.03888450000014</v>
      </c>
      <c r="J1007" s="6" t="str">
        <f>OBV!F1007</f>
        <v>BULLISH</v>
      </c>
      <c r="K1007" s="6" t="str">
        <f>OBV!G1007</f>
        <v>NEUTRAL</v>
      </c>
      <c r="L1007" s="6" t="str">
        <f>OBV!H1007</f>
        <v>BULLISH DIVERGENCE</v>
      </c>
    </row>
    <row r="1008" spans="1:12" ht="13.5" x14ac:dyDescent="0.25">
      <c r="A1008" s="3">
        <f>RSI!A1008</f>
        <v>43474</v>
      </c>
      <c r="B1008" s="2">
        <f>RSI!B1008</f>
        <v>103.7004</v>
      </c>
      <c r="C1008" s="2">
        <f>RSI!I1008</f>
        <v>48.552375459298197</v>
      </c>
      <c r="D1008" s="2">
        <f>MACD!E1008</f>
        <v>-1.3891759616030015</v>
      </c>
      <c r="E1008" s="2">
        <f>MACD!F1008</f>
        <v>0.38895945918083746</v>
      </c>
      <c r="F1008" s="2">
        <f>'Moving Avg'!D1008</f>
        <v>103.84182000000001</v>
      </c>
      <c r="G1008" s="2">
        <f>'Moving Avg'!F1008</f>
        <v>103.29692</v>
      </c>
      <c r="H1008" s="2">
        <f>'Moving Avg'!G1008</f>
        <v>105.65369000000001</v>
      </c>
      <c r="I1008" s="2">
        <f>'Moving Avg'!H1008</f>
        <v>100.23789950000013</v>
      </c>
      <c r="J1008" s="6" t="str">
        <f>OBV!F1008</f>
        <v>BEARISH</v>
      </c>
      <c r="K1008" s="6" t="str">
        <f>OBV!G1008</f>
        <v>NEUTRAL</v>
      </c>
      <c r="L1008" s="6" t="str">
        <f>OBV!H1008</f>
        <v>CONFIRMED BEARISH</v>
      </c>
    </row>
    <row r="1009" spans="1:12" ht="13.5" x14ac:dyDescent="0.25">
      <c r="A1009" s="3">
        <f>RSI!A1009</f>
        <v>43475</v>
      </c>
      <c r="B1009" s="2">
        <f>RSI!B1009</f>
        <v>102.9225</v>
      </c>
      <c r="C1009" s="2">
        <f>RSI!I1009</f>
        <v>46.324506367423055</v>
      </c>
      <c r="D1009" s="2">
        <f>MACD!E1009</f>
        <v>-1.392491628143631</v>
      </c>
      <c r="E1009" s="2">
        <f>MACD!F1009</f>
        <v>3.2669241715943764E-2</v>
      </c>
      <c r="F1009" s="2">
        <f>'Moving Avg'!D1009</f>
        <v>103.54482</v>
      </c>
      <c r="G1009" s="2">
        <f>'Moving Avg'!F1009</f>
        <v>103.04275499999999</v>
      </c>
      <c r="H1009" s="2">
        <f>'Moving Avg'!G1009</f>
        <v>105.51384</v>
      </c>
      <c r="I1009" s="2">
        <f>'Moving Avg'!H1009</f>
        <v>100.43302500000014</v>
      </c>
      <c r="J1009" s="6" t="str">
        <f>OBV!F1009</f>
        <v>BEARISH</v>
      </c>
      <c r="K1009" s="6" t="str">
        <f>OBV!G1009</f>
        <v>NEUTRAL</v>
      </c>
      <c r="L1009" s="6" t="str">
        <f>OBV!H1009</f>
        <v>CONFIRMED BEARISH</v>
      </c>
    </row>
    <row r="1010" spans="1:12" ht="13.5" x14ac:dyDescent="0.25">
      <c r="A1010" s="3">
        <f>RSI!A1010</f>
        <v>43476</v>
      </c>
      <c r="B1010" s="2">
        <f>RSI!B1010</f>
        <v>102.9225</v>
      </c>
      <c r="C1010" s="2">
        <f>RSI!I1010</f>
        <v>46.324506367423055</v>
      </c>
      <c r="D1010" s="2">
        <f>MACD!E1010</f>
        <v>-1.8595732286738382</v>
      </c>
      <c r="E1010" s="2">
        <f>MACD!F1010</f>
        <v>-0.34577925236201268</v>
      </c>
      <c r="F1010" s="2">
        <f>'Moving Avg'!D1010</f>
        <v>103.38924</v>
      </c>
      <c r="G1010" s="2">
        <f>'Moving Avg'!F1010</f>
        <v>102.88561999999999</v>
      </c>
      <c r="H1010" s="2">
        <f>'Moving Avg'!G1010</f>
        <v>105.35827599999999</v>
      </c>
      <c r="I1010" s="2">
        <f>'Moving Avg'!H1010</f>
        <v>100.62290350000012</v>
      </c>
      <c r="J1010" s="6" t="str">
        <f>OBV!F1010</f>
        <v>BEARISH</v>
      </c>
      <c r="K1010" s="6" t="str">
        <f>OBV!G1010</f>
        <v>NEUTRAL</v>
      </c>
      <c r="L1010" s="6" t="str">
        <f>OBV!H1010</f>
        <v>CONFIRMED BEARISH</v>
      </c>
    </row>
    <row r="1011" spans="1:12" ht="13.5" x14ac:dyDescent="0.25">
      <c r="A1011" s="3">
        <f>RSI!A1011</f>
        <v>43480</v>
      </c>
      <c r="B1011" s="2">
        <f>RSI!B1011</f>
        <v>102.9225</v>
      </c>
      <c r="C1011" s="2">
        <f>RSI!I1011</f>
        <v>46.324506367423055</v>
      </c>
      <c r="D1011" s="2">
        <f>MACD!E1011</f>
        <v>-1.7913075512695826</v>
      </c>
      <c r="E1011" s="2">
        <f>MACD!F1011</f>
        <v>-0.63488491214352671</v>
      </c>
      <c r="F1011" s="2">
        <f>'Moving Avg'!D1011</f>
        <v>103.23366000000001</v>
      </c>
      <c r="G1011" s="2">
        <f>'Moving Avg'!F1011</f>
        <v>102.73280499999998</v>
      </c>
      <c r="H1011" s="2">
        <f>'Moving Avg'!G1011</f>
        <v>105.21685399999998</v>
      </c>
      <c r="I1011" s="2">
        <f>'Moving Avg'!H1011</f>
        <v>100.82269300000013</v>
      </c>
      <c r="J1011" s="6" t="str">
        <f>OBV!F1011</f>
        <v>BEARISH</v>
      </c>
      <c r="K1011" s="6" t="str">
        <f>OBV!G1011</f>
        <v>NEUTRAL</v>
      </c>
      <c r="L1011" s="6" t="str">
        <f>OBV!H1011</f>
        <v>CONFIRMED BEARISH</v>
      </c>
    </row>
    <row r="1012" spans="1:12" ht="13.5" x14ac:dyDescent="0.25">
      <c r="A1012" s="3">
        <f>RSI!A1012</f>
        <v>43481</v>
      </c>
      <c r="B1012" s="2">
        <f>RSI!B1012</f>
        <v>102.9225</v>
      </c>
      <c r="C1012" s="2">
        <f>RSI!I1012</f>
        <v>46.324506367423055</v>
      </c>
      <c r="D1012" s="2">
        <f>MACD!E1012</f>
        <v>-1.0215443276478027</v>
      </c>
      <c r="E1012" s="2">
        <f>MACD!F1012</f>
        <v>-0.71221679524438186</v>
      </c>
      <c r="F1012" s="2">
        <f>'Moving Avg'!D1012</f>
        <v>103.07808</v>
      </c>
      <c r="G1012" s="2">
        <f>'Moving Avg'!F1012</f>
        <v>102.57998999999998</v>
      </c>
      <c r="H1012" s="2">
        <f>'Moving Avg'!G1012</f>
        <v>105.07857599999997</v>
      </c>
      <c r="I1012" s="2">
        <f>'Moving Avg'!H1012</f>
        <v>101.03192750000015</v>
      </c>
      <c r="J1012" s="6" t="str">
        <f>OBV!F1012</f>
        <v>BEARISH</v>
      </c>
      <c r="K1012" s="6" t="str">
        <f>OBV!G1012</f>
        <v>NEUTRAL</v>
      </c>
      <c r="L1012" s="6" t="str">
        <f>OBV!H1012</f>
        <v>CONFIRMED BEARISH</v>
      </c>
    </row>
    <row r="1013" spans="1:12" ht="13.5" x14ac:dyDescent="0.25">
      <c r="A1013" s="3">
        <f>RSI!A1013</f>
        <v>43482</v>
      </c>
      <c r="B1013" s="2">
        <f>RSI!B1013</f>
        <v>99.834900000000005</v>
      </c>
      <c r="C1013" s="2">
        <f>RSI!I1013</f>
        <v>37.209297063846179</v>
      </c>
      <c r="D1013" s="2">
        <f>MACD!E1013</f>
        <v>1.8867819949292652E-2</v>
      </c>
      <c r="E1013" s="2">
        <f>MACD!F1013</f>
        <v>-0.56599987220564696</v>
      </c>
      <c r="F1013" s="2">
        <f>'Moving Avg'!D1013</f>
        <v>102.30498</v>
      </c>
      <c r="G1013" s="2">
        <f>'Moving Avg'!F1013</f>
        <v>102.46488999999997</v>
      </c>
      <c r="H1013" s="2">
        <f>'Moving Avg'!G1013</f>
        <v>104.87854599999997</v>
      </c>
      <c r="I1013" s="2">
        <f>'Moving Avg'!H1013</f>
        <v>101.22793950000012</v>
      </c>
      <c r="J1013" s="6" t="str">
        <f>OBV!F1013</f>
        <v>BEARISH</v>
      </c>
      <c r="K1013" s="6" t="str">
        <f>OBV!G1013</f>
        <v>NEUTRAL</v>
      </c>
      <c r="L1013" s="6" t="str">
        <f>OBV!H1013</f>
        <v>CONFIRMED BEARISH</v>
      </c>
    </row>
    <row r="1014" spans="1:12" ht="13.5" x14ac:dyDescent="0.25">
      <c r="A1014" s="3">
        <f>RSI!A1014</f>
        <v>43483</v>
      </c>
      <c r="B1014" s="2">
        <f>RSI!B1014</f>
        <v>99.834900000000005</v>
      </c>
      <c r="C1014" s="2">
        <f>RSI!I1014</f>
        <v>37.209297063846172</v>
      </c>
      <c r="D1014" s="2">
        <f>MACD!E1014</f>
        <v>0.42592841627238442</v>
      </c>
      <c r="E1014" s="2">
        <f>MACD!F1014</f>
        <v>-0.36761421451004067</v>
      </c>
      <c r="F1014" s="2">
        <f>'Moving Avg'!D1014</f>
        <v>101.68746</v>
      </c>
      <c r="G1014" s="2">
        <f>'Moving Avg'!F1014</f>
        <v>102.34978999999997</v>
      </c>
      <c r="H1014" s="2">
        <f>'Moving Avg'!G1014</f>
        <v>104.74435399999997</v>
      </c>
      <c r="I1014" s="2">
        <f>'Moving Avg'!H1014</f>
        <v>101.42006450000014</v>
      </c>
      <c r="J1014" s="6" t="str">
        <f>OBV!F1014</f>
        <v>BEARISH</v>
      </c>
      <c r="K1014" s="6" t="str">
        <f>OBV!G1014</f>
        <v>NEUTRAL</v>
      </c>
      <c r="L1014" s="6" t="str">
        <f>OBV!H1014</f>
        <v>CONFIRMED BEARISH</v>
      </c>
    </row>
    <row r="1015" spans="1:12" ht="13.5" x14ac:dyDescent="0.25">
      <c r="A1015" s="3">
        <f>RSI!A1015</f>
        <v>43486</v>
      </c>
      <c r="B1015" s="2">
        <f>RSI!B1015</f>
        <v>99.834900000000005</v>
      </c>
      <c r="C1015" s="2">
        <f>RSI!I1015</f>
        <v>37.209297063846179</v>
      </c>
      <c r="D1015" s="2">
        <f>MACD!E1015</f>
        <v>0.68332143713780624</v>
      </c>
      <c r="E1015" s="2">
        <f>MACD!F1015</f>
        <v>-0.1574270841804713</v>
      </c>
      <c r="F1015" s="2">
        <f>'Moving Avg'!D1015</f>
        <v>101.06994</v>
      </c>
      <c r="G1015" s="2">
        <f>'Moving Avg'!F1015</f>
        <v>102.37218499999997</v>
      </c>
      <c r="H1015" s="2">
        <f>'Moving Avg'!G1015</f>
        <v>104.54903799999997</v>
      </c>
      <c r="I1015" s="2">
        <f>'Moving Avg'!H1015</f>
        <v>101.60635950000014</v>
      </c>
      <c r="J1015" s="6" t="str">
        <f>OBV!F1015</f>
        <v>BEARISH</v>
      </c>
      <c r="K1015" s="6" t="str">
        <f>OBV!G1015</f>
        <v>NEUTRAL</v>
      </c>
      <c r="L1015" s="6" t="str">
        <f>OBV!H1015</f>
        <v>CONFIRMED BEARISH</v>
      </c>
    </row>
    <row r="1016" spans="1:12" ht="13.5" x14ac:dyDescent="0.25">
      <c r="A1016" s="3">
        <f>RSI!A1016</f>
        <v>43487</v>
      </c>
      <c r="B1016" s="2">
        <f>RSI!B1016</f>
        <v>96.872900000000001</v>
      </c>
      <c r="C1016" s="2">
        <f>RSI!I1016</f>
        <v>30.110405775948422</v>
      </c>
      <c r="D1016" s="2">
        <f>MACD!E1016</f>
        <v>1.1406541863954658</v>
      </c>
      <c r="E1016" s="2">
        <f>MACD!F1016</f>
        <v>0.10218916993471613</v>
      </c>
      <c r="F1016" s="2">
        <f>'Moving Avg'!D1016</f>
        <v>99.860020000000006</v>
      </c>
      <c r="G1016" s="2">
        <f>'Moving Avg'!F1016</f>
        <v>102.24647999999999</v>
      </c>
      <c r="H1016" s="2">
        <f>'Moving Avg'!G1016</f>
        <v>104.30469599999996</v>
      </c>
      <c r="I1016" s="2">
        <f>'Moving Avg'!H1016</f>
        <v>101.77978800000014</v>
      </c>
      <c r="J1016" s="6" t="str">
        <f>OBV!F1016</f>
        <v>BEARISH</v>
      </c>
      <c r="K1016" s="6" t="str">
        <f>OBV!G1016</f>
        <v>NEUTRAL</v>
      </c>
      <c r="L1016" s="6" t="str">
        <f>OBV!H1016</f>
        <v>CONFIRMED BEARISH</v>
      </c>
    </row>
    <row r="1017" spans="1:12" ht="13.5" x14ac:dyDescent="0.25">
      <c r="A1017" s="3">
        <f>RSI!A1017</f>
        <v>43488</v>
      </c>
      <c r="B1017" s="2">
        <f>RSI!B1017</f>
        <v>93.973799999999997</v>
      </c>
      <c r="C1017" s="2">
        <f>RSI!I1017</f>
        <v>25.069123314070197</v>
      </c>
      <c r="D1017" s="2">
        <f>MACD!E1017</f>
        <v>1.7785188282765745</v>
      </c>
      <c r="E1017" s="2">
        <f>MACD!F1017</f>
        <v>0.43745510160308781</v>
      </c>
      <c r="F1017" s="2">
        <f>'Moving Avg'!D1017</f>
        <v>98.070279999999997</v>
      </c>
      <c r="G1017" s="2">
        <f>'Moving Avg'!F1017</f>
        <v>101.97581999999998</v>
      </c>
      <c r="H1017" s="2">
        <f>'Moving Avg'!G1017</f>
        <v>104.05501199999999</v>
      </c>
      <c r="I1017" s="2">
        <f>'Moving Avg'!H1017</f>
        <v>101.93211350000014</v>
      </c>
      <c r="J1017" s="6" t="str">
        <f>OBV!F1017</f>
        <v>BEARISH</v>
      </c>
      <c r="K1017" s="6" t="str">
        <f>OBV!G1017</f>
        <v>WEAK</v>
      </c>
      <c r="L1017" s="6" t="str">
        <f>OBV!H1017</f>
        <v>CONFIRMED BEARISH</v>
      </c>
    </row>
    <row r="1018" spans="1:12" ht="13.5" x14ac:dyDescent="0.25">
      <c r="A1018" s="3">
        <f>RSI!A1018</f>
        <v>43489</v>
      </c>
      <c r="B1018" s="2">
        <f>RSI!B1018</f>
        <v>93.973799999999997</v>
      </c>
      <c r="C1018" s="2">
        <f>RSI!I1018</f>
        <v>25.069123314070197</v>
      </c>
      <c r="D1018" s="2">
        <f>MACD!E1018</f>
        <v>2.3688467519352656</v>
      </c>
      <c r="E1018" s="2">
        <f>MACD!F1018</f>
        <v>0.8237334316695234</v>
      </c>
      <c r="F1018" s="2">
        <f>'Moving Avg'!D1018</f>
        <v>96.898060000000001</v>
      </c>
      <c r="G1018" s="2">
        <f>'Moving Avg'!F1018</f>
        <v>101.63719999999998</v>
      </c>
      <c r="H1018" s="2">
        <f>'Moving Avg'!G1018</f>
        <v>103.828898</v>
      </c>
      <c r="I1018" s="2">
        <f>'Moving Avg'!H1018</f>
        <v>102.09104650000013</v>
      </c>
      <c r="J1018" s="6" t="str">
        <f>OBV!F1018</f>
        <v>BEARISH</v>
      </c>
      <c r="K1018" s="6" t="str">
        <f>OBV!G1018</f>
        <v>WEAK</v>
      </c>
      <c r="L1018" s="6" t="str">
        <f>OBV!H1018</f>
        <v>CONFIRMED BEARISH</v>
      </c>
    </row>
    <row r="1019" spans="1:12" ht="13.5" x14ac:dyDescent="0.25">
      <c r="A1019" s="3">
        <f>RSI!A1019</f>
        <v>43490</v>
      </c>
      <c r="B1019" s="2">
        <f>RSI!B1019</f>
        <v>93.973799999999997</v>
      </c>
      <c r="C1019" s="2">
        <f>RSI!I1019</f>
        <v>25.069123314070197</v>
      </c>
      <c r="D1019" s="2">
        <f>MACD!E1019</f>
        <v>2.7955265012184469</v>
      </c>
      <c r="E1019" s="2">
        <f>MACD!F1019</f>
        <v>1.2180920455793083</v>
      </c>
      <c r="F1019" s="2">
        <f>'Moving Avg'!D1019</f>
        <v>95.725839999999991</v>
      </c>
      <c r="G1019" s="2">
        <f>'Moving Avg'!F1019</f>
        <v>101.22904499999999</v>
      </c>
      <c r="H1019" s="2">
        <f>'Moving Avg'!G1019</f>
        <v>103.60278399999999</v>
      </c>
      <c r="I1019" s="2">
        <f>'Moving Avg'!H1019</f>
        <v>102.24803600000013</v>
      </c>
      <c r="J1019" s="6" t="str">
        <f>OBV!F1019</f>
        <v>BEARISH</v>
      </c>
      <c r="K1019" s="6" t="str">
        <f>OBV!G1019</f>
        <v>WEAK</v>
      </c>
      <c r="L1019" s="6" t="str">
        <f>OBV!H1019</f>
        <v>CONFIRMED BEARISH</v>
      </c>
    </row>
    <row r="1020" spans="1:12" ht="13.5" x14ac:dyDescent="0.25">
      <c r="A1020" s="3">
        <f>RSI!A1020</f>
        <v>43493</v>
      </c>
      <c r="B1020" s="2">
        <f>RSI!B1020</f>
        <v>96.715800000000002</v>
      </c>
      <c r="C1020" s="2">
        <f>RSI!I1020</f>
        <v>37.44187867472673</v>
      </c>
      <c r="D1020" s="2">
        <f>MACD!E1020</f>
        <v>2.9968302762839869</v>
      </c>
      <c r="E1020" s="2">
        <f>MACD!F1020</f>
        <v>1.5738396917202442</v>
      </c>
      <c r="F1020" s="2">
        <f>'Moving Avg'!D1020</f>
        <v>95.102019999999996</v>
      </c>
      <c r="G1020" s="2">
        <f>'Moving Avg'!F1020</f>
        <v>101.11119499999998</v>
      </c>
      <c r="H1020" s="2">
        <f>'Moving Avg'!G1020</f>
        <v>103.46293600000001</v>
      </c>
      <c r="I1020" s="2">
        <f>'Moving Avg'!H1020</f>
        <v>102.41294450000014</v>
      </c>
      <c r="J1020" s="6" t="str">
        <f>OBV!F1020</f>
        <v>BEARISH</v>
      </c>
      <c r="K1020" s="6" t="str">
        <f>OBV!G1020</f>
        <v>NEUTRAL</v>
      </c>
      <c r="L1020" s="6" t="str">
        <f>OBV!H1020</f>
        <v>CONFIRMED BEARISH</v>
      </c>
    </row>
    <row r="1021" spans="1:12" ht="13.5" x14ac:dyDescent="0.25">
      <c r="A1021" s="3">
        <f>RSI!A1021</f>
        <v>43494</v>
      </c>
      <c r="B1021" s="2">
        <f>RSI!B1021</f>
        <v>98.9863</v>
      </c>
      <c r="C1021" s="2">
        <f>RSI!I1021</f>
        <v>45.471062270143953</v>
      </c>
      <c r="D1021" s="2">
        <f>MACD!E1021</f>
        <v>3.022941435936076</v>
      </c>
      <c r="E1021" s="2">
        <f>MACD!F1021</f>
        <v>1.8636600405634107</v>
      </c>
      <c r="F1021" s="2">
        <f>'Moving Avg'!D1021</f>
        <v>95.52470000000001</v>
      </c>
      <c r="G1021" s="2">
        <f>'Moving Avg'!F1021</f>
        <v>100.95838000000001</v>
      </c>
      <c r="H1021" s="2">
        <f>'Moving Avg'!G1021</f>
        <v>103.368498</v>
      </c>
      <c r="I1021" s="2">
        <f>'Moving Avg'!H1021</f>
        <v>102.58920550000013</v>
      </c>
      <c r="J1021" s="6" t="str">
        <f>OBV!F1021</f>
        <v>BEARISH</v>
      </c>
      <c r="K1021" s="6" t="str">
        <f>OBV!G1021</f>
        <v>NEUTRAL</v>
      </c>
      <c r="L1021" s="6" t="str">
        <f>OBV!H1021</f>
        <v>BEARISH DIVERGENCE</v>
      </c>
    </row>
    <row r="1022" spans="1:12" ht="13.5" x14ac:dyDescent="0.25">
      <c r="A1022" s="3">
        <f>RSI!A1022</f>
        <v>43495</v>
      </c>
      <c r="B1022" s="2">
        <f>RSI!B1022</f>
        <v>98.9863</v>
      </c>
      <c r="C1022" s="2">
        <f>RSI!I1022</f>
        <v>45.471062270143953</v>
      </c>
      <c r="D1022" s="2">
        <f>MACD!E1022</f>
        <v>3.0538064022055522</v>
      </c>
      <c r="E1022" s="2">
        <f>MACD!F1022</f>
        <v>2.101689312891839</v>
      </c>
      <c r="F1022" s="2">
        <f>'Moving Avg'!D1022</f>
        <v>96.527200000000022</v>
      </c>
      <c r="G1022" s="2">
        <f>'Moving Avg'!F1022</f>
        <v>100.57615000000001</v>
      </c>
      <c r="H1022" s="2">
        <f>'Moving Avg'!G1022</f>
        <v>103.250646</v>
      </c>
      <c r="I1022" s="2">
        <f>'Moving Avg'!H1022</f>
        <v>102.76546650000013</v>
      </c>
      <c r="J1022" s="6" t="str">
        <f>OBV!F1022</f>
        <v>BULLISH</v>
      </c>
      <c r="K1022" s="6" t="str">
        <f>OBV!G1022</f>
        <v>NEUTRAL</v>
      </c>
      <c r="L1022" s="6" t="str">
        <f>OBV!H1022</f>
        <v>CONFIRMED BULLISH</v>
      </c>
    </row>
    <row r="1023" spans="1:12" ht="13.5" x14ac:dyDescent="0.25">
      <c r="A1023" s="3">
        <f>RSI!A1023</f>
        <v>43496</v>
      </c>
      <c r="B1023" s="2">
        <f>RSI!B1023</f>
        <v>102.9147</v>
      </c>
      <c r="C1023" s="2">
        <f>RSI!I1023</f>
        <v>56.638541126142975</v>
      </c>
      <c r="D1023" s="2">
        <f>MACD!E1023</f>
        <v>2.322036146123736</v>
      </c>
      <c r="E1023" s="2">
        <f>MACD!F1023</f>
        <v>2.1457586795382184</v>
      </c>
      <c r="F1023" s="2">
        <f>'Moving Avg'!D1023</f>
        <v>98.31537999999999</v>
      </c>
      <c r="G1023" s="2">
        <f>'Moving Avg'!F1023</f>
        <v>100.34006000000002</v>
      </c>
      <c r="H1023" s="2">
        <f>'Moving Avg'!G1023</f>
        <v>103.19549200000002</v>
      </c>
      <c r="I1023" s="2">
        <f>'Moving Avg'!H1023</f>
        <v>102.95550050000014</v>
      </c>
      <c r="J1023" s="6" t="str">
        <f>OBV!F1023</f>
        <v>BULLISH</v>
      </c>
      <c r="K1023" s="6" t="str">
        <f>OBV!G1023</f>
        <v>STRONG</v>
      </c>
      <c r="L1023" s="6" t="str">
        <f>OBV!H1023</f>
        <v>CONFIRMED BULLISH</v>
      </c>
    </row>
    <row r="1024" spans="1:12" ht="13.5" x14ac:dyDescent="0.25">
      <c r="A1024" s="3">
        <f>RSI!A1024</f>
        <v>43497</v>
      </c>
      <c r="B1024" s="2">
        <f>RSI!B1024</f>
        <v>101.35120000000001</v>
      </c>
      <c r="C1024" s="2">
        <f>RSI!I1024</f>
        <v>52.068016996977441</v>
      </c>
      <c r="D1024" s="2">
        <f>MACD!E1024</f>
        <v>1.8029672999499553</v>
      </c>
      <c r="E1024" s="2">
        <f>MACD!F1024</f>
        <v>2.0772004036205658</v>
      </c>
      <c r="F1024" s="2">
        <f>'Moving Avg'!D1024</f>
        <v>99.790859999999995</v>
      </c>
      <c r="G1024" s="2">
        <f>'Moving Avg'!F1024</f>
        <v>100.18724500000002</v>
      </c>
      <c r="H1024" s="2">
        <f>'Moving Avg'!G1024</f>
        <v>103.102468</v>
      </c>
      <c r="I1024" s="2">
        <f>'Moving Avg'!H1024</f>
        <v>103.12800000000014</v>
      </c>
      <c r="J1024" s="6" t="str">
        <f>OBV!F1024</f>
        <v>BULLISH</v>
      </c>
      <c r="K1024" s="6" t="str">
        <f>OBV!G1024</f>
        <v>STRONG</v>
      </c>
      <c r="L1024" s="6" t="str">
        <f>OBV!H1024</f>
        <v>CONFIRMED BULLISH</v>
      </c>
    </row>
    <row r="1025" spans="1:12" ht="13.5" x14ac:dyDescent="0.25">
      <c r="A1025" s="3">
        <f>RSI!A1025</f>
        <v>43500</v>
      </c>
      <c r="B1025" s="2">
        <f>RSI!B1025</f>
        <v>101.35120000000001</v>
      </c>
      <c r="C1025" s="2">
        <f>RSI!I1025</f>
        <v>52.068016996977441</v>
      </c>
      <c r="D1025" s="2">
        <f>MACD!E1025</f>
        <v>1.3584630210394408</v>
      </c>
      <c r="E1025" s="2">
        <f>MACD!F1025</f>
        <v>1.933452927104341</v>
      </c>
      <c r="F1025" s="2">
        <f>'Moving Avg'!D1025</f>
        <v>100.71794</v>
      </c>
      <c r="G1025" s="2">
        <f>'Moving Avg'!F1025</f>
        <v>100.06978500000001</v>
      </c>
      <c r="H1025" s="2">
        <f>'Moving Avg'!G1025</f>
        <v>103.009444</v>
      </c>
      <c r="I1025" s="2">
        <f>'Moving Avg'!H1025</f>
        <v>103.29152150000013</v>
      </c>
      <c r="J1025" s="6" t="str">
        <f>OBV!F1025</f>
        <v>BULLISH</v>
      </c>
      <c r="K1025" s="6" t="str">
        <f>OBV!G1025</f>
        <v>STRONG</v>
      </c>
      <c r="L1025" s="6" t="str">
        <f>OBV!H1025</f>
        <v>CONFIRMED BULLISH</v>
      </c>
    </row>
    <row r="1026" spans="1:12" ht="13.5" x14ac:dyDescent="0.25">
      <c r="A1026" s="3">
        <f>RSI!A1026</f>
        <v>43501</v>
      </c>
      <c r="B1026" s="2">
        <f>RSI!B1026</f>
        <v>100.5655</v>
      </c>
      <c r="C1026" s="2">
        <f>RSI!I1026</f>
        <v>49.729213304334863</v>
      </c>
      <c r="D1026" s="2">
        <f>MACD!E1026</f>
        <v>0.57995154302078333</v>
      </c>
      <c r="E1026" s="2">
        <f>MACD!F1026</f>
        <v>1.6627526502876295</v>
      </c>
      <c r="F1026" s="2">
        <f>'Moving Avg'!D1026</f>
        <v>101.03378000000001</v>
      </c>
      <c r="G1026" s="2">
        <f>'Moving Avg'!F1026</f>
        <v>99.913040000000009</v>
      </c>
      <c r="H1026" s="2">
        <f>'Moving Avg'!G1026</f>
        <v>102.90070599999999</v>
      </c>
      <c r="I1026" s="2">
        <f>'Moving Avg'!H1026</f>
        <v>103.43024300000013</v>
      </c>
      <c r="J1026" s="6" t="str">
        <f>OBV!F1026</f>
        <v>BULLISH</v>
      </c>
      <c r="K1026" s="6" t="str">
        <f>OBV!G1026</f>
        <v>STRONG</v>
      </c>
      <c r="L1026" s="6" t="str">
        <f>OBV!H1026</f>
        <v>CONFIRMED BULLISH</v>
      </c>
    </row>
    <row r="1027" spans="1:12" ht="13.5" x14ac:dyDescent="0.25">
      <c r="A1027" s="3">
        <f>RSI!A1027</f>
        <v>43502</v>
      </c>
      <c r="B1027" s="2">
        <f>RSI!B1027</f>
        <v>102.129</v>
      </c>
      <c r="C1027" s="2">
        <f>RSI!I1027</f>
        <v>54.143397241033583</v>
      </c>
      <c r="D1027" s="2">
        <f>MACD!E1027</f>
        <v>-0.64051359266926511</v>
      </c>
      <c r="E1027" s="2">
        <f>MACD!F1027</f>
        <v>1.2020994016962507</v>
      </c>
      <c r="F1027" s="2">
        <f>'Moving Avg'!D1027</f>
        <v>101.66231999999999</v>
      </c>
      <c r="G1027" s="2">
        <f>'Moving Avg'!F1027</f>
        <v>99.83447000000001</v>
      </c>
      <c r="H1027" s="2">
        <f>'Moving Avg'!G1027</f>
        <v>102.83769599999998</v>
      </c>
      <c r="I1027" s="2">
        <f>'Moving Avg'!H1027</f>
        <v>103.55462750000015</v>
      </c>
      <c r="J1027" s="6" t="str">
        <f>OBV!F1027</f>
        <v>BULLISH</v>
      </c>
      <c r="K1027" s="6" t="str">
        <f>OBV!G1027</f>
        <v>STRONG</v>
      </c>
      <c r="L1027" s="6" t="str">
        <f>OBV!H1027</f>
        <v>CONFIRMED BULLISH</v>
      </c>
    </row>
    <row r="1028" spans="1:12" ht="13.5" x14ac:dyDescent="0.25">
      <c r="A1028" s="3">
        <f>RSI!A1028</f>
        <v>43503</v>
      </c>
      <c r="B1028" s="2">
        <f>RSI!B1028</f>
        <v>103.70820000000001</v>
      </c>
      <c r="C1028" s="2">
        <f>RSI!I1028</f>
        <v>58.141402410803202</v>
      </c>
      <c r="D1028" s="2">
        <f>MACD!E1028</f>
        <v>-1.7993337007720811</v>
      </c>
      <c r="E1028" s="2">
        <f>MACD!F1028</f>
        <v>0.60181278120258441</v>
      </c>
      <c r="F1028" s="2">
        <f>'Moving Avg'!D1028</f>
        <v>101.82102</v>
      </c>
      <c r="G1028" s="2">
        <f>'Moving Avg'!F1028</f>
        <v>99.834860000000006</v>
      </c>
      <c r="H1028" s="2">
        <f>'Moving Avg'!G1028</f>
        <v>102.80799799999998</v>
      </c>
      <c r="I1028" s="2">
        <f>'Moving Avg'!H1028</f>
        <v>103.66339350000013</v>
      </c>
      <c r="J1028" s="6" t="str">
        <f>OBV!F1028</f>
        <v>BULLISH</v>
      </c>
      <c r="K1028" s="6" t="str">
        <f>OBV!G1028</f>
        <v>STRONG</v>
      </c>
      <c r="L1028" s="6" t="str">
        <f>OBV!H1028</f>
        <v>CONFIRMED BULLISH</v>
      </c>
    </row>
    <row r="1029" spans="1:12" ht="13.5" x14ac:dyDescent="0.25">
      <c r="A1029" s="3">
        <f>RSI!A1029</f>
        <v>43504</v>
      </c>
      <c r="B1029" s="2">
        <f>RSI!B1029</f>
        <v>103.70820000000001</v>
      </c>
      <c r="C1029" s="2">
        <f>RSI!I1029</f>
        <v>58.141402410803202</v>
      </c>
      <c r="D1029" s="2">
        <f>MACD!E1029</f>
        <v>-2.7976692988495273</v>
      </c>
      <c r="E1029" s="2">
        <f>MACD!F1029</f>
        <v>-7.8083634807837865E-2</v>
      </c>
      <c r="F1029" s="2">
        <f>'Moving Avg'!D1029</f>
        <v>102.29242000000002</v>
      </c>
      <c r="G1029" s="2">
        <f>'Moving Avg'!F1029</f>
        <v>99.874144999999999</v>
      </c>
      <c r="H1029" s="2">
        <f>'Moving Avg'!G1029</f>
        <v>102.776572</v>
      </c>
      <c r="I1029" s="2">
        <f>'Moving Avg'!H1029</f>
        <v>103.74720700000013</v>
      </c>
      <c r="J1029" s="6" t="str">
        <f>OBV!F1029</f>
        <v>BULLISH</v>
      </c>
      <c r="K1029" s="6" t="str">
        <f>OBV!G1029</f>
        <v>STRONG</v>
      </c>
      <c r="L1029" s="6" t="str">
        <f>OBV!H1029</f>
        <v>CONFIRMED BULLISH</v>
      </c>
    </row>
    <row r="1030" spans="1:12" ht="13.5" x14ac:dyDescent="0.25">
      <c r="A1030" s="3">
        <f>RSI!A1030</f>
        <v>43507</v>
      </c>
      <c r="B1030" s="2">
        <f>RSI!B1030</f>
        <v>103.70820000000001</v>
      </c>
      <c r="C1030" s="2">
        <f>RSI!I1030</f>
        <v>58.141402410803202</v>
      </c>
      <c r="D1030" s="2">
        <f>MACD!E1030</f>
        <v>-3.2370459720002458</v>
      </c>
      <c r="E1030" s="2">
        <f>MACD!F1030</f>
        <v>-0.70987610224631947</v>
      </c>
      <c r="F1030" s="2">
        <f>'Moving Avg'!D1030</f>
        <v>102.76382000000001</v>
      </c>
      <c r="G1030" s="2">
        <f>'Moving Avg'!F1030</f>
        <v>99.913430000000005</v>
      </c>
      <c r="H1030" s="2">
        <f>'Moving Avg'!G1030</f>
        <v>102.68244800000001</v>
      </c>
      <c r="I1030" s="2">
        <f>'Moving Avg'!H1030</f>
        <v>103.80770050000014</v>
      </c>
      <c r="J1030" s="6" t="str">
        <f>OBV!F1030</f>
        <v>BULLISH</v>
      </c>
      <c r="K1030" s="6" t="str">
        <f>OBV!G1030</f>
        <v>STRONG</v>
      </c>
      <c r="L1030" s="6" t="str">
        <f>OBV!H1030</f>
        <v>CONFIRMED BULLISH</v>
      </c>
    </row>
    <row r="1031" spans="1:12" ht="13.5" x14ac:dyDescent="0.25">
      <c r="A1031" s="3">
        <f>RSI!A1031</f>
        <v>43508</v>
      </c>
      <c r="B1031" s="2">
        <f>RSI!B1031</f>
        <v>101.35120000000001</v>
      </c>
      <c r="C1031" s="2">
        <f>RSI!I1031</f>
        <v>50.0130695246039</v>
      </c>
      <c r="D1031" s="2">
        <f>MACD!E1031</f>
        <v>-3.1001827276368488</v>
      </c>
      <c r="E1031" s="2">
        <f>MACD!F1031</f>
        <v>-1.1879374273244254</v>
      </c>
      <c r="F1031" s="2">
        <f>'Moving Avg'!D1031</f>
        <v>102.92096000000001</v>
      </c>
      <c r="G1031" s="2">
        <f>'Moving Avg'!F1031</f>
        <v>99.834865000000008</v>
      </c>
      <c r="H1031" s="2">
        <f>'Moving Avg'!G1031</f>
        <v>102.54118400000002</v>
      </c>
      <c r="I1031" s="2">
        <f>'Moving Avg'!H1031</f>
        <v>103.85640900000011</v>
      </c>
      <c r="J1031" s="6" t="str">
        <f>OBV!F1031</f>
        <v>BULLISH</v>
      </c>
      <c r="K1031" s="6" t="str">
        <f>OBV!G1031</f>
        <v>STRONG</v>
      </c>
      <c r="L1031" s="6" t="str">
        <f>OBV!H1031</f>
        <v>CONFIRMED BULLISH</v>
      </c>
    </row>
    <row r="1032" spans="1:12" ht="13.5" x14ac:dyDescent="0.25">
      <c r="A1032" s="3">
        <f>RSI!A1032</f>
        <v>43509</v>
      </c>
      <c r="B1032" s="2">
        <f>RSI!B1032</f>
        <v>99.779899999999998</v>
      </c>
      <c r="C1032" s="2">
        <f>RSI!I1032</f>
        <v>45.451174380229652</v>
      </c>
      <c r="D1032" s="2">
        <f>MACD!E1032</f>
        <v>-2.8681818070941745</v>
      </c>
      <c r="E1032" s="2">
        <f>MACD!F1032</f>
        <v>-1.5239863032783751</v>
      </c>
      <c r="F1032" s="2">
        <f>'Moving Avg'!D1032</f>
        <v>102.45113999999998</v>
      </c>
      <c r="G1032" s="2">
        <f>'Moving Avg'!F1032</f>
        <v>99.677735000000013</v>
      </c>
      <c r="H1032" s="2">
        <f>'Moving Avg'!G1032</f>
        <v>102.36849400000003</v>
      </c>
      <c r="I1032" s="2">
        <f>'Moving Avg'!H1032</f>
        <v>103.89582250000012</v>
      </c>
      <c r="J1032" s="6" t="str">
        <f>OBV!F1032</f>
        <v>BULLISH</v>
      </c>
      <c r="K1032" s="6" t="str">
        <f>OBV!G1032</f>
        <v>NEUTRAL</v>
      </c>
      <c r="L1032" s="6" t="str">
        <f>OBV!H1032</f>
        <v>BULLISH DIVERGENCE</v>
      </c>
    </row>
    <row r="1033" spans="1:12" ht="13.5" x14ac:dyDescent="0.25">
      <c r="A1033" s="3">
        <f>RSI!A1033</f>
        <v>43510</v>
      </c>
      <c r="B1033" s="2">
        <f>RSI!B1033</f>
        <v>102.77330000000001</v>
      </c>
      <c r="C1033" s="2">
        <f>RSI!I1033</f>
        <v>54.049974815064758</v>
      </c>
      <c r="D1033" s="2">
        <f>MACD!E1033</f>
        <v>-2.2801368487533864</v>
      </c>
      <c r="E1033" s="2">
        <f>MACD!F1033</f>
        <v>-1.6752164123733775</v>
      </c>
      <c r="F1033" s="2">
        <f>'Moving Avg'!D1033</f>
        <v>102.26416</v>
      </c>
      <c r="G1033" s="2">
        <f>'Moving Avg'!F1033</f>
        <v>99.824655000000021</v>
      </c>
      <c r="H1033" s="2">
        <f>'Moving Avg'!G1033</f>
        <v>102.25567199999999</v>
      </c>
      <c r="I1033" s="2">
        <f>'Moving Avg'!H1033</f>
        <v>103.94717150000014</v>
      </c>
      <c r="J1033" s="6" t="str">
        <f>OBV!F1033</f>
        <v>BEARISH</v>
      </c>
      <c r="K1033" s="6" t="str">
        <f>OBV!G1033</f>
        <v>NEUTRAL</v>
      </c>
      <c r="L1033" s="6" t="str">
        <f>OBV!H1033</f>
        <v>CONFIRMED BEARISH</v>
      </c>
    </row>
    <row r="1034" spans="1:12" ht="13.5" x14ac:dyDescent="0.25">
      <c r="A1034" s="3">
        <f>RSI!A1034</f>
        <v>43511</v>
      </c>
      <c r="B1034" s="2">
        <f>RSI!B1034</f>
        <v>103.7004</v>
      </c>
      <c r="C1034" s="2">
        <f>RSI!I1034</f>
        <v>56.345228504073312</v>
      </c>
      <c r="D1034" s="2">
        <f>MACD!E1034</f>
        <v>-2.1010345383866422</v>
      </c>
      <c r="E1034" s="2">
        <f>MACD!F1034</f>
        <v>-1.7603800375760306</v>
      </c>
      <c r="F1034" s="2">
        <f>'Moving Avg'!D1034</f>
        <v>102.26259999999999</v>
      </c>
      <c r="G1034" s="2">
        <f>'Moving Avg'!F1034</f>
        <v>100.01793000000001</v>
      </c>
      <c r="H1034" s="2">
        <f>'Moving Avg'!G1034</f>
        <v>102.16139199999999</v>
      </c>
      <c r="I1034" s="2">
        <f>'Moving Avg'!H1034</f>
        <v>103.99965800000012</v>
      </c>
      <c r="J1034" s="6" t="str">
        <f>OBV!F1034</f>
        <v>BEARISH</v>
      </c>
      <c r="K1034" s="6" t="str">
        <f>OBV!G1034</f>
        <v>NEUTRAL</v>
      </c>
      <c r="L1034" s="6" t="str">
        <f>OBV!H1034</f>
        <v>CONFIRMED BEARISH</v>
      </c>
    </row>
    <row r="1035" spans="1:12" ht="13.5" x14ac:dyDescent="0.25">
      <c r="A1035" s="3">
        <f>RSI!A1035</f>
        <v>43514</v>
      </c>
      <c r="B1035" s="2">
        <f>RSI!B1035</f>
        <v>106.7723</v>
      </c>
      <c r="C1035" s="2">
        <f>RSI!I1035</f>
        <v>62.94923247319992</v>
      </c>
      <c r="D1035" s="2">
        <f>MACD!E1035</f>
        <v>-2.1910884600265064</v>
      </c>
      <c r="E1035" s="2">
        <f>MACD!F1035</f>
        <v>-1.8465217220661259</v>
      </c>
      <c r="F1035" s="2">
        <f>'Moving Avg'!D1035</f>
        <v>102.87542000000001</v>
      </c>
      <c r="G1035" s="2">
        <f>'Moving Avg'!F1035</f>
        <v>100.36480000000002</v>
      </c>
      <c r="H1035" s="2">
        <f>'Moving Avg'!G1035</f>
        <v>102.12854999999999</v>
      </c>
      <c r="I1035" s="2">
        <f>'Moving Avg'!H1035</f>
        <v>104.07488900000013</v>
      </c>
      <c r="J1035" s="6" t="str">
        <f>OBV!F1035</f>
        <v>BULLISH</v>
      </c>
      <c r="K1035" s="6" t="str">
        <f>OBV!G1035</f>
        <v>STRONG</v>
      </c>
      <c r="L1035" s="6" t="str">
        <f>OBV!H1035</f>
        <v>CONFIRMED BULLISH</v>
      </c>
    </row>
    <row r="1036" spans="1:12" ht="13.5" x14ac:dyDescent="0.25">
      <c r="A1036" s="3">
        <f>RSI!A1036</f>
        <v>43515</v>
      </c>
      <c r="B1036" s="2">
        <f>RSI!B1036</f>
        <v>111.56489999999999</v>
      </c>
      <c r="C1036" s="2">
        <f>RSI!I1036</f>
        <v>70.457939815792599</v>
      </c>
      <c r="D1036" s="2">
        <f>MACD!E1036</f>
        <v>-2.7743371056414929</v>
      </c>
      <c r="E1036" s="2">
        <f>MACD!F1036</f>
        <v>-2.0320847987811992</v>
      </c>
      <c r="F1036" s="2">
        <f>'Moving Avg'!D1036</f>
        <v>104.91815999999999</v>
      </c>
      <c r="G1036" s="2">
        <f>'Moving Avg'!F1036</f>
        <v>101.09940000000003</v>
      </c>
      <c r="H1036" s="2">
        <f>'Moving Avg'!G1036</f>
        <v>102.19156000000001</v>
      </c>
      <c r="I1036" s="2">
        <f>'Moving Avg'!H1036</f>
        <v>104.17408300000015</v>
      </c>
      <c r="J1036" s="6" t="str">
        <f>OBV!F1036</f>
        <v>BULLISH</v>
      </c>
      <c r="K1036" s="6" t="str">
        <f>OBV!G1036</f>
        <v>STRONG</v>
      </c>
      <c r="L1036" s="6" t="str">
        <f>OBV!H1036</f>
        <v>CONFIRMED BULLISH</v>
      </c>
    </row>
    <row r="1037" spans="1:12" ht="13.5" x14ac:dyDescent="0.25">
      <c r="A1037" s="3">
        <f>RSI!A1037</f>
        <v>43516</v>
      </c>
      <c r="B1037" s="2">
        <f>RSI!B1037</f>
        <v>118.25879999999999</v>
      </c>
      <c r="C1037" s="2">
        <f>RSI!I1037</f>
        <v>77.35949297200635</v>
      </c>
      <c r="D1037" s="2">
        <f>MACD!E1037</f>
        <v>-3.5803371886088797</v>
      </c>
      <c r="E1037" s="2">
        <f>MACD!F1037</f>
        <v>-2.3417352767467357</v>
      </c>
      <c r="F1037" s="2">
        <f>'Moving Avg'!D1037</f>
        <v>108.61393999999999</v>
      </c>
      <c r="G1037" s="2">
        <f>'Moving Avg'!F1037</f>
        <v>102.31365000000002</v>
      </c>
      <c r="H1037" s="2">
        <f>'Moving Avg'!G1037</f>
        <v>102.38844799999997</v>
      </c>
      <c r="I1037" s="2">
        <f>'Moving Avg'!H1037</f>
        <v>104.29897300000013</v>
      </c>
      <c r="J1037" s="6" t="str">
        <f>OBV!F1037</f>
        <v>BULLISH</v>
      </c>
      <c r="K1037" s="6" t="str">
        <f>OBV!G1037</f>
        <v>STRONG</v>
      </c>
      <c r="L1037" s="6" t="str">
        <f>OBV!H1037</f>
        <v>CONFIRMED BULLISH</v>
      </c>
    </row>
    <row r="1038" spans="1:12" ht="13.5" x14ac:dyDescent="0.25">
      <c r="A1038" s="3">
        <f>RSI!A1038</f>
        <v>43517</v>
      </c>
      <c r="B1038" s="2">
        <f>RSI!B1038</f>
        <v>117.0646</v>
      </c>
      <c r="C1038" s="2">
        <f>RSI!I1038</f>
        <v>74.036463050658426</v>
      </c>
      <c r="D1038" s="2">
        <f>MACD!E1038</f>
        <v>-4.0234194508926464</v>
      </c>
      <c r="E1038" s="2">
        <f>MACD!F1038</f>
        <v>-2.6780721115759181</v>
      </c>
      <c r="F1038" s="2">
        <f>'Moving Avg'!D1038</f>
        <v>111.4722</v>
      </c>
      <c r="G1038" s="2">
        <f>'Moving Avg'!F1038</f>
        <v>103.46819000000002</v>
      </c>
      <c r="H1038" s="2">
        <f>'Moving Avg'!G1038</f>
        <v>102.62634799999998</v>
      </c>
      <c r="I1038" s="2">
        <f>'Moving Avg'!H1038</f>
        <v>104.42177850000013</v>
      </c>
      <c r="J1038" s="6" t="str">
        <f>OBV!F1038</f>
        <v>BULLISH</v>
      </c>
      <c r="K1038" s="6" t="str">
        <f>OBV!G1038</f>
        <v>STRONG</v>
      </c>
      <c r="L1038" s="6" t="str">
        <f>OBV!H1038</f>
        <v>CONFIRMED BULLISH</v>
      </c>
    </row>
    <row r="1039" spans="1:12" ht="13.5" x14ac:dyDescent="0.25">
      <c r="A1039" s="3">
        <f>RSI!A1039</f>
        <v>43518</v>
      </c>
      <c r="B1039" s="2">
        <f>RSI!B1039</f>
        <v>117.8502</v>
      </c>
      <c r="C1039" s="2">
        <f>RSI!I1039</f>
        <v>74.803249216630547</v>
      </c>
      <c r="D1039" s="2">
        <f>MACD!E1039</f>
        <v>-4.5351150187686073</v>
      </c>
      <c r="E1039" s="2">
        <f>MACD!F1039</f>
        <v>-3.049480693014456</v>
      </c>
      <c r="F1039" s="2">
        <f>'Moving Avg'!D1039</f>
        <v>114.30216</v>
      </c>
      <c r="G1039" s="2">
        <f>'Moving Avg'!F1039</f>
        <v>104.66201000000001</v>
      </c>
      <c r="H1039" s="2">
        <f>'Moving Avg'!G1039</f>
        <v>102.82323599999997</v>
      </c>
      <c r="I1039" s="2">
        <f>'Moving Avg'!H1039</f>
        <v>104.54276000000014</v>
      </c>
      <c r="J1039" s="6" t="str">
        <f>OBV!F1039</f>
        <v>BULLISH</v>
      </c>
      <c r="K1039" s="6" t="str">
        <f>OBV!G1039</f>
        <v>STRONG</v>
      </c>
      <c r="L1039" s="6" t="str">
        <f>OBV!H1039</f>
        <v>CONFIRMED BULLISH</v>
      </c>
    </row>
    <row r="1040" spans="1:12" ht="13.5" x14ac:dyDescent="0.25">
      <c r="A1040" s="3">
        <f>RSI!A1040</f>
        <v>43521</v>
      </c>
      <c r="B1040" s="2">
        <f>RSI!B1040</f>
        <v>117.8502</v>
      </c>
      <c r="C1040" s="2">
        <f>RSI!I1040</f>
        <v>74.803249216630547</v>
      </c>
      <c r="D1040" s="2">
        <f>MACD!E1040</f>
        <v>-5.0454962754375998</v>
      </c>
      <c r="E1040" s="2">
        <f>MACD!F1040</f>
        <v>-3.448683809499085</v>
      </c>
      <c r="F1040" s="2">
        <f>'Moving Avg'!D1040</f>
        <v>116.51773999999997</v>
      </c>
      <c r="G1040" s="2">
        <f>'Moving Avg'!F1040</f>
        <v>105.71873000000002</v>
      </c>
      <c r="H1040" s="2">
        <f>'Moving Avg'!G1040</f>
        <v>103.05893599999997</v>
      </c>
      <c r="I1040" s="2">
        <f>'Moving Avg'!H1040</f>
        <v>104.66762800000016</v>
      </c>
      <c r="J1040" s="6" t="str">
        <f>OBV!F1040</f>
        <v>BULLISH</v>
      </c>
      <c r="K1040" s="6" t="str">
        <f>OBV!G1040</f>
        <v>STRONG</v>
      </c>
      <c r="L1040" s="6" t="str">
        <f>OBV!H1040</f>
        <v>CONFIRMED BULLISH</v>
      </c>
    </row>
    <row r="1041" spans="1:12" ht="13.5" x14ac:dyDescent="0.25">
      <c r="A1041" s="3">
        <f>RSI!A1041</f>
        <v>43522</v>
      </c>
      <c r="B1041" s="2">
        <f>RSI!B1041</f>
        <v>115.4932</v>
      </c>
      <c r="C1041" s="2">
        <f>RSI!I1041</f>
        <v>67.832554533654474</v>
      </c>
      <c r="D1041" s="2">
        <f>MACD!E1041</f>
        <v>-5.7370542825094475</v>
      </c>
      <c r="E1041" s="2">
        <f>MACD!F1041</f>
        <v>-3.9063579041011574</v>
      </c>
      <c r="F1041" s="2">
        <f>'Moving Avg'!D1041</f>
        <v>117.30339999999998</v>
      </c>
      <c r="G1041" s="2">
        <f>'Moving Avg'!F1041</f>
        <v>106.54407500000002</v>
      </c>
      <c r="H1041" s="2">
        <f>'Moving Avg'!G1041</f>
        <v>103.24922399999996</v>
      </c>
      <c r="I1041" s="2">
        <f>'Moving Avg'!H1041</f>
        <v>104.78646350000015</v>
      </c>
      <c r="J1041" s="6" t="str">
        <f>OBV!F1041</f>
        <v>BULLISH</v>
      </c>
      <c r="K1041" s="6" t="str">
        <f>OBV!G1041</f>
        <v>STRONG</v>
      </c>
      <c r="L1041" s="6" t="str">
        <f>OBV!H1041</f>
        <v>CONFIRMED BULLISH</v>
      </c>
    </row>
    <row r="1042" spans="1:12" ht="13.5" x14ac:dyDescent="0.25">
      <c r="A1042" s="3">
        <f>RSI!A1042</f>
        <v>43523</v>
      </c>
      <c r="B1042" s="2">
        <f>RSI!B1042</f>
        <v>113.92189999999999</v>
      </c>
      <c r="C1042" s="2">
        <f>RSI!I1042</f>
        <v>63.578986253671744</v>
      </c>
      <c r="D1042" s="2">
        <f>MACD!E1042</f>
        <v>-6.5000019600442727</v>
      </c>
      <c r="E1042" s="2">
        <f>MACD!F1042</f>
        <v>-4.4250867152897806</v>
      </c>
      <c r="F1042" s="2">
        <f>'Moving Avg'!D1042</f>
        <v>116.43602000000001</v>
      </c>
      <c r="G1042" s="2">
        <f>'Moving Avg'!F1042</f>
        <v>107.29085500000001</v>
      </c>
      <c r="H1042" s="2">
        <f>'Moving Avg'!G1042</f>
        <v>103.40808599999997</v>
      </c>
      <c r="I1042" s="2">
        <f>'Moving Avg'!H1042</f>
        <v>104.90910250000017</v>
      </c>
      <c r="J1042" s="6" t="str">
        <f>OBV!F1042</f>
        <v>BULLISH</v>
      </c>
      <c r="K1042" s="6" t="str">
        <f>OBV!G1042</f>
        <v>STRONG</v>
      </c>
      <c r="L1042" s="6" t="str">
        <f>OBV!H1042</f>
        <v>BULLISH DIVERGENCE</v>
      </c>
    </row>
    <row r="1043" spans="1:12" ht="13.5" x14ac:dyDescent="0.25">
      <c r="A1043" s="3">
        <f>RSI!A1043</f>
        <v>43524</v>
      </c>
      <c r="B1043" s="2">
        <f>RSI!B1043</f>
        <v>113.92189999999999</v>
      </c>
      <c r="C1043" s="2">
        <f>RSI!I1043</f>
        <v>63.578986253671744</v>
      </c>
      <c r="D1043" s="2">
        <f>MACD!E1043</f>
        <v>-6.7243182092804403</v>
      </c>
      <c r="E1043" s="2">
        <f>MACD!F1043</f>
        <v>-4.8849330140879133</v>
      </c>
      <c r="F1043" s="2">
        <f>'Moving Avg'!D1043</f>
        <v>115.80747999999998</v>
      </c>
      <c r="G1043" s="2">
        <f>'Moving Avg'!F1043</f>
        <v>107.84121500000003</v>
      </c>
      <c r="H1043" s="2">
        <f>'Moving Avg'!G1043</f>
        <v>103.64378599999998</v>
      </c>
      <c r="I1043" s="2">
        <f>'Moving Avg'!H1043</f>
        <v>105.02789350000018</v>
      </c>
      <c r="J1043" s="6" t="str">
        <f>OBV!F1043</f>
        <v>BULLISH</v>
      </c>
      <c r="K1043" s="6" t="str">
        <f>OBV!G1043</f>
        <v>STRONG</v>
      </c>
      <c r="L1043" s="6" t="str">
        <f>OBV!H1043</f>
        <v>BULLISH DIVERGENCE</v>
      </c>
    </row>
    <row r="1044" spans="1:12" ht="13.5" x14ac:dyDescent="0.25">
      <c r="A1044" s="3">
        <f>RSI!A1044</f>
        <v>43525</v>
      </c>
      <c r="B1044" s="2">
        <f>RSI!B1044</f>
        <v>115.4854</v>
      </c>
      <c r="C1044" s="2">
        <f>RSI!I1044</f>
        <v>66.036710346344506</v>
      </c>
      <c r="D1044" s="2">
        <f>MACD!E1044</f>
        <v>-6.9236677696873699</v>
      </c>
      <c r="E1044" s="2">
        <f>MACD!F1044</f>
        <v>-5.2926799652078049</v>
      </c>
      <c r="F1044" s="2">
        <f>'Moving Avg'!D1044</f>
        <v>115.33452</v>
      </c>
      <c r="G1044" s="2">
        <f>'Moving Avg'!F1044</f>
        <v>108.54792500000003</v>
      </c>
      <c r="H1044" s="2">
        <f>'Moving Avg'!G1044</f>
        <v>103.91075599999998</v>
      </c>
      <c r="I1044" s="2">
        <f>'Moving Avg'!H1044</f>
        <v>105.15061550000017</v>
      </c>
      <c r="J1044" s="6" t="str">
        <f>OBV!F1044</f>
        <v>BEARISH</v>
      </c>
      <c r="K1044" s="6" t="str">
        <f>OBV!G1044</f>
        <v>WEAK</v>
      </c>
      <c r="L1044" s="6" t="str">
        <f>OBV!H1044</f>
        <v>CONFIRMED BEARISH</v>
      </c>
    </row>
    <row r="1045" spans="1:12" ht="13.5" x14ac:dyDescent="0.25">
      <c r="A1045" s="3">
        <f>RSI!A1045</f>
        <v>43528</v>
      </c>
      <c r="B1045" s="2">
        <f>RSI!B1045</f>
        <v>115.4854</v>
      </c>
      <c r="C1045" s="2">
        <f>RSI!I1045</f>
        <v>66.036710346344506</v>
      </c>
      <c r="D1045" s="2">
        <f>MACD!E1045</f>
        <v>-6.6626531202091712</v>
      </c>
      <c r="E1045" s="2">
        <f>MACD!F1045</f>
        <v>-5.5666745962080784</v>
      </c>
      <c r="F1045" s="2">
        <f>'Moving Avg'!D1045</f>
        <v>114.86156000000001</v>
      </c>
      <c r="G1045" s="2">
        <f>'Moving Avg'!F1045</f>
        <v>109.25463500000004</v>
      </c>
      <c r="H1045" s="2">
        <f>'Moving Avg'!G1045</f>
        <v>104.23272399999998</v>
      </c>
      <c r="I1045" s="2">
        <f>'Moving Avg'!H1045</f>
        <v>105.27333750000018</v>
      </c>
      <c r="J1045" s="6" t="str">
        <f>OBV!F1045</f>
        <v>BEARISH</v>
      </c>
      <c r="K1045" s="6" t="str">
        <f>OBV!G1045</f>
        <v>WEAK</v>
      </c>
      <c r="L1045" s="6" t="str">
        <f>OBV!H1045</f>
        <v>CONFIRMED BEARISH</v>
      </c>
    </row>
    <row r="1046" spans="1:12" ht="13.5" x14ac:dyDescent="0.25">
      <c r="A1046" s="3">
        <f>RSI!A1046</f>
        <v>43529</v>
      </c>
      <c r="B1046" s="2">
        <f>RSI!B1046</f>
        <v>115.4854</v>
      </c>
      <c r="C1046" s="2">
        <f>RSI!I1046</f>
        <v>66.036710346344506</v>
      </c>
      <c r="D1046" s="2">
        <f>MACD!E1046</f>
        <v>-5.7441983022965246</v>
      </c>
      <c r="E1046" s="2">
        <f>MACD!F1046</f>
        <v>-5.6021793374257678</v>
      </c>
      <c r="F1046" s="2">
        <f>'Moving Avg'!D1046</f>
        <v>114.86000000000001</v>
      </c>
      <c r="G1046" s="2">
        <f>'Moving Avg'!F1046</f>
        <v>110.00063000000003</v>
      </c>
      <c r="H1046" s="2">
        <f>'Moving Avg'!G1046</f>
        <v>104.55469199999997</v>
      </c>
      <c r="I1046" s="2">
        <f>'Moving Avg'!H1046</f>
        <v>105.39613700000018</v>
      </c>
      <c r="J1046" s="6" t="str">
        <f>OBV!F1046</f>
        <v>BEARISH</v>
      </c>
      <c r="K1046" s="6" t="str">
        <f>OBV!G1046</f>
        <v>WEAK</v>
      </c>
      <c r="L1046" s="6" t="str">
        <f>OBV!H1046</f>
        <v>CONFIRMED BEARISH</v>
      </c>
    </row>
    <row r="1047" spans="1:12" ht="13.5" x14ac:dyDescent="0.25">
      <c r="A1047" s="3">
        <f>RSI!A1047</f>
        <v>43530</v>
      </c>
      <c r="B1047" s="2">
        <f>RSI!B1047</f>
        <v>115.4854</v>
      </c>
      <c r="C1047" s="2">
        <f>RSI!I1047</f>
        <v>66.036710346344506</v>
      </c>
      <c r="D1047" s="2">
        <f>MACD!E1047</f>
        <v>-3.9739975383786827</v>
      </c>
      <c r="E1047" s="2">
        <f>MACD!F1047</f>
        <v>-5.2765429776163506</v>
      </c>
      <c r="F1047" s="2">
        <f>'Moving Avg'!D1047</f>
        <v>115.17270000000001</v>
      </c>
      <c r="G1047" s="2">
        <f>'Moving Avg'!F1047</f>
        <v>110.66845000000001</v>
      </c>
      <c r="H1047" s="2">
        <f>'Moving Avg'!G1047</f>
        <v>104.87665999999997</v>
      </c>
      <c r="I1047" s="2">
        <f>'Moving Avg'!H1047</f>
        <v>105.5192475000002</v>
      </c>
      <c r="J1047" s="6" t="str">
        <f>OBV!F1047</f>
        <v>BULLISH</v>
      </c>
      <c r="K1047" s="6" t="str">
        <f>OBV!G1047</f>
        <v>NEUTRAL</v>
      </c>
      <c r="L1047" s="6" t="str">
        <f>OBV!H1047</f>
        <v>CONFIRMED BULLISH</v>
      </c>
    </row>
    <row r="1048" spans="1:12" ht="13.5" x14ac:dyDescent="0.25">
      <c r="A1048" s="3">
        <f>RSI!A1048</f>
        <v>43531</v>
      </c>
      <c r="B1048" s="2">
        <f>RSI!B1048</f>
        <v>115.3361</v>
      </c>
      <c r="C1048" s="2">
        <f>RSI!I1048</f>
        <v>65.469271244630093</v>
      </c>
      <c r="D1048" s="2">
        <f>MACD!E1048</f>
        <v>-2.6828585063817485</v>
      </c>
      <c r="E1048" s="2">
        <f>MACD!F1048</f>
        <v>-4.75780608336943</v>
      </c>
      <c r="F1048" s="2">
        <f>'Moving Avg'!D1048</f>
        <v>115.45554</v>
      </c>
      <c r="G1048" s="2">
        <f>'Moving Avg'!F1048</f>
        <v>111.24984500000001</v>
      </c>
      <c r="H1048" s="2">
        <f>'Moving Avg'!G1048</f>
        <v>105.16845799999997</v>
      </c>
      <c r="I1048" s="2">
        <f>'Moving Avg'!H1048</f>
        <v>105.6416115000002</v>
      </c>
      <c r="J1048" s="6" t="str">
        <f>OBV!F1048</f>
        <v>BEARISH</v>
      </c>
      <c r="K1048" s="6" t="str">
        <f>OBV!G1048</f>
        <v>NEUTRAL</v>
      </c>
      <c r="L1048" s="6" t="str">
        <f>OBV!H1048</f>
        <v>BEARISH DIVERGENCE</v>
      </c>
    </row>
    <row r="1049" spans="1:12" ht="13.5" x14ac:dyDescent="0.25">
      <c r="A1049" s="3">
        <f>RSI!A1049</f>
        <v>43532</v>
      </c>
      <c r="B1049" s="2">
        <f>RSI!B1049</f>
        <v>115.3361</v>
      </c>
      <c r="C1049" s="2">
        <f>RSI!I1049</f>
        <v>65.469271244630107</v>
      </c>
      <c r="D1049" s="2">
        <f>MACD!E1049</f>
        <v>-1.5001489114396236</v>
      </c>
      <c r="E1049" s="2">
        <f>MACD!F1049</f>
        <v>-4.1062746489834687</v>
      </c>
      <c r="F1049" s="2">
        <f>'Moving Avg'!D1049</f>
        <v>115.42567999999999</v>
      </c>
      <c r="G1049" s="2">
        <f>'Moving Avg'!F1049</f>
        <v>111.83124000000001</v>
      </c>
      <c r="H1049" s="2">
        <f>'Moving Avg'!G1049</f>
        <v>105.43244199999999</v>
      </c>
      <c r="I1049" s="2">
        <f>'Moving Avg'!H1049</f>
        <v>105.76358700000019</v>
      </c>
      <c r="J1049" s="6" t="str">
        <f>OBV!F1049</f>
        <v>BEARISH</v>
      </c>
      <c r="K1049" s="6" t="str">
        <f>OBV!G1049</f>
        <v>NEUTRAL</v>
      </c>
      <c r="L1049" s="6" t="str">
        <f>OBV!H1049</f>
        <v>CONFIRMED BEARISH</v>
      </c>
    </row>
    <row r="1050" spans="1:12" ht="13.5" x14ac:dyDescent="0.25">
      <c r="A1050" s="3">
        <f>RSI!A1050</f>
        <v>43535</v>
      </c>
      <c r="B1050" s="2">
        <f>RSI!B1050</f>
        <v>111.9577</v>
      </c>
      <c r="C1050" s="2">
        <f>RSI!I1050</f>
        <v>53.422318914105816</v>
      </c>
      <c r="D1050" s="2">
        <f>MACD!E1050</f>
        <v>-0.27752630672496537</v>
      </c>
      <c r="E1050" s="2">
        <f>MACD!F1050</f>
        <v>-3.3405249805317681</v>
      </c>
      <c r="F1050" s="2">
        <f>'Moving Avg'!D1050</f>
        <v>114.72013999999999</v>
      </c>
      <c r="G1050" s="2">
        <f>'Moving Avg'!F1050</f>
        <v>112.24371499999999</v>
      </c>
      <c r="H1050" s="2">
        <f>'Moving Avg'!G1050</f>
        <v>105.69013999999999</v>
      </c>
      <c r="I1050" s="2">
        <f>'Moving Avg'!H1050</f>
        <v>105.86486150000017</v>
      </c>
      <c r="J1050" s="6" t="str">
        <f>OBV!F1050</f>
        <v>BEARISH</v>
      </c>
      <c r="K1050" s="6" t="str">
        <f>OBV!G1050</f>
        <v>NEUTRAL</v>
      </c>
      <c r="L1050" s="6" t="str">
        <f>OBV!H1050</f>
        <v>CONFIRMED BEARISH</v>
      </c>
    </row>
    <row r="1051" spans="1:12" ht="13.5" x14ac:dyDescent="0.25">
      <c r="A1051" s="3">
        <f>RSI!A1051</f>
        <v>43536</v>
      </c>
      <c r="B1051" s="2">
        <f>RSI!B1051</f>
        <v>113.92189999999999</v>
      </c>
      <c r="C1051" s="2">
        <f>RSI!I1051</f>
        <v>58.234248931128867</v>
      </c>
      <c r="D1051" s="2">
        <f>MACD!E1051</f>
        <v>0.24257090559250116</v>
      </c>
      <c r="E1051" s="2">
        <f>MACD!F1051</f>
        <v>-2.6239058033069145</v>
      </c>
      <c r="F1051" s="2">
        <f>'Moving Avg'!D1051</f>
        <v>114.40743999999999</v>
      </c>
      <c r="G1051" s="2">
        <f>'Moving Avg'!F1051</f>
        <v>112.87224999999998</v>
      </c>
      <c r="H1051" s="2">
        <f>'Moving Avg'!G1051</f>
        <v>105.92772600000001</v>
      </c>
      <c r="I1051" s="2">
        <f>'Moving Avg'!H1051</f>
        <v>105.97595700000018</v>
      </c>
      <c r="J1051" s="6" t="str">
        <f>OBV!F1051</f>
        <v>BULLISH</v>
      </c>
      <c r="K1051" s="6" t="str">
        <f>OBV!G1051</f>
        <v>NEUTRAL</v>
      </c>
      <c r="L1051" s="6" t="str">
        <f>OBV!H1051</f>
        <v>BULLISH DIVERGENCE</v>
      </c>
    </row>
    <row r="1052" spans="1:12" ht="13.5" x14ac:dyDescent="0.25">
      <c r="A1052" s="3">
        <f>RSI!A1052</f>
        <v>43537</v>
      </c>
      <c r="B1052" s="2">
        <f>RSI!B1052</f>
        <v>113.1362</v>
      </c>
      <c r="C1052" s="2">
        <f>RSI!I1052</f>
        <v>55.753026947080428</v>
      </c>
      <c r="D1052" s="2">
        <f>MACD!E1052</f>
        <v>0.48165822686010529</v>
      </c>
      <c r="E1052" s="2">
        <f>MACD!F1052</f>
        <v>-2.0027929972735108</v>
      </c>
      <c r="F1052" s="2">
        <f>'Moving Avg'!D1052</f>
        <v>113.9376</v>
      </c>
      <c r="G1052" s="2">
        <f>'Moving Avg'!F1052</f>
        <v>113.54006499999998</v>
      </c>
      <c r="H1052" s="2">
        <f>'Moving Avg'!G1052</f>
        <v>106.057832</v>
      </c>
      <c r="I1052" s="2">
        <f>'Moving Avg'!H1052</f>
        <v>106.08300750000016</v>
      </c>
      <c r="J1052" s="6" t="str">
        <f>OBV!F1052</f>
        <v>BULLISH</v>
      </c>
      <c r="K1052" s="6" t="str">
        <f>OBV!G1052</f>
        <v>NEUTRAL</v>
      </c>
      <c r="L1052" s="6" t="str">
        <f>OBV!H1052</f>
        <v>BULLISH DIVERGENCE</v>
      </c>
    </row>
    <row r="1053" spans="1:12" ht="13.5" x14ac:dyDescent="0.25">
      <c r="A1053" s="3">
        <f>RSI!A1053</f>
        <v>43538</v>
      </c>
      <c r="B1053" s="2">
        <f>RSI!B1053</f>
        <v>113.8433</v>
      </c>
      <c r="C1053" s="2">
        <f>RSI!I1053</f>
        <v>57.507738575061545</v>
      </c>
      <c r="D1053" s="2">
        <f>MACD!E1053</f>
        <v>0.62006443894316021</v>
      </c>
      <c r="E1053" s="2">
        <f>MACD!F1053</f>
        <v>-1.4782215100301768</v>
      </c>
      <c r="F1053" s="2">
        <f>'Moving Avg'!D1053</f>
        <v>113.63903999999999</v>
      </c>
      <c r="G1053" s="2">
        <f>'Moving Avg'!F1053</f>
        <v>114.09356499999998</v>
      </c>
      <c r="H1053" s="2">
        <f>'Moving Avg'!G1053</f>
        <v>106.18196799999998</v>
      </c>
      <c r="I1053" s="2">
        <f>'Moving Avg'!H1053</f>
        <v>106.19359350000018</v>
      </c>
      <c r="J1053" s="6" t="str">
        <f>OBV!F1053</f>
        <v>BULLISH</v>
      </c>
      <c r="K1053" s="6" t="str">
        <f>OBV!G1053</f>
        <v>STRONG</v>
      </c>
      <c r="L1053" s="6" t="str">
        <f>OBV!H1053</f>
        <v>BULLISH DIVERGENCE</v>
      </c>
    </row>
    <row r="1054" spans="1:12" ht="13.5" x14ac:dyDescent="0.25">
      <c r="A1054" s="3">
        <f>RSI!A1054</f>
        <v>43539</v>
      </c>
      <c r="B1054" s="2">
        <f>RSI!B1054</f>
        <v>113.8433</v>
      </c>
      <c r="C1054" s="2">
        <f>RSI!I1054</f>
        <v>57.507738575061545</v>
      </c>
      <c r="D1054" s="2">
        <f>MACD!E1054</f>
        <v>0.96287028101457395</v>
      </c>
      <c r="E1054" s="2">
        <f>MACD!F1054</f>
        <v>-0.99000315182122667</v>
      </c>
      <c r="F1054" s="2">
        <f>'Moving Avg'!D1054</f>
        <v>113.34048</v>
      </c>
      <c r="G1054" s="2">
        <f>'Moving Avg'!F1054</f>
        <v>114.60071000000001</v>
      </c>
      <c r="H1054" s="2">
        <f>'Moving Avg'!G1054</f>
        <v>106.370684</v>
      </c>
      <c r="I1054" s="2">
        <f>'Moving Avg'!H1054</f>
        <v>106.31195250000015</v>
      </c>
      <c r="J1054" s="6" t="str">
        <f>OBV!F1054</f>
        <v>BULLISH</v>
      </c>
      <c r="K1054" s="6" t="str">
        <f>OBV!G1054</f>
        <v>STRONG</v>
      </c>
      <c r="L1054" s="6" t="str">
        <f>OBV!H1054</f>
        <v>BULLISH DIVERGENCE</v>
      </c>
    </row>
    <row r="1055" spans="1:12" ht="13.5" x14ac:dyDescent="0.25">
      <c r="A1055" s="3">
        <f>RSI!A1055</f>
        <v>43542</v>
      </c>
      <c r="B1055" s="2">
        <f>RSI!B1055</f>
        <v>113.804</v>
      </c>
      <c r="C1055" s="2">
        <f>RSI!I1055</f>
        <v>57.361109258860282</v>
      </c>
      <c r="D1055" s="2">
        <f>MACD!E1055</f>
        <v>1.2421019774407256</v>
      </c>
      <c r="E1055" s="2">
        <f>MACD!F1055</f>
        <v>-0.54358212596883626</v>
      </c>
      <c r="F1055" s="2">
        <f>'Moving Avg'!D1055</f>
        <v>113.70973999999998</v>
      </c>
      <c r="G1055" s="2">
        <f>'Moving Avg'!F1055</f>
        <v>114.95229500000001</v>
      </c>
      <c r="H1055" s="2">
        <f>'Moving Avg'!G1055</f>
        <v>106.57275600000001</v>
      </c>
      <c r="I1055" s="2">
        <f>'Moving Avg'!H1055</f>
        <v>106.43011500000016</v>
      </c>
      <c r="J1055" s="6" t="str">
        <f>OBV!F1055</f>
        <v>BULLISH</v>
      </c>
      <c r="K1055" s="6" t="str">
        <f>OBV!G1055</f>
        <v>STRONG</v>
      </c>
      <c r="L1055" s="6" t="str">
        <f>OBV!H1055</f>
        <v>CONFIRMED BULLISH</v>
      </c>
    </row>
    <row r="1056" spans="1:12" ht="13.5" x14ac:dyDescent="0.25">
      <c r="A1056" s="3">
        <f>RSI!A1056</f>
        <v>43543</v>
      </c>
      <c r="B1056" s="2">
        <f>RSI!B1056</f>
        <v>113.67829999999999</v>
      </c>
      <c r="C1056" s="2">
        <f>RSI!I1056</f>
        <v>56.861716893239638</v>
      </c>
      <c r="D1056" s="2">
        <f>MACD!E1056</f>
        <v>1.4751906059519229</v>
      </c>
      <c r="E1056" s="2">
        <f>MACD!F1056</f>
        <v>-0.13982757958468445</v>
      </c>
      <c r="F1056" s="2">
        <f>'Moving Avg'!D1056</f>
        <v>113.66102000000001</v>
      </c>
      <c r="G1056" s="2">
        <f>'Moving Avg'!F1056</f>
        <v>115.057965</v>
      </c>
      <c r="H1056" s="2">
        <f>'Moving Avg'!G1056</f>
        <v>106.77231400000001</v>
      </c>
      <c r="I1056" s="2">
        <f>'Moving Avg'!H1056</f>
        <v>106.54376250000016</v>
      </c>
      <c r="J1056" s="6" t="str">
        <f>OBV!F1056</f>
        <v>BULLISH</v>
      </c>
      <c r="K1056" s="6" t="str">
        <f>OBV!G1056</f>
        <v>NEUTRAL</v>
      </c>
      <c r="L1056" s="6" t="str">
        <f>OBV!H1056</f>
        <v>BULLISH DIVERGENCE</v>
      </c>
    </row>
    <row r="1057" spans="1:12" ht="13.5" x14ac:dyDescent="0.25">
      <c r="A1057" s="3">
        <f>RSI!A1057</f>
        <v>43545</v>
      </c>
      <c r="B1057" s="2">
        <f>RSI!B1057</f>
        <v>116.986</v>
      </c>
      <c r="C1057" s="2">
        <f>RSI!I1057</f>
        <v>65.398508755274364</v>
      </c>
      <c r="D1057" s="2">
        <f>MACD!E1057</f>
        <v>1.4165775302162302</v>
      </c>
      <c r="E1057" s="2">
        <f>MACD!F1057</f>
        <v>0.1714534423754985</v>
      </c>
      <c r="F1057" s="2">
        <f>'Moving Avg'!D1057</f>
        <v>114.43098000000001</v>
      </c>
      <c r="G1057" s="2">
        <f>'Moving Avg'!F1057</f>
        <v>114.994325</v>
      </c>
      <c r="H1057" s="2">
        <f>'Moving Avg'!G1057</f>
        <v>107.038026</v>
      </c>
      <c r="I1057" s="2">
        <f>'Moving Avg'!H1057</f>
        <v>106.66554100000016</v>
      </c>
      <c r="J1057" s="6" t="str">
        <f>OBV!F1057</f>
        <v>BULLISH</v>
      </c>
      <c r="K1057" s="6" t="str">
        <f>OBV!G1057</f>
        <v>STRONG</v>
      </c>
      <c r="L1057" s="6" t="str">
        <f>OBV!H1057</f>
        <v>CONFIRMED BULLISH</v>
      </c>
    </row>
    <row r="1058" spans="1:12" ht="13.5" x14ac:dyDescent="0.25">
      <c r="A1058" s="3">
        <f>RSI!A1058</f>
        <v>43546</v>
      </c>
      <c r="B1058" s="2">
        <f>RSI!B1058</f>
        <v>116.5539</v>
      </c>
      <c r="C1058" s="2">
        <f>RSI!I1058</f>
        <v>63.627107874998508</v>
      </c>
      <c r="D1058" s="2">
        <f>MACD!E1058</f>
        <v>1.3464495930419105</v>
      </c>
      <c r="E1058" s="2">
        <f>MACD!F1058</f>
        <v>0.40645267250878092</v>
      </c>
      <c r="F1058" s="2">
        <f>'Moving Avg'!D1058</f>
        <v>114.9731</v>
      </c>
      <c r="G1058" s="2">
        <f>'Moving Avg'!F1058</f>
        <v>114.96878999999998</v>
      </c>
      <c r="H1058" s="2">
        <f>'Moving Avg'!G1058</f>
        <v>107.29509600000002</v>
      </c>
      <c r="I1058" s="2">
        <f>'Moving Avg'!H1058</f>
        <v>106.79890850000017</v>
      </c>
      <c r="J1058" s="6" t="str">
        <f>OBV!F1058</f>
        <v>BULLISH</v>
      </c>
      <c r="K1058" s="6" t="str">
        <f>OBV!G1058</f>
        <v>STRONG</v>
      </c>
      <c r="L1058" s="6" t="str">
        <f>OBV!H1058</f>
        <v>CONFIRMED BULLISH</v>
      </c>
    </row>
    <row r="1059" spans="1:12" ht="13.5" x14ac:dyDescent="0.25">
      <c r="A1059" s="3">
        <f>RSI!A1059</f>
        <v>43549</v>
      </c>
      <c r="B1059" s="2">
        <f>RSI!B1059</f>
        <v>116.5539</v>
      </c>
      <c r="C1059" s="2">
        <f>RSI!I1059</f>
        <v>63.627107874998508</v>
      </c>
      <c r="D1059" s="2">
        <f>MACD!E1059</f>
        <v>1.2622838349361984</v>
      </c>
      <c r="E1059" s="2">
        <f>MACD!F1059</f>
        <v>0.57761890499426438</v>
      </c>
      <c r="F1059" s="2">
        <f>'Moving Avg'!D1059</f>
        <v>115.51522</v>
      </c>
      <c r="G1059" s="2">
        <f>'Moving Avg'!F1059</f>
        <v>114.90397499999999</v>
      </c>
      <c r="H1059" s="2">
        <f>'Moving Avg'!G1059</f>
        <v>107.567724</v>
      </c>
      <c r="I1059" s="2">
        <f>'Moving Avg'!H1059</f>
        <v>106.92245500000016</v>
      </c>
      <c r="J1059" s="6" t="str">
        <f>OBV!F1059</f>
        <v>BULLISH</v>
      </c>
      <c r="K1059" s="6" t="str">
        <f>OBV!G1059</f>
        <v>STRONG</v>
      </c>
      <c r="L1059" s="6" t="str">
        <f>OBV!H1059</f>
        <v>CONFIRMED BULLISH</v>
      </c>
    </row>
    <row r="1060" spans="1:12" ht="13.5" x14ac:dyDescent="0.25">
      <c r="A1060" s="3">
        <f>RSI!A1060</f>
        <v>43550</v>
      </c>
      <c r="B1060" s="2">
        <f>RSI!B1060</f>
        <v>110.07210000000001</v>
      </c>
      <c r="C1060" s="2">
        <f>RSI!I1060</f>
        <v>43.247661982120853</v>
      </c>
      <c r="D1060" s="2">
        <f>MACD!E1060</f>
        <v>1.128458425195987</v>
      </c>
      <c r="E1060" s="2">
        <f>MACD!F1060</f>
        <v>0.68778680903460898</v>
      </c>
      <c r="F1060" s="2">
        <f>'Moving Avg'!D1060</f>
        <v>114.76884</v>
      </c>
      <c r="G1060" s="2">
        <f>'Moving Avg'!F1060</f>
        <v>114.51506999999999</v>
      </c>
      <c r="H1060" s="2">
        <f>'Moving Avg'!G1060</f>
        <v>107.71071599999999</v>
      </c>
      <c r="I1060" s="2">
        <f>'Moving Avg'!H1060</f>
        <v>107.02302050000017</v>
      </c>
      <c r="J1060" s="6" t="str">
        <f>OBV!F1060</f>
        <v>BULLISH</v>
      </c>
      <c r="K1060" s="6" t="str">
        <f>OBV!G1060</f>
        <v>STRONG</v>
      </c>
      <c r="L1060" s="6" t="str">
        <f>OBV!H1060</f>
        <v>BULLISH DIVERGENCE</v>
      </c>
    </row>
    <row r="1061" spans="1:12" ht="13.5" x14ac:dyDescent="0.25">
      <c r="A1061" s="3">
        <f>RSI!A1061</f>
        <v>43551</v>
      </c>
      <c r="B1061" s="2">
        <f>RSI!B1061</f>
        <v>110.22929999999999</v>
      </c>
      <c r="C1061" s="2">
        <f>RSI!I1061</f>
        <v>43.718484870628828</v>
      </c>
      <c r="D1061" s="2">
        <f>MACD!E1061</f>
        <v>1.3227780224058421</v>
      </c>
      <c r="E1061" s="2">
        <f>MACD!F1061</f>
        <v>0.81478505170885562</v>
      </c>
      <c r="F1061" s="2">
        <f>'Moving Avg'!D1061</f>
        <v>114.07903999999999</v>
      </c>
      <c r="G1061" s="2">
        <f>'Moving Avg'!F1061</f>
        <v>114.251875</v>
      </c>
      <c r="H1061" s="2">
        <f>'Moving Avg'!G1061</f>
        <v>107.85685200000002</v>
      </c>
      <c r="I1061" s="2">
        <f>'Moving Avg'!H1061</f>
        <v>107.12437200000014</v>
      </c>
      <c r="J1061" s="6" t="str">
        <f>OBV!F1061</f>
        <v>BULLISH</v>
      </c>
      <c r="K1061" s="6" t="str">
        <f>OBV!G1061</f>
        <v>STRONG</v>
      </c>
      <c r="L1061" s="6" t="str">
        <f>OBV!H1061</f>
        <v>BULLISH DIVERGENCE</v>
      </c>
    </row>
    <row r="1062" spans="1:12" ht="13.5" x14ac:dyDescent="0.25">
      <c r="A1062" s="3">
        <f>RSI!A1062</f>
        <v>43552</v>
      </c>
      <c r="B1062" s="2">
        <f>RSI!B1062</f>
        <v>110.22929999999999</v>
      </c>
      <c r="C1062" s="2">
        <f>RSI!I1062</f>
        <v>43.718484870628828</v>
      </c>
      <c r="D1062" s="2">
        <f>MACD!E1062</f>
        <v>1.3811523162607955</v>
      </c>
      <c r="E1062" s="2">
        <f>MACD!F1062</f>
        <v>0.92805850461924355</v>
      </c>
      <c r="F1062" s="2">
        <f>'Moving Avg'!D1062</f>
        <v>112.72769999999998</v>
      </c>
      <c r="G1062" s="2">
        <f>'Moving Avg'!F1062</f>
        <v>114.067245</v>
      </c>
      <c r="H1062" s="2">
        <f>'Moving Avg'!G1062</f>
        <v>108.002988</v>
      </c>
      <c r="I1062" s="2">
        <f>'Moving Avg'!H1062</f>
        <v>107.22572350000013</v>
      </c>
      <c r="J1062" s="6" t="str">
        <f>OBV!F1062</f>
        <v>BULLISH</v>
      </c>
      <c r="K1062" s="6" t="str">
        <f>OBV!G1062</f>
        <v>NEUTRAL</v>
      </c>
      <c r="L1062" s="6" t="str">
        <f>OBV!H1062</f>
        <v>BULLISH DIVERGENCE</v>
      </c>
    </row>
    <row r="1063" spans="1:12" ht="13.5" x14ac:dyDescent="0.25">
      <c r="A1063" s="3">
        <f>RSI!A1063</f>
        <v>43553</v>
      </c>
      <c r="B1063" s="2">
        <f>RSI!B1063</f>
        <v>110.0014</v>
      </c>
      <c r="C1063" s="2">
        <f>RSI!I1063</f>
        <v>43.117056289763021</v>
      </c>
      <c r="D1063" s="2">
        <f>MACD!E1063</f>
        <v>1.5699406967310665</v>
      </c>
      <c r="E1063" s="2">
        <f>MACD!F1063</f>
        <v>1.0564349430416082</v>
      </c>
      <c r="F1063" s="2">
        <f>'Moving Avg'!D1063</f>
        <v>111.41720000000001</v>
      </c>
      <c r="G1063" s="2">
        <f>'Moving Avg'!F1063</f>
        <v>113.87122000000002</v>
      </c>
      <c r="H1063" s="2">
        <f>'Moving Avg'!G1063</f>
        <v>108.20631800000001</v>
      </c>
      <c r="I1063" s="2">
        <f>'Moving Avg'!H1063</f>
        <v>107.32986400000016</v>
      </c>
      <c r="J1063" s="6" t="str">
        <f>OBV!F1063</f>
        <v>BULLISH</v>
      </c>
      <c r="K1063" s="6" t="str">
        <f>OBV!G1063</f>
        <v>NEUTRAL</v>
      </c>
      <c r="L1063" s="6" t="str">
        <f>OBV!H1063</f>
        <v>BULLISH DIVERGENCE</v>
      </c>
    </row>
    <row r="1064" spans="1:12" ht="13.5" x14ac:dyDescent="0.25">
      <c r="A1064" s="3">
        <f>RSI!A1064</f>
        <v>43556</v>
      </c>
      <c r="B1064" s="2">
        <f>RSI!B1064</f>
        <v>108.4222</v>
      </c>
      <c r="C1064" s="2">
        <f>RSI!I1064</f>
        <v>39.102806589811522</v>
      </c>
      <c r="D1064" s="2">
        <f>MACD!E1064</f>
        <v>1.8607208729202398</v>
      </c>
      <c r="E1064" s="2">
        <f>MACD!F1064</f>
        <v>1.2172921290173346</v>
      </c>
      <c r="F1064" s="2">
        <f>'Moving Avg'!D1064</f>
        <v>109.79086</v>
      </c>
      <c r="G1064" s="2">
        <f>'Moving Avg'!F1064</f>
        <v>113.51806000000003</v>
      </c>
      <c r="H1064" s="2">
        <f>'Moving Avg'!G1064</f>
        <v>108.37806399999998</v>
      </c>
      <c r="I1064" s="2">
        <f>'Moving Avg'!H1064</f>
        <v>107.42218000000015</v>
      </c>
      <c r="J1064" s="6" t="str">
        <f>OBV!F1064</f>
        <v>BULLISH</v>
      </c>
      <c r="K1064" s="6" t="str">
        <f>OBV!G1064</f>
        <v>NEUTRAL</v>
      </c>
      <c r="L1064" s="6" t="str">
        <f>OBV!H1064</f>
        <v>BULLISH DIVERGENCE</v>
      </c>
    </row>
    <row r="1065" spans="1:12" ht="13.5" x14ac:dyDescent="0.25">
      <c r="A1065" s="3">
        <f>RSI!A1065</f>
        <v>43557</v>
      </c>
      <c r="B1065" s="2">
        <f>RSI!B1065</f>
        <v>109.9936</v>
      </c>
      <c r="C1065" s="2">
        <f>RSI!I1065</f>
        <v>44.627216931358397</v>
      </c>
      <c r="D1065" s="2">
        <f>MACD!E1065</f>
        <v>2.0066680665394472</v>
      </c>
      <c r="E1065" s="2">
        <f>MACD!F1065</f>
        <v>1.3751673165217573</v>
      </c>
      <c r="F1065" s="2">
        <f>'Moving Avg'!D1065</f>
        <v>109.77516</v>
      </c>
      <c r="G1065" s="2">
        <f>'Moving Avg'!F1065</f>
        <v>113.24347000000003</v>
      </c>
      <c r="H1065" s="2">
        <f>'Moving Avg'!G1065</f>
        <v>108.58123799999997</v>
      </c>
      <c r="I1065" s="2">
        <f>'Moving Avg'!H1065</f>
        <v>107.52235300000017</v>
      </c>
      <c r="J1065" s="6" t="str">
        <f>OBV!F1065</f>
        <v>BULLISH</v>
      </c>
      <c r="K1065" s="6" t="str">
        <f>OBV!G1065</f>
        <v>NEUTRAL</v>
      </c>
      <c r="L1065" s="6" t="str">
        <f>OBV!H1065</f>
        <v>BULLISH DIVERGENCE</v>
      </c>
    </row>
    <row r="1066" spans="1:12" ht="13.5" x14ac:dyDescent="0.25">
      <c r="A1066" s="3">
        <f>RSI!A1066</f>
        <v>43558</v>
      </c>
      <c r="B1066" s="2">
        <f>RSI!B1066</f>
        <v>109.9936</v>
      </c>
      <c r="C1066" s="2">
        <f>RSI!I1066</f>
        <v>44.627216931358397</v>
      </c>
      <c r="D1066" s="2">
        <f>MACD!E1066</f>
        <v>2.1222310465369532</v>
      </c>
      <c r="E1066" s="2">
        <f>MACD!F1066</f>
        <v>1.5245800625247965</v>
      </c>
      <c r="F1066" s="2">
        <f>'Moving Avg'!D1066</f>
        <v>109.72802000000001</v>
      </c>
      <c r="G1066" s="2">
        <f>'Moving Avg'!F1066</f>
        <v>112.96887999999998</v>
      </c>
      <c r="H1066" s="2">
        <f>'Moving Avg'!G1066</f>
        <v>108.84365199999996</v>
      </c>
      <c r="I1066" s="2">
        <f>'Moving Avg'!H1066</f>
        <v>107.62645450000015</v>
      </c>
      <c r="J1066" s="6" t="str">
        <f>OBV!F1066</f>
        <v>BULLISH</v>
      </c>
      <c r="K1066" s="6" t="str">
        <f>OBV!G1066</f>
        <v>NEUTRAL</v>
      </c>
      <c r="L1066" s="6" t="str">
        <f>OBV!H1066</f>
        <v>BULLISH DIVERGENCE</v>
      </c>
    </row>
    <row r="1067" spans="1:12" ht="13.5" x14ac:dyDescent="0.25">
      <c r="A1067" s="3">
        <f>RSI!A1067</f>
        <v>43559</v>
      </c>
      <c r="B1067" s="2">
        <f>RSI!B1067</f>
        <v>109.9936</v>
      </c>
      <c r="C1067" s="2">
        <f>RSI!I1067</f>
        <v>44.627216931358397</v>
      </c>
      <c r="D1067" s="2">
        <f>MACD!E1067</f>
        <v>2.7394546799078086</v>
      </c>
      <c r="E1067" s="2">
        <f>MACD!F1067</f>
        <v>1.7675549860013988</v>
      </c>
      <c r="F1067" s="2">
        <f>'Moving Avg'!D1067</f>
        <v>109.68088</v>
      </c>
      <c r="G1067" s="2">
        <f>'Moving Avg'!F1067</f>
        <v>112.69428999999998</v>
      </c>
      <c r="H1067" s="2">
        <f>'Moving Avg'!G1067</f>
        <v>109.16404799999997</v>
      </c>
      <c r="I1067" s="2">
        <f>'Moving Avg'!H1067</f>
        <v>107.72859150000015</v>
      </c>
      <c r="J1067" s="6" t="str">
        <f>OBV!F1067</f>
        <v>BULLISH</v>
      </c>
      <c r="K1067" s="6" t="str">
        <f>OBV!G1067</f>
        <v>NEUTRAL</v>
      </c>
      <c r="L1067" s="6" t="str">
        <f>OBV!H1067</f>
        <v>BULLISH DIVERGENCE</v>
      </c>
    </row>
    <row r="1068" spans="1:12" ht="13.5" x14ac:dyDescent="0.25">
      <c r="A1068" s="3">
        <f>RSI!A1068</f>
        <v>43560</v>
      </c>
      <c r="B1068" s="2">
        <f>RSI!B1068</f>
        <v>113.1284</v>
      </c>
      <c r="C1068" s="2">
        <f>RSI!I1068</f>
        <v>54.835697355320313</v>
      </c>
      <c r="D1068" s="2">
        <f>MACD!E1068</f>
        <v>2.9728167324928734</v>
      </c>
      <c r="E1068" s="2">
        <f>MACD!F1068</f>
        <v>2.0086073352996938</v>
      </c>
      <c r="F1068" s="2">
        <f>'Moving Avg'!D1068</f>
        <v>110.30628000000002</v>
      </c>
      <c r="G1068" s="2">
        <f>'Moving Avg'!F1068</f>
        <v>112.583905</v>
      </c>
      <c r="H1068" s="2">
        <f>'Moving Avg'!G1068</f>
        <v>109.54713999999996</v>
      </c>
      <c r="I1068" s="2">
        <f>'Moving Avg'!H1068</f>
        <v>107.83461750000016</v>
      </c>
      <c r="J1068" s="6" t="str">
        <f>OBV!F1068</f>
        <v>BULLISH</v>
      </c>
      <c r="K1068" s="6" t="str">
        <f>OBV!G1068</f>
        <v>NEUTRAL</v>
      </c>
      <c r="L1068" s="6" t="str">
        <f>OBV!H1068</f>
        <v>CONFIRMED BULLISH</v>
      </c>
    </row>
    <row r="1069" spans="1:12" ht="13.5" x14ac:dyDescent="0.25">
      <c r="A1069" s="3">
        <f>RSI!A1069</f>
        <v>43563</v>
      </c>
      <c r="B1069" s="2">
        <f>RSI!B1069</f>
        <v>113.2855</v>
      </c>
      <c r="C1069" s="2">
        <f>RSI!I1069</f>
        <v>55.280647432065955</v>
      </c>
      <c r="D1069" s="2">
        <f>MACD!E1069</f>
        <v>3.1491719961137221</v>
      </c>
      <c r="E1069" s="2">
        <f>MACD!F1069</f>
        <v>2.2367202674624993</v>
      </c>
      <c r="F1069" s="2">
        <f>'Moving Avg'!D1069</f>
        <v>111.27893999999999</v>
      </c>
      <c r="G1069" s="2">
        <f>'Moving Avg'!F1069</f>
        <v>112.481375</v>
      </c>
      <c r="H1069" s="2">
        <f>'Moving Avg'!G1069</f>
        <v>109.93337399999997</v>
      </c>
      <c r="I1069" s="2">
        <f>'Moving Avg'!H1069</f>
        <v>107.91393050000016</v>
      </c>
      <c r="J1069" s="6" t="str">
        <f>OBV!F1069</f>
        <v>BULLISH</v>
      </c>
      <c r="K1069" s="6" t="str">
        <f>OBV!G1069</f>
        <v>NEUTRAL</v>
      </c>
      <c r="L1069" s="6" t="str">
        <f>OBV!H1069</f>
        <v>CONFIRMED BULLISH</v>
      </c>
    </row>
    <row r="1070" spans="1:12" ht="13.5" x14ac:dyDescent="0.25">
      <c r="A1070" s="3">
        <f>RSI!A1070</f>
        <v>43565</v>
      </c>
      <c r="B1070" s="2">
        <f>RSI!B1070</f>
        <v>113.1362</v>
      </c>
      <c r="C1070" s="2">
        <f>RSI!I1070</f>
        <v>54.728823671188522</v>
      </c>
      <c r="D1070" s="2">
        <f>MACD!E1070</f>
        <v>2.3025600573994183</v>
      </c>
      <c r="E1070" s="2">
        <f>MACD!F1070</f>
        <v>2.2498882254498831</v>
      </c>
      <c r="F1070" s="2">
        <f>'Moving Avg'!D1070</f>
        <v>111.90745999999999</v>
      </c>
      <c r="G1070" s="2">
        <f>'Moving Avg'!F1070</f>
        <v>112.5403</v>
      </c>
      <c r="H1070" s="2">
        <f>'Moving Avg'!G1070</f>
        <v>110.26178199999998</v>
      </c>
      <c r="I1070" s="2">
        <f>'Moving Avg'!H1070</f>
        <v>107.98086950000015</v>
      </c>
      <c r="J1070" s="6" t="str">
        <f>OBV!F1070</f>
        <v>BULLISH</v>
      </c>
      <c r="K1070" s="6" t="str">
        <f>OBV!G1070</f>
        <v>NEUTRAL</v>
      </c>
      <c r="L1070" s="6" t="str">
        <f>OBV!H1070</f>
        <v>CONFIRMED BULLISH</v>
      </c>
    </row>
    <row r="1071" spans="1:12" ht="13.5" x14ac:dyDescent="0.25">
      <c r="A1071" s="3">
        <f>RSI!A1071</f>
        <v>43566</v>
      </c>
      <c r="B1071" s="2">
        <f>RSI!B1071</f>
        <v>109.74209999999999</v>
      </c>
      <c r="C1071" s="2">
        <f>RSI!I1071</f>
        <v>43.980575343897776</v>
      </c>
      <c r="D1071" s="2">
        <f>MACD!E1071</f>
        <v>1.8537010164420451</v>
      </c>
      <c r="E1071" s="2">
        <f>MACD!F1071</f>
        <v>2.1706507836483153</v>
      </c>
      <c r="F1071" s="2">
        <f>'Moving Avg'!D1071</f>
        <v>111.85716000000002</v>
      </c>
      <c r="G1071" s="2">
        <f>'Moving Avg'!F1071</f>
        <v>112.33131</v>
      </c>
      <c r="H1071" s="2">
        <f>'Moving Avg'!G1071</f>
        <v>110.47689799999998</v>
      </c>
      <c r="I1071" s="2">
        <f>'Moving Avg'!H1071</f>
        <v>108.03264500000016</v>
      </c>
      <c r="J1071" s="6" t="str">
        <f>OBV!F1071</f>
        <v>BULLISH</v>
      </c>
      <c r="K1071" s="6" t="str">
        <f>OBV!G1071</f>
        <v>NEUTRAL</v>
      </c>
      <c r="L1071" s="6" t="str">
        <f>OBV!H1071</f>
        <v>BULLISH DIVERGENCE</v>
      </c>
    </row>
    <row r="1072" spans="1:12" ht="13.5" x14ac:dyDescent="0.25">
      <c r="A1072" s="3">
        <f>RSI!A1072</f>
        <v>43567</v>
      </c>
      <c r="B1072" s="2">
        <f>RSI!B1072</f>
        <v>109.9936</v>
      </c>
      <c r="C1072" s="2">
        <f>RSI!I1072</f>
        <v>44.844955634169736</v>
      </c>
      <c r="D1072" s="2">
        <f>MACD!E1072</f>
        <v>1.4678285368721191</v>
      </c>
      <c r="E1072" s="2">
        <f>MACD!F1072</f>
        <v>2.0300863342930762</v>
      </c>
      <c r="F1072" s="2">
        <f>'Moving Avg'!D1072</f>
        <v>111.85715999999999</v>
      </c>
      <c r="G1072" s="2">
        <f>'Moving Avg'!F1072</f>
        <v>112.17418000000001</v>
      </c>
      <c r="H1072" s="2">
        <f>'Moving Avg'!G1072</f>
        <v>110.69704399999999</v>
      </c>
      <c r="I1072" s="2">
        <f>'Moving Avg'!H1072</f>
        <v>108.08611000000018</v>
      </c>
      <c r="J1072" s="6" t="str">
        <f>OBV!F1072</f>
        <v>BULLISH</v>
      </c>
      <c r="K1072" s="6" t="str">
        <f>OBV!G1072</f>
        <v>NEUTRAL</v>
      </c>
      <c r="L1072" s="6" t="str">
        <f>OBV!H1072</f>
        <v>NEUTRAL</v>
      </c>
    </row>
    <row r="1073" spans="1:12" ht="13.5" x14ac:dyDescent="0.25">
      <c r="A1073" s="3">
        <f>RSI!A1073</f>
        <v>43570</v>
      </c>
      <c r="B1073" s="2">
        <f>RSI!B1073</f>
        <v>111.1721</v>
      </c>
      <c r="C1073" s="2">
        <f>RSI!I1073</f>
        <v>48.829359435721749</v>
      </c>
      <c r="D1073" s="2">
        <f>MACD!E1073</f>
        <v>1.029107608013959</v>
      </c>
      <c r="E1073" s="2">
        <f>MACD!F1073</f>
        <v>1.829890589037253</v>
      </c>
      <c r="F1073" s="2">
        <f>'Moving Avg'!D1073</f>
        <v>111.4659</v>
      </c>
      <c r="G1073" s="2">
        <f>'Moving Avg'!F1073</f>
        <v>112.04061999999999</v>
      </c>
      <c r="H1073" s="2">
        <f>'Moving Avg'!G1073</f>
        <v>110.86219199999998</v>
      </c>
      <c r="I1073" s="2">
        <f>'Moving Avg'!H1073</f>
        <v>108.14739250000015</v>
      </c>
      <c r="J1073" s="6" t="str">
        <f>OBV!F1073</f>
        <v>BULLISH</v>
      </c>
      <c r="K1073" s="6" t="str">
        <f>OBV!G1073</f>
        <v>NEUTRAL</v>
      </c>
      <c r="L1073" s="6" t="str">
        <f>OBV!H1073</f>
        <v>BULLISH DIVERGENCE</v>
      </c>
    </row>
    <row r="1074" spans="1:12" ht="13.5" x14ac:dyDescent="0.25">
      <c r="A1074" s="3">
        <f>RSI!A1074</f>
        <v>43571</v>
      </c>
      <c r="B1074" s="2">
        <f>RSI!B1074</f>
        <v>111.0856</v>
      </c>
      <c r="C1074" s="2">
        <f>RSI!I1074</f>
        <v>48.552118411145543</v>
      </c>
      <c r="D1074" s="2">
        <f>MACD!E1074</f>
        <v>0.42376491323317111</v>
      </c>
      <c r="E1074" s="2">
        <f>MACD!F1074</f>
        <v>1.5486654538764366</v>
      </c>
      <c r="F1074" s="2">
        <f>'Moving Avg'!D1074</f>
        <v>111.02592</v>
      </c>
      <c r="G1074" s="2">
        <f>'Moving Avg'!F1074</f>
        <v>111.90273499999998</v>
      </c>
      <c r="H1074" s="2">
        <f>'Moving Avg'!G1074</f>
        <v>111.05687999999998</v>
      </c>
      <c r="I1074" s="2">
        <f>'Moving Avg'!H1074</f>
        <v>108.20635650000013</v>
      </c>
      <c r="J1074" s="6" t="str">
        <f>OBV!F1074</f>
        <v>BEARISH</v>
      </c>
      <c r="K1074" s="6" t="str">
        <f>OBV!G1074</f>
        <v>NEUTRAL</v>
      </c>
      <c r="L1074" s="6" t="str">
        <f>OBV!H1074</f>
        <v>CONFIRMED BEARISH</v>
      </c>
    </row>
    <row r="1075" spans="1:12" ht="13.5" x14ac:dyDescent="0.25">
      <c r="A1075" s="3">
        <f>RSI!A1075</f>
        <v>43572</v>
      </c>
      <c r="B1075" s="2">
        <f>RSI!B1075</f>
        <v>108.0294</v>
      </c>
      <c r="C1075" s="2">
        <f>RSI!I1075</f>
        <v>39.926535685978493</v>
      </c>
      <c r="D1075" s="2">
        <f>MACD!E1075</f>
        <v>0.38245123597492636</v>
      </c>
      <c r="E1075" s="2">
        <f>MACD!F1075</f>
        <v>1.3154226102961346</v>
      </c>
      <c r="F1075" s="2">
        <f>'Moving Avg'!D1075</f>
        <v>110.00456</v>
      </c>
      <c r="G1075" s="2">
        <f>'Moving Avg'!F1075</f>
        <v>111.61400499999998</v>
      </c>
      <c r="H1075" s="2">
        <f>'Moving Avg'!G1075</f>
        <v>111.19044399999999</v>
      </c>
      <c r="I1075" s="2">
        <f>'Moving Avg'!H1075</f>
        <v>108.24964700000014</v>
      </c>
      <c r="J1075" s="6" t="str">
        <f>OBV!F1075</f>
        <v>BEARISH</v>
      </c>
      <c r="K1075" s="6" t="str">
        <f>OBV!G1075</f>
        <v>NEUTRAL</v>
      </c>
      <c r="L1075" s="6" t="str">
        <f>OBV!H1075</f>
        <v>CONFIRMED BEARISH</v>
      </c>
    </row>
    <row r="1076" spans="1:12" ht="13.5" x14ac:dyDescent="0.25">
      <c r="A1076" s="3">
        <f>RSI!A1076</f>
        <v>43573</v>
      </c>
      <c r="B1076" s="2">
        <f>RSI!B1076</f>
        <v>104.8946</v>
      </c>
      <c r="C1076" s="2">
        <f>RSI!I1076</f>
        <v>33.376624339666137</v>
      </c>
      <c r="D1076" s="2">
        <f>MACD!E1076</f>
        <v>0.60031600466460588</v>
      </c>
      <c r="E1076" s="2">
        <f>MACD!F1076</f>
        <v>1.172401289169829</v>
      </c>
      <c r="F1076" s="2">
        <f>'Moving Avg'!D1076</f>
        <v>109.03506</v>
      </c>
      <c r="G1076" s="2">
        <f>'Moving Avg'!F1076</f>
        <v>111.17481999999998</v>
      </c>
      <c r="H1076" s="2">
        <f>'Moving Avg'!G1076</f>
        <v>111.27702599999996</v>
      </c>
      <c r="I1076" s="2">
        <f>'Moving Avg'!H1076</f>
        <v>108.27522050000012</v>
      </c>
      <c r="J1076" s="6" t="str">
        <f>OBV!F1076</f>
        <v>BEARISH</v>
      </c>
      <c r="K1076" s="6" t="str">
        <f>OBV!G1076</f>
        <v>NEUTRAL</v>
      </c>
      <c r="L1076" s="6" t="str">
        <f>OBV!H1076</f>
        <v>CONFIRMED BEARISH</v>
      </c>
    </row>
    <row r="1077" spans="1:12" ht="13.5" x14ac:dyDescent="0.25">
      <c r="A1077" s="3">
        <f>RSI!A1077</f>
        <v>43574</v>
      </c>
      <c r="B1077" s="2">
        <f>RSI!B1077</f>
        <v>108.0372</v>
      </c>
      <c r="C1077" s="2">
        <f>RSI!I1077</f>
        <v>43.400787610672737</v>
      </c>
      <c r="D1077" s="2">
        <f>MACD!E1077</f>
        <v>0.5894896438982471</v>
      </c>
      <c r="E1077" s="2">
        <f>MACD!F1077</f>
        <v>1.0558189601155126</v>
      </c>
      <c r="F1077" s="2">
        <f>'Moving Avg'!D1077</f>
        <v>108.64377999999999</v>
      </c>
      <c r="G1077" s="2">
        <f>'Moving Avg'!F1077</f>
        <v>110.72738</v>
      </c>
      <c r="H1077" s="2">
        <f>'Moving Avg'!G1077</f>
        <v>111.39518999999997</v>
      </c>
      <c r="I1077" s="2">
        <f>'Moving Avg'!H1077</f>
        <v>108.2939980000001</v>
      </c>
      <c r="J1077" s="6" t="str">
        <f>OBV!F1077</f>
        <v>BEARISH</v>
      </c>
      <c r="K1077" s="6" t="str">
        <f>OBV!G1077</f>
        <v>NEUTRAL</v>
      </c>
      <c r="L1077" s="6" t="str">
        <f>OBV!H1077</f>
        <v>CONFIRMED BEARISH</v>
      </c>
    </row>
    <row r="1078" spans="1:12" ht="13.5" x14ac:dyDescent="0.25">
      <c r="A1078" s="3">
        <f>RSI!A1078</f>
        <v>43577</v>
      </c>
      <c r="B1078" s="2">
        <f>RSI!B1078</f>
        <v>106.0652</v>
      </c>
      <c r="C1078" s="2">
        <f>RSI!I1078</f>
        <v>39.395191122509736</v>
      </c>
      <c r="D1078" s="2">
        <f>MACD!E1078</f>
        <v>1.2249357755610788</v>
      </c>
      <c r="E1078" s="2">
        <f>MACD!F1078</f>
        <v>1.089642323204626</v>
      </c>
      <c r="F1078" s="2">
        <f>'Moving Avg'!D1078</f>
        <v>107.6224</v>
      </c>
      <c r="G1078" s="2">
        <f>'Moving Avg'!F1078</f>
        <v>110.202945</v>
      </c>
      <c r="H1078" s="2">
        <f>'Moving Avg'!G1078</f>
        <v>111.44232999999997</v>
      </c>
      <c r="I1078" s="2">
        <f>'Moving Avg'!H1078</f>
        <v>108.2716065000001</v>
      </c>
      <c r="J1078" s="6" t="str">
        <f>OBV!F1078</f>
        <v>BEARISH</v>
      </c>
      <c r="K1078" s="6" t="str">
        <f>OBV!G1078</f>
        <v>NEUTRAL</v>
      </c>
      <c r="L1078" s="6" t="str">
        <f>OBV!H1078</f>
        <v>CONFIRMED BEARISH</v>
      </c>
    </row>
    <row r="1079" spans="1:12" ht="13.5" x14ac:dyDescent="0.25">
      <c r="A1079" s="3">
        <f>RSI!A1079</f>
        <v>43578</v>
      </c>
      <c r="B1079" s="2">
        <f>RSI!B1079</f>
        <v>106.0652</v>
      </c>
      <c r="C1079" s="2">
        <f>RSI!I1079</f>
        <v>39.395191122509729</v>
      </c>
      <c r="D1079" s="2">
        <f>MACD!E1079</f>
        <v>1.8134945878261419</v>
      </c>
      <c r="E1079" s="2">
        <f>MACD!F1079</f>
        <v>1.2344127761289292</v>
      </c>
      <c r="F1079" s="2">
        <f>'Moving Avg'!D1079</f>
        <v>106.61832</v>
      </c>
      <c r="G1079" s="2">
        <f>'Moving Avg'!F1079</f>
        <v>109.67851</v>
      </c>
      <c r="H1079" s="2">
        <f>'Moving Avg'!G1079</f>
        <v>111.48946999999997</v>
      </c>
      <c r="I1079" s="2">
        <f>'Moving Avg'!H1079</f>
        <v>108.21975250000008</v>
      </c>
      <c r="J1079" s="6" t="str">
        <f>OBV!F1079</f>
        <v>BEARISH</v>
      </c>
      <c r="K1079" s="6" t="str">
        <f>OBV!G1079</f>
        <v>NEUTRAL</v>
      </c>
      <c r="L1079" s="6" t="str">
        <f>OBV!H1079</f>
        <v>CONFIRMED BEARISH</v>
      </c>
    </row>
    <row r="1080" spans="1:12" ht="13.5" x14ac:dyDescent="0.25">
      <c r="A1080" s="3">
        <f>RSI!A1080</f>
        <v>43579</v>
      </c>
      <c r="B1080" s="2">
        <f>RSI!B1080</f>
        <v>106.0652</v>
      </c>
      <c r="C1080" s="2">
        <f>RSI!I1080</f>
        <v>39.395191122509729</v>
      </c>
      <c r="D1080" s="2">
        <f>MACD!E1080</f>
        <v>2.3132629497110031</v>
      </c>
      <c r="E1080" s="2">
        <f>MACD!F1080</f>
        <v>1.4501828108453441</v>
      </c>
      <c r="F1080" s="2">
        <f>'Moving Avg'!D1080</f>
        <v>106.22548000000002</v>
      </c>
      <c r="G1080" s="2">
        <f>'Moving Avg'!F1080</f>
        <v>109.47816499999999</v>
      </c>
      <c r="H1080" s="2">
        <f>'Moving Avg'!G1080</f>
        <v>111.53660999999997</v>
      </c>
      <c r="I1080" s="2">
        <f>'Moving Avg'!H1080</f>
        <v>108.16082750000011</v>
      </c>
      <c r="J1080" s="6" t="str">
        <f>OBV!F1080</f>
        <v>BEARISH</v>
      </c>
      <c r="K1080" s="6" t="str">
        <f>OBV!G1080</f>
        <v>NEUTRAL</v>
      </c>
      <c r="L1080" s="6" t="str">
        <f>OBV!H1080</f>
        <v>CONFIRMED BEARISH</v>
      </c>
    </row>
    <row r="1081" spans="1:12" ht="13.5" x14ac:dyDescent="0.25">
      <c r="A1081" s="3">
        <f>RSI!A1081</f>
        <v>43580</v>
      </c>
      <c r="B1081" s="2">
        <f>RSI!B1081</f>
        <v>103.70820000000001</v>
      </c>
      <c r="C1081" s="2">
        <f>RSI!I1081</f>
        <v>34.62470737600249</v>
      </c>
      <c r="D1081" s="2">
        <f>MACD!E1081</f>
        <v>2.411461946062829</v>
      </c>
      <c r="E1081" s="2">
        <f>MACD!F1081</f>
        <v>1.6424386378888411</v>
      </c>
      <c r="F1081" s="2">
        <f>'Moving Avg'!D1081</f>
        <v>105.98820000000001</v>
      </c>
      <c r="G1081" s="2">
        <f>'Moving Avg'!F1081</f>
        <v>109.15210999999999</v>
      </c>
      <c r="H1081" s="2">
        <f>'Moving Avg'!G1081</f>
        <v>111.58374999999997</v>
      </c>
      <c r="I1081" s="2">
        <f>'Moving Avg'!H1081</f>
        <v>108.09011750000009</v>
      </c>
      <c r="J1081" s="6" t="str">
        <f>OBV!F1081</f>
        <v>BEARISH</v>
      </c>
      <c r="K1081" s="6" t="str">
        <f>OBV!G1081</f>
        <v>NEUTRAL</v>
      </c>
      <c r="L1081" s="6" t="str">
        <f>OBV!H1081</f>
        <v>CONFIRMED BEARISH</v>
      </c>
    </row>
    <row r="1082" spans="1:12" ht="13.5" x14ac:dyDescent="0.25">
      <c r="A1082" s="3">
        <f>RSI!A1082</f>
        <v>43581</v>
      </c>
      <c r="B1082" s="2">
        <f>RSI!B1082</f>
        <v>103.70820000000001</v>
      </c>
      <c r="C1082" s="2">
        <f>RSI!I1082</f>
        <v>34.624707376002476</v>
      </c>
      <c r="D1082" s="2">
        <f>MACD!E1082</f>
        <v>2.5683721347024431</v>
      </c>
      <c r="E1082" s="2">
        <f>MACD!F1082</f>
        <v>1.8276253372515616</v>
      </c>
      <c r="F1082" s="2">
        <f>'Moving Avg'!D1082</f>
        <v>105.12240000000001</v>
      </c>
      <c r="G1082" s="2">
        <f>'Moving Avg'!F1082</f>
        <v>108.826055</v>
      </c>
      <c r="H1082" s="2">
        <f>'Moving Avg'!G1082</f>
        <v>111.66231599999998</v>
      </c>
      <c r="I1082" s="2">
        <f>'Moving Avg'!H1082</f>
        <v>108.0272640000001</v>
      </c>
      <c r="J1082" s="6" t="str">
        <f>OBV!F1082</f>
        <v>BEARISH</v>
      </c>
      <c r="K1082" s="6" t="str">
        <f>OBV!G1082</f>
        <v>NEUTRAL</v>
      </c>
      <c r="L1082" s="6" t="str">
        <f>OBV!H1082</f>
        <v>CONFIRMED BEARISH</v>
      </c>
    </row>
    <row r="1083" spans="1:12" ht="13.5" x14ac:dyDescent="0.25">
      <c r="A1083" s="3">
        <f>RSI!A1083</f>
        <v>43584</v>
      </c>
      <c r="B1083" s="2">
        <f>RSI!B1083</f>
        <v>103.70820000000001</v>
      </c>
      <c r="C1083" s="2">
        <f>RSI!I1083</f>
        <v>34.62470737600249</v>
      </c>
      <c r="D1083" s="2">
        <f>MACD!E1083</f>
        <v>2.9149744519021112</v>
      </c>
      <c r="E1083" s="2">
        <f>MACD!F1083</f>
        <v>2.0450951601816714</v>
      </c>
      <c r="F1083" s="2">
        <f>'Moving Avg'!D1083</f>
        <v>104.65100000000002</v>
      </c>
      <c r="G1083" s="2">
        <f>'Moving Avg'!F1083</f>
        <v>108.51139499999999</v>
      </c>
      <c r="H1083" s="2">
        <f>'Moving Avg'!G1083</f>
        <v>111.68101399999998</v>
      </c>
      <c r="I1083" s="2">
        <f>'Moving Avg'!H1083</f>
        <v>107.96539250000011</v>
      </c>
      <c r="J1083" s="6" t="str">
        <f>OBV!F1083</f>
        <v>BEARISH</v>
      </c>
      <c r="K1083" s="6" t="str">
        <f>OBV!G1083</f>
        <v>NEUTRAL</v>
      </c>
      <c r="L1083" s="6" t="str">
        <f>OBV!H1083</f>
        <v>CONFIRMED BEARISH</v>
      </c>
    </row>
    <row r="1084" spans="1:12" ht="13.5" x14ac:dyDescent="0.25">
      <c r="A1084" s="3">
        <f>RSI!A1084</f>
        <v>43585</v>
      </c>
      <c r="B1084" s="2">
        <f>RSI!B1084</f>
        <v>108.3044</v>
      </c>
      <c r="C1084" s="2">
        <f>RSI!I1084</f>
        <v>49.514251318317214</v>
      </c>
      <c r="D1084" s="2">
        <f>MACD!E1084</f>
        <v>2.8846016297434147</v>
      </c>
      <c r="E1084" s="2">
        <f>MACD!F1084</f>
        <v>2.2129964540940201</v>
      </c>
      <c r="F1084" s="2">
        <f>'Moving Avg'!D1084</f>
        <v>105.09884</v>
      </c>
      <c r="G1084" s="2">
        <f>'Moving Avg'!F1084</f>
        <v>108.505505</v>
      </c>
      <c r="H1084" s="2">
        <f>'Moving Avg'!G1084</f>
        <v>111.77309399999999</v>
      </c>
      <c r="I1084" s="2">
        <f>'Moving Avg'!H1084</f>
        <v>107.92591300000011</v>
      </c>
      <c r="J1084" s="6" t="str">
        <f>OBV!F1084</f>
        <v>BULLISH</v>
      </c>
      <c r="K1084" s="6" t="str">
        <f>OBV!G1084</f>
        <v>NEUTRAL</v>
      </c>
      <c r="L1084" s="6" t="str">
        <f>OBV!H1084</f>
        <v>CONFIRMED BULLISH</v>
      </c>
    </row>
    <row r="1085" spans="1:12" ht="13.5" x14ac:dyDescent="0.25">
      <c r="A1085" s="3">
        <f>RSI!A1085</f>
        <v>43587</v>
      </c>
      <c r="B1085" s="2">
        <f>RSI!B1085</f>
        <v>109.1293</v>
      </c>
      <c r="C1085" s="2">
        <f>RSI!I1085</f>
        <v>51.642952001875848</v>
      </c>
      <c r="D1085" s="2">
        <f>MACD!E1085</f>
        <v>2.328338573867029</v>
      </c>
      <c r="E1085" s="2">
        <f>MACD!F1085</f>
        <v>2.2360648780486221</v>
      </c>
      <c r="F1085" s="2">
        <f>'Moving Avg'!D1085</f>
        <v>105.71165999999998</v>
      </c>
      <c r="G1085" s="2">
        <f>'Moving Avg'!F1085</f>
        <v>108.46229000000001</v>
      </c>
      <c r="H1085" s="2">
        <f>'Moving Avg'!G1085</f>
        <v>111.82023399999997</v>
      </c>
      <c r="I1085" s="2">
        <f>'Moving Avg'!H1085</f>
        <v>107.8921290000001</v>
      </c>
      <c r="J1085" s="6" t="str">
        <f>OBV!F1085</f>
        <v>BULLISH</v>
      </c>
      <c r="K1085" s="6" t="str">
        <f>OBV!G1085</f>
        <v>NEUTRAL</v>
      </c>
      <c r="L1085" s="6" t="str">
        <f>OBV!H1085</f>
        <v>CONFIRMED BULLISH</v>
      </c>
    </row>
    <row r="1086" spans="1:12" ht="13.5" x14ac:dyDescent="0.25">
      <c r="A1086" s="3">
        <f>RSI!A1086</f>
        <v>43588</v>
      </c>
      <c r="B1086" s="2">
        <f>RSI!B1086</f>
        <v>109.1293</v>
      </c>
      <c r="C1086" s="2">
        <f>RSI!I1086</f>
        <v>51.642952001875848</v>
      </c>
      <c r="D1086" s="2">
        <f>MACD!E1086</f>
        <v>1.371174771412683</v>
      </c>
      <c r="E1086" s="2">
        <f>MACD!F1086</f>
        <v>2.0630868567214344</v>
      </c>
      <c r="F1086" s="2">
        <f>'Moving Avg'!D1086</f>
        <v>106.79587999999998</v>
      </c>
      <c r="G1086" s="2">
        <f>'Moving Avg'!F1086</f>
        <v>108.41907500000002</v>
      </c>
      <c r="H1086" s="2">
        <f>'Moving Avg'!G1086</f>
        <v>111.77152199999995</v>
      </c>
      <c r="I1086" s="2">
        <f>'Moving Avg'!H1086</f>
        <v>107.87570850000009</v>
      </c>
      <c r="J1086" s="6" t="str">
        <f>OBV!F1086</f>
        <v>BULLISH</v>
      </c>
      <c r="K1086" s="6" t="str">
        <f>OBV!G1086</f>
        <v>NEUTRAL</v>
      </c>
      <c r="L1086" s="6" t="str">
        <f>OBV!H1086</f>
        <v>CONFIRMED BULLISH</v>
      </c>
    </row>
    <row r="1087" spans="1:12" ht="13.5" x14ac:dyDescent="0.25">
      <c r="A1087" s="3">
        <f>RSI!A1087</f>
        <v>43591</v>
      </c>
      <c r="B1087" s="2">
        <f>RSI!B1087</f>
        <v>106.0652</v>
      </c>
      <c r="C1087" s="2">
        <f>RSI!I1087</f>
        <v>43.704389714297918</v>
      </c>
      <c r="D1087" s="2">
        <f>MACD!E1087</f>
        <v>1.2678227920377481</v>
      </c>
      <c r="E1087" s="2">
        <f>MACD!F1087</f>
        <v>1.9040340437846972</v>
      </c>
      <c r="F1087" s="2">
        <f>'Moving Avg'!D1087</f>
        <v>107.26728</v>
      </c>
      <c r="G1087" s="2">
        <f>'Moving Avg'!F1087</f>
        <v>108.222655</v>
      </c>
      <c r="H1087" s="2">
        <f>'Moving Avg'!G1087</f>
        <v>111.52764999999995</v>
      </c>
      <c r="I1087" s="2">
        <f>'Moving Avg'!H1087</f>
        <v>107.85606650000008</v>
      </c>
      <c r="J1087" s="6" t="str">
        <f>OBV!F1087</f>
        <v>BULLISH</v>
      </c>
      <c r="K1087" s="6" t="str">
        <f>OBV!G1087</f>
        <v>NEUTRAL</v>
      </c>
      <c r="L1087" s="6" t="str">
        <f>OBV!H1087</f>
        <v>CONFIRMED BULLISH</v>
      </c>
    </row>
    <row r="1088" spans="1:12" ht="13.5" x14ac:dyDescent="0.25">
      <c r="A1088" s="3">
        <f>RSI!A1088</f>
        <v>43592</v>
      </c>
      <c r="B1088" s="2">
        <f>RSI!B1088</f>
        <v>105.9474</v>
      </c>
      <c r="C1088" s="2">
        <f>RSI!I1088</f>
        <v>43.427996339378687</v>
      </c>
      <c r="D1088" s="2">
        <f>MACD!E1088</f>
        <v>0.90021514105126244</v>
      </c>
      <c r="E1088" s="2">
        <f>MACD!F1088</f>
        <v>1.7032702632380103</v>
      </c>
      <c r="F1088" s="2">
        <f>'Moving Avg'!D1088</f>
        <v>107.71512</v>
      </c>
      <c r="G1088" s="2">
        <f>'Moving Avg'!F1088</f>
        <v>107.86360500000001</v>
      </c>
      <c r="H1088" s="2">
        <f>'Moving Avg'!G1088</f>
        <v>111.30530599999994</v>
      </c>
      <c r="I1088" s="2">
        <f>'Moving Avg'!H1088</f>
        <v>107.81933650000011</v>
      </c>
      <c r="J1088" s="6" t="str">
        <f>OBV!F1088</f>
        <v>BULLISH</v>
      </c>
      <c r="K1088" s="6" t="str">
        <f>OBV!G1088</f>
        <v>NEUTRAL</v>
      </c>
      <c r="L1088" s="6" t="str">
        <f>OBV!H1088</f>
        <v>CONFIRMED BULLISH</v>
      </c>
    </row>
    <row r="1089" spans="1:12" ht="13.5" x14ac:dyDescent="0.25">
      <c r="A1089" s="3">
        <f>RSI!A1089</f>
        <v>43593</v>
      </c>
      <c r="B1089" s="2">
        <f>RSI!B1089</f>
        <v>109.0115</v>
      </c>
      <c r="C1089" s="2">
        <f>RSI!I1089</f>
        <v>51.941612922848279</v>
      </c>
      <c r="D1089" s="2">
        <f>MACD!E1089</f>
        <v>0.37631666644874429</v>
      </c>
      <c r="E1089" s="2">
        <f>MACD!F1089</f>
        <v>1.437879543880157</v>
      </c>
      <c r="F1089" s="2">
        <f>'Moving Avg'!D1089</f>
        <v>107.85654</v>
      </c>
      <c r="G1089" s="2">
        <f>'Moving Avg'!F1089</f>
        <v>107.64990500000002</v>
      </c>
      <c r="H1089" s="2">
        <f>'Moving Avg'!G1089</f>
        <v>111.12853199999994</v>
      </c>
      <c r="I1089" s="2">
        <f>'Moving Avg'!H1089</f>
        <v>107.78535650000011</v>
      </c>
      <c r="J1089" s="6" t="str">
        <f>OBV!F1089</f>
        <v>BULLISH</v>
      </c>
      <c r="K1089" s="6" t="str">
        <f>OBV!G1089</f>
        <v>NEUTRAL</v>
      </c>
      <c r="L1089" s="6" t="str">
        <f>OBV!H1089</f>
        <v>CONFIRMED BULLISH</v>
      </c>
    </row>
    <row r="1090" spans="1:12" ht="13.5" x14ac:dyDescent="0.25">
      <c r="A1090" s="3">
        <f>RSI!A1090</f>
        <v>43594</v>
      </c>
      <c r="B1090" s="2">
        <f>RSI!B1090</f>
        <v>106.0652</v>
      </c>
      <c r="C1090" s="2">
        <f>RSI!I1090</f>
        <v>44.938518362410775</v>
      </c>
      <c r="D1090" s="2">
        <f>MACD!E1090</f>
        <v>0.14623476564678128</v>
      </c>
      <c r="E1090" s="2">
        <f>MACD!F1090</f>
        <v>1.1795505882334818</v>
      </c>
      <c r="F1090" s="2">
        <f>'Moving Avg'!D1090</f>
        <v>107.24372000000001</v>
      </c>
      <c r="G1090" s="2">
        <f>'Moving Avg'!F1090</f>
        <v>107.29635500000002</v>
      </c>
      <c r="H1090" s="2">
        <f>'Moving Avg'!G1090</f>
        <v>110.89283199999996</v>
      </c>
      <c r="I1090" s="2">
        <f>'Moving Avg'!H1090</f>
        <v>107.71071800000009</v>
      </c>
      <c r="J1090" s="6" t="str">
        <f>OBV!F1090</f>
        <v>BULLISH</v>
      </c>
      <c r="K1090" s="6" t="str">
        <f>OBV!G1090</f>
        <v>NEUTRAL</v>
      </c>
      <c r="L1090" s="6" t="str">
        <f>OBV!H1090</f>
        <v>BULLISH DIVERGENCE</v>
      </c>
    </row>
    <row r="1091" spans="1:12" ht="13.5" x14ac:dyDescent="0.25">
      <c r="A1091" s="3">
        <f>RSI!A1091</f>
        <v>43595</v>
      </c>
      <c r="B1091" s="2">
        <f>RSI!B1091</f>
        <v>106.0652</v>
      </c>
      <c r="C1091" s="2">
        <f>RSI!I1091</f>
        <v>44.938518362410775</v>
      </c>
      <c r="D1091" s="2">
        <f>MACD!E1091</f>
        <v>-0.39831070951883873</v>
      </c>
      <c r="E1091" s="2">
        <f>MACD!F1091</f>
        <v>0.86397832868301772</v>
      </c>
      <c r="F1091" s="2">
        <f>'Moving Avg'!D1091</f>
        <v>106.63090000000003</v>
      </c>
      <c r="G1091" s="2">
        <f>'Moving Avg'!F1091</f>
        <v>107.11251000000001</v>
      </c>
      <c r="H1091" s="2">
        <f>'Moving Avg'!G1091</f>
        <v>110.70427199999996</v>
      </c>
      <c r="I1091" s="2">
        <f>'Moving Avg'!H1091</f>
        <v>107.63607950000009</v>
      </c>
      <c r="J1091" s="6" t="str">
        <f>OBV!F1091</f>
        <v>BULLISH</v>
      </c>
      <c r="K1091" s="6" t="str">
        <f>OBV!G1091</f>
        <v>NEUTRAL</v>
      </c>
      <c r="L1091" s="6" t="str">
        <f>OBV!H1091</f>
        <v>BULLISH DIVERGENCE</v>
      </c>
    </row>
    <row r="1092" spans="1:12" ht="13.5" x14ac:dyDescent="0.25">
      <c r="A1092" s="3">
        <f>RSI!A1092</f>
        <v>43598</v>
      </c>
      <c r="B1092" s="2">
        <f>RSI!B1092</f>
        <v>103.70820000000001</v>
      </c>
      <c r="C1092" s="2">
        <f>RSI!I1092</f>
        <v>39.942113892213484</v>
      </c>
      <c r="D1092" s="2">
        <f>MACD!E1092</f>
        <v>-0.67267755519537786</v>
      </c>
      <c r="E1092" s="2">
        <f>MACD!F1092</f>
        <v>0.5566471519073386</v>
      </c>
      <c r="F1092" s="2">
        <f>'Moving Avg'!D1092</f>
        <v>106.15950000000001</v>
      </c>
      <c r="G1092" s="2">
        <f>'Moving Avg'!F1092</f>
        <v>106.79824000000001</v>
      </c>
      <c r="H1092" s="2">
        <f>'Moving Avg'!G1092</f>
        <v>110.49999799999996</v>
      </c>
      <c r="I1092" s="2">
        <f>'Moving Avg'!H1092</f>
        <v>107.55358450000007</v>
      </c>
      <c r="J1092" s="6" t="str">
        <f>OBV!F1092</f>
        <v>BEARISH</v>
      </c>
      <c r="K1092" s="6" t="str">
        <f>OBV!G1092</f>
        <v>NEUTRAL</v>
      </c>
      <c r="L1092" s="6" t="str">
        <f>OBV!H1092</f>
        <v>CONFIRMED BEARISH</v>
      </c>
    </row>
    <row r="1093" spans="1:12" ht="13.5" x14ac:dyDescent="0.25">
      <c r="A1093" s="3">
        <f>RSI!A1093</f>
        <v>43599</v>
      </c>
      <c r="B1093" s="2">
        <f>RSI!B1093</f>
        <v>103.70820000000001</v>
      </c>
      <c r="C1093" s="2">
        <f>RSI!I1093</f>
        <v>39.942113892213484</v>
      </c>
      <c r="D1093" s="2">
        <f>MACD!E1093</f>
        <v>-0.87997149348673531</v>
      </c>
      <c r="E1093" s="2">
        <f>MACD!F1093</f>
        <v>0.26932342282852384</v>
      </c>
      <c r="F1093" s="2">
        <f>'Moving Avg'!D1093</f>
        <v>105.71166000000001</v>
      </c>
      <c r="G1093" s="2">
        <f>'Moving Avg'!F1093</f>
        <v>106.425045</v>
      </c>
      <c r="H1093" s="2">
        <f>'Moving Avg'!G1093</f>
        <v>110.29572399999998</v>
      </c>
      <c r="I1093" s="2">
        <f>'Moving Avg'!H1093</f>
        <v>107.48326700000007</v>
      </c>
      <c r="J1093" s="6" t="str">
        <f>OBV!F1093</f>
        <v>BEARISH</v>
      </c>
      <c r="K1093" s="6" t="str">
        <f>OBV!G1093</f>
        <v>NEUTRAL</v>
      </c>
      <c r="L1093" s="6" t="str">
        <f>OBV!H1093</f>
        <v>CONFIRMED BEARISH</v>
      </c>
    </row>
    <row r="1094" spans="1:12" ht="13.5" x14ac:dyDescent="0.25">
      <c r="A1094" s="3">
        <f>RSI!A1094</f>
        <v>43600</v>
      </c>
      <c r="B1094" s="2">
        <f>RSI!B1094</f>
        <v>103.7047</v>
      </c>
      <c r="C1094" s="2">
        <f>RSI!I1094</f>
        <v>39.934467359276496</v>
      </c>
      <c r="D1094" s="2">
        <f>MACD!E1094</f>
        <v>-0.32498615746443704</v>
      </c>
      <c r="E1094" s="2">
        <f>MACD!F1094</f>
        <v>0.15046150676993167</v>
      </c>
      <c r="F1094" s="2">
        <f>'Moving Avg'!D1094</f>
        <v>104.65030000000002</v>
      </c>
      <c r="G1094" s="2">
        <f>'Moving Avg'!F1094</f>
        <v>106.05600000000001</v>
      </c>
      <c r="H1094" s="2">
        <f>'Moving Avg'!G1094</f>
        <v>110.06010999999998</v>
      </c>
      <c r="I1094" s="2">
        <f>'Moving Avg'!H1094</f>
        <v>107.42432450000004</v>
      </c>
      <c r="J1094" s="6" t="str">
        <f>OBV!F1094</f>
        <v>BEARISH</v>
      </c>
      <c r="K1094" s="6" t="str">
        <f>OBV!G1094</f>
        <v>NEUTRAL</v>
      </c>
      <c r="L1094" s="6" t="str">
        <f>OBV!H1094</f>
        <v>CONFIRMED BEARISH</v>
      </c>
    </row>
    <row r="1095" spans="1:12" ht="13.5" x14ac:dyDescent="0.25">
      <c r="A1095" s="3">
        <f>RSI!A1095</f>
        <v>43601</v>
      </c>
      <c r="B1095" s="2">
        <f>RSI!B1095</f>
        <v>103.7047</v>
      </c>
      <c r="C1095" s="2">
        <f>RSI!I1095</f>
        <v>39.934467359276503</v>
      </c>
      <c r="D1095" s="2">
        <f>MACD!E1095</f>
        <v>0.29286088537313049</v>
      </c>
      <c r="E1095" s="2">
        <f>MACD!F1095</f>
        <v>0.17894138249057145</v>
      </c>
      <c r="F1095" s="2">
        <f>'Moving Avg'!D1095</f>
        <v>104.17820000000002</v>
      </c>
      <c r="G1095" s="2">
        <f>'Moving Avg'!F1095</f>
        <v>105.83976500000003</v>
      </c>
      <c r="H1095" s="2">
        <f>'Moving Avg'!G1095</f>
        <v>109.82449599999998</v>
      </c>
      <c r="I1095" s="2">
        <f>'Moving Avg'!H1095</f>
        <v>107.36145350000004</v>
      </c>
      <c r="J1095" s="6" t="str">
        <f>OBV!F1095</f>
        <v>BEARISH</v>
      </c>
      <c r="K1095" s="6" t="str">
        <f>OBV!G1095</f>
        <v>NEUTRAL</v>
      </c>
      <c r="L1095" s="6" t="str">
        <f>OBV!H1095</f>
        <v>CONFIRMED BEARISH</v>
      </c>
    </row>
    <row r="1096" spans="1:12" ht="13.5" x14ac:dyDescent="0.25">
      <c r="A1096" s="3">
        <f>RSI!A1096</f>
        <v>43602</v>
      </c>
      <c r="B1096" s="2">
        <f>RSI!B1096</f>
        <v>106.58450000000001</v>
      </c>
      <c r="C1096" s="2">
        <f>RSI!I1096</f>
        <v>49.212465804053856</v>
      </c>
      <c r="D1096" s="2">
        <f>MACD!E1096</f>
        <v>0.62209192024161553</v>
      </c>
      <c r="E1096" s="2">
        <f>MACD!F1096</f>
        <v>0.26757149004078029</v>
      </c>
      <c r="F1096" s="2">
        <f>'Moving Avg'!D1096</f>
        <v>104.28206</v>
      </c>
      <c r="G1096" s="2">
        <f>'Moving Avg'!F1096</f>
        <v>105.92426000000003</v>
      </c>
      <c r="H1096" s="2">
        <f>'Moving Avg'!G1096</f>
        <v>109.64647799999997</v>
      </c>
      <c r="I1096" s="2">
        <f>'Moving Avg'!H1096</f>
        <v>107.31302100000006</v>
      </c>
      <c r="J1096" s="6" t="str">
        <f>OBV!F1096</f>
        <v>BEARISH</v>
      </c>
      <c r="K1096" s="6" t="str">
        <f>OBV!G1096</f>
        <v>NEUTRAL</v>
      </c>
      <c r="L1096" s="6" t="str">
        <f>OBV!H1096</f>
        <v>CONFIRMED BEARISH</v>
      </c>
    </row>
    <row r="1097" spans="1:12" ht="13.5" x14ac:dyDescent="0.25">
      <c r="A1097" s="3">
        <f>RSI!A1097</f>
        <v>43605</v>
      </c>
      <c r="B1097" s="2">
        <f>RSI!B1097</f>
        <v>106.58450000000001</v>
      </c>
      <c r="C1097" s="2">
        <f>RSI!I1097</f>
        <v>49.212465804053856</v>
      </c>
      <c r="D1097" s="2">
        <f>MACD!E1097</f>
        <v>0.43054766641787978</v>
      </c>
      <c r="E1097" s="2">
        <f>MACD!F1097</f>
        <v>0.3001667253162002</v>
      </c>
      <c r="F1097" s="2">
        <f>'Moving Avg'!D1097</f>
        <v>104.85732</v>
      </c>
      <c r="G1097" s="2">
        <f>'Moving Avg'!F1097</f>
        <v>105.85162500000001</v>
      </c>
      <c r="H1097" s="2">
        <f>'Moving Avg'!G1097</f>
        <v>109.46845999999998</v>
      </c>
      <c r="I1097" s="2">
        <f>'Moving Avg'!H1097</f>
        <v>107.26494200000006</v>
      </c>
      <c r="J1097" s="6" t="str">
        <f>OBV!F1097</f>
        <v>BULLISH</v>
      </c>
      <c r="K1097" s="6" t="str">
        <f>OBV!G1097</f>
        <v>NEUTRAL</v>
      </c>
      <c r="L1097" s="6" t="str">
        <f>OBV!H1097</f>
        <v>CONFIRMED BULLISH</v>
      </c>
    </row>
    <row r="1098" spans="1:12" ht="13.5" x14ac:dyDescent="0.25">
      <c r="A1098" s="3">
        <f>RSI!A1098</f>
        <v>43606</v>
      </c>
      <c r="B1098" s="2">
        <f>RSI!B1098</f>
        <v>106.1823</v>
      </c>
      <c r="C1098" s="2">
        <f>RSI!I1098</f>
        <v>48.011249880792668</v>
      </c>
      <c r="D1098" s="2">
        <f>MACD!E1098</f>
        <v>0.28132242292159049</v>
      </c>
      <c r="E1098" s="2">
        <f>MACD!F1098</f>
        <v>0.29639786483727826</v>
      </c>
      <c r="F1098" s="2">
        <f>'Moving Avg'!D1098</f>
        <v>105.35214000000001</v>
      </c>
      <c r="G1098" s="2">
        <f>'Moving Avg'!F1098</f>
        <v>105.85748000000001</v>
      </c>
      <c r="H1098" s="2">
        <f>'Moving Avg'!G1098</f>
        <v>109.28538400000001</v>
      </c>
      <c r="I1098" s="2">
        <f>'Moving Avg'!H1098</f>
        <v>107.21838750000006</v>
      </c>
      <c r="J1098" s="6" t="str">
        <f>OBV!F1098</f>
        <v>BEARISH</v>
      </c>
      <c r="K1098" s="6" t="str">
        <f>OBV!G1098</f>
        <v>NEUTRAL</v>
      </c>
      <c r="L1098" s="6" t="str">
        <f>OBV!H1098</f>
        <v>NEUTRAL</v>
      </c>
    </row>
    <row r="1099" spans="1:12" ht="13.5" x14ac:dyDescent="0.25">
      <c r="A1099" s="3">
        <f>RSI!A1099</f>
        <v>43607</v>
      </c>
      <c r="B1099" s="2">
        <f>RSI!B1099</f>
        <v>104.57340000000001</v>
      </c>
      <c r="C1099" s="2">
        <f>RSI!I1099</f>
        <v>43.44311821108338</v>
      </c>
      <c r="D1099" s="2">
        <f>MACD!E1099</f>
        <v>0.74910295952224715</v>
      </c>
      <c r="E1099" s="2">
        <f>MACD!F1099</f>
        <v>0.38693888377427205</v>
      </c>
      <c r="F1099" s="2">
        <f>'Moving Avg'!D1099</f>
        <v>105.52588</v>
      </c>
      <c r="G1099" s="2">
        <f>'Moving Avg'!F1099</f>
        <v>105.78288999999999</v>
      </c>
      <c r="H1099" s="2">
        <f>'Moving Avg'!G1099</f>
        <v>109.07013000000001</v>
      </c>
      <c r="I1099" s="2">
        <f>'Moving Avg'!H1099</f>
        <v>107.17164500000008</v>
      </c>
      <c r="J1099" s="6" t="str">
        <f>OBV!F1099</f>
        <v>BEARISH</v>
      </c>
      <c r="K1099" s="6" t="str">
        <f>OBV!G1099</f>
        <v>NEUTRAL</v>
      </c>
      <c r="L1099" s="6" t="str">
        <f>OBV!H1099</f>
        <v>BEARISH DIVERGENCE</v>
      </c>
    </row>
    <row r="1100" spans="1:12" ht="13.5" x14ac:dyDescent="0.25">
      <c r="A1100" s="3">
        <f>RSI!A1100</f>
        <v>43608</v>
      </c>
      <c r="B1100" s="2">
        <f>RSI!B1100</f>
        <v>105.37779999999999</v>
      </c>
      <c r="C1100" s="2">
        <f>RSI!I1100</f>
        <v>46.199320298160018</v>
      </c>
      <c r="D1100" s="2">
        <f>MACD!E1100</f>
        <v>0.64477542598120863</v>
      </c>
      <c r="E1100" s="2">
        <f>MACD!F1100</f>
        <v>0.43850619221565945</v>
      </c>
      <c r="F1100" s="2">
        <f>'Moving Avg'!D1100</f>
        <v>105.8605</v>
      </c>
      <c r="G1100" s="2">
        <f>'Moving Avg'!F1100</f>
        <v>105.74851999999998</v>
      </c>
      <c r="H1100" s="2">
        <f>'Moving Avg'!G1100</f>
        <v>108.93853200000001</v>
      </c>
      <c r="I1100" s="2">
        <f>'Moving Avg'!H1100</f>
        <v>107.12146050000007</v>
      </c>
      <c r="J1100" s="6" t="str">
        <f>OBV!F1100</f>
        <v>BULLISH</v>
      </c>
      <c r="K1100" s="6" t="str">
        <f>OBV!G1100</f>
        <v>STRONG</v>
      </c>
      <c r="L1100" s="6" t="str">
        <f>OBV!H1100</f>
        <v>CONFIRMED BULLISH</v>
      </c>
    </row>
    <row r="1101" spans="1:12" ht="13.5" x14ac:dyDescent="0.25">
      <c r="A1101" s="3">
        <f>RSI!A1101</f>
        <v>43609</v>
      </c>
      <c r="B1101" s="2">
        <f>RSI!B1101</f>
        <v>108.515</v>
      </c>
      <c r="C1101" s="2">
        <f>RSI!I1101</f>
        <v>55.340360886161456</v>
      </c>
      <c r="D1101" s="2">
        <f>MACD!E1101</f>
        <v>0.33113789484811207</v>
      </c>
      <c r="E1101" s="2">
        <f>MACD!F1101</f>
        <v>0.41703253274215002</v>
      </c>
      <c r="F1101" s="2">
        <f>'Moving Avg'!D1101</f>
        <v>106.24659999999999</v>
      </c>
      <c r="G1101" s="2">
        <f>'Moving Avg'!F1101</f>
        <v>105.98885999999997</v>
      </c>
      <c r="H1101" s="2">
        <f>'Moving Avg'!G1101</f>
        <v>108.83039400000003</v>
      </c>
      <c r="I1101" s="2">
        <f>'Moving Avg'!H1101</f>
        <v>107.09242250000007</v>
      </c>
      <c r="J1101" s="6" t="str">
        <f>OBV!F1101</f>
        <v>BULLISH</v>
      </c>
      <c r="K1101" s="6" t="str">
        <f>OBV!G1101</f>
        <v>STRONG</v>
      </c>
      <c r="L1101" s="6" t="str">
        <f>OBV!H1101</f>
        <v>CONFIRMED BULLISH</v>
      </c>
    </row>
    <row r="1102" spans="1:12" ht="13.5" x14ac:dyDescent="0.25">
      <c r="A1102" s="3">
        <f>RSI!A1102</f>
        <v>43612</v>
      </c>
      <c r="B1102" s="2">
        <f>RSI!B1102</f>
        <v>111.73269999999999</v>
      </c>
      <c r="C1102" s="2">
        <f>RSI!I1102</f>
        <v>62.397280323394284</v>
      </c>
      <c r="D1102" s="2">
        <f>MACD!E1102</f>
        <v>-0.5472446482886113</v>
      </c>
      <c r="E1102" s="2">
        <f>MACD!F1102</f>
        <v>0.22417709653599779</v>
      </c>
      <c r="F1102" s="2">
        <f>'Moving Avg'!D1102</f>
        <v>107.27623999999999</v>
      </c>
      <c r="G1102" s="2">
        <f>'Moving Avg'!F1102</f>
        <v>106.390085</v>
      </c>
      <c r="H1102" s="2">
        <f>'Moving Avg'!G1102</f>
        <v>108.80232400000004</v>
      </c>
      <c r="I1102" s="2">
        <f>'Moving Avg'!H1102</f>
        <v>107.07362000000008</v>
      </c>
      <c r="J1102" s="6" t="str">
        <f>OBV!F1102</f>
        <v>BULLISH</v>
      </c>
      <c r="K1102" s="6" t="str">
        <f>OBV!G1102</f>
        <v>STRONG</v>
      </c>
      <c r="L1102" s="6" t="str">
        <f>OBV!H1102</f>
        <v>CONFIRMED BULLISH</v>
      </c>
    </row>
    <row r="1103" spans="1:12" ht="13.5" x14ac:dyDescent="0.25">
      <c r="A1103" s="3">
        <f>RSI!A1103</f>
        <v>43613</v>
      </c>
      <c r="B1103" s="2">
        <f>RSI!B1103</f>
        <v>111.73269999999999</v>
      </c>
      <c r="C1103" s="2">
        <f>RSI!I1103</f>
        <v>62.397280323394284</v>
      </c>
      <c r="D1103" s="2">
        <f>MACD!E1103</f>
        <v>-1.3206469866631068</v>
      </c>
      <c r="E1103" s="2">
        <f>MACD!F1103</f>
        <v>-8.4787720103823128E-2</v>
      </c>
      <c r="F1103" s="2">
        <f>'Moving Avg'!D1103</f>
        <v>108.38632</v>
      </c>
      <c r="G1103" s="2">
        <f>'Moving Avg'!F1103</f>
        <v>106.79131</v>
      </c>
      <c r="H1103" s="2">
        <f>'Moving Avg'!G1103</f>
        <v>108.76011200000001</v>
      </c>
      <c r="I1103" s="2">
        <f>'Moving Avg'!H1103</f>
        <v>107.05481750000007</v>
      </c>
      <c r="J1103" s="6" t="str">
        <f>OBV!F1103</f>
        <v>BULLISH</v>
      </c>
      <c r="K1103" s="6" t="str">
        <f>OBV!G1103</f>
        <v>STRONG</v>
      </c>
      <c r="L1103" s="6" t="str">
        <f>OBV!H1103</f>
        <v>CONFIRMED BULLISH</v>
      </c>
    </row>
    <row r="1104" spans="1:12" ht="13.5" x14ac:dyDescent="0.25">
      <c r="A1104" s="3">
        <f>RSI!A1104</f>
        <v>43614</v>
      </c>
      <c r="B1104" s="2">
        <f>RSI!B1104</f>
        <v>111.73269999999999</v>
      </c>
      <c r="C1104" s="2">
        <f>RSI!I1104</f>
        <v>62.397280323394284</v>
      </c>
      <c r="D1104" s="2">
        <f>MACD!E1104</f>
        <v>-2.0035246365386854</v>
      </c>
      <c r="E1104" s="2">
        <f>MACD!F1104</f>
        <v>-0.46853510339079563</v>
      </c>
      <c r="F1104" s="2">
        <f>'Moving Avg'!D1104</f>
        <v>109.81818000000001</v>
      </c>
      <c r="G1104" s="2">
        <f>'Moving Avg'!F1104</f>
        <v>106.96272500000001</v>
      </c>
      <c r="H1104" s="2">
        <f>'Moving Avg'!G1104</f>
        <v>108.71790000000001</v>
      </c>
      <c r="I1104" s="2">
        <f>'Moving Avg'!H1104</f>
        <v>107.04151450000009</v>
      </c>
      <c r="J1104" s="6" t="str">
        <f>OBV!F1104</f>
        <v>BULLISH</v>
      </c>
      <c r="K1104" s="6" t="str">
        <f>OBV!G1104</f>
        <v>STRONG</v>
      </c>
      <c r="L1104" s="6" t="str">
        <f>OBV!H1104</f>
        <v>CONFIRMED BULLISH</v>
      </c>
    </row>
    <row r="1105" spans="1:12" ht="13.5" x14ac:dyDescent="0.25">
      <c r="A1105" s="3">
        <f>RSI!A1105</f>
        <v>43615</v>
      </c>
      <c r="B1105" s="2">
        <f>RSI!B1105</f>
        <v>111.73269999999999</v>
      </c>
      <c r="C1105" s="2">
        <f>RSI!I1105</f>
        <v>62.397280323394284</v>
      </c>
      <c r="D1105" s="2">
        <f>MACD!E1105</f>
        <v>-2.6071977281900587</v>
      </c>
      <c r="E1105" s="2">
        <f>MACD!F1105</f>
        <v>-0.89626762835064833</v>
      </c>
      <c r="F1105" s="2">
        <f>'Moving Avg'!D1105</f>
        <v>111.08916000000002</v>
      </c>
      <c r="G1105" s="2">
        <f>'Moving Avg'!F1105</f>
        <v>107.092895</v>
      </c>
      <c r="H1105" s="2">
        <f>'Moving Avg'!G1105</f>
        <v>108.676474</v>
      </c>
      <c r="I1105" s="2">
        <f>'Moving Avg'!H1105</f>
        <v>107.0266400000001</v>
      </c>
      <c r="J1105" s="6" t="str">
        <f>OBV!F1105</f>
        <v>BULLISH</v>
      </c>
      <c r="K1105" s="6" t="str">
        <f>OBV!G1105</f>
        <v>NEUTRAL</v>
      </c>
      <c r="L1105" s="6" t="str">
        <f>OBV!H1105</f>
        <v>CONFIRMED BULLISH</v>
      </c>
    </row>
    <row r="1106" spans="1:12" ht="13.5" x14ac:dyDescent="0.25">
      <c r="A1106" s="3">
        <f>RSI!A1106</f>
        <v>43616</v>
      </c>
      <c r="B1106" s="2">
        <f>RSI!B1106</f>
        <v>111.0087</v>
      </c>
      <c r="C1106" s="2">
        <f>RSI!I1106</f>
        <v>59.54947913737616</v>
      </c>
      <c r="D1106" s="2">
        <f>MACD!E1106</f>
        <v>-2.6452607176241401</v>
      </c>
      <c r="E1106" s="2">
        <f>MACD!F1106</f>
        <v>-1.2460662462053467</v>
      </c>
      <c r="F1106" s="2">
        <f>'Moving Avg'!D1106</f>
        <v>111.58789999999999</v>
      </c>
      <c r="G1106" s="2">
        <f>'Moving Avg'!F1106</f>
        <v>107.18686500000001</v>
      </c>
      <c r="H1106" s="2">
        <f>'Moving Avg'!G1106</f>
        <v>108.623082</v>
      </c>
      <c r="I1106" s="2">
        <f>'Moving Avg'!H1106</f>
        <v>107.0253520000001</v>
      </c>
      <c r="J1106" s="6" t="str">
        <f>OBV!F1106</f>
        <v>BULLISH</v>
      </c>
      <c r="K1106" s="6" t="str">
        <f>OBV!G1106</f>
        <v>NEUTRAL</v>
      </c>
      <c r="L1106" s="6" t="str">
        <f>OBV!H1106</f>
        <v>CONFIRMED BULLISH</v>
      </c>
    </row>
    <row r="1107" spans="1:12" ht="13.5" x14ac:dyDescent="0.25">
      <c r="A1107" s="3">
        <f>RSI!A1107</f>
        <v>43619</v>
      </c>
      <c r="B1107" s="2">
        <f>RSI!B1107</f>
        <v>111.0087</v>
      </c>
      <c r="C1107" s="2">
        <f>RSI!I1107</f>
        <v>59.54947913737616</v>
      </c>
      <c r="D1107" s="2">
        <f>MACD!E1107</f>
        <v>-2.695354960427224</v>
      </c>
      <c r="E1107" s="2">
        <f>MACD!F1107</f>
        <v>-1.5359239890497223</v>
      </c>
      <c r="F1107" s="2">
        <f>'Moving Avg'!D1107</f>
        <v>111.44309999999999</v>
      </c>
      <c r="G1107" s="2">
        <f>'Moving Avg'!F1107</f>
        <v>107.43404000000001</v>
      </c>
      <c r="H1107" s="2">
        <f>'Moving Avg'!G1107</f>
        <v>108.503536</v>
      </c>
      <c r="I1107" s="2">
        <f>'Moving Avg'!H1107</f>
        <v>107.02257100000008</v>
      </c>
      <c r="J1107" s="6" t="str">
        <f>OBV!F1107</f>
        <v>BEARISH</v>
      </c>
      <c r="K1107" s="6" t="str">
        <f>OBV!G1107</f>
        <v>NEUTRAL</v>
      </c>
      <c r="L1107" s="6" t="str">
        <f>OBV!H1107</f>
        <v>CONFIRMED BEARISH</v>
      </c>
    </row>
    <row r="1108" spans="1:12" ht="13.5" x14ac:dyDescent="0.25">
      <c r="A1108" s="3">
        <f>RSI!A1108</f>
        <v>43623</v>
      </c>
      <c r="B1108" s="2">
        <f>RSI!B1108</f>
        <v>110.2043</v>
      </c>
      <c r="C1108" s="2">
        <f>RSI!I1108</f>
        <v>56.241924396866928</v>
      </c>
      <c r="D1108" s="2">
        <f>MACD!E1108</f>
        <v>-2.7565962622196309</v>
      </c>
      <c r="E1108" s="2">
        <f>MACD!F1108</f>
        <v>-1.7800584436837039</v>
      </c>
      <c r="F1108" s="2">
        <f>'Moving Avg'!D1108</f>
        <v>111.13741999999999</v>
      </c>
      <c r="G1108" s="2">
        <f>'Moving Avg'!F1108</f>
        <v>107.64688500000003</v>
      </c>
      <c r="H1108" s="2">
        <f>'Moving Avg'!G1108</f>
        <v>108.37654400000001</v>
      </c>
      <c r="I1108" s="2">
        <f>'Moving Avg'!H1108</f>
        <v>107.03065650000009</v>
      </c>
      <c r="J1108" s="6" t="str">
        <f>OBV!F1108</f>
        <v>BEARISH</v>
      </c>
      <c r="K1108" s="6" t="str">
        <f>OBV!G1108</f>
        <v>NEUTRAL</v>
      </c>
      <c r="L1108" s="6" t="str">
        <f>OBV!H1108</f>
        <v>CONFIRMED BEARISH</v>
      </c>
    </row>
    <row r="1109" spans="1:12" ht="13.5" x14ac:dyDescent="0.25">
      <c r="A1109" s="3">
        <f>RSI!A1109</f>
        <v>43626</v>
      </c>
      <c r="B1109" s="2">
        <f>RSI!B1109</f>
        <v>110.2043</v>
      </c>
      <c r="C1109" s="2">
        <f>RSI!I1109</f>
        <v>56.241924396866928</v>
      </c>
      <c r="D1109" s="2">
        <f>MACD!E1109</f>
        <v>-3.0665209714618982</v>
      </c>
      <c r="E1109" s="2">
        <f>MACD!F1109</f>
        <v>-2.0373509492393431</v>
      </c>
      <c r="F1109" s="2">
        <f>'Moving Avg'!D1109</f>
        <v>110.83174</v>
      </c>
      <c r="G1109" s="2">
        <f>'Moving Avg'!F1109</f>
        <v>107.70652500000003</v>
      </c>
      <c r="H1109" s="2">
        <f>'Moving Avg'!G1109</f>
        <v>108.24955200000002</v>
      </c>
      <c r="I1109" s="2">
        <f>'Moving Avg'!H1109</f>
        <v>107.02389300000011</v>
      </c>
      <c r="J1109" s="6" t="str">
        <f>OBV!F1109</f>
        <v>BEARISH</v>
      </c>
      <c r="K1109" s="6" t="str">
        <f>OBV!G1109</f>
        <v>NEUTRAL</v>
      </c>
      <c r="L1109" s="6" t="str">
        <f>OBV!H1109</f>
        <v>CONFIRMED BEARISH</v>
      </c>
    </row>
    <row r="1110" spans="1:12" ht="13.5" x14ac:dyDescent="0.25">
      <c r="A1110" s="3">
        <f>RSI!A1110</f>
        <v>43627</v>
      </c>
      <c r="B1110" s="2">
        <f>RSI!B1110</f>
        <v>110.2043</v>
      </c>
      <c r="C1110" s="2">
        <f>RSI!I1110</f>
        <v>56.241924396866928</v>
      </c>
      <c r="D1110" s="2">
        <f>MACD!E1110</f>
        <v>-3.2148093223330534</v>
      </c>
      <c r="E1110" s="2">
        <f>MACD!F1110</f>
        <v>-2.2728426238580854</v>
      </c>
      <c r="F1110" s="2">
        <f>'Moving Avg'!D1110</f>
        <v>110.52606</v>
      </c>
      <c r="G1110" s="2">
        <f>'Moving Avg'!F1110</f>
        <v>107.91348000000002</v>
      </c>
      <c r="H1110" s="2">
        <f>'Moving Avg'!G1110</f>
        <v>108.252196</v>
      </c>
      <c r="I1110" s="2">
        <f>'Moving Avg'!H1110</f>
        <v>107.0249465000001</v>
      </c>
      <c r="J1110" s="6" t="str">
        <f>OBV!F1110</f>
        <v>BEARISH</v>
      </c>
      <c r="K1110" s="6" t="str">
        <f>OBV!G1110</f>
        <v>NEUTRAL</v>
      </c>
      <c r="L1110" s="6" t="str">
        <f>OBV!H1110</f>
        <v>CONFIRMED BEARISH</v>
      </c>
    </row>
    <row r="1111" spans="1:12" ht="13.5" x14ac:dyDescent="0.25">
      <c r="A1111" s="3">
        <f>RSI!A1111</f>
        <v>43628</v>
      </c>
      <c r="B1111" s="2">
        <f>RSI!B1111</f>
        <v>110.2043</v>
      </c>
      <c r="C1111" s="2">
        <f>RSI!I1111</f>
        <v>56.241924396866928</v>
      </c>
      <c r="D1111" s="2">
        <f>MACD!E1111</f>
        <v>-2.8667103456955374</v>
      </c>
      <c r="E1111" s="2">
        <f>MACD!F1111</f>
        <v>-2.3916161682255761</v>
      </c>
      <c r="F1111" s="2">
        <f>'Moving Avg'!D1111</f>
        <v>110.36518000000001</v>
      </c>
      <c r="G1111" s="2">
        <f>'Moving Avg'!F1111</f>
        <v>108.12043500000001</v>
      </c>
      <c r="H1111" s="2">
        <f>'Moving Avg'!G1111</f>
        <v>108.25169600000001</v>
      </c>
      <c r="I1111" s="2">
        <f>'Moving Avg'!H1111</f>
        <v>107.02207200000012</v>
      </c>
      <c r="J1111" s="6" t="str">
        <f>OBV!F1111</f>
        <v>BEARISH</v>
      </c>
      <c r="K1111" s="6" t="str">
        <f>OBV!G1111</f>
        <v>NEUTRAL</v>
      </c>
      <c r="L1111" s="6" t="str">
        <f>OBV!H1111</f>
        <v>CONFIRMED BEARISH</v>
      </c>
    </row>
    <row r="1112" spans="1:12" ht="13.5" x14ac:dyDescent="0.25">
      <c r="A1112" s="3">
        <f>RSI!A1112</f>
        <v>43629</v>
      </c>
      <c r="B1112" s="2">
        <f>RSI!B1112</f>
        <v>110.2043</v>
      </c>
      <c r="C1112" s="2">
        <f>RSI!I1112</f>
        <v>56.241924396866928</v>
      </c>
      <c r="D1112" s="2">
        <f>MACD!E1112</f>
        <v>-2.0855346762992468</v>
      </c>
      <c r="E1112" s="2">
        <f>MACD!F1112</f>
        <v>-2.3303998698403103</v>
      </c>
      <c r="F1112" s="2">
        <f>'Moving Avg'!D1112</f>
        <v>110.20430000000002</v>
      </c>
      <c r="G1112" s="2">
        <f>'Moving Avg'!F1112</f>
        <v>108.44524000000001</v>
      </c>
      <c r="H1112" s="2">
        <f>'Moving Avg'!G1112</f>
        <v>108.25119600000002</v>
      </c>
      <c r="I1112" s="2">
        <f>'Moving Avg'!H1112</f>
        <v>107.02312550000012</v>
      </c>
      <c r="J1112" s="6" t="str">
        <f>OBV!F1112</f>
        <v>BEARISH</v>
      </c>
      <c r="K1112" s="6" t="str">
        <f>OBV!G1112</f>
        <v>NEUTRAL</v>
      </c>
      <c r="L1112" s="6" t="str">
        <f>OBV!H1112</f>
        <v>CONFIRMED BEARISH</v>
      </c>
    </row>
    <row r="1113" spans="1:12" ht="13.5" x14ac:dyDescent="0.25">
      <c r="A1113" s="3">
        <f>RSI!A1113</f>
        <v>43630</v>
      </c>
      <c r="B1113" s="2">
        <f>RSI!B1113</f>
        <v>108.5955</v>
      </c>
      <c r="C1113" s="2">
        <f>RSI!I1113</f>
        <v>48.446420696111062</v>
      </c>
      <c r="D1113" s="2">
        <f>MACD!E1113</f>
        <v>-1.3131476455608464</v>
      </c>
      <c r="E1113" s="2">
        <f>MACD!F1113</f>
        <v>-2.1269494249844176</v>
      </c>
      <c r="F1113" s="2">
        <f>'Moving Avg'!D1113</f>
        <v>109.88253999999999</v>
      </c>
      <c r="G1113" s="2">
        <f>'Moving Avg'!F1113</f>
        <v>108.68960500000003</v>
      </c>
      <c r="H1113" s="2">
        <f>'Moving Avg'!G1113</f>
        <v>108.22307800000003</v>
      </c>
      <c r="I1113" s="2">
        <f>'Moving Avg'!H1113</f>
        <v>107.01613500000011</v>
      </c>
      <c r="J1113" s="6" t="str">
        <f>OBV!F1113</f>
        <v>BEARISH</v>
      </c>
      <c r="K1113" s="6" t="str">
        <f>OBV!G1113</f>
        <v>NEUTRAL</v>
      </c>
      <c r="L1113" s="6" t="str">
        <f>OBV!H1113</f>
        <v>CONFIRMED BEARISH</v>
      </c>
    </row>
    <row r="1114" spans="1:12" ht="13.5" x14ac:dyDescent="0.25">
      <c r="A1114" s="3">
        <f>RSI!A1114</f>
        <v>43633</v>
      </c>
      <c r="B1114" s="2">
        <f>RSI!B1114</f>
        <v>111.0087</v>
      </c>
      <c r="C1114" s="2">
        <f>RSI!I1114</f>
        <v>57.87772524191827</v>
      </c>
      <c r="D1114" s="2">
        <f>MACD!E1114</f>
        <v>-0.83604045457707343</v>
      </c>
      <c r="E1114" s="2">
        <f>MACD!F1114</f>
        <v>-1.8687676309029491</v>
      </c>
      <c r="F1114" s="2">
        <f>'Moving Avg'!D1114</f>
        <v>110.04342000000001</v>
      </c>
      <c r="G1114" s="2">
        <f>'Moving Avg'!F1114</f>
        <v>109.05480500000003</v>
      </c>
      <c r="H1114" s="2">
        <f>'Moving Avg'!G1114</f>
        <v>108.27480800000005</v>
      </c>
      <c r="I1114" s="2">
        <f>'Moving Avg'!H1114</f>
        <v>107.03299600000008</v>
      </c>
      <c r="J1114" s="6" t="str">
        <f>OBV!F1114</f>
        <v>BULLISH</v>
      </c>
      <c r="K1114" s="6" t="str">
        <f>OBV!G1114</f>
        <v>NEUTRAL</v>
      </c>
      <c r="L1114" s="6" t="str">
        <f>OBV!H1114</f>
        <v>CONFIRMED BULLISH</v>
      </c>
    </row>
    <row r="1115" spans="1:12" ht="13.5" x14ac:dyDescent="0.25">
      <c r="A1115" s="3">
        <f>RSI!A1115</f>
        <v>43634</v>
      </c>
      <c r="B1115" s="2">
        <f>RSI!B1115</f>
        <v>115.0308</v>
      </c>
      <c r="C1115" s="2">
        <f>RSI!I1115</f>
        <v>68.290140758607706</v>
      </c>
      <c r="D1115" s="2">
        <f>MACD!E1115</f>
        <v>-0.74239361885386757</v>
      </c>
      <c r="E1115" s="2">
        <f>MACD!F1115</f>
        <v>-1.6434928284931327</v>
      </c>
      <c r="F1115" s="2">
        <f>'Moving Avg'!D1115</f>
        <v>111.00872</v>
      </c>
      <c r="G1115" s="2">
        <f>'Moving Avg'!F1115</f>
        <v>109.62111000000002</v>
      </c>
      <c r="H1115" s="2">
        <f>'Moving Avg'!G1115</f>
        <v>108.37555200000006</v>
      </c>
      <c r="I1115" s="2">
        <f>'Moving Avg'!H1115</f>
        <v>107.06988850000008</v>
      </c>
      <c r="J1115" s="6" t="str">
        <f>OBV!F1115</f>
        <v>BULLISH</v>
      </c>
      <c r="K1115" s="6" t="str">
        <f>OBV!G1115</f>
        <v>NEUTRAL</v>
      </c>
      <c r="L1115" s="6" t="str">
        <f>OBV!H1115</f>
        <v>CONFIRMED BULLISH</v>
      </c>
    </row>
    <row r="1116" spans="1:12" ht="13.5" x14ac:dyDescent="0.25">
      <c r="A1116" s="3">
        <f>RSI!A1116</f>
        <v>43635</v>
      </c>
      <c r="B1116" s="2">
        <f>RSI!B1116</f>
        <v>113.8242</v>
      </c>
      <c r="C1116" s="2">
        <f>RSI!I1116</f>
        <v>63.239750246961584</v>
      </c>
      <c r="D1116" s="2">
        <f>MACD!E1116</f>
        <v>-0.7201552875168602</v>
      </c>
      <c r="E1116" s="2">
        <f>MACD!F1116</f>
        <v>-1.4588253202978783</v>
      </c>
      <c r="F1116" s="2">
        <f>'Moving Avg'!D1116</f>
        <v>111.73269999999999</v>
      </c>
      <c r="G1116" s="2">
        <f>'Moving Avg'!F1116</f>
        <v>109.98309500000005</v>
      </c>
      <c r="H1116" s="2">
        <f>'Moving Avg'!G1116</f>
        <v>108.45216400000007</v>
      </c>
      <c r="I1116" s="2">
        <f>'Moving Avg'!H1116</f>
        <v>107.08904150000006</v>
      </c>
      <c r="J1116" s="6" t="str">
        <f>OBV!F1116</f>
        <v>BULLISH</v>
      </c>
      <c r="K1116" s="6" t="str">
        <f>OBV!G1116</f>
        <v>NEUTRAL</v>
      </c>
      <c r="L1116" s="6" t="str">
        <f>OBV!H1116</f>
        <v>CONFIRMED BULLISH</v>
      </c>
    </row>
    <row r="1117" spans="1:12" ht="13.5" x14ac:dyDescent="0.25">
      <c r="A1117" s="3">
        <f>RSI!A1117</f>
        <v>43636</v>
      </c>
      <c r="B1117" s="2">
        <f>RSI!B1117</f>
        <v>113.8242</v>
      </c>
      <c r="C1117" s="2">
        <f>RSI!I1117</f>
        <v>63.239750246961584</v>
      </c>
      <c r="D1117" s="2">
        <f>MACD!E1117</f>
        <v>-0.72661066567141575</v>
      </c>
      <c r="E1117" s="2">
        <f>MACD!F1117</f>
        <v>-1.3123823893725857</v>
      </c>
      <c r="F1117" s="2">
        <f>'Moving Avg'!D1117</f>
        <v>112.45668000000001</v>
      </c>
      <c r="G1117" s="2">
        <f>'Moving Avg'!F1117</f>
        <v>110.34508000000002</v>
      </c>
      <c r="H1117" s="2">
        <f>'Moving Avg'!G1117</f>
        <v>108.52877600000006</v>
      </c>
      <c r="I1117" s="2">
        <f>'Moving Avg'!H1117</f>
        <v>107.11990100000007</v>
      </c>
      <c r="J1117" s="6" t="str">
        <f>OBV!F1117</f>
        <v>BULLISH</v>
      </c>
      <c r="K1117" s="6" t="str">
        <f>OBV!G1117</f>
        <v>NEUTRAL</v>
      </c>
      <c r="L1117" s="6" t="str">
        <f>OBV!H1117</f>
        <v>CONFIRMED BULLISH</v>
      </c>
    </row>
    <row r="1118" spans="1:12" ht="13.5" x14ac:dyDescent="0.25">
      <c r="A1118" s="3">
        <f>RSI!A1118</f>
        <v>43637</v>
      </c>
      <c r="B1118" s="2">
        <f>RSI!B1118</f>
        <v>112.61750000000001</v>
      </c>
      <c r="C1118" s="2">
        <f>RSI!I1118</f>
        <v>58.243758593341326</v>
      </c>
      <c r="D1118" s="2">
        <f>MACD!E1118</f>
        <v>-0.78984196575638066</v>
      </c>
      <c r="E1118" s="2">
        <f>MACD!F1118</f>
        <v>-1.2078743046493448</v>
      </c>
      <c r="F1118" s="2">
        <f>'Moving Avg'!D1118</f>
        <v>113.26107999999999</v>
      </c>
      <c r="G1118" s="2">
        <f>'Moving Avg'!F1118</f>
        <v>110.66684000000001</v>
      </c>
      <c r="H1118" s="2">
        <f>'Moving Avg'!G1118</f>
        <v>108.51855800000004</v>
      </c>
      <c r="I1118" s="2">
        <f>'Moving Avg'!H1118</f>
        <v>107.16087250000005</v>
      </c>
      <c r="J1118" s="6" t="str">
        <f>OBV!F1118</f>
        <v>BULLISH</v>
      </c>
      <c r="K1118" s="6" t="str">
        <f>OBV!G1118</f>
        <v>STRONG</v>
      </c>
      <c r="L1118" s="6" t="str">
        <f>OBV!H1118</f>
        <v>CONFIRMED BULLISH</v>
      </c>
    </row>
    <row r="1119" spans="1:12" ht="13.5" x14ac:dyDescent="0.25">
      <c r="A1119" s="3">
        <f>RSI!A1119</f>
        <v>43640</v>
      </c>
      <c r="B1119" s="2">
        <f>RSI!B1119</f>
        <v>113.422</v>
      </c>
      <c r="C1119" s="2">
        <f>RSI!I1119</f>
        <v>60.485079731894587</v>
      </c>
      <c r="D1119" s="2">
        <f>MACD!E1119</f>
        <v>-0.9174745573812686</v>
      </c>
      <c r="E1119" s="2">
        <f>MACD!F1119</f>
        <v>-1.1497943551957297</v>
      </c>
      <c r="F1119" s="2">
        <f>'Moving Avg'!D1119</f>
        <v>113.74374</v>
      </c>
      <c r="G1119" s="2">
        <f>'Moving Avg'!F1119</f>
        <v>111.10927000000001</v>
      </c>
      <c r="H1119" s="2">
        <f>'Moving Avg'!G1119</f>
        <v>108.52128800000004</v>
      </c>
      <c r="I1119" s="2">
        <f>'Moving Avg'!H1119</f>
        <v>107.20747750000004</v>
      </c>
      <c r="J1119" s="6" t="str">
        <f>OBV!F1119</f>
        <v>BULLISH</v>
      </c>
      <c r="K1119" s="6" t="str">
        <f>OBV!G1119</f>
        <v>STRONG</v>
      </c>
      <c r="L1119" s="6" t="str">
        <f>OBV!H1119</f>
        <v>CONFIRMED BULLISH</v>
      </c>
    </row>
    <row r="1120" spans="1:12" ht="13.5" x14ac:dyDescent="0.25">
      <c r="A1120" s="3">
        <f>RSI!A1120</f>
        <v>43641</v>
      </c>
      <c r="B1120" s="2">
        <f>RSI!B1120</f>
        <v>113.422</v>
      </c>
      <c r="C1120" s="2">
        <f>RSI!I1120</f>
        <v>60.485079731894587</v>
      </c>
      <c r="D1120" s="2">
        <f>MACD!E1120</f>
        <v>-1.0436849974590956</v>
      </c>
      <c r="E1120" s="2">
        <f>MACD!F1120</f>
        <v>-1.1285724836484028</v>
      </c>
      <c r="F1120" s="2">
        <f>'Moving Avg'!D1120</f>
        <v>113.42198</v>
      </c>
      <c r="G1120" s="2">
        <f>'Moving Avg'!F1120</f>
        <v>111.51148000000001</v>
      </c>
      <c r="H1120" s="2">
        <f>'Moving Avg'!G1120</f>
        <v>108.52700400000002</v>
      </c>
      <c r="I1120" s="2">
        <f>'Moving Avg'!H1120</f>
        <v>107.27136700000003</v>
      </c>
      <c r="J1120" s="6" t="str">
        <f>OBV!F1120</f>
        <v>BULLISH</v>
      </c>
      <c r="K1120" s="6" t="str">
        <f>OBV!G1120</f>
        <v>NEUTRAL</v>
      </c>
      <c r="L1120" s="6" t="str">
        <f>OBV!H1120</f>
        <v>BULLISH DIVERGENCE</v>
      </c>
    </row>
    <row r="1121" spans="1:12" ht="13.5" x14ac:dyDescent="0.25">
      <c r="A1121" s="3">
        <f>RSI!A1121</f>
        <v>43642</v>
      </c>
      <c r="B1121" s="2">
        <f>RSI!B1121</f>
        <v>109.239</v>
      </c>
      <c r="C1121" s="2">
        <f>RSI!I1121</f>
        <v>45.694690317335045</v>
      </c>
      <c r="D1121" s="2">
        <f>MACD!E1121</f>
        <v>-0.85749106877410952</v>
      </c>
      <c r="E1121" s="2">
        <f>MACD!F1121</f>
        <v>-1.0743562006735443</v>
      </c>
      <c r="F1121" s="2">
        <f>'Moving Avg'!D1121</f>
        <v>112.50494</v>
      </c>
      <c r="G1121" s="2">
        <f>'Moving Avg'!F1121</f>
        <v>111.54768000000001</v>
      </c>
      <c r="H1121" s="2">
        <f>'Moving Avg'!G1121</f>
        <v>108.51694200000001</v>
      </c>
      <c r="I1121" s="2">
        <f>'Moving Avg'!H1121</f>
        <v>107.31002050000005</v>
      </c>
      <c r="J1121" s="6" t="str">
        <f>OBV!F1121</f>
        <v>BEARISH</v>
      </c>
      <c r="K1121" s="6" t="str">
        <f>OBV!G1121</f>
        <v>NEUTRAL</v>
      </c>
      <c r="L1121" s="6" t="str">
        <f>OBV!H1121</f>
        <v>CONFIRMED BEARISH</v>
      </c>
    </row>
    <row r="1122" spans="1:12" ht="13.5" x14ac:dyDescent="0.25">
      <c r="A1122" s="3">
        <f>RSI!A1122</f>
        <v>43643</v>
      </c>
      <c r="B1122" s="2">
        <f>RSI!B1122</f>
        <v>105.96510000000001</v>
      </c>
      <c r="C1122" s="2">
        <f>RSI!I1122</f>
        <v>37.88608742953916</v>
      </c>
      <c r="D1122" s="2">
        <f>MACD!E1122</f>
        <v>-0.44832897571578201</v>
      </c>
      <c r="E1122" s="2">
        <f>MACD!F1122</f>
        <v>-0.94915075568199192</v>
      </c>
      <c r="F1122" s="2">
        <f>'Moving Avg'!D1122</f>
        <v>110.93312</v>
      </c>
      <c r="G1122" s="2">
        <f>'Moving Avg'!F1122</f>
        <v>111.25929999999998</v>
      </c>
      <c r="H1122" s="2">
        <f>'Moving Avg'!G1122</f>
        <v>108.43637199999999</v>
      </c>
      <c r="I1122" s="2">
        <f>'Moving Avg'!H1122</f>
        <v>107.31710150000006</v>
      </c>
      <c r="J1122" s="6" t="str">
        <f>OBV!F1122</f>
        <v>BEARISH</v>
      </c>
      <c r="K1122" s="6" t="str">
        <f>OBV!G1122</f>
        <v>NEUTRAL</v>
      </c>
      <c r="L1122" s="6" t="str">
        <f>OBV!H1122</f>
        <v>CONFIRMED BEARISH</v>
      </c>
    </row>
    <row r="1123" spans="1:12" ht="13.5" x14ac:dyDescent="0.25">
      <c r="A1123" s="3">
        <f>RSI!A1123</f>
        <v>43644</v>
      </c>
      <c r="B1123" s="2">
        <f>RSI!B1123</f>
        <v>106.0214</v>
      </c>
      <c r="C1123" s="2">
        <f>RSI!I1123</f>
        <v>38.08204042342755</v>
      </c>
      <c r="D1123" s="2">
        <f>MACD!E1123</f>
        <v>-0.32601931333999801</v>
      </c>
      <c r="E1123" s="2">
        <f>MACD!F1123</f>
        <v>-0.82452446721359318</v>
      </c>
      <c r="F1123" s="2">
        <f>'Moving Avg'!D1123</f>
        <v>109.61389999999999</v>
      </c>
      <c r="G1123" s="2">
        <f>'Moving Avg'!F1123</f>
        <v>110.973735</v>
      </c>
      <c r="H1123" s="2">
        <f>'Moving Avg'!G1123</f>
        <v>108.33335799999999</v>
      </c>
      <c r="I1123" s="2">
        <f>'Moving Avg'!H1123</f>
        <v>107.33966700000006</v>
      </c>
      <c r="J1123" s="6" t="str">
        <f>OBV!F1123</f>
        <v>BULLISH</v>
      </c>
      <c r="K1123" s="6" t="str">
        <f>OBV!G1123</f>
        <v>STRONG</v>
      </c>
      <c r="L1123" s="6" t="str">
        <f>OBV!H1123</f>
        <v>BULLISH DIVERGENCE</v>
      </c>
    </row>
    <row r="1124" spans="1:12" ht="13.5" x14ac:dyDescent="0.25">
      <c r="A1124" s="3">
        <f>RSI!A1124</f>
        <v>43647</v>
      </c>
      <c r="B1124" s="2">
        <f>RSI!B1124</f>
        <v>106.0214</v>
      </c>
      <c r="C1124" s="2">
        <f>RSI!I1124</f>
        <v>38.08204042342755</v>
      </c>
      <c r="D1124" s="2">
        <f>MACD!E1124</f>
        <v>0.17411867642267964</v>
      </c>
      <c r="E1124" s="2">
        <f>MACD!F1124</f>
        <v>-0.62479583848633857</v>
      </c>
      <c r="F1124" s="2">
        <f>'Moving Avg'!D1124</f>
        <v>108.13378</v>
      </c>
      <c r="G1124" s="2">
        <f>'Moving Avg'!F1124</f>
        <v>110.68817000000001</v>
      </c>
      <c r="H1124" s="2">
        <f>'Moving Avg'!G1124</f>
        <v>108.23207399999997</v>
      </c>
      <c r="I1124" s="2">
        <f>'Moving Avg'!H1124</f>
        <v>107.33944800000006</v>
      </c>
      <c r="J1124" s="6" t="str">
        <f>OBV!F1124</f>
        <v>BULLISH</v>
      </c>
      <c r="K1124" s="6" t="str">
        <f>OBV!G1124</f>
        <v>NEUTRAL</v>
      </c>
      <c r="L1124" s="6" t="str">
        <f>OBV!H1124</f>
        <v>BULLISH DIVERGENCE</v>
      </c>
    </row>
    <row r="1125" spans="1:12" ht="13.5" x14ac:dyDescent="0.25">
      <c r="A1125" s="3">
        <f>RSI!A1125</f>
        <v>43648</v>
      </c>
      <c r="B1125" s="2">
        <f>RSI!B1125</f>
        <v>108.35420000000001</v>
      </c>
      <c r="C1125" s="2">
        <f>RSI!I1125</f>
        <v>46.233139527757736</v>
      </c>
      <c r="D1125" s="2">
        <f>MACD!E1125</f>
        <v>1.0668003643971815</v>
      </c>
      <c r="E1125" s="2">
        <f>MACD!F1125</f>
        <v>-0.28647659790963459</v>
      </c>
      <c r="F1125" s="2">
        <f>'Moving Avg'!D1125</f>
        <v>107.12021999999999</v>
      </c>
      <c r="G1125" s="2">
        <f>'Moving Avg'!F1125</f>
        <v>110.51924500000003</v>
      </c>
      <c r="H1125" s="2">
        <f>'Moving Avg'!G1125</f>
        <v>108.23856999999998</v>
      </c>
      <c r="I1125" s="2">
        <f>'Moving Avg'!H1125</f>
        <v>107.33910800000007</v>
      </c>
      <c r="J1125" s="6" t="str">
        <f>OBV!F1125</f>
        <v>BULLISH</v>
      </c>
      <c r="K1125" s="6" t="str">
        <f>OBV!G1125</f>
        <v>STRONG</v>
      </c>
      <c r="L1125" s="6" t="str">
        <f>OBV!H1125</f>
        <v>BULLISH DIVERGENCE</v>
      </c>
    </row>
    <row r="1126" spans="1:12" ht="13.5" x14ac:dyDescent="0.25">
      <c r="A1126" s="3">
        <f>RSI!A1126</f>
        <v>43649</v>
      </c>
      <c r="B1126" s="2">
        <f>RSI!B1126</f>
        <v>108.5955</v>
      </c>
      <c r="C1126" s="2">
        <f>RSI!I1126</f>
        <v>47.010202642411848</v>
      </c>
      <c r="D1126" s="2">
        <f>MACD!E1126</f>
        <v>1.6266193465493188</v>
      </c>
      <c r="E1126" s="2">
        <f>MACD!F1126</f>
        <v>9.6142590982156106E-2</v>
      </c>
      <c r="F1126" s="2">
        <f>'Moving Avg'!D1126</f>
        <v>106.99151999999999</v>
      </c>
      <c r="G1126" s="2">
        <f>'Moving Avg'!F1126</f>
        <v>110.39858500000003</v>
      </c>
      <c r="H1126" s="2">
        <f>'Moving Avg'!G1126</f>
        <v>108.31258799999996</v>
      </c>
      <c r="I1126" s="2">
        <f>'Moving Avg'!H1126</f>
        <v>107.34586700000007</v>
      </c>
      <c r="J1126" s="6" t="str">
        <f>OBV!F1126</f>
        <v>BULLISH</v>
      </c>
      <c r="K1126" s="6" t="str">
        <f>OBV!G1126</f>
        <v>STRONG</v>
      </c>
      <c r="L1126" s="6" t="str">
        <f>OBV!H1126</f>
        <v>BULLISH DIVERGENCE</v>
      </c>
    </row>
    <row r="1127" spans="1:12" ht="13.5" x14ac:dyDescent="0.25">
      <c r="A1127" s="3">
        <f>RSI!A1127</f>
        <v>43650</v>
      </c>
      <c r="B1127" s="2">
        <f>RSI!B1127</f>
        <v>108.5955</v>
      </c>
      <c r="C1127" s="2">
        <f>RSI!I1127</f>
        <v>47.010202642411848</v>
      </c>
      <c r="D1127" s="2">
        <f>MACD!E1127</f>
        <v>2.1062733143716486</v>
      </c>
      <c r="E1127" s="2">
        <f>MACD!F1127</f>
        <v>0.4981687356600546</v>
      </c>
      <c r="F1127" s="2">
        <f>'Moving Avg'!D1127</f>
        <v>107.51759999999999</v>
      </c>
      <c r="G1127" s="2">
        <f>'Moving Avg'!F1127</f>
        <v>110.27792500000002</v>
      </c>
      <c r="H1127" s="2">
        <f>'Moving Avg'!G1127</f>
        <v>108.32375399999997</v>
      </c>
      <c r="I1127" s="2">
        <f>'Moving Avg'!H1127</f>
        <v>107.34280500000006</v>
      </c>
      <c r="J1127" s="6" t="str">
        <f>OBV!F1127</f>
        <v>BULLISH</v>
      </c>
      <c r="K1127" s="6" t="str">
        <f>OBV!G1127</f>
        <v>STRONG</v>
      </c>
      <c r="L1127" s="6" t="str">
        <f>OBV!H1127</f>
        <v>CONFIRMED BULLISH</v>
      </c>
    </row>
    <row r="1128" spans="1:12" ht="13.5" x14ac:dyDescent="0.25">
      <c r="A1128" s="3">
        <f>RSI!A1128</f>
        <v>43651</v>
      </c>
      <c r="B1128" s="2">
        <f>RSI!B1128</f>
        <v>108.5955</v>
      </c>
      <c r="C1128" s="2">
        <f>RSI!I1128</f>
        <v>47.010202642411848</v>
      </c>
      <c r="D1128" s="2">
        <f>MACD!E1128</f>
        <v>2.3320076388550035</v>
      </c>
      <c r="E1128" s="2">
        <f>MACD!F1128</f>
        <v>0.86493651629904444</v>
      </c>
      <c r="F1128" s="2">
        <f>'Moving Avg'!D1128</f>
        <v>108.03242</v>
      </c>
      <c r="G1128" s="2">
        <f>'Moving Avg'!F1128</f>
        <v>110.197485</v>
      </c>
      <c r="H1128" s="2">
        <f>'Moving Avg'!G1128</f>
        <v>108.37435999999998</v>
      </c>
      <c r="I1128" s="2">
        <f>'Moving Avg'!H1128</f>
        <v>107.33581450000005</v>
      </c>
      <c r="J1128" s="6" t="str">
        <f>OBV!F1128</f>
        <v>BULLISH</v>
      </c>
      <c r="K1128" s="6" t="str">
        <f>OBV!G1128</f>
        <v>STRONG</v>
      </c>
      <c r="L1128" s="6" t="str">
        <f>OBV!H1128</f>
        <v>CONFIRMED BULLISH</v>
      </c>
    </row>
    <row r="1129" spans="1:12" ht="13.5" x14ac:dyDescent="0.25">
      <c r="A1129" s="3">
        <f>RSI!A1129</f>
        <v>43654</v>
      </c>
      <c r="B1129" s="2">
        <f>RSI!B1129</f>
        <v>110.19629999999999</v>
      </c>
      <c r="C1129" s="2">
        <f>RSI!I1129</f>
        <v>52.677116600571132</v>
      </c>
      <c r="D1129" s="2">
        <f>MACD!E1129</f>
        <v>2.5333156407852044</v>
      </c>
      <c r="E1129" s="2">
        <f>MACD!F1129</f>
        <v>1.1986123411962766</v>
      </c>
      <c r="F1129" s="2">
        <f>'Moving Avg'!D1129</f>
        <v>108.8674</v>
      </c>
      <c r="G1129" s="2">
        <f>'Moving Avg'!F1129</f>
        <v>110.19708500000002</v>
      </c>
      <c r="H1129" s="2">
        <f>'Moving Avg'!G1129</f>
        <v>108.45698199999995</v>
      </c>
      <c r="I1129" s="2">
        <f>'Moving Avg'!H1129</f>
        <v>107.34971300000005</v>
      </c>
      <c r="J1129" s="6" t="str">
        <f>OBV!F1129</f>
        <v>BULLISH</v>
      </c>
      <c r="K1129" s="6" t="str">
        <f>OBV!G1129</f>
        <v>STRONG</v>
      </c>
      <c r="L1129" s="6" t="str">
        <f>OBV!H1129</f>
        <v>CONFIRMED BULLISH</v>
      </c>
    </row>
    <row r="1130" spans="1:12" ht="13.5" x14ac:dyDescent="0.25">
      <c r="A1130" s="3">
        <f>RSI!A1130</f>
        <v>43655</v>
      </c>
      <c r="B1130" s="2">
        <f>RSI!B1130</f>
        <v>111.4109</v>
      </c>
      <c r="C1130" s="2">
        <f>RSI!I1130</f>
        <v>56.480089560599296</v>
      </c>
      <c r="D1130" s="2">
        <f>MACD!E1130</f>
        <v>2.6089556349950698</v>
      </c>
      <c r="E1130" s="2">
        <f>MACD!F1130</f>
        <v>1.4806809999560353</v>
      </c>
      <c r="F1130" s="2">
        <f>'Moving Avg'!D1130</f>
        <v>109.47873999999999</v>
      </c>
      <c r="G1130" s="2">
        <f>'Moving Avg'!F1130</f>
        <v>110.25741499999999</v>
      </c>
      <c r="H1130" s="2">
        <f>'Moving Avg'!G1130</f>
        <v>108.56389599999994</v>
      </c>
      <c r="I1130" s="2">
        <f>'Moving Avg'!H1130</f>
        <v>107.36072800000002</v>
      </c>
      <c r="J1130" s="6" t="str">
        <f>OBV!F1130</f>
        <v>BULLISH</v>
      </c>
      <c r="K1130" s="6" t="str">
        <f>OBV!G1130</f>
        <v>NEUTRAL</v>
      </c>
      <c r="L1130" s="6" t="str">
        <f>OBV!H1130</f>
        <v>CONFIRMED BULLISH</v>
      </c>
    </row>
    <row r="1131" spans="1:12" ht="13.5" x14ac:dyDescent="0.25">
      <c r="A1131" s="3">
        <f>RSI!A1131</f>
        <v>43656</v>
      </c>
      <c r="B1131" s="2">
        <f>RSI!B1131</f>
        <v>111.4029</v>
      </c>
      <c r="C1131" s="2">
        <f>RSI!I1131</f>
        <v>56.447912873934442</v>
      </c>
      <c r="D1131" s="2">
        <f>MACD!E1131</f>
        <v>2.0184587001453025</v>
      </c>
      <c r="E1131" s="2">
        <f>MACD!F1131</f>
        <v>1.5882365399938887</v>
      </c>
      <c r="F1131" s="2">
        <f>'Moving Avg'!D1131</f>
        <v>110.04022000000001</v>
      </c>
      <c r="G1131" s="2">
        <f>'Moving Avg'!F1131</f>
        <v>110.317345</v>
      </c>
      <c r="H1131" s="2">
        <f>'Moving Avg'!G1131</f>
        <v>108.71778999999995</v>
      </c>
      <c r="I1131" s="2">
        <f>'Moving Avg'!H1131</f>
        <v>107.36777450000004</v>
      </c>
      <c r="J1131" s="6" t="str">
        <f>OBV!F1131</f>
        <v>BULLISH</v>
      </c>
      <c r="K1131" s="6" t="str">
        <f>OBV!G1131</f>
        <v>NEUTRAL</v>
      </c>
      <c r="L1131" s="6" t="str">
        <f>OBV!H1131</f>
        <v>CONFIRMED BULLISH</v>
      </c>
    </row>
    <row r="1132" spans="1:12" ht="13.5" x14ac:dyDescent="0.25">
      <c r="A1132" s="3">
        <f>RSI!A1132</f>
        <v>43657</v>
      </c>
      <c r="B1132" s="2">
        <f>RSI!B1132</f>
        <v>111.4029</v>
      </c>
      <c r="C1132" s="2">
        <f>RSI!I1132</f>
        <v>56.447912873934435</v>
      </c>
      <c r="D1132" s="2">
        <f>MACD!E1132</f>
        <v>1.004479520987843</v>
      </c>
      <c r="E1132" s="2">
        <f>MACD!F1132</f>
        <v>1.4714851361926797</v>
      </c>
      <c r="F1132" s="2">
        <f>'Moving Avg'!D1132</f>
        <v>110.60170000000001</v>
      </c>
      <c r="G1132" s="2">
        <f>'Moving Avg'!F1132</f>
        <v>110.37727500000001</v>
      </c>
      <c r="H1132" s="2">
        <f>'Moving Avg'!G1132</f>
        <v>108.87168399999997</v>
      </c>
      <c r="I1132" s="2">
        <f>'Moving Avg'!H1132</f>
        <v>107.39132050000002</v>
      </c>
      <c r="J1132" s="6" t="str">
        <f>OBV!F1132</f>
        <v>BULLISH</v>
      </c>
      <c r="K1132" s="6" t="str">
        <f>OBV!G1132</f>
        <v>NEUTRAL</v>
      </c>
      <c r="L1132" s="6" t="str">
        <f>OBV!H1132</f>
        <v>CONFIRMED BULLISH</v>
      </c>
    </row>
    <row r="1133" spans="1:12" ht="13.5" x14ac:dyDescent="0.25">
      <c r="A1133" s="3">
        <f>RSI!A1133</f>
        <v>43658</v>
      </c>
      <c r="B1133" s="2">
        <f>RSI!B1133</f>
        <v>111.4029</v>
      </c>
      <c r="C1133" s="2">
        <f>RSI!I1133</f>
        <v>56.447912873934435</v>
      </c>
      <c r="D1133" s="2">
        <f>MACD!E1133</f>
        <v>0.14529663679340388</v>
      </c>
      <c r="E1133" s="2">
        <f>MACD!F1133</f>
        <v>1.2062474363128246</v>
      </c>
      <c r="F1133" s="2">
        <f>'Moving Avg'!D1133</f>
        <v>111.16317999999998</v>
      </c>
      <c r="G1133" s="2">
        <f>'Moving Avg'!F1133</f>
        <v>110.51764499999999</v>
      </c>
      <c r="H1133" s="2">
        <f>'Moving Avg'!G1133</f>
        <v>109.02557799999997</v>
      </c>
      <c r="I1133" s="2">
        <f>'Moving Avg'!H1133</f>
        <v>107.40630250000004</v>
      </c>
      <c r="J1133" s="6" t="str">
        <f>OBV!F1133</f>
        <v>BULLISH</v>
      </c>
      <c r="K1133" s="6" t="str">
        <f>OBV!G1133</f>
        <v>NEUTRAL</v>
      </c>
      <c r="L1133" s="6" t="str">
        <f>OBV!H1133</f>
        <v>CONFIRMED BULLISH</v>
      </c>
    </row>
    <row r="1134" spans="1:12" ht="13.5" x14ac:dyDescent="0.25">
      <c r="A1134" s="3">
        <f>RSI!A1134</f>
        <v>43661</v>
      </c>
      <c r="B1134" s="2">
        <f>RSI!B1134</f>
        <v>111.4029</v>
      </c>
      <c r="C1134" s="2">
        <f>RSI!I1134</f>
        <v>56.447912873934435</v>
      </c>
      <c r="D1134" s="2">
        <f>MACD!E1134</f>
        <v>-0.59083578400617398</v>
      </c>
      <c r="E1134" s="2">
        <f>MACD!F1134</f>
        <v>0.84683079224902491</v>
      </c>
      <c r="F1134" s="2">
        <f>'Moving Avg'!D1134</f>
        <v>111.40450000000001</v>
      </c>
      <c r="G1134" s="2">
        <f>'Moving Avg'!F1134</f>
        <v>110.53735500000001</v>
      </c>
      <c r="H1134" s="2">
        <f>'Moving Avg'!G1134</f>
        <v>109.08754799999997</v>
      </c>
      <c r="I1134" s="2">
        <f>'Moving Avg'!H1134</f>
        <v>107.40592450000004</v>
      </c>
      <c r="J1134" s="6" t="str">
        <f>OBV!F1134</f>
        <v>BULLISH</v>
      </c>
      <c r="K1134" s="6" t="str">
        <f>OBV!G1134</f>
        <v>NEUTRAL</v>
      </c>
      <c r="L1134" s="6" t="str">
        <f>OBV!H1134</f>
        <v>CONFIRMED BULLISH</v>
      </c>
    </row>
    <row r="1135" spans="1:12" ht="13.5" x14ac:dyDescent="0.25">
      <c r="A1135" s="3">
        <f>RSI!A1135</f>
        <v>43662</v>
      </c>
      <c r="B1135" s="2">
        <f>RSI!B1135</f>
        <v>111.0087</v>
      </c>
      <c r="C1135" s="2">
        <f>RSI!I1135</f>
        <v>54.394089816635862</v>
      </c>
      <c r="D1135" s="2">
        <f>MACD!E1135</f>
        <v>-0.83407986544165169</v>
      </c>
      <c r="E1135" s="2">
        <f>MACD!F1135</f>
        <v>0.51064866071088955</v>
      </c>
      <c r="F1135" s="2">
        <f>'Moving Avg'!D1135</f>
        <v>111.32406</v>
      </c>
      <c r="G1135" s="2">
        <f>'Moving Avg'!F1135</f>
        <v>110.33624999999999</v>
      </c>
      <c r="H1135" s="2">
        <f>'Moving Avg'!G1135</f>
        <v>109.12513599999998</v>
      </c>
      <c r="I1135" s="2">
        <f>'Moving Avg'!H1135</f>
        <v>107.4035755</v>
      </c>
      <c r="J1135" s="6" t="str">
        <f>OBV!F1135</f>
        <v>BEARISH</v>
      </c>
      <c r="K1135" s="6" t="str">
        <f>OBV!G1135</f>
        <v>NEUTRAL</v>
      </c>
      <c r="L1135" s="6" t="str">
        <f>OBV!H1135</f>
        <v>CONFIRMED BEARISH</v>
      </c>
    </row>
    <row r="1136" spans="1:12" ht="13.5" x14ac:dyDescent="0.25">
      <c r="A1136" s="3">
        <f>RSI!A1136</f>
        <v>43663</v>
      </c>
      <c r="B1136" s="2">
        <f>RSI!B1136</f>
        <v>111.0087</v>
      </c>
      <c r="C1136" s="2">
        <f>RSI!I1136</f>
        <v>54.394089816635862</v>
      </c>
      <c r="D1136" s="2">
        <f>MACD!E1136</f>
        <v>-1.0082781643960317</v>
      </c>
      <c r="E1136" s="2">
        <f>MACD!F1136</f>
        <v>0.20686329568950529</v>
      </c>
      <c r="F1136" s="2">
        <f>'Moving Avg'!D1136</f>
        <v>111.24521999999999</v>
      </c>
      <c r="G1136" s="2">
        <f>'Moving Avg'!F1136</f>
        <v>110.19547499999999</v>
      </c>
      <c r="H1136" s="2">
        <f>'Moving Avg'!G1136</f>
        <v>109.162724</v>
      </c>
      <c r="I1136" s="2">
        <f>'Moving Avg'!H1136</f>
        <v>107.40122649999999</v>
      </c>
      <c r="J1136" s="6" t="str">
        <f>OBV!F1136</f>
        <v>BEARISH</v>
      </c>
      <c r="K1136" s="6" t="str">
        <f>OBV!G1136</f>
        <v>NEUTRAL</v>
      </c>
      <c r="L1136" s="6" t="str">
        <f>OBV!H1136</f>
        <v>CONFIRMED BEARISH</v>
      </c>
    </row>
    <row r="1137" spans="1:12" ht="13.5" x14ac:dyDescent="0.25">
      <c r="A1137" s="3">
        <f>RSI!A1137</f>
        <v>43664</v>
      </c>
      <c r="B1137" s="2">
        <f>RSI!B1137</f>
        <v>111.0087</v>
      </c>
      <c r="C1137" s="2">
        <f>RSI!I1137</f>
        <v>54.394089816635862</v>
      </c>
      <c r="D1137" s="2">
        <f>MACD!E1137</f>
        <v>-1.1607688183985232</v>
      </c>
      <c r="E1137" s="2">
        <f>MACD!F1137</f>
        <v>-6.6663127128100408E-2</v>
      </c>
      <c r="F1137" s="2">
        <f>'Moving Avg'!D1137</f>
        <v>111.16638</v>
      </c>
      <c r="G1137" s="2">
        <f>'Moving Avg'!F1137</f>
        <v>110.0547</v>
      </c>
      <c r="H1137" s="2">
        <f>'Moving Avg'!G1137</f>
        <v>109.26159400000002</v>
      </c>
      <c r="I1137" s="2">
        <f>'Moving Avg'!H1137</f>
        <v>107.41557299999998</v>
      </c>
      <c r="J1137" s="6" t="str">
        <f>OBV!F1137</f>
        <v>BEARISH</v>
      </c>
      <c r="K1137" s="6" t="str">
        <f>OBV!G1137</f>
        <v>NEUTRAL</v>
      </c>
      <c r="L1137" s="6" t="str">
        <f>OBV!H1137</f>
        <v>CONFIRMED BEARISH</v>
      </c>
    </row>
    <row r="1138" spans="1:12" ht="13.5" x14ac:dyDescent="0.25">
      <c r="A1138" s="3">
        <f>RSI!A1138</f>
        <v>43665</v>
      </c>
      <c r="B1138" s="2">
        <f>RSI!B1138</f>
        <v>111.0087</v>
      </c>
      <c r="C1138" s="2">
        <f>RSI!I1138</f>
        <v>54.394089816635855</v>
      </c>
      <c r="D1138" s="2">
        <f>MACD!E1138</f>
        <v>-1.2945142730340962</v>
      </c>
      <c r="E1138" s="2">
        <f>MACD!F1138</f>
        <v>-0.31223335630929955</v>
      </c>
      <c r="F1138" s="2">
        <f>'Moving Avg'!D1138</f>
        <v>111.08753999999999</v>
      </c>
      <c r="G1138" s="2">
        <f>'Moving Avg'!F1138</f>
        <v>109.97426</v>
      </c>
      <c r="H1138" s="2">
        <f>'Moving Avg'!G1138</f>
        <v>109.36282000000003</v>
      </c>
      <c r="I1138" s="2">
        <f>'Moving Avg'!H1138</f>
        <v>107.44029049999997</v>
      </c>
      <c r="J1138" s="6" t="str">
        <f>OBV!F1138</f>
        <v>BEARISH</v>
      </c>
      <c r="K1138" s="6" t="str">
        <f>OBV!G1138</f>
        <v>NEUTRAL</v>
      </c>
      <c r="L1138" s="6" t="str">
        <f>OBV!H1138</f>
        <v>CONFIRMED BEARISH</v>
      </c>
    </row>
    <row r="1139" spans="1:12" ht="13.5" x14ac:dyDescent="0.25">
      <c r="A1139" s="3">
        <f>RSI!A1139</f>
        <v>43668</v>
      </c>
      <c r="B1139" s="2">
        <f>RSI!B1139</f>
        <v>111.0087</v>
      </c>
      <c r="C1139" s="2">
        <f>RSI!I1139</f>
        <v>54.394089816635862</v>
      </c>
      <c r="D1139" s="2">
        <f>MACD!E1139</f>
        <v>-1.1657722301071658</v>
      </c>
      <c r="E1139" s="2">
        <f>MACD!F1139</f>
        <v>-0.48294113106887282</v>
      </c>
      <c r="F1139" s="2">
        <f>'Moving Avg'!D1139</f>
        <v>111.0087</v>
      </c>
      <c r="G1139" s="2">
        <f>'Moving Avg'!F1139</f>
        <v>109.85359500000001</v>
      </c>
      <c r="H1139" s="2">
        <f>'Moving Avg'!G1139</f>
        <v>109.40276400000005</v>
      </c>
      <c r="I1139" s="2">
        <f>'Moving Avg'!H1139</f>
        <v>107.46500799999994</v>
      </c>
      <c r="J1139" s="6" t="str">
        <f>OBV!F1139</f>
        <v>BEARISH</v>
      </c>
      <c r="K1139" s="6" t="str">
        <f>OBV!G1139</f>
        <v>NEUTRAL</v>
      </c>
      <c r="L1139" s="6" t="str">
        <f>OBV!H1139</f>
        <v>CONFIRMED BEARISH</v>
      </c>
    </row>
    <row r="1140" spans="1:12" ht="13.5" x14ac:dyDescent="0.25">
      <c r="A1140" s="3">
        <f>RSI!A1140</f>
        <v>43669</v>
      </c>
      <c r="B1140" s="2">
        <f>RSI!B1140</f>
        <v>111.0087</v>
      </c>
      <c r="C1140" s="2">
        <f>RSI!I1140</f>
        <v>54.394089816635862</v>
      </c>
      <c r="D1140" s="2">
        <f>MACD!E1140</f>
        <v>-0.87401738473585056</v>
      </c>
      <c r="E1140" s="2">
        <f>MACD!F1140</f>
        <v>-0.56115638180226846</v>
      </c>
      <c r="F1140" s="2">
        <f>'Moving Avg'!D1140</f>
        <v>111.0087</v>
      </c>
      <c r="G1140" s="2">
        <f>'Moving Avg'!F1140</f>
        <v>109.73293000000001</v>
      </c>
      <c r="H1140" s="2">
        <f>'Moving Avg'!G1140</f>
        <v>109.50163400000002</v>
      </c>
      <c r="I1140" s="2">
        <f>'Moving Avg'!H1140</f>
        <v>107.48776149999995</v>
      </c>
      <c r="J1140" s="6" t="str">
        <f>OBV!F1140</f>
        <v>NEUTRAL</v>
      </c>
      <c r="K1140" s="6" t="str">
        <f>OBV!G1140</f>
        <v>NEUTRAL</v>
      </c>
      <c r="L1140" s="6" t="str">
        <f>OBV!H1140</f>
        <v>NEUTRAL</v>
      </c>
    </row>
    <row r="1141" spans="1:12" ht="13.5" x14ac:dyDescent="0.25">
      <c r="A1141" s="3">
        <f>RSI!A1141</f>
        <v>43670</v>
      </c>
      <c r="B1141" s="2">
        <f>RSI!B1141</f>
        <v>111.0087</v>
      </c>
      <c r="C1141" s="2">
        <f>RSI!I1141</f>
        <v>54.394089816635862</v>
      </c>
      <c r="D1141" s="2">
        <f>MACD!E1141</f>
        <v>-0.63212151004623252</v>
      </c>
      <c r="E1141" s="2">
        <f>MACD!F1141</f>
        <v>-0.57534940745106133</v>
      </c>
      <c r="F1141" s="2">
        <f>'Moving Avg'!D1141</f>
        <v>111.0087</v>
      </c>
      <c r="G1141" s="2">
        <f>'Moving Avg'!F1141</f>
        <v>109.82141500000003</v>
      </c>
      <c r="H1141" s="2">
        <f>'Moving Avg'!G1141</f>
        <v>109.60050400000004</v>
      </c>
      <c r="I1141" s="2">
        <f>'Moving Avg'!H1141</f>
        <v>107.51051499999996</v>
      </c>
      <c r="J1141" s="6" t="str">
        <f>OBV!F1141</f>
        <v>NEUTRAL</v>
      </c>
      <c r="K1141" s="6" t="str">
        <f>OBV!G1141</f>
        <v>NEUTRAL</v>
      </c>
      <c r="L1141" s="6" t="str">
        <f>OBV!H1141</f>
        <v>NEUTRAL</v>
      </c>
    </row>
    <row r="1142" spans="1:12" ht="13.5" x14ac:dyDescent="0.25">
      <c r="A1142" s="3">
        <f>RSI!A1142</f>
        <v>43672</v>
      </c>
      <c r="B1142" s="2">
        <f>RSI!B1142</f>
        <v>111.0087</v>
      </c>
      <c r="C1142" s="2">
        <f>RSI!I1142</f>
        <v>54.394089816635862</v>
      </c>
      <c r="D1142" s="2">
        <f>MACD!E1142</f>
        <v>-0.43090597847975687</v>
      </c>
      <c r="E1142" s="2">
        <f>MACD!F1142</f>
        <v>-0.54646072165680049</v>
      </c>
      <c r="F1142" s="2">
        <f>'Moving Avg'!D1142</f>
        <v>111.0087</v>
      </c>
      <c r="G1142" s="2">
        <f>'Moving Avg'!F1142</f>
        <v>110.07359500000003</v>
      </c>
      <c r="H1142" s="2">
        <f>'Moving Avg'!G1142</f>
        <v>109.74651400000006</v>
      </c>
      <c r="I1142" s="2">
        <f>'Moving Avg'!H1142</f>
        <v>107.54921749999994</v>
      </c>
      <c r="J1142" s="6" t="str">
        <f>OBV!F1142</f>
        <v>NEUTRAL</v>
      </c>
      <c r="K1142" s="6" t="str">
        <f>OBV!G1142</f>
        <v>NEUTRAL</v>
      </c>
      <c r="L1142" s="6" t="str">
        <f>OBV!H1142</f>
        <v>NEUTRAL</v>
      </c>
    </row>
    <row r="1143" spans="1:12" ht="13.5" x14ac:dyDescent="0.25">
      <c r="A1143" s="3">
        <f>RSI!A1143</f>
        <v>43675</v>
      </c>
      <c r="B1143" s="2">
        <f>RSI!B1143</f>
        <v>111.0087</v>
      </c>
      <c r="C1143" s="2">
        <f>RSI!I1143</f>
        <v>54.394089816635862</v>
      </c>
      <c r="D1143" s="2">
        <f>MACD!E1143</f>
        <v>-0.26385556510454933</v>
      </c>
      <c r="E1143" s="2">
        <f>MACD!F1143</f>
        <v>-0.48993969034635027</v>
      </c>
      <c r="F1143" s="2">
        <f>'Moving Avg'!D1143</f>
        <v>111.0087</v>
      </c>
      <c r="G1143" s="2">
        <f>'Moving Avg'!F1143</f>
        <v>110.32296000000004</v>
      </c>
      <c r="H1143" s="2">
        <f>'Moving Avg'!G1143</f>
        <v>109.89252400000007</v>
      </c>
      <c r="I1143" s="2">
        <f>'Moving Avg'!H1143</f>
        <v>107.57275649999994</v>
      </c>
      <c r="J1143" s="6" t="str">
        <f>OBV!F1143</f>
        <v>NEUTRAL</v>
      </c>
      <c r="K1143" s="6" t="str">
        <f>OBV!G1143</f>
        <v>NEUTRAL</v>
      </c>
      <c r="L1143" s="6" t="str">
        <f>OBV!H1143</f>
        <v>NEUTRAL</v>
      </c>
    </row>
    <row r="1144" spans="1:12" ht="13.5" x14ac:dyDescent="0.25">
      <c r="A1144" s="3">
        <f>RSI!A1144</f>
        <v>43676</v>
      </c>
      <c r="B1144" s="2">
        <f>RSI!B1144</f>
        <v>111.0087</v>
      </c>
      <c r="C1144" s="2">
        <f>RSI!I1144</f>
        <v>54.394089816635862</v>
      </c>
      <c r="D1144" s="2">
        <f>MACD!E1144</f>
        <v>-0.12547640288630646</v>
      </c>
      <c r="E1144" s="2">
        <f>MACD!F1144</f>
        <v>-0.41704703285434153</v>
      </c>
      <c r="F1144" s="2">
        <f>'Moving Avg'!D1144</f>
        <v>111.0087</v>
      </c>
      <c r="G1144" s="2">
        <f>'Moving Avg'!F1144</f>
        <v>110.57232500000002</v>
      </c>
      <c r="H1144" s="2">
        <f>'Moving Avg'!G1144</f>
        <v>110.03860400000006</v>
      </c>
      <c r="I1144" s="2">
        <f>'Moving Avg'!H1144</f>
        <v>107.59550999999992</v>
      </c>
      <c r="J1144" s="6" t="str">
        <f>OBV!F1144</f>
        <v>NEUTRAL</v>
      </c>
      <c r="K1144" s="6" t="str">
        <f>OBV!G1144</f>
        <v>NEUTRAL</v>
      </c>
      <c r="L1144" s="6" t="str">
        <f>OBV!H1144</f>
        <v>NEUTRAL</v>
      </c>
    </row>
    <row r="1145" spans="1:12" ht="13.5" x14ac:dyDescent="0.25">
      <c r="A1145" s="3">
        <f>RSI!A1145</f>
        <v>43677</v>
      </c>
      <c r="B1145" s="2">
        <f>RSI!B1145</f>
        <v>111.0087</v>
      </c>
      <c r="C1145" s="2">
        <f>RSI!I1145</f>
        <v>54.394089816635862</v>
      </c>
      <c r="D1145" s="2">
        <f>MACD!E1145</f>
        <v>-7.1783595987255922E-2</v>
      </c>
      <c r="E1145" s="2">
        <f>MACD!F1145</f>
        <v>-0.34799434548092445</v>
      </c>
      <c r="F1145" s="2">
        <f>'Moving Avg'!D1145</f>
        <v>111.0087</v>
      </c>
      <c r="G1145" s="2">
        <f>'Moving Avg'!F1145</f>
        <v>110.70505000000003</v>
      </c>
      <c r="H1145" s="2">
        <f>'Moving Avg'!G1145</f>
        <v>110.18468400000008</v>
      </c>
      <c r="I1145" s="2">
        <f>'Moving Avg'!H1145</f>
        <v>107.61826349999993</v>
      </c>
      <c r="J1145" s="6" t="str">
        <f>OBV!F1145</f>
        <v>NEUTRAL</v>
      </c>
      <c r="K1145" s="6" t="str">
        <f>OBV!G1145</f>
        <v>NEUTRAL</v>
      </c>
      <c r="L1145" s="6" t="str">
        <f>OBV!H1145</f>
        <v>NEUTRAL</v>
      </c>
    </row>
    <row r="1146" spans="1:12" ht="13.5" x14ac:dyDescent="0.25">
      <c r="A1146" s="3">
        <f>RSI!A1146</f>
        <v>43678</v>
      </c>
      <c r="B1146" s="2">
        <f>RSI!B1146</f>
        <v>111.0087</v>
      </c>
      <c r="C1146" s="2">
        <f>RSI!I1146</f>
        <v>54.394089816635862</v>
      </c>
      <c r="D1146" s="2">
        <f>MACD!E1146</f>
        <v>-2.8898535357100741E-2</v>
      </c>
      <c r="E1146" s="2">
        <f>MACD!F1146</f>
        <v>-0.28417518345615972</v>
      </c>
      <c r="F1146" s="2">
        <f>'Moving Avg'!D1146</f>
        <v>111.0087</v>
      </c>
      <c r="G1146" s="2">
        <f>'Moving Avg'!F1146</f>
        <v>110.82571000000003</v>
      </c>
      <c r="H1146" s="2">
        <f>'Moving Avg'!G1146</f>
        <v>110.2731680000001</v>
      </c>
      <c r="I1146" s="2">
        <f>'Moving Avg'!H1146</f>
        <v>107.64140949999992</v>
      </c>
      <c r="J1146" s="6" t="str">
        <f>OBV!F1146</f>
        <v>NEUTRAL</v>
      </c>
      <c r="K1146" s="6" t="str">
        <f>OBV!G1146</f>
        <v>NEUTRAL</v>
      </c>
      <c r="L1146" s="6" t="str">
        <f>OBV!H1146</f>
        <v>NEUTRAL</v>
      </c>
    </row>
    <row r="1147" spans="1:12" ht="13.5" x14ac:dyDescent="0.25">
      <c r="A1147" s="3">
        <f>RSI!A1147</f>
        <v>43679</v>
      </c>
      <c r="B1147" s="2">
        <f>RSI!B1147</f>
        <v>111.0087</v>
      </c>
      <c r="C1147" s="2">
        <f>RSI!I1147</f>
        <v>54.394089816635862</v>
      </c>
      <c r="D1147" s="2">
        <f>MACD!E1147</f>
        <v>5.0301991577725857E-3</v>
      </c>
      <c r="E1147" s="2">
        <f>MACD!F1147</f>
        <v>-0.22633410693337327</v>
      </c>
      <c r="F1147" s="2">
        <f>'Moving Avg'!D1147</f>
        <v>111.0087</v>
      </c>
      <c r="G1147" s="2">
        <f>'Moving Avg'!F1147</f>
        <v>110.94637000000003</v>
      </c>
      <c r="H1147" s="2">
        <f>'Moving Avg'!G1147</f>
        <v>110.36165200000009</v>
      </c>
      <c r="I1147" s="2">
        <f>'Moving Avg'!H1147</f>
        <v>107.67948349999992</v>
      </c>
      <c r="J1147" s="6" t="str">
        <f>OBV!F1147</f>
        <v>NEUTRAL</v>
      </c>
      <c r="K1147" s="6" t="str">
        <f>OBV!G1147</f>
        <v>NEUTRAL</v>
      </c>
      <c r="L1147" s="6" t="str">
        <f>OBV!H1147</f>
        <v>NEUTRAL</v>
      </c>
    </row>
    <row r="1148" spans="1:12" ht="13.5" x14ac:dyDescent="0.25">
      <c r="A1148" s="3">
        <f>RSI!A1148</f>
        <v>43682</v>
      </c>
      <c r="B1148" s="2">
        <f>RSI!B1148</f>
        <v>111.0087</v>
      </c>
      <c r="C1148" s="2">
        <f>RSI!I1148</f>
        <v>54.394089816635862</v>
      </c>
      <c r="D1148" s="2">
        <f>MACD!E1148</f>
        <v>3.1555216807234387E-2</v>
      </c>
      <c r="E1148" s="2">
        <f>MACD!F1148</f>
        <v>-0.17475624218525174</v>
      </c>
      <c r="F1148" s="2">
        <f>'Moving Avg'!D1148</f>
        <v>111.0087</v>
      </c>
      <c r="G1148" s="2">
        <f>'Moving Avg'!F1148</f>
        <v>111.06703000000002</v>
      </c>
      <c r="H1148" s="2">
        <f>'Moving Avg'!G1148</f>
        <v>110.45818000000008</v>
      </c>
      <c r="I1148" s="2">
        <f>'Moving Avg'!H1148</f>
        <v>107.7199144999999</v>
      </c>
      <c r="J1148" s="6" t="str">
        <f>OBV!F1148</f>
        <v>NEUTRAL</v>
      </c>
      <c r="K1148" s="6" t="str">
        <f>OBV!G1148</f>
        <v>NEUTRAL</v>
      </c>
      <c r="L1148" s="6" t="str">
        <f>OBV!H1148</f>
        <v>NEUTRAL</v>
      </c>
    </row>
    <row r="1149" spans="1:12" ht="13.5" x14ac:dyDescent="0.25">
      <c r="A1149" s="3">
        <f>RSI!A1149</f>
        <v>43683</v>
      </c>
      <c r="B1149" s="2">
        <f>RSI!B1149</f>
        <v>111.0087</v>
      </c>
      <c r="C1149" s="2">
        <f>RSI!I1149</f>
        <v>54.394089816635862</v>
      </c>
      <c r="D1149" s="2">
        <f>MACD!E1149</f>
        <v>5.1977322181500085E-2</v>
      </c>
      <c r="E1149" s="2">
        <f>MACD!F1149</f>
        <v>-0.12940952931190139</v>
      </c>
      <c r="F1149" s="2">
        <f>'Moving Avg'!D1149</f>
        <v>111.0087</v>
      </c>
      <c r="G1149" s="2">
        <f>'Moving Avg'!F1149</f>
        <v>111.10765000000004</v>
      </c>
      <c r="H1149" s="2">
        <f>'Moving Avg'!G1149</f>
        <v>110.58688600000009</v>
      </c>
      <c r="I1149" s="2">
        <f>'Moving Avg'!H1149</f>
        <v>107.7485604999999</v>
      </c>
      <c r="J1149" s="6" t="str">
        <f>OBV!F1149</f>
        <v>NEUTRAL</v>
      </c>
      <c r="K1149" s="6" t="str">
        <f>OBV!G1149</f>
        <v>NEUTRAL</v>
      </c>
      <c r="L1149" s="6" t="str">
        <f>OBV!H1149</f>
        <v>NEUTRAL</v>
      </c>
    </row>
    <row r="1150" spans="1:12" ht="13.5" x14ac:dyDescent="0.25">
      <c r="A1150" s="3">
        <f>RSI!A1150</f>
        <v>43684</v>
      </c>
      <c r="B1150" s="2">
        <f>RSI!B1150</f>
        <v>106.0133</v>
      </c>
      <c r="C1150" s="2">
        <f>RSI!I1150</f>
        <v>22.651693397084543</v>
      </c>
      <c r="D1150" s="2">
        <f>MACD!E1150</f>
        <v>0.43741484266354291</v>
      </c>
      <c r="E1150" s="2">
        <f>MACD!F1150</f>
        <v>-1.604465491681252E-2</v>
      </c>
      <c r="F1150" s="2">
        <f>'Moving Avg'!D1150</f>
        <v>110.00962</v>
      </c>
      <c r="G1150" s="2">
        <f>'Moving Avg'!F1150</f>
        <v>110.83777000000005</v>
      </c>
      <c r="H1150" s="2">
        <f>'Moving Avg'!G1150</f>
        <v>110.59959600000006</v>
      </c>
      <c r="I1150" s="2">
        <f>'Moving Avg'!H1150</f>
        <v>107.7522294999999</v>
      </c>
      <c r="J1150" s="6" t="str">
        <f>OBV!F1150</f>
        <v>NEUTRAL</v>
      </c>
      <c r="K1150" s="6" t="str">
        <f>OBV!G1150</f>
        <v>NEUTRAL</v>
      </c>
      <c r="L1150" s="6" t="str">
        <f>OBV!H1150</f>
        <v>NEUTRAL</v>
      </c>
    </row>
    <row r="1151" spans="1:12" ht="13.5" x14ac:dyDescent="0.25">
      <c r="A1151" s="3">
        <f>RSI!A1151</f>
        <v>43685</v>
      </c>
      <c r="B1151" s="2">
        <f>RSI!B1151</f>
        <v>104.57340000000001</v>
      </c>
      <c r="C1151" s="2">
        <f>RSI!I1151</f>
        <v>19.177684595804067</v>
      </c>
      <c r="D1151" s="2">
        <f>MACD!E1151</f>
        <v>0.89799791605929613</v>
      </c>
      <c r="E1151" s="2">
        <f>MACD!F1151</f>
        <v>0.16676385927840923</v>
      </c>
      <c r="F1151" s="2">
        <f>'Moving Avg'!D1151</f>
        <v>108.72256000000002</v>
      </c>
      <c r="G1151" s="2">
        <f>'Moving Avg'!F1151</f>
        <v>110.49629500000003</v>
      </c>
      <c r="H1151" s="2">
        <f>'Moving Avg'!G1151</f>
        <v>110.52076400000006</v>
      </c>
      <c r="I1151" s="2">
        <f>'Moving Avg'!H1151</f>
        <v>107.7487379999999</v>
      </c>
      <c r="J1151" s="6" t="str">
        <f>OBV!F1151</f>
        <v>BEARISH</v>
      </c>
      <c r="K1151" s="6" t="str">
        <f>OBV!G1151</f>
        <v>NEUTRAL</v>
      </c>
      <c r="L1151" s="6" t="str">
        <f>OBV!H1151</f>
        <v>CONFIRMED BEARISH</v>
      </c>
    </row>
    <row r="1152" spans="1:12" ht="13.5" x14ac:dyDescent="0.25">
      <c r="A1152" s="3">
        <f>RSI!A1152</f>
        <v>43686</v>
      </c>
      <c r="B1152" s="2">
        <f>RSI!B1152</f>
        <v>104.57340000000001</v>
      </c>
      <c r="C1152" s="2">
        <f>RSI!I1152</f>
        <v>19.177684595804067</v>
      </c>
      <c r="D1152" s="2">
        <f>MACD!E1152</f>
        <v>1.3219567579954656</v>
      </c>
      <c r="E1152" s="2">
        <f>MACD!F1152</f>
        <v>0.39780243902182055</v>
      </c>
      <c r="F1152" s="2">
        <f>'Moving Avg'!D1152</f>
        <v>107.4355</v>
      </c>
      <c r="G1152" s="2">
        <f>'Moving Avg'!F1152</f>
        <v>110.15482000000004</v>
      </c>
      <c r="H1152" s="2">
        <f>'Moving Avg'!G1152</f>
        <v>110.37757800000004</v>
      </c>
      <c r="I1152" s="2">
        <f>'Moving Avg'!H1152</f>
        <v>107.74524649999992</v>
      </c>
      <c r="J1152" s="6" t="str">
        <f>OBV!F1152</f>
        <v>BEARISH</v>
      </c>
      <c r="K1152" s="6" t="str">
        <f>OBV!G1152</f>
        <v>NEUTRAL</v>
      </c>
      <c r="L1152" s="6" t="str">
        <f>OBV!H1152</f>
        <v>CONFIRMED BEARISH</v>
      </c>
    </row>
    <row r="1153" spans="1:12" ht="13.5" x14ac:dyDescent="0.25">
      <c r="A1153" s="3">
        <f>RSI!A1153</f>
        <v>43691</v>
      </c>
      <c r="B1153" s="2">
        <f>RSI!B1153</f>
        <v>104.57340000000001</v>
      </c>
      <c r="C1153" s="2">
        <f>RSI!I1153</f>
        <v>19.177684595804067</v>
      </c>
      <c r="D1153" s="2">
        <f>MACD!E1153</f>
        <v>1.7123899617005094</v>
      </c>
      <c r="E1153" s="2">
        <f>MACD!F1153</f>
        <v>0.66071994355755836</v>
      </c>
      <c r="F1153" s="2">
        <f>'Moving Avg'!D1153</f>
        <v>106.14844000000001</v>
      </c>
      <c r="G1153" s="2">
        <f>'Moving Avg'!F1153</f>
        <v>109.81334500000006</v>
      </c>
      <c r="H1153" s="2">
        <f>'Moving Avg'!G1153</f>
        <v>110.23439200000004</v>
      </c>
      <c r="I1153" s="2">
        <f>'Moving Avg'!H1153</f>
        <v>107.74179449999995</v>
      </c>
      <c r="J1153" s="6" t="str">
        <f>OBV!F1153</f>
        <v>BEARISH</v>
      </c>
      <c r="K1153" s="6" t="str">
        <f>OBV!G1153</f>
        <v>NEUTRAL</v>
      </c>
      <c r="L1153" s="6" t="str">
        <f>OBV!H1153</f>
        <v>CONFIRMED BEARISH</v>
      </c>
    </row>
    <row r="1154" spans="1:12" ht="13.5" x14ac:dyDescent="0.25">
      <c r="A1154" s="3">
        <f>RSI!A1154</f>
        <v>43692</v>
      </c>
      <c r="B1154" s="2">
        <f>RSI!B1154</f>
        <v>104.57340000000001</v>
      </c>
      <c r="C1154" s="2">
        <f>RSI!I1154</f>
        <v>19.177684595804067</v>
      </c>
      <c r="D1154" s="2">
        <f>MACD!E1154</f>
        <v>2.0721072584870655</v>
      </c>
      <c r="E1154" s="2">
        <f>MACD!F1154</f>
        <v>0.94299740654345987</v>
      </c>
      <c r="F1154" s="2">
        <f>'Moving Avg'!D1154</f>
        <v>104.86138000000001</v>
      </c>
      <c r="G1154" s="2">
        <f>'Moving Avg'!F1154</f>
        <v>109.47187000000004</v>
      </c>
      <c r="H1154" s="2">
        <f>'Moving Avg'!G1154</f>
        <v>110.09120600000004</v>
      </c>
      <c r="I1154" s="2">
        <f>'Moving Avg'!H1154</f>
        <v>107.73834249999996</v>
      </c>
      <c r="J1154" s="6" t="str">
        <f>OBV!F1154</f>
        <v>BEARISH</v>
      </c>
      <c r="K1154" s="6" t="str">
        <f>OBV!G1154</f>
        <v>NEUTRAL</v>
      </c>
      <c r="L1154" s="6" t="str">
        <f>OBV!H1154</f>
        <v>CONFIRMED BEARISH</v>
      </c>
    </row>
    <row r="1155" spans="1:12" ht="13.5" x14ac:dyDescent="0.25">
      <c r="A1155" s="3">
        <f>RSI!A1155</f>
        <v>43693</v>
      </c>
      <c r="B1155" s="2">
        <f>RSI!B1155</f>
        <v>106.1823</v>
      </c>
      <c r="C1155" s="2">
        <f>RSI!I1155</f>
        <v>34.317352336034062</v>
      </c>
      <c r="D1155" s="2">
        <f>MACD!E1155</f>
        <v>2.2844822658442041</v>
      </c>
      <c r="E1155" s="2">
        <f>MACD!F1155</f>
        <v>1.2112943784036088</v>
      </c>
      <c r="F1155" s="2">
        <f>'Moving Avg'!D1155</f>
        <v>104.89518000000001</v>
      </c>
      <c r="G1155" s="2">
        <f>'Moving Avg'!F1155</f>
        <v>109.23055000000002</v>
      </c>
      <c r="H1155" s="2">
        <f>'Moving Avg'!G1155</f>
        <v>109.98019800000003</v>
      </c>
      <c r="I1155" s="2">
        <f>'Moving Avg'!H1155</f>
        <v>107.74678449999993</v>
      </c>
      <c r="J1155" s="6" t="str">
        <f>OBV!F1155</f>
        <v>BULLISH</v>
      </c>
      <c r="K1155" s="6" t="str">
        <f>OBV!G1155</f>
        <v>NEUTRAL</v>
      </c>
      <c r="L1155" s="6" t="str">
        <f>OBV!H1155</f>
        <v>CONFIRMED BULLISH</v>
      </c>
    </row>
    <row r="1156" spans="1:12" ht="13.5" x14ac:dyDescent="0.25">
      <c r="A1156" s="3">
        <f>RSI!A1156</f>
        <v>43696</v>
      </c>
      <c r="B1156" s="2">
        <f>RSI!B1156</f>
        <v>106.1823</v>
      </c>
      <c r="C1156" s="2">
        <f>RSI!I1156</f>
        <v>34.317352336034062</v>
      </c>
      <c r="D1156" s="2">
        <f>MACD!E1156</f>
        <v>2.4798406645901707</v>
      </c>
      <c r="E1156" s="2">
        <f>MACD!F1156</f>
        <v>1.4650036356409213</v>
      </c>
      <c r="F1156" s="2">
        <f>'Moving Avg'!D1156</f>
        <v>105.21696000000001</v>
      </c>
      <c r="G1156" s="2">
        <f>'Moving Avg'!F1156</f>
        <v>108.98923000000002</v>
      </c>
      <c r="H1156" s="2">
        <f>'Moving Avg'!G1156</f>
        <v>109.88367000000004</v>
      </c>
      <c r="I1156" s="2">
        <f>'Moving Avg'!H1156</f>
        <v>107.75526599999993</v>
      </c>
      <c r="J1156" s="6" t="str">
        <f>OBV!F1156</f>
        <v>BULLISH</v>
      </c>
      <c r="K1156" s="6" t="str">
        <f>OBV!G1156</f>
        <v>NEUTRAL</v>
      </c>
      <c r="L1156" s="6" t="str">
        <f>OBV!H1156</f>
        <v>CONFIRMED BULLISH</v>
      </c>
    </row>
    <row r="1157" spans="1:12" ht="13.5" x14ac:dyDescent="0.25">
      <c r="A1157" s="3">
        <f>RSI!A1157</f>
        <v>43697</v>
      </c>
      <c r="B1157" s="2">
        <f>RSI!B1157</f>
        <v>107.7911</v>
      </c>
      <c r="C1157" s="2">
        <f>RSI!I1157</f>
        <v>46.039415873206657</v>
      </c>
      <c r="D1157" s="2">
        <f>MACD!E1157</f>
        <v>2.5404702856636163</v>
      </c>
      <c r="E1157" s="2">
        <f>MACD!F1157</f>
        <v>1.6800969656454603</v>
      </c>
      <c r="F1157" s="2">
        <f>'Moving Avg'!D1157</f>
        <v>105.8605</v>
      </c>
      <c r="G1157" s="2">
        <f>'Moving Avg'!F1157</f>
        <v>108.82835</v>
      </c>
      <c r="H1157" s="2">
        <f>'Moving Avg'!G1157</f>
        <v>109.81931800000004</v>
      </c>
      <c r="I1157" s="2">
        <f>'Moving Avg'!H1157</f>
        <v>107.77568049999992</v>
      </c>
      <c r="J1157" s="6" t="str">
        <f>OBV!F1157</f>
        <v>BULLISH</v>
      </c>
      <c r="K1157" s="6" t="str">
        <f>OBV!G1157</f>
        <v>NEUTRAL</v>
      </c>
      <c r="L1157" s="6" t="str">
        <f>OBV!H1157</f>
        <v>CONFIRMED BULLISH</v>
      </c>
    </row>
    <row r="1158" spans="1:12" ht="13.5" x14ac:dyDescent="0.25">
      <c r="A1158" s="3">
        <f>RSI!A1158</f>
        <v>43698</v>
      </c>
      <c r="B1158" s="2">
        <f>RSI!B1158</f>
        <v>107.7911</v>
      </c>
      <c r="C1158" s="2">
        <f>RSI!I1158</f>
        <v>46.039415873206657</v>
      </c>
      <c r="D1158" s="2">
        <f>MACD!E1158</f>
        <v>2.5956887034771228</v>
      </c>
      <c r="E1158" s="2">
        <f>MACD!F1158</f>
        <v>1.8632153132117928</v>
      </c>
      <c r="F1158" s="2">
        <f>'Moving Avg'!D1158</f>
        <v>106.50404</v>
      </c>
      <c r="G1158" s="2">
        <f>'Moving Avg'!F1158</f>
        <v>108.66747000000001</v>
      </c>
      <c r="H1158" s="2">
        <f>'Moving Avg'!G1158</f>
        <v>109.77105400000003</v>
      </c>
      <c r="I1158" s="2">
        <f>'Moving Avg'!H1158</f>
        <v>107.77409599999991</v>
      </c>
      <c r="J1158" s="6" t="str">
        <f>OBV!F1158</f>
        <v>BULLISH</v>
      </c>
      <c r="K1158" s="6" t="str">
        <f>OBV!G1158</f>
        <v>NEUTRAL</v>
      </c>
      <c r="L1158" s="6" t="str">
        <f>OBV!H1158</f>
        <v>CONFIRMED BULLISH</v>
      </c>
    </row>
    <row r="1159" spans="1:12" ht="13.5" x14ac:dyDescent="0.25">
      <c r="A1159" s="3">
        <f>RSI!A1159</f>
        <v>43699</v>
      </c>
      <c r="B1159" s="2">
        <f>RSI!B1159</f>
        <v>107.7911</v>
      </c>
      <c r="C1159" s="2">
        <f>RSI!I1159</f>
        <v>46.039415873206657</v>
      </c>
      <c r="D1159" s="2">
        <f>MACD!E1159</f>
        <v>2.6460383048583509</v>
      </c>
      <c r="E1159" s="2">
        <f>MACD!F1159</f>
        <v>2.0197799115411046</v>
      </c>
      <c r="F1159" s="2">
        <f>'Moving Avg'!D1159</f>
        <v>107.14758000000002</v>
      </c>
      <c r="G1159" s="2">
        <f>'Moving Avg'!F1159</f>
        <v>108.50658999999999</v>
      </c>
      <c r="H1159" s="2">
        <f>'Moving Avg'!G1159</f>
        <v>109.72279000000005</v>
      </c>
      <c r="I1159" s="2">
        <f>'Moving Avg'!H1159</f>
        <v>107.76347649999991</v>
      </c>
      <c r="J1159" s="6" t="str">
        <f>OBV!F1159</f>
        <v>BULLISH</v>
      </c>
      <c r="K1159" s="6" t="str">
        <f>OBV!G1159</f>
        <v>NEUTRAL</v>
      </c>
      <c r="L1159" s="6" t="str">
        <f>OBV!H1159</f>
        <v>CONFIRMED BULLISH</v>
      </c>
    </row>
    <row r="1160" spans="1:12" ht="13.5" x14ac:dyDescent="0.25">
      <c r="A1160" s="3">
        <f>RSI!A1160</f>
        <v>43700</v>
      </c>
      <c r="B1160" s="2">
        <f>RSI!B1160</f>
        <v>107.7911</v>
      </c>
      <c r="C1160" s="2">
        <f>RSI!I1160</f>
        <v>46.039415873206657</v>
      </c>
      <c r="D1160" s="2">
        <f>MACD!E1160</f>
        <v>1.9234764449164743</v>
      </c>
      <c r="E1160" s="2">
        <f>MACD!F1160</f>
        <v>2.0005192182161786</v>
      </c>
      <c r="F1160" s="2">
        <f>'Moving Avg'!D1160</f>
        <v>107.46934000000002</v>
      </c>
      <c r="G1160" s="2">
        <f>'Moving Avg'!F1160</f>
        <v>108.34570999999998</v>
      </c>
      <c r="H1160" s="2">
        <f>'Moving Avg'!G1160</f>
        <v>109.67452600000003</v>
      </c>
      <c r="I1160" s="2">
        <f>'Moving Avg'!H1160</f>
        <v>107.74892849999989</v>
      </c>
      <c r="J1160" s="6" t="str">
        <f>OBV!F1160</f>
        <v>BULLISH</v>
      </c>
      <c r="K1160" s="6" t="str">
        <f>OBV!G1160</f>
        <v>NEUTRAL</v>
      </c>
      <c r="L1160" s="6" t="str">
        <f>OBV!H1160</f>
        <v>CONFIRMED BULLISH</v>
      </c>
    </row>
    <row r="1161" spans="1:12" ht="13.5" x14ac:dyDescent="0.25">
      <c r="A1161" s="3">
        <f>RSI!A1161</f>
        <v>43703</v>
      </c>
      <c r="B1161" s="2">
        <f>RSI!B1161</f>
        <v>107.7911</v>
      </c>
      <c r="C1161" s="2">
        <f>RSI!I1161</f>
        <v>46.039415873206657</v>
      </c>
      <c r="D1161" s="2">
        <f>MACD!E1161</f>
        <v>1.093663860119662</v>
      </c>
      <c r="E1161" s="2">
        <f>MACD!F1161</f>
        <v>1.8191481465968755</v>
      </c>
      <c r="F1161" s="2">
        <f>'Moving Avg'!D1161</f>
        <v>107.7911</v>
      </c>
      <c r="G1161" s="2">
        <f>'Moving Avg'!F1161</f>
        <v>108.18482999999996</v>
      </c>
      <c r="H1161" s="2">
        <f>'Moving Avg'!G1161</f>
        <v>109.62626200000003</v>
      </c>
      <c r="I1161" s="2">
        <f>'Moving Avg'!H1161</f>
        <v>107.73791599999987</v>
      </c>
      <c r="J1161" s="6" t="str">
        <f>OBV!F1161</f>
        <v>BULLISH</v>
      </c>
      <c r="K1161" s="6" t="str">
        <f>OBV!G1161</f>
        <v>NEUTRAL</v>
      </c>
      <c r="L1161" s="6" t="str">
        <f>OBV!H1161</f>
        <v>CONFIRMED BULLISH</v>
      </c>
    </row>
    <row r="1162" spans="1:12" ht="13.5" x14ac:dyDescent="0.25">
      <c r="A1162" s="3">
        <f>RSI!A1162</f>
        <v>43704</v>
      </c>
      <c r="B1162" s="2">
        <f>RSI!B1162</f>
        <v>107.7911</v>
      </c>
      <c r="C1162" s="2">
        <f>RSI!I1162</f>
        <v>46.039415873206657</v>
      </c>
      <c r="D1162" s="2">
        <f>MACD!E1162</f>
        <v>0.39439344342562777</v>
      </c>
      <c r="E1162" s="2">
        <f>MACD!F1162</f>
        <v>1.5341972059626261</v>
      </c>
      <c r="F1162" s="2">
        <f>'Moving Avg'!D1162</f>
        <v>107.7911</v>
      </c>
      <c r="G1162" s="2">
        <f>'Moving Avg'!F1162</f>
        <v>108.02394999999997</v>
      </c>
      <c r="H1162" s="2">
        <f>'Moving Avg'!G1162</f>
        <v>109.57799800000004</v>
      </c>
      <c r="I1162" s="2">
        <f>'Moving Avg'!H1162</f>
        <v>107.72768949999987</v>
      </c>
      <c r="J1162" s="6" t="str">
        <f>OBV!F1162</f>
        <v>NEUTRAL</v>
      </c>
      <c r="K1162" s="6" t="str">
        <f>OBV!G1162</f>
        <v>NEUTRAL</v>
      </c>
      <c r="L1162" s="6" t="str">
        <f>OBV!H1162</f>
        <v>NEUTRAL</v>
      </c>
    </row>
    <row r="1163" spans="1:12" ht="13.5" x14ac:dyDescent="0.25">
      <c r="A1163" s="3">
        <f>RSI!A1163</f>
        <v>43705</v>
      </c>
      <c r="B1163" s="2">
        <f>RSI!B1163</f>
        <v>107.7911</v>
      </c>
      <c r="C1163" s="2">
        <f>RSI!I1163</f>
        <v>46.039415873206657</v>
      </c>
      <c r="D1163" s="2">
        <f>MACD!E1163</f>
        <v>-0.19463145219988576</v>
      </c>
      <c r="E1163" s="2">
        <f>MACD!F1163</f>
        <v>1.1884314743301239</v>
      </c>
      <c r="F1163" s="2">
        <f>'Moving Avg'!D1163</f>
        <v>107.7911</v>
      </c>
      <c r="G1163" s="2">
        <f>'Moving Avg'!F1163</f>
        <v>107.86306999999996</v>
      </c>
      <c r="H1163" s="2">
        <f>'Moving Avg'!G1163</f>
        <v>109.56191000000004</v>
      </c>
      <c r="I1163" s="2">
        <f>'Moving Avg'!H1163</f>
        <v>107.71746299999987</v>
      </c>
      <c r="J1163" s="6" t="str">
        <f>OBV!F1163</f>
        <v>NEUTRAL</v>
      </c>
      <c r="K1163" s="6" t="str">
        <f>OBV!G1163</f>
        <v>NEUTRAL</v>
      </c>
      <c r="L1163" s="6" t="str">
        <f>OBV!H1163</f>
        <v>NEUTRAL</v>
      </c>
    </row>
    <row r="1164" spans="1:12" ht="13.5" x14ac:dyDescent="0.25">
      <c r="A1164" s="3">
        <f>RSI!A1164</f>
        <v>43706</v>
      </c>
      <c r="B1164" s="2">
        <f>RSI!B1164</f>
        <v>107.7911</v>
      </c>
      <c r="C1164" s="2">
        <f>RSI!I1164</f>
        <v>46.039415873206671</v>
      </c>
      <c r="D1164" s="2">
        <f>MACD!E1164</f>
        <v>-0.69056911740848648</v>
      </c>
      <c r="E1164" s="2">
        <f>MACD!F1164</f>
        <v>0.81263135598240177</v>
      </c>
      <c r="F1164" s="2">
        <f>'Moving Avg'!D1164</f>
        <v>107.7911</v>
      </c>
      <c r="G1164" s="2">
        <f>'Moving Avg'!F1164</f>
        <v>107.70218999999997</v>
      </c>
      <c r="H1164" s="2">
        <f>'Moving Avg'!G1164</f>
        <v>109.49755800000004</v>
      </c>
      <c r="I1164" s="2">
        <f>'Moving Avg'!H1164</f>
        <v>107.72369599999985</v>
      </c>
      <c r="J1164" s="6" t="str">
        <f>OBV!F1164</f>
        <v>NEUTRAL</v>
      </c>
      <c r="K1164" s="6" t="str">
        <f>OBV!G1164</f>
        <v>NEUTRAL</v>
      </c>
      <c r="L1164" s="6" t="str">
        <f>OBV!H1164</f>
        <v>NEUTRAL</v>
      </c>
    </row>
    <row r="1165" spans="1:12" ht="13.5" x14ac:dyDescent="0.25">
      <c r="A1165" s="3">
        <f>RSI!A1165</f>
        <v>43707</v>
      </c>
      <c r="B1165" s="2">
        <f>RSI!B1165</f>
        <v>104.57340000000001</v>
      </c>
      <c r="C1165" s="2">
        <f>RSI!I1165</f>
        <v>27.974480548475242</v>
      </c>
      <c r="D1165" s="2">
        <f>MACD!E1165</f>
        <v>-0.62205225547894827</v>
      </c>
      <c r="E1165" s="2">
        <f>MACD!F1165</f>
        <v>0.52569463369013181</v>
      </c>
      <c r="F1165" s="2">
        <f>'Moving Avg'!D1165</f>
        <v>107.14756</v>
      </c>
      <c r="G1165" s="2">
        <f>'Moving Avg'!F1165</f>
        <v>107.38042499999997</v>
      </c>
      <c r="H1165" s="2">
        <f>'Moving Avg'!G1165</f>
        <v>109.28841000000006</v>
      </c>
      <c r="I1165" s="2">
        <f>'Moving Avg'!H1165</f>
        <v>107.69855949999986</v>
      </c>
      <c r="J1165" s="6" t="str">
        <f>OBV!F1165</f>
        <v>BEARISH</v>
      </c>
      <c r="K1165" s="6" t="str">
        <f>OBV!G1165</f>
        <v>NEUTRAL</v>
      </c>
      <c r="L1165" s="6" t="str">
        <f>OBV!H1165</f>
        <v>CONFIRMED BEARISH</v>
      </c>
    </row>
    <row r="1166" spans="1:12" ht="13.5" x14ac:dyDescent="0.25">
      <c r="A1166" s="3">
        <f>RSI!A1166</f>
        <v>43710</v>
      </c>
      <c r="B1166" s="2">
        <f>RSI!B1166</f>
        <v>102.1602</v>
      </c>
      <c r="C1166" s="2">
        <f>RSI!I1166</f>
        <v>21.242478457422663</v>
      </c>
      <c r="D1166" s="2">
        <f>MACD!E1166</f>
        <v>-0.3641914405144604</v>
      </c>
      <c r="E1166" s="2">
        <f>MACD!F1166</f>
        <v>0.34771741884921337</v>
      </c>
      <c r="F1166" s="2">
        <f>'Moving Avg'!D1166</f>
        <v>106.02137999999999</v>
      </c>
      <c r="G1166" s="2">
        <f>'Moving Avg'!F1166</f>
        <v>106.93799999999996</v>
      </c>
      <c r="H1166" s="2">
        <f>'Moving Avg'!G1166</f>
        <v>109.05513000000006</v>
      </c>
      <c r="I1166" s="2">
        <f>'Moving Avg'!H1166</f>
        <v>107.66391049999986</v>
      </c>
      <c r="J1166" s="6" t="str">
        <f>OBV!F1166</f>
        <v>BEARISH</v>
      </c>
      <c r="K1166" s="6" t="str">
        <f>OBV!G1166</f>
        <v>NEUTRAL</v>
      </c>
      <c r="L1166" s="6" t="str">
        <f>OBV!H1166</f>
        <v>CONFIRMED BEARISH</v>
      </c>
    </row>
    <row r="1167" spans="1:12" ht="13.5" x14ac:dyDescent="0.25">
      <c r="A1167" s="3">
        <f>RSI!A1167</f>
        <v>43711</v>
      </c>
      <c r="B1167" s="2">
        <f>RSI!B1167</f>
        <v>105.22499999999999</v>
      </c>
      <c r="C1167" s="2">
        <f>RSI!I1167</f>
        <v>40.745336279491283</v>
      </c>
      <c r="D1167" s="2">
        <f>MACD!E1167</f>
        <v>-9.1692039154636973E-2</v>
      </c>
      <c r="E1167" s="2">
        <f>MACD!F1167</f>
        <v>0.25983552724844333</v>
      </c>
      <c r="F1167" s="2">
        <f>'Moving Avg'!D1167</f>
        <v>105.50816</v>
      </c>
      <c r="G1167" s="2">
        <f>'Moving Avg'!F1167</f>
        <v>106.64881499999997</v>
      </c>
      <c r="H1167" s="2">
        <f>'Moving Avg'!G1167</f>
        <v>108.88314600000007</v>
      </c>
      <c r="I1167" s="2">
        <f>'Moving Avg'!H1167</f>
        <v>107.65774549999988</v>
      </c>
      <c r="J1167" s="6" t="str">
        <f>OBV!F1167</f>
        <v>BEARISH</v>
      </c>
      <c r="K1167" s="6" t="str">
        <f>OBV!G1167</f>
        <v>NEUTRAL</v>
      </c>
      <c r="L1167" s="6" t="str">
        <f>OBV!H1167</f>
        <v>CONFIRMED BEARISH</v>
      </c>
    </row>
    <row r="1168" spans="1:12" ht="13.5" x14ac:dyDescent="0.25">
      <c r="A1168" s="3">
        <f>RSI!A1168</f>
        <v>43712</v>
      </c>
      <c r="B1168" s="2">
        <f>RSI!B1168</f>
        <v>106.1823</v>
      </c>
      <c r="C1168" s="2">
        <f>RSI!I1168</f>
        <v>45.301625051129925</v>
      </c>
      <c r="D1168" s="2">
        <f>MACD!E1168</f>
        <v>8.118176007774025E-2</v>
      </c>
      <c r="E1168" s="2">
        <f>MACD!F1168</f>
        <v>0.22410477381430272</v>
      </c>
      <c r="F1168" s="2">
        <f>'Moving Avg'!D1168</f>
        <v>105.18640000000001</v>
      </c>
      <c r="G1168" s="2">
        <f>'Moving Avg'!F1168</f>
        <v>106.40749499999997</v>
      </c>
      <c r="H1168" s="2">
        <f>'Moving Avg'!G1168</f>
        <v>108.75444200000007</v>
      </c>
      <c r="I1168" s="2">
        <f>'Moving Avg'!H1168</f>
        <v>107.66225949999988</v>
      </c>
      <c r="J1168" s="6" t="str">
        <f>OBV!F1168</f>
        <v>BEARISH</v>
      </c>
      <c r="K1168" s="6" t="str">
        <f>OBV!G1168</f>
        <v>NEUTRAL</v>
      </c>
      <c r="L1168" s="6" t="str">
        <f>OBV!H1168</f>
        <v>CONFIRMED BEARISH</v>
      </c>
    </row>
    <row r="1169" spans="1:12" ht="13.5" x14ac:dyDescent="0.25">
      <c r="A1169" s="3">
        <f>RSI!A1169</f>
        <v>43713</v>
      </c>
      <c r="B1169" s="2">
        <f>RSI!B1169</f>
        <v>106.1823</v>
      </c>
      <c r="C1169" s="2">
        <f>RSI!I1169</f>
        <v>45.301625051129925</v>
      </c>
      <c r="D1169" s="2">
        <f>MACD!E1169</f>
        <v>0.23403295024466786</v>
      </c>
      <c r="E1169" s="2">
        <f>MACD!F1169</f>
        <v>0.22609040910037576</v>
      </c>
      <c r="F1169" s="2">
        <f>'Moving Avg'!D1169</f>
        <v>104.86464000000001</v>
      </c>
      <c r="G1169" s="2">
        <f>'Moving Avg'!F1169</f>
        <v>106.16617499999998</v>
      </c>
      <c r="H1169" s="2">
        <f>'Moving Avg'!G1169</f>
        <v>108.60964800000009</v>
      </c>
      <c r="I1169" s="2">
        <f>'Moving Avg'!H1169</f>
        <v>107.66677349999988</v>
      </c>
      <c r="J1169" s="6" t="str">
        <f>OBV!F1169</f>
        <v>BEARISH</v>
      </c>
      <c r="K1169" s="6" t="str">
        <f>OBV!G1169</f>
        <v>NEUTRAL</v>
      </c>
      <c r="L1169" s="6" t="str">
        <f>OBV!H1169</f>
        <v>CONFIRMED BEARISH</v>
      </c>
    </row>
    <row r="1170" spans="1:12" ht="13.5" x14ac:dyDescent="0.25">
      <c r="A1170" s="3">
        <f>RSI!A1170</f>
        <v>43714</v>
      </c>
      <c r="B1170" s="2">
        <f>RSI!B1170</f>
        <v>106.1823</v>
      </c>
      <c r="C1170" s="2">
        <f>RSI!I1170</f>
        <v>45.301625051129925</v>
      </c>
      <c r="D1170" s="2">
        <f>MACD!E1170</f>
        <v>0.3694550171817923</v>
      </c>
      <c r="E1170" s="2">
        <f>MACD!F1170</f>
        <v>0.25476333071665908</v>
      </c>
      <c r="F1170" s="2">
        <f>'Moving Avg'!D1170</f>
        <v>105.18642</v>
      </c>
      <c r="G1170" s="2">
        <f>'Moving Avg'!F1170</f>
        <v>106.17462499999999</v>
      </c>
      <c r="H1170" s="2">
        <f>'Moving Avg'!G1170</f>
        <v>108.46485400000009</v>
      </c>
      <c r="I1170" s="2">
        <f>'Moving Avg'!H1170</f>
        <v>107.67914399999987</v>
      </c>
      <c r="J1170" s="6" t="str">
        <f>OBV!F1170</f>
        <v>BEARISH</v>
      </c>
      <c r="K1170" s="6" t="str">
        <f>OBV!G1170</f>
        <v>NEUTRAL</v>
      </c>
      <c r="L1170" s="6" t="str">
        <f>OBV!H1170</f>
        <v>BEARISH DIVERGENCE</v>
      </c>
    </row>
    <row r="1171" spans="1:12" ht="13.5" x14ac:dyDescent="0.25">
      <c r="A1171" s="3">
        <f>RSI!A1171</f>
        <v>43717</v>
      </c>
      <c r="B1171" s="2">
        <f>RSI!B1171</f>
        <v>106.1823</v>
      </c>
      <c r="C1171" s="2">
        <f>RSI!I1171</f>
        <v>45.301625051129925</v>
      </c>
      <c r="D1171" s="2">
        <f>MACD!E1171</f>
        <v>0.4896785167230604</v>
      </c>
      <c r="E1171" s="2">
        <f>MACD!F1171</f>
        <v>0.30174636791793935</v>
      </c>
      <c r="F1171" s="2">
        <f>'Moving Avg'!D1171</f>
        <v>105.99084000000001</v>
      </c>
      <c r="G1171" s="2">
        <f>'Moving Avg'!F1171</f>
        <v>106.25506999999998</v>
      </c>
      <c r="H1171" s="2">
        <f>'Moving Avg'!G1171</f>
        <v>108.40372000000008</v>
      </c>
      <c r="I1171" s="2">
        <f>'Moving Avg'!H1171</f>
        <v>107.69151449999985</v>
      </c>
      <c r="J1171" s="6" t="str">
        <f>OBV!F1171</f>
        <v>BULLISH</v>
      </c>
      <c r="K1171" s="6" t="str">
        <f>OBV!G1171</f>
        <v>NEUTRAL</v>
      </c>
      <c r="L1171" s="6" t="str">
        <f>OBV!H1171</f>
        <v>CONFIRMED BULLISH</v>
      </c>
    </row>
    <row r="1172" spans="1:12" ht="13.5" x14ac:dyDescent="0.25">
      <c r="A1172" s="3">
        <f>RSI!A1172</f>
        <v>43718</v>
      </c>
      <c r="B1172" s="2">
        <f>RSI!B1172</f>
        <v>106.327</v>
      </c>
      <c r="C1172" s="2">
        <f>RSI!I1172</f>
        <v>46.143573388555879</v>
      </c>
      <c r="D1172" s="2">
        <f>MACD!E1172</f>
        <v>0.5859057198767772</v>
      </c>
      <c r="E1172" s="2">
        <f>MACD!F1172</f>
        <v>0.35857823830970692</v>
      </c>
      <c r="F1172" s="2">
        <f>'Moving Avg'!D1172</f>
        <v>106.21124</v>
      </c>
      <c r="G1172" s="2">
        <f>'Moving Avg'!F1172</f>
        <v>106.34274999999998</v>
      </c>
      <c r="H1172" s="2">
        <f>'Moving Avg'!G1172</f>
        <v>108.41095800000008</v>
      </c>
      <c r="I1172" s="2">
        <f>'Moving Avg'!H1172</f>
        <v>107.69875499999985</v>
      </c>
      <c r="J1172" s="6" t="str">
        <f>OBV!F1172</f>
        <v>BULLISH</v>
      </c>
      <c r="K1172" s="6" t="str">
        <f>OBV!G1172</f>
        <v>NEUTRAL</v>
      </c>
      <c r="L1172" s="6" t="str">
        <f>OBV!H1172</f>
        <v>CONFIRMED BULLISH</v>
      </c>
    </row>
    <row r="1173" spans="1:12" ht="13.5" x14ac:dyDescent="0.25">
      <c r="A1173" s="3">
        <f>RSI!A1173</f>
        <v>43719</v>
      </c>
      <c r="B1173" s="2">
        <f>RSI!B1173</f>
        <v>106.327</v>
      </c>
      <c r="C1173" s="2">
        <f>RSI!I1173</f>
        <v>46.143573388555872</v>
      </c>
      <c r="D1173" s="2">
        <f>MACD!E1173</f>
        <v>0.67130531528353288</v>
      </c>
      <c r="E1173" s="2">
        <f>MACD!F1173</f>
        <v>0.42112365370447213</v>
      </c>
      <c r="F1173" s="2">
        <f>'Moving Avg'!D1173</f>
        <v>106.24018000000001</v>
      </c>
      <c r="G1173" s="2">
        <f>'Moving Avg'!F1173</f>
        <v>106.43042999999997</v>
      </c>
      <c r="H1173" s="2">
        <f>'Moving Avg'!G1173</f>
        <v>108.41707000000009</v>
      </c>
      <c r="I1173" s="2">
        <f>'Moving Avg'!H1173</f>
        <v>107.70202799999987</v>
      </c>
      <c r="J1173" s="6" t="str">
        <f>OBV!F1173</f>
        <v>BULLISH</v>
      </c>
      <c r="K1173" s="6" t="str">
        <f>OBV!G1173</f>
        <v>NEUTRAL</v>
      </c>
      <c r="L1173" s="6" t="str">
        <f>OBV!H1173</f>
        <v>CONFIRMED BULLISH</v>
      </c>
    </row>
    <row r="1174" spans="1:12" ht="13.5" x14ac:dyDescent="0.25">
      <c r="A1174" s="3">
        <f>RSI!A1174</f>
        <v>43720</v>
      </c>
      <c r="B1174" s="2">
        <f>RSI!B1174</f>
        <v>106.327</v>
      </c>
      <c r="C1174" s="2">
        <f>RSI!I1174</f>
        <v>46.143573388555872</v>
      </c>
      <c r="D1174" s="2">
        <f>MACD!E1174</f>
        <v>0.74724852746507509</v>
      </c>
      <c r="E1174" s="2">
        <f>MACD!F1174</f>
        <v>0.48634862845659277</v>
      </c>
      <c r="F1174" s="2">
        <f>'Moving Avg'!D1174</f>
        <v>106.26912</v>
      </c>
      <c r="G1174" s="2">
        <f>'Moving Avg'!F1174</f>
        <v>106.51810999999998</v>
      </c>
      <c r="H1174" s="2">
        <f>'Moving Avg'!G1174</f>
        <v>108.42318200000008</v>
      </c>
      <c r="I1174" s="2">
        <f>'Moving Avg'!H1174</f>
        <v>107.70365099999988</v>
      </c>
      <c r="J1174" s="6" t="str">
        <f>OBV!F1174</f>
        <v>BULLISH</v>
      </c>
      <c r="K1174" s="6" t="str">
        <f>OBV!G1174</f>
        <v>NEUTRAL</v>
      </c>
      <c r="L1174" s="6" t="str">
        <f>OBV!H1174</f>
        <v>CONFIRMED BULLISH</v>
      </c>
    </row>
    <row r="1175" spans="1:12" ht="13.5" x14ac:dyDescent="0.25">
      <c r="A1175" s="3">
        <f>RSI!A1175</f>
        <v>43721</v>
      </c>
      <c r="B1175" s="2">
        <f>RSI!B1175</f>
        <v>106.07769999999999</v>
      </c>
      <c r="C1175" s="2">
        <f>RSI!I1175</f>
        <v>44.664198105445315</v>
      </c>
      <c r="D1175" s="2">
        <f>MACD!E1175</f>
        <v>0.33835334011482132</v>
      </c>
      <c r="E1175" s="2">
        <f>MACD!F1175</f>
        <v>0.45674957078823852</v>
      </c>
      <c r="F1175" s="2">
        <f>'Moving Avg'!D1175</f>
        <v>106.2482</v>
      </c>
      <c r="G1175" s="2">
        <f>'Moving Avg'!F1175</f>
        <v>106.51288</v>
      </c>
      <c r="H1175" s="2">
        <f>'Moving Avg'!G1175</f>
        <v>108.37765200000007</v>
      </c>
      <c r="I1175" s="2">
        <f>'Moving Avg'!H1175</f>
        <v>107.70402749999987</v>
      </c>
      <c r="J1175" s="6" t="str">
        <f>OBV!F1175</f>
        <v>BULLISH</v>
      </c>
      <c r="K1175" s="6" t="str">
        <f>OBV!G1175</f>
        <v>NEUTRAL</v>
      </c>
      <c r="L1175" s="6" t="str">
        <f>OBV!H1175</f>
        <v>BULLISH DIVERGENCE</v>
      </c>
    </row>
    <row r="1176" spans="1:12" ht="13.5" x14ac:dyDescent="0.25">
      <c r="A1176" s="3">
        <f>RSI!A1176</f>
        <v>43724</v>
      </c>
      <c r="B1176" s="2">
        <f>RSI!B1176</f>
        <v>101.3558</v>
      </c>
      <c r="C1176" s="2">
        <f>RSI!I1176</f>
        <v>27.004519898007729</v>
      </c>
      <c r="D1176" s="2">
        <f>MACD!E1176</f>
        <v>-2.4496203707911945E-2</v>
      </c>
      <c r="E1176" s="2">
        <f>MACD!F1176</f>
        <v>0.36050041588900844</v>
      </c>
      <c r="F1176" s="2">
        <f>'Moving Avg'!D1176</f>
        <v>105.2829</v>
      </c>
      <c r="G1176" s="2">
        <f>'Moving Avg'!F1176</f>
        <v>106.27155499999999</v>
      </c>
      <c r="H1176" s="2">
        <f>'Moving Avg'!G1176</f>
        <v>108.23285800000006</v>
      </c>
      <c r="I1176" s="2">
        <f>'Moving Avg'!H1176</f>
        <v>107.68079449999988</v>
      </c>
      <c r="J1176" s="6" t="str">
        <f>OBV!F1176</f>
        <v>BULLISH</v>
      </c>
      <c r="K1176" s="6" t="str">
        <f>OBV!G1176</f>
        <v>NEUTRAL</v>
      </c>
      <c r="L1176" s="6" t="str">
        <f>OBV!H1176</f>
        <v>BULLISH DIVERGENCE</v>
      </c>
    </row>
    <row r="1177" spans="1:12" ht="13.5" x14ac:dyDescent="0.25">
      <c r="A1177" s="3">
        <f>RSI!A1177</f>
        <v>43725</v>
      </c>
      <c r="B1177" s="2">
        <f>RSI!B1177</f>
        <v>104.3965</v>
      </c>
      <c r="C1177" s="2">
        <f>RSI!I1177</f>
        <v>42.712620480984306</v>
      </c>
      <c r="D1177" s="2">
        <f>MACD!E1177</f>
        <v>-5.3063268484038417E-2</v>
      </c>
      <c r="E1177" s="2">
        <f>MACD!F1177</f>
        <v>0.27778767901439905</v>
      </c>
      <c r="F1177" s="2">
        <f>'Moving Avg'!D1177</f>
        <v>104.89679999999998</v>
      </c>
      <c r="G1177" s="2">
        <f>'Moving Avg'!F1177</f>
        <v>106.10182499999999</v>
      </c>
      <c r="H1177" s="2">
        <f>'Moving Avg'!G1177</f>
        <v>108.14887800000005</v>
      </c>
      <c r="I1177" s="2">
        <f>'Moving Avg'!H1177</f>
        <v>107.67637949999988</v>
      </c>
      <c r="J1177" s="6" t="str">
        <f>OBV!F1177</f>
        <v>BEARISH</v>
      </c>
      <c r="K1177" s="6" t="str">
        <f>OBV!G1177</f>
        <v>NEUTRAL</v>
      </c>
      <c r="L1177" s="6" t="str">
        <f>OBV!H1177</f>
        <v>CONFIRMED BEARISH</v>
      </c>
    </row>
    <row r="1178" spans="1:12" ht="13.5" x14ac:dyDescent="0.25">
      <c r="A1178" s="3">
        <f>RSI!A1178</f>
        <v>43726</v>
      </c>
      <c r="B1178" s="2">
        <f>RSI!B1178</f>
        <v>106.1823</v>
      </c>
      <c r="C1178" s="2">
        <f>RSI!I1178</f>
        <v>49.575595388485091</v>
      </c>
      <c r="D1178" s="2">
        <f>MACD!E1178</f>
        <v>-5.0403125291722972E-2</v>
      </c>
      <c r="E1178" s="2">
        <f>MACD!F1178</f>
        <v>0.21214951815317465</v>
      </c>
      <c r="F1178" s="2">
        <f>'Moving Avg'!D1178</f>
        <v>104.86785999999999</v>
      </c>
      <c r="G1178" s="2">
        <f>'Moving Avg'!F1178</f>
        <v>106.02138500000001</v>
      </c>
      <c r="H1178" s="2">
        <f>'Moving Avg'!G1178</f>
        <v>108.10061400000008</v>
      </c>
      <c r="I1178" s="2">
        <f>'Moving Avg'!H1178</f>
        <v>107.68132549999987</v>
      </c>
      <c r="J1178" s="6" t="str">
        <f>OBV!F1178</f>
        <v>BEARISH</v>
      </c>
      <c r="K1178" s="6" t="str">
        <f>OBV!G1178</f>
        <v>NEUTRAL</v>
      </c>
      <c r="L1178" s="6" t="str">
        <f>OBV!H1178</f>
        <v>CONFIRMED BEARISH</v>
      </c>
    </row>
    <row r="1179" spans="1:12" ht="13.5" x14ac:dyDescent="0.25">
      <c r="A1179" s="3">
        <f>RSI!A1179</f>
        <v>43727</v>
      </c>
      <c r="B1179" s="2">
        <f>RSI!B1179</f>
        <v>106.1823</v>
      </c>
      <c r="C1179" s="2">
        <f>RSI!I1179</f>
        <v>49.575595388485098</v>
      </c>
      <c r="D1179" s="2">
        <f>MACD!E1179</f>
        <v>-4.7744572929730111E-2</v>
      </c>
      <c r="E1179" s="2">
        <f>MACD!F1179</f>
        <v>0.16017069993659369</v>
      </c>
      <c r="F1179" s="2">
        <f>'Moving Avg'!D1179</f>
        <v>104.83892</v>
      </c>
      <c r="G1179" s="2">
        <f>'Moving Avg'!F1179</f>
        <v>105.94094500000001</v>
      </c>
      <c r="H1179" s="2">
        <f>'Moving Avg'!G1179</f>
        <v>108.02033400000008</v>
      </c>
      <c r="I1179" s="2">
        <f>'Moving Avg'!H1179</f>
        <v>107.68583949999986</v>
      </c>
      <c r="J1179" s="6" t="str">
        <f>OBV!F1179</f>
        <v>BEARISH</v>
      </c>
      <c r="K1179" s="6" t="str">
        <f>OBV!G1179</f>
        <v>NEUTRAL</v>
      </c>
      <c r="L1179" s="6" t="str">
        <f>OBV!H1179</f>
        <v>CONFIRMED BEARISH</v>
      </c>
    </row>
    <row r="1180" spans="1:12" ht="13.5" x14ac:dyDescent="0.25">
      <c r="A1180" s="3">
        <f>RSI!A1180</f>
        <v>43728</v>
      </c>
      <c r="B1180" s="2">
        <f>RSI!B1180</f>
        <v>106.1823</v>
      </c>
      <c r="C1180" s="2">
        <f>RSI!I1180</f>
        <v>49.575595388485098</v>
      </c>
      <c r="D1180" s="2">
        <f>MACD!E1180</f>
        <v>-4.5117563837806074E-2</v>
      </c>
      <c r="E1180" s="2">
        <f>MACD!F1180</f>
        <v>0.11911304718171373</v>
      </c>
      <c r="F1180" s="2">
        <f>'Moving Avg'!D1180</f>
        <v>104.85983999999999</v>
      </c>
      <c r="G1180" s="2">
        <f>'Moving Avg'!F1180</f>
        <v>105.86050499999999</v>
      </c>
      <c r="H1180" s="2">
        <f>'Moving Avg'!G1180</f>
        <v>107.91576200000009</v>
      </c>
      <c r="I1180" s="2">
        <f>'Moving Avg'!H1180</f>
        <v>107.67467899999986</v>
      </c>
      <c r="J1180" s="6" t="str">
        <f>OBV!F1180</f>
        <v>BEARISH</v>
      </c>
      <c r="K1180" s="6" t="str">
        <f>OBV!G1180</f>
        <v>NEUTRAL</v>
      </c>
      <c r="L1180" s="6" t="str">
        <f>OBV!H1180</f>
        <v>BEARISH DIVERGENCE</v>
      </c>
    </row>
    <row r="1181" spans="1:12" ht="13.5" x14ac:dyDescent="0.25">
      <c r="A1181" s="3">
        <f>RSI!A1181</f>
        <v>43731</v>
      </c>
      <c r="B1181" s="2">
        <f>RSI!B1181</f>
        <v>106.1823</v>
      </c>
      <c r="C1181" s="2">
        <f>RSI!I1181</f>
        <v>49.575595388485098</v>
      </c>
      <c r="D1181" s="2">
        <f>MACD!E1181</f>
        <v>-4.2545205559676447E-2</v>
      </c>
      <c r="E1181" s="2">
        <f>MACD!F1181</f>
        <v>8.6781396633435703E-2</v>
      </c>
      <c r="F1181" s="2">
        <f>'Moving Avg'!D1181</f>
        <v>105.82514</v>
      </c>
      <c r="G1181" s="2">
        <f>'Moving Avg'!F1181</f>
        <v>105.78006499999999</v>
      </c>
      <c r="H1181" s="2">
        <f>'Moving Avg'!G1181</f>
        <v>107.81135000000008</v>
      </c>
      <c r="I1181" s="2">
        <f>'Moving Avg'!H1181</f>
        <v>107.66351849999984</v>
      </c>
      <c r="J1181" s="6" t="str">
        <f>OBV!F1181</f>
        <v>BULLISH</v>
      </c>
      <c r="K1181" s="6" t="str">
        <f>OBV!G1181</f>
        <v>NEUTRAL</v>
      </c>
      <c r="L1181" s="6" t="str">
        <f>OBV!H1181</f>
        <v>CONFIRMED BULLISH</v>
      </c>
    </row>
    <row r="1182" spans="1:12" ht="13.5" x14ac:dyDescent="0.25">
      <c r="A1182" s="3">
        <f>RSI!A1182</f>
        <v>43732</v>
      </c>
      <c r="B1182" s="2">
        <f>RSI!B1182</f>
        <v>106.1823</v>
      </c>
      <c r="C1182" s="2">
        <f>RSI!I1182</f>
        <v>49.575595388485098</v>
      </c>
      <c r="D1182" s="2">
        <f>MACD!E1182</f>
        <v>-1.7783441033387248E-2</v>
      </c>
      <c r="E1182" s="2">
        <f>MACD!F1182</f>
        <v>6.586842910007111E-2</v>
      </c>
      <c r="F1182" s="2">
        <f>'Moving Avg'!D1182</f>
        <v>106.18229999999998</v>
      </c>
      <c r="G1182" s="2">
        <f>'Moving Avg'!F1182</f>
        <v>105.699625</v>
      </c>
      <c r="H1182" s="2">
        <f>'Moving Avg'!G1182</f>
        <v>107.70693800000006</v>
      </c>
      <c r="I1182" s="2">
        <f>'Moving Avg'!H1182</f>
        <v>107.65235799999984</v>
      </c>
      <c r="J1182" s="6" t="str">
        <f>OBV!F1182</f>
        <v>BULLISH</v>
      </c>
      <c r="K1182" s="6" t="str">
        <f>OBV!G1182</f>
        <v>NEUTRAL</v>
      </c>
      <c r="L1182" s="6" t="str">
        <f>OBV!H1182</f>
        <v>CONFIRMED BULLISH</v>
      </c>
    </row>
    <row r="1183" spans="1:12" ht="13.5" x14ac:dyDescent="0.25">
      <c r="A1183" s="3">
        <f>RSI!A1183</f>
        <v>43733</v>
      </c>
      <c r="B1183" s="2">
        <f>RSI!B1183</f>
        <v>108.99769999999999</v>
      </c>
      <c r="C1183" s="2">
        <f>RSI!I1183</f>
        <v>60.407348368344898</v>
      </c>
      <c r="D1183" s="2">
        <f>MACD!E1183</f>
        <v>-0.20507968317338054</v>
      </c>
      <c r="E1183" s="2">
        <f>MACD!F1183</f>
        <v>1.1678806645380777E-2</v>
      </c>
      <c r="F1183" s="2">
        <f>'Moving Avg'!D1183</f>
        <v>106.74538</v>
      </c>
      <c r="G1183" s="2">
        <f>'Moving Avg'!F1183</f>
        <v>105.75995499999999</v>
      </c>
      <c r="H1183" s="2">
        <f>'Moving Avg'!G1183</f>
        <v>107.65883400000006</v>
      </c>
      <c r="I1183" s="2">
        <f>'Moving Avg'!H1183</f>
        <v>107.65527449999985</v>
      </c>
      <c r="J1183" s="6" t="str">
        <f>OBV!F1183</f>
        <v>BULLISH</v>
      </c>
      <c r="K1183" s="6" t="str">
        <f>OBV!G1183</f>
        <v>NEUTRAL</v>
      </c>
      <c r="L1183" s="6" t="str">
        <f>OBV!H1183</f>
        <v>CONFIRMED BULLISH</v>
      </c>
    </row>
    <row r="1184" spans="1:12" ht="13.5" x14ac:dyDescent="0.25">
      <c r="A1184" s="3">
        <f>RSI!A1184</f>
        <v>43734</v>
      </c>
      <c r="B1184" s="2">
        <f>RSI!B1184</f>
        <v>111.604</v>
      </c>
      <c r="C1184" s="2">
        <f>RSI!I1184</f>
        <v>67.390759796640111</v>
      </c>
      <c r="D1184" s="2">
        <f>MACD!E1184</f>
        <v>-0.5729792497141375</v>
      </c>
      <c r="E1184" s="2">
        <f>MACD!F1184</f>
        <v>-0.10525280462652289</v>
      </c>
      <c r="F1184" s="2">
        <f>'Moving Avg'!D1184</f>
        <v>107.82971999999999</v>
      </c>
      <c r="G1184" s="2">
        <f>'Moving Avg'!F1184</f>
        <v>105.95059999999998</v>
      </c>
      <c r="H1184" s="2">
        <f>'Moving Avg'!G1184</f>
        <v>107.66285600000005</v>
      </c>
      <c r="I1184" s="2">
        <f>'Moving Avg'!H1184</f>
        <v>107.67122249999986</v>
      </c>
      <c r="J1184" s="6" t="str">
        <f>OBV!F1184</f>
        <v>BULLISH</v>
      </c>
      <c r="K1184" s="6" t="str">
        <f>OBV!G1184</f>
        <v>NEUTRAL</v>
      </c>
      <c r="L1184" s="6" t="str">
        <f>OBV!H1184</f>
        <v>CONFIRMED BULLISH</v>
      </c>
    </row>
    <row r="1185" spans="1:12" ht="13.5" x14ac:dyDescent="0.25">
      <c r="A1185" s="3">
        <f>RSI!A1185</f>
        <v>43735</v>
      </c>
      <c r="B1185" s="2">
        <f>RSI!B1185</f>
        <v>108.27370000000001</v>
      </c>
      <c r="C1185" s="2">
        <f>RSI!I1185</f>
        <v>54.228650950262299</v>
      </c>
      <c r="D1185" s="2">
        <f>MACD!E1185</f>
        <v>-0.70649168219235037</v>
      </c>
      <c r="E1185" s="2">
        <f>MACD!F1185</f>
        <v>-0.22550058013968841</v>
      </c>
      <c r="F1185" s="2">
        <f>'Moving Avg'!D1185</f>
        <v>108.248</v>
      </c>
      <c r="G1185" s="2">
        <f>'Moving Avg'!F1185</f>
        <v>106.13561499999999</v>
      </c>
      <c r="H1185" s="2">
        <f>'Moving Avg'!G1185</f>
        <v>107.60815600000004</v>
      </c>
      <c r="I1185" s="2">
        <f>'Moving Avg'!H1185</f>
        <v>107.67051899999987</v>
      </c>
      <c r="J1185" s="6" t="str">
        <f>OBV!F1185</f>
        <v>BULLISH</v>
      </c>
      <c r="K1185" s="6" t="str">
        <f>OBV!G1185</f>
        <v>NEUTRAL</v>
      </c>
      <c r="L1185" s="6" t="str">
        <f>OBV!H1185</f>
        <v>CONFIRMED BULLISH</v>
      </c>
    </row>
    <row r="1186" spans="1:12" ht="13.5" x14ac:dyDescent="0.25">
      <c r="A1186" s="3">
        <f>RSI!A1186</f>
        <v>43738</v>
      </c>
      <c r="B1186" s="2">
        <f>RSI!B1186</f>
        <v>108.27370000000001</v>
      </c>
      <c r="C1186" s="2">
        <f>RSI!I1186</f>
        <v>54.228650950262299</v>
      </c>
      <c r="D1186" s="2">
        <f>MACD!E1186</f>
        <v>-1.5545160474423199</v>
      </c>
      <c r="E1186" s="2">
        <f>MACD!F1186</f>
        <v>-0.49130367360021476</v>
      </c>
      <c r="F1186" s="2">
        <f>'Moving Avg'!D1186</f>
        <v>108.66628</v>
      </c>
      <c r="G1186" s="2">
        <f>'Moving Avg'!F1186</f>
        <v>106.44128999999998</v>
      </c>
      <c r="H1186" s="2">
        <f>'Moving Avg'!G1186</f>
        <v>107.55345600000003</v>
      </c>
      <c r="I1186" s="2">
        <f>'Moving Avg'!H1186</f>
        <v>107.66981549999987</v>
      </c>
      <c r="J1186" s="6" t="str">
        <f>OBV!F1186</f>
        <v>BULLISH</v>
      </c>
      <c r="K1186" s="6" t="str">
        <f>OBV!G1186</f>
        <v>NEUTRAL</v>
      </c>
      <c r="L1186" s="6" t="str">
        <f>OBV!H1186</f>
        <v>CONFIRMED BULLISH</v>
      </c>
    </row>
    <row r="1187" spans="1:12" ht="13.5" x14ac:dyDescent="0.25">
      <c r="A1187" s="3">
        <f>RSI!A1187</f>
        <v>43739</v>
      </c>
      <c r="B1187" s="2">
        <f>RSI!B1187</f>
        <v>105.0561</v>
      </c>
      <c r="C1187" s="2">
        <f>RSI!I1187</f>
        <v>44.491714611658871</v>
      </c>
      <c r="D1187" s="2">
        <f>MACD!E1187</f>
        <v>-1.5739030453168681</v>
      </c>
      <c r="E1187" s="2">
        <f>MACD!F1187</f>
        <v>-0.70782354794354552</v>
      </c>
      <c r="F1187" s="2">
        <f>'Moving Avg'!D1187</f>
        <v>108.44104</v>
      </c>
      <c r="G1187" s="2">
        <f>'Moving Avg'!F1187</f>
        <v>106.43284499999997</v>
      </c>
      <c r="H1187" s="2">
        <f>'Moving Avg'!G1187</f>
        <v>107.43440400000001</v>
      </c>
      <c r="I1187" s="2">
        <f>'Moving Avg'!H1187</f>
        <v>107.6530239999999</v>
      </c>
      <c r="J1187" s="6" t="str">
        <f>OBV!F1187</f>
        <v>BULLISH</v>
      </c>
      <c r="K1187" s="6" t="str">
        <f>OBV!G1187</f>
        <v>NEUTRAL</v>
      </c>
      <c r="L1187" s="6" t="str">
        <f>OBV!H1187</f>
        <v>BULLISH DIVERGENCE</v>
      </c>
    </row>
    <row r="1188" spans="1:12" ht="13.5" x14ac:dyDescent="0.25">
      <c r="A1188" s="3">
        <f>RSI!A1188</f>
        <v>43740</v>
      </c>
      <c r="B1188" s="2">
        <f>RSI!B1188</f>
        <v>108.19329999999999</v>
      </c>
      <c r="C1188" s="2">
        <f>RSI!I1188</f>
        <v>53.296824443640119</v>
      </c>
      <c r="D1188" s="2">
        <f>MACD!E1188</f>
        <v>-1.5363196043887655</v>
      </c>
      <c r="E1188" s="2">
        <f>MACD!F1188</f>
        <v>-0.8735227592325896</v>
      </c>
      <c r="F1188" s="2">
        <f>'Moving Avg'!D1188</f>
        <v>108.28016</v>
      </c>
      <c r="G1188" s="2">
        <f>'Moving Avg'!F1188</f>
        <v>106.533395</v>
      </c>
      <c r="H1188" s="2">
        <f>'Moving Avg'!G1188</f>
        <v>107.37809600000003</v>
      </c>
      <c r="I1188" s="2">
        <f>'Moving Avg'!H1188</f>
        <v>107.6681424999999</v>
      </c>
      <c r="J1188" s="6" t="str">
        <f>OBV!F1188</f>
        <v>BULLISH</v>
      </c>
      <c r="K1188" s="6" t="str">
        <f>OBV!G1188</f>
        <v>NEUTRAL</v>
      </c>
      <c r="L1188" s="6" t="str">
        <f>OBV!H1188</f>
        <v>BULLISH DIVERGENCE</v>
      </c>
    </row>
    <row r="1189" spans="1:12" ht="13.5" x14ac:dyDescent="0.25">
      <c r="A1189" s="3">
        <f>RSI!A1189</f>
        <v>43741</v>
      </c>
      <c r="B1189" s="2">
        <f>RSI!B1189</f>
        <v>110.2043</v>
      </c>
      <c r="C1189" s="2">
        <f>RSI!I1189</f>
        <v>57.906272238724952</v>
      </c>
      <c r="D1189" s="2">
        <f>MACD!E1189</f>
        <v>-1.6612463147227032</v>
      </c>
      <c r="E1189" s="2">
        <f>MACD!F1189</f>
        <v>-1.0310674703306124</v>
      </c>
      <c r="F1189" s="2">
        <f>'Moving Avg'!D1189</f>
        <v>108.00021999999998</v>
      </c>
      <c r="G1189" s="2">
        <f>'Moving Avg'!F1189</f>
        <v>106.73449499999997</v>
      </c>
      <c r="H1189" s="2">
        <f>'Moving Avg'!G1189</f>
        <v>107.362008</v>
      </c>
      <c r="I1189" s="2">
        <f>'Moving Avg'!H1189</f>
        <v>107.6791349999999</v>
      </c>
      <c r="J1189" s="6" t="str">
        <f>OBV!F1189</f>
        <v>BULLISH</v>
      </c>
      <c r="K1189" s="6" t="str">
        <f>OBV!G1189</f>
        <v>NEUTRAL</v>
      </c>
      <c r="L1189" s="6" t="str">
        <f>OBV!H1189</f>
        <v>BULLISH DIVERGENCE</v>
      </c>
    </row>
    <row r="1190" spans="1:12" ht="13.5" x14ac:dyDescent="0.25">
      <c r="A1190" s="3">
        <f>RSI!A1190</f>
        <v>43742</v>
      </c>
      <c r="B1190" s="2">
        <f>RSI!B1190</f>
        <v>106.9867</v>
      </c>
      <c r="C1190" s="2">
        <f>RSI!I1190</f>
        <v>49.489919931288512</v>
      </c>
      <c r="D1190" s="2">
        <f>MACD!E1190</f>
        <v>-1.5476858021384885</v>
      </c>
      <c r="E1190" s="2">
        <f>MACD!F1190</f>
        <v>-1.1343911366921877</v>
      </c>
      <c r="F1190" s="2">
        <f>'Moving Avg'!D1190</f>
        <v>107.74282000000001</v>
      </c>
      <c r="G1190" s="2">
        <f>'Moving Avg'!F1190</f>
        <v>106.77471499999999</v>
      </c>
      <c r="H1190" s="2">
        <f>'Moving Avg'!G1190</f>
        <v>107.28156800000001</v>
      </c>
      <c r="I1190" s="2">
        <f>'Moving Avg'!H1190</f>
        <v>107.68374249999994</v>
      </c>
      <c r="J1190" s="6" t="str">
        <f>OBV!F1190</f>
        <v>BEARISH</v>
      </c>
      <c r="K1190" s="6" t="str">
        <f>OBV!G1190</f>
        <v>WEAK</v>
      </c>
      <c r="L1190" s="6" t="str">
        <f>OBV!H1190</f>
        <v>CONFIRMED BEARISH</v>
      </c>
    </row>
    <row r="1191" spans="1:12" ht="13.5" x14ac:dyDescent="0.25">
      <c r="A1191" s="3">
        <f>RSI!A1191</f>
        <v>43745</v>
      </c>
      <c r="B1191" s="2">
        <f>RSI!B1191</f>
        <v>110.19629999999999</v>
      </c>
      <c r="C1191" s="2">
        <f>RSI!I1191</f>
        <v>56.311282535814151</v>
      </c>
      <c r="D1191" s="2">
        <f>MACD!E1191</f>
        <v>-1.6879915452461773</v>
      </c>
      <c r="E1191" s="2">
        <f>MACD!F1191</f>
        <v>-1.2451112184029856</v>
      </c>
      <c r="F1191" s="2">
        <f>'Moving Avg'!D1191</f>
        <v>108.12733999999998</v>
      </c>
      <c r="G1191" s="2">
        <f>'Moving Avg'!F1191</f>
        <v>106.97541499999997</v>
      </c>
      <c r="H1191" s="2">
        <f>'Moving Avg'!G1191</f>
        <v>107.26531999999997</v>
      </c>
      <c r="I1191" s="2">
        <f>'Moving Avg'!H1191</f>
        <v>107.70482999999993</v>
      </c>
      <c r="J1191" s="6" t="str">
        <f>OBV!F1191</f>
        <v>BEARISH</v>
      </c>
      <c r="K1191" s="6" t="str">
        <f>OBV!G1191</f>
        <v>WEAK</v>
      </c>
      <c r="L1191" s="6" t="str">
        <f>OBV!H1191</f>
        <v>BEARISH DIVERGENCE</v>
      </c>
    </row>
    <row r="1192" spans="1:12" ht="13.5" x14ac:dyDescent="0.25">
      <c r="A1192" s="3">
        <f>RSI!A1192</f>
        <v>43746</v>
      </c>
      <c r="B1192" s="2">
        <f>RSI!B1192</f>
        <v>110.2043</v>
      </c>
      <c r="C1192" s="2">
        <f>RSI!I1192</f>
        <v>56.327114278670372</v>
      </c>
      <c r="D1192" s="2">
        <f>MACD!E1192</f>
        <v>-1.8250175087037945</v>
      </c>
      <c r="E1192" s="2">
        <f>MACD!F1192</f>
        <v>-1.3610924764631473</v>
      </c>
      <c r="F1192" s="2">
        <f>'Moving Avg'!D1192</f>
        <v>109.15698</v>
      </c>
      <c r="G1192" s="2">
        <f>'Moving Avg'!F1192</f>
        <v>107.16927999999999</v>
      </c>
      <c r="H1192" s="2">
        <f>'Moving Avg'!G1192</f>
        <v>107.24923199999999</v>
      </c>
      <c r="I1192" s="2">
        <f>'Moving Avg'!H1192</f>
        <v>107.72595749999995</v>
      </c>
      <c r="J1192" s="6" t="str">
        <f>OBV!F1192</f>
        <v>BEARISH</v>
      </c>
      <c r="K1192" s="6" t="str">
        <f>OBV!G1192</f>
        <v>WEAK</v>
      </c>
      <c r="L1192" s="6" t="str">
        <f>OBV!H1192</f>
        <v>BEARISH DIVERGENCE</v>
      </c>
    </row>
    <row r="1193" spans="1:12" ht="13.5" x14ac:dyDescent="0.25">
      <c r="A1193" s="3">
        <f>RSI!A1193</f>
        <v>43747</v>
      </c>
      <c r="B1193" s="2">
        <f>RSI!B1193</f>
        <v>110.2043</v>
      </c>
      <c r="C1193" s="2">
        <f>RSI!I1193</f>
        <v>56.327114278670372</v>
      </c>
      <c r="D1193" s="2">
        <f>MACD!E1193</f>
        <v>-1.5242724087494537</v>
      </c>
      <c r="E1193" s="2">
        <f>MACD!F1193</f>
        <v>-1.3937284629204088</v>
      </c>
      <c r="F1193" s="2">
        <f>'Moving Avg'!D1193</f>
        <v>109.55918</v>
      </c>
      <c r="G1193" s="2">
        <f>'Moving Avg'!F1193</f>
        <v>107.36314499999999</v>
      </c>
      <c r="H1193" s="2">
        <f>'Moving Avg'!G1193</f>
        <v>107.23314399999998</v>
      </c>
      <c r="I1193" s="2">
        <f>'Moving Avg'!H1193</f>
        <v>107.76629449999997</v>
      </c>
      <c r="J1193" s="6" t="str">
        <f>OBV!F1193</f>
        <v>BEARISH</v>
      </c>
      <c r="K1193" s="6" t="str">
        <f>OBV!G1193</f>
        <v>WEAK</v>
      </c>
      <c r="L1193" s="6" t="str">
        <f>OBV!H1193</f>
        <v>BEARISH DIVERGENCE</v>
      </c>
    </row>
    <row r="1194" spans="1:12" ht="13.5" x14ac:dyDescent="0.25">
      <c r="A1194" s="3">
        <f>RSI!A1194</f>
        <v>43748</v>
      </c>
      <c r="B1194" s="2">
        <f>RSI!B1194</f>
        <v>110.2043</v>
      </c>
      <c r="C1194" s="2">
        <f>RSI!I1194</f>
        <v>56.327114278670365</v>
      </c>
      <c r="D1194" s="2">
        <f>MACD!E1194</f>
        <v>-0.88405647677669208</v>
      </c>
      <c r="E1194" s="2">
        <f>MACD!F1194</f>
        <v>-1.2917940656916655</v>
      </c>
      <c r="F1194" s="2">
        <f>'Moving Avg'!D1194</f>
        <v>109.55918</v>
      </c>
      <c r="G1194" s="2">
        <f>'Moving Avg'!F1194</f>
        <v>107.55700999999999</v>
      </c>
      <c r="H1194" s="2">
        <f>'Moving Avg'!G1194</f>
        <v>107.217056</v>
      </c>
      <c r="I1194" s="2">
        <f>'Moving Avg'!H1194</f>
        <v>107.80663149999998</v>
      </c>
      <c r="J1194" s="6" t="str">
        <f>OBV!F1194</f>
        <v>BEARISH</v>
      </c>
      <c r="K1194" s="6" t="str">
        <f>OBV!G1194</f>
        <v>WEAK</v>
      </c>
      <c r="L1194" s="6" t="str">
        <f>OBV!H1194</f>
        <v>NEUTRAL</v>
      </c>
    </row>
    <row r="1195" spans="1:12" ht="13.5" x14ac:dyDescent="0.25">
      <c r="A1195" s="3">
        <f>RSI!A1195</f>
        <v>43749</v>
      </c>
      <c r="B1195" s="2">
        <f>RSI!B1195</f>
        <v>110.2043</v>
      </c>
      <c r="C1195" s="2">
        <f>RSI!I1195</f>
        <v>56.327114278670365</v>
      </c>
      <c r="D1195" s="2">
        <f>MACD!E1195</f>
        <v>-0.86879092919943446</v>
      </c>
      <c r="E1195" s="2">
        <f>MACD!F1195</f>
        <v>-1.2071934383932195</v>
      </c>
      <c r="F1195" s="2">
        <f>'Moving Avg'!D1195</f>
        <v>110.20270000000001</v>
      </c>
      <c r="G1195" s="2">
        <f>'Moving Avg'!F1195</f>
        <v>107.76334000000001</v>
      </c>
      <c r="H1195" s="2">
        <f>'Moving Avg'!G1195</f>
        <v>107.20096799999999</v>
      </c>
      <c r="I1195" s="2">
        <f>'Moving Avg'!H1195</f>
        <v>107.86071799999999</v>
      </c>
      <c r="J1195" s="6" t="str">
        <f>OBV!F1195</f>
        <v>BULLISH</v>
      </c>
      <c r="K1195" s="6" t="str">
        <f>OBV!G1195</f>
        <v>NEUTRAL</v>
      </c>
      <c r="L1195" s="6" t="str">
        <f>OBV!H1195</f>
        <v>CONFIRMED BULLISH</v>
      </c>
    </row>
    <row r="1196" spans="1:12" ht="13.5" x14ac:dyDescent="0.25">
      <c r="A1196" s="3">
        <f>RSI!A1196</f>
        <v>43752</v>
      </c>
      <c r="B1196" s="2">
        <f>RSI!B1196</f>
        <v>110.2043</v>
      </c>
      <c r="C1196" s="2">
        <f>RSI!I1196</f>
        <v>56.327114278670372</v>
      </c>
      <c r="D1196" s="2">
        <f>MACD!E1196</f>
        <v>-0.86893113062238569</v>
      </c>
      <c r="E1196" s="2">
        <f>MACD!F1196</f>
        <v>-1.1395409768390528</v>
      </c>
      <c r="F1196" s="2">
        <f>'Moving Avg'!D1196</f>
        <v>110.20430000000002</v>
      </c>
      <c r="G1196" s="2">
        <f>'Moving Avg'!F1196</f>
        <v>108.20576500000001</v>
      </c>
      <c r="H1196" s="2">
        <f>'Moving Avg'!G1196</f>
        <v>107.18487999999999</v>
      </c>
      <c r="I1196" s="2">
        <f>'Moving Avg'!H1196</f>
        <v>107.91480450000003</v>
      </c>
      <c r="J1196" s="6" t="str">
        <f>OBV!F1196</f>
        <v>BULLISH</v>
      </c>
      <c r="K1196" s="6" t="str">
        <f>OBV!G1196</f>
        <v>NEUTRAL</v>
      </c>
      <c r="L1196" s="6" t="str">
        <f>OBV!H1196</f>
        <v>CONFIRMED BULLISH</v>
      </c>
    </row>
    <row r="1197" spans="1:12" ht="13.5" x14ac:dyDescent="0.25">
      <c r="A1197" s="3">
        <f>RSI!A1197</f>
        <v>43754</v>
      </c>
      <c r="B1197" s="2">
        <f>RSI!B1197</f>
        <v>110.2043</v>
      </c>
      <c r="C1197" s="2">
        <f>RSI!I1197</f>
        <v>56.327114278670372</v>
      </c>
      <c r="D1197" s="2">
        <f>MACD!E1197</f>
        <v>-1.3761551501916784</v>
      </c>
      <c r="E1197" s="2">
        <f>MACD!F1197</f>
        <v>-1.186863811509578</v>
      </c>
      <c r="F1197" s="2">
        <f>'Moving Avg'!D1197</f>
        <v>110.20430000000002</v>
      </c>
      <c r="G1197" s="2">
        <f>'Moving Avg'!F1197</f>
        <v>108.496155</v>
      </c>
      <c r="H1197" s="2">
        <f>'Moving Avg'!G1197</f>
        <v>107.16879200000001</v>
      </c>
      <c r="I1197" s="2">
        <f>'Moving Avg'!H1197</f>
        <v>107.96889100000003</v>
      </c>
      <c r="J1197" s="6" t="str">
        <f>OBV!F1197</f>
        <v>NEUTRAL</v>
      </c>
      <c r="K1197" s="6" t="str">
        <f>OBV!G1197</f>
        <v>NEUTRAL</v>
      </c>
      <c r="L1197" s="6" t="str">
        <f>OBV!H1197</f>
        <v>NEUTRAL</v>
      </c>
    </row>
    <row r="1198" spans="1:12" ht="13.5" x14ac:dyDescent="0.25">
      <c r="A1198" s="3">
        <f>RSI!A1198</f>
        <v>43755</v>
      </c>
      <c r="B1198" s="2">
        <f>RSI!B1198</f>
        <v>111.81310000000001</v>
      </c>
      <c r="C1198" s="2">
        <f>RSI!I1198</f>
        <v>60.785026643973303</v>
      </c>
      <c r="D1198" s="2">
        <f>MACD!E1198</f>
        <v>-1.4530633689403629</v>
      </c>
      <c r="E1198" s="2">
        <f>MACD!F1198</f>
        <v>-1.240103722995735</v>
      </c>
      <c r="F1198" s="2">
        <f>'Moving Avg'!D1198</f>
        <v>110.52606</v>
      </c>
      <c r="G1198" s="2">
        <f>'Moving Avg'!F1198</f>
        <v>108.77769500000002</v>
      </c>
      <c r="H1198" s="2">
        <f>'Moving Avg'!G1198</f>
        <v>107.18488000000004</v>
      </c>
      <c r="I1198" s="2">
        <f>'Moving Avg'!H1198</f>
        <v>108.02422550000004</v>
      </c>
      <c r="J1198" s="6" t="str">
        <f>OBV!F1198</f>
        <v>BULLISH</v>
      </c>
      <c r="K1198" s="6" t="str">
        <f>OBV!G1198</f>
        <v>NEUTRAL</v>
      </c>
      <c r="L1198" s="6" t="str">
        <f>OBV!H1198</f>
        <v>CONFIRMED BULLISH</v>
      </c>
    </row>
    <row r="1199" spans="1:12" ht="13.5" x14ac:dyDescent="0.25">
      <c r="A1199" s="3">
        <f>RSI!A1199</f>
        <v>43756</v>
      </c>
      <c r="B1199" s="2">
        <f>RSI!B1199</f>
        <v>111.81310000000001</v>
      </c>
      <c r="C1199" s="2">
        <f>RSI!I1199</f>
        <v>60.785026643973303</v>
      </c>
      <c r="D1199" s="2">
        <f>MACD!E1199</f>
        <v>-1.2286266358353259</v>
      </c>
      <c r="E1199" s="2">
        <f>MACD!F1199</f>
        <v>-1.2378083055636533</v>
      </c>
      <c r="F1199" s="2">
        <f>'Moving Avg'!D1199</f>
        <v>110.84782</v>
      </c>
      <c r="G1199" s="2">
        <f>'Moving Avg'!F1199</f>
        <v>109.05923500000002</v>
      </c>
      <c r="H1199" s="2">
        <f>'Moving Avg'!G1199</f>
        <v>107.20096800000005</v>
      </c>
      <c r="I1199" s="2">
        <f>'Moving Avg'!H1199</f>
        <v>108.07260650000006</v>
      </c>
      <c r="J1199" s="6" t="str">
        <f>OBV!F1199</f>
        <v>BULLISH</v>
      </c>
      <c r="K1199" s="6" t="str">
        <f>OBV!G1199</f>
        <v>NEUTRAL</v>
      </c>
      <c r="L1199" s="6" t="str">
        <f>OBV!H1199</f>
        <v>CONFIRMED BULLISH</v>
      </c>
    </row>
    <row r="1200" spans="1:12" ht="13.5" x14ac:dyDescent="0.25">
      <c r="A1200" s="3">
        <f>RSI!A1200</f>
        <v>43759</v>
      </c>
      <c r="B1200" s="2">
        <f>RSI!B1200</f>
        <v>111.81310000000001</v>
      </c>
      <c r="C1200" s="2">
        <f>RSI!I1200</f>
        <v>60.785026643973303</v>
      </c>
      <c r="D1200" s="2">
        <f>MACD!E1200</f>
        <v>-1.5521337351309796</v>
      </c>
      <c r="E1200" s="2">
        <f>MACD!F1200</f>
        <v>-1.3006733914771187</v>
      </c>
      <c r="F1200" s="2">
        <f>'Moving Avg'!D1200</f>
        <v>111.16958</v>
      </c>
      <c r="G1200" s="2">
        <f>'Moving Avg'!F1200</f>
        <v>109.34077500000004</v>
      </c>
      <c r="H1200" s="2">
        <f>'Moving Avg'!G1200</f>
        <v>107.31696400000004</v>
      </c>
      <c r="I1200" s="2">
        <f>'Moving Avg'!H1200</f>
        <v>108.13630800000003</v>
      </c>
      <c r="J1200" s="6" t="str">
        <f>OBV!F1200</f>
        <v>BULLISH</v>
      </c>
      <c r="K1200" s="6" t="str">
        <f>OBV!G1200</f>
        <v>NEUTRAL</v>
      </c>
      <c r="L1200" s="6" t="str">
        <f>OBV!H1200</f>
        <v>CONFIRMED BULLISH</v>
      </c>
    </row>
    <row r="1201" spans="1:12" ht="13.5" x14ac:dyDescent="0.25">
      <c r="A1201" s="3">
        <f>RSI!A1201</f>
        <v>43760</v>
      </c>
      <c r="B1201" s="2">
        <f>RSI!B1201</f>
        <v>111.81310000000001</v>
      </c>
      <c r="C1201" s="2">
        <f>RSI!I1201</f>
        <v>60.785026643973303</v>
      </c>
      <c r="D1201" s="2">
        <f>MACD!E1201</f>
        <v>-1.3491226734950033</v>
      </c>
      <c r="E1201" s="2">
        <f>MACD!F1201</f>
        <v>-1.3103632478806957</v>
      </c>
      <c r="F1201" s="2">
        <f>'Moving Avg'!D1201</f>
        <v>111.49134000000001</v>
      </c>
      <c r="G1201" s="2">
        <f>'Moving Avg'!F1201</f>
        <v>109.62231500000003</v>
      </c>
      <c r="H1201" s="2">
        <f>'Moving Avg'!G1201</f>
        <v>107.46175800000005</v>
      </c>
      <c r="I1201" s="2">
        <f>'Moving Avg'!H1201</f>
        <v>108.18516050000002</v>
      </c>
      <c r="J1201" s="6" t="str">
        <f>OBV!F1201</f>
        <v>BULLISH</v>
      </c>
      <c r="K1201" s="6" t="str">
        <f>OBV!G1201</f>
        <v>NEUTRAL</v>
      </c>
      <c r="L1201" s="6" t="str">
        <f>OBV!H1201</f>
        <v>CONFIRMED BULLISH</v>
      </c>
    </row>
    <row r="1202" spans="1:12" ht="13.5" x14ac:dyDescent="0.25">
      <c r="A1202" s="3">
        <f>RSI!A1202</f>
        <v>43761</v>
      </c>
      <c r="B1202" s="2">
        <f>RSI!B1202</f>
        <v>111.81310000000001</v>
      </c>
      <c r="C1202" s="2">
        <f>RSI!I1202</f>
        <v>60.785026643973303</v>
      </c>
      <c r="D1202" s="2">
        <f>MACD!E1202</f>
        <v>-1.1918881075580288</v>
      </c>
      <c r="E1202" s="2">
        <f>MACD!F1202</f>
        <v>-1.2866682198161623</v>
      </c>
      <c r="F1202" s="2">
        <f>'Moving Avg'!D1202</f>
        <v>111.81310000000001</v>
      </c>
      <c r="G1202" s="2">
        <f>'Moving Avg'!F1202</f>
        <v>109.90385500000002</v>
      </c>
      <c r="H1202" s="2">
        <f>'Moving Avg'!G1202</f>
        <v>107.60655200000005</v>
      </c>
      <c r="I1202" s="2">
        <f>'Moving Avg'!H1202</f>
        <v>108.2110715</v>
      </c>
      <c r="J1202" s="6" t="str">
        <f>OBV!F1202</f>
        <v>BULLISH</v>
      </c>
      <c r="K1202" s="6" t="str">
        <f>OBV!G1202</f>
        <v>NEUTRAL</v>
      </c>
      <c r="L1202" s="6" t="str">
        <f>OBV!H1202</f>
        <v>CONFIRMED BULLISH</v>
      </c>
    </row>
    <row r="1203" spans="1:12" ht="13.5" x14ac:dyDescent="0.25">
      <c r="A1203" s="3">
        <f>RSI!A1203</f>
        <v>43762</v>
      </c>
      <c r="B1203" s="2">
        <f>RSI!B1203</f>
        <v>111.81310000000001</v>
      </c>
      <c r="C1203" s="2">
        <f>RSI!I1203</f>
        <v>60.785026643973303</v>
      </c>
      <c r="D1203" s="2">
        <f>MACD!E1203</f>
        <v>-1.0734497654984949</v>
      </c>
      <c r="E1203" s="2">
        <f>MACD!F1203</f>
        <v>-1.244024528952629</v>
      </c>
      <c r="F1203" s="2">
        <f>'Moving Avg'!D1203</f>
        <v>111.81310000000001</v>
      </c>
      <c r="G1203" s="2">
        <f>'Moving Avg'!F1203</f>
        <v>110.04462500000002</v>
      </c>
      <c r="H1203" s="2">
        <f>'Moving Avg'!G1203</f>
        <v>107.75134600000005</v>
      </c>
      <c r="I1203" s="2">
        <f>'Moving Avg'!H1203</f>
        <v>108.23195449999997</v>
      </c>
      <c r="J1203" s="6" t="str">
        <f>OBV!F1203</f>
        <v>NEUTRAL</v>
      </c>
      <c r="K1203" s="6" t="str">
        <f>OBV!G1203</f>
        <v>NEUTRAL</v>
      </c>
      <c r="L1203" s="6" t="str">
        <f>OBV!H1203</f>
        <v>NEUTRAL</v>
      </c>
    </row>
    <row r="1204" spans="1:12" ht="13.5" x14ac:dyDescent="0.25">
      <c r="A1204" s="3">
        <f>RSI!A1204</f>
        <v>43763</v>
      </c>
      <c r="B1204" s="2">
        <f>RSI!B1204</f>
        <v>111.81310000000001</v>
      </c>
      <c r="C1204" s="2">
        <f>RSI!I1204</f>
        <v>60.785026643973303</v>
      </c>
      <c r="D1204" s="2">
        <f>MACD!E1204</f>
        <v>-0.98675705003306291</v>
      </c>
      <c r="E1204" s="2">
        <f>MACD!F1204</f>
        <v>-1.1925710331687158</v>
      </c>
      <c r="F1204" s="2">
        <f>'Moving Avg'!D1204</f>
        <v>111.81310000000001</v>
      </c>
      <c r="G1204" s="2">
        <f>'Moving Avg'!F1204</f>
        <v>110.05508000000002</v>
      </c>
      <c r="H1204" s="2">
        <f>'Moving Avg'!G1204</f>
        <v>107.89614000000003</v>
      </c>
      <c r="I1204" s="2">
        <f>'Moving Avg'!H1204</f>
        <v>108.26898249999998</v>
      </c>
      <c r="J1204" s="6" t="str">
        <f>OBV!F1204</f>
        <v>NEUTRAL</v>
      </c>
      <c r="K1204" s="6" t="str">
        <f>OBV!G1204</f>
        <v>NEUTRAL</v>
      </c>
      <c r="L1204" s="6" t="str">
        <f>OBV!H1204</f>
        <v>NEUTRAL</v>
      </c>
    </row>
    <row r="1205" spans="1:12" ht="13.5" x14ac:dyDescent="0.25">
      <c r="A1205" s="3">
        <f>RSI!A1205</f>
        <v>43766</v>
      </c>
      <c r="B1205" s="2">
        <f>RSI!B1205</f>
        <v>111.81310000000001</v>
      </c>
      <c r="C1205" s="2">
        <f>RSI!I1205</f>
        <v>60.785026643973303</v>
      </c>
      <c r="D1205" s="2">
        <f>MACD!E1205</f>
        <v>-0.92592421540878433</v>
      </c>
      <c r="E1205" s="2">
        <f>MACD!F1205</f>
        <v>-1.1392416696167296</v>
      </c>
      <c r="F1205" s="2">
        <f>'Moving Avg'!D1205</f>
        <v>111.81310000000001</v>
      </c>
      <c r="G1205" s="2">
        <f>'Moving Avg'!F1205</f>
        <v>110.23205000000003</v>
      </c>
      <c r="H1205" s="2">
        <f>'Moving Avg'!G1205</f>
        <v>108.00875600000005</v>
      </c>
      <c r="I1205" s="2">
        <f>'Moving Avg'!H1205</f>
        <v>108.309546</v>
      </c>
      <c r="J1205" s="6" t="str">
        <f>OBV!F1205</f>
        <v>NEUTRAL</v>
      </c>
      <c r="K1205" s="6" t="str">
        <f>OBV!G1205</f>
        <v>NEUTRAL</v>
      </c>
      <c r="L1205" s="6" t="str">
        <f>OBV!H1205</f>
        <v>NEUTRAL</v>
      </c>
    </row>
    <row r="1206" spans="1:12" ht="13.5" x14ac:dyDescent="0.25">
      <c r="A1206" s="3">
        <f>RSI!A1206</f>
        <v>43767</v>
      </c>
      <c r="B1206" s="2">
        <f>RSI!B1206</f>
        <v>111.81310000000001</v>
      </c>
      <c r="C1206" s="2">
        <f>RSI!I1206</f>
        <v>60.785026643973303</v>
      </c>
      <c r="D1206" s="2">
        <f>MACD!E1206</f>
        <v>-0.88604522286371434</v>
      </c>
      <c r="E1206" s="2">
        <f>MACD!F1206</f>
        <v>-1.0886023802661264</v>
      </c>
      <c r="F1206" s="2">
        <f>'Moving Avg'!D1206</f>
        <v>111.81310000000001</v>
      </c>
      <c r="G1206" s="2">
        <f>'Moving Avg'!F1206</f>
        <v>110.40902000000001</v>
      </c>
      <c r="H1206" s="2">
        <f>'Moving Avg'!G1206</f>
        <v>108.12137200000005</v>
      </c>
      <c r="I1206" s="2">
        <f>'Moving Avg'!H1206</f>
        <v>108.3501095</v>
      </c>
      <c r="J1206" s="6" t="str">
        <f>OBV!F1206</f>
        <v>NEUTRAL</v>
      </c>
      <c r="K1206" s="6" t="str">
        <f>OBV!G1206</f>
        <v>NEUTRAL</v>
      </c>
      <c r="L1206" s="6" t="str">
        <f>OBV!H1206</f>
        <v>NEUTRAL</v>
      </c>
    </row>
    <row r="1207" spans="1:12" ht="13.5" x14ac:dyDescent="0.25">
      <c r="A1207" s="3">
        <f>RSI!A1207</f>
        <v>43768</v>
      </c>
      <c r="B1207" s="2">
        <f>RSI!B1207</f>
        <v>106.7856</v>
      </c>
      <c r="C1207" s="2">
        <f>RSI!I1207</f>
        <v>37.487219738461043</v>
      </c>
      <c r="D1207" s="2">
        <f>MACD!E1207</f>
        <v>-0.49063011220459884</v>
      </c>
      <c r="E1207" s="2">
        <f>MACD!F1207</f>
        <v>-0.96900792665382096</v>
      </c>
      <c r="F1207" s="2">
        <f>'Moving Avg'!D1207</f>
        <v>110.80760000000001</v>
      </c>
      <c r="G1207" s="2">
        <f>'Moving Avg'!F1207</f>
        <v>110.49549500000003</v>
      </c>
      <c r="H1207" s="2">
        <f>'Moving Avg'!G1207</f>
        <v>108.10126200000005</v>
      </c>
      <c r="I1207" s="2">
        <f>'Moving Avg'!H1207</f>
        <v>108.36553550000001</v>
      </c>
      <c r="J1207" s="6" t="str">
        <f>OBV!F1207</f>
        <v>NEUTRAL</v>
      </c>
      <c r="K1207" s="6" t="str">
        <f>OBV!G1207</f>
        <v>NEUTRAL</v>
      </c>
      <c r="L1207" s="6" t="str">
        <f>OBV!H1207</f>
        <v>NEUTRAL</v>
      </c>
    </row>
    <row r="1208" spans="1:12" ht="13.5" x14ac:dyDescent="0.25">
      <c r="A1208" s="3">
        <f>RSI!A1208</f>
        <v>43769</v>
      </c>
      <c r="B1208" s="2">
        <f>RSI!B1208</f>
        <v>108.515</v>
      </c>
      <c r="C1208" s="2">
        <f>RSI!I1208</f>
        <v>45.259606506775228</v>
      </c>
      <c r="D1208" s="2">
        <f>MACD!E1208</f>
        <v>-1.6877189469354903E-2</v>
      </c>
      <c r="E1208" s="2">
        <f>MACD!F1208</f>
        <v>-0.77858177921692773</v>
      </c>
      <c r="F1208" s="2">
        <f>'Moving Avg'!D1208</f>
        <v>110.14798</v>
      </c>
      <c r="G1208" s="2">
        <f>'Moving Avg'!F1208</f>
        <v>110.51158000000002</v>
      </c>
      <c r="H1208" s="2">
        <f>'Moving Avg'!G1208</f>
        <v>108.11574000000005</v>
      </c>
      <c r="I1208" s="2">
        <f>'Moving Avg'!H1208</f>
        <v>108.38960850000004</v>
      </c>
      <c r="J1208" s="6" t="str">
        <f>OBV!F1208</f>
        <v>BULLISH</v>
      </c>
      <c r="K1208" s="6" t="str">
        <f>OBV!G1208</f>
        <v>NEUTRAL</v>
      </c>
      <c r="L1208" s="6" t="str">
        <f>OBV!H1208</f>
        <v>BULLISH DIVERGENCE</v>
      </c>
    </row>
    <row r="1209" spans="1:12" ht="13.5" x14ac:dyDescent="0.25">
      <c r="A1209" s="3">
        <f>RSI!A1209</f>
        <v>43770</v>
      </c>
      <c r="B1209" s="2">
        <f>RSI!B1209</f>
        <v>108.42659999999999</v>
      </c>
      <c r="C1209" s="2">
        <f>RSI!I1209</f>
        <v>44.951943305773426</v>
      </c>
      <c r="D1209" s="2">
        <f>MACD!E1209</f>
        <v>0.39862241882144644</v>
      </c>
      <c r="E1209" s="2">
        <f>MACD!F1209</f>
        <v>-0.54314093960925292</v>
      </c>
      <c r="F1209" s="2">
        <f>'Moving Avg'!D1209</f>
        <v>109.47067999999999</v>
      </c>
      <c r="G1209" s="2">
        <f>'Moving Avg'!F1209</f>
        <v>110.422695</v>
      </c>
      <c r="H1209" s="2">
        <f>'Moving Avg'!G1209</f>
        <v>108.12845000000003</v>
      </c>
      <c r="I1209" s="2">
        <f>'Moving Avg'!H1209</f>
        <v>108.417129</v>
      </c>
      <c r="J1209" s="6" t="str">
        <f>OBV!F1209</f>
        <v>BULLISH</v>
      </c>
      <c r="K1209" s="6" t="str">
        <f>OBV!G1209</f>
        <v>NEUTRAL</v>
      </c>
      <c r="L1209" s="6" t="str">
        <f>OBV!H1209</f>
        <v>BULLISH DIVERGENCE</v>
      </c>
    </row>
    <row r="1210" spans="1:12" ht="13.5" x14ac:dyDescent="0.25">
      <c r="A1210" s="3">
        <f>RSI!A1210</f>
        <v>43773</v>
      </c>
      <c r="B1210" s="2">
        <f>RSI!B1210</f>
        <v>108.42659999999999</v>
      </c>
      <c r="C1210" s="2">
        <f>RSI!I1210</f>
        <v>44.951943305773419</v>
      </c>
      <c r="D1210" s="2">
        <f>MACD!E1210</f>
        <v>0.75820618692594621</v>
      </c>
      <c r="E1210" s="2">
        <f>MACD!F1210</f>
        <v>-0.28287151430221308</v>
      </c>
      <c r="F1210" s="2">
        <f>'Moving Avg'!D1210</f>
        <v>108.79338</v>
      </c>
      <c r="G1210" s="2">
        <f>'Moving Avg'!F1210</f>
        <v>110.49469000000002</v>
      </c>
      <c r="H1210" s="2">
        <f>'Moving Avg'!G1210</f>
        <v>108.14116000000001</v>
      </c>
      <c r="I1210" s="2">
        <f>'Moving Avg'!H1210</f>
        <v>108.4446495</v>
      </c>
      <c r="J1210" s="6" t="str">
        <f>OBV!F1210</f>
        <v>BULLISH</v>
      </c>
      <c r="K1210" s="6" t="str">
        <f>OBV!G1210</f>
        <v>NEUTRAL</v>
      </c>
      <c r="L1210" s="6" t="str">
        <f>OBV!H1210</f>
        <v>BULLISH DIVERGENCE</v>
      </c>
    </row>
    <row r="1211" spans="1:12" ht="13.5" x14ac:dyDescent="0.25">
      <c r="A1211" s="3">
        <f>RSI!A1211</f>
        <v>43774</v>
      </c>
      <c r="B1211" s="2">
        <f>RSI!B1211</f>
        <v>108.42659999999999</v>
      </c>
      <c r="C1211" s="2">
        <f>RSI!I1211</f>
        <v>44.951943305773412</v>
      </c>
      <c r="D1211" s="2">
        <f>MACD!E1211</f>
        <v>1.0698834276126519</v>
      </c>
      <c r="E1211" s="2">
        <f>MACD!F1211</f>
        <v>-1.23205259192401E-2</v>
      </c>
      <c r="F1211" s="2">
        <f>'Moving Avg'!D1211</f>
        <v>108.11607999999998</v>
      </c>
      <c r="G1211" s="2">
        <f>'Moving Avg'!F1211</f>
        <v>110.406205</v>
      </c>
      <c r="H1211" s="2">
        <f>'Moving Avg'!G1211</f>
        <v>108.15387000000001</v>
      </c>
      <c r="I1211" s="2">
        <f>'Moving Avg'!H1211</f>
        <v>108.47217000000002</v>
      </c>
      <c r="J1211" s="6" t="str">
        <f>OBV!F1211</f>
        <v>BULLISH</v>
      </c>
      <c r="K1211" s="6" t="str">
        <f>OBV!G1211</f>
        <v>NEUTRAL</v>
      </c>
      <c r="L1211" s="6" t="str">
        <f>OBV!H1211</f>
        <v>BULLISH DIVERGENCE</v>
      </c>
    </row>
    <row r="1212" spans="1:12" ht="13.5" x14ac:dyDescent="0.25">
      <c r="A1212" s="3">
        <f>RSI!A1212</f>
        <v>43775</v>
      </c>
      <c r="B1212" s="2">
        <f>RSI!B1212</f>
        <v>107.7911</v>
      </c>
      <c r="C1212" s="2">
        <f>RSI!I1212</f>
        <v>42.366108961931054</v>
      </c>
      <c r="D1212" s="2">
        <f>MACD!E1212</f>
        <v>1.3875492608844269</v>
      </c>
      <c r="E1212" s="2">
        <f>MACD!F1212</f>
        <v>0.26765343144149334</v>
      </c>
      <c r="F1212" s="2">
        <f>'Moving Avg'!D1212</f>
        <v>108.31718000000001</v>
      </c>
      <c r="G1212" s="2">
        <f>'Moving Avg'!F1212</f>
        <v>110.285545</v>
      </c>
      <c r="H1212" s="2">
        <f>'Moving Avg'!G1212</f>
        <v>108.15387000000001</v>
      </c>
      <c r="I1212" s="2">
        <f>'Moving Avg'!H1212</f>
        <v>108.49651300000001</v>
      </c>
      <c r="J1212" s="6" t="str">
        <f>OBV!F1212</f>
        <v>BULLISH</v>
      </c>
      <c r="K1212" s="6" t="str">
        <f>OBV!G1212</f>
        <v>NEUTRAL</v>
      </c>
      <c r="L1212" s="6" t="str">
        <f>OBV!H1212</f>
        <v>CONFIRMED BULLISH</v>
      </c>
    </row>
    <row r="1213" spans="1:12" ht="13.5" x14ac:dyDescent="0.25">
      <c r="A1213" s="3">
        <f>RSI!A1213</f>
        <v>43776</v>
      </c>
      <c r="B1213" s="2">
        <f>RSI!B1213</f>
        <v>107.7911</v>
      </c>
      <c r="C1213" s="2">
        <f>RSI!I1213</f>
        <v>42.366108961931054</v>
      </c>
      <c r="D1213" s="2">
        <f>MACD!E1213</f>
        <v>1.6664549791357217</v>
      </c>
      <c r="E1213" s="2">
        <f>MACD!F1213</f>
        <v>0.54741374098033901</v>
      </c>
      <c r="F1213" s="2">
        <f>'Moving Avg'!D1213</f>
        <v>108.1724</v>
      </c>
      <c r="G1213" s="2">
        <f>'Moving Avg'!F1213</f>
        <v>110.164885</v>
      </c>
      <c r="H1213" s="2">
        <f>'Moving Avg'!G1213</f>
        <v>108.15387000000001</v>
      </c>
      <c r="I1213" s="2">
        <f>'Moving Avg'!H1213</f>
        <v>108.53629400000001</v>
      </c>
      <c r="J1213" s="6" t="str">
        <f>OBV!F1213</f>
        <v>BEARISH</v>
      </c>
      <c r="K1213" s="6" t="str">
        <f>OBV!G1213</f>
        <v>NEUTRAL</v>
      </c>
      <c r="L1213" s="6" t="str">
        <f>OBV!H1213</f>
        <v>CONFIRMED BEARISH</v>
      </c>
    </row>
    <row r="1214" spans="1:12" ht="13.5" x14ac:dyDescent="0.25">
      <c r="A1214" s="3">
        <f>RSI!A1214</f>
        <v>43777</v>
      </c>
      <c r="B1214" s="2">
        <f>RSI!B1214</f>
        <v>107.7911</v>
      </c>
      <c r="C1214" s="2">
        <f>RSI!I1214</f>
        <v>42.366108961931062</v>
      </c>
      <c r="D1214" s="2">
        <f>MACD!E1214</f>
        <v>1.9118146731601229</v>
      </c>
      <c r="E1214" s="2">
        <f>MACD!F1214</f>
        <v>0.82029392741629581</v>
      </c>
      <c r="F1214" s="2">
        <f>'Moving Avg'!D1214</f>
        <v>108.0453</v>
      </c>
      <c r="G1214" s="2">
        <f>'Moving Avg'!F1214</f>
        <v>110.04422500000001</v>
      </c>
      <c r="H1214" s="2">
        <f>'Moving Avg'!G1214</f>
        <v>108.15387000000001</v>
      </c>
      <c r="I1214" s="2">
        <f>'Moving Avg'!H1214</f>
        <v>108.576075</v>
      </c>
      <c r="J1214" s="6" t="str">
        <f>OBV!F1214</f>
        <v>BEARISH</v>
      </c>
      <c r="K1214" s="6" t="str">
        <f>OBV!G1214</f>
        <v>NEUTRAL</v>
      </c>
      <c r="L1214" s="6" t="str">
        <f>OBV!H1214</f>
        <v>CONFIRMED BEARISH</v>
      </c>
    </row>
    <row r="1215" spans="1:12" ht="13.5" x14ac:dyDescent="0.25">
      <c r="A1215" s="3">
        <f>RSI!A1215</f>
        <v>43780</v>
      </c>
      <c r="B1215" s="2">
        <f>RSI!B1215</f>
        <v>107.7911</v>
      </c>
      <c r="C1215" s="2">
        <f>RSI!I1215</f>
        <v>42.366108961931054</v>
      </c>
      <c r="D1215" s="2">
        <f>MACD!E1215</f>
        <v>2.1280957477016358</v>
      </c>
      <c r="E1215" s="2">
        <f>MACD!F1215</f>
        <v>1.081854291473364</v>
      </c>
      <c r="F1215" s="2">
        <f>'Moving Avg'!D1215</f>
        <v>107.9182</v>
      </c>
      <c r="G1215" s="2">
        <f>'Moving Avg'!F1215</f>
        <v>109.92356499999998</v>
      </c>
      <c r="H1215" s="2">
        <f>'Moving Avg'!G1215</f>
        <v>108.21822400000001</v>
      </c>
      <c r="I1215" s="2">
        <f>'Moving Avg'!H1215</f>
        <v>108.61585599999998</v>
      </c>
      <c r="J1215" s="6" t="str">
        <f>OBV!F1215</f>
        <v>BEARISH</v>
      </c>
      <c r="K1215" s="6" t="str">
        <f>OBV!G1215</f>
        <v>NEUTRAL</v>
      </c>
      <c r="L1215" s="6" t="str">
        <f>OBV!H1215</f>
        <v>CONFIRMED BEARISH</v>
      </c>
    </row>
    <row r="1216" spans="1:12" ht="13.5" x14ac:dyDescent="0.25">
      <c r="A1216" s="3">
        <f>RSI!A1216</f>
        <v>43781</v>
      </c>
      <c r="B1216" s="2">
        <f>RSI!B1216</f>
        <v>107.7911</v>
      </c>
      <c r="C1216" s="2">
        <f>RSI!I1216</f>
        <v>42.366108961931054</v>
      </c>
      <c r="D1216" s="2">
        <f>MACD!E1216</f>
        <v>2.3191296864711717</v>
      </c>
      <c r="E1216" s="2">
        <f>MACD!F1216</f>
        <v>1.3293093704729255</v>
      </c>
      <c r="F1216" s="2">
        <f>'Moving Avg'!D1216</f>
        <v>107.7911</v>
      </c>
      <c r="G1216" s="2">
        <f>'Moving Avg'!F1216</f>
        <v>109.80290499999998</v>
      </c>
      <c r="H1216" s="2">
        <f>'Moving Avg'!G1216</f>
        <v>108.33084199999999</v>
      </c>
      <c r="I1216" s="2">
        <f>'Moving Avg'!H1216</f>
        <v>108.67044699999998</v>
      </c>
      <c r="J1216" s="6" t="str">
        <f>OBV!F1216</f>
        <v>BEARISH</v>
      </c>
      <c r="K1216" s="6" t="str">
        <f>OBV!G1216</f>
        <v>NEUTRAL</v>
      </c>
      <c r="L1216" s="6" t="str">
        <f>OBV!H1216</f>
        <v>CONFIRMED BEARISH</v>
      </c>
    </row>
    <row r="1217" spans="1:12" ht="13.5" x14ac:dyDescent="0.25">
      <c r="A1217" s="3">
        <f>RSI!A1217</f>
        <v>43782</v>
      </c>
      <c r="B1217" s="2">
        <f>RSI!B1217</f>
        <v>107.7911</v>
      </c>
      <c r="C1217" s="2">
        <f>RSI!I1217</f>
        <v>42.366108961931054</v>
      </c>
      <c r="D1217" s="2">
        <f>MACD!E1217</f>
        <v>1.7147445423564704</v>
      </c>
      <c r="E1217" s="2">
        <f>MACD!F1217</f>
        <v>1.4063964048496347</v>
      </c>
      <c r="F1217" s="2">
        <f>'Moving Avg'!D1217</f>
        <v>107.7911</v>
      </c>
      <c r="G1217" s="2">
        <f>'Moving Avg'!F1217</f>
        <v>109.68224499999999</v>
      </c>
      <c r="H1217" s="2">
        <f>'Moving Avg'!G1217</f>
        <v>108.38216399999999</v>
      </c>
      <c r="I1217" s="2">
        <f>'Moving Avg'!H1217</f>
        <v>108.73953349999999</v>
      </c>
      <c r="J1217" s="6" t="str">
        <f>OBV!F1217</f>
        <v>NEUTRAL</v>
      </c>
      <c r="K1217" s="6" t="str">
        <f>OBV!G1217</f>
        <v>NEUTRAL</v>
      </c>
      <c r="L1217" s="6" t="str">
        <f>OBV!H1217</f>
        <v>NEUTRAL</v>
      </c>
    </row>
    <row r="1218" spans="1:12" ht="13.5" x14ac:dyDescent="0.25">
      <c r="A1218" s="3">
        <f>RSI!A1218</f>
        <v>43783</v>
      </c>
      <c r="B1218" s="2">
        <f>RSI!B1218</f>
        <v>107.7911</v>
      </c>
      <c r="C1218" s="2">
        <f>RSI!I1218</f>
        <v>42.366108961931054</v>
      </c>
      <c r="D1218" s="2">
        <f>MACD!E1218</f>
        <v>1.4762850187069887</v>
      </c>
      <c r="E1218" s="2">
        <f>MACD!F1218</f>
        <v>1.4203741276211055</v>
      </c>
      <c r="F1218" s="2">
        <f>'Moving Avg'!D1218</f>
        <v>107.7911</v>
      </c>
      <c r="G1218" s="2">
        <f>'Moving Avg'!F1218</f>
        <v>109.48114499999997</v>
      </c>
      <c r="H1218" s="2">
        <f>'Moving Avg'!G1218</f>
        <v>108.41434000000001</v>
      </c>
      <c r="I1218" s="2">
        <f>'Moving Avg'!H1218</f>
        <v>108.80861999999999</v>
      </c>
      <c r="J1218" s="6" t="str">
        <f>OBV!F1218</f>
        <v>NEUTRAL</v>
      </c>
      <c r="K1218" s="6" t="str">
        <f>OBV!G1218</f>
        <v>NEUTRAL</v>
      </c>
      <c r="L1218" s="6" t="str">
        <f>OBV!H1218</f>
        <v>NEUTRAL</v>
      </c>
    </row>
    <row r="1219" spans="1:12" ht="13.5" x14ac:dyDescent="0.25">
      <c r="A1219" s="3">
        <f>RSI!A1219</f>
        <v>43784</v>
      </c>
      <c r="B1219" s="2">
        <f>RSI!B1219</f>
        <v>107.7911</v>
      </c>
      <c r="C1219" s="2">
        <f>RSI!I1219</f>
        <v>42.366108961931054</v>
      </c>
      <c r="D1219" s="2">
        <f>MACD!E1219</f>
        <v>1.267283568341071</v>
      </c>
      <c r="E1219" s="2">
        <f>MACD!F1219</f>
        <v>1.3897560157650986</v>
      </c>
      <c r="F1219" s="2">
        <f>'Moving Avg'!D1219</f>
        <v>107.7911</v>
      </c>
      <c r="G1219" s="2">
        <f>'Moving Avg'!F1219</f>
        <v>109.28004499999997</v>
      </c>
      <c r="H1219" s="2">
        <f>'Moving Avg'!G1219</f>
        <v>108.44651599999999</v>
      </c>
      <c r="I1219" s="2">
        <f>'Moving Avg'!H1219</f>
        <v>108.87770649999999</v>
      </c>
      <c r="J1219" s="6" t="str">
        <f>OBV!F1219</f>
        <v>NEUTRAL</v>
      </c>
      <c r="K1219" s="6" t="str">
        <f>OBV!G1219</f>
        <v>NEUTRAL</v>
      </c>
      <c r="L1219" s="6" t="str">
        <f>OBV!H1219</f>
        <v>NEUTRAL</v>
      </c>
    </row>
    <row r="1220" spans="1:12" ht="13.5" x14ac:dyDescent="0.25">
      <c r="A1220" s="3">
        <f>RSI!A1220</f>
        <v>43787</v>
      </c>
      <c r="B1220" s="2">
        <f>RSI!B1220</f>
        <v>107.7911</v>
      </c>
      <c r="C1220" s="2">
        <f>RSI!I1220</f>
        <v>42.366108961931054</v>
      </c>
      <c r="D1220" s="2">
        <f>MACD!E1220</f>
        <v>1.0963361805234229</v>
      </c>
      <c r="E1220" s="2">
        <f>MACD!F1220</f>
        <v>1.3310720487167635</v>
      </c>
      <c r="F1220" s="2">
        <f>'Moving Avg'!D1220</f>
        <v>107.7911</v>
      </c>
      <c r="G1220" s="2">
        <f>'Moving Avg'!F1220</f>
        <v>109.07894499999998</v>
      </c>
      <c r="H1220" s="2">
        <f>'Moving Avg'!G1220</f>
        <v>108.47869200000001</v>
      </c>
      <c r="I1220" s="2">
        <f>'Moving Avg'!H1220</f>
        <v>108.93308299999997</v>
      </c>
      <c r="J1220" s="6" t="str">
        <f>OBV!F1220</f>
        <v>NEUTRAL</v>
      </c>
      <c r="K1220" s="6" t="str">
        <f>OBV!G1220</f>
        <v>NEUTRAL</v>
      </c>
      <c r="L1220" s="6" t="str">
        <f>OBV!H1220</f>
        <v>NEUTRAL</v>
      </c>
    </row>
    <row r="1221" spans="1:12" ht="13.5" x14ac:dyDescent="0.25">
      <c r="A1221" s="3">
        <f>RSI!A1221</f>
        <v>43788</v>
      </c>
      <c r="B1221" s="2">
        <f>RSI!B1221</f>
        <v>107.7911</v>
      </c>
      <c r="C1221" s="2">
        <f>RSI!I1221</f>
        <v>42.366108961931054</v>
      </c>
      <c r="D1221" s="2">
        <f>MACD!E1221</f>
        <v>0.95715134755491249</v>
      </c>
      <c r="E1221" s="2">
        <f>MACD!F1221</f>
        <v>1.2562879084843934</v>
      </c>
      <c r="F1221" s="2">
        <f>'Moving Avg'!D1221</f>
        <v>107.7911</v>
      </c>
      <c r="G1221" s="2">
        <f>'Moving Avg'!F1221</f>
        <v>108.87784499999995</v>
      </c>
      <c r="H1221" s="2">
        <f>'Moving Avg'!G1221</f>
        <v>108.51086800000002</v>
      </c>
      <c r="I1221" s="2">
        <f>'Moving Avg'!H1221</f>
        <v>108.97710699999996</v>
      </c>
      <c r="J1221" s="6" t="str">
        <f>OBV!F1221</f>
        <v>NEUTRAL</v>
      </c>
      <c r="K1221" s="6" t="str">
        <f>OBV!G1221</f>
        <v>NEUTRAL</v>
      </c>
      <c r="L1221" s="6" t="str">
        <f>OBV!H1221</f>
        <v>NEUTRAL</v>
      </c>
    </row>
    <row r="1222" spans="1:12" ht="13.5" x14ac:dyDescent="0.25">
      <c r="A1222" s="3">
        <f>RSI!A1222</f>
        <v>43789</v>
      </c>
      <c r="B1222" s="2">
        <f>RSI!B1222</f>
        <v>107.7911</v>
      </c>
      <c r="C1222" s="2">
        <f>RSI!I1222</f>
        <v>42.366108961931054</v>
      </c>
      <c r="D1222" s="2">
        <f>MACD!E1222</f>
        <v>0.7466686283054571</v>
      </c>
      <c r="E1222" s="2">
        <f>MACD!F1222</f>
        <v>1.1543640524486061</v>
      </c>
      <c r="F1222" s="2">
        <f>'Moving Avg'!D1222</f>
        <v>107.7911</v>
      </c>
      <c r="G1222" s="2">
        <f>'Moving Avg'!F1222</f>
        <v>108.67674499999995</v>
      </c>
      <c r="H1222" s="2">
        <f>'Moving Avg'!G1222</f>
        <v>108.54015000000003</v>
      </c>
      <c r="I1222" s="2">
        <f>'Moving Avg'!H1222</f>
        <v>109.02113099999995</v>
      </c>
      <c r="J1222" s="6" t="str">
        <f>OBV!F1222</f>
        <v>NEUTRAL</v>
      </c>
      <c r="K1222" s="6" t="str">
        <f>OBV!G1222</f>
        <v>NEUTRAL</v>
      </c>
      <c r="L1222" s="6" t="str">
        <f>OBV!H1222</f>
        <v>NEUTRAL</v>
      </c>
    </row>
    <row r="1223" spans="1:12" ht="13.5" x14ac:dyDescent="0.25">
      <c r="A1223" s="3">
        <f>RSI!A1223</f>
        <v>43790</v>
      </c>
      <c r="B1223" s="2">
        <f>RSI!B1223</f>
        <v>107.7911</v>
      </c>
      <c r="C1223" s="2">
        <f>RSI!I1223</f>
        <v>42.366108961931054</v>
      </c>
      <c r="D1223" s="2">
        <f>MACD!E1223</f>
        <v>0.57325147073616733</v>
      </c>
      <c r="E1223" s="2">
        <f>MACD!F1223</f>
        <v>1.0381415361061184</v>
      </c>
      <c r="F1223" s="2">
        <f>'Moving Avg'!D1223</f>
        <v>107.7911</v>
      </c>
      <c r="G1223" s="2">
        <f>'Moving Avg'!F1223</f>
        <v>108.47564499999996</v>
      </c>
      <c r="H1223" s="2">
        <f>'Moving Avg'!G1223</f>
        <v>108.56943200000003</v>
      </c>
      <c r="I1223" s="2">
        <f>'Moving Avg'!H1223</f>
        <v>109.04551299999991</v>
      </c>
      <c r="J1223" s="6" t="str">
        <f>OBV!F1223</f>
        <v>NEUTRAL</v>
      </c>
      <c r="K1223" s="6" t="str">
        <f>OBV!G1223</f>
        <v>NEUTRAL</v>
      </c>
      <c r="L1223" s="6" t="str">
        <f>OBV!H1223</f>
        <v>NEUTRAL</v>
      </c>
    </row>
    <row r="1224" spans="1:12" ht="13.5" x14ac:dyDescent="0.25">
      <c r="A1224" s="3">
        <f>RSI!A1224</f>
        <v>43791</v>
      </c>
      <c r="B1224" s="2">
        <f>RSI!B1224</f>
        <v>107.7911</v>
      </c>
      <c r="C1224" s="2">
        <f>RSI!I1224</f>
        <v>42.366108961931054</v>
      </c>
      <c r="D1224" s="2">
        <f>MACD!E1224</f>
        <v>0.43085054704812364</v>
      </c>
      <c r="E1224" s="2">
        <f>MACD!F1224</f>
        <v>0.91668333829451953</v>
      </c>
      <c r="F1224" s="2">
        <f>'Moving Avg'!D1224</f>
        <v>107.7911</v>
      </c>
      <c r="G1224" s="2">
        <f>'Moving Avg'!F1224</f>
        <v>108.27454499999996</v>
      </c>
      <c r="H1224" s="2">
        <f>'Moving Avg'!G1224</f>
        <v>108.59871400000003</v>
      </c>
      <c r="I1224" s="2">
        <f>'Moving Avg'!H1224</f>
        <v>109.07771249999992</v>
      </c>
      <c r="J1224" s="6" t="str">
        <f>OBV!F1224</f>
        <v>NEUTRAL</v>
      </c>
      <c r="K1224" s="6" t="str">
        <f>OBV!G1224</f>
        <v>NEUTRAL</v>
      </c>
      <c r="L1224" s="6" t="str">
        <f>OBV!H1224</f>
        <v>NEUTRAL</v>
      </c>
    </row>
    <row r="1225" spans="1:12" ht="13.5" x14ac:dyDescent="0.25">
      <c r="A1225" s="3">
        <f>RSI!A1225</f>
        <v>43794</v>
      </c>
      <c r="B1225" s="2">
        <f>RSI!B1225</f>
        <v>107.7911</v>
      </c>
      <c r="C1225" s="2">
        <f>RSI!I1225</f>
        <v>42.366108961931054</v>
      </c>
      <c r="D1225" s="2">
        <f>MACD!E1225</f>
        <v>0.31437289404982494</v>
      </c>
      <c r="E1225" s="2">
        <f>MACD!F1225</f>
        <v>0.79622124944558059</v>
      </c>
      <c r="F1225" s="2">
        <f>'Moving Avg'!D1225</f>
        <v>107.7911</v>
      </c>
      <c r="G1225" s="2">
        <f>'Moving Avg'!F1225</f>
        <v>108.07344499999996</v>
      </c>
      <c r="H1225" s="2">
        <f>'Moving Avg'!G1225</f>
        <v>108.63298200000004</v>
      </c>
      <c r="I1225" s="2">
        <f>'Moving Avg'!H1225</f>
        <v>109.10991199999991</v>
      </c>
      <c r="J1225" s="6" t="str">
        <f>OBV!F1225</f>
        <v>NEUTRAL</v>
      </c>
      <c r="K1225" s="6" t="str">
        <f>OBV!G1225</f>
        <v>NEUTRAL</v>
      </c>
      <c r="L1225" s="6" t="str">
        <f>OBV!H1225</f>
        <v>NEUTRAL</v>
      </c>
    </row>
    <row r="1226" spans="1:12" ht="13.5" x14ac:dyDescent="0.25">
      <c r="A1226" s="3">
        <f>RSI!A1226</f>
        <v>43795</v>
      </c>
      <c r="B1226" s="2">
        <f>RSI!B1226</f>
        <v>107.7911</v>
      </c>
      <c r="C1226" s="2">
        <f>RSI!I1226</f>
        <v>42.366108961931054</v>
      </c>
      <c r="D1226" s="2">
        <f>MACD!E1226</f>
        <v>0.21953287652638664</v>
      </c>
      <c r="E1226" s="2">
        <f>MACD!F1226</f>
        <v>0.68088357486174178</v>
      </c>
      <c r="F1226" s="2">
        <f>'Moving Avg'!D1226</f>
        <v>107.7911</v>
      </c>
      <c r="G1226" s="2">
        <f>'Moving Avg'!F1226</f>
        <v>107.87234499999997</v>
      </c>
      <c r="H1226" s="2">
        <f>'Moving Avg'!G1226</f>
        <v>108.76168800000005</v>
      </c>
      <c r="I1226" s="2">
        <f>'Moving Avg'!H1226</f>
        <v>109.14603999999989</v>
      </c>
      <c r="J1226" s="6" t="str">
        <f>OBV!F1226</f>
        <v>NEUTRAL</v>
      </c>
      <c r="K1226" s="6" t="str">
        <f>OBV!G1226</f>
        <v>NEUTRAL</v>
      </c>
      <c r="L1226" s="6" t="str">
        <f>OBV!H1226</f>
        <v>NEUTRAL</v>
      </c>
    </row>
    <row r="1227" spans="1:12" ht="13.5" x14ac:dyDescent="0.25">
      <c r="A1227" s="3">
        <f>RSI!A1227</f>
        <v>43796</v>
      </c>
      <c r="B1227" s="2">
        <f>RSI!B1227</f>
        <v>106.9867</v>
      </c>
      <c r="C1227" s="2">
        <f>RSI!I1227</f>
        <v>34.689389902111827</v>
      </c>
      <c r="D1227" s="2">
        <f>MACD!E1227</f>
        <v>0.20231140551484827</v>
      </c>
      <c r="E1227" s="2">
        <f>MACD!F1227</f>
        <v>0.58516914099236317</v>
      </c>
      <c r="F1227" s="2">
        <f>'Moving Avg'!D1227</f>
        <v>107.63022000000001</v>
      </c>
      <c r="G1227" s="2">
        <f>'Moving Avg'!F1227</f>
        <v>107.88239999999996</v>
      </c>
      <c r="H1227" s="2">
        <f>'Moving Avg'!G1227</f>
        <v>108.81349200000004</v>
      </c>
      <c r="I1227" s="2">
        <f>'Moving Avg'!H1227</f>
        <v>109.17032849999991</v>
      </c>
      <c r="J1227" s="6" t="str">
        <f>OBV!F1227</f>
        <v>BEARISH</v>
      </c>
      <c r="K1227" s="6" t="str">
        <f>OBV!G1227</f>
        <v>NEUTRAL</v>
      </c>
      <c r="L1227" s="6" t="str">
        <f>OBV!H1227</f>
        <v>CONFIRMED BEARISH</v>
      </c>
    </row>
    <row r="1228" spans="1:12" ht="13.5" x14ac:dyDescent="0.25">
      <c r="A1228" s="3">
        <f>RSI!A1228</f>
        <v>43797</v>
      </c>
      <c r="B1228" s="2">
        <f>RSI!B1228</f>
        <v>106.9867</v>
      </c>
      <c r="C1228" s="2">
        <f>RSI!I1228</f>
        <v>34.689389902111827</v>
      </c>
      <c r="D1228" s="2">
        <f>MACD!E1228</f>
        <v>0.19568020850563528</v>
      </c>
      <c r="E1228" s="2">
        <f>MACD!F1228</f>
        <v>0.50727135449501759</v>
      </c>
      <c r="F1228" s="2">
        <f>'Moving Avg'!D1228</f>
        <v>107.46933999999999</v>
      </c>
      <c r="G1228" s="2">
        <f>'Moving Avg'!F1228</f>
        <v>107.80598499999996</v>
      </c>
      <c r="H1228" s="2">
        <f>'Moving Avg'!G1228</f>
        <v>108.82958000000006</v>
      </c>
      <c r="I1228" s="2">
        <f>'Moving Avg'!H1228</f>
        <v>109.18672099999991</v>
      </c>
      <c r="J1228" s="6" t="str">
        <f>OBV!F1228</f>
        <v>BEARISH</v>
      </c>
      <c r="K1228" s="6" t="str">
        <f>OBV!G1228</f>
        <v>NEUTRAL</v>
      </c>
      <c r="L1228" s="6" t="str">
        <f>OBV!H1228</f>
        <v>CONFIRMED BEARISH</v>
      </c>
    </row>
    <row r="1229" spans="1:12" ht="13.5" x14ac:dyDescent="0.25">
      <c r="A1229" s="3">
        <f>RSI!A1229</f>
        <v>43798</v>
      </c>
      <c r="B1229" s="2">
        <f>RSI!B1229</f>
        <v>108.41849999999999</v>
      </c>
      <c r="C1229" s="2">
        <f>RSI!I1229</f>
        <v>52.468745262108975</v>
      </c>
      <c r="D1229" s="2">
        <f>MACD!E1229</f>
        <v>9.1362544655055444E-2</v>
      </c>
      <c r="E1229" s="2">
        <f>MACD!F1229</f>
        <v>0.42408959252702516</v>
      </c>
      <c r="F1229" s="2">
        <f>'Moving Avg'!D1229</f>
        <v>107.59481999999998</v>
      </c>
      <c r="G1229" s="2">
        <f>'Moving Avg'!F1229</f>
        <v>107.80557999999996</v>
      </c>
      <c r="H1229" s="2">
        <f>'Moving Avg'!G1229</f>
        <v>108.87430400000005</v>
      </c>
      <c r="I1229" s="2">
        <f>'Moving Avg'!H1229</f>
        <v>109.2102724999999</v>
      </c>
      <c r="J1229" s="6" t="str">
        <f>OBV!F1229</f>
        <v>BEARISH</v>
      </c>
      <c r="K1229" s="6" t="str">
        <f>OBV!G1229</f>
        <v>NEUTRAL</v>
      </c>
      <c r="L1229" s="6" t="str">
        <f>OBV!H1229</f>
        <v>BEARISH DIVERGENCE</v>
      </c>
    </row>
    <row r="1230" spans="1:12" ht="13.5" x14ac:dyDescent="0.25">
      <c r="A1230" s="3">
        <f>RSI!A1230</f>
        <v>43801</v>
      </c>
      <c r="B1230" s="2">
        <f>RSI!B1230</f>
        <v>108.41849999999999</v>
      </c>
      <c r="C1230" s="2">
        <f>RSI!I1230</f>
        <v>52.468745262108975</v>
      </c>
      <c r="D1230" s="2">
        <f>MACD!E1230</f>
        <v>1.4411550894237735E-3</v>
      </c>
      <c r="E1230" s="2">
        <f>MACD!F1230</f>
        <v>0.33955990503950495</v>
      </c>
      <c r="F1230" s="2">
        <f>'Moving Avg'!D1230</f>
        <v>107.72029999999999</v>
      </c>
      <c r="G1230" s="2">
        <f>'Moving Avg'!F1230</f>
        <v>107.80517499999996</v>
      </c>
      <c r="H1230" s="2">
        <f>'Moving Avg'!G1230</f>
        <v>108.91902800000004</v>
      </c>
      <c r="I1230" s="2">
        <f>'Moving Avg'!H1230</f>
        <v>109.2338239999999</v>
      </c>
      <c r="J1230" s="6" t="str">
        <f>OBV!F1230</f>
        <v>BEARISH</v>
      </c>
      <c r="K1230" s="6" t="str">
        <f>OBV!G1230</f>
        <v>NEUTRAL</v>
      </c>
      <c r="L1230" s="6" t="str">
        <f>OBV!H1230</f>
        <v>BEARISH DIVERGENCE</v>
      </c>
    </row>
    <row r="1231" spans="1:12" ht="13.5" x14ac:dyDescent="0.25">
      <c r="A1231" s="3">
        <f>RSI!A1231</f>
        <v>43802</v>
      </c>
      <c r="B1231" s="2">
        <f>RSI!B1231</f>
        <v>111.6442</v>
      </c>
      <c r="C1231" s="2">
        <f>RSI!I1231</f>
        <v>72.224806022280774</v>
      </c>
      <c r="D1231" s="2">
        <f>MACD!E1231</f>
        <v>-0.31511709776214047</v>
      </c>
      <c r="E1231" s="2">
        <f>MACD!F1231</f>
        <v>0.20862450447917588</v>
      </c>
      <c r="F1231" s="2">
        <f>'Moving Avg'!D1231</f>
        <v>108.49091999999999</v>
      </c>
      <c r="G1231" s="2">
        <f>'Moving Avg'!F1231</f>
        <v>107.96605499999998</v>
      </c>
      <c r="H1231" s="2">
        <f>'Moving Avg'!G1231</f>
        <v>109.02826600000002</v>
      </c>
      <c r="I1231" s="2">
        <f>'Moving Avg'!H1231</f>
        <v>109.28528899999988</v>
      </c>
      <c r="J1231" s="6" t="str">
        <f>OBV!F1231</f>
        <v>BEARISH</v>
      </c>
      <c r="K1231" s="6" t="str">
        <f>OBV!G1231</f>
        <v>NEUTRAL</v>
      </c>
      <c r="L1231" s="6" t="str">
        <f>OBV!H1231</f>
        <v>BEARISH DIVERGENCE</v>
      </c>
    </row>
    <row r="1232" spans="1:12" ht="13.5" x14ac:dyDescent="0.25">
      <c r="A1232" s="3">
        <f>RSI!A1232</f>
        <v>43803</v>
      </c>
      <c r="B1232" s="2">
        <f>RSI!B1232</f>
        <v>111.6442</v>
      </c>
      <c r="C1232" s="2">
        <f>RSI!I1232</f>
        <v>72.224806022280774</v>
      </c>
      <c r="D1232" s="2">
        <f>MACD!E1232</f>
        <v>-0.60345171640355488</v>
      </c>
      <c r="E1232" s="2">
        <f>MACD!F1232</f>
        <v>4.6209260302629729E-2</v>
      </c>
      <c r="F1232" s="2">
        <f>'Moving Avg'!D1232</f>
        <v>109.42241999999999</v>
      </c>
      <c r="G1232" s="2">
        <f>'Moving Avg'!F1232</f>
        <v>108.15871</v>
      </c>
      <c r="H1232" s="2">
        <f>'Moving Avg'!G1232</f>
        <v>109.13750400000001</v>
      </c>
      <c r="I1232" s="2">
        <f>'Moving Avg'!H1232</f>
        <v>109.34461049999987</v>
      </c>
      <c r="J1232" s="6" t="str">
        <f>OBV!F1232</f>
        <v>BULLISH</v>
      </c>
      <c r="K1232" s="6" t="str">
        <f>OBV!G1232</f>
        <v>NEUTRAL</v>
      </c>
      <c r="L1232" s="6" t="str">
        <f>OBV!H1232</f>
        <v>CONFIRMED BULLISH</v>
      </c>
    </row>
    <row r="1233" spans="1:12" ht="13.5" x14ac:dyDescent="0.25">
      <c r="A1233" s="3">
        <f>RSI!A1233</f>
        <v>43804</v>
      </c>
      <c r="B1233" s="2">
        <f>RSI!B1233</f>
        <v>111.6442</v>
      </c>
      <c r="C1233" s="2">
        <f>RSI!I1233</f>
        <v>72.224806022280774</v>
      </c>
      <c r="D1233" s="2">
        <f>MACD!E1233</f>
        <v>-0.8663879365197289</v>
      </c>
      <c r="E1233" s="2">
        <f>MACD!F1233</f>
        <v>-0.13631017906184201</v>
      </c>
      <c r="F1233" s="2">
        <f>'Moving Avg'!D1233</f>
        <v>110.35391999999999</v>
      </c>
      <c r="G1233" s="2">
        <f>'Moving Avg'!F1233</f>
        <v>108.35136499999999</v>
      </c>
      <c r="H1233" s="2">
        <f>'Moving Avg'!G1233</f>
        <v>109.19043400000001</v>
      </c>
      <c r="I1233" s="2">
        <f>'Moving Avg'!H1233</f>
        <v>109.38896499999989</v>
      </c>
      <c r="J1233" s="6" t="str">
        <f>OBV!F1233</f>
        <v>BULLISH</v>
      </c>
      <c r="K1233" s="6" t="str">
        <f>OBV!G1233</f>
        <v>NEUTRAL</v>
      </c>
      <c r="L1233" s="6" t="str">
        <f>OBV!H1233</f>
        <v>CONFIRMED BULLISH</v>
      </c>
    </row>
    <row r="1234" spans="1:12" ht="13.5" x14ac:dyDescent="0.25">
      <c r="A1234" s="3">
        <f>RSI!A1234</f>
        <v>43805</v>
      </c>
      <c r="B1234" s="2">
        <f>RSI!B1234</f>
        <v>111.6442</v>
      </c>
      <c r="C1234" s="2">
        <f>RSI!I1234</f>
        <v>72.224806022280774</v>
      </c>
      <c r="D1234" s="2">
        <f>MACD!E1234</f>
        <v>-1.1064287022914101</v>
      </c>
      <c r="E1234" s="2">
        <f>MACD!F1234</f>
        <v>-0.33033388370775563</v>
      </c>
      <c r="F1234" s="2">
        <f>'Moving Avg'!D1234</f>
        <v>110.99906000000001</v>
      </c>
      <c r="G1234" s="2">
        <f>'Moving Avg'!F1234</f>
        <v>108.54402</v>
      </c>
      <c r="H1234" s="2">
        <f>'Moving Avg'!G1234</f>
        <v>109.191238</v>
      </c>
      <c r="I1234" s="2">
        <f>'Moving Avg'!H1234</f>
        <v>109.42868399999989</v>
      </c>
      <c r="J1234" s="6" t="str">
        <f>OBV!F1234</f>
        <v>BULLISH</v>
      </c>
      <c r="K1234" s="6" t="str">
        <f>OBV!G1234</f>
        <v>NEUTRAL</v>
      </c>
      <c r="L1234" s="6" t="str">
        <f>OBV!H1234</f>
        <v>CONFIRMED BULLISH</v>
      </c>
    </row>
    <row r="1235" spans="1:12" ht="13.5" x14ac:dyDescent="0.25">
      <c r="A1235" s="3">
        <f>RSI!A1235</f>
        <v>43808</v>
      </c>
      <c r="B1235" s="2">
        <f>RSI!B1235</f>
        <v>111.6442</v>
      </c>
      <c r="C1235" s="2">
        <f>RSI!I1235</f>
        <v>72.224806022280774</v>
      </c>
      <c r="D1235" s="2">
        <f>MACD!E1235</f>
        <v>-1.3257959267303079</v>
      </c>
      <c r="E1235" s="2">
        <f>MACD!F1235</f>
        <v>-0.52942629231226612</v>
      </c>
      <c r="F1235" s="2">
        <f>'Moving Avg'!D1235</f>
        <v>111.6442</v>
      </c>
      <c r="G1235" s="2">
        <f>'Moving Avg'!F1235</f>
        <v>108.73667499999999</v>
      </c>
      <c r="H1235" s="2">
        <f>'Moving Avg'!G1235</f>
        <v>109.25864799999998</v>
      </c>
      <c r="I1235" s="2">
        <f>'Moving Avg'!H1235</f>
        <v>109.45304349999988</v>
      </c>
      <c r="J1235" s="6" t="str">
        <f>OBV!F1235</f>
        <v>BULLISH</v>
      </c>
      <c r="K1235" s="6" t="str">
        <f>OBV!G1235</f>
        <v>NEUTRAL</v>
      </c>
      <c r="L1235" s="6" t="str">
        <f>OBV!H1235</f>
        <v>CONFIRMED BULLISH</v>
      </c>
    </row>
    <row r="1236" spans="1:12" ht="13.5" x14ac:dyDescent="0.25">
      <c r="A1236" s="3">
        <f>RSI!A1236</f>
        <v>43809</v>
      </c>
      <c r="B1236" s="2">
        <f>RSI!B1236</f>
        <v>111.6442</v>
      </c>
      <c r="C1236" s="2">
        <f>RSI!I1236</f>
        <v>72.224806022280774</v>
      </c>
      <c r="D1236" s="2">
        <f>MACD!E1236</f>
        <v>-1.5264660207866427</v>
      </c>
      <c r="E1236" s="2">
        <f>MACD!F1236</f>
        <v>-0.72883423800714153</v>
      </c>
      <c r="F1236" s="2">
        <f>'Moving Avg'!D1236</f>
        <v>111.6442</v>
      </c>
      <c r="G1236" s="2">
        <f>'Moving Avg'!F1236</f>
        <v>108.92933000000001</v>
      </c>
      <c r="H1236" s="2">
        <f>'Moving Avg'!G1236</f>
        <v>109.32605799999996</v>
      </c>
      <c r="I1236" s="2">
        <f>'Moving Avg'!H1236</f>
        <v>109.45343999999986</v>
      </c>
      <c r="J1236" s="6" t="str">
        <f>OBV!F1236</f>
        <v>NEUTRAL</v>
      </c>
      <c r="K1236" s="6" t="str">
        <f>OBV!G1236</f>
        <v>NEUTRAL</v>
      </c>
      <c r="L1236" s="6" t="str">
        <f>OBV!H1236</f>
        <v>NEUTRAL</v>
      </c>
    </row>
    <row r="1237" spans="1:12" ht="13.5" x14ac:dyDescent="0.25">
      <c r="A1237" s="3">
        <f>RSI!A1237</f>
        <v>43810</v>
      </c>
      <c r="B1237" s="2">
        <f>RSI!B1237</f>
        <v>111.6442</v>
      </c>
      <c r="C1237" s="2">
        <f>RSI!I1237</f>
        <v>72.224806022280774</v>
      </c>
      <c r="D1237" s="2">
        <f>MACD!E1237</f>
        <v>-1.8339543734429071</v>
      </c>
      <c r="E1237" s="2">
        <f>MACD!F1237</f>
        <v>-0.94985826509429461</v>
      </c>
      <c r="F1237" s="2">
        <f>'Moving Avg'!D1237</f>
        <v>111.6442</v>
      </c>
      <c r="G1237" s="2">
        <f>'Moving Avg'!F1237</f>
        <v>109.121985</v>
      </c>
      <c r="H1237" s="2">
        <f>'Moving Avg'!G1237</f>
        <v>109.45781999999996</v>
      </c>
      <c r="I1237" s="2">
        <f>'Moving Avg'!H1237</f>
        <v>109.42036699999984</v>
      </c>
      <c r="J1237" s="6" t="str">
        <f>OBV!F1237</f>
        <v>NEUTRAL</v>
      </c>
      <c r="K1237" s="6" t="str">
        <f>OBV!G1237</f>
        <v>NEUTRAL</v>
      </c>
      <c r="L1237" s="6" t="str">
        <f>OBV!H1237</f>
        <v>NEUTRAL</v>
      </c>
    </row>
    <row r="1238" spans="1:12" ht="13.5" x14ac:dyDescent="0.25">
      <c r="A1238" s="3">
        <f>RSI!A1238</f>
        <v>43811</v>
      </c>
      <c r="B1238" s="2">
        <f>RSI!B1238</f>
        <v>111.6442</v>
      </c>
      <c r="C1238" s="2">
        <f>RSI!I1238</f>
        <v>72.224806022280774</v>
      </c>
      <c r="D1238" s="2">
        <f>MACD!E1238</f>
        <v>-2.1070412095873365</v>
      </c>
      <c r="E1238" s="2">
        <f>MACD!F1238</f>
        <v>-1.1812948539929031</v>
      </c>
      <c r="F1238" s="2">
        <f>'Moving Avg'!D1238</f>
        <v>111.6442</v>
      </c>
      <c r="G1238" s="2">
        <f>'Moving Avg'!F1238</f>
        <v>109.31464000000001</v>
      </c>
      <c r="H1238" s="2">
        <f>'Moving Avg'!G1238</f>
        <v>109.52683799999994</v>
      </c>
      <c r="I1238" s="2">
        <f>'Moving Avg'!H1238</f>
        <v>109.39326499999984</v>
      </c>
      <c r="J1238" s="6" t="str">
        <f>OBV!F1238</f>
        <v>NEUTRAL</v>
      </c>
      <c r="K1238" s="6" t="str">
        <f>OBV!G1238</f>
        <v>NEUTRAL</v>
      </c>
      <c r="L1238" s="6" t="str">
        <f>OBV!H1238</f>
        <v>NEUTRAL</v>
      </c>
    </row>
    <row r="1239" spans="1:12" ht="13.5" x14ac:dyDescent="0.25">
      <c r="A1239" s="3">
        <f>RSI!A1239</f>
        <v>43812</v>
      </c>
      <c r="B1239" s="2">
        <f>RSI!B1239</f>
        <v>112.9393</v>
      </c>
      <c r="C1239" s="2">
        <f>RSI!I1239</f>
        <v>78.665815257014856</v>
      </c>
      <c r="D1239" s="2">
        <f>MACD!E1239</f>
        <v>-2.2257196001895352</v>
      </c>
      <c r="E1239" s="2">
        <f>MACD!F1239</f>
        <v>-1.3901798032322294</v>
      </c>
      <c r="F1239" s="2">
        <f>'Moving Avg'!D1239</f>
        <v>111.90322</v>
      </c>
      <c r="G1239" s="2">
        <f>'Moving Avg'!F1239</f>
        <v>109.57204999999999</v>
      </c>
      <c r="H1239" s="2">
        <f>'Moving Avg'!G1239</f>
        <v>109.58153799999992</v>
      </c>
      <c r="I1239" s="2">
        <f>'Moving Avg'!H1239</f>
        <v>109.36871049999984</v>
      </c>
      <c r="J1239" s="6" t="str">
        <f>OBV!F1239</f>
        <v>BULLISH</v>
      </c>
      <c r="K1239" s="6" t="str">
        <f>OBV!G1239</f>
        <v>NEUTRAL</v>
      </c>
      <c r="L1239" s="6" t="str">
        <f>OBV!H1239</f>
        <v>CONFIRMED BULLISH</v>
      </c>
    </row>
    <row r="1240" spans="1:12" ht="13.5" x14ac:dyDescent="0.25">
      <c r="A1240" s="3">
        <f>RSI!A1240</f>
        <v>43815</v>
      </c>
      <c r="B1240" s="2">
        <f>RSI!B1240</f>
        <v>112.9393</v>
      </c>
      <c r="C1240" s="2">
        <f>RSI!I1240</f>
        <v>78.665815257014856</v>
      </c>
      <c r="D1240" s="2">
        <f>MACD!E1240</f>
        <v>-2.3448560076392226</v>
      </c>
      <c r="E1240" s="2">
        <f>MACD!F1240</f>
        <v>-1.5811150441136284</v>
      </c>
      <c r="F1240" s="2">
        <f>'Moving Avg'!D1240</f>
        <v>112.16224</v>
      </c>
      <c r="G1240" s="2">
        <f>'Moving Avg'!F1240</f>
        <v>109.82946</v>
      </c>
      <c r="H1240" s="2">
        <f>'Moving Avg'!G1240</f>
        <v>109.70058999999992</v>
      </c>
      <c r="I1240" s="2">
        <f>'Moving Avg'!H1240</f>
        <v>109.34415599999983</v>
      </c>
      <c r="J1240" s="6" t="str">
        <f>OBV!F1240</f>
        <v>BULLISH</v>
      </c>
      <c r="K1240" s="6" t="str">
        <f>OBV!G1240</f>
        <v>NEUTRAL</v>
      </c>
      <c r="L1240" s="6" t="str">
        <f>OBV!H1240</f>
        <v>CONFIRMED BULLISH</v>
      </c>
    </row>
    <row r="1241" spans="1:12" ht="13.5" x14ac:dyDescent="0.25">
      <c r="A1241" s="3">
        <f>RSI!A1241</f>
        <v>43816</v>
      </c>
      <c r="B1241" s="2">
        <f>RSI!B1241</f>
        <v>112.9393</v>
      </c>
      <c r="C1241" s="2">
        <f>RSI!I1241</f>
        <v>78.665815257014856</v>
      </c>
      <c r="D1241" s="2">
        <f>MACD!E1241</f>
        <v>-1.9667320418788705</v>
      </c>
      <c r="E1241" s="2">
        <f>MACD!F1241</f>
        <v>-1.6582384436666768</v>
      </c>
      <c r="F1241" s="2">
        <f>'Moving Avg'!D1241</f>
        <v>112.42126</v>
      </c>
      <c r="G1241" s="2">
        <f>'Moving Avg'!F1241</f>
        <v>110.08687</v>
      </c>
      <c r="H1241" s="2">
        <f>'Moving Avg'!G1241</f>
        <v>109.75544999999993</v>
      </c>
      <c r="I1241" s="2">
        <f>'Moving Avg'!H1241</f>
        <v>109.33138649999982</v>
      </c>
      <c r="J1241" s="6" t="str">
        <f>OBV!F1241</f>
        <v>BULLISH</v>
      </c>
      <c r="K1241" s="6" t="str">
        <f>OBV!G1241</f>
        <v>NEUTRAL</v>
      </c>
      <c r="L1241" s="6" t="str">
        <f>OBV!H1241</f>
        <v>CONFIRMED BULLISH</v>
      </c>
    </row>
    <row r="1242" spans="1:12" ht="13.5" x14ac:dyDescent="0.25">
      <c r="A1242" s="3">
        <f>RSI!A1242</f>
        <v>43817</v>
      </c>
      <c r="B1242" s="2">
        <f>RSI!B1242</f>
        <v>112.92319999999999</v>
      </c>
      <c r="C1242" s="2">
        <f>RSI!I1242</f>
        <v>78.383588240582696</v>
      </c>
      <c r="D1242" s="2">
        <f>MACD!E1242</f>
        <v>-1.6616345525580414</v>
      </c>
      <c r="E1242" s="2">
        <f>MACD!F1242</f>
        <v>-1.6589176654449498</v>
      </c>
      <c r="F1242" s="2">
        <f>'Moving Avg'!D1242</f>
        <v>112.67706000000001</v>
      </c>
      <c r="G1242" s="2">
        <f>'Moving Avg'!F1242</f>
        <v>110.34347499999998</v>
      </c>
      <c r="H1242" s="2">
        <f>'Moving Avg'!G1242</f>
        <v>109.80982799999992</v>
      </c>
      <c r="I1242" s="2">
        <f>'Moving Avg'!H1242</f>
        <v>109.32639299999983</v>
      </c>
      <c r="J1242" s="6" t="str">
        <f>OBV!F1242</f>
        <v>BEARISH</v>
      </c>
      <c r="K1242" s="6" t="str">
        <f>OBV!G1242</f>
        <v>NEUTRAL</v>
      </c>
      <c r="L1242" s="6" t="str">
        <f>OBV!H1242</f>
        <v>BEARISH DIVERGENCE</v>
      </c>
    </row>
    <row r="1243" spans="1:12" ht="13.5" x14ac:dyDescent="0.25">
      <c r="A1243" s="3">
        <f>RSI!A1243</f>
        <v>43818</v>
      </c>
      <c r="B1243" s="2">
        <f>RSI!B1243</f>
        <v>114.2264</v>
      </c>
      <c r="C1243" s="2">
        <f>RSI!I1243</f>
        <v>83.533354806139698</v>
      </c>
      <c r="D1243" s="2">
        <f>MACD!E1243</f>
        <v>-1.5147708836877882</v>
      </c>
      <c r="E1243" s="2">
        <f>MACD!F1243</f>
        <v>-1.6300883090935177</v>
      </c>
      <c r="F1243" s="2">
        <f>'Moving Avg'!D1243</f>
        <v>113.1935</v>
      </c>
      <c r="G1243" s="2">
        <f>'Moving Avg'!F1243</f>
        <v>110.66524</v>
      </c>
      <c r="H1243" s="2">
        <f>'Moving Avg'!G1243</f>
        <v>109.89026999999993</v>
      </c>
      <c r="I1243" s="2">
        <f>'Moving Avg'!H1243</f>
        <v>109.32791549999982</v>
      </c>
      <c r="J1243" s="6" t="str">
        <f>OBV!F1243</f>
        <v>BULLISH</v>
      </c>
      <c r="K1243" s="6" t="str">
        <f>OBV!G1243</f>
        <v>NEUTRAL</v>
      </c>
      <c r="L1243" s="6" t="str">
        <f>OBV!H1243</f>
        <v>CONFIRMED BULLISH</v>
      </c>
    </row>
    <row r="1244" spans="1:12" ht="13.5" x14ac:dyDescent="0.25">
      <c r="A1244" s="3">
        <f>RSI!A1244</f>
        <v>43819</v>
      </c>
      <c r="B1244" s="2">
        <f>RSI!B1244</f>
        <v>114.2264</v>
      </c>
      <c r="C1244" s="2">
        <f>RSI!I1244</f>
        <v>83.533354806139698</v>
      </c>
      <c r="D1244" s="2">
        <f>MACD!E1244</f>
        <v>-1.4118711900294443</v>
      </c>
      <c r="E1244" s="2">
        <f>MACD!F1244</f>
        <v>-1.5864448852807032</v>
      </c>
      <c r="F1244" s="2">
        <f>'Moving Avg'!D1244</f>
        <v>113.45092</v>
      </c>
      <c r="G1244" s="2">
        <f>'Moving Avg'!F1244</f>
        <v>110.98700499999998</v>
      </c>
      <c r="H1244" s="2">
        <f>'Moving Avg'!G1244</f>
        <v>109.97071199999993</v>
      </c>
      <c r="I1244" s="2">
        <f>'Moving Avg'!H1244</f>
        <v>109.3216204999998</v>
      </c>
      <c r="J1244" s="6" t="str">
        <f>OBV!F1244</f>
        <v>BEARISH</v>
      </c>
      <c r="K1244" s="6" t="str">
        <f>OBV!G1244</f>
        <v>NEUTRAL</v>
      </c>
      <c r="L1244" s="6" t="str">
        <f>OBV!H1244</f>
        <v>BEARISH DIVERGENCE</v>
      </c>
    </row>
    <row r="1245" spans="1:12" ht="13.5" x14ac:dyDescent="0.25">
      <c r="A1245" s="3">
        <f>RSI!A1245</f>
        <v>43822</v>
      </c>
      <c r="B1245" s="2">
        <f>RSI!B1245</f>
        <v>114.2264</v>
      </c>
      <c r="C1245" s="2">
        <f>RSI!I1245</f>
        <v>83.533354806139698</v>
      </c>
      <c r="D1245" s="2">
        <f>MACD!E1245</f>
        <v>-1.3445888523765603</v>
      </c>
      <c r="E1245" s="2">
        <f>MACD!F1245</f>
        <v>-1.5380736786998748</v>
      </c>
      <c r="F1245" s="2">
        <f>'Moving Avg'!D1245</f>
        <v>113.70833999999999</v>
      </c>
      <c r="G1245" s="2">
        <f>'Moving Avg'!F1245</f>
        <v>111.30876999999998</v>
      </c>
      <c r="H1245" s="2">
        <f>'Moving Avg'!G1245</f>
        <v>110.05115399999991</v>
      </c>
      <c r="I1245" s="2">
        <f>'Moving Avg'!H1245</f>
        <v>109.31532549999976</v>
      </c>
      <c r="J1245" s="6" t="str">
        <f>OBV!F1245</f>
        <v>BEARISH</v>
      </c>
      <c r="K1245" s="6" t="str">
        <f>OBV!G1245</f>
        <v>NEUTRAL</v>
      </c>
      <c r="L1245" s="6" t="str">
        <f>OBV!H1245</f>
        <v>BEARISH DIVERGENCE</v>
      </c>
    </row>
    <row r="1246" spans="1:12" ht="13.5" x14ac:dyDescent="0.25">
      <c r="A1246" s="3">
        <f>RSI!A1246</f>
        <v>43823</v>
      </c>
      <c r="B1246" s="2">
        <f>RSI!B1246</f>
        <v>113.422</v>
      </c>
      <c r="C1246" s="2">
        <f>RSI!I1246</f>
        <v>70.571974638431726</v>
      </c>
      <c r="D1246" s="2">
        <f>MACD!E1246</f>
        <v>-1.2463934157268426</v>
      </c>
      <c r="E1246" s="2">
        <f>MACD!F1246</f>
        <v>-1.4797376261052686</v>
      </c>
      <c r="F1246" s="2">
        <f>'Moving Avg'!D1246</f>
        <v>113.80488</v>
      </c>
      <c r="G1246" s="2">
        <f>'Moving Avg'!F1246</f>
        <v>111.59031499999999</v>
      </c>
      <c r="H1246" s="2">
        <f>'Moving Avg'!G1246</f>
        <v>110.11550799999993</v>
      </c>
      <c r="I1246" s="2">
        <f>'Moving Avg'!H1246</f>
        <v>109.30500849999977</v>
      </c>
      <c r="J1246" s="6" t="str">
        <f>OBV!F1246</f>
        <v>BEARISH</v>
      </c>
      <c r="K1246" s="6" t="str">
        <f>OBV!G1246</f>
        <v>NEUTRAL</v>
      </c>
      <c r="L1246" s="6" t="str">
        <f>OBV!H1246</f>
        <v>BEARISH DIVERGENCE</v>
      </c>
    </row>
    <row r="1247" spans="1:12" ht="13.5" x14ac:dyDescent="0.25">
      <c r="A1247" s="3">
        <f>RSI!A1247</f>
        <v>43824</v>
      </c>
      <c r="B1247" s="2">
        <f>RSI!B1247</f>
        <v>114.2264</v>
      </c>
      <c r="C1247" s="2">
        <f>RSI!I1247</f>
        <v>74.785340038699786</v>
      </c>
      <c r="D1247" s="2">
        <f>MACD!E1247</f>
        <v>-1.2351007697394465</v>
      </c>
      <c r="E1247" s="2">
        <f>MACD!F1247</f>
        <v>-1.4308102548321042</v>
      </c>
      <c r="F1247" s="2">
        <f>'Moving Avg'!D1247</f>
        <v>114.06551999999999</v>
      </c>
      <c r="G1247" s="2">
        <f>'Moving Avg'!F1247</f>
        <v>111.95229999999999</v>
      </c>
      <c r="H1247" s="2">
        <f>'Moving Avg'!G1247</f>
        <v>110.19594999999993</v>
      </c>
      <c r="I1247" s="2">
        <f>'Moving Avg'!H1247</f>
        <v>109.29871349999978</v>
      </c>
      <c r="J1247" s="6" t="str">
        <f>OBV!F1247</f>
        <v>BULLISH</v>
      </c>
      <c r="K1247" s="6" t="str">
        <f>OBV!G1247</f>
        <v>NEUTRAL</v>
      </c>
      <c r="L1247" s="6" t="str">
        <f>OBV!H1247</f>
        <v>CONFIRMED BULLISH</v>
      </c>
    </row>
    <row r="1248" spans="1:12" ht="13.5" x14ac:dyDescent="0.25">
      <c r="A1248" s="3">
        <f>RSI!A1248</f>
        <v>43825</v>
      </c>
      <c r="B1248" s="2">
        <f>RSI!B1248</f>
        <v>113.422</v>
      </c>
      <c r="C1248" s="2">
        <f>RSI!I1248</f>
        <v>64.794722761272013</v>
      </c>
      <c r="D1248" s="2">
        <f>MACD!E1248</f>
        <v>-1.1820196280713731</v>
      </c>
      <c r="E1248" s="2">
        <f>MACD!F1248</f>
        <v>-1.381052129479958</v>
      </c>
      <c r="F1248" s="2">
        <f>'Moving Avg'!D1248</f>
        <v>113.90464</v>
      </c>
      <c r="G1248" s="2">
        <f>'Moving Avg'!F1248</f>
        <v>112.27406499999999</v>
      </c>
      <c r="H1248" s="2">
        <f>'Moving Avg'!G1248</f>
        <v>110.22812799999993</v>
      </c>
      <c r="I1248" s="2">
        <f>'Moving Avg'!H1248</f>
        <v>109.28914299999977</v>
      </c>
      <c r="J1248" s="6" t="str">
        <f>OBV!F1248</f>
        <v>BEARISH</v>
      </c>
      <c r="K1248" s="6" t="str">
        <f>OBV!G1248</f>
        <v>NEUTRAL</v>
      </c>
      <c r="L1248" s="6" t="str">
        <f>OBV!H1248</f>
        <v>CONFIRMED BEARISH</v>
      </c>
    </row>
    <row r="1249" spans="1:12" ht="13.5" x14ac:dyDescent="0.25">
      <c r="A1249" s="3">
        <f>RSI!A1249</f>
        <v>43826</v>
      </c>
      <c r="B1249" s="2">
        <f>RSI!B1249</f>
        <v>114.2264</v>
      </c>
      <c r="C1249" s="2">
        <f>RSI!I1249</f>
        <v>69.222572281080488</v>
      </c>
      <c r="D1249" s="2">
        <f>MACD!E1249</f>
        <v>-1.0075603902622419</v>
      </c>
      <c r="E1249" s="2">
        <f>MACD!F1249</f>
        <v>-1.3063537816364148</v>
      </c>
      <c r="F1249" s="2">
        <f>'Moving Avg'!D1249</f>
        <v>113.90464</v>
      </c>
      <c r="G1249" s="2">
        <f>'Moving Avg'!F1249</f>
        <v>112.56445999999998</v>
      </c>
      <c r="H1249" s="2">
        <f>'Moving Avg'!G1249</f>
        <v>110.27639399999993</v>
      </c>
      <c r="I1249" s="2">
        <f>'Moving Avg'!H1249</f>
        <v>109.28359449999977</v>
      </c>
      <c r="J1249" s="6" t="str">
        <f>OBV!F1249</f>
        <v>BULLISH</v>
      </c>
      <c r="K1249" s="6" t="str">
        <f>OBV!G1249</f>
        <v>NEUTRAL</v>
      </c>
      <c r="L1249" s="6" t="str">
        <f>OBV!H1249</f>
        <v>NEUTRAL</v>
      </c>
    </row>
    <row r="1250" spans="1:12" ht="13.5" x14ac:dyDescent="0.25">
      <c r="A1250" s="3">
        <f>RSI!A1250</f>
        <v>43829</v>
      </c>
      <c r="B1250" s="2">
        <f>RSI!B1250</f>
        <v>113.7437</v>
      </c>
      <c r="C1250" s="2">
        <f>RSI!I1250</f>
        <v>64.019196141206464</v>
      </c>
      <c r="D1250" s="2">
        <f>MACD!E1250</f>
        <v>-0.83830588325778876</v>
      </c>
      <c r="E1250" s="2">
        <f>MACD!F1250</f>
        <v>-1.2127442019606898</v>
      </c>
      <c r="F1250" s="2">
        <f>'Moving Avg'!D1250</f>
        <v>113.8081</v>
      </c>
      <c r="G1250" s="2">
        <f>'Moving Avg'!F1250</f>
        <v>112.83072</v>
      </c>
      <c r="H1250" s="2">
        <f>'Moving Avg'!G1250</f>
        <v>110.31500599999994</v>
      </c>
      <c r="I1250" s="2">
        <f>'Moving Avg'!H1250</f>
        <v>109.29252449999976</v>
      </c>
      <c r="J1250" s="6" t="str">
        <f>OBV!F1250</f>
        <v>BULLISH</v>
      </c>
      <c r="K1250" s="6" t="str">
        <f>OBV!G1250</f>
        <v>NEUTRAL</v>
      </c>
      <c r="L1250" s="6" t="str">
        <f>OBV!H1250</f>
        <v>BULLISH DIVERGENCE</v>
      </c>
    </row>
    <row r="1251" spans="1:12" ht="13.5" x14ac:dyDescent="0.25">
      <c r="A1251" s="3">
        <f>RSI!A1251</f>
        <v>43830</v>
      </c>
      <c r="B1251" s="2">
        <f>RSI!B1251</f>
        <v>110.333</v>
      </c>
      <c r="C1251" s="2">
        <f>RSI!I1251</f>
        <v>40.724940000667679</v>
      </c>
      <c r="D1251" s="2">
        <f>MACD!E1251</f>
        <v>-0.45266823949923207</v>
      </c>
      <c r="E1251" s="2">
        <f>MACD!F1251</f>
        <v>-1.0607290094683983</v>
      </c>
      <c r="F1251" s="2">
        <f>'Moving Avg'!D1251</f>
        <v>113.19030000000001</v>
      </c>
      <c r="G1251" s="2">
        <f>'Moving Avg'!F1251</f>
        <v>112.76516000000001</v>
      </c>
      <c r="H1251" s="2">
        <f>'Moving Avg'!G1251</f>
        <v>110.28540399999993</v>
      </c>
      <c r="I1251" s="2">
        <f>'Moving Avg'!H1251</f>
        <v>109.27457999999974</v>
      </c>
      <c r="J1251" s="6" t="str">
        <f>OBV!F1251</f>
        <v>BEARISH</v>
      </c>
      <c r="K1251" s="6" t="str">
        <f>OBV!G1251</f>
        <v>NEUTRAL</v>
      </c>
      <c r="L1251" s="6" t="str">
        <f>OBV!H1251</f>
        <v>CONFIRMED BEARISH</v>
      </c>
    </row>
    <row r="1252" spans="1:12" ht="13.5" x14ac:dyDescent="0.25">
      <c r="A1252" s="3">
        <f>RSI!A1252</f>
        <v>43832</v>
      </c>
      <c r="B1252" s="2">
        <f>RSI!B1252</f>
        <v>110.333</v>
      </c>
      <c r="C1252" s="2">
        <f>RSI!I1252</f>
        <v>40.724940000667679</v>
      </c>
      <c r="D1252" s="2">
        <f>MACD!E1252</f>
        <v>-0.11814737057729019</v>
      </c>
      <c r="E1252" s="2">
        <f>MACD!F1252</f>
        <v>-0.87221268169017674</v>
      </c>
      <c r="F1252" s="2">
        <f>'Moving Avg'!D1252</f>
        <v>112.41162</v>
      </c>
      <c r="G1252" s="2">
        <f>'Moving Avg'!F1252</f>
        <v>112.6996</v>
      </c>
      <c r="H1252" s="2">
        <f>'Moving Avg'!G1252</f>
        <v>110.25580199999993</v>
      </c>
      <c r="I1252" s="2">
        <f>'Moving Avg'!H1252</f>
        <v>109.26056399999975</v>
      </c>
      <c r="J1252" s="6" t="str">
        <f>OBV!F1252</f>
        <v>BEARISH</v>
      </c>
      <c r="K1252" s="6" t="str">
        <f>OBV!G1252</f>
        <v>NEUTRAL</v>
      </c>
      <c r="L1252" s="6" t="str">
        <f>OBV!H1252</f>
        <v>CONFIRMED BEARISH</v>
      </c>
    </row>
    <row r="1253" spans="1:12" ht="13.5" x14ac:dyDescent="0.25">
      <c r="A1253" s="3">
        <f>RSI!A1253</f>
        <v>43833</v>
      </c>
      <c r="B1253" s="2">
        <f>RSI!B1253</f>
        <v>110.333</v>
      </c>
      <c r="C1253" s="2">
        <f>RSI!I1253</f>
        <v>40.724940000667679</v>
      </c>
      <c r="D1253" s="2">
        <f>MACD!E1253</f>
        <v>0.37529829448209284</v>
      </c>
      <c r="E1253" s="2">
        <f>MACD!F1253</f>
        <v>-0.62271048645572291</v>
      </c>
      <c r="F1253" s="2">
        <f>'Moving Avg'!D1253</f>
        <v>111.79381999999998</v>
      </c>
      <c r="G1253" s="2">
        <f>'Moving Avg'!F1253</f>
        <v>112.63404</v>
      </c>
      <c r="H1253" s="2">
        <f>'Moving Avg'!G1253</f>
        <v>110.22619999999992</v>
      </c>
      <c r="I1253" s="2">
        <f>'Moving Avg'!H1253</f>
        <v>109.24301249999976</v>
      </c>
      <c r="J1253" s="6" t="str">
        <f>OBV!F1253</f>
        <v>BEARISH</v>
      </c>
      <c r="K1253" s="6" t="str">
        <f>OBV!G1253</f>
        <v>NEUTRAL</v>
      </c>
      <c r="L1253" s="6" t="str">
        <f>OBV!H1253</f>
        <v>CONFIRMED BEARISH</v>
      </c>
    </row>
    <row r="1254" spans="1:12" ht="13.5" x14ac:dyDescent="0.25">
      <c r="A1254" s="3">
        <f>RSI!A1254</f>
        <v>43836</v>
      </c>
      <c r="B1254" s="2">
        <f>RSI!B1254</f>
        <v>110.27670000000001</v>
      </c>
      <c r="C1254" s="2">
        <f>RSI!I1254</f>
        <v>40.42170995229479</v>
      </c>
      <c r="D1254" s="2">
        <f>MACD!E1254</f>
        <v>0.80616372101600575</v>
      </c>
      <c r="E1254" s="2">
        <f>MACD!F1254</f>
        <v>-0.33693564496137718</v>
      </c>
      <c r="F1254" s="2">
        <f>'Moving Avg'!D1254</f>
        <v>111.00388000000001</v>
      </c>
      <c r="G1254" s="2">
        <f>'Moving Avg'!F1254</f>
        <v>112.56566500000001</v>
      </c>
      <c r="H1254" s="2">
        <f>'Moving Avg'!G1254</f>
        <v>110.19547199999994</v>
      </c>
      <c r="I1254" s="2">
        <f>'Moving Avg'!H1254</f>
        <v>109.22517949999975</v>
      </c>
      <c r="J1254" s="6" t="str">
        <f>OBV!F1254</f>
        <v>BEARISH</v>
      </c>
      <c r="K1254" s="6" t="str">
        <f>OBV!G1254</f>
        <v>WEAK</v>
      </c>
      <c r="L1254" s="6" t="str">
        <f>OBV!H1254</f>
        <v>CONFIRMED BEARISH</v>
      </c>
    </row>
    <row r="1255" spans="1:12" ht="13.5" x14ac:dyDescent="0.25">
      <c r="A1255" s="3">
        <f>RSI!A1255</f>
        <v>43837</v>
      </c>
      <c r="B1255" s="2">
        <f>RSI!B1255</f>
        <v>108.5955</v>
      </c>
      <c r="C1255" s="2">
        <f>RSI!I1255</f>
        <v>32.612725662390389</v>
      </c>
      <c r="D1255" s="2">
        <f>MACD!E1255</f>
        <v>1.3040934572346998</v>
      </c>
      <c r="E1255" s="2">
        <f>MACD!F1255</f>
        <v>-8.7298245221617554E-3</v>
      </c>
      <c r="F1255" s="2">
        <f>'Moving Avg'!D1255</f>
        <v>109.97424000000001</v>
      </c>
      <c r="G1255" s="2">
        <f>'Moving Avg'!F1255</f>
        <v>112.41323</v>
      </c>
      <c r="H1255" s="2">
        <f>'Moving Avg'!G1255</f>
        <v>110.13111999999994</v>
      </c>
      <c r="I1255" s="2">
        <f>'Moving Avg'!H1255</f>
        <v>109.19913699999974</v>
      </c>
      <c r="J1255" s="6" t="str">
        <f>OBV!F1255</f>
        <v>BEARISH</v>
      </c>
      <c r="K1255" s="6" t="str">
        <f>OBV!G1255</f>
        <v>WEAK</v>
      </c>
      <c r="L1255" s="6" t="str">
        <f>OBV!H1255</f>
        <v>CONFIRMED BEARISH</v>
      </c>
    </row>
    <row r="1256" spans="1:12" ht="13.5" x14ac:dyDescent="0.25">
      <c r="A1256" s="3">
        <f>RSI!A1256</f>
        <v>43838</v>
      </c>
      <c r="B1256" s="2">
        <f>RSI!B1256</f>
        <v>108.5955</v>
      </c>
      <c r="C1256" s="2">
        <f>RSI!I1256</f>
        <v>32.612725662390389</v>
      </c>
      <c r="D1256" s="2">
        <f>MACD!E1256</f>
        <v>1.6197638379503729</v>
      </c>
      <c r="E1256" s="2">
        <f>MACD!F1256</f>
        <v>0.31696890797234523</v>
      </c>
      <c r="F1256" s="2">
        <f>'Moving Avg'!D1256</f>
        <v>109.62674</v>
      </c>
      <c r="G1256" s="2">
        <f>'Moving Avg'!F1256</f>
        <v>112.260795</v>
      </c>
      <c r="H1256" s="2">
        <f>'Moving Avg'!G1256</f>
        <v>110.06676799999997</v>
      </c>
      <c r="I1256" s="2">
        <f>'Moving Avg'!H1256</f>
        <v>109.17372299999974</v>
      </c>
      <c r="J1256" s="6" t="str">
        <f>OBV!F1256</f>
        <v>BEARISH</v>
      </c>
      <c r="K1256" s="6" t="str">
        <f>OBV!G1256</f>
        <v>WEAK</v>
      </c>
      <c r="L1256" s="6" t="str">
        <f>OBV!H1256</f>
        <v>CONFIRMED BEARISH</v>
      </c>
    </row>
    <row r="1257" spans="1:12" ht="13.5" x14ac:dyDescent="0.25">
      <c r="A1257" s="3">
        <f>RSI!A1257</f>
        <v>43839</v>
      </c>
      <c r="B1257" s="2">
        <f>RSI!B1257</f>
        <v>108.5955</v>
      </c>
      <c r="C1257" s="2">
        <f>RSI!I1257</f>
        <v>32.612725662390403</v>
      </c>
      <c r="D1257" s="2">
        <f>MACD!E1257</f>
        <v>2.0273817848022446</v>
      </c>
      <c r="E1257" s="2">
        <f>MACD!F1257</f>
        <v>0.65905148333832519</v>
      </c>
      <c r="F1257" s="2">
        <f>'Moving Avg'!D1257</f>
        <v>109.27924</v>
      </c>
      <c r="G1257" s="2">
        <f>'Moving Avg'!F1257</f>
        <v>112.10835999999999</v>
      </c>
      <c r="H1257" s="2">
        <f>'Moving Avg'!G1257</f>
        <v>110.10296599999998</v>
      </c>
      <c r="I1257" s="2">
        <f>'Moving Avg'!H1257</f>
        <v>109.13177049999975</v>
      </c>
      <c r="J1257" s="6" t="str">
        <f>OBV!F1257</f>
        <v>BEARISH</v>
      </c>
      <c r="K1257" s="6" t="str">
        <f>OBV!G1257</f>
        <v>WEAK</v>
      </c>
      <c r="L1257" s="6" t="str">
        <f>OBV!H1257</f>
        <v>CONFIRMED BEARISH</v>
      </c>
    </row>
    <row r="1258" spans="1:12" ht="13.5" x14ac:dyDescent="0.25">
      <c r="A1258" s="3">
        <f>RSI!A1258</f>
        <v>43840</v>
      </c>
      <c r="B1258" s="2">
        <f>RSI!B1258</f>
        <v>108.5955</v>
      </c>
      <c r="C1258" s="2">
        <f>RSI!I1258</f>
        <v>32.612725662390403</v>
      </c>
      <c r="D1258" s="2">
        <f>MACD!E1258</f>
        <v>2.2640524635631039</v>
      </c>
      <c r="E1258" s="2">
        <f>MACD!F1258</f>
        <v>0.98005167938328097</v>
      </c>
      <c r="F1258" s="2">
        <f>'Moving Avg'!D1258</f>
        <v>108.93174000000002</v>
      </c>
      <c r="G1258" s="2">
        <f>'Moving Avg'!F1258</f>
        <v>111.95592500000001</v>
      </c>
      <c r="H1258" s="2">
        <f>'Moving Avg'!G1258</f>
        <v>110.10457599999999</v>
      </c>
      <c r="I1258" s="2">
        <f>'Moving Avg'!H1258</f>
        <v>109.09197849999975</v>
      </c>
      <c r="J1258" s="6" t="str">
        <f>OBV!F1258</f>
        <v>BEARISH</v>
      </c>
      <c r="K1258" s="6" t="str">
        <f>OBV!G1258</f>
        <v>WEAK</v>
      </c>
      <c r="L1258" s="6" t="str">
        <f>OBV!H1258</f>
        <v>CONFIRMED BEARISH</v>
      </c>
    </row>
    <row r="1259" spans="1:12" ht="13.5" x14ac:dyDescent="0.25">
      <c r="A1259" s="3">
        <f>RSI!A1259</f>
        <v>43843</v>
      </c>
      <c r="B1259" s="2">
        <f>RSI!B1259</f>
        <v>108.5955</v>
      </c>
      <c r="C1259" s="2">
        <f>RSI!I1259</f>
        <v>32.612725662390403</v>
      </c>
      <c r="D1259" s="2">
        <f>MACD!E1259</f>
        <v>2.6024337365117702</v>
      </c>
      <c r="E1259" s="2">
        <f>MACD!F1259</f>
        <v>1.3045280908089789</v>
      </c>
      <c r="F1259" s="2">
        <f>'Moving Avg'!D1259</f>
        <v>108.59549999999999</v>
      </c>
      <c r="G1259" s="2">
        <f>'Moving Avg'!F1259</f>
        <v>111.73873499999999</v>
      </c>
      <c r="H1259" s="2">
        <f>'Moving Avg'!G1259</f>
        <v>110.10795400000001</v>
      </c>
      <c r="I1259" s="2">
        <f>'Moving Avg'!H1259</f>
        <v>109.05218649999975</v>
      </c>
      <c r="J1259" s="6" t="str">
        <f>OBV!F1259</f>
        <v>BEARISH</v>
      </c>
      <c r="K1259" s="6" t="str">
        <f>OBV!G1259</f>
        <v>WEAK</v>
      </c>
      <c r="L1259" s="6" t="str">
        <f>OBV!H1259</f>
        <v>CONFIRMED BEARISH</v>
      </c>
    </row>
    <row r="1260" spans="1:12" ht="13.5" x14ac:dyDescent="0.25">
      <c r="A1260" s="3">
        <f>RSI!A1260</f>
        <v>43845</v>
      </c>
      <c r="B1260" s="2">
        <f>RSI!B1260</f>
        <v>108.5955</v>
      </c>
      <c r="C1260" s="2">
        <f>RSI!I1260</f>
        <v>32.612725662390403</v>
      </c>
      <c r="D1260" s="2">
        <f>MACD!E1260</f>
        <v>2.8277981670383667</v>
      </c>
      <c r="E1260" s="2">
        <f>MACD!F1260</f>
        <v>1.6091821060548566</v>
      </c>
      <c r="F1260" s="2">
        <f>'Moving Avg'!D1260</f>
        <v>108.59549999999999</v>
      </c>
      <c r="G1260" s="2">
        <f>'Moving Avg'!F1260</f>
        <v>111.52154499999999</v>
      </c>
      <c r="H1260" s="2">
        <f>'Moving Avg'!G1260</f>
        <v>110.11133200000003</v>
      </c>
      <c r="I1260" s="2">
        <f>'Moving Avg'!H1260</f>
        <v>109.04480349999976</v>
      </c>
      <c r="J1260" s="6" t="str">
        <f>OBV!F1260</f>
        <v>NEUTRAL</v>
      </c>
      <c r="K1260" s="6" t="str">
        <f>OBV!G1260</f>
        <v>NEUTRAL</v>
      </c>
      <c r="L1260" s="6" t="str">
        <f>OBV!H1260</f>
        <v>NEUTRAL</v>
      </c>
    </row>
    <row r="1261" spans="1:12" ht="13.5" x14ac:dyDescent="0.25">
      <c r="A1261" s="3">
        <f>RSI!A1261</f>
        <v>43846</v>
      </c>
      <c r="B1261" s="2">
        <f>RSI!B1261</f>
        <v>108.5955</v>
      </c>
      <c r="C1261" s="2">
        <f>RSI!I1261</f>
        <v>32.612725662390403</v>
      </c>
      <c r="D1261" s="2">
        <f>MACD!E1261</f>
        <v>2.5060859896214396</v>
      </c>
      <c r="E1261" s="2">
        <f>MACD!F1261</f>
        <v>1.7885628827681734</v>
      </c>
      <c r="F1261" s="2">
        <f>'Moving Avg'!D1261</f>
        <v>108.59549999999999</v>
      </c>
      <c r="G1261" s="2">
        <f>'Moving Avg'!F1261</f>
        <v>111.30435499999999</v>
      </c>
      <c r="H1261" s="2">
        <f>'Moving Avg'!G1261</f>
        <v>110.11471000000004</v>
      </c>
      <c r="I1261" s="2">
        <f>'Moving Avg'!H1261</f>
        <v>109.03663449999976</v>
      </c>
      <c r="J1261" s="6" t="str">
        <f>OBV!F1261</f>
        <v>NEUTRAL</v>
      </c>
      <c r="K1261" s="6" t="str">
        <f>OBV!G1261</f>
        <v>NEUTRAL</v>
      </c>
      <c r="L1261" s="6" t="str">
        <f>OBV!H1261</f>
        <v>NEUTRAL</v>
      </c>
    </row>
    <row r="1262" spans="1:12" ht="13.5" x14ac:dyDescent="0.25">
      <c r="A1262" s="3">
        <f>RSI!A1262</f>
        <v>43847</v>
      </c>
      <c r="B1262" s="2">
        <f>RSI!B1262</f>
        <v>108.5955</v>
      </c>
      <c r="C1262" s="2">
        <f>RSI!I1262</f>
        <v>32.612725662390403</v>
      </c>
      <c r="D1262" s="2">
        <f>MACD!E1262</f>
        <v>2.2452734746694745</v>
      </c>
      <c r="E1262" s="2">
        <f>MACD!F1262</f>
        <v>1.8799050011484337</v>
      </c>
      <c r="F1262" s="2">
        <f>'Moving Avg'!D1262</f>
        <v>108.59549999999999</v>
      </c>
      <c r="G1262" s="2">
        <f>'Moving Avg'!F1262</f>
        <v>111.08796999999997</v>
      </c>
      <c r="H1262" s="2">
        <f>'Moving Avg'!G1262</f>
        <v>110.13079800000007</v>
      </c>
      <c r="I1262" s="2">
        <f>'Moving Avg'!H1262</f>
        <v>109.02846549999977</v>
      </c>
      <c r="J1262" s="6" t="str">
        <f>OBV!F1262</f>
        <v>NEUTRAL</v>
      </c>
      <c r="K1262" s="6" t="str">
        <f>OBV!G1262</f>
        <v>NEUTRAL</v>
      </c>
      <c r="L1262" s="6" t="str">
        <f>OBV!H1262</f>
        <v>NEUTRAL</v>
      </c>
    </row>
    <row r="1263" spans="1:12" ht="13.5" x14ac:dyDescent="0.25">
      <c r="A1263" s="3">
        <f>RSI!A1263</f>
        <v>43850</v>
      </c>
      <c r="B1263" s="2">
        <f>RSI!B1263</f>
        <v>108.5955</v>
      </c>
      <c r="C1263" s="2">
        <f>RSI!I1263</f>
        <v>32.612725662390403</v>
      </c>
      <c r="D1263" s="2">
        <f>MACD!E1263</f>
        <v>2.035146592873275</v>
      </c>
      <c r="E1263" s="2">
        <f>MACD!F1263</f>
        <v>1.9109533194934021</v>
      </c>
      <c r="F1263" s="2">
        <f>'Moving Avg'!D1263</f>
        <v>108.59549999999999</v>
      </c>
      <c r="G1263" s="2">
        <f>'Moving Avg'!F1263</f>
        <v>110.80642499999995</v>
      </c>
      <c r="H1263" s="2">
        <f>'Moving Avg'!G1263</f>
        <v>110.14688600000007</v>
      </c>
      <c r="I1263" s="2">
        <f>'Moving Avg'!H1263</f>
        <v>109.02143599999975</v>
      </c>
      <c r="J1263" s="6" t="str">
        <f>OBV!F1263</f>
        <v>NEUTRAL</v>
      </c>
      <c r="K1263" s="6" t="str">
        <f>OBV!G1263</f>
        <v>NEUTRAL</v>
      </c>
      <c r="L1263" s="6" t="str">
        <f>OBV!H1263</f>
        <v>NEUTRAL</v>
      </c>
    </row>
    <row r="1264" spans="1:12" ht="13.5" x14ac:dyDescent="0.25">
      <c r="A1264" s="3">
        <f>RSI!A1264</f>
        <v>43851</v>
      </c>
      <c r="B1264" s="2">
        <f>RSI!B1264</f>
        <v>108.5955</v>
      </c>
      <c r="C1264" s="2">
        <f>RSI!I1264</f>
        <v>32.612725662390403</v>
      </c>
      <c r="D1264" s="2">
        <f>MACD!E1264</f>
        <v>1.8584637471027605</v>
      </c>
      <c r="E1264" s="2">
        <f>MACD!F1264</f>
        <v>1.900455405015274</v>
      </c>
      <c r="F1264" s="2">
        <f>'Moving Avg'!D1264</f>
        <v>108.59549999999999</v>
      </c>
      <c r="G1264" s="2">
        <f>'Moving Avg'!F1264</f>
        <v>110.52487999999994</v>
      </c>
      <c r="H1264" s="2">
        <f>'Moving Avg'!G1264</f>
        <v>110.16297400000009</v>
      </c>
      <c r="I1264" s="2">
        <f>'Moving Avg'!H1264</f>
        <v>109.02230249999978</v>
      </c>
      <c r="J1264" s="6" t="str">
        <f>OBV!F1264</f>
        <v>NEUTRAL</v>
      </c>
      <c r="K1264" s="6" t="str">
        <f>OBV!G1264</f>
        <v>NEUTRAL</v>
      </c>
      <c r="L1264" s="6" t="str">
        <f>OBV!H1264</f>
        <v>NEUTRAL</v>
      </c>
    </row>
    <row r="1265" spans="1:12" ht="13.5" x14ac:dyDescent="0.25">
      <c r="A1265" s="3">
        <f>RSI!A1265</f>
        <v>43852</v>
      </c>
      <c r="B1265" s="2">
        <f>RSI!B1265</f>
        <v>108.5955</v>
      </c>
      <c r="C1265" s="2">
        <f>RSI!I1265</f>
        <v>32.612725662390403</v>
      </c>
      <c r="D1265" s="2">
        <f>MACD!E1265</f>
        <v>1.4593707625577537</v>
      </c>
      <c r="E1265" s="2">
        <f>MACD!F1265</f>
        <v>1.81223847652377</v>
      </c>
      <c r="F1265" s="2">
        <f>'Moving Avg'!D1265</f>
        <v>108.59549999999999</v>
      </c>
      <c r="G1265" s="2">
        <f>'Moving Avg'!F1265</f>
        <v>110.24333499999996</v>
      </c>
      <c r="H1265" s="2">
        <f>'Moving Avg'!G1265</f>
        <v>110.1790620000001</v>
      </c>
      <c r="I1265" s="2">
        <f>'Moving Avg'!H1265</f>
        <v>109.01531199999978</v>
      </c>
      <c r="J1265" s="6" t="str">
        <f>OBV!F1265</f>
        <v>NEUTRAL</v>
      </c>
      <c r="K1265" s="6" t="str">
        <f>OBV!G1265</f>
        <v>NEUTRAL</v>
      </c>
      <c r="L1265" s="6" t="str">
        <f>OBV!H1265</f>
        <v>NEUTRAL</v>
      </c>
    </row>
    <row r="1266" spans="1:12" ht="13.5" x14ac:dyDescent="0.25">
      <c r="A1266" s="3">
        <f>RSI!A1266</f>
        <v>43853</v>
      </c>
      <c r="B1266" s="2">
        <f>RSI!B1266</f>
        <v>108.5955</v>
      </c>
      <c r="C1266" s="2">
        <f>RSI!I1266</f>
        <v>32.612725662390403</v>
      </c>
      <c r="D1266" s="2">
        <f>MACD!E1266</f>
        <v>1.1300600679705326</v>
      </c>
      <c r="E1266" s="2">
        <f>MACD!F1266</f>
        <v>1.6758027948131227</v>
      </c>
      <c r="F1266" s="2">
        <f>'Moving Avg'!D1266</f>
        <v>108.59549999999999</v>
      </c>
      <c r="G1266" s="2">
        <f>'Moving Avg'!F1266</f>
        <v>110.00200999999996</v>
      </c>
      <c r="H1266" s="2">
        <f>'Moving Avg'!G1266</f>
        <v>110.1951500000001</v>
      </c>
      <c r="I1266" s="2">
        <f>'Moving Avg'!H1266</f>
        <v>109.00832149999979</v>
      </c>
      <c r="J1266" s="6" t="str">
        <f>OBV!F1266</f>
        <v>NEUTRAL</v>
      </c>
      <c r="K1266" s="6" t="str">
        <f>OBV!G1266</f>
        <v>NEUTRAL</v>
      </c>
      <c r="L1266" s="6" t="str">
        <f>OBV!H1266</f>
        <v>NEUTRAL</v>
      </c>
    </row>
    <row r="1267" spans="1:12" ht="13.5" x14ac:dyDescent="0.25">
      <c r="A1267" s="3">
        <f>RSI!A1267</f>
        <v>43854</v>
      </c>
      <c r="B1267" s="2">
        <f>RSI!B1267</f>
        <v>108.5955</v>
      </c>
      <c r="C1267" s="2">
        <f>RSI!I1267</f>
        <v>32.612725662390403</v>
      </c>
      <c r="D1267" s="2">
        <f>MACD!E1267</f>
        <v>0.85917493610911322</v>
      </c>
      <c r="E1267" s="2">
        <f>MACD!F1267</f>
        <v>1.5124772230723207</v>
      </c>
      <c r="F1267" s="2">
        <f>'Moving Avg'!D1267</f>
        <v>108.59549999999999</v>
      </c>
      <c r="G1267" s="2">
        <f>'Moving Avg'!F1267</f>
        <v>109.72046499999995</v>
      </c>
      <c r="H1267" s="2">
        <f>'Moving Avg'!G1267</f>
        <v>110.21123800000011</v>
      </c>
      <c r="I1267" s="2">
        <f>'Moving Avg'!H1267</f>
        <v>109.00133099999979</v>
      </c>
      <c r="J1267" s="6" t="str">
        <f>OBV!F1267</f>
        <v>NEUTRAL</v>
      </c>
      <c r="K1267" s="6" t="str">
        <f>OBV!G1267</f>
        <v>NEUTRAL</v>
      </c>
      <c r="L1267" s="6" t="str">
        <f>OBV!H1267</f>
        <v>NEUTRAL</v>
      </c>
    </row>
    <row r="1268" spans="1:12" ht="13.5" x14ac:dyDescent="0.25">
      <c r="A1268" s="3">
        <f>RSI!A1268</f>
        <v>43857</v>
      </c>
      <c r="B1268" s="2">
        <f>RSI!B1268</f>
        <v>105.33759999999999</v>
      </c>
      <c r="C1268" s="2">
        <f>RSI!I1268</f>
        <v>16.462193780900975</v>
      </c>
      <c r="D1268" s="2">
        <f>MACD!E1268</f>
        <v>0.87847775375489334</v>
      </c>
      <c r="E1268" s="2">
        <f>MACD!F1268</f>
        <v>1.3856773292088354</v>
      </c>
      <c r="F1268" s="2">
        <f>'Moving Avg'!D1268</f>
        <v>107.94392000000001</v>
      </c>
      <c r="G1268" s="2">
        <f>'Moving Avg'!F1268</f>
        <v>109.31624499999995</v>
      </c>
      <c r="H1268" s="2">
        <f>'Moving Avg'!G1268</f>
        <v>110.16216800000009</v>
      </c>
      <c r="I1268" s="2">
        <f>'Moving Avg'!H1268</f>
        <v>108.96237699999982</v>
      </c>
      <c r="J1268" s="6" t="str">
        <f>OBV!F1268</f>
        <v>BEARISH</v>
      </c>
      <c r="K1268" s="6" t="str">
        <f>OBV!G1268</f>
        <v>NEUTRAL</v>
      </c>
      <c r="L1268" s="6" t="str">
        <f>OBV!H1268</f>
        <v>CONFIRMED BEARISH</v>
      </c>
    </row>
    <row r="1269" spans="1:12" ht="13.5" x14ac:dyDescent="0.25">
      <c r="A1269" s="3">
        <f>RSI!A1269</f>
        <v>43858</v>
      </c>
      <c r="B1269" s="2">
        <f>RSI!B1269</f>
        <v>104.57340000000001</v>
      </c>
      <c r="C1269" s="2">
        <f>RSI!I1269</f>
        <v>14.631774062595269</v>
      </c>
      <c r="D1269" s="2">
        <f>MACD!E1269</f>
        <v>0.97732437437473152</v>
      </c>
      <c r="E1269" s="2">
        <f>MACD!F1269</f>
        <v>1.3040067382420146</v>
      </c>
      <c r="F1269" s="2">
        <f>'Moving Avg'!D1269</f>
        <v>107.1395</v>
      </c>
      <c r="G1269" s="2">
        <f>'Moving Avg'!F1269</f>
        <v>108.83359499999997</v>
      </c>
      <c r="H1269" s="2">
        <f>'Moving Avg'!G1269</f>
        <v>110.09781400000008</v>
      </c>
      <c r="I1269" s="2">
        <f>'Moving Avg'!H1269</f>
        <v>108.91881649999983</v>
      </c>
      <c r="J1269" s="6" t="str">
        <f>OBV!F1269</f>
        <v>BEARISH</v>
      </c>
      <c r="K1269" s="6" t="str">
        <f>OBV!G1269</f>
        <v>NEUTRAL</v>
      </c>
      <c r="L1269" s="6" t="str">
        <f>OBV!H1269</f>
        <v>CONFIRMED BEARISH</v>
      </c>
    </row>
    <row r="1270" spans="1:12" ht="13.5" x14ac:dyDescent="0.25">
      <c r="A1270" s="3">
        <f>RSI!A1270</f>
        <v>43859</v>
      </c>
      <c r="B1270" s="2">
        <f>RSI!B1270</f>
        <v>102.18429999999999</v>
      </c>
      <c r="C1270" s="2">
        <f>RSI!I1270</f>
        <v>10.646342285866311</v>
      </c>
      <c r="D1270" s="2">
        <f>MACD!E1270</f>
        <v>1.2664369760070997</v>
      </c>
      <c r="E1270" s="2">
        <f>MACD!F1270</f>
        <v>1.2964927857950319</v>
      </c>
      <c r="F1270" s="2">
        <f>'Moving Avg'!D1270</f>
        <v>105.85726</v>
      </c>
      <c r="G1270" s="2">
        <f>'Moving Avg'!F1270</f>
        <v>108.25562499999997</v>
      </c>
      <c r="H1270" s="2">
        <f>'Moving Avg'!G1270</f>
        <v>109.98567800000008</v>
      </c>
      <c r="I1270" s="2">
        <f>'Moving Avg'!H1270</f>
        <v>108.86405699999983</v>
      </c>
      <c r="J1270" s="6" t="str">
        <f>OBV!F1270</f>
        <v>BEARISH</v>
      </c>
      <c r="K1270" s="6" t="str">
        <f>OBV!G1270</f>
        <v>NEUTRAL</v>
      </c>
      <c r="L1270" s="6" t="str">
        <f>OBV!H1270</f>
        <v>CONFIRMED BEARISH</v>
      </c>
    </row>
    <row r="1271" spans="1:12" ht="13.5" x14ac:dyDescent="0.25">
      <c r="A1271" s="3">
        <f>RSI!A1271</f>
        <v>43860</v>
      </c>
      <c r="B1271" s="2">
        <f>RSI!B1271</f>
        <v>102.2406</v>
      </c>
      <c r="C1271" s="2">
        <f>RSI!I1271</f>
        <v>11.259762003773574</v>
      </c>
      <c r="D1271" s="2">
        <f>MACD!E1271</f>
        <v>1.5474091057645722</v>
      </c>
      <c r="E1271" s="2">
        <f>MACD!F1271</f>
        <v>1.3466760497889401</v>
      </c>
      <c r="F1271" s="2">
        <f>'Moving Avg'!D1271</f>
        <v>104.58628000000002</v>
      </c>
      <c r="G1271" s="2">
        <f>'Moving Avg'!F1271</f>
        <v>107.85100499999999</v>
      </c>
      <c r="H1271" s="2">
        <f>'Moving Avg'!G1271</f>
        <v>109.87466800000007</v>
      </c>
      <c r="I1271" s="2">
        <f>'Moving Avg'!H1271</f>
        <v>108.82654949999986</v>
      </c>
      <c r="J1271" s="6" t="str">
        <f>OBV!F1271</f>
        <v>BULLISH</v>
      </c>
      <c r="K1271" s="6" t="str">
        <f>OBV!G1271</f>
        <v>NEUTRAL</v>
      </c>
      <c r="L1271" s="6" t="str">
        <f>OBV!H1271</f>
        <v>BULLISH DIVERGENCE</v>
      </c>
    </row>
    <row r="1272" spans="1:12" ht="13.5" x14ac:dyDescent="0.25">
      <c r="A1272" s="3">
        <f>RSI!A1272</f>
        <v>43861</v>
      </c>
      <c r="B1272" s="2">
        <f>RSI!B1272</f>
        <v>102.2406</v>
      </c>
      <c r="C1272" s="2">
        <f>RSI!I1272</f>
        <v>11.25976200377356</v>
      </c>
      <c r="D1272" s="2">
        <f>MACD!E1272</f>
        <v>1.8223301862780943</v>
      </c>
      <c r="E1272" s="2">
        <f>MACD!F1272</f>
        <v>1.4418068770867709</v>
      </c>
      <c r="F1272" s="2">
        <f>'Moving Avg'!D1272</f>
        <v>103.31530000000001</v>
      </c>
      <c r="G1272" s="2">
        <f>'Moving Avg'!F1272</f>
        <v>107.44638499999999</v>
      </c>
      <c r="H1272" s="2">
        <f>'Moving Avg'!G1272</f>
        <v>109.76365800000005</v>
      </c>
      <c r="I1272" s="2">
        <f>'Moving Avg'!H1272</f>
        <v>108.78778449999986</v>
      </c>
      <c r="J1272" s="6" t="str">
        <f>OBV!F1272</f>
        <v>BULLISH</v>
      </c>
      <c r="K1272" s="6" t="str">
        <f>OBV!G1272</f>
        <v>NEUTRAL</v>
      </c>
      <c r="L1272" s="6" t="str">
        <f>OBV!H1272</f>
        <v>BULLISH DIVERGENCE</v>
      </c>
    </row>
    <row r="1273" spans="1:12" ht="13.5" x14ac:dyDescent="0.25">
      <c r="A1273" s="3">
        <f>RSI!A1273</f>
        <v>43864</v>
      </c>
      <c r="B1273" s="2">
        <f>RSI!B1273</f>
        <v>99.747</v>
      </c>
      <c r="C1273" s="2">
        <f>RSI!I1273</f>
        <v>8.3242779230055817</v>
      </c>
      <c r="D1273" s="2">
        <f>MACD!E1273</f>
        <v>2.2740885235889579</v>
      </c>
      <c r="E1273" s="2">
        <f>MACD!F1273</f>
        <v>1.6082632063872082</v>
      </c>
      <c r="F1273" s="2">
        <f>'Moving Avg'!D1273</f>
        <v>102.19717999999999</v>
      </c>
      <c r="G1273" s="2">
        <f>'Moving Avg'!F1273</f>
        <v>106.917085</v>
      </c>
      <c r="H1273" s="2">
        <f>'Moving Avg'!G1273</f>
        <v>109.60277600000005</v>
      </c>
      <c r="I1273" s="2">
        <f>'Moving Avg'!H1273</f>
        <v>108.73065899999987</v>
      </c>
      <c r="J1273" s="6" t="str">
        <f>OBV!F1273</f>
        <v>BULLISH</v>
      </c>
      <c r="K1273" s="6" t="str">
        <f>OBV!G1273</f>
        <v>NEUTRAL</v>
      </c>
      <c r="L1273" s="6" t="str">
        <f>OBV!H1273</f>
        <v>BULLISH DIVERGENCE</v>
      </c>
    </row>
    <row r="1274" spans="1:12" ht="13.5" x14ac:dyDescent="0.25">
      <c r="A1274" s="3">
        <f>RSI!A1274</f>
        <v>43865</v>
      </c>
      <c r="B1274" s="2">
        <f>RSI!B1274</f>
        <v>99.747</v>
      </c>
      <c r="C1274" s="2">
        <f>RSI!I1274</f>
        <v>8.3242779230055817</v>
      </c>
      <c r="D1274" s="2">
        <f>MACD!E1274</f>
        <v>2.7029523089625229</v>
      </c>
      <c r="E1274" s="2">
        <f>MACD!F1274</f>
        <v>1.8272010269022712</v>
      </c>
      <c r="F1274" s="2">
        <f>'Moving Avg'!D1274</f>
        <v>101.2319</v>
      </c>
      <c r="G1274" s="2">
        <f>'Moving Avg'!F1274</f>
        <v>106.39059999999999</v>
      </c>
      <c r="H1274" s="2">
        <f>'Moving Avg'!G1274</f>
        <v>109.44189400000005</v>
      </c>
      <c r="I1274" s="2">
        <f>'Moving Avg'!H1274</f>
        <v>108.67396599999988</v>
      </c>
      <c r="J1274" s="6" t="str">
        <f>OBV!F1274</f>
        <v>BULLISH</v>
      </c>
      <c r="K1274" s="6" t="str">
        <f>OBV!G1274</f>
        <v>NEUTRAL</v>
      </c>
      <c r="L1274" s="6" t="str">
        <f>OBV!H1274</f>
        <v>BULLISH DIVERGENCE</v>
      </c>
    </row>
    <row r="1275" spans="1:12" ht="13.5" x14ac:dyDescent="0.25">
      <c r="A1275" s="3">
        <f>RSI!A1275</f>
        <v>43866</v>
      </c>
      <c r="B1275" s="2">
        <f>RSI!B1275</f>
        <v>96.770600000000002</v>
      </c>
      <c r="C1275" s="2">
        <f>RSI!I1275</f>
        <v>6.1167540455854947</v>
      </c>
      <c r="D1275" s="2">
        <f>MACD!E1275</f>
        <v>3.3294655048083399</v>
      </c>
      <c r="E1275" s="2">
        <f>MACD!F1275</f>
        <v>2.1276539224834847</v>
      </c>
      <c r="F1275" s="2">
        <f>'Moving Avg'!D1275</f>
        <v>100.14916000000001</v>
      </c>
      <c r="G1275" s="2">
        <f>'Moving Avg'!F1275</f>
        <v>105.79935499999999</v>
      </c>
      <c r="H1275" s="2">
        <f>'Moving Avg'!G1275</f>
        <v>109.22148400000003</v>
      </c>
      <c r="I1275" s="2">
        <f>'Moving Avg'!H1275</f>
        <v>108.61767199999987</v>
      </c>
      <c r="J1275" s="6" t="str">
        <f>OBV!F1275</f>
        <v>BULLISH</v>
      </c>
      <c r="K1275" s="6" t="str">
        <f>OBV!G1275</f>
        <v>NEUTRAL</v>
      </c>
      <c r="L1275" s="6" t="str">
        <f>OBV!H1275</f>
        <v>BULLISH DIVERGENCE</v>
      </c>
    </row>
    <row r="1276" spans="1:12" ht="13.5" x14ac:dyDescent="0.25">
      <c r="A1276" s="3">
        <f>RSI!A1276</f>
        <v>43867</v>
      </c>
      <c r="B1276" s="2">
        <f>RSI!B1276</f>
        <v>96.448899999999995</v>
      </c>
      <c r="C1276" s="2">
        <f>RSI!I1276</f>
        <v>5.9335979395150389</v>
      </c>
      <c r="D1276" s="2">
        <f>MACD!E1276</f>
        <v>3.9409671197324627</v>
      </c>
      <c r="E1276" s="2">
        <f>MACD!F1276</f>
        <v>2.4903165619332803</v>
      </c>
      <c r="F1276" s="2">
        <f>'Moving Avg'!D1276</f>
        <v>98.990819999999999</v>
      </c>
      <c r="G1276" s="2">
        <f>'Moving Avg'!F1276</f>
        <v>105.19202500000002</v>
      </c>
      <c r="H1276" s="2">
        <f>'Moving Avg'!G1276</f>
        <v>108.99464000000003</v>
      </c>
      <c r="I1276" s="2">
        <f>'Moving Avg'!H1276</f>
        <v>108.57544349999988</v>
      </c>
      <c r="J1276" s="6" t="str">
        <f>OBV!F1276</f>
        <v>BEARISH</v>
      </c>
      <c r="K1276" s="6" t="str">
        <f>OBV!G1276</f>
        <v>NEUTRAL</v>
      </c>
      <c r="L1276" s="6" t="str">
        <f>OBV!H1276</f>
        <v>CONFIRMED BEARISH</v>
      </c>
    </row>
    <row r="1277" spans="1:12" ht="13.5" x14ac:dyDescent="0.25">
      <c r="A1277" s="3">
        <f>RSI!A1277</f>
        <v>43868</v>
      </c>
      <c r="B1277" s="2">
        <f>RSI!B1277</f>
        <v>93.593199999999996</v>
      </c>
      <c r="C1277" s="2">
        <f>RSI!I1277</f>
        <v>4.6130959125609792</v>
      </c>
      <c r="D1277" s="2">
        <f>MACD!E1277</f>
        <v>4.7251086457302023</v>
      </c>
      <c r="E1277" s="2">
        <f>MACD!F1277</f>
        <v>2.9372749786926651</v>
      </c>
      <c r="F1277" s="2">
        <f>'Moving Avg'!D1277</f>
        <v>97.26133999999999</v>
      </c>
      <c r="G1277" s="2">
        <f>'Moving Avg'!F1277</f>
        <v>104.44191000000001</v>
      </c>
      <c r="H1277" s="2">
        <f>'Moving Avg'!G1277</f>
        <v>108.72677000000003</v>
      </c>
      <c r="I1277" s="2">
        <f>'Moving Avg'!H1277</f>
        <v>108.50322349999988</v>
      </c>
      <c r="J1277" s="6" t="str">
        <f>OBV!F1277</f>
        <v>BEARISH</v>
      </c>
      <c r="K1277" s="6" t="str">
        <f>OBV!G1277</f>
        <v>NEUTRAL</v>
      </c>
      <c r="L1277" s="6" t="str">
        <f>OBV!H1277</f>
        <v>CONFIRMED BEARISH</v>
      </c>
    </row>
    <row r="1278" spans="1:12" ht="13.5" x14ac:dyDescent="0.25">
      <c r="A1278" s="3">
        <f>RSI!A1278</f>
        <v>43871</v>
      </c>
      <c r="B1278" s="2">
        <f>RSI!B1278</f>
        <v>90.383600000000001</v>
      </c>
      <c r="C1278" s="2">
        <f>RSI!I1278</f>
        <v>3.6341710929271329</v>
      </c>
      <c r="D1278" s="2">
        <f>MACD!E1278</f>
        <v>5.1931162954921888</v>
      </c>
      <c r="E1278" s="2">
        <f>MACD!F1278</f>
        <v>3.3884432420525696</v>
      </c>
      <c r="F1278" s="2">
        <f>'Moving Avg'!D1278</f>
        <v>95.388660000000002</v>
      </c>
      <c r="G1278" s="2">
        <f>'Moving Avg'!F1278</f>
        <v>103.53131500000002</v>
      </c>
      <c r="H1278" s="2">
        <f>'Moving Avg'!G1278</f>
        <v>108.39470800000002</v>
      </c>
      <c r="I1278" s="2">
        <f>'Moving Avg'!H1278</f>
        <v>108.42481549999985</v>
      </c>
      <c r="J1278" s="6" t="str">
        <f>OBV!F1278</f>
        <v>BEARISH</v>
      </c>
      <c r="K1278" s="6" t="str">
        <f>OBV!G1278</f>
        <v>NEUTRAL</v>
      </c>
      <c r="L1278" s="6" t="str">
        <f>OBV!H1278</f>
        <v>CONFIRMED BEARISH</v>
      </c>
    </row>
    <row r="1279" spans="1:12" ht="13.5" x14ac:dyDescent="0.25">
      <c r="A1279" s="3">
        <f>RSI!A1279</f>
        <v>43872</v>
      </c>
      <c r="B1279" s="2">
        <f>RSI!B1279</f>
        <v>90.399699999999996</v>
      </c>
      <c r="C1279" s="2">
        <f>RSI!I1279</f>
        <v>3.744513384081813</v>
      </c>
      <c r="D1279" s="2">
        <f>MACD!E1279</f>
        <v>5.5522622741320049</v>
      </c>
      <c r="E1279" s="2">
        <f>MACD!F1279</f>
        <v>3.821207048468457</v>
      </c>
      <c r="F1279" s="2">
        <f>'Moving Avg'!D1279</f>
        <v>93.519199999999984</v>
      </c>
      <c r="G1279" s="2">
        <f>'Moving Avg'!F1279</f>
        <v>102.62152500000002</v>
      </c>
      <c r="H1279" s="2">
        <f>'Moving Avg'!G1279</f>
        <v>108.03433200000001</v>
      </c>
      <c r="I1279" s="2">
        <f>'Moving Avg'!H1279</f>
        <v>108.34648799999988</v>
      </c>
      <c r="J1279" s="6" t="str">
        <f>OBV!F1279</f>
        <v>BEARISH</v>
      </c>
      <c r="K1279" s="6" t="str">
        <f>OBV!G1279</f>
        <v>NEUTRAL</v>
      </c>
      <c r="L1279" s="6" t="str">
        <f>OBV!H1279</f>
        <v>CONFIRMED BEARISH</v>
      </c>
    </row>
    <row r="1280" spans="1:12" ht="13.5" x14ac:dyDescent="0.25">
      <c r="A1280" s="3">
        <f>RSI!A1280</f>
        <v>43873</v>
      </c>
      <c r="B1280" s="2">
        <f>RSI!B1280</f>
        <v>92.507300000000001</v>
      </c>
      <c r="C1280" s="2">
        <f>RSI!I1280</f>
        <v>17.122813454661923</v>
      </c>
      <c r="D1280" s="2">
        <f>MACD!E1280</f>
        <v>5.4082220890306445</v>
      </c>
      <c r="E1280" s="2">
        <f>MACD!F1280</f>
        <v>4.1386100565808945</v>
      </c>
      <c r="F1280" s="2">
        <f>'Moving Avg'!D1280</f>
        <v>92.666539999999998</v>
      </c>
      <c r="G1280" s="2">
        <f>'Moving Avg'!F1280</f>
        <v>101.81711500000003</v>
      </c>
      <c r="H1280" s="2">
        <f>'Moving Avg'!G1280</f>
        <v>107.71610800000001</v>
      </c>
      <c r="I1280" s="2">
        <f>'Moving Avg'!H1280</f>
        <v>108.2786984999999</v>
      </c>
      <c r="J1280" s="6" t="str">
        <f>OBV!F1280</f>
        <v>BULLISH</v>
      </c>
      <c r="K1280" s="6" t="str">
        <f>OBV!G1280</f>
        <v>NEUTRAL</v>
      </c>
      <c r="L1280" s="6" t="str">
        <f>OBV!H1280</f>
        <v>BULLISH DIVERGENCE</v>
      </c>
    </row>
    <row r="1281" spans="1:12" ht="13.5" x14ac:dyDescent="0.25">
      <c r="A1281" s="3">
        <f>RSI!A1281</f>
        <v>43874</v>
      </c>
      <c r="B1281" s="2">
        <f>RSI!B1281</f>
        <v>92.515299999999996</v>
      </c>
      <c r="C1281" s="2">
        <f>RSI!I1281</f>
        <v>17.169873272869893</v>
      </c>
      <c r="D1281" s="2">
        <f>MACD!E1281</f>
        <v>5.3520860797457601</v>
      </c>
      <c r="E1281" s="2">
        <f>MACD!F1281</f>
        <v>4.3813052612138677</v>
      </c>
      <c r="F1281" s="2">
        <f>'Moving Avg'!D1281</f>
        <v>91.879819999999995</v>
      </c>
      <c r="G1281" s="2">
        <f>'Moving Avg'!F1281</f>
        <v>101.01310500000001</v>
      </c>
      <c r="H1281" s="2">
        <f>'Moving Avg'!G1281</f>
        <v>107.33353000000001</v>
      </c>
      <c r="I1281" s="2">
        <f>'Moving Avg'!H1281</f>
        <v>108.22273399999989</v>
      </c>
      <c r="J1281" s="6" t="str">
        <f>OBV!F1281</f>
        <v>BULLISH</v>
      </c>
      <c r="K1281" s="6" t="str">
        <f>OBV!G1281</f>
        <v>NEUTRAL</v>
      </c>
      <c r="L1281" s="6" t="str">
        <f>OBV!H1281</f>
        <v>BULLISH DIVERGENCE</v>
      </c>
    </row>
    <row r="1282" spans="1:12" ht="13.5" x14ac:dyDescent="0.25">
      <c r="A1282" s="3">
        <f>RSI!A1282</f>
        <v>43875</v>
      </c>
      <c r="B1282" s="2">
        <f>RSI!B1282</f>
        <v>96.440799999999996</v>
      </c>
      <c r="C1282" s="2">
        <f>RSI!I1282</f>
        <v>36.287350765248327</v>
      </c>
      <c r="D1282" s="2">
        <f>MACD!E1282</f>
        <v>5.0671642937847139</v>
      </c>
      <c r="E1282" s="2">
        <f>MACD!F1282</f>
        <v>4.5184770677280373</v>
      </c>
      <c r="F1282" s="2">
        <f>'Moving Avg'!D1282</f>
        <v>92.449339999999978</v>
      </c>
      <c r="G1282" s="2">
        <f>'Moving Avg'!F1282</f>
        <v>100.40537000000002</v>
      </c>
      <c r="H1282" s="2">
        <f>'Moving Avg'!G1282</f>
        <v>107.02946200000001</v>
      </c>
      <c r="I1282" s="2">
        <f>'Moving Avg'!H1282</f>
        <v>108.18639699999989</v>
      </c>
      <c r="J1282" s="6" t="str">
        <f>OBV!F1282</f>
        <v>BULLISH</v>
      </c>
      <c r="K1282" s="6" t="str">
        <f>OBV!G1282</f>
        <v>NEUTRAL</v>
      </c>
      <c r="L1282" s="6" t="str">
        <f>OBV!H1282</f>
        <v>CONFIRMED BULLISH</v>
      </c>
    </row>
    <row r="1283" spans="1:12" ht="13.5" x14ac:dyDescent="0.25">
      <c r="A1283" s="3">
        <f>RSI!A1283</f>
        <v>43878</v>
      </c>
      <c r="B1283" s="2">
        <f>RSI!B1283</f>
        <v>99.425200000000004</v>
      </c>
      <c r="C1283" s="2">
        <f>RSI!I1283</f>
        <v>46.413501240084635</v>
      </c>
      <c r="D1283" s="2">
        <f>MACD!E1283</f>
        <v>4.247586663259284</v>
      </c>
      <c r="E1283" s="2">
        <f>MACD!F1283</f>
        <v>4.4642989868342866</v>
      </c>
      <c r="F1283" s="2">
        <f>'Moving Avg'!D1283</f>
        <v>94.257659999999987</v>
      </c>
      <c r="G1283" s="2">
        <f>'Moving Avg'!F1283</f>
        <v>99.946855000000014</v>
      </c>
      <c r="H1283" s="2">
        <f>'Moving Avg'!G1283</f>
        <v>106.785082</v>
      </c>
      <c r="I1283" s="2">
        <f>'Moving Avg'!H1283</f>
        <v>108.16498199999992</v>
      </c>
      <c r="J1283" s="6" t="str">
        <f>OBV!F1283</f>
        <v>BULLISH</v>
      </c>
      <c r="K1283" s="6" t="str">
        <f>OBV!G1283</f>
        <v>NEUTRAL</v>
      </c>
      <c r="L1283" s="6" t="str">
        <f>OBV!H1283</f>
        <v>CONFIRMED BULLISH</v>
      </c>
    </row>
    <row r="1284" spans="1:12" ht="13.5" x14ac:dyDescent="0.25">
      <c r="A1284" s="3">
        <f>RSI!A1284</f>
        <v>43879</v>
      </c>
      <c r="B1284" s="2">
        <f>RSI!B1284</f>
        <v>99.747</v>
      </c>
      <c r="C1284" s="2">
        <f>RSI!I1284</f>
        <v>47.384560221475738</v>
      </c>
      <c r="D1284" s="2">
        <f>MACD!E1284</f>
        <v>3.5368920904742964</v>
      </c>
      <c r="E1284" s="2">
        <f>MACD!F1284</f>
        <v>4.2788176075622886</v>
      </c>
      <c r="F1284" s="2">
        <f>'Moving Avg'!D1284</f>
        <v>96.127120000000005</v>
      </c>
      <c r="G1284" s="2">
        <f>'Moving Avg'!F1284</f>
        <v>99.504429999999999</v>
      </c>
      <c r="H1284" s="2">
        <f>'Moving Avg'!G1284</f>
        <v>106.54713800000002</v>
      </c>
      <c r="I1284" s="2">
        <f>'Moving Avg'!H1284</f>
        <v>108.12219499999992</v>
      </c>
      <c r="J1284" s="6" t="str">
        <f>OBV!F1284</f>
        <v>BULLISH</v>
      </c>
      <c r="K1284" s="6" t="str">
        <f>OBV!G1284</f>
        <v>NEUTRAL</v>
      </c>
      <c r="L1284" s="6" t="str">
        <f>OBV!H1284</f>
        <v>CONFIRMED BULLISH</v>
      </c>
    </row>
    <row r="1285" spans="1:12" ht="13.5" x14ac:dyDescent="0.25">
      <c r="A1285" s="3">
        <f>RSI!A1285</f>
        <v>43880</v>
      </c>
      <c r="B1285" s="2">
        <f>RSI!B1285</f>
        <v>97.333699999999993</v>
      </c>
      <c r="C1285" s="2">
        <f>RSI!I1285</f>
        <v>41.335068999863331</v>
      </c>
      <c r="D1285" s="2">
        <f>MACD!E1285</f>
        <v>2.6606289113353654</v>
      </c>
      <c r="E1285" s="2">
        <f>MACD!F1285</f>
        <v>3.9551798683169039</v>
      </c>
      <c r="F1285" s="2">
        <f>'Moving Avg'!D1285</f>
        <v>97.092399999999998</v>
      </c>
      <c r="G1285" s="2">
        <f>'Moving Avg'!F1285</f>
        <v>98.941339999999997</v>
      </c>
      <c r="H1285" s="2">
        <f>'Moving Avg'!G1285</f>
        <v>106.26092800000001</v>
      </c>
      <c r="I1285" s="2">
        <f>'Moving Avg'!H1285</f>
        <v>108.06321699999991</v>
      </c>
      <c r="J1285" s="6" t="str">
        <f>OBV!F1285</f>
        <v>BULLISH</v>
      </c>
      <c r="K1285" s="6" t="str">
        <f>OBV!G1285</f>
        <v>NEUTRAL</v>
      </c>
      <c r="L1285" s="6" t="str">
        <f>OBV!H1285</f>
        <v>CONFIRMED BULLISH</v>
      </c>
    </row>
    <row r="1286" spans="1:12" ht="13.5" x14ac:dyDescent="0.25">
      <c r="A1286" s="3">
        <f>RSI!A1286</f>
        <v>43881</v>
      </c>
      <c r="B1286" s="2">
        <f>RSI!B1286</f>
        <v>97.333699999999993</v>
      </c>
      <c r="C1286" s="2">
        <f>RSI!I1286</f>
        <v>41.335068999863346</v>
      </c>
      <c r="D1286" s="2">
        <f>MACD!E1286</f>
        <v>1.8878679714249671</v>
      </c>
      <c r="E1286" s="2">
        <f>MACD!F1286</f>
        <v>3.541717488938517</v>
      </c>
      <c r="F1286" s="2">
        <f>'Moving Avg'!D1286</f>
        <v>98.056079999999994</v>
      </c>
      <c r="G1286" s="2">
        <f>'Moving Avg'!F1286</f>
        <v>98.37824999999998</v>
      </c>
      <c r="H1286" s="2">
        <f>'Moving Avg'!G1286</f>
        <v>105.97471800000001</v>
      </c>
      <c r="I1286" s="2">
        <f>'Moving Avg'!H1286</f>
        <v>108.00423899999994</v>
      </c>
      <c r="J1286" s="6" t="str">
        <f>OBV!F1286</f>
        <v>BEARISH</v>
      </c>
      <c r="K1286" s="6" t="str">
        <f>OBV!G1286</f>
        <v>NEUTRAL</v>
      </c>
      <c r="L1286" s="6" t="str">
        <f>OBV!H1286</f>
        <v>BEARISH DIVERGENCE</v>
      </c>
    </row>
    <row r="1287" spans="1:12" ht="13.5" x14ac:dyDescent="0.25">
      <c r="A1287" s="3">
        <f>RSI!A1287</f>
        <v>43882</v>
      </c>
      <c r="B1287" s="2">
        <f>RSI!B1287</f>
        <v>99.666499999999999</v>
      </c>
      <c r="C1287" s="2">
        <f>RSI!I1287</f>
        <v>48.680243889567059</v>
      </c>
      <c r="D1287" s="2">
        <f>MACD!E1287</f>
        <v>0.63869267125100748</v>
      </c>
      <c r="E1287" s="2">
        <f>MACD!F1287</f>
        <v>2.9611125254010151</v>
      </c>
      <c r="F1287" s="2">
        <f>'Moving Avg'!D1287</f>
        <v>98.701220000000006</v>
      </c>
      <c r="G1287" s="2">
        <f>'Moving Avg'!F1287</f>
        <v>97.931799999999981</v>
      </c>
      <c r="H1287" s="2">
        <f>'Moving Avg'!G1287</f>
        <v>105.735164</v>
      </c>
      <c r="I1287" s="2">
        <f>'Moving Avg'!H1287</f>
        <v>107.97224549999996</v>
      </c>
      <c r="J1287" s="6" t="str">
        <f>OBV!F1287</f>
        <v>BEARISH</v>
      </c>
      <c r="K1287" s="6" t="str">
        <f>OBV!G1287</f>
        <v>NEUTRAL</v>
      </c>
      <c r="L1287" s="6" t="str">
        <f>OBV!H1287</f>
        <v>BEARISH DIVERGENCE</v>
      </c>
    </row>
    <row r="1288" spans="1:12" ht="13.5" x14ac:dyDescent="0.25">
      <c r="A1288" s="3">
        <f>RSI!A1288</f>
        <v>43885</v>
      </c>
      <c r="B1288" s="2">
        <f>RSI!B1288</f>
        <v>99.666499999999999</v>
      </c>
      <c r="C1288" s="2">
        <f>RSI!I1288</f>
        <v>48.680243889567059</v>
      </c>
      <c r="D1288" s="2">
        <f>MACD!E1288</f>
        <v>-0.91028048610751</v>
      </c>
      <c r="E1288" s="2">
        <f>MACD!F1288</f>
        <v>2.1868339230993099</v>
      </c>
      <c r="F1288" s="2">
        <f>'Moving Avg'!D1288</f>
        <v>98.749479999999991</v>
      </c>
      <c r="G1288" s="2">
        <f>'Moving Avg'!F1288</f>
        <v>97.648245000000003</v>
      </c>
      <c r="H1288" s="2">
        <f>'Moving Avg'!G1288</f>
        <v>105.49561000000001</v>
      </c>
      <c r="I1288" s="2">
        <f>'Moving Avg'!H1288</f>
        <v>107.94084099999996</v>
      </c>
      <c r="J1288" s="6" t="str">
        <f>OBV!F1288</f>
        <v>BEARISH</v>
      </c>
      <c r="K1288" s="6" t="str">
        <f>OBV!G1288</f>
        <v>NEUTRAL</v>
      </c>
      <c r="L1288" s="6" t="str">
        <f>OBV!H1288</f>
        <v>BEARISH DIVERGENCE</v>
      </c>
    </row>
    <row r="1289" spans="1:12" ht="13.5" x14ac:dyDescent="0.25">
      <c r="A1289" s="3">
        <f>RSI!A1289</f>
        <v>43886</v>
      </c>
      <c r="B1289" s="2">
        <f>RSI!B1289</f>
        <v>99.666499999999999</v>
      </c>
      <c r="C1289" s="2">
        <f>RSI!I1289</f>
        <v>48.680243889567059</v>
      </c>
      <c r="D1289" s="2">
        <f>MACD!E1289</f>
        <v>-2.2168009884697994</v>
      </c>
      <c r="E1289" s="2">
        <f>MACD!F1289</f>
        <v>1.3061069407854882</v>
      </c>
      <c r="F1289" s="2">
        <f>'Moving Avg'!D1289</f>
        <v>98.733379999999983</v>
      </c>
      <c r="G1289" s="2">
        <f>'Moving Avg'!F1289</f>
        <v>97.402900000000002</v>
      </c>
      <c r="H1289" s="2">
        <f>'Moving Avg'!G1289</f>
        <v>105.230154</v>
      </c>
      <c r="I1289" s="2">
        <f>'Moving Avg'!H1289</f>
        <v>107.89411599999995</v>
      </c>
      <c r="J1289" s="6" t="str">
        <f>OBV!F1289</f>
        <v>BEARISH</v>
      </c>
      <c r="K1289" s="6" t="str">
        <f>OBV!G1289</f>
        <v>NEUTRAL</v>
      </c>
      <c r="L1289" s="6" t="str">
        <f>OBV!H1289</f>
        <v>CONFIRMED BEARISH</v>
      </c>
    </row>
    <row r="1290" spans="1:12" ht="13.5" x14ac:dyDescent="0.25">
      <c r="A1290" s="3">
        <f>RSI!A1290</f>
        <v>43887</v>
      </c>
      <c r="B1290" s="2">
        <f>RSI!B1290</f>
        <v>99.666499999999999</v>
      </c>
      <c r="C1290" s="2">
        <f>RSI!I1290</f>
        <v>48.680243889567073</v>
      </c>
      <c r="D1290" s="2">
        <f>MACD!E1290</f>
        <v>-2.9965238779163883</v>
      </c>
      <c r="E1290" s="2">
        <f>MACD!F1290</f>
        <v>0.44558077704511301</v>
      </c>
      <c r="F1290" s="2">
        <f>'Moving Avg'!D1290</f>
        <v>99.199939999999998</v>
      </c>
      <c r="G1290" s="2">
        <f>'Moving Avg'!F1290</f>
        <v>97.277010000000004</v>
      </c>
      <c r="H1290" s="2">
        <f>'Moving Avg'!G1290</f>
        <v>104.96469800000001</v>
      </c>
      <c r="I1290" s="2">
        <f>'Moving Avg'!H1290</f>
        <v>107.86212249999997</v>
      </c>
      <c r="J1290" s="6" t="str">
        <f>OBV!F1290</f>
        <v>BULLISH</v>
      </c>
      <c r="K1290" s="6" t="str">
        <f>OBV!G1290</f>
        <v>NEUTRAL</v>
      </c>
      <c r="L1290" s="6" t="str">
        <f>OBV!H1290</f>
        <v>CONFIRMED BULLISH</v>
      </c>
    </row>
    <row r="1291" spans="1:12" ht="13.5" x14ac:dyDescent="0.25">
      <c r="A1291" s="3">
        <f>RSI!A1291</f>
        <v>43888</v>
      </c>
      <c r="B1291" s="2">
        <f>RSI!B1291</f>
        <v>96.690200000000004</v>
      </c>
      <c r="C1291" s="2">
        <f>RSI!I1291</f>
        <v>40.070564676411642</v>
      </c>
      <c r="D1291" s="2">
        <f>MACD!E1291</f>
        <v>-3.4331583482472752</v>
      </c>
      <c r="E1291" s="2">
        <f>MACD!F1291</f>
        <v>-0.33016704801336466</v>
      </c>
      <c r="F1291" s="2">
        <f>'Moving Avg'!D1291</f>
        <v>99.071240000000003</v>
      </c>
      <c r="G1291" s="2">
        <f>'Moving Avg'!F1291</f>
        <v>96.999490000000009</v>
      </c>
      <c r="H1291" s="2">
        <f>'Moving Avg'!G1291</f>
        <v>104.63971600000001</v>
      </c>
      <c r="I1291" s="2">
        <f>'Moving Avg'!H1291</f>
        <v>107.81524749999997</v>
      </c>
      <c r="J1291" s="6" t="str">
        <f>OBV!F1291</f>
        <v>BEARISH</v>
      </c>
      <c r="K1291" s="6" t="str">
        <f>OBV!G1291</f>
        <v>NEUTRAL</v>
      </c>
      <c r="L1291" s="6" t="str">
        <f>OBV!H1291</f>
        <v>CONFIRMED BEARISH</v>
      </c>
    </row>
    <row r="1292" spans="1:12" ht="13.5" x14ac:dyDescent="0.25">
      <c r="A1292" s="3">
        <f>RSI!A1292</f>
        <v>43889</v>
      </c>
      <c r="B1292" s="2">
        <f>RSI!B1292</f>
        <v>96.690200000000004</v>
      </c>
      <c r="C1292" s="2">
        <f>RSI!I1292</f>
        <v>40.070564676411642</v>
      </c>
      <c r="D1292" s="2">
        <f>MACD!E1292</f>
        <v>-3.179780701375492</v>
      </c>
      <c r="E1292" s="2">
        <f>MACD!F1292</f>
        <v>-0.90008977868579021</v>
      </c>
      <c r="F1292" s="2">
        <f>'Moving Avg'!D1292</f>
        <v>98.475980000000007</v>
      </c>
      <c r="G1292" s="2">
        <f>'Moving Avg'!F1292</f>
        <v>96.721969999999999</v>
      </c>
      <c r="H1292" s="2">
        <f>'Moving Avg'!G1292</f>
        <v>104.315056</v>
      </c>
      <c r="I1292" s="2">
        <f>'Moving Avg'!H1292</f>
        <v>107.78015749999997</v>
      </c>
      <c r="J1292" s="6" t="str">
        <f>OBV!F1292</f>
        <v>BEARISH</v>
      </c>
      <c r="K1292" s="6" t="str">
        <f>OBV!G1292</f>
        <v>NEUTRAL</v>
      </c>
      <c r="L1292" s="6" t="str">
        <f>OBV!H1292</f>
        <v>CONFIRMED BEARISH</v>
      </c>
    </row>
    <row r="1293" spans="1:12" ht="13.5" x14ac:dyDescent="0.25">
      <c r="A1293" s="3">
        <f>RSI!A1293</f>
        <v>43892</v>
      </c>
      <c r="B1293" s="2">
        <f>RSI!B1293</f>
        <v>96.690200000000004</v>
      </c>
      <c r="C1293" s="2">
        <f>RSI!I1293</f>
        <v>40.070564676411642</v>
      </c>
      <c r="D1293" s="2">
        <f>MACD!E1293</f>
        <v>-2.4887323375713919</v>
      </c>
      <c r="E1293" s="2">
        <f>MACD!F1293</f>
        <v>-1.2178182904629107</v>
      </c>
      <c r="F1293" s="2">
        <f>'Moving Avg'!D1293</f>
        <v>97.880719999999997</v>
      </c>
      <c r="G1293" s="2">
        <f>'Moving Avg'!F1293</f>
        <v>96.569130000000001</v>
      </c>
      <c r="H1293" s="2">
        <f>'Moving Avg'!G1293</f>
        <v>103.964332</v>
      </c>
      <c r="I1293" s="2">
        <f>'Moving Avg'!H1293</f>
        <v>107.74506749999996</v>
      </c>
      <c r="J1293" s="6" t="str">
        <f>OBV!F1293</f>
        <v>BEARISH</v>
      </c>
      <c r="K1293" s="6" t="str">
        <f>OBV!G1293</f>
        <v>NEUTRAL</v>
      </c>
      <c r="L1293" s="6" t="str">
        <f>OBV!H1293</f>
        <v>CONFIRMED BEARISH</v>
      </c>
    </row>
    <row r="1294" spans="1:12" ht="13.5" x14ac:dyDescent="0.25">
      <c r="A1294" s="3">
        <f>RSI!A1294</f>
        <v>43893</v>
      </c>
      <c r="B1294" s="2">
        <f>RSI!B1294</f>
        <v>96.690200000000004</v>
      </c>
      <c r="C1294" s="2">
        <f>RSI!I1294</f>
        <v>40.070564676411642</v>
      </c>
      <c r="D1294" s="2">
        <f>MACD!E1294</f>
        <v>-1.8382752737639549</v>
      </c>
      <c r="E1294" s="2">
        <f>MACD!F1294</f>
        <v>-1.3419096871231195</v>
      </c>
      <c r="F1294" s="2">
        <f>'Moving Avg'!D1294</f>
        <v>97.28546</v>
      </c>
      <c r="G1294" s="2">
        <f>'Moving Avg'!F1294</f>
        <v>96.416290000000004</v>
      </c>
      <c r="H1294" s="2">
        <f>'Moving Avg'!G1294</f>
        <v>103.61360799999999</v>
      </c>
      <c r="I1294" s="2">
        <f>'Moving Avg'!H1294</f>
        <v>107.70999499999998</v>
      </c>
      <c r="J1294" s="6" t="str">
        <f>OBV!F1294</f>
        <v>BEARISH</v>
      </c>
      <c r="K1294" s="6" t="str">
        <f>OBV!G1294</f>
        <v>NEUTRAL</v>
      </c>
      <c r="L1294" s="6" t="str">
        <f>OBV!H1294</f>
        <v>CONFIRMED BEARISH</v>
      </c>
    </row>
    <row r="1295" spans="1:12" ht="13.5" x14ac:dyDescent="0.25">
      <c r="A1295" s="3">
        <f>RSI!A1295</f>
        <v>43894</v>
      </c>
      <c r="B1295" s="2">
        <f>RSI!B1295</f>
        <v>96.529300000000006</v>
      </c>
      <c r="C1295" s="2">
        <f>RSI!I1295</f>
        <v>39.56178682523413</v>
      </c>
      <c r="D1295" s="2">
        <f>MACD!E1295</f>
        <v>-1.6322319870343165</v>
      </c>
      <c r="E1295" s="2">
        <f>MACD!F1295</f>
        <v>-1.3999741471053588</v>
      </c>
      <c r="F1295" s="2">
        <f>'Moving Avg'!D1295</f>
        <v>96.658020000000008</v>
      </c>
      <c r="G1295" s="2">
        <f>'Moving Avg'!F1295</f>
        <v>96.404224999999997</v>
      </c>
      <c r="H1295" s="2">
        <f>'Moving Avg'!G1295</f>
        <v>103.259666</v>
      </c>
      <c r="I1295" s="2">
        <f>'Moving Avg'!H1295</f>
        <v>107.67411799999996</v>
      </c>
      <c r="J1295" s="6" t="str">
        <f>OBV!F1295</f>
        <v>BEARISH</v>
      </c>
      <c r="K1295" s="6" t="str">
        <f>OBV!G1295</f>
        <v>NEUTRAL</v>
      </c>
      <c r="L1295" s="6" t="str">
        <f>OBV!H1295</f>
        <v>CONFIRMED BEARISH</v>
      </c>
    </row>
    <row r="1296" spans="1:12" ht="13.5" x14ac:dyDescent="0.25">
      <c r="A1296" s="3">
        <f>RSI!A1296</f>
        <v>43895</v>
      </c>
      <c r="B1296" s="2">
        <f>RSI!B1296</f>
        <v>93.713899999999995</v>
      </c>
      <c r="C1296" s="2">
        <f>RSI!I1296</f>
        <v>31.923698442292434</v>
      </c>
      <c r="D1296" s="2">
        <f>MACD!E1296</f>
        <v>-1.2344860274936025</v>
      </c>
      <c r="E1296" s="2">
        <f>MACD!F1296</f>
        <v>-1.3668765231830076</v>
      </c>
      <c r="F1296" s="2">
        <f>'Moving Avg'!D1296</f>
        <v>96.062759999999997</v>
      </c>
      <c r="G1296" s="2">
        <f>'Moving Avg'!F1296</f>
        <v>96.267475000000005</v>
      </c>
      <c r="H1296" s="2">
        <f>'Moving Avg'!G1296</f>
        <v>102.86550399999999</v>
      </c>
      <c r="I1296" s="2">
        <f>'Moving Avg'!H1296</f>
        <v>107.60976499999998</v>
      </c>
      <c r="J1296" s="6" t="str">
        <f>OBV!F1296</f>
        <v>BEARISH</v>
      </c>
      <c r="K1296" s="6" t="str">
        <f>OBV!G1296</f>
        <v>NEUTRAL</v>
      </c>
      <c r="L1296" s="6" t="str">
        <f>OBV!H1296</f>
        <v>CONFIRMED BEARISH</v>
      </c>
    </row>
    <row r="1297" spans="1:12" ht="13.5" x14ac:dyDescent="0.25">
      <c r="A1297" s="3">
        <f>RSI!A1297</f>
        <v>43896</v>
      </c>
      <c r="B1297" s="2">
        <f>RSI!B1297</f>
        <v>93.713899999999995</v>
      </c>
      <c r="C1297" s="2">
        <f>RSI!I1297</f>
        <v>31.923698442292434</v>
      </c>
      <c r="D1297" s="2">
        <f>MACD!E1297</f>
        <v>-0.50864989363698498</v>
      </c>
      <c r="E1297" s="2">
        <f>MACD!F1297</f>
        <v>-1.1952311972738032</v>
      </c>
      <c r="F1297" s="2">
        <f>'Moving Avg'!D1297</f>
        <v>95.467500000000001</v>
      </c>
      <c r="G1297" s="2">
        <f>'Moving Avg'!F1297</f>
        <v>96.273510000000002</v>
      </c>
      <c r="H1297" s="2">
        <f>'Moving Avg'!G1297</f>
        <v>102.45525399999998</v>
      </c>
      <c r="I1297" s="2">
        <f>'Moving Avg'!H1297</f>
        <v>107.54541199999998</v>
      </c>
      <c r="J1297" s="6" t="str">
        <f>OBV!F1297</f>
        <v>BEARISH</v>
      </c>
      <c r="K1297" s="6" t="str">
        <f>OBV!G1297</f>
        <v>NEUTRAL</v>
      </c>
      <c r="L1297" s="6" t="str">
        <f>OBV!H1297</f>
        <v>CONFIRMED BEARISH</v>
      </c>
    </row>
    <row r="1298" spans="1:12" ht="13.5" x14ac:dyDescent="0.25">
      <c r="A1298" s="3">
        <f>RSI!A1298</f>
        <v>43899</v>
      </c>
      <c r="B1298" s="2">
        <f>RSI!B1298</f>
        <v>96.521299999999997</v>
      </c>
      <c r="C1298" s="2">
        <f>RSI!I1298</f>
        <v>44.349195807101708</v>
      </c>
      <c r="D1298" s="2">
        <f>MACD!E1298</f>
        <v>-7.4297938123834228E-2</v>
      </c>
      <c r="E1298" s="2">
        <f>MACD!F1298</f>
        <v>-0.97104454544380947</v>
      </c>
      <c r="F1298" s="2">
        <f>'Moving Avg'!D1298</f>
        <v>95.433719999999994</v>
      </c>
      <c r="G1298" s="2">
        <f>'Moving Avg'!F1298</f>
        <v>96.580394999999996</v>
      </c>
      <c r="H1298" s="2">
        <f>'Moving Avg'!G1298</f>
        <v>102.11723999999998</v>
      </c>
      <c r="I1298" s="2">
        <f>'Moving Avg'!H1298</f>
        <v>107.49710699999997</v>
      </c>
      <c r="J1298" s="6" t="str">
        <f>OBV!F1298</f>
        <v>BEARISH</v>
      </c>
      <c r="K1298" s="6" t="str">
        <f>OBV!G1298</f>
        <v>NEUTRAL</v>
      </c>
      <c r="L1298" s="6" t="str">
        <f>OBV!H1298</f>
        <v>CONFIRMED BEARISH</v>
      </c>
    </row>
    <row r="1299" spans="1:12" ht="13.5" x14ac:dyDescent="0.25">
      <c r="A1299" s="3">
        <f>RSI!A1299</f>
        <v>43900</v>
      </c>
      <c r="B1299" s="2">
        <f>RSI!B1299</f>
        <v>94.116100000000003</v>
      </c>
      <c r="C1299" s="2">
        <f>RSI!I1299</f>
        <v>37.957110588241761</v>
      </c>
      <c r="D1299" s="2">
        <f>MACD!E1299</f>
        <v>0.48085869868131681</v>
      </c>
      <c r="E1299" s="2">
        <f>MACD!F1299</f>
        <v>-0.68066389661878424</v>
      </c>
      <c r="F1299" s="2">
        <f>'Moving Avg'!D1299</f>
        <v>94.918899999999994</v>
      </c>
      <c r="G1299" s="2">
        <f>'Moving Avg'!F1299</f>
        <v>96.766215000000003</v>
      </c>
      <c r="H1299" s="2">
        <f>'Moving Avg'!G1299</f>
        <v>101.71503399999997</v>
      </c>
      <c r="I1299" s="2">
        <f>'Moving Avg'!H1299</f>
        <v>107.44482049999999</v>
      </c>
      <c r="J1299" s="6" t="str">
        <f>OBV!F1299</f>
        <v>BEARISH</v>
      </c>
      <c r="K1299" s="6" t="str">
        <f>OBV!G1299</f>
        <v>NEUTRAL</v>
      </c>
      <c r="L1299" s="6" t="str">
        <f>OBV!H1299</f>
        <v>CONFIRMED BEARISH</v>
      </c>
    </row>
    <row r="1300" spans="1:12" ht="13.5" x14ac:dyDescent="0.25">
      <c r="A1300" s="3">
        <f>RSI!A1300</f>
        <v>43901</v>
      </c>
      <c r="B1300" s="2">
        <f>RSI!B1300</f>
        <v>95.724900000000005</v>
      </c>
      <c r="C1300" s="2">
        <f>RSI!I1300</f>
        <v>43.792704251182357</v>
      </c>
      <c r="D1300" s="2">
        <f>MACD!E1300</f>
        <v>0.8544126597260373</v>
      </c>
      <c r="E1300" s="2">
        <f>MACD!F1300</f>
        <v>-0.37364858534981998</v>
      </c>
      <c r="F1300" s="2">
        <f>'Moving Avg'!D1300</f>
        <v>94.758020000000002</v>
      </c>
      <c r="G1300" s="2">
        <f>'Moving Avg'!F1300</f>
        <v>96.927095000000008</v>
      </c>
      <c r="H1300" s="2">
        <f>'Moving Avg'!G1300</f>
        <v>101.35465799999999</v>
      </c>
      <c r="I1300" s="2">
        <f>'Moving Avg'!H1300</f>
        <v>107.39655599999998</v>
      </c>
      <c r="J1300" s="6" t="str">
        <f>OBV!F1300</f>
        <v>BEARISH</v>
      </c>
      <c r="K1300" s="6" t="str">
        <f>OBV!G1300</f>
        <v>NEUTRAL</v>
      </c>
      <c r="L1300" s="6" t="str">
        <f>OBV!H1300</f>
        <v>CONFIRMED BEARISH</v>
      </c>
    </row>
    <row r="1301" spans="1:12" ht="13.5" x14ac:dyDescent="0.25">
      <c r="A1301" s="3">
        <f>RSI!A1301</f>
        <v>43902</v>
      </c>
      <c r="B1301" s="2">
        <f>RSI!B1301</f>
        <v>94.116100000000003</v>
      </c>
      <c r="C1301" s="2">
        <f>RSI!I1301</f>
        <v>39.764822094749427</v>
      </c>
      <c r="D1301" s="2">
        <f>MACD!E1301</f>
        <v>0.84354282681547943</v>
      </c>
      <c r="E1301" s="2">
        <f>MACD!F1301</f>
        <v>-0.13021030291676008</v>
      </c>
      <c r="F1301" s="2">
        <f>'Moving Avg'!D1301</f>
        <v>94.838459999999998</v>
      </c>
      <c r="G1301" s="2">
        <f>'Moving Avg'!F1301</f>
        <v>97.007135000000005</v>
      </c>
      <c r="H1301" s="2">
        <f>'Moving Avg'!G1301</f>
        <v>101.03031999999999</v>
      </c>
      <c r="I1301" s="2">
        <f>'Moving Avg'!H1301</f>
        <v>107.3245615</v>
      </c>
      <c r="J1301" s="6" t="str">
        <f>OBV!F1301</f>
        <v>BULLISH</v>
      </c>
      <c r="K1301" s="6" t="str">
        <f>OBV!G1301</f>
        <v>NEUTRAL</v>
      </c>
      <c r="L1301" s="6" t="str">
        <f>OBV!H1301</f>
        <v>CONFIRMED BULLISH</v>
      </c>
    </row>
    <row r="1302" spans="1:12" ht="13.5" x14ac:dyDescent="0.25">
      <c r="A1302" s="3">
        <f>RSI!A1302</f>
        <v>43903</v>
      </c>
      <c r="B1302" s="2">
        <f>RSI!B1302</f>
        <v>94.116100000000003</v>
      </c>
      <c r="C1302" s="2">
        <f>RSI!I1302</f>
        <v>39.764822094749427</v>
      </c>
      <c r="D1302" s="2">
        <f>MACD!E1302</f>
        <v>0.85474802522668369</v>
      </c>
      <c r="E1302" s="2">
        <f>MACD!F1302</f>
        <v>6.6781362711928666E-2</v>
      </c>
      <c r="F1302" s="2">
        <f>'Moving Avg'!D1302</f>
        <v>94.918900000000008</v>
      </c>
      <c r="G1302" s="2">
        <f>'Moving Avg'!F1302</f>
        <v>96.890899999999988</v>
      </c>
      <c r="H1302" s="2">
        <f>'Moving Avg'!G1302</f>
        <v>100.70598199999999</v>
      </c>
      <c r="I1302" s="2">
        <f>'Moving Avg'!H1302</f>
        <v>107.23647849999999</v>
      </c>
      <c r="J1302" s="6" t="str">
        <f>OBV!F1302</f>
        <v>BULLISH</v>
      </c>
      <c r="K1302" s="6" t="str">
        <f>OBV!G1302</f>
        <v>NEUTRAL</v>
      </c>
      <c r="L1302" s="6" t="str">
        <f>OBV!H1302</f>
        <v>CONFIRMED BULLISH</v>
      </c>
    </row>
    <row r="1303" spans="1:12" ht="13.5" x14ac:dyDescent="0.25">
      <c r="A1303" s="3">
        <f>RSI!A1303</f>
        <v>43906</v>
      </c>
      <c r="B1303" s="2">
        <f>RSI!B1303</f>
        <v>94.116100000000003</v>
      </c>
      <c r="C1303" s="2">
        <f>RSI!I1303</f>
        <v>39.764822094749427</v>
      </c>
      <c r="D1303" s="2">
        <f>MACD!E1303</f>
        <v>0.88312078152918616</v>
      </c>
      <c r="E1303" s="2">
        <f>MACD!F1303</f>
        <v>0.23004924647538019</v>
      </c>
      <c r="F1303" s="2">
        <f>'Moving Avg'!D1303</f>
        <v>94.437860000000015</v>
      </c>
      <c r="G1303" s="2">
        <f>'Moving Avg'!F1303</f>
        <v>96.625444999999985</v>
      </c>
      <c r="H1303" s="2">
        <f>'Moving Avg'!G1303</f>
        <v>100.38164399999999</v>
      </c>
      <c r="I1303" s="2">
        <f>'Moving Avg'!H1303</f>
        <v>107.14839549999999</v>
      </c>
      <c r="J1303" s="6" t="str">
        <f>OBV!F1303</f>
        <v>BULLISH</v>
      </c>
      <c r="K1303" s="6" t="str">
        <f>OBV!G1303</f>
        <v>NEUTRAL</v>
      </c>
      <c r="L1303" s="6" t="str">
        <f>OBV!H1303</f>
        <v>BULLISH DIVERGENCE</v>
      </c>
    </row>
    <row r="1304" spans="1:12" ht="13.5" x14ac:dyDescent="0.25">
      <c r="A1304" s="3">
        <f>RSI!A1304</f>
        <v>43907</v>
      </c>
      <c r="B1304" s="2">
        <f>RSI!B1304</f>
        <v>91.300700000000006</v>
      </c>
      <c r="C1304" s="2">
        <f>RSI!I1304</f>
        <v>33.108853901157715</v>
      </c>
      <c r="D1304" s="2">
        <f>MACD!E1304</f>
        <v>1.1331687155949197</v>
      </c>
      <c r="E1304" s="2">
        <f>MACD!F1304</f>
        <v>0.41067314029928814</v>
      </c>
      <c r="F1304" s="2">
        <f>'Moving Avg'!D1304</f>
        <v>93.874780000000015</v>
      </c>
      <c r="G1304" s="2">
        <f>'Moving Avg'!F1304</f>
        <v>96.203129999999987</v>
      </c>
      <c r="H1304" s="2">
        <f>'Moving Avg'!G1304</f>
        <v>100.00212399999998</v>
      </c>
      <c r="I1304" s="2">
        <f>'Moving Avg'!H1304</f>
        <v>107.04623550000001</v>
      </c>
      <c r="J1304" s="6" t="str">
        <f>OBV!F1304</f>
        <v>BEARISH</v>
      </c>
      <c r="K1304" s="6" t="str">
        <f>OBV!G1304</f>
        <v>NEUTRAL</v>
      </c>
      <c r="L1304" s="6" t="str">
        <f>OBV!H1304</f>
        <v>CONFIRMED BEARISH</v>
      </c>
    </row>
    <row r="1305" spans="1:12" ht="13.5" x14ac:dyDescent="0.25">
      <c r="A1305" s="3">
        <f>RSI!A1305</f>
        <v>43908</v>
      </c>
      <c r="B1305" s="2">
        <f>RSI!B1305</f>
        <v>91.300700000000006</v>
      </c>
      <c r="C1305" s="2">
        <f>RSI!I1305</f>
        <v>33.108853901157715</v>
      </c>
      <c r="D1305" s="2">
        <f>MACD!E1305</f>
        <v>1.3528265703119899</v>
      </c>
      <c r="E1305" s="2">
        <f>MACD!F1305</f>
        <v>0.59910382630182846</v>
      </c>
      <c r="F1305" s="2">
        <f>'Moving Avg'!D1305</f>
        <v>92.989940000000004</v>
      </c>
      <c r="G1305" s="2">
        <f>'Moving Avg'!F1305</f>
        <v>95.901479999999978</v>
      </c>
      <c r="H1305" s="2">
        <f>'Moving Avg'!G1305</f>
        <v>99.656227999999999</v>
      </c>
      <c r="I1305" s="2">
        <f>'Moving Avg'!H1305</f>
        <v>106.9440755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</row>
    <row r="1306" spans="1:12" ht="13.5" x14ac:dyDescent="0.25">
      <c r="A1306" s="3">
        <f>RSI!A1306</f>
        <v>43909</v>
      </c>
      <c r="B1306" s="2">
        <f>RSI!B1306</f>
        <v>94.035600000000002</v>
      </c>
      <c r="C1306" s="2">
        <f>RSI!I1306</f>
        <v>43.721535721577929</v>
      </c>
      <c r="D1306" s="2">
        <f>MACD!E1306</f>
        <v>0.93336789158249189</v>
      </c>
      <c r="E1306" s="2">
        <f>MACD!F1306</f>
        <v>0.66595663935796123</v>
      </c>
      <c r="F1306" s="2">
        <f>'Moving Avg'!D1306</f>
        <v>92.97384000000001</v>
      </c>
      <c r="G1306" s="2">
        <f>'Moving Avg'!F1306</f>
        <v>95.736574999999988</v>
      </c>
      <c r="H1306" s="2">
        <f>'Moving Avg'!G1306</f>
        <v>99.365030000000019</v>
      </c>
      <c r="I1306" s="2">
        <f>'Moving Avg'!H1306</f>
        <v>106.85921</v>
      </c>
      <c r="J1306" s="6" t="str">
        <f>OBV!F1306</f>
        <v>BEARISH</v>
      </c>
      <c r="K1306" s="6" t="str">
        <f>OBV!G1306</f>
        <v>NEUTRAL</v>
      </c>
      <c r="L1306" s="6" t="str">
        <f>OBV!H1306</f>
        <v>CONFIRMED BEARISH</v>
      </c>
    </row>
    <row r="1307" spans="1:12" ht="13.5" x14ac:dyDescent="0.25">
      <c r="A1307" s="3">
        <f>RSI!A1307</f>
        <v>43913</v>
      </c>
      <c r="B1307" s="2">
        <f>RSI!B1307</f>
        <v>94.920500000000004</v>
      </c>
      <c r="C1307" s="2">
        <f>RSI!I1307</f>
        <v>46.669804733416882</v>
      </c>
      <c r="D1307" s="2">
        <f>MACD!E1307</f>
        <v>0.52488125848579159</v>
      </c>
      <c r="E1307" s="2">
        <f>MACD!F1307</f>
        <v>0.63774156318352726</v>
      </c>
      <c r="F1307" s="2">
        <f>'Moving Avg'!D1307</f>
        <v>93.134720000000002</v>
      </c>
      <c r="G1307" s="2">
        <f>'Moving Avg'!F1307</f>
        <v>95.499274999999983</v>
      </c>
      <c r="H1307" s="2">
        <f>'Moving Avg'!G1307</f>
        <v>99.09153000000002</v>
      </c>
      <c r="I1307" s="2">
        <f>'Moving Avg'!H1307</f>
        <v>106.77876900000001</v>
      </c>
      <c r="J1307" s="6" t="str">
        <f>OBV!F1307</f>
        <v>BEARISH</v>
      </c>
      <c r="K1307" s="6" t="str">
        <f>OBV!G1307</f>
        <v>NEUTRAL</v>
      </c>
      <c r="L1307" s="6" t="str">
        <f>OBV!H1307</f>
        <v>BEARISH DIVERGENCE</v>
      </c>
    </row>
    <row r="1308" spans="1:12" ht="13.5" x14ac:dyDescent="0.25">
      <c r="A1308" s="3">
        <f>RSI!A1308</f>
        <v>43914</v>
      </c>
      <c r="B1308" s="2">
        <f>RSI!B1308</f>
        <v>94.920500000000004</v>
      </c>
      <c r="C1308" s="2">
        <f>RSI!I1308</f>
        <v>46.669804733416882</v>
      </c>
      <c r="D1308" s="2">
        <f>MACD!E1308</f>
        <v>0.61701758573497045</v>
      </c>
      <c r="E1308" s="2">
        <f>MACD!F1308</f>
        <v>0.6335967676938159</v>
      </c>
      <c r="F1308" s="2">
        <f>'Moving Avg'!D1308</f>
        <v>93.295600000000007</v>
      </c>
      <c r="G1308" s="2">
        <f>'Moving Avg'!F1308</f>
        <v>95.261974999999978</v>
      </c>
      <c r="H1308" s="2">
        <f>'Moving Avg'!G1308</f>
        <v>98.818030000000022</v>
      </c>
      <c r="I1308" s="2">
        <f>'Moving Avg'!H1308</f>
        <v>106.70235000000001</v>
      </c>
      <c r="J1308" s="6" t="str">
        <f>OBV!F1308</f>
        <v>BEARISH</v>
      </c>
      <c r="K1308" s="6" t="str">
        <f>OBV!G1308</f>
        <v>NEUTRAL</v>
      </c>
      <c r="L1308" s="6" t="str">
        <f>OBV!H1308</f>
        <v>BEARISH DIVERGENCE</v>
      </c>
    </row>
    <row r="1309" spans="1:12" ht="13.5" x14ac:dyDescent="0.25">
      <c r="A1309" s="3">
        <f>RSI!A1309</f>
        <v>43915</v>
      </c>
      <c r="B1309" s="2">
        <f>RSI!B1309</f>
        <v>94.920500000000004</v>
      </c>
      <c r="C1309" s="2">
        <f>RSI!I1309</f>
        <v>46.669804733416882</v>
      </c>
      <c r="D1309" s="2">
        <f>MACD!E1309</f>
        <v>0.33038459328649594</v>
      </c>
      <c r="E1309" s="2">
        <f>MACD!F1309</f>
        <v>0.57295433281235186</v>
      </c>
      <c r="F1309" s="2">
        <f>'Moving Avg'!D1309</f>
        <v>94.019559999999998</v>
      </c>
      <c r="G1309" s="2">
        <f>'Moving Avg'!F1309</f>
        <v>95.024674999999974</v>
      </c>
      <c r="H1309" s="2">
        <f>'Moving Avg'!G1309</f>
        <v>98.544530000000037</v>
      </c>
      <c r="I1309" s="2">
        <f>'Moving Avg'!H1309</f>
        <v>106.62593099999999</v>
      </c>
      <c r="J1309" s="6" t="str">
        <f>OBV!F1309</f>
        <v>BULLISH</v>
      </c>
      <c r="K1309" s="6" t="str">
        <f>OBV!G1309</f>
        <v>NEUTRAL</v>
      </c>
      <c r="L1309" s="6" t="str">
        <f>OBV!H1309</f>
        <v>CONFIRMED BULLISH</v>
      </c>
    </row>
    <row r="1310" spans="1:12" ht="13.5" x14ac:dyDescent="0.25">
      <c r="A1310" s="3">
        <f>RSI!A1310</f>
        <v>43916</v>
      </c>
      <c r="B1310" s="2">
        <f>RSI!B1310</f>
        <v>94.920500000000004</v>
      </c>
      <c r="C1310" s="2">
        <f>RSI!I1310</f>
        <v>46.669804733416882</v>
      </c>
      <c r="D1310" s="2">
        <f>MACD!E1310</f>
        <v>0.34039025910850285</v>
      </c>
      <c r="E1310" s="2">
        <f>MACD!F1310</f>
        <v>0.52644151807158202</v>
      </c>
      <c r="F1310" s="2">
        <f>'Moving Avg'!D1310</f>
        <v>94.743520000000004</v>
      </c>
      <c r="G1310" s="2">
        <f>'Moving Avg'!F1310</f>
        <v>94.787374999999983</v>
      </c>
      <c r="H1310" s="2">
        <f>'Moving Avg'!G1310</f>
        <v>98.271030000000025</v>
      </c>
      <c r="I1310" s="2">
        <f>'Moving Avg'!H1310</f>
        <v>106.54951199999999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</row>
    <row r="1311" spans="1:12" ht="13.5" x14ac:dyDescent="0.25">
      <c r="A1311" s="3">
        <f>RSI!A1311</f>
        <v>43917</v>
      </c>
      <c r="B1311" s="2">
        <f>RSI!B1311</f>
        <v>94.920500000000004</v>
      </c>
      <c r="C1311" s="2">
        <f>RSI!I1311</f>
        <v>46.669804733416875</v>
      </c>
      <c r="D1311" s="2">
        <f>MACD!E1311</f>
        <v>0.10600962396496527</v>
      </c>
      <c r="E1311" s="2">
        <f>MACD!F1311</f>
        <v>0.44235513925025866</v>
      </c>
      <c r="F1311" s="2">
        <f>'Moving Avg'!D1311</f>
        <v>94.920500000000004</v>
      </c>
      <c r="G1311" s="2">
        <f>'Moving Avg'!F1311</f>
        <v>94.698889999999977</v>
      </c>
      <c r="H1311" s="2">
        <f>'Moving Avg'!G1311</f>
        <v>97.997530000000026</v>
      </c>
      <c r="I1311" s="2">
        <f>'Moving Avg'!H1311</f>
        <v>106.47309300000001</v>
      </c>
      <c r="J1311" s="6" t="str">
        <f>OBV!F1311</f>
        <v>BULLISH</v>
      </c>
      <c r="K1311" s="6" t="str">
        <f>OBV!G1311</f>
        <v>NEUTRAL</v>
      </c>
      <c r="L1311" s="6" t="str">
        <f>OBV!H1311</f>
        <v>CONFIRMED BULLISH</v>
      </c>
    </row>
    <row r="1312" spans="1:12" ht="13.5" x14ac:dyDescent="0.25">
      <c r="A1312" s="3">
        <f>RSI!A1312</f>
        <v>43920</v>
      </c>
      <c r="B1312" s="2">
        <f>RSI!B1312</f>
        <v>92.072900000000004</v>
      </c>
      <c r="C1312" s="2">
        <f>RSI!I1312</f>
        <v>37.51010299100929</v>
      </c>
      <c r="D1312" s="2">
        <f>MACD!E1312</f>
        <v>0.12293636709792111</v>
      </c>
      <c r="E1312" s="2">
        <f>MACD!F1312</f>
        <v>0.37847138481979115</v>
      </c>
      <c r="F1312" s="2">
        <f>'Moving Avg'!D1312</f>
        <v>94.350980000000007</v>
      </c>
      <c r="G1312" s="2">
        <f>'Moving Avg'!F1312</f>
        <v>94.468024999999983</v>
      </c>
      <c r="H1312" s="2">
        <f>'Moving Avg'!G1312</f>
        <v>97.667078000000032</v>
      </c>
      <c r="I1312" s="2">
        <f>'Moving Avg'!H1312</f>
        <v>106.382436</v>
      </c>
      <c r="J1312" s="6" t="str">
        <f>OBV!F1312</f>
        <v>BEARISH</v>
      </c>
      <c r="K1312" s="6" t="str">
        <f>OBV!G1312</f>
        <v>NEUTRAL</v>
      </c>
      <c r="L1312" s="6" t="str">
        <f>OBV!H1312</f>
        <v>CONFIRMED BEARISH</v>
      </c>
    </row>
    <row r="1313" spans="1:12" ht="13.5" x14ac:dyDescent="0.25">
      <c r="A1313" s="3">
        <f>RSI!A1313</f>
        <v>43921</v>
      </c>
      <c r="B1313" s="2">
        <f>RSI!B1313</f>
        <v>92.072900000000004</v>
      </c>
      <c r="C1313" s="2">
        <f>RSI!I1313</f>
        <v>37.510102991009298</v>
      </c>
      <c r="D1313" s="2">
        <f>MACD!E1313</f>
        <v>0.15808140667959947</v>
      </c>
      <c r="E1313" s="2">
        <f>MACD!F1313</f>
        <v>0.33439338919175282</v>
      </c>
      <c r="F1313" s="2">
        <f>'Moving Avg'!D1313</f>
        <v>93.78146000000001</v>
      </c>
      <c r="G1313" s="2">
        <f>'Moving Avg'!F1313</f>
        <v>94.237159999999975</v>
      </c>
      <c r="H1313" s="2">
        <f>'Moving Avg'!G1313</f>
        <v>97.336626000000052</v>
      </c>
      <c r="I1313" s="2">
        <f>'Moving Avg'!H1313</f>
        <v>106.299823</v>
      </c>
      <c r="J1313" s="6" t="str">
        <f>OBV!F1313</f>
        <v>BEARISH</v>
      </c>
      <c r="K1313" s="6" t="str">
        <f>OBV!G1313</f>
        <v>NEUTRAL</v>
      </c>
      <c r="L1313" s="6" t="str">
        <f>OBV!H1313</f>
        <v>CONFIRMED BEARISH</v>
      </c>
    </row>
    <row r="1314" spans="1:12" ht="13.5" x14ac:dyDescent="0.25">
      <c r="A1314" s="3">
        <f>RSI!A1314</f>
        <v>43922</v>
      </c>
      <c r="B1314" s="2">
        <f>RSI!B1314</f>
        <v>94.831999999999994</v>
      </c>
      <c r="C1314" s="2">
        <f>RSI!I1314</f>
        <v>48.801771214299961</v>
      </c>
      <c r="D1314" s="2">
        <f>MACD!E1314</f>
        <v>-0.43041671224278844</v>
      </c>
      <c r="E1314" s="2">
        <f>MACD!F1314</f>
        <v>0.18143136890484457</v>
      </c>
      <c r="F1314" s="2">
        <f>'Moving Avg'!D1314</f>
        <v>93.763760000000005</v>
      </c>
      <c r="G1314" s="2">
        <f>'Moving Avg'!F1314</f>
        <v>94.144249999999985</v>
      </c>
      <c r="H1314" s="2">
        <f>'Moving Avg'!G1314</f>
        <v>97.061356000000046</v>
      </c>
      <c r="I1314" s="2">
        <f>'Moving Avg'!H1314</f>
        <v>106.21893949999998</v>
      </c>
      <c r="J1314" s="6" t="str">
        <f>OBV!F1314</f>
        <v>BEARISH</v>
      </c>
      <c r="K1314" s="6" t="str">
        <f>OBV!G1314</f>
        <v>NEUTRAL</v>
      </c>
      <c r="L1314" s="6" t="str">
        <f>OBV!H1314</f>
        <v>CONFIRMED BEARISH</v>
      </c>
    </row>
    <row r="1315" spans="1:12" ht="13.5" x14ac:dyDescent="0.25">
      <c r="A1315" s="3">
        <f>RSI!A1315</f>
        <v>43923</v>
      </c>
      <c r="B1315" s="2">
        <f>RSI!B1315</f>
        <v>95.724900000000005</v>
      </c>
      <c r="C1315" s="2">
        <f>RSI!I1315</f>
        <v>51.83496557773006</v>
      </c>
      <c r="D1315" s="2">
        <f>MACD!E1315</f>
        <v>-0.9929691790652555</v>
      </c>
      <c r="E1315" s="2">
        <f>MACD!F1315</f>
        <v>-5.3448740689175461E-2</v>
      </c>
      <c r="F1315" s="2">
        <f>'Moving Avg'!D1315</f>
        <v>93.924639999999997</v>
      </c>
      <c r="G1315" s="2">
        <f>'Moving Avg'!F1315</f>
        <v>94.10402999999998</v>
      </c>
      <c r="H1315" s="2">
        <f>'Moving Avg'!G1315</f>
        <v>96.803944000000044</v>
      </c>
      <c r="I1315" s="2">
        <f>'Moving Avg'!H1315</f>
        <v>106.12241</v>
      </c>
      <c r="J1315" s="6" t="str">
        <f>OBV!F1315</f>
        <v>BEARISH</v>
      </c>
      <c r="K1315" s="6" t="str">
        <f>OBV!G1315</f>
        <v>NEUTRAL</v>
      </c>
      <c r="L1315" s="6" t="str">
        <f>OBV!H1315</f>
        <v>BEARISH DIVERGENCE</v>
      </c>
    </row>
    <row r="1316" spans="1:12" ht="13.5" x14ac:dyDescent="0.25">
      <c r="A1316" s="3">
        <f>RSI!A1316</f>
        <v>43924</v>
      </c>
      <c r="B1316" s="2">
        <f>RSI!B1316</f>
        <v>98.596699999999998</v>
      </c>
      <c r="C1316" s="2">
        <f>RSI!I1316</f>
        <v>60.035712814639808</v>
      </c>
      <c r="D1316" s="2">
        <f>MACD!E1316</f>
        <v>-1.264789839065017</v>
      </c>
      <c r="E1316" s="2">
        <f>MACD!F1316</f>
        <v>-0.29571696036434375</v>
      </c>
      <c r="F1316" s="2">
        <f>'Moving Avg'!D1316</f>
        <v>94.659880000000001</v>
      </c>
      <c r="G1316" s="2">
        <f>'Moving Avg'!F1316</f>
        <v>94.348169999999996</v>
      </c>
      <c r="H1316" s="2">
        <f>'Moving Avg'!G1316</f>
        <v>96.603968000000037</v>
      </c>
      <c r="I1316" s="2">
        <f>'Moving Avg'!H1316</f>
        <v>106.0462725</v>
      </c>
      <c r="J1316" s="6" t="str">
        <f>OBV!F1316</f>
        <v>BEARISH</v>
      </c>
      <c r="K1316" s="6" t="str">
        <f>OBV!G1316</f>
        <v>NEUTRAL</v>
      </c>
      <c r="L1316" s="6" t="str">
        <f>OBV!H1316</f>
        <v>BEARISH DIVERGENCE</v>
      </c>
    </row>
    <row r="1317" spans="1:12" ht="13.5" x14ac:dyDescent="0.25">
      <c r="A1317" s="3">
        <f>RSI!A1317</f>
        <v>43927</v>
      </c>
      <c r="B1317" s="2">
        <f>RSI!B1317</f>
        <v>101.5488</v>
      </c>
      <c r="C1317" s="2">
        <f>RSI!I1317</f>
        <v>66.373833044549059</v>
      </c>
      <c r="D1317" s="2">
        <f>MACD!E1317</f>
        <v>-1.5978551443176485</v>
      </c>
      <c r="E1317" s="2">
        <f>MACD!F1317</f>
        <v>-0.55614459715500475</v>
      </c>
      <c r="F1317" s="2">
        <f>'Moving Avg'!D1317</f>
        <v>96.555059999999997</v>
      </c>
      <c r="G1317" s="2">
        <f>'Moving Avg'!F1317</f>
        <v>94.739914999999982</v>
      </c>
      <c r="H1317" s="2">
        <f>'Moving Avg'!G1317</f>
        <v>96.46303400000005</v>
      </c>
      <c r="I1317" s="2">
        <f>'Moving Avg'!H1317</f>
        <v>105.98489550000001</v>
      </c>
      <c r="J1317" s="6" t="str">
        <f>OBV!F1317</f>
        <v>BULLISH</v>
      </c>
      <c r="K1317" s="6" t="str">
        <f>OBV!G1317</f>
        <v>NEUTRAL</v>
      </c>
      <c r="L1317" s="6" t="str">
        <f>OBV!H1317</f>
        <v>CONFIRMED BULLISH</v>
      </c>
    </row>
    <row r="1318" spans="1:12" ht="13.5" x14ac:dyDescent="0.25">
      <c r="A1318" s="3">
        <f>RSI!A1318</f>
        <v>43928</v>
      </c>
      <c r="B1318" s="2">
        <f>RSI!B1318</f>
        <v>101.5488</v>
      </c>
      <c r="C1318" s="2">
        <f>RSI!I1318</f>
        <v>66.373833044549073</v>
      </c>
      <c r="D1318" s="2">
        <f>MACD!E1318</f>
        <v>-1.9161307522014113</v>
      </c>
      <c r="E1318" s="2">
        <f>MACD!F1318</f>
        <v>-0.82814182816428605</v>
      </c>
      <c r="F1318" s="2">
        <f>'Moving Avg'!D1318</f>
        <v>98.450240000000008</v>
      </c>
      <c r="G1318" s="2">
        <f>'Moving Avg'!F1318</f>
        <v>94.991289999999992</v>
      </c>
      <c r="H1318" s="2">
        <f>'Moving Avg'!G1318</f>
        <v>96.387258000000031</v>
      </c>
      <c r="I1318" s="2">
        <f>'Moving Avg'!H1318</f>
        <v>105.929552</v>
      </c>
      <c r="J1318" s="6" t="str">
        <f>OBV!F1318</f>
        <v>BULLISH</v>
      </c>
      <c r="K1318" s="6" t="str">
        <f>OBV!G1318</f>
        <v>NEUTRAL</v>
      </c>
      <c r="L1318" s="6" t="str">
        <f>OBV!H1318</f>
        <v>CONFIRMED BULLISH</v>
      </c>
    </row>
    <row r="1319" spans="1:12" ht="13.5" x14ac:dyDescent="0.25">
      <c r="A1319" s="3">
        <f>RSI!A1319</f>
        <v>43929</v>
      </c>
      <c r="B1319" s="2">
        <f>RSI!B1319</f>
        <v>103.76900000000001</v>
      </c>
      <c r="C1319" s="2">
        <f>RSI!I1319</f>
        <v>70.460108988526017</v>
      </c>
      <c r="D1319" s="2">
        <f>MACD!E1319</f>
        <v>-2.3836511771564801</v>
      </c>
      <c r="E1319" s="2">
        <f>MACD!F1319</f>
        <v>-1.139243697962725</v>
      </c>
      <c r="F1319" s="2">
        <f>'Moving Avg'!D1319</f>
        <v>100.23764000000001</v>
      </c>
      <c r="G1319" s="2">
        <f>'Moving Avg'!F1319</f>
        <v>95.473935000000012</v>
      </c>
      <c r="H1319" s="2">
        <f>'Moving Avg'!G1319</f>
        <v>96.371170000000063</v>
      </c>
      <c r="I1319" s="2">
        <f>'Moving Avg'!H1319</f>
        <v>105.88128699999999</v>
      </c>
      <c r="J1319" s="6" t="str">
        <f>OBV!F1319</f>
        <v>BULLISH</v>
      </c>
      <c r="K1319" s="6" t="str">
        <f>OBV!G1319</f>
        <v>NEUTRAL</v>
      </c>
      <c r="L1319" s="6" t="str">
        <f>OBV!H1319</f>
        <v>CONFIRMED BULLISH</v>
      </c>
    </row>
    <row r="1320" spans="1:12" ht="13.5" x14ac:dyDescent="0.25">
      <c r="A1320" s="3">
        <f>RSI!A1320</f>
        <v>43934</v>
      </c>
      <c r="B1320" s="2">
        <f>RSI!B1320</f>
        <v>103.76900000000001</v>
      </c>
      <c r="C1320" s="2">
        <f>RSI!I1320</f>
        <v>70.460108988526017</v>
      </c>
      <c r="D1320" s="2">
        <f>MACD!E1320</f>
        <v>-2.8236155992477023</v>
      </c>
      <c r="E1320" s="2">
        <f>MACD!F1320</f>
        <v>-1.4761180782197205</v>
      </c>
      <c r="F1320" s="2">
        <f>'Moving Avg'!D1320</f>
        <v>101.84646000000001</v>
      </c>
      <c r="G1320" s="2">
        <f>'Moving Avg'!F1320</f>
        <v>95.876139999999992</v>
      </c>
      <c r="H1320" s="2">
        <f>'Moving Avg'!G1320</f>
        <v>96.402864000000065</v>
      </c>
      <c r="I1320" s="2">
        <f>'Moving Avg'!H1320</f>
        <v>105.833022</v>
      </c>
      <c r="J1320" s="6" t="str">
        <f>OBV!F1320</f>
        <v>BULLISH</v>
      </c>
      <c r="K1320" s="6" t="str">
        <f>OBV!G1320</f>
        <v>NEUTRAL</v>
      </c>
      <c r="L1320" s="6" t="str">
        <f>OBV!H1320</f>
        <v>CONFIRMED BULLISH</v>
      </c>
    </row>
    <row r="1321" spans="1:12" ht="13.5" x14ac:dyDescent="0.25">
      <c r="A1321" s="3">
        <f>RSI!A1321</f>
        <v>43935</v>
      </c>
      <c r="B1321" s="2">
        <f>RSI!B1321</f>
        <v>106.1823</v>
      </c>
      <c r="C1321" s="2">
        <f>RSI!I1321</f>
        <v>74.384260799508453</v>
      </c>
      <c r="D1321" s="2">
        <f>MACD!E1321</f>
        <v>-3.4157396838006804</v>
      </c>
      <c r="E1321" s="2">
        <f>MACD!F1321</f>
        <v>-1.8640423993359125</v>
      </c>
      <c r="F1321" s="2">
        <f>'Moving Avg'!D1321</f>
        <v>103.36358</v>
      </c>
      <c r="G1321" s="2">
        <f>'Moving Avg'!F1321</f>
        <v>96.479449999999986</v>
      </c>
      <c r="H1321" s="2">
        <f>'Moving Avg'!G1321</f>
        <v>96.481698000000065</v>
      </c>
      <c r="I1321" s="2">
        <f>'Moving Avg'!H1321</f>
        <v>105.81773849999999</v>
      </c>
      <c r="J1321" s="6" t="str">
        <f>OBV!F1321</f>
        <v>BULLISH</v>
      </c>
      <c r="K1321" s="6" t="str">
        <f>OBV!G1321</f>
        <v>NEUTRAL</v>
      </c>
      <c r="L1321" s="6" t="str">
        <f>OBV!H1321</f>
        <v>CONFIRMED BULLISH</v>
      </c>
    </row>
    <row r="1322" spans="1:12" ht="13.5" x14ac:dyDescent="0.25">
      <c r="A1322" s="3">
        <f>RSI!A1322</f>
        <v>43936</v>
      </c>
      <c r="B1322" s="2">
        <f>RSI!B1322</f>
        <v>106.1823</v>
      </c>
      <c r="C1322" s="2">
        <f>RSI!I1322</f>
        <v>74.384260799508453</v>
      </c>
      <c r="D1322" s="2">
        <f>MACD!E1322</f>
        <v>-4.4071606653302098</v>
      </c>
      <c r="E1322" s="2">
        <f>MACD!F1322</f>
        <v>-2.3726660525347718</v>
      </c>
      <c r="F1322" s="2">
        <f>'Moving Avg'!D1322</f>
        <v>104.29028000000001</v>
      </c>
      <c r="G1322" s="2">
        <f>'Moving Avg'!F1322</f>
        <v>97.082759999999993</v>
      </c>
      <c r="H1322" s="2">
        <f>'Moving Avg'!G1322</f>
        <v>96.560532000000052</v>
      </c>
      <c r="I1322" s="2">
        <f>'Moving Avg'!H1322</f>
        <v>105.81882450000001</v>
      </c>
      <c r="J1322" s="6" t="str">
        <f>OBV!F1322</f>
        <v>BULLISH</v>
      </c>
      <c r="K1322" s="6" t="str">
        <f>OBV!G1322</f>
        <v>NEUTRAL</v>
      </c>
      <c r="L1322" s="6" t="str">
        <f>OBV!H1322</f>
        <v>CONFIRMED BULLISH</v>
      </c>
    </row>
    <row r="1323" spans="1:12" ht="13.5" x14ac:dyDescent="0.25">
      <c r="A1323" s="3">
        <f>RSI!A1323</f>
        <v>43937</v>
      </c>
      <c r="B1323" s="2">
        <f>RSI!B1323</f>
        <v>106.1823</v>
      </c>
      <c r="C1323" s="2">
        <f>RSI!I1323</f>
        <v>74.384260799508453</v>
      </c>
      <c r="D1323" s="2">
        <f>MACD!E1323</f>
        <v>-5.2944818256131185</v>
      </c>
      <c r="E1323" s="2">
        <f>MACD!F1323</f>
        <v>-2.9570292071504412</v>
      </c>
      <c r="F1323" s="2">
        <f>'Moving Avg'!D1323</f>
        <v>105.21698000000001</v>
      </c>
      <c r="G1323" s="2">
        <f>'Moving Avg'!F1323</f>
        <v>97.686069999999987</v>
      </c>
      <c r="H1323" s="2">
        <f>'Moving Avg'!G1323</f>
        <v>96.68923800000006</v>
      </c>
      <c r="I1323" s="2">
        <f>'Moving Avg'!H1323</f>
        <v>105.81962900000001</v>
      </c>
      <c r="J1323" s="6" t="str">
        <f>OBV!F1323</f>
        <v>BULLISH</v>
      </c>
      <c r="K1323" s="6" t="str">
        <f>OBV!G1323</f>
        <v>NEUTRAL</v>
      </c>
      <c r="L1323" s="6" t="str">
        <f>OBV!H1323</f>
        <v>CONFIRMED BULLISH</v>
      </c>
    </row>
    <row r="1324" spans="1:12" ht="13.5" x14ac:dyDescent="0.25">
      <c r="A1324" s="3">
        <f>RSI!A1324</f>
        <v>43938</v>
      </c>
      <c r="B1324" s="2">
        <f>RSI!B1324</f>
        <v>106.1823</v>
      </c>
      <c r="C1324" s="2">
        <f>RSI!I1324</f>
        <v>74.384260799508453</v>
      </c>
      <c r="D1324" s="2">
        <f>MACD!E1324</f>
        <v>-5.6656544517536958</v>
      </c>
      <c r="E1324" s="2">
        <f>MACD!F1324</f>
        <v>-3.4987542560710923</v>
      </c>
      <c r="F1324" s="2">
        <f>'Moving Avg'!D1324</f>
        <v>105.69964</v>
      </c>
      <c r="G1324" s="2">
        <f>'Moving Avg'!F1324</f>
        <v>98.430149999999998</v>
      </c>
      <c r="H1324" s="2">
        <f>'Moving Avg'!G1324</f>
        <v>96.817944000000082</v>
      </c>
      <c r="I1324" s="2">
        <f>'Moving Avg'!H1324</f>
        <v>105.82043350000002</v>
      </c>
      <c r="J1324" s="6" t="str">
        <f>OBV!F1324</f>
        <v>BULLISH</v>
      </c>
      <c r="K1324" s="6" t="str">
        <f>OBV!G1324</f>
        <v>NEUTRAL</v>
      </c>
      <c r="L1324" s="6" t="str">
        <f>OBV!H1324</f>
        <v>CONFIRMED BULLISH</v>
      </c>
    </row>
    <row r="1325" spans="1:12" ht="13.5" x14ac:dyDescent="0.25">
      <c r="A1325" s="3">
        <f>RSI!A1325</f>
        <v>43941</v>
      </c>
      <c r="B1325" s="2">
        <f>RSI!B1325</f>
        <v>106.1823</v>
      </c>
      <c r="C1325" s="2">
        <f>RSI!I1325</f>
        <v>74.384260799508453</v>
      </c>
      <c r="D1325" s="2">
        <f>MACD!E1325</f>
        <v>-5.8838722705048241</v>
      </c>
      <c r="E1325" s="2">
        <f>MACD!F1325</f>
        <v>-3.975777858957839</v>
      </c>
      <c r="F1325" s="2">
        <f>'Moving Avg'!D1325</f>
        <v>106.18229999999998</v>
      </c>
      <c r="G1325" s="2">
        <f>'Moving Avg'!F1325</f>
        <v>99.174229999999994</v>
      </c>
      <c r="H1325" s="2">
        <f>'Moving Avg'!G1325</f>
        <v>97.006178000000077</v>
      </c>
      <c r="I1325" s="2">
        <f>'Moving Avg'!H1325</f>
        <v>105.80957400000001</v>
      </c>
      <c r="J1325" s="6" t="str">
        <f>OBV!F1325</f>
        <v>BULLISH</v>
      </c>
      <c r="K1325" s="6" t="str">
        <f>OBV!G1325</f>
        <v>NEUTRAL</v>
      </c>
      <c r="L1325" s="6" t="str">
        <f>OBV!H1325</f>
        <v>CONFIRMED BULLISH</v>
      </c>
    </row>
    <row r="1326" spans="1:12" ht="13.5" x14ac:dyDescent="0.25">
      <c r="A1326" s="3">
        <f>RSI!A1326</f>
        <v>43942</v>
      </c>
      <c r="B1326" s="2">
        <f>RSI!B1326</f>
        <v>106.1823</v>
      </c>
      <c r="C1326" s="2">
        <f>RSI!I1326</f>
        <v>74.384260799508453</v>
      </c>
      <c r="D1326" s="2">
        <f>MACD!E1326</f>
        <v>-5.6651452365291561</v>
      </c>
      <c r="E1326" s="2">
        <f>MACD!F1326</f>
        <v>-4.3136513344721026</v>
      </c>
      <c r="F1326" s="2">
        <f>'Moving Avg'!D1326</f>
        <v>106.18229999999998</v>
      </c>
      <c r="G1326" s="2">
        <f>'Moving Avg'!F1326</f>
        <v>99.781564999999986</v>
      </c>
      <c r="H1326" s="2">
        <f>'Moving Avg'!G1326</f>
        <v>97.200846000000098</v>
      </c>
      <c r="I1326" s="2">
        <f>'Moving Avg'!H1326</f>
        <v>105.79750800000002</v>
      </c>
      <c r="J1326" s="6" t="str">
        <f>OBV!F1326</f>
        <v>NEUTRAL</v>
      </c>
      <c r="K1326" s="6" t="str">
        <f>OBV!G1326</f>
        <v>NEUTRAL</v>
      </c>
      <c r="L1326" s="6" t="str">
        <f>OBV!H1326</f>
        <v>NEUTRAL</v>
      </c>
    </row>
    <row r="1327" spans="1:12" ht="13.5" x14ac:dyDescent="0.25">
      <c r="A1327" s="3">
        <f>RSI!A1327</f>
        <v>43943</v>
      </c>
      <c r="B1327" s="2">
        <f>RSI!B1327</f>
        <v>106.1823</v>
      </c>
      <c r="C1327" s="2">
        <f>RSI!I1327</f>
        <v>74.384260799508439</v>
      </c>
      <c r="D1327" s="2">
        <f>MACD!E1327</f>
        <v>-5.0614941958185398</v>
      </c>
      <c r="E1327" s="2">
        <f>MACD!F1327</f>
        <v>-4.46321990674139</v>
      </c>
      <c r="F1327" s="2">
        <f>'Moving Avg'!D1327</f>
        <v>106.18229999999998</v>
      </c>
      <c r="G1327" s="2">
        <f>'Moving Avg'!F1327</f>
        <v>100.34465499999999</v>
      </c>
      <c r="H1327" s="2">
        <f>'Moving Avg'!G1327</f>
        <v>97.45262800000009</v>
      </c>
      <c r="I1327" s="2">
        <f>'Moving Avg'!H1327</f>
        <v>105.785442</v>
      </c>
      <c r="J1327" s="6" t="str">
        <f>OBV!F1327</f>
        <v>NEUTRAL</v>
      </c>
      <c r="K1327" s="6" t="str">
        <f>OBV!G1327</f>
        <v>NEUTRAL</v>
      </c>
      <c r="L1327" s="6" t="str">
        <f>OBV!H1327</f>
        <v>NEUTRAL</v>
      </c>
    </row>
    <row r="1328" spans="1:12" ht="13.5" x14ac:dyDescent="0.25">
      <c r="A1328" s="3">
        <f>RSI!A1328</f>
        <v>43944</v>
      </c>
      <c r="B1328" s="2">
        <f>RSI!B1328</f>
        <v>104.5654</v>
      </c>
      <c r="C1328" s="2">
        <f>RSI!I1328</f>
        <v>64.708931172614484</v>
      </c>
      <c r="D1328" s="2">
        <f>MACD!E1328</f>
        <v>-4.463900426648479</v>
      </c>
      <c r="E1328" s="2">
        <f>MACD!F1328</f>
        <v>-4.4633560107228085</v>
      </c>
      <c r="F1328" s="2">
        <f>'Moving Avg'!D1328</f>
        <v>105.85891999999998</v>
      </c>
      <c r="G1328" s="2">
        <f>'Moving Avg'!F1328</f>
        <v>100.82689999999998</v>
      </c>
      <c r="H1328" s="2">
        <f>'Moving Avg'!G1328</f>
        <v>97.736264000000105</v>
      </c>
      <c r="I1328" s="2">
        <f>'Moving Avg'!H1328</f>
        <v>105.7652915</v>
      </c>
      <c r="J1328" s="6" t="str">
        <f>OBV!F1328</f>
        <v>BEARISH</v>
      </c>
      <c r="K1328" s="6" t="str">
        <f>OBV!G1328</f>
        <v>NEUTRAL</v>
      </c>
      <c r="L1328" s="6" t="str">
        <f>OBV!H1328</f>
        <v>CONFIRMED BEARISH</v>
      </c>
    </row>
    <row r="1329" spans="1:12" ht="13.5" x14ac:dyDescent="0.25">
      <c r="A1329" s="3">
        <f>RSI!A1329</f>
        <v>43945</v>
      </c>
      <c r="B1329" s="2">
        <f>RSI!B1329</f>
        <v>106.1823</v>
      </c>
      <c r="C1329" s="2">
        <f>RSI!I1329</f>
        <v>69.045035404685592</v>
      </c>
      <c r="D1329" s="2">
        <f>MACD!E1329</f>
        <v>-3.7574078675933151</v>
      </c>
      <c r="E1329" s="2">
        <f>MACD!F1329</f>
        <v>-4.3221663820969098</v>
      </c>
      <c r="F1329" s="2">
        <f>'Moving Avg'!D1329</f>
        <v>105.85891999999998</v>
      </c>
      <c r="G1329" s="2">
        <f>'Moving Avg'!F1329</f>
        <v>101.38998999999998</v>
      </c>
      <c r="H1329" s="2">
        <f>'Moving Avg'!G1329</f>
        <v>98.051916000000091</v>
      </c>
      <c r="I1329" s="2">
        <f>'Moving Avg'!H1329</f>
        <v>105.74522150000001</v>
      </c>
      <c r="J1329" s="6" t="str">
        <f>OBV!F1329</f>
        <v>BEARISH</v>
      </c>
      <c r="K1329" s="6" t="str">
        <f>OBV!G1329</f>
        <v>NEUTRAL</v>
      </c>
      <c r="L1329" s="6" t="str">
        <f>OBV!H1329</f>
        <v>NEUTRAL</v>
      </c>
    </row>
    <row r="1330" spans="1:12" ht="13.5" x14ac:dyDescent="0.25">
      <c r="A1330" s="3">
        <f>RSI!A1330</f>
        <v>43948</v>
      </c>
      <c r="B1330" s="2">
        <f>RSI!B1330</f>
        <v>104.4849</v>
      </c>
      <c r="C1330" s="2">
        <f>RSI!I1330</f>
        <v>60.624004826384969</v>
      </c>
      <c r="D1330" s="2">
        <f>MACD!E1330</f>
        <v>-3.0628372544578752</v>
      </c>
      <c r="E1330" s="2">
        <f>MACD!F1330</f>
        <v>-4.0703005565691033</v>
      </c>
      <c r="F1330" s="2">
        <f>'Moving Avg'!D1330</f>
        <v>105.51944</v>
      </c>
      <c r="G1330" s="2">
        <f>'Moving Avg'!F1330</f>
        <v>101.86820999999998</v>
      </c>
      <c r="H1330" s="2">
        <f>'Moving Avg'!G1330</f>
        <v>98.291468000000094</v>
      </c>
      <c r="I1330" s="2">
        <f>'Moving Avg'!H1330</f>
        <v>105.71059150000001</v>
      </c>
      <c r="J1330" s="6" t="str">
        <f>OBV!F1330</f>
        <v>BEARISH</v>
      </c>
      <c r="K1330" s="6" t="str">
        <f>OBV!G1330</f>
        <v>NEUTRAL</v>
      </c>
      <c r="L1330" s="6" t="str">
        <f>OBV!H1330</f>
        <v>CONFIRMED BEARISH</v>
      </c>
    </row>
    <row r="1331" spans="1:12" ht="13.5" x14ac:dyDescent="0.25">
      <c r="A1331" s="3">
        <f>RSI!A1331</f>
        <v>43949</v>
      </c>
      <c r="B1331" s="2">
        <f>RSI!B1331</f>
        <v>101.3558</v>
      </c>
      <c r="C1331" s="2">
        <f>RSI!I1331</f>
        <v>48.80639939957203</v>
      </c>
      <c r="D1331" s="2">
        <f>MACD!E1331</f>
        <v>-1.8888501671926861</v>
      </c>
      <c r="E1331" s="2">
        <f>MACD!F1331</f>
        <v>-3.6340104786938201</v>
      </c>
      <c r="F1331" s="2">
        <f>'Moving Avg'!D1331</f>
        <v>104.55414</v>
      </c>
      <c r="G1331" s="2">
        <f>'Moving Avg'!F1331</f>
        <v>102.18997499999998</v>
      </c>
      <c r="H1331" s="2">
        <f>'Moving Avg'!G1331</f>
        <v>98.468278000000083</v>
      </c>
      <c r="I1331" s="2">
        <f>'Moving Avg'!H1331</f>
        <v>105.66035600000001</v>
      </c>
      <c r="J1331" s="6" t="str">
        <f>OBV!F1331</f>
        <v>BEARISH</v>
      </c>
      <c r="K1331" s="6" t="str">
        <f>OBV!G1331</f>
        <v>NEUTRAL</v>
      </c>
      <c r="L1331" s="6" t="str">
        <f>OBV!H1331</f>
        <v>CONFIRMED BEARISH</v>
      </c>
    </row>
    <row r="1332" spans="1:12" ht="13.5" x14ac:dyDescent="0.25">
      <c r="A1332" s="3">
        <f>RSI!A1332</f>
        <v>43950</v>
      </c>
      <c r="B1332" s="2">
        <f>RSI!B1332</f>
        <v>101.3558</v>
      </c>
      <c r="C1332" s="2">
        <f>RSI!I1332</f>
        <v>48.806399399572022</v>
      </c>
      <c r="D1332" s="2">
        <f>MACD!E1332</f>
        <v>-0.89253150717361507</v>
      </c>
      <c r="E1332" s="2">
        <f>MACD!F1332</f>
        <v>-3.0857146843897794</v>
      </c>
      <c r="F1332" s="2">
        <f>'Moving Avg'!D1332</f>
        <v>103.58884</v>
      </c>
      <c r="G1332" s="2">
        <f>'Moving Avg'!F1332</f>
        <v>102.65411999999996</v>
      </c>
      <c r="H1332" s="2">
        <f>'Moving Avg'!G1332</f>
        <v>98.566578000000078</v>
      </c>
      <c r="I1332" s="2">
        <f>'Moving Avg'!H1332</f>
        <v>105.61012050000001</v>
      </c>
      <c r="J1332" s="6" t="str">
        <f>OBV!F1332</f>
        <v>BEARISH</v>
      </c>
      <c r="K1332" s="6" t="str">
        <f>OBV!G1332</f>
        <v>NEUTRAL</v>
      </c>
      <c r="L1332" s="6" t="str">
        <f>OBV!H1332</f>
        <v>CONFIRMED BEARISH</v>
      </c>
    </row>
    <row r="1333" spans="1:12" ht="13.5" x14ac:dyDescent="0.25">
      <c r="A1333" s="3">
        <f>RSI!A1333</f>
        <v>43951</v>
      </c>
      <c r="B1333" s="2">
        <f>RSI!B1333</f>
        <v>101.3558</v>
      </c>
      <c r="C1333" s="2">
        <f>RSI!I1333</f>
        <v>48.806399399572022</v>
      </c>
      <c r="D1333" s="2">
        <f>MACD!E1333</f>
        <v>-4.676581619372655E-2</v>
      </c>
      <c r="E1333" s="2">
        <f>MACD!F1333</f>
        <v>-2.477924910750569</v>
      </c>
      <c r="F1333" s="2">
        <f>'Moving Avg'!D1333</f>
        <v>102.94692000000001</v>
      </c>
      <c r="G1333" s="2">
        <f>'Moving Avg'!F1333</f>
        <v>103.11826499999998</v>
      </c>
      <c r="H1333" s="2">
        <f>'Moving Avg'!G1333</f>
        <v>98.605190000000078</v>
      </c>
      <c r="I1333" s="2">
        <f>'Moving Avg'!H1333</f>
        <v>105.55988500000001</v>
      </c>
      <c r="J1333" s="6" t="str">
        <f>OBV!F1333</f>
        <v>BULLISH</v>
      </c>
      <c r="K1333" s="6" t="str">
        <f>OBV!G1333</f>
        <v>NEUTRAL</v>
      </c>
      <c r="L1333" s="6" t="str">
        <f>OBV!H1333</f>
        <v>BULLISH DIVERGENCE</v>
      </c>
    </row>
    <row r="1334" spans="1:12" ht="13.5" x14ac:dyDescent="0.25">
      <c r="A1334" s="3">
        <f>RSI!A1334</f>
        <v>43955</v>
      </c>
      <c r="B1334" s="2">
        <f>RSI!B1334</f>
        <v>101.3558</v>
      </c>
      <c r="C1334" s="2">
        <f>RSI!I1334</f>
        <v>48.806399399572022</v>
      </c>
      <c r="D1334" s="2">
        <f>MACD!E1334</f>
        <v>0.67140691396082275</v>
      </c>
      <c r="E1334" s="2">
        <f>MACD!F1334</f>
        <v>-1.8480585458082908</v>
      </c>
      <c r="F1334" s="2">
        <f>'Moving Avg'!D1334</f>
        <v>101.98161999999999</v>
      </c>
      <c r="G1334" s="2">
        <f>'Moving Avg'!F1334</f>
        <v>103.44445499999998</v>
      </c>
      <c r="H1334" s="2">
        <f>'Moving Avg'!G1334</f>
        <v>98.637366000000071</v>
      </c>
      <c r="I1334" s="2">
        <f>'Moving Avg'!H1334</f>
        <v>105.50964950000001</v>
      </c>
      <c r="J1334" s="6" t="str">
        <f>OBV!F1334</f>
        <v>BEARISH</v>
      </c>
      <c r="K1334" s="6" t="str">
        <f>OBV!G1334</f>
        <v>NEUTRAL</v>
      </c>
      <c r="L1334" s="6" t="str">
        <f>OBV!H1334</f>
        <v>CONFIRMED BEARISH</v>
      </c>
    </row>
    <row r="1335" spans="1:12" ht="13.5" x14ac:dyDescent="0.25">
      <c r="A1335" s="3">
        <f>RSI!A1335</f>
        <v>43956</v>
      </c>
      <c r="B1335" s="2">
        <f>RSI!B1335</f>
        <v>98.315100000000001</v>
      </c>
      <c r="C1335" s="2">
        <f>RSI!I1335</f>
        <v>38.896154360126857</v>
      </c>
      <c r="D1335" s="2">
        <f>MACD!E1335</f>
        <v>1.5066663815865979</v>
      </c>
      <c r="E1335" s="2">
        <f>MACD!F1335</f>
        <v>-1.1771135603293132</v>
      </c>
      <c r="F1335" s="2">
        <f>'Moving Avg'!D1335</f>
        <v>100.74766</v>
      </c>
      <c r="G1335" s="2">
        <f>'Moving Avg'!F1335</f>
        <v>103.57396499999997</v>
      </c>
      <c r="H1335" s="2">
        <f>'Moving Avg'!G1335</f>
        <v>98.656994000000068</v>
      </c>
      <c r="I1335" s="2">
        <f>'Moving Avg'!H1335</f>
        <v>105.44618150000001</v>
      </c>
      <c r="J1335" s="6" t="str">
        <f>OBV!F1335</f>
        <v>NEUTRAL</v>
      </c>
      <c r="K1335" s="6" t="str">
        <f>OBV!G1335</f>
        <v>NEUTRAL</v>
      </c>
      <c r="L1335" s="6" t="str">
        <f>OBV!H1335</f>
        <v>NEUTRAL</v>
      </c>
    </row>
    <row r="1336" spans="1:12" ht="13.5" x14ac:dyDescent="0.25">
      <c r="A1336" s="3">
        <f>RSI!A1336</f>
        <v>43957</v>
      </c>
      <c r="B1336" s="2">
        <f>RSI!B1336</f>
        <v>98.315100000000001</v>
      </c>
      <c r="C1336" s="2">
        <f>RSI!I1336</f>
        <v>38.896154360126857</v>
      </c>
      <c r="D1336" s="2">
        <f>MACD!E1336</f>
        <v>2.2335566609904305</v>
      </c>
      <c r="E1336" s="2">
        <f>MACD!F1336</f>
        <v>-0.4949795160653645</v>
      </c>
      <c r="F1336" s="2">
        <f>'Moving Avg'!D1336</f>
        <v>100.13952000000002</v>
      </c>
      <c r="G1336" s="2">
        <f>'Moving Avg'!F1336</f>
        <v>103.55988499999998</v>
      </c>
      <c r="H1336" s="2">
        <f>'Moving Avg'!G1336</f>
        <v>98.676622000000037</v>
      </c>
      <c r="I1336" s="2">
        <f>'Moving Avg'!H1336</f>
        <v>105.38271350000001</v>
      </c>
      <c r="J1336" s="6" t="str">
        <f>OBV!F1336</f>
        <v>NEUTRAL</v>
      </c>
      <c r="K1336" s="6" t="str">
        <f>OBV!G1336</f>
        <v>NEUTRAL</v>
      </c>
      <c r="L1336" s="6" t="str">
        <f>OBV!H1336</f>
        <v>NEUTRAL</v>
      </c>
    </row>
    <row r="1337" spans="1:12" ht="13.5" x14ac:dyDescent="0.25">
      <c r="A1337" s="3">
        <f>RSI!A1337</f>
        <v>43958</v>
      </c>
      <c r="B1337" s="2">
        <f>RSI!B1337</f>
        <v>95.370999999999995</v>
      </c>
      <c r="C1337" s="2">
        <f>RSI!I1337</f>
        <v>31.674106720197656</v>
      </c>
      <c r="D1337" s="2">
        <f>MACD!E1337</f>
        <v>3.0853401373211966</v>
      </c>
      <c r="E1337" s="2">
        <f>MACD!F1337</f>
        <v>0.22108441461194778</v>
      </c>
      <c r="F1337" s="2">
        <f>'Moving Avg'!D1337</f>
        <v>98.94256</v>
      </c>
      <c r="G1337" s="2">
        <f>'Moving Avg'!F1337</f>
        <v>103.25099499999999</v>
      </c>
      <c r="H1337" s="2">
        <f>'Moving Avg'!G1337</f>
        <v>98.590712000000039</v>
      </c>
      <c r="I1337" s="2">
        <f>'Moving Avg'!H1337</f>
        <v>105.304525</v>
      </c>
      <c r="J1337" s="6" t="str">
        <f>OBV!F1337</f>
        <v>NEUTRAL</v>
      </c>
      <c r="K1337" s="6" t="str">
        <f>OBV!G1337</f>
        <v>NEUTRAL</v>
      </c>
      <c r="L1337" s="6" t="str">
        <f>OBV!H1337</f>
        <v>NEUTRAL</v>
      </c>
    </row>
    <row r="1338" spans="1:12" ht="13.5" x14ac:dyDescent="0.25">
      <c r="A1338" s="3">
        <f>RSI!A1338</f>
        <v>43959</v>
      </c>
      <c r="B1338" s="2">
        <f>RSI!B1338</f>
        <v>95.370999999999995</v>
      </c>
      <c r="C1338" s="2">
        <f>RSI!I1338</f>
        <v>31.674106720197656</v>
      </c>
      <c r="D1338" s="2">
        <f>MACD!E1338</f>
        <v>3.5919831442775489</v>
      </c>
      <c r="E1338" s="2">
        <f>MACD!F1338</f>
        <v>0.89526416054506808</v>
      </c>
      <c r="F1338" s="2">
        <f>'Moving Avg'!D1338</f>
        <v>97.745599999999996</v>
      </c>
      <c r="G1338" s="2">
        <f>'Moving Avg'!F1338</f>
        <v>102.942105</v>
      </c>
      <c r="H1338" s="2">
        <f>'Moving Avg'!G1338</f>
        <v>98.504802000000012</v>
      </c>
      <c r="I1338" s="2">
        <f>'Moving Avg'!H1338</f>
        <v>105.22633649999997</v>
      </c>
      <c r="J1338" s="6" t="str">
        <f>OBV!F1338</f>
        <v>NEUTRAL</v>
      </c>
      <c r="K1338" s="6" t="str">
        <f>OBV!G1338</f>
        <v>NEUTRAL</v>
      </c>
      <c r="L1338" s="6" t="str">
        <f>OBV!H1338</f>
        <v>NEUTRAL</v>
      </c>
    </row>
    <row r="1339" spans="1:12" ht="13.5" x14ac:dyDescent="0.25">
      <c r="A1339" s="3">
        <f>RSI!A1339</f>
        <v>43962</v>
      </c>
      <c r="B1339" s="2">
        <f>RSI!B1339</f>
        <v>95.370999999999995</v>
      </c>
      <c r="C1339" s="2">
        <f>RSI!I1339</f>
        <v>31.674106720197656</v>
      </c>
      <c r="D1339" s="2">
        <f>MACD!E1339</f>
        <v>4.3015247235820482</v>
      </c>
      <c r="E1339" s="2">
        <f>MACD!F1339</f>
        <v>1.5765162731524642</v>
      </c>
      <c r="F1339" s="2">
        <f>'Moving Avg'!D1339</f>
        <v>96.548639999999992</v>
      </c>
      <c r="G1339" s="2">
        <f>'Moving Avg'!F1339</f>
        <v>102.52220500000001</v>
      </c>
      <c r="H1339" s="2">
        <f>'Moving Avg'!G1339</f>
        <v>98.418892000000014</v>
      </c>
      <c r="I1339" s="2">
        <f>'Moving Avg'!H1339</f>
        <v>105.14814799999998</v>
      </c>
      <c r="J1339" s="6" t="str">
        <f>OBV!F1339</f>
        <v>NEUTRAL</v>
      </c>
      <c r="K1339" s="6" t="str">
        <f>OBV!G1339</f>
        <v>NEUTRAL</v>
      </c>
      <c r="L1339" s="6" t="str">
        <f>OBV!H1339</f>
        <v>NEUTRAL</v>
      </c>
    </row>
    <row r="1340" spans="1:12" ht="13.5" x14ac:dyDescent="0.25">
      <c r="A1340" s="3">
        <f>RSI!A1340</f>
        <v>43963</v>
      </c>
      <c r="B1340" s="2">
        <f>RSI!B1340</f>
        <v>95.370999999999995</v>
      </c>
      <c r="C1340" s="2">
        <f>RSI!I1340</f>
        <v>31.674106720197656</v>
      </c>
      <c r="D1340" s="2">
        <f>MACD!E1340</f>
        <v>4.6704803800333679</v>
      </c>
      <c r="E1340" s="2">
        <f>MACD!F1340</f>
        <v>2.1953090945286453</v>
      </c>
      <c r="F1340" s="2">
        <f>'Moving Avg'!D1340</f>
        <v>95.959819999999993</v>
      </c>
      <c r="G1340" s="2">
        <f>'Moving Avg'!F1340</f>
        <v>102.10230500000002</v>
      </c>
      <c r="H1340" s="2">
        <f>'Moving Avg'!G1340</f>
        <v>98.332981999999987</v>
      </c>
      <c r="I1340" s="2">
        <f>'Moving Avg'!H1340</f>
        <v>105.06995949999997</v>
      </c>
      <c r="J1340" s="6" t="str">
        <f>OBV!F1340</f>
        <v>NEUTRAL</v>
      </c>
      <c r="K1340" s="6" t="str">
        <f>OBV!G1340</f>
        <v>NEUTRAL</v>
      </c>
      <c r="L1340" s="6" t="str">
        <f>OBV!H1340</f>
        <v>NEUTRAL</v>
      </c>
    </row>
    <row r="1341" spans="1:12" ht="13.5" x14ac:dyDescent="0.25">
      <c r="A1341" s="3">
        <f>RSI!A1341</f>
        <v>43964</v>
      </c>
      <c r="B1341" s="2">
        <f>RSI!B1341</f>
        <v>98.138099999999994</v>
      </c>
      <c r="C1341" s="2">
        <f>RSI!I1341</f>
        <v>44.66319806463418</v>
      </c>
      <c r="D1341" s="2">
        <f>MACD!E1341</f>
        <v>4.3238150922954048</v>
      </c>
      <c r="E1341" s="2">
        <f>MACD!F1341</f>
        <v>2.6210102940819975</v>
      </c>
      <c r="F1341" s="2">
        <f>'Moving Avg'!D1341</f>
        <v>95.924419999999998</v>
      </c>
      <c r="G1341" s="2">
        <f>'Moving Avg'!F1341</f>
        <v>101.700095</v>
      </c>
      <c r="H1341" s="2">
        <f>'Moving Avg'!G1341</f>
        <v>98.36193999999999</v>
      </c>
      <c r="I1341" s="2">
        <f>'Moving Avg'!H1341</f>
        <v>105.00560649999996</v>
      </c>
      <c r="J1341" s="6" t="str">
        <f>OBV!F1341</f>
        <v>BULLISH</v>
      </c>
      <c r="K1341" s="6" t="str">
        <f>OBV!G1341</f>
        <v>NEUTRAL</v>
      </c>
      <c r="L1341" s="6" t="str">
        <f>OBV!H1341</f>
        <v>BULLISH DIVERGENCE</v>
      </c>
    </row>
    <row r="1342" spans="1:12" ht="13.5" x14ac:dyDescent="0.25">
      <c r="A1342" s="3">
        <f>RSI!A1342</f>
        <v>43965</v>
      </c>
      <c r="B1342" s="2">
        <f>RSI!B1342</f>
        <v>98.138099999999994</v>
      </c>
      <c r="C1342" s="2">
        <f>RSI!I1342</f>
        <v>44.66319806463418</v>
      </c>
      <c r="D1342" s="2">
        <f>MACD!E1342</f>
        <v>4.0396059341839532</v>
      </c>
      <c r="E1342" s="2">
        <f>MACD!F1342</f>
        <v>2.9047294221023887</v>
      </c>
      <c r="F1342" s="2">
        <f>'Moving Avg'!D1342</f>
        <v>96.47784</v>
      </c>
      <c r="G1342" s="2">
        <f>'Moving Avg'!F1342</f>
        <v>101.29788500000001</v>
      </c>
      <c r="H1342" s="2">
        <f>'Moving Avg'!G1342</f>
        <v>98.390897999999979</v>
      </c>
      <c r="I1342" s="2">
        <f>'Moving Avg'!H1342</f>
        <v>104.94125349999999</v>
      </c>
      <c r="J1342" s="6" t="str">
        <f>OBV!F1342</f>
        <v>BULLISH</v>
      </c>
      <c r="K1342" s="6" t="str">
        <f>OBV!G1342</f>
        <v>NEUTRAL</v>
      </c>
      <c r="L1342" s="6" t="str">
        <f>OBV!H1342</f>
        <v>CONFIRMED BULLISH</v>
      </c>
    </row>
    <row r="1343" spans="1:12" ht="13.5" x14ac:dyDescent="0.25">
      <c r="A1343" s="3">
        <f>RSI!A1343</f>
        <v>43966</v>
      </c>
      <c r="B1343" s="2">
        <f>RSI!B1343</f>
        <v>98.138099999999994</v>
      </c>
      <c r="C1343" s="2">
        <f>RSI!I1343</f>
        <v>44.663198064634173</v>
      </c>
      <c r="D1343" s="2">
        <f>MACD!E1343</f>
        <v>3.8075684919691781</v>
      </c>
      <c r="E1343" s="2">
        <f>MACD!F1343</f>
        <v>3.0852972360757467</v>
      </c>
      <c r="F1343" s="2">
        <f>'Moving Avg'!D1343</f>
        <v>97.031260000000003</v>
      </c>
      <c r="G1343" s="2">
        <f>'Moving Avg'!F1343</f>
        <v>100.89567500000001</v>
      </c>
      <c r="H1343" s="2">
        <f>'Moving Avg'!G1343</f>
        <v>98.419855999999982</v>
      </c>
      <c r="I1343" s="2">
        <f>'Moving Avg'!H1343</f>
        <v>104.87690049999998</v>
      </c>
      <c r="J1343" s="6" t="str">
        <f>OBV!F1343</f>
        <v>BULLISH</v>
      </c>
      <c r="K1343" s="6" t="str">
        <f>OBV!G1343</f>
        <v>NEUTRAL</v>
      </c>
      <c r="L1343" s="6" t="str">
        <f>OBV!H1343</f>
        <v>CONFIRMED BULLISH</v>
      </c>
    </row>
    <row r="1344" spans="1:12" ht="13.5" x14ac:dyDescent="0.25">
      <c r="A1344" s="3">
        <f>RSI!A1344</f>
        <v>43969</v>
      </c>
      <c r="B1344" s="2">
        <f>RSI!B1344</f>
        <v>95.194000000000003</v>
      </c>
      <c r="C1344" s="2">
        <f>RSI!I1344</f>
        <v>35.655700079091147</v>
      </c>
      <c r="D1344" s="2">
        <f>MACD!E1344</f>
        <v>3.837132108559075</v>
      </c>
      <c r="E1344" s="2">
        <f>MACD!F1344</f>
        <v>3.2356642105724127</v>
      </c>
      <c r="F1344" s="2">
        <f>'Moving Avg'!D1344</f>
        <v>96.995860000000008</v>
      </c>
      <c r="G1344" s="2">
        <f>'Moving Avg'!F1344</f>
        <v>100.34626</v>
      </c>
      <c r="H1344" s="2">
        <f>'Moving Avg'!G1344</f>
        <v>98.389931999999988</v>
      </c>
      <c r="I1344" s="2">
        <f>'Moving Avg'!H1344</f>
        <v>104.79782699999998</v>
      </c>
      <c r="J1344" s="6" t="str">
        <f>OBV!F1344</f>
        <v>BULLISH</v>
      </c>
      <c r="K1344" s="6" t="str">
        <f>OBV!G1344</f>
        <v>NEUTRAL</v>
      </c>
      <c r="L1344" s="6" t="str">
        <f>OBV!H1344</f>
        <v>BULLISH DIVERGENCE</v>
      </c>
    </row>
    <row r="1345" spans="1:12" ht="13.5" x14ac:dyDescent="0.25">
      <c r="A1345" s="3">
        <f>RSI!A1345</f>
        <v>43970</v>
      </c>
      <c r="B1345" s="2">
        <f>RSI!B1345</f>
        <v>97.9773</v>
      </c>
      <c r="C1345" s="2">
        <f>RSI!I1345</f>
        <v>46.616736534416404</v>
      </c>
      <c r="D1345" s="2">
        <f>MACD!E1345</f>
        <v>3.2128160576416747</v>
      </c>
      <c r="E1345" s="2">
        <f>MACD!F1345</f>
        <v>3.2310945799862654</v>
      </c>
      <c r="F1345" s="2">
        <f>'Moving Avg'!D1345</f>
        <v>97.517120000000006</v>
      </c>
      <c r="G1345" s="2">
        <f>'Moving Avg'!F1345</f>
        <v>99.93601000000001</v>
      </c>
      <c r="H1345" s="2">
        <f>'Moving Avg'!G1345</f>
        <v>98.418891999999971</v>
      </c>
      <c r="I1345" s="2">
        <f>'Moving Avg'!H1345</f>
        <v>104.73267</v>
      </c>
      <c r="J1345" s="6" t="str">
        <f>OBV!F1345</f>
        <v>BULLISH</v>
      </c>
      <c r="K1345" s="6" t="str">
        <f>OBV!G1345</f>
        <v>NEUTRAL</v>
      </c>
      <c r="L1345" s="6" t="str">
        <f>OBV!H1345</f>
        <v>CONFIRMED BULLISH</v>
      </c>
    </row>
    <row r="1346" spans="1:12" ht="13.5" x14ac:dyDescent="0.25">
      <c r="A1346" s="3">
        <f>RSI!A1346</f>
        <v>43971</v>
      </c>
      <c r="B1346" s="2">
        <f>RSI!B1346</f>
        <v>97.9773</v>
      </c>
      <c r="C1346" s="2">
        <f>RSI!I1346</f>
        <v>46.616736534416404</v>
      </c>
      <c r="D1346" s="2">
        <f>MACD!E1346</f>
        <v>2.6909158347560407</v>
      </c>
      <c r="E1346" s="2">
        <f>MACD!F1346</f>
        <v>3.1230588309402205</v>
      </c>
      <c r="F1346" s="2">
        <f>'Moving Avg'!D1346</f>
        <v>97.484960000000001</v>
      </c>
      <c r="G1346" s="2">
        <f>'Moving Avg'!F1346</f>
        <v>99.52576000000002</v>
      </c>
      <c r="H1346" s="2">
        <f>'Moving Avg'!G1346</f>
        <v>98.50415999999997</v>
      </c>
      <c r="I1346" s="2">
        <f>'Moving Avg'!H1346</f>
        <v>104.66751299999996</v>
      </c>
      <c r="J1346" s="6" t="str">
        <f>OBV!F1346</f>
        <v>BEARISH</v>
      </c>
      <c r="K1346" s="6" t="str">
        <f>OBV!G1346</f>
        <v>NEUTRAL</v>
      </c>
      <c r="L1346" s="6" t="str">
        <f>OBV!H1346</f>
        <v>CONFIRMED BEARISH</v>
      </c>
    </row>
    <row r="1347" spans="1:12" ht="13.5" x14ac:dyDescent="0.25">
      <c r="A1347" s="3">
        <f>RSI!A1347</f>
        <v>43972</v>
      </c>
      <c r="B1347" s="2">
        <f>RSI!B1347</f>
        <v>97.9773</v>
      </c>
      <c r="C1347" s="2">
        <f>RSI!I1347</f>
        <v>46.616736534416397</v>
      </c>
      <c r="D1347" s="2">
        <f>MACD!E1347</f>
        <v>1.8022650523270585</v>
      </c>
      <c r="E1347" s="2">
        <f>MACD!F1347</f>
        <v>2.8589000752175884</v>
      </c>
      <c r="F1347" s="2">
        <f>'Moving Avg'!D1347</f>
        <v>97.452799999999996</v>
      </c>
      <c r="G1347" s="2">
        <f>'Moving Avg'!F1347</f>
        <v>99.11551</v>
      </c>
      <c r="H1347" s="2">
        <f>'Moving Avg'!G1347</f>
        <v>98.589427999999955</v>
      </c>
      <c r="I1347" s="2">
        <f>'Moving Avg'!H1347</f>
        <v>104.60235599999996</v>
      </c>
      <c r="J1347" s="6" t="str">
        <f>OBV!F1347</f>
        <v>BEARISH</v>
      </c>
      <c r="K1347" s="6" t="str">
        <f>OBV!G1347</f>
        <v>NEUTRAL</v>
      </c>
      <c r="L1347" s="6" t="str">
        <f>OBV!H1347</f>
        <v>CONFIRMED BEARISH</v>
      </c>
    </row>
    <row r="1348" spans="1:12" ht="13.5" x14ac:dyDescent="0.25">
      <c r="A1348" s="3">
        <f>RSI!A1348</f>
        <v>43973</v>
      </c>
      <c r="B1348" s="2">
        <f>RSI!B1348</f>
        <v>100.87309999999999</v>
      </c>
      <c r="C1348" s="2">
        <f>RSI!I1348</f>
        <v>56.292041420038906</v>
      </c>
      <c r="D1348" s="2">
        <f>MACD!E1348</f>
        <v>0.84128492304706981</v>
      </c>
      <c r="E1348" s="2">
        <f>MACD!F1348</f>
        <v>2.4553770447834848</v>
      </c>
      <c r="F1348" s="2">
        <f>'Moving Avg'!D1348</f>
        <v>97.999800000000008</v>
      </c>
      <c r="G1348" s="2">
        <f>'Moving Avg'!F1348</f>
        <v>98.930894999999992</v>
      </c>
      <c r="H1348" s="2">
        <f>'Moving Avg'!G1348</f>
        <v>98.676463999999953</v>
      </c>
      <c r="I1348" s="2">
        <f>'Moving Avg'!H1348</f>
        <v>104.55167799999998</v>
      </c>
      <c r="J1348" s="6" t="str">
        <f>OBV!F1348</f>
        <v>BEARISH</v>
      </c>
      <c r="K1348" s="6" t="str">
        <f>OBV!G1348</f>
        <v>NEUTRAL</v>
      </c>
      <c r="L1348" s="6" t="str">
        <f>OBV!H1348</f>
        <v>BEARISH DIVERGENCE</v>
      </c>
    </row>
    <row r="1349" spans="1:12" ht="13.5" x14ac:dyDescent="0.25">
      <c r="A1349" s="3">
        <f>RSI!A1349</f>
        <v>43977</v>
      </c>
      <c r="B1349" s="2">
        <f>RSI!B1349</f>
        <v>102.15219999999999</v>
      </c>
      <c r="C1349" s="2">
        <f>RSI!I1349</f>
        <v>59.761207546473749</v>
      </c>
      <c r="D1349" s="2">
        <f>MACD!E1349</f>
        <v>-7.8657171665710734E-2</v>
      </c>
      <c r="E1349" s="2">
        <f>MACD!F1349</f>
        <v>1.9485702014936459</v>
      </c>
      <c r="F1349" s="2">
        <f>'Moving Avg'!D1349</f>
        <v>99.391439999999989</v>
      </c>
      <c r="G1349" s="2">
        <f>'Moving Avg'!F1349</f>
        <v>98.729389999999995</v>
      </c>
      <c r="H1349" s="2">
        <f>'Moving Avg'!G1349</f>
        <v>98.83718599999996</v>
      </c>
      <c r="I1349" s="2">
        <f>'Moving Avg'!H1349</f>
        <v>104.50739549999997</v>
      </c>
      <c r="J1349" s="6" t="str">
        <f>OBV!F1349</f>
        <v>BULLISH</v>
      </c>
      <c r="K1349" s="6" t="str">
        <f>OBV!G1349</f>
        <v>NEUTRAL</v>
      </c>
      <c r="L1349" s="6" t="str">
        <f>OBV!H1349</f>
        <v>CONFIRMED BULLISH</v>
      </c>
    </row>
    <row r="1350" spans="1:12" ht="13.5" x14ac:dyDescent="0.25">
      <c r="A1350" s="3">
        <f>RSI!A1350</f>
        <v>43978</v>
      </c>
      <c r="B1350" s="2">
        <f>RSI!B1350</f>
        <v>102.15219999999999</v>
      </c>
      <c r="C1350" s="2">
        <f>RSI!I1350</f>
        <v>59.761207546473749</v>
      </c>
      <c r="D1350" s="2">
        <f>MACD!E1350</f>
        <v>-0.87579177952710552</v>
      </c>
      <c r="E1350" s="2">
        <f>MACD!F1350</f>
        <v>1.3836978052894957</v>
      </c>
      <c r="F1350" s="2">
        <f>'Moving Avg'!D1350</f>
        <v>100.22641999999999</v>
      </c>
      <c r="G1350" s="2">
        <f>'Moving Avg'!F1350</f>
        <v>98.612754999999979</v>
      </c>
      <c r="H1350" s="2">
        <f>'Moving Avg'!G1350</f>
        <v>98.965731999999946</v>
      </c>
      <c r="I1350" s="2">
        <f>'Moving Avg'!H1350</f>
        <v>104.48808999999997</v>
      </c>
      <c r="J1350" s="6" t="str">
        <f>OBV!F1350</f>
        <v>BULLISH</v>
      </c>
      <c r="K1350" s="6" t="str">
        <f>OBV!G1350</f>
        <v>NEUTRAL</v>
      </c>
      <c r="L1350" s="6" t="str">
        <f>OBV!H1350</f>
        <v>CONFIRMED BULLISH</v>
      </c>
    </row>
    <row r="1351" spans="1:12" ht="13.5" x14ac:dyDescent="0.25">
      <c r="A1351" s="3">
        <f>RSI!A1351</f>
        <v>43979</v>
      </c>
      <c r="B1351" s="2">
        <f>RSI!B1351</f>
        <v>99.095399999999998</v>
      </c>
      <c r="C1351" s="2">
        <f>RSI!I1351</f>
        <v>48.985129515608321</v>
      </c>
      <c r="D1351" s="2">
        <f>MACD!E1351</f>
        <v>-0.91548821839825223</v>
      </c>
      <c r="E1351" s="2">
        <f>MACD!F1351</f>
        <v>0.92386060055194619</v>
      </c>
      <c r="F1351" s="2">
        <f>'Moving Avg'!D1351</f>
        <v>100.45003999999999</v>
      </c>
      <c r="G1351" s="2">
        <f>'Moving Avg'!F1351</f>
        <v>98.499734999999987</v>
      </c>
      <c r="H1351" s="2">
        <f>'Moving Avg'!G1351</f>
        <v>99.065317999999976</v>
      </c>
      <c r="I1351" s="2">
        <f>'Moving Avg'!H1351</f>
        <v>104.46069999999996</v>
      </c>
      <c r="J1351" s="6" t="str">
        <f>OBV!F1351</f>
        <v>BULLISH</v>
      </c>
      <c r="K1351" s="6" t="str">
        <f>OBV!G1351</f>
        <v>NEUTRAL</v>
      </c>
      <c r="L1351" s="6" t="str">
        <f>OBV!H1351</f>
        <v>CONFIRMED BULLISH</v>
      </c>
    </row>
    <row r="1352" spans="1:12" ht="13.5" x14ac:dyDescent="0.25">
      <c r="A1352" s="3">
        <f>RSI!A1352</f>
        <v>43980</v>
      </c>
      <c r="B1352" s="2">
        <f>RSI!B1352</f>
        <v>99.095399999999998</v>
      </c>
      <c r="C1352" s="2">
        <f>RSI!I1352</f>
        <v>48.985129515608321</v>
      </c>
      <c r="D1352" s="2">
        <f>MACD!E1352</f>
        <v>-0.94706590448365091</v>
      </c>
      <c r="E1352" s="2">
        <f>MACD!F1352</f>
        <v>0.54967529954482675</v>
      </c>
      <c r="F1352" s="2">
        <f>'Moving Avg'!D1352</f>
        <v>100.67366</v>
      </c>
      <c r="G1352" s="2">
        <f>'Moving Avg'!F1352</f>
        <v>98.386714999999995</v>
      </c>
      <c r="H1352" s="2">
        <f>'Moving Avg'!G1352</f>
        <v>99.164903999999993</v>
      </c>
      <c r="I1352" s="2">
        <f>'Moving Avg'!H1352</f>
        <v>104.43330999999996</v>
      </c>
      <c r="J1352" s="6" t="str">
        <f>OBV!F1352</f>
        <v>BULLISH</v>
      </c>
      <c r="K1352" s="6" t="str">
        <f>OBV!G1352</f>
        <v>NEUTRAL</v>
      </c>
      <c r="L1352" s="6" t="str">
        <f>OBV!H1352</f>
        <v>CONFIRMED BULLISH</v>
      </c>
    </row>
    <row r="1353" spans="1:12" ht="13.5" x14ac:dyDescent="0.25">
      <c r="A1353" s="3">
        <f>RSI!A1353</f>
        <v>43983</v>
      </c>
      <c r="B1353" s="2">
        <f>RSI!B1353</f>
        <v>99.095399999999998</v>
      </c>
      <c r="C1353" s="2">
        <f>RSI!I1353</f>
        <v>48.985129515608321</v>
      </c>
      <c r="D1353" s="2">
        <f>MACD!E1353</f>
        <v>-0.97192288469889832</v>
      </c>
      <c r="E1353" s="2">
        <f>MACD!F1353</f>
        <v>0.24535566269608172</v>
      </c>
      <c r="F1353" s="2">
        <f>'Moving Avg'!D1353</f>
        <v>100.31811999999999</v>
      </c>
      <c r="G1353" s="2">
        <f>'Moving Avg'!F1353</f>
        <v>98.273694999999989</v>
      </c>
      <c r="H1353" s="2">
        <f>'Moving Avg'!G1353</f>
        <v>99.264489999999967</v>
      </c>
      <c r="I1353" s="2">
        <f>'Moving Avg'!H1353</f>
        <v>104.40591999999995</v>
      </c>
      <c r="J1353" s="6" t="str">
        <f>OBV!F1353</f>
        <v>BULLISH</v>
      </c>
      <c r="K1353" s="6" t="str">
        <f>OBV!G1353</f>
        <v>NEUTRAL</v>
      </c>
      <c r="L1353" s="6" t="str">
        <f>OBV!H1353</f>
        <v>BULLISH DIVERGENCE</v>
      </c>
    </row>
    <row r="1354" spans="1:12" ht="13.5" x14ac:dyDescent="0.25">
      <c r="A1354" s="3">
        <f>RSI!A1354</f>
        <v>43984</v>
      </c>
      <c r="B1354" s="2">
        <f>RSI!B1354</f>
        <v>96.529300000000006</v>
      </c>
      <c r="C1354" s="2">
        <f>RSI!I1354</f>
        <v>41.196481302325957</v>
      </c>
      <c r="D1354" s="2">
        <f>MACD!E1354</f>
        <v>-1.2540880642442005</v>
      </c>
      <c r="E1354" s="2">
        <f>MACD!F1354</f>
        <v>-5.4533082691974738E-2</v>
      </c>
      <c r="F1354" s="2">
        <f>'Moving Avg'!D1354</f>
        <v>99.193539999999985</v>
      </c>
      <c r="G1354" s="2">
        <f>'Moving Avg'!F1354</f>
        <v>98.032369999999986</v>
      </c>
      <c r="H1354" s="2">
        <f>'Moving Avg'!G1354</f>
        <v>99.369061999999971</v>
      </c>
      <c r="I1354" s="2">
        <f>'Moving Avg'!H1354</f>
        <v>104.36569949999993</v>
      </c>
      <c r="J1354" s="6" t="str">
        <f>OBV!F1354</f>
        <v>BEARISH</v>
      </c>
      <c r="K1354" s="6" t="str">
        <f>OBV!G1354</f>
        <v>NEUTRAL</v>
      </c>
      <c r="L1354" s="6" t="str">
        <f>OBV!H1354</f>
        <v>CONFIRMED BEARISH</v>
      </c>
    </row>
    <row r="1355" spans="1:12" ht="13.5" x14ac:dyDescent="0.25">
      <c r="A1355" s="3">
        <f>RSI!A1355</f>
        <v>43985</v>
      </c>
      <c r="B1355" s="2">
        <f>RSI!B1355</f>
        <v>95.724900000000005</v>
      </c>
      <c r="C1355" s="2">
        <f>RSI!I1355</f>
        <v>39.097860426877702</v>
      </c>
      <c r="D1355" s="2">
        <f>MACD!E1355</f>
        <v>-0.98829795631820616</v>
      </c>
      <c r="E1355" s="2">
        <f>MACD!F1355</f>
        <v>-0.24128605741722103</v>
      </c>
      <c r="F1355" s="2">
        <f>'Moving Avg'!D1355</f>
        <v>97.908080000000012</v>
      </c>
      <c r="G1355" s="2">
        <f>'Moving Avg'!F1355</f>
        <v>97.902859999999976</v>
      </c>
      <c r="H1355" s="2">
        <f>'Moving Avg'!G1355</f>
        <v>99.457545999999979</v>
      </c>
      <c r="I1355" s="2">
        <f>'Moving Avg'!H1355</f>
        <v>104.31341249999994</v>
      </c>
      <c r="J1355" s="6" t="str">
        <f>OBV!F1355</f>
        <v>BEARISH</v>
      </c>
      <c r="K1355" s="6" t="str">
        <f>OBV!G1355</f>
        <v>NEUTRAL</v>
      </c>
      <c r="L1355" s="6" t="str">
        <f>OBV!H1355</f>
        <v>CONFIRMED BEARISH</v>
      </c>
    </row>
    <row r="1356" spans="1:12" ht="13.5" x14ac:dyDescent="0.25">
      <c r="A1356" s="3">
        <f>RSI!A1356</f>
        <v>43986</v>
      </c>
      <c r="B1356" s="2">
        <f>RSI!B1356</f>
        <v>95.724900000000005</v>
      </c>
      <c r="C1356" s="2">
        <f>RSI!I1356</f>
        <v>39.097860426877702</v>
      </c>
      <c r="D1356" s="2">
        <f>MACD!E1356</f>
        <v>-0.74312681242955136</v>
      </c>
      <c r="E1356" s="2">
        <f>MACD!F1356</f>
        <v>-0.34165420841968708</v>
      </c>
      <c r="F1356" s="2">
        <f>'Moving Avg'!D1356</f>
        <v>97.233980000000003</v>
      </c>
      <c r="G1356" s="2">
        <f>'Moving Avg'!F1356</f>
        <v>97.773349999999965</v>
      </c>
      <c r="H1356" s="2">
        <f>'Moving Avg'!G1356</f>
        <v>99.491332</v>
      </c>
      <c r="I1356" s="2">
        <f>'Moving Avg'!H1356</f>
        <v>104.26112549999995</v>
      </c>
      <c r="J1356" s="6" t="str">
        <f>OBV!F1356</f>
        <v>BEARISH</v>
      </c>
      <c r="K1356" s="6" t="str">
        <f>OBV!G1356</f>
        <v>NEUTRAL</v>
      </c>
      <c r="L1356" s="6" t="str">
        <f>OBV!H1356</f>
        <v>CONFIRMED BEARISH</v>
      </c>
    </row>
    <row r="1357" spans="1:12" ht="13.5" x14ac:dyDescent="0.25">
      <c r="A1357" s="3">
        <f>RSI!A1357</f>
        <v>43987</v>
      </c>
      <c r="B1357" s="2">
        <f>RSI!B1357</f>
        <v>92.901399999999995</v>
      </c>
      <c r="C1357" s="2">
        <f>RSI!I1357</f>
        <v>32.382499882592086</v>
      </c>
      <c r="D1357" s="2">
        <f>MACD!E1357</f>
        <v>-0.30775595254607424</v>
      </c>
      <c r="E1357" s="2">
        <f>MACD!F1357</f>
        <v>-0.33487455724496457</v>
      </c>
      <c r="F1357" s="2">
        <f>'Moving Avg'!D1357</f>
        <v>95.995180000000005</v>
      </c>
      <c r="G1357" s="2">
        <f>'Moving Avg'!F1357</f>
        <v>97.649869999999979</v>
      </c>
      <c r="H1357" s="2">
        <f>'Moving Avg'!G1357</f>
        <v>99.450949999999992</v>
      </c>
      <c r="I1357" s="2">
        <f>'Moving Avg'!H1357</f>
        <v>104.18667699999993</v>
      </c>
      <c r="J1357" s="6" t="str">
        <f>OBV!F1357</f>
        <v>BEARISH</v>
      </c>
      <c r="K1357" s="6" t="str">
        <f>OBV!G1357</f>
        <v>NEUTRAL</v>
      </c>
      <c r="L1357" s="6" t="str">
        <f>OBV!H1357</f>
        <v>CONFIRMED BEARISH</v>
      </c>
    </row>
    <row r="1358" spans="1:12" ht="13.5" x14ac:dyDescent="0.25">
      <c r="A1358" s="3">
        <f>RSI!A1358</f>
        <v>43990</v>
      </c>
      <c r="B1358" s="2">
        <f>RSI!B1358</f>
        <v>92.901399999999995</v>
      </c>
      <c r="C1358" s="2">
        <f>RSI!I1358</f>
        <v>32.382499882592086</v>
      </c>
      <c r="D1358" s="2">
        <f>MACD!E1358</f>
        <v>0.54020646989877719</v>
      </c>
      <c r="E1358" s="2">
        <f>MACD!F1358</f>
        <v>-0.15985835181621622</v>
      </c>
      <c r="F1358" s="2">
        <f>'Moving Avg'!D1358</f>
        <v>94.756379999999993</v>
      </c>
      <c r="G1358" s="2">
        <f>'Moving Avg'!F1358</f>
        <v>97.526389999999964</v>
      </c>
      <c r="H1358" s="2">
        <f>'Moving Avg'!G1358</f>
        <v>99.410567999999984</v>
      </c>
      <c r="I1358" s="2">
        <f>'Moving Avg'!H1358</f>
        <v>104.11222849999993</v>
      </c>
      <c r="J1358" s="6" t="str">
        <f>OBV!F1358</f>
        <v>BEARISH</v>
      </c>
      <c r="K1358" s="6" t="str">
        <f>OBV!G1358</f>
        <v>NEUTRAL</v>
      </c>
      <c r="L1358" s="6" t="str">
        <f>OBV!H1358</f>
        <v>CONFIRMED BEARISH</v>
      </c>
    </row>
    <row r="1359" spans="1:12" ht="13.5" x14ac:dyDescent="0.25">
      <c r="A1359" s="3">
        <f>RSI!A1359</f>
        <v>43991</v>
      </c>
      <c r="B1359" s="2">
        <f>RSI!B1359</f>
        <v>93.311700000000002</v>
      </c>
      <c r="C1359" s="2">
        <f>RSI!I1359</f>
        <v>34.284741397917472</v>
      </c>
      <c r="D1359" s="2">
        <f>MACD!E1359</f>
        <v>1.4556459009321969</v>
      </c>
      <c r="E1359" s="2">
        <f>MACD!F1359</f>
        <v>0.16324249873346644</v>
      </c>
      <c r="F1359" s="2">
        <f>'Moving Avg'!D1359</f>
        <v>94.112859999999998</v>
      </c>
      <c r="G1359" s="2">
        <f>'Moving Avg'!F1359</f>
        <v>97.42342499999998</v>
      </c>
      <c r="H1359" s="2">
        <f>'Moving Avg'!G1359</f>
        <v>99.378391999999991</v>
      </c>
      <c r="I1359" s="2">
        <f>'Moving Avg'!H1359</f>
        <v>104.03983149999991</v>
      </c>
      <c r="J1359" s="6" t="str">
        <f>OBV!F1359</f>
        <v>BEARISH</v>
      </c>
      <c r="K1359" s="6" t="str">
        <f>OBV!G1359</f>
        <v>NEUTRAL</v>
      </c>
      <c r="L1359" s="6" t="str">
        <f>OBV!H1359</f>
        <v>CONFIRMED BEARISH</v>
      </c>
    </row>
    <row r="1360" spans="1:12" ht="13.5" x14ac:dyDescent="0.25">
      <c r="A1360" s="3">
        <f>RSI!A1360</f>
        <v>43992</v>
      </c>
      <c r="B1360" s="2">
        <f>RSI!B1360</f>
        <v>90.898399999999995</v>
      </c>
      <c r="C1360" s="2">
        <f>RSI!I1360</f>
        <v>29.099321931224182</v>
      </c>
      <c r="D1360" s="2">
        <f>MACD!E1360</f>
        <v>2.4357913708195582</v>
      </c>
      <c r="E1360" s="2">
        <f>MACD!F1360</f>
        <v>0.61775227315068482</v>
      </c>
      <c r="F1360" s="2">
        <f>'Moving Avg'!D1360</f>
        <v>93.147559999999984</v>
      </c>
      <c r="G1360" s="2">
        <f>'Moving Avg'!F1360</f>
        <v>97.19979499999998</v>
      </c>
      <c r="H1360" s="2">
        <f>'Moving Avg'!G1360</f>
        <v>99.297949999999986</v>
      </c>
      <c r="I1360" s="2">
        <f>'Moving Avg'!H1360</f>
        <v>103.95536799999989</v>
      </c>
      <c r="J1360" s="6" t="str">
        <f>OBV!F1360</f>
        <v>BEARISH</v>
      </c>
      <c r="K1360" s="6" t="str">
        <f>OBV!G1360</f>
        <v>NEUTRAL</v>
      </c>
      <c r="L1360" s="6" t="str">
        <f>OBV!H1360</f>
        <v>CONFIRMED BEARISH</v>
      </c>
    </row>
    <row r="1361" spans="1:12" ht="13.5" x14ac:dyDescent="0.25">
      <c r="A1361" s="3">
        <f>RSI!A1361</f>
        <v>43993</v>
      </c>
      <c r="B1361" s="2">
        <f>RSI!B1361</f>
        <v>90.978899999999996</v>
      </c>
      <c r="C1361" s="2">
        <f>RSI!I1361</f>
        <v>29.48245483567247</v>
      </c>
      <c r="D1361" s="2">
        <f>MACD!E1361</f>
        <v>2.8279618515481957</v>
      </c>
      <c r="E1361" s="2">
        <f>MACD!F1361</f>
        <v>1.0597941888301872</v>
      </c>
      <c r="F1361" s="2">
        <f>'Moving Avg'!D1361</f>
        <v>92.198360000000008</v>
      </c>
      <c r="G1361" s="2">
        <f>'Moving Avg'!F1361</f>
        <v>96.841834999999989</v>
      </c>
      <c r="H1361" s="2">
        <f>'Moving Avg'!G1361</f>
        <v>99.219117999999995</v>
      </c>
      <c r="I1361" s="2">
        <f>'Moving Avg'!H1361</f>
        <v>103.87130699999987</v>
      </c>
      <c r="J1361" s="6" t="str">
        <f>OBV!F1361</f>
        <v>BEARISH</v>
      </c>
      <c r="K1361" s="6" t="str">
        <f>OBV!G1361</f>
        <v>NEUTRAL</v>
      </c>
      <c r="L1361" s="6" t="str">
        <f>OBV!H1361</f>
        <v>CONFIRMED BEARISH</v>
      </c>
    </row>
    <row r="1362" spans="1:12" ht="13.5" x14ac:dyDescent="0.25">
      <c r="A1362" s="3">
        <f>RSI!A1362</f>
        <v>43994</v>
      </c>
      <c r="B1362" s="2">
        <f>RSI!B1362</f>
        <v>90.978899999999996</v>
      </c>
      <c r="C1362" s="2">
        <f>RSI!I1362</f>
        <v>29.48245483567247</v>
      </c>
      <c r="D1362" s="2">
        <f>MACD!E1362</f>
        <v>3.195486167201139</v>
      </c>
      <c r="E1362" s="2">
        <f>MACD!F1362</f>
        <v>1.4869325845043777</v>
      </c>
      <c r="F1362" s="2">
        <f>'Moving Avg'!D1362</f>
        <v>91.813860000000005</v>
      </c>
      <c r="G1362" s="2">
        <f>'Moving Avg'!F1362</f>
        <v>96.483874999999998</v>
      </c>
      <c r="H1362" s="2">
        <f>'Moving Avg'!G1362</f>
        <v>99.197237999999999</v>
      </c>
      <c r="I1362" s="2">
        <f>'Moving Avg'!H1362</f>
        <v>103.78724599999987</v>
      </c>
      <c r="J1362" s="6" t="str">
        <f>OBV!F1362</f>
        <v>BULLISH</v>
      </c>
      <c r="K1362" s="6" t="str">
        <f>OBV!G1362</f>
        <v>NEUTRAL</v>
      </c>
      <c r="L1362" s="6" t="str">
        <f>OBV!H1362</f>
        <v>BULLISH DIVERGENCE</v>
      </c>
    </row>
    <row r="1363" spans="1:12" ht="13.5" x14ac:dyDescent="0.25">
      <c r="A1363" s="3">
        <f>RSI!A1363</f>
        <v>43997</v>
      </c>
      <c r="B1363" s="2">
        <f>RSI!B1363</f>
        <v>90.978899999999996</v>
      </c>
      <c r="C1363" s="2">
        <f>RSI!I1363</f>
        <v>29.48245483567247</v>
      </c>
      <c r="D1363" s="2">
        <f>MACD!E1363</f>
        <v>3.5395124980722272</v>
      </c>
      <c r="E1363" s="2">
        <f>MACD!F1363</f>
        <v>1.8974485672179475</v>
      </c>
      <c r="F1363" s="2">
        <f>'Moving Avg'!D1363</f>
        <v>91.429360000000003</v>
      </c>
      <c r="G1363" s="2">
        <f>'Moving Avg'!F1363</f>
        <v>96.125915000000006</v>
      </c>
      <c r="H1363" s="2">
        <f>'Moving Avg'!G1363</f>
        <v>99.175358000000003</v>
      </c>
      <c r="I1363" s="2">
        <f>'Moving Avg'!H1363</f>
        <v>103.70318499999985</v>
      </c>
      <c r="J1363" s="6" t="str">
        <f>OBV!F1363</f>
        <v>BULLISH</v>
      </c>
      <c r="K1363" s="6" t="str">
        <f>OBV!G1363</f>
        <v>NEUTRAL</v>
      </c>
      <c r="L1363" s="6" t="str">
        <f>OBV!H1363</f>
        <v>BULLISH DIVERGENCE</v>
      </c>
    </row>
    <row r="1364" spans="1:12" ht="13.5" x14ac:dyDescent="0.25">
      <c r="A1364" s="3">
        <f>RSI!A1364</f>
        <v>43998</v>
      </c>
      <c r="B1364" s="2">
        <f>RSI!B1364</f>
        <v>90.978899999999996</v>
      </c>
      <c r="C1364" s="2">
        <f>RSI!I1364</f>
        <v>29.48245483567247</v>
      </c>
      <c r="D1364" s="2">
        <f>MACD!E1364</f>
        <v>3.4664235835345067</v>
      </c>
      <c r="E1364" s="2">
        <f>MACD!F1364</f>
        <v>2.2112435704812592</v>
      </c>
      <c r="F1364" s="2">
        <f>'Moving Avg'!D1364</f>
        <v>90.962800000000001</v>
      </c>
      <c r="G1364" s="2">
        <f>'Moving Avg'!F1364</f>
        <v>95.915160000000014</v>
      </c>
      <c r="H1364" s="2">
        <f>'Moving Avg'!G1364</f>
        <v>99.098296000000005</v>
      </c>
      <c r="I1364" s="2">
        <f>'Moving Avg'!H1364</f>
        <v>103.61912399999983</v>
      </c>
      <c r="J1364" s="6" t="str">
        <f>OBV!F1364</f>
        <v>BULLISH</v>
      </c>
      <c r="K1364" s="6" t="str">
        <f>OBV!G1364</f>
        <v>NEUTRAL</v>
      </c>
      <c r="L1364" s="6" t="str">
        <f>OBV!H1364</f>
        <v>BULLISH DIVERGENCE</v>
      </c>
    </row>
    <row r="1365" spans="1:12" ht="13.5" x14ac:dyDescent="0.25">
      <c r="A1365" s="3">
        <f>RSI!A1365</f>
        <v>43999</v>
      </c>
      <c r="B1365" s="2">
        <f>RSI!B1365</f>
        <v>90.995000000000005</v>
      </c>
      <c r="C1365" s="2">
        <f>RSI!I1365</f>
        <v>29.584815739625512</v>
      </c>
      <c r="D1365" s="2">
        <f>MACD!E1365</f>
        <v>3.3079627691982978</v>
      </c>
      <c r="E1365" s="2">
        <f>MACD!F1365</f>
        <v>2.4305874102246672</v>
      </c>
      <c r="F1365" s="2">
        <f>'Moving Avg'!D1365</f>
        <v>90.982119999999995</v>
      </c>
      <c r="G1365" s="2">
        <f>'Moving Avg'!F1365</f>
        <v>95.566045000000003</v>
      </c>
      <c r="H1365" s="2">
        <f>'Moving Avg'!G1365</f>
        <v>99.003698</v>
      </c>
      <c r="I1365" s="2">
        <f>'Moving Avg'!H1365</f>
        <v>103.55123199999984</v>
      </c>
      <c r="J1365" s="6" t="str">
        <f>OBV!F1365</f>
        <v>BULLISH</v>
      </c>
      <c r="K1365" s="6" t="str">
        <f>OBV!G1365</f>
        <v>NEUTRAL</v>
      </c>
      <c r="L1365" s="6" t="str">
        <f>OBV!H1365</f>
        <v>CONFIRMED BULLISH</v>
      </c>
    </row>
    <row r="1366" spans="1:12" ht="13.5" x14ac:dyDescent="0.25">
      <c r="A1366" s="3">
        <f>RSI!A1366</f>
        <v>44000</v>
      </c>
      <c r="B1366" s="2">
        <f>RSI!B1366</f>
        <v>90.995000000000005</v>
      </c>
      <c r="C1366" s="2">
        <f>RSI!I1366</f>
        <v>29.584815739625512</v>
      </c>
      <c r="D1366" s="2">
        <f>MACD!E1366</f>
        <v>3.2000169714226416</v>
      </c>
      <c r="E1366" s="2">
        <f>MACD!F1366</f>
        <v>2.584473322464262</v>
      </c>
      <c r="F1366" s="2">
        <f>'Moving Avg'!D1366</f>
        <v>90.985339999999994</v>
      </c>
      <c r="G1366" s="2">
        <f>'Moving Avg'!F1366</f>
        <v>95.216930000000019</v>
      </c>
      <c r="H1366" s="2">
        <f>'Moving Avg'!G1366</f>
        <v>98.851664000000014</v>
      </c>
      <c r="I1366" s="2">
        <f>'Moving Avg'!H1366</f>
        <v>103.49540599999982</v>
      </c>
      <c r="J1366" s="6" t="str">
        <f>OBV!F1366</f>
        <v>BULLISH</v>
      </c>
      <c r="K1366" s="6" t="str">
        <f>OBV!G1366</f>
        <v>NEUTRAL</v>
      </c>
      <c r="L1366" s="6" t="str">
        <f>OBV!H1366</f>
        <v>CONFIRMED BULLISH</v>
      </c>
    </row>
    <row r="1367" spans="1:12" ht="13.5" x14ac:dyDescent="0.25">
      <c r="A1367" s="3">
        <f>RSI!A1367</f>
        <v>44001</v>
      </c>
      <c r="B1367" s="2">
        <f>RSI!B1367</f>
        <v>91.2363</v>
      </c>
      <c r="C1367" s="2">
        <f>RSI!I1367</f>
        <v>31.317750645704336</v>
      </c>
      <c r="D1367" s="2">
        <f>MACD!E1367</f>
        <v>2.6806199279069887</v>
      </c>
      <c r="E1367" s="2">
        <f>MACD!F1367</f>
        <v>2.6037026435528072</v>
      </c>
      <c r="F1367" s="2">
        <f>'Moving Avg'!D1367</f>
        <v>91.036820000000006</v>
      </c>
      <c r="G1367" s="2">
        <f>'Moving Avg'!F1367</f>
        <v>94.879880000000028</v>
      </c>
      <c r="H1367" s="2">
        <f>'Moving Avg'!G1367</f>
        <v>98.645414000000017</v>
      </c>
      <c r="I1367" s="2">
        <f>'Moving Avg'!H1367</f>
        <v>103.42546249999982</v>
      </c>
      <c r="J1367" s="6" t="str">
        <f>OBV!F1367</f>
        <v>BULLISH</v>
      </c>
      <c r="K1367" s="6" t="str">
        <f>OBV!G1367</f>
        <v>NEUTRAL</v>
      </c>
      <c r="L1367" s="6" t="str">
        <f>OBV!H1367</f>
        <v>CONFIRMED BULLISH</v>
      </c>
    </row>
    <row r="1368" spans="1:12" ht="13.5" x14ac:dyDescent="0.25">
      <c r="A1368" s="3">
        <f>RSI!A1368</f>
        <v>44004</v>
      </c>
      <c r="B1368" s="2">
        <f>RSI!B1368</f>
        <v>91.228300000000004</v>
      </c>
      <c r="C1368" s="2">
        <f>RSI!I1368</f>
        <v>31.290256362649529</v>
      </c>
      <c r="D1368" s="2">
        <f>MACD!E1368</f>
        <v>2.2627046382248608</v>
      </c>
      <c r="E1368" s="2">
        <f>MACD!F1368</f>
        <v>2.535503042487218</v>
      </c>
      <c r="F1368" s="2">
        <f>'Moving Avg'!D1368</f>
        <v>91.086699999999993</v>
      </c>
      <c r="G1368" s="2">
        <f>'Moving Avg'!F1368</f>
        <v>94.39764000000001</v>
      </c>
      <c r="H1368" s="2">
        <f>'Moving Avg'!G1368</f>
        <v>98.439004000000025</v>
      </c>
      <c r="I1368" s="2">
        <f>'Moving Avg'!H1368</f>
        <v>103.35069249999982</v>
      </c>
      <c r="J1368" s="6" t="str">
        <f>OBV!F1368</f>
        <v>BULLISH</v>
      </c>
      <c r="K1368" s="6" t="str">
        <f>OBV!G1368</f>
        <v>NEUTRAL</v>
      </c>
      <c r="L1368" s="6" t="str">
        <f>OBV!H1368</f>
        <v>CONFIRMED BULLISH</v>
      </c>
    </row>
    <row r="1369" spans="1:12" ht="13.5" x14ac:dyDescent="0.25">
      <c r="A1369" s="3">
        <f>RSI!A1369</f>
        <v>44005</v>
      </c>
      <c r="B1369" s="2">
        <f>RSI!B1369</f>
        <v>90.906499999999994</v>
      </c>
      <c r="C1369" s="2">
        <f>RSI!I1369</f>
        <v>30.143868548602626</v>
      </c>
      <c r="D1369" s="2">
        <f>MACD!E1369</f>
        <v>2.0155191019983789</v>
      </c>
      <c r="E1369" s="2">
        <f>MACD!F1369</f>
        <v>2.4315062543894506</v>
      </c>
      <c r="F1369" s="2">
        <f>'Moving Avg'!D1369</f>
        <v>91.072220000000002</v>
      </c>
      <c r="G1369" s="2">
        <f>'Moving Avg'!F1369</f>
        <v>93.835355000000021</v>
      </c>
      <c r="H1369" s="2">
        <f>'Moving Avg'!G1369</f>
        <v>98.181754000000012</v>
      </c>
      <c r="I1369" s="2">
        <f>'Moving Avg'!H1369</f>
        <v>103.27431349999982</v>
      </c>
      <c r="J1369" s="6" t="str">
        <f>OBV!F1369</f>
        <v>BULLISH</v>
      </c>
      <c r="K1369" s="6" t="str">
        <f>OBV!G1369</f>
        <v>NEUTRAL</v>
      </c>
      <c r="L1369" s="6" t="str">
        <f>OBV!H1369</f>
        <v>BULLISH DIVERGENCE</v>
      </c>
    </row>
    <row r="1370" spans="1:12" ht="13.5" x14ac:dyDescent="0.25">
      <c r="A1370" s="3">
        <f>RSI!A1370</f>
        <v>44006</v>
      </c>
      <c r="B1370" s="2">
        <f>RSI!B1370</f>
        <v>91.2363</v>
      </c>
      <c r="C1370" s="2">
        <f>RSI!I1370</f>
        <v>32.858811805560151</v>
      </c>
      <c r="D1370" s="2">
        <f>MACD!E1370</f>
        <v>1.4305894755873538</v>
      </c>
      <c r="E1370" s="2">
        <f>MACD!F1370</f>
        <v>2.2313228986290312</v>
      </c>
      <c r="F1370" s="2">
        <f>'Moving Avg'!D1370</f>
        <v>91.120480000000001</v>
      </c>
      <c r="G1370" s="2">
        <f>'Moving Avg'!F1370</f>
        <v>93.289560000000023</v>
      </c>
      <c r="H1370" s="2">
        <f>'Moving Avg'!G1370</f>
        <v>97.931100000000001</v>
      </c>
      <c r="I1370" s="2">
        <f>'Moving Avg'!H1370</f>
        <v>103.19958349999983</v>
      </c>
      <c r="J1370" s="6" t="str">
        <f>OBV!F1370</f>
        <v>BULLISH</v>
      </c>
      <c r="K1370" s="6" t="str">
        <f>OBV!G1370</f>
        <v>NEUTRAL</v>
      </c>
      <c r="L1370" s="6" t="str">
        <f>OBV!H1370</f>
        <v>CONFIRMED BULLISH</v>
      </c>
    </row>
    <row r="1371" spans="1:12" ht="13.5" x14ac:dyDescent="0.25">
      <c r="A1371" s="3">
        <f>RSI!A1371</f>
        <v>44007</v>
      </c>
      <c r="B1371" s="2">
        <f>RSI!B1371</f>
        <v>91.2363</v>
      </c>
      <c r="C1371" s="2">
        <f>RSI!I1371</f>
        <v>32.858811805560151</v>
      </c>
      <c r="D1371" s="2">
        <f>MACD!E1371</f>
        <v>0.9645421674238861</v>
      </c>
      <c r="E1371" s="2">
        <f>MACD!F1371</f>
        <v>1.9779667523880022</v>
      </c>
      <c r="F1371" s="2">
        <f>'Moving Avg'!D1371</f>
        <v>91.16874</v>
      </c>
      <c r="G1371" s="2">
        <f>'Moving Avg'!F1371</f>
        <v>92.896605000000008</v>
      </c>
      <c r="H1371" s="2">
        <f>'Moving Avg'!G1371</f>
        <v>97.632180000000005</v>
      </c>
      <c r="I1371" s="2">
        <f>'Moving Avg'!H1371</f>
        <v>103.12485349999984</v>
      </c>
      <c r="J1371" s="6" t="str">
        <f>OBV!F1371</f>
        <v>BULLISH</v>
      </c>
      <c r="K1371" s="6" t="str">
        <f>OBV!G1371</f>
        <v>NEUTRAL</v>
      </c>
      <c r="L1371" s="6" t="str">
        <f>OBV!H1371</f>
        <v>CONFIRMED BULLISH</v>
      </c>
    </row>
    <row r="1372" spans="1:12" ht="13.5" x14ac:dyDescent="0.25">
      <c r="A1372" s="3">
        <f>RSI!A1372</f>
        <v>44008</v>
      </c>
      <c r="B1372" s="2">
        <f>RSI!B1372</f>
        <v>91.252399999999994</v>
      </c>
      <c r="C1372" s="2">
        <f>RSI!I1372</f>
        <v>33.006224630914076</v>
      </c>
      <c r="D1372" s="2">
        <f>MACD!E1372</f>
        <v>0.58428752806591433</v>
      </c>
      <c r="E1372" s="2">
        <f>MACD!F1372</f>
        <v>1.6992309075235847</v>
      </c>
      <c r="F1372" s="2">
        <f>'Moving Avg'!D1372</f>
        <v>91.171959999999984</v>
      </c>
      <c r="G1372" s="2">
        <f>'Moving Avg'!F1372</f>
        <v>92.504455000000007</v>
      </c>
      <c r="H1372" s="2">
        <f>'Moving Avg'!G1372</f>
        <v>97.333582000000007</v>
      </c>
      <c r="I1372" s="2">
        <f>'Moving Avg'!H1372</f>
        <v>103.04948049999983</v>
      </c>
      <c r="J1372" s="6" t="str">
        <f>OBV!F1372</f>
        <v>BEARISH</v>
      </c>
      <c r="K1372" s="6" t="str">
        <f>OBV!G1372</f>
        <v>NEUTRAL</v>
      </c>
      <c r="L1372" s="6" t="str">
        <f>OBV!H1372</f>
        <v>BEARISH DIVERGENCE</v>
      </c>
    </row>
    <row r="1373" spans="1:12" ht="13.5" x14ac:dyDescent="0.25">
      <c r="A1373" s="3">
        <f>RSI!A1373</f>
        <v>44011</v>
      </c>
      <c r="B1373" s="2">
        <f>RSI!B1373</f>
        <v>91.300700000000006</v>
      </c>
      <c r="C1373" s="2">
        <f>RSI!I1373</f>
        <v>33.478088695508262</v>
      </c>
      <c r="D1373" s="2">
        <f>MACD!E1373</f>
        <v>0.27301409235164442</v>
      </c>
      <c r="E1373" s="2">
        <f>MACD!F1373</f>
        <v>1.4139875444891967</v>
      </c>
      <c r="F1373" s="2">
        <f>'Moving Avg'!D1373</f>
        <v>91.18643999999999</v>
      </c>
      <c r="G1373" s="2">
        <f>'Moving Avg'!F1373</f>
        <v>92.114720000000005</v>
      </c>
      <c r="H1373" s="2">
        <f>'Moving Avg'!G1373</f>
        <v>97.035950000000014</v>
      </c>
      <c r="I1373" s="2">
        <f>'Moving Avg'!H1373</f>
        <v>102.97434899999983</v>
      </c>
      <c r="J1373" s="6" t="str">
        <f>OBV!F1373</f>
        <v>BULLISH</v>
      </c>
      <c r="K1373" s="6" t="str">
        <f>OBV!G1373</f>
        <v>NEUTRAL</v>
      </c>
      <c r="L1373" s="6" t="str">
        <f>OBV!H1373</f>
        <v>CONFIRMED BULLISH</v>
      </c>
    </row>
    <row r="1374" spans="1:12" ht="13.5" x14ac:dyDescent="0.25">
      <c r="A1374" s="3">
        <f>RSI!A1374</f>
        <v>44012</v>
      </c>
      <c r="B1374" s="2">
        <f>RSI!B1374</f>
        <v>91.252399999999994</v>
      </c>
      <c r="C1374" s="2">
        <f>RSI!I1374</f>
        <v>33.226062310436348</v>
      </c>
      <c r="D1374" s="2">
        <f>MACD!E1374</f>
        <v>2.5938163033046635E-2</v>
      </c>
      <c r="E1374" s="2">
        <f>MACD!F1374</f>
        <v>1.1363776681979667</v>
      </c>
      <c r="F1374" s="2">
        <f>'Moving Avg'!D1374</f>
        <v>91.255619999999993</v>
      </c>
      <c r="G1374" s="2">
        <f>'Moving Avg'!F1374</f>
        <v>91.850875000000002</v>
      </c>
      <c r="H1374" s="2">
        <f>'Moving Avg'!G1374</f>
        <v>96.737352000000016</v>
      </c>
      <c r="I1374" s="2">
        <f>'Moving Avg'!H1374</f>
        <v>102.89897599999983</v>
      </c>
      <c r="J1374" s="6" t="str">
        <f>OBV!F1374</f>
        <v>BULLISH</v>
      </c>
      <c r="K1374" s="6" t="str">
        <f>OBV!G1374</f>
        <v>NEUTRAL</v>
      </c>
      <c r="L1374" s="6" t="str">
        <f>OBV!H1374</f>
        <v>CONFIRMED BULLISH</v>
      </c>
    </row>
    <row r="1375" spans="1:12" ht="13.5" x14ac:dyDescent="0.25">
      <c r="A1375" s="3">
        <f>RSI!A1375</f>
        <v>44013</v>
      </c>
      <c r="B1375" s="2">
        <f>RSI!B1375</f>
        <v>91.252399999999994</v>
      </c>
      <c r="C1375" s="2">
        <f>RSI!I1375</f>
        <v>33.226062310436348</v>
      </c>
      <c r="D1375" s="2">
        <f>MACD!E1375</f>
        <v>-0.16857532190925895</v>
      </c>
      <c r="E1375" s="2">
        <f>MACD!F1375</f>
        <v>0.87538707017652162</v>
      </c>
      <c r="F1375" s="2">
        <f>'Moving Avg'!D1375</f>
        <v>91.258839999999992</v>
      </c>
      <c r="G1375" s="2">
        <f>'Moving Avg'!F1375</f>
        <v>91.627250000000004</v>
      </c>
      <c r="H1375" s="2">
        <f>'Moving Avg'!G1375</f>
        <v>96.438754000000031</v>
      </c>
      <c r="I1375" s="2">
        <f>'Moving Avg'!H1375</f>
        <v>102.82484949999984</v>
      </c>
      <c r="J1375" s="6" t="str">
        <f>OBV!F1375</f>
        <v>BEARISH</v>
      </c>
      <c r="K1375" s="6" t="str">
        <f>OBV!G1375</f>
        <v>NEUTRAL</v>
      </c>
      <c r="L1375" s="6" t="str">
        <f>OBV!H1375</f>
        <v>BEARISH DIVERGENCE</v>
      </c>
    </row>
    <row r="1376" spans="1:12" ht="13.5" x14ac:dyDescent="0.25">
      <c r="A1376" s="3">
        <f>RSI!A1376</f>
        <v>44014</v>
      </c>
      <c r="B1376" s="2">
        <f>RSI!B1376</f>
        <v>91.220200000000006</v>
      </c>
      <c r="C1376" s="2">
        <f>RSI!I1376</f>
        <v>33.033787746002687</v>
      </c>
      <c r="D1376" s="2">
        <f>MACD!E1376</f>
        <v>-0.31959898877961734</v>
      </c>
      <c r="E1376" s="2">
        <f>MACD!F1376</f>
        <v>0.63638985838529383</v>
      </c>
      <c r="F1376" s="2">
        <f>'Moving Avg'!D1376</f>
        <v>91.255619999999993</v>
      </c>
      <c r="G1376" s="2">
        <f>'Moving Avg'!F1376</f>
        <v>91.40201500000002</v>
      </c>
      <c r="H1376" s="2">
        <f>'Moving Avg'!G1376</f>
        <v>96.139512000000025</v>
      </c>
      <c r="I1376" s="2">
        <f>'Moving Avg'!H1376</f>
        <v>102.77417149999981</v>
      </c>
      <c r="J1376" s="6" t="str">
        <f>OBV!F1376</f>
        <v>BEARISH</v>
      </c>
      <c r="K1376" s="6" t="str">
        <f>OBV!G1376</f>
        <v>NEUTRAL</v>
      </c>
      <c r="L1376" s="6" t="str">
        <f>OBV!H1376</f>
        <v>CONFIRMED BEARISH</v>
      </c>
    </row>
    <row r="1377" spans="1:12" ht="13.5" x14ac:dyDescent="0.25">
      <c r="A1377" s="3">
        <f>RSI!A1377</f>
        <v>44015</v>
      </c>
      <c r="B1377" s="2">
        <f>RSI!B1377</f>
        <v>90.898399999999995</v>
      </c>
      <c r="C1377" s="2">
        <f>RSI!I1377</f>
        <v>31.097024024064282</v>
      </c>
      <c r="D1377" s="2">
        <f>MACD!E1377</f>
        <v>-0.3758864885922435</v>
      </c>
      <c r="E1377" s="2">
        <f>MACD!F1377</f>
        <v>0.43393458898978632</v>
      </c>
      <c r="F1377" s="2">
        <f>'Moving Avg'!D1377</f>
        <v>91.184820000000002</v>
      </c>
      <c r="G1377" s="2">
        <f>'Moving Avg'!F1377</f>
        <v>91.301865000000006</v>
      </c>
      <c r="H1377" s="2">
        <f>'Moving Avg'!G1377</f>
        <v>95.833834000000039</v>
      </c>
      <c r="I1377" s="2">
        <f>'Moving Avg'!H1377</f>
        <v>102.70668099999979</v>
      </c>
      <c r="J1377" s="6" t="str">
        <f>OBV!F1377</f>
        <v>BEARISH</v>
      </c>
      <c r="K1377" s="6" t="str">
        <f>OBV!G1377</f>
        <v>NEUTRAL</v>
      </c>
      <c r="L1377" s="6" t="str">
        <f>OBV!H1377</f>
        <v>CONFIRMED BEARISH</v>
      </c>
    </row>
    <row r="1378" spans="1:12" ht="13.5" x14ac:dyDescent="0.25">
      <c r="A1378" s="3">
        <f>RSI!A1378</f>
        <v>44018</v>
      </c>
      <c r="B1378" s="2">
        <f>RSI!B1378</f>
        <v>90.093999999999994</v>
      </c>
      <c r="C1378" s="2">
        <f>RSI!I1378</f>
        <v>26.858027273175068</v>
      </c>
      <c r="D1378" s="2">
        <f>MACD!E1378</f>
        <v>-0.35349764669510364</v>
      </c>
      <c r="E1378" s="2">
        <f>MACD!F1378</f>
        <v>0.27644814185280836</v>
      </c>
      <c r="F1378" s="2">
        <f>'Moving Avg'!D1378</f>
        <v>90.943479999999994</v>
      </c>
      <c r="G1378" s="2">
        <f>'Moving Avg'!F1378</f>
        <v>91.161495000000031</v>
      </c>
      <c r="H1378" s="2">
        <f>'Moving Avg'!G1378</f>
        <v>95.544406000000038</v>
      </c>
      <c r="I1378" s="2">
        <f>'Moving Avg'!H1378</f>
        <v>102.6262394999998</v>
      </c>
      <c r="J1378" s="6" t="str">
        <f>OBV!F1378</f>
        <v>BEARISH</v>
      </c>
      <c r="K1378" s="6" t="str">
        <f>OBV!G1378</f>
        <v>NEUTRAL</v>
      </c>
      <c r="L1378" s="6" t="str">
        <f>OBV!H1378</f>
        <v>CONFIRMED BEARISH</v>
      </c>
    </row>
    <row r="1379" spans="1:12" ht="13.5" x14ac:dyDescent="0.25">
      <c r="A1379" s="3">
        <f>RSI!A1379</f>
        <v>44019</v>
      </c>
      <c r="B1379" s="2">
        <f>RSI!B1379</f>
        <v>90.093999999999994</v>
      </c>
      <c r="C1379" s="2">
        <f>RSI!I1379</f>
        <v>26.858027273175068</v>
      </c>
      <c r="D1379" s="2">
        <f>MACD!E1379</f>
        <v>-0.3685092646196324</v>
      </c>
      <c r="E1379" s="2">
        <f>MACD!F1379</f>
        <v>0.14745666055832019</v>
      </c>
      <c r="F1379" s="2">
        <f>'Moving Avg'!D1379</f>
        <v>90.711799999999997</v>
      </c>
      <c r="G1379" s="2">
        <f>'Moving Avg'!F1379</f>
        <v>91.000610000000023</v>
      </c>
      <c r="H1379" s="2">
        <f>'Moving Avg'!G1379</f>
        <v>95.222640000000041</v>
      </c>
      <c r="I1379" s="2">
        <f>'Moving Avg'!H1379</f>
        <v>102.54579799999979</v>
      </c>
      <c r="J1379" s="6" t="str">
        <f>OBV!F1379</f>
        <v>BEARISH</v>
      </c>
      <c r="K1379" s="6" t="str">
        <f>OBV!G1379</f>
        <v>NEUTRAL</v>
      </c>
      <c r="L1379" s="6" t="str">
        <f>OBV!H1379</f>
        <v>CONFIRMED BEARISH</v>
      </c>
    </row>
    <row r="1380" spans="1:12" ht="13.5" x14ac:dyDescent="0.25">
      <c r="A1380" s="3">
        <f>RSI!A1380</f>
        <v>44020</v>
      </c>
      <c r="B1380" s="2">
        <f>RSI!B1380</f>
        <v>90.093999999999994</v>
      </c>
      <c r="C1380" s="2">
        <f>RSI!I1380</f>
        <v>26.858027273175082</v>
      </c>
      <c r="D1380" s="2">
        <f>MACD!E1380</f>
        <v>-0.31607324715741925</v>
      </c>
      <c r="E1380" s="2">
        <f>MACD!F1380</f>
        <v>5.4750679015172304E-2</v>
      </c>
      <c r="F1380" s="2">
        <f>'Moving Avg'!D1380</f>
        <v>90.480119999999999</v>
      </c>
      <c r="G1380" s="2">
        <f>'Moving Avg'!F1380</f>
        <v>90.960390000000032</v>
      </c>
      <c r="H1380" s="2">
        <f>'Moving Avg'!G1380</f>
        <v>94.93482200000004</v>
      </c>
      <c r="I1380" s="2">
        <f>'Moving Avg'!H1380</f>
        <v>102.4653564999998</v>
      </c>
      <c r="J1380" s="6" t="str">
        <f>OBV!F1380</f>
        <v>BEARISH</v>
      </c>
      <c r="K1380" s="6" t="str">
        <f>OBV!G1380</f>
        <v>NEUTRAL</v>
      </c>
      <c r="L1380" s="6" t="str">
        <f>OBV!H1380</f>
        <v>CONFIRMED BEARISH</v>
      </c>
    </row>
    <row r="1381" spans="1:12" ht="13.5" x14ac:dyDescent="0.25">
      <c r="A1381" s="3">
        <f>RSI!A1381</f>
        <v>44021</v>
      </c>
      <c r="B1381" s="2">
        <f>RSI!B1381</f>
        <v>87.680800000000005</v>
      </c>
      <c r="C1381" s="2">
        <f>RSI!I1381</f>
        <v>17.777788144746651</v>
      </c>
      <c r="D1381" s="2">
        <f>MACD!E1381</f>
        <v>-7.9615703594072329E-2</v>
      </c>
      <c r="E1381" s="2">
        <f>MACD!F1381</f>
        <v>2.7877402493323381E-2</v>
      </c>
      <c r="F1381" s="2">
        <f>'Moving Avg'!D1381</f>
        <v>89.772239999999982</v>
      </c>
      <c r="G1381" s="2">
        <f>'Moving Avg'!F1381</f>
        <v>90.795485000000014</v>
      </c>
      <c r="H1381" s="2">
        <f>'Moving Avg'!G1381</f>
        <v>94.661322000000041</v>
      </c>
      <c r="I1381" s="2">
        <f>'Moving Avg'!H1381</f>
        <v>102.37284899999979</v>
      </c>
      <c r="J1381" s="6" t="str">
        <f>OBV!F1381</f>
        <v>BEARISH</v>
      </c>
      <c r="K1381" s="6" t="str">
        <f>OBV!G1381</f>
        <v>NEUTRAL</v>
      </c>
      <c r="L1381" s="6" t="str">
        <f>OBV!H1381</f>
        <v>CONFIRMED BEARISH</v>
      </c>
    </row>
    <row r="1382" spans="1:12" ht="13.5" x14ac:dyDescent="0.25">
      <c r="A1382" s="3">
        <f>RSI!A1382</f>
        <v>44022</v>
      </c>
      <c r="B1382" s="2">
        <f>RSI!B1382</f>
        <v>87.680800000000005</v>
      </c>
      <c r="C1382" s="2">
        <f>RSI!I1382</f>
        <v>17.777788144746651</v>
      </c>
      <c r="D1382" s="2">
        <f>MACD!E1382</f>
        <v>0.14954579866888196</v>
      </c>
      <c r="E1382" s="2">
        <f>MACD!F1382</f>
        <v>5.2211081728435096E-2</v>
      </c>
      <c r="F1382" s="2">
        <f>'Moving Avg'!D1382</f>
        <v>89.128720000000001</v>
      </c>
      <c r="G1382" s="2">
        <f>'Moving Avg'!F1382</f>
        <v>90.630580000000023</v>
      </c>
      <c r="H1382" s="2">
        <f>'Moving Avg'!G1382</f>
        <v>94.387822000000014</v>
      </c>
      <c r="I1382" s="2">
        <f>'Moving Avg'!H1382</f>
        <v>102.28034149999979</v>
      </c>
      <c r="J1382" s="6" t="str">
        <f>OBV!F1382</f>
        <v>BEARISH</v>
      </c>
      <c r="K1382" s="6" t="str">
        <f>OBV!G1382</f>
        <v>NEUTRAL</v>
      </c>
      <c r="L1382" s="6" t="str">
        <f>OBV!H1382</f>
        <v>CONFIRMED BEARISH</v>
      </c>
    </row>
    <row r="1383" spans="1:12" ht="13.5" x14ac:dyDescent="0.25">
      <c r="A1383" s="3">
        <f>RSI!A1383</f>
        <v>44025</v>
      </c>
      <c r="B1383" s="2">
        <f>RSI!B1383</f>
        <v>85.050399999999996</v>
      </c>
      <c r="C1383" s="2">
        <f>RSI!I1383</f>
        <v>12.454780418946669</v>
      </c>
      <c r="D1383" s="2">
        <f>MACD!E1383</f>
        <v>0.57036126854818292</v>
      </c>
      <c r="E1383" s="2">
        <f>MACD!F1383</f>
        <v>0.15584111909238466</v>
      </c>
      <c r="F1383" s="2">
        <f>'Moving Avg'!D1383</f>
        <v>88.119999999999976</v>
      </c>
      <c r="G1383" s="2">
        <f>'Moving Avg'!F1383</f>
        <v>90.334155000000024</v>
      </c>
      <c r="H1383" s="2">
        <f>'Moving Avg'!G1383</f>
        <v>94.061714000000009</v>
      </c>
      <c r="I1383" s="2">
        <f>'Moving Avg'!H1383</f>
        <v>102.16060499999979</v>
      </c>
      <c r="J1383" s="6" t="str">
        <f>OBV!F1383</f>
        <v>BEARISH</v>
      </c>
      <c r="K1383" s="6" t="str">
        <f>OBV!G1383</f>
        <v>NEUTRAL</v>
      </c>
      <c r="L1383" s="6" t="str">
        <f>OBV!H1383</f>
        <v>CONFIRMED BEARISH</v>
      </c>
    </row>
    <row r="1384" spans="1:12" ht="13.5" x14ac:dyDescent="0.25">
      <c r="A1384" s="3">
        <f>RSI!A1384</f>
        <v>44026</v>
      </c>
      <c r="B1384" s="2">
        <f>RSI!B1384</f>
        <v>87.592299999999994</v>
      </c>
      <c r="C1384" s="2">
        <f>RSI!I1384</f>
        <v>33.253230408386884</v>
      </c>
      <c r="D1384" s="2">
        <f>MACD!E1384</f>
        <v>0.76906898690323544</v>
      </c>
      <c r="E1384" s="2">
        <f>MACD!F1384</f>
        <v>0.27848669265455483</v>
      </c>
      <c r="F1384" s="2">
        <f>'Moving Avg'!D1384</f>
        <v>87.619659999999996</v>
      </c>
      <c r="G1384" s="2">
        <f>'Moving Avg'!F1384</f>
        <v>90.164825000000022</v>
      </c>
      <c r="H1384" s="2">
        <f>'Moving Avg'!G1384</f>
        <v>93.786444000000017</v>
      </c>
      <c r="I1384" s="2">
        <f>'Moving Avg'!H1384</f>
        <v>102.04054649999978</v>
      </c>
      <c r="J1384" s="6" t="str">
        <f>OBV!F1384</f>
        <v>BEARISH</v>
      </c>
      <c r="K1384" s="6" t="str">
        <f>OBV!G1384</f>
        <v>NEUTRAL</v>
      </c>
      <c r="L1384" s="6" t="str">
        <f>OBV!H1384</f>
        <v>CONFIRMED BEARISH</v>
      </c>
    </row>
    <row r="1385" spans="1:12" ht="13.5" x14ac:dyDescent="0.25">
      <c r="A1385" s="3">
        <f>RSI!A1385</f>
        <v>44027</v>
      </c>
      <c r="B1385" s="2">
        <f>RSI!B1385</f>
        <v>90.323099999999997</v>
      </c>
      <c r="C1385" s="2">
        <f>RSI!I1385</f>
        <v>47.643924351843509</v>
      </c>
      <c r="D1385" s="2">
        <f>MACD!E1385</f>
        <v>0.75541641311413343</v>
      </c>
      <c r="E1385" s="2">
        <f>MACD!F1385</f>
        <v>0.37387263674647053</v>
      </c>
      <c r="F1385" s="2">
        <f>'Moving Avg'!D1385</f>
        <v>87.665480000000017</v>
      </c>
      <c r="G1385" s="2">
        <f>'Moving Avg'!F1385</f>
        <v>90.131230000000016</v>
      </c>
      <c r="H1385" s="2">
        <f>'Moving Avg'!G1385</f>
        <v>93.626604</v>
      </c>
      <c r="I1385" s="2">
        <f>'Moving Avg'!H1385</f>
        <v>101.95079349999978</v>
      </c>
      <c r="J1385" s="6" t="str">
        <f>OBV!F1385</f>
        <v>BEARISH</v>
      </c>
      <c r="K1385" s="6" t="str">
        <f>OBV!G1385</f>
        <v>NEUTRAL</v>
      </c>
      <c r="L1385" s="6" t="str">
        <f>OBV!H1385</f>
        <v>CONFIRMED BEARISH</v>
      </c>
    </row>
    <row r="1386" spans="1:12" ht="13.5" x14ac:dyDescent="0.25">
      <c r="A1386" s="3">
        <f>RSI!A1386</f>
        <v>44028</v>
      </c>
      <c r="B1386" s="2">
        <f>RSI!B1386</f>
        <v>90.323099999999997</v>
      </c>
      <c r="C1386" s="2">
        <f>RSI!I1386</f>
        <v>47.643924351843516</v>
      </c>
      <c r="D1386" s="2">
        <f>MACD!E1386</f>
        <v>0.74174768535212365</v>
      </c>
      <c r="E1386" s="2">
        <f>MACD!F1386</f>
        <v>0.44744764646760116</v>
      </c>
      <c r="F1386" s="2">
        <f>'Moving Avg'!D1386</f>
        <v>88.193939999999998</v>
      </c>
      <c r="G1386" s="2">
        <f>'Moving Avg'!F1386</f>
        <v>90.097635000000025</v>
      </c>
      <c r="H1386" s="2">
        <f>'Moving Avg'!G1386</f>
        <v>93.466763999999984</v>
      </c>
      <c r="I1386" s="2">
        <f>'Moving Avg'!H1386</f>
        <v>101.86104049999982</v>
      </c>
      <c r="J1386" s="6" t="str">
        <f>OBV!F1386</f>
        <v>BEARISH</v>
      </c>
      <c r="K1386" s="6" t="str">
        <f>OBV!G1386</f>
        <v>NEUTRAL</v>
      </c>
      <c r="L1386" s="6" t="str">
        <f>OBV!H1386</f>
        <v>CONFIRMED BEARISH</v>
      </c>
    </row>
    <row r="1387" spans="1:12" ht="13.5" x14ac:dyDescent="0.25">
      <c r="A1387" s="3">
        <f>RSI!A1387</f>
        <v>44029</v>
      </c>
      <c r="B1387" s="2">
        <f>RSI!B1387</f>
        <v>90.323099999999997</v>
      </c>
      <c r="C1387" s="2">
        <f>RSI!I1387</f>
        <v>47.643924351843516</v>
      </c>
      <c r="D1387" s="2">
        <f>MACD!E1387</f>
        <v>0.68330127260010443</v>
      </c>
      <c r="E1387" s="2">
        <f>MACD!F1387</f>
        <v>0.49461837169410183</v>
      </c>
      <c r="F1387" s="2">
        <f>'Moving Avg'!D1387</f>
        <v>88.722400000000007</v>
      </c>
      <c r="G1387" s="2">
        <f>'Moving Avg'!F1387</f>
        <v>90.051975000000027</v>
      </c>
      <c r="H1387" s="2">
        <f>'Moving Avg'!G1387</f>
        <v>93.365805999999978</v>
      </c>
      <c r="I1387" s="2">
        <f>'Moving Avg'!H1387</f>
        <v>101.78737549999984</v>
      </c>
      <c r="J1387" s="6" t="str">
        <f>OBV!F1387</f>
        <v>BEARISH</v>
      </c>
      <c r="K1387" s="6" t="str">
        <f>OBV!G1387</f>
        <v>NEUTRAL</v>
      </c>
      <c r="L1387" s="6" t="str">
        <f>OBV!H1387</f>
        <v>CONFIRMED BEARISH</v>
      </c>
    </row>
    <row r="1388" spans="1:12" ht="13.5" x14ac:dyDescent="0.25">
      <c r="A1388" s="3">
        <f>RSI!A1388</f>
        <v>44032</v>
      </c>
      <c r="B1388" s="2">
        <f>RSI!B1388</f>
        <v>90.139399999999995</v>
      </c>
      <c r="C1388" s="2">
        <f>RSI!I1388</f>
        <v>46.796236949920626</v>
      </c>
      <c r="D1388" s="2">
        <f>MACD!E1388</f>
        <v>0.52613270109809207</v>
      </c>
      <c r="E1388" s="2">
        <f>MACD!F1388</f>
        <v>0.50092123757489992</v>
      </c>
      <c r="F1388" s="2">
        <f>'Moving Avg'!D1388</f>
        <v>89.740200000000002</v>
      </c>
      <c r="G1388" s="2">
        <f>'Moving Avg'!F1388</f>
        <v>89.997530000000026</v>
      </c>
      <c r="H1388" s="2">
        <f>'Moving Avg'!G1388</f>
        <v>93.261173999999968</v>
      </c>
      <c r="I1388" s="2">
        <f>'Moving Avg'!H1388</f>
        <v>101.69710599999982</v>
      </c>
      <c r="J1388" s="6" t="str">
        <f>OBV!F1388</f>
        <v>BEARISH</v>
      </c>
      <c r="K1388" s="6" t="str">
        <f>OBV!G1388</f>
        <v>NEUTRAL</v>
      </c>
      <c r="L1388" s="6" t="str">
        <f>OBV!H1388</f>
        <v>BEARISH DIVERGENCE</v>
      </c>
    </row>
    <row r="1389" spans="1:12" ht="13.5" x14ac:dyDescent="0.25">
      <c r="A1389" s="3">
        <f>RSI!A1389</f>
        <v>44033</v>
      </c>
      <c r="B1389" s="2">
        <f>RSI!B1389</f>
        <v>87.635599999999997</v>
      </c>
      <c r="C1389" s="2">
        <f>RSI!I1389</f>
        <v>37.105768085966162</v>
      </c>
      <c r="D1389" s="2">
        <f>MACD!E1389</f>
        <v>0.5819484048945327</v>
      </c>
      <c r="E1389" s="2">
        <f>MACD!F1389</f>
        <v>0.51712667103882648</v>
      </c>
      <c r="F1389" s="2">
        <f>'Moving Avg'!D1389</f>
        <v>89.748860000000008</v>
      </c>
      <c r="G1389" s="2">
        <f>'Moving Avg'!F1389</f>
        <v>89.833985000000027</v>
      </c>
      <c r="H1389" s="2">
        <f>'Moving Avg'!G1389</f>
        <v>93.106465999999969</v>
      </c>
      <c r="I1389" s="2">
        <f>'Moving Avg'!H1389</f>
        <v>101.58426249999985</v>
      </c>
      <c r="J1389" s="6" t="str">
        <f>OBV!F1389</f>
        <v>BEARISH</v>
      </c>
      <c r="K1389" s="6" t="str">
        <f>OBV!G1389</f>
        <v>NEUTRAL</v>
      </c>
      <c r="L1389" s="6" t="str">
        <f>OBV!H1389</f>
        <v>CONFIRMED BEARISH</v>
      </c>
    </row>
    <row r="1390" spans="1:12" ht="13.5" x14ac:dyDescent="0.25">
      <c r="A1390" s="3">
        <f>RSI!A1390</f>
        <v>44034</v>
      </c>
      <c r="B1390" s="2">
        <f>RSI!B1390</f>
        <v>87.635599999999997</v>
      </c>
      <c r="C1390" s="2">
        <f>RSI!I1390</f>
        <v>37.105768085966162</v>
      </c>
      <c r="D1390" s="2">
        <f>MACD!E1390</f>
        <v>0.64706272091859773</v>
      </c>
      <c r="E1390" s="2">
        <f>MACD!F1390</f>
        <v>0.54311388101478075</v>
      </c>
      <c r="F1390" s="2">
        <f>'Moving Avg'!D1390</f>
        <v>89.211359999999999</v>
      </c>
      <c r="G1390" s="2">
        <f>'Moving Avg'!F1390</f>
        <v>89.653950000000023</v>
      </c>
      <c r="H1390" s="2">
        <f>'Moving Avg'!G1390</f>
        <v>92.951757999999955</v>
      </c>
      <c r="I1390" s="2">
        <f>'Moving Avg'!H1390</f>
        <v>101.48750699999987</v>
      </c>
      <c r="J1390" s="6" t="str">
        <f>OBV!F1390</f>
        <v>BEARISH</v>
      </c>
      <c r="K1390" s="6" t="str">
        <f>OBV!G1390</f>
        <v>NEUTRAL</v>
      </c>
      <c r="L1390" s="6" t="str">
        <f>OBV!H1390</f>
        <v>CONFIRMED BEARISH</v>
      </c>
    </row>
    <row r="1391" spans="1:12" ht="13.5" x14ac:dyDescent="0.25">
      <c r="A1391" s="3">
        <f>RSI!A1391</f>
        <v>44035</v>
      </c>
      <c r="B1391" s="2">
        <f>RSI!B1391</f>
        <v>85.966300000000004</v>
      </c>
      <c r="C1391" s="2">
        <f>RSI!I1391</f>
        <v>31.984499599005446</v>
      </c>
      <c r="D1391" s="2">
        <f>MACD!E1391</f>
        <v>0.47111054434579103</v>
      </c>
      <c r="E1391" s="2">
        <f>MACD!F1391</f>
        <v>0.5287132136809829</v>
      </c>
      <c r="F1391" s="2">
        <f>'Moving Avg'!D1391</f>
        <v>88.34</v>
      </c>
      <c r="G1391" s="2">
        <f>'Moving Avg'!F1391</f>
        <v>89.39045000000003</v>
      </c>
      <c r="H1391" s="2">
        <f>'Moving Avg'!G1391</f>
        <v>92.708321999999967</v>
      </c>
      <c r="I1391" s="2">
        <f>'Moving Avg'!H1391</f>
        <v>101.36635699999988</v>
      </c>
      <c r="J1391" s="6" t="str">
        <f>OBV!F1391</f>
        <v>BEARISH</v>
      </c>
      <c r="K1391" s="6" t="str">
        <f>OBV!G1391</f>
        <v>NEUTRAL</v>
      </c>
      <c r="L1391" s="6" t="str">
        <f>OBV!H1391</f>
        <v>CONFIRMED BEARISH</v>
      </c>
    </row>
    <row r="1392" spans="1:12" ht="13.5" x14ac:dyDescent="0.25">
      <c r="A1392" s="3">
        <f>RSI!A1392</f>
        <v>44036</v>
      </c>
      <c r="B1392" s="2">
        <f>RSI!B1392</f>
        <v>85.966300000000004</v>
      </c>
      <c r="C1392" s="2">
        <f>RSI!I1392</f>
        <v>31.984499599005446</v>
      </c>
      <c r="D1392" s="2">
        <f>MACD!E1392</f>
        <v>0.34742595535746545</v>
      </c>
      <c r="E1392" s="2">
        <f>MACD!F1392</f>
        <v>0.49245576201627944</v>
      </c>
      <c r="F1392" s="2">
        <f>'Moving Avg'!D1392</f>
        <v>87.468639999999994</v>
      </c>
      <c r="G1392" s="2">
        <f>'Moving Avg'!F1392</f>
        <v>89.126145000000022</v>
      </c>
      <c r="H1392" s="2">
        <f>'Moving Avg'!G1392</f>
        <v>92.464885999999993</v>
      </c>
      <c r="I1392" s="2">
        <f>'Moving Avg'!H1392</f>
        <v>101.24516699999987</v>
      </c>
      <c r="J1392" s="6" t="str">
        <f>OBV!F1392</f>
        <v>BEARISH</v>
      </c>
      <c r="K1392" s="6" t="str">
        <f>OBV!G1392</f>
        <v>NEUTRAL</v>
      </c>
      <c r="L1392" s="6" t="str">
        <f>OBV!H1392</f>
        <v>CONFIRMED BEARISH</v>
      </c>
    </row>
    <row r="1393" spans="1:12" ht="13.5" x14ac:dyDescent="0.25">
      <c r="A1393" s="3">
        <f>RSI!A1393</f>
        <v>44039</v>
      </c>
      <c r="B1393" s="2">
        <f>RSI!B1393</f>
        <v>88.470200000000006</v>
      </c>
      <c r="C1393" s="2">
        <f>RSI!I1393</f>
        <v>45.153113177583911</v>
      </c>
      <c r="D1393" s="2">
        <f>MACD!E1393</f>
        <v>-0.32404973066311982</v>
      </c>
      <c r="E1393" s="2">
        <f>MACD!F1393</f>
        <v>0.32915466348039962</v>
      </c>
      <c r="F1393" s="2">
        <f>'Moving Avg'!D1393</f>
        <v>87.134799999999998</v>
      </c>
      <c r="G1393" s="2">
        <f>'Moving Avg'!F1393</f>
        <v>88.984620000000021</v>
      </c>
      <c r="H1393" s="2">
        <f>'Moving Avg'!G1393</f>
        <v>92.271527999999975</v>
      </c>
      <c r="I1393" s="2">
        <f>'Moving Avg'!H1393</f>
        <v>101.13649649999988</v>
      </c>
      <c r="J1393" s="6" t="str">
        <f>OBV!F1393</f>
        <v>BEARISH</v>
      </c>
      <c r="K1393" s="6" t="str">
        <f>OBV!G1393</f>
        <v>NEUTRAL</v>
      </c>
      <c r="L1393" s="6" t="str">
        <f>OBV!H1393</f>
        <v>CONFIRMED BEARISH</v>
      </c>
    </row>
    <row r="1394" spans="1:12" ht="13.5" x14ac:dyDescent="0.25">
      <c r="A1394" s="3">
        <f>RSI!A1394</f>
        <v>44040</v>
      </c>
      <c r="B1394" s="2">
        <f>RSI!B1394</f>
        <v>88.470200000000006</v>
      </c>
      <c r="C1394" s="2">
        <f>RSI!I1394</f>
        <v>45.153113177583911</v>
      </c>
      <c r="D1394" s="2">
        <f>MACD!E1394</f>
        <v>-0.4943523367400644</v>
      </c>
      <c r="E1394" s="2">
        <f>MACD!F1394</f>
        <v>0.16445326343630681</v>
      </c>
      <c r="F1394" s="2">
        <f>'Moving Avg'!D1394</f>
        <v>87.301720000000003</v>
      </c>
      <c r="G1394" s="2">
        <f>'Moving Avg'!F1394</f>
        <v>88.845510000000019</v>
      </c>
      <c r="H1394" s="2">
        <f>'Moving Avg'!G1394</f>
        <v>92.137051999999997</v>
      </c>
      <c r="I1394" s="2">
        <f>'Moving Avg'!H1394</f>
        <v>101.02782599999989</v>
      </c>
      <c r="J1394" s="6" t="str">
        <f>OBV!F1394</f>
        <v>BEARISH</v>
      </c>
      <c r="K1394" s="6" t="str">
        <f>OBV!G1394</f>
        <v>NEUTRAL</v>
      </c>
      <c r="L1394" s="6" t="str">
        <f>OBV!H1394</f>
        <v>BEARISH DIVERGENCE</v>
      </c>
    </row>
    <row r="1395" spans="1:12" ht="13.5" x14ac:dyDescent="0.25">
      <c r="A1395" s="3">
        <f>RSI!A1395</f>
        <v>44041</v>
      </c>
      <c r="B1395" s="2">
        <f>RSI!B1395</f>
        <v>88.470200000000006</v>
      </c>
      <c r="C1395" s="2">
        <f>RSI!I1395</f>
        <v>45.153113177583911</v>
      </c>
      <c r="D1395" s="2">
        <f>MACD!E1395</f>
        <v>-0.2120281410825271</v>
      </c>
      <c r="E1395" s="2">
        <f>MACD!F1395</f>
        <v>8.9156982532540036E-2</v>
      </c>
      <c r="F1395" s="2">
        <f>'Moving Avg'!D1395</f>
        <v>87.468640000000008</v>
      </c>
      <c r="G1395" s="2">
        <f>'Moving Avg'!F1395</f>
        <v>88.706400000000002</v>
      </c>
      <c r="H1395" s="2">
        <f>'Moving Avg'!G1395</f>
        <v>91.946909999999988</v>
      </c>
      <c r="I1395" s="2">
        <f>'Moving Avg'!H1395</f>
        <v>100.91915549999989</v>
      </c>
      <c r="J1395" s="6" t="str">
        <f>OBV!F1395</f>
        <v>BEARISH</v>
      </c>
      <c r="K1395" s="6" t="str">
        <f>OBV!G1395</f>
        <v>NEUTRAL</v>
      </c>
      <c r="L1395" s="6" t="str">
        <f>OBV!H1395</f>
        <v>BEARISH DIVERGENCE</v>
      </c>
    </row>
    <row r="1396" spans="1:12" ht="13.5" x14ac:dyDescent="0.25">
      <c r="A1396" s="3">
        <f>RSI!A1396</f>
        <v>44042</v>
      </c>
      <c r="B1396" s="2">
        <f>RSI!B1396</f>
        <v>88.470200000000006</v>
      </c>
      <c r="C1396" s="2">
        <f>RSI!I1396</f>
        <v>45.153113177583911</v>
      </c>
      <c r="D1396" s="2">
        <f>MACD!E1396</f>
        <v>3.2697973932187097E-2</v>
      </c>
      <c r="E1396" s="2">
        <f>MACD!F1396</f>
        <v>7.7865180812469459E-2</v>
      </c>
      <c r="F1396" s="2">
        <f>'Moving Avg'!D1396</f>
        <v>87.969419999999985</v>
      </c>
      <c r="G1396" s="2">
        <f>'Moving Avg'!F1396</f>
        <v>88.568899999999999</v>
      </c>
      <c r="H1396" s="2">
        <f>'Moving Avg'!G1396</f>
        <v>91.756767999999994</v>
      </c>
      <c r="I1396" s="2">
        <f>'Moving Avg'!H1396</f>
        <v>100.81048499999991</v>
      </c>
      <c r="J1396" s="6" t="str">
        <f>OBV!F1396</f>
        <v>BULLISH</v>
      </c>
      <c r="K1396" s="6" t="str">
        <f>OBV!G1396</f>
        <v>NEUTRAL</v>
      </c>
      <c r="L1396" s="6" t="str">
        <f>OBV!H1396</f>
        <v>CONFIRMED BULLISH</v>
      </c>
    </row>
    <row r="1397" spans="1:12" ht="13.5" x14ac:dyDescent="0.25">
      <c r="A1397" s="3">
        <f>RSI!A1397</f>
        <v>44046</v>
      </c>
      <c r="B1397" s="2">
        <f>RSI!B1397</f>
        <v>86.800899999999999</v>
      </c>
      <c r="C1397" s="2">
        <f>RSI!I1397</f>
        <v>38.473517209864134</v>
      </c>
      <c r="D1397" s="2">
        <f>MACD!E1397</f>
        <v>0.36882985351425646</v>
      </c>
      <c r="E1397" s="2">
        <f>MACD!F1397</f>
        <v>0.13605811535282686</v>
      </c>
      <c r="F1397" s="2">
        <f>'Moving Avg'!D1397</f>
        <v>88.136340000000004</v>
      </c>
      <c r="G1397" s="2">
        <f>'Moving Avg'!F1397</f>
        <v>88.364024999999998</v>
      </c>
      <c r="H1397" s="2">
        <f>'Moving Avg'!G1397</f>
        <v>91.533239999999992</v>
      </c>
      <c r="I1397" s="2">
        <f>'Moving Avg'!H1397</f>
        <v>100.6934679999999</v>
      </c>
      <c r="J1397" s="6" t="str">
        <f>OBV!F1397</f>
        <v>BULLISH</v>
      </c>
      <c r="K1397" s="6" t="str">
        <f>OBV!G1397</f>
        <v>NEUTRAL</v>
      </c>
      <c r="L1397" s="6" t="str">
        <f>OBV!H1397</f>
        <v>CONFIRMED BULLISH</v>
      </c>
    </row>
    <row r="1398" spans="1:12" ht="13.5" x14ac:dyDescent="0.25">
      <c r="A1398" s="3">
        <f>RSI!A1398</f>
        <v>44047</v>
      </c>
      <c r="B1398" s="2">
        <f>RSI!B1398</f>
        <v>86.800899999999999</v>
      </c>
      <c r="C1398" s="2">
        <f>RSI!I1398</f>
        <v>38.473517209864134</v>
      </c>
      <c r="D1398" s="2">
        <f>MACD!E1398</f>
        <v>0.63985534488467977</v>
      </c>
      <c r="E1398" s="2">
        <f>MACD!F1398</f>
        <v>0.23681756125919745</v>
      </c>
      <c r="F1398" s="2">
        <f>'Moving Avg'!D1398</f>
        <v>87.802480000000017</v>
      </c>
      <c r="G1398" s="2">
        <f>'Moving Avg'!F1398</f>
        <v>88.199369999999988</v>
      </c>
      <c r="H1398" s="2">
        <f>'Moving Avg'!G1398</f>
        <v>91.251796000000013</v>
      </c>
      <c r="I1398" s="2">
        <f>'Moving Avg'!H1398</f>
        <v>100.56840699999989</v>
      </c>
      <c r="J1398" s="6" t="str">
        <f>OBV!F1398</f>
        <v>BEARISH</v>
      </c>
      <c r="K1398" s="6" t="str">
        <f>OBV!G1398</f>
        <v>NEUTRAL</v>
      </c>
      <c r="L1398" s="6" t="str">
        <f>OBV!H1398</f>
        <v>CONFIRMED BEARISH</v>
      </c>
    </row>
    <row r="1399" spans="1:12" ht="13.5" x14ac:dyDescent="0.25">
      <c r="A1399" s="3">
        <f>RSI!A1399</f>
        <v>44048</v>
      </c>
      <c r="B1399" s="2">
        <f>RSI!B1399</f>
        <v>86.800899999999999</v>
      </c>
      <c r="C1399" s="2">
        <f>RSI!I1399</f>
        <v>38.473517209864127</v>
      </c>
      <c r="D1399" s="2">
        <f>MACD!E1399</f>
        <v>0.49775103932149989</v>
      </c>
      <c r="E1399" s="2">
        <f>MACD!F1399</f>
        <v>0.28900425687165793</v>
      </c>
      <c r="F1399" s="2">
        <f>'Moving Avg'!D1399</f>
        <v>87.468620000000016</v>
      </c>
      <c r="G1399" s="2">
        <f>'Moving Avg'!F1399</f>
        <v>88.034714999999977</v>
      </c>
      <c r="H1399" s="2">
        <f>'Moving Avg'!G1399</f>
        <v>90.944770000000005</v>
      </c>
      <c r="I1399" s="2">
        <f>'Moving Avg'!H1399</f>
        <v>100.44334599999991</v>
      </c>
      <c r="J1399" s="6" t="str">
        <f>OBV!F1399</f>
        <v>BEARISH</v>
      </c>
      <c r="K1399" s="6" t="str">
        <f>OBV!G1399</f>
        <v>NEUTRAL</v>
      </c>
      <c r="L1399" s="6" t="str">
        <f>OBV!H1399</f>
        <v>CONFIRMED BEARISH</v>
      </c>
    </row>
    <row r="1400" spans="1:12" ht="13.5" x14ac:dyDescent="0.25">
      <c r="A1400" s="3">
        <f>RSI!A1400</f>
        <v>44049</v>
      </c>
      <c r="B1400" s="2">
        <f>RSI!B1400</f>
        <v>86.800899999999999</v>
      </c>
      <c r="C1400" s="2">
        <f>RSI!I1400</f>
        <v>38.473517209864127</v>
      </c>
      <c r="D1400" s="2">
        <f>MACD!E1400</f>
        <v>0.39025563138086738</v>
      </c>
      <c r="E1400" s="2">
        <f>MACD!F1400</f>
        <v>0.30925453177349982</v>
      </c>
      <c r="F1400" s="2">
        <f>'Moving Avg'!D1400</f>
        <v>87.13476</v>
      </c>
      <c r="G1400" s="2">
        <f>'Moving Avg'!F1400</f>
        <v>87.870059999999995</v>
      </c>
      <c r="H1400" s="2">
        <f>'Moving Avg'!G1400</f>
        <v>90.637744000000041</v>
      </c>
      <c r="I1400" s="2">
        <f>'Moving Avg'!H1400</f>
        <v>100.3182849999999</v>
      </c>
      <c r="J1400" s="6" t="str">
        <f>OBV!F1400</f>
        <v>BEARISH</v>
      </c>
      <c r="K1400" s="6" t="str">
        <f>OBV!G1400</f>
        <v>NEUTRAL</v>
      </c>
      <c r="L1400" s="6" t="str">
        <f>OBV!H1400</f>
        <v>CONFIRMED BEARISH</v>
      </c>
    </row>
    <row r="1401" spans="1:12" ht="13.5" x14ac:dyDescent="0.25">
      <c r="A1401" s="3">
        <f>RSI!A1401</f>
        <v>44050</v>
      </c>
      <c r="B1401" s="2">
        <f>RSI!B1401</f>
        <v>86.800899999999999</v>
      </c>
      <c r="C1401" s="2">
        <f>RSI!I1401</f>
        <v>38.473517209864127</v>
      </c>
      <c r="D1401" s="2">
        <f>MACD!E1401</f>
        <v>5.4285090898829935E-2</v>
      </c>
      <c r="E1401" s="2">
        <f>MACD!F1401</f>
        <v>0.25826064359856588</v>
      </c>
      <c r="F1401" s="2">
        <f>'Moving Avg'!D1401</f>
        <v>86.800899999999999</v>
      </c>
      <c r="G1401" s="2">
        <f>'Moving Avg'!F1401</f>
        <v>87.826064999999986</v>
      </c>
      <c r="H1401" s="2">
        <f>'Moving Avg'!G1401</f>
        <v>90.391854000000052</v>
      </c>
      <c r="I1401" s="2">
        <f>'Moving Avg'!H1401</f>
        <v>100.19322399999992</v>
      </c>
      <c r="J1401" s="6" t="str">
        <f>OBV!F1401</f>
        <v>BEARISH</v>
      </c>
      <c r="K1401" s="6" t="str">
        <f>OBV!G1401</f>
        <v>NEUTRAL</v>
      </c>
      <c r="L1401" s="6" t="str">
        <f>OBV!H1401</f>
        <v>CONFIRMED BEARISH</v>
      </c>
    </row>
    <row r="1402" spans="1:12" ht="13.5" x14ac:dyDescent="0.25">
      <c r="A1402" s="3">
        <f>RSI!A1402</f>
        <v>44053</v>
      </c>
      <c r="B1402" s="2">
        <f>RSI!B1402</f>
        <v>86.800899999999999</v>
      </c>
      <c r="C1402" s="2">
        <f>RSI!I1402</f>
        <v>38.473517209864134</v>
      </c>
      <c r="D1402" s="2">
        <f>MACD!E1402</f>
        <v>-0.21906943615574903</v>
      </c>
      <c r="E1402" s="2">
        <f>MACD!F1402</f>
        <v>0.16279462764770289</v>
      </c>
      <c r="F1402" s="2">
        <f>'Moving Avg'!D1402</f>
        <v>86.800899999999999</v>
      </c>
      <c r="G1402" s="2">
        <f>'Moving Avg'!F1402</f>
        <v>87.78206999999999</v>
      </c>
      <c r="H1402" s="2">
        <f>'Moving Avg'!G1402</f>
        <v>90.145964000000063</v>
      </c>
      <c r="I1402" s="2">
        <f>'Moving Avg'!H1402</f>
        <v>100.06816299999996</v>
      </c>
      <c r="J1402" s="6" t="str">
        <f>OBV!F1402</f>
        <v>NEUTRAL</v>
      </c>
      <c r="K1402" s="6" t="str">
        <f>OBV!G1402</f>
        <v>NEUTRAL</v>
      </c>
      <c r="L1402" s="6" t="str">
        <f>OBV!H1402</f>
        <v>NEUTRAL</v>
      </c>
    </row>
    <row r="1403" spans="1:12" ht="13.5" x14ac:dyDescent="0.25">
      <c r="A1403" s="3">
        <f>RSI!A1403</f>
        <v>44054</v>
      </c>
      <c r="B1403" s="2">
        <f>RSI!B1403</f>
        <v>84.2971</v>
      </c>
      <c r="C1403" s="2">
        <f>RSI!I1403</f>
        <v>28.580890987566761</v>
      </c>
      <c r="D1403" s="2">
        <f>MACD!E1403</f>
        <v>0.13043136955541001</v>
      </c>
      <c r="E1403" s="2">
        <f>MACD!F1403</f>
        <v>0.15632197602924433</v>
      </c>
      <c r="F1403" s="2">
        <f>'Moving Avg'!D1403</f>
        <v>86.300139999999999</v>
      </c>
      <c r="G1403" s="2">
        <f>'Moving Avg'!F1403</f>
        <v>87.744404999999986</v>
      </c>
      <c r="H1403" s="2">
        <f>'Moving Avg'!G1403</f>
        <v>89.849998000000056</v>
      </c>
      <c r="I1403" s="2">
        <f>'Moving Avg'!H1403</f>
        <v>99.930582999999956</v>
      </c>
      <c r="J1403" s="6" t="str">
        <f>OBV!F1403</f>
        <v>BEARISH</v>
      </c>
      <c r="K1403" s="6" t="str">
        <f>OBV!G1403</f>
        <v>NEUTRAL</v>
      </c>
      <c r="L1403" s="6" t="str">
        <f>OBV!H1403</f>
        <v>CONFIRMED BEARISH</v>
      </c>
    </row>
    <row r="1404" spans="1:12" ht="13.5" x14ac:dyDescent="0.25">
      <c r="A1404" s="3">
        <f>RSI!A1404</f>
        <v>44055</v>
      </c>
      <c r="B1404" s="2">
        <f>RSI!B1404</f>
        <v>84.388900000000007</v>
      </c>
      <c r="C1404" s="2">
        <f>RSI!I1404</f>
        <v>29.298693342909019</v>
      </c>
      <c r="D1404" s="2">
        <f>MACD!E1404</f>
        <v>0.44352708491821602</v>
      </c>
      <c r="E1404" s="2">
        <f>MACD!F1404</f>
        <v>0.21376299780703867</v>
      </c>
      <c r="F1404" s="2">
        <f>'Moving Avg'!D1404</f>
        <v>85.817740000000001</v>
      </c>
      <c r="G1404" s="2">
        <f>'Moving Avg'!F1404</f>
        <v>87.584234999999993</v>
      </c>
      <c r="H1404" s="2">
        <f>'Moving Avg'!G1404</f>
        <v>89.607190000000045</v>
      </c>
      <c r="I1404" s="2">
        <f>'Moving Avg'!H1404</f>
        <v>99.793461999999977</v>
      </c>
      <c r="J1404" s="6" t="str">
        <f>OBV!F1404</f>
        <v>BULLISH</v>
      </c>
      <c r="K1404" s="6" t="str">
        <f>OBV!G1404</f>
        <v>NEUTRAL</v>
      </c>
      <c r="L1404" s="6" t="str">
        <f>OBV!H1404</f>
        <v>BULLISH DIVERGENCE</v>
      </c>
    </row>
    <row r="1405" spans="1:12" ht="13.5" x14ac:dyDescent="0.25">
      <c r="A1405" s="3">
        <f>RSI!A1405</f>
        <v>44057</v>
      </c>
      <c r="B1405" s="2">
        <f>RSI!B1405</f>
        <v>86.800899999999999</v>
      </c>
      <c r="C1405" s="2">
        <f>RSI!I1405</f>
        <v>44.953268721952128</v>
      </c>
      <c r="D1405" s="2">
        <f>MACD!E1405</f>
        <v>0.55161943074470798</v>
      </c>
      <c r="E1405" s="2">
        <f>MACD!F1405</f>
        <v>0.28133428439457253</v>
      </c>
      <c r="F1405" s="2">
        <f>'Moving Avg'!D1405</f>
        <v>85.817740000000015</v>
      </c>
      <c r="G1405" s="2">
        <f>'Moving Avg'!F1405</f>
        <v>87.408124999999984</v>
      </c>
      <c r="H1405" s="2">
        <f>'Moving Avg'!G1405</f>
        <v>89.428710000000052</v>
      </c>
      <c r="I1405" s="2">
        <f>'Moving Avg'!H1405</f>
        <v>99.668400999999989</v>
      </c>
      <c r="J1405" s="6" t="str">
        <f>OBV!F1405</f>
        <v>BULLISH</v>
      </c>
      <c r="K1405" s="6" t="str">
        <f>OBV!G1405</f>
        <v>NEUTRAL</v>
      </c>
      <c r="L1405" s="6" t="str">
        <f>OBV!H1405</f>
        <v>NEUTRAL</v>
      </c>
    </row>
    <row r="1406" spans="1:12" ht="13.5" x14ac:dyDescent="0.25">
      <c r="A1406" s="3">
        <f>RSI!A1406</f>
        <v>44060</v>
      </c>
      <c r="B1406" s="2">
        <f>RSI!B1406</f>
        <v>84.547499999999999</v>
      </c>
      <c r="C1406" s="2">
        <f>RSI!I1406</f>
        <v>36.763426973846364</v>
      </c>
      <c r="D1406" s="2">
        <f>MACD!E1406</f>
        <v>0.81596278510171771</v>
      </c>
      <c r="E1406" s="2">
        <f>MACD!F1406</f>
        <v>0.38825998453600158</v>
      </c>
      <c r="F1406" s="2">
        <f>'Moving Avg'!D1406</f>
        <v>85.367060000000009</v>
      </c>
      <c r="G1406" s="2">
        <f>'Moving Avg'!F1406</f>
        <v>87.119344999999981</v>
      </c>
      <c r="H1406" s="2">
        <f>'Moving Avg'!G1406</f>
        <v>89.20516200000003</v>
      </c>
      <c r="I1406" s="2">
        <f>'Moving Avg'!H1406</f>
        <v>99.532072999999997</v>
      </c>
      <c r="J1406" s="6" t="str">
        <f>OBV!F1406</f>
        <v>BULLISH</v>
      </c>
      <c r="K1406" s="6" t="str">
        <f>OBV!G1406</f>
        <v>NEUTRAL</v>
      </c>
      <c r="L1406" s="6" t="str">
        <f>OBV!H1406</f>
        <v>BULLISH DIVERGENCE</v>
      </c>
    </row>
    <row r="1407" spans="1:12" ht="13.5" x14ac:dyDescent="0.25">
      <c r="A1407" s="3">
        <f>RSI!A1407</f>
        <v>44061</v>
      </c>
      <c r="B1407" s="2">
        <f>RSI!B1407</f>
        <v>84.463999999999999</v>
      </c>
      <c r="C1407" s="2">
        <f>RSI!I1407</f>
        <v>36.498078191095139</v>
      </c>
      <c r="D1407" s="2">
        <f>MACD!E1407</f>
        <v>0.80784361503837943</v>
      </c>
      <c r="E1407" s="2">
        <f>MACD!F1407</f>
        <v>0.47217671063647715</v>
      </c>
      <c r="F1407" s="2">
        <f>'Moving Avg'!D1407</f>
        <v>84.899680000000004</v>
      </c>
      <c r="G1407" s="2">
        <f>'Moving Avg'!F1407</f>
        <v>86.826389999999975</v>
      </c>
      <c r="H1407" s="2">
        <f>'Moving Avg'!G1407</f>
        <v>89.036414000000036</v>
      </c>
      <c r="I1407" s="2">
        <f>'Moving Avg'!H1407</f>
        <v>99.420465000000007</v>
      </c>
      <c r="J1407" s="6" t="str">
        <f>OBV!F1407</f>
        <v>BULLISH</v>
      </c>
      <c r="K1407" s="6" t="str">
        <f>OBV!G1407</f>
        <v>NEUTRAL</v>
      </c>
      <c r="L1407" s="6" t="str">
        <f>OBV!H1407</f>
        <v>BULLISH DIVERGENCE</v>
      </c>
    </row>
    <row r="1408" spans="1:12" ht="13.5" x14ac:dyDescent="0.25">
      <c r="A1408" s="3">
        <f>RSI!A1408</f>
        <v>44062</v>
      </c>
      <c r="B1408" s="2">
        <f>RSI!B1408</f>
        <v>84.2971</v>
      </c>
      <c r="C1408" s="2">
        <f>RSI!I1408</f>
        <v>35.939697903152293</v>
      </c>
      <c r="D1408" s="2">
        <f>MACD!E1408</f>
        <v>0.83127054886296037</v>
      </c>
      <c r="E1408" s="2">
        <f>MACD!F1408</f>
        <v>0.54399547828177375</v>
      </c>
      <c r="F1408" s="2">
        <f>'Moving Avg'!D1408</f>
        <v>84.899680000000004</v>
      </c>
      <c r="G1408" s="2">
        <f>'Moving Avg'!F1408</f>
        <v>86.534274999999965</v>
      </c>
      <c r="H1408" s="2">
        <f>'Moving Avg'!G1408</f>
        <v>88.864328000000043</v>
      </c>
      <c r="I1408" s="2">
        <f>'Moving Avg'!H1408</f>
        <v>99.299375500000011</v>
      </c>
      <c r="J1408" s="6" t="str">
        <f>OBV!F1408</f>
        <v>BULLISH</v>
      </c>
      <c r="K1408" s="6" t="str">
        <f>OBV!G1408</f>
        <v>NEUTRAL</v>
      </c>
      <c r="L1408" s="6" t="str">
        <f>OBV!H1408</f>
        <v>NEUTRAL</v>
      </c>
    </row>
    <row r="1409" spans="1:12" ht="13.5" x14ac:dyDescent="0.25">
      <c r="A1409" s="3">
        <f>RSI!A1409</f>
        <v>44064</v>
      </c>
      <c r="B1409" s="2">
        <f>RSI!B1409</f>
        <v>84.2971</v>
      </c>
      <c r="C1409" s="2">
        <f>RSI!I1409</f>
        <v>35.939697903152293</v>
      </c>
      <c r="D1409" s="2">
        <f>MACD!E1409</f>
        <v>0.86868514888094239</v>
      </c>
      <c r="E1409" s="2">
        <f>MACD!F1409</f>
        <v>0.60893341240160748</v>
      </c>
      <c r="F1409" s="2">
        <f>'Moving Avg'!D1409</f>
        <v>84.881320000000002</v>
      </c>
      <c r="G1409" s="2">
        <f>'Moving Avg'!F1409</f>
        <v>86.367349999999973</v>
      </c>
      <c r="H1409" s="2">
        <f>'Moving Avg'!G1409</f>
        <v>88.684036000000035</v>
      </c>
      <c r="I1409" s="2">
        <f>'Moving Avg'!H1409</f>
        <v>99.178728000000007</v>
      </c>
      <c r="J1409" s="6" t="str">
        <f>OBV!F1409</f>
        <v>BEARISH</v>
      </c>
      <c r="K1409" s="6" t="str">
        <f>OBV!G1409</f>
        <v>NEUTRAL</v>
      </c>
      <c r="L1409" s="6" t="str">
        <f>OBV!H1409</f>
        <v>CONFIRMED BEARISH</v>
      </c>
    </row>
    <row r="1410" spans="1:12" ht="13.5" x14ac:dyDescent="0.25">
      <c r="A1410" s="3">
        <f>RSI!A1410</f>
        <v>44067</v>
      </c>
      <c r="B1410" s="2">
        <f>RSI!B1410</f>
        <v>84.313800000000001</v>
      </c>
      <c r="C1410" s="2">
        <f>RSI!I1410</f>
        <v>36.05322726943934</v>
      </c>
      <c r="D1410" s="2">
        <f>MACD!E1410</f>
        <v>0.91539533238355375</v>
      </c>
      <c r="E1410" s="2">
        <f>MACD!F1410</f>
        <v>0.67022579639799673</v>
      </c>
      <c r="F1410" s="2">
        <f>'Moving Avg'!D1410</f>
        <v>84.383900000000011</v>
      </c>
      <c r="G1410" s="2">
        <f>'Moving Avg'!F1410</f>
        <v>86.201259999999962</v>
      </c>
      <c r="H1410" s="2">
        <f>'Moving Avg'!G1410</f>
        <v>88.552344000000062</v>
      </c>
      <c r="I1410" s="2">
        <f>'Moving Avg'!H1410</f>
        <v>99.058164000000019</v>
      </c>
      <c r="J1410" s="6" t="str">
        <f>OBV!F1410</f>
        <v>BEARISH</v>
      </c>
      <c r="K1410" s="6" t="str">
        <f>OBV!G1410</f>
        <v>NEUTRAL</v>
      </c>
      <c r="L1410" s="6" t="str">
        <f>OBV!H1410</f>
        <v>CONFIRMED BEARISH</v>
      </c>
    </row>
    <row r="1411" spans="1:12" ht="13.5" x14ac:dyDescent="0.25">
      <c r="A1411" s="3">
        <f>RSI!A1411</f>
        <v>44068</v>
      </c>
      <c r="B1411" s="2">
        <f>RSI!B1411</f>
        <v>84.338800000000006</v>
      </c>
      <c r="C1411" s="2">
        <f>RSI!I1411</f>
        <v>36.235409923335546</v>
      </c>
      <c r="D1411" s="2">
        <f>MACD!E1411</f>
        <v>0.96805094245104328</v>
      </c>
      <c r="E1411" s="2">
        <f>MACD!F1411</f>
        <v>0.72979082560860609</v>
      </c>
      <c r="F1411" s="2">
        <f>'Moving Avg'!D1411</f>
        <v>84.342160000000007</v>
      </c>
      <c r="G1411" s="2">
        <f>'Moving Avg'!F1411</f>
        <v>86.119884999999968</v>
      </c>
      <c r="H1411" s="2">
        <f>'Moving Avg'!G1411</f>
        <v>88.419542000000078</v>
      </c>
      <c r="I1411" s="2">
        <f>'Moving Avg'!H1411</f>
        <v>98.937725000000029</v>
      </c>
      <c r="J1411" s="6" t="str">
        <f>OBV!F1411</f>
        <v>BULLISH</v>
      </c>
      <c r="K1411" s="6" t="str">
        <f>OBV!G1411</f>
        <v>NEUTRAL</v>
      </c>
      <c r="L1411" s="6" t="str">
        <f>OBV!H1411</f>
        <v>BULLISH DIVERGENCE</v>
      </c>
    </row>
    <row r="1412" spans="1:12" ht="13.5" x14ac:dyDescent="0.25">
      <c r="A1412" s="3">
        <f>RSI!A1412</f>
        <v>44069</v>
      </c>
      <c r="B1412" s="2">
        <f>RSI!B1412</f>
        <v>84.338800000000006</v>
      </c>
      <c r="C1412" s="2">
        <f>RSI!I1412</f>
        <v>36.235409923335553</v>
      </c>
      <c r="D1412" s="2">
        <f>MACD!E1412</f>
        <v>1.0263315378890923</v>
      </c>
      <c r="E1412" s="2">
        <f>MACD!F1412</f>
        <v>0.78909896806470337</v>
      </c>
      <c r="F1412" s="2">
        <f>'Moving Avg'!D1412</f>
        <v>84.317120000000003</v>
      </c>
      <c r="G1412" s="2">
        <f>'Moving Avg'!F1412</f>
        <v>86.038509999999974</v>
      </c>
      <c r="H1412" s="2">
        <f>'Moving Avg'!G1412</f>
        <v>88.28674000000008</v>
      </c>
      <c r="I1412" s="2">
        <f>'Moving Avg'!H1412</f>
        <v>98.820463500000017</v>
      </c>
      <c r="J1412" s="6" t="str">
        <f>OBV!F1412</f>
        <v>BULLISH</v>
      </c>
      <c r="K1412" s="6" t="str">
        <f>OBV!G1412</f>
        <v>NEUTRAL</v>
      </c>
      <c r="L1412" s="6" t="str">
        <f>OBV!H1412</f>
        <v>BULLISH DIVERGENCE</v>
      </c>
    </row>
    <row r="1413" spans="1:12" ht="13.5" x14ac:dyDescent="0.25">
      <c r="A1413" s="3">
        <f>RSI!A1413</f>
        <v>44070</v>
      </c>
      <c r="B1413" s="2">
        <f>RSI!B1413</f>
        <v>86.867699999999999</v>
      </c>
      <c r="C1413" s="2">
        <f>RSI!I1413</f>
        <v>52.208806764801608</v>
      </c>
      <c r="D1413" s="2">
        <f>MACD!E1413</f>
        <v>0.51582908089167745</v>
      </c>
      <c r="E1413" s="2">
        <f>MACD!F1413</f>
        <v>0.73444499063009827</v>
      </c>
      <c r="F1413" s="2">
        <f>'Moving Avg'!D1413</f>
        <v>84.831240000000008</v>
      </c>
      <c r="G1413" s="2">
        <f>'Moving Avg'!F1413</f>
        <v>85.958384999999993</v>
      </c>
      <c r="H1413" s="2">
        <f>'Moving Avg'!G1413</f>
        <v>88.204516000000069</v>
      </c>
      <c r="I1413" s="2">
        <f>'Moving Avg'!H1413</f>
        <v>98.715846500000026</v>
      </c>
      <c r="J1413" s="6" t="str">
        <f>OBV!F1413</f>
        <v>BULLISH</v>
      </c>
      <c r="K1413" s="6" t="str">
        <f>OBV!G1413</f>
        <v>NEUTRAL</v>
      </c>
      <c r="L1413" s="6" t="str">
        <f>OBV!H1413</f>
        <v>CONFIRMED BULLISH</v>
      </c>
    </row>
    <row r="1414" spans="1:12" ht="13.5" x14ac:dyDescent="0.25">
      <c r="A1414" s="3">
        <f>RSI!A1414</f>
        <v>44071</v>
      </c>
      <c r="B1414" s="2">
        <f>RSI!B1414</f>
        <v>84.380499999999998</v>
      </c>
      <c r="C1414" s="2">
        <f>RSI!I1414</f>
        <v>41.261118112414529</v>
      </c>
      <c r="D1414" s="2">
        <f>MACD!E1414</f>
        <v>0.27904990141060182</v>
      </c>
      <c r="E1414" s="2">
        <f>MACD!F1414</f>
        <v>0.643365972786199</v>
      </c>
      <c r="F1414" s="2">
        <f>'Moving Avg'!D1414</f>
        <v>84.847920000000002</v>
      </c>
      <c r="G1414" s="2">
        <f>'Moving Avg'!F1414</f>
        <v>85.753899999999987</v>
      </c>
      <c r="H1414" s="2">
        <f>'Moving Avg'!G1414</f>
        <v>88.072548000000083</v>
      </c>
      <c r="I1414" s="2">
        <f>'Moving Avg'!H1414</f>
        <v>98.598793500000028</v>
      </c>
      <c r="J1414" s="6" t="str">
        <f>OBV!F1414</f>
        <v>BEARISH</v>
      </c>
      <c r="K1414" s="6" t="str">
        <f>OBV!G1414</f>
        <v>NEUTRAL</v>
      </c>
      <c r="L1414" s="6" t="str">
        <f>OBV!H1414</f>
        <v>BEARISH DIVERGENCE</v>
      </c>
    </row>
    <row r="1415" spans="1:12" ht="13.5" x14ac:dyDescent="0.25">
      <c r="A1415" s="3">
        <f>RSI!A1415</f>
        <v>44074</v>
      </c>
      <c r="B1415" s="2">
        <f>RSI!B1415</f>
        <v>86.800899999999999</v>
      </c>
      <c r="C1415" s="2">
        <f>RSI!I1415</f>
        <v>51.843725220626332</v>
      </c>
      <c r="D1415" s="2">
        <f>MACD!E1415</f>
        <v>0.28224285308313313</v>
      </c>
      <c r="E1415" s="2">
        <f>MACD!F1415</f>
        <v>0.57114134884558587</v>
      </c>
      <c r="F1415" s="2">
        <f>'Moving Avg'!D1415</f>
        <v>85.345339999999993</v>
      </c>
      <c r="G1415" s="2">
        <f>'Moving Avg'!F1415</f>
        <v>85.670434999999983</v>
      </c>
      <c r="H1415" s="2">
        <f>'Moving Avg'!G1415</f>
        <v>87.988666000000052</v>
      </c>
      <c r="I1415" s="2">
        <f>'Moving Avg'!H1415</f>
        <v>98.493842500000014</v>
      </c>
      <c r="J1415" s="6" t="str">
        <f>OBV!F1415</f>
        <v>BEARISH</v>
      </c>
      <c r="K1415" s="6" t="str">
        <f>OBV!G1415</f>
        <v>NEUTRAL</v>
      </c>
      <c r="L1415" s="6" t="str">
        <f>OBV!H1415</f>
        <v>BEARISH DIVERGENCE</v>
      </c>
    </row>
    <row r="1416" spans="1:12" ht="13.5" x14ac:dyDescent="0.25">
      <c r="A1416" s="3">
        <f>RSI!A1416</f>
        <v>44075</v>
      </c>
      <c r="B1416" s="2">
        <f>RSI!B1416</f>
        <v>89.3048</v>
      </c>
      <c r="C1416" s="2">
        <f>RSI!I1416</f>
        <v>59.893693748047845</v>
      </c>
      <c r="D1416" s="2">
        <f>MACD!E1416</f>
        <v>-0.25062298652480308</v>
      </c>
      <c r="E1416" s="2">
        <f>MACD!F1416</f>
        <v>0.40678848177150811</v>
      </c>
      <c r="F1416" s="2">
        <f>'Moving Avg'!D1416</f>
        <v>86.338539999999995</v>
      </c>
      <c r="G1416" s="2">
        <f>'Moving Avg'!F1416</f>
        <v>85.712164999999985</v>
      </c>
      <c r="H1416" s="2">
        <f>'Moving Avg'!G1416</f>
        <v>87.954862000000048</v>
      </c>
      <c r="I1416" s="2">
        <f>'Moving Avg'!H1416</f>
        <v>98.40141100000001</v>
      </c>
      <c r="J1416" s="6" t="str">
        <f>OBV!F1416</f>
        <v>BEARISH</v>
      </c>
      <c r="K1416" s="6" t="str">
        <f>OBV!G1416</f>
        <v>NEUTRAL</v>
      </c>
      <c r="L1416" s="6" t="str">
        <f>OBV!H1416</f>
        <v>BEARISH DIVERGENCE</v>
      </c>
    </row>
    <row r="1417" spans="1:12" ht="13.5" x14ac:dyDescent="0.25">
      <c r="A1417" s="3">
        <f>RSI!A1417</f>
        <v>44076</v>
      </c>
      <c r="B1417" s="2">
        <f>RSI!B1417</f>
        <v>90.139399999999995</v>
      </c>
      <c r="C1417" s="2">
        <f>RSI!I1417</f>
        <v>62.16404021223304</v>
      </c>
      <c r="D1417" s="2">
        <f>MACD!E1417</f>
        <v>-0.79413698637119978</v>
      </c>
      <c r="E1417" s="2">
        <f>MACD!F1417</f>
        <v>0.16660338814296652</v>
      </c>
      <c r="F1417" s="2">
        <f>'Moving Avg'!D1417</f>
        <v>87.498660000000001</v>
      </c>
      <c r="G1417" s="2">
        <f>'Moving Avg'!F1417</f>
        <v>85.879089999999991</v>
      </c>
      <c r="H1417" s="2">
        <f>'Moving Avg'!G1417</f>
        <v>87.932924000000057</v>
      </c>
      <c r="I1417" s="2">
        <f>'Moving Avg'!H1417</f>
        <v>98.313152500000001</v>
      </c>
      <c r="J1417" s="6" t="str">
        <f>OBV!F1417</f>
        <v>BEARISH</v>
      </c>
      <c r="K1417" s="6" t="str">
        <f>OBV!G1417</f>
        <v>NEUTRAL</v>
      </c>
      <c r="L1417" s="6" t="str">
        <f>OBV!H1417</f>
        <v>BEARISH DIVERGENCE</v>
      </c>
    </row>
    <row r="1418" spans="1:12" ht="13.5" x14ac:dyDescent="0.25">
      <c r="A1418" s="3">
        <f>RSI!A1418</f>
        <v>44077</v>
      </c>
      <c r="B1418" s="2">
        <f>RSI!B1418</f>
        <v>92.643299999999996</v>
      </c>
      <c r="C1418" s="2">
        <f>RSI!I1418</f>
        <v>68.01411167566043</v>
      </c>
      <c r="D1418" s="2">
        <f>MACD!E1418</f>
        <v>-1.4867449693121415</v>
      </c>
      <c r="E1418" s="2">
        <f>MACD!F1418</f>
        <v>-0.16406628334805509</v>
      </c>
      <c r="F1418" s="2">
        <f>'Moving Avg'!D1418</f>
        <v>88.653779999999998</v>
      </c>
      <c r="G1418" s="2">
        <f>'Moving Avg'!F1418</f>
        <v>86.171209999999988</v>
      </c>
      <c r="H1418" s="2">
        <f>'Moving Avg'!G1418</f>
        <v>87.961224000000058</v>
      </c>
      <c r="I1418" s="2">
        <f>'Moving Avg'!H1418</f>
        <v>98.237413499999988</v>
      </c>
      <c r="J1418" s="6" t="str">
        <f>OBV!F1418</f>
        <v>BEARISH</v>
      </c>
      <c r="K1418" s="6" t="str">
        <f>OBV!G1418</f>
        <v>NEUTRAL</v>
      </c>
      <c r="L1418" s="6" t="str">
        <f>OBV!H1418</f>
        <v>BEARISH DIVERGENCE</v>
      </c>
    </row>
    <row r="1419" spans="1:12" ht="13.5" x14ac:dyDescent="0.25">
      <c r="A1419" s="3">
        <f>RSI!A1419</f>
        <v>44078</v>
      </c>
      <c r="B1419" s="2">
        <f>RSI!B1419</f>
        <v>95.147199999999998</v>
      </c>
      <c r="C1419" s="2">
        <f>RSI!I1419</f>
        <v>72.57984917596599</v>
      </c>
      <c r="D1419" s="2">
        <f>MACD!E1419</f>
        <v>-2.2930310531625935</v>
      </c>
      <c r="E1419" s="2">
        <f>MACD!F1419</f>
        <v>-0.58985923731096279</v>
      </c>
      <c r="F1419" s="2">
        <f>'Moving Avg'!D1419</f>
        <v>90.807119999999998</v>
      </c>
      <c r="G1419" s="2">
        <f>'Moving Avg'!F1419</f>
        <v>86.588525000000004</v>
      </c>
      <c r="H1419" s="2">
        <f>'Moving Avg'!G1419</f>
        <v>88.046038000000067</v>
      </c>
      <c r="I1419" s="2">
        <f>'Moving Avg'!H1419</f>
        <v>98.174193999999986</v>
      </c>
      <c r="J1419" s="6" t="str">
        <f>OBV!F1419</f>
        <v>BULLISH</v>
      </c>
      <c r="K1419" s="6" t="str">
        <f>OBV!G1419</f>
        <v>NEUTRAL</v>
      </c>
      <c r="L1419" s="6" t="str">
        <f>OBV!H1419</f>
        <v>CONFIRMED BULLISH</v>
      </c>
    </row>
    <row r="1420" spans="1:12" ht="13.5" x14ac:dyDescent="0.25">
      <c r="A1420" s="3">
        <f>RSI!A1420</f>
        <v>44081</v>
      </c>
      <c r="B1420" s="2">
        <f>RSI!B1420</f>
        <v>97.642700000000005</v>
      </c>
      <c r="C1420" s="2">
        <f>RSI!I1420</f>
        <v>76.22269236165036</v>
      </c>
      <c r="D1420" s="2">
        <f>MACD!E1420</f>
        <v>-3.2045357507301873</v>
      </c>
      <c r="E1420" s="2">
        <f>MACD!F1420</f>
        <v>-1.1127945399948078</v>
      </c>
      <c r="F1420" s="2">
        <f>'Moving Avg'!D1420</f>
        <v>92.97547999999999</v>
      </c>
      <c r="G1420" s="2">
        <f>'Moving Avg'!F1420</f>
        <v>87.130615000000006</v>
      </c>
      <c r="H1420" s="2">
        <f>'Moving Avg'!G1420</f>
        <v>88.174166000000056</v>
      </c>
      <c r="I1420" s="2">
        <f>'Moving Avg'!H1420</f>
        <v>98.123451999999986</v>
      </c>
      <c r="J1420" s="6" t="str">
        <f>OBV!F1420</f>
        <v>BULLISH</v>
      </c>
      <c r="K1420" s="6" t="str">
        <f>OBV!G1420</f>
        <v>NEUTRAL</v>
      </c>
      <c r="L1420" s="6" t="str">
        <f>OBV!H1420</f>
        <v>CONFIRMED BULLISH</v>
      </c>
    </row>
    <row r="1421" spans="1:12" ht="13.5" x14ac:dyDescent="0.25">
      <c r="A1421" s="3">
        <f>RSI!A1421</f>
        <v>44082</v>
      </c>
      <c r="B1421" s="2">
        <f>RSI!B1421</f>
        <v>100.5722</v>
      </c>
      <c r="C1421" s="2">
        <f>RSI!I1421</f>
        <v>79.641920337166738</v>
      </c>
      <c r="D1421" s="2">
        <f>MACD!E1421</f>
        <v>-4.247208824314697</v>
      </c>
      <c r="E1421" s="2">
        <f>MACD!F1421</f>
        <v>-1.7396773968587858</v>
      </c>
      <c r="F1421" s="2">
        <f>'Moving Avg'!D1421</f>
        <v>95.228960000000001</v>
      </c>
      <c r="G1421" s="2">
        <f>'Moving Avg'!F1421</f>
        <v>87.819180000000017</v>
      </c>
      <c r="H1421" s="2">
        <f>'Moving Avg'!G1421</f>
        <v>88.360884000000041</v>
      </c>
      <c r="I1421" s="2">
        <f>'Moving Avg'!H1421</f>
        <v>98.087357499999982</v>
      </c>
      <c r="J1421" s="6" t="str">
        <f>OBV!F1421</f>
        <v>BULLISH</v>
      </c>
      <c r="K1421" s="6" t="str">
        <f>OBV!G1421</f>
        <v>NEUTRAL</v>
      </c>
      <c r="L1421" s="6" t="str">
        <f>OBV!H1421</f>
        <v>CONFIRMED BULLISH</v>
      </c>
    </row>
    <row r="1422" spans="1:12" ht="13.5" x14ac:dyDescent="0.25">
      <c r="A1422" s="3">
        <f>RSI!A1422</f>
        <v>44083</v>
      </c>
      <c r="B1422" s="2">
        <f>RSI!B1422</f>
        <v>100.5722</v>
      </c>
      <c r="C1422" s="2">
        <f>RSI!I1422</f>
        <v>79.641920337166738</v>
      </c>
      <c r="D1422" s="2">
        <f>MACD!E1422</f>
        <v>-5.2007126987833061</v>
      </c>
      <c r="E1422" s="2">
        <f>MACD!F1422</f>
        <v>-2.4318844572436902</v>
      </c>
      <c r="F1422" s="2">
        <f>'Moving Avg'!D1422</f>
        <v>97.315520000000006</v>
      </c>
      <c r="G1422" s="2">
        <f>'Moving Avg'!F1422</f>
        <v>88.507745000000014</v>
      </c>
      <c r="H1422" s="2">
        <f>'Moving Avg'!G1422</f>
        <v>88.547280000000029</v>
      </c>
      <c r="I1422" s="2">
        <f>'Moving Avg'!H1422</f>
        <v>98.051262999999963</v>
      </c>
      <c r="J1422" s="6" t="str">
        <f>OBV!F1422</f>
        <v>BULLISH</v>
      </c>
      <c r="K1422" s="6" t="str">
        <f>OBV!G1422</f>
        <v>NEUTRAL</v>
      </c>
      <c r="L1422" s="6" t="str">
        <f>OBV!H1422</f>
        <v>CONFIRMED BULLISH</v>
      </c>
    </row>
    <row r="1423" spans="1:12" ht="13.5" x14ac:dyDescent="0.25">
      <c r="A1423" s="3">
        <f>RSI!A1423</f>
        <v>44084</v>
      </c>
      <c r="B1423" s="2">
        <f>RSI!B1423</f>
        <v>100.5722</v>
      </c>
      <c r="C1423" s="2">
        <f>RSI!I1423</f>
        <v>79.641920337166738</v>
      </c>
      <c r="D1423" s="2">
        <f>MACD!E1423</f>
        <v>-5.6844269856315606</v>
      </c>
      <c r="E1423" s="2">
        <f>MACD!F1423</f>
        <v>-3.0823929629212645</v>
      </c>
      <c r="F1423" s="2">
        <f>'Moving Avg'!D1423</f>
        <v>98.901300000000006</v>
      </c>
      <c r="G1423" s="2">
        <f>'Moving Avg'!F1423</f>
        <v>89.3215</v>
      </c>
      <c r="H1423" s="2">
        <f>'Moving Avg'!G1423</f>
        <v>88.732710000000012</v>
      </c>
      <c r="I1423" s="2">
        <f>'Moving Avg'!H1423</f>
        <v>98.015168499999945</v>
      </c>
      <c r="J1423" s="6" t="str">
        <f>OBV!F1423</f>
        <v>BULLISH</v>
      </c>
      <c r="K1423" s="6" t="str">
        <f>OBV!G1423</f>
        <v>NEUTRAL</v>
      </c>
      <c r="L1423" s="6" t="str">
        <f>OBV!H1423</f>
        <v>CONFIRMED BULLISH</v>
      </c>
    </row>
    <row r="1424" spans="1:12" ht="13.5" x14ac:dyDescent="0.25">
      <c r="A1424" s="3">
        <f>RSI!A1424</f>
        <v>44085</v>
      </c>
      <c r="B1424" s="2">
        <f>RSI!B1424</f>
        <v>103.49339999999999</v>
      </c>
      <c r="C1424" s="2">
        <f>RSI!I1424</f>
        <v>82.734170789331799</v>
      </c>
      <c r="D1424" s="2">
        <f>MACD!E1424</f>
        <v>-6.7538335979983657</v>
      </c>
      <c r="E1424" s="2">
        <f>MACD!F1424</f>
        <v>-3.8166810899366852</v>
      </c>
      <c r="F1424" s="2">
        <f>'Moving Avg'!D1424</f>
        <v>100.57054000000001</v>
      </c>
      <c r="G1424" s="2">
        <f>'Moving Avg'!F1424</f>
        <v>90.276725000000013</v>
      </c>
      <c r="H1424" s="2">
        <f>'Moving Avg'!G1424</f>
        <v>88.977530000000002</v>
      </c>
      <c r="I1424" s="2">
        <f>'Moving Avg'!H1424</f>
        <v>97.993679999999955</v>
      </c>
      <c r="J1424" s="6" t="str">
        <f>OBV!F1424</f>
        <v>BULLISH</v>
      </c>
      <c r="K1424" s="6" t="str">
        <f>OBV!G1424</f>
        <v>NEUTRAL</v>
      </c>
      <c r="L1424" s="6" t="str">
        <f>OBV!H1424</f>
        <v>CONFIRMED BULLISH</v>
      </c>
    </row>
    <row r="1425" spans="1:12" ht="13.5" x14ac:dyDescent="0.25">
      <c r="A1425" s="3">
        <f>RSI!A1425</f>
        <v>44088</v>
      </c>
      <c r="B1425" s="2">
        <f>RSI!B1425</f>
        <v>98.836200000000005</v>
      </c>
      <c r="C1425" s="2">
        <f>RSI!I1425</f>
        <v>65.621047126991328</v>
      </c>
      <c r="D1425" s="2">
        <f>MACD!E1425</f>
        <v>-7.0151848344908956</v>
      </c>
      <c r="E1425" s="2">
        <f>MACD!F1425</f>
        <v>-4.4563818388475278</v>
      </c>
      <c r="F1425" s="2">
        <f>'Moving Avg'!D1425</f>
        <v>100.80924</v>
      </c>
      <c r="G1425" s="2">
        <f>'Moving Avg'!F1425</f>
        <v>90.878490000000028</v>
      </c>
      <c r="H1425" s="2">
        <f>'Moving Avg'!G1425</f>
        <v>89.129205999999996</v>
      </c>
      <c r="I1425" s="2">
        <f>'Moving Avg'!H1425</f>
        <v>97.948905499999952</v>
      </c>
      <c r="J1425" s="6" t="str">
        <f>OBV!F1425</f>
        <v>BULLISH</v>
      </c>
      <c r="K1425" s="6" t="str">
        <f>OBV!G1425</f>
        <v>NEUTRAL</v>
      </c>
      <c r="L1425" s="6" t="str">
        <f>OBV!H1425</f>
        <v>CONFIRMED BULLISH</v>
      </c>
    </row>
    <row r="1426" spans="1:12" ht="13.5" x14ac:dyDescent="0.25">
      <c r="A1426" s="3">
        <f>RSI!A1426</f>
        <v>44089</v>
      </c>
      <c r="B1426" s="2">
        <f>RSI!B1426</f>
        <v>97.6511</v>
      </c>
      <c r="C1426" s="2">
        <f>RSI!I1426</f>
        <v>62.10092882913424</v>
      </c>
      <c r="D1426" s="2">
        <f>MACD!E1426</f>
        <v>-6.8041559190991023</v>
      </c>
      <c r="E1426" s="2">
        <f>MACD!F1426</f>
        <v>-4.9259366548978427</v>
      </c>
      <c r="F1426" s="2">
        <f>'Moving Avg'!D1426</f>
        <v>100.22502</v>
      </c>
      <c r="G1426" s="2">
        <f>'Moving Avg'!F1426</f>
        <v>91.533670000000015</v>
      </c>
      <c r="H1426" s="2">
        <f>'Moving Avg'!G1426</f>
        <v>89.257824000000014</v>
      </c>
      <c r="I1426" s="2">
        <f>'Moving Avg'!H1426</f>
        <v>97.898205499999932</v>
      </c>
      <c r="J1426" s="6" t="str">
        <f>OBV!F1426</f>
        <v>BEARISH</v>
      </c>
      <c r="K1426" s="6" t="str">
        <f>OBV!G1426</f>
        <v>NEUTRAL</v>
      </c>
      <c r="L1426" s="6" t="str">
        <f>OBV!H1426</f>
        <v>CONFIRMED BEARISH</v>
      </c>
    </row>
    <row r="1427" spans="1:12" ht="13.5" x14ac:dyDescent="0.25">
      <c r="A1427" s="3">
        <f>RSI!A1427</f>
        <v>44090</v>
      </c>
      <c r="B1427" s="2">
        <f>RSI!B1427</f>
        <v>97.6511</v>
      </c>
      <c r="C1427" s="2">
        <f>RSI!I1427</f>
        <v>62.10092882913424</v>
      </c>
      <c r="D1427" s="2">
        <f>MACD!E1427</f>
        <v>-6.5279941657967129</v>
      </c>
      <c r="E1427" s="2">
        <f>MACD!F1427</f>
        <v>-5.2463481570776169</v>
      </c>
      <c r="F1427" s="2">
        <f>'Moving Avg'!D1427</f>
        <v>99.640799999999984</v>
      </c>
      <c r="G1427" s="2">
        <f>'Moving Avg'!F1427</f>
        <v>92.19302500000002</v>
      </c>
      <c r="H1427" s="2">
        <f>'Moving Avg'!G1427</f>
        <v>89.392877999999996</v>
      </c>
      <c r="I1427" s="2">
        <f>'Moving Avg'!H1427</f>
        <v>97.851527499999918</v>
      </c>
      <c r="J1427" s="6" t="str">
        <f>OBV!F1427</f>
        <v>BEARISH</v>
      </c>
      <c r="K1427" s="6" t="str">
        <f>OBV!G1427</f>
        <v>NEUTRAL</v>
      </c>
      <c r="L1427" s="6" t="str">
        <f>OBV!H1427</f>
        <v>CONFIRMED BEARISH</v>
      </c>
    </row>
    <row r="1428" spans="1:12" ht="13.5" x14ac:dyDescent="0.25">
      <c r="A1428" s="3">
        <f>RSI!A1428</f>
        <v>44091</v>
      </c>
      <c r="B1428" s="2">
        <f>RSI!B1428</f>
        <v>98.485699999999994</v>
      </c>
      <c r="C1428" s="2">
        <f>RSI!I1428</f>
        <v>63.691717738417417</v>
      </c>
      <c r="D1428" s="2">
        <f>MACD!E1428</f>
        <v>-5.9994452802658174</v>
      </c>
      <c r="E1428" s="2">
        <f>MACD!F1428</f>
        <v>-5.3969675817152574</v>
      </c>
      <c r="F1428" s="2">
        <f>'Moving Avg'!D1428</f>
        <v>99.223500000000001</v>
      </c>
      <c r="G1428" s="2">
        <f>'Moving Avg'!F1428</f>
        <v>92.902455000000003</v>
      </c>
      <c r="H1428" s="2">
        <f>'Moving Avg'!G1428</f>
        <v>89.560712000000009</v>
      </c>
      <c r="I1428" s="2">
        <f>'Moving Avg'!H1428</f>
        <v>97.809022499999941</v>
      </c>
      <c r="J1428" s="6" t="str">
        <f>OBV!F1428</f>
        <v>BEARISH</v>
      </c>
      <c r="K1428" s="6" t="str">
        <f>OBV!G1428</f>
        <v>NEUTRAL</v>
      </c>
      <c r="L1428" s="6" t="str">
        <f>OBV!H1428</f>
        <v>CONFIRMED BEARISH</v>
      </c>
    </row>
    <row r="1429" spans="1:12" ht="13.5" x14ac:dyDescent="0.25">
      <c r="A1429" s="3">
        <f>RSI!A1429</f>
        <v>44092</v>
      </c>
      <c r="B1429" s="2">
        <f>RSI!B1429</f>
        <v>100.1549</v>
      </c>
      <c r="C1429" s="2">
        <f>RSI!I1429</f>
        <v>66.702061003753258</v>
      </c>
      <c r="D1429" s="2">
        <f>MACD!E1429</f>
        <v>-5.3219793980947117</v>
      </c>
      <c r="E1429" s="2">
        <f>MACD!F1429</f>
        <v>-5.3819699449911482</v>
      </c>
      <c r="F1429" s="2">
        <f>'Moving Avg'!D1429</f>
        <v>98.555800000000005</v>
      </c>
      <c r="G1429" s="2">
        <f>'Moving Avg'!F1429</f>
        <v>93.695345000000003</v>
      </c>
      <c r="H1429" s="2">
        <f>'Moving Avg'!G1429</f>
        <v>89.761929999999992</v>
      </c>
      <c r="I1429" s="2">
        <f>'Moving Avg'!H1429</f>
        <v>97.767704499999951</v>
      </c>
      <c r="J1429" s="6" t="str">
        <f>OBV!F1429</f>
        <v>BEARISH</v>
      </c>
      <c r="K1429" s="6" t="str">
        <f>OBV!G1429</f>
        <v>NEUTRAL</v>
      </c>
      <c r="L1429" s="6" t="str">
        <f>OBV!H1429</f>
        <v>CONFIRMED BEARISH</v>
      </c>
    </row>
    <row r="1430" spans="1:12" ht="13.5" x14ac:dyDescent="0.25">
      <c r="A1430" s="3">
        <f>RSI!A1430</f>
        <v>44095</v>
      </c>
      <c r="B1430" s="2">
        <f>RSI!B1430</f>
        <v>100.1549</v>
      </c>
      <c r="C1430" s="2">
        <f>RSI!I1430</f>
        <v>66.702061003753258</v>
      </c>
      <c r="D1430" s="2">
        <f>MACD!E1430</f>
        <v>-4.4036966767572778</v>
      </c>
      <c r="E1430" s="2">
        <f>MACD!F1430</f>
        <v>-5.1863152913443749</v>
      </c>
      <c r="F1430" s="2">
        <f>'Moving Avg'!D1430</f>
        <v>98.819539999999989</v>
      </c>
      <c r="G1430" s="2">
        <f>'Moving Avg'!F1430</f>
        <v>94.487400000000008</v>
      </c>
      <c r="H1430" s="2">
        <f>'Moving Avg'!G1430</f>
        <v>89.963148000000004</v>
      </c>
      <c r="I1430" s="2">
        <f>'Moving Avg'!H1430</f>
        <v>97.726386499999933</v>
      </c>
      <c r="J1430" s="6" t="str">
        <f>OBV!F1430</f>
        <v>BEARISH</v>
      </c>
      <c r="K1430" s="6" t="str">
        <f>OBV!G1430</f>
        <v>NEUTRAL</v>
      </c>
      <c r="L1430" s="6" t="str">
        <f>OBV!H1430</f>
        <v>BEARISH DIVERGENCE</v>
      </c>
    </row>
    <row r="1431" spans="1:12" ht="13.5" x14ac:dyDescent="0.25">
      <c r="A1431" s="3">
        <f>RSI!A1431</f>
        <v>44096</v>
      </c>
      <c r="B1431" s="2">
        <f>RSI!B1431</f>
        <v>100.1549</v>
      </c>
      <c r="C1431" s="2">
        <f>RSI!I1431</f>
        <v>66.702061003753258</v>
      </c>
      <c r="D1431" s="2">
        <f>MACD!E1431</f>
        <v>-3.2119965768290086</v>
      </c>
      <c r="E1431" s="2">
        <f>MACD!F1431</f>
        <v>-4.7914515484413025</v>
      </c>
      <c r="F1431" s="2">
        <f>'Moving Avg'!D1431</f>
        <v>99.320300000000003</v>
      </c>
      <c r="G1431" s="2">
        <f>'Moving Avg'!F1431</f>
        <v>95.278204999999986</v>
      </c>
      <c r="H1431" s="2">
        <f>'Moving Avg'!G1431</f>
        <v>90.21262999999999</v>
      </c>
      <c r="I1431" s="2">
        <f>'Moving Avg'!H1431</f>
        <v>97.668939999999949</v>
      </c>
      <c r="J1431" s="6" t="str">
        <f>OBV!F1431</f>
        <v>BULLISH</v>
      </c>
      <c r="K1431" s="6" t="str">
        <f>OBV!G1431</f>
        <v>NEUTRAL</v>
      </c>
      <c r="L1431" s="6" t="str">
        <f>OBV!H1431</f>
        <v>CONFIRMED BULLISH</v>
      </c>
    </row>
    <row r="1432" spans="1:12" ht="13.5" x14ac:dyDescent="0.25">
      <c r="A1432" s="3">
        <f>RSI!A1432</f>
        <v>44097</v>
      </c>
      <c r="B1432" s="2">
        <f>RSI!B1432</f>
        <v>94.320899999999995</v>
      </c>
      <c r="C1432" s="2">
        <f>RSI!I1432</f>
        <v>48.976195128817743</v>
      </c>
      <c r="D1432" s="2">
        <f>MACD!E1432</f>
        <v>-1.8048207540723524</v>
      </c>
      <c r="E1432" s="2">
        <f>MACD!F1432</f>
        <v>-4.194125389567513</v>
      </c>
      <c r="F1432" s="2">
        <f>'Moving Avg'!D1432</f>
        <v>98.654259999999994</v>
      </c>
      <c r="G1432" s="2">
        <f>'Moving Avg'!F1432</f>
        <v>95.777309999999986</v>
      </c>
      <c r="H1432" s="2">
        <f>'Moving Avg'!G1432</f>
        <v>90.345431999999988</v>
      </c>
      <c r="I1432" s="2">
        <f>'Moving Avg'!H1432</f>
        <v>97.582323499999944</v>
      </c>
      <c r="J1432" s="6" t="str">
        <f>OBV!F1432</f>
        <v>BULLISH</v>
      </c>
      <c r="K1432" s="6" t="str">
        <f>OBV!G1432</f>
        <v>NEUTRAL</v>
      </c>
      <c r="L1432" s="6" t="str">
        <f>OBV!H1432</f>
        <v>BULLISH DIVERGENCE</v>
      </c>
    </row>
    <row r="1433" spans="1:12" ht="13.5" x14ac:dyDescent="0.25">
      <c r="A1433" s="3">
        <f>RSI!A1433</f>
        <v>44098</v>
      </c>
      <c r="B1433" s="2">
        <f>RSI!B1433</f>
        <v>94.320899999999995</v>
      </c>
      <c r="C1433" s="2">
        <f>RSI!I1433</f>
        <v>48.97619512881775</v>
      </c>
      <c r="D1433" s="2">
        <f>MACD!E1433</f>
        <v>-0.61052492992884311</v>
      </c>
      <c r="E1433" s="2">
        <f>MACD!F1433</f>
        <v>-3.4774052976397796</v>
      </c>
      <c r="F1433" s="2">
        <f>'Moving Avg'!D1433</f>
        <v>97.821299999999994</v>
      </c>
      <c r="G1433" s="2">
        <f>'Moving Avg'!F1433</f>
        <v>96.149969999999982</v>
      </c>
      <c r="H1433" s="2">
        <f>'Moving Avg'!G1433</f>
        <v>90.530841999999978</v>
      </c>
      <c r="I1433" s="2">
        <f>'Moving Avg'!H1433</f>
        <v>97.495706999999967</v>
      </c>
      <c r="J1433" s="6" t="str">
        <f>OBV!F1433</f>
        <v>BEARISH</v>
      </c>
      <c r="K1433" s="6" t="str">
        <f>OBV!G1433</f>
        <v>NEUTRAL</v>
      </c>
      <c r="L1433" s="6" t="str">
        <f>OBV!H1433</f>
        <v>CONFIRMED BEARISH</v>
      </c>
    </row>
    <row r="1434" spans="1:12" ht="13.5" x14ac:dyDescent="0.25">
      <c r="A1434" s="3">
        <f>RSI!A1434</f>
        <v>44099</v>
      </c>
      <c r="B1434" s="2">
        <f>RSI!B1434</f>
        <v>100.06310000000001</v>
      </c>
      <c r="C1434" s="2">
        <f>RSI!I1434</f>
        <v>60.851915844488879</v>
      </c>
      <c r="D1434" s="2">
        <f>MACD!E1434</f>
        <v>0.42744159815998728</v>
      </c>
      <c r="E1434" s="2">
        <f>MACD!F1434</f>
        <v>-2.6964359184798261</v>
      </c>
      <c r="F1434" s="2">
        <f>'Moving Avg'!D1434</f>
        <v>97.802940000000007</v>
      </c>
      <c r="G1434" s="2">
        <f>'Moving Avg'!F1434</f>
        <v>96.934099999999987</v>
      </c>
      <c r="H1434" s="2">
        <f>'Moving Avg'!G1434</f>
        <v>90.780257999999975</v>
      </c>
      <c r="I1434" s="2">
        <f>'Moving Avg'!H1434</f>
        <v>97.437801499999992</v>
      </c>
      <c r="J1434" s="6" t="str">
        <f>OBV!F1434</f>
        <v>BULLISH</v>
      </c>
      <c r="K1434" s="6" t="str">
        <f>OBV!G1434</f>
        <v>NEUTRAL</v>
      </c>
      <c r="L1434" s="6" t="str">
        <f>OBV!H1434</f>
        <v>BULLISH DIVERGENCE</v>
      </c>
    </row>
    <row r="1435" spans="1:12" ht="13.5" x14ac:dyDescent="0.25">
      <c r="A1435" s="3">
        <f>RSI!A1435</f>
        <v>44102</v>
      </c>
      <c r="B1435" s="2">
        <f>RSI!B1435</f>
        <v>99.320300000000003</v>
      </c>
      <c r="C1435" s="2">
        <f>RSI!I1435</f>
        <v>58.940823820669372</v>
      </c>
      <c r="D1435" s="2">
        <f>MACD!E1435</f>
        <v>0.61341376007391091</v>
      </c>
      <c r="E1435" s="2">
        <f>MACD!F1435</f>
        <v>-2.034465982769079</v>
      </c>
      <c r="F1435" s="2">
        <f>'Moving Avg'!D1435</f>
        <v>97.636020000000002</v>
      </c>
      <c r="G1435" s="2">
        <f>'Moving Avg'!F1435</f>
        <v>97.560069999999982</v>
      </c>
      <c r="H1435" s="2">
        <f>'Moving Avg'!G1435</f>
        <v>90.960201999999995</v>
      </c>
      <c r="I1435" s="2">
        <f>'Moving Avg'!H1435</f>
        <v>97.376181999999986</v>
      </c>
      <c r="J1435" s="6" t="str">
        <f>OBV!F1435</f>
        <v>BEARISH</v>
      </c>
      <c r="K1435" s="6" t="str">
        <f>OBV!G1435</f>
        <v>NEUTRAL</v>
      </c>
      <c r="L1435" s="6" t="str">
        <f>OBV!H1435</f>
        <v>CONFIRMED BEARISH</v>
      </c>
    </row>
    <row r="1436" spans="1:12" ht="13.5" x14ac:dyDescent="0.25">
      <c r="A1436" s="3">
        <f>RSI!A1436</f>
        <v>44103</v>
      </c>
      <c r="B1436" s="2">
        <f>RSI!B1436</f>
        <v>99.320300000000003</v>
      </c>
      <c r="C1436" s="2">
        <f>RSI!I1436</f>
        <v>58.940823820669372</v>
      </c>
      <c r="D1436" s="2">
        <f>MACD!E1436</f>
        <v>0.56428808909396366</v>
      </c>
      <c r="E1436" s="2">
        <f>MACD!F1436</f>
        <v>-1.5147151683964706</v>
      </c>
      <c r="F1436" s="2">
        <f>'Moving Avg'!D1436</f>
        <v>97.469099999999997</v>
      </c>
      <c r="G1436" s="2">
        <f>'Moving Avg'!F1436</f>
        <v>98.060845</v>
      </c>
      <c r="H1436" s="2">
        <f>'Moving Avg'!G1436</f>
        <v>91.140146000000001</v>
      </c>
      <c r="I1436" s="2">
        <f>'Moving Avg'!H1436</f>
        <v>97.314562499999994</v>
      </c>
      <c r="J1436" s="6" t="str">
        <f>OBV!F1436</f>
        <v>BEARISH</v>
      </c>
      <c r="K1436" s="6" t="str">
        <f>OBV!G1436</f>
        <v>NEUTRAL</v>
      </c>
      <c r="L1436" s="6" t="str">
        <f>OBV!H1436</f>
        <v>CONFIRMED BEARISH</v>
      </c>
    </row>
    <row r="1437" spans="1:12" ht="13.5" x14ac:dyDescent="0.25">
      <c r="A1437" s="3">
        <f>RSI!A1437</f>
        <v>44104</v>
      </c>
      <c r="B1437" s="2">
        <f>RSI!B1437</f>
        <v>94.855099999999993</v>
      </c>
      <c r="C1437" s="2">
        <f>RSI!I1437</f>
        <v>48.353750977351638</v>
      </c>
      <c r="D1437" s="2">
        <f>MACD!E1437</f>
        <v>0.83110201537355977</v>
      </c>
      <c r="E1437" s="2">
        <f>MACD!F1437</f>
        <v>-1.0455517316424645</v>
      </c>
      <c r="F1437" s="2">
        <f>'Moving Avg'!D1437</f>
        <v>97.575939999999989</v>
      </c>
      <c r="G1437" s="2">
        <f>'Moving Avg'!F1437</f>
        <v>98.296630000000007</v>
      </c>
      <c r="H1437" s="2">
        <f>'Moving Avg'!G1437</f>
        <v>91.230786000000009</v>
      </c>
      <c r="I1437" s="2">
        <f>'Moving Avg'!H1437</f>
        <v>97.230616999999981</v>
      </c>
      <c r="J1437" s="6" t="str">
        <f>OBV!F1437</f>
        <v>BEARISH</v>
      </c>
      <c r="K1437" s="6" t="str">
        <f>OBV!G1437</f>
        <v>NEUTRAL</v>
      </c>
      <c r="L1437" s="6" t="str">
        <f>OBV!H1437</f>
        <v>BEARISH DIVERGENCE</v>
      </c>
    </row>
    <row r="1438" spans="1:12" ht="13.5" x14ac:dyDescent="0.25">
      <c r="A1438" s="3">
        <f>RSI!A1438</f>
        <v>44105</v>
      </c>
      <c r="B1438" s="2">
        <f>RSI!B1438</f>
        <v>94.855099999999993</v>
      </c>
      <c r="C1438" s="2">
        <f>RSI!I1438</f>
        <v>48.353750977351638</v>
      </c>
      <c r="D1438" s="2">
        <f>MACD!E1438</f>
        <v>1.190936265132521</v>
      </c>
      <c r="E1438" s="2">
        <f>MACD!F1438</f>
        <v>-0.59825413228746738</v>
      </c>
      <c r="F1438" s="2">
        <f>'Moving Avg'!D1438</f>
        <v>97.682780000000008</v>
      </c>
      <c r="G1438" s="2">
        <f>'Moving Avg'!F1438</f>
        <v>98.407220000000009</v>
      </c>
      <c r="H1438" s="2">
        <f>'Moving Avg'!G1438</f>
        <v>91.325100000000006</v>
      </c>
      <c r="I1438" s="2">
        <f>'Moving Avg'!H1438</f>
        <v>97.146671499999968</v>
      </c>
      <c r="J1438" s="6" t="str">
        <f>OBV!F1438</f>
        <v>BEARISH</v>
      </c>
      <c r="K1438" s="6" t="str">
        <f>OBV!G1438</f>
        <v>NEUTRAL</v>
      </c>
      <c r="L1438" s="6" t="str">
        <f>OBV!H1438</f>
        <v>BEARISH DIVERGENCE</v>
      </c>
    </row>
    <row r="1439" spans="1:12" ht="13.5" x14ac:dyDescent="0.25">
      <c r="A1439" s="3">
        <f>RSI!A1439</f>
        <v>44106</v>
      </c>
      <c r="B1439" s="2">
        <f>RSI!B1439</f>
        <v>97.6511</v>
      </c>
      <c r="C1439" s="2">
        <f>RSI!I1439</f>
        <v>54.313320760866198</v>
      </c>
      <c r="D1439" s="2">
        <f>MACD!E1439</f>
        <v>1.5503490104977118</v>
      </c>
      <c r="E1439" s="2">
        <f>MACD!F1439</f>
        <v>-0.16853350373043152</v>
      </c>
      <c r="F1439" s="2">
        <f>'Moving Avg'!D1439</f>
        <v>97.200379999999996</v>
      </c>
      <c r="G1439" s="2">
        <f>'Moving Avg'!F1439</f>
        <v>98.532415</v>
      </c>
      <c r="H1439" s="2">
        <f>'Moving Avg'!G1439</f>
        <v>91.525410000000008</v>
      </c>
      <c r="I1439" s="2">
        <f>'Moving Avg'!H1439</f>
        <v>97.07023049999998</v>
      </c>
      <c r="J1439" s="6" t="str">
        <f>OBV!F1439</f>
        <v>BEARISH</v>
      </c>
      <c r="K1439" s="6" t="str">
        <f>OBV!G1439</f>
        <v>NEUTRAL</v>
      </c>
      <c r="L1439" s="6" t="str">
        <f>OBV!H1439</f>
        <v>CONFIRMED BEARISH</v>
      </c>
    </row>
    <row r="1440" spans="1:12" ht="13.5" x14ac:dyDescent="0.25">
      <c r="A1440" s="3">
        <f>RSI!A1440</f>
        <v>44109</v>
      </c>
      <c r="B1440" s="2">
        <f>RSI!B1440</f>
        <v>100.1549</v>
      </c>
      <c r="C1440" s="2">
        <f>RSI!I1440</f>
        <v>58.888296055583027</v>
      </c>
      <c r="D1440" s="2">
        <f>MACD!E1440</f>
        <v>1.6573390644391282</v>
      </c>
      <c r="E1440" s="2">
        <f>MACD!F1440</f>
        <v>0.19664100990348046</v>
      </c>
      <c r="F1440" s="2">
        <f>'Moving Avg'!D1440</f>
        <v>97.367299999999986</v>
      </c>
      <c r="G1440" s="2">
        <f>'Moving Avg'!F1440</f>
        <v>98.658025000000009</v>
      </c>
      <c r="H1440" s="2">
        <f>'Moving Avg'!G1440</f>
        <v>91.775796000000014</v>
      </c>
      <c r="I1440" s="2">
        <f>'Moving Avg'!H1440</f>
        <v>97.006308499999989</v>
      </c>
      <c r="J1440" s="6" t="str">
        <f>OBV!F1440</f>
        <v>BULLISH</v>
      </c>
      <c r="K1440" s="6" t="str">
        <f>OBV!G1440</f>
        <v>NEUTRAL</v>
      </c>
      <c r="L1440" s="6" t="str">
        <f>OBV!H1440</f>
        <v>CONFIRMED BULLISH</v>
      </c>
    </row>
    <row r="1441" spans="1:12" ht="13.5" x14ac:dyDescent="0.25">
      <c r="A1441" s="3">
        <f>RSI!A1441</f>
        <v>44110</v>
      </c>
      <c r="B1441" s="2">
        <f>RSI!B1441</f>
        <v>102.2415</v>
      </c>
      <c r="C1441" s="2">
        <f>RSI!I1441</f>
        <v>62.278403605205988</v>
      </c>
      <c r="D1441" s="2">
        <f>MACD!E1441</f>
        <v>1.5677131629466174</v>
      </c>
      <c r="E1441" s="2">
        <f>MACD!F1441</f>
        <v>0.47085544051210793</v>
      </c>
      <c r="F1441" s="2">
        <f>'Moving Avg'!D1441</f>
        <v>97.951539999999994</v>
      </c>
      <c r="G1441" s="2">
        <f>'Moving Avg'!F1441</f>
        <v>98.741490000000013</v>
      </c>
      <c r="H1441" s="2">
        <f>'Moving Avg'!G1441</f>
        <v>92.101299999999981</v>
      </c>
      <c r="I1441" s="2">
        <f>'Moving Avg'!H1441</f>
        <v>96.95281949999999</v>
      </c>
      <c r="J1441" s="6" t="str">
        <f>OBV!F1441</f>
        <v>BULLISH</v>
      </c>
      <c r="K1441" s="6" t="str">
        <f>OBV!G1441</f>
        <v>NEUTRAL</v>
      </c>
      <c r="L1441" s="6" t="str">
        <f>OBV!H1441</f>
        <v>CONFIRMED BULLISH</v>
      </c>
    </row>
    <row r="1442" spans="1:12" ht="13.5" x14ac:dyDescent="0.25">
      <c r="A1442" s="3">
        <f>RSI!A1442</f>
        <v>44111</v>
      </c>
      <c r="B1442" s="2">
        <f>RSI!B1442</f>
        <v>105.0792</v>
      </c>
      <c r="C1442" s="2">
        <f>RSI!I1442</f>
        <v>66.343149767626471</v>
      </c>
      <c r="D1442" s="2">
        <f>MACD!E1442</f>
        <v>0.34811038356707513</v>
      </c>
      <c r="E1442" s="2">
        <f>MACD!F1442</f>
        <v>0.44630642912310137</v>
      </c>
      <c r="F1442" s="2">
        <f>'Moving Avg'!D1442</f>
        <v>99.99636000000001</v>
      </c>
      <c r="G1442" s="2">
        <f>'Moving Avg'!F1442</f>
        <v>98.966840000000005</v>
      </c>
      <c r="H1442" s="2">
        <f>'Moving Avg'!G1442</f>
        <v>92.483558000000016</v>
      </c>
      <c r="I1442" s="2">
        <f>'Moving Avg'!H1442</f>
        <v>96.913599499999975</v>
      </c>
      <c r="J1442" s="6" t="str">
        <f>OBV!F1442</f>
        <v>BULLISH</v>
      </c>
      <c r="K1442" s="6" t="str">
        <f>OBV!G1442</f>
        <v>NEUTRAL</v>
      </c>
      <c r="L1442" s="6" t="str">
        <f>OBV!H1442</f>
        <v>CONFIRMED BULLISH</v>
      </c>
    </row>
    <row r="1443" spans="1:12" ht="13.5" x14ac:dyDescent="0.25">
      <c r="A1443" s="3">
        <f>RSI!A1443</f>
        <v>44112</v>
      </c>
      <c r="B1443" s="2">
        <f>RSI!B1443</f>
        <v>106.8319</v>
      </c>
      <c r="C1443" s="2">
        <f>RSI!I1443</f>
        <v>68.594170157606129</v>
      </c>
      <c r="D1443" s="2">
        <f>MACD!E1443</f>
        <v>-0.86381726846609297</v>
      </c>
      <c r="E1443" s="2">
        <f>MACD!F1443</f>
        <v>0.18428168960526253</v>
      </c>
      <c r="F1443" s="2">
        <f>'Moving Avg'!D1443</f>
        <v>102.39172000000001</v>
      </c>
      <c r="G1443" s="2">
        <f>'Moving Avg'!F1443</f>
        <v>99.279825000000002</v>
      </c>
      <c r="H1443" s="2">
        <f>'Moving Avg'!G1443</f>
        <v>92.850792000000013</v>
      </c>
      <c r="I1443" s="2">
        <f>'Moving Avg'!H1443</f>
        <v>96.876626999999971</v>
      </c>
      <c r="J1443" s="6" t="str">
        <f>OBV!F1443</f>
        <v>BULLISH</v>
      </c>
      <c r="K1443" s="6" t="str">
        <f>OBV!G1443</f>
        <v>NEUTRAL</v>
      </c>
      <c r="L1443" s="6" t="str">
        <f>OBV!H1443</f>
        <v>CONFIRMED BULLISH</v>
      </c>
    </row>
    <row r="1444" spans="1:12" ht="13.5" x14ac:dyDescent="0.25">
      <c r="A1444" s="3">
        <f>RSI!A1444</f>
        <v>44113</v>
      </c>
      <c r="B1444" s="2">
        <f>RSI!B1444</f>
        <v>105.1627</v>
      </c>
      <c r="C1444" s="2">
        <f>RSI!I1444</f>
        <v>64.190999012907326</v>
      </c>
      <c r="D1444" s="2">
        <f>MACD!E1444</f>
        <v>-0.93900483323892558</v>
      </c>
      <c r="E1444" s="2">
        <f>MACD!F1444</f>
        <v>-4.0375614963575085E-2</v>
      </c>
      <c r="F1444" s="2">
        <f>'Moving Avg'!D1444</f>
        <v>103.89403999999999</v>
      </c>
      <c r="G1444" s="2">
        <f>'Moving Avg'!F1444</f>
        <v>99.363289999999992</v>
      </c>
      <c r="H1444" s="2">
        <f>'Moving Avg'!G1444</f>
        <v>93.184641999999982</v>
      </c>
      <c r="I1444" s="2">
        <f>'Moving Avg'!H1444</f>
        <v>96.831308499999977</v>
      </c>
      <c r="J1444" s="6" t="str">
        <f>OBV!F1444</f>
        <v>BULLISH</v>
      </c>
      <c r="K1444" s="6" t="str">
        <f>OBV!G1444</f>
        <v>NEUTRAL</v>
      </c>
      <c r="L1444" s="6" t="str">
        <f>OBV!H1444</f>
        <v>CONFIRMED BULLISH</v>
      </c>
    </row>
    <row r="1445" spans="1:12" ht="13.5" x14ac:dyDescent="0.25">
      <c r="A1445" s="3">
        <f>RSI!A1445</f>
        <v>44116</v>
      </c>
      <c r="B1445" s="2">
        <f>RSI!B1445</f>
        <v>107.4996</v>
      </c>
      <c r="C1445" s="2">
        <f>RSI!I1445</f>
        <v>67.35085047937423</v>
      </c>
      <c r="D1445" s="2">
        <f>MACD!E1445</f>
        <v>-1.3327072861721661</v>
      </c>
      <c r="E1445" s="2">
        <f>MACD!F1445</f>
        <v>-0.29884194920529328</v>
      </c>
      <c r="F1445" s="2">
        <f>'Moving Avg'!D1445</f>
        <v>105.36297999999999</v>
      </c>
      <c r="G1445" s="2">
        <f>'Moving Avg'!F1445</f>
        <v>99.796459999999996</v>
      </c>
      <c r="H1445" s="2">
        <f>'Moving Avg'!G1445</f>
        <v>93.565229999999985</v>
      </c>
      <c r="I1445" s="2">
        <f>'Moving Avg'!H1445</f>
        <v>96.797674499999971</v>
      </c>
      <c r="J1445" s="6" t="str">
        <f>OBV!F1445</f>
        <v>BULLISH</v>
      </c>
      <c r="K1445" s="6" t="str">
        <f>OBV!G1445</f>
        <v>NEUTRAL</v>
      </c>
      <c r="L1445" s="6" t="str">
        <f>OBV!H1445</f>
        <v>CONFIRMED BULLISH</v>
      </c>
    </row>
    <row r="1446" spans="1:12" ht="13.5" x14ac:dyDescent="0.25">
      <c r="A1446" s="3">
        <f>RSI!A1446</f>
        <v>44117</v>
      </c>
      <c r="B1446" s="2">
        <f>RSI!B1446</f>
        <v>107.4996</v>
      </c>
      <c r="C1446" s="2">
        <f>RSI!I1446</f>
        <v>67.35085047937423</v>
      </c>
      <c r="D1446" s="2">
        <f>MACD!E1446</f>
        <v>-1.7191874725310186</v>
      </c>
      <c r="E1446" s="2">
        <f>MACD!F1446</f>
        <v>-0.58291105387043829</v>
      </c>
      <c r="F1446" s="2">
        <f>'Moving Avg'!D1446</f>
        <v>106.41459999999999</v>
      </c>
      <c r="G1446" s="2">
        <f>'Moving Avg'!F1446</f>
        <v>100.28888500000001</v>
      </c>
      <c r="H1446" s="2">
        <f>'Moving Avg'!G1446</f>
        <v>93.945818000000003</v>
      </c>
      <c r="I1446" s="2">
        <f>'Moving Avg'!H1446</f>
        <v>96.768062499999985</v>
      </c>
      <c r="J1446" s="6" t="str">
        <f>OBV!F1446</f>
        <v>BULLISH</v>
      </c>
      <c r="K1446" s="6" t="str">
        <f>OBV!G1446</f>
        <v>NEUTRAL</v>
      </c>
      <c r="L1446" s="6" t="str">
        <f>OBV!H1446</f>
        <v>CONFIRMED BULLISH</v>
      </c>
    </row>
    <row r="1447" spans="1:12" ht="13.5" x14ac:dyDescent="0.25">
      <c r="A1447" s="3">
        <f>RSI!A1447</f>
        <v>44118</v>
      </c>
      <c r="B1447" s="2">
        <f>RSI!B1447</f>
        <v>107.4996</v>
      </c>
      <c r="C1447" s="2">
        <f>RSI!I1447</f>
        <v>67.35085047937423</v>
      </c>
      <c r="D1447" s="2">
        <f>MACD!E1447</f>
        <v>-2.7825587014727944</v>
      </c>
      <c r="E1447" s="2">
        <f>MACD!F1447</f>
        <v>-1.0228405833909096</v>
      </c>
      <c r="F1447" s="2">
        <f>'Moving Avg'!D1447</f>
        <v>106.89867999999998</v>
      </c>
      <c r="G1447" s="2">
        <f>'Moving Avg'!F1447</f>
        <v>100.78131000000002</v>
      </c>
      <c r="H1447" s="2">
        <f>'Moving Avg'!G1447</f>
        <v>94.359791999999999</v>
      </c>
      <c r="I1447" s="2">
        <f>'Moving Avg'!H1447</f>
        <v>96.734428499999979</v>
      </c>
      <c r="J1447" s="6" t="str">
        <f>OBV!F1447</f>
        <v>BEARISH</v>
      </c>
      <c r="K1447" s="6" t="str">
        <f>OBV!G1447</f>
        <v>NEUTRAL</v>
      </c>
      <c r="L1447" s="6" t="str">
        <f>OBV!H1447</f>
        <v>BEARISH DIVERGENCE</v>
      </c>
    </row>
    <row r="1448" spans="1:12" ht="13.5" x14ac:dyDescent="0.25">
      <c r="A1448" s="3">
        <f>RSI!A1448</f>
        <v>44120</v>
      </c>
      <c r="B1448" s="2">
        <f>RSI!B1448</f>
        <v>107.4996</v>
      </c>
      <c r="C1448" s="2">
        <f>RSI!I1448</f>
        <v>67.35085047937423</v>
      </c>
      <c r="D1448" s="2">
        <f>MACD!E1448</f>
        <v>-3.7280711036183618</v>
      </c>
      <c r="E1448" s="2">
        <f>MACD!F1448</f>
        <v>-1.5638866874364001</v>
      </c>
      <c r="F1448" s="2">
        <f>'Moving Avg'!D1448</f>
        <v>107.03222000000001</v>
      </c>
      <c r="G1448" s="2">
        <f>'Moving Avg'!F1448</f>
        <v>101.23200500000002</v>
      </c>
      <c r="H1448" s="2">
        <f>'Moving Avg'!G1448</f>
        <v>94.773765999999995</v>
      </c>
      <c r="I1448" s="2">
        <f>'Moving Avg'!H1448</f>
        <v>96.704816499999978</v>
      </c>
      <c r="J1448" s="6" t="str">
        <f>OBV!F1448</f>
        <v>BEARISH</v>
      </c>
      <c r="K1448" s="6" t="str">
        <f>OBV!G1448</f>
        <v>NEUTRAL</v>
      </c>
      <c r="L1448" s="6" t="str">
        <f>OBV!H1448</f>
        <v>BEARISH DIVERGENCE</v>
      </c>
    </row>
    <row r="1449" spans="1:12" ht="13.5" x14ac:dyDescent="0.25">
      <c r="A1449" s="3">
        <f>RSI!A1449</f>
        <v>44123</v>
      </c>
      <c r="B1449" s="2">
        <f>RSI!B1449</f>
        <v>107.4996</v>
      </c>
      <c r="C1449" s="2">
        <f>RSI!I1449</f>
        <v>67.35085047937423</v>
      </c>
      <c r="D1449" s="2">
        <f>MACD!E1449</f>
        <v>-4.1403150528364705</v>
      </c>
      <c r="E1449" s="2">
        <f>MACD!F1449</f>
        <v>-2.0791723605164143</v>
      </c>
      <c r="F1449" s="2">
        <f>'Moving Avg'!D1449</f>
        <v>107.49960000000002</v>
      </c>
      <c r="G1449" s="2">
        <f>'Moving Avg'!F1449</f>
        <v>101.59924000000002</v>
      </c>
      <c r="H1449" s="2">
        <f>'Moving Avg'!G1449</f>
        <v>95.187740000000019</v>
      </c>
      <c r="I1449" s="2">
        <f>'Moving Avg'!H1449</f>
        <v>96.671182499999958</v>
      </c>
      <c r="J1449" s="6" t="str">
        <f>OBV!F1449</f>
        <v>BULLISH</v>
      </c>
      <c r="K1449" s="6" t="str">
        <f>OBV!G1449</f>
        <v>NEUTRAL</v>
      </c>
      <c r="L1449" s="6" t="str">
        <f>OBV!H1449</f>
        <v>CONFIRMED BULLISH</v>
      </c>
    </row>
    <row r="1450" spans="1:12" ht="13.5" x14ac:dyDescent="0.25">
      <c r="A1450" s="3">
        <f>RSI!A1450</f>
        <v>44124</v>
      </c>
      <c r="B1450" s="2">
        <f>RSI!B1450</f>
        <v>107.4996</v>
      </c>
      <c r="C1450" s="2">
        <f>RSI!I1450</f>
        <v>67.35085047937423</v>
      </c>
      <c r="D1450" s="2">
        <f>MACD!E1450</f>
        <v>-4.1431487446416924</v>
      </c>
      <c r="E1450" s="2">
        <f>MACD!F1450</f>
        <v>-2.4919676373414701</v>
      </c>
      <c r="F1450" s="2">
        <f>'Moving Avg'!D1450</f>
        <v>107.49960000000002</v>
      </c>
      <c r="G1450" s="2">
        <f>'Moving Avg'!F1450</f>
        <v>101.96647500000003</v>
      </c>
      <c r="H1450" s="2">
        <f>'Moving Avg'!G1450</f>
        <v>95.60171400000003</v>
      </c>
      <c r="I1450" s="2">
        <f>'Moving Avg'!H1450</f>
        <v>96.639961999999983</v>
      </c>
      <c r="J1450" s="6" t="str">
        <f>OBV!F1450</f>
        <v>NEUTRAL</v>
      </c>
      <c r="K1450" s="6" t="str">
        <f>OBV!G1450</f>
        <v>NEUTRAL</v>
      </c>
      <c r="L1450" s="6" t="str">
        <f>OBV!H1450</f>
        <v>NEUTRAL</v>
      </c>
    </row>
    <row r="1451" spans="1:12" ht="13.5" x14ac:dyDescent="0.25">
      <c r="A1451" s="3">
        <f>RSI!A1451</f>
        <v>44125</v>
      </c>
      <c r="B1451" s="2">
        <f>RSI!B1451</f>
        <v>107.4996</v>
      </c>
      <c r="C1451" s="2">
        <f>RSI!I1451</f>
        <v>67.35085047937423</v>
      </c>
      <c r="D1451" s="2">
        <f>MACD!E1451</f>
        <v>-3.8608384035245251</v>
      </c>
      <c r="E1451" s="2">
        <f>MACD!F1451</f>
        <v>-2.765741790578081</v>
      </c>
      <c r="F1451" s="2">
        <f>'Moving Avg'!D1451</f>
        <v>107.49960000000002</v>
      </c>
      <c r="G1451" s="2">
        <f>'Moving Avg'!F1451</f>
        <v>102.33371000000002</v>
      </c>
      <c r="H1451" s="2">
        <f>'Moving Avg'!G1451</f>
        <v>96.015688000000026</v>
      </c>
      <c r="I1451" s="2">
        <f>'Moving Avg'!H1451</f>
        <v>96.625794999999997</v>
      </c>
      <c r="J1451" s="6" t="str">
        <f>OBV!F1451</f>
        <v>NEUTRAL</v>
      </c>
      <c r="K1451" s="6" t="str">
        <f>OBV!G1451</f>
        <v>NEUTRAL</v>
      </c>
      <c r="L1451" s="6" t="str">
        <f>OBV!H1451</f>
        <v>NEUTRAL</v>
      </c>
    </row>
    <row r="1452" spans="1:12" ht="13.5" x14ac:dyDescent="0.25">
      <c r="A1452" s="3">
        <f>RSI!A1452</f>
        <v>44126</v>
      </c>
      <c r="B1452" s="2">
        <f>RSI!B1452</f>
        <v>107.4996</v>
      </c>
      <c r="C1452" s="2">
        <f>RSI!I1452</f>
        <v>67.35085047937423</v>
      </c>
      <c r="D1452" s="2">
        <f>MACD!E1452</f>
        <v>-3.2190090661418509</v>
      </c>
      <c r="E1452" s="2">
        <f>MACD!F1452</f>
        <v>-2.8563952456908352</v>
      </c>
      <c r="F1452" s="2">
        <f>'Moving Avg'!D1452</f>
        <v>107.49960000000002</v>
      </c>
      <c r="G1452" s="2">
        <f>'Moving Avg'!F1452</f>
        <v>102.99264500000004</v>
      </c>
      <c r="H1452" s="2">
        <f>'Moving Avg'!G1452</f>
        <v>96.429662000000022</v>
      </c>
      <c r="I1452" s="2">
        <f>'Moving Avg'!H1452</f>
        <v>96.611627999999996</v>
      </c>
      <c r="J1452" s="6" t="str">
        <f>OBV!F1452</f>
        <v>NEUTRAL</v>
      </c>
      <c r="K1452" s="6" t="str">
        <f>OBV!G1452</f>
        <v>NEUTRAL</v>
      </c>
      <c r="L1452" s="6" t="str">
        <f>OBV!H1452</f>
        <v>NEUTRAL</v>
      </c>
    </row>
    <row r="1453" spans="1:12" ht="13.5" x14ac:dyDescent="0.25">
      <c r="A1453" s="3">
        <f>RSI!A1453</f>
        <v>44127</v>
      </c>
      <c r="B1453" s="2">
        <f>RSI!B1453</f>
        <v>104.27800000000001</v>
      </c>
      <c r="C1453" s="2">
        <f>RSI!I1453</f>
        <v>55.201930206454904</v>
      </c>
      <c r="D1453" s="2">
        <f>MACD!E1453</f>
        <v>-2.1987671742763126</v>
      </c>
      <c r="E1453" s="2">
        <f>MACD!F1453</f>
        <v>-2.7248696314079308</v>
      </c>
      <c r="F1453" s="2">
        <f>'Moving Avg'!D1453</f>
        <v>106.85527999999999</v>
      </c>
      <c r="G1453" s="2">
        <f>'Moving Avg'!F1453</f>
        <v>103.49050000000004</v>
      </c>
      <c r="H1453" s="2">
        <f>'Moving Avg'!G1453</f>
        <v>96.829280000000011</v>
      </c>
      <c r="I1453" s="2">
        <f>'Moving Avg'!H1453</f>
        <v>96.581352999999993</v>
      </c>
      <c r="J1453" s="6" t="str">
        <f>OBV!F1453</f>
        <v>NEUTRAL</v>
      </c>
      <c r="K1453" s="6" t="str">
        <f>OBV!G1453</f>
        <v>NEUTRAL</v>
      </c>
      <c r="L1453" s="6" t="str">
        <f>OBV!H1453</f>
        <v>NEUTRAL</v>
      </c>
    </row>
    <row r="1454" spans="1:12" ht="13.5" x14ac:dyDescent="0.25">
      <c r="A1454" s="3">
        <f>RSI!A1454</f>
        <v>44130</v>
      </c>
      <c r="B1454" s="2">
        <f>RSI!B1454</f>
        <v>104.27800000000001</v>
      </c>
      <c r="C1454" s="2">
        <f>RSI!I1454</f>
        <v>55.201930206454904</v>
      </c>
      <c r="D1454" s="2">
        <f>MACD!E1454</f>
        <v>-1.6020709094326406</v>
      </c>
      <c r="E1454" s="2">
        <f>MACD!F1454</f>
        <v>-2.5003098870128726</v>
      </c>
      <c r="F1454" s="2">
        <f>'Moving Avg'!D1454</f>
        <v>106.21096</v>
      </c>
      <c r="G1454" s="2">
        <f>'Moving Avg'!F1454</f>
        <v>103.70124500000004</v>
      </c>
      <c r="H1454" s="2">
        <f>'Moving Avg'!G1454</f>
        <v>97.227062000000018</v>
      </c>
      <c r="I1454" s="2">
        <f>'Moving Avg'!H1454</f>
        <v>96.551359499999975</v>
      </c>
      <c r="J1454" s="6" t="str">
        <f>OBV!F1454</f>
        <v>NEUTRAL</v>
      </c>
      <c r="K1454" s="6" t="str">
        <f>OBV!G1454</f>
        <v>NEUTRAL</v>
      </c>
      <c r="L1454" s="6" t="str">
        <f>OBV!H1454</f>
        <v>NEUTRAL</v>
      </c>
    </row>
    <row r="1455" spans="1:12" ht="13.5" x14ac:dyDescent="0.25">
      <c r="A1455" s="3">
        <f>RSI!A1455</f>
        <v>44131</v>
      </c>
      <c r="B1455" s="2">
        <f>RSI!B1455</f>
        <v>99.587400000000002</v>
      </c>
      <c r="C1455" s="2">
        <f>RSI!I1455</f>
        <v>42.313507438683558</v>
      </c>
      <c r="D1455" s="2">
        <f>MACD!E1455</f>
        <v>-0.39925963743907289</v>
      </c>
      <c r="E1455" s="2">
        <f>MACD!F1455</f>
        <v>-2.0800998370981127</v>
      </c>
      <c r="F1455" s="2">
        <f>'Moving Avg'!D1455</f>
        <v>104.62852000000001</v>
      </c>
      <c r="G1455" s="2">
        <f>'Moving Avg'!F1455</f>
        <v>103.71460000000005</v>
      </c>
      <c r="H1455" s="2">
        <f>'Moving Avg'!G1455</f>
        <v>97.482792000000032</v>
      </c>
      <c r="I1455" s="2">
        <f>'Moving Avg'!H1455</f>
        <v>96.506318999999991</v>
      </c>
      <c r="J1455" s="6" t="str">
        <f>OBV!F1455</f>
        <v>NEUTRAL</v>
      </c>
      <c r="K1455" s="6" t="str">
        <f>OBV!G1455</f>
        <v>NEUTRAL</v>
      </c>
      <c r="L1455" s="6" t="str">
        <f>OBV!H1455</f>
        <v>NEUTRAL</v>
      </c>
    </row>
    <row r="1456" spans="1:12" ht="13.5" x14ac:dyDescent="0.25">
      <c r="A1456" s="3">
        <f>RSI!A1456</f>
        <v>44132</v>
      </c>
      <c r="B1456" s="2">
        <f>RSI!B1456</f>
        <v>96.607799999999997</v>
      </c>
      <c r="C1456" s="2">
        <f>RSI!I1456</f>
        <v>36.485963243767479</v>
      </c>
      <c r="D1456" s="2">
        <f>MACD!E1456</f>
        <v>0.85854246611644669</v>
      </c>
      <c r="E1456" s="2">
        <f>MACD!F1456</f>
        <v>-1.4923713764552009</v>
      </c>
      <c r="F1456" s="2">
        <f>'Moving Avg'!D1456</f>
        <v>102.45016000000001</v>
      </c>
      <c r="G1456" s="2">
        <f>'Moving Avg'!F1456</f>
        <v>103.57897500000004</v>
      </c>
      <c r="H1456" s="2">
        <f>'Moving Avg'!G1456</f>
        <v>97.723998000000023</v>
      </c>
      <c r="I1456" s="2">
        <f>'Moving Avg'!H1456</f>
        <v>96.446380499999989</v>
      </c>
      <c r="J1456" s="6" t="str">
        <f>OBV!F1456</f>
        <v>BEARISH</v>
      </c>
      <c r="K1456" s="6" t="str">
        <f>OBV!G1456</f>
        <v>NEUTRAL</v>
      </c>
      <c r="L1456" s="6" t="str">
        <f>OBV!H1456</f>
        <v>CONFIRMED BEARISH</v>
      </c>
    </row>
    <row r="1457" spans="1:12" ht="13.5" x14ac:dyDescent="0.25">
      <c r="A1457" s="3">
        <f>RSI!A1457</f>
        <v>44134</v>
      </c>
      <c r="B1457" s="2">
        <f>RSI!B1457</f>
        <v>96.607799999999997</v>
      </c>
      <c r="C1457" s="2">
        <f>RSI!I1457</f>
        <v>36.485963243767479</v>
      </c>
      <c r="D1457" s="2">
        <f>MACD!E1457</f>
        <v>1.9583390718523503</v>
      </c>
      <c r="E1457" s="2">
        <f>MACD!F1457</f>
        <v>-0.80222928679369065</v>
      </c>
      <c r="F1457" s="2">
        <f>'Moving Avg'!D1457</f>
        <v>100.27180000000001</v>
      </c>
      <c r="G1457" s="2">
        <f>'Moving Avg'!F1457</f>
        <v>103.66661000000003</v>
      </c>
      <c r="H1457" s="2">
        <f>'Moving Avg'!G1457</f>
        <v>97.966874000000018</v>
      </c>
      <c r="I1457" s="2">
        <f>'Moving Avg'!H1457</f>
        <v>96.386442000000002</v>
      </c>
      <c r="J1457" s="6" t="str">
        <f>OBV!F1457</f>
        <v>BEARISH</v>
      </c>
      <c r="K1457" s="6" t="str">
        <f>OBV!G1457</f>
        <v>NEUTRAL</v>
      </c>
      <c r="L1457" s="6" t="str">
        <f>OBV!H1457</f>
        <v>CONFIRMED BEARISH</v>
      </c>
    </row>
    <row r="1458" spans="1:12" ht="13.5" x14ac:dyDescent="0.25">
      <c r="A1458" s="3">
        <f>RSI!A1458</f>
        <v>44137</v>
      </c>
      <c r="B1458" s="2">
        <f>RSI!B1458</f>
        <v>93.711600000000004</v>
      </c>
      <c r="C1458" s="2">
        <f>RSI!I1458</f>
        <v>31.582596944610358</v>
      </c>
      <c r="D1458" s="2">
        <f>MACD!E1458</f>
        <v>3.1363422350716235</v>
      </c>
      <c r="E1458" s="2">
        <f>MACD!F1458</f>
        <v>-1.4514982420627875E-2</v>
      </c>
      <c r="F1458" s="2">
        <f>'Moving Avg'!D1458</f>
        <v>98.158519999999996</v>
      </c>
      <c r="G1458" s="2">
        <f>'Moving Avg'!F1458</f>
        <v>103.60943500000003</v>
      </c>
      <c r="H1458" s="2">
        <f>'Moving Avg'!G1458</f>
        <v>98.155163999999999</v>
      </c>
      <c r="I1458" s="2">
        <f>'Moving Avg'!H1458</f>
        <v>96.312022499999983</v>
      </c>
      <c r="J1458" s="6" t="str">
        <f>OBV!F1458</f>
        <v>BEARISH</v>
      </c>
      <c r="K1458" s="6" t="str">
        <f>OBV!G1458</f>
        <v>NEUTRAL</v>
      </c>
      <c r="L1458" s="6" t="str">
        <f>OBV!H1458</f>
        <v>CONFIRMED BEARISH</v>
      </c>
    </row>
    <row r="1459" spans="1:12" ht="13.5" x14ac:dyDescent="0.25">
      <c r="A1459" s="3">
        <f>RSI!A1459</f>
        <v>44138</v>
      </c>
      <c r="B1459" s="2">
        <f>RSI!B1459</f>
        <v>98.903000000000006</v>
      </c>
      <c r="C1459" s="2">
        <f>RSI!I1459</f>
        <v>45.675613932757173</v>
      </c>
      <c r="D1459" s="2">
        <f>MACD!E1459</f>
        <v>3.7961174514391871</v>
      </c>
      <c r="E1459" s="2">
        <f>MACD!F1459</f>
        <v>0.74761150435133517</v>
      </c>
      <c r="F1459" s="2">
        <f>'Moving Avg'!D1459</f>
        <v>97.083519999999993</v>
      </c>
      <c r="G1459" s="2">
        <f>'Moving Avg'!F1459</f>
        <v>103.67203000000002</v>
      </c>
      <c r="H1459" s="2">
        <f>'Moving Avg'!G1459</f>
        <v>98.447282000000016</v>
      </c>
      <c r="I1459" s="2">
        <f>'Moving Avg'!H1459</f>
        <v>96.263559999999984</v>
      </c>
      <c r="J1459" s="6" t="str">
        <f>OBV!F1459</f>
        <v>BEARISH</v>
      </c>
      <c r="K1459" s="6" t="str">
        <f>OBV!G1459</f>
        <v>NEUTRAL</v>
      </c>
      <c r="L1459" s="6" t="str">
        <f>OBV!H1459</f>
        <v>CONFIRMED BEARISH</v>
      </c>
    </row>
    <row r="1460" spans="1:12" ht="13.5" x14ac:dyDescent="0.25">
      <c r="A1460" s="3">
        <f>RSI!A1460</f>
        <v>44139</v>
      </c>
      <c r="B1460" s="2">
        <f>RSI!B1460</f>
        <v>98.903000000000006</v>
      </c>
      <c r="C1460" s="2">
        <f>RSI!I1460</f>
        <v>45.675613932757173</v>
      </c>
      <c r="D1460" s="2">
        <f>MACD!E1460</f>
        <v>4.3677417098304119</v>
      </c>
      <c r="E1460" s="2">
        <f>MACD!F1460</f>
        <v>1.4716375454471506</v>
      </c>
      <c r="F1460" s="2">
        <f>'Moving Avg'!D1460</f>
        <v>96.946640000000002</v>
      </c>
      <c r="G1460" s="2">
        <f>'Moving Avg'!F1460</f>
        <v>103.609435</v>
      </c>
      <c r="H1460" s="2">
        <f>'Moving Avg'!G1460</f>
        <v>98.739066000000022</v>
      </c>
      <c r="I1460" s="2">
        <f>'Moving Avg'!H1460</f>
        <v>96.215097499999956</v>
      </c>
      <c r="J1460" s="6" t="str">
        <f>OBV!F1460</f>
        <v>BEARISH</v>
      </c>
      <c r="K1460" s="6" t="str">
        <f>OBV!G1460</f>
        <v>NEUTRAL</v>
      </c>
      <c r="L1460" s="6" t="str">
        <f>OBV!H1460</f>
        <v>CONFIRMED BEARISH</v>
      </c>
    </row>
    <row r="1461" spans="1:12" ht="13.5" x14ac:dyDescent="0.25">
      <c r="A1461" s="3">
        <f>RSI!A1461</f>
        <v>44140</v>
      </c>
      <c r="B1461" s="2">
        <f>RSI!B1461</f>
        <v>98.903000000000006</v>
      </c>
      <c r="C1461" s="2">
        <f>RSI!I1461</f>
        <v>45.675613932757173</v>
      </c>
      <c r="D1461" s="2">
        <f>MACD!E1461</f>
        <v>4.8637875907941179</v>
      </c>
      <c r="E1461" s="2">
        <f>MACD!F1461</f>
        <v>2.1500675545165442</v>
      </c>
      <c r="F1461" s="2">
        <f>'Moving Avg'!D1461</f>
        <v>97.405680000000004</v>
      </c>
      <c r="G1461" s="2">
        <f>'Moving Avg'!F1461</f>
        <v>103.44251</v>
      </c>
      <c r="H1461" s="2">
        <f>'Moving Avg'!G1461</f>
        <v>99.030350000000013</v>
      </c>
      <c r="I1461" s="2">
        <f>'Moving Avg'!H1461</f>
        <v>96.166634999999971</v>
      </c>
      <c r="J1461" s="6" t="str">
        <f>OBV!F1461</f>
        <v>BULLISH</v>
      </c>
      <c r="K1461" s="6" t="str">
        <f>OBV!G1461</f>
        <v>NEUTRAL</v>
      </c>
      <c r="L1461" s="6" t="str">
        <f>OBV!H1461</f>
        <v>CONFIRMED BULLISH</v>
      </c>
    </row>
    <row r="1462" spans="1:12" ht="13.5" x14ac:dyDescent="0.25">
      <c r="A1462" s="3">
        <f>RSI!A1462</f>
        <v>44141</v>
      </c>
      <c r="B1462" s="2">
        <f>RSI!B1462</f>
        <v>95.981800000000007</v>
      </c>
      <c r="C1462" s="2">
        <f>RSI!I1462</f>
        <v>39.899500678457265</v>
      </c>
      <c r="D1462" s="2">
        <f>MACD!E1462</f>
        <v>5.5113518839617655</v>
      </c>
      <c r="E1462" s="2">
        <f>MACD!F1462</f>
        <v>2.8223244204055886</v>
      </c>
      <c r="F1462" s="2">
        <f>'Moving Avg'!D1462</f>
        <v>97.280480000000011</v>
      </c>
      <c r="G1462" s="2">
        <f>'Moving Avg'!F1462</f>
        <v>102.98763999999998</v>
      </c>
      <c r="H1462" s="2">
        <f>'Moving Avg'!G1462</f>
        <v>99.263210000000001</v>
      </c>
      <c r="I1462" s="2">
        <f>'Moving Avg'!H1462</f>
        <v>96.103566499999985</v>
      </c>
      <c r="J1462" s="6" t="str">
        <f>OBV!F1462</f>
        <v>BEARISH</v>
      </c>
      <c r="K1462" s="6" t="str">
        <f>OBV!G1462</f>
        <v>NEUTRAL</v>
      </c>
      <c r="L1462" s="6" t="str">
        <f>OBV!H1462</f>
        <v>CONFIRMED BEARISH</v>
      </c>
    </row>
    <row r="1463" spans="1:12" ht="13.5" x14ac:dyDescent="0.25">
      <c r="A1463" s="3">
        <f>RSI!A1463</f>
        <v>44144</v>
      </c>
      <c r="B1463" s="2">
        <f>RSI!B1463</f>
        <v>90.640199999999993</v>
      </c>
      <c r="C1463" s="2">
        <f>RSI!I1463</f>
        <v>31.94447162279593</v>
      </c>
      <c r="D1463" s="2">
        <f>MACD!E1463</f>
        <v>5.9871956819254706</v>
      </c>
      <c r="E1463" s="2">
        <f>MACD!F1463</f>
        <v>3.4552986727095654</v>
      </c>
      <c r="F1463" s="2">
        <f>'Moving Avg'!D1463</f>
        <v>96.666200000000003</v>
      </c>
      <c r="G1463" s="2">
        <f>'Moving Avg'!F1463</f>
        <v>102.17805500000001</v>
      </c>
      <c r="H1463" s="2">
        <f>'Moving Avg'!G1463</f>
        <v>99.338660000000004</v>
      </c>
      <c r="I1463" s="2">
        <f>'Moving Avg'!H1463</f>
        <v>96.013789999999986</v>
      </c>
      <c r="J1463" s="6" t="str">
        <f>OBV!F1463</f>
        <v>BEARISH</v>
      </c>
      <c r="K1463" s="6" t="str">
        <f>OBV!G1463</f>
        <v>NEUTRAL</v>
      </c>
      <c r="L1463" s="6" t="str">
        <f>OBV!H1463</f>
        <v>CONFIRMED BEARISH</v>
      </c>
    </row>
    <row r="1464" spans="1:12" ht="13.5" x14ac:dyDescent="0.25">
      <c r="A1464" s="3">
        <f>RSI!A1464</f>
        <v>44145</v>
      </c>
      <c r="B1464" s="2">
        <f>RSI!B1464</f>
        <v>95.981800000000007</v>
      </c>
      <c r="C1464" s="2">
        <f>RSI!I1464</f>
        <v>43.974000201239392</v>
      </c>
      <c r="D1464" s="2">
        <f>MACD!E1464</f>
        <v>6.0515200742682538</v>
      </c>
      <c r="E1464" s="2">
        <f>MACD!F1464</f>
        <v>3.9745429530213032</v>
      </c>
      <c r="F1464" s="2">
        <f>'Moving Avg'!D1464</f>
        <v>96.081960000000009</v>
      </c>
      <c r="G1464" s="2">
        <f>'Moving Avg'!F1464</f>
        <v>101.71901</v>
      </c>
      <c r="H1464" s="2">
        <f>'Moving Avg'!G1464</f>
        <v>99.570685999999981</v>
      </c>
      <c r="I1464" s="2">
        <f>'Moving Avg'!H1464</f>
        <v>95.950721499999986</v>
      </c>
      <c r="J1464" s="6" t="str">
        <f>OBV!F1464</f>
        <v>BEARISH</v>
      </c>
      <c r="K1464" s="6" t="str">
        <f>OBV!G1464</f>
        <v>NEUTRAL</v>
      </c>
      <c r="L1464" s="6" t="str">
        <f>OBV!H1464</f>
        <v>CONFIRMED BEARISH</v>
      </c>
    </row>
    <row r="1465" spans="1:12" ht="13.5" x14ac:dyDescent="0.25">
      <c r="A1465" s="3">
        <f>RSI!A1465</f>
        <v>44146</v>
      </c>
      <c r="B1465" s="2">
        <f>RSI!B1465</f>
        <v>97.6511</v>
      </c>
      <c r="C1465" s="2">
        <f>RSI!I1465</f>
        <v>47.119765271716318</v>
      </c>
      <c r="D1465" s="2">
        <f>MACD!E1465</f>
        <v>5.2822144548870398</v>
      </c>
      <c r="E1465" s="2">
        <f>MACD!F1465</f>
        <v>4.2360772533944502</v>
      </c>
      <c r="F1465" s="2">
        <f>'Moving Avg'!D1465</f>
        <v>95.831580000000002</v>
      </c>
      <c r="G1465" s="2">
        <f>'Moving Avg'!F1465</f>
        <v>101.22658500000003</v>
      </c>
      <c r="H1465" s="2">
        <f>'Moving Avg'!G1465</f>
        <v>99.787689999999984</v>
      </c>
      <c r="I1465" s="2">
        <f>'Moving Avg'!H1465</f>
        <v>95.895999499999959</v>
      </c>
      <c r="J1465" s="6" t="str">
        <f>OBV!F1465</f>
        <v>BEARISH</v>
      </c>
      <c r="K1465" s="6" t="str">
        <f>OBV!G1465</f>
        <v>NEUTRAL</v>
      </c>
      <c r="L1465" s="6" t="str">
        <f>OBV!H1465</f>
        <v>CONFIRMED BEARISH</v>
      </c>
    </row>
    <row r="1466" spans="1:12" ht="13.5" x14ac:dyDescent="0.25">
      <c r="A1466" s="3">
        <f>RSI!A1466</f>
        <v>44147</v>
      </c>
      <c r="B1466" s="2">
        <f>RSI!B1466</f>
        <v>102.2415</v>
      </c>
      <c r="C1466" s="2">
        <f>RSI!I1466</f>
        <v>54.659019658759561</v>
      </c>
      <c r="D1466" s="2">
        <f>MACD!E1466</f>
        <v>3.8429224231224026</v>
      </c>
      <c r="E1466" s="2">
        <f>MACD!F1466</f>
        <v>4.1574462873400408</v>
      </c>
      <c r="F1466" s="2">
        <f>'Moving Avg'!D1466</f>
        <v>96.499279999999999</v>
      </c>
      <c r="G1466" s="2">
        <f>'Moving Avg'!F1466</f>
        <v>100.96368000000002</v>
      </c>
      <c r="H1466" s="2">
        <f>'Moving Avg'!G1466</f>
        <v>100.04642399999999</v>
      </c>
      <c r="I1466" s="2">
        <f>'Moving Avg'!H1466</f>
        <v>95.864229499999979</v>
      </c>
      <c r="J1466" s="6" t="str">
        <f>OBV!F1466</f>
        <v>BULLISH</v>
      </c>
      <c r="K1466" s="6" t="str">
        <f>OBV!G1466</f>
        <v>NEUTRAL</v>
      </c>
      <c r="L1466" s="6" t="str">
        <f>OBV!H1466</f>
        <v>CONFIRMED BULLISH</v>
      </c>
    </row>
    <row r="1467" spans="1:12" ht="13.5" x14ac:dyDescent="0.25">
      <c r="A1467" s="3">
        <f>RSI!A1467</f>
        <v>44148</v>
      </c>
      <c r="B1467" s="2">
        <f>RSI!B1467</f>
        <v>105.1627</v>
      </c>
      <c r="C1467" s="2">
        <f>RSI!I1467</f>
        <v>58.694864985868129</v>
      </c>
      <c r="D1467" s="2">
        <f>MACD!E1467</f>
        <v>2.3908910885703847</v>
      </c>
      <c r="E1467" s="2">
        <f>MACD!F1467</f>
        <v>3.8041352475861094</v>
      </c>
      <c r="F1467" s="2">
        <f>'Moving Avg'!D1467</f>
        <v>98.335459999999983</v>
      </c>
      <c r="G1467" s="2">
        <f>'Moving Avg'!F1467</f>
        <v>100.84683500000003</v>
      </c>
      <c r="H1467" s="2">
        <f>'Moving Avg'!G1467</f>
        <v>100.34688999999999</v>
      </c>
      <c r="I1467" s="2">
        <f>'Moving Avg'!H1467</f>
        <v>95.847065499999971</v>
      </c>
      <c r="J1467" s="6" t="str">
        <f>OBV!F1467</f>
        <v>BULLISH</v>
      </c>
      <c r="K1467" s="6" t="str">
        <f>OBV!G1467</f>
        <v>NEUTRAL</v>
      </c>
      <c r="L1467" s="6" t="str">
        <f>OBV!H1467</f>
        <v>CONFIRMED BULLISH</v>
      </c>
    </row>
    <row r="1468" spans="1:12" ht="13.5" x14ac:dyDescent="0.25">
      <c r="A1468" s="3">
        <f>RSI!A1468</f>
        <v>44151</v>
      </c>
      <c r="B1468" s="2">
        <f>RSI!B1468</f>
        <v>112.5908</v>
      </c>
      <c r="C1468" s="2">
        <f>RSI!I1468</f>
        <v>66.789842939418236</v>
      </c>
      <c r="D1468" s="2">
        <f>MACD!E1468</f>
        <v>0.13272248071828585</v>
      </c>
      <c r="E1468" s="2">
        <f>MACD!F1468</f>
        <v>3.0698526942125448</v>
      </c>
      <c r="F1468" s="2">
        <f>'Moving Avg'!D1468</f>
        <v>102.72557999999999</v>
      </c>
      <c r="G1468" s="2">
        <f>'Moving Avg'!F1468</f>
        <v>101.10139500000001</v>
      </c>
      <c r="H1468" s="2">
        <f>'Moving Avg'!G1468</f>
        <v>100.74583999999999</v>
      </c>
      <c r="I1468" s="2">
        <f>'Moving Avg'!H1468</f>
        <v>95.883331499999969</v>
      </c>
      <c r="J1468" s="6" t="str">
        <f>OBV!F1468</f>
        <v>BULLISH</v>
      </c>
      <c r="K1468" s="6" t="str">
        <f>OBV!G1468</f>
        <v>NEUTRAL</v>
      </c>
      <c r="L1468" s="6" t="str">
        <f>OBV!H1468</f>
        <v>CONFIRMED BULLISH</v>
      </c>
    </row>
    <row r="1469" spans="1:12" ht="13.5" x14ac:dyDescent="0.25">
      <c r="A1469" s="3">
        <f>RSI!A1469</f>
        <v>44152</v>
      </c>
      <c r="B1469" s="2">
        <f>RSI!B1469</f>
        <v>112.5908</v>
      </c>
      <c r="C1469" s="2">
        <f>RSI!I1469</f>
        <v>66.789842939418236</v>
      </c>
      <c r="D1469" s="2">
        <f>MACD!E1469</f>
        <v>-1.0544811007124935</v>
      </c>
      <c r="E1469" s="2">
        <f>MACD!F1469</f>
        <v>2.244985935227537</v>
      </c>
      <c r="F1469" s="2">
        <f>'Moving Avg'!D1469</f>
        <v>106.04738</v>
      </c>
      <c r="G1469" s="2">
        <f>'Moving Avg'!F1469</f>
        <v>101.35595500000001</v>
      </c>
      <c r="H1469" s="2">
        <f>'Moving Avg'!G1469</f>
        <v>101.094712</v>
      </c>
      <c r="I1469" s="2">
        <f>'Moving Avg'!H1469</f>
        <v>95.923418499999983</v>
      </c>
      <c r="J1469" s="6" t="str">
        <f>OBV!F1469</f>
        <v>BULLISH</v>
      </c>
      <c r="K1469" s="6" t="str">
        <f>OBV!G1469</f>
        <v>NEUTRAL</v>
      </c>
      <c r="L1469" s="6" t="str">
        <f>OBV!H1469</f>
        <v>CONFIRMED BULLISH</v>
      </c>
    </row>
    <row r="1470" spans="1:12" ht="13.5" x14ac:dyDescent="0.25">
      <c r="A1470" s="3">
        <f>RSI!A1470</f>
        <v>44153</v>
      </c>
      <c r="B1470" s="2">
        <f>RSI!B1470</f>
        <v>112.6743</v>
      </c>
      <c r="C1470" s="2">
        <f>RSI!I1470</f>
        <v>66.874478417147685</v>
      </c>
      <c r="D1470" s="2">
        <f>MACD!E1470</f>
        <v>-2.1347809881501405</v>
      </c>
      <c r="E1470" s="2">
        <f>MACD!F1470</f>
        <v>1.3690325505520016</v>
      </c>
      <c r="F1470" s="2">
        <f>'Moving Avg'!D1470</f>
        <v>109.05202</v>
      </c>
      <c r="G1470" s="2">
        <f>'Moving Avg'!F1470</f>
        <v>101.61469000000001</v>
      </c>
      <c r="H1470" s="2">
        <f>'Moving Avg'!G1470</f>
        <v>101.39534399999997</v>
      </c>
      <c r="I1470" s="2">
        <f>'Moving Avg'!H1470</f>
        <v>95.975868499999976</v>
      </c>
      <c r="J1470" s="6" t="str">
        <f>OBV!F1470</f>
        <v>BULLISH</v>
      </c>
      <c r="K1470" s="6" t="str">
        <f>OBV!G1470</f>
        <v>NEUTRAL</v>
      </c>
      <c r="L1470" s="6" t="str">
        <f>OBV!H1470</f>
        <v>CONFIRMED BULLISH</v>
      </c>
    </row>
    <row r="1471" spans="1:12" ht="13.5" x14ac:dyDescent="0.25">
      <c r="A1471" s="3">
        <f>RSI!A1471</f>
        <v>44154</v>
      </c>
      <c r="B1471" s="2">
        <f>RSI!B1471</f>
        <v>111.8313</v>
      </c>
      <c r="C1471" s="2">
        <f>RSI!I1471</f>
        <v>65.071469327156393</v>
      </c>
      <c r="D1471" s="2">
        <f>MACD!E1471</f>
        <v>-3.0513352476736486</v>
      </c>
      <c r="E1471" s="2">
        <f>MACD!F1471</f>
        <v>0.48495899090687145</v>
      </c>
      <c r="F1471" s="2">
        <f>'Moving Avg'!D1471</f>
        <v>110.96997999999999</v>
      </c>
      <c r="G1471" s="2">
        <f>'Moving Avg'!F1471</f>
        <v>101.83127500000001</v>
      </c>
      <c r="H1471" s="2">
        <f>'Moving Avg'!G1471</f>
        <v>101.62052599999996</v>
      </c>
      <c r="I1471" s="2">
        <f>'Moving Avg'!H1471</f>
        <v>96.023821999999981</v>
      </c>
      <c r="J1471" s="6" t="str">
        <f>OBV!F1471</f>
        <v>BULLISH</v>
      </c>
      <c r="K1471" s="6" t="str">
        <f>OBV!G1471</f>
        <v>NEUTRAL</v>
      </c>
      <c r="L1471" s="6" t="str">
        <f>OBV!H1471</f>
        <v>CONFIRMED BULLISH</v>
      </c>
    </row>
    <row r="1472" spans="1:12" ht="13.5" x14ac:dyDescent="0.25">
      <c r="A1472" s="3">
        <f>RSI!A1472</f>
        <v>44155</v>
      </c>
      <c r="B1472" s="2">
        <f>RSI!B1472</f>
        <v>111.8313</v>
      </c>
      <c r="C1472" s="2">
        <f>RSI!I1472</f>
        <v>65.071469327156393</v>
      </c>
      <c r="D1472" s="2">
        <f>MACD!E1472</f>
        <v>-4.3314067017428073</v>
      </c>
      <c r="E1472" s="2">
        <f>MACD!F1472</f>
        <v>-0.47831414762306435</v>
      </c>
      <c r="F1472" s="2">
        <f>'Moving Avg'!D1472</f>
        <v>112.30370000000001</v>
      </c>
      <c r="G1472" s="2">
        <f>'Moving Avg'!F1472</f>
        <v>102.04786000000001</v>
      </c>
      <c r="H1472" s="2">
        <f>'Moving Avg'!G1472</f>
        <v>101.84570799999997</v>
      </c>
      <c r="I1472" s="2">
        <f>'Moving Avg'!H1472</f>
        <v>96.071775500000001</v>
      </c>
      <c r="J1472" s="6" t="str">
        <f>OBV!F1472</f>
        <v>BULLISH</v>
      </c>
      <c r="K1472" s="6" t="str">
        <f>OBV!G1472</f>
        <v>NEUTRAL</v>
      </c>
      <c r="L1472" s="6" t="str">
        <f>OBV!H1472</f>
        <v>CONFIRMED BULLISH</v>
      </c>
    </row>
    <row r="1473" spans="1:12" ht="13.5" x14ac:dyDescent="0.25">
      <c r="A1473" s="3">
        <f>RSI!A1473</f>
        <v>44158</v>
      </c>
      <c r="B1473" s="2">
        <f>RSI!B1473</f>
        <v>109.5111</v>
      </c>
      <c r="C1473" s="2">
        <f>RSI!I1473</f>
        <v>59.915132848650543</v>
      </c>
      <c r="D1473" s="2">
        <f>MACD!E1473</f>
        <v>-6.1154899583298459</v>
      </c>
      <c r="E1473" s="2">
        <f>MACD!F1473</f>
        <v>-1.6057493097644207</v>
      </c>
      <c r="F1473" s="2">
        <f>'Moving Avg'!D1473</f>
        <v>111.68776</v>
      </c>
      <c r="G1473" s="2">
        <f>'Moving Avg'!F1473</f>
        <v>102.309515</v>
      </c>
      <c r="H1473" s="2">
        <f>'Moving Avg'!G1473</f>
        <v>102.02448599999997</v>
      </c>
      <c r="I1473" s="2">
        <f>'Moving Avg'!H1473</f>
        <v>96.120596000000006</v>
      </c>
      <c r="J1473" s="6" t="str">
        <f>OBV!F1473</f>
        <v>BEARISH</v>
      </c>
      <c r="K1473" s="6" t="str">
        <f>OBV!G1473</f>
        <v>NEUTRAL</v>
      </c>
      <c r="L1473" s="6" t="str">
        <f>OBV!H1473</f>
        <v>CONFIRMED BEARISH</v>
      </c>
    </row>
    <row r="1474" spans="1:12" ht="13.5" x14ac:dyDescent="0.25">
      <c r="A1474" s="3">
        <f>RSI!A1474</f>
        <v>44159</v>
      </c>
      <c r="B1474" s="2">
        <f>RSI!B1474</f>
        <v>109.31910000000001</v>
      </c>
      <c r="C1474" s="2">
        <f>RSI!I1474</f>
        <v>59.49499523914681</v>
      </c>
      <c r="D1474" s="2">
        <f>MACD!E1474</f>
        <v>-6.8226299461592248</v>
      </c>
      <c r="E1474" s="2">
        <f>MACD!F1474</f>
        <v>-2.6491254370433817</v>
      </c>
      <c r="F1474" s="2">
        <f>'Moving Avg'!D1474</f>
        <v>111.03342000000001</v>
      </c>
      <c r="G1474" s="2">
        <f>'Moving Avg'!F1474</f>
        <v>102.56157</v>
      </c>
      <c r="H1474" s="2">
        <f>'Moving Avg'!G1474</f>
        <v>102.14099999999995</v>
      </c>
      <c r="I1474" s="2">
        <f>'Moving Avg'!H1474</f>
        <v>96.168456499999991</v>
      </c>
      <c r="J1474" s="6" t="str">
        <f>OBV!F1474</f>
        <v>BEARISH</v>
      </c>
      <c r="K1474" s="6" t="str">
        <f>OBV!G1474</f>
        <v>NEUTRAL</v>
      </c>
      <c r="L1474" s="6" t="str">
        <f>OBV!H1474</f>
        <v>CONFIRMED BEARISH</v>
      </c>
    </row>
    <row r="1475" spans="1:12" ht="13.5" x14ac:dyDescent="0.25">
      <c r="A1475" s="3">
        <f>RSI!A1475</f>
        <v>44160</v>
      </c>
      <c r="B1475" s="2">
        <f>RSI!B1475</f>
        <v>111.83969999999999</v>
      </c>
      <c r="C1475" s="2">
        <f>RSI!I1475</f>
        <v>63.148407486686317</v>
      </c>
      <c r="D1475" s="2">
        <f>MACD!E1475</f>
        <v>-7.3807939828214302</v>
      </c>
      <c r="E1475" s="2">
        <f>MACD!F1475</f>
        <v>-3.5954591461989915</v>
      </c>
      <c r="F1475" s="2">
        <f>'Moving Avg'!D1475</f>
        <v>110.8665</v>
      </c>
      <c r="G1475" s="2">
        <f>'Moving Avg'!F1475</f>
        <v>103.17418499999999</v>
      </c>
      <c r="H1475" s="2">
        <f>'Moving Avg'!G1475</f>
        <v>102.40106999999996</v>
      </c>
      <c r="I1475" s="2">
        <f>'Moving Avg'!H1475</f>
        <v>96.243802000000002</v>
      </c>
      <c r="J1475" s="6" t="str">
        <f>OBV!F1475</f>
        <v>BEARISH</v>
      </c>
      <c r="K1475" s="6" t="str">
        <f>OBV!G1475</f>
        <v>NEUTRAL</v>
      </c>
      <c r="L1475" s="6" t="str">
        <f>OBV!H1475</f>
        <v>CONFIRMED BEARISH</v>
      </c>
    </row>
    <row r="1476" spans="1:12" ht="13.5" x14ac:dyDescent="0.25">
      <c r="A1476" s="3">
        <f>RSI!A1476</f>
        <v>44161</v>
      </c>
      <c r="B1476" s="2">
        <f>RSI!B1476</f>
        <v>106.8319</v>
      </c>
      <c r="C1476" s="2">
        <f>RSI!I1476</f>
        <v>52.93322607987789</v>
      </c>
      <c r="D1476" s="2">
        <f>MACD!E1476</f>
        <v>-6.8185202909434537</v>
      </c>
      <c r="E1476" s="2">
        <f>MACD!F1476</f>
        <v>-4.2400713751478838</v>
      </c>
      <c r="F1476" s="2">
        <f>'Moving Avg'!D1476</f>
        <v>109.86661999999998</v>
      </c>
      <c r="G1476" s="2">
        <f>'Moving Avg'!F1476</f>
        <v>103.68538999999998</v>
      </c>
      <c r="H1476" s="2">
        <f>'Moving Avg'!G1476</f>
        <v>102.58468599999995</v>
      </c>
      <c r="I1476" s="2">
        <f>'Moving Avg'!H1476</f>
        <v>96.29571700000001</v>
      </c>
      <c r="J1476" s="6" t="str">
        <f>OBV!F1476</f>
        <v>BEARISH</v>
      </c>
      <c r="K1476" s="6" t="str">
        <f>OBV!G1476</f>
        <v>NEUTRAL</v>
      </c>
      <c r="L1476" s="6" t="str">
        <f>OBV!H1476</f>
        <v>CONFIRMED BEARISH</v>
      </c>
    </row>
    <row r="1477" spans="1:12" ht="13.5" x14ac:dyDescent="0.25">
      <c r="A1477" s="3">
        <f>RSI!A1477</f>
        <v>44162</v>
      </c>
      <c r="B1477" s="2">
        <f>RSI!B1477</f>
        <v>104.32810000000001</v>
      </c>
      <c r="C1477" s="2">
        <f>RSI!I1477</f>
        <v>48.692114864170755</v>
      </c>
      <c r="D1477" s="2">
        <f>MACD!E1477</f>
        <v>-5.7177187341621902</v>
      </c>
      <c r="E1477" s="2">
        <f>MACD!F1477</f>
        <v>-4.5356008469507456</v>
      </c>
      <c r="F1477" s="2">
        <f>'Moving Avg'!D1477</f>
        <v>108.36597999999999</v>
      </c>
      <c r="G1477" s="2">
        <f>'Moving Avg'!F1477</f>
        <v>104.07140499999998</v>
      </c>
      <c r="H1477" s="2">
        <f>'Moving Avg'!G1477</f>
        <v>102.71822599999996</v>
      </c>
      <c r="I1477" s="2">
        <f>'Moving Avg'!H1477</f>
        <v>96.349391499999996</v>
      </c>
      <c r="J1477" s="6" t="str">
        <f>OBV!F1477</f>
        <v>BEARISH</v>
      </c>
      <c r="K1477" s="6" t="str">
        <f>OBV!G1477</f>
        <v>NEUTRAL</v>
      </c>
      <c r="L1477" s="6" t="str">
        <f>OBV!H1477</f>
        <v>CONFIRMED BEARISH</v>
      </c>
    </row>
    <row r="1478" spans="1:12" ht="13.5" x14ac:dyDescent="0.25">
      <c r="A1478" s="3">
        <f>RSI!A1478</f>
        <v>44165</v>
      </c>
      <c r="B1478" s="2">
        <f>RSI!B1478</f>
        <v>104.32810000000001</v>
      </c>
      <c r="C1478" s="2">
        <f>RSI!I1478</f>
        <v>48.692114864170748</v>
      </c>
      <c r="D1478" s="2">
        <f>MACD!E1478</f>
        <v>-3.6378124576622071</v>
      </c>
      <c r="E1478" s="2">
        <f>MACD!F1478</f>
        <v>-4.3560431690930379</v>
      </c>
      <c r="F1478" s="2">
        <f>'Moving Avg'!D1478</f>
        <v>107.32937999999999</v>
      </c>
      <c r="G1478" s="2">
        <f>'Moving Avg'!F1478</f>
        <v>104.60222999999999</v>
      </c>
      <c r="H1478" s="2">
        <f>'Moving Avg'!G1478</f>
        <v>102.83507399999993</v>
      </c>
      <c r="I1478" s="2">
        <f>'Moving Avg'!H1478</f>
        <v>96.419113999999993</v>
      </c>
      <c r="J1478" s="6" t="str">
        <f>OBV!F1478</f>
        <v>BEARISH</v>
      </c>
      <c r="K1478" s="6" t="str">
        <f>OBV!G1478</f>
        <v>NEUTRAL</v>
      </c>
      <c r="L1478" s="6" t="str">
        <f>OBV!H1478</f>
        <v>CONFIRMED BEARISH</v>
      </c>
    </row>
    <row r="1479" spans="1:12" ht="13.5" x14ac:dyDescent="0.25">
      <c r="A1479" s="3">
        <f>RSI!A1479</f>
        <v>44166</v>
      </c>
      <c r="B1479" s="2">
        <f>RSI!B1479</f>
        <v>103.49339999999999</v>
      </c>
      <c r="C1479" s="2">
        <f>RSI!I1479</f>
        <v>47.229059567024777</v>
      </c>
      <c r="D1479" s="2">
        <f>MACD!E1479</f>
        <v>-1.8108082529096521</v>
      </c>
      <c r="E1479" s="2">
        <f>MACD!F1479</f>
        <v>-3.8469961858563608</v>
      </c>
      <c r="F1479" s="2">
        <f>'Moving Avg'!D1479</f>
        <v>106.16423999999999</v>
      </c>
      <c r="G1479" s="2">
        <f>'Moving Avg'!F1479</f>
        <v>104.83174999999999</v>
      </c>
      <c r="H1479" s="2">
        <f>'Moving Avg'!G1479</f>
        <v>102.90184399999994</v>
      </c>
      <c r="I1479" s="2">
        <f>'Moving Avg'!H1479</f>
        <v>96.484582499999973</v>
      </c>
      <c r="J1479" s="6" t="str">
        <f>OBV!F1479</f>
        <v>BEARISH</v>
      </c>
      <c r="K1479" s="6" t="str">
        <f>OBV!G1479</f>
        <v>NEUTRAL</v>
      </c>
      <c r="L1479" s="6" t="str">
        <f>OBV!H1479</f>
        <v>CONFIRMED BEARISH</v>
      </c>
    </row>
    <row r="1480" spans="1:12" ht="13.5" x14ac:dyDescent="0.25">
      <c r="A1480" s="3">
        <f>RSI!A1480</f>
        <v>44167</v>
      </c>
      <c r="B1480" s="2">
        <f>RSI!B1480</f>
        <v>100.9896</v>
      </c>
      <c r="C1480" s="2">
        <f>RSI!I1480</f>
        <v>43.050433255838911</v>
      </c>
      <c r="D1480" s="2">
        <f>MACD!E1480</f>
        <v>-5.6771816104543404E-2</v>
      </c>
      <c r="E1480" s="2">
        <f>MACD!F1480</f>
        <v>-3.0889513119059977</v>
      </c>
      <c r="F1480" s="2">
        <f>'Moving Avg'!D1480</f>
        <v>103.99422</v>
      </c>
      <c r="G1480" s="2">
        <f>'Moving Avg'!F1480</f>
        <v>104.93607999999999</v>
      </c>
      <c r="H1480" s="2">
        <f>'Moving Avg'!G1480</f>
        <v>102.91853799999996</v>
      </c>
      <c r="I1480" s="2">
        <f>'Moving Avg'!H1480</f>
        <v>96.526993999999974</v>
      </c>
      <c r="J1480" s="6" t="str">
        <f>OBV!F1480</f>
        <v>BEARISH</v>
      </c>
      <c r="K1480" s="6" t="str">
        <f>OBV!G1480</f>
        <v>NEUTRAL</v>
      </c>
      <c r="L1480" s="6" t="str">
        <f>OBV!H1480</f>
        <v>CONFIRMED BEARISH</v>
      </c>
    </row>
    <row r="1481" spans="1:12" ht="13.5" x14ac:dyDescent="0.25">
      <c r="A1481" s="3">
        <f>RSI!A1481</f>
        <v>44168</v>
      </c>
      <c r="B1481" s="2">
        <f>RSI!B1481</f>
        <v>101.8242</v>
      </c>
      <c r="C1481" s="2">
        <f>RSI!I1481</f>
        <v>44.803502950316471</v>
      </c>
      <c r="D1481" s="2">
        <f>MACD!E1481</f>
        <v>1.2597646721741285</v>
      </c>
      <c r="E1481" s="2">
        <f>MACD!F1481</f>
        <v>-2.2192081150899727</v>
      </c>
      <c r="F1481" s="2">
        <f>'Moving Avg'!D1481</f>
        <v>102.99267999999999</v>
      </c>
      <c r="G1481" s="2">
        <f>'Moving Avg'!F1481</f>
        <v>105.08213999999998</v>
      </c>
      <c r="H1481" s="2">
        <f>'Moving Avg'!G1481</f>
        <v>102.95192399999996</v>
      </c>
      <c r="I1481" s="2">
        <f>'Moving Avg'!H1481</f>
        <v>96.573538499999984</v>
      </c>
      <c r="J1481" s="6" t="str">
        <f>OBV!F1481</f>
        <v>BEARISH</v>
      </c>
      <c r="K1481" s="6" t="str">
        <f>OBV!G1481</f>
        <v>NEUTRAL</v>
      </c>
      <c r="L1481" s="6" t="str">
        <f>OBV!H1481</f>
        <v>CONFIRMED BEARISH</v>
      </c>
    </row>
    <row r="1482" spans="1:12" ht="13.5" x14ac:dyDescent="0.25">
      <c r="A1482" s="3">
        <f>RSI!A1482</f>
        <v>44169</v>
      </c>
      <c r="B1482" s="2">
        <f>RSI!B1482</f>
        <v>101.8242</v>
      </c>
      <c r="C1482" s="2">
        <f>RSI!I1482</f>
        <v>44.803502950316471</v>
      </c>
      <c r="D1482" s="2">
        <f>MACD!E1482</f>
        <v>2.3909238618833655</v>
      </c>
      <c r="E1482" s="2">
        <f>MACD!F1482</f>
        <v>-1.2971817196953053</v>
      </c>
      <c r="F1482" s="2">
        <f>'Moving Avg'!D1482</f>
        <v>102.49190000000002</v>
      </c>
      <c r="G1482" s="2">
        <f>'Moving Avg'!F1482</f>
        <v>105.37425999999998</v>
      </c>
      <c r="H1482" s="2">
        <f>'Moving Avg'!G1482</f>
        <v>103.10198999999999</v>
      </c>
      <c r="I1482" s="2">
        <f>'Moving Avg'!H1482</f>
        <v>96.600455499999967</v>
      </c>
      <c r="J1482" s="6" t="str">
        <f>OBV!F1482</f>
        <v>BULLISH</v>
      </c>
      <c r="K1482" s="6" t="str">
        <f>OBV!G1482</f>
        <v>NEUTRAL</v>
      </c>
      <c r="L1482" s="6" t="str">
        <f>OBV!H1482</f>
        <v>BULLISH DIVERGENCE</v>
      </c>
    </row>
    <row r="1483" spans="1:12" ht="13.5" x14ac:dyDescent="0.25">
      <c r="A1483" s="3">
        <f>RSI!A1483</f>
        <v>44172</v>
      </c>
      <c r="B1483" s="2">
        <f>RSI!B1483</f>
        <v>101.8242</v>
      </c>
      <c r="C1483" s="2">
        <f>RSI!I1483</f>
        <v>44.803502950316471</v>
      </c>
      <c r="D1483" s="2">
        <f>MACD!E1483</f>
        <v>3.0069998781868037</v>
      </c>
      <c r="E1483" s="2">
        <f>MACD!F1483</f>
        <v>-0.43634540011888345</v>
      </c>
      <c r="F1483" s="2">
        <f>'Moving Avg'!D1483</f>
        <v>101.99112000000001</v>
      </c>
      <c r="G1483" s="2">
        <f>'Moving Avg'!F1483</f>
        <v>105.93346</v>
      </c>
      <c r="H1483" s="2">
        <f>'Moving Avg'!G1483</f>
        <v>103.25205599999998</v>
      </c>
      <c r="I1483" s="2">
        <f>'Moving Avg'!H1483</f>
        <v>96.612450499999966</v>
      </c>
      <c r="J1483" s="6" t="str">
        <f>OBV!F1483</f>
        <v>BULLISH</v>
      </c>
      <c r="K1483" s="6" t="str">
        <f>OBV!G1483</f>
        <v>NEUTRAL</v>
      </c>
      <c r="L1483" s="6" t="str">
        <f>OBV!H1483</f>
        <v>BULLISH DIVERGENCE</v>
      </c>
    </row>
    <row r="1484" spans="1:12" ht="13.5" x14ac:dyDescent="0.25">
      <c r="A1484" s="3">
        <f>RSI!A1484</f>
        <v>44173</v>
      </c>
      <c r="B1484" s="2">
        <f>RSI!B1484</f>
        <v>102.6588</v>
      </c>
      <c r="C1484" s="2">
        <f>RSI!I1484</f>
        <v>46.847075101302593</v>
      </c>
      <c r="D1484" s="2">
        <f>MACD!E1484</f>
        <v>3.4516520291004724</v>
      </c>
      <c r="E1484" s="2">
        <f>MACD!F1484</f>
        <v>0.34125408572498772</v>
      </c>
      <c r="F1484" s="2">
        <f>'Moving Avg'!D1484</f>
        <v>101.8242</v>
      </c>
      <c r="G1484" s="2">
        <f>'Moving Avg'!F1484</f>
        <v>106.26730999999999</v>
      </c>
      <c r="H1484" s="2">
        <f>'Moving Avg'!G1484</f>
        <v>103.30396999999999</v>
      </c>
      <c r="I1484" s="2">
        <f>'Moving Avg'!H1484</f>
        <v>96.627009499999943</v>
      </c>
      <c r="J1484" s="6" t="str">
        <f>OBV!F1484</f>
        <v>BULLISH</v>
      </c>
      <c r="K1484" s="6" t="str">
        <f>OBV!G1484</f>
        <v>NEUTRAL</v>
      </c>
      <c r="L1484" s="6" t="str">
        <f>OBV!H1484</f>
        <v>BULLISH DIVERGENCE</v>
      </c>
    </row>
    <row r="1485" spans="1:12" ht="13.5" x14ac:dyDescent="0.25">
      <c r="A1485" s="3">
        <f>RSI!A1485</f>
        <v>44174</v>
      </c>
      <c r="B1485" s="2">
        <f>RSI!B1485</f>
        <v>102.6588</v>
      </c>
      <c r="C1485" s="2">
        <f>RSI!I1485</f>
        <v>46.847075101302593</v>
      </c>
      <c r="D1485" s="2">
        <f>MACD!E1485</f>
        <v>4.2243766256385271</v>
      </c>
      <c r="E1485" s="2">
        <f>MACD!F1485</f>
        <v>1.1178785937076956</v>
      </c>
      <c r="F1485" s="2">
        <f>'Moving Avg'!D1485</f>
        <v>102.15804</v>
      </c>
      <c r="G1485" s="2">
        <f>'Moving Avg'!F1485</f>
        <v>106.51769499999997</v>
      </c>
      <c r="H1485" s="2">
        <f>'Moving Avg'!G1485</f>
        <v>103.37074000000001</v>
      </c>
      <c r="I1485" s="2">
        <f>'Moving Avg'!H1485</f>
        <v>96.653634999999952</v>
      </c>
      <c r="J1485" s="6" t="str">
        <f>OBV!F1485</f>
        <v>BULLISH</v>
      </c>
      <c r="K1485" s="6" t="str">
        <f>OBV!G1485</f>
        <v>NEUTRAL</v>
      </c>
      <c r="L1485" s="6" t="str">
        <f>OBV!H1485</f>
        <v>CONFIRMED BULLISH</v>
      </c>
    </row>
    <row r="1486" spans="1:12" ht="13.5" x14ac:dyDescent="0.25">
      <c r="A1486" s="3">
        <f>RSI!A1486</f>
        <v>44175</v>
      </c>
      <c r="B1486" s="2">
        <f>RSI!B1486</f>
        <v>102.6588</v>
      </c>
      <c r="C1486" s="2">
        <f>RSI!I1486</f>
        <v>46.847075101302593</v>
      </c>
      <c r="D1486" s="2">
        <f>MACD!E1486</f>
        <v>4.1158414619502395</v>
      </c>
      <c r="E1486" s="2">
        <f>MACD!F1486</f>
        <v>1.7174711673562046</v>
      </c>
      <c r="F1486" s="2">
        <f>'Moving Avg'!D1486</f>
        <v>102.32496</v>
      </c>
      <c r="G1486" s="2">
        <f>'Moving Avg'!F1486</f>
        <v>106.53856</v>
      </c>
      <c r="H1486" s="2">
        <f>'Moving Avg'!G1486</f>
        <v>103.43751</v>
      </c>
      <c r="I1486" s="2">
        <f>'Moving Avg'!H1486</f>
        <v>96.680260499999946</v>
      </c>
      <c r="J1486" s="6" t="str">
        <f>OBV!F1486</f>
        <v>BULLISH</v>
      </c>
      <c r="K1486" s="6" t="str">
        <f>OBV!G1486</f>
        <v>NEUTRAL</v>
      </c>
      <c r="L1486" s="6" t="str">
        <f>OBV!H1486</f>
        <v>CONFIRMED BULLISH</v>
      </c>
    </row>
    <row r="1487" spans="1:12" ht="13.5" x14ac:dyDescent="0.25">
      <c r="A1487" s="3">
        <f>RSI!A1487</f>
        <v>44176</v>
      </c>
      <c r="B1487" s="2">
        <f>RSI!B1487</f>
        <v>100.1549</v>
      </c>
      <c r="C1487" s="2">
        <f>RSI!I1487</f>
        <v>41.139748322697777</v>
      </c>
      <c r="D1487" s="2">
        <f>MACD!E1487</f>
        <v>3.8317333825711017</v>
      </c>
      <c r="E1487" s="2">
        <f>MACD!F1487</f>
        <v>2.1403236103991841</v>
      </c>
      <c r="F1487" s="2">
        <f>'Moving Avg'!D1487</f>
        <v>101.99109999999999</v>
      </c>
      <c r="G1487" s="2">
        <f>'Moving Avg'!F1487</f>
        <v>106.28816999999999</v>
      </c>
      <c r="H1487" s="2">
        <f>'Moving Avg'!G1487</f>
        <v>103.54350600000002</v>
      </c>
      <c r="I1487" s="2">
        <f>'Moving Avg'!H1487</f>
        <v>96.682702499999962</v>
      </c>
      <c r="J1487" s="6" t="str">
        <f>OBV!F1487</f>
        <v>BEARISH</v>
      </c>
      <c r="K1487" s="6" t="str">
        <f>OBV!G1487</f>
        <v>NEUTRAL</v>
      </c>
      <c r="L1487" s="6" t="str">
        <f>OBV!H1487</f>
        <v>CONFIRMED BEARISH</v>
      </c>
    </row>
    <row r="1488" spans="1:12" ht="13.5" x14ac:dyDescent="0.25">
      <c r="A1488" s="3">
        <f>RSI!A1488</f>
        <v>44179</v>
      </c>
      <c r="B1488" s="2">
        <f>RSI!B1488</f>
        <v>102.6588</v>
      </c>
      <c r="C1488" s="2">
        <f>RSI!I1488</f>
        <v>47.966553853216823</v>
      </c>
      <c r="D1488" s="2">
        <f>MACD!E1488</f>
        <v>3.4275588658772307</v>
      </c>
      <c r="E1488" s="2">
        <f>MACD!F1488</f>
        <v>2.3977706614947936</v>
      </c>
      <c r="F1488" s="2">
        <f>'Moving Avg'!D1488</f>
        <v>102.15801999999999</v>
      </c>
      <c r="G1488" s="2">
        <f>'Moving Avg'!F1488</f>
        <v>105.79157000000001</v>
      </c>
      <c r="H1488" s="2">
        <f>'Moving Avg'!G1488</f>
        <v>103.69958000000001</v>
      </c>
      <c r="I1488" s="2">
        <f>'Moving Avg'!H1488</f>
        <v>96.697663999999975</v>
      </c>
      <c r="J1488" s="6" t="str">
        <f>OBV!F1488</f>
        <v>BEARISH</v>
      </c>
      <c r="K1488" s="6" t="str">
        <f>OBV!G1488</f>
        <v>NEUTRAL</v>
      </c>
      <c r="L1488" s="6" t="str">
        <f>OBV!H1488</f>
        <v>BEARISH DIVERGENCE</v>
      </c>
    </row>
    <row r="1489" spans="1:12" ht="13.5" x14ac:dyDescent="0.25">
      <c r="A1489" s="3">
        <f>RSI!A1489</f>
        <v>44180</v>
      </c>
      <c r="B1489" s="2">
        <f>RSI!B1489</f>
        <v>99.578999999999994</v>
      </c>
      <c r="C1489" s="2">
        <f>RSI!I1489</f>
        <v>41.578679984234626</v>
      </c>
      <c r="D1489" s="2">
        <f>MACD!E1489</f>
        <v>3.1905787303948188</v>
      </c>
      <c r="E1489" s="2">
        <f>MACD!F1489</f>
        <v>2.5563322752747988</v>
      </c>
      <c r="F1489" s="2">
        <f>'Moving Avg'!D1489</f>
        <v>101.54205999999999</v>
      </c>
      <c r="G1489" s="2">
        <f>'Moving Avg'!F1489</f>
        <v>105.14097999999998</v>
      </c>
      <c r="H1489" s="2">
        <f>'Moving Avg'!G1489</f>
        <v>103.73813800000002</v>
      </c>
      <c r="I1489" s="2">
        <f>'Moving Avg'!H1489</f>
        <v>96.697226499999999</v>
      </c>
      <c r="J1489" s="6" t="str">
        <f>OBV!F1489</f>
        <v>BEARISH</v>
      </c>
      <c r="K1489" s="6" t="str">
        <f>OBV!G1489</f>
        <v>NEUTRAL</v>
      </c>
      <c r="L1489" s="6" t="str">
        <f>OBV!H1489</f>
        <v>CONFIRMED BEARISH</v>
      </c>
    </row>
    <row r="1490" spans="1:12" ht="13.5" x14ac:dyDescent="0.25">
      <c r="A1490" s="3">
        <f>RSI!A1490</f>
        <v>44181</v>
      </c>
      <c r="B1490" s="2">
        <f>RSI!B1490</f>
        <v>101.8659</v>
      </c>
      <c r="C1490" s="2">
        <f>RSI!I1490</f>
        <v>47.201436346991379</v>
      </c>
      <c r="D1490" s="2">
        <f>MACD!E1490</f>
        <v>2.4585592085166326</v>
      </c>
      <c r="E1490" s="2">
        <f>MACD!F1490</f>
        <v>2.5367776619231659</v>
      </c>
      <c r="F1490" s="2">
        <f>'Moving Avg'!D1490</f>
        <v>101.38347999999999</v>
      </c>
      <c r="G1490" s="2">
        <f>'Moving Avg'!F1490</f>
        <v>104.60055999999997</v>
      </c>
      <c r="H1490" s="2">
        <f>'Moving Avg'!G1490</f>
        <v>103.77235800000003</v>
      </c>
      <c r="I1490" s="2">
        <f>'Moving Avg'!H1490</f>
        <v>96.708223500000003</v>
      </c>
      <c r="J1490" s="6" t="str">
        <f>OBV!F1490</f>
        <v>BULLISH</v>
      </c>
      <c r="K1490" s="6" t="str">
        <f>OBV!G1490</f>
        <v>NEUTRAL</v>
      </c>
      <c r="L1490" s="6" t="str">
        <f>OBV!H1490</f>
        <v>BULLISH DIVERGENCE</v>
      </c>
    </row>
    <row r="1491" spans="1:12" ht="13.5" x14ac:dyDescent="0.25">
      <c r="A1491" s="3">
        <f>RSI!A1491</f>
        <v>44182</v>
      </c>
      <c r="B1491" s="2">
        <f>RSI!B1491</f>
        <v>102.6588</v>
      </c>
      <c r="C1491" s="2">
        <f>RSI!I1491</f>
        <v>49.033003588620417</v>
      </c>
      <c r="D1491" s="2">
        <f>MACD!E1491</f>
        <v>1.9167022132158706</v>
      </c>
      <c r="E1491" s="2">
        <f>MACD!F1491</f>
        <v>2.4127625721817068</v>
      </c>
      <c r="F1491" s="2">
        <f>'Moving Avg'!D1491</f>
        <v>101.38347999999999</v>
      </c>
      <c r="G1491" s="2">
        <f>'Moving Avg'!F1491</f>
        <v>104.14193499999999</v>
      </c>
      <c r="H1491" s="2">
        <f>'Moving Avg'!G1491</f>
        <v>103.78070399999999</v>
      </c>
      <c r="I1491" s="2">
        <f>'Moving Avg'!H1491</f>
        <v>96.738066499999988</v>
      </c>
      <c r="J1491" s="6" t="str">
        <f>OBV!F1491</f>
        <v>BULLISH</v>
      </c>
      <c r="K1491" s="6" t="str">
        <f>OBV!G1491</f>
        <v>NEUTRAL</v>
      </c>
      <c r="L1491" s="6" t="str">
        <f>OBV!H1491</f>
        <v>NEUTRAL</v>
      </c>
    </row>
    <row r="1492" spans="1:12" ht="13.5" x14ac:dyDescent="0.25">
      <c r="A1492" s="3">
        <f>RSI!A1492</f>
        <v>44183</v>
      </c>
      <c r="B1492" s="2">
        <f>RSI!B1492</f>
        <v>99.578999999999994</v>
      </c>
      <c r="C1492" s="2">
        <f>RSI!I1492</f>
        <v>42.81956774543518</v>
      </c>
      <c r="D1492" s="2">
        <f>MACD!E1492</f>
        <v>1.6889498412484159</v>
      </c>
      <c r="E1492" s="2">
        <f>MACD!F1492</f>
        <v>2.2680000259950486</v>
      </c>
      <c r="F1492" s="2">
        <f>'Moving Avg'!D1492</f>
        <v>101.2683</v>
      </c>
      <c r="G1492" s="2">
        <f>'Moving Avg'!F1492</f>
        <v>103.52931999999998</v>
      </c>
      <c r="H1492" s="2">
        <f>'Moving Avg'!G1492</f>
        <v>103.67069999999998</v>
      </c>
      <c r="I1492" s="2">
        <f>'Moving Avg'!H1492</f>
        <v>96.752510499999985</v>
      </c>
      <c r="J1492" s="6" t="str">
        <f>OBV!F1492</f>
        <v>BULLISH</v>
      </c>
      <c r="K1492" s="6" t="str">
        <f>OBV!G1492</f>
        <v>NEUTRAL</v>
      </c>
      <c r="L1492" s="6" t="str">
        <f>OBV!H1492</f>
        <v>BULLISH DIVERGENCE</v>
      </c>
    </row>
    <row r="1493" spans="1:12" ht="13.5" x14ac:dyDescent="0.25">
      <c r="A1493" s="3">
        <f>RSI!A1493</f>
        <v>44186</v>
      </c>
      <c r="B1493" s="2">
        <f>RSI!B1493</f>
        <v>102.5586</v>
      </c>
      <c r="C1493" s="2">
        <f>RSI!I1493</f>
        <v>49.488464937586649</v>
      </c>
      <c r="D1493" s="2">
        <f>MACD!E1493</f>
        <v>1.2961392952198025</v>
      </c>
      <c r="E1493" s="2">
        <f>MACD!F1493</f>
        <v>2.0736278798399992</v>
      </c>
      <c r="F1493" s="2">
        <f>'Moving Avg'!D1493</f>
        <v>101.24826</v>
      </c>
      <c r="G1493" s="2">
        <f>'Moving Avg'!F1493</f>
        <v>103.18169499999996</v>
      </c>
      <c r="H1493" s="2">
        <f>'Moving Avg'!G1493</f>
        <v>103.585234</v>
      </c>
      <c r="I1493" s="2">
        <f>'Moving Avg'!H1493</f>
        <v>96.781852499999985</v>
      </c>
      <c r="J1493" s="6" t="str">
        <f>OBV!F1493</f>
        <v>BULLISH</v>
      </c>
      <c r="K1493" s="6" t="str">
        <f>OBV!G1493</f>
        <v>NEUTRAL</v>
      </c>
      <c r="L1493" s="6" t="str">
        <f>OBV!H1493</f>
        <v>BULLISH DIVERGENCE</v>
      </c>
    </row>
    <row r="1494" spans="1:12" ht="13.5" x14ac:dyDescent="0.25">
      <c r="A1494" s="3">
        <f>RSI!A1494</f>
        <v>44187</v>
      </c>
      <c r="B1494" s="2">
        <f>RSI!B1494</f>
        <v>100.1549</v>
      </c>
      <c r="C1494" s="2">
        <f>RSI!I1494</f>
        <v>44.935415829623878</v>
      </c>
      <c r="D1494" s="2">
        <f>MACD!E1494</f>
        <v>1.2716935478159854</v>
      </c>
      <c r="E1494" s="2">
        <f>MACD!F1494</f>
        <v>1.9132410134351965</v>
      </c>
      <c r="F1494" s="2">
        <f>'Moving Avg'!D1494</f>
        <v>101.36344</v>
      </c>
      <c r="G1494" s="2">
        <f>'Moving Avg'!F1494</f>
        <v>102.72348499999998</v>
      </c>
      <c r="H1494" s="2">
        <f>'Moving Avg'!G1494</f>
        <v>103.48507800000003</v>
      </c>
      <c r="I1494" s="2">
        <f>'Moving Avg'!H1494</f>
        <v>96.799175999999989</v>
      </c>
      <c r="J1494" s="6" t="str">
        <f>OBV!F1494</f>
        <v>BULLISH</v>
      </c>
      <c r="K1494" s="6" t="str">
        <f>OBV!G1494</f>
        <v>NEUTRAL</v>
      </c>
      <c r="L1494" s="6" t="str">
        <f>OBV!H1494</f>
        <v>CONFIRMED BULLISH</v>
      </c>
    </row>
    <row r="1495" spans="1:12" ht="13.5" x14ac:dyDescent="0.25">
      <c r="A1495" s="3">
        <f>RSI!A1495</f>
        <v>44188</v>
      </c>
      <c r="B1495" s="2">
        <f>RSI!B1495</f>
        <v>100.1549</v>
      </c>
      <c r="C1495" s="2">
        <f>RSI!I1495</f>
        <v>44.935415829623878</v>
      </c>
      <c r="D1495" s="2">
        <f>MACD!E1495</f>
        <v>1.2665831354874513</v>
      </c>
      <c r="E1495" s="2">
        <f>MACD!F1495</f>
        <v>1.7839094378456475</v>
      </c>
      <c r="F1495" s="2">
        <f>'Moving Avg'!D1495</f>
        <v>101.02124000000001</v>
      </c>
      <c r="G1495" s="2">
        <f>'Moving Avg'!F1495</f>
        <v>102.13924499999999</v>
      </c>
      <c r="H1495" s="2">
        <f>'Moving Avg'!G1495</f>
        <v>103.338184</v>
      </c>
      <c r="I1495" s="2">
        <f>'Moving Avg'!H1495</f>
        <v>96.817304000000007</v>
      </c>
      <c r="J1495" s="6" t="str">
        <f>OBV!F1495</f>
        <v>BULLISH</v>
      </c>
      <c r="K1495" s="6" t="str">
        <f>OBV!G1495</f>
        <v>NEUTRAL</v>
      </c>
      <c r="L1495" s="6" t="str">
        <f>OBV!H1495</f>
        <v>BULLISH DIVERGENCE</v>
      </c>
    </row>
    <row r="1496" spans="1:12" ht="13.5" x14ac:dyDescent="0.25">
      <c r="A1496" s="3">
        <f>RSI!A1496</f>
        <v>44189</v>
      </c>
      <c r="B1496" s="2">
        <f>RSI!B1496</f>
        <v>98.911299999999997</v>
      </c>
      <c r="C1496" s="2">
        <f>RSI!I1496</f>
        <v>42.584589052313824</v>
      </c>
      <c r="D1496" s="2">
        <f>MACD!E1496</f>
        <v>1.3687982467914566</v>
      </c>
      <c r="E1496" s="2">
        <f>MACD!F1496</f>
        <v>1.7008871996348094</v>
      </c>
      <c r="F1496" s="2">
        <f>'Moving Avg'!D1496</f>
        <v>100.27173999999999</v>
      </c>
      <c r="G1496" s="2">
        <f>'Moving Avg'!F1496</f>
        <v>101.74321499999999</v>
      </c>
      <c r="H1496" s="2">
        <f>'Moving Avg'!G1496</f>
        <v>103.16641800000001</v>
      </c>
      <c r="I1496" s="2">
        <f>'Moving Avg'!H1496</f>
        <v>96.843291000000008</v>
      </c>
      <c r="J1496" s="6" t="str">
        <f>OBV!F1496</f>
        <v>BEARISH</v>
      </c>
      <c r="K1496" s="6" t="str">
        <f>OBV!G1496</f>
        <v>NEUTRAL</v>
      </c>
      <c r="L1496" s="6" t="str">
        <f>OBV!H1496</f>
        <v>CONFIRMED BEARISH</v>
      </c>
    </row>
    <row r="1497" spans="1:12" ht="13.5" x14ac:dyDescent="0.25">
      <c r="A1497" s="3">
        <f>RSI!A1497</f>
        <v>44190</v>
      </c>
      <c r="B1497" s="2">
        <f>RSI!B1497</f>
        <v>100.0715</v>
      </c>
      <c r="C1497" s="2">
        <f>RSI!I1497</f>
        <v>45.451733972362902</v>
      </c>
      <c r="D1497" s="2">
        <f>MACD!E1497</f>
        <v>1.0048328981345804</v>
      </c>
      <c r="E1497" s="2">
        <f>MACD!F1497</f>
        <v>1.5616763393347637</v>
      </c>
      <c r="F1497" s="2">
        <f>'Moving Avg'!D1497</f>
        <v>100.37024</v>
      </c>
      <c r="G1497" s="2">
        <f>'Moving Avg'!F1497</f>
        <v>101.530385</v>
      </c>
      <c r="H1497" s="2">
        <f>'Moving Avg'!G1497</f>
        <v>103.01785600000002</v>
      </c>
      <c r="I1497" s="2">
        <f>'Moving Avg'!H1497</f>
        <v>96.875078999999985</v>
      </c>
      <c r="J1497" s="6" t="str">
        <f>OBV!F1497</f>
        <v>BEARISH</v>
      </c>
      <c r="K1497" s="6" t="str">
        <f>OBV!G1497</f>
        <v>NEUTRAL</v>
      </c>
      <c r="L1497" s="6" t="str">
        <f>OBV!H1497</f>
        <v>BEARISH DIVERGENCE</v>
      </c>
    </row>
    <row r="1498" spans="1:12" ht="13.5" x14ac:dyDescent="0.25">
      <c r="A1498" s="3">
        <f>RSI!A1498</f>
        <v>44193</v>
      </c>
      <c r="B1498" s="2">
        <f>RSI!B1498</f>
        <v>102.6588</v>
      </c>
      <c r="C1498" s="2">
        <f>RSI!I1498</f>
        <v>51.293050121535323</v>
      </c>
      <c r="D1498" s="2">
        <f>MACD!E1498</f>
        <v>0.90273773439331251</v>
      </c>
      <c r="E1498" s="2">
        <f>MACD!F1498</f>
        <v>1.4298886183464736</v>
      </c>
      <c r="F1498" s="2">
        <f>'Moving Avg'!D1498</f>
        <v>100.39027999999999</v>
      </c>
      <c r="G1498" s="2">
        <f>'Moving Avg'!F1498</f>
        <v>101.44692000000001</v>
      </c>
      <c r="H1498" s="2">
        <f>'Moving Avg'!G1498</f>
        <v>102.92104</v>
      </c>
      <c r="I1498" s="2">
        <f>'Moving Avg'!H1498</f>
        <v>96.905766499999984</v>
      </c>
      <c r="J1498" s="6" t="str">
        <f>OBV!F1498</f>
        <v>BULLISH</v>
      </c>
      <c r="K1498" s="6" t="str">
        <f>OBV!G1498</f>
        <v>NEUTRAL</v>
      </c>
      <c r="L1498" s="6" t="str">
        <f>OBV!H1498</f>
        <v>CONFIRMED BULLISH</v>
      </c>
    </row>
    <row r="1499" spans="1:12" ht="13.5" x14ac:dyDescent="0.25">
      <c r="A1499" s="3">
        <f>RSI!A1499</f>
        <v>44194</v>
      </c>
      <c r="B1499" s="2">
        <f>RSI!B1499</f>
        <v>105.1627</v>
      </c>
      <c r="C1499" s="2">
        <f>RSI!I1499</f>
        <v>56.183231650343231</v>
      </c>
      <c r="D1499" s="2">
        <f>MACD!E1499</f>
        <v>0.1531715777938274</v>
      </c>
      <c r="E1499" s="2">
        <f>MACD!F1499</f>
        <v>1.1745452102359444</v>
      </c>
      <c r="F1499" s="2">
        <f>'Moving Avg'!D1499</f>
        <v>101.39184</v>
      </c>
      <c r="G1499" s="2">
        <f>'Moving Avg'!F1499</f>
        <v>101.530385</v>
      </c>
      <c r="H1499" s="2">
        <f>'Moving Avg'!G1499</f>
        <v>102.87430199999999</v>
      </c>
      <c r="I1499" s="2">
        <f>'Moving Avg'!H1499</f>
        <v>96.9609995</v>
      </c>
      <c r="J1499" s="6" t="str">
        <f>OBV!F1499</f>
        <v>BULLISH</v>
      </c>
      <c r="K1499" s="6" t="str">
        <f>OBV!G1499</f>
        <v>NEUTRAL</v>
      </c>
      <c r="L1499" s="6" t="str">
        <f>OBV!H1499</f>
        <v>CONFIRMED BULLISH</v>
      </c>
    </row>
    <row r="1500" spans="1:12" ht="13.5" x14ac:dyDescent="0.25">
      <c r="A1500" s="3">
        <f>RSI!A1500</f>
        <v>44195</v>
      </c>
      <c r="B1500" s="2">
        <f>RSI!B1500</f>
        <v>102.0078</v>
      </c>
      <c r="C1500" s="2">
        <f>RSI!I1500</f>
        <v>49.446859636204088</v>
      </c>
      <c r="D1500" s="2">
        <f>MACD!E1500</f>
        <v>8.6054257634174292E-2</v>
      </c>
      <c r="E1500" s="2">
        <f>MACD!F1500</f>
        <v>0.95684701971559039</v>
      </c>
      <c r="F1500" s="2">
        <f>'Moving Avg'!D1500</f>
        <v>101.76241999999999</v>
      </c>
      <c r="G1500" s="2">
        <f>'Moving Avg'!F1500</f>
        <v>101.581295</v>
      </c>
      <c r="H1500" s="2">
        <f>'Moving Avg'!G1500</f>
        <v>102.76446600000001</v>
      </c>
      <c r="I1500" s="2">
        <f>'Moving Avg'!H1500</f>
        <v>96.992413999999997</v>
      </c>
      <c r="J1500" s="6" t="str">
        <f>OBV!F1500</f>
        <v>BULLISH</v>
      </c>
      <c r="K1500" s="6" t="str">
        <f>OBV!G1500</f>
        <v>NEUTRAL</v>
      </c>
      <c r="L1500" s="6" t="str">
        <f>OBV!H1500</f>
        <v>CONFIRMED BULLISH</v>
      </c>
    </row>
    <row r="1501" spans="1:12" ht="13.5" x14ac:dyDescent="0.25">
      <c r="A1501" s="3">
        <f>RSI!A1501</f>
        <v>44196</v>
      </c>
      <c r="B1501" s="2">
        <f>RSI!B1501</f>
        <v>102.6421</v>
      </c>
      <c r="C1501" s="2">
        <f>RSI!I1501</f>
        <v>50.72603662959407</v>
      </c>
      <c r="D1501" s="2">
        <f>MACD!E1501</f>
        <v>0.10587112351896621</v>
      </c>
      <c r="E1501" s="2">
        <f>MACD!F1501</f>
        <v>0.78665184047626557</v>
      </c>
      <c r="F1501" s="2">
        <f>'Moving Avg'!D1501</f>
        <v>102.50858000000001</v>
      </c>
      <c r="G1501" s="2">
        <f>'Moving Avg'!F1501</f>
        <v>101.62219000000002</v>
      </c>
      <c r="H1501" s="2">
        <f>'Moving Avg'!G1501</f>
        <v>102.66731600000003</v>
      </c>
      <c r="I1501" s="2">
        <f>'Moving Avg'!H1501</f>
        <v>97.035043999999999</v>
      </c>
      <c r="J1501" s="6" t="str">
        <f>OBV!F1501</f>
        <v>BULLISH</v>
      </c>
      <c r="K1501" s="6" t="str">
        <f>OBV!G1501</f>
        <v>NEUTRAL</v>
      </c>
      <c r="L1501" s="6" t="str">
        <f>OBV!H1501</f>
        <v>CONFIRMED BULLISH</v>
      </c>
    </row>
    <row r="1502" spans="1:12" ht="13.5" x14ac:dyDescent="0.25">
      <c r="A1502" s="3">
        <f>RSI!A1502</f>
        <v>44200</v>
      </c>
      <c r="B1502" s="2">
        <f>RSI!B1502</f>
        <v>99.570700000000002</v>
      </c>
      <c r="C1502" s="2">
        <f>RSI!I1502</f>
        <v>44.812972312422097</v>
      </c>
      <c r="D1502" s="2">
        <f>MACD!E1502</f>
        <v>-0.12592331059998685</v>
      </c>
      <c r="E1502" s="2">
        <f>MACD!F1502</f>
        <v>0.60413681026101518</v>
      </c>
      <c r="F1502" s="2">
        <f>'Moving Avg'!D1502</f>
        <v>102.40842000000001</v>
      </c>
      <c r="G1502" s="2">
        <f>'Moving Avg'!F1502</f>
        <v>101.50951499999999</v>
      </c>
      <c r="H1502" s="2">
        <f>'Moving Avg'!G1502</f>
        <v>102.50873800000005</v>
      </c>
      <c r="I1502" s="2">
        <f>'Moving Avg'!H1502</f>
        <v>97.062316999999979</v>
      </c>
      <c r="J1502" s="6" t="str">
        <f>OBV!F1502</f>
        <v>BULLISH</v>
      </c>
      <c r="K1502" s="6" t="str">
        <f>OBV!G1502</f>
        <v>NEUTRAL</v>
      </c>
      <c r="L1502" s="6" t="str">
        <f>OBV!H1502</f>
        <v>BULLISH DIVERGENCE</v>
      </c>
    </row>
    <row r="1503" spans="1:12" ht="13.5" x14ac:dyDescent="0.25">
      <c r="A1503" s="3">
        <f>RSI!A1503</f>
        <v>44201</v>
      </c>
      <c r="B1503" s="2">
        <f>RSI!B1503</f>
        <v>98.485699999999994</v>
      </c>
      <c r="C1503" s="2">
        <f>RSI!I1503</f>
        <v>42.910059751605516</v>
      </c>
      <c r="D1503" s="2">
        <f>MACD!E1503</f>
        <v>0.23277134427090118</v>
      </c>
      <c r="E1503" s="2">
        <f>MACD!F1503</f>
        <v>0.5298637170629924</v>
      </c>
      <c r="F1503" s="2">
        <f>'Moving Avg'!D1503</f>
        <v>101.57379999999999</v>
      </c>
      <c r="G1503" s="2">
        <f>'Moving Avg'!F1503</f>
        <v>101.34259</v>
      </c>
      <c r="H1503" s="2">
        <f>'Moving Avg'!G1503</f>
        <v>102.39289200000005</v>
      </c>
      <c r="I1503" s="2">
        <f>'Moving Avg'!H1503</f>
        <v>97.084164999999999</v>
      </c>
      <c r="J1503" s="6" t="str">
        <f>OBV!F1503</f>
        <v>BULLISH</v>
      </c>
      <c r="K1503" s="6" t="str">
        <f>OBV!G1503</f>
        <v>NEUTRAL</v>
      </c>
      <c r="L1503" s="6" t="str">
        <f>OBV!H1503</f>
        <v>BULLISH DIVERGENCE</v>
      </c>
    </row>
    <row r="1504" spans="1:12" ht="13.5" x14ac:dyDescent="0.25">
      <c r="A1504" s="3">
        <f>RSI!A1504</f>
        <v>44202</v>
      </c>
      <c r="B1504" s="2">
        <f>RSI!B1504</f>
        <v>95.981800000000007</v>
      </c>
      <c r="C1504" s="2">
        <f>RSI!I1504</f>
        <v>38.813922143010544</v>
      </c>
      <c r="D1504" s="2">
        <f>MACD!E1504</f>
        <v>0.37323614402136229</v>
      </c>
      <c r="E1504" s="2">
        <f>MACD!F1504</f>
        <v>0.4985382024546664</v>
      </c>
      <c r="F1504" s="2">
        <f>'Moving Avg'!D1504</f>
        <v>99.737620000000007</v>
      </c>
      <c r="G1504" s="2">
        <f>'Moving Avg'!F1504</f>
        <v>101.00874</v>
      </c>
      <c r="H1504" s="2">
        <f>'Moving Avg'!G1504</f>
        <v>102.22696800000003</v>
      </c>
      <c r="I1504" s="2">
        <f>'Moving Avg'!H1504</f>
        <v>97.107570500000008</v>
      </c>
      <c r="J1504" s="6" t="str">
        <f>OBV!F1504</f>
        <v>BEARISH</v>
      </c>
      <c r="K1504" s="6" t="str">
        <f>OBV!G1504</f>
        <v>NEUTRAL</v>
      </c>
      <c r="L1504" s="6" t="str">
        <f>OBV!H1504</f>
        <v>CONFIRMED BEARISH</v>
      </c>
    </row>
    <row r="1505" spans="1:12" ht="13.5" x14ac:dyDescent="0.25">
      <c r="A1505" s="3">
        <f>RSI!A1505</f>
        <v>44203</v>
      </c>
      <c r="B1505" s="2">
        <f>RSI!B1505</f>
        <v>93.477900000000005</v>
      </c>
      <c r="C1505" s="2">
        <f>RSI!I1505</f>
        <v>35.195741683199998</v>
      </c>
      <c r="D1505" s="2">
        <f>MACD!E1505</f>
        <v>0.71206427893673663</v>
      </c>
      <c r="E1505" s="2">
        <f>MACD!F1505</f>
        <v>0.54124341775108042</v>
      </c>
      <c r="F1505" s="2">
        <f>'Moving Avg'!D1505</f>
        <v>98.03164000000001</v>
      </c>
      <c r="G1505" s="2">
        <f>'Moving Avg'!F1505</f>
        <v>100.54969500000001</v>
      </c>
      <c r="H1505" s="2">
        <f>'Moving Avg'!G1505</f>
        <v>102.10477800000002</v>
      </c>
      <c r="I1505" s="2">
        <f>'Moving Avg'!H1505</f>
        <v>97.118456499999994</v>
      </c>
      <c r="J1505" s="6" t="str">
        <f>OBV!F1505</f>
        <v>BEARISH</v>
      </c>
      <c r="K1505" s="6" t="str">
        <f>OBV!G1505</f>
        <v>NEUTRAL</v>
      </c>
      <c r="L1505" s="6" t="str">
        <f>OBV!H1505</f>
        <v>CONFIRMED BEARISH</v>
      </c>
    </row>
    <row r="1506" spans="1:12" ht="13.5" x14ac:dyDescent="0.25">
      <c r="A1506" s="3">
        <f>RSI!A1506</f>
        <v>44204</v>
      </c>
      <c r="B1506" s="2">
        <f>RSI!B1506</f>
        <v>93.477900000000005</v>
      </c>
      <c r="C1506" s="2">
        <f>RSI!I1506</f>
        <v>35.195741683199998</v>
      </c>
      <c r="D1506" s="2">
        <f>MACD!E1506</f>
        <v>0.85418131593381474</v>
      </c>
      <c r="E1506" s="2">
        <f>MACD!F1506</f>
        <v>0.60383099738762736</v>
      </c>
      <c r="F1506" s="2">
        <f>'Moving Avg'!D1506</f>
        <v>96.198800000000006</v>
      </c>
      <c r="G1506" s="2">
        <f>'Moving Avg'!F1506</f>
        <v>100.09065000000001</v>
      </c>
      <c r="H1506" s="2">
        <f>'Moving Avg'!G1506</f>
        <v>102.04218</v>
      </c>
      <c r="I1506" s="2">
        <f>'Moving Avg'!H1506</f>
        <v>97.115667999999999</v>
      </c>
      <c r="J1506" s="6" t="str">
        <f>OBV!F1506</f>
        <v>BEARISH</v>
      </c>
      <c r="K1506" s="6" t="str">
        <f>OBV!G1506</f>
        <v>NEUTRAL</v>
      </c>
      <c r="L1506" s="6" t="str">
        <f>OBV!H1506</f>
        <v>CONFIRMED BEARISH</v>
      </c>
    </row>
    <row r="1507" spans="1:12" ht="13.5" x14ac:dyDescent="0.25">
      <c r="A1507" s="3">
        <f>RSI!A1507</f>
        <v>44207</v>
      </c>
      <c r="B1507" s="2">
        <f>RSI!B1507</f>
        <v>93.4696</v>
      </c>
      <c r="C1507" s="2">
        <f>RSI!I1507</f>
        <v>35.183133059509061</v>
      </c>
      <c r="D1507" s="2">
        <f>MACD!E1507</f>
        <v>1.1968185236559208</v>
      </c>
      <c r="E1507" s="2">
        <f>MACD!F1507</f>
        <v>0.72242850264128611</v>
      </c>
      <c r="F1507" s="2">
        <f>'Moving Avg'!D1507</f>
        <v>94.978580000000008</v>
      </c>
      <c r="G1507" s="2">
        <f>'Moving Avg'!F1507</f>
        <v>99.756385000000009</v>
      </c>
      <c r="H1507" s="2">
        <f>'Moving Avg'!G1507</f>
        <v>101.97941600000001</v>
      </c>
      <c r="I1507" s="2">
        <f>'Moving Avg'!H1507</f>
        <v>97.108413500000026</v>
      </c>
      <c r="J1507" s="6" t="str">
        <f>OBV!F1507</f>
        <v>BEARISH</v>
      </c>
      <c r="K1507" s="6" t="str">
        <f>OBV!G1507</f>
        <v>NEUTRAL</v>
      </c>
      <c r="L1507" s="6" t="str">
        <f>OBV!H1507</f>
        <v>CONFIRMED BEARISH</v>
      </c>
    </row>
    <row r="1508" spans="1:12" ht="13.5" x14ac:dyDescent="0.25">
      <c r="A1508" s="3">
        <f>RSI!A1508</f>
        <v>44208</v>
      </c>
      <c r="B1508" s="2">
        <f>RSI!B1508</f>
        <v>93.4696</v>
      </c>
      <c r="C1508" s="2">
        <f>RSI!I1508</f>
        <v>35.183133059509061</v>
      </c>
      <c r="D1508" s="2">
        <f>MACD!E1508</f>
        <v>1.9249090023708959</v>
      </c>
      <c r="E1508" s="2">
        <f>MACD!F1508</f>
        <v>0.96292460258720813</v>
      </c>
      <c r="F1508" s="2">
        <f>'Moving Avg'!D1508</f>
        <v>93.975359999999995</v>
      </c>
      <c r="G1508" s="2">
        <f>'Moving Avg'!F1508</f>
        <v>99.296925000000016</v>
      </c>
      <c r="H1508" s="2">
        <f>'Moving Avg'!G1508</f>
        <v>101.97457600000001</v>
      </c>
      <c r="I1508" s="2">
        <f>'Moving Avg'!H1508</f>
        <v>97.101159000000024</v>
      </c>
      <c r="J1508" s="6" t="str">
        <f>OBV!F1508</f>
        <v>BEARISH</v>
      </c>
      <c r="K1508" s="6" t="str">
        <f>OBV!G1508</f>
        <v>NEUTRAL</v>
      </c>
      <c r="L1508" s="6" t="str">
        <f>OBV!H1508</f>
        <v>CONFIRMED BEARISH</v>
      </c>
    </row>
    <row r="1509" spans="1:12" ht="13.5" x14ac:dyDescent="0.25">
      <c r="A1509" s="3">
        <f>RSI!A1509</f>
        <v>44209</v>
      </c>
      <c r="B1509" s="2">
        <f>RSI!B1509</f>
        <v>93.4696</v>
      </c>
      <c r="C1509" s="2">
        <f>RSI!I1509</f>
        <v>35.183133059509061</v>
      </c>
      <c r="D1509" s="2">
        <f>MACD!E1509</f>
        <v>2.9633495882316936</v>
      </c>
      <c r="E1509" s="2">
        <f>MACD!F1509</f>
        <v>1.3630095997161051</v>
      </c>
      <c r="F1509" s="2">
        <f>'Moving Avg'!D1509</f>
        <v>93.472920000000016</v>
      </c>
      <c r="G1509" s="2">
        <f>'Moving Avg'!F1509</f>
        <v>98.991455000000002</v>
      </c>
      <c r="H1509" s="2">
        <f>'Moving Avg'!G1509</f>
        <v>101.86590800000003</v>
      </c>
      <c r="I1509" s="2">
        <f>'Moving Avg'!H1509</f>
        <v>97.09390450000005</v>
      </c>
      <c r="J1509" s="6" t="str">
        <f>OBV!F1509</f>
        <v>BEARISH</v>
      </c>
      <c r="K1509" s="6" t="str">
        <f>OBV!G1509</f>
        <v>NEUTRAL</v>
      </c>
      <c r="L1509" s="6" t="str">
        <f>OBV!H1509</f>
        <v>CONFIRMED BEARISH</v>
      </c>
    </row>
    <row r="1510" spans="1:12" ht="13.5" x14ac:dyDescent="0.25">
      <c r="A1510" s="3">
        <f>RSI!A1510</f>
        <v>44211</v>
      </c>
      <c r="B1510" s="2">
        <f>RSI!B1510</f>
        <v>93.4696</v>
      </c>
      <c r="C1510" s="2">
        <f>RSI!I1510</f>
        <v>35.183133059509061</v>
      </c>
      <c r="D1510" s="2">
        <f>MACD!E1510</f>
        <v>3.3910577442396459</v>
      </c>
      <c r="E1510" s="2">
        <f>MACD!F1510</f>
        <v>1.7686192286208133</v>
      </c>
      <c r="F1510" s="2">
        <f>'Moving Avg'!D1510</f>
        <v>93.471260000000001</v>
      </c>
      <c r="G1510" s="2">
        <f>'Moving Avg'!F1510</f>
        <v>98.571639999999988</v>
      </c>
      <c r="H1510" s="2">
        <f>'Moving Avg'!G1510</f>
        <v>101.75724000000004</v>
      </c>
      <c r="I1510" s="2">
        <f>'Moving Avg'!H1510</f>
        <v>97.08665000000002</v>
      </c>
      <c r="J1510" s="6" t="str">
        <f>OBV!F1510</f>
        <v>BEARISH</v>
      </c>
      <c r="K1510" s="6" t="str">
        <f>OBV!G1510</f>
        <v>NEUTRAL</v>
      </c>
      <c r="L1510" s="6" t="str">
        <f>OBV!H1510</f>
        <v>CONFIRMED BEARISH</v>
      </c>
    </row>
    <row r="1511" spans="1:12" ht="13.5" x14ac:dyDescent="0.25">
      <c r="A1511" s="3">
        <f>RSI!A1511</f>
        <v>44214</v>
      </c>
      <c r="B1511" s="2">
        <f>RSI!B1511</f>
        <v>92.643299999999996</v>
      </c>
      <c r="C1511" s="2">
        <f>RSI!I1511</f>
        <v>33.572630829718975</v>
      </c>
      <c r="D1511" s="2">
        <f>MACD!E1511</f>
        <v>3.9436056414625114</v>
      </c>
      <c r="E1511" s="2">
        <f>MACD!F1511</f>
        <v>2.203616511189153</v>
      </c>
      <c r="F1511" s="2">
        <f>'Moving Avg'!D1511</f>
        <v>93.304339999999996</v>
      </c>
      <c r="G1511" s="2">
        <f>'Moving Avg'!F1511</f>
        <v>98.070864999999998</v>
      </c>
      <c r="H1511" s="2">
        <f>'Moving Avg'!G1511</f>
        <v>101.63204600000003</v>
      </c>
      <c r="I1511" s="2">
        <f>'Moving Avg'!H1511</f>
        <v>97.075264000000047</v>
      </c>
      <c r="J1511" s="6" t="str">
        <f>OBV!F1511</f>
        <v>BEARISH</v>
      </c>
      <c r="K1511" s="6" t="str">
        <f>OBV!G1511</f>
        <v>NEUTRAL</v>
      </c>
      <c r="L1511" s="6" t="str">
        <f>OBV!H1511</f>
        <v>CONFIRMED BEARISH</v>
      </c>
    </row>
    <row r="1512" spans="1:12" ht="13.5" x14ac:dyDescent="0.25">
      <c r="A1512" s="3">
        <f>RSI!A1512</f>
        <v>44215</v>
      </c>
      <c r="B1512" s="2">
        <f>RSI!B1512</f>
        <v>92.643299999999996</v>
      </c>
      <c r="C1512" s="2">
        <f>RSI!I1512</f>
        <v>33.572630829718975</v>
      </c>
      <c r="D1512" s="2">
        <f>MACD!E1512</f>
        <v>3.9729955251389697</v>
      </c>
      <c r="E1512" s="2">
        <f>MACD!F1512</f>
        <v>2.5574923139791164</v>
      </c>
      <c r="F1512" s="2">
        <f>'Moving Avg'!D1512</f>
        <v>93.139080000000007</v>
      </c>
      <c r="G1512" s="2">
        <f>'Moving Avg'!F1512</f>
        <v>97.724079999999987</v>
      </c>
      <c r="H1512" s="2">
        <f>'Moving Avg'!G1512</f>
        <v>101.56527600000001</v>
      </c>
      <c r="I1512" s="2">
        <f>'Moving Avg'!H1512</f>
        <v>97.078116000000023</v>
      </c>
      <c r="J1512" s="6" t="str">
        <f>OBV!F1512</f>
        <v>BEARISH</v>
      </c>
      <c r="K1512" s="6" t="str">
        <f>OBV!G1512</f>
        <v>NEUTRAL</v>
      </c>
      <c r="L1512" s="6" t="str">
        <f>OBV!H1512</f>
        <v>CONFIRMED BEARISH</v>
      </c>
    </row>
    <row r="1513" spans="1:12" ht="13.5" x14ac:dyDescent="0.25">
      <c r="A1513" s="3">
        <f>RSI!A1513</f>
        <v>44216</v>
      </c>
      <c r="B1513" s="2">
        <f>RSI!B1513</f>
        <v>92.643299999999996</v>
      </c>
      <c r="C1513" s="2">
        <f>RSI!I1513</f>
        <v>33.572630829718975</v>
      </c>
      <c r="D1513" s="2">
        <f>MACD!E1513</f>
        <v>3.8627671374195245</v>
      </c>
      <c r="E1513" s="2">
        <f>MACD!F1513</f>
        <v>2.8185472786671983</v>
      </c>
      <c r="F1513" s="2">
        <f>'Moving Avg'!D1513</f>
        <v>92.973820000000003</v>
      </c>
      <c r="G1513" s="2">
        <f>'Moving Avg'!F1513</f>
        <v>97.228314999999981</v>
      </c>
      <c r="H1513" s="2">
        <f>'Moving Avg'!G1513</f>
        <v>101.60533800000002</v>
      </c>
      <c r="I1513" s="2">
        <f>'Moving Avg'!H1513</f>
        <v>97.080968000000027</v>
      </c>
      <c r="J1513" s="6" t="str">
        <f>OBV!F1513</f>
        <v>BEARISH</v>
      </c>
      <c r="K1513" s="6" t="str">
        <f>OBV!G1513</f>
        <v>NEUTRAL</v>
      </c>
      <c r="L1513" s="6" t="str">
        <f>OBV!H1513</f>
        <v>CONFIRMED BEARISH</v>
      </c>
    </row>
    <row r="1514" spans="1:12" ht="13.5" x14ac:dyDescent="0.25">
      <c r="A1514" s="3">
        <f>RSI!A1514</f>
        <v>44217</v>
      </c>
      <c r="B1514" s="2">
        <f>RSI!B1514</f>
        <v>95.422600000000003</v>
      </c>
      <c r="C1514" s="2">
        <f>RSI!I1514</f>
        <v>44.286347881865971</v>
      </c>
      <c r="D1514" s="2">
        <f>MACD!E1514</f>
        <v>3.2078763249621716</v>
      </c>
      <c r="E1514" s="2">
        <f>MACD!F1514</f>
        <v>2.8964130879261929</v>
      </c>
      <c r="F1514" s="2">
        <f>'Moving Avg'!D1514</f>
        <v>93.364419999999996</v>
      </c>
      <c r="G1514" s="2">
        <f>'Moving Avg'!F1514</f>
        <v>96.99169999999998</v>
      </c>
      <c r="H1514" s="2">
        <f>'Moving Avg'!G1514</f>
        <v>101.59415400000002</v>
      </c>
      <c r="I1514" s="2">
        <f>'Moving Avg'!H1514</f>
        <v>97.083921000000032</v>
      </c>
      <c r="J1514" s="6" t="str">
        <f>OBV!F1514</f>
        <v>BEARISH</v>
      </c>
      <c r="K1514" s="6" t="str">
        <f>OBV!G1514</f>
        <v>NEUTRAL</v>
      </c>
      <c r="L1514" s="6" t="str">
        <f>OBV!H1514</f>
        <v>BEARISH DIVERGENCE</v>
      </c>
    </row>
    <row r="1515" spans="1:12" ht="13.5" x14ac:dyDescent="0.25">
      <c r="A1515" s="3">
        <f>RSI!A1515</f>
        <v>44218</v>
      </c>
      <c r="B1515" s="2">
        <f>RSI!B1515</f>
        <v>98.277000000000001</v>
      </c>
      <c r="C1515" s="2">
        <f>RSI!I1515</f>
        <v>52.720313012117572</v>
      </c>
      <c r="D1515" s="2">
        <f>MACD!E1515</f>
        <v>2.067948465345026</v>
      </c>
      <c r="E1515" s="2">
        <f>MACD!F1515</f>
        <v>2.7307201634099596</v>
      </c>
      <c r="F1515" s="2">
        <f>'Moving Avg'!D1515</f>
        <v>94.32589999999999</v>
      </c>
      <c r="G1515" s="2">
        <f>'Moving Avg'!F1515</f>
        <v>96.897804999999977</v>
      </c>
      <c r="H1515" s="2">
        <f>'Moving Avg'!G1515</f>
        <v>101.60667200000002</v>
      </c>
      <c r="I1515" s="2">
        <f>'Moving Avg'!H1515</f>
        <v>97.096681500000017</v>
      </c>
      <c r="J1515" s="6" t="str">
        <f>OBV!F1515</f>
        <v>BEARISH</v>
      </c>
      <c r="K1515" s="6" t="str">
        <f>OBV!G1515</f>
        <v>NEUTRAL</v>
      </c>
      <c r="L1515" s="6" t="str">
        <f>OBV!H1515</f>
        <v>BEARISH DIVERGENCE</v>
      </c>
    </row>
    <row r="1516" spans="1:12" ht="13.5" x14ac:dyDescent="0.25">
      <c r="A1516" s="3">
        <f>RSI!A1516</f>
        <v>44221</v>
      </c>
      <c r="B1516" s="2">
        <f>RSI!B1516</f>
        <v>98.277000000000001</v>
      </c>
      <c r="C1516" s="2">
        <f>RSI!I1516</f>
        <v>52.720313012117572</v>
      </c>
      <c r="D1516" s="2">
        <f>MACD!E1516</f>
        <v>1.0965856298575716</v>
      </c>
      <c r="E1516" s="2">
        <f>MACD!F1516</f>
        <v>2.4038932566994822</v>
      </c>
      <c r="F1516" s="2">
        <f>'Moving Avg'!D1516</f>
        <v>95.452640000000002</v>
      </c>
      <c r="G1516" s="2">
        <f>'Moving Avg'!F1516</f>
        <v>96.866089999999986</v>
      </c>
      <c r="H1516" s="2">
        <f>'Moving Avg'!G1516</f>
        <v>101.52738200000003</v>
      </c>
      <c r="I1516" s="2">
        <f>'Moving Avg'!H1516</f>
        <v>97.095083000000017</v>
      </c>
      <c r="J1516" s="6" t="str">
        <f>OBV!F1516</f>
        <v>BULLISH</v>
      </c>
      <c r="K1516" s="6" t="str">
        <f>OBV!G1516</f>
        <v>NEUTRAL</v>
      </c>
      <c r="L1516" s="6" t="str">
        <f>OBV!H1516</f>
        <v>CONFIRMED BULLISH</v>
      </c>
    </row>
    <row r="1517" spans="1:12" ht="13.5" x14ac:dyDescent="0.25">
      <c r="A1517" s="3">
        <f>RSI!A1517</f>
        <v>44222</v>
      </c>
      <c r="B1517" s="2">
        <f>RSI!B1517</f>
        <v>98.277000000000001</v>
      </c>
      <c r="C1517" s="2">
        <f>RSI!I1517</f>
        <v>52.720313012117572</v>
      </c>
      <c r="D1517" s="2">
        <f>MACD!E1517</f>
        <v>0.26708214758268412</v>
      </c>
      <c r="E1517" s="2">
        <f>MACD!F1517</f>
        <v>1.9765310348761227</v>
      </c>
      <c r="F1517" s="2">
        <f>'Moving Avg'!D1517</f>
        <v>96.579379999999986</v>
      </c>
      <c r="G1517" s="2">
        <f>'Moving Avg'!F1517</f>
        <v>96.776364999999984</v>
      </c>
      <c r="H1517" s="2">
        <f>'Moving Avg'!G1517</f>
        <v>101.38966800000001</v>
      </c>
      <c r="I1517" s="2">
        <f>'Moving Avg'!H1517</f>
        <v>97.07872399999998</v>
      </c>
      <c r="J1517" s="6" t="str">
        <f>OBV!F1517</f>
        <v>BULLISH</v>
      </c>
      <c r="K1517" s="6" t="str">
        <f>OBV!G1517</f>
        <v>NEUTRAL</v>
      </c>
      <c r="L1517" s="6" t="str">
        <f>OBV!H1517</f>
        <v>CONFIRMED BULLISH</v>
      </c>
    </row>
    <row r="1518" spans="1:12" ht="13.5" x14ac:dyDescent="0.25">
      <c r="A1518" s="3">
        <f>RSI!A1518</f>
        <v>44223</v>
      </c>
      <c r="B1518" s="2">
        <f>RSI!B1518</f>
        <v>95.322500000000005</v>
      </c>
      <c r="C1518" s="2">
        <f>RSI!I1518</f>
        <v>44.091546513916924</v>
      </c>
      <c r="D1518" s="2">
        <f>MACD!E1518</f>
        <v>-0.22179074761938011</v>
      </c>
      <c r="E1518" s="2">
        <f>MACD!F1518</f>
        <v>1.5368666783770222</v>
      </c>
      <c r="F1518" s="2">
        <f>'Moving Avg'!D1518</f>
        <v>97.115219999999994</v>
      </c>
      <c r="G1518" s="2">
        <f>'Moving Avg'!F1518</f>
        <v>96.409549999999996</v>
      </c>
      <c r="H1518" s="2">
        <f>'Moving Avg'!G1518</f>
        <v>101.044302</v>
      </c>
      <c r="I1518" s="2">
        <f>'Moving Avg'!H1518</f>
        <v>97.047592499999979</v>
      </c>
      <c r="J1518" s="6" t="str">
        <f>OBV!F1518</f>
        <v>BEARISH</v>
      </c>
      <c r="K1518" s="6" t="str">
        <f>OBV!G1518</f>
        <v>NEUTRAL</v>
      </c>
      <c r="L1518" s="6" t="str">
        <f>OBV!H1518</f>
        <v>BEARISH DIVERGENCE</v>
      </c>
    </row>
    <row r="1519" spans="1:12" ht="13.5" x14ac:dyDescent="0.25">
      <c r="A1519" s="3">
        <f>RSI!A1519</f>
        <v>44224</v>
      </c>
      <c r="B1519" s="2">
        <f>RSI!B1519</f>
        <v>98.176900000000003</v>
      </c>
      <c r="C1519" s="2">
        <f>RSI!I1519</f>
        <v>52.226792019998804</v>
      </c>
      <c r="D1519" s="2">
        <f>MACD!E1519</f>
        <v>-0.83483599887317439</v>
      </c>
      <c r="E1519" s="2">
        <f>MACD!F1519</f>
        <v>1.062526142926983</v>
      </c>
      <c r="F1519" s="2">
        <f>'Moving Avg'!D1519</f>
        <v>97.666079999999994</v>
      </c>
      <c r="G1519" s="2">
        <f>'Moving Avg'!F1519</f>
        <v>96.06026</v>
      </c>
      <c r="H1519" s="2">
        <f>'Moving Avg'!G1519</f>
        <v>100.756024</v>
      </c>
      <c r="I1519" s="2">
        <f>'Moving Avg'!H1519</f>
        <v>97.019631999999945</v>
      </c>
      <c r="J1519" s="6" t="str">
        <f>OBV!F1519</f>
        <v>BEARISH</v>
      </c>
      <c r="K1519" s="6" t="str">
        <f>OBV!G1519</f>
        <v>NEUTRAL</v>
      </c>
      <c r="L1519" s="6" t="str">
        <f>OBV!H1519</f>
        <v>BEARISH DIVERGENCE</v>
      </c>
    </row>
    <row r="1520" spans="1:12" ht="13.5" x14ac:dyDescent="0.25">
      <c r="A1520" s="3">
        <f>RSI!A1520</f>
        <v>44225</v>
      </c>
      <c r="B1520" s="2">
        <f>RSI!B1520</f>
        <v>95.239000000000004</v>
      </c>
      <c r="C1520" s="2">
        <f>RSI!I1520</f>
        <v>44.973189793241673</v>
      </c>
      <c r="D1520" s="2">
        <f>MACD!E1520</f>
        <v>-1.1416505290706311</v>
      </c>
      <c r="E1520" s="2">
        <f>MACD!F1520</f>
        <v>0.62169080852746017</v>
      </c>
      <c r="F1520" s="2">
        <f>'Moving Avg'!D1520</f>
        <v>97.058480000000003</v>
      </c>
      <c r="G1520" s="2">
        <f>'Moving Avg'!F1520</f>
        <v>95.721820000000008</v>
      </c>
      <c r="H1520" s="2">
        <f>'Moving Avg'!G1520</f>
        <v>100.40731799999998</v>
      </c>
      <c r="I1520" s="2">
        <f>'Moving Avg'!H1520</f>
        <v>96.97698199999995</v>
      </c>
      <c r="J1520" s="6" t="str">
        <f>OBV!F1520</f>
        <v>BEARISH</v>
      </c>
      <c r="K1520" s="6" t="str">
        <f>OBV!G1520</f>
        <v>NEUTRAL</v>
      </c>
      <c r="L1520" s="6" t="str">
        <f>OBV!H1520</f>
        <v>CONFIRMED BEARISH</v>
      </c>
    </row>
    <row r="1521" spans="1:12" ht="13.5" x14ac:dyDescent="0.25">
      <c r="A1521" s="3">
        <f>RSI!A1521</f>
        <v>44228</v>
      </c>
      <c r="B1521" s="2">
        <f>RSI!B1521</f>
        <v>92.409599999999998</v>
      </c>
      <c r="C1521" s="2">
        <f>RSI!I1521</f>
        <v>39.310634423396678</v>
      </c>
      <c r="D1521" s="2">
        <f>MACD!E1521</f>
        <v>-1.3067240153612545</v>
      </c>
      <c r="E1521" s="2">
        <f>MACD!F1521</f>
        <v>0.23600784374971728</v>
      </c>
      <c r="F1521" s="2">
        <f>'Moving Avg'!D1521</f>
        <v>95.885000000000005</v>
      </c>
      <c r="G1521" s="2">
        <f>'Moving Avg'!F1521</f>
        <v>95.210195000000013</v>
      </c>
      <c r="H1521" s="2">
        <f>'Moving Avg'!G1521</f>
        <v>100.018884</v>
      </c>
      <c r="I1521" s="2">
        <f>'Moving Avg'!H1521</f>
        <v>96.908118499999944</v>
      </c>
      <c r="J1521" s="6" t="str">
        <f>OBV!F1521</f>
        <v>BEARISH</v>
      </c>
      <c r="K1521" s="6" t="str">
        <f>OBV!G1521</f>
        <v>NEUTRAL</v>
      </c>
      <c r="L1521" s="6" t="str">
        <f>OBV!H1521</f>
        <v>CONFIRMED BEARISH</v>
      </c>
    </row>
    <row r="1522" spans="1:12" ht="13.5" x14ac:dyDescent="0.25">
      <c r="A1522" s="3">
        <f>RSI!A1522</f>
        <v>44229</v>
      </c>
      <c r="B1522" s="2">
        <f>RSI!B1522</f>
        <v>90.565100000000001</v>
      </c>
      <c r="C1522" s="2">
        <f>RSI!I1522</f>
        <v>36.117984698442704</v>
      </c>
      <c r="D1522" s="2">
        <f>MACD!E1522</f>
        <v>-1.2818707751005149</v>
      </c>
      <c r="E1522" s="2">
        <f>MACD!F1522</f>
        <v>-6.756788002032918E-2</v>
      </c>
      <c r="F1522" s="2">
        <f>'Moving Avg'!D1522</f>
        <v>94.342620000000011</v>
      </c>
      <c r="G1522" s="2">
        <f>'Moving Avg'!F1522</f>
        <v>94.759915000000007</v>
      </c>
      <c r="H1522" s="2">
        <f>'Moving Avg'!G1522</f>
        <v>99.593559999999997</v>
      </c>
      <c r="I1522" s="2">
        <f>'Moving Avg'!H1522</f>
        <v>96.830032499999945</v>
      </c>
      <c r="J1522" s="6" t="str">
        <f>OBV!F1522</f>
        <v>BEARISH</v>
      </c>
      <c r="K1522" s="6" t="str">
        <f>OBV!G1522</f>
        <v>WEAK</v>
      </c>
      <c r="L1522" s="6" t="str">
        <f>OBV!H1522</f>
        <v>CONFIRMED BEARISH</v>
      </c>
    </row>
    <row r="1523" spans="1:12" ht="13.5" x14ac:dyDescent="0.25">
      <c r="A1523" s="3">
        <f>RSI!A1523</f>
        <v>44230</v>
      </c>
      <c r="B1523" s="2">
        <f>RSI!B1523</f>
        <v>91.015799999999999</v>
      </c>
      <c r="C1523" s="2">
        <f>RSI!I1523</f>
        <v>37.45467156169989</v>
      </c>
      <c r="D1523" s="2">
        <f>MACD!E1523</f>
        <v>-1.2574926435560627</v>
      </c>
      <c r="E1523" s="2">
        <f>MACD!F1523</f>
        <v>-0.30555283272747591</v>
      </c>
      <c r="F1523" s="2">
        <f>'Moving Avg'!D1523</f>
        <v>93.481280000000012</v>
      </c>
      <c r="G1523" s="2">
        <f>'Moving Avg'!F1523</f>
        <v>94.386420000000001</v>
      </c>
      <c r="H1523" s="2">
        <f>'Moving Avg'!G1523</f>
        <v>99.22365400000001</v>
      </c>
      <c r="I1523" s="2">
        <f>'Moving Avg'!H1523</f>
        <v>96.75419999999994</v>
      </c>
      <c r="J1523" s="6" t="str">
        <f>OBV!F1523</f>
        <v>BEARISH</v>
      </c>
      <c r="K1523" s="6" t="str">
        <f>OBV!G1523</f>
        <v>WEAK</v>
      </c>
      <c r="L1523" s="6" t="str">
        <f>OBV!H1523</f>
        <v>CONFIRMED BEARISH</v>
      </c>
    </row>
    <row r="1524" spans="1:12" ht="13.5" x14ac:dyDescent="0.25">
      <c r="A1524" s="3">
        <f>RSI!A1524</f>
        <v>44231</v>
      </c>
      <c r="B1524" s="2">
        <f>RSI!B1524</f>
        <v>91.015799999999999</v>
      </c>
      <c r="C1524" s="2">
        <f>RSI!I1524</f>
        <v>37.45467156169989</v>
      </c>
      <c r="D1524" s="2">
        <f>MACD!E1524</f>
        <v>-0.77793094341659241</v>
      </c>
      <c r="E1524" s="2">
        <f>MACD!F1524</f>
        <v>-0.40002845486529925</v>
      </c>
      <c r="F1524" s="2">
        <f>'Moving Avg'!D1524</f>
        <v>92.049060000000011</v>
      </c>
      <c r="G1524" s="2">
        <f>'Moving Avg'!F1524</f>
        <v>94.138119999999986</v>
      </c>
      <c r="H1524" s="2">
        <f>'Moving Avg'!G1524</f>
        <v>98.857587999999993</v>
      </c>
      <c r="I1524" s="2">
        <f>'Moving Avg'!H1524</f>
        <v>96.67836749999995</v>
      </c>
      <c r="J1524" s="6" t="str">
        <f>OBV!F1524</f>
        <v>BEARISH</v>
      </c>
      <c r="K1524" s="6" t="str">
        <f>OBV!G1524</f>
        <v>WEAK</v>
      </c>
      <c r="L1524" s="6" t="str">
        <f>OBV!H1524</f>
        <v>CONFIRMED BEARISH</v>
      </c>
    </row>
    <row r="1525" spans="1:12" ht="13.5" x14ac:dyDescent="0.25">
      <c r="A1525" s="3">
        <f>RSI!A1525</f>
        <v>44232</v>
      </c>
      <c r="B1525" s="2">
        <f>RSI!B1525</f>
        <v>93.745000000000005</v>
      </c>
      <c r="C1525" s="2">
        <f>RSI!I1525</f>
        <v>45.468108194992752</v>
      </c>
      <c r="D1525" s="2">
        <f>MACD!E1525</f>
        <v>-0.10614521318292702</v>
      </c>
      <c r="E1525" s="2">
        <f>MACD!F1525</f>
        <v>-0.34125180652882486</v>
      </c>
      <c r="F1525" s="2">
        <f>'Moving Avg'!D1525</f>
        <v>91.750259999999997</v>
      </c>
      <c r="G1525" s="2">
        <f>'Moving Avg'!F1525</f>
        <v>94.151474999999976</v>
      </c>
      <c r="H1525" s="2">
        <f>'Moving Avg'!G1525</f>
        <v>98.495694</v>
      </c>
      <c r="I1525" s="2">
        <f>'Moving Avg'!H1525</f>
        <v>96.616180999999926</v>
      </c>
      <c r="J1525" s="6" t="str">
        <f>OBV!F1525</f>
        <v>BEARISH</v>
      </c>
      <c r="K1525" s="6" t="str">
        <f>OBV!G1525</f>
        <v>WEAK</v>
      </c>
      <c r="L1525" s="6" t="str">
        <f>OBV!H1525</f>
        <v>CONFIRMED BEARISH</v>
      </c>
    </row>
    <row r="1526" spans="1:12" ht="13.5" x14ac:dyDescent="0.25">
      <c r="A1526" s="3">
        <f>RSI!A1526</f>
        <v>44235</v>
      </c>
      <c r="B1526" s="2">
        <f>RSI!B1526</f>
        <v>94.312600000000003</v>
      </c>
      <c r="C1526" s="2">
        <f>RSI!I1526</f>
        <v>46.98928365336716</v>
      </c>
      <c r="D1526" s="2">
        <f>MACD!E1526</f>
        <v>0.43099454940109183</v>
      </c>
      <c r="E1526" s="2">
        <f>MACD!F1526</f>
        <v>-0.18680253534284152</v>
      </c>
      <c r="F1526" s="2">
        <f>'Moving Avg'!D1526</f>
        <v>92.130860000000013</v>
      </c>
      <c r="G1526" s="2">
        <f>'Moving Avg'!F1526</f>
        <v>94.193209999999993</v>
      </c>
      <c r="H1526" s="2">
        <f>'Moving Avg'!G1526</f>
        <v>98.245308000000009</v>
      </c>
      <c r="I1526" s="2">
        <f>'Moving Avg'!H1526</f>
        <v>96.556832499999942</v>
      </c>
      <c r="J1526" s="6" t="str">
        <f>OBV!F1526</f>
        <v>BEARISH</v>
      </c>
      <c r="K1526" s="6" t="str">
        <f>OBV!G1526</f>
        <v>WEAK</v>
      </c>
      <c r="L1526" s="6" t="str">
        <f>OBV!H1526</f>
        <v>BEARISH DIVERGENCE</v>
      </c>
    </row>
    <row r="1527" spans="1:12" ht="13.5" x14ac:dyDescent="0.25">
      <c r="A1527" s="3">
        <f>RSI!A1527</f>
        <v>44236</v>
      </c>
      <c r="B1527" s="2">
        <f>RSI!B1527</f>
        <v>94.312600000000003</v>
      </c>
      <c r="C1527" s="2">
        <f>RSI!I1527</f>
        <v>46.98928365336716</v>
      </c>
      <c r="D1527" s="2">
        <f>MACD!E1527</f>
        <v>0.89209727450935361</v>
      </c>
      <c r="E1527" s="2">
        <f>MACD!F1527</f>
        <v>2.8977426627597502E-2</v>
      </c>
      <c r="F1527" s="2">
        <f>'Moving Avg'!D1527</f>
        <v>92.880359999999996</v>
      </c>
      <c r="G1527" s="2">
        <f>'Moving Avg'!F1527</f>
        <v>94.235359999999986</v>
      </c>
      <c r="H1527" s="2">
        <f>'Moving Avg'!G1527</f>
        <v>98.044998000000021</v>
      </c>
      <c r="I1527" s="2">
        <f>'Moving Avg'!H1527</f>
        <v>96.497483999999943</v>
      </c>
      <c r="J1527" s="6" t="str">
        <f>OBV!F1527</f>
        <v>BULLISH</v>
      </c>
      <c r="K1527" s="6" t="str">
        <f>OBV!G1527</f>
        <v>NEUTRAL</v>
      </c>
      <c r="L1527" s="6" t="str">
        <f>OBV!H1527</f>
        <v>CONFIRMED BULLISH</v>
      </c>
    </row>
    <row r="1528" spans="1:12" ht="13.5" x14ac:dyDescent="0.25">
      <c r="A1528" s="3">
        <f>RSI!A1528</f>
        <v>44237</v>
      </c>
      <c r="B1528" s="2">
        <f>RSI!B1528</f>
        <v>94.312600000000003</v>
      </c>
      <c r="C1528" s="2">
        <f>RSI!I1528</f>
        <v>46.98928365336716</v>
      </c>
      <c r="D1528" s="2">
        <f>MACD!E1528</f>
        <v>0.83383362865959043</v>
      </c>
      <c r="E1528" s="2">
        <f>MACD!F1528</f>
        <v>0.1899486670339961</v>
      </c>
      <c r="F1528" s="2">
        <f>'Moving Avg'!D1528</f>
        <v>93.539719999999988</v>
      </c>
      <c r="G1528" s="2">
        <f>'Moving Avg'!F1528</f>
        <v>94.277509999999992</v>
      </c>
      <c r="H1528" s="2">
        <f>'Moving Avg'!G1528</f>
        <v>97.844688000000005</v>
      </c>
      <c r="I1528" s="2">
        <f>'Moving Avg'!H1528</f>
        <v>96.446219999999954</v>
      </c>
      <c r="J1528" s="6" t="str">
        <f>OBV!F1528</f>
        <v>BULLISH</v>
      </c>
      <c r="K1528" s="6" t="str">
        <f>OBV!G1528</f>
        <v>NEUTRAL</v>
      </c>
      <c r="L1528" s="6" t="str">
        <f>OBV!H1528</f>
        <v>CONFIRMED BULLISH</v>
      </c>
    </row>
    <row r="1529" spans="1:12" ht="13.5" x14ac:dyDescent="0.25">
      <c r="A1529" s="3">
        <f>RSI!A1529</f>
        <v>44238</v>
      </c>
      <c r="B1529" s="2">
        <f>RSI!B1529</f>
        <v>91.808700000000002</v>
      </c>
      <c r="C1529" s="2">
        <f>RSI!I1529</f>
        <v>40.7294107417897</v>
      </c>
      <c r="D1529" s="2">
        <f>MACD!E1529</f>
        <v>1.4148044630660905</v>
      </c>
      <c r="E1529" s="2">
        <f>MACD!F1529</f>
        <v>0.43491982624041503</v>
      </c>
      <c r="F1529" s="2">
        <f>'Moving Avg'!D1529</f>
        <v>93.698300000000003</v>
      </c>
      <c r="G1529" s="2">
        <f>'Moving Avg'!F1529</f>
        <v>94.194465000000008</v>
      </c>
      <c r="H1529" s="2">
        <f>'Moving Avg'!G1529</f>
        <v>97.610994000000005</v>
      </c>
      <c r="I1529" s="2">
        <f>'Moving Avg'!H1529</f>
        <v>96.374351999999959</v>
      </c>
      <c r="J1529" s="6" t="str">
        <f>OBV!F1529</f>
        <v>BEARISH</v>
      </c>
      <c r="K1529" s="6" t="str">
        <f>OBV!G1529</f>
        <v>WEAK</v>
      </c>
      <c r="L1529" s="6" t="str">
        <f>OBV!H1529</f>
        <v>BEARISH DIVERGENCE</v>
      </c>
    </row>
    <row r="1530" spans="1:12" ht="13.5" x14ac:dyDescent="0.25">
      <c r="A1530" s="3">
        <f>RSI!A1530</f>
        <v>44239</v>
      </c>
      <c r="B1530" s="2">
        <f>RSI!B1530</f>
        <v>91.808700000000002</v>
      </c>
      <c r="C1530" s="2">
        <f>RSI!I1530</f>
        <v>40.7294107417897</v>
      </c>
      <c r="D1530" s="2">
        <f>MACD!E1530</f>
        <v>1.4744453793325221</v>
      </c>
      <c r="E1530" s="2">
        <f>MACD!F1530</f>
        <v>0.64282493685883646</v>
      </c>
      <c r="F1530" s="2">
        <f>'Moving Avg'!D1530</f>
        <v>93.311040000000006</v>
      </c>
      <c r="G1530" s="2">
        <f>'Moving Avg'!F1530</f>
        <v>94.111419999999981</v>
      </c>
      <c r="H1530" s="2">
        <f>'Moving Avg'!G1530</f>
        <v>97.42737600000001</v>
      </c>
      <c r="I1530" s="2">
        <f>'Moving Avg'!H1530</f>
        <v>96.310970999999967</v>
      </c>
      <c r="J1530" s="6" t="str">
        <f>OBV!F1530</f>
        <v>BEARISH</v>
      </c>
      <c r="K1530" s="6" t="str">
        <f>OBV!G1530</f>
        <v>WEAK</v>
      </c>
      <c r="L1530" s="6" t="str">
        <f>OBV!H1530</f>
        <v>CONFIRMED BEARISH</v>
      </c>
    </row>
    <row r="1531" spans="1:12" ht="13.5" x14ac:dyDescent="0.25">
      <c r="A1531" s="3">
        <f>RSI!A1531</f>
        <v>44242</v>
      </c>
      <c r="B1531" s="2">
        <f>RSI!B1531</f>
        <v>91.808700000000002</v>
      </c>
      <c r="C1531" s="2">
        <f>RSI!I1531</f>
        <v>40.7294107417897</v>
      </c>
      <c r="D1531" s="2">
        <f>MACD!E1531</f>
        <v>1.1081692267853498</v>
      </c>
      <c r="E1531" s="2">
        <f>MACD!F1531</f>
        <v>0.73589379484413919</v>
      </c>
      <c r="F1531" s="2">
        <f>'Moving Avg'!D1531</f>
        <v>92.81026</v>
      </c>
      <c r="G1531" s="2">
        <f>'Moving Avg'!F1531</f>
        <v>94.069690000000008</v>
      </c>
      <c r="H1531" s="2">
        <f>'Moving Avg'!G1531</f>
        <v>97.227065999999994</v>
      </c>
      <c r="I1531" s="2">
        <f>'Moving Avg'!H1531</f>
        <v>96.263235499999979</v>
      </c>
      <c r="J1531" s="6" t="str">
        <f>OBV!F1531</f>
        <v>BEARISH</v>
      </c>
      <c r="K1531" s="6" t="str">
        <f>OBV!G1531</f>
        <v>WEAK</v>
      </c>
      <c r="L1531" s="6" t="str">
        <f>OBV!H1531</f>
        <v>CONFIRMED BEARISH</v>
      </c>
    </row>
    <row r="1532" spans="1:12" ht="13.5" x14ac:dyDescent="0.25">
      <c r="A1532" s="3">
        <f>RSI!A1532</f>
        <v>44243</v>
      </c>
      <c r="B1532" s="2">
        <f>RSI!B1532</f>
        <v>91.808700000000002</v>
      </c>
      <c r="C1532" s="2">
        <f>RSI!I1532</f>
        <v>40.7294107417897</v>
      </c>
      <c r="D1532" s="2">
        <f>MACD!E1532</f>
        <v>0.5316506545414228</v>
      </c>
      <c r="E1532" s="2">
        <f>MACD!F1532</f>
        <v>0.69504516678359596</v>
      </c>
      <c r="F1532" s="2">
        <f>'Moving Avg'!D1532</f>
        <v>92.309479999999994</v>
      </c>
      <c r="G1532" s="2">
        <f>'Moving Avg'!F1532</f>
        <v>94.027959999999993</v>
      </c>
      <c r="H1532" s="2">
        <f>'Moving Avg'!G1532</f>
        <v>97.026755999999963</v>
      </c>
      <c r="I1532" s="2">
        <f>'Moving Avg'!H1532</f>
        <v>96.215499999999963</v>
      </c>
      <c r="J1532" s="6" t="str">
        <f>OBV!F1532</f>
        <v>BEARISH</v>
      </c>
      <c r="K1532" s="6" t="str">
        <f>OBV!G1532</f>
        <v>WEAK</v>
      </c>
      <c r="L1532" s="6" t="str">
        <f>OBV!H1532</f>
        <v>CONFIRMED BEARISH</v>
      </c>
    </row>
    <row r="1533" spans="1:12" ht="13.5" x14ac:dyDescent="0.25">
      <c r="A1533" s="3">
        <f>RSI!A1533</f>
        <v>44244</v>
      </c>
      <c r="B1533" s="2">
        <f>RSI!B1533</f>
        <v>91.816999999999993</v>
      </c>
      <c r="C1533" s="2">
        <f>RSI!I1533</f>
        <v>40.764594959558558</v>
      </c>
      <c r="D1533" s="2">
        <f>MACD!E1533</f>
        <v>0.12845518449799442</v>
      </c>
      <c r="E1533" s="2">
        <f>MACD!F1533</f>
        <v>0.58172717032647558</v>
      </c>
      <c r="F1533" s="2">
        <f>'Moving Avg'!D1533</f>
        <v>91.810360000000003</v>
      </c>
      <c r="G1533" s="2">
        <f>'Moving Avg'!F1533</f>
        <v>93.98664500000001</v>
      </c>
      <c r="H1533" s="2">
        <f>'Moving Avg'!G1533</f>
        <v>96.826611999999983</v>
      </c>
      <c r="I1533" s="2">
        <f>'Moving Avg'!H1533</f>
        <v>96.167805999999942</v>
      </c>
      <c r="J1533" s="6" t="str">
        <f>OBV!F1533</f>
        <v>BEARISH</v>
      </c>
      <c r="K1533" s="6" t="str">
        <f>OBV!G1533</f>
        <v>WEAK</v>
      </c>
      <c r="L1533" s="6" t="str">
        <f>OBV!H1533</f>
        <v>CONFIRMED BEARISH</v>
      </c>
    </row>
    <row r="1534" spans="1:12" ht="13.5" x14ac:dyDescent="0.25">
      <c r="A1534" s="3">
        <f>RSI!A1534</f>
        <v>44245</v>
      </c>
      <c r="B1534" s="2">
        <f>RSI!B1534</f>
        <v>92.635000000000005</v>
      </c>
      <c r="C1534" s="2">
        <f>RSI!I1534</f>
        <v>44.275466894709297</v>
      </c>
      <c r="D1534" s="2">
        <f>MACD!E1534</f>
        <v>-0.2586256559576583</v>
      </c>
      <c r="E1534" s="2">
        <f>MACD!F1534</f>
        <v>0.41365660506964885</v>
      </c>
      <c r="F1534" s="2">
        <f>'Moving Avg'!D1534</f>
        <v>91.975620000000006</v>
      </c>
      <c r="G1534" s="2">
        <f>'Moving Avg'!F1534</f>
        <v>93.847265000000007</v>
      </c>
      <c r="H1534" s="2">
        <f>'Moving Avg'!G1534</f>
        <v>96.626135999999988</v>
      </c>
      <c r="I1534" s="2">
        <f>'Moving Avg'!H1534</f>
        <v>96.124201999999926</v>
      </c>
      <c r="J1534" s="6" t="str">
        <f>OBV!F1534</f>
        <v>BULLISH</v>
      </c>
      <c r="K1534" s="6" t="str">
        <f>OBV!G1534</f>
        <v>NEUTRAL</v>
      </c>
      <c r="L1534" s="6" t="str">
        <f>OBV!H1534</f>
        <v>CONFIRMED BULLISH</v>
      </c>
    </row>
    <row r="1535" spans="1:12" ht="13.5" x14ac:dyDescent="0.25">
      <c r="A1535" s="3">
        <f>RSI!A1535</f>
        <v>44246</v>
      </c>
      <c r="B1535" s="2">
        <f>RSI!B1535</f>
        <v>91.808700000000002</v>
      </c>
      <c r="C1535" s="2">
        <f>RSI!I1535</f>
        <v>41.593646120169119</v>
      </c>
      <c r="D1535" s="2">
        <f>MACD!E1535</f>
        <v>-9.6314910947597809E-2</v>
      </c>
      <c r="E1535" s="2">
        <f>MACD!F1535</f>
        <v>0.31166230186619953</v>
      </c>
      <c r="F1535" s="2">
        <f>'Moving Avg'!D1535</f>
        <v>91.975619999999992</v>
      </c>
      <c r="G1535" s="2">
        <f>'Moving Avg'!F1535</f>
        <v>93.52385000000001</v>
      </c>
      <c r="H1535" s="2">
        <f>'Moving Avg'!G1535</f>
        <v>96.40913399999998</v>
      </c>
      <c r="I1535" s="2">
        <f>'Moving Avg'!H1535</f>
        <v>96.091669999999922</v>
      </c>
      <c r="J1535" s="6" t="str">
        <f>OBV!F1535</f>
        <v>BULLISH</v>
      </c>
      <c r="K1535" s="6" t="str">
        <f>OBV!G1535</f>
        <v>NEUTRAL</v>
      </c>
      <c r="L1535" s="6" t="str">
        <f>OBV!H1535</f>
        <v>NEUTRAL</v>
      </c>
    </row>
    <row r="1536" spans="1:12" ht="13.5" x14ac:dyDescent="0.25">
      <c r="A1536" s="3">
        <f>RSI!A1536</f>
        <v>44249</v>
      </c>
      <c r="B1536" s="2">
        <f>RSI!B1536</f>
        <v>91.808700000000002</v>
      </c>
      <c r="C1536" s="2">
        <f>RSI!I1536</f>
        <v>41.593646120169119</v>
      </c>
      <c r="D1536" s="2">
        <f>MACD!E1536</f>
        <v>0.14133840677762066</v>
      </c>
      <c r="E1536" s="2">
        <f>MACD!F1536</f>
        <v>0.27759752284848377</v>
      </c>
      <c r="F1536" s="2">
        <f>'Moving Avg'!D1536</f>
        <v>91.975619999999992</v>
      </c>
      <c r="G1536" s="2">
        <f>'Moving Avg'!F1536</f>
        <v>93.200435000000013</v>
      </c>
      <c r="H1536" s="2">
        <f>'Moving Avg'!G1536</f>
        <v>96.192131999999987</v>
      </c>
      <c r="I1536" s="2">
        <f>'Moving Avg'!H1536</f>
        <v>96.059137999999933</v>
      </c>
      <c r="J1536" s="6" t="str">
        <f>OBV!F1536</f>
        <v>BULLISH</v>
      </c>
      <c r="K1536" s="6" t="str">
        <f>OBV!G1536</f>
        <v>NEUTRAL</v>
      </c>
      <c r="L1536" s="6" t="str">
        <f>OBV!H1536</f>
        <v>NEUTRAL</v>
      </c>
    </row>
    <row r="1537" spans="1:12" ht="13.5" x14ac:dyDescent="0.25">
      <c r="A1537" s="3">
        <f>RSI!A1537</f>
        <v>44250</v>
      </c>
      <c r="B1537" s="2">
        <f>RSI!B1537</f>
        <v>94.312600000000003</v>
      </c>
      <c r="C1537" s="2">
        <f>RSI!I1537</f>
        <v>51.844520410358932</v>
      </c>
      <c r="D1537" s="2">
        <f>MACD!E1537</f>
        <v>0.1689837308440616</v>
      </c>
      <c r="E1537" s="2">
        <f>MACD!F1537</f>
        <v>0.25587476444759938</v>
      </c>
      <c r="F1537" s="2">
        <f>'Moving Avg'!D1537</f>
        <v>92.476399999999984</v>
      </c>
      <c r="G1537" s="2">
        <f>'Moving Avg'!F1537</f>
        <v>93.002215000000007</v>
      </c>
      <c r="H1537" s="2">
        <f>'Moving Avg'!G1537</f>
        <v>96.075285999999991</v>
      </c>
      <c r="I1537" s="2">
        <f>'Moving Avg'!H1537</f>
        <v>96.053845999999922</v>
      </c>
      <c r="J1537" s="6" t="str">
        <f>OBV!F1537</f>
        <v>BULLISH</v>
      </c>
      <c r="K1537" s="6" t="str">
        <f>OBV!G1537</f>
        <v>NEUTRAL</v>
      </c>
      <c r="L1537" s="6" t="str">
        <f>OBV!H1537</f>
        <v>CONFIRMED BULLISH</v>
      </c>
    </row>
    <row r="1538" spans="1:12" ht="13.5" x14ac:dyDescent="0.25">
      <c r="A1538" s="3">
        <f>RSI!A1538</f>
        <v>44251</v>
      </c>
      <c r="B1538" s="2">
        <f>RSI!B1538</f>
        <v>91.808700000000002</v>
      </c>
      <c r="C1538" s="2">
        <f>RSI!I1538</f>
        <v>43.603087334666711</v>
      </c>
      <c r="D1538" s="2">
        <f>MACD!E1538</f>
        <v>0.37419150632810272</v>
      </c>
      <c r="E1538" s="2">
        <f>MACD!F1538</f>
        <v>0.27953811282370006</v>
      </c>
      <c r="F1538" s="2">
        <f>'Moving Avg'!D1538</f>
        <v>92.474740000000011</v>
      </c>
      <c r="G1538" s="2">
        <f>'Moving Avg'!F1538</f>
        <v>92.826525000000018</v>
      </c>
      <c r="H1538" s="2">
        <f>'Moving Avg'!G1538</f>
        <v>95.858283999999998</v>
      </c>
      <c r="I1538" s="2">
        <f>'Moving Avg'!H1538</f>
        <v>96.036034499999928</v>
      </c>
      <c r="J1538" s="6" t="str">
        <f>OBV!F1538</f>
        <v>BEARISH</v>
      </c>
      <c r="K1538" s="6" t="str">
        <f>OBV!G1538</f>
        <v>NEUTRAL</v>
      </c>
      <c r="L1538" s="6" t="str">
        <f>OBV!H1538</f>
        <v>CONFIRMED BEARISH</v>
      </c>
    </row>
    <row r="1539" spans="1:12" ht="13.5" x14ac:dyDescent="0.25">
      <c r="A1539" s="3">
        <f>RSI!A1539</f>
        <v>44252</v>
      </c>
      <c r="B1539" s="2">
        <f>RSI!B1539</f>
        <v>91.808700000000002</v>
      </c>
      <c r="C1539" s="2">
        <f>RSI!I1539</f>
        <v>43.603087334666711</v>
      </c>
      <c r="D1539" s="2">
        <f>MACD!E1539</f>
        <v>0.17402162664946275</v>
      </c>
      <c r="E1539" s="2">
        <f>MACD!F1539</f>
        <v>0.25843481558885262</v>
      </c>
      <c r="F1539" s="2">
        <f>'Moving Avg'!D1539</f>
        <v>92.309479999999994</v>
      </c>
      <c r="G1539" s="2">
        <f>'Moving Avg'!F1539</f>
        <v>92.508115000000004</v>
      </c>
      <c r="H1539" s="2">
        <f>'Moving Avg'!G1539</f>
        <v>95.702877999999998</v>
      </c>
      <c r="I1539" s="2">
        <f>'Moving Avg'!H1539</f>
        <v>96.018222999999949</v>
      </c>
      <c r="J1539" s="6" t="str">
        <f>OBV!F1539</f>
        <v>BEARISH</v>
      </c>
      <c r="K1539" s="6" t="str">
        <f>OBV!G1539</f>
        <v>NEUTRAL</v>
      </c>
      <c r="L1539" s="6" t="str">
        <f>OBV!H1539</f>
        <v>CONFIRMED BEARISH</v>
      </c>
    </row>
    <row r="1540" spans="1:12" ht="13.5" x14ac:dyDescent="0.25">
      <c r="A1540" s="3">
        <f>RSI!A1540</f>
        <v>44253</v>
      </c>
      <c r="B1540" s="2">
        <f>RSI!B1540</f>
        <v>90.974100000000007</v>
      </c>
      <c r="C1540" s="2">
        <f>RSI!I1540</f>
        <v>41.078747419708613</v>
      </c>
      <c r="D1540" s="2">
        <f>MACD!E1540</f>
        <v>7.7032443121765937E-2</v>
      </c>
      <c r="E1540" s="2">
        <f>MACD!F1540</f>
        <v>0.22215434109543528</v>
      </c>
      <c r="F1540" s="2">
        <f>'Moving Avg'!D1540</f>
        <v>92.142560000000003</v>
      </c>
      <c r="G1540" s="2">
        <f>'Moving Avg'!F1540</f>
        <v>92.294870000000003</v>
      </c>
      <c r="H1540" s="2">
        <f>'Moving Avg'!G1540</f>
        <v>95.485041999999993</v>
      </c>
      <c r="I1540" s="2">
        <f>'Moving Avg'!H1540</f>
        <v>95.996238499999947</v>
      </c>
      <c r="J1540" s="6" t="str">
        <f>OBV!F1540</f>
        <v>BEARISH</v>
      </c>
      <c r="K1540" s="6" t="str">
        <f>OBV!G1540</f>
        <v>NEUTRAL</v>
      </c>
      <c r="L1540" s="6" t="str">
        <f>OBV!H1540</f>
        <v>CONFIRMED BEARISH</v>
      </c>
    </row>
    <row r="1541" spans="1:12" ht="13.5" x14ac:dyDescent="0.25">
      <c r="A1541" s="3">
        <f>RSI!A1541</f>
        <v>44256</v>
      </c>
      <c r="B1541" s="2">
        <f>RSI!B1541</f>
        <v>93.703299999999999</v>
      </c>
      <c r="C1541" s="2">
        <f>RSI!I1541</f>
        <v>51.05715940641538</v>
      </c>
      <c r="D1541" s="2">
        <f>MACD!E1541</f>
        <v>-0.19248594788280116</v>
      </c>
      <c r="E1541" s="2">
        <f>MACD!F1541</f>
        <v>0.13922628329978801</v>
      </c>
      <c r="F1541" s="2">
        <f>'Moving Avg'!D1541</f>
        <v>92.521480000000011</v>
      </c>
      <c r="G1541" s="2">
        <f>'Moving Avg'!F1541</f>
        <v>92.359555</v>
      </c>
      <c r="H1541" s="2">
        <f>'Moving Avg'!G1541</f>
        <v>95.305931999999999</v>
      </c>
      <c r="I1541" s="2">
        <f>'Moving Avg'!H1541</f>
        <v>95.974064499999969</v>
      </c>
      <c r="J1541" s="6" t="str">
        <f>OBV!F1541</f>
        <v>BEARISH</v>
      </c>
      <c r="K1541" s="6" t="str">
        <f>OBV!G1541</f>
        <v>NEUTRAL</v>
      </c>
      <c r="L1541" s="6" t="str">
        <f>OBV!H1541</f>
        <v>BEARISH DIVERGENCE</v>
      </c>
    </row>
    <row r="1542" spans="1:12" ht="13.5" x14ac:dyDescent="0.25">
      <c r="A1542" s="3">
        <f>RSI!A1542</f>
        <v>44257</v>
      </c>
      <c r="B1542" s="2">
        <f>RSI!B1542</f>
        <v>94.304199999999994</v>
      </c>
      <c r="C1542" s="2">
        <f>RSI!I1542</f>
        <v>52.946594787051481</v>
      </c>
      <c r="D1542" s="2">
        <f>MACD!E1542</f>
        <v>-0.46755550268257196</v>
      </c>
      <c r="E1542" s="2">
        <f>MACD!F1542</f>
        <v>1.7869926103316003E-2</v>
      </c>
      <c r="F1542" s="2">
        <f>'Moving Avg'!D1542</f>
        <v>92.519800000000004</v>
      </c>
      <c r="G1542" s="2">
        <f>'Moving Avg'!F1542</f>
        <v>92.546510000000012</v>
      </c>
      <c r="H1542" s="2">
        <f>'Moving Avg'!G1542</f>
        <v>95.200435999999996</v>
      </c>
      <c r="I1542" s="2">
        <f>'Moving Avg'!H1542</f>
        <v>95.954894999999965</v>
      </c>
      <c r="J1542" s="6" t="str">
        <f>OBV!F1542</f>
        <v>BULLISH</v>
      </c>
      <c r="K1542" s="6" t="str">
        <f>OBV!G1542</f>
        <v>NEUTRAL</v>
      </c>
      <c r="L1542" s="6" t="str">
        <f>OBV!H1542</f>
        <v>BULLISH DIVERGENCE</v>
      </c>
    </row>
    <row r="1543" spans="1:12" ht="13.5" x14ac:dyDescent="0.25">
      <c r="A1543" s="3">
        <f>RSI!A1543</f>
        <v>44258</v>
      </c>
      <c r="B1543" s="2">
        <f>RSI!B1543</f>
        <v>94.312600000000003</v>
      </c>
      <c r="C1543" s="2">
        <f>RSI!I1543</f>
        <v>52.973925022245602</v>
      </c>
      <c r="D1543" s="2">
        <f>MACD!E1543</f>
        <v>-0.70552161538688551</v>
      </c>
      <c r="E1543" s="2">
        <f>MACD!F1543</f>
        <v>-0.12680838219472432</v>
      </c>
      <c r="F1543" s="2">
        <f>'Moving Avg'!D1543</f>
        <v>93.020579999999995</v>
      </c>
      <c r="G1543" s="2">
        <f>'Moving Avg'!F1543</f>
        <v>92.71135000000001</v>
      </c>
      <c r="H1543" s="2">
        <f>'Moving Avg'!G1543</f>
        <v>95.035516000000001</v>
      </c>
      <c r="I1543" s="2">
        <f>'Moving Avg'!H1543</f>
        <v>95.93576749999994</v>
      </c>
      <c r="J1543" s="6" t="str">
        <f>OBV!F1543</f>
        <v>BULLISH</v>
      </c>
      <c r="K1543" s="6" t="str">
        <f>OBV!G1543</f>
        <v>STRONG</v>
      </c>
      <c r="L1543" s="6" t="str">
        <f>OBV!H1543</f>
        <v>CONFIRMED BULLISH</v>
      </c>
    </row>
    <row r="1544" spans="1:12" ht="13.5" x14ac:dyDescent="0.25">
      <c r="A1544" s="3">
        <f>RSI!A1544</f>
        <v>44259</v>
      </c>
      <c r="B1544" s="2">
        <f>RSI!B1544</f>
        <v>95.981800000000007</v>
      </c>
      <c r="C1544" s="2">
        <f>RSI!I1544</f>
        <v>58.172965073134989</v>
      </c>
      <c r="D1544" s="2">
        <f>MACD!E1544</f>
        <v>-0.91016034624767883</v>
      </c>
      <c r="E1544" s="2">
        <f>MACD!F1544</f>
        <v>-0.28347877500531526</v>
      </c>
      <c r="F1544" s="2">
        <f>'Moving Avg'!D1544</f>
        <v>93.855200000000011</v>
      </c>
      <c r="G1544" s="2">
        <f>'Moving Avg'!F1544</f>
        <v>92.959649999999996</v>
      </c>
      <c r="H1544" s="2">
        <f>'Moving Avg'!G1544</f>
        <v>94.952054000000004</v>
      </c>
      <c r="I1544" s="2">
        <f>'Moving Avg'!H1544</f>
        <v>95.939706499999957</v>
      </c>
      <c r="J1544" s="6" t="str">
        <f>OBV!F1544</f>
        <v>BULLISH</v>
      </c>
      <c r="K1544" s="6" t="str">
        <f>OBV!G1544</f>
        <v>STRONG</v>
      </c>
      <c r="L1544" s="6" t="str">
        <f>OBV!H1544</f>
        <v>CONFIRMED BULLISH</v>
      </c>
    </row>
    <row r="1545" spans="1:12" ht="13.5" x14ac:dyDescent="0.25">
      <c r="A1545" s="3">
        <f>RSI!A1545</f>
        <v>44260</v>
      </c>
      <c r="B1545" s="2">
        <f>RSI!B1545</f>
        <v>98.485699999999994</v>
      </c>
      <c r="C1545" s="2">
        <f>RSI!I1545</f>
        <v>64.51120867882149</v>
      </c>
      <c r="D1545" s="2">
        <f>MACD!E1545</f>
        <v>-1.4108549604976162</v>
      </c>
      <c r="E1545" s="2">
        <f>MACD!F1545</f>
        <v>-0.50895401210377544</v>
      </c>
      <c r="F1545" s="2">
        <f>'Moving Avg'!D1545</f>
        <v>95.357520000000008</v>
      </c>
      <c r="G1545" s="2">
        <f>'Moving Avg'!F1545</f>
        <v>93.196685000000002</v>
      </c>
      <c r="H1545" s="2">
        <f>'Moving Avg'!G1545</f>
        <v>94.91867000000002</v>
      </c>
      <c r="I1545" s="2">
        <f>'Moving Avg'!H1545</f>
        <v>95.942248499999991</v>
      </c>
      <c r="J1545" s="6" t="str">
        <f>OBV!F1545</f>
        <v>BULLISH</v>
      </c>
      <c r="K1545" s="6" t="str">
        <f>OBV!G1545</f>
        <v>STRONG</v>
      </c>
      <c r="L1545" s="6" t="str">
        <f>OBV!H1545</f>
        <v>CONFIRMED BULLISH</v>
      </c>
    </row>
    <row r="1546" spans="1:12" ht="13.5" x14ac:dyDescent="0.25">
      <c r="A1546" s="3">
        <f>RSI!A1546</f>
        <v>44263</v>
      </c>
      <c r="B1546" s="2">
        <f>RSI!B1546</f>
        <v>100.1549</v>
      </c>
      <c r="C1546" s="2">
        <f>RSI!I1546</f>
        <v>67.993218070045742</v>
      </c>
      <c r="D1546" s="2">
        <f>MACD!E1546</f>
        <v>-1.986794559006853</v>
      </c>
      <c r="E1546" s="2">
        <f>MACD!F1546</f>
        <v>-0.80452212148439095</v>
      </c>
      <c r="F1546" s="2">
        <f>'Moving Avg'!D1546</f>
        <v>96.647840000000002</v>
      </c>
      <c r="G1546" s="2">
        <f>'Moving Avg'!F1546</f>
        <v>93.488799999999998</v>
      </c>
      <c r="H1546" s="2">
        <f>'Moving Avg'!G1546</f>
        <v>94.943542000000022</v>
      </c>
      <c r="I1546" s="2">
        <f>'Moving Avg'!H1546</f>
        <v>95.953136499999999</v>
      </c>
      <c r="J1546" s="6" t="str">
        <f>OBV!F1546</f>
        <v>BULLISH</v>
      </c>
      <c r="K1546" s="6" t="str">
        <f>OBV!G1546</f>
        <v>STRONG</v>
      </c>
      <c r="L1546" s="6" t="str">
        <f>OBV!H1546</f>
        <v>CONFIRMED BULLISH</v>
      </c>
    </row>
    <row r="1547" spans="1:12" ht="13.5" x14ac:dyDescent="0.25">
      <c r="A1547" s="3">
        <f>RSI!A1547</f>
        <v>44264</v>
      </c>
      <c r="B1547" s="2">
        <f>RSI!B1547</f>
        <v>100.1549</v>
      </c>
      <c r="C1547" s="2">
        <f>RSI!I1547</f>
        <v>67.993218070045742</v>
      </c>
      <c r="D1547" s="2">
        <f>MACD!E1547</f>
        <v>-2.1252857594456316</v>
      </c>
      <c r="E1547" s="2">
        <f>MACD!F1547</f>
        <v>-1.0686748490766391</v>
      </c>
      <c r="F1547" s="2">
        <f>'Moving Avg'!D1547</f>
        <v>97.817980000000006</v>
      </c>
      <c r="G1547" s="2">
        <f>'Moving Avg'!F1547</f>
        <v>93.780914999999993</v>
      </c>
      <c r="H1547" s="2">
        <f>'Moving Avg'!G1547</f>
        <v>94.945210000000003</v>
      </c>
      <c r="I1547" s="2">
        <f>'Moving Avg'!H1547</f>
        <v>95.964024500000008</v>
      </c>
      <c r="J1547" s="6" t="str">
        <f>OBV!F1547</f>
        <v>BULLISH</v>
      </c>
      <c r="K1547" s="6" t="str">
        <f>OBV!G1547</f>
        <v>STRONG</v>
      </c>
      <c r="L1547" s="6" t="str">
        <f>OBV!H1547</f>
        <v>CONFIRMED BULLISH</v>
      </c>
    </row>
    <row r="1548" spans="1:12" ht="13.5" x14ac:dyDescent="0.25">
      <c r="A1548" s="3">
        <f>RSI!A1548</f>
        <v>44265</v>
      </c>
      <c r="B1548" s="2">
        <f>RSI!B1548</f>
        <v>102.65049999999999</v>
      </c>
      <c r="C1548" s="2">
        <f>RSI!I1548</f>
        <v>72.646758553342423</v>
      </c>
      <c r="D1548" s="2">
        <f>MACD!E1548</f>
        <v>-2.8462240417330378</v>
      </c>
      <c r="E1548" s="2">
        <f>MACD!F1548</f>
        <v>-1.4241846876079189</v>
      </c>
      <c r="F1548" s="2">
        <f>'Moving Avg'!D1548</f>
        <v>99.485559999999992</v>
      </c>
      <c r="G1548" s="2">
        <f>'Moving Avg'!F1548</f>
        <v>94.197810000000004</v>
      </c>
      <c r="H1548" s="2">
        <f>'Moving Avg'!G1548</f>
        <v>94.94504400000001</v>
      </c>
      <c r="I1548" s="2">
        <f>'Moving Avg'!H1548</f>
        <v>95.972911500000023</v>
      </c>
      <c r="J1548" s="6" t="str">
        <f>OBV!F1548</f>
        <v>BULLISH</v>
      </c>
      <c r="K1548" s="6" t="str">
        <f>OBV!G1548</f>
        <v>STRONG</v>
      </c>
      <c r="L1548" s="6" t="str">
        <f>OBV!H1548</f>
        <v>CONFIRMED BULLISH</v>
      </c>
    </row>
    <row r="1549" spans="1:12" ht="13.5" x14ac:dyDescent="0.25">
      <c r="A1549" s="3">
        <f>RSI!A1549</f>
        <v>44266</v>
      </c>
      <c r="B1549" s="2">
        <f>RSI!B1549</f>
        <v>99.578999999999994</v>
      </c>
      <c r="C1549" s="2">
        <f>RSI!I1549</f>
        <v>60.909045114289952</v>
      </c>
      <c r="D1549" s="2">
        <f>MACD!E1549</f>
        <v>-3.274660883505419</v>
      </c>
      <c r="E1549" s="2">
        <f>MACD!F1549</f>
        <v>-1.794279926787419</v>
      </c>
      <c r="F1549" s="2">
        <f>'Moving Avg'!D1549</f>
        <v>100.20500000000001</v>
      </c>
      <c r="G1549" s="2">
        <f>'Moving Avg'!F1549</f>
        <v>94.586325000000002</v>
      </c>
      <c r="H1549" s="2">
        <f>'Moving Avg'!G1549</f>
        <v>94.833370000000002</v>
      </c>
      <c r="I1549" s="2">
        <f>'Moving Avg'!H1549</f>
        <v>95.960045500000035</v>
      </c>
      <c r="J1549" s="6" t="str">
        <f>OBV!F1549</f>
        <v>BULLISH</v>
      </c>
      <c r="K1549" s="6" t="str">
        <f>OBV!G1549</f>
        <v>NEUTRAL</v>
      </c>
      <c r="L1549" s="6" t="str">
        <f>OBV!H1549</f>
        <v>CONFIRMED BULLISH</v>
      </c>
    </row>
    <row r="1550" spans="1:12" ht="13.5" x14ac:dyDescent="0.25">
      <c r="A1550" s="3">
        <f>RSI!A1550</f>
        <v>44267</v>
      </c>
      <c r="B1550" s="2">
        <f>RSI!B1550</f>
        <v>100.1549</v>
      </c>
      <c r="C1550" s="2">
        <f>RSI!I1550</f>
        <v>62.14408849219366</v>
      </c>
      <c r="D1550" s="2">
        <f>MACD!E1550</f>
        <v>-3.8326223876461114</v>
      </c>
      <c r="E1550" s="2">
        <f>MACD!F1550</f>
        <v>-2.2019484189591578</v>
      </c>
      <c r="F1550" s="2">
        <f>'Moving Avg'!D1550</f>
        <v>100.53883999999999</v>
      </c>
      <c r="G1550" s="2">
        <f>'Moving Avg'!F1550</f>
        <v>95.003635000000003</v>
      </c>
      <c r="H1550" s="2">
        <f>'Moving Avg'!G1550</f>
        <v>94.796312</v>
      </c>
      <c r="I1550" s="2">
        <f>'Moving Avg'!H1550</f>
        <v>95.950059000000039</v>
      </c>
      <c r="J1550" s="6" t="str">
        <f>OBV!F1550</f>
        <v>BULLISH</v>
      </c>
      <c r="K1550" s="6" t="str">
        <f>OBV!G1550</f>
        <v>NEUTRAL</v>
      </c>
      <c r="L1550" s="6" t="str">
        <f>OBV!H1550</f>
        <v>CONFIRMED BULLISH</v>
      </c>
    </row>
    <row r="1551" spans="1:12" ht="13.5" x14ac:dyDescent="0.25">
      <c r="A1551" s="3">
        <f>RSI!A1551</f>
        <v>44270</v>
      </c>
      <c r="B1551" s="2">
        <f>RSI!B1551</f>
        <v>100.0715</v>
      </c>
      <c r="C1551" s="2">
        <f>RSI!I1551</f>
        <v>61.839386872594147</v>
      </c>
      <c r="D1551" s="2">
        <f>MACD!E1551</f>
        <v>-3.9046649064156469</v>
      </c>
      <c r="E1551" s="2">
        <f>MACD!F1551</f>
        <v>-2.5424917164504555</v>
      </c>
      <c r="F1551" s="2">
        <f>'Moving Avg'!D1551</f>
        <v>100.52216</v>
      </c>
      <c r="G1551" s="2">
        <f>'Moving Avg'!F1551</f>
        <v>95.416775000000001</v>
      </c>
      <c r="H1551" s="2">
        <f>'Moving Avg'!G1551</f>
        <v>94.744900000000015</v>
      </c>
      <c r="I1551" s="2">
        <f>'Moving Avg'!H1551</f>
        <v>95.954939500000052</v>
      </c>
      <c r="J1551" s="6" t="str">
        <f>OBV!F1551</f>
        <v>BULLISH</v>
      </c>
      <c r="K1551" s="6" t="str">
        <f>OBV!G1551</f>
        <v>NEUTRAL</v>
      </c>
      <c r="L1551" s="6" t="str">
        <f>OBV!H1551</f>
        <v>BULLISH DIVERGENCE</v>
      </c>
    </row>
    <row r="1552" spans="1:12" ht="13.5" x14ac:dyDescent="0.25">
      <c r="A1552" s="3">
        <f>RSI!A1552</f>
        <v>44271</v>
      </c>
      <c r="B1552" s="2">
        <f>RSI!B1552</f>
        <v>100.0715</v>
      </c>
      <c r="C1552" s="2">
        <f>RSI!I1552</f>
        <v>61.839386872594154</v>
      </c>
      <c r="D1552" s="2">
        <f>MACD!E1552</f>
        <v>-3.89673679540698</v>
      </c>
      <c r="E1552" s="2">
        <f>MACD!F1552</f>
        <v>-2.8133407322417607</v>
      </c>
      <c r="F1552" s="2">
        <f>'Moving Avg'!D1552</f>
        <v>100.50548000000001</v>
      </c>
      <c r="G1552" s="2">
        <f>'Moving Avg'!F1552</f>
        <v>95.829915</v>
      </c>
      <c r="H1552" s="2">
        <f>'Moving Avg'!G1552</f>
        <v>94.754916000000009</v>
      </c>
      <c r="I1552" s="2">
        <f>'Moving Avg'!H1552</f>
        <v>95.959820000000036</v>
      </c>
      <c r="J1552" s="6" t="str">
        <f>OBV!F1552</f>
        <v>BULLISH</v>
      </c>
      <c r="K1552" s="6" t="str">
        <f>OBV!G1552</f>
        <v>NEUTRAL</v>
      </c>
      <c r="L1552" s="6" t="str">
        <f>OBV!H1552</f>
        <v>BULLISH DIVERGENCE</v>
      </c>
    </row>
    <row r="1553" spans="1:12" ht="13.5" x14ac:dyDescent="0.25">
      <c r="A1553" s="3">
        <f>RSI!A1553</f>
        <v>44272</v>
      </c>
      <c r="B1553" s="2">
        <f>RSI!B1553</f>
        <v>99.320300000000003</v>
      </c>
      <c r="C1553" s="2">
        <f>RSI!I1553</f>
        <v>58.826341474563037</v>
      </c>
      <c r="D1553" s="2">
        <f>MACD!E1553</f>
        <v>-3.8549055198827347</v>
      </c>
      <c r="E1553" s="2">
        <f>MACD!F1553</f>
        <v>-3.0216536897699555</v>
      </c>
      <c r="F1553" s="2">
        <f>'Moving Avg'!D1553</f>
        <v>99.83944000000001</v>
      </c>
      <c r="G1553" s="2">
        <f>'Moving Avg'!F1553</f>
        <v>96.205080000000009</v>
      </c>
      <c r="H1553" s="2">
        <f>'Moving Avg'!G1553</f>
        <v>94.771608000000029</v>
      </c>
      <c r="I1553" s="2">
        <f>'Moving Avg'!H1553</f>
        <v>95.960944500000025</v>
      </c>
      <c r="J1553" s="6" t="str">
        <f>OBV!F1553</f>
        <v>BEARISH</v>
      </c>
      <c r="K1553" s="6" t="str">
        <f>OBV!G1553</f>
        <v>NEUTRAL</v>
      </c>
      <c r="L1553" s="6" t="str">
        <f>OBV!H1553</f>
        <v>CONFIRMED BEARISH</v>
      </c>
    </row>
    <row r="1554" spans="1:12" ht="13.5" x14ac:dyDescent="0.25">
      <c r="A1554" s="3">
        <f>RSI!A1554</f>
        <v>44273</v>
      </c>
      <c r="B1554" s="2">
        <f>RSI!B1554</f>
        <v>99.320300000000003</v>
      </c>
      <c r="C1554" s="2">
        <f>RSI!I1554</f>
        <v>58.826341474563037</v>
      </c>
      <c r="D1554" s="2">
        <f>MACD!E1554</f>
        <v>-3.5784689875502664</v>
      </c>
      <c r="E1554" s="2">
        <f>MACD!F1554</f>
        <v>-3.1330167493260181</v>
      </c>
      <c r="F1554" s="2">
        <f>'Moving Avg'!D1554</f>
        <v>99.787700000000001</v>
      </c>
      <c r="G1554" s="2">
        <f>'Moving Avg'!F1554</f>
        <v>96.539344999999997</v>
      </c>
      <c r="H1554" s="2">
        <f>'Moving Avg'!G1554</f>
        <v>94.838378000000048</v>
      </c>
      <c r="I1554" s="2">
        <f>'Moving Avg'!H1554</f>
        <v>95.974899500000006</v>
      </c>
      <c r="J1554" s="6" t="str">
        <f>OBV!F1554</f>
        <v>BEARISH</v>
      </c>
      <c r="K1554" s="6" t="str">
        <f>OBV!G1554</f>
        <v>NEUTRAL</v>
      </c>
      <c r="L1554" s="6" t="str">
        <f>OBV!H1554</f>
        <v>CONFIRMED BEARISH</v>
      </c>
    </row>
    <row r="1555" spans="1:12" ht="13.5" x14ac:dyDescent="0.25">
      <c r="A1555" s="3">
        <f>RSI!A1555</f>
        <v>44274</v>
      </c>
      <c r="B1555" s="2">
        <f>RSI!B1555</f>
        <v>98.4773</v>
      </c>
      <c r="C1555" s="2">
        <f>RSI!I1555</f>
        <v>55.318406580554289</v>
      </c>
      <c r="D1555" s="2">
        <f>MACD!E1555</f>
        <v>-2.9114931404231044</v>
      </c>
      <c r="E1555" s="2">
        <f>MACD!F1555</f>
        <v>-3.0887120275454358</v>
      </c>
      <c r="F1555" s="2">
        <f>'Moving Avg'!D1555</f>
        <v>99.452179999999998</v>
      </c>
      <c r="G1555" s="2">
        <f>'Moving Avg'!F1555</f>
        <v>96.872775000000004</v>
      </c>
      <c r="H1555" s="2">
        <f>'Moving Avg'!G1555</f>
        <v>94.938366000000045</v>
      </c>
      <c r="I1555" s="2">
        <f>'Moving Avg'!H1555</f>
        <v>95.988661499999992</v>
      </c>
      <c r="J1555" s="6" t="str">
        <f>OBV!F1555</f>
        <v>BEARISH</v>
      </c>
      <c r="K1555" s="6" t="str">
        <f>OBV!G1555</f>
        <v>NEUTRAL</v>
      </c>
      <c r="L1555" s="6" t="str">
        <f>OBV!H1555</f>
        <v>CONFIRMED BEARISH</v>
      </c>
    </row>
    <row r="1556" spans="1:12" ht="13.5" x14ac:dyDescent="0.25">
      <c r="A1556" s="3">
        <f>RSI!A1556</f>
        <v>44277</v>
      </c>
      <c r="B1556" s="2">
        <f>RSI!B1556</f>
        <v>95.898300000000006</v>
      </c>
      <c r="C1556" s="2">
        <f>RSI!I1556</f>
        <v>46.234820929136944</v>
      </c>
      <c r="D1556" s="2">
        <f>MACD!E1556</f>
        <v>-1.9078215434952881</v>
      </c>
      <c r="E1556" s="2">
        <f>MACD!F1556</f>
        <v>-2.8525339307354063</v>
      </c>
      <c r="F1556" s="2">
        <f>'Moving Avg'!D1556</f>
        <v>98.617539999999991</v>
      </c>
      <c r="G1556" s="2">
        <f>'Moving Avg'!F1556</f>
        <v>97.077255000000008</v>
      </c>
      <c r="H1556" s="2">
        <f>'Moving Avg'!G1556</f>
        <v>94.98677400000004</v>
      </c>
      <c r="I1556" s="2">
        <f>'Moving Avg'!H1556</f>
        <v>95.98952850000002</v>
      </c>
      <c r="J1556" s="6" t="str">
        <f>OBV!F1556</f>
        <v>BEARISH</v>
      </c>
      <c r="K1556" s="6" t="str">
        <f>OBV!G1556</f>
        <v>NEUTRAL</v>
      </c>
      <c r="L1556" s="6" t="str">
        <f>OBV!H1556</f>
        <v>CONFIRMED BEARISH</v>
      </c>
    </row>
    <row r="1557" spans="1:12" ht="13.5" x14ac:dyDescent="0.25">
      <c r="A1557" s="3">
        <f>RSI!A1557</f>
        <v>44278</v>
      </c>
      <c r="B1557" s="2">
        <f>RSI!B1557</f>
        <v>95.981800000000007</v>
      </c>
      <c r="C1557" s="2">
        <f>RSI!I1557</f>
        <v>46.540896831892638</v>
      </c>
      <c r="D1557" s="2">
        <f>MACD!E1557</f>
        <v>-1.0574045197655835</v>
      </c>
      <c r="E1557" s="2">
        <f>MACD!F1557</f>
        <v>-2.4935080485414418</v>
      </c>
      <c r="F1557" s="2">
        <f>'Moving Avg'!D1557</f>
        <v>97.799600000000012</v>
      </c>
      <c r="G1557" s="2">
        <f>'Moving Avg'!F1557</f>
        <v>97.16071500000001</v>
      </c>
      <c r="H1557" s="2">
        <f>'Moving Avg'!G1557</f>
        <v>95.037018000000003</v>
      </c>
      <c r="I1557" s="2">
        <f>'Moving Avg'!H1557</f>
        <v>96.004930500000015</v>
      </c>
      <c r="J1557" s="6" t="str">
        <f>OBV!F1557</f>
        <v>BEARISH</v>
      </c>
      <c r="K1557" s="6" t="str">
        <f>OBV!G1557</f>
        <v>NEUTRAL</v>
      </c>
      <c r="L1557" s="6" t="str">
        <f>OBV!H1557</f>
        <v>CONFIRMED BEARISH</v>
      </c>
    </row>
    <row r="1558" spans="1:12" ht="13.5" x14ac:dyDescent="0.25">
      <c r="A1558" s="3">
        <f>RSI!A1558</f>
        <v>44279</v>
      </c>
      <c r="B1558" s="2">
        <f>RSI!B1558</f>
        <v>95.973500000000001</v>
      </c>
      <c r="C1558" s="2">
        <f>RSI!I1558</f>
        <v>46.512551959188222</v>
      </c>
      <c r="D1558" s="2">
        <f>MACD!E1558</f>
        <v>5.3036789649610228E-2</v>
      </c>
      <c r="E1558" s="2">
        <f>MACD!F1558</f>
        <v>-1.9841990809032315</v>
      </c>
      <c r="F1558" s="2">
        <f>'Moving Avg'!D1558</f>
        <v>97.130240000000001</v>
      </c>
      <c r="G1558" s="2">
        <f>'Moving Avg'!F1558</f>
        <v>97.368955000000014</v>
      </c>
      <c r="H1558" s="2">
        <f>'Moving Avg'!G1558</f>
        <v>95.087096000000017</v>
      </c>
      <c r="I1558" s="2">
        <f>'Moving Avg'!H1558</f>
        <v>96.020291</v>
      </c>
      <c r="J1558" s="6" t="str">
        <f>OBV!F1558</f>
        <v>BEARISH</v>
      </c>
      <c r="K1558" s="6" t="str">
        <f>OBV!G1558</f>
        <v>NEUTRAL</v>
      </c>
      <c r="L1558" s="6" t="str">
        <f>OBV!H1558</f>
        <v>CONFIRMED BEARISH</v>
      </c>
    </row>
    <row r="1559" spans="1:12" ht="13.5" x14ac:dyDescent="0.25">
      <c r="A1559" s="3">
        <f>RSI!A1559</f>
        <v>44280</v>
      </c>
      <c r="B1559" s="2">
        <f>RSI!B1559</f>
        <v>95.973500000000001</v>
      </c>
      <c r="C1559" s="2">
        <f>RSI!I1559</f>
        <v>46.512551959188222</v>
      </c>
      <c r="D1559" s="2">
        <f>MACD!E1559</f>
        <v>0.52598896324100508</v>
      </c>
      <c r="E1559" s="2">
        <f>MACD!F1559</f>
        <v>-1.4821614720743843</v>
      </c>
      <c r="F1559" s="2">
        <f>'Moving Avg'!D1559</f>
        <v>96.460880000000003</v>
      </c>
      <c r="G1559" s="2">
        <f>'Moving Avg'!F1559</f>
        <v>97.577195000000017</v>
      </c>
      <c r="H1559" s="2">
        <f>'Moving Avg'!G1559</f>
        <v>95.137174000000016</v>
      </c>
      <c r="I1559" s="2">
        <f>'Moving Avg'!H1559</f>
        <v>96.033600000000007</v>
      </c>
      <c r="J1559" s="6" t="str">
        <f>OBV!F1559</f>
        <v>BEARISH</v>
      </c>
      <c r="K1559" s="6" t="str">
        <f>OBV!G1559</f>
        <v>NEUTRAL</v>
      </c>
      <c r="L1559" s="6" t="str">
        <f>OBV!H1559</f>
        <v>CONFIRMED BEARISH</v>
      </c>
    </row>
    <row r="1560" spans="1:12" ht="13.5" x14ac:dyDescent="0.25">
      <c r="A1560" s="3">
        <f>RSI!A1560</f>
        <v>44281</v>
      </c>
      <c r="B1560" s="2">
        <f>RSI!B1560</f>
        <v>95.965100000000007</v>
      </c>
      <c r="C1560" s="2">
        <f>RSI!I1560</f>
        <v>46.479326564357109</v>
      </c>
      <c r="D1560" s="2">
        <f>MACD!E1560</f>
        <v>1.0208519030833685</v>
      </c>
      <c r="E1560" s="2">
        <f>MACD!F1560</f>
        <v>-0.98155879704283389</v>
      </c>
      <c r="F1560" s="2">
        <f>'Moving Avg'!D1560</f>
        <v>95.95844000000001</v>
      </c>
      <c r="G1560" s="2">
        <f>'Moving Avg'!F1560</f>
        <v>97.826745000000031</v>
      </c>
      <c r="H1560" s="2">
        <f>'Moving Avg'!G1560</f>
        <v>95.187084000000013</v>
      </c>
      <c r="I1560" s="2">
        <f>'Moving Avg'!H1560</f>
        <v>96.058933500000009</v>
      </c>
      <c r="J1560" s="6" t="str">
        <f>OBV!F1560</f>
        <v>BEARISH</v>
      </c>
      <c r="K1560" s="6" t="str">
        <f>OBV!G1560</f>
        <v>NEUTRAL</v>
      </c>
      <c r="L1560" s="6" t="str">
        <f>OBV!H1560</f>
        <v>CONFIRMED BEARISH</v>
      </c>
    </row>
    <row r="1561" spans="1:12" ht="13.5" x14ac:dyDescent="0.25">
      <c r="A1561" s="3">
        <f>RSI!A1561</f>
        <v>44284</v>
      </c>
      <c r="B1561" s="2">
        <f>RSI!B1561</f>
        <v>95.965100000000007</v>
      </c>
      <c r="C1561" s="2">
        <f>RSI!I1561</f>
        <v>46.479326564357116</v>
      </c>
      <c r="D1561" s="2">
        <f>MACD!E1561</f>
        <v>1.4318476319845388</v>
      </c>
      <c r="E1561" s="2">
        <f>MACD!F1561</f>
        <v>-0.49887751123735941</v>
      </c>
      <c r="F1561" s="2">
        <f>'Moving Avg'!D1561</f>
        <v>95.971800000000002</v>
      </c>
      <c r="G1561" s="2">
        <f>'Moving Avg'!F1561</f>
        <v>97.939835000000016</v>
      </c>
      <c r="H1561" s="2">
        <f>'Moving Avg'!G1561</f>
        <v>95.253520000000023</v>
      </c>
      <c r="I1561" s="2">
        <f>'Moving Avg'!H1561</f>
        <v>96.083864500000018</v>
      </c>
      <c r="J1561" s="6" t="str">
        <f>OBV!F1561</f>
        <v>BULLISH</v>
      </c>
      <c r="K1561" s="6" t="str">
        <f>OBV!G1561</f>
        <v>NEUTRAL</v>
      </c>
      <c r="L1561" s="6" t="str">
        <f>OBV!H1561</f>
        <v>CONFIRMED BULLISH</v>
      </c>
    </row>
    <row r="1562" spans="1:12" ht="13.5" x14ac:dyDescent="0.25">
      <c r="A1562" s="3">
        <f>RSI!A1562</f>
        <v>44285</v>
      </c>
      <c r="B1562" s="2">
        <f>RSI!B1562</f>
        <v>95.965100000000007</v>
      </c>
      <c r="C1562" s="2">
        <f>RSI!I1562</f>
        <v>46.479326564357116</v>
      </c>
      <c r="D1562" s="2">
        <f>MACD!E1562</f>
        <v>1.7843320619557232</v>
      </c>
      <c r="E1562" s="2">
        <f>MACD!F1562</f>
        <v>-4.2235596598742875E-2</v>
      </c>
      <c r="F1562" s="2">
        <f>'Moving Avg'!D1562</f>
        <v>95.968460000000007</v>
      </c>
      <c r="G1562" s="2">
        <f>'Moving Avg'!F1562</f>
        <v>98.022880000000015</v>
      </c>
      <c r="H1562" s="2">
        <f>'Moving Avg'!G1562</f>
        <v>95.319956000000033</v>
      </c>
      <c r="I1562" s="2">
        <f>'Moving Avg'!H1562</f>
        <v>96.108795500000014</v>
      </c>
      <c r="J1562" s="6" t="str">
        <f>OBV!F1562</f>
        <v>BEARISH</v>
      </c>
      <c r="K1562" s="6" t="str">
        <f>OBV!G1562</f>
        <v>NEUTRAL</v>
      </c>
      <c r="L1562" s="6" t="str">
        <f>OBV!H1562</f>
        <v>CONFIRMED BEARISH</v>
      </c>
    </row>
    <row r="1563" spans="1:12" ht="13.5" x14ac:dyDescent="0.25">
      <c r="A1563" s="3">
        <f>RSI!A1563</f>
        <v>44286</v>
      </c>
      <c r="B1563" s="2">
        <f>RSI!B1563</f>
        <v>95.965100000000007</v>
      </c>
      <c r="C1563" s="2">
        <f>RSI!I1563</f>
        <v>46.479326564357116</v>
      </c>
      <c r="D1563" s="2">
        <f>MACD!E1563</f>
        <v>1.9713881588054534</v>
      </c>
      <c r="E1563" s="2">
        <f>MACD!F1563</f>
        <v>0.3604891544820964</v>
      </c>
      <c r="F1563" s="2">
        <f>'Moving Avg'!D1563</f>
        <v>95.96678</v>
      </c>
      <c r="G1563" s="2">
        <f>'Moving Avg'!F1563</f>
        <v>98.105504999999994</v>
      </c>
      <c r="H1563" s="2">
        <f>'Moving Avg'!G1563</f>
        <v>95.386392000000058</v>
      </c>
      <c r="I1563" s="2">
        <f>'Moving Avg'!H1563</f>
        <v>96.133726500000023</v>
      </c>
      <c r="J1563" s="6" t="str">
        <f>OBV!F1563</f>
        <v>BEARISH</v>
      </c>
      <c r="K1563" s="6" t="str">
        <f>OBV!G1563</f>
        <v>NEUTRAL</v>
      </c>
      <c r="L1563" s="6" t="str">
        <f>OBV!H1563</f>
        <v>CONFIRMED BEARISH</v>
      </c>
    </row>
    <row r="1564" spans="1:12" ht="13.5" x14ac:dyDescent="0.25">
      <c r="A1564" s="3">
        <f>RSI!A1564</f>
        <v>44287</v>
      </c>
      <c r="B1564" s="2">
        <f>RSI!B1564</f>
        <v>95.965100000000007</v>
      </c>
      <c r="C1564" s="2">
        <f>RSI!I1564</f>
        <v>46.479326564357116</v>
      </c>
      <c r="D1564" s="2">
        <f>MACD!E1564</f>
        <v>2.1337120163508985</v>
      </c>
      <c r="E1564" s="2">
        <f>MACD!F1564</f>
        <v>0.71513372685585685</v>
      </c>
      <c r="F1564" s="2">
        <f>'Moving Avg'!D1564</f>
        <v>95.965100000000007</v>
      </c>
      <c r="G1564" s="2">
        <f>'Moving Avg'!F1564</f>
        <v>98.104669999999984</v>
      </c>
      <c r="H1564" s="2">
        <f>'Moving Avg'!G1564</f>
        <v>95.397242000000048</v>
      </c>
      <c r="I1564" s="2">
        <f>'Moving Avg'!H1564</f>
        <v>96.158657500000047</v>
      </c>
      <c r="J1564" s="6" t="str">
        <f>OBV!F1564</f>
        <v>BEARISH</v>
      </c>
      <c r="K1564" s="6" t="str">
        <f>OBV!G1564</f>
        <v>NEUTRAL</v>
      </c>
      <c r="L1564" s="6" t="str">
        <f>OBV!H1564</f>
        <v>CONFIRMED BEARISH</v>
      </c>
    </row>
    <row r="1565" spans="1:12" ht="13.5" x14ac:dyDescent="0.25">
      <c r="A1565" s="3">
        <f>RSI!A1565</f>
        <v>44288</v>
      </c>
      <c r="B1565" s="2">
        <f>RSI!B1565</f>
        <v>100.1549</v>
      </c>
      <c r="C1565" s="2">
        <f>RSI!I1565</f>
        <v>64.698552433729731</v>
      </c>
      <c r="D1565" s="2">
        <f>MACD!E1565</f>
        <v>1.834761055552022</v>
      </c>
      <c r="E1565" s="2">
        <f>MACD!F1565</f>
        <v>0.93905919259508996</v>
      </c>
      <c r="F1565" s="2">
        <f>'Moving Avg'!D1565</f>
        <v>96.803060000000002</v>
      </c>
      <c r="G1565" s="2">
        <f>'Moving Avg'!F1565</f>
        <v>98.188129999999973</v>
      </c>
      <c r="H1565" s="2">
        <f>'Moving Avg'!G1565</f>
        <v>95.434800000000067</v>
      </c>
      <c r="I1565" s="2">
        <f>'Moving Avg'!H1565</f>
        <v>96.204457000000019</v>
      </c>
      <c r="J1565" s="6" t="str">
        <f>OBV!F1565</f>
        <v>BULLISH</v>
      </c>
      <c r="K1565" s="6" t="str">
        <f>OBV!G1565</f>
        <v>STRONG</v>
      </c>
      <c r="L1565" s="6" t="str">
        <f>OBV!H1565</f>
        <v>CONFIRMED BULLISH</v>
      </c>
    </row>
    <row r="1566" spans="1:12" ht="13.5" x14ac:dyDescent="0.25">
      <c r="A1566" s="3">
        <f>RSI!A1566</f>
        <v>44291</v>
      </c>
      <c r="B1566" s="2">
        <f>RSI!B1566</f>
        <v>101.8242</v>
      </c>
      <c r="C1566" s="2">
        <f>RSI!I1566</f>
        <v>69.19758288365054</v>
      </c>
      <c r="D1566" s="2">
        <f>MACD!E1566</f>
        <v>1.0400922280822158</v>
      </c>
      <c r="E1566" s="2">
        <f>MACD!F1566</f>
        <v>0.95926579969251513</v>
      </c>
      <c r="F1566" s="2">
        <f>'Moving Avg'!D1566</f>
        <v>97.974880000000013</v>
      </c>
      <c r="G1566" s="2">
        <f>'Moving Avg'!F1566</f>
        <v>98.271594999999976</v>
      </c>
      <c r="H1566" s="2">
        <f>'Moving Avg'!G1566</f>
        <v>95.505744000000035</v>
      </c>
      <c r="I1566" s="2">
        <f>'Moving Avg'!H1566</f>
        <v>96.258603000000022</v>
      </c>
      <c r="J1566" s="6" t="str">
        <f>OBV!F1566</f>
        <v>BULLISH</v>
      </c>
      <c r="K1566" s="6" t="str">
        <f>OBV!G1566</f>
        <v>STRONG</v>
      </c>
      <c r="L1566" s="6" t="str">
        <f>OBV!H1566</f>
        <v>CONFIRMED BULLISH</v>
      </c>
    </row>
    <row r="1567" spans="1:12" ht="13.5" x14ac:dyDescent="0.25">
      <c r="A1567" s="3">
        <f>RSI!A1567</f>
        <v>44292</v>
      </c>
      <c r="B1567" s="2">
        <f>RSI!B1567</f>
        <v>101.8242</v>
      </c>
      <c r="C1567" s="2">
        <f>RSI!I1567</f>
        <v>69.19758288365054</v>
      </c>
      <c r="D1567" s="2">
        <f>MACD!E1567</f>
        <v>0.35095007290692593</v>
      </c>
      <c r="E1567" s="2">
        <f>MACD!F1567</f>
        <v>0.83760265433539738</v>
      </c>
      <c r="F1567" s="2">
        <f>'Moving Avg'!D1567</f>
        <v>99.14670000000001</v>
      </c>
      <c r="G1567" s="2">
        <f>'Moving Avg'!F1567</f>
        <v>98.35505999999998</v>
      </c>
      <c r="H1567" s="2">
        <f>'Moving Avg'!G1567</f>
        <v>95.576688000000033</v>
      </c>
      <c r="I1567" s="2">
        <f>'Moving Avg'!H1567</f>
        <v>96.311542500000002</v>
      </c>
      <c r="J1567" s="6" t="str">
        <f>OBV!F1567</f>
        <v>BULLISH</v>
      </c>
      <c r="K1567" s="6" t="str">
        <f>OBV!G1567</f>
        <v>STRONG</v>
      </c>
      <c r="L1567" s="6" t="str">
        <f>OBV!H1567</f>
        <v>CONFIRMED BULLISH</v>
      </c>
    </row>
    <row r="1568" spans="1:12" ht="13.5" x14ac:dyDescent="0.25">
      <c r="A1568" s="3">
        <f>RSI!A1568</f>
        <v>44293</v>
      </c>
      <c r="B1568" s="2">
        <f>RSI!B1568</f>
        <v>101.9911</v>
      </c>
      <c r="C1568" s="2">
        <f>RSI!I1568</f>
        <v>69.646154151483017</v>
      </c>
      <c r="D1568" s="2">
        <f>MACD!E1568</f>
        <v>-0.27319549109542152</v>
      </c>
      <c r="E1568" s="2">
        <f>MACD!F1568</f>
        <v>0.61544302524923367</v>
      </c>
      <c r="F1568" s="2">
        <f>'Moving Avg'!D1568</f>
        <v>100.35190000000001</v>
      </c>
      <c r="G1568" s="2">
        <f>'Moving Avg'!F1568</f>
        <v>98.322089999999989</v>
      </c>
      <c r="H1568" s="2">
        <f>'Moving Avg'!G1568</f>
        <v>95.710060000000027</v>
      </c>
      <c r="I1568" s="2">
        <f>'Moving Avg'!H1568</f>
        <v>96.365356500000004</v>
      </c>
      <c r="J1568" s="6" t="str">
        <f>OBV!F1568</f>
        <v>BULLISH</v>
      </c>
      <c r="K1568" s="6" t="str">
        <f>OBV!G1568</f>
        <v>STRONG</v>
      </c>
      <c r="L1568" s="6" t="str">
        <f>OBV!H1568</f>
        <v>CONFIRMED BULLISH</v>
      </c>
    </row>
    <row r="1569" spans="1:12" ht="13.5" x14ac:dyDescent="0.25">
      <c r="A1569" s="3">
        <f>RSI!A1569</f>
        <v>44294</v>
      </c>
      <c r="B1569" s="2">
        <f>RSI!B1569</f>
        <v>101.8242</v>
      </c>
      <c r="C1569" s="2">
        <f>RSI!I1569</f>
        <v>68.570753585987575</v>
      </c>
      <c r="D1569" s="2">
        <f>MACD!E1569</f>
        <v>-0.81529876213892294</v>
      </c>
      <c r="E1569" s="2">
        <f>MACD!F1569</f>
        <v>0.32929466777160238</v>
      </c>
      <c r="F1569" s="2">
        <f>'Moving Avg'!D1569</f>
        <v>101.52372000000001</v>
      </c>
      <c r="G1569" s="2">
        <f>'Moving Avg'!F1569</f>
        <v>98.434349999999981</v>
      </c>
      <c r="H1569" s="2">
        <f>'Moving Avg'!G1569</f>
        <v>95.783006000000029</v>
      </c>
      <c r="I1569" s="2">
        <f>'Moving Avg'!H1569</f>
        <v>96.419944999999984</v>
      </c>
      <c r="J1569" s="6" t="str">
        <f>OBV!F1569</f>
        <v>BULLISH</v>
      </c>
      <c r="K1569" s="6" t="str">
        <f>OBV!G1569</f>
        <v>STRONG</v>
      </c>
      <c r="L1569" s="6" t="str">
        <f>OBV!H1569</f>
        <v>CONFIRMED BULLISH</v>
      </c>
    </row>
    <row r="1570" spans="1:12" ht="13.5" x14ac:dyDescent="0.25">
      <c r="A1570" s="3">
        <f>RSI!A1570</f>
        <v>44298</v>
      </c>
      <c r="B1570" s="2">
        <f>RSI!B1570</f>
        <v>101.8242</v>
      </c>
      <c r="C1570" s="2">
        <f>RSI!I1570</f>
        <v>68.570753585987575</v>
      </c>
      <c r="D1570" s="2">
        <f>MACD!E1570</f>
        <v>-1.2986993447269839</v>
      </c>
      <c r="E1570" s="2">
        <f>MACD!F1570</f>
        <v>3.6958652718850904E-3</v>
      </c>
      <c r="F1570" s="2">
        <f>'Moving Avg'!D1570</f>
        <v>101.85758000000001</v>
      </c>
      <c r="G1570" s="2">
        <f>'Moving Avg'!F1570</f>
        <v>98.517815000000013</v>
      </c>
      <c r="H1570" s="2">
        <f>'Moving Avg'!G1570</f>
        <v>95.914709999999999</v>
      </c>
      <c r="I1570" s="2">
        <f>'Moving Avg'!H1570</f>
        <v>96.472884499999964</v>
      </c>
      <c r="J1570" s="6" t="str">
        <f>OBV!F1570</f>
        <v>BULLISH</v>
      </c>
      <c r="K1570" s="6" t="str">
        <f>OBV!G1570</f>
        <v>NEUTRAL</v>
      </c>
      <c r="L1570" s="6" t="str">
        <f>OBV!H1570</f>
        <v>CONFIRMED BULLISH</v>
      </c>
    </row>
    <row r="1571" spans="1:12" ht="13.5" x14ac:dyDescent="0.25">
      <c r="A1571" s="3">
        <f>RSI!A1571</f>
        <v>44299</v>
      </c>
      <c r="B1571" s="2">
        <f>RSI!B1571</f>
        <v>100.9061</v>
      </c>
      <c r="C1571" s="2">
        <f>RSI!I1571</f>
        <v>62.421655499076266</v>
      </c>
      <c r="D1571" s="2">
        <f>MACD!E1571</f>
        <v>-1.6613949653332725</v>
      </c>
      <c r="E1571" s="2">
        <f>MACD!F1571</f>
        <v>-0.32932230084914649</v>
      </c>
      <c r="F1571" s="2">
        <f>'Moving Avg'!D1571</f>
        <v>101.67395999999999</v>
      </c>
      <c r="G1571" s="2">
        <f>'Moving Avg'!F1571</f>
        <v>98.559544999999986</v>
      </c>
      <c r="H1571" s="2">
        <f>'Moving Avg'!G1571</f>
        <v>96.084639999999993</v>
      </c>
      <c r="I1571" s="2">
        <f>'Moving Avg'!H1571</f>
        <v>96.521233499999965</v>
      </c>
      <c r="J1571" s="6" t="str">
        <f>OBV!F1571</f>
        <v>BEARISH</v>
      </c>
      <c r="K1571" s="6" t="str">
        <f>OBV!G1571</f>
        <v>NEUTRAL</v>
      </c>
      <c r="L1571" s="6" t="str">
        <f>OBV!H1571</f>
        <v>CONFIRMED BEARISH</v>
      </c>
    </row>
    <row r="1572" spans="1:12" ht="13.5" x14ac:dyDescent="0.25">
      <c r="A1572" s="3">
        <f>RSI!A1572</f>
        <v>44300</v>
      </c>
      <c r="B1572" s="2">
        <f>RSI!B1572</f>
        <v>100.9729</v>
      </c>
      <c r="C1572" s="2">
        <f>RSI!I1572</f>
        <v>62.683860136815184</v>
      </c>
      <c r="D1572" s="2">
        <f>MACD!E1572</f>
        <v>-1.987880765348649</v>
      </c>
      <c r="E1572" s="2">
        <f>MACD!F1572</f>
        <v>-0.66103399374904703</v>
      </c>
      <c r="F1572" s="2">
        <f>'Moving Avg'!D1572</f>
        <v>101.50369999999999</v>
      </c>
      <c r="G1572" s="2">
        <f>'Moving Avg'!F1572</f>
        <v>98.604614999999995</v>
      </c>
      <c r="H1572" s="2">
        <f>'Moving Avg'!G1572</f>
        <v>96.292795999999996</v>
      </c>
      <c r="I1572" s="2">
        <f>'Moving Avg'!H1572</f>
        <v>96.569835999999952</v>
      </c>
      <c r="J1572" s="6" t="str">
        <f>OBV!F1572</f>
        <v>BULLISH</v>
      </c>
      <c r="K1572" s="6" t="str">
        <f>OBV!G1572</f>
        <v>NEUTRAL</v>
      </c>
      <c r="L1572" s="6" t="str">
        <f>OBV!H1572</f>
        <v>BULLISH DIVERGENCE</v>
      </c>
    </row>
    <row r="1573" spans="1:12" ht="13.5" x14ac:dyDescent="0.25">
      <c r="A1573" s="3">
        <f>RSI!A1573</f>
        <v>44301</v>
      </c>
      <c r="B1573" s="2">
        <f>RSI!B1573</f>
        <v>101.7407</v>
      </c>
      <c r="C1573" s="2">
        <f>RSI!I1573</f>
        <v>65.650592092284285</v>
      </c>
      <c r="D1573" s="2">
        <f>MACD!E1573</f>
        <v>-2.3349635913966011</v>
      </c>
      <c r="E1573" s="2">
        <f>MACD!F1573</f>
        <v>-0.9958199132785579</v>
      </c>
      <c r="F1573" s="2">
        <f>'Moving Avg'!D1573</f>
        <v>101.45362</v>
      </c>
      <c r="G1573" s="2">
        <f>'Moving Avg'!F1573</f>
        <v>98.725635000000011</v>
      </c>
      <c r="H1573" s="2">
        <f>'Moving Avg'!G1573</f>
        <v>96.507294000000002</v>
      </c>
      <c r="I1573" s="2">
        <f>'Moving Avg'!H1573</f>
        <v>96.622035999999937</v>
      </c>
      <c r="J1573" s="6" t="str">
        <f>OBV!F1573</f>
        <v>BULLISH</v>
      </c>
      <c r="K1573" s="6" t="str">
        <f>OBV!G1573</f>
        <v>NEUTRAL</v>
      </c>
      <c r="L1573" s="6" t="str">
        <f>OBV!H1573</f>
        <v>BULLISH DIVERGENCE</v>
      </c>
    </row>
    <row r="1574" spans="1:12" ht="13.5" x14ac:dyDescent="0.25">
      <c r="A1574" s="3">
        <f>RSI!A1574</f>
        <v>44302</v>
      </c>
      <c r="B1574" s="2">
        <f>RSI!B1574</f>
        <v>100.9896</v>
      </c>
      <c r="C1574" s="2">
        <f>RSI!I1574</f>
        <v>60.576912159083506</v>
      </c>
      <c r="D1574" s="2">
        <f>MACD!E1574</f>
        <v>-2.5904670751504426</v>
      </c>
      <c r="E1574" s="2">
        <f>MACD!F1574</f>
        <v>-1.3147493456529349</v>
      </c>
      <c r="F1574" s="2">
        <f>'Moving Avg'!D1574</f>
        <v>101.2867</v>
      </c>
      <c r="G1574" s="2">
        <f>'Moving Avg'!F1574</f>
        <v>98.809100000000015</v>
      </c>
      <c r="H1574" s="2">
        <f>'Moving Avg'!G1574</f>
        <v>96.706769999999992</v>
      </c>
      <c r="I1574" s="2">
        <f>'Moving Avg'!H1574</f>
        <v>96.670721999999955</v>
      </c>
      <c r="J1574" s="6" t="str">
        <f>OBV!F1574</f>
        <v>BEARISH</v>
      </c>
      <c r="K1574" s="6" t="str">
        <f>OBV!G1574</f>
        <v>NEUTRAL</v>
      </c>
      <c r="L1574" s="6" t="str">
        <f>OBV!H1574</f>
        <v>CONFIRMED BEARISH</v>
      </c>
    </row>
    <row r="1575" spans="1:12" ht="13.5" x14ac:dyDescent="0.25">
      <c r="A1575" s="3">
        <f>RSI!A1575</f>
        <v>44305</v>
      </c>
      <c r="B1575" s="2">
        <f>RSI!B1575</f>
        <v>101.8242</v>
      </c>
      <c r="C1575" s="2">
        <f>RSI!I1575</f>
        <v>63.914146493271367</v>
      </c>
      <c r="D1575" s="2">
        <f>MACD!E1575</f>
        <v>-2.2356237410527484</v>
      </c>
      <c r="E1575" s="2">
        <f>MACD!F1575</f>
        <v>-1.4989242247328978</v>
      </c>
      <c r="F1575" s="2">
        <f>'Moving Avg'!D1575</f>
        <v>101.2867</v>
      </c>
      <c r="G1575" s="2">
        <f>'Moving Avg'!F1575</f>
        <v>98.976444999999984</v>
      </c>
      <c r="H1575" s="2">
        <f>'Moving Avg'!G1575</f>
        <v>96.868353999999997</v>
      </c>
      <c r="I1575" s="2">
        <f>'Moving Avg'!H1575</f>
        <v>96.723580999999925</v>
      </c>
      <c r="J1575" s="6" t="str">
        <f>OBV!F1575</f>
        <v>BULLISH</v>
      </c>
      <c r="K1575" s="6" t="str">
        <f>OBV!G1575</f>
        <v>NEUTRAL</v>
      </c>
      <c r="L1575" s="6" t="str">
        <f>OBV!H1575</f>
        <v>NEUTRAL</v>
      </c>
    </row>
    <row r="1576" spans="1:12" ht="13.5" x14ac:dyDescent="0.25">
      <c r="A1576" s="3">
        <f>RSI!A1576</f>
        <v>44306</v>
      </c>
      <c r="B1576" s="2">
        <f>RSI!B1576</f>
        <v>101.8242</v>
      </c>
      <c r="C1576" s="2">
        <f>RSI!I1576</f>
        <v>63.91414649327136</v>
      </c>
      <c r="D1576" s="2">
        <f>MACD!E1576</f>
        <v>-1.6943433654371489</v>
      </c>
      <c r="E1576" s="2">
        <f>MACD!F1576</f>
        <v>-1.5380080528737481</v>
      </c>
      <c r="F1576" s="2">
        <f>'Moving Avg'!D1576</f>
        <v>101.47032</v>
      </c>
      <c r="G1576" s="2">
        <f>'Moving Avg'!F1576</f>
        <v>99.272739999999999</v>
      </c>
      <c r="H1576" s="2">
        <f>'Moving Avg'!G1576</f>
        <v>97.018585999999999</v>
      </c>
      <c r="I1576" s="2">
        <f>'Moving Avg'!H1576</f>
        <v>96.776600999999914</v>
      </c>
      <c r="J1576" s="6" t="str">
        <f>OBV!F1576</f>
        <v>BULLISH</v>
      </c>
      <c r="K1576" s="6" t="str">
        <f>OBV!G1576</f>
        <v>NEUTRAL</v>
      </c>
      <c r="L1576" s="6" t="str">
        <f>OBV!H1576</f>
        <v>CONFIRMED BULLISH</v>
      </c>
    </row>
    <row r="1577" spans="1:12" ht="13.5" x14ac:dyDescent="0.25">
      <c r="A1577" s="3">
        <f>RSI!A1577</f>
        <v>44307</v>
      </c>
      <c r="B1577" s="2">
        <f>RSI!B1577</f>
        <v>100.1549</v>
      </c>
      <c r="C1577" s="2">
        <f>RSI!I1577</f>
        <v>53.423671025323237</v>
      </c>
      <c r="D1577" s="2">
        <f>MACD!E1577</f>
        <v>-1.127302690918512</v>
      </c>
      <c r="E1577" s="2">
        <f>MACD!F1577</f>
        <v>-1.4558669804827011</v>
      </c>
      <c r="F1577" s="2">
        <f>'Moving Avg'!D1577</f>
        <v>101.30672000000001</v>
      </c>
      <c r="G1577" s="2">
        <f>'Moving Avg'!F1577</f>
        <v>99.481394999999992</v>
      </c>
      <c r="H1577" s="2">
        <f>'Moving Avg'!G1577</f>
        <v>97.135431999999994</v>
      </c>
      <c r="I1577" s="2">
        <f>'Moving Avg'!H1577</f>
        <v>96.822883499999918</v>
      </c>
      <c r="J1577" s="6" t="str">
        <f>OBV!F1577</f>
        <v>BEARISH</v>
      </c>
      <c r="K1577" s="6" t="str">
        <f>OBV!G1577</f>
        <v>NEUTRAL</v>
      </c>
      <c r="L1577" s="6" t="str">
        <f>OBV!H1577</f>
        <v>CONFIRMED BEARISH</v>
      </c>
    </row>
    <row r="1578" spans="1:12" ht="13.5" x14ac:dyDescent="0.25">
      <c r="A1578" s="3">
        <f>RSI!A1578</f>
        <v>44308</v>
      </c>
      <c r="B1578" s="2">
        <f>RSI!B1578</f>
        <v>100.1549</v>
      </c>
      <c r="C1578" s="2">
        <f>RSI!I1578</f>
        <v>53.423671025323237</v>
      </c>
      <c r="D1578" s="2">
        <f>MACD!E1578</f>
        <v>-0.62549301497463716</v>
      </c>
      <c r="E1578" s="2">
        <f>MACD!F1578</f>
        <v>-1.2897921873810885</v>
      </c>
      <c r="F1578" s="2">
        <f>'Moving Avg'!D1578</f>
        <v>100.98956000000001</v>
      </c>
      <c r="G1578" s="2">
        <f>'Moving Avg'!F1578</f>
        <v>99.690464999999989</v>
      </c>
      <c r="H1578" s="2">
        <f>'Moving Avg'!G1578</f>
        <v>97.252277999999976</v>
      </c>
      <c r="I1578" s="2">
        <f>'Moving Avg'!H1578</f>
        <v>96.873187999999942</v>
      </c>
      <c r="J1578" s="6" t="str">
        <f>OBV!F1578</f>
        <v>BEARISH</v>
      </c>
      <c r="K1578" s="6" t="str">
        <f>OBV!G1578</f>
        <v>NEUTRAL</v>
      </c>
      <c r="L1578" s="6" t="str">
        <f>OBV!H1578</f>
        <v>CONFIRMED BEARISH</v>
      </c>
    </row>
    <row r="1579" spans="1:12" ht="13.5" x14ac:dyDescent="0.25">
      <c r="A1579" s="3">
        <f>RSI!A1579</f>
        <v>44309</v>
      </c>
      <c r="B1579" s="2">
        <f>RSI!B1579</f>
        <v>100.1549</v>
      </c>
      <c r="C1579" s="2">
        <f>RSI!I1579</f>
        <v>53.423671025323237</v>
      </c>
      <c r="D1579" s="2">
        <f>MACD!E1579</f>
        <v>-0.22996072738357043</v>
      </c>
      <c r="E1579" s="2">
        <f>MACD!F1579</f>
        <v>-1.0778258953815849</v>
      </c>
      <c r="F1579" s="2">
        <f>'Moving Avg'!D1579</f>
        <v>100.82262</v>
      </c>
      <c r="G1579" s="2">
        <f>'Moving Avg'!F1579</f>
        <v>99.899534999999986</v>
      </c>
      <c r="H1579" s="2">
        <f>'Moving Avg'!G1579</f>
        <v>97.41920199999997</v>
      </c>
      <c r="I1579" s="2">
        <f>'Moving Avg'!H1579</f>
        <v>96.923492499999924</v>
      </c>
      <c r="J1579" s="6" t="str">
        <f>OBV!F1579</f>
        <v>BULLISH</v>
      </c>
      <c r="K1579" s="6" t="str">
        <f>OBV!G1579</f>
        <v>NEUTRAL</v>
      </c>
      <c r="L1579" s="6" t="str">
        <f>OBV!H1579</f>
        <v>BULLISH DIVERGENCE</v>
      </c>
    </row>
    <row r="1580" spans="1:12" ht="13.5" x14ac:dyDescent="0.25">
      <c r="A1580" s="3">
        <f>RSI!A1580</f>
        <v>44312</v>
      </c>
      <c r="B1580" s="2">
        <f>RSI!B1580</f>
        <v>101.8242</v>
      </c>
      <c r="C1580" s="2">
        <f>RSI!I1580</f>
        <v>61.347420121108279</v>
      </c>
      <c r="D1580" s="2">
        <f>MACD!E1580</f>
        <v>-2.207861343178763E-2</v>
      </c>
      <c r="E1580" s="2">
        <f>MACD!F1580</f>
        <v>-0.8666764389916255</v>
      </c>
      <c r="F1580" s="2">
        <f>'Moving Avg'!D1580</f>
        <v>100.82262</v>
      </c>
      <c r="G1580" s="2">
        <f>'Moving Avg'!F1580</f>
        <v>100.19248999999999</v>
      </c>
      <c r="H1580" s="2">
        <f>'Moving Avg'!G1580</f>
        <v>97.619511999999972</v>
      </c>
      <c r="I1580" s="2">
        <f>'Moving Avg'!H1580</f>
        <v>96.982143499999907</v>
      </c>
      <c r="J1580" s="6" t="str">
        <f>OBV!F1580</f>
        <v>BULLISH</v>
      </c>
      <c r="K1580" s="6" t="str">
        <f>OBV!G1580</f>
        <v>NEUTRAL</v>
      </c>
      <c r="L1580" s="6" t="str">
        <f>OBV!H1580</f>
        <v>NEUTRAL</v>
      </c>
    </row>
    <row r="1581" spans="1:12" ht="13.5" x14ac:dyDescent="0.25">
      <c r="A1581" s="3">
        <f>RSI!A1581</f>
        <v>44313</v>
      </c>
      <c r="B1581" s="2">
        <f>RSI!B1581</f>
        <v>101.8242</v>
      </c>
      <c r="C1581" s="2">
        <f>RSI!I1581</f>
        <v>61.347420121108279</v>
      </c>
      <c r="D1581" s="2">
        <f>MACD!E1581</f>
        <v>-2.0255704869498459E-4</v>
      </c>
      <c r="E1581" s="2">
        <f>MACD!F1581</f>
        <v>-0.69338166260303946</v>
      </c>
      <c r="F1581" s="2">
        <f>'Moving Avg'!D1581</f>
        <v>100.82262</v>
      </c>
      <c r="G1581" s="2">
        <f>'Moving Avg'!F1581</f>
        <v>100.485445</v>
      </c>
      <c r="H1581" s="2">
        <f>'Moving Avg'!G1581</f>
        <v>97.819821999999988</v>
      </c>
      <c r="I1581" s="2">
        <f>'Moving Avg'!H1581</f>
        <v>97.052860499999909</v>
      </c>
      <c r="J1581" s="6" t="str">
        <f>OBV!F1581</f>
        <v>BULLISH</v>
      </c>
      <c r="K1581" s="6" t="str">
        <f>OBV!G1581</f>
        <v>NEUTRAL</v>
      </c>
      <c r="L1581" s="6" t="str">
        <f>OBV!H1581</f>
        <v>NEUTRAL</v>
      </c>
    </row>
    <row r="1582" spans="1:12" ht="13.5" x14ac:dyDescent="0.25">
      <c r="A1582" s="3">
        <f>RSI!A1582</f>
        <v>44314</v>
      </c>
      <c r="B1582" s="2">
        <f>RSI!B1582</f>
        <v>101.8158</v>
      </c>
      <c r="C1582" s="2">
        <f>RSI!I1582</f>
        <v>61.286572297177933</v>
      </c>
      <c r="D1582" s="2">
        <f>MACD!E1582</f>
        <v>1.7375578944324843E-2</v>
      </c>
      <c r="E1582" s="2">
        <f>MACD!F1582</f>
        <v>-0.55123021429356667</v>
      </c>
      <c r="F1582" s="2">
        <f>'Moving Avg'!D1582</f>
        <v>101.15479999999999</v>
      </c>
      <c r="G1582" s="2">
        <f>'Moving Avg'!F1582</f>
        <v>100.77798000000001</v>
      </c>
      <c r="H1582" s="2">
        <f>'Moving Avg'!G1582</f>
        <v>98.019963999999959</v>
      </c>
      <c r="I1582" s="2">
        <f>'Moving Avg'!H1582</f>
        <v>97.123535499999932</v>
      </c>
      <c r="J1582" s="6" t="str">
        <f>OBV!F1582</f>
        <v>BEARISH</v>
      </c>
      <c r="K1582" s="6" t="str">
        <f>OBV!G1582</f>
        <v>NEUTRAL</v>
      </c>
      <c r="L1582" s="6" t="str">
        <f>OBV!H1582</f>
        <v>BEARISH DIVERGENCE</v>
      </c>
    </row>
    <row r="1583" spans="1:12" ht="13.5" x14ac:dyDescent="0.25">
      <c r="A1583" s="3">
        <f>RSI!A1583</f>
        <v>44315</v>
      </c>
      <c r="B1583" s="2">
        <f>RSI!B1583</f>
        <v>101.8158</v>
      </c>
      <c r="C1583" s="2">
        <f>RSI!I1583</f>
        <v>61.286572297177941</v>
      </c>
      <c r="D1583" s="2">
        <f>MACD!E1583</f>
        <v>0.13946698943522051</v>
      </c>
      <c r="E1583" s="2">
        <f>MACD!F1583</f>
        <v>-0.41309077354780926</v>
      </c>
      <c r="F1583" s="2">
        <f>'Moving Avg'!D1583</f>
        <v>101.48697999999999</v>
      </c>
      <c r="G1583" s="2">
        <f>'Moving Avg'!F1583</f>
        <v>101.07051500000003</v>
      </c>
      <c r="H1583" s="2">
        <f>'Moving Avg'!G1583</f>
        <v>98.219939999999994</v>
      </c>
      <c r="I1583" s="2">
        <f>'Moving Avg'!H1583</f>
        <v>97.207362499999931</v>
      </c>
      <c r="J1583" s="6" t="str">
        <f>OBV!F1583</f>
        <v>BEARISH</v>
      </c>
      <c r="K1583" s="6" t="str">
        <f>OBV!G1583</f>
        <v>NEUTRAL</v>
      </c>
      <c r="L1583" s="6" t="str">
        <f>OBV!H1583</f>
        <v>BEARISH DIVERGENCE</v>
      </c>
    </row>
    <row r="1584" spans="1:12" ht="13.5" x14ac:dyDescent="0.25">
      <c r="A1584" s="3">
        <f>RSI!A1584</f>
        <v>44316</v>
      </c>
      <c r="B1584" s="2">
        <f>RSI!B1584</f>
        <v>101.8158</v>
      </c>
      <c r="C1584" s="2">
        <f>RSI!I1584</f>
        <v>61.286572297177941</v>
      </c>
      <c r="D1584" s="2">
        <f>MACD!E1584</f>
        <v>0.11712359891457425</v>
      </c>
      <c r="E1584" s="2">
        <f>MACD!F1584</f>
        <v>-0.30704789905533258</v>
      </c>
      <c r="F1584" s="2">
        <f>'Moving Avg'!D1584</f>
        <v>101.81915999999998</v>
      </c>
      <c r="G1584" s="2">
        <f>'Moving Avg'!F1584</f>
        <v>101.36305000000002</v>
      </c>
      <c r="H1584" s="2">
        <f>'Moving Avg'!G1584</f>
        <v>98.403555999999995</v>
      </c>
      <c r="I1584" s="2">
        <f>'Moving Avg'!H1584</f>
        <v>97.278479999999931</v>
      </c>
      <c r="J1584" s="6" t="str">
        <f>OBV!F1584</f>
        <v>BEARISH</v>
      </c>
      <c r="K1584" s="6" t="str">
        <f>OBV!G1584</f>
        <v>NEUTRAL</v>
      </c>
      <c r="L1584" s="6" t="str">
        <f>OBV!H1584</f>
        <v>BEARISH DIVERGENCE</v>
      </c>
    </row>
    <row r="1585" spans="1:12" ht="13.5" x14ac:dyDescent="0.25">
      <c r="A1585" s="3">
        <f>RSI!A1585</f>
        <v>44319</v>
      </c>
      <c r="B1585" s="2">
        <f>RSI!B1585</f>
        <v>101.8158</v>
      </c>
      <c r="C1585" s="2">
        <f>RSI!I1585</f>
        <v>61.286572297177941</v>
      </c>
      <c r="D1585" s="2">
        <f>MACD!E1585</f>
        <v>0.21726796703754303</v>
      </c>
      <c r="E1585" s="2">
        <f>MACD!F1585</f>
        <v>-0.20218472583675745</v>
      </c>
      <c r="F1585" s="2">
        <f>'Moving Avg'!D1585</f>
        <v>101.81747999999997</v>
      </c>
      <c r="G1585" s="2">
        <f>'Moving Avg'!F1585</f>
        <v>101.44609500000001</v>
      </c>
      <c r="H1585" s="2">
        <f>'Moving Avg'!G1585</f>
        <v>98.603698000000009</v>
      </c>
      <c r="I1585" s="2">
        <f>'Moving Avg'!H1585</f>
        <v>97.335943499999928</v>
      </c>
      <c r="J1585" s="6" t="str">
        <f>OBV!F1585</f>
        <v>BEARISH</v>
      </c>
      <c r="K1585" s="6" t="str">
        <f>OBV!G1585</f>
        <v>NEUTRAL</v>
      </c>
      <c r="L1585" s="6" t="str">
        <f>OBV!H1585</f>
        <v>CONFIRMED BEARISH</v>
      </c>
    </row>
    <row r="1586" spans="1:12" ht="13.5" x14ac:dyDescent="0.25">
      <c r="A1586" s="3">
        <f>RSI!A1586</f>
        <v>44320</v>
      </c>
      <c r="B1586" s="2">
        <f>RSI!B1586</f>
        <v>101.8158</v>
      </c>
      <c r="C1586" s="2">
        <f>RSI!I1586</f>
        <v>61.286572297177941</v>
      </c>
      <c r="D1586" s="2">
        <f>MACD!E1586</f>
        <v>0.29334839258075363</v>
      </c>
      <c r="E1586" s="2">
        <f>MACD!F1586</f>
        <v>-0.10307810215325525</v>
      </c>
      <c r="F1586" s="2">
        <f>'Moving Avg'!D1586</f>
        <v>101.8158</v>
      </c>
      <c r="G1586" s="2">
        <f>'Moving Avg'!F1586</f>
        <v>101.44567500000002</v>
      </c>
      <c r="H1586" s="2">
        <f>'Moving Avg'!G1586</f>
        <v>98.803840000000022</v>
      </c>
      <c r="I1586" s="2">
        <f>'Moving Avg'!H1586</f>
        <v>97.393406999999939</v>
      </c>
      <c r="J1586" s="6" t="str">
        <f>OBV!F1586</f>
        <v>BEARISH</v>
      </c>
      <c r="K1586" s="6" t="str">
        <f>OBV!G1586</f>
        <v>NEUTRAL</v>
      </c>
      <c r="L1586" s="6" t="str">
        <f>OBV!H1586</f>
        <v>CONFIRMED BEARISH</v>
      </c>
    </row>
    <row r="1587" spans="1:12" ht="13.5" x14ac:dyDescent="0.25">
      <c r="A1587" s="3">
        <f>RSI!A1587</f>
        <v>44321</v>
      </c>
      <c r="B1587" s="2">
        <f>RSI!B1587</f>
        <v>101.8075</v>
      </c>
      <c r="C1587" s="2">
        <f>RSI!I1587</f>
        <v>61.199692217852444</v>
      </c>
      <c r="D1587" s="2">
        <f>MACD!E1587</f>
        <v>9.3507718660703176E-2</v>
      </c>
      <c r="E1587" s="2">
        <f>MACD!F1587</f>
        <v>-6.3760937990463562E-2</v>
      </c>
      <c r="F1587" s="2">
        <f>'Moving Avg'!D1587</f>
        <v>101.81413999999999</v>
      </c>
      <c r="G1587" s="2">
        <f>'Moving Avg'!F1587</f>
        <v>101.44484000000003</v>
      </c>
      <c r="H1587" s="2">
        <f>'Moving Avg'!G1587</f>
        <v>98.95373800000003</v>
      </c>
      <c r="I1587" s="2">
        <f>'Moving Avg'!H1587</f>
        <v>97.450828999999928</v>
      </c>
      <c r="J1587" s="6" t="str">
        <f>OBV!F1587</f>
        <v>BEARISH</v>
      </c>
      <c r="K1587" s="6" t="str">
        <f>OBV!G1587</f>
        <v>NEUTRAL</v>
      </c>
      <c r="L1587" s="6" t="str">
        <f>OBV!H1587</f>
        <v>CONFIRMED BEARISH</v>
      </c>
    </row>
    <row r="1588" spans="1:12" ht="13.5" x14ac:dyDescent="0.25">
      <c r="A1588" s="3">
        <f>RSI!A1588</f>
        <v>44322</v>
      </c>
      <c r="B1588" s="2">
        <f>RSI!B1588</f>
        <v>101.8075</v>
      </c>
      <c r="C1588" s="2">
        <f>RSI!I1588</f>
        <v>61.199692217852444</v>
      </c>
      <c r="D1588" s="2">
        <f>MACD!E1588</f>
        <v>-8.296127336964787E-2</v>
      </c>
      <c r="E1588" s="2">
        <f>MACD!F1588</f>
        <v>-6.7601005066300429E-2</v>
      </c>
      <c r="F1588" s="2">
        <f>'Moving Avg'!D1588</f>
        <v>101.81248000000001</v>
      </c>
      <c r="G1588" s="2">
        <f>'Moving Avg'!F1588</f>
        <v>101.43566000000003</v>
      </c>
      <c r="H1588" s="2">
        <f>'Moving Avg'!G1588</f>
        <v>99.153714000000036</v>
      </c>
      <c r="I1588" s="2">
        <f>'Moving Avg'!H1588</f>
        <v>97.509169499999913</v>
      </c>
      <c r="J1588" s="6" t="str">
        <f>OBV!F1588</f>
        <v>BEARISH</v>
      </c>
      <c r="K1588" s="6" t="str">
        <f>OBV!G1588</f>
        <v>NEUTRAL</v>
      </c>
      <c r="L1588" s="6" t="str">
        <f>OBV!H1588</f>
        <v>CONFIRMED BEARISH</v>
      </c>
    </row>
    <row r="1589" spans="1:12" ht="13.5" x14ac:dyDescent="0.25">
      <c r="A1589" s="3">
        <f>RSI!A1589</f>
        <v>44323</v>
      </c>
      <c r="B1589" s="2">
        <f>RSI!B1589</f>
        <v>104.32810000000001</v>
      </c>
      <c r="C1589" s="2">
        <f>RSI!I1589</f>
        <v>74.120823425251189</v>
      </c>
      <c r="D1589" s="2">
        <f>MACD!E1589</f>
        <v>-0.4258191870872281</v>
      </c>
      <c r="E1589" s="2">
        <f>MACD!F1589</f>
        <v>-0.13924464147048599</v>
      </c>
      <c r="F1589" s="2">
        <f>'Moving Avg'!D1589</f>
        <v>102.31494000000001</v>
      </c>
      <c r="G1589" s="2">
        <f>'Moving Avg'!F1589</f>
        <v>101.560855</v>
      </c>
      <c r="H1589" s="2">
        <f>'Moving Avg'!G1589</f>
        <v>99.404102000000023</v>
      </c>
      <c r="I1589" s="2">
        <f>'Moving Avg'!H1589</f>
        <v>97.592631999999909</v>
      </c>
      <c r="J1589" s="6" t="str">
        <f>OBV!F1589</f>
        <v>BEARISH</v>
      </c>
      <c r="K1589" s="6" t="str">
        <f>OBV!G1589</f>
        <v>NEUTRAL</v>
      </c>
      <c r="L1589" s="6" t="str">
        <f>OBV!H1589</f>
        <v>BEARISH DIVERGENCE</v>
      </c>
    </row>
    <row r="1590" spans="1:12" ht="13.5" x14ac:dyDescent="0.25">
      <c r="A1590" s="3">
        <f>RSI!A1590</f>
        <v>44326</v>
      </c>
      <c r="B1590" s="2">
        <f>RSI!B1590</f>
        <v>104.32810000000001</v>
      </c>
      <c r="C1590" s="2">
        <f>RSI!I1590</f>
        <v>74.120823425251189</v>
      </c>
      <c r="D1590" s="2">
        <f>MACD!E1590</f>
        <v>-0.48032986949175438</v>
      </c>
      <c r="E1590" s="2">
        <f>MACD!F1590</f>
        <v>-0.20746168707473966</v>
      </c>
      <c r="F1590" s="2">
        <f>'Moving Avg'!D1590</f>
        <v>102.81739999999999</v>
      </c>
      <c r="G1590" s="2">
        <f>'Moving Avg'!F1590</f>
        <v>101.68604999999999</v>
      </c>
      <c r="H1590" s="2">
        <f>'Moving Avg'!G1590</f>
        <v>99.67118200000003</v>
      </c>
      <c r="I1590" s="2">
        <f>'Moving Avg'!H1590</f>
        <v>97.676094499999891</v>
      </c>
      <c r="J1590" s="6" t="str">
        <f>OBV!F1590</f>
        <v>BEARISH</v>
      </c>
      <c r="K1590" s="6" t="str">
        <f>OBV!G1590</f>
        <v>NEUTRAL</v>
      </c>
      <c r="L1590" s="6" t="str">
        <f>OBV!H1590</f>
        <v>BEARISH DIVERGENCE</v>
      </c>
    </row>
    <row r="1591" spans="1:12" ht="13.5" x14ac:dyDescent="0.25">
      <c r="A1591" s="3">
        <f>RSI!A1591</f>
        <v>44327</v>
      </c>
      <c r="B1591" s="2">
        <f>RSI!B1591</f>
        <v>104.32810000000001</v>
      </c>
      <c r="C1591" s="2">
        <f>RSI!I1591</f>
        <v>74.120823425251189</v>
      </c>
      <c r="D1591" s="2">
        <f>MACD!E1591</f>
        <v>-0.54609829736433824</v>
      </c>
      <c r="E1591" s="2">
        <f>MACD!F1591</f>
        <v>-0.27518900913265942</v>
      </c>
      <c r="F1591" s="2">
        <f>'Moving Avg'!D1591</f>
        <v>103.31986000000002</v>
      </c>
      <c r="G1591" s="2">
        <f>'Moving Avg'!F1591</f>
        <v>101.85715000000002</v>
      </c>
      <c r="H1591" s="2">
        <f>'Moving Avg'!G1591</f>
        <v>99.883678000000003</v>
      </c>
      <c r="I1591" s="2">
        <f>'Moving Avg'!H1591</f>
        <v>97.767903499999889</v>
      </c>
      <c r="J1591" s="6" t="str">
        <f>OBV!F1591</f>
        <v>BEARISH</v>
      </c>
      <c r="K1591" s="6" t="str">
        <f>OBV!G1591</f>
        <v>NEUTRAL</v>
      </c>
      <c r="L1591" s="6" t="str">
        <f>OBV!H1591</f>
        <v>BEARISH DIVERGENCE</v>
      </c>
    </row>
    <row r="1592" spans="1:12" ht="13.5" x14ac:dyDescent="0.25">
      <c r="A1592" s="3">
        <f>RSI!A1592</f>
        <v>44333</v>
      </c>
      <c r="B1592" s="2">
        <f>RSI!B1592</f>
        <v>106.3352</v>
      </c>
      <c r="C1592" s="2">
        <f>RSI!I1592</f>
        <v>80.55944782638349</v>
      </c>
      <c r="D1592" s="2">
        <f>MACD!E1592</f>
        <v>-0.7699037802005364</v>
      </c>
      <c r="E1592" s="2">
        <f>MACD!F1592</f>
        <v>-0.37413196334623489</v>
      </c>
      <c r="F1592" s="2">
        <f>'Moving Avg'!D1592</f>
        <v>104.22540000000001</v>
      </c>
      <c r="G1592" s="2">
        <f>'Moving Avg'!F1592</f>
        <v>102.125265</v>
      </c>
      <c r="H1592" s="2">
        <f>'Moving Avg'!G1592</f>
        <v>100.124298</v>
      </c>
      <c r="I1592" s="2">
        <f>'Moving Avg'!H1592</f>
        <v>97.869747999999888</v>
      </c>
      <c r="J1592" s="6" t="str">
        <f>OBV!F1592</f>
        <v>BULLISH</v>
      </c>
      <c r="K1592" s="6" t="str">
        <f>OBV!G1592</f>
        <v>NEUTRAL</v>
      </c>
      <c r="L1592" s="6" t="str">
        <f>OBV!H1592</f>
        <v>CONFIRMED BULLISH</v>
      </c>
    </row>
    <row r="1593" spans="1:12" ht="13.5" x14ac:dyDescent="0.25">
      <c r="A1593" s="3">
        <f>RSI!A1593</f>
        <v>44334</v>
      </c>
      <c r="B1593" s="2">
        <f>RSI!B1593</f>
        <v>106.3352</v>
      </c>
      <c r="C1593" s="2">
        <f>RSI!I1593</f>
        <v>80.55944782638349</v>
      </c>
      <c r="D1593" s="2">
        <f>MACD!E1593</f>
        <v>-0.9879792578619373</v>
      </c>
      <c r="E1593" s="2">
        <f>MACD!F1593</f>
        <v>-0.49690142224937539</v>
      </c>
      <c r="F1593" s="2">
        <f>'Moving Avg'!D1593</f>
        <v>105.13094000000001</v>
      </c>
      <c r="G1593" s="2">
        <f>'Moving Avg'!F1593</f>
        <v>102.35498999999999</v>
      </c>
      <c r="H1593" s="2">
        <f>'Moving Avg'!G1593</f>
        <v>100.36475</v>
      </c>
      <c r="I1593" s="2">
        <f>'Moving Avg'!H1593</f>
        <v>97.959072999999876</v>
      </c>
      <c r="J1593" s="6" t="str">
        <f>OBV!F1593</f>
        <v>BULLISH</v>
      </c>
      <c r="K1593" s="6" t="str">
        <f>OBV!G1593</f>
        <v>NEUTRAL</v>
      </c>
      <c r="L1593" s="6" t="str">
        <f>OBV!H1593</f>
        <v>CONFIRMED BULLISH</v>
      </c>
    </row>
    <row r="1594" spans="1:12" ht="13.5" x14ac:dyDescent="0.25">
      <c r="A1594" s="3">
        <f>RSI!A1594</f>
        <v>44335</v>
      </c>
      <c r="B1594" s="2">
        <f>RSI!B1594</f>
        <v>106.76220000000001</v>
      </c>
      <c r="C1594" s="2">
        <f>RSI!I1594</f>
        <v>81.683809467557978</v>
      </c>
      <c r="D1594" s="2">
        <f>MACD!E1594</f>
        <v>-1.2307098542307102</v>
      </c>
      <c r="E1594" s="2">
        <f>MACD!F1594</f>
        <v>-0.64366310864564236</v>
      </c>
      <c r="F1594" s="2">
        <f>'Moving Avg'!D1594</f>
        <v>105.61776</v>
      </c>
      <c r="G1594" s="2">
        <f>'Moving Avg'!F1594</f>
        <v>102.64361999999998</v>
      </c>
      <c r="H1594" s="2">
        <f>'Moving Avg'!G1594</f>
        <v>100.58035799999999</v>
      </c>
      <c r="I1594" s="2">
        <f>'Moving Avg'!H1594</f>
        <v>98.050532999999874</v>
      </c>
      <c r="J1594" s="6" t="str">
        <f>OBV!F1594</f>
        <v>BULLISH</v>
      </c>
      <c r="K1594" s="6" t="str">
        <f>OBV!G1594</f>
        <v>NEUTRAL</v>
      </c>
      <c r="L1594" s="6" t="str">
        <f>OBV!H1594</f>
        <v>NEUTRAL</v>
      </c>
    </row>
    <row r="1595" spans="1:12" ht="13.5" x14ac:dyDescent="0.25">
      <c r="A1595" s="3">
        <f>RSI!A1595</f>
        <v>44336</v>
      </c>
      <c r="B1595" s="2">
        <f>RSI!B1595</f>
        <v>106.76220000000001</v>
      </c>
      <c r="C1595" s="2">
        <f>RSI!I1595</f>
        <v>81.683809467557978</v>
      </c>
      <c r="D1595" s="2">
        <f>MACD!E1595</f>
        <v>-1.4632274456395038</v>
      </c>
      <c r="E1595" s="2">
        <f>MACD!F1595</f>
        <v>-0.80757597604441467</v>
      </c>
      <c r="F1595" s="2">
        <f>'Moving Avg'!D1595</f>
        <v>106.10457999999998</v>
      </c>
      <c r="G1595" s="2">
        <f>'Moving Avg'!F1595</f>
        <v>102.89052</v>
      </c>
      <c r="H1595" s="2">
        <f>'Moving Avg'!G1595</f>
        <v>100.74588799999999</v>
      </c>
      <c r="I1595" s="2">
        <f>'Moving Avg'!H1595</f>
        <v>98.141992999999871</v>
      </c>
      <c r="J1595" s="6" t="str">
        <f>OBV!F1595</f>
        <v>BULLISH</v>
      </c>
      <c r="K1595" s="6" t="str">
        <f>OBV!G1595</f>
        <v>NEUTRAL</v>
      </c>
      <c r="L1595" s="6" t="str">
        <f>OBV!H1595</f>
        <v>NEUTRAL</v>
      </c>
    </row>
    <row r="1596" spans="1:12" ht="13.5" x14ac:dyDescent="0.25">
      <c r="A1596" s="3">
        <f>RSI!A1596</f>
        <v>44337</v>
      </c>
      <c r="B1596" s="2">
        <f>RSI!B1596</f>
        <v>106.76220000000001</v>
      </c>
      <c r="C1596" s="2">
        <f>RSI!I1596</f>
        <v>81.683809467557978</v>
      </c>
      <c r="D1596" s="2">
        <f>MACD!E1596</f>
        <v>-1.6850936218641976</v>
      </c>
      <c r="E1596" s="2">
        <f>MACD!F1596</f>
        <v>-0.98307950520837128</v>
      </c>
      <c r="F1596" s="2">
        <f>'Moving Avg'!D1596</f>
        <v>106.59139999999999</v>
      </c>
      <c r="G1596" s="2">
        <f>'Moving Avg'!F1596</f>
        <v>103.13741999999999</v>
      </c>
      <c r="H1596" s="2">
        <f>'Moving Avg'!G1596</f>
        <v>100.87803399999999</v>
      </c>
      <c r="I1596" s="2">
        <f>'Moving Avg'!H1596</f>
        <v>98.233452999999869</v>
      </c>
      <c r="J1596" s="6" t="str">
        <f>OBV!F1596</f>
        <v>BULLISH</v>
      </c>
      <c r="K1596" s="6" t="str">
        <f>OBV!G1596</f>
        <v>NEUTRAL</v>
      </c>
      <c r="L1596" s="6" t="str">
        <f>OBV!H1596</f>
        <v>NEUTRAL</v>
      </c>
    </row>
    <row r="1597" spans="1:12" ht="13.5" x14ac:dyDescent="0.25">
      <c r="A1597" s="3">
        <f>RSI!A1597</f>
        <v>44340</v>
      </c>
      <c r="B1597" s="2">
        <f>RSI!B1597</f>
        <v>106.76220000000001</v>
      </c>
      <c r="C1597" s="2">
        <f>RSI!I1597</f>
        <v>81.683809467557978</v>
      </c>
      <c r="D1597" s="2">
        <f>MACD!E1597</f>
        <v>-1.8973632058366263</v>
      </c>
      <c r="E1597" s="2">
        <f>MACD!F1597</f>
        <v>-1.1659362453340223</v>
      </c>
      <c r="F1597" s="2">
        <f>'Moving Avg'!D1597</f>
        <v>106.6768</v>
      </c>
      <c r="G1597" s="2">
        <f>'Moving Avg'!F1597</f>
        <v>103.46778500000001</v>
      </c>
      <c r="H1597" s="2">
        <f>'Moving Avg'!G1597</f>
        <v>101.01018000000001</v>
      </c>
      <c r="I1597" s="2">
        <f>'Moving Avg'!H1597</f>
        <v>98.333259499999883</v>
      </c>
      <c r="J1597" s="6" t="str">
        <f>OBV!F1597</f>
        <v>BULLISH</v>
      </c>
      <c r="K1597" s="6" t="str">
        <f>OBV!G1597</f>
        <v>NEUTRAL</v>
      </c>
      <c r="L1597" s="6" t="str">
        <f>OBV!H1597</f>
        <v>CONFIRMED BULLISH</v>
      </c>
    </row>
    <row r="1598" spans="1:12" ht="13.5" x14ac:dyDescent="0.25">
      <c r="A1598" s="3">
        <f>RSI!A1598</f>
        <v>44341</v>
      </c>
      <c r="B1598" s="2">
        <f>RSI!B1598</f>
        <v>106.76220000000001</v>
      </c>
      <c r="C1598" s="2">
        <f>RSI!I1598</f>
        <v>81.683809467557978</v>
      </c>
      <c r="D1598" s="2">
        <f>MACD!E1598</f>
        <v>-2.0985127293952388</v>
      </c>
      <c r="E1598" s="2">
        <f>MACD!F1598</f>
        <v>-1.3524515421462655</v>
      </c>
      <c r="F1598" s="2">
        <f>'Moving Avg'!D1598</f>
        <v>106.76220000000001</v>
      </c>
      <c r="G1598" s="2">
        <f>'Moving Avg'!F1598</f>
        <v>103.79815000000001</v>
      </c>
      <c r="H1598" s="2">
        <f>'Moving Avg'!G1598</f>
        <v>101.09241399999999</v>
      </c>
      <c r="I1598" s="2">
        <f>'Moving Avg'!H1598</f>
        <v>98.433065999999869</v>
      </c>
      <c r="J1598" s="6" t="str">
        <f>OBV!F1598</f>
        <v>BULLISH</v>
      </c>
      <c r="K1598" s="6" t="str">
        <f>OBV!G1598</f>
        <v>NEUTRAL</v>
      </c>
      <c r="L1598" s="6" t="str">
        <f>OBV!H1598</f>
        <v>CONFIRMED BULLISH</v>
      </c>
    </row>
    <row r="1599" spans="1:12" ht="13.5" x14ac:dyDescent="0.25">
      <c r="A1599" s="3">
        <f>RSI!A1599</f>
        <v>44342</v>
      </c>
      <c r="B1599" s="2">
        <f>RSI!B1599</f>
        <v>106.76220000000001</v>
      </c>
      <c r="C1599" s="2">
        <f>RSI!I1599</f>
        <v>81.683809467557978</v>
      </c>
      <c r="D1599" s="2">
        <f>MACD!E1599</f>
        <v>-1.9008730372614338</v>
      </c>
      <c r="E1599" s="2">
        <f>MACD!F1599</f>
        <v>-1.4621358411692991</v>
      </c>
      <c r="F1599" s="2">
        <f>'Moving Avg'!D1599</f>
        <v>106.76220000000001</v>
      </c>
      <c r="G1599" s="2">
        <f>'Moving Avg'!F1599</f>
        <v>104.12851500000002</v>
      </c>
      <c r="H1599" s="2">
        <f>'Moving Avg'!G1599</f>
        <v>101.23607799999999</v>
      </c>
      <c r="I1599" s="2">
        <f>'Moving Avg'!H1599</f>
        <v>98.532872499999897</v>
      </c>
      <c r="J1599" s="6" t="str">
        <f>OBV!F1599</f>
        <v>NEUTRAL</v>
      </c>
      <c r="K1599" s="6" t="str">
        <f>OBV!G1599</f>
        <v>NEUTRAL</v>
      </c>
      <c r="L1599" s="6" t="str">
        <f>OBV!H1599</f>
        <v>NEUTRAL</v>
      </c>
    </row>
    <row r="1600" spans="1:12" ht="13.5" x14ac:dyDescent="0.25">
      <c r="A1600" s="3">
        <f>RSI!A1600</f>
        <v>44343</v>
      </c>
      <c r="B1600" s="2">
        <f>RSI!B1600</f>
        <v>106.76220000000001</v>
      </c>
      <c r="C1600" s="2">
        <f>RSI!I1600</f>
        <v>81.683809467557978</v>
      </c>
      <c r="D1600" s="2">
        <f>MACD!E1600</f>
        <v>-1.7521037851650334</v>
      </c>
      <c r="E1600" s="2">
        <f>MACD!F1600</f>
        <v>-1.520129429968446</v>
      </c>
      <c r="F1600" s="2">
        <f>'Moving Avg'!D1600</f>
        <v>106.76220000000001</v>
      </c>
      <c r="G1600" s="2">
        <f>'Moving Avg'!F1600</f>
        <v>104.37541500000002</v>
      </c>
      <c r="H1600" s="2">
        <f>'Moving Avg'!G1600</f>
        <v>101.36822400000003</v>
      </c>
      <c r="I1600" s="2">
        <f>'Moving Avg'!H1600</f>
        <v>98.632678999999897</v>
      </c>
      <c r="J1600" s="6" t="str">
        <f>OBV!F1600</f>
        <v>NEUTRAL</v>
      </c>
      <c r="K1600" s="6" t="str">
        <f>OBV!G1600</f>
        <v>NEUTRAL</v>
      </c>
      <c r="L1600" s="6" t="str">
        <f>OBV!H1600</f>
        <v>NEUTRAL</v>
      </c>
    </row>
    <row r="1601" spans="1:12" ht="13.5" x14ac:dyDescent="0.25">
      <c r="A1601" s="3">
        <f>RSI!A1601</f>
        <v>44344</v>
      </c>
      <c r="B1601" s="2">
        <f>RSI!B1601</f>
        <v>104.627</v>
      </c>
      <c r="C1601" s="2">
        <f>RSI!I1601</f>
        <v>54.974519784505404</v>
      </c>
      <c r="D1601" s="2">
        <f>MACD!E1601</f>
        <v>-1.4851557524950181</v>
      </c>
      <c r="E1601" s="2">
        <f>MACD!F1601</f>
        <v>-1.5131346944737607</v>
      </c>
      <c r="F1601" s="2">
        <f>'Moving Avg'!D1601</f>
        <v>106.33516</v>
      </c>
      <c r="G1601" s="2">
        <f>'Moving Avg'!F1601</f>
        <v>104.51555500000002</v>
      </c>
      <c r="H1601" s="2">
        <f>'Moving Avg'!G1601</f>
        <v>101.45933400000001</v>
      </c>
      <c r="I1601" s="2">
        <f>'Moving Avg'!H1601</f>
        <v>98.721809499999907</v>
      </c>
      <c r="J1601" s="6" t="str">
        <f>OBV!F1601</f>
        <v>BEARISH</v>
      </c>
      <c r="K1601" s="6" t="str">
        <f>OBV!G1601</f>
        <v>NEUTRAL</v>
      </c>
      <c r="L1601" s="6" t="str">
        <f>OBV!H1601</f>
        <v>CONFIRMED BEARISH</v>
      </c>
    </row>
    <row r="1602" spans="1:12" ht="13.5" x14ac:dyDescent="0.25">
      <c r="A1602" s="3">
        <f>RSI!A1602</f>
        <v>44347</v>
      </c>
      <c r="B1602" s="2">
        <f>RSI!B1602</f>
        <v>104.627</v>
      </c>
      <c r="C1602" s="2">
        <f>RSI!I1602</f>
        <v>54.974519784505404</v>
      </c>
      <c r="D1602" s="2">
        <f>MACD!E1602</f>
        <v>-0.9537052339929204</v>
      </c>
      <c r="E1602" s="2">
        <f>MACD!F1602</f>
        <v>-1.4012488023775929</v>
      </c>
      <c r="F1602" s="2">
        <f>'Moving Avg'!D1602</f>
        <v>105.90812000000001</v>
      </c>
      <c r="G1602" s="2">
        <f>'Moving Avg'!F1602</f>
        <v>104.65611500000003</v>
      </c>
      <c r="H1602" s="2">
        <f>'Moving Avg'!G1602</f>
        <v>101.55044400000003</v>
      </c>
      <c r="I1602" s="2">
        <f>'Moving Avg'!H1602</f>
        <v>98.810939999999917</v>
      </c>
      <c r="J1602" s="6" t="str">
        <f>OBV!F1602</f>
        <v>BEARISH</v>
      </c>
      <c r="K1602" s="6" t="str">
        <f>OBV!G1602</f>
        <v>NEUTRAL</v>
      </c>
      <c r="L1602" s="6" t="str">
        <f>OBV!H1602</f>
        <v>CONFIRMED BEARISH</v>
      </c>
    </row>
    <row r="1603" spans="1:12" ht="13.5" x14ac:dyDescent="0.25">
      <c r="A1603" s="3">
        <f>RSI!A1603</f>
        <v>44348</v>
      </c>
      <c r="B1603" s="2">
        <f>RSI!B1603</f>
        <v>104.1999</v>
      </c>
      <c r="C1603" s="2">
        <f>RSI!I1603</f>
        <v>51.098426180470035</v>
      </c>
      <c r="D1603" s="2">
        <f>MACD!E1603</f>
        <v>-0.47535448321217189</v>
      </c>
      <c r="E1603" s="2">
        <f>MACD!F1603</f>
        <v>-1.2160699385445086</v>
      </c>
      <c r="F1603" s="2">
        <f>'Moving Avg'!D1603</f>
        <v>105.39565999999999</v>
      </c>
      <c r="G1603" s="2">
        <f>'Moving Avg'!F1603</f>
        <v>104.77532000000004</v>
      </c>
      <c r="H1603" s="2">
        <f>'Moving Avg'!G1603</f>
        <v>101.648036</v>
      </c>
      <c r="I1603" s="2">
        <f>'Moving Avg'!H1603</f>
        <v>98.910453999999902</v>
      </c>
      <c r="J1603" s="6" t="str">
        <f>OBV!F1603</f>
        <v>BEARISH</v>
      </c>
      <c r="K1603" s="6" t="str">
        <f>OBV!G1603</f>
        <v>NEUTRAL</v>
      </c>
      <c r="L1603" s="6" t="str">
        <f>OBV!H1603</f>
        <v>CONFIRMED BEARISH</v>
      </c>
    </row>
    <row r="1604" spans="1:12" ht="13.5" x14ac:dyDescent="0.25">
      <c r="A1604" s="3">
        <f>RSI!A1604</f>
        <v>44349</v>
      </c>
      <c r="B1604" s="2">
        <f>RSI!B1604</f>
        <v>104.1999</v>
      </c>
      <c r="C1604" s="2">
        <f>RSI!I1604</f>
        <v>51.098426180470049</v>
      </c>
      <c r="D1604" s="2">
        <f>MACD!E1604</f>
        <v>-5.1348980339582795E-3</v>
      </c>
      <c r="E1604" s="2">
        <f>MACD!F1604</f>
        <v>-0.9738829304423986</v>
      </c>
      <c r="F1604" s="2">
        <f>'Moving Avg'!D1604</f>
        <v>104.88320000000002</v>
      </c>
      <c r="G1604" s="2">
        <f>'Moving Avg'!F1604</f>
        <v>104.89452500000004</v>
      </c>
      <c r="H1604" s="2">
        <f>'Moving Avg'!G1604</f>
        <v>101.74562800000001</v>
      </c>
      <c r="I1604" s="2">
        <f>'Moving Avg'!H1604</f>
        <v>99.009508999999909</v>
      </c>
      <c r="J1604" s="6" t="str">
        <f>OBV!F1604</f>
        <v>BEARISH</v>
      </c>
      <c r="K1604" s="6" t="str">
        <f>OBV!G1604</f>
        <v>NEUTRAL</v>
      </c>
      <c r="L1604" s="6" t="str">
        <f>OBV!H1604</f>
        <v>CONFIRMED BEARISH</v>
      </c>
    </row>
    <row r="1605" spans="1:12" ht="13.5" x14ac:dyDescent="0.25">
      <c r="A1605" s="3">
        <f>RSI!A1605</f>
        <v>44350</v>
      </c>
      <c r="B1605" s="2">
        <f>RSI!B1605</f>
        <v>104.1999</v>
      </c>
      <c r="C1605" s="2">
        <f>RSI!I1605</f>
        <v>51.098426180470049</v>
      </c>
      <c r="D1605" s="2">
        <f>MACD!E1605</f>
        <v>0.3925292772257194</v>
      </c>
      <c r="E1605" s="2">
        <f>MACD!F1605</f>
        <v>-0.70060048890877502</v>
      </c>
      <c r="F1605" s="2">
        <f>'Moving Avg'!D1605</f>
        <v>104.37074</v>
      </c>
      <c r="G1605" s="2">
        <f>'Moving Avg'!F1605</f>
        <v>105.01373000000004</v>
      </c>
      <c r="H1605" s="2">
        <f>'Moving Avg'!G1605</f>
        <v>101.86008</v>
      </c>
      <c r="I1605" s="2">
        <f>'Moving Avg'!H1605</f>
        <v>99.096503999999911</v>
      </c>
      <c r="J1605" s="6" t="str">
        <f>OBV!F1605</f>
        <v>BEARISH</v>
      </c>
      <c r="K1605" s="6" t="str">
        <f>OBV!G1605</f>
        <v>NEUTRAL</v>
      </c>
      <c r="L1605" s="6" t="str">
        <f>OBV!H1605</f>
        <v>CONFIRMED BEARISH</v>
      </c>
    </row>
    <row r="1606" spans="1:12" ht="13.5" x14ac:dyDescent="0.25">
      <c r="A1606" s="3">
        <f>RSI!A1606</f>
        <v>44351</v>
      </c>
      <c r="B1606" s="2">
        <f>RSI!B1606</f>
        <v>102.49169999999999</v>
      </c>
      <c r="C1606" s="2">
        <f>RSI!I1606</f>
        <v>37.788952954605165</v>
      </c>
      <c r="D1606" s="2">
        <f>MACD!E1606</f>
        <v>0.85534959371436514</v>
      </c>
      <c r="E1606" s="2">
        <f>MACD!F1606</f>
        <v>-0.38941047238414706</v>
      </c>
      <c r="F1606" s="2">
        <f>'Moving Avg'!D1606</f>
        <v>103.94368</v>
      </c>
      <c r="G1606" s="2">
        <f>'Moving Avg'!F1606</f>
        <v>105.04752500000004</v>
      </c>
      <c r="H1606" s="2">
        <f>'Moving Avg'!G1606</f>
        <v>101.99194799999999</v>
      </c>
      <c r="I1606" s="2">
        <f>'Moving Avg'!H1606</f>
        <v>99.186224999999922</v>
      </c>
      <c r="J1606" s="6" t="str">
        <f>OBV!F1606</f>
        <v>BEARISH</v>
      </c>
      <c r="K1606" s="6" t="str">
        <f>OBV!G1606</f>
        <v>NEUTRAL</v>
      </c>
      <c r="L1606" s="6" t="str">
        <f>OBV!H1606</f>
        <v>CONFIRMED BEARISH</v>
      </c>
    </row>
    <row r="1607" spans="1:12" ht="13.5" x14ac:dyDescent="0.25">
      <c r="A1607" s="3">
        <f>RSI!A1607</f>
        <v>44354</v>
      </c>
      <c r="B1607" s="2">
        <f>RSI!B1607</f>
        <v>104.1999</v>
      </c>
      <c r="C1607" s="2">
        <f>RSI!I1607</f>
        <v>51.416723847260982</v>
      </c>
      <c r="D1607" s="2">
        <f>MACD!E1607</f>
        <v>1.1303438633995881</v>
      </c>
      <c r="E1607" s="2">
        <f>MACD!F1607</f>
        <v>-8.5459605227400037E-2</v>
      </c>
      <c r="F1607" s="2">
        <f>'Moving Avg'!D1607</f>
        <v>103.85826</v>
      </c>
      <c r="G1607" s="2">
        <f>'Moving Avg'!F1607</f>
        <v>105.16714500000003</v>
      </c>
      <c r="H1607" s="2">
        <f>'Moving Avg'!G1607</f>
        <v>102.15630999999998</v>
      </c>
      <c r="I1607" s="2">
        <f>'Moving Avg'!H1607</f>
        <v>99.284904499999925</v>
      </c>
      <c r="J1607" s="6" t="str">
        <f>OBV!F1607</f>
        <v>BEARISH</v>
      </c>
      <c r="K1607" s="6" t="str">
        <f>OBV!G1607</f>
        <v>NEUTRAL</v>
      </c>
      <c r="L1607" s="6" t="str">
        <f>OBV!H1607</f>
        <v>CONFIRMED BEARISH</v>
      </c>
    </row>
    <row r="1608" spans="1:12" ht="13.5" x14ac:dyDescent="0.25">
      <c r="A1608" s="3">
        <f>RSI!A1608</f>
        <v>44355</v>
      </c>
      <c r="B1608" s="2">
        <f>RSI!B1608</f>
        <v>104.1999</v>
      </c>
      <c r="C1608" s="2">
        <f>RSI!I1608</f>
        <v>51.416723847260982</v>
      </c>
      <c r="D1608" s="2">
        <f>MACD!E1608</f>
        <v>1.3621138027438491</v>
      </c>
      <c r="E1608" s="2">
        <f>MACD!F1608</f>
        <v>0.20405507636684983</v>
      </c>
      <c r="F1608" s="2">
        <f>'Moving Avg'!D1608</f>
        <v>103.85826</v>
      </c>
      <c r="G1608" s="2">
        <f>'Moving Avg'!F1608</f>
        <v>105.28676500000003</v>
      </c>
      <c r="H1608" s="2">
        <f>'Moving Avg'!G1608</f>
        <v>102.32083799999997</v>
      </c>
      <c r="I1608" s="2">
        <f>'Moving Avg'!H1608</f>
        <v>99.384418499999924</v>
      </c>
      <c r="J1608" s="6" t="str">
        <f>OBV!F1608</f>
        <v>BEARISH</v>
      </c>
      <c r="K1608" s="6" t="str">
        <f>OBV!G1608</f>
        <v>NEUTRAL</v>
      </c>
      <c r="L1608" s="6" t="str">
        <f>OBV!H1608</f>
        <v>NEUTRAL</v>
      </c>
    </row>
    <row r="1609" spans="1:12" ht="13.5" x14ac:dyDescent="0.25">
      <c r="A1609" s="3">
        <f>RSI!A1609</f>
        <v>44356</v>
      </c>
      <c r="B1609" s="2">
        <f>RSI!B1609</f>
        <v>104.1999</v>
      </c>
      <c r="C1609" s="2">
        <f>RSI!I1609</f>
        <v>51.416723847260982</v>
      </c>
      <c r="D1609" s="2">
        <f>MACD!E1609</f>
        <v>1.5573772731390108</v>
      </c>
      <c r="E1609" s="2">
        <f>MACD!F1609</f>
        <v>0.47471951572128207</v>
      </c>
      <c r="F1609" s="2">
        <f>'Moving Avg'!D1609</f>
        <v>103.85826</v>
      </c>
      <c r="G1609" s="2">
        <f>'Moving Avg'!F1609</f>
        <v>105.28035500000003</v>
      </c>
      <c r="H1609" s="2">
        <f>'Moving Avg'!G1609</f>
        <v>102.48536599999996</v>
      </c>
      <c r="I1609" s="2">
        <f>'Moving Avg'!H1609</f>
        <v>99.483932499999923</v>
      </c>
      <c r="J1609" s="6" t="str">
        <f>OBV!F1609</f>
        <v>BEARISH</v>
      </c>
      <c r="K1609" s="6" t="str">
        <f>OBV!G1609</f>
        <v>NEUTRAL</v>
      </c>
      <c r="L1609" s="6" t="str">
        <f>OBV!H1609</f>
        <v>NEUTRAL</v>
      </c>
    </row>
    <row r="1610" spans="1:12" ht="13.5" x14ac:dyDescent="0.25">
      <c r="A1610" s="3">
        <f>RSI!A1610</f>
        <v>44357</v>
      </c>
      <c r="B1610" s="2">
        <f>RSI!B1610</f>
        <v>104.1999</v>
      </c>
      <c r="C1610" s="2">
        <f>RSI!I1610</f>
        <v>51.416723847260982</v>
      </c>
      <c r="D1610" s="2">
        <f>MACD!E1610</f>
        <v>1.7218135844384648</v>
      </c>
      <c r="E1610" s="2">
        <f>MACD!F1610</f>
        <v>0.72413832946471868</v>
      </c>
      <c r="F1610" s="2">
        <f>'Moving Avg'!D1610</f>
        <v>103.85826</v>
      </c>
      <c r="G1610" s="2">
        <f>'Moving Avg'!F1610</f>
        <v>105.27394500000003</v>
      </c>
      <c r="H1610" s="2">
        <f>'Moving Avg'!G1610</f>
        <v>102.65006199999996</v>
      </c>
      <c r="I1610" s="2">
        <f>'Moving Avg'!H1610</f>
        <v>99.58336299999992</v>
      </c>
      <c r="J1610" s="6" t="str">
        <f>OBV!F1610</f>
        <v>BEARISH</v>
      </c>
      <c r="K1610" s="6" t="str">
        <f>OBV!G1610</f>
        <v>NEUTRAL</v>
      </c>
      <c r="L1610" s="6" t="str">
        <f>OBV!H1610</f>
        <v>NEUTRAL</v>
      </c>
    </row>
    <row r="1611" spans="1:12" ht="13.5" x14ac:dyDescent="0.25">
      <c r="A1611" s="3">
        <f>RSI!A1611</f>
        <v>44358</v>
      </c>
      <c r="B1611" s="2">
        <f>RSI!B1611</f>
        <v>104.1999</v>
      </c>
      <c r="C1611" s="2">
        <f>RSI!I1611</f>
        <v>51.416723847260982</v>
      </c>
      <c r="D1611" s="2">
        <f>MACD!E1611</f>
        <v>1.5317313373433024</v>
      </c>
      <c r="E1611" s="2">
        <f>MACD!F1611</f>
        <v>0.88565693104043541</v>
      </c>
      <c r="F1611" s="2">
        <f>'Moving Avg'!D1611</f>
        <v>104.1999</v>
      </c>
      <c r="G1611" s="2">
        <f>'Moving Avg'!F1611</f>
        <v>105.26753500000002</v>
      </c>
      <c r="H1611" s="2">
        <f>'Moving Avg'!G1611</f>
        <v>102.81475799999994</v>
      </c>
      <c r="I1611" s="2">
        <f>'Moving Avg'!H1611</f>
        <v>99.682668499999892</v>
      </c>
      <c r="J1611" s="6" t="str">
        <f>OBV!F1611</f>
        <v>BULLISH</v>
      </c>
      <c r="K1611" s="6" t="str">
        <f>OBV!G1611</f>
        <v>NEUTRAL</v>
      </c>
      <c r="L1611" s="6" t="str">
        <f>OBV!H1611</f>
        <v>CONFIRMED BULLISH</v>
      </c>
    </row>
    <row r="1612" spans="1:12" ht="13.5" x14ac:dyDescent="0.25">
      <c r="A1612" s="3">
        <f>RSI!A1612</f>
        <v>44361</v>
      </c>
      <c r="B1612" s="2">
        <f>RSI!B1612</f>
        <v>104.1999</v>
      </c>
      <c r="C1612" s="2">
        <f>RSI!I1612</f>
        <v>51.416723847260982</v>
      </c>
      <c r="D1612" s="2">
        <f>MACD!E1612</f>
        <v>1.3702181085668315</v>
      </c>
      <c r="E1612" s="2">
        <f>MACD!F1612</f>
        <v>0.9825691665457148</v>
      </c>
      <c r="F1612" s="2">
        <f>'Moving Avg'!D1612</f>
        <v>104.1999</v>
      </c>
      <c r="G1612" s="2">
        <f>'Moving Avg'!F1612</f>
        <v>105.16077000000003</v>
      </c>
      <c r="H1612" s="2">
        <f>'Moving Avg'!G1612</f>
        <v>102.97945399999995</v>
      </c>
      <c r="I1612" s="2">
        <f>'Moving Avg'!H1612</f>
        <v>99.781973999999906</v>
      </c>
      <c r="J1612" s="6" t="str">
        <f>OBV!F1612</f>
        <v>NEUTRAL</v>
      </c>
      <c r="K1612" s="6" t="str">
        <f>OBV!G1612</f>
        <v>NEUTRAL</v>
      </c>
      <c r="L1612" s="6" t="str">
        <f>OBV!H1612</f>
        <v>NEUTRAL</v>
      </c>
    </row>
    <row r="1613" spans="1:12" ht="13.5" x14ac:dyDescent="0.25">
      <c r="A1613" s="3">
        <f>RSI!A1613</f>
        <v>44362</v>
      </c>
      <c r="B1613" s="2">
        <f>RSI!B1613</f>
        <v>101.63760000000001</v>
      </c>
      <c r="C1613" s="2">
        <f>RSI!I1613</f>
        <v>33.992862413763731</v>
      </c>
      <c r="D1613" s="2">
        <f>MACD!E1613</f>
        <v>1.3570209280887724</v>
      </c>
      <c r="E1613" s="2">
        <f>MACD!F1613</f>
        <v>1.0574595188543263</v>
      </c>
      <c r="F1613" s="2">
        <f>'Moving Avg'!D1613</f>
        <v>103.68744</v>
      </c>
      <c r="G1613" s="2">
        <f>'Moving Avg'!F1613</f>
        <v>104.92589000000002</v>
      </c>
      <c r="H1613" s="2">
        <f>'Moving Avg'!G1613</f>
        <v>103.09290399999995</v>
      </c>
      <c r="I1613" s="2">
        <f>'Moving Avg'!H1613</f>
        <v>99.855823499999872</v>
      </c>
      <c r="J1613" s="6" t="str">
        <f>OBV!F1613</f>
        <v>BEARISH</v>
      </c>
      <c r="K1613" s="6" t="str">
        <f>OBV!G1613</f>
        <v>NEUTRAL</v>
      </c>
      <c r="L1613" s="6" t="str">
        <f>OBV!H1613</f>
        <v>CONFIRMED BEARISH</v>
      </c>
    </row>
    <row r="1614" spans="1:12" ht="13.5" x14ac:dyDescent="0.25">
      <c r="A1614" s="3">
        <f>RSI!A1614</f>
        <v>44363</v>
      </c>
      <c r="B1614" s="2">
        <f>RSI!B1614</f>
        <v>101.63760000000001</v>
      </c>
      <c r="C1614" s="2">
        <f>RSI!I1614</f>
        <v>33.992862413763731</v>
      </c>
      <c r="D1614" s="2">
        <f>MACD!E1614</f>
        <v>1.3604166308129351</v>
      </c>
      <c r="E1614" s="2">
        <f>MACD!F1614</f>
        <v>1.118050941246048</v>
      </c>
      <c r="F1614" s="2">
        <f>'Moving Avg'!D1614</f>
        <v>103.17498000000001</v>
      </c>
      <c r="G1614" s="2">
        <f>'Moving Avg'!F1614</f>
        <v>104.66966000000002</v>
      </c>
      <c r="H1614" s="2">
        <f>'Moving Avg'!G1614</f>
        <v>103.20635399999996</v>
      </c>
      <c r="I1614" s="2">
        <f>'Moving Avg'!H1614</f>
        <v>99.942108999999874</v>
      </c>
      <c r="J1614" s="6" t="str">
        <f>OBV!F1614</f>
        <v>BEARISH</v>
      </c>
      <c r="K1614" s="6" t="str">
        <f>OBV!G1614</f>
        <v>NEUTRAL</v>
      </c>
      <c r="L1614" s="6" t="str">
        <f>OBV!H1614</f>
        <v>CONFIRMED BEARISH</v>
      </c>
    </row>
    <row r="1615" spans="1:12" ht="13.5" x14ac:dyDescent="0.25">
      <c r="A1615" s="3">
        <f>RSI!A1615</f>
        <v>44364</v>
      </c>
      <c r="B1615" s="2">
        <f>RSI!B1615</f>
        <v>101.63760000000001</v>
      </c>
      <c r="C1615" s="2">
        <f>RSI!I1615</f>
        <v>33.992862413763746</v>
      </c>
      <c r="D1615" s="2">
        <f>MACD!E1615</f>
        <v>1.3767737582371353</v>
      </c>
      <c r="E1615" s="2">
        <f>MACD!F1615</f>
        <v>1.1697955046442656</v>
      </c>
      <c r="F1615" s="2">
        <f>'Moving Avg'!D1615</f>
        <v>102.66252</v>
      </c>
      <c r="G1615" s="2">
        <f>'Moving Avg'!F1615</f>
        <v>104.41343000000002</v>
      </c>
      <c r="H1615" s="2">
        <f>'Moving Avg'!G1615</f>
        <v>103.23600799999997</v>
      </c>
      <c r="I1615" s="2">
        <f>'Moving Avg'!H1615</f>
        <v>100.01629249999985</v>
      </c>
      <c r="J1615" s="6" t="str">
        <f>OBV!F1615</f>
        <v>BEARISH</v>
      </c>
      <c r="K1615" s="6" t="str">
        <f>OBV!G1615</f>
        <v>NEUTRAL</v>
      </c>
      <c r="L1615" s="6" t="str">
        <f>OBV!H1615</f>
        <v>CONFIRMED BEARISH</v>
      </c>
    </row>
    <row r="1616" spans="1:12" ht="13.5" x14ac:dyDescent="0.25">
      <c r="A1616" s="3">
        <f>RSI!A1616</f>
        <v>44365</v>
      </c>
      <c r="B1616" s="2">
        <f>RSI!B1616</f>
        <v>101.63760000000001</v>
      </c>
      <c r="C1616" s="2">
        <f>RSI!I1616</f>
        <v>33.992862413763746</v>
      </c>
      <c r="D1616" s="2">
        <f>MACD!E1616</f>
        <v>1.1402994420226094</v>
      </c>
      <c r="E1616" s="2">
        <f>MACD!F1616</f>
        <v>1.1638962921199345</v>
      </c>
      <c r="F1616" s="2">
        <f>'Moving Avg'!D1616</f>
        <v>102.15006000000001</v>
      </c>
      <c r="G1616" s="2">
        <f>'Moving Avg'!F1616</f>
        <v>104.15720000000002</v>
      </c>
      <c r="H1616" s="2">
        <f>'Moving Avg'!G1616</f>
        <v>103.23227599999998</v>
      </c>
      <c r="I1616" s="2">
        <f>'Moving Avg'!H1616</f>
        <v>100.07795649999984</v>
      </c>
      <c r="J1616" s="6" t="str">
        <f>OBV!F1616</f>
        <v>BEARISH</v>
      </c>
      <c r="K1616" s="6" t="str">
        <f>OBV!G1616</f>
        <v>NEUTRAL</v>
      </c>
      <c r="L1616" s="6" t="str">
        <f>OBV!H1616</f>
        <v>CONFIRMED BEARISH</v>
      </c>
    </row>
    <row r="1617" spans="1:12" ht="13.5" x14ac:dyDescent="0.25">
      <c r="A1617" s="3">
        <f>RSI!A1617</f>
        <v>44368</v>
      </c>
      <c r="B1617" s="2">
        <f>RSI!B1617</f>
        <v>101.63760000000001</v>
      </c>
      <c r="C1617" s="2">
        <f>RSI!I1617</f>
        <v>33.992862413763746</v>
      </c>
      <c r="D1617" s="2">
        <f>MACD!E1617</f>
        <v>1.2145660097517208</v>
      </c>
      <c r="E1617" s="2">
        <f>MACD!F1617</f>
        <v>1.1740302356462919</v>
      </c>
      <c r="F1617" s="2">
        <f>'Moving Avg'!D1617</f>
        <v>101.63760000000001</v>
      </c>
      <c r="G1617" s="2">
        <f>'Moving Avg'!F1617</f>
        <v>103.90097</v>
      </c>
      <c r="H1617" s="2">
        <f>'Moving Avg'!G1617</f>
        <v>103.228544</v>
      </c>
      <c r="I1617" s="2">
        <f>'Moving Avg'!H1617</f>
        <v>100.13544749999983</v>
      </c>
      <c r="J1617" s="6" t="str">
        <f>OBV!F1617</f>
        <v>BEARISH</v>
      </c>
      <c r="K1617" s="6" t="str">
        <f>OBV!G1617</f>
        <v>NEUTRAL</v>
      </c>
      <c r="L1617" s="6" t="str">
        <f>OBV!H1617</f>
        <v>CONFIRMED BEARISH</v>
      </c>
    </row>
    <row r="1618" spans="1:12" ht="13.5" x14ac:dyDescent="0.25">
      <c r="A1618" s="3">
        <f>RSI!A1618</f>
        <v>44369</v>
      </c>
      <c r="B1618" s="2">
        <f>RSI!B1618</f>
        <v>102.4063</v>
      </c>
      <c r="C1618" s="2">
        <f>RSI!I1618</f>
        <v>42.465500717639088</v>
      </c>
      <c r="D1618" s="2">
        <f>MACD!E1618</f>
        <v>1.2311701182602661</v>
      </c>
      <c r="E1618" s="2">
        <f>MACD!F1618</f>
        <v>1.1854582121690869</v>
      </c>
      <c r="F1618" s="2">
        <f>'Moving Avg'!D1618</f>
        <v>101.79134000000001</v>
      </c>
      <c r="G1618" s="2">
        <f>'Moving Avg'!F1618</f>
        <v>103.68317500000001</v>
      </c>
      <c r="H1618" s="2">
        <f>'Moving Avg'!G1618</f>
        <v>103.23684800000001</v>
      </c>
      <c r="I1618" s="2">
        <f>'Moving Avg'!H1618</f>
        <v>100.18426249999982</v>
      </c>
      <c r="J1618" s="6" t="str">
        <f>OBV!F1618</f>
        <v>BULLISH</v>
      </c>
      <c r="K1618" s="6" t="str">
        <f>OBV!G1618</f>
        <v>NEUTRAL</v>
      </c>
      <c r="L1618" s="6" t="str">
        <f>OBV!H1618</f>
        <v>CONFIRMED BULLISH</v>
      </c>
    </row>
    <row r="1619" spans="1:12" ht="13.5" x14ac:dyDescent="0.25">
      <c r="A1619" s="3">
        <f>RSI!A1619</f>
        <v>44370</v>
      </c>
      <c r="B1619" s="2">
        <f>RSI!B1619</f>
        <v>102.4063</v>
      </c>
      <c r="C1619" s="2">
        <f>RSI!I1619</f>
        <v>42.465500717639088</v>
      </c>
      <c r="D1619" s="2">
        <f>MACD!E1619</f>
        <v>1.2505884925246704</v>
      </c>
      <c r="E1619" s="2">
        <f>MACD!F1619</f>
        <v>1.1984842682402037</v>
      </c>
      <c r="F1619" s="2">
        <f>'Moving Avg'!D1619</f>
        <v>101.94507999999999</v>
      </c>
      <c r="G1619" s="2">
        <f>'Moving Avg'!F1619</f>
        <v>103.46538000000002</v>
      </c>
      <c r="H1619" s="2">
        <f>'Moving Avg'!G1619</f>
        <v>103.24848999999999</v>
      </c>
      <c r="I1619" s="2">
        <f>'Moving Avg'!H1619</f>
        <v>100.22055799999981</v>
      </c>
      <c r="J1619" s="6" t="str">
        <f>OBV!F1619</f>
        <v>BULLISH</v>
      </c>
      <c r="K1619" s="6" t="str">
        <f>OBV!G1619</f>
        <v>NEUTRAL</v>
      </c>
      <c r="L1619" s="6" t="str">
        <f>OBV!H1619</f>
        <v>CONFIRMED BULLISH</v>
      </c>
    </row>
    <row r="1620" spans="1:12" ht="13.5" x14ac:dyDescent="0.25">
      <c r="A1620" s="3">
        <f>RSI!A1620</f>
        <v>44371</v>
      </c>
      <c r="B1620" s="2">
        <f>RSI!B1620</f>
        <v>102.4063</v>
      </c>
      <c r="C1620" s="2">
        <f>RSI!I1620</f>
        <v>42.465500717639088</v>
      </c>
      <c r="D1620" s="2">
        <f>MACD!E1620</f>
        <v>1.2719904838426572</v>
      </c>
      <c r="E1620" s="2">
        <f>MACD!F1620</f>
        <v>1.2131855113606944</v>
      </c>
      <c r="F1620" s="2">
        <f>'Moving Avg'!D1620</f>
        <v>102.09882</v>
      </c>
      <c r="G1620" s="2">
        <f>'Moving Avg'!F1620</f>
        <v>103.24758500000003</v>
      </c>
      <c r="H1620" s="2">
        <f>'Moving Avg'!G1620</f>
        <v>103.260132</v>
      </c>
      <c r="I1620" s="2">
        <f>'Moving Avg'!H1620</f>
        <v>100.24437599999982</v>
      </c>
      <c r="J1620" s="6" t="str">
        <f>OBV!F1620</f>
        <v>BULLISH</v>
      </c>
      <c r="K1620" s="6" t="str">
        <f>OBV!G1620</f>
        <v>NEUTRAL</v>
      </c>
      <c r="L1620" s="6" t="str">
        <f>OBV!H1620</f>
        <v>CONFIRMED BULLISH</v>
      </c>
    </row>
    <row r="1621" spans="1:12" ht="13.5" x14ac:dyDescent="0.25">
      <c r="A1621" s="3">
        <f>RSI!A1621</f>
        <v>44372</v>
      </c>
      <c r="B1621" s="2">
        <f>RSI!B1621</f>
        <v>102.4063</v>
      </c>
      <c r="C1621" s="2">
        <f>RSI!I1621</f>
        <v>42.465500717639088</v>
      </c>
      <c r="D1621" s="2">
        <f>MACD!E1621</f>
        <v>1.2947026937488602</v>
      </c>
      <c r="E1621" s="2">
        <f>MACD!F1621</f>
        <v>1.2294889478383275</v>
      </c>
      <c r="F1621" s="2">
        <f>'Moving Avg'!D1621</f>
        <v>102.25255999999999</v>
      </c>
      <c r="G1621" s="2">
        <f>'Moving Avg'!F1621</f>
        <v>103.13655000000001</v>
      </c>
      <c r="H1621" s="2">
        <f>'Moving Avg'!G1621</f>
        <v>103.290136</v>
      </c>
      <c r="I1621" s="2">
        <f>'Moving Avg'!H1621</f>
        <v>100.25354649999981</v>
      </c>
      <c r="J1621" s="6" t="str">
        <f>OBV!F1621</f>
        <v>BULLISH</v>
      </c>
      <c r="K1621" s="6" t="str">
        <f>OBV!G1621</f>
        <v>NEUTRAL</v>
      </c>
      <c r="L1621" s="6" t="str">
        <f>OBV!H1621</f>
        <v>CONFIRMED BULLISH</v>
      </c>
    </row>
    <row r="1622" spans="1:12" ht="13.5" x14ac:dyDescent="0.25">
      <c r="A1622" s="3">
        <f>RSI!A1622</f>
        <v>44375</v>
      </c>
      <c r="B1622" s="2">
        <f>RSI!B1622</f>
        <v>102.49169999999999</v>
      </c>
      <c r="C1622" s="2">
        <f>RSI!I1622</f>
        <v>43.548291574124733</v>
      </c>
      <c r="D1622" s="2">
        <f>MACD!E1622</f>
        <v>1.3118566736611541</v>
      </c>
      <c r="E1622" s="2">
        <f>MACD!F1622</f>
        <v>1.2459624930028927</v>
      </c>
      <c r="F1622" s="2">
        <f>'Moving Avg'!D1622</f>
        <v>102.42337999999999</v>
      </c>
      <c r="G1622" s="2">
        <f>'Moving Avg'!F1622</f>
        <v>103.02978500000002</v>
      </c>
      <c r="H1622" s="2">
        <f>'Moving Avg'!G1622</f>
        <v>103.32051199999999</v>
      </c>
      <c r="I1622" s="2">
        <f>'Moving Avg'!H1622</f>
        <v>100.26314399999981</v>
      </c>
      <c r="J1622" s="6" t="str">
        <f>OBV!F1622</f>
        <v>BULLISH</v>
      </c>
      <c r="K1622" s="6" t="str">
        <f>OBV!G1622</f>
        <v>NEUTRAL</v>
      </c>
      <c r="L1622" s="6" t="str">
        <f>OBV!H1622</f>
        <v>CONFIRMED BULLISH</v>
      </c>
    </row>
    <row r="1623" spans="1:12" ht="13.5" x14ac:dyDescent="0.25">
      <c r="A1623" s="3">
        <f>RSI!A1623</f>
        <v>44376</v>
      </c>
      <c r="B1623" s="2">
        <f>RSI!B1623</f>
        <v>102.49169999999999</v>
      </c>
      <c r="C1623" s="2">
        <f>RSI!I1623</f>
        <v>43.548291574124733</v>
      </c>
      <c r="D1623" s="2">
        <f>MACD!E1623</f>
        <v>0.9356131345763572</v>
      </c>
      <c r="E1623" s="2">
        <f>MACD!F1623</f>
        <v>1.1838926213175858</v>
      </c>
      <c r="F1623" s="2">
        <f>'Moving Avg'!D1623</f>
        <v>102.44046</v>
      </c>
      <c r="G1623" s="2">
        <f>'Moving Avg'!F1623</f>
        <v>102.94437500000001</v>
      </c>
      <c r="H1623" s="2">
        <f>'Moving Avg'!G1623</f>
        <v>103.33553199999997</v>
      </c>
      <c r="I1623" s="2">
        <f>'Moving Avg'!H1623</f>
        <v>100.27274149999982</v>
      </c>
      <c r="J1623" s="6" t="str">
        <f>OBV!F1623</f>
        <v>BULLISH</v>
      </c>
      <c r="K1623" s="6" t="str">
        <f>OBV!G1623</f>
        <v>NEUTRAL</v>
      </c>
      <c r="L1623" s="6" t="str">
        <f>OBV!H1623</f>
        <v>CONFIRMED BULLISH</v>
      </c>
    </row>
    <row r="1624" spans="1:12" ht="13.5" x14ac:dyDescent="0.25">
      <c r="A1624" s="3">
        <f>RSI!A1624</f>
        <v>44377</v>
      </c>
      <c r="B1624" s="2">
        <f>RSI!B1624</f>
        <v>102.49169999999999</v>
      </c>
      <c r="C1624" s="2">
        <f>RSI!I1624</f>
        <v>43.548291574124733</v>
      </c>
      <c r="D1624" s="2">
        <f>MACD!E1624</f>
        <v>0.62043984173696742</v>
      </c>
      <c r="E1624" s="2">
        <f>MACD!F1624</f>
        <v>1.0712020654014622</v>
      </c>
      <c r="F1624" s="2">
        <f>'Moving Avg'!D1624</f>
        <v>102.45753999999999</v>
      </c>
      <c r="G1624" s="2">
        <f>'Moving Avg'!F1624</f>
        <v>102.85896500000001</v>
      </c>
      <c r="H1624" s="2">
        <f>'Moving Avg'!G1624</f>
        <v>103.36557399999997</v>
      </c>
      <c r="I1624" s="2">
        <f>'Moving Avg'!H1624</f>
        <v>100.26773299999982</v>
      </c>
      <c r="J1624" s="6" t="str">
        <f>OBV!F1624</f>
        <v>BULLISH</v>
      </c>
      <c r="K1624" s="6" t="str">
        <f>OBV!G1624</f>
        <v>NEUTRAL</v>
      </c>
      <c r="L1624" s="6" t="str">
        <f>OBV!H1624</f>
        <v>CONFIRMED BULLISH</v>
      </c>
    </row>
    <row r="1625" spans="1:12" ht="13.5" x14ac:dyDescent="0.25">
      <c r="A1625" s="3">
        <f>RSI!A1625</f>
        <v>44378</v>
      </c>
      <c r="B1625" s="2">
        <f>RSI!B1625</f>
        <v>102.49169999999999</v>
      </c>
      <c r="C1625" s="2">
        <f>RSI!I1625</f>
        <v>43.548291574124733</v>
      </c>
      <c r="D1625" s="2">
        <f>MACD!E1625</f>
        <v>0.35670532635867858</v>
      </c>
      <c r="E1625" s="2">
        <f>MACD!F1625</f>
        <v>0.9283027175929055</v>
      </c>
      <c r="F1625" s="2">
        <f>'Moving Avg'!D1625</f>
        <v>102.47462</v>
      </c>
      <c r="G1625" s="2">
        <f>'Moving Avg'!F1625</f>
        <v>102.77355500000002</v>
      </c>
      <c r="H1625" s="2">
        <f>'Moving Avg'!G1625</f>
        <v>103.37892399999996</v>
      </c>
      <c r="I1625" s="2">
        <f>'Moving Avg'!H1625</f>
        <v>100.28601049999983</v>
      </c>
      <c r="J1625" s="6" t="str">
        <f>OBV!F1625</f>
        <v>BULLISH</v>
      </c>
      <c r="K1625" s="6" t="str">
        <f>OBV!G1625</f>
        <v>NEUTRAL</v>
      </c>
      <c r="L1625" s="6" t="str">
        <f>OBV!H1625</f>
        <v>CONFIRMED BULLISH</v>
      </c>
    </row>
    <row r="1626" spans="1:12" ht="13.5" x14ac:dyDescent="0.25">
      <c r="A1626" s="3">
        <f>RSI!A1626</f>
        <v>44379</v>
      </c>
      <c r="B1626" s="2">
        <f>RSI!B1626</f>
        <v>102.49169999999999</v>
      </c>
      <c r="C1626" s="2">
        <f>RSI!I1626</f>
        <v>43.548291574124733</v>
      </c>
      <c r="D1626" s="2">
        <f>MACD!E1626</f>
        <v>0.13627736899553611</v>
      </c>
      <c r="E1626" s="2">
        <f>MACD!F1626</f>
        <v>0.76989764787343162</v>
      </c>
      <c r="F1626" s="2">
        <f>'Moving Avg'!D1626</f>
        <v>102.49169999999999</v>
      </c>
      <c r="G1626" s="2">
        <f>'Moving Avg'!F1626</f>
        <v>102.77355500000003</v>
      </c>
      <c r="H1626" s="2">
        <f>'Moving Avg'!G1626</f>
        <v>103.39227399999994</v>
      </c>
      <c r="I1626" s="2">
        <f>'Moving Avg'!H1626</f>
        <v>100.31021349999983</v>
      </c>
      <c r="J1626" s="6" t="str">
        <f>OBV!F1626</f>
        <v>BULLISH</v>
      </c>
      <c r="K1626" s="6" t="str">
        <f>OBV!G1626</f>
        <v>NEUTRAL</v>
      </c>
      <c r="L1626" s="6" t="str">
        <f>OBV!H1626</f>
        <v>CONFIRMED BULLISH</v>
      </c>
    </row>
    <row r="1627" spans="1:12" ht="13.5" x14ac:dyDescent="0.25">
      <c r="A1627" s="3">
        <f>RSI!A1627</f>
        <v>44382</v>
      </c>
      <c r="B1627" s="2">
        <f>RSI!B1627</f>
        <v>102.49169999999999</v>
      </c>
      <c r="C1627" s="2">
        <f>RSI!I1627</f>
        <v>43.548291574124733</v>
      </c>
      <c r="D1627" s="2">
        <f>MACD!E1627</f>
        <v>-4.7708949382951005E-2</v>
      </c>
      <c r="E1627" s="2">
        <f>MACD!F1627</f>
        <v>0.60637632842215516</v>
      </c>
      <c r="F1627" s="2">
        <f>'Moving Avg'!D1627</f>
        <v>102.49169999999999</v>
      </c>
      <c r="G1627" s="2">
        <f>'Moving Avg'!F1627</f>
        <v>102.68814500000003</v>
      </c>
      <c r="H1627" s="2">
        <f>'Moving Avg'!G1627</f>
        <v>103.43900999999994</v>
      </c>
      <c r="I1627" s="2">
        <f>'Moving Avg'!H1627</f>
        <v>100.33441649999982</v>
      </c>
      <c r="J1627" s="6" t="str">
        <f>OBV!F1627</f>
        <v>NEUTRAL</v>
      </c>
      <c r="K1627" s="6" t="str">
        <f>OBV!G1627</f>
        <v>NEUTRAL</v>
      </c>
      <c r="L1627" s="6" t="str">
        <f>OBV!H1627</f>
        <v>NEUTRAL</v>
      </c>
    </row>
    <row r="1628" spans="1:12" ht="13.5" x14ac:dyDescent="0.25">
      <c r="A1628" s="3">
        <f>RSI!A1628</f>
        <v>44383</v>
      </c>
      <c r="B1628" s="2">
        <f>RSI!B1628</f>
        <v>102.49169999999999</v>
      </c>
      <c r="C1628" s="2">
        <f>RSI!I1628</f>
        <v>43.548291574124733</v>
      </c>
      <c r="D1628" s="2">
        <f>MACD!E1628</f>
        <v>-8.2785877464289115E-2</v>
      </c>
      <c r="E1628" s="2">
        <f>MACD!F1628</f>
        <v>0.46854388724486629</v>
      </c>
      <c r="F1628" s="2">
        <f>'Moving Avg'!D1628</f>
        <v>102.49169999999999</v>
      </c>
      <c r="G1628" s="2">
        <f>'Moving Avg'!F1628</f>
        <v>102.60273500000002</v>
      </c>
      <c r="H1628" s="2">
        <f>'Moving Avg'!G1628</f>
        <v>103.48574599999995</v>
      </c>
      <c r="I1628" s="2">
        <f>'Moving Avg'!H1628</f>
        <v>100.3544464999998</v>
      </c>
      <c r="J1628" s="6" t="str">
        <f>OBV!F1628</f>
        <v>NEUTRAL</v>
      </c>
      <c r="K1628" s="6" t="str">
        <f>OBV!G1628</f>
        <v>NEUTRAL</v>
      </c>
      <c r="L1628" s="6" t="str">
        <f>OBV!H1628</f>
        <v>NEUTRAL</v>
      </c>
    </row>
    <row r="1629" spans="1:12" ht="13.5" x14ac:dyDescent="0.25">
      <c r="A1629" s="3">
        <f>RSI!A1629</f>
        <v>44384</v>
      </c>
      <c r="B1629" s="2">
        <f>RSI!B1629</f>
        <v>102.49169999999999</v>
      </c>
      <c r="C1629" s="2">
        <f>RSI!I1629</f>
        <v>43.54829157412474</v>
      </c>
      <c r="D1629" s="2">
        <f>MACD!E1629</f>
        <v>-0.11029759174495268</v>
      </c>
      <c r="E1629" s="2">
        <f>MACD!F1629</f>
        <v>0.35277559144690251</v>
      </c>
      <c r="F1629" s="2">
        <f>'Moving Avg'!D1629</f>
        <v>102.49169999999999</v>
      </c>
      <c r="G1629" s="2">
        <f>'Moving Avg'!F1629</f>
        <v>102.51732500000003</v>
      </c>
      <c r="H1629" s="2">
        <f>'Moving Avg'!G1629</f>
        <v>103.53248199999994</v>
      </c>
      <c r="I1629" s="2">
        <f>'Moving Avg'!H1629</f>
        <v>100.36613049999978</v>
      </c>
      <c r="J1629" s="6" t="str">
        <f>OBV!F1629</f>
        <v>NEUTRAL</v>
      </c>
      <c r="K1629" s="6" t="str">
        <f>OBV!G1629</f>
        <v>NEUTRAL</v>
      </c>
      <c r="L1629" s="6" t="str">
        <f>OBV!H1629</f>
        <v>NEUTRAL</v>
      </c>
    </row>
    <row r="1630" spans="1:12" ht="13.5" x14ac:dyDescent="0.25">
      <c r="A1630" s="3">
        <f>RSI!A1630</f>
        <v>44385</v>
      </c>
      <c r="B1630" s="2">
        <f>RSI!B1630</f>
        <v>102.49169999999999</v>
      </c>
      <c r="C1630" s="2">
        <f>RSI!I1630</f>
        <v>43.54829157412474</v>
      </c>
      <c r="D1630" s="2">
        <f>MACD!E1630</f>
        <v>-0.13156862040649742</v>
      </c>
      <c r="E1630" s="2">
        <f>MACD!F1630</f>
        <v>0.25590674907622252</v>
      </c>
      <c r="F1630" s="2">
        <f>'Moving Avg'!D1630</f>
        <v>102.49169999999999</v>
      </c>
      <c r="G1630" s="2">
        <f>'Moving Avg'!F1630</f>
        <v>102.431915</v>
      </c>
      <c r="H1630" s="2">
        <f>'Moving Avg'!G1630</f>
        <v>103.54583199999993</v>
      </c>
      <c r="I1630" s="2">
        <f>'Moving Avg'!H1630</f>
        <v>100.37781449999979</v>
      </c>
      <c r="J1630" s="6" t="str">
        <f>OBV!F1630</f>
        <v>NEUTRAL</v>
      </c>
      <c r="K1630" s="6" t="str">
        <f>OBV!G1630</f>
        <v>NEUTRAL</v>
      </c>
      <c r="L1630" s="6" t="str">
        <f>OBV!H1630</f>
        <v>NEUTRAL</v>
      </c>
    </row>
    <row r="1631" spans="1:12" ht="13.5" x14ac:dyDescent="0.25">
      <c r="A1631" s="3">
        <f>RSI!A1631</f>
        <v>44386</v>
      </c>
      <c r="B1631" s="2">
        <f>RSI!B1631</f>
        <v>102.49169999999999</v>
      </c>
      <c r="C1631" s="2">
        <f>RSI!I1631</f>
        <v>43.54829157412474</v>
      </c>
      <c r="D1631" s="2">
        <f>MACD!E1631</f>
        <v>-0.14770781812813993</v>
      </c>
      <c r="E1631" s="2">
        <f>MACD!F1631</f>
        <v>0.17518383563535003</v>
      </c>
      <c r="F1631" s="2">
        <f>'Moving Avg'!D1631</f>
        <v>102.49169999999999</v>
      </c>
      <c r="G1631" s="2">
        <f>'Moving Avg'!F1631</f>
        <v>102.34650500000001</v>
      </c>
      <c r="H1631" s="2">
        <f>'Moving Avg'!G1631</f>
        <v>103.55918199999995</v>
      </c>
      <c r="I1631" s="2">
        <f>'Moving Avg'!H1631</f>
        <v>100.38949849999977</v>
      </c>
      <c r="J1631" s="6" t="str">
        <f>OBV!F1631</f>
        <v>NEUTRAL</v>
      </c>
      <c r="K1631" s="6" t="str">
        <f>OBV!G1631</f>
        <v>NEUTRAL</v>
      </c>
      <c r="L1631" s="6" t="str">
        <f>OBV!H1631</f>
        <v>NEUTRAL</v>
      </c>
    </row>
    <row r="1632" spans="1:12" ht="13.5" x14ac:dyDescent="0.25">
      <c r="A1632" s="3">
        <f>RSI!A1632</f>
        <v>44389</v>
      </c>
      <c r="B1632" s="2">
        <f>RSI!B1632</f>
        <v>102.49169999999999</v>
      </c>
      <c r="C1632" s="2">
        <f>RSI!I1632</f>
        <v>43.54829157412474</v>
      </c>
      <c r="D1632" s="2">
        <f>MACD!E1632</f>
        <v>-0.14650396656386988</v>
      </c>
      <c r="E1632" s="2">
        <f>MACD!F1632</f>
        <v>0.11084627519550606</v>
      </c>
      <c r="F1632" s="2">
        <f>'Moving Avg'!D1632</f>
        <v>102.49169999999999</v>
      </c>
      <c r="G1632" s="2">
        <f>'Moving Avg'!F1632</f>
        <v>102.26109500000003</v>
      </c>
      <c r="H1632" s="2">
        <f>'Moving Avg'!G1632</f>
        <v>103.57269999999995</v>
      </c>
      <c r="I1632" s="2">
        <f>'Moving Avg'!H1632</f>
        <v>100.43035249999976</v>
      </c>
      <c r="J1632" s="6" t="str">
        <f>OBV!F1632</f>
        <v>NEUTRAL</v>
      </c>
      <c r="K1632" s="6" t="str">
        <f>OBV!G1632</f>
        <v>NEUTRAL</v>
      </c>
      <c r="L1632" s="6" t="str">
        <f>OBV!H1632</f>
        <v>NEUTRAL</v>
      </c>
    </row>
    <row r="1633" spans="1:12" ht="13.5" x14ac:dyDescent="0.25">
      <c r="A1633" s="3">
        <f>RSI!A1633</f>
        <v>44390</v>
      </c>
      <c r="B1633" s="2">
        <f>RSI!B1633</f>
        <v>102.49169999999999</v>
      </c>
      <c r="C1633" s="2">
        <f>RSI!I1633</f>
        <v>43.54829157412474</v>
      </c>
      <c r="D1633" s="2">
        <f>MACD!E1633</f>
        <v>-0.1438912171438318</v>
      </c>
      <c r="E1633" s="2">
        <f>MACD!F1633</f>
        <v>5.9898776727638492E-2</v>
      </c>
      <c r="F1633" s="2">
        <f>'Moving Avg'!D1633</f>
        <v>102.49169999999999</v>
      </c>
      <c r="G1633" s="2">
        <f>'Moving Avg'!F1633</f>
        <v>102.30380000000002</v>
      </c>
      <c r="H1633" s="2">
        <f>'Moving Avg'!G1633</f>
        <v>103.58621799999996</v>
      </c>
      <c r="I1633" s="2">
        <f>'Moving Avg'!H1633</f>
        <v>100.47120649999974</v>
      </c>
      <c r="J1633" s="6" t="str">
        <f>OBV!F1633</f>
        <v>NEUTRAL</v>
      </c>
      <c r="K1633" s="6" t="str">
        <f>OBV!G1633</f>
        <v>NEUTRAL</v>
      </c>
      <c r="L1633" s="6" t="str">
        <f>OBV!H1633</f>
        <v>NEUTRAL</v>
      </c>
    </row>
    <row r="1634" spans="1:12" ht="13.5" x14ac:dyDescent="0.25">
      <c r="A1634" s="3">
        <f>RSI!A1634</f>
        <v>44391</v>
      </c>
      <c r="B1634" s="2">
        <f>RSI!B1634</f>
        <v>102.49169999999999</v>
      </c>
      <c r="C1634" s="2">
        <f>RSI!I1634</f>
        <v>43.54829157412474</v>
      </c>
      <c r="D1634" s="2">
        <f>MACD!E1634</f>
        <v>-0.14020440529459677</v>
      </c>
      <c r="E1634" s="2">
        <f>MACD!F1634</f>
        <v>1.9878140323191438E-2</v>
      </c>
      <c r="F1634" s="2">
        <f>'Moving Avg'!D1634</f>
        <v>102.49169999999999</v>
      </c>
      <c r="G1634" s="2">
        <f>'Moving Avg'!F1634</f>
        <v>102.34650500000002</v>
      </c>
      <c r="H1634" s="2">
        <f>'Moving Avg'!G1634</f>
        <v>103.59973599999995</v>
      </c>
      <c r="I1634" s="2">
        <f>'Moving Avg'!H1634</f>
        <v>100.48334949999972</v>
      </c>
      <c r="J1634" s="6" t="str">
        <f>OBV!F1634</f>
        <v>NEUTRAL</v>
      </c>
      <c r="K1634" s="6" t="str">
        <f>OBV!G1634</f>
        <v>NEUTRAL</v>
      </c>
      <c r="L1634" s="6" t="str">
        <f>OBV!H1634</f>
        <v>NEUTRAL</v>
      </c>
    </row>
    <row r="1635" spans="1:12" ht="13.5" x14ac:dyDescent="0.25">
      <c r="A1635" s="3">
        <f>RSI!A1635</f>
        <v>44392</v>
      </c>
      <c r="B1635" s="2">
        <f>RSI!B1635</f>
        <v>102.49169999999999</v>
      </c>
      <c r="C1635" s="2">
        <f>RSI!I1635</f>
        <v>43.54829157412474</v>
      </c>
      <c r="D1635" s="2">
        <f>MACD!E1635</f>
        <v>-0.13571810649197857</v>
      </c>
      <c r="E1635" s="2">
        <f>MACD!F1635</f>
        <v>-1.1241109039842566E-2</v>
      </c>
      <c r="F1635" s="2">
        <f>'Moving Avg'!D1635</f>
        <v>102.49169999999999</v>
      </c>
      <c r="G1635" s="2">
        <f>'Moving Avg'!F1635</f>
        <v>102.38921000000002</v>
      </c>
      <c r="H1635" s="2">
        <f>'Moving Avg'!G1635</f>
        <v>103.61325399999994</v>
      </c>
      <c r="I1635" s="2">
        <f>'Moving Avg'!H1635</f>
        <v>100.49920649999972</v>
      </c>
      <c r="J1635" s="6" t="str">
        <f>OBV!F1635</f>
        <v>NEUTRAL</v>
      </c>
      <c r="K1635" s="6" t="str">
        <f>OBV!G1635</f>
        <v>NEUTRAL</v>
      </c>
      <c r="L1635" s="6" t="str">
        <f>OBV!H1635</f>
        <v>NEUTRAL</v>
      </c>
    </row>
    <row r="1636" spans="1:12" ht="13.5" x14ac:dyDescent="0.25">
      <c r="A1636" s="3">
        <f>RSI!A1636</f>
        <v>44393</v>
      </c>
      <c r="B1636" s="2">
        <f>RSI!B1636</f>
        <v>102.49169999999999</v>
      </c>
      <c r="C1636" s="2">
        <f>RSI!I1636</f>
        <v>43.54829157412474</v>
      </c>
      <c r="D1636" s="2">
        <f>MACD!E1636</f>
        <v>-0.13065655493446116</v>
      </c>
      <c r="E1636" s="2">
        <f>MACD!F1636</f>
        <v>-3.5124198218766285E-2</v>
      </c>
      <c r="F1636" s="2">
        <f>'Moving Avg'!D1636</f>
        <v>102.49169999999999</v>
      </c>
      <c r="G1636" s="2">
        <f>'Moving Avg'!F1636</f>
        <v>102.43191500000003</v>
      </c>
      <c r="H1636" s="2">
        <f>'Moving Avg'!G1636</f>
        <v>103.62677199999995</v>
      </c>
      <c r="I1636" s="2">
        <f>'Moving Avg'!H1636</f>
        <v>100.51506349999968</v>
      </c>
      <c r="J1636" s="6" t="str">
        <f>OBV!F1636</f>
        <v>NEUTRAL</v>
      </c>
      <c r="K1636" s="6" t="str">
        <f>OBV!G1636</f>
        <v>NEUTRAL</v>
      </c>
      <c r="L1636" s="6" t="str">
        <f>OBV!H1636</f>
        <v>NEUTRAL</v>
      </c>
    </row>
    <row r="1637" spans="1:12" ht="13.5" x14ac:dyDescent="0.25">
      <c r="A1637" s="3">
        <f>RSI!A1637</f>
        <v>44396</v>
      </c>
      <c r="B1637" s="2">
        <f>RSI!B1637</f>
        <v>102.49169999999999</v>
      </c>
      <c r="C1637" s="2">
        <f>RSI!I1637</f>
        <v>43.54829157412474</v>
      </c>
      <c r="D1637" s="2">
        <f>MACD!E1637</f>
        <v>-0.12520198827333218</v>
      </c>
      <c r="E1637" s="2">
        <f>MACD!F1637</f>
        <v>-5.3139756229679466E-2</v>
      </c>
      <c r="F1637" s="2">
        <f>'Moving Avg'!D1637</f>
        <v>102.49169999999999</v>
      </c>
      <c r="G1637" s="2">
        <f>'Moving Avg'!F1637</f>
        <v>102.47462000000003</v>
      </c>
      <c r="H1637" s="2">
        <f>'Moving Avg'!G1637</f>
        <v>103.64045599999994</v>
      </c>
      <c r="I1637" s="2">
        <f>'Moving Avg'!H1637</f>
        <v>100.55324649999967</v>
      </c>
      <c r="J1637" s="6" t="str">
        <f>OBV!F1637</f>
        <v>NEUTRAL</v>
      </c>
      <c r="K1637" s="6" t="str">
        <f>OBV!G1637</f>
        <v>NEUTRAL</v>
      </c>
      <c r="L1637" s="6" t="str">
        <f>OBV!H1637</f>
        <v>NEUTRAL</v>
      </c>
    </row>
    <row r="1638" spans="1:12" ht="13.5" x14ac:dyDescent="0.25">
      <c r="A1638" s="3">
        <f>RSI!A1638</f>
        <v>44399</v>
      </c>
      <c r="B1638" s="2">
        <f>RSI!B1638</f>
        <v>102.49169999999999</v>
      </c>
      <c r="C1638" s="2">
        <f>RSI!I1638</f>
        <v>43.54829157412474</v>
      </c>
      <c r="D1638" s="2">
        <f>MACD!E1638</f>
        <v>-0.11950166409981477</v>
      </c>
      <c r="E1638" s="2">
        <f>MACD!F1638</f>
        <v>-6.6412137803706528E-2</v>
      </c>
      <c r="F1638" s="2">
        <f>'Moving Avg'!D1638</f>
        <v>102.49169999999999</v>
      </c>
      <c r="G1638" s="2">
        <f>'Moving Avg'!F1638</f>
        <v>102.47889000000002</v>
      </c>
      <c r="H1638" s="2">
        <f>'Moving Avg'!G1638</f>
        <v>103.65413999999996</v>
      </c>
      <c r="I1638" s="2">
        <f>'Moving Avg'!H1638</f>
        <v>100.59142949999966</v>
      </c>
      <c r="J1638" s="6" t="str">
        <f>OBV!F1638</f>
        <v>NEUTRAL</v>
      </c>
      <c r="K1638" s="6" t="str">
        <f>OBV!G1638</f>
        <v>NEUTRAL</v>
      </c>
      <c r="L1638" s="6" t="str">
        <f>OBV!H1638</f>
        <v>NEUTRAL</v>
      </c>
    </row>
    <row r="1639" spans="1:12" ht="13.5" x14ac:dyDescent="0.25">
      <c r="A1639" s="3">
        <f>RSI!A1639</f>
        <v>44400</v>
      </c>
      <c r="B1639" s="2">
        <f>RSI!B1639</f>
        <v>102.4063</v>
      </c>
      <c r="C1639" s="2">
        <f>RSI!I1639</f>
        <v>40.839145011860907</v>
      </c>
      <c r="D1639" s="2">
        <f>MACD!E1639</f>
        <v>-0.10734782990006408</v>
      </c>
      <c r="E1639" s="2">
        <f>MACD!F1639</f>
        <v>-7.4599276222978045E-2</v>
      </c>
      <c r="F1639" s="2">
        <f>'Moving Avg'!D1639</f>
        <v>102.47462</v>
      </c>
      <c r="G1639" s="2">
        <f>'Moving Avg'!F1639</f>
        <v>102.47889000000002</v>
      </c>
      <c r="H1639" s="2">
        <f>'Moving Avg'!G1639</f>
        <v>103.61570399999995</v>
      </c>
      <c r="I1639" s="2">
        <f>'Moving Avg'!H1639</f>
        <v>100.61520549999969</v>
      </c>
      <c r="J1639" s="6" t="str">
        <f>OBV!F1639</f>
        <v>BEARISH</v>
      </c>
      <c r="K1639" s="6" t="str">
        <f>OBV!G1639</f>
        <v>NEUTRAL</v>
      </c>
      <c r="L1639" s="6" t="str">
        <f>OBV!H1639</f>
        <v>CONFIRMED BEARISH</v>
      </c>
    </row>
    <row r="1640" spans="1:12" ht="13.5" x14ac:dyDescent="0.25">
      <c r="A1640" s="3">
        <f>RSI!A1640</f>
        <v>44403</v>
      </c>
      <c r="B1640" s="2">
        <f>RSI!B1640</f>
        <v>102.4063</v>
      </c>
      <c r="C1640" s="2">
        <f>RSI!I1640</f>
        <v>40.8391450118609</v>
      </c>
      <c r="D1640" s="2">
        <f>MACD!E1640</f>
        <v>-9.5629038662082166E-2</v>
      </c>
      <c r="E1640" s="2">
        <f>MACD!F1640</f>
        <v>-7.8805228710798869E-2</v>
      </c>
      <c r="F1640" s="2">
        <f>'Moving Avg'!D1640</f>
        <v>102.45753999999999</v>
      </c>
      <c r="G1640" s="2">
        <f>'Moving Avg'!F1640</f>
        <v>102.47889000000002</v>
      </c>
      <c r="H1640" s="2">
        <f>'Moving Avg'!G1640</f>
        <v>103.57726799999995</v>
      </c>
      <c r="I1640" s="2">
        <f>'Moving Avg'!H1640</f>
        <v>100.62646249999968</v>
      </c>
      <c r="J1640" s="6" t="str">
        <f>OBV!F1640</f>
        <v>BEARISH</v>
      </c>
      <c r="K1640" s="6" t="str">
        <f>OBV!G1640</f>
        <v>NEUTRAL</v>
      </c>
      <c r="L1640" s="6" t="str">
        <f>OBV!H1640</f>
        <v>CONFIRMED BEARISH</v>
      </c>
    </row>
    <row r="1641" spans="1:12" ht="13.5" x14ac:dyDescent="0.25">
      <c r="A1641" s="3">
        <f>RSI!A1641</f>
        <v>44404</v>
      </c>
      <c r="B1641" s="2">
        <f>RSI!B1641</f>
        <v>102.4063</v>
      </c>
      <c r="C1641" s="2">
        <f>RSI!I1641</f>
        <v>40.839145011860907</v>
      </c>
      <c r="D1641" s="2">
        <f>MACD!E1641</f>
        <v>-8.4384640527900956E-2</v>
      </c>
      <c r="E1641" s="2">
        <f>MACD!F1641</f>
        <v>-7.99211110742193E-2</v>
      </c>
      <c r="F1641" s="2">
        <f>'Moving Avg'!D1641</f>
        <v>102.44046</v>
      </c>
      <c r="G1641" s="2">
        <f>'Moving Avg'!F1641</f>
        <v>102.47889000000002</v>
      </c>
      <c r="H1641" s="2">
        <f>'Moving Avg'!G1641</f>
        <v>103.53883199999994</v>
      </c>
      <c r="I1641" s="2">
        <f>'Moving Avg'!H1641</f>
        <v>100.62728649999967</v>
      </c>
      <c r="J1641" s="6" t="str">
        <f>OBV!F1641</f>
        <v>BEARISH</v>
      </c>
      <c r="K1641" s="6" t="str">
        <f>OBV!G1641</f>
        <v>NEUTRAL</v>
      </c>
      <c r="L1641" s="6" t="str">
        <f>OBV!H1641</f>
        <v>CONFIRMED BEARISH</v>
      </c>
    </row>
    <row r="1642" spans="1:12" ht="13.5" x14ac:dyDescent="0.25">
      <c r="A1642" s="3">
        <f>RSI!A1642</f>
        <v>44405</v>
      </c>
      <c r="B1642" s="2">
        <f>RSI!B1642</f>
        <v>102.4063</v>
      </c>
      <c r="C1642" s="2">
        <f>RSI!I1642</f>
        <v>40.839145011860907</v>
      </c>
      <c r="D1642" s="2">
        <f>MACD!E1642</f>
        <v>-7.3640059191689033E-2</v>
      </c>
      <c r="E1642" s="2">
        <f>MACD!F1642</f>
        <v>-7.8664900697713258E-2</v>
      </c>
      <c r="F1642" s="2">
        <f>'Moving Avg'!D1642</f>
        <v>102.42337999999999</v>
      </c>
      <c r="G1642" s="2">
        <f>'Moving Avg'!F1642</f>
        <v>102.47462000000003</v>
      </c>
      <c r="H1642" s="2">
        <f>'Moving Avg'!G1642</f>
        <v>103.46025399999995</v>
      </c>
      <c r="I1642" s="2">
        <f>'Moving Avg'!H1642</f>
        <v>100.61392199999966</v>
      </c>
      <c r="J1642" s="6" t="str">
        <f>OBV!F1642</f>
        <v>BEARISH</v>
      </c>
      <c r="K1642" s="6" t="str">
        <f>OBV!G1642</f>
        <v>NEUTRAL</v>
      </c>
      <c r="L1642" s="6" t="str">
        <f>OBV!H1642</f>
        <v>CONFIRMED BEARISH</v>
      </c>
    </row>
    <row r="1643" spans="1:12" ht="13.5" x14ac:dyDescent="0.25">
      <c r="A1643" s="3">
        <f>RSI!A1643</f>
        <v>44406</v>
      </c>
      <c r="B1643" s="2">
        <f>RSI!B1643</f>
        <v>102.4063</v>
      </c>
      <c r="C1643" s="2">
        <f>RSI!I1643</f>
        <v>40.8391450118609</v>
      </c>
      <c r="D1643" s="2">
        <f>MACD!E1643</f>
        <v>-6.3409517584219088E-2</v>
      </c>
      <c r="E1643" s="2">
        <f>MACD!F1643</f>
        <v>-7.5613824075014435E-2</v>
      </c>
      <c r="F1643" s="2">
        <f>'Moving Avg'!D1643</f>
        <v>102.40630000000002</v>
      </c>
      <c r="G1643" s="2">
        <f>'Moving Avg'!F1643</f>
        <v>102.47035000000002</v>
      </c>
      <c r="H1643" s="2">
        <f>'Moving Avg'!G1643</f>
        <v>103.38167599999996</v>
      </c>
      <c r="I1643" s="2">
        <f>'Moving Avg'!H1643</f>
        <v>100.59179399999967</v>
      </c>
      <c r="J1643" s="6" t="str">
        <f>OBV!F1643</f>
        <v>BEARISH</v>
      </c>
      <c r="K1643" s="6" t="str">
        <f>OBV!G1643</f>
        <v>NEUTRAL</v>
      </c>
      <c r="L1643" s="6" t="str">
        <f>OBV!H1643</f>
        <v>CONFIRMED BEARISH</v>
      </c>
    </row>
    <row r="1644" spans="1:12" ht="13.5" x14ac:dyDescent="0.25">
      <c r="A1644" s="3">
        <f>RSI!A1644</f>
        <v>44407</v>
      </c>
      <c r="B1644" s="2">
        <f>RSI!B1644</f>
        <v>99.340100000000007</v>
      </c>
      <c r="C1644" s="2">
        <f>RSI!I1644</f>
        <v>9.6423446355672695</v>
      </c>
      <c r="D1644" s="2">
        <f>MACD!E1644</f>
        <v>0.17342762490122254</v>
      </c>
      <c r="E1644" s="2">
        <f>MACD!F1644</f>
        <v>-2.5805534279767041E-2</v>
      </c>
      <c r="F1644" s="2">
        <f>'Moving Avg'!D1644</f>
        <v>101.79306</v>
      </c>
      <c r="G1644" s="2">
        <f>'Moving Avg'!F1644</f>
        <v>102.31277000000004</v>
      </c>
      <c r="H1644" s="2">
        <f>'Moving Avg'!G1644</f>
        <v>103.23323399999995</v>
      </c>
      <c r="I1644" s="2">
        <f>'Moving Avg'!H1644</f>
        <v>100.56268099999969</v>
      </c>
      <c r="J1644" s="6" t="str">
        <f>OBV!F1644</f>
        <v>BEARISH</v>
      </c>
      <c r="K1644" s="6" t="str">
        <f>OBV!G1644</f>
        <v>NEUTRAL</v>
      </c>
      <c r="L1644" s="6" t="str">
        <f>OBV!H1644</f>
        <v>CONFIRMED BEARISH</v>
      </c>
    </row>
    <row r="1645" spans="1:12" ht="13.5" x14ac:dyDescent="0.25">
      <c r="A1645" s="3">
        <f>RSI!A1645</f>
        <v>44410</v>
      </c>
      <c r="B1645" s="2">
        <f>RSI!B1645</f>
        <v>102.3978</v>
      </c>
      <c r="C1645" s="2">
        <f>RSI!I1645</f>
        <v>50.363167725669022</v>
      </c>
      <c r="D1645" s="2">
        <f>MACD!E1645</f>
        <v>0.16642678069578665</v>
      </c>
      <c r="E1645" s="2">
        <f>MACD!F1645</f>
        <v>1.26409287153437E-2</v>
      </c>
      <c r="F1645" s="2">
        <f>'Moving Avg'!D1645</f>
        <v>101.79136000000001</v>
      </c>
      <c r="G1645" s="2">
        <f>'Moving Avg'!F1645</f>
        <v>102.30807500000004</v>
      </c>
      <c r="H1645" s="2">
        <f>'Moving Avg'!G1645</f>
        <v>103.14594599999997</v>
      </c>
      <c r="I1645" s="2">
        <f>'Moving Avg'!H1645</f>
        <v>100.53717199999966</v>
      </c>
      <c r="J1645" s="6" t="str">
        <f>OBV!F1645</f>
        <v>BEARISH</v>
      </c>
      <c r="K1645" s="6" t="str">
        <f>OBV!G1645</f>
        <v>NEUTRAL</v>
      </c>
      <c r="L1645" s="6" t="str">
        <f>OBV!H1645</f>
        <v>CONFIRMED BEARISH</v>
      </c>
    </row>
    <row r="1646" spans="1:12" ht="13.5" x14ac:dyDescent="0.25">
      <c r="A1646" s="3">
        <f>RSI!A1646</f>
        <v>44411</v>
      </c>
      <c r="B1646" s="2">
        <f>RSI!B1646</f>
        <v>102.3978</v>
      </c>
      <c r="C1646" s="2">
        <f>RSI!I1646</f>
        <v>50.363167725669022</v>
      </c>
      <c r="D1646" s="2">
        <f>MACD!E1646</f>
        <v>0.16011527277761672</v>
      </c>
      <c r="E1646" s="2">
        <f>MACD!F1646</f>
        <v>4.2135797527798308E-2</v>
      </c>
      <c r="F1646" s="2">
        <f>'Moving Avg'!D1646</f>
        <v>101.78966</v>
      </c>
      <c r="G1646" s="2">
        <f>'Moving Avg'!F1646</f>
        <v>102.30338000000003</v>
      </c>
      <c r="H1646" s="2">
        <f>'Moving Avg'!G1646</f>
        <v>103.05865799999997</v>
      </c>
      <c r="I1646" s="2">
        <f>'Moving Avg'!H1646</f>
        <v>100.51166299999969</v>
      </c>
      <c r="J1646" s="6" t="str">
        <f>OBV!F1646</f>
        <v>BEARISH</v>
      </c>
      <c r="K1646" s="6" t="str">
        <f>OBV!G1646</f>
        <v>NEUTRAL</v>
      </c>
      <c r="L1646" s="6" t="str">
        <f>OBV!H1646</f>
        <v>CONFIRMED BEARISH</v>
      </c>
    </row>
    <row r="1647" spans="1:12" ht="13.5" x14ac:dyDescent="0.25">
      <c r="A1647" s="3">
        <f>RSI!A1647</f>
        <v>44412</v>
      </c>
      <c r="B1647" s="2">
        <f>RSI!B1647</f>
        <v>102.3978</v>
      </c>
      <c r="C1647" s="2">
        <f>RSI!I1647</f>
        <v>50.363167725669037</v>
      </c>
      <c r="D1647" s="2">
        <f>MACD!E1647</f>
        <v>0.15441576916335009</v>
      </c>
      <c r="E1647" s="2">
        <f>MACD!F1647</f>
        <v>6.4591791854908667E-2</v>
      </c>
      <c r="F1647" s="2">
        <f>'Moving Avg'!D1647</f>
        <v>101.78796000000001</v>
      </c>
      <c r="G1647" s="2">
        <f>'Moving Avg'!F1647</f>
        <v>102.29868500000003</v>
      </c>
      <c r="H1647" s="2">
        <f>'Moving Avg'!G1647</f>
        <v>102.97136999999996</v>
      </c>
      <c r="I1647" s="2">
        <f>'Moving Avg'!H1647</f>
        <v>100.48615399999967</v>
      </c>
      <c r="J1647" s="6" t="str">
        <f>OBV!F1647</f>
        <v>BEARISH</v>
      </c>
      <c r="K1647" s="6" t="str">
        <f>OBV!G1647</f>
        <v>NEUTRAL</v>
      </c>
      <c r="L1647" s="6" t="str">
        <f>OBV!H1647</f>
        <v>CONFIRMED BEARISH</v>
      </c>
    </row>
    <row r="1648" spans="1:12" ht="13.5" x14ac:dyDescent="0.25">
      <c r="A1648" s="3">
        <f>RSI!A1648</f>
        <v>44413</v>
      </c>
      <c r="B1648" s="2">
        <f>RSI!B1648</f>
        <v>102.3978</v>
      </c>
      <c r="C1648" s="2">
        <f>RSI!I1648</f>
        <v>50.363167725669037</v>
      </c>
      <c r="D1648" s="2">
        <f>MACD!E1648</f>
        <v>0.14926070770872002</v>
      </c>
      <c r="E1648" s="2">
        <f>MACD!F1648</f>
        <v>8.152557502567094E-2</v>
      </c>
      <c r="F1648" s="2">
        <f>'Moving Avg'!D1648</f>
        <v>101.78626000000001</v>
      </c>
      <c r="G1648" s="2">
        <f>'Moving Avg'!F1648</f>
        <v>102.29399000000004</v>
      </c>
      <c r="H1648" s="2">
        <f>'Moving Avg'!G1648</f>
        <v>102.88408199999996</v>
      </c>
      <c r="I1648" s="2">
        <f>'Moving Avg'!H1648</f>
        <v>100.46064499999966</v>
      </c>
      <c r="J1648" s="6" t="str">
        <f>OBV!F1648</f>
        <v>BEARISH</v>
      </c>
      <c r="K1648" s="6" t="str">
        <f>OBV!G1648</f>
        <v>NEUTRAL</v>
      </c>
      <c r="L1648" s="6" t="str">
        <f>OBV!H1648</f>
        <v>CONFIRMED BEARISH</v>
      </c>
    </row>
    <row r="1649" spans="1:12" ht="13.5" x14ac:dyDescent="0.25">
      <c r="A1649" s="3">
        <f>RSI!A1649</f>
        <v>44414</v>
      </c>
      <c r="B1649" s="2">
        <f>RSI!B1649</f>
        <v>102.3978</v>
      </c>
      <c r="C1649" s="2">
        <f>RSI!I1649</f>
        <v>50.363167725669037</v>
      </c>
      <c r="D1649" s="2">
        <f>MACD!E1649</f>
        <v>0.13145248910228702</v>
      </c>
      <c r="E1649" s="2">
        <f>MACD!F1649</f>
        <v>9.1510957840994167E-2</v>
      </c>
      <c r="F1649" s="2">
        <f>'Moving Avg'!D1649</f>
        <v>102.3978</v>
      </c>
      <c r="G1649" s="2">
        <f>'Moving Avg'!F1649</f>
        <v>102.28929500000002</v>
      </c>
      <c r="H1649" s="2">
        <f>'Moving Avg'!G1649</f>
        <v>102.79679399999998</v>
      </c>
      <c r="I1649" s="2">
        <f>'Moving Avg'!H1649</f>
        <v>100.43513599999966</v>
      </c>
      <c r="J1649" s="6" t="str">
        <f>OBV!F1649</f>
        <v>BULLISH</v>
      </c>
      <c r="K1649" s="6" t="str">
        <f>OBV!G1649</f>
        <v>NEUTRAL</v>
      </c>
      <c r="L1649" s="6" t="str">
        <f>OBV!H1649</f>
        <v>CONFIRMED BULLISH</v>
      </c>
    </row>
    <row r="1650" spans="1:12" ht="13.5" x14ac:dyDescent="0.25">
      <c r="A1650" s="3">
        <f>RSI!A1650</f>
        <v>44417</v>
      </c>
      <c r="B1650" s="2">
        <f>RSI!B1650</f>
        <v>102.3978</v>
      </c>
      <c r="C1650" s="2">
        <f>RSI!I1650</f>
        <v>50.363167725669037</v>
      </c>
      <c r="D1650" s="2">
        <f>MACD!E1650</f>
        <v>0.116099013110329</v>
      </c>
      <c r="E1650" s="2">
        <f>MACD!F1650</f>
        <v>9.6428568894861136E-2</v>
      </c>
      <c r="F1650" s="2">
        <f>'Moving Avg'!D1650</f>
        <v>102.3978</v>
      </c>
      <c r="G1650" s="2">
        <f>'Moving Avg'!F1650</f>
        <v>102.2846</v>
      </c>
      <c r="H1650" s="2">
        <f>'Moving Avg'!G1650</f>
        <v>102.70950599999998</v>
      </c>
      <c r="I1650" s="2">
        <f>'Moving Avg'!H1650</f>
        <v>100.40962699999966</v>
      </c>
      <c r="J1650" s="6" t="str">
        <f>OBV!F1650</f>
        <v>NEUTRAL</v>
      </c>
      <c r="K1650" s="6" t="str">
        <f>OBV!G1650</f>
        <v>NEUTRAL</v>
      </c>
      <c r="L1650" s="6" t="str">
        <f>OBV!H1650</f>
        <v>NEUTRAL</v>
      </c>
    </row>
    <row r="1651" spans="1:12" ht="13.5" x14ac:dyDescent="0.25">
      <c r="A1651" s="3">
        <f>RSI!A1651</f>
        <v>44419</v>
      </c>
      <c r="B1651" s="2">
        <f>RSI!B1651</f>
        <v>102.3978</v>
      </c>
      <c r="C1651" s="2">
        <f>RSI!I1651</f>
        <v>50.363167725669037</v>
      </c>
      <c r="D1651" s="2">
        <f>MACD!E1651</f>
        <v>0.10284373689884774</v>
      </c>
      <c r="E1651" s="2">
        <f>MACD!F1651</f>
        <v>9.7711602495658467E-2</v>
      </c>
      <c r="F1651" s="2">
        <f>'Moving Avg'!D1651</f>
        <v>102.3978</v>
      </c>
      <c r="G1651" s="2">
        <f>'Moving Avg'!F1651</f>
        <v>102.279905</v>
      </c>
      <c r="H1651" s="2">
        <f>'Moving Avg'!G1651</f>
        <v>102.66492199999998</v>
      </c>
      <c r="I1651" s="2">
        <f>'Moving Avg'!H1651</f>
        <v>100.38411799999967</v>
      </c>
      <c r="J1651" s="6" t="str">
        <f>OBV!F1651</f>
        <v>NEUTRAL</v>
      </c>
      <c r="K1651" s="6" t="str">
        <f>OBV!G1651</f>
        <v>NEUTRAL</v>
      </c>
      <c r="L1651" s="6" t="str">
        <f>OBV!H1651</f>
        <v>NEUTRAL</v>
      </c>
    </row>
    <row r="1652" spans="1:12" ht="13.5" x14ac:dyDescent="0.25">
      <c r="A1652" s="3">
        <f>RSI!A1652</f>
        <v>44420</v>
      </c>
      <c r="B1652" s="2">
        <f>RSI!B1652</f>
        <v>102.3978</v>
      </c>
      <c r="C1652" s="2">
        <f>RSI!I1652</f>
        <v>50.363167725669037</v>
      </c>
      <c r="D1652" s="2">
        <f>MACD!E1652</f>
        <v>9.1383406683036128E-2</v>
      </c>
      <c r="E1652" s="2">
        <f>MACD!F1652</f>
        <v>9.6445963333134016E-2</v>
      </c>
      <c r="F1652" s="2">
        <f>'Moving Avg'!D1652</f>
        <v>102.3978</v>
      </c>
      <c r="G1652" s="2">
        <f>'Moving Avg'!F1652</f>
        <v>102.27520999999999</v>
      </c>
      <c r="H1652" s="2">
        <f>'Moving Avg'!G1652</f>
        <v>102.62033799999998</v>
      </c>
      <c r="I1652" s="2">
        <f>'Moving Avg'!H1652</f>
        <v>100.35860899999969</v>
      </c>
      <c r="J1652" s="6" t="str">
        <f>OBV!F1652</f>
        <v>NEUTRAL</v>
      </c>
      <c r="K1652" s="6" t="str">
        <f>OBV!G1652</f>
        <v>NEUTRAL</v>
      </c>
      <c r="L1652" s="6" t="str">
        <f>OBV!H1652</f>
        <v>NEUTRAL</v>
      </c>
    </row>
    <row r="1653" spans="1:12" ht="13.5" x14ac:dyDescent="0.25">
      <c r="A1653" s="3">
        <f>RSI!A1653</f>
        <v>44424</v>
      </c>
      <c r="B1653" s="2">
        <f>RSI!B1653</f>
        <v>102.3978</v>
      </c>
      <c r="C1653" s="2">
        <f>RSI!I1653</f>
        <v>50.363167725669037</v>
      </c>
      <c r="D1653" s="2">
        <f>MACD!E1653</f>
        <v>8.1459975241202187E-2</v>
      </c>
      <c r="E1653" s="2">
        <f>MACD!F1653</f>
        <v>9.3448765714747667E-2</v>
      </c>
      <c r="F1653" s="2">
        <f>'Moving Avg'!D1653</f>
        <v>102.3978</v>
      </c>
      <c r="G1653" s="2">
        <f>'Moving Avg'!F1653</f>
        <v>102.27051499999999</v>
      </c>
      <c r="H1653" s="2">
        <f>'Moving Avg'!G1653</f>
        <v>102.58429599999998</v>
      </c>
      <c r="I1653" s="2">
        <f>'Moving Avg'!H1653</f>
        <v>100.34920799999969</v>
      </c>
      <c r="J1653" s="6" t="str">
        <f>OBV!F1653</f>
        <v>NEUTRAL</v>
      </c>
      <c r="K1653" s="6" t="str">
        <f>OBV!G1653</f>
        <v>NEUTRAL</v>
      </c>
      <c r="L1653" s="6" t="str">
        <f>OBV!H1653</f>
        <v>NEUTRAL</v>
      </c>
    </row>
    <row r="1654" spans="1:12" ht="13.5" x14ac:dyDescent="0.25">
      <c r="A1654" s="3">
        <f>RSI!A1654</f>
        <v>44425</v>
      </c>
      <c r="B1654" s="2">
        <f>RSI!B1654</f>
        <v>102.3978</v>
      </c>
      <c r="C1654" s="2">
        <f>RSI!I1654</f>
        <v>50.363167725669037</v>
      </c>
      <c r="D1654" s="2">
        <f>MACD!E1654</f>
        <v>-0.39886932261482855</v>
      </c>
      <c r="E1654" s="2">
        <f>MACD!F1654</f>
        <v>-5.014851951167576E-3</v>
      </c>
      <c r="F1654" s="2">
        <f>'Moving Avg'!D1654</f>
        <v>102.3978</v>
      </c>
      <c r="G1654" s="2">
        <f>'Moving Avg'!F1654</f>
        <v>102.26581999999999</v>
      </c>
      <c r="H1654" s="2">
        <f>'Moving Avg'!G1654</f>
        <v>102.54825399999999</v>
      </c>
      <c r="I1654" s="2">
        <f>'Moving Avg'!H1654</f>
        <v>100.33980699999969</v>
      </c>
      <c r="J1654" s="6" t="str">
        <f>OBV!F1654</f>
        <v>NEUTRAL</v>
      </c>
      <c r="K1654" s="6" t="str">
        <f>OBV!G1654</f>
        <v>NEUTRAL</v>
      </c>
      <c r="L1654" s="6" t="str">
        <f>OBV!H1654</f>
        <v>NEUTRAL</v>
      </c>
    </row>
    <row r="1655" spans="1:12" ht="13.5" x14ac:dyDescent="0.25">
      <c r="A1655" s="3">
        <f>RSI!A1655</f>
        <v>44426</v>
      </c>
      <c r="B1655" s="2">
        <f>RSI!B1655</f>
        <v>102.3978</v>
      </c>
      <c r="C1655" s="2">
        <f>RSI!I1655</f>
        <v>50.363167725669037</v>
      </c>
      <c r="D1655" s="2">
        <f>MACD!E1655</f>
        <v>-0.33508037566311089</v>
      </c>
      <c r="E1655" s="2">
        <f>MACD!F1655</f>
        <v>-7.1027956693556243E-2</v>
      </c>
      <c r="F1655" s="2">
        <f>'Moving Avg'!D1655</f>
        <v>102.3978</v>
      </c>
      <c r="G1655" s="2">
        <f>'Moving Avg'!F1655</f>
        <v>102.26112499999998</v>
      </c>
      <c r="H1655" s="2">
        <f>'Moving Avg'!G1655</f>
        <v>102.51221199999996</v>
      </c>
      <c r="I1655" s="2">
        <f>'Moving Avg'!H1655</f>
        <v>100.35385899999969</v>
      </c>
      <c r="J1655" s="6" t="str">
        <f>OBV!F1655</f>
        <v>NEUTRAL</v>
      </c>
      <c r="K1655" s="6" t="str">
        <f>OBV!G1655</f>
        <v>NEUTRAL</v>
      </c>
      <c r="L1655" s="6" t="str">
        <f>OBV!H1655</f>
        <v>NEUTRAL</v>
      </c>
    </row>
    <row r="1656" spans="1:12" ht="13.5" x14ac:dyDescent="0.25">
      <c r="A1656" s="3">
        <f>RSI!A1656</f>
        <v>44427</v>
      </c>
      <c r="B1656" s="2">
        <f>RSI!B1656</f>
        <v>102.2355</v>
      </c>
      <c r="C1656" s="2">
        <f>RSI!I1656</f>
        <v>47.780562550311572</v>
      </c>
      <c r="D1656" s="2">
        <f>MACD!E1656</f>
        <v>-0.26926247847116258</v>
      </c>
      <c r="E1656" s="2">
        <f>MACD!F1656</f>
        <v>-0.11067486104907752</v>
      </c>
      <c r="F1656" s="2">
        <f>'Moving Avg'!D1656</f>
        <v>102.36534</v>
      </c>
      <c r="G1656" s="2">
        <f>'Moving Avg'!F1656</f>
        <v>102.24831499999998</v>
      </c>
      <c r="H1656" s="2">
        <f>'Moving Avg'!G1656</f>
        <v>102.50708799999998</v>
      </c>
      <c r="I1656" s="2">
        <f>'Moving Avg'!H1656</f>
        <v>100.38199749999968</v>
      </c>
      <c r="J1656" s="6" t="str">
        <f>OBV!F1656</f>
        <v>BEARISH</v>
      </c>
      <c r="K1656" s="6" t="str">
        <f>OBV!G1656</f>
        <v>NEUTRAL</v>
      </c>
      <c r="L1656" s="6" t="str">
        <f>OBV!H1656</f>
        <v>CONFIRMED BEARISH</v>
      </c>
    </row>
    <row r="1657" spans="1:12" ht="13.5" x14ac:dyDescent="0.25">
      <c r="A1657" s="3">
        <f>RSI!A1657</f>
        <v>44428</v>
      </c>
      <c r="B1657" s="2">
        <f>RSI!B1657</f>
        <v>102.2355</v>
      </c>
      <c r="C1657" s="2">
        <f>RSI!I1657</f>
        <v>47.780562550311572</v>
      </c>
      <c r="D1657" s="2">
        <f>MACD!E1657</f>
        <v>-0.21277765897922052</v>
      </c>
      <c r="E1657" s="2">
        <f>MACD!F1657</f>
        <v>-0.13109542063510612</v>
      </c>
      <c r="F1657" s="2">
        <f>'Moving Avg'!D1657</f>
        <v>102.33288</v>
      </c>
      <c r="G1657" s="2">
        <f>'Moving Avg'!F1657</f>
        <v>102.23550499999997</v>
      </c>
      <c r="H1657" s="2">
        <f>'Moving Avg'!G1657</f>
        <v>102.46779999999998</v>
      </c>
      <c r="I1657" s="2">
        <f>'Moving Avg'!H1657</f>
        <v>100.4101359999997</v>
      </c>
      <c r="J1657" s="6" t="str">
        <f>OBV!F1657</f>
        <v>BEARISH</v>
      </c>
      <c r="K1657" s="6" t="str">
        <f>OBV!G1657</f>
        <v>NEUTRAL</v>
      </c>
      <c r="L1657" s="6" t="str">
        <f>OBV!H1657</f>
        <v>CONFIRMED BEARISH</v>
      </c>
    </row>
    <row r="1658" spans="1:12" ht="13.5" x14ac:dyDescent="0.25">
      <c r="A1658" s="3">
        <f>RSI!A1658</f>
        <v>44431</v>
      </c>
      <c r="B1658" s="2">
        <f>RSI!B1658</f>
        <v>102.2355</v>
      </c>
      <c r="C1658" s="2">
        <f>RSI!I1658</f>
        <v>47.780562550311572</v>
      </c>
      <c r="D1658" s="2">
        <f>MACD!E1658</f>
        <v>-0.16424878149716449</v>
      </c>
      <c r="E1658" s="2">
        <f>MACD!F1658</f>
        <v>-0.1377260928075178</v>
      </c>
      <c r="F1658" s="2">
        <f>'Moving Avg'!D1658</f>
        <v>102.30042</v>
      </c>
      <c r="G1658" s="2">
        <f>'Moving Avg'!F1658</f>
        <v>102.22269499999999</v>
      </c>
      <c r="H1658" s="2">
        <f>'Moving Avg'!G1658</f>
        <v>102.428512</v>
      </c>
      <c r="I1658" s="2">
        <f>'Moving Avg'!H1658</f>
        <v>100.4527554999997</v>
      </c>
      <c r="J1658" s="6" t="str">
        <f>OBV!F1658</f>
        <v>BEARISH</v>
      </c>
      <c r="K1658" s="6" t="str">
        <f>OBV!G1658</f>
        <v>NEUTRAL</v>
      </c>
      <c r="L1658" s="6" t="str">
        <f>OBV!H1658</f>
        <v>CONFIRMED BEARISH</v>
      </c>
    </row>
    <row r="1659" spans="1:12" ht="13.5" x14ac:dyDescent="0.25">
      <c r="A1659" s="3">
        <f>RSI!A1659</f>
        <v>44432</v>
      </c>
      <c r="B1659" s="2">
        <f>RSI!B1659</f>
        <v>102.2355</v>
      </c>
      <c r="C1659" s="2">
        <f>RSI!I1659</f>
        <v>47.780562550311572</v>
      </c>
      <c r="D1659" s="2">
        <f>MACD!E1659</f>
        <v>-0.1225062275554194</v>
      </c>
      <c r="E1659" s="2">
        <f>MACD!F1659</f>
        <v>-0.13468211975709812</v>
      </c>
      <c r="F1659" s="2">
        <f>'Moving Avg'!D1659</f>
        <v>102.26796</v>
      </c>
      <c r="G1659" s="2">
        <f>'Moving Avg'!F1659</f>
        <v>102.21415499999998</v>
      </c>
      <c r="H1659" s="2">
        <f>'Moving Avg'!G1659</f>
        <v>102.389224</v>
      </c>
      <c r="I1659" s="2">
        <f>'Moving Avg'!H1659</f>
        <v>100.46941799999972</v>
      </c>
      <c r="J1659" s="6" t="str">
        <f>OBV!F1659</f>
        <v>BEARISH</v>
      </c>
      <c r="K1659" s="6" t="str">
        <f>OBV!G1659</f>
        <v>NEUTRAL</v>
      </c>
      <c r="L1659" s="6" t="str">
        <f>OBV!H1659</f>
        <v>CONFIRMED BEARISH</v>
      </c>
    </row>
    <row r="1660" spans="1:12" ht="13.5" x14ac:dyDescent="0.25">
      <c r="A1660" s="3">
        <f>RSI!A1660</f>
        <v>44433</v>
      </c>
      <c r="B1660" s="2">
        <f>RSI!B1660</f>
        <v>102.2355</v>
      </c>
      <c r="C1660" s="2">
        <f>RSI!I1660</f>
        <v>47.780562550311579</v>
      </c>
      <c r="D1660" s="2">
        <f>MACD!E1660</f>
        <v>-8.6556292386759992E-2</v>
      </c>
      <c r="E1660" s="2">
        <f>MACD!F1660</f>
        <v>-0.12505695428303049</v>
      </c>
      <c r="F1660" s="2">
        <f>'Moving Avg'!D1660</f>
        <v>102.2355</v>
      </c>
      <c r="G1660" s="2">
        <f>'Moving Avg'!F1660</f>
        <v>102.20561499999999</v>
      </c>
      <c r="H1660" s="2">
        <f>'Moving Avg'!G1660</f>
        <v>102.349936</v>
      </c>
      <c r="I1660" s="2">
        <f>'Moving Avg'!H1660</f>
        <v>100.48608049999972</v>
      </c>
      <c r="J1660" s="6" t="str">
        <f>OBV!F1660</f>
        <v>BEARISH</v>
      </c>
      <c r="K1660" s="6" t="str">
        <f>OBV!G1660</f>
        <v>NEUTRAL</v>
      </c>
      <c r="L1660" s="6" t="str">
        <f>OBV!H1660</f>
        <v>CONFIRMED BEARISH</v>
      </c>
    </row>
    <row r="1661" spans="1:12" ht="13.5" x14ac:dyDescent="0.25">
      <c r="A1661" s="3">
        <f>RSI!A1661</f>
        <v>44434</v>
      </c>
      <c r="B1661" s="2">
        <f>RSI!B1661</f>
        <v>102.0647</v>
      </c>
      <c r="C1661" s="2">
        <f>RSI!I1661</f>
        <v>44.316370753057669</v>
      </c>
      <c r="D1661" s="2">
        <f>MACD!E1661</f>
        <v>-4.2902567768734912E-2</v>
      </c>
      <c r="E1661" s="2">
        <f>MACD!F1661</f>
        <v>-0.10862607698017138</v>
      </c>
      <c r="F1661" s="2">
        <f>'Moving Avg'!D1661</f>
        <v>102.20134</v>
      </c>
      <c r="G1661" s="2">
        <f>'Moving Avg'!F1661</f>
        <v>102.18853499999997</v>
      </c>
      <c r="H1661" s="2">
        <f>'Moving Avg'!G1661</f>
        <v>102.307232</v>
      </c>
      <c r="I1661" s="2">
        <f>'Moving Avg'!H1661</f>
        <v>100.50188899999972</v>
      </c>
      <c r="J1661" s="6" t="str">
        <f>OBV!F1661</f>
        <v>BEARISH</v>
      </c>
      <c r="K1661" s="6" t="str">
        <f>OBV!G1661</f>
        <v>NEUTRAL</v>
      </c>
      <c r="L1661" s="6" t="str">
        <f>OBV!H1661</f>
        <v>CONFIRMED BEARISH</v>
      </c>
    </row>
    <row r="1662" spans="1:12" ht="13.5" x14ac:dyDescent="0.25">
      <c r="A1662" s="3">
        <f>RSI!A1662</f>
        <v>44435</v>
      </c>
      <c r="B1662" s="2">
        <f>RSI!B1662</f>
        <v>102.0647</v>
      </c>
      <c r="C1662" s="2">
        <f>RSI!I1662</f>
        <v>44.316370753057662</v>
      </c>
      <c r="D1662" s="2">
        <f>MACD!E1662</f>
        <v>-4.4160021247705572E-3</v>
      </c>
      <c r="E1662" s="2">
        <f>MACD!F1662</f>
        <v>-8.7784062009091224E-2</v>
      </c>
      <c r="F1662" s="2">
        <f>'Moving Avg'!D1662</f>
        <v>102.16718</v>
      </c>
      <c r="G1662" s="2">
        <f>'Moving Avg'!F1662</f>
        <v>102.17145499999998</v>
      </c>
      <c r="H1662" s="2">
        <f>'Moving Avg'!G1662</f>
        <v>102.26452800000001</v>
      </c>
      <c r="I1662" s="2">
        <f>'Moving Avg'!H1662</f>
        <v>100.53230349999973</v>
      </c>
      <c r="J1662" s="6" t="str">
        <f>OBV!F1662</f>
        <v>BEARISH</v>
      </c>
      <c r="K1662" s="6" t="str">
        <f>OBV!G1662</f>
        <v>NEUTRAL</v>
      </c>
      <c r="L1662" s="6" t="str">
        <f>OBV!H1662</f>
        <v>CONFIRMED BEARISH</v>
      </c>
    </row>
    <row r="1663" spans="1:12" ht="13.5" x14ac:dyDescent="0.25">
      <c r="A1663" s="3">
        <f>RSI!A1663</f>
        <v>44438</v>
      </c>
      <c r="B1663" s="2">
        <f>RSI!B1663</f>
        <v>102.0647</v>
      </c>
      <c r="C1663" s="2">
        <f>RSI!I1663</f>
        <v>44.316370753057662</v>
      </c>
      <c r="D1663" s="2">
        <f>MACD!E1663</f>
        <v>2.9583626252986051E-2</v>
      </c>
      <c r="E1663" s="2">
        <f>MACD!F1663</f>
        <v>-6.431052435667578E-2</v>
      </c>
      <c r="F1663" s="2">
        <f>'Moving Avg'!D1663</f>
        <v>102.13302000000002</v>
      </c>
      <c r="G1663" s="2">
        <f>'Moving Avg'!F1663</f>
        <v>102.15437499999999</v>
      </c>
      <c r="H1663" s="2">
        <f>'Moving Avg'!G1663</f>
        <v>102.27307000000002</v>
      </c>
      <c r="I1663" s="2">
        <f>'Moving Avg'!H1663</f>
        <v>100.58942599999973</v>
      </c>
      <c r="J1663" s="6" t="str">
        <f>OBV!F1663</f>
        <v>BEARISH</v>
      </c>
      <c r="K1663" s="6" t="str">
        <f>OBV!G1663</f>
        <v>NEUTRAL</v>
      </c>
      <c r="L1663" s="6" t="str">
        <f>OBV!H1663</f>
        <v>CONFIRMED BEARISH</v>
      </c>
    </row>
    <row r="1664" spans="1:12" ht="13.5" x14ac:dyDescent="0.25">
      <c r="A1664" s="3">
        <f>RSI!A1664</f>
        <v>44439</v>
      </c>
      <c r="B1664" s="2">
        <f>RSI!B1664</f>
        <v>102.0647</v>
      </c>
      <c r="C1664" s="2">
        <f>RSI!I1664</f>
        <v>44.316370753057669</v>
      </c>
      <c r="D1664" s="2">
        <f>MACD!E1664</f>
        <v>5.9680387788233702E-2</v>
      </c>
      <c r="E1664" s="2">
        <f>MACD!F1664</f>
        <v>-3.9512341927693886E-2</v>
      </c>
      <c r="F1664" s="2">
        <f>'Moving Avg'!D1664</f>
        <v>102.09886000000002</v>
      </c>
      <c r="G1664" s="2">
        <f>'Moving Avg'!F1664</f>
        <v>102.29060499999997</v>
      </c>
      <c r="H1664" s="2">
        <f>'Moving Avg'!G1664</f>
        <v>102.28161200000002</v>
      </c>
      <c r="I1664" s="2">
        <f>'Moving Avg'!H1664</f>
        <v>100.61984049999974</v>
      </c>
      <c r="J1664" s="6" t="str">
        <f>OBV!F1664</f>
        <v>BEARISH</v>
      </c>
      <c r="K1664" s="6" t="str">
        <f>OBV!G1664</f>
        <v>NEUTRAL</v>
      </c>
      <c r="L1664" s="6" t="str">
        <f>OBV!H1664</f>
        <v>CONFIRMED BEARISH</v>
      </c>
    </row>
    <row r="1665" spans="1:12" ht="13.5" x14ac:dyDescent="0.25">
      <c r="A1665" s="3">
        <f>RSI!A1665</f>
        <v>44440</v>
      </c>
      <c r="B1665" s="2">
        <f>RSI!B1665</f>
        <v>102.0647</v>
      </c>
      <c r="C1665" s="2">
        <f>RSI!I1665</f>
        <v>44.316370753057669</v>
      </c>
      <c r="D1665" s="2">
        <f>MACD!E1665</f>
        <v>8.6376364628790725E-2</v>
      </c>
      <c r="E1665" s="2">
        <f>MACD!F1665</f>
        <v>-1.4334600616396964E-2</v>
      </c>
      <c r="F1665" s="2">
        <f>'Moving Avg'!D1665</f>
        <v>102.0647</v>
      </c>
      <c r="G1665" s="2">
        <f>'Moving Avg'!F1665</f>
        <v>102.27394999999997</v>
      </c>
      <c r="H1665" s="2">
        <f>'Moving Avg'!G1665</f>
        <v>102.29015400000004</v>
      </c>
      <c r="I1665" s="2">
        <f>'Moving Avg'!H1665</f>
        <v>100.64190849999973</v>
      </c>
      <c r="J1665" s="6" t="str">
        <f>OBV!F1665</f>
        <v>BEARISH</v>
      </c>
      <c r="K1665" s="6" t="str">
        <f>OBV!G1665</f>
        <v>NEUTRAL</v>
      </c>
      <c r="L1665" s="6" t="str">
        <f>OBV!H1665</f>
        <v>CONFIRMED BEARISH</v>
      </c>
    </row>
    <row r="1666" spans="1:12" ht="13.5" x14ac:dyDescent="0.25">
      <c r="A1666" s="3">
        <f>RSI!A1666</f>
        <v>44441</v>
      </c>
      <c r="B1666" s="2">
        <f>RSI!B1666</f>
        <v>102.0647</v>
      </c>
      <c r="C1666" s="2">
        <f>RSI!I1666</f>
        <v>44.316370753057662</v>
      </c>
      <c r="D1666" s="2">
        <f>MACD!E1666</f>
        <v>8.5134450590729216E-2</v>
      </c>
      <c r="E1666" s="2">
        <f>MACD!F1666</f>
        <v>5.5592096250282712E-3</v>
      </c>
      <c r="F1666" s="2">
        <f>'Moving Avg'!D1666</f>
        <v>102.0647</v>
      </c>
      <c r="G1666" s="2">
        <f>'Moving Avg'!F1666</f>
        <v>102.25729499999997</v>
      </c>
      <c r="H1666" s="2">
        <f>'Moving Avg'!G1666</f>
        <v>102.29869600000004</v>
      </c>
      <c r="I1666" s="2">
        <f>'Moving Avg'!H1666</f>
        <v>100.64102449999974</v>
      </c>
      <c r="J1666" s="6" t="str">
        <f>OBV!F1666</f>
        <v>NEUTRAL</v>
      </c>
      <c r="K1666" s="6" t="str">
        <f>OBV!G1666</f>
        <v>NEUTRAL</v>
      </c>
      <c r="L1666" s="6" t="str">
        <f>OBV!H1666</f>
        <v>NEUTRAL</v>
      </c>
    </row>
    <row r="1667" spans="1:12" ht="13.5" x14ac:dyDescent="0.25">
      <c r="A1667" s="3">
        <f>RSI!A1667</f>
        <v>44442</v>
      </c>
      <c r="B1667" s="2">
        <f>RSI!B1667</f>
        <v>102.0647</v>
      </c>
      <c r="C1667" s="2">
        <f>RSI!I1667</f>
        <v>44.316370753057662</v>
      </c>
      <c r="D1667" s="2">
        <f>MACD!E1667</f>
        <v>8.5137686594052298E-2</v>
      </c>
      <c r="E1667" s="2">
        <f>MACD!F1667</f>
        <v>2.1474905018833076E-2</v>
      </c>
      <c r="F1667" s="2">
        <f>'Moving Avg'!D1667</f>
        <v>102.0647</v>
      </c>
      <c r="G1667" s="2">
        <f>'Moving Avg'!F1667</f>
        <v>102.24063999999996</v>
      </c>
      <c r="H1667" s="2">
        <f>'Moving Avg'!G1667</f>
        <v>102.30723800000004</v>
      </c>
      <c r="I1667" s="2">
        <f>'Moving Avg'!H1667</f>
        <v>100.62553449999974</v>
      </c>
      <c r="J1667" s="6" t="str">
        <f>OBV!F1667</f>
        <v>NEUTRAL</v>
      </c>
      <c r="K1667" s="6" t="str">
        <f>OBV!G1667</f>
        <v>NEUTRAL</v>
      </c>
      <c r="L1667" s="6" t="str">
        <f>OBV!H1667</f>
        <v>NEUTRAL</v>
      </c>
    </row>
    <row r="1668" spans="1:12" ht="13.5" x14ac:dyDescent="0.25">
      <c r="A1668" s="3">
        <f>RSI!A1668</f>
        <v>44445</v>
      </c>
      <c r="B1668" s="2">
        <f>RSI!B1668</f>
        <v>105.9081</v>
      </c>
      <c r="C1668" s="2">
        <f>RSI!I1668</f>
        <v>85.114358138680856</v>
      </c>
      <c r="D1668" s="2">
        <f>MACD!E1668</f>
        <v>-0.19857986567221531</v>
      </c>
      <c r="E1668" s="2">
        <f>MACD!F1668</f>
        <v>-2.2536049119376601E-2</v>
      </c>
      <c r="F1668" s="2">
        <f>'Moving Avg'!D1668</f>
        <v>102.83338000000001</v>
      </c>
      <c r="G1668" s="2">
        <f>'Moving Avg'!F1668</f>
        <v>102.41615499999996</v>
      </c>
      <c r="H1668" s="2">
        <f>'Moving Avg'!G1668</f>
        <v>102.37727400000001</v>
      </c>
      <c r="I1668" s="2">
        <f>'Moving Avg'!H1668</f>
        <v>100.59212099999975</v>
      </c>
      <c r="J1668" s="6" t="str">
        <f>OBV!F1668</f>
        <v>BULLISH</v>
      </c>
      <c r="K1668" s="6" t="str">
        <f>OBV!G1668</f>
        <v>STRONG</v>
      </c>
      <c r="L1668" s="6" t="str">
        <f>OBV!H1668</f>
        <v>CONFIRMED BULLISH</v>
      </c>
    </row>
    <row r="1669" spans="1:12" ht="13.5" x14ac:dyDescent="0.25">
      <c r="A1669" s="3">
        <f>RSI!A1669</f>
        <v>44446</v>
      </c>
      <c r="B1669" s="2">
        <f>RSI!B1669</f>
        <v>103.3458</v>
      </c>
      <c r="C1669" s="2">
        <f>RSI!I1669</f>
        <v>55.775033167614858</v>
      </c>
      <c r="D1669" s="2">
        <f>MACD!E1669</f>
        <v>-0.27065567026063775</v>
      </c>
      <c r="E1669" s="2">
        <f>MACD!F1669</f>
        <v>-7.2159973347628831E-2</v>
      </c>
      <c r="F1669" s="2">
        <f>'Moving Avg'!D1669</f>
        <v>103.08959999999999</v>
      </c>
      <c r="G1669" s="2">
        <f>'Moving Avg'!F1669</f>
        <v>102.46355499999997</v>
      </c>
      <c r="H1669" s="2">
        <f>'Moving Avg'!G1669</f>
        <v>102.39606400000002</v>
      </c>
      <c r="I1669" s="2">
        <f>'Moving Avg'!H1669</f>
        <v>100.54589599999976</v>
      </c>
      <c r="J1669" s="6" t="str">
        <f>OBV!F1669</f>
        <v>BULLISH</v>
      </c>
      <c r="K1669" s="6" t="str">
        <f>OBV!G1669</f>
        <v>STRONG</v>
      </c>
      <c r="L1669" s="6" t="str">
        <f>OBV!H1669</f>
        <v>CONFIRMED BULLISH</v>
      </c>
    </row>
    <row r="1670" spans="1:12" ht="13.5" x14ac:dyDescent="0.25">
      <c r="A1670" s="3">
        <f>RSI!A1670</f>
        <v>44447</v>
      </c>
      <c r="B1670" s="2">
        <f>RSI!B1670</f>
        <v>103.3458</v>
      </c>
      <c r="C1670" s="2">
        <f>RSI!I1670</f>
        <v>55.775033167614858</v>
      </c>
      <c r="D1670" s="2">
        <f>MACD!E1670</f>
        <v>-0.33669391408049876</v>
      </c>
      <c r="E1670" s="2">
        <f>MACD!F1670</f>
        <v>-0.12506676149420282</v>
      </c>
      <c r="F1670" s="2">
        <f>'Moving Avg'!D1670</f>
        <v>103.34582</v>
      </c>
      <c r="G1670" s="2">
        <f>'Moving Avg'!F1670</f>
        <v>102.51095499999997</v>
      </c>
      <c r="H1670" s="2">
        <f>'Moving Avg'!G1670</f>
        <v>102.41485400000002</v>
      </c>
      <c r="I1670" s="2">
        <f>'Moving Avg'!H1670</f>
        <v>100.49925349999975</v>
      </c>
      <c r="J1670" s="6" t="str">
        <f>OBV!F1670</f>
        <v>BULLISH</v>
      </c>
      <c r="K1670" s="6" t="str">
        <f>OBV!G1670</f>
        <v>STRONG</v>
      </c>
      <c r="L1670" s="6" t="str">
        <f>OBV!H1670</f>
        <v>CONFIRMED BULLISH</v>
      </c>
    </row>
    <row r="1671" spans="1:12" ht="13.5" x14ac:dyDescent="0.25">
      <c r="A1671" s="3">
        <f>RSI!A1671</f>
        <v>44448</v>
      </c>
      <c r="B1671" s="2">
        <f>RSI!B1671</f>
        <v>103.3458</v>
      </c>
      <c r="C1671" s="2">
        <f>RSI!I1671</f>
        <v>55.775033167614858</v>
      </c>
      <c r="D1671" s="2">
        <f>MACD!E1671</f>
        <v>-0.42352622574472321</v>
      </c>
      <c r="E1671" s="2">
        <f>MACD!F1671</f>
        <v>-0.18475865434430691</v>
      </c>
      <c r="F1671" s="2">
        <f>'Moving Avg'!D1671</f>
        <v>103.60203999999999</v>
      </c>
      <c r="G1671" s="2">
        <f>'Moving Avg'!F1671</f>
        <v>102.55835499999998</v>
      </c>
      <c r="H1671" s="2">
        <f>'Moving Avg'!G1671</f>
        <v>102.43364400000002</v>
      </c>
      <c r="I1671" s="2">
        <f>'Moving Avg'!H1671</f>
        <v>100.45682599999978</v>
      </c>
      <c r="J1671" s="6" t="str">
        <f>OBV!F1671</f>
        <v>BULLISH</v>
      </c>
      <c r="K1671" s="6" t="str">
        <f>OBV!G1671</f>
        <v>STRONG</v>
      </c>
      <c r="L1671" s="6" t="str">
        <f>OBV!H1671</f>
        <v>CONFIRMED BULLISH</v>
      </c>
    </row>
    <row r="1672" spans="1:12" ht="13.5" x14ac:dyDescent="0.25">
      <c r="A1672" s="3">
        <f>RSI!A1672</f>
        <v>44449</v>
      </c>
      <c r="B1672" s="2">
        <f>RSI!B1672</f>
        <v>103.3458</v>
      </c>
      <c r="C1672" s="2">
        <f>RSI!I1672</f>
        <v>55.775033167614858</v>
      </c>
      <c r="D1672" s="2">
        <f>MACD!E1672</f>
        <v>-0.50133015966119387</v>
      </c>
      <c r="E1672" s="2">
        <f>MACD!F1672</f>
        <v>-0.24807295540768431</v>
      </c>
      <c r="F1672" s="2">
        <f>'Moving Avg'!D1672</f>
        <v>103.85826</v>
      </c>
      <c r="G1672" s="2">
        <f>'Moving Avg'!F1672</f>
        <v>102.605755</v>
      </c>
      <c r="H1672" s="2">
        <f>'Moving Avg'!G1672</f>
        <v>102.45072600000002</v>
      </c>
      <c r="I1672" s="2">
        <f>'Moving Avg'!H1672</f>
        <v>100.41439849999978</v>
      </c>
      <c r="J1672" s="6" t="str">
        <f>OBV!F1672</f>
        <v>BULLISH</v>
      </c>
      <c r="K1672" s="6" t="str">
        <f>OBV!G1672</f>
        <v>STRONG</v>
      </c>
      <c r="L1672" s="6" t="str">
        <f>OBV!H1672</f>
        <v>CONFIRMED BULLISH</v>
      </c>
    </row>
    <row r="1673" spans="1:12" ht="13.5" x14ac:dyDescent="0.25">
      <c r="A1673" s="3">
        <f>RSI!A1673</f>
        <v>44452</v>
      </c>
      <c r="B1673" s="2">
        <f>RSI!B1673</f>
        <v>103.3458</v>
      </c>
      <c r="C1673" s="2">
        <f>RSI!I1673</f>
        <v>55.775033167614858</v>
      </c>
      <c r="D1673" s="2">
        <f>MACD!E1673</f>
        <v>-0.57117392373066878</v>
      </c>
      <c r="E1673" s="2">
        <f>MACD!F1673</f>
        <v>-0.31269314907228124</v>
      </c>
      <c r="F1673" s="2">
        <f>'Moving Avg'!D1673</f>
        <v>103.34580000000001</v>
      </c>
      <c r="G1673" s="2">
        <f>'Moving Avg'!F1673</f>
        <v>102.653155</v>
      </c>
      <c r="H1673" s="2">
        <f>'Moving Avg'!G1673</f>
        <v>102.46780800000002</v>
      </c>
      <c r="I1673" s="2">
        <f>'Moving Avg'!H1673</f>
        <v>100.38357199999979</v>
      </c>
      <c r="J1673" s="6" t="str">
        <f>OBV!F1673</f>
        <v>BEARISH</v>
      </c>
      <c r="K1673" s="6" t="str">
        <f>OBV!G1673</f>
        <v>NEUTRAL</v>
      </c>
      <c r="L1673" s="6" t="str">
        <f>OBV!H1673</f>
        <v>CONFIRMED BEARISH</v>
      </c>
    </row>
    <row r="1674" spans="1:12" ht="13.5" x14ac:dyDescent="0.25">
      <c r="A1674" s="3">
        <f>RSI!A1674</f>
        <v>44453</v>
      </c>
      <c r="B1674" s="2">
        <f>RSI!B1674</f>
        <v>103.3458</v>
      </c>
      <c r="C1674" s="2">
        <f>RSI!I1674</f>
        <v>55.775033167614858</v>
      </c>
      <c r="D1674" s="2">
        <f>MACD!E1674</f>
        <v>-0.63398514716138266</v>
      </c>
      <c r="E1674" s="2">
        <f>MACD!F1674</f>
        <v>-0.3769515486901015</v>
      </c>
      <c r="F1674" s="2">
        <f>'Moving Avg'!D1674</f>
        <v>103.34580000000001</v>
      </c>
      <c r="G1674" s="2">
        <f>'Moving Avg'!F1674</f>
        <v>102.70055500000001</v>
      </c>
      <c r="H1674" s="2">
        <f>'Moving Avg'!G1674</f>
        <v>102.48489000000004</v>
      </c>
      <c r="I1674" s="2">
        <f>'Moving Avg'!H1674</f>
        <v>100.35370549999979</v>
      </c>
      <c r="J1674" s="6" t="str">
        <f>OBV!F1674</f>
        <v>NEUTRAL</v>
      </c>
      <c r="K1674" s="6" t="str">
        <f>OBV!G1674</f>
        <v>NEUTRAL</v>
      </c>
      <c r="L1674" s="6" t="str">
        <f>OBV!H1674</f>
        <v>NEUTRAL</v>
      </c>
    </row>
    <row r="1675" spans="1:12" ht="13.5" x14ac:dyDescent="0.25">
      <c r="A1675" s="3">
        <f>RSI!A1675</f>
        <v>44454</v>
      </c>
      <c r="B1675" s="2">
        <f>RSI!B1675</f>
        <v>103.3458</v>
      </c>
      <c r="C1675" s="2">
        <f>RSI!I1675</f>
        <v>55.775033167614858</v>
      </c>
      <c r="D1675" s="2">
        <f>MACD!E1675</f>
        <v>-0.69057074788732109</v>
      </c>
      <c r="E1675" s="2">
        <f>MACD!F1675</f>
        <v>-0.43967538852954546</v>
      </c>
      <c r="F1675" s="2">
        <f>'Moving Avg'!D1675</f>
        <v>103.34580000000001</v>
      </c>
      <c r="G1675" s="2">
        <f>'Moving Avg'!F1675</f>
        <v>102.74795500000002</v>
      </c>
      <c r="H1675" s="2">
        <f>'Moving Avg'!G1675</f>
        <v>102.50197200000002</v>
      </c>
      <c r="I1675" s="2">
        <f>'Moving Avg'!H1675</f>
        <v>100.31123599999979</v>
      </c>
      <c r="J1675" s="6" t="str">
        <f>OBV!F1675</f>
        <v>NEUTRAL</v>
      </c>
      <c r="K1675" s="6" t="str">
        <f>OBV!G1675</f>
        <v>NEUTRAL</v>
      </c>
      <c r="L1675" s="6" t="str">
        <f>OBV!H1675</f>
        <v>NEUTRAL</v>
      </c>
    </row>
    <row r="1676" spans="1:12" ht="13.5" x14ac:dyDescent="0.25">
      <c r="A1676" s="3">
        <f>RSI!A1676</f>
        <v>44455</v>
      </c>
      <c r="B1676" s="2">
        <f>RSI!B1676</f>
        <v>103.3458</v>
      </c>
      <c r="C1676" s="2">
        <f>RSI!I1676</f>
        <v>55.775033167614858</v>
      </c>
      <c r="D1676" s="2">
        <f>MACD!E1676</f>
        <v>-0.74163387383627821</v>
      </c>
      <c r="E1676" s="2">
        <f>MACD!F1676</f>
        <v>-0.50006708559089197</v>
      </c>
      <c r="F1676" s="2">
        <f>'Moving Avg'!D1676</f>
        <v>103.34580000000001</v>
      </c>
      <c r="G1676" s="2">
        <f>'Moving Avg'!F1676</f>
        <v>102.80347000000002</v>
      </c>
      <c r="H1676" s="2">
        <f>'Moving Avg'!G1676</f>
        <v>102.51905400000001</v>
      </c>
      <c r="I1676" s="2">
        <f>'Moving Avg'!H1676</f>
        <v>100.29380549999982</v>
      </c>
      <c r="J1676" s="6" t="str">
        <f>OBV!F1676</f>
        <v>NEUTRAL</v>
      </c>
      <c r="K1676" s="6" t="str">
        <f>OBV!G1676</f>
        <v>NEUTRAL</v>
      </c>
      <c r="L1676" s="6" t="str">
        <f>OBV!H1676</f>
        <v>NEUTRAL</v>
      </c>
    </row>
    <row r="1677" spans="1:12" ht="13.5" x14ac:dyDescent="0.25">
      <c r="A1677" s="3">
        <f>RSI!A1677</f>
        <v>44456</v>
      </c>
      <c r="B1677" s="2">
        <f>RSI!B1677</f>
        <v>103.3458</v>
      </c>
      <c r="C1677" s="2">
        <f>RSI!I1677</f>
        <v>55.775033167614858</v>
      </c>
      <c r="D1677" s="2">
        <f>MACD!E1677</f>
        <v>-0.78778835856738283</v>
      </c>
      <c r="E1677" s="2">
        <f>MACD!F1677</f>
        <v>-0.55761134018619019</v>
      </c>
      <c r="F1677" s="2">
        <f>'Moving Avg'!D1677</f>
        <v>103.34580000000001</v>
      </c>
      <c r="G1677" s="2">
        <f>'Moving Avg'!F1677</f>
        <v>102.85898500000003</v>
      </c>
      <c r="H1677" s="2">
        <f>'Moving Avg'!G1677</f>
        <v>102.536136</v>
      </c>
      <c r="I1677" s="2">
        <f>'Moving Avg'!H1677</f>
        <v>100.28889399999981</v>
      </c>
      <c r="J1677" s="6" t="str">
        <f>OBV!F1677</f>
        <v>NEUTRAL</v>
      </c>
      <c r="K1677" s="6" t="str">
        <f>OBV!G1677</f>
        <v>NEUTRAL</v>
      </c>
      <c r="L1677" s="6" t="str">
        <f>OBV!H1677</f>
        <v>NEUTRAL</v>
      </c>
    </row>
    <row r="1678" spans="1:12" ht="13.5" x14ac:dyDescent="0.25">
      <c r="A1678" s="3">
        <f>RSI!A1678</f>
        <v>44459</v>
      </c>
      <c r="B1678" s="2">
        <f>RSI!B1678</f>
        <v>102.49169999999999</v>
      </c>
      <c r="C1678" s="2">
        <f>RSI!I1678</f>
        <v>45.572825867572547</v>
      </c>
      <c r="D1678" s="2">
        <f>MACD!E1678</f>
        <v>-0.17501209038158549</v>
      </c>
      <c r="E1678" s="2">
        <f>MACD!F1678</f>
        <v>-0.48109149022526926</v>
      </c>
      <c r="F1678" s="2">
        <f>'Moving Avg'!D1678</f>
        <v>103.17498000000001</v>
      </c>
      <c r="G1678" s="2">
        <f>'Moving Avg'!F1678</f>
        <v>102.87179500000002</v>
      </c>
      <c r="H1678" s="2">
        <f>'Moving Avg'!G1678</f>
        <v>102.536136</v>
      </c>
      <c r="I1678" s="2">
        <f>'Moving Avg'!H1678</f>
        <v>100.27971199999982</v>
      </c>
      <c r="J1678" s="6" t="str">
        <f>OBV!F1678</f>
        <v>BEARISH</v>
      </c>
      <c r="K1678" s="6" t="str">
        <f>OBV!G1678</f>
        <v>NEUTRAL</v>
      </c>
      <c r="L1678" s="6" t="str">
        <f>OBV!H1678</f>
        <v>CONFIRMED BEARISH</v>
      </c>
    </row>
    <row r="1679" spans="1:12" ht="13.5" x14ac:dyDescent="0.25">
      <c r="A1679" s="3">
        <f>RSI!A1679</f>
        <v>44460</v>
      </c>
      <c r="B1679" s="2">
        <f>RSI!B1679</f>
        <v>102.49169999999999</v>
      </c>
      <c r="C1679" s="2">
        <f>RSI!I1679</f>
        <v>45.572825867572547</v>
      </c>
      <c r="D1679" s="2">
        <f>MACD!E1679</f>
        <v>-4.8188950459575608E-2</v>
      </c>
      <c r="E1679" s="2">
        <f>MACD!F1679</f>
        <v>-0.39451098227213055</v>
      </c>
      <c r="F1679" s="2">
        <f>'Moving Avg'!D1679</f>
        <v>103.00416</v>
      </c>
      <c r="G1679" s="2">
        <f>'Moving Avg'!F1679</f>
        <v>102.88460500000004</v>
      </c>
      <c r="H1679" s="2">
        <f>'Moving Avg'!G1679</f>
        <v>102.53613599999998</v>
      </c>
      <c r="I1679" s="2">
        <f>'Moving Avg'!H1679</f>
        <v>100.27470349999982</v>
      </c>
      <c r="J1679" s="6" t="str">
        <f>OBV!F1679</f>
        <v>BEARISH</v>
      </c>
      <c r="K1679" s="6" t="str">
        <f>OBV!G1679</f>
        <v>NEUTRAL</v>
      </c>
      <c r="L1679" s="6" t="str">
        <f>OBV!H1679</f>
        <v>CONFIRMED BEARISH</v>
      </c>
    </row>
    <row r="1680" spans="1:12" ht="13.5" x14ac:dyDescent="0.25">
      <c r="A1680" s="3">
        <f>RSI!A1680</f>
        <v>44461</v>
      </c>
      <c r="B1680" s="2">
        <f>RSI!B1680</f>
        <v>102.49169999999999</v>
      </c>
      <c r="C1680" s="2">
        <f>RSI!I1680</f>
        <v>45.572825867572547</v>
      </c>
      <c r="D1680" s="2">
        <f>MACD!E1680</f>
        <v>6.1456403615608224E-2</v>
      </c>
      <c r="E1680" s="2">
        <f>MACD!F1680</f>
        <v>-0.30331750509458283</v>
      </c>
      <c r="F1680" s="2">
        <f>'Moving Avg'!D1680</f>
        <v>102.83333999999999</v>
      </c>
      <c r="G1680" s="2">
        <f>'Moving Avg'!F1680</f>
        <v>102.89741500000002</v>
      </c>
      <c r="H1680" s="2">
        <f>'Moving Avg'!G1680</f>
        <v>102.53613599999997</v>
      </c>
      <c r="I1680" s="2">
        <f>'Moving Avg'!H1680</f>
        <v>100.28221399999983</v>
      </c>
      <c r="J1680" s="6" t="str">
        <f>OBV!F1680</f>
        <v>BEARISH</v>
      </c>
      <c r="K1680" s="6" t="str">
        <f>OBV!G1680</f>
        <v>NEUTRAL</v>
      </c>
      <c r="L1680" s="6" t="str">
        <f>OBV!H1680</f>
        <v>CONFIRMED BEARISH</v>
      </c>
    </row>
    <row r="1681" spans="1:12" ht="13.5" x14ac:dyDescent="0.25">
      <c r="A1681" s="3">
        <f>RSI!A1681</f>
        <v>44462</v>
      </c>
      <c r="B1681" s="2">
        <f>RSI!B1681</f>
        <v>102.49169999999999</v>
      </c>
      <c r="C1681" s="2">
        <f>RSI!I1681</f>
        <v>45.572825867572547</v>
      </c>
      <c r="D1681" s="2">
        <f>MACD!E1681</f>
        <v>0.15639385876151835</v>
      </c>
      <c r="E1681" s="2">
        <f>MACD!F1681</f>
        <v>-0.21137523232336261</v>
      </c>
      <c r="F1681" s="2">
        <f>'Moving Avg'!D1681</f>
        <v>102.66252</v>
      </c>
      <c r="G1681" s="2">
        <f>'Moving Avg'!F1681</f>
        <v>102.91876500000004</v>
      </c>
      <c r="H1681" s="2">
        <f>'Moving Avg'!G1681</f>
        <v>102.53613599999996</v>
      </c>
      <c r="I1681" s="2">
        <f>'Moving Avg'!H1681</f>
        <v>100.28555149999983</v>
      </c>
      <c r="J1681" s="6" t="str">
        <f>OBV!F1681</f>
        <v>BEARISH</v>
      </c>
      <c r="K1681" s="6" t="str">
        <f>OBV!G1681</f>
        <v>NEUTRAL</v>
      </c>
      <c r="L1681" s="6" t="str">
        <f>OBV!H1681</f>
        <v>CONFIRMED BEARISH</v>
      </c>
    </row>
    <row r="1682" spans="1:12" ht="13.5" x14ac:dyDescent="0.25">
      <c r="A1682" s="3">
        <f>RSI!A1682</f>
        <v>44463</v>
      </c>
      <c r="B1682" s="2">
        <f>RSI!B1682</f>
        <v>102.49169999999999</v>
      </c>
      <c r="C1682" s="2">
        <f>RSI!I1682</f>
        <v>45.572825867572547</v>
      </c>
      <c r="D1682" s="2">
        <f>MACD!E1682</f>
        <v>0.23872612294978524</v>
      </c>
      <c r="E1682" s="2">
        <f>MACD!F1682</f>
        <v>-0.12135496126873305</v>
      </c>
      <c r="F1682" s="2">
        <f>'Moving Avg'!D1682</f>
        <v>102.49169999999999</v>
      </c>
      <c r="G1682" s="2">
        <f>'Moving Avg'!F1682</f>
        <v>102.94011500000003</v>
      </c>
      <c r="H1682" s="2">
        <f>'Moving Avg'!G1682</f>
        <v>102.53613599999993</v>
      </c>
      <c r="I1682" s="2">
        <f>'Moving Avg'!H1682</f>
        <v>100.28888899999984</v>
      </c>
      <c r="J1682" s="6" t="str">
        <f>OBV!F1682</f>
        <v>BEARISH</v>
      </c>
      <c r="K1682" s="6" t="str">
        <f>OBV!G1682</f>
        <v>NEUTRAL</v>
      </c>
      <c r="L1682" s="6" t="str">
        <f>OBV!H1682</f>
        <v>CONFIRMED BEARISH</v>
      </c>
    </row>
    <row r="1683" spans="1:12" ht="13.5" x14ac:dyDescent="0.25">
      <c r="A1683" s="3">
        <f>RSI!A1683</f>
        <v>44466</v>
      </c>
      <c r="B1683" s="2">
        <f>RSI!B1683</f>
        <v>97.879599999999996</v>
      </c>
      <c r="C1683" s="2">
        <f>RSI!I1683</f>
        <v>18.748362088555226</v>
      </c>
      <c r="D1683" s="2">
        <f>MACD!E1683</f>
        <v>0.6518813028927184</v>
      </c>
      <c r="E1683" s="2">
        <f>MACD!F1683</f>
        <v>3.329229156355723E-2</v>
      </c>
      <c r="F1683" s="2">
        <f>'Moving Avg'!D1683</f>
        <v>101.56927999999999</v>
      </c>
      <c r="G1683" s="2">
        <f>'Moving Avg'!F1683</f>
        <v>102.73086000000004</v>
      </c>
      <c r="H1683" s="2">
        <f>'Moving Avg'!G1683</f>
        <v>102.44389399999993</v>
      </c>
      <c r="I1683" s="2">
        <f>'Moving Avg'!H1683</f>
        <v>100.26916599999984</v>
      </c>
      <c r="J1683" s="6" t="str">
        <f>OBV!F1683</f>
        <v>BEARISH</v>
      </c>
      <c r="K1683" s="6" t="str">
        <f>OBV!G1683</f>
        <v>NEUTRAL</v>
      </c>
      <c r="L1683" s="6" t="str">
        <f>OBV!H1683</f>
        <v>CONFIRMED BEARISH</v>
      </c>
    </row>
    <row r="1684" spans="1:12" ht="13.5" x14ac:dyDescent="0.25">
      <c r="A1684" s="3">
        <f>RSI!A1684</f>
        <v>44467</v>
      </c>
      <c r="B1684" s="2">
        <f>RSI!B1684</f>
        <v>98.221299999999999</v>
      </c>
      <c r="C1684" s="2">
        <f>RSI!I1684</f>
        <v>22.393020394551598</v>
      </c>
      <c r="D1684" s="2">
        <f>MACD!E1684</f>
        <v>1.0051313008207359</v>
      </c>
      <c r="E1684" s="2">
        <f>MACD!F1684</f>
        <v>0.22766009341499296</v>
      </c>
      <c r="F1684" s="2">
        <f>'Moving Avg'!D1684</f>
        <v>100.7152</v>
      </c>
      <c r="G1684" s="2">
        <f>'Moving Avg'!F1684</f>
        <v>102.53869000000002</v>
      </c>
      <c r="H1684" s="2">
        <f>'Moving Avg'!G1684</f>
        <v>102.35848599999994</v>
      </c>
      <c r="I1684" s="2">
        <f>'Moving Avg'!H1684</f>
        <v>100.24697849999988</v>
      </c>
      <c r="J1684" s="6" t="str">
        <f>OBV!F1684</f>
        <v>BULLISH</v>
      </c>
      <c r="K1684" s="6" t="str">
        <f>OBV!G1684</f>
        <v>NEUTRAL</v>
      </c>
      <c r="L1684" s="6" t="str">
        <f>OBV!H1684</f>
        <v>BULLISH DIVERGENCE</v>
      </c>
    </row>
    <row r="1685" spans="1:12" ht="13.5" x14ac:dyDescent="0.25">
      <c r="A1685" s="3">
        <f>RSI!A1685</f>
        <v>44468</v>
      </c>
      <c r="B1685" s="2">
        <f>RSI!B1685</f>
        <v>98.221299999999999</v>
      </c>
      <c r="C1685" s="2">
        <f>RSI!I1685</f>
        <v>22.393020394551598</v>
      </c>
      <c r="D1685" s="2">
        <f>MACD!E1685</f>
        <v>1.3288384923504282</v>
      </c>
      <c r="E1685" s="2">
        <f>MACD!F1685</f>
        <v>0.44789577320208002</v>
      </c>
      <c r="F1685" s="2">
        <f>'Moving Avg'!D1685</f>
        <v>99.86112</v>
      </c>
      <c r="G1685" s="2">
        <f>'Moving Avg'!F1685</f>
        <v>102.34652000000003</v>
      </c>
      <c r="H1685" s="2">
        <f>'Moving Avg'!G1685</f>
        <v>102.27307799999993</v>
      </c>
      <c r="I1685" s="2">
        <f>'Moving Avg'!H1685</f>
        <v>100.22479099999988</v>
      </c>
      <c r="J1685" s="6" t="str">
        <f>OBV!F1685</f>
        <v>BULLISH</v>
      </c>
      <c r="K1685" s="6" t="str">
        <f>OBV!G1685</f>
        <v>NEUTRAL</v>
      </c>
      <c r="L1685" s="6" t="str">
        <f>OBV!H1685</f>
        <v>BULLISH DIVERGENCE</v>
      </c>
    </row>
    <row r="1686" spans="1:12" ht="13.5" x14ac:dyDescent="0.25">
      <c r="A1686" s="3">
        <f>RSI!A1686</f>
        <v>44469</v>
      </c>
      <c r="B1686" s="2">
        <f>RSI!B1686</f>
        <v>98.221299999999999</v>
      </c>
      <c r="C1686" s="2">
        <f>RSI!I1686</f>
        <v>22.393020394551598</v>
      </c>
      <c r="D1686" s="2">
        <f>MACD!E1686</f>
        <v>1.6257106396474796</v>
      </c>
      <c r="E1686" s="2">
        <f>MACD!F1686</f>
        <v>0.6834587464911599</v>
      </c>
      <c r="F1686" s="2">
        <f>'Moving Avg'!D1686</f>
        <v>99.007039999999989</v>
      </c>
      <c r="G1686" s="2">
        <f>'Moving Avg'!F1686</f>
        <v>102.15435000000001</v>
      </c>
      <c r="H1686" s="2">
        <f>'Moving Avg'!G1686</f>
        <v>102.18766999999994</v>
      </c>
      <c r="I1686" s="2">
        <f>'Moving Avg'!H1686</f>
        <v>100.2026034999999</v>
      </c>
      <c r="J1686" s="6" t="str">
        <f>OBV!F1686</f>
        <v>BULLISH</v>
      </c>
      <c r="K1686" s="6" t="str">
        <f>OBV!G1686</f>
        <v>NEUTRAL</v>
      </c>
      <c r="L1686" s="6" t="str">
        <f>OBV!H1686</f>
        <v>BULLISH DIVERGENCE</v>
      </c>
    </row>
    <row r="1687" spans="1:12" ht="13.5" x14ac:dyDescent="0.25">
      <c r="A1687" s="3">
        <f>RSI!A1687</f>
        <v>44470</v>
      </c>
      <c r="B1687" s="2">
        <f>RSI!B1687</f>
        <v>102.49169999999999</v>
      </c>
      <c r="C1687" s="2">
        <f>RSI!I1687</f>
        <v>54.353349246635076</v>
      </c>
      <c r="D1687" s="2">
        <f>MACD!E1687</f>
        <v>1.5818490953400755</v>
      </c>
      <c r="E1687" s="2">
        <f>MACD!F1687</f>
        <v>0.86313681626094307</v>
      </c>
      <c r="F1687" s="2">
        <f>'Moving Avg'!D1687</f>
        <v>99.007039999999989</v>
      </c>
      <c r="G1687" s="2">
        <f>'Moving Avg'!F1687</f>
        <v>102.17570000000001</v>
      </c>
      <c r="H1687" s="2">
        <f>'Moving Avg'!G1687</f>
        <v>102.18766999999994</v>
      </c>
      <c r="I1687" s="2">
        <f>'Moving Avg'!H1687</f>
        <v>100.2142874999999</v>
      </c>
      <c r="J1687" s="6" t="str">
        <f>OBV!F1687</f>
        <v>BULLISH</v>
      </c>
      <c r="K1687" s="6" t="str">
        <f>OBV!G1687</f>
        <v>NEUTRAL</v>
      </c>
      <c r="L1687" s="6" t="str">
        <f>OBV!H1687</f>
        <v>NEUTRAL</v>
      </c>
    </row>
    <row r="1688" spans="1:12" ht="13.5" x14ac:dyDescent="0.25">
      <c r="A1688" s="3">
        <f>RSI!A1688</f>
        <v>44473</v>
      </c>
      <c r="B1688" s="2">
        <f>RSI!B1688</f>
        <v>102.49169999999999</v>
      </c>
      <c r="C1688" s="2">
        <f>RSI!I1688</f>
        <v>54.353349246635076</v>
      </c>
      <c r="D1688" s="2">
        <f>MACD!E1688</f>
        <v>1.4077912005654412</v>
      </c>
      <c r="E1688" s="2">
        <f>MACD!F1688</f>
        <v>0.97206769312184282</v>
      </c>
      <c r="F1688" s="2">
        <f>'Moving Avg'!D1688</f>
        <v>99.929459999999992</v>
      </c>
      <c r="G1688" s="2">
        <f>'Moving Avg'!F1688</f>
        <v>102.00488000000001</v>
      </c>
      <c r="H1688" s="2">
        <f>'Moving Avg'!G1688</f>
        <v>102.18766999999997</v>
      </c>
      <c r="I1688" s="2">
        <f>'Moving Avg'!H1688</f>
        <v>100.2134519999999</v>
      </c>
      <c r="J1688" s="6" t="str">
        <f>OBV!F1688</f>
        <v>BULLISH</v>
      </c>
      <c r="K1688" s="6" t="str">
        <f>OBV!G1688</f>
        <v>NEUTRAL</v>
      </c>
      <c r="L1688" s="6" t="str">
        <f>OBV!H1688</f>
        <v>CONFIRMED BULLISH</v>
      </c>
    </row>
    <row r="1689" spans="1:12" ht="13.5" x14ac:dyDescent="0.25">
      <c r="A1689" s="3">
        <f>RSI!A1689</f>
        <v>44474</v>
      </c>
      <c r="B1689" s="2">
        <f>RSI!B1689</f>
        <v>102.49169999999999</v>
      </c>
      <c r="C1689" s="2">
        <f>RSI!I1689</f>
        <v>54.353349246635091</v>
      </c>
      <c r="D1689" s="2">
        <f>MACD!E1689</f>
        <v>1.2553778505218958</v>
      </c>
      <c r="E1689" s="2">
        <f>MACD!F1689</f>
        <v>1.0287297246018534</v>
      </c>
      <c r="F1689" s="2">
        <f>'Moving Avg'!D1689</f>
        <v>100.78353999999999</v>
      </c>
      <c r="G1689" s="2">
        <f>'Moving Avg'!F1689</f>
        <v>101.96217500000002</v>
      </c>
      <c r="H1689" s="2">
        <f>'Moving Avg'!G1689</f>
        <v>102.18937799999995</v>
      </c>
      <c r="I1689" s="2">
        <f>'Moving Avg'!H1689</f>
        <v>100.22801549999991</v>
      </c>
      <c r="J1689" s="6" t="str">
        <f>OBV!F1689</f>
        <v>BULLISH</v>
      </c>
      <c r="K1689" s="6" t="str">
        <f>OBV!G1689</f>
        <v>NEUTRAL</v>
      </c>
      <c r="L1689" s="6" t="str">
        <f>OBV!H1689</f>
        <v>CONFIRMED BULLISH</v>
      </c>
    </row>
    <row r="1690" spans="1:12" ht="13.5" x14ac:dyDescent="0.25">
      <c r="A1690" s="3">
        <f>RSI!A1690</f>
        <v>44475</v>
      </c>
      <c r="B1690" s="2">
        <f>RSI!B1690</f>
        <v>106.76220000000001</v>
      </c>
      <c r="C1690" s="2">
        <f>RSI!I1690</f>
        <v>69.857640614258599</v>
      </c>
      <c r="D1690" s="2">
        <f>MACD!E1690</f>
        <v>0.80532604806018071</v>
      </c>
      <c r="E1690" s="2">
        <f>MACD!F1690</f>
        <v>0.98404898929351892</v>
      </c>
      <c r="F1690" s="2">
        <f>'Moving Avg'!D1690</f>
        <v>102.49171999999999</v>
      </c>
      <c r="G1690" s="2">
        <f>'Moving Avg'!F1690</f>
        <v>102.13299500000001</v>
      </c>
      <c r="H1690" s="2">
        <f>'Moving Avg'!G1690</f>
        <v>102.27649599999997</v>
      </c>
      <c r="I1690" s="2">
        <f>'Moving Avg'!H1690</f>
        <v>100.25249699999993</v>
      </c>
      <c r="J1690" s="6" t="str">
        <f>OBV!F1690</f>
        <v>BULLISH</v>
      </c>
      <c r="K1690" s="6" t="str">
        <f>OBV!G1690</f>
        <v>NEUTRAL</v>
      </c>
      <c r="L1690" s="6" t="str">
        <f>OBV!H1690</f>
        <v>CONFIRMED BULLISH</v>
      </c>
    </row>
    <row r="1691" spans="1:12" ht="13.5" x14ac:dyDescent="0.25">
      <c r="A1691" s="3">
        <f>RSI!A1691</f>
        <v>44476</v>
      </c>
      <c r="B1691" s="2">
        <f>RSI!B1691</f>
        <v>106.76220000000001</v>
      </c>
      <c r="C1691" s="2">
        <f>RSI!I1691</f>
        <v>69.857640614258599</v>
      </c>
      <c r="D1691" s="2">
        <f>MACD!E1691</f>
        <v>0.39487718803393079</v>
      </c>
      <c r="E1691" s="2">
        <f>MACD!F1691</f>
        <v>0.86621462904160129</v>
      </c>
      <c r="F1691" s="2">
        <f>'Moving Avg'!D1691</f>
        <v>104.1999</v>
      </c>
      <c r="G1691" s="2">
        <f>'Moving Avg'!F1691</f>
        <v>102.30381500000001</v>
      </c>
      <c r="H1691" s="2">
        <f>'Moving Avg'!G1691</f>
        <v>102.36361399999998</v>
      </c>
      <c r="I1691" s="2">
        <f>'Moving Avg'!H1691</f>
        <v>100.27301399999995</v>
      </c>
      <c r="J1691" s="6" t="str">
        <f>OBV!F1691</f>
        <v>BULLISH</v>
      </c>
      <c r="K1691" s="6" t="str">
        <f>OBV!G1691</f>
        <v>NEUTRAL</v>
      </c>
      <c r="L1691" s="6" t="str">
        <f>OBV!H1691</f>
        <v>CONFIRMED BULLISH</v>
      </c>
    </row>
    <row r="1692" spans="1:12" ht="13.5" x14ac:dyDescent="0.25">
      <c r="A1692" s="3">
        <f>RSI!A1692</f>
        <v>44477</v>
      </c>
      <c r="B1692" s="2">
        <f>RSI!B1692</f>
        <v>106.76220000000001</v>
      </c>
      <c r="C1692" s="2">
        <f>RSI!I1692</f>
        <v>69.857640614258599</v>
      </c>
      <c r="D1692" s="2">
        <f>MACD!E1692</f>
        <v>2.0133754246586477E-2</v>
      </c>
      <c r="E1692" s="2">
        <f>MACD!F1692</f>
        <v>0.69699845408259831</v>
      </c>
      <c r="F1692" s="2">
        <f>'Moving Avg'!D1692</f>
        <v>105.054</v>
      </c>
      <c r="G1692" s="2">
        <f>'Moving Avg'!F1692</f>
        <v>102.47463500000001</v>
      </c>
      <c r="H1692" s="2">
        <f>'Moving Avg'!G1692</f>
        <v>102.45073199999999</v>
      </c>
      <c r="I1692" s="2">
        <f>'Moving Avg'!H1692</f>
        <v>100.30892999999996</v>
      </c>
      <c r="J1692" s="6" t="str">
        <f>OBV!F1692</f>
        <v>BULLISH</v>
      </c>
      <c r="K1692" s="6" t="str">
        <f>OBV!G1692</f>
        <v>NEUTRAL</v>
      </c>
      <c r="L1692" s="6" t="str">
        <f>OBV!H1692</f>
        <v>CONFIRMED BULLISH</v>
      </c>
    </row>
    <row r="1693" spans="1:12" ht="13.5" x14ac:dyDescent="0.25">
      <c r="A1693" s="3">
        <f>RSI!A1693</f>
        <v>44480</v>
      </c>
      <c r="B1693" s="2">
        <f>RSI!B1693</f>
        <v>106.76220000000001</v>
      </c>
      <c r="C1693" s="2">
        <f>RSI!I1693</f>
        <v>69.857640614258599</v>
      </c>
      <c r="D1693" s="2">
        <f>MACD!E1693</f>
        <v>-1.0319186084556975</v>
      </c>
      <c r="E1693" s="2">
        <f>MACD!F1693</f>
        <v>0.35121504157493921</v>
      </c>
      <c r="F1693" s="2">
        <f>'Moving Avg'!D1693</f>
        <v>105.90810000000002</v>
      </c>
      <c r="G1693" s="2">
        <f>'Moving Avg'!F1693</f>
        <v>102.64545500000001</v>
      </c>
      <c r="H1693" s="2">
        <f>'Moving Avg'!G1693</f>
        <v>102.53784999999999</v>
      </c>
      <c r="I1693" s="2">
        <f>'Moving Avg'!H1693</f>
        <v>100.32994799999999</v>
      </c>
      <c r="J1693" s="6" t="str">
        <f>OBV!F1693</f>
        <v>BULLISH</v>
      </c>
      <c r="K1693" s="6" t="str">
        <f>OBV!G1693</f>
        <v>NEUTRAL</v>
      </c>
      <c r="L1693" s="6" t="str">
        <f>OBV!H1693</f>
        <v>CONFIRMED BULLISH</v>
      </c>
    </row>
    <row r="1694" spans="1:12" ht="13.5" x14ac:dyDescent="0.25">
      <c r="A1694" s="3">
        <f>RSI!A1694</f>
        <v>44481</v>
      </c>
      <c r="B1694" s="2">
        <f>RSI!B1694</f>
        <v>101.9622</v>
      </c>
      <c r="C1694" s="2">
        <f>RSI!I1694</f>
        <v>46.156216184559945</v>
      </c>
      <c r="D1694" s="2">
        <f>MACD!E1694</f>
        <v>-1.5375178258611299</v>
      </c>
      <c r="E1694" s="2">
        <f>MACD!F1694</f>
        <v>-2.6531531912274586E-2</v>
      </c>
      <c r="F1694" s="2">
        <f>'Moving Avg'!D1694</f>
        <v>105.8022</v>
      </c>
      <c r="G1694" s="2">
        <f>'Moving Avg'!F1694</f>
        <v>102.57627500000004</v>
      </c>
      <c r="H1694" s="2">
        <f>'Moving Avg'!G1694</f>
        <v>102.59029199999999</v>
      </c>
      <c r="I1694" s="2">
        <f>'Moving Avg'!H1694</f>
        <v>100.33898450000001</v>
      </c>
      <c r="J1694" s="6" t="str">
        <f>OBV!F1694</f>
        <v>BULLISH</v>
      </c>
      <c r="K1694" s="6" t="str">
        <f>OBV!G1694</f>
        <v>NEUTRAL</v>
      </c>
      <c r="L1694" s="6" t="str">
        <f>OBV!H1694</f>
        <v>BULLISH DIVERGENCE</v>
      </c>
    </row>
    <row r="1695" spans="1:12" ht="13.5" x14ac:dyDescent="0.25">
      <c r="A1695" s="3">
        <f>RSI!A1695</f>
        <v>44482</v>
      </c>
      <c r="B1695" s="2">
        <f>RSI!B1695</f>
        <v>106.24979999999999</v>
      </c>
      <c r="C1695" s="2">
        <f>RSI!I1695</f>
        <v>59.405339809529238</v>
      </c>
      <c r="D1695" s="2">
        <f>MACD!E1695</f>
        <v>-2.2763523372088486</v>
      </c>
      <c r="E1695" s="2">
        <f>MACD!F1695</f>
        <v>-0.47649569297158939</v>
      </c>
      <c r="F1695" s="2">
        <f>'Moving Avg'!D1695</f>
        <v>105.69972</v>
      </c>
      <c r="G1695" s="2">
        <f>'Moving Avg'!F1695</f>
        <v>102.72147500000003</v>
      </c>
      <c r="H1695" s="2">
        <f>'Moving Avg'!G1695</f>
        <v>102.66733199999999</v>
      </c>
      <c r="I1695" s="2">
        <f>'Moving Avg'!H1695</f>
        <v>100.36945900000002</v>
      </c>
      <c r="J1695" s="6" t="str">
        <f>OBV!F1695</f>
        <v>BULLISH</v>
      </c>
      <c r="K1695" s="6" t="str">
        <f>OBV!G1695</f>
        <v>NEUTRAL</v>
      </c>
      <c r="L1695" s="6" t="str">
        <f>OBV!H1695</f>
        <v>BULLISH DIVERGENCE</v>
      </c>
    </row>
    <row r="1696" spans="1:12" ht="13.5" x14ac:dyDescent="0.25">
      <c r="A1696" s="3">
        <f>RSI!A1696</f>
        <v>44483</v>
      </c>
      <c r="B1696" s="2">
        <f>RSI!B1696</f>
        <v>105.39570000000001</v>
      </c>
      <c r="C1696" s="2">
        <f>RSI!I1696</f>
        <v>56.426717028188918</v>
      </c>
      <c r="D1696" s="2">
        <f>MACD!E1696</f>
        <v>-2.8574961584959908</v>
      </c>
      <c r="E1696" s="2">
        <f>MACD!F1696</f>
        <v>-0.95269578607646965</v>
      </c>
      <c r="F1696" s="2">
        <f>'Moving Avg'!D1696</f>
        <v>105.42642000000001</v>
      </c>
      <c r="G1696" s="2">
        <f>'Moving Avg'!F1696</f>
        <v>102.82397000000003</v>
      </c>
      <c r="H1696" s="2">
        <f>'Moving Avg'!G1696</f>
        <v>102.72729</v>
      </c>
      <c r="I1696" s="2">
        <f>'Moving Avg'!H1696</f>
        <v>100.40188100000005</v>
      </c>
      <c r="J1696" s="6" t="str">
        <f>OBV!F1696</f>
        <v>BEARISH</v>
      </c>
      <c r="K1696" s="6" t="str">
        <f>OBV!G1696</f>
        <v>NEUTRAL</v>
      </c>
      <c r="L1696" s="6" t="str">
        <f>OBV!H1696</f>
        <v>CONFIRMED BEARISH</v>
      </c>
    </row>
    <row r="1697" spans="1:12" ht="13.5" x14ac:dyDescent="0.25">
      <c r="A1697" s="3">
        <f>RSI!A1697</f>
        <v>44488</v>
      </c>
      <c r="B1697" s="2">
        <f>RSI!B1697</f>
        <v>106.6768</v>
      </c>
      <c r="C1697" s="2">
        <f>RSI!I1697</f>
        <v>59.691439745661746</v>
      </c>
      <c r="D1697" s="2">
        <f>MACD!E1697</f>
        <v>-2.799915435475981</v>
      </c>
      <c r="E1697" s="2">
        <f>MACD!F1697</f>
        <v>-1.3221397159563719</v>
      </c>
      <c r="F1697" s="2">
        <f>'Moving Avg'!D1697</f>
        <v>105.40934</v>
      </c>
      <c r="G1697" s="2">
        <f>'Moving Avg'!F1697</f>
        <v>102.99052000000003</v>
      </c>
      <c r="H1697" s="2">
        <f>'Moving Avg'!G1697</f>
        <v>102.81287</v>
      </c>
      <c r="I1697" s="2">
        <f>'Moving Avg'!H1697</f>
        <v>100.43490750000007</v>
      </c>
      <c r="J1697" s="6" t="str">
        <f>OBV!F1697</f>
        <v>BEARISH</v>
      </c>
      <c r="K1697" s="6" t="str">
        <f>OBV!G1697</f>
        <v>NEUTRAL</v>
      </c>
      <c r="L1697" s="6" t="str">
        <f>OBV!H1697</f>
        <v>CONFIRMED BEARISH</v>
      </c>
    </row>
    <row r="1698" spans="1:12" ht="13.5" x14ac:dyDescent="0.25">
      <c r="A1698" s="3">
        <f>RSI!A1698</f>
        <v>44489</v>
      </c>
      <c r="B1698" s="2">
        <f>RSI!B1698</f>
        <v>106.6768</v>
      </c>
      <c r="C1698" s="2">
        <f>RSI!I1698</f>
        <v>59.691439745661746</v>
      </c>
      <c r="D1698" s="2">
        <f>MACD!E1698</f>
        <v>-2.77058791247768</v>
      </c>
      <c r="E1698" s="2">
        <f>MACD!F1698</f>
        <v>-1.6118293552606335</v>
      </c>
      <c r="F1698" s="2">
        <f>'Moving Avg'!D1698</f>
        <v>105.39226000000001</v>
      </c>
      <c r="G1698" s="2">
        <f>'Moving Avg'!F1698</f>
        <v>103.19977500000002</v>
      </c>
      <c r="H1698" s="2">
        <f>'Moving Avg'!G1698</f>
        <v>102.89845000000001</v>
      </c>
      <c r="I1698" s="2">
        <f>'Moving Avg'!H1698</f>
        <v>100.45499750000008</v>
      </c>
      <c r="J1698" s="6" t="str">
        <f>OBV!F1698</f>
        <v>BEARISH</v>
      </c>
      <c r="K1698" s="6" t="str">
        <f>OBV!G1698</f>
        <v>NEUTRAL</v>
      </c>
      <c r="L1698" s="6" t="str">
        <f>OBV!H1698</f>
        <v>CONFIRMED BEARISH</v>
      </c>
    </row>
    <row r="1699" spans="1:12" ht="13.5" x14ac:dyDescent="0.25">
      <c r="A1699" s="3">
        <f>RSI!A1699</f>
        <v>44490</v>
      </c>
      <c r="B1699" s="2">
        <f>RSI!B1699</f>
        <v>106.6768</v>
      </c>
      <c r="C1699" s="2">
        <f>RSI!I1699</f>
        <v>59.691439745661754</v>
      </c>
      <c r="D1699" s="2">
        <f>MACD!E1699</f>
        <v>-2.7637303042883872</v>
      </c>
      <c r="E1699" s="2">
        <f>MACD!F1699</f>
        <v>-1.8422095450661842</v>
      </c>
      <c r="F1699" s="2">
        <f>'Moving Avg'!D1699</f>
        <v>106.33517999999999</v>
      </c>
      <c r="G1699" s="2">
        <f>'Moving Avg'!F1699</f>
        <v>103.40903000000003</v>
      </c>
      <c r="H1699" s="2">
        <f>'Moving Avg'!G1699</f>
        <v>102.98403000000002</v>
      </c>
      <c r="I1699" s="2">
        <f>'Moving Avg'!H1699</f>
        <v>100.46256800000009</v>
      </c>
      <c r="J1699" s="6" t="str">
        <f>OBV!F1699</f>
        <v>BEARISH</v>
      </c>
      <c r="K1699" s="6" t="str">
        <f>OBV!G1699</f>
        <v>NEUTRAL</v>
      </c>
      <c r="L1699" s="6" t="str">
        <f>OBV!H1699</f>
        <v>BEARISH DIVERGENCE</v>
      </c>
    </row>
    <row r="1700" spans="1:12" ht="13.5" x14ac:dyDescent="0.25">
      <c r="A1700" s="3">
        <f>RSI!A1700</f>
        <v>44491</v>
      </c>
      <c r="B1700" s="2">
        <f>RSI!B1700</f>
        <v>106.6768</v>
      </c>
      <c r="C1700" s="2">
        <f>RSI!I1700</f>
        <v>59.691439745661754</v>
      </c>
      <c r="D1700" s="2">
        <f>MACD!E1700</f>
        <v>-2.1175554795897824</v>
      </c>
      <c r="E1700" s="2">
        <f>MACD!F1700</f>
        <v>-1.8972787319709039</v>
      </c>
      <c r="F1700" s="2">
        <f>'Moving Avg'!D1700</f>
        <v>106.42058</v>
      </c>
      <c r="G1700" s="2">
        <f>'Moving Avg'!F1700</f>
        <v>103.61828500000001</v>
      </c>
      <c r="H1700" s="2">
        <f>'Moving Avg'!G1700</f>
        <v>103.06961000000003</v>
      </c>
      <c r="I1700" s="2">
        <f>'Moving Avg'!H1700</f>
        <v>100.48591300000011</v>
      </c>
      <c r="J1700" s="6" t="str">
        <f>OBV!F1700</f>
        <v>BEARISH</v>
      </c>
      <c r="K1700" s="6" t="str">
        <f>OBV!G1700</f>
        <v>NEUTRAL</v>
      </c>
      <c r="L1700" s="6" t="str">
        <f>OBV!H1700</f>
        <v>BEARISH DIVERGENCE</v>
      </c>
    </row>
    <row r="1701" spans="1:12" ht="13.5" x14ac:dyDescent="0.25">
      <c r="A1701" s="3">
        <f>RSI!A1701</f>
        <v>44494</v>
      </c>
      <c r="B1701" s="2">
        <f>RSI!B1701</f>
        <v>106.6768</v>
      </c>
      <c r="C1701" s="2">
        <f>RSI!I1701</f>
        <v>59.691439745661746</v>
      </c>
      <c r="D1701" s="2">
        <f>MACD!E1701</f>
        <v>-1.5861882467963966</v>
      </c>
      <c r="E1701" s="2">
        <f>MACD!F1701</f>
        <v>-1.8350606349360024</v>
      </c>
      <c r="F1701" s="2">
        <f>'Moving Avg'!D1701</f>
        <v>106.6768</v>
      </c>
      <c r="G1701" s="2">
        <f>'Moving Avg'!F1701</f>
        <v>103.82754</v>
      </c>
      <c r="H1701" s="2">
        <f>'Moving Avg'!G1701</f>
        <v>103.15519000000003</v>
      </c>
      <c r="I1701" s="2">
        <f>'Moving Avg'!H1701</f>
        <v>100.50608650000012</v>
      </c>
      <c r="J1701" s="6" t="str">
        <f>OBV!F1701</f>
        <v>BULLISH</v>
      </c>
      <c r="K1701" s="6" t="str">
        <f>OBV!G1701</f>
        <v>NEUTRAL</v>
      </c>
      <c r="L1701" s="6" t="str">
        <f>OBV!H1701</f>
        <v>CONFIRMED BULLISH</v>
      </c>
    </row>
    <row r="1702" spans="1:12" ht="13.5" x14ac:dyDescent="0.25">
      <c r="A1702" s="3">
        <f>RSI!A1702</f>
        <v>44495</v>
      </c>
      <c r="B1702" s="2">
        <f>RSI!B1702</f>
        <v>106.6768</v>
      </c>
      <c r="C1702" s="2">
        <f>RSI!I1702</f>
        <v>59.691439745661754</v>
      </c>
      <c r="D1702" s="2">
        <f>MACD!E1702</f>
        <v>-1.1508254490603207</v>
      </c>
      <c r="E1702" s="2">
        <f>MACD!F1702</f>
        <v>-1.6982135977608661</v>
      </c>
      <c r="F1702" s="2">
        <f>'Moving Avg'!D1702</f>
        <v>106.6768</v>
      </c>
      <c r="G1702" s="2">
        <f>'Moving Avg'!F1702</f>
        <v>104.03679499999998</v>
      </c>
      <c r="H1702" s="2">
        <f>'Moving Avg'!G1702</f>
        <v>103.24077000000005</v>
      </c>
      <c r="I1702" s="2">
        <f>'Moving Avg'!H1702</f>
        <v>100.54161700000013</v>
      </c>
      <c r="J1702" s="6" t="str">
        <f>OBV!F1702</f>
        <v>NEUTRAL</v>
      </c>
      <c r="K1702" s="6" t="str">
        <f>OBV!G1702</f>
        <v>NEUTRAL</v>
      </c>
      <c r="L1702" s="6" t="str">
        <f>OBV!H1702</f>
        <v>NEUTRAL</v>
      </c>
    </row>
    <row r="1703" spans="1:12" ht="13.5" x14ac:dyDescent="0.25">
      <c r="A1703" s="3">
        <f>RSI!A1703</f>
        <v>44496</v>
      </c>
      <c r="B1703" s="2">
        <f>RSI!B1703</f>
        <v>106.6768</v>
      </c>
      <c r="C1703" s="2">
        <f>RSI!I1703</f>
        <v>59.691439745661754</v>
      </c>
      <c r="D1703" s="2">
        <f>MACD!E1703</f>
        <v>-0.79564120070230615</v>
      </c>
      <c r="E1703" s="2">
        <f>MACD!F1703</f>
        <v>-1.5176991183491542</v>
      </c>
      <c r="F1703" s="2">
        <f>'Moving Avg'!D1703</f>
        <v>106.6768</v>
      </c>
      <c r="G1703" s="2">
        <f>'Moving Avg'!F1703</f>
        <v>104.47665500000001</v>
      </c>
      <c r="H1703" s="2">
        <f>'Moving Avg'!G1703</f>
        <v>103.32635000000003</v>
      </c>
      <c r="I1703" s="2">
        <f>'Moving Avg'!H1703</f>
        <v>100.58257250000014</v>
      </c>
      <c r="J1703" s="6" t="str">
        <f>OBV!F1703</f>
        <v>NEUTRAL</v>
      </c>
      <c r="K1703" s="6" t="str">
        <f>OBV!G1703</f>
        <v>NEUTRAL</v>
      </c>
      <c r="L1703" s="6" t="str">
        <f>OBV!H1703</f>
        <v>NEUTRAL</v>
      </c>
    </row>
    <row r="1704" spans="1:12" ht="13.5" x14ac:dyDescent="0.25">
      <c r="A1704" s="3">
        <f>RSI!A1704</f>
        <v>44497</v>
      </c>
      <c r="B1704" s="2">
        <f>RSI!B1704</f>
        <v>106.6768</v>
      </c>
      <c r="C1704" s="2">
        <f>RSI!I1704</f>
        <v>59.691439745661754</v>
      </c>
      <c r="D1704" s="2">
        <f>MACD!E1704</f>
        <v>-1.2457841263397285</v>
      </c>
      <c r="E1704" s="2">
        <f>MACD!F1704</f>
        <v>-1.4633161199472691</v>
      </c>
      <c r="F1704" s="2">
        <f>'Moving Avg'!D1704</f>
        <v>106.6768</v>
      </c>
      <c r="G1704" s="2">
        <f>'Moving Avg'!F1704</f>
        <v>104.89942999999998</v>
      </c>
      <c r="H1704" s="2">
        <f>'Moving Avg'!G1704</f>
        <v>103.41193000000007</v>
      </c>
      <c r="I1704" s="2">
        <f>'Moving Avg'!H1704</f>
        <v>100.63604750000015</v>
      </c>
      <c r="J1704" s="6" t="str">
        <f>OBV!F1704</f>
        <v>NEUTRAL</v>
      </c>
      <c r="K1704" s="6" t="str">
        <f>OBV!G1704</f>
        <v>NEUTRAL</v>
      </c>
      <c r="L1704" s="6" t="str">
        <f>OBV!H1704</f>
        <v>NEUTRAL</v>
      </c>
    </row>
    <row r="1705" spans="1:12" ht="13.5" x14ac:dyDescent="0.25">
      <c r="A1705" s="3">
        <f>RSI!A1705</f>
        <v>44498</v>
      </c>
      <c r="B1705" s="2">
        <f>RSI!B1705</f>
        <v>102.49169999999999</v>
      </c>
      <c r="C1705" s="2">
        <f>RSI!I1705</f>
        <v>41.371397070955553</v>
      </c>
      <c r="D1705" s="2">
        <f>MACD!E1705</f>
        <v>-0.66835269626831462</v>
      </c>
      <c r="E1705" s="2">
        <f>MACD!F1705</f>
        <v>-1.3043234352114783</v>
      </c>
      <c r="F1705" s="2">
        <f>'Moving Avg'!D1705</f>
        <v>105.83977999999999</v>
      </c>
      <c r="G1705" s="2">
        <f>'Moving Avg'!F1705</f>
        <v>105.11294999999998</v>
      </c>
      <c r="H1705" s="2">
        <f>'Moving Avg'!G1705</f>
        <v>103.41380800000006</v>
      </c>
      <c r="I1705" s="2">
        <f>'Moving Avg'!H1705</f>
        <v>100.68111650000013</v>
      </c>
      <c r="J1705" s="6" t="str">
        <f>OBV!F1705</f>
        <v>BEARISH</v>
      </c>
      <c r="K1705" s="6" t="str">
        <f>OBV!G1705</f>
        <v>NEUTRAL</v>
      </c>
      <c r="L1705" s="6" t="str">
        <f>OBV!H1705</f>
        <v>CONFIRMED BEARISH</v>
      </c>
    </row>
    <row r="1706" spans="1:12" ht="13.5" x14ac:dyDescent="0.25">
      <c r="A1706" s="3">
        <f>RSI!A1706</f>
        <v>44501</v>
      </c>
      <c r="B1706" s="2">
        <f>RSI!B1706</f>
        <v>105.9081</v>
      </c>
      <c r="C1706" s="2">
        <f>RSI!I1706</f>
        <v>53.828927273581435</v>
      </c>
      <c r="D1706" s="2">
        <f>MACD!E1706</f>
        <v>-0.54997191548564217</v>
      </c>
      <c r="E1706" s="2">
        <f>MACD!F1706</f>
        <v>-1.153453131266311</v>
      </c>
      <c r="F1706" s="2">
        <f>'Moving Avg'!D1706</f>
        <v>105.68604000000001</v>
      </c>
      <c r="G1706" s="2">
        <f>'Moving Avg'!F1706</f>
        <v>105.49728999999999</v>
      </c>
      <c r="H1706" s="2">
        <f>'Moving Avg'!G1706</f>
        <v>103.48726000000005</v>
      </c>
      <c r="I1706" s="2">
        <f>'Moving Avg'!H1706</f>
        <v>100.74326750000014</v>
      </c>
      <c r="J1706" s="6" t="str">
        <f>OBV!F1706</f>
        <v>BEARISH</v>
      </c>
      <c r="K1706" s="6" t="str">
        <f>OBV!G1706</f>
        <v>NEUTRAL</v>
      </c>
      <c r="L1706" s="6" t="str">
        <f>OBV!H1706</f>
        <v>CONFIRMED BEARISH</v>
      </c>
    </row>
    <row r="1707" spans="1:12" ht="13.5" x14ac:dyDescent="0.25">
      <c r="A1707" s="3">
        <f>RSI!A1707</f>
        <v>44502</v>
      </c>
      <c r="B1707" s="2">
        <f>RSI!B1707</f>
        <v>105.9081</v>
      </c>
      <c r="C1707" s="2">
        <f>RSI!I1707</f>
        <v>53.828927273581435</v>
      </c>
      <c r="D1707" s="2">
        <f>MACD!E1707</f>
        <v>-0.25970296284413052</v>
      </c>
      <c r="E1707" s="2">
        <f>MACD!F1707</f>
        <v>-0.9747030975818749</v>
      </c>
      <c r="F1707" s="2">
        <f>'Moving Avg'!D1707</f>
        <v>105.53230000000001</v>
      </c>
      <c r="G1707" s="2">
        <f>'Moving Avg'!F1707</f>
        <v>105.66811</v>
      </c>
      <c r="H1707" s="2">
        <f>'Moving Avg'!G1707</f>
        <v>103.56071200000004</v>
      </c>
      <c r="I1707" s="2">
        <f>'Moving Avg'!H1707</f>
        <v>100.80546000000012</v>
      </c>
      <c r="J1707" s="6" t="str">
        <f>OBV!F1707</f>
        <v>BEARISH</v>
      </c>
      <c r="K1707" s="6" t="str">
        <f>OBV!G1707</f>
        <v>NEUTRAL</v>
      </c>
      <c r="L1707" s="6" t="str">
        <f>OBV!H1707</f>
        <v>CONFIRMED BEARISH</v>
      </c>
    </row>
    <row r="1708" spans="1:12" ht="13.5" x14ac:dyDescent="0.25">
      <c r="A1708" s="3">
        <f>RSI!A1708</f>
        <v>44503</v>
      </c>
      <c r="B1708" s="2">
        <f>RSI!B1708</f>
        <v>105.9081</v>
      </c>
      <c r="C1708" s="2">
        <f>RSI!I1708</f>
        <v>53.828927273581435</v>
      </c>
      <c r="D1708" s="2">
        <f>MACD!E1708</f>
        <v>-2.0564575870366752E-2</v>
      </c>
      <c r="E1708" s="2">
        <f>MACD!F1708</f>
        <v>-0.78387539323957323</v>
      </c>
      <c r="F1708" s="2">
        <f>'Moving Avg'!D1708</f>
        <v>105.37855999999999</v>
      </c>
      <c r="G1708" s="2">
        <f>'Moving Avg'!F1708</f>
        <v>105.83893</v>
      </c>
      <c r="H1708" s="2">
        <f>'Moving Avg'!G1708</f>
        <v>103.63416400000004</v>
      </c>
      <c r="I1708" s="2">
        <f>'Moving Avg'!H1708</f>
        <v>100.86765250000015</v>
      </c>
      <c r="J1708" s="6" t="str">
        <f>OBV!F1708</f>
        <v>BEARISH</v>
      </c>
      <c r="K1708" s="6" t="str">
        <f>OBV!G1708</f>
        <v>NEUTRAL</v>
      </c>
      <c r="L1708" s="6" t="str">
        <f>OBV!H1708</f>
        <v>CONFIRMED BEARISH</v>
      </c>
    </row>
    <row r="1709" spans="1:12" ht="13.5" x14ac:dyDescent="0.25">
      <c r="A1709" s="3">
        <f>RSI!A1709</f>
        <v>44504</v>
      </c>
      <c r="B1709" s="2">
        <f>RSI!B1709</f>
        <v>104.1999</v>
      </c>
      <c r="C1709" s="2">
        <f>RSI!I1709</f>
        <v>47.522982710218116</v>
      </c>
      <c r="D1709" s="2">
        <f>MACD!E1709</f>
        <v>0.3023223606574561</v>
      </c>
      <c r="E1709" s="2">
        <f>MACD!F1709</f>
        <v>-0.5666358424601674</v>
      </c>
      <c r="F1709" s="2">
        <f>'Moving Avg'!D1709</f>
        <v>104.88318</v>
      </c>
      <c r="G1709" s="2">
        <f>'Moving Avg'!F1709</f>
        <v>105.92434</v>
      </c>
      <c r="H1709" s="2">
        <f>'Moving Avg'!G1709</f>
        <v>103.67345200000004</v>
      </c>
      <c r="I1709" s="2">
        <f>'Moving Avg'!H1709</f>
        <v>100.92130400000015</v>
      </c>
      <c r="J1709" s="6" t="str">
        <f>OBV!F1709</f>
        <v>BEARISH</v>
      </c>
      <c r="K1709" s="6" t="str">
        <f>OBV!G1709</f>
        <v>NEUTRAL</v>
      </c>
      <c r="L1709" s="6" t="str">
        <f>OBV!H1709</f>
        <v>CONFIRMED BEARISH</v>
      </c>
    </row>
    <row r="1710" spans="1:12" ht="13.5" x14ac:dyDescent="0.25">
      <c r="A1710" s="3">
        <f>RSI!A1710</f>
        <v>44505</v>
      </c>
      <c r="B1710" s="2">
        <f>RSI!B1710</f>
        <v>104.1999</v>
      </c>
      <c r="C1710" s="2">
        <f>RSI!I1710</f>
        <v>47.522982710218116</v>
      </c>
      <c r="D1710" s="2">
        <f>MACD!E1710</f>
        <v>0.58007796778714749</v>
      </c>
      <c r="E1710" s="2">
        <f>MACD!F1710</f>
        <v>-0.33729308041070444</v>
      </c>
      <c r="F1710" s="2">
        <f>'Moving Avg'!D1710</f>
        <v>105.22481999999999</v>
      </c>
      <c r="G1710" s="2">
        <f>'Moving Avg'!F1710</f>
        <v>105.79622500000001</v>
      </c>
      <c r="H1710" s="2">
        <f>'Moving Avg'!G1710</f>
        <v>103.71274000000001</v>
      </c>
      <c r="I1710" s="2">
        <f>'Moving Avg'!H1710</f>
        <v>100.97495550000014</v>
      </c>
      <c r="J1710" s="6" t="str">
        <f>OBV!F1710</f>
        <v>BULLISH</v>
      </c>
      <c r="K1710" s="6" t="str">
        <f>OBV!G1710</f>
        <v>NEUTRAL</v>
      </c>
      <c r="L1710" s="6" t="str">
        <f>OBV!H1710</f>
        <v>CONFIRMED BULLISH</v>
      </c>
    </row>
    <row r="1711" spans="1:12" ht="13.5" x14ac:dyDescent="0.25">
      <c r="A1711" s="3">
        <f>RSI!A1711</f>
        <v>44508</v>
      </c>
      <c r="B1711" s="2">
        <f>RSI!B1711</f>
        <v>104.1999</v>
      </c>
      <c r="C1711" s="2">
        <f>RSI!I1711</f>
        <v>47.522982710218123</v>
      </c>
      <c r="D1711" s="2">
        <f>MACD!E1711</f>
        <v>0.81930896519318708</v>
      </c>
      <c r="E1711" s="2">
        <f>MACD!F1711</f>
        <v>-0.10597267128992613</v>
      </c>
      <c r="F1711" s="2">
        <f>'Moving Avg'!D1711</f>
        <v>104.88318</v>
      </c>
      <c r="G1711" s="2">
        <f>'Moving Avg'!F1711</f>
        <v>105.66811</v>
      </c>
      <c r="H1711" s="2">
        <f>'Moving Avg'!G1711</f>
        <v>103.75544400000001</v>
      </c>
      <c r="I1711" s="2">
        <f>'Moving Avg'!H1711</f>
        <v>101.03273850000014</v>
      </c>
      <c r="J1711" s="6" t="str">
        <f>OBV!F1711</f>
        <v>BEARISH</v>
      </c>
      <c r="K1711" s="6" t="str">
        <f>OBV!G1711</f>
        <v>NEUTRAL</v>
      </c>
      <c r="L1711" s="6" t="str">
        <f>OBV!H1711</f>
        <v>CONFIRMED BEARISH</v>
      </c>
    </row>
    <row r="1712" spans="1:12" ht="13.5" x14ac:dyDescent="0.25">
      <c r="A1712" s="3">
        <f>RSI!A1712</f>
        <v>44509</v>
      </c>
      <c r="B1712" s="2">
        <f>RSI!B1712</f>
        <v>104.1999</v>
      </c>
      <c r="C1712" s="2">
        <f>RSI!I1712</f>
        <v>47.522982710218109</v>
      </c>
      <c r="D1712" s="2">
        <f>MACD!E1712</f>
        <v>1.0256305846401546</v>
      </c>
      <c r="E1712" s="2">
        <f>MACD!F1712</f>
        <v>0.12034797989609002</v>
      </c>
      <c r="F1712" s="2">
        <f>'Moving Avg'!D1712</f>
        <v>104.54154000000001</v>
      </c>
      <c r="G1712" s="2">
        <f>'Moving Avg'!F1712</f>
        <v>105.53999500000002</v>
      </c>
      <c r="H1712" s="2">
        <f>'Moving Avg'!G1712</f>
        <v>103.798148</v>
      </c>
      <c r="I1712" s="2">
        <f>'Moving Avg'!H1712</f>
        <v>101.09052150000016</v>
      </c>
      <c r="J1712" s="6" t="str">
        <f>OBV!F1712</f>
        <v>BEARISH</v>
      </c>
      <c r="K1712" s="6" t="str">
        <f>OBV!G1712</f>
        <v>NEUTRAL</v>
      </c>
      <c r="L1712" s="6" t="str">
        <f>OBV!H1712</f>
        <v>CONFIRMED BEARISH</v>
      </c>
    </row>
    <row r="1713" spans="1:12" ht="13.5" x14ac:dyDescent="0.25">
      <c r="A1713" s="3">
        <f>RSI!A1713</f>
        <v>44510</v>
      </c>
      <c r="B1713" s="2">
        <f>RSI!B1713</f>
        <v>105.4811</v>
      </c>
      <c r="C1713" s="2">
        <f>RSI!I1713</f>
        <v>53.069342150793936</v>
      </c>
      <c r="D1713" s="2">
        <f>MACD!E1713</f>
        <v>1.1089135561767733</v>
      </c>
      <c r="E1713" s="2">
        <f>MACD!F1713</f>
        <v>0.31806109515222669</v>
      </c>
      <c r="F1713" s="2">
        <f>'Moving Avg'!D1713</f>
        <v>104.45614</v>
      </c>
      <c r="G1713" s="2">
        <f>'Moving Avg'!F1713</f>
        <v>105.47594000000004</v>
      </c>
      <c r="H1713" s="2">
        <f>'Moving Avg'!G1713</f>
        <v>103.86647600000001</v>
      </c>
      <c r="I1713" s="2">
        <f>'Moving Avg'!H1713</f>
        <v>101.15471050000016</v>
      </c>
      <c r="J1713" s="6" t="str">
        <f>OBV!F1713</f>
        <v>BULLISH</v>
      </c>
      <c r="K1713" s="6" t="str">
        <f>OBV!G1713</f>
        <v>NEUTRAL</v>
      </c>
      <c r="L1713" s="6" t="str">
        <f>OBV!H1713</f>
        <v>BULLISH DIVERGENCE</v>
      </c>
    </row>
    <row r="1714" spans="1:12" ht="13.5" x14ac:dyDescent="0.25">
      <c r="A1714" s="3">
        <f>RSI!A1714</f>
        <v>44511</v>
      </c>
      <c r="B1714" s="2">
        <f>RSI!B1714</f>
        <v>105.4811</v>
      </c>
      <c r="C1714" s="2">
        <f>RSI!I1714</f>
        <v>53.069342150793936</v>
      </c>
      <c r="D1714" s="2">
        <f>MACD!E1714</f>
        <v>1.1751527668544384</v>
      </c>
      <c r="E1714" s="2">
        <f>MACD!F1714</f>
        <v>0.48947942949266904</v>
      </c>
      <c r="F1714" s="2">
        <f>'Moving Avg'!D1714</f>
        <v>104.71237999999998</v>
      </c>
      <c r="G1714" s="2">
        <f>'Moving Avg'!F1714</f>
        <v>105.65188500000002</v>
      </c>
      <c r="H1714" s="2">
        <f>'Moving Avg'!G1714</f>
        <v>103.93480399999999</v>
      </c>
      <c r="I1714" s="2">
        <f>'Moving Avg'!H1714</f>
        <v>101.20500300000016</v>
      </c>
      <c r="J1714" s="6" t="str">
        <f>OBV!F1714</f>
        <v>BULLISH</v>
      </c>
      <c r="K1714" s="6" t="str">
        <f>OBV!G1714</f>
        <v>NEUTRAL</v>
      </c>
      <c r="L1714" s="6" t="str">
        <f>OBV!H1714</f>
        <v>CONFIRMED BULLISH</v>
      </c>
    </row>
    <row r="1715" spans="1:12" ht="13.5" x14ac:dyDescent="0.25">
      <c r="A1715" s="3">
        <f>RSI!A1715</f>
        <v>44512</v>
      </c>
      <c r="B1715" s="2">
        <f>RSI!B1715</f>
        <v>105.4811</v>
      </c>
      <c r="C1715" s="2">
        <f>RSI!I1715</f>
        <v>53.069342150793936</v>
      </c>
      <c r="D1715" s="2">
        <f>MACD!E1715</f>
        <v>0.58342220237850029</v>
      </c>
      <c r="E1715" s="2">
        <f>MACD!F1715</f>
        <v>0.50826798406983531</v>
      </c>
      <c r="F1715" s="2">
        <f>'Moving Avg'!D1715</f>
        <v>104.96861999999999</v>
      </c>
      <c r="G1715" s="2">
        <f>'Moving Avg'!F1715</f>
        <v>105.61345000000001</v>
      </c>
      <c r="H1715" s="2">
        <f>'Moving Avg'!G1715</f>
        <v>104.00313199999999</v>
      </c>
      <c r="I1715" s="2">
        <f>'Moving Avg'!H1715</f>
        <v>101.24102350000017</v>
      </c>
      <c r="J1715" s="6" t="str">
        <f>OBV!F1715</f>
        <v>BULLISH</v>
      </c>
      <c r="K1715" s="6" t="str">
        <f>OBV!G1715</f>
        <v>NEUTRAL</v>
      </c>
      <c r="L1715" s="6" t="str">
        <f>OBV!H1715</f>
        <v>CONFIRMED BULLISH</v>
      </c>
    </row>
    <row r="1716" spans="1:12" ht="13.5" x14ac:dyDescent="0.25">
      <c r="A1716" s="3">
        <f>RSI!A1716</f>
        <v>44515</v>
      </c>
      <c r="B1716" s="2">
        <f>RSI!B1716</f>
        <v>105.4811</v>
      </c>
      <c r="C1716" s="2">
        <f>RSI!I1716</f>
        <v>53.069342150793936</v>
      </c>
      <c r="D1716" s="2">
        <f>MACD!E1716</f>
        <v>0.60469971223491825</v>
      </c>
      <c r="E1716" s="2">
        <f>MACD!F1716</f>
        <v>0.52755432970285199</v>
      </c>
      <c r="F1716" s="2">
        <f>'Moving Avg'!D1716</f>
        <v>105.22485999999999</v>
      </c>
      <c r="G1716" s="2">
        <f>'Moving Avg'!F1716</f>
        <v>105.61772000000003</v>
      </c>
      <c r="H1716" s="2">
        <f>'Moving Avg'!G1716</f>
        <v>104.07145999999999</v>
      </c>
      <c r="I1716" s="2">
        <f>'Moving Avg'!H1716</f>
        <v>101.27704400000019</v>
      </c>
      <c r="J1716" s="6" t="str">
        <f>OBV!F1716</f>
        <v>BULLISH</v>
      </c>
      <c r="K1716" s="6" t="str">
        <f>OBV!G1716</f>
        <v>NEUTRAL</v>
      </c>
      <c r="L1716" s="6" t="str">
        <f>OBV!H1716</f>
        <v>CONFIRMED BULLISH</v>
      </c>
    </row>
    <row r="1717" spans="1:12" ht="13.5" x14ac:dyDescent="0.25">
      <c r="A1717" s="3">
        <f>RSI!A1717</f>
        <v>44516</v>
      </c>
      <c r="B1717" s="2">
        <f>RSI!B1717</f>
        <v>105.4811</v>
      </c>
      <c r="C1717" s="2">
        <f>RSI!I1717</f>
        <v>53.069342150793936</v>
      </c>
      <c r="D1717" s="2">
        <f>MACD!E1717</f>
        <v>0.61934505799439421</v>
      </c>
      <c r="E1717" s="2">
        <f>MACD!F1717</f>
        <v>0.5459124753611605</v>
      </c>
      <c r="F1717" s="2">
        <f>'Moving Avg'!D1717</f>
        <v>105.4811</v>
      </c>
      <c r="G1717" s="2">
        <f>'Moving Avg'!F1717</f>
        <v>105.55793500000001</v>
      </c>
      <c r="H1717" s="2">
        <f>'Moving Avg'!G1717</f>
        <v>104.13978800000001</v>
      </c>
      <c r="I1717" s="2">
        <f>'Moving Avg'!H1717</f>
        <v>101.31306450000019</v>
      </c>
      <c r="J1717" s="6" t="str">
        <f>OBV!F1717</f>
        <v>BULLISH</v>
      </c>
      <c r="K1717" s="6" t="str">
        <f>OBV!G1717</f>
        <v>NEUTRAL</v>
      </c>
      <c r="L1717" s="6" t="str">
        <f>OBV!H1717</f>
        <v>CONFIRMED BULLISH</v>
      </c>
    </row>
    <row r="1718" spans="1:12" ht="13.5" x14ac:dyDescent="0.25">
      <c r="A1718" s="3">
        <f>RSI!A1718</f>
        <v>44517</v>
      </c>
      <c r="B1718" s="2">
        <f>RSI!B1718</f>
        <v>105.4811</v>
      </c>
      <c r="C1718" s="2">
        <f>RSI!I1718</f>
        <v>53.069342150793936</v>
      </c>
      <c r="D1718" s="2">
        <f>MACD!E1718</f>
        <v>0.62862736526469121</v>
      </c>
      <c r="E1718" s="2">
        <f>MACD!F1718</f>
        <v>0.56245545334186664</v>
      </c>
      <c r="F1718" s="2">
        <f>'Moving Avg'!D1718</f>
        <v>105.4811</v>
      </c>
      <c r="G1718" s="2">
        <f>'Moving Avg'!F1718</f>
        <v>105.49815000000001</v>
      </c>
      <c r="H1718" s="2">
        <f>'Moving Avg'!G1718</f>
        <v>104.13124800000001</v>
      </c>
      <c r="I1718" s="2">
        <f>'Moving Avg'!H1718</f>
        <v>101.36385750000021</v>
      </c>
      <c r="J1718" s="6" t="str">
        <f>OBV!F1718</f>
        <v>NEUTRAL</v>
      </c>
      <c r="K1718" s="6" t="str">
        <f>OBV!G1718</f>
        <v>NEUTRAL</v>
      </c>
      <c r="L1718" s="6" t="str">
        <f>OBV!H1718</f>
        <v>NEUTRAL</v>
      </c>
    </row>
    <row r="1719" spans="1:12" ht="13.5" x14ac:dyDescent="0.25">
      <c r="A1719" s="3">
        <f>RSI!A1719</f>
        <v>44518</v>
      </c>
      <c r="B1719" s="2">
        <f>RSI!B1719</f>
        <v>105.4811</v>
      </c>
      <c r="C1719" s="2">
        <f>RSI!I1719</f>
        <v>53.069342150793943</v>
      </c>
      <c r="D1719" s="2">
        <f>MACD!E1719</f>
        <v>0.37080208047345309</v>
      </c>
      <c r="E1719" s="2">
        <f>MACD!F1719</f>
        <v>0.52412477876818397</v>
      </c>
      <c r="F1719" s="2">
        <f>'Moving Avg'!D1719</f>
        <v>105.4811</v>
      </c>
      <c r="G1719" s="2">
        <f>'Moving Avg'!F1719</f>
        <v>105.438365</v>
      </c>
      <c r="H1719" s="2">
        <f>'Moving Avg'!G1719</f>
        <v>104.17395400000001</v>
      </c>
      <c r="I1719" s="2">
        <f>'Moving Avg'!H1719</f>
        <v>101.40037850000023</v>
      </c>
      <c r="J1719" s="6" t="str">
        <f>OBV!F1719</f>
        <v>NEUTRAL</v>
      </c>
      <c r="K1719" s="6" t="str">
        <f>OBV!G1719</f>
        <v>NEUTRAL</v>
      </c>
      <c r="L1719" s="6" t="str">
        <f>OBV!H1719</f>
        <v>NEUTRAL</v>
      </c>
    </row>
    <row r="1720" spans="1:12" ht="13.5" x14ac:dyDescent="0.25">
      <c r="A1720" s="3">
        <f>RSI!A1720</f>
        <v>44519</v>
      </c>
      <c r="B1720" s="2">
        <f>RSI!B1720</f>
        <v>105.4811</v>
      </c>
      <c r="C1720" s="2">
        <f>RSI!I1720</f>
        <v>53.069342150793936</v>
      </c>
      <c r="D1720" s="2">
        <f>MACD!E1720</f>
        <v>0.1499759789364532</v>
      </c>
      <c r="E1720" s="2">
        <f>MACD!F1720</f>
        <v>0.44929501880183786</v>
      </c>
      <c r="F1720" s="2">
        <f>'Moving Avg'!D1720</f>
        <v>105.4811</v>
      </c>
      <c r="G1720" s="2">
        <f>'Moving Avg'!F1720</f>
        <v>105.37857999999999</v>
      </c>
      <c r="H1720" s="2">
        <f>'Moving Avg'!G1720</f>
        <v>104.21666000000003</v>
      </c>
      <c r="I1720" s="2">
        <f>'Moving Avg'!H1720</f>
        <v>101.45158900000023</v>
      </c>
      <c r="J1720" s="6" t="str">
        <f>OBV!F1720</f>
        <v>NEUTRAL</v>
      </c>
      <c r="K1720" s="6" t="str">
        <f>OBV!G1720</f>
        <v>NEUTRAL</v>
      </c>
      <c r="L1720" s="6" t="str">
        <f>OBV!H1720</f>
        <v>NEUTRAL</v>
      </c>
    </row>
    <row r="1721" spans="1:12" ht="13.5" x14ac:dyDescent="0.25">
      <c r="A1721" s="3">
        <f>RSI!A1721</f>
        <v>44522</v>
      </c>
      <c r="B1721" s="2">
        <f>RSI!B1721</f>
        <v>105.4811</v>
      </c>
      <c r="C1721" s="2">
        <f>RSI!I1721</f>
        <v>53.069342150793936</v>
      </c>
      <c r="D1721" s="2">
        <f>MACD!E1721</f>
        <v>-3.9345621742810977E-2</v>
      </c>
      <c r="E1721" s="2">
        <f>MACD!F1721</f>
        <v>0.35156689069290814</v>
      </c>
      <c r="F1721" s="2">
        <f>'Moving Avg'!D1721</f>
        <v>105.4811</v>
      </c>
      <c r="G1721" s="2">
        <f>'Moving Avg'!F1721</f>
        <v>105.31879499999999</v>
      </c>
      <c r="H1721" s="2">
        <f>'Moving Avg'!G1721</f>
        <v>104.25936600000003</v>
      </c>
      <c r="I1721" s="2">
        <f>'Moving Avg'!H1721</f>
        <v>101.51694650000023</v>
      </c>
      <c r="J1721" s="6" t="str">
        <f>OBV!F1721</f>
        <v>NEUTRAL</v>
      </c>
      <c r="K1721" s="6" t="str">
        <f>OBV!G1721</f>
        <v>NEUTRAL</v>
      </c>
      <c r="L1721" s="6" t="str">
        <f>OBV!H1721</f>
        <v>NEUTRAL</v>
      </c>
    </row>
    <row r="1722" spans="1:12" ht="13.5" x14ac:dyDescent="0.25">
      <c r="A1722" s="3">
        <f>RSI!A1722</f>
        <v>44523</v>
      </c>
      <c r="B1722" s="2">
        <f>RSI!B1722</f>
        <v>105.4811</v>
      </c>
      <c r="C1722" s="2">
        <f>RSI!I1722</f>
        <v>53.069342150793943</v>
      </c>
      <c r="D1722" s="2">
        <f>MACD!E1722</f>
        <v>-0.20182669781068796</v>
      </c>
      <c r="E1722" s="2">
        <f>MACD!F1722</f>
        <v>0.24088817299218893</v>
      </c>
      <c r="F1722" s="2">
        <f>'Moving Avg'!D1722</f>
        <v>105.4811</v>
      </c>
      <c r="G1722" s="2">
        <f>'Moving Avg'!F1722</f>
        <v>105.25900999999999</v>
      </c>
      <c r="H1722" s="2">
        <f>'Moving Avg'!G1722</f>
        <v>104.30207200000004</v>
      </c>
      <c r="I1722" s="2">
        <f>'Moving Avg'!H1722</f>
        <v>101.59152650000021</v>
      </c>
      <c r="J1722" s="6" t="str">
        <f>OBV!F1722</f>
        <v>NEUTRAL</v>
      </c>
      <c r="K1722" s="6" t="str">
        <f>OBV!G1722</f>
        <v>NEUTRAL</v>
      </c>
      <c r="L1722" s="6" t="str">
        <f>OBV!H1722</f>
        <v>NEUTRAL</v>
      </c>
    </row>
    <row r="1723" spans="1:12" ht="13.5" x14ac:dyDescent="0.25">
      <c r="A1723" s="3">
        <f>RSI!A1723</f>
        <v>44524</v>
      </c>
      <c r="B1723" s="2">
        <f>RSI!B1723</f>
        <v>105.4811</v>
      </c>
      <c r="C1723" s="2">
        <f>RSI!I1723</f>
        <v>53.069342150793943</v>
      </c>
      <c r="D1723" s="2">
        <f>MACD!E1723</f>
        <v>-0.14431954432757266</v>
      </c>
      <c r="E1723" s="2">
        <f>MACD!F1723</f>
        <v>0.16384662952823661</v>
      </c>
      <c r="F1723" s="2">
        <f>'Moving Avg'!D1723</f>
        <v>105.4811</v>
      </c>
      <c r="G1723" s="2">
        <f>'Moving Avg'!F1723</f>
        <v>105.19922499999998</v>
      </c>
      <c r="H1723" s="2">
        <f>'Moving Avg'!G1723</f>
        <v>104.34477800000005</v>
      </c>
      <c r="I1723" s="2">
        <f>'Moving Avg'!H1723</f>
        <v>101.66385300000022</v>
      </c>
      <c r="J1723" s="6" t="str">
        <f>OBV!F1723</f>
        <v>NEUTRAL</v>
      </c>
      <c r="K1723" s="6" t="str">
        <f>OBV!G1723</f>
        <v>NEUTRAL</v>
      </c>
      <c r="L1723" s="6" t="str">
        <f>OBV!H1723</f>
        <v>NEUTRAL</v>
      </c>
    </row>
    <row r="1724" spans="1:12" ht="13.5" x14ac:dyDescent="0.25">
      <c r="A1724" s="3">
        <f>RSI!A1724</f>
        <v>44525</v>
      </c>
      <c r="B1724" s="2">
        <f>RSI!B1724</f>
        <v>105.4811</v>
      </c>
      <c r="C1724" s="2">
        <f>RSI!I1724</f>
        <v>53.069342150793943</v>
      </c>
      <c r="D1724" s="2">
        <f>MACD!E1724</f>
        <v>-9.7619415025107514E-2</v>
      </c>
      <c r="E1724" s="2">
        <f>MACD!F1724</f>
        <v>0.11155342061756779</v>
      </c>
      <c r="F1724" s="2">
        <f>'Moving Avg'!D1724</f>
        <v>105.4811</v>
      </c>
      <c r="G1724" s="2">
        <f>'Moving Avg'!F1724</f>
        <v>105.13943999999999</v>
      </c>
      <c r="H1724" s="2">
        <f>'Moving Avg'!G1724</f>
        <v>104.38748400000006</v>
      </c>
      <c r="I1724" s="2">
        <f>'Moving Avg'!H1724</f>
        <v>101.73617950000022</v>
      </c>
      <c r="J1724" s="6" t="str">
        <f>OBV!F1724</f>
        <v>NEUTRAL</v>
      </c>
      <c r="K1724" s="6" t="str">
        <f>OBV!G1724</f>
        <v>NEUTRAL</v>
      </c>
      <c r="L1724" s="6" t="str">
        <f>OBV!H1724</f>
        <v>NEUTRAL</v>
      </c>
    </row>
    <row r="1725" spans="1:12" ht="13.5" x14ac:dyDescent="0.25">
      <c r="A1725" s="3">
        <f>RSI!A1725</f>
        <v>44526</v>
      </c>
      <c r="B1725" s="2">
        <f>RSI!B1725</f>
        <v>105.4811</v>
      </c>
      <c r="C1725" s="2">
        <f>RSI!I1725</f>
        <v>53.069342150793936</v>
      </c>
      <c r="D1725" s="2">
        <f>MACD!E1725</f>
        <v>-5.99185226653276E-2</v>
      </c>
      <c r="E1725" s="2">
        <f>MACD!F1725</f>
        <v>7.7259031960988711E-2</v>
      </c>
      <c r="F1725" s="2">
        <f>'Moving Avg'!D1725</f>
        <v>105.4811</v>
      </c>
      <c r="G1725" s="2">
        <f>'Moving Avg'!F1725</f>
        <v>105.28890999999999</v>
      </c>
      <c r="H1725" s="2">
        <f>'Moving Avg'!G1725</f>
        <v>104.43019000000005</v>
      </c>
      <c r="I1725" s="2">
        <f>'Moving Avg'!H1725</f>
        <v>101.79486000000024</v>
      </c>
      <c r="J1725" s="6" t="str">
        <f>OBV!F1725</f>
        <v>NEUTRAL</v>
      </c>
      <c r="K1725" s="6" t="str">
        <f>OBV!G1725</f>
        <v>NEUTRAL</v>
      </c>
      <c r="L1725" s="6" t="str">
        <f>OBV!H1725</f>
        <v>NEUTRAL</v>
      </c>
    </row>
    <row r="1726" spans="1:12" ht="13.5" x14ac:dyDescent="0.25">
      <c r="A1726" s="3">
        <f>RSI!A1726</f>
        <v>44529</v>
      </c>
      <c r="B1726" s="2">
        <f>RSI!B1726</f>
        <v>105.4811</v>
      </c>
      <c r="C1726" s="2">
        <f>RSI!I1726</f>
        <v>53.069342150793943</v>
      </c>
      <c r="D1726" s="2">
        <f>MACD!E1726</f>
        <v>-2.9697954318891107E-2</v>
      </c>
      <c r="E1726" s="2">
        <f>MACD!F1726</f>
        <v>5.5867634705012749E-2</v>
      </c>
      <c r="F1726" s="2">
        <f>'Moving Avg'!D1726</f>
        <v>105.4811</v>
      </c>
      <c r="G1726" s="2">
        <f>'Moving Avg'!F1726</f>
        <v>105.26755999999997</v>
      </c>
      <c r="H1726" s="2">
        <f>'Moving Avg'!G1726</f>
        <v>104.47289600000005</v>
      </c>
      <c r="I1726" s="2">
        <f>'Moving Avg'!H1726</f>
        <v>101.85070250000024</v>
      </c>
      <c r="J1726" s="6" t="str">
        <f>OBV!F1726</f>
        <v>NEUTRAL</v>
      </c>
      <c r="K1726" s="6" t="str">
        <f>OBV!G1726</f>
        <v>NEUTRAL</v>
      </c>
      <c r="L1726" s="6" t="str">
        <f>OBV!H1726</f>
        <v>NEUTRAL</v>
      </c>
    </row>
    <row r="1727" spans="1:12" ht="13.5" x14ac:dyDescent="0.25">
      <c r="A1727" s="3">
        <f>RSI!A1727</f>
        <v>44530</v>
      </c>
      <c r="B1727" s="2">
        <f>RSI!B1727</f>
        <v>105.4811</v>
      </c>
      <c r="C1727" s="2">
        <f>RSI!I1727</f>
        <v>53.069342150793936</v>
      </c>
      <c r="D1727" s="2">
        <f>MACD!E1727</f>
        <v>-5.6824326307349793E-3</v>
      </c>
      <c r="E1727" s="2">
        <f>MACD!F1727</f>
        <v>4.3557621237863206E-2</v>
      </c>
      <c r="F1727" s="2">
        <f>'Moving Avg'!D1727</f>
        <v>105.4811</v>
      </c>
      <c r="G1727" s="2">
        <f>'Moving Avg'!F1727</f>
        <v>105.24620999999999</v>
      </c>
      <c r="H1727" s="2">
        <f>'Moving Avg'!G1727</f>
        <v>104.51560200000006</v>
      </c>
      <c r="I1727" s="2">
        <f>'Moving Avg'!H1727</f>
        <v>101.90654500000026</v>
      </c>
      <c r="J1727" s="6" t="str">
        <f>OBV!F1727</f>
        <v>NEUTRAL</v>
      </c>
      <c r="K1727" s="6" t="str">
        <f>OBV!G1727</f>
        <v>NEUTRAL</v>
      </c>
      <c r="L1727" s="6" t="str">
        <f>OBV!H1727</f>
        <v>NEUTRAL</v>
      </c>
    </row>
    <row r="1728" spans="1:12" ht="13.5" x14ac:dyDescent="0.25">
      <c r="A1728" s="3">
        <f>RSI!A1728</f>
        <v>44531</v>
      </c>
      <c r="B1728" s="2">
        <f>RSI!B1728</f>
        <v>105.4811</v>
      </c>
      <c r="C1728" s="2">
        <f>RSI!I1728</f>
        <v>53.069342150793936</v>
      </c>
      <c r="D1728" s="2">
        <f>MACD!E1728</f>
        <v>1.319790410649091E-2</v>
      </c>
      <c r="E1728" s="2">
        <f>MACD!F1728</f>
        <v>3.748567781158875E-2</v>
      </c>
      <c r="F1728" s="2">
        <f>'Moving Avg'!D1728</f>
        <v>105.4811</v>
      </c>
      <c r="G1728" s="2">
        <f>'Moving Avg'!F1728</f>
        <v>105.22485999999999</v>
      </c>
      <c r="H1728" s="2">
        <f>'Moving Avg'!G1728</f>
        <v>104.57539000000004</v>
      </c>
      <c r="I1728" s="2">
        <f>'Moving Avg'!H1728</f>
        <v>101.96238750000025</v>
      </c>
      <c r="J1728" s="6" t="str">
        <f>OBV!F1728</f>
        <v>NEUTRAL</v>
      </c>
      <c r="K1728" s="6" t="str">
        <f>OBV!G1728</f>
        <v>NEUTRAL</v>
      </c>
      <c r="L1728" s="6" t="str">
        <f>OBV!H1728</f>
        <v>NEUTRAL</v>
      </c>
    </row>
    <row r="1729" spans="1:12" ht="13.5" x14ac:dyDescent="0.25">
      <c r="A1729" s="3">
        <f>RSI!A1729</f>
        <v>44532</v>
      </c>
      <c r="B1729" s="2">
        <f>RSI!B1729</f>
        <v>105.4811</v>
      </c>
      <c r="C1729" s="2">
        <f>RSI!I1729</f>
        <v>53.069342150793936</v>
      </c>
      <c r="D1729" s="2">
        <f>MACD!E1729</f>
        <v>2.7839787258372439E-2</v>
      </c>
      <c r="E1729" s="2">
        <f>MACD!F1729</f>
        <v>3.5556499700945488E-2</v>
      </c>
      <c r="F1729" s="2">
        <f>'Moving Avg'!D1729</f>
        <v>105.4811</v>
      </c>
      <c r="G1729" s="2">
        <f>'Moving Avg'!F1729</f>
        <v>105.28891999999999</v>
      </c>
      <c r="H1729" s="2">
        <f>'Moving Avg'!G1729</f>
        <v>104.63517800000004</v>
      </c>
      <c r="I1729" s="2">
        <f>'Moving Avg'!H1729</f>
        <v>102.03074950000025</v>
      </c>
      <c r="J1729" s="6" t="str">
        <f>OBV!F1729</f>
        <v>NEUTRAL</v>
      </c>
      <c r="K1729" s="6" t="str">
        <f>OBV!G1729</f>
        <v>NEUTRAL</v>
      </c>
      <c r="L1729" s="6" t="str">
        <f>OBV!H1729</f>
        <v>NEUTRAL</v>
      </c>
    </row>
    <row r="1730" spans="1:12" ht="13.5" x14ac:dyDescent="0.25">
      <c r="A1730" s="3">
        <f>RSI!A1730</f>
        <v>44533</v>
      </c>
      <c r="B1730" s="2">
        <f>RSI!B1730</f>
        <v>105.4811</v>
      </c>
      <c r="C1730" s="2">
        <f>RSI!I1730</f>
        <v>53.069342150793943</v>
      </c>
      <c r="D1730" s="2">
        <f>MACD!E1730</f>
        <v>3.8994085599497907E-2</v>
      </c>
      <c r="E1730" s="2">
        <f>MACD!F1730</f>
        <v>3.6244016880655976E-2</v>
      </c>
      <c r="F1730" s="2">
        <f>'Moving Avg'!D1730</f>
        <v>105.4811</v>
      </c>
      <c r="G1730" s="2">
        <f>'Moving Avg'!F1730</f>
        <v>105.35297999999997</v>
      </c>
      <c r="H1730" s="2">
        <f>'Moving Avg'!G1730</f>
        <v>104.69496600000002</v>
      </c>
      <c r="I1730" s="2">
        <f>'Moving Avg'!H1730</f>
        <v>102.09911150000025</v>
      </c>
      <c r="J1730" s="6" t="str">
        <f>OBV!F1730</f>
        <v>NEUTRAL</v>
      </c>
      <c r="K1730" s="6" t="str">
        <f>OBV!G1730</f>
        <v>NEUTRAL</v>
      </c>
      <c r="L1730" s="6" t="str">
        <f>OBV!H1730</f>
        <v>NEUTRAL</v>
      </c>
    </row>
    <row r="1731" spans="1:12" ht="13.5" x14ac:dyDescent="0.25">
      <c r="A1731" s="3">
        <f>RSI!A1731</f>
        <v>44536</v>
      </c>
      <c r="B1731" s="2">
        <f>RSI!B1731</f>
        <v>105.4811</v>
      </c>
      <c r="C1731" s="2">
        <f>RSI!I1731</f>
        <v>53.069342150793958</v>
      </c>
      <c r="D1731" s="2">
        <f>MACD!E1731</f>
        <v>4.72888311875721E-2</v>
      </c>
      <c r="E1731" s="2">
        <f>MACD!F1731</f>
        <v>3.8452979742039206E-2</v>
      </c>
      <c r="F1731" s="2">
        <f>'Moving Avg'!D1731</f>
        <v>105.4811</v>
      </c>
      <c r="G1731" s="2">
        <f>'Moving Avg'!F1731</f>
        <v>105.41703999999997</v>
      </c>
      <c r="H1731" s="2">
        <f>'Moving Avg'!G1731</f>
        <v>104.75475400000001</v>
      </c>
      <c r="I1731" s="2">
        <f>'Moving Avg'!H1731</f>
        <v>102.16747350000023</v>
      </c>
      <c r="J1731" s="6" t="str">
        <f>OBV!F1731</f>
        <v>NEUTRAL</v>
      </c>
      <c r="K1731" s="6" t="str">
        <f>OBV!G1731</f>
        <v>NEUTRAL</v>
      </c>
      <c r="L1731" s="6" t="str">
        <f>OBV!H1731</f>
        <v>NEUTRAL</v>
      </c>
    </row>
    <row r="1732" spans="1:12" ht="13.5" x14ac:dyDescent="0.25">
      <c r="A1732" s="3">
        <f>RSI!A1732</f>
        <v>44537</v>
      </c>
      <c r="B1732" s="2">
        <f>RSI!B1732</f>
        <v>105.4811</v>
      </c>
      <c r="C1732" s="2">
        <f>RSI!I1732</f>
        <v>53.069342150793958</v>
      </c>
      <c r="D1732" s="2">
        <f>MACD!E1732</f>
        <v>5.324865942679935E-2</v>
      </c>
      <c r="E1732" s="2">
        <f>MACD!F1732</f>
        <v>4.1412115678991238E-2</v>
      </c>
      <c r="F1732" s="2">
        <f>'Moving Avg'!D1732</f>
        <v>105.4811</v>
      </c>
      <c r="G1732" s="2">
        <f>'Moving Avg'!F1732</f>
        <v>105.4811</v>
      </c>
      <c r="H1732" s="2">
        <f>'Moving Avg'!G1732</f>
        <v>104.814542</v>
      </c>
      <c r="I1732" s="2">
        <f>'Moving Avg'!H1732</f>
        <v>102.23583550000023</v>
      </c>
      <c r="J1732" s="6" t="str">
        <f>OBV!F1732</f>
        <v>NEUTRAL</v>
      </c>
      <c r="K1732" s="6" t="str">
        <f>OBV!G1732</f>
        <v>NEUTRAL</v>
      </c>
      <c r="L1732" s="6" t="str">
        <f>OBV!H1732</f>
        <v>NEUTRAL</v>
      </c>
    </row>
    <row r="1733" spans="1:12" ht="13.5" x14ac:dyDescent="0.25">
      <c r="A1733" s="3">
        <f>RSI!A1733</f>
        <v>44538</v>
      </c>
      <c r="B1733" s="2">
        <f>RSI!B1733</f>
        <v>105.4811</v>
      </c>
      <c r="C1733" s="2">
        <f>RSI!I1733</f>
        <v>53.069342150793958</v>
      </c>
      <c r="D1733" s="2">
        <f>MACD!E1733</f>
        <v>5.7311218196261393E-2</v>
      </c>
      <c r="E1733" s="2">
        <f>MACD!F1733</f>
        <v>4.4591936182445273E-2</v>
      </c>
      <c r="F1733" s="2">
        <f>'Moving Avg'!D1733</f>
        <v>105.4811</v>
      </c>
      <c r="G1733" s="2">
        <f>'Moving Avg'!F1733</f>
        <v>105.4811</v>
      </c>
      <c r="H1733" s="2">
        <f>'Moving Avg'!G1733</f>
        <v>104.96657200000001</v>
      </c>
      <c r="I1733" s="2">
        <f>'Moving Avg'!H1733</f>
        <v>102.30415600000022</v>
      </c>
      <c r="J1733" s="6" t="str">
        <f>OBV!F1733</f>
        <v>NEUTRAL</v>
      </c>
      <c r="K1733" s="6" t="str">
        <f>OBV!G1733</f>
        <v>NEUTRAL</v>
      </c>
      <c r="L1733" s="6" t="str">
        <f>OBV!H1733</f>
        <v>NEUTRAL</v>
      </c>
    </row>
    <row r="1734" spans="1:12" ht="13.5" x14ac:dyDescent="0.25">
      <c r="A1734" s="3">
        <f>RSI!A1734</f>
        <v>44539</v>
      </c>
      <c r="B1734" s="2">
        <f>RSI!B1734</f>
        <v>105.4811</v>
      </c>
      <c r="C1734" s="2">
        <f>RSI!I1734</f>
        <v>53.069342150793958</v>
      </c>
      <c r="D1734" s="2">
        <f>MACD!E1734</f>
        <v>5.9841015315399204E-2</v>
      </c>
      <c r="E1734" s="2">
        <f>MACD!F1734</f>
        <v>4.7641752009036066E-2</v>
      </c>
      <c r="F1734" s="2">
        <f>'Moving Avg'!D1734</f>
        <v>105.4811</v>
      </c>
      <c r="G1734" s="2">
        <f>'Moving Avg'!F1734</f>
        <v>105.4811</v>
      </c>
      <c r="H1734" s="2">
        <f>'Moving Avg'!G1734</f>
        <v>105.111768</v>
      </c>
      <c r="I1734" s="2">
        <f>'Moving Avg'!H1734</f>
        <v>102.36838650000021</v>
      </c>
      <c r="J1734" s="6" t="str">
        <f>OBV!F1734</f>
        <v>NEUTRAL</v>
      </c>
      <c r="K1734" s="6" t="str">
        <f>OBV!G1734</f>
        <v>NEUTRAL</v>
      </c>
      <c r="L1734" s="6" t="str">
        <f>OBV!H1734</f>
        <v>NEUTRAL</v>
      </c>
    </row>
    <row r="1735" spans="1:12" ht="13.5" x14ac:dyDescent="0.25">
      <c r="A1735" s="3">
        <f>RSI!A1735</f>
        <v>44540</v>
      </c>
      <c r="B1735" s="2">
        <f>RSI!B1735</f>
        <v>102.49169999999999</v>
      </c>
      <c r="C1735" s="2">
        <f>RSI!I1735</f>
        <v>23.491100098521514</v>
      </c>
      <c r="D1735" s="2">
        <f>MACD!E1735</f>
        <v>0.28257813823991285</v>
      </c>
      <c r="E1735" s="2">
        <f>MACD!F1735</f>
        <v>9.4629029255211425E-2</v>
      </c>
      <c r="F1735" s="2">
        <f>'Moving Avg'!D1735</f>
        <v>104.88322000000001</v>
      </c>
      <c r="G1735" s="2">
        <f>'Moving Avg'!F1735</f>
        <v>105.33162999999998</v>
      </c>
      <c r="H1735" s="2">
        <f>'Moving Avg'!G1735</f>
        <v>105.19717599999998</v>
      </c>
      <c r="I1735" s="2">
        <f>'Moving Avg'!H1735</f>
        <v>102.4218015000002</v>
      </c>
      <c r="J1735" s="6" t="str">
        <f>OBV!F1735</f>
        <v>BEARISH</v>
      </c>
      <c r="K1735" s="6" t="str">
        <f>OBV!G1735</f>
        <v>NEUTRAL</v>
      </c>
      <c r="L1735" s="6" t="str">
        <f>OBV!H1735</f>
        <v>CONFIRMED BEARISH</v>
      </c>
    </row>
    <row r="1736" spans="1:12" ht="13.5" x14ac:dyDescent="0.25">
      <c r="A1736" s="3">
        <f>RSI!A1736</f>
        <v>44543</v>
      </c>
      <c r="B1736" s="2">
        <f>RSI!B1736</f>
        <v>105.054</v>
      </c>
      <c r="C1736" s="2">
        <f>RSI!I1736</f>
        <v>49.481372342404683</v>
      </c>
      <c r="D1736" s="2">
        <f>MACD!E1736</f>
        <v>0.298134252915915</v>
      </c>
      <c r="E1736" s="2">
        <f>MACD!F1736</f>
        <v>0.13533007398735214</v>
      </c>
      <c r="F1736" s="2">
        <f>'Moving Avg'!D1736</f>
        <v>104.79780000000001</v>
      </c>
      <c r="G1736" s="2">
        <f>'Moving Avg'!F1736</f>
        <v>105.31027499999998</v>
      </c>
      <c r="H1736" s="2">
        <f>'Moving Avg'!G1736</f>
        <v>105.33382999999999</v>
      </c>
      <c r="I1736" s="2">
        <f>'Moving Avg'!H1736</f>
        <v>102.48802800000021</v>
      </c>
      <c r="J1736" s="6" t="str">
        <f>OBV!F1736</f>
        <v>BEARISH</v>
      </c>
      <c r="K1736" s="6" t="str">
        <f>OBV!G1736</f>
        <v>NEUTRAL</v>
      </c>
      <c r="L1736" s="6" t="str">
        <f>OBV!H1736</f>
        <v>CONFIRMED BEARISH</v>
      </c>
    </row>
    <row r="1737" spans="1:12" ht="13.5" x14ac:dyDescent="0.25">
      <c r="A1737" s="3">
        <f>RSI!A1737</f>
        <v>44544</v>
      </c>
      <c r="B1737" s="2">
        <f>RSI!B1737</f>
        <v>105.054</v>
      </c>
      <c r="C1737" s="2">
        <f>RSI!I1737</f>
        <v>49.481372342404683</v>
      </c>
      <c r="D1737" s="2">
        <f>MACD!E1737</f>
        <v>0.31179178717300715</v>
      </c>
      <c r="E1737" s="2">
        <f>MACD!F1737</f>
        <v>0.17062241662448316</v>
      </c>
      <c r="F1737" s="2">
        <f>'Moving Avg'!D1737</f>
        <v>104.71237999999998</v>
      </c>
      <c r="G1737" s="2">
        <f>'Moving Avg'!F1737</f>
        <v>105.28891999999999</v>
      </c>
      <c r="H1737" s="2">
        <f>'Moving Avg'!G1737</f>
        <v>105.38507599999998</v>
      </c>
      <c r="I1737" s="2">
        <f>'Moving Avg'!H1737</f>
        <v>102.5417350000002</v>
      </c>
      <c r="J1737" s="6" t="str">
        <f>OBV!F1737</f>
        <v>BEARISH</v>
      </c>
      <c r="K1737" s="6" t="str">
        <f>OBV!G1737</f>
        <v>NEUTRAL</v>
      </c>
      <c r="L1737" s="6" t="str">
        <f>OBV!H1737</f>
        <v>CONFIRMED BEARISH</v>
      </c>
    </row>
    <row r="1738" spans="1:12" ht="13.5" x14ac:dyDescent="0.25">
      <c r="A1738" s="3">
        <f>RSI!A1738</f>
        <v>44545</v>
      </c>
      <c r="B1738" s="2">
        <f>RSI!B1738</f>
        <v>105.054</v>
      </c>
      <c r="C1738" s="2">
        <f>RSI!I1738</f>
        <v>49.481372342404683</v>
      </c>
      <c r="D1738" s="2">
        <f>MACD!E1738</f>
        <v>0.3238061882328509</v>
      </c>
      <c r="E1738" s="2">
        <f>MACD!F1738</f>
        <v>0.20125917094615672</v>
      </c>
      <c r="F1738" s="2">
        <f>'Moving Avg'!D1738</f>
        <v>104.62695999999998</v>
      </c>
      <c r="G1738" s="2">
        <f>'Moving Avg'!F1738</f>
        <v>105.26756499999999</v>
      </c>
      <c r="H1738" s="2">
        <f>'Moving Avg'!G1738</f>
        <v>105.436322</v>
      </c>
      <c r="I1738" s="2">
        <f>'Moving Avg'!H1738</f>
        <v>102.6079615000002</v>
      </c>
      <c r="J1738" s="6" t="str">
        <f>OBV!F1738</f>
        <v>BEARISH</v>
      </c>
      <c r="K1738" s="6" t="str">
        <f>OBV!G1738</f>
        <v>NEUTRAL</v>
      </c>
      <c r="L1738" s="6" t="str">
        <f>OBV!H1738</f>
        <v>CONFIRMED BEARISH</v>
      </c>
    </row>
    <row r="1739" spans="1:12" ht="13.5" x14ac:dyDescent="0.25">
      <c r="A1739" s="3">
        <f>RSI!A1739</f>
        <v>44546</v>
      </c>
      <c r="B1739" s="2">
        <f>RSI!B1739</f>
        <v>105.054</v>
      </c>
      <c r="C1739" s="2">
        <f>RSI!I1739</f>
        <v>49.481372342404683</v>
      </c>
      <c r="D1739" s="2">
        <f>MACD!E1739</f>
        <v>0.33439631797224934</v>
      </c>
      <c r="E1739" s="2">
        <f>MACD!F1739</f>
        <v>0.22788660035137526</v>
      </c>
      <c r="F1739" s="2">
        <f>'Moving Avg'!D1739</f>
        <v>104.54153999999998</v>
      </c>
      <c r="G1739" s="2">
        <f>'Moving Avg'!F1739</f>
        <v>105.24620999999999</v>
      </c>
      <c r="H1739" s="2">
        <f>'Moving Avg'!G1739</f>
        <v>105.487568</v>
      </c>
      <c r="I1739" s="2">
        <f>'Moving Avg'!H1739</f>
        <v>102.67418800000017</v>
      </c>
      <c r="J1739" s="6" t="str">
        <f>OBV!F1739</f>
        <v>BEARISH</v>
      </c>
      <c r="K1739" s="6" t="str">
        <f>OBV!G1739</f>
        <v>NEUTRAL</v>
      </c>
      <c r="L1739" s="6" t="str">
        <f>OBV!H1739</f>
        <v>CONFIRMED BEARISH</v>
      </c>
    </row>
    <row r="1740" spans="1:12" ht="13.5" x14ac:dyDescent="0.25">
      <c r="A1740" s="3">
        <f>RSI!A1740</f>
        <v>44550</v>
      </c>
      <c r="B1740" s="2">
        <f>RSI!B1740</f>
        <v>105.054</v>
      </c>
      <c r="C1740" s="2">
        <f>RSI!I1740</f>
        <v>49.481372342404683</v>
      </c>
      <c r="D1740" s="2">
        <f>MACD!E1740</f>
        <v>0.34374988038378262</v>
      </c>
      <c r="E1740" s="2">
        <f>MACD!F1740</f>
        <v>0.25105925635785675</v>
      </c>
      <c r="F1740" s="2">
        <f>'Moving Avg'!D1740</f>
        <v>105.054</v>
      </c>
      <c r="G1740" s="2">
        <f>'Moving Avg'!F1740</f>
        <v>105.22485500000001</v>
      </c>
      <c r="H1740" s="2">
        <f>'Moving Avg'!G1740</f>
        <v>105.45340399999999</v>
      </c>
      <c r="I1740" s="2">
        <f>'Moving Avg'!H1740</f>
        <v>102.74458750000016</v>
      </c>
      <c r="J1740" s="6" t="str">
        <f>OBV!F1740</f>
        <v>BULLISH</v>
      </c>
      <c r="K1740" s="6" t="str">
        <f>OBV!G1740</f>
        <v>NEUTRAL</v>
      </c>
      <c r="L1740" s="6" t="str">
        <f>OBV!H1740</f>
        <v>CONFIRMED BULLISH</v>
      </c>
    </row>
    <row r="1741" spans="1:12" ht="13.5" x14ac:dyDescent="0.25">
      <c r="A1741" s="3">
        <f>RSI!A1741</f>
        <v>44551</v>
      </c>
      <c r="B1741" s="2">
        <f>RSI!B1741</f>
        <v>105.054</v>
      </c>
      <c r="C1741" s="2">
        <f>RSI!I1741</f>
        <v>49.481372342404683</v>
      </c>
      <c r="D1741" s="2">
        <f>MACD!E1741</f>
        <v>0.35202802893543605</v>
      </c>
      <c r="E1741" s="2">
        <f>MACD!F1741</f>
        <v>0.27125301087337261</v>
      </c>
      <c r="F1741" s="2">
        <f>'Moving Avg'!D1741</f>
        <v>105.054</v>
      </c>
      <c r="G1741" s="2">
        <f>'Moving Avg'!F1741</f>
        <v>105.20350000000001</v>
      </c>
      <c r="H1741" s="2">
        <f>'Moving Avg'!G1741</f>
        <v>105.41923999999999</v>
      </c>
      <c r="I1741" s="2">
        <f>'Moving Avg'!H1741</f>
        <v>102.80134100000015</v>
      </c>
      <c r="J1741" s="6" t="str">
        <f>OBV!F1741</f>
        <v>NEUTRAL</v>
      </c>
      <c r="K1741" s="6" t="str">
        <f>OBV!G1741</f>
        <v>NEUTRAL</v>
      </c>
      <c r="L1741" s="6" t="str">
        <f>OBV!H1741</f>
        <v>NEUTRAL</v>
      </c>
    </row>
    <row r="1742" spans="1:12" ht="13.5" x14ac:dyDescent="0.25">
      <c r="A1742" s="3">
        <f>RSI!A1742</f>
        <v>44552</v>
      </c>
      <c r="B1742" s="2">
        <f>RSI!B1742</f>
        <v>105.054</v>
      </c>
      <c r="C1742" s="2">
        <f>RSI!I1742</f>
        <v>49.481372342404683</v>
      </c>
      <c r="D1742" s="2">
        <f>MACD!E1742</f>
        <v>0.35936927889544279</v>
      </c>
      <c r="E1742" s="2">
        <f>MACD!F1742</f>
        <v>0.28887626447778669</v>
      </c>
      <c r="F1742" s="2">
        <f>'Moving Avg'!D1742</f>
        <v>105.054</v>
      </c>
      <c r="G1742" s="2">
        <f>'Moving Avg'!F1742</f>
        <v>105.18214500000002</v>
      </c>
      <c r="H1742" s="2">
        <f>'Moving Avg'!G1742</f>
        <v>105.38507600000001</v>
      </c>
      <c r="I1742" s="2">
        <f>'Moving Avg'!H1742</f>
        <v>102.85509000000013</v>
      </c>
      <c r="J1742" s="6" t="str">
        <f>OBV!F1742</f>
        <v>NEUTRAL</v>
      </c>
      <c r="K1742" s="6" t="str">
        <f>OBV!G1742</f>
        <v>NEUTRAL</v>
      </c>
      <c r="L1742" s="6" t="str">
        <f>OBV!H1742</f>
        <v>NEUTRAL</v>
      </c>
    </row>
    <row r="1743" spans="1:12" ht="13.5" x14ac:dyDescent="0.25">
      <c r="A1743" s="3">
        <f>RSI!A1743</f>
        <v>44553</v>
      </c>
      <c r="B1743" s="2">
        <f>RSI!B1743</f>
        <v>105.03700000000001</v>
      </c>
      <c r="C1743" s="2">
        <f>RSI!I1743</f>
        <v>49.29472960801332</v>
      </c>
      <c r="D1743" s="2">
        <f>MACD!E1743</f>
        <v>0.36715208978839087</v>
      </c>
      <c r="E1743" s="2">
        <f>MACD!F1743</f>
        <v>0.30453142953990753</v>
      </c>
      <c r="F1743" s="2">
        <f>'Moving Avg'!D1743</f>
        <v>105.0506</v>
      </c>
      <c r="G1743" s="2">
        <f>'Moving Avg'!F1743</f>
        <v>105.15994000000003</v>
      </c>
      <c r="H1743" s="2">
        <f>'Moving Avg'!G1743</f>
        <v>105.35057200000001</v>
      </c>
      <c r="I1743" s="2">
        <f>'Moving Avg'!H1743</f>
        <v>102.90871200000012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</row>
    <row r="1744" spans="1:12" ht="13.5" x14ac:dyDescent="0.25">
      <c r="A1744" s="3">
        <f>RSI!A1744</f>
        <v>44554</v>
      </c>
      <c r="B1744" s="2">
        <f>RSI!B1744</f>
        <v>105.01130000000001</v>
      </c>
      <c r="C1744" s="2">
        <f>RSI!I1744</f>
        <v>48.993858916002075</v>
      </c>
      <c r="D1744" s="2">
        <f>MACD!E1744</f>
        <v>0.3760303366157558</v>
      </c>
      <c r="E1744" s="2">
        <f>MACD!F1744</f>
        <v>0.31883121095507716</v>
      </c>
      <c r="F1744" s="2">
        <f>'Moving Avg'!D1744</f>
        <v>105.04206000000002</v>
      </c>
      <c r="G1744" s="2">
        <f>'Moving Avg'!F1744</f>
        <v>105.13645000000004</v>
      </c>
      <c r="H1744" s="2">
        <f>'Moving Avg'!G1744</f>
        <v>105.41155400000001</v>
      </c>
      <c r="I1744" s="2">
        <f>'Moving Avg'!H1744</f>
        <v>102.95385950000011</v>
      </c>
      <c r="J1744" s="6" t="str">
        <f>OBV!F1744</f>
        <v>BEARISH</v>
      </c>
      <c r="K1744" s="6" t="str">
        <f>OBV!G1744</f>
        <v>WEAK</v>
      </c>
      <c r="L1744" s="6" t="str">
        <f>OBV!H1744</f>
        <v>CONFIRMED BEARISH</v>
      </c>
    </row>
    <row r="1745" spans="1:12" ht="13.5" x14ac:dyDescent="0.25">
      <c r="A1745" s="3">
        <f>RSI!A1745</f>
        <v>44557</v>
      </c>
      <c r="B1745" s="2">
        <f>RSI!B1745</f>
        <v>108.4704</v>
      </c>
      <c r="C1745" s="2">
        <f>RSI!I1745</f>
        <v>72.936674911223889</v>
      </c>
      <c r="D1745" s="2">
        <f>MACD!E1745</f>
        <v>-0.33208249378009214</v>
      </c>
      <c r="E1745" s="2">
        <f>MACD!F1745</f>
        <v>0.18864847000804333</v>
      </c>
      <c r="F1745" s="2">
        <f>'Moving Avg'!D1745</f>
        <v>105.72534</v>
      </c>
      <c r="G1745" s="2">
        <f>'Moving Avg'!F1745</f>
        <v>105.28591500000002</v>
      </c>
      <c r="H1745" s="2">
        <f>'Moving Avg'!G1745</f>
        <v>105.455966</v>
      </c>
      <c r="I1745" s="2">
        <f>'Moving Avg'!H1745</f>
        <v>103.0037830000001</v>
      </c>
      <c r="J1745" s="6" t="str">
        <f>OBV!F1745</f>
        <v>BEARISH</v>
      </c>
      <c r="K1745" s="6" t="str">
        <f>OBV!G1745</f>
        <v>NEUTRAL</v>
      </c>
      <c r="L1745" s="6" t="str">
        <f>OBV!H1745</f>
        <v>BEARISH DIVERGENCE</v>
      </c>
    </row>
    <row r="1746" spans="1:12" ht="13.5" x14ac:dyDescent="0.25">
      <c r="A1746" s="3">
        <f>RSI!A1746</f>
        <v>44558</v>
      </c>
      <c r="B1746" s="2">
        <f>RSI!B1746</f>
        <v>108.4704</v>
      </c>
      <c r="C1746" s="2">
        <f>RSI!I1746</f>
        <v>72.936674911223889</v>
      </c>
      <c r="D1746" s="2">
        <f>MACD!E1746</f>
        <v>-0.55702066581352483</v>
      </c>
      <c r="E1746" s="2">
        <f>MACD!F1746</f>
        <v>3.9514642843729686E-2</v>
      </c>
      <c r="F1746" s="2">
        <f>'Moving Avg'!D1746</f>
        <v>106.40862</v>
      </c>
      <c r="G1746" s="2">
        <f>'Moving Avg'!F1746</f>
        <v>105.43538000000001</v>
      </c>
      <c r="H1746" s="2">
        <f>'Moving Avg'!G1746</f>
        <v>105.51746000000003</v>
      </c>
      <c r="I1746" s="2">
        <f>'Moving Avg'!H1746</f>
        <v>103.04536050000007</v>
      </c>
      <c r="J1746" s="6" t="str">
        <f>OBV!F1746</f>
        <v>BEARISH</v>
      </c>
      <c r="K1746" s="6" t="str">
        <f>OBV!G1746</f>
        <v>NEUTRAL</v>
      </c>
      <c r="L1746" s="6" t="str">
        <f>OBV!H1746</f>
        <v>BEARISH DIVERGENCE</v>
      </c>
    </row>
    <row r="1747" spans="1:12" ht="13.5" x14ac:dyDescent="0.25">
      <c r="A1747" s="3">
        <f>RSI!A1747</f>
        <v>44559</v>
      </c>
      <c r="B1747" s="2">
        <f>RSI!B1747</f>
        <v>104.32810000000001</v>
      </c>
      <c r="C1747" s="2">
        <f>RSI!I1747</f>
        <v>44.152416848775061</v>
      </c>
      <c r="D1747" s="2">
        <f>MACD!E1747</f>
        <v>-0.4590027588218959</v>
      </c>
      <c r="E1747" s="2">
        <f>MACD!F1747</f>
        <v>-6.0188837489395429E-2</v>
      </c>
      <c r="F1747" s="2">
        <f>'Moving Avg'!D1747</f>
        <v>106.26343999999999</v>
      </c>
      <c r="G1747" s="2">
        <f>'Moving Avg'!F1747</f>
        <v>105.37773000000001</v>
      </c>
      <c r="H1747" s="2">
        <f>'Moving Avg'!G1747</f>
        <v>105.47048600000002</v>
      </c>
      <c r="I1747" s="2">
        <f>'Moving Avg'!H1747</f>
        <v>103.06622650000007</v>
      </c>
      <c r="J1747" s="6" t="str">
        <f>OBV!F1747</f>
        <v>BEARISH</v>
      </c>
      <c r="K1747" s="6" t="str">
        <f>OBV!G1747</f>
        <v>WEAK</v>
      </c>
      <c r="L1747" s="6" t="str">
        <f>OBV!H1747</f>
        <v>CONFIRMED BEARISH</v>
      </c>
    </row>
    <row r="1748" spans="1:12" ht="13.5" x14ac:dyDescent="0.25">
      <c r="A1748" s="3">
        <f>RSI!A1748</f>
        <v>44560</v>
      </c>
      <c r="B1748" s="2">
        <f>RSI!B1748</f>
        <v>109.0171</v>
      </c>
      <c r="C1748" s="2">
        <f>RSI!I1748</f>
        <v>62.293089781842951</v>
      </c>
      <c r="D1748" s="2">
        <f>MACD!E1748</f>
        <v>-0.71603827033760581</v>
      </c>
      <c r="E1748" s="2">
        <f>MACD!F1748</f>
        <v>-0.19135872405903753</v>
      </c>
      <c r="F1748" s="2">
        <f>'Moving Avg'!D1748</f>
        <v>107.05945999999999</v>
      </c>
      <c r="G1748" s="2">
        <f>'Moving Avg'!F1748</f>
        <v>105.55453</v>
      </c>
      <c r="H1748" s="2">
        <f>'Moving Avg'!G1748</f>
        <v>105.51729200000001</v>
      </c>
      <c r="I1748" s="2">
        <f>'Moving Avg'!H1748</f>
        <v>103.09805950000008</v>
      </c>
      <c r="J1748" s="6" t="str">
        <f>OBV!F1748</f>
        <v>BEARISH</v>
      </c>
      <c r="K1748" s="6" t="str">
        <f>OBV!G1748</f>
        <v>WEAK</v>
      </c>
      <c r="L1748" s="6" t="str">
        <f>OBV!H1748</f>
        <v>BEARISH DIVERGENCE</v>
      </c>
    </row>
    <row r="1749" spans="1:12" ht="13.5" x14ac:dyDescent="0.25">
      <c r="A1749" s="3">
        <f>RSI!A1749</f>
        <v>44561</v>
      </c>
      <c r="B1749" s="2">
        <f>RSI!B1749</f>
        <v>104.1914</v>
      </c>
      <c r="C1749" s="2">
        <f>RSI!I1749</f>
        <v>45.803427592098821</v>
      </c>
      <c r="D1749" s="2">
        <f>MACD!E1749</f>
        <v>-0.59696366231901266</v>
      </c>
      <c r="E1749" s="2">
        <f>MACD!F1749</f>
        <v>-0.27247971171103258</v>
      </c>
      <c r="F1749" s="2">
        <f>'Moving Avg'!D1749</f>
        <v>106.89548000000002</v>
      </c>
      <c r="G1749" s="2">
        <f>'Moving Avg'!F1749</f>
        <v>105.49004500000001</v>
      </c>
      <c r="H1749" s="2">
        <f>'Moving Avg'!G1749</f>
        <v>105.467584</v>
      </c>
      <c r="I1749" s="2">
        <f>'Moving Avg'!H1749</f>
        <v>103.12112150000006</v>
      </c>
      <c r="J1749" s="6" t="str">
        <f>OBV!F1749</f>
        <v>BEARISH</v>
      </c>
      <c r="K1749" s="6" t="str">
        <f>OBV!G1749</f>
        <v>WEAK</v>
      </c>
      <c r="L1749" s="6" t="str">
        <f>OBV!H1749</f>
        <v>CONFIRMED BEARISH</v>
      </c>
    </row>
    <row r="1750" spans="1:12" ht="13.5" x14ac:dyDescent="0.25">
      <c r="A1750" s="3">
        <f>RSI!A1750</f>
        <v>44564</v>
      </c>
      <c r="B1750" s="2">
        <f>RSI!B1750</f>
        <v>104.1914</v>
      </c>
      <c r="C1750" s="2">
        <f>RSI!I1750</f>
        <v>45.803427592098821</v>
      </c>
      <c r="D1750" s="2">
        <f>MACD!E1750</f>
        <v>-0.48703838638058983</v>
      </c>
      <c r="E1750" s="2">
        <f>MACD!F1750</f>
        <v>-0.31539144664494406</v>
      </c>
      <c r="F1750" s="2">
        <f>'Moving Avg'!D1750</f>
        <v>106.03968</v>
      </c>
      <c r="G1750" s="2">
        <f>'Moving Avg'!F1750</f>
        <v>105.42555999999999</v>
      </c>
      <c r="H1750" s="2">
        <f>'Moving Avg'!G1750</f>
        <v>105.41787599999999</v>
      </c>
      <c r="I1750" s="2">
        <f>'Moving Avg'!H1750</f>
        <v>103.14130400000008</v>
      </c>
      <c r="J1750" s="6" t="str">
        <f>OBV!F1750</f>
        <v>BEARISH</v>
      </c>
      <c r="K1750" s="6" t="str">
        <f>OBV!G1750</f>
        <v>WEAK</v>
      </c>
      <c r="L1750" s="6" t="str">
        <f>OBV!H1750</f>
        <v>CONFIRMED BEARISH</v>
      </c>
    </row>
    <row r="1751" spans="1:12" ht="13.5" x14ac:dyDescent="0.25">
      <c r="A1751" s="3">
        <f>RSI!A1751</f>
        <v>44565</v>
      </c>
      <c r="B1751" s="2">
        <f>RSI!B1751</f>
        <v>99.510900000000007</v>
      </c>
      <c r="C1751" s="2">
        <f>RSI!I1751</f>
        <v>35.294093199537741</v>
      </c>
      <c r="D1751" s="2">
        <f>MACD!E1751</f>
        <v>-3.8830396555539437E-2</v>
      </c>
      <c r="E1751" s="2">
        <f>MACD!F1751</f>
        <v>-0.26007923662706317</v>
      </c>
      <c r="F1751" s="2">
        <f>'Moving Avg'!D1751</f>
        <v>104.24778000000001</v>
      </c>
      <c r="G1751" s="2">
        <f>'Moving Avg'!F1751</f>
        <v>105.12704999999998</v>
      </c>
      <c r="H1751" s="2">
        <f>'Moving Avg'!G1751</f>
        <v>105.274558</v>
      </c>
      <c r="I1751" s="2">
        <f>'Moving Avg'!H1751</f>
        <v>103.13850100000008</v>
      </c>
      <c r="J1751" s="6" t="str">
        <f>OBV!F1751</f>
        <v>BEARISH</v>
      </c>
      <c r="K1751" s="6" t="str">
        <f>OBV!G1751</f>
        <v>WEAK</v>
      </c>
      <c r="L1751" s="6" t="str">
        <f>OBV!H1751</f>
        <v>CONFIRMED BEARISH</v>
      </c>
    </row>
    <row r="1752" spans="1:12" ht="13.5" x14ac:dyDescent="0.25">
      <c r="A1752" s="3">
        <f>RSI!A1752</f>
        <v>44566</v>
      </c>
      <c r="B1752" s="2">
        <f>RSI!B1752</f>
        <v>102.49169999999999</v>
      </c>
      <c r="C1752" s="2">
        <f>RSI!I1752</f>
        <v>44.091949294235249</v>
      </c>
      <c r="D1752" s="2">
        <f>MACD!E1752</f>
        <v>0.15514145184363315</v>
      </c>
      <c r="E1752" s="2">
        <f>MACD!F1752</f>
        <v>-0.17703509893292391</v>
      </c>
      <c r="F1752" s="2">
        <f>'Moving Avg'!D1752</f>
        <v>103.88050000000001</v>
      </c>
      <c r="G1752" s="2">
        <f>'Moving Avg'!F1752</f>
        <v>104.97757999999999</v>
      </c>
      <c r="H1752" s="2">
        <f>'Moving Avg'!G1752</f>
        <v>105.19085599999998</v>
      </c>
      <c r="I1752" s="2">
        <f>'Moving Avg'!H1752</f>
        <v>103.15060200000005</v>
      </c>
      <c r="J1752" s="6" t="str">
        <f>OBV!F1752</f>
        <v>BEARISH</v>
      </c>
      <c r="K1752" s="6" t="str">
        <f>OBV!G1752</f>
        <v>NEUTRAL</v>
      </c>
      <c r="L1752" s="6" t="str">
        <f>OBV!H1752</f>
        <v>CONFIRMED BEARISH</v>
      </c>
    </row>
    <row r="1753" spans="1:12" ht="13.5" x14ac:dyDescent="0.25">
      <c r="A1753" s="3">
        <f>RSI!A1753</f>
        <v>44567</v>
      </c>
      <c r="B1753" s="2">
        <f>RSI!B1753</f>
        <v>102.49169999999999</v>
      </c>
      <c r="C1753" s="2">
        <f>RSI!I1753</f>
        <v>44.091949294235256</v>
      </c>
      <c r="D1753" s="2">
        <f>MACD!E1753</f>
        <v>0.33193031937183548</v>
      </c>
      <c r="E1753" s="2">
        <f>MACD!F1753</f>
        <v>-7.5242015271972024E-2</v>
      </c>
      <c r="F1753" s="2">
        <f>'Moving Avg'!D1753</f>
        <v>102.57542000000001</v>
      </c>
      <c r="G1753" s="2">
        <f>'Moving Avg'!F1753</f>
        <v>104.82810999999997</v>
      </c>
      <c r="H1753" s="2">
        <f>'Moving Avg'!G1753</f>
        <v>105.10715399999998</v>
      </c>
      <c r="I1753" s="2">
        <f>'Moving Avg'!H1753</f>
        <v>103.16645900000003</v>
      </c>
      <c r="J1753" s="6" t="str">
        <f>OBV!F1753</f>
        <v>BEARISH</v>
      </c>
      <c r="K1753" s="6" t="str">
        <f>OBV!G1753</f>
        <v>NEUTRAL</v>
      </c>
      <c r="L1753" s="6" t="str">
        <f>OBV!H1753</f>
        <v>CONFIRMED BEARISH</v>
      </c>
    </row>
    <row r="1754" spans="1:12" ht="13.5" x14ac:dyDescent="0.25">
      <c r="A1754" s="3">
        <f>RSI!A1754</f>
        <v>44568</v>
      </c>
      <c r="B1754" s="2">
        <f>RSI!B1754</f>
        <v>102.49169999999999</v>
      </c>
      <c r="C1754" s="2">
        <f>RSI!I1754</f>
        <v>44.091949294235256</v>
      </c>
      <c r="D1754" s="2">
        <f>MACD!E1754</f>
        <v>0.49170985581847049</v>
      </c>
      <c r="E1754" s="2">
        <f>MACD!F1754</f>
        <v>3.8148358946116477E-2</v>
      </c>
      <c r="F1754" s="2">
        <f>'Moving Avg'!D1754</f>
        <v>102.23548</v>
      </c>
      <c r="G1754" s="2">
        <f>'Moving Avg'!F1754</f>
        <v>104.67863999999997</v>
      </c>
      <c r="H1754" s="2">
        <f>'Moving Avg'!G1754</f>
        <v>105.02345199999998</v>
      </c>
      <c r="I1754" s="2">
        <f>'Moving Avg'!H1754</f>
        <v>103.18231600000003</v>
      </c>
      <c r="J1754" s="6" t="str">
        <f>OBV!F1754</f>
        <v>BULLISH</v>
      </c>
      <c r="K1754" s="6" t="str">
        <f>OBV!G1754</f>
        <v>NEUTRAL</v>
      </c>
      <c r="L1754" s="6" t="str">
        <f>OBV!H1754</f>
        <v>BULLISH DIVERGENCE</v>
      </c>
    </row>
    <row r="1755" spans="1:12" ht="13.5" x14ac:dyDescent="0.25">
      <c r="A1755" s="3">
        <f>RSI!A1755</f>
        <v>44571</v>
      </c>
      <c r="B1755" s="2">
        <f>RSI!B1755</f>
        <v>102.49169999999999</v>
      </c>
      <c r="C1755" s="2">
        <f>RSI!I1755</f>
        <v>44.091949294235249</v>
      </c>
      <c r="D1755" s="2">
        <f>MACD!E1755</f>
        <v>1.1721723432815878</v>
      </c>
      <c r="E1755" s="2">
        <f>MACD!F1755</f>
        <v>0.26495315581321077</v>
      </c>
      <c r="F1755" s="2">
        <f>'Moving Avg'!D1755</f>
        <v>101.89554</v>
      </c>
      <c r="G1755" s="2">
        <f>'Moving Avg'!F1755</f>
        <v>104.67864</v>
      </c>
      <c r="H1755" s="2">
        <f>'Moving Avg'!G1755</f>
        <v>105.02345199999996</v>
      </c>
      <c r="I1755" s="2">
        <f>'Moving Avg'!H1755</f>
        <v>103.20238800000001</v>
      </c>
      <c r="J1755" s="6" t="str">
        <f>OBV!F1755</f>
        <v>BULLISH</v>
      </c>
      <c r="K1755" s="6" t="str">
        <f>OBV!G1755</f>
        <v>NEUTRAL</v>
      </c>
      <c r="L1755" s="6" t="str">
        <f>OBV!H1755</f>
        <v>BULLISH DIVERGENCE</v>
      </c>
    </row>
    <row r="1756" spans="1:12" ht="13.5" x14ac:dyDescent="0.25">
      <c r="A1756" s="3">
        <f>RSI!A1756</f>
        <v>44572</v>
      </c>
      <c r="B1756" s="2">
        <f>RSI!B1756</f>
        <v>102.49169999999999</v>
      </c>
      <c r="C1756" s="2">
        <f>RSI!I1756</f>
        <v>44.091949294235249</v>
      </c>
      <c r="D1756" s="2">
        <f>MACD!E1756</f>
        <v>1.7600734677238279</v>
      </c>
      <c r="E1756" s="2">
        <f>MACD!F1756</f>
        <v>0.5639772181953342</v>
      </c>
      <c r="F1756" s="2">
        <f>'Moving Avg'!D1756</f>
        <v>102.49169999999999</v>
      </c>
      <c r="G1756" s="2">
        <f>'Moving Avg'!F1756</f>
        <v>104.55052499999999</v>
      </c>
      <c r="H1756" s="2">
        <f>'Moving Avg'!G1756</f>
        <v>104.95512399999994</v>
      </c>
      <c r="I1756" s="2">
        <f>'Moving Avg'!H1756</f>
        <v>103.235355</v>
      </c>
      <c r="J1756" s="6" t="str">
        <f>OBV!F1756</f>
        <v>BULLISH</v>
      </c>
      <c r="K1756" s="6" t="str">
        <f>OBV!G1756</f>
        <v>NEUTRAL</v>
      </c>
      <c r="L1756" s="6" t="str">
        <f>OBV!H1756</f>
        <v>CONFIRMED BULLISH</v>
      </c>
    </row>
    <row r="1757" spans="1:12" ht="13.5" x14ac:dyDescent="0.25">
      <c r="A1757" s="3">
        <f>RSI!A1757</f>
        <v>44573</v>
      </c>
      <c r="B1757" s="2">
        <f>RSI!B1757</f>
        <v>102.49169999999999</v>
      </c>
      <c r="C1757" s="2">
        <f>RSI!I1757</f>
        <v>44.091949294235249</v>
      </c>
      <c r="D1757" s="2">
        <f>MACD!E1757</f>
        <v>1.6314783547629474</v>
      </c>
      <c r="E1757" s="2">
        <f>MACD!F1757</f>
        <v>0.77747744550885689</v>
      </c>
      <c r="F1757" s="2">
        <f>'Moving Avg'!D1757</f>
        <v>102.49169999999999</v>
      </c>
      <c r="G1757" s="2">
        <f>'Moving Avg'!F1757</f>
        <v>104.42241000000001</v>
      </c>
      <c r="H1757" s="2">
        <f>'Moving Avg'!G1757</f>
        <v>104.88679599999995</v>
      </c>
      <c r="I1757" s="2">
        <f>'Moving Avg'!H1757</f>
        <v>103.26790449999999</v>
      </c>
      <c r="J1757" s="6" t="str">
        <f>OBV!F1757</f>
        <v>NEUTRAL</v>
      </c>
      <c r="K1757" s="6" t="str">
        <f>OBV!G1757</f>
        <v>NEUTRAL</v>
      </c>
      <c r="L1757" s="6" t="str">
        <f>OBV!H1757</f>
        <v>NEUTRAL</v>
      </c>
    </row>
    <row r="1758" spans="1:12" ht="13.5" x14ac:dyDescent="0.25">
      <c r="A1758" s="3">
        <f>RSI!A1758</f>
        <v>44574</v>
      </c>
      <c r="B1758" s="2">
        <f>RSI!B1758</f>
        <v>102.49169999999999</v>
      </c>
      <c r="C1758" s="2">
        <f>RSI!I1758</f>
        <v>44.091949294235249</v>
      </c>
      <c r="D1758" s="2">
        <f>MACD!E1758</f>
        <v>2.2544471026737796</v>
      </c>
      <c r="E1758" s="2">
        <f>MACD!F1758</f>
        <v>1.0728713769418414</v>
      </c>
      <c r="F1758" s="2">
        <f>'Moving Avg'!D1758</f>
        <v>102.49169999999999</v>
      </c>
      <c r="G1758" s="2">
        <f>'Moving Avg'!F1758</f>
        <v>104.29429500000001</v>
      </c>
      <c r="H1758" s="2">
        <f>'Moving Avg'!G1758</f>
        <v>104.81846799999994</v>
      </c>
      <c r="I1758" s="2">
        <f>'Moving Avg'!H1758</f>
        <v>103.30049549999998</v>
      </c>
      <c r="J1758" s="6" t="str">
        <f>OBV!F1758</f>
        <v>NEUTRAL</v>
      </c>
      <c r="K1758" s="6" t="str">
        <f>OBV!G1758</f>
        <v>NEUTRAL</v>
      </c>
      <c r="L1758" s="6" t="str">
        <f>OBV!H1758</f>
        <v>NEUTRAL</v>
      </c>
    </row>
    <row r="1759" spans="1:12" ht="13.5" x14ac:dyDescent="0.25">
      <c r="A1759" s="3">
        <f>RSI!A1759</f>
        <v>44575</v>
      </c>
      <c r="B1759" s="2">
        <f>RSI!B1759</f>
        <v>102.49169999999999</v>
      </c>
      <c r="C1759" s="2">
        <f>RSI!I1759</f>
        <v>44.091949294235249</v>
      </c>
      <c r="D1759" s="2">
        <f>MACD!E1759</f>
        <v>2.0487844737985199</v>
      </c>
      <c r="E1759" s="2">
        <f>MACD!F1759</f>
        <v>1.2680539963131772</v>
      </c>
      <c r="F1759" s="2">
        <f>'Moving Avg'!D1759</f>
        <v>102.49169999999999</v>
      </c>
      <c r="G1759" s="2">
        <f>'Moving Avg'!F1759</f>
        <v>104.16618000000001</v>
      </c>
      <c r="H1759" s="2">
        <f>'Moving Avg'!G1759</f>
        <v>104.78430399999993</v>
      </c>
      <c r="I1759" s="2">
        <f>'Moving Avg'!H1759</f>
        <v>103.33308649999998</v>
      </c>
      <c r="J1759" s="6" t="str">
        <f>OBV!F1759</f>
        <v>NEUTRAL</v>
      </c>
      <c r="K1759" s="6" t="str">
        <f>OBV!G1759</f>
        <v>NEUTRAL</v>
      </c>
      <c r="L1759" s="6" t="str">
        <f>OBV!H1759</f>
        <v>NEUTRAL</v>
      </c>
    </row>
    <row r="1760" spans="1:12" ht="13.5" x14ac:dyDescent="0.25">
      <c r="A1760" s="3">
        <f>RSI!A1760</f>
        <v>44578</v>
      </c>
      <c r="B1760" s="2">
        <f>RSI!B1760</f>
        <v>101.63760000000001</v>
      </c>
      <c r="C1760" s="2">
        <f>RSI!I1760</f>
        <v>41.188824686050815</v>
      </c>
      <c r="D1760" s="2">
        <f>MACD!E1760</f>
        <v>1.9469412805338635</v>
      </c>
      <c r="E1760" s="2">
        <f>MACD!F1760</f>
        <v>1.4038314531573146</v>
      </c>
      <c r="F1760" s="2">
        <f>'Moving Avg'!D1760</f>
        <v>102.32088</v>
      </c>
      <c r="G1760" s="2">
        <f>'Moving Avg'!F1760</f>
        <v>103.99536000000003</v>
      </c>
      <c r="H1760" s="2">
        <f>'Moving Avg'!G1760</f>
        <v>104.73305799999994</v>
      </c>
      <c r="I1760" s="2">
        <f>'Moving Avg'!H1760</f>
        <v>103.36144899999995</v>
      </c>
      <c r="J1760" s="6" t="str">
        <f>OBV!F1760</f>
        <v>BEARISH</v>
      </c>
      <c r="K1760" s="6" t="str">
        <f>OBV!G1760</f>
        <v>NEUTRAL</v>
      </c>
      <c r="L1760" s="6" t="str">
        <f>OBV!H1760</f>
        <v>CONFIRMED BEARISH</v>
      </c>
    </row>
    <row r="1761" spans="1:12" ht="13.5" x14ac:dyDescent="0.25">
      <c r="A1761" s="3">
        <f>RSI!A1761</f>
        <v>44579</v>
      </c>
      <c r="B1761" s="2">
        <f>RSI!B1761</f>
        <v>101.63760000000001</v>
      </c>
      <c r="C1761" s="2">
        <f>RSI!I1761</f>
        <v>41.188824686050815</v>
      </c>
      <c r="D1761" s="2">
        <f>MACD!E1761</f>
        <v>1.1539884507050573</v>
      </c>
      <c r="E1761" s="2">
        <f>MACD!F1761</f>
        <v>1.3538628526668632</v>
      </c>
      <c r="F1761" s="2">
        <f>'Moving Avg'!D1761</f>
        <v>102.15006000000001</v>
      </c>
      <c r="G1761" s="2">
        <f>'Moving Avg'!F1761</f>
        <v>103.82454000000003</v>
      </c>
      <c r="H1761" s="2">
        <f>'Moving Avg'!G1761</f>
        <v>104.68181199999995</v>
      </c>
      <c r="I1761" s="2">
        <f>'Moving Avg'!H1761</f>
        <v>103.38981149999994</v>
      </c>
      <c r="J1761" s="6" t="str">
        <f>OBV!F1761</f>
        <v>BEARISH</v>
      </c>
      <c r="K1761" s="6" t="str">
        <f>OBV!G1761</f>
        <v>NEUTRAL</v>
      </c>
      <c r="L1761" s="6" t="str">
        <f>OBV!H1761</f>
        <v>CONFIRMED BEARISH</v>
      </c>
    </row>
    <row r="1762" spans="1:12" ht="13.5" x14ac:dyDescent="0.25">
      <c r="A1762" s="3">
        <f>RSI!A1762</f>
        <v>44580</v>
      </c>
      <c r="B1762" s="2">
        <f>RSI!B1762</f>
        <v>101.63760000000001</v>
      </c>
      <c r="C1762" s="2">
        <f>RSI!I1762</f>
        <v>41.188824686050815</v>
      </c>
      <c r="D1762" s="2">
        <f>MACD!E1762</f>
        <v>0.95392696350918982</v>
      </c>
      <c r="E1762" s="2">
        <f>MACD!F1762</f>
        <v>1.2738756748353286</v>
      </c>
      <c r="F1762" s="2">
        <f>'Moving Avg'!D1762</f>
        <v>101.97924</v>
      </c>
      <c r="G1762" s="2">
        <f>'Moving Avg'!F1762</f>
        <v>103.65372000000002</v>
      </c>
      <c r="H1762" s="2">
        <f>'Moving Avg'!G1762</f>
        <v>104.63056599999996</v>
      </c>
      <c r="I1762" s="2">
        <f>'Moving Avg'!H1762</f>
        <v>103.41817399999992</v>
      </c>
      <c r="J1762" s="6" t="str">
        <f>OBV!F1762</f>
        <v>BEARISH</v>
      </c>
      <c r="K1762" s="6" t="str">
        <f>OBV!G1762</f>
        <v>NEUTRAL</v>
      </c>
      <c r="L1762" s="6" t="str">
        <f>OBV!H1762</f>
        <v>CONFIRMED BEARISH</v>
      </c>
    </row>
    <row r="1763" spans="1:12" ht="13.5" x14ac:dyDescent="0.25">
      <c r="A1763" s="3">
        <f>RSI!A1763</f>
        <v>44581</v>
      </c>
      <c r="B1763" s="2">
        <f>RSI!B1763</f>
        <v>101.63760000000001</v>
      </c>
      <c r="C1763" s="2">
        <f>RSI!I1763</f>
        <v>41.188824686050808</v>
      </c>
      <c r="D1763" s="2">
        <f>MACD!E1763</f>
        <v>0.79604600387131086</v>
      </c>
      <c r="E1763" s="2">
        <f>MACD!F1763</f>
        <v>1.1783097406425251</v>
      </c>
      <c r="F1763" s="2">
        <f>'Moving Avg'!D1763</f>
        <v>101.80842000000001</v>
      </c>
      <c r="G1763" s="2">
        <f>'Moving Avg'!F1763</f>
        <v>103.48375000000001</v>
      </c>
      <c r="H1763" s="2">
        <f>'Moving Avg'!G1763</f>
        <v>104.55369599999996</v>
      </c>
      <c r="I1763" s="2">
        <f>'Moving Avg'!H1763</f>
        <v>103.44653649999991</v>
      </c>
      <c r="J1763" s="6" t="str">
        <f>OBV!F1763</f>
        <v>BEARISH</v>
      </c>
      <c r="K1763" s="6" t="str">
        <f>OBV!G1763</f>
        <v>NEUTRAL</v>
      </c>
      <c r="L1763" s="6" t="str">
        <f>OBV!H1763</f>
        <v>CONFIRMED BEARISH</v>
      </c>
    </row>
    <row r="1764" spans="1:12" ht="13.5" x14ac:dyDescent="0.25">
      <c r="A1764" s="3">
        <f>RSI!A1764</f>
        <v>44582</v>
      </c>
      <c r="B1764" s="2">
        <f>RSI!B1764</f>
        <v>101.63760000000001</v>
      </c>
      <c r="C1764" s="2">
        <f>RSI!I1764</f>
        <v>41.188824686050808</v>
      </c>
      <c r="D1764" s="2">
        <f>MACD!E1764</f>
        <v>0.67301167932457417</v>
      </c>
      <c r="E1764" s="2">
        <f>MACD!F1764</f>
        <v>1.0772501283789351</v>
      </c>
      <c r="F1764" s="2">
        <f>'Moving Avg'!D1764</f>
        <v>101.63760000000001</v>
      </c>
      <c r="G1764" s="2">
        <f>'Moving Avg'!F1764</f>
        <v>103.31506500000003</v>
      </c>
      <c r="H1764" s="2">
        <f>'Moving Avg'!G1764</f>
        <v>104.47682599999999</v>
      </c>
      <c r="I1764" s="2">
        <f>'Moving Avg'!H1764</f>
        <v>103.47489899999991</v>
      </c>
      <c r="J1764" s="6" t="str">
        <f>OBV!F1764</f>
        <v>BEARISH</v>
      </c>
      <c r="K1764" s="6" t="str">
        <f>OBV!G1764</f>
        <v>NEUTRAL</v>
      </c>
      <c r="L1764" s="6" t="str">
        <f>OBV!H1764</f>
        <v>CONFIRMED BEARISH</v>
      </c>
    </row>
    <row r="1765" spans="1:12" ht="13.5" x14ac:dyDescent="0.25">
      <c r="A1765" s="3">
        <f>RSI!A1765</f>
        <v>44585</v>
      </c>
      <c r="B1765" s="2">
        <f>RSI!B1765</f>
        <v>101.63760000000001</v>
      </c>
      <c r="C1765" s="2">
        <f>RSI!I1765</f>
        <v>41.188824686050808</v>
      </c>
      <c r="D1765" s="2">
        <f>MACD!E1765</f>
        <v>0.57868095007201248</v>
      </c>
      <c r="E1765" s="2">
        <f>MACD!F1765</f>
        <v>0.9775362927175506</v>
      </c>
      <c r="F1765" s="2">
        <f>'Moving Avg'!D1765</f>
        <v>101.63760000000001</v>
      </c>
      <c r="G1765" s="2">
        <f>'Moving Avg'!F1765</f>
        <v>102.97342500000002</v>
      </c>
      <c r="H1765" s="2">
        <f>'Moving Avg'!G1765</f>
        <v>104.39995599999999</v>
      </c>
      <c r="I1765" s="2">
        <f>'Moving Avg'!H1765</f>
        <v>103.48231249999989</v>
      </c>
      <c r="J1765" s="6" t="str">
        <f>OBV!F1765</f>
        <v>NEUTRAL</v>
      </c>
      <c r="K1765" s="6" t="str">
        <f>OBV!G1765</f>
        <v>NEUTRAL</v>
      </c>
      <c r="L1765" s="6" t="str">
        <f>OBV!H1765</f>
        <v>NEUTRAL</v>
      </c>
    </row>
    <row r="1766" spans="1:12" ht="13.5" x14ac:dyDescent="0.25">
      <c r="A1766" s="3">
        <f>RSI!A1766</f>
        <v>44586</v>
      </c>
      <c r="B1766" s="2">
        <f>RSI!B1766</f>
        <v>101.63760000000001</v>
      </c>
      <c r="C1766" s="2">
        <f>RSI!I1766</f>
        <v>41.188824686050808</v>
      </c>
      <c r="D1766" s="2">
        <f>MACD!E1766</f>
        <v>0.50791378669667608</v>
      </c>
      <c r="E1766" s="2">
        <f>MACD!F1766</f>
        <v>0.88361179151337577</v>
      </c>
      <c r="F1766" s="2">
        <f>'Moving Avg'!D1766</f>
        <v>101.63760000000001</v>
      </c>
      <c r="G1766" s="2">
        <f>'Moving Avg'!F1766</f>
        <v>102.63178500000001</v>
      </c>
      <c r="H1766" s="2">
        <f>'Moving Avg'!G1766</f>
        <v>104.323086</v>
      </c>
      <c r="I1766" s="2">
        <f>'Moving Avg'!H1766</f>
        <v>103.48137949999989</v>
      </c>
      <c r="J1766" s="6" t="str">
        <f>OBV!F1766</f>
        <v>NEUTRAL</v>
      </c>
      <c r="K1766" s="6" t="str">
        <f>OBV!G1766</f>
        <v>NEUTRAL</v>
      </c>
      <c r="L1766" s="6" t="str">
        <f>OBV!H1766</f>
        <v>NEUTRAL</v>
      </c>
    </row>
    <row r="1767" spans="1:12" ht="13.5" x14ac:dyDescent="0.25">
      <c r="A1767" s="3">
        <f>RSI!A1767</f>
        <v>44587</v>
      </c>
      <c r="B1767" s="2">
        <f>RSI!B1767</f>
        <v>101.63760000000001</v>
      </c>
      <c r="C1767" s="2">
        <f>RSI!I1767</f>
        <v>41.1888246860508</v>
      </c>
      <c r="D1767" s="2">
        <f>MACD!E1767</f>
        <v>0.45641456995878116</v>
      </c>
      <c r="E1767" s="2">
        <f>MACD!F1767</f>
        <v>0.79817234720245689</v>
      </c>
      <c r="F1767" s="2">
        <f>'Moving Avg'!D1767</f>
        <v>101.63760000000001</v>
      </c>
      <c r="G1767" s="2">
        <f>'Moving Avg'!F1767</f>
        <v>102.49726000000001</v>
      </c>
      <c r="H1767" s="2">
        <f>'Moving Avg'!G1767</f>
        <v>104.246216</v>
      </c>
      <c r="I1767" s="2">
        <f>'Moving Avg'!H1767</f>
        <v>103.48044649999989</v>
      </c>
      <c r="J1767" s="6" t="str">
        <f>OBV!F1767</f>
        <v>NEUTRAL</v>
      </c>
      <c r="K1767" s="6" t="str">
        <f>OBV!G1767</f>
        <v>NEUTRAL</v>
      </c>
      <c r="L1767" s="6" t="str">
        <f>OBV!H1767</f>
        <v>NEUTRAL</v>
      </c>
    </row>
    <row r="1768" spans="1:12" ht="13.5" x14ac:dyDescent="0.25">
      <c r="A1768" s="3">
        <f>RSI!A1768</f>
        <v>44588</v>
      </c>
      <c r="B1768" s="2">
        <f>RSI!B1768</f>
        <v>98.229799999999997</v>
      </c>
      <c r="C1768" s="2">
        <f>RSI!I1768</f>
        <v>27.919333550240822</v>
      </c>
      <c r="D1768" s="2">
        <f>MACD!E1768</f>
        <v>0.67302783809907396</v>
      </c>
      <c r="E1768" s="2">
        <f>MACD!F1768</f>
        <v>0.77314344538178037</v>
      </c>
      <c r="F1768" s="2">
        <f>'Moving Avg'!D1768</f>
        <v>100.95604</v>
      </c>
      <c r="G1768" s="2">
        <f>'Moving Avg'!F1768</f>
        <v>101.95789500000002</v>
      </c>
      <c r="H1768" s="2">
        <f>'Moving Avg'!G1768</f>
        <v>104.10119000000003</v>
      </c>
      <c r="I1768" s="2">
        <f>'Moving Avg'!H1768</f>
        <v>103.4616399999999</v>
      </c>
      <c r="J1768" s="6" t="str">
        <f>OBV!F1768</f>
        <v>BEARISH</v>
      </c>
      <c r="K1768" s="6" t="str">
        <f>OBV!G1768</f>
        <v>NEUTRAL</v>
      </c>
      <c r="L1768" s="6" t="str">
        <f>OBV!H1768</f>
        <v>CONFIRMED BEARISH</v>
      </c>
    </row>
    <row r="1769" spans="1:12" ht="13.5" x14ac:dyDescent="0.25">
      <c r="A1769" s="3">
        <f>RSI!A1769</f>
        <v>44589</v>
      </c>
      <c r="B1769" s="2">
        <f>RSI!B1769</f>
        <v>98.221299999999999</v>
      </c>
      <c r="C1769" s="2">
        <f>RSI!I1769</f>
        <v>27.895193745012804</v>
      </c>
      <c r="D1769" s="2">
        <f>MACD!E1769</f>
        <v>0.88426754575201016</v>
      </c>
      <c r="E1769" s="2">
        <f>MACD!F1769</f>
        <v>0.79536826545582628</v>
      </c>
      <c r="F1769" s="2">
        <f>'Moving Avg'!D1769</f>
        <v>100.27278</v>
      </c>
      <c r="G1769" s="2">
        <f>'Moving Avg'!F1769</f>
        <v>101.65939</v>
      </c>
      <c r="H1769" s="2">
        <f>'Moving Avg'!G1769</f>
        <v>103.95599400000003</v>
      </c>
      <c r="I1769" s="2">
        <f>'Moving Avg'!H1769</f>
        <v>103.44362549999988</v>
      </c>
      <c r="J1769" s="6" t="str">
        <f>OBV!F1769</f>
        <v>BEARISH</v>
      </c>
      <c r="K1769" s="6" t="str">
        <f>OBV!G1769</f>
        <v>NEUTRAL</v>
      </c>
      <c r="L1769" s="6" t="str">
        <f>OBV!H1769</f>
        <v>CONFIRMED BEARISH</v>
      </c>
    </row>
    <row r="1770" spans="1:12" ht="13.5" x14ac:dyDescent="0.25">
      <c r="A1770" s="3">
        <f>RSI!A1770</f>
        <v>44592</v>
      </c>
      <c r="B1770" s="2">
        <f>RSI!B1770</f>
        <v>100.7835</v>
      </c>
      <c r="C1770" s="2">
        <f>RSI!I1770</f>
        <v>43.697917768279737</v>
      </c>
      <c r="D1770" s="2">
        <f>MACD!E1770</f>
        <v>0.76716455265102468</v>
      </c>
      <c r="E1770" s="2">
        <f>MACD!F1770</f>
        <v>0.78972752289486603</v>
      </c>
      <c r="F1770" s="2">
        <f>'Moving Avg'!D1770</f>
        <v>100.10195999999999</v>
      </c>
      <c r="G1770" s="2">
        <f>'Moving Avg'!F1770</f>
        <v>101.48899500000002</v>
      </c>
      <c r="H1770" s="2">
        <f>'Moving Avg'!G1770</f>
        <v>103.86204200000003</v>
      </c>
      <c r="I1770" s="2">
        <f>'Moving Avg'!H1770</f>
        <v>103.4384219999999</v>
      </c>
      <c r="J1770" s="6" t="str">
        <f>OBV!F1770</f>
        <v>BEARISH</v>
      </c>
      <c r="K1770" s="6" t="str">
        <f>OBV!G1770</f>
        <v>NEUTRAL</v>
      </c>
      <c r="L1770" s="6" t="str">
        <f>OBV!H1770</f>
        <v>CONFIRMED BEARISH</v>
      </c>
    </row>
    <row r="1771" spans="1:12" ht="13.5" x14ac:dyDescent="0.25">
      <c r="A1771" s="3">
        <f>RSI!A1771</f>
        <v>44593</v>
      </c>
      <c r="B1771" s="2">
        <f>RSI!B1771</f>
        <v>100.7835</v>
      </c>
      <c r="C1771" s="2">
        <f>RSI!I1771</f>
        <v>43.697917768279744</v>
      </c>
      <c r="D1771" s="2">
        <f>MACD!E1771</f>
        <v>0.67640791073256423</v>
      </c>
      <c r="E1771" s="2">
        <f>MACD!F1771</f>
        <v>0.76706360046240574</v>
      </c>
      <c r="F1771" s="2">
        <f>'Moving Avg'!D1771</f>
        <v>99.931139999999999</v>
      </c>
      <c r="G1771" s="2">
        <f>'Moving Avg'!F1771</f>
        <v>101.55262500000001</v>
      </c>
      <c r="H1771" s="2">
        <f>'Moving Avg'!G1771</f>
        <v>103.76809000000002</v>
      </c>
      <c r="I1771" s="2">
        <f>'Moving Avg'!H1771</f>
        <v>103.4378089999999</v>
      </c>
      <c r="J1771" s="6" t="str">
        <f>OBV!F1771</f>
        <v>BEARISH</v>
      </c>
      <c r="K1771" s="6" t="str">
        <f>OBV!G1771</f>
        <v>NEUTRAL</v>
      </c>
      <c r="L1771" s="6" t="str">
        <f>OBV!H1771</f>
        <v>CONFIRMED BEARISH</v>
      </c>
    </row>
    <row r="1772" spans="1:12" ht="13.5" x14ac:dyDescent="0.25">
      <c r="A1772" s="3">
        <f>RSI!A1772</f>
        <v>44594</v>
      </c>
      <c r="B1772" s="2">
        <f>RSI!B1772</f>
        <v>100.7835</v>
      </c>
      <c r="C1772" s="2">
        <f>RSI!I1772</f>
        <v>43.697917768279737</v>
      </c>
      <c r="D1772" s="2">
        <f>MACD!E1772</f>
        <v>0.60732726067413978</v>
      </c>
      <c r="E1772" s="2">
        <f>MACD!F1772</f>
        <v>0.73511633250475261</v>
      </c>
      <c r="F1772" s="2">
        <f>'Moving Avg'!D1772</f>
        <v>99.760320000000007</v>
      </c>
      <c r="G1772" s="2">
        <f>'Moving Avg'!F1772</f>
        <v>101.46721500000001</v>
      </c>
      <c r="H1772" s="2">
        <f>'Moving Avg'!G1772</f>
        <v>103.67413800000003</v>
      </c>
      <c r="I1772" s="2">
        <f>'Moving Avg'!H1772</f>
        <v>103.43686199999991</v>
      </c>
      <c r="J1772" s="6" t="str">
        <f>OBV!F1772</f>
        <v>BEARISH</v>
      </c>
      <c r="K1772" s="6" t="str">
        <f>OBV!G1772</f>
        <v>NEUTRAL</v>
      </c>
      <c r="L1772" s="6" t="str">
        <f>OBV!H1772</f>
        <v>CONFIRMED BEARISH</v>
      </c>
    </row>
    <row r="1773" spans="1:12" ht="13.5" x14ac:dyDescent="0.25">
      <c r="A1773" s="3">
        <f>RSI!A1773</f>
        <v>44595</v>
      </c>
      <c r="B1773" s="2">
        <f>RSI!B1773</f>
        <v>100.7835</v>
      </c>
      <c r="C1773" s="2">
        <f>RSI!I1773</f>
        <v>43.697917768279737</v>
      </c>
      <c r="D1773" s="2">
        <f>MACD!E1773</f>
        <v>0.5560164691961802</v>
      </c>
      <c r="E1773" s="2">
        <f>MACD!F1773</f>
        <v>0.69929635984303817</v>
      </c>
      <c r="F1773" s="2">
        <f>'Moving Avg'!D1773</f>
        <v>100.27106000000001</v>
      </c>
      <c r="G1773" s="2">
        <f>'Moving Avg'!F1773</f>
        <v>101.38180500000001</v>
      </c>
      <c r="H1773" s="2">
        <f>'Moving Avg'!G1773</f>
        <v>103.58018600000003</v>
      </c>
      <c r="I1773" s="2">
        <f>'Moving Avg'!H1773</f>
        <v>103.43207599999991</v>
      </c>
      <c r="J1773" s="6" t="str">
        <f>OBV!F1773</f>
        <v>BULLISH</v>
      </c>
      <c r="K1773" s="6" t="str">
        <f>OBV!G1773</f>
        <v>NEUTRAL</v>
      </c>
      <c r="L1773" s="6" t="str">
        <f>OBV!H1773</f>
        <v>CONFIRMED BULLISH</v>
      </c>
    </row>
    <row r="1774" spans="1:12" ht="13.5" x14ac:dyDescent="0.25">
      <c r="A1774" s="3">
        <f>RSI!A1774</f>
        <v>44596</v>
      </c>
      <c r="B1774" s="2">
        <f>RSI!B1774</f>
        <v>100.7835</v>
      </c>
      <c r="C1774" s="2">
        <f>RSI!I1774</f>
        <v>43.697917768279744</v>
      </c>
      <c r="D1774" s="2">
        <f>MACD!E1774</f>
        <v>0.51921266995623228</v>
      </c>
      <c r="E1774" s="2">
        <f>MACD!F1774</f>
        <v>0.66327962186567702</v>
      </c>
      <c r="F1774" s="2">
        <f>'Moving Avg'!D1774</f>
        <v>100.7835</v>
      </c>
      <c r="G1774" s="2">
        <f>'Moving Avg'!F1774</f>
        <v>101.296395</v>
      </c>
      <c r="H1774" s="2">
        <f>'Moving Avg'!G1774</f>
        <v>103.48623400000001</v>
      </c>
      <c r="I1774" s="2">
        <f>'Moving Avg'!H1774</f>
        <v>103.43104549999991</v>
      </c>
      <c r="J1774" s="6" t="str">
        <f>OBV!F1774</f>
        <v>BULLISH</v>
      </c>
      <c r="K1774" s="6" t="str">
        <f>OBV!G1774</f>
        <v>NEUTRAL</v>
      </c>
      <c r="L1774" s="6" t="str">
        <f>OBV!H1774</f>
        <v>CONFIRMED BULLISH</v>
      </c>
    </row>
    <row r="1775" spans="1:12" ht="13.5" x14ac:dyDescent="0.25">
      <c r="A1775" s="3">
        <f>RSI!A1775</f>
        <v>44599</v>
      </c>
      <c r="B1775" s="2">
        <f>RSI!B1775</f>
        <v>100.7835</v>
      </c>
      <c r="C1775" s="2">
        <f>RSI!I1775</f>
        <v>43.697917768279751</v>
      </c>
      <c r="D1775" s="2">
        <f>MACD!E1775</f>
        <v>0.49419416434139407</v>
      </c>
      <c r="E1775" s="2">
        <f>MACD!F1775</f>
        <v>0.62946253036082056</v>
      </c>
      <c r="F1775" s="2">
        <f>'Moving Avg'!D1775</f>
        <v>100.7835</v>
      </c>
      <c r="G1775" s="2">
        <f>'Moving Avg'!F1775</f>
        <v>101.21098500000001</v>
      </c>
      <c r="H1775" s="2">
        <f>'Moving Avg'!G1775</f>
        <v>103.39228199999998</v>
      </c>
      <c r="I1775" s="2">
        <f>'Moving Avg'!H1775</f>
        <v>103.4258419999999</v>
      </c>
      <c r="J1775" s="6" t="str">
        <f>OBV!F1775</f>
        <v>NEUTRAL</v>
      </c>
      <c r="K1775" s="6" t="str">
        <f>OBV!G1775</f>
        <v>NEUTRAL</v>
      </c>
      <c r="L1775" s="6" t="str">
        <f>OBV!H1775</f>
        <v>NEUTRAL</v>
      </c>
    </row>
    <row r="1776" spans="1:12" ht="13.5" x14ac:dyDescent="0.25">
      <c r="A1776" s="3">
        <f>RSI!A1776</f>
        <v>44600</v>
      </c>
      <c r="B1776" s="2">
        <f>RSI!B1776</f>
        <v>100.7835</v>
      </c>
      <c r="C1776" s="2">
        <f>RSI!I1776</f>
        <v>43.697917768279744</v>
      </c>
      <c r="D1776" s="2">
        <f>MACD!E1776</f>
        <v>0.4786942620580561</v>
      </c>
      <c r="E1776" s="2">
        <f>MACD!F1776</f>
        <v>0.59930887670026767</v>
      </c>
      <c r="F1776" s="2">
        <f>'Moving Avg'!D1776</f>
        <v>100.7835</v>
      </c>
      <c r="G1776" s="2">
        <f>'Moving Avg'!F1776</f>
        <v>101.125575</v>
      </c>
      <c r="H1776" s="2">
        <f>'Moving Avg'!G1776</f>
        <v>103.29832999999999</v>
      </c>
      <c r="I1776" s="2">
        <f>'Moving Avg'!H1776</f>
        <v>103.42063849999991</v>
      </c>
      <c r="J1776" s="6" t="str">
        <f>OBV!F1776</f>
        <v>NEUTRAL</v>
      </c>
      <c r="K1776" s="6" t="str">
        <f>OBV!G1776</f>
        <v>NEUTRAL</v>
      </c>
      <c r="L1776" s="6" t="str">
        <f>OBV!H1776</f>
        <v>NEUTRAL</v>
      </c>
    </row>
    <row r="1777" spans="1:12" ht="13.5" x14ac:dyDescent="0.25">
      <c r="A1777" s="3">
        <f>RSI!A1777</f>
        <v>44601</v>
      </c>
      <c r="B1777" s="2">
        <f>RSI!B1777</f>
        <v>100.7835</v>
      </c>
      <c r="C1777" s="2">
        <f>RSI!I1777</f>
        <v>43.697917768279737</v>
      </c>
      <c r="D1777" s="2">
        <f>MACD!E1777</f>
        <v>0.47082859204054728</v>
      </c>
      <c r="E1777" s="2">
        <f>MACD!F1777</f>
        <v>0.57361281976832368</v>
      </c>
      <c r="F1777" s="2">
        <f>'Moving Avg'!D1777</f>
        <v>100.7835</v>
      </c>
      <c r="G1777" s="2">
        <f>'Moving Avg'!F1777</f>
        <v>101.040165</v>
      </c>
      <c r="H1777" s="2">
        <f>'Moving Avg'!G1777</f>
        <v>103.20437799999996</v>
      </c>
      <c r="I1777" s="2">
        <f>'Moving Avg'!H1777</f>
        <v>103.42378149999992</v>
      </c>
      <c r="J1777" s="6" t="str">
        <f>OBV!F1777</f>
        <v>NEUTRAL</v>
      </c>
      <c r="K1777" s="6" t="str">
        <f>OBV!G1777</f>
        <v>NEUTRAL</v>
      </c>
      <c r="L1777" s="6" t="str">
        <f>OBV!H1777</f>
        <v>NEUTRAL</v>
      </c>
    </row>
    <row r="1778" spans="1:12" ht="13.5" x14ac:dyDescent="0.25">
      <c r="A1778" s="3">
        <f>RSI!A1778</f>
        <v>44602</v>
      </c>
      <c r="B1778" s="2">
        <f>RSI!B1778</f>
        <v>100.7835</v>
      </c>
      <c r="C1778" s="2">
        <f>RSI!I1778</f>
        <v>43.697917768279737</v>
      </c>
      <c r="D1778" s="2">
        <f>MACD!E1778</f>
        <v>-5.5243127683041848E-2</v>
      </c>
      <c r="E1778" s="2">
        <f>MACD!F1778</f>
        <v>0.44784163027805063</v>
      </c>
      <c r="F1778" s="2">
        <f>'Moving Avg'!D1778</f>
        <v>100.7835</v>
      </c>
      <c r="G1778" s="2">
        <f>'Moving Avg'!F1778</f>
        <v>100.95475500000001</v>
      </c>
      <c r="H1778" s="2">
        <f>'Moving Avg'!G1778</f>
        <v>103.11042599999993</v>
      </c>
      <c r="I1778" s="2">
        <f>'Moving Avg'!H1778</f>
        <v>103.42692449999993</v>
      </c>
      <c r="J1778" s="6" t="str">
        <f>OBV!F1778</f>
        <v>NEUTRAL</v>
      </c>
      <c r="K1778" s="6" t="str">
        <f>OBV!G1778</f>
        <v>NEUTRAL</v>
      </c>
      <c r="L1778" s="6" t="str">
        <f>OBV!H1778</f>
        <v>NEUTRAL</v>
      </c>
    </row>
    <row r="1779" spans="1:12" ht="13.5" x14ac:dyDescent="0.25">
      <c r="A1779" s="3">
        <f>RSI!A1779</f>
        <v>44603</v>
      </c>
      <c r="B1779" s="2">
        <f>RSI!B1779</f>
        <v>100.7835</v>
      </c>
      <c r="C1779" s="2">
        <f>RSI!I1779</f>
        <v>43.697917768279744</v>
      </c>
      <c r="D1779" s="2">
        <f>MACD!E1779</f>
        <v>-0.49718771575498977</v>
      </c>
      <c r="E1779" s="2">
        <f>MACD!F1779</f>
        <v>0.25883576107144257</v>
      </c>
      <c r="F1779" s="2">
        <f>'Moving Avg'!D1779</f>
        <v>100.7835</v>
      </c>
      <c r="G1779" s="2">
        <f>'Moving Avg'!F1779</f>
        <v>100.869345</v>
      </c>
      <c r="H1779" s="2">
        <f>'Moving Avg'!G1779</f>
        <v>103.01647399999995</v>
      </c>
      <c r="I1779" s="2">
        <f>'Moving Avg'!H1779</f>
        <v>103.43006749999994</v>
      </c>
      <c r="J1779" s="6" t="str">
        <f>OBV!F1779</f>
        <v>NEUTRAL</v>
      </c>
      <c r="K1779" s="6" t="str">
        <f>OBV!G1779</f>
        <v>NEUTRAL</v>
      </c>
      <c r="L1779" s="6" t="str">
        <f>OBV!H1779</f>
        <v>NEUTRAL</v>
      </c>
    </row>
    <row r="1780" spans="1:12" ht="13.5" x14ac:dyDescent="0.25">
      <c r="A1780" s="3">
        <f>RSI!A1780</f>
        <v>44606</v>
      </c>
      <c r="B1780" s="2">
        <f>RSI!B1780</f>
        <v>100.7835</v>
      </c>
      <c r="C1780" s="2">
        <f>RSI!I1780</f>
        <v>43.697917768279737</v>
      </c>
      <c r="D1780" s="2">
        <f>MACD!E1780</f>
        <v>-0.47278888628709126</v>
      </c>
      <c r="E1780" s="2">
        <f>MACD!F1780</f>
        <v>0.11251083159973579</v>
      </c>
      <c r="F1780" s="2">
        <f>'Moving Avg'!D1780</f>
        <v>100.7835</v>
      </c>
      <c r="G1780" s="2">
        <f>'Moving Avg'!F1780</f>
        <v>100.82664</v>
      </c>
      <c r="H1780" s="2">
        <f>'Moving Avg'!G1780</f>
        <v>102.92252199999992</v>
      </c>
      <c r="I1780" s="2">
        <f>'Moving Avg'!H1780</f>
        <v>103.42486399999993</v>
      </c>
      <c r="J1780" s="6" t="str">
        <f>OBV!F1780</f>
        <v>NEUTRAL</v>
      </c>
      <c r="K1780" s="6" t="str">
        <f>OBV!G1780</f>
        <v>NEUTRAL</v>
      </c>
      <c r="L1780" s="6" t="str">
        <f>OBV!H1780</f>
        <v>NEUTRAL</v>
      </c>
    </row>
    <row r="1781" spans="1:12" ht="13.5" x14ac:dyDescent="0.25">
      <c r="A1781" s="3">
        <f>RSI!A1781</f>
        <v>44607</v>
      </c>
      <c r="B1781" s="2">
        <f>RSI!B1781</f>
        <v>100.7835</v>
      </c>
      <c r="C1781" s="2">
        <f>RSI!I1781</f>
        <v>43.697917768279737</v>
      </c>
      <c r="D1781" s="2">
        <f>MACD!E1781</f>
        <v>-0.44828508671780298</v>
      </c>
      <c r="E1781" s="2">
        <f>MACD!F1781</f>
        <v>3.5164793622803614E-4</v>
      </c>
      <c r="F1781" s="2">
        <f>'Moving Avg'!D1781</f>
        <v>100.7835</v>
      </c>
      <c r="G1781" s="2">
        <f>'Moving Avg'!F1781</f>
        <v>100.783935</v>
      </c>
      <c r="H1781" s="2">
        <f>'Moving Avg'!G1781</f>
        <v>102.82856999999993</v>
      </c>
      <c r="I1781" s="2">
        <f>'Moving Avg'!H1781</f>
        <v>103.41966049999994</v>
      </c>
      <c r="J1781" s="6" t="str">
        <f>OBV!F1781</f>
        <v>NEUTRAL</v>
      </c>
      <c r="K1781" s="6" t="str">
        <f>OBV!G1781</f>
        <v>NEUTRAL</v>
      </c>
      <c r="L1781" s="6" t="str">
        <f>OBV!H1781</f>
        <v>NEUTRAL</v>
      </c>
    </row>
    <row r="1782" spans="1:12" ht="13.5" x14ac:dyDescent="0.25">
      <c r="A1782" s="3">
        <f>RSI!A1782</f>
        <v>44608</v>
      </c>
      <c r="B1782" s="2">
        <f>RSI!B1782</f>
        <v>100.7835</v>
      </c>
      <c r="C1782" s="2">
        <f>RSI!I1782</f>
        <v>43.697917768279737</v>
      </c>
      <c r="D1782" s="2">
        <f>MACD!E1782</f>
        <v>-0.42397829119522612</v>
      </c>
      <c r="E1782" s="2">
        <f>MACD!F1782</f>
        <v>-8.4514339890062795E-2</v>
      </c>
      <c r="F1782" s="2">
        <f>'Moving Avg'!D1782</f>
        <v>100.7835</v>
      </c>
      <c r="G1782" s="2">
        <f>'Moving Avg'!F1782</f>
        <v>100.74123</v>
      </c>
      <c r="H1782" s="2">
        <f>'Moving Avg'!G1782</f>
        <v>102.73461799999994</v>
      </c>
      <c r="I1782" s="2">
        <f>'Moving Avg'!H1782</f>
        <v>103.41449899999994</v>
      </c>
      <c r="J1782" s="6" t="str">
        <f>OBV!F1782</f>
        <v>NEUTRAL</v>
      </c>
      <c r="K1782" s="6" t="str">
        <f>OBV!G1782</f>
        <v>NEUTRAL</v>
      </c>
      <c r="L1782" s="6" t="str">
        <f>OBV!H1782</f>
        <v>NEUTRAL</v>
      </c>
    </row>
    <row r="1783" spans="1:12" ht="13.5" x14ac:dyDescent="0.25">
      <c r="A1783" s="3">
        <f>RSI!A1783</f>
        <v>44609</v>
      </c>
      <c r="B1783" s="2">
        <f>RSI!B1783</f>
        <v>100.7835</v>
      </c>
      <c r="C1783" s="2">
        <f>RSI!I1783</f>
        <v>43.697917768279737</v>
      </c>
      <c r="D1783" s="2">
        <f>MACD!E1783</f>
        <v>-0.40010284409126484</v>
      </c>
      <c r="E1783" s="2">
        <f>MACD!F1783</f>
        <v>-0.14763204073030323</v>
      </c>
      <c r="F1783" s="2">
        <f>'Moving Avg'!D1783</f>
        <v>100.7835</v>
      </c>
      <c r="G1783" s="2">
        <f>'Moving Avg'!F1783</f>
        <v>100.698525</v>
      </c>
      <c r="H1783" s="2">
        <f>'Moving Avg'!G1783</f>
        <v>102.64066599999991</v>
      </c>
      <c r="I1783" s="2">
        <f>'Moving Avg'!H1783</f>
        <v>103.40933749999995</v>
      </c>
      <c r="J1783" s="6" t="str">
        <f>OBV!F1783</f>
        <v>NEUTRAL</v>
      </c>
      <c r="K1783" s="6" t="str">
        <f>OBV!G1783</f>
        <v>NEUTRAL</v>
      </c>
      <c r="L1783" s="6" t="str">
        <f>OBV!H1783</f>
        <v>NEUTRAL</v>
      </c>
    </row>
    <row r="1784" spans="1:12" ht="13.5" x14ac:dyDescent="0.25">
      <c r="A1784" s="3">
        <f>RSI!A1784</f>
        <v>44610</v>
      </c>
      <c r="B1784" s="2">
        <f>RSI!B1784</f>
        <v>100.7835</v>
      </c>
      <c r="C1784" s="2">
        <f>RSI!I1784</f>
        <v>43.697917768279737</v>
      </c>
      <c r="D1784" s="2">
        <f>MACD!E1784</f>
        <v>-0.37683743289481697</v>
      </c>
      <c r="E1784" s="2">
        <f>MACD!F1784</f>
        <v>-0.19347311916320598</v>
      </c>
      <c r="F1784" s="2">
        <f>'Moving Avg'!D1784</f>
        <v>100.7835</v>
      </c>
      <c r="G1784" s="2">
        <f>'Moving Avg'!F1784</f>
        <v>100.65582000000001</v>
      </c>
      <c r="H1784" s="2">
        <f>'Moving Avg'!G1784</f>
        <v>102.54671399999992</v>
      </c>
      <c r="I1784" s="2">
        <f>'Moving Avg'!H1784</f>
        <v>103.40417599999995</v>
      </c>
      <c r="J1784" s="6" t="str">
        <f>OBV!F1784</f>
        <v>NEUTRAL</v>
      </c>
      <c r="K1784" s="6" t="str">
        <f>OBV!G1784</f>
        <v>NEUTRAL</v>
      </c>
      <c r="L1784" s="6" t="str">
        <f>OBV!H1784</f>
        <v>NEUTRAL</v>
      </c>
    </row>
    <row r="1785" spans="1:12" ht="13.5" x14ac:dyDescent="0.25">
      <c r="A1785" s="3">
        <f>RSI!A1785</f>
        <v>44613</v>
      </c>
      <c r="B1785" s="2">
        <f>RSI!B1785</f>
        <v>99.075400000000002</v>
      </c>
      <c r="C1785" s="2">
        <f>RSI!I1785</f>
        <v>30.26053132541989</v>
      </c>
      <c r="D1785" s="2">
        <f>MACD!E1785</f>
        <v>-0.22778917702413537</v>
      </c>
      <c r="E1785" s="2">
        <f>MACD!F1785</f>
        <v>-0.20033633073539187</v>
      </c>
      <c r="F1785" s="2">
        <f>'Moving Avg'!D1785</f>
        <v>100.44188</v>
      </c>
      <c r="G1785" s="2">
        <f>'Moving Avg'!F1785</f>
        <v>100.52771</v>
      </c>
      <c r="H1785" s="2">
        <f>'Moving Avg'!G1785</f>
        <v>102.47838799999994</v>
      </c>
      <c r="I1785" s="2">
        <f>'Moving Avg'!H1785</f>
        <v>103.39047399999995</v>
      </c>
      <c r="J1785" s="6" t="str">
        <f>OBV!F1785</f>
        <v>BEARISH</v>
      </c>
      <c r="K1785" s="6" t="str">
        <f>OBV!G1785</f>
        <v>NEUTRAL</v>
      </c>
      <c r="L1785" s="6" t="str">
        <f>OBV!H1785</f>
        <v>CONFIRMED BEARISH</v>
      </c>
    </row>
    <row r="1786" spans="1:12" ht="13.5" x14ac:dyDescent="0.25">
      <c r="A1786" s="3">
        <f>RSI!A1786</f>
        <v>44614</v>
      </c>
      <c r="B1786" s="2">
        <f>RSI!B1786</f>
        <v>96.171400000000006</v>
      </c>
      <c r="C1786" s="2">
        <f>RSI!I1786</f>
        <v>19.360325133873005</v>
      </c>
      <c r="D1786" s="2">
        <f>MACD!E1786</f>
        <v>0.12615904825372581</v>
      </c>
      <c r="E1786" s="2">
        <f>MACD!F1786</f>
        <v>-0.13503725493756832</v>
      </c>
      <c r="F1786" s="2">
        <f>'Moving Avg'!D1786</f>
        <v>99.519460000000009</v>
      </c>
      <c r="G1786" s="2">
        <f>'Moving Avg'!F1786</f>
        <v>100.2544</v>
      </c>
      <c r="H1786" s="2">
        <f>'Moving Avg'!G1786</f>
        <v>102.30073599999994</v>
      </c>
      <c r="I1786" s="2">
        <f>'Moving Avg'!H1786</f>
        <v>103.36225199999996</v>
      </c>
      <c r="J1786" s="6" t="str">
        <f>OBV!F1786</f>
        <v>BEARISH</v>
      </c>
      <c r="K1786" s="6" t="str">
        <f>OBV!G1786</f>
        <v>NEUTRAL</v>
      </c>
      <c r="L1786" s="6" t="str">
        <f>OBV!H1786</f>
        <v>CONFIRMED BEARISH</v>
      </c>
    </row>
    <row r="1787" spans="1:12" ht="13.5" x14ac:dyDescent="0.25">
      <c r="A1787" s="3">
        <f>RSI!A1787</f>
        <v>44615</v>
      </c>
      <c r="B1787" s="2">
        <f>RSI!B1787</f>
        <v>96.171400000000006</v>
      </c>
      <c r="C1787" s="2">
        <f>RSI!I1787</f>
        <v>19.360325133873005</v>
      </c>
      <c r="D1787" s="2">
        <f>MACD!E1787</f>
        <v>0.45459074557109602</v>
      </c>
      <c r="E1787" s="2">
        <f>MACD!F1787</f>
        <v>-1.711165483583546E-2</v>
      </c>
      <c r="F1787" s="2">
        <f>'Moving Avg'!D1787</f>
        <v>98.597040000000007</v>
      </c>
      <c r="G1787" s="2">
        <f>'Moving Avg'!F1787</f>
        <v>99.981089999999995</v>
      </c>
      <c r="H1787" s="2">
        <f>'Moving Avg'!G1787</f>
        <v>102.12308399999995</v>
      </c>
      <c r="I1787" s="2">
        <f>'Moving Avg'!H1787</f>
        <v>103.33407149999995</v>
      </c>
      <c r="J1787" s="6" t="str">
        <f>OBV!F1787</f>
        <v>BEARISH</v>
      </c>
      <c r="K1787" s="6" t="str">
        <f>OBV!G1787</f>
        <v>NEUTRAL</v>
      </c>
      <c r="L1787" s="6" t="str">
        <f>OBV!H1787</f>
        <v>CONFIRMED BEARISH</v>
      </c>
    </row>
    <row r="1788" spans="1:12" ht="13.5" x14ac:dyDescent="0.25">
      <c r="A1788" s="3">
        <f>RSI!A1788</f>
        <v>44616</v>
      </c>
      <c r="B1788" s="2">
        <f>RSI!B1788</f>
        <v>96.085999999999999</v>
      </c>
      <c r="C1788" s="2">
        <f>RSI!I1788</f>
        <v>19.125362680106818</v>
      </c>
      <c r="D1788" s="2">
        <f>MACD!E1788</f>
        <v>0.76561397571352074</v>
      </c>
      <c r="E1788" s="2">
        <f>MACD!F1788</f>
        <v>0.1394334712740358</v>
      </c>
      <c r="F1788" s="2">
        <f>'Moving Avg'!D1788</f>
        <v>97.657540000000012</v>
      </c>
      <c r="G1788" s="2">
        <f>'Moving Avg'!F1788</f>
        <v>99.873899999999992</v>
      </c>
      <c r="H1788" s="2">
        <f>'Moving Avg'!G1788</f>
        <v>101.94372399999999</v>
      </c>
      <c r="I1788" s="2">
        <f>'Moving Avg'!H1788</f>
        <v>103.30546399999997</v>
      </c>
      <c r="J1788" s="6" t="str">
        <f>OBV!F1788</f>
        <v>BEARISH</v>
      </c>
      <c r="K1788" s="6" t="str">
        <f>OBV!G1788</f>
        <v>WEAK</v>
      </c>
      <c r="L1788" s="6" t="str">
        <f>OBV!H1788</f>
        <v>CONFIRMED BEARISH</v>
      </c>
    </row>
    <row r="1789" spans="1:12" ht="13.5" x14ac:dyDescent="0.25">
      <c r="A1789" s="3">
        <f>RSI!A1789</f>
        <v>44617</v>
      </c>
      <c r="B1789" s="2">
        <f>RSI!B1789</f>
        <v>96.085999999999999</v>
      </c>
      <c r="C1789" s="2">
        <f>RSI!I1789</f>
        <v>19.125362680106818</v>
      </c>
      <c r="D1789" s="2">
        <f>MACD!E1789</f>
        <v>1.0541009625691231</v>
      </c>
      <c r="E1789" s="2">
        <f>MACD!F1789</f>
        <v>0.32236696953305327</v>
      </c>
      <c r="F1789" s="2">
        <f>'Moving Avg'!D1789</f>
        <v>96.718040000000002</v>
      </c>
      <c r="G1789" s="2">
        <f>'Moving Avg'!F1789</f>
        <v>99.767134999999996</v>
      </c>
      <c r="H1789" s="2">
        <f>'Moving Avg'!G1789</f>
        <v>101.76436399999999</v>
      </c>
      <c r="I1789" s="2">
        <f>'Moving Avg'!H1789</f>
        <v>103.26425349999998</v>
      </c>
      <c r="J1789" s="6" t="str">
        <f>OBV!F1789</f>
        <v>BEARISH</v>
      </c>
      <c r="K1789" s="6" t="str">
        <f>OBV!G1789</f>
        <v>WEAK</v>
      </c>
      <c r="L1789" s="6" t="str">
        <f>OBV!H1789</f>
        <v>CONFIRMED BEARISH</v>
      </c>
    </row>
    <row r="1790" spans="1:12" ht="13.5" x14ac:dyDescent="0.25">
      <c r="A1790" s="3">
        <f>RSI!A1790</f>
        <v>44620</v>
      </c>
      <c r="B1790" s="2">
        <f>RSI!B1790</f>
        <v>95.659000000000006</v>
      </c>
      <c r="C1790" s="2">
        <f>RSI!I1790</f>
        <v>17.867890255943337</v>
      </c>
      <c r="D1790" s="2">
        <f>MACD!E1790</f>
        <v>1.3532733771987751</v>
      </c>
      <c r="E1790" s="2">
        <f>MACD!F1790</f>
        <v>0.52854825106619763</v>
      </c>
      <c r="F1790" s="2">
        <f>'Moving Avg'!D1790</f>
        <v>96.034760000000006</v>
      </c>
      <c r="G1790" s="2">
        <f>'Moving Avg'!F1790</f>
        <v>99.510909999999996</v>
      </c>
      <c r="H1790" s="2">
        <f>'Moving Avg'!G1790</f>
        <v>101.57646399999997</v>
      </c>
      <c r="I1790" s="2">
        <f>'Moving Avg'!H1790</f>
        <v>103.22090799999998</v>
      </c>
      <c r="J1790" s="6" t="str">
        <f>OBV!F1790</f>
        <v>BEARISH</v>
      </c>
      <c r="K1790" s="6" t="str">
        <f>OBV!G1790</f>
        <v>WEAK</v>
      </c>
      <c r="L1790" s="6" t="str">
        <f>OBV!H1790</f>
        <v>CONFIRMED BEARISH</v>
      </c>
    </row>
    <row r="1791" spans="1:12" ht="13.5" x14ac:dyDescent="0.25">
      <c r="A1791" s="3">
        <f>RSI!A1791</f>
        <v>44621</v>
      </c>
      <c r="B1791" s="2">
        <f>RSI!B1791</f>
        <v>95.659000000000006</v>
      </c>
      <c r="C1791" s="2">
        <f>RSI!I1791</f>
        <v>17.867890255943337</v>
      </c>
      <c r="D1791" s="2">
        <f>MACD!E1791</f>
        <v>1.6306446607154754</v>
      </c>
      <c r="E1791" s="2">
        <f>MACD!F1791</f>
        <v>0.74896753299605323</v>
      </c>
      <c r="F1791" s="2">
        <f>'Moving Avg'!D1791</f>
        <v>95.932280000000006</v>
      </c>
      <c r="G1791" s="2">
        <f>'Moving Avg'!F1791</f>
        <v>99.254685000000009</v>
      </c>
      <c r="H1791" s="2">
        <f>'Moving Avg'!G1791</f>
        <v>101.388564</v>
      </c>
      <c r="I1791" s="2">
        <f>'Moving Avg'!H1791</f>
        <v>103.17756249999998</v>
      </c>
      <c r="J1791" s="6" t="str">
        <f>OBV!F1791</f>
        <v>BEARISH</v>
      </c>
      <c r="K1791" s="6" t="str">
        <f>OBV!G1791</f>
        <v>WEAK</v>
      </c>
      <c r="L1791" s="6" t="str">
        <f>OBV!H1791</f>
        <v>CONFIRMED BEARISH</v>
      </c>
    </row>
    <row r="1792" spans="1:12" ht="13.5" x14ac:dyDescent="0.25">
      <c r="A1792" s="3">
        <f>RSI!A1792</f>
        <v>44622</v>
      </c>
      <c r="B1792" s="2">
        <f>RSI!B1792</f>
        <v>95.659000000000006</v>
      </c>
      <c r="C1792" s="2">
        <f>RSI!I1792</f>
        <v>17.867890255943337</v>
      </c>
      <c r="D1792" s="2">
        <f>MACD!E1792</f>
        <v>1.8877743596449079</v>
      </c>
      <c r="E1792" s="2">
        <f>MACD!F1792</f>
        <v>0.97672889832582421</v>
      </c>
      <c r="F1792" s="2">
        <f>'Moving Avg'!D1792</f>
        <v>95.829800000000006</v>
      </c>
      <c r="G1792" s="2">
        <f>'Moving Avg'!F1792</f>
        <v>98.998460000000009</v>
      </c>
      <c r="H1792" s="2">
        <f>'Moving Avg'!G1792</f>
        <v>101.200664</v>
      </c>
      <c r="I1792" s="2">
        <f>'Moving Avg'!H1792</f>
        <v>103.12418149999999</v>
      </c>
      <c r="J1792" s="6" t="str">
        <f>OBV!F1792</f>
        <v>BEARISH</v>
      </c>
      <c r="K1792" s="6" t="str">
        <f>OBV!G1792</f>
        <v>WEAK</v>
      </c>
      <c r="L1792" s="6" t="str">
        <f>OBV!H1792</f>
        <v>CONFIRMED BEARISH</v>
      </c>
    </row>
    <row r="1793" spans="1:12" ht="13.5" x14ac:dyDescent="0.25">
      <c r="A1793" s="3">
        <f>RSI!A1793</f>
        <v>44623</v>
      </c>
      <c r="B1793" s="2">
        <f>RSI!B1793</f>
        <v>91.4739</v>
      </c>
      <c r="C1793" s="2">
        <f>RSI!I1793</f>
        <v>9.8998713487431473</v>
      </c>
      <c r="D1793" s="2">
        <f>MACD!E1793</f>
        <v>2.4361224216591921</v>
      </c>
      <c r="E1793" s="2">
        <f>MACD!F1793</f>
        <v>1.268607602992498</v>
      </c>
      <c r="F1793" s="2">
        <f>'Moving Avg'!D1793</f>
        <v>94.907380000000003</v>
      </c>
      <c r="G1793" s="2">
        <f>'Moving Avg'!F1793</f>
        <v>98.532980000000009</v>
      </c>
      <c r="H1793" s="2">
        <f>'Moving Avg'!G1793</f>
        <v>100.929402</v>
      </c>
      <c r="I1793" s="2">
        <f>'Moving Avg'!H1793</f>
        <v>103.04987499999999</v>
      </c>
      <c r="J1793" s="6" t="str">
        <f>OBV!F1793</f>
        <v>BEARISH</v>
      </c>
      <c r="K1793" s="6" t="str">
        <f>OBV!G1793</f>
        <v>WEAK</v>
      </c>
      <c r="L1793" s="6" t="str">
        <f>OBV!H1793</f>
        <v>CONFIRMED BEARISH</v>
      </c>
    </row>
    <row r="1794" spans="1:12" ht="13.5" x14ac:dyDescent="0.25">
      <c r="A1794" s="3">
        <f>RSI!A1794</f>
        <v>44624</v>
      </c>
      <c r="B1794" s="2">
        <f>RSI!B1794</f>
        <v>91.559299999999993</v>
      </c>
      <c r="C1794" s="2">
        <f>RSI!I1794</f>
        <v>10.774258883988452</v>
      </c>
      <c r="D1794" s="2">
        <f>MACD!E1794</f>
        <v>2.9377441520503424</v>
      </c>
      <c r="E1794" s="2">
        <f>MACD!F1794</f>
        <v>1.6024349128040671</v>
      </c>
      <c r="F1794" s="2">
        <f>'Moving Avg'!D1794</f>
        <v>94.002040000000008</v>
      </c>
      <c r="G1794" s="2">
        <f>'Moving Avg'!F1794</f>
        <v>98.071770000000001</v>
      </c>
      <c r="H1794" s="2">
        <f>'Moving Avg'!G1794</f>
        <v>100.66036200000001</v>
      </c>
      <c r="I1794" s="2">
        <f>'Moving Avg'!H1794</f>
        <v>102.97386049999999</v>
      </c>
      <c r="J1794" s="6" t="str">
        <f>OBV!F1794</f>
        <v>BEARISH</v>
      </c>
      <c r="K1794" s="6" t="str">
        <f>OBV!G1794</f>
        <v>NEUTRAL</v>
      </c>
      <c r="L1794" s="6" t="str">
        <f>OBV!H1794</f>
        <v>CONFIRMED BEARISH</v>
      </c>
    </row>
    <row r="1795" spans="1:12" ht="13.5" x14ac:dyDescent="0.25">
      <c r="A1795" s="3">
        <f>RSI!A1795</f>
        <v>44627</v>
      </c>
      <c r="B1795" s="2">
        <f>RSI!B1795</f>
        <v>91.559299999999993</v>
      </c>
      <c r="C1795" s="2">
        <f>RSI!I1795</f>
        <v>10.774258883988452</v>
      </c>
      <c r="D1795" s="2">
        <f>MACD!E1795</f>
        <v>3.1396085373761764</v>
      </c>
      <c r="E1795" s="2">
        <f>MACD!F1795</f>
        <v>1.9098696377184892</v>
      </c>
      <c r="F1795" s="2">
        <f>'Moving Avg'!D1795</f>
        <v>93.182100000000005</v>
      </c>
      <c r="G1795" s="2">
        <f>'Moving Avg'!F1795</f>
        <v>97.610559999999992</v>
      </c>
      <c r="H1795" s="2">
        <f>'Moving Avg'!G1795</f>
        <v>100.32214</v>
      </c>
      <c r="I1795" s="2">
        <f>'Moving Avg'!H1795</f>
        <v>102.89784600000003</v>
      </c>
      <c r="J1795" s="6" t="str">
        <f>OBV!F1795</f>
        <v>BEARISH</v>
      </c>
      <c r="K1795" s="6" t="str">
        <f>OBV!G1795</f>
        <v>NEUTRAL</v>
      </c>
      <c r="L1795" s="6" t="str">
        <f>OBV!H1795</f>
        <v>CONFIRMED BEARISH</v>
      </c>
    </row>
    <row r="1796" spans="1:12" ht="13.5" x14ac:dyDescent="0.25">
      <c r="A1796" s="3">
        <f>RSI!A1796</f>
        <v>44628</v>
      </c>
      <c r="B1796" s="2">
        <f>RSI!B1796</f>
        <v>91.559299999999993</v>
      </c>
      <c r="C1796" s="2">
        <f>RSI!I1796</f>
        <v>10.774258883988452</v>
      </c>
      <c r="D1796" s="2">
        <f>MACD!E1796</f>
        <v>2.9008697106385739</v>
      </c>
      <c r="E1796" s="2">
        <f>MACD!F1796</f>
        <v>2.1080696523025062</v>
      </c>
      <c r="F1796" s="2">
        <f>'Moving Avg'!D1796</f>
        <v>92.362160000000003</v>
      </c>
      <c r="G1796" s="2">
        <f>'Moving Avg'!F1796</f>
        <v>97.149349999999998</v>
      </c>
      <c r="H1796" s="2">
        <f>'Moving Avg'!G1796</f>
        <v>99.983917999999989</v>
      </c>
      <c r="I1796" s="2">
        <f>'Moving Avg'!H1796</f>
        <v>102.82183150000004</v>
      </c>
      <c r="J1796" s="6" t="str">
        <f>OBV!F1796</f>
        <v>BEARISH</v>
      </c>
      <c r="K1796" s="6" t="str">
        <f>OBV!G1796</f>
        <v>NEUTRAL</v>
      </c>
      <c r="L1796" s="6" t="str">
        <f>OBV!H1796</f>
        <v>CONFIRMED BEARISH</v>
      </c>
    </row>
    <row r="1797" spans="1:12" ht="13.5" x14ac:dyDescent="0.25">
      <c r="A1797" s="3">
        <f>RSI!A1797</f>
        <v>44629</v>
      </c>
      <c r="B1797" s="2">
        <f>RSI!B1797</f>
        <v>91.559299999999993</v>
      </c>
      <c r="C1797" s="2">
        <f>RSI!I1797</f>
        <v>10.774258883988452</v>
      </c>
      <c r="D1797" s="2">
        <f>MACD!E1797</f>
        <v>2.7333248211929941</v>
      </c>
      <c r="E1797" s="2">
        <f>MACD!F1797</f>
        <v>2.2331206860806039</v>
      </c>
      <c r="F1797" s="2">
        <f>'Moving Avg'!D1797</f>
        <v>91.54222</v>
      </c>
      <c r="G1797" s="2">
        <f>'Moving Avg'!F1797</f>
        <v>96.68813999999999</v>
      </c>
      <c r="H1797" s="2">
        <f>'Moving Avg'!G1797</f>
        <v>99.728542000000004</v>
      </c>
      <c r="I1797" s="2">
        <f>'Moving Avg'!H1797</f>
        <v>102.74581700000006</v>
      </c>
      <c r="J1797" s="6" t="str">
        <f>OBV!F1797</f>
        <v>BEARISH</v>
      </c>
      <c r="K1797" s="6" t="str">
        <f>OBV!G1797</f>
        <v>NEUTRAL</v>
      </c>
      <c r="L1797" s="6" t="str">
        <f>OBV!H1797</f>
        <v>CONFIRMED BEARISH</v>
      </c>
    </row>
    <row r="1798" spans="1:12" ht="13.5" x14ac:dyDescent="0.25">
      <c r="A1798" s="3">
        <f>RSI!A1798</f>
        <v>44630</v>
      </c>
      <c r="B1798" s="2">
        <f>RSI!B1798</f>
        <v>91.559299999999993</v>
      </c>
      <c r="C1798" s="2">
        <f>RSI!I1798</f>
        <v>10.774258883988452</v>
      </c>
      <c r="D1798" s="2">
        <f>MACD!E1798</f>
        <v>2.6103295394770214</v>
      </c>
      <c r="E1798" s="2">
        <f>MACD!F1798</f>
        <v>2.3085624567598875</v>
      </c>
      <c r="F1798" s="2">
        <f>'Moving Avg'!D1798</f>
        <v>91.559299999999993</v>
      </c>
      <c r="G1798" s="2">
        <f>'Moving Avg'!F1798</f>
        <v>96.226929999999982</v>
      </c>
      <c r="H1798" s="2">
        <f>'Moving Avg'!G1798</f>
        <v>99.379385999999982</v>
      </c>
      <c r="I1798" s="2">
        <f>'Moving Avg'!H1798</f>
        <v>102.66980250000007</v>
      </c>
      <c r="J1798" s="6" t="str">
        <f>OBV!F1798</f>
        <v>BULLISH</v>
      </c>
      <c r="K1798" s="6" t="str">
        <f>OBV!G1798</f>
        <v>NEUTRAL</v>
      </c>
      <c r="L1798" s="6" t="str">
        <f>OBV!H1798</f>
        <v>CONFIRMED BULLISH</v>
      </c>
    </row>
    <row r="1799" spans="1:12" ht="13.5" x14ac:dyDescent="0.25">
      <c r="A1799" s="3">
        <f>RSI!A1799</f>
        <v>44631</v>
      </c>
      <c r="B1799" s="2">
        <f>RSI!B1799</f>
        <v>91.559299999999993</v>
      </c>
      <c r="C1799" s="2">
        <f>RSI!I1799</f>
        <v>10.774258883988452</v>
      </c>
      <c r="D1799" s="2">
        <f>MACD!E1799</f>
        <v>2.5358046943778589</v>
      </c>
      <c r="E1799" s="2">
        <f>MACD!F1799</f>
        <v>2.3540109042834816</v>
      </c>
      <c r="F1799" s="2">
        <f>'Moving Avg'!D1799</f>
        <v>91.559299999999993</v>
      </c>
      <c r="G1799" s="2">
        <f>'Moving Avg'!F1799</f>
        <v>95.765719999999973</v>
      </c>
      <c r="H1799" s="2">
        <f>'Moving Avg'!G1799</f>
        <v>99.126743999999974</v>
      </c>
      <c r="I1799" s="2">
        <f>'Moving Avg'!H1799</f>
        <v>102.59378800000009</v>
      </c>
      <c r="J1799" s="6" t="str">
        <f>OBV!F1799</f>
        <v>NEUTRAL</v>
      </c>
      <c r="K1799" s="6" t="str">
        <f>OBV!G1799</f>
        <v>NEUTRAL</v>
      </c>
      <c r="L1799" s="6" t="str">
        <f>OBV!H1799</f>
        <v>NEUTRAL</v>
      </c>
    </row>
    <row r="1800" spans="1:12" ht="13.5" x14ac:dyDescent="0.25">
      <c r="A1800" s="3">
        <f>RSI!A1800</f>
        <v>44634</v>
      </c>
      <c r="B1800" s="2">
        <f>RSI!B1800</f>
        <v>91.397000000000006</v>
      </c>
      <c r="C1800" s="2">
        <f>RSI!I1800</f>
        <v>10.472947039795869</v>
      </c>
      <c r="D1800" s="2">
        <f>MACD!E1800</f>
        <v>2.4464344630964376</v>
      </c>
      <c r="E1800" s="2">
        <f>MACD!F1800</f>
        <v>2.3724956160460731</v>
      </c>
      <c r="F1800" s="2">
        <f>'Moving Avg'!D1800</f>
        <v>91.526839999999993</v>
      </c>
      <c r="G1800" s="2">
        <f>'Moving Avg'!F1800</f>
        <v>95.296394999999976</v>
      </c>
      <c r="H1800" s="2">
        <f>'Moving Avg'!G1800</f>
        <v>98.870855999999989</v>
      </c>
      <c r="I1800" s="2">
        <f>'Moving Avg'!H1800</f>
        <v>102.51696200000011</v>
      </c>
      <c r="J1800" s="6" t="str">
        <f>OBV!F1800</f>
        <v>BEARISH</v>
      </c>
      <c r="K1800" s="6" t="str">
        <f>OBV!G1800</f>
        <v>NEUTRAL</v>
      </c>
      <c r="L1800" s="6" t="str">
        <f>OBV!H1800</f>
        <v>CONFIRMED BEARISH</v>
      </c>
    </row>
    <row r="1801" spans="1:12" ht="13.5" x14ac:dyDescent="0.25">
      <c r="A1801" s="3">
        <f>RSI!A1801</f>
        <v>44635</v>
      </c>
      <c r="B1801" s="2">
        <f>RSI!B1801</f>
        <v>91.388499999999993</v>
      </c>
      <c r="C1801" s="2">
        <f>RSI!I1801</f>
        <v>10.456454090596552</v>
      </c>
      <c r="D1801" s="2">
        <f>MACD!E1801</f>
        <v>2.397734886302203</v>
      </c>
      <c r="E1801" s="2">
        <f>MACD!F1801</f>
        <v>2.377543470097299</v>
      </c>
      <c r="F1801" s="2">
        <f>'Moving Avg'!D1801</f>
        <v>91.492679999999993</v>
      </c>
      <c r="G1801" s="2">
        <f>'Moving Avg'!F1801</f>
        <v>94.826644999999971</v>
      </c>
      <c r="H1801" s="2">
        <f>'Moving Avg'!G1801</f>
        <v>98.708408000000006</v>
      </c>
      <c r="I1801" s="2">
        <f>'Moving Avg'!H1801</f>
        <v>102.45076950000012</v>
      </c>
      <c r="J1801" s="6" t="str">
        <f>OBV!F1801</f>
        <v>BEARISH</v>
      </c>
      <c r="K1801" s="6" t="str">
        <f>OBV!G1801</f>
        <v>NEUTRAL</v>
      </c>
      <c r="L1801" s="6" t="str">
        <f>OBV!H1801</f>
        <v>CONFIRMED BEARISH</v>
      </c>
    </row>
    <row r="1802" spans="1:12" ht="13.5" x14ac:dyDescent="0.25">
      <c r="A1802" s="3">
        <f>RSI!A1802</f>
        <v>44636</v>
      </c>
      <c r="B1802" s="2">
        <f>RSI!B1802</f>
        <v>95.488100000000003</v>
      </c>
      <c r="C1802" s="2">
        <f>RSI!I1802</f>
        <v>50.745274854425219</v>
      </c>
      <c r="D1802" s="2">
        <f>MACD!E1802</f>
        <v>2.0772479257220908</v>
      </c>
      <c r="E1802" s="2">
        <f>MACD!F1802</f>
        <v>2.3174843612222578</v>
      </c>
      <c r="F1802" s="2">
        <f>'Moving Avg'!D1802</f>
        <v>92.278440000000003</v>
      </c>
      <c r="G1802" s="2">
        <f>'Moving Avg'!F1802</f>
        <v>94.561874999999958</v>
      </c>
      <c r="H1802" s="2">
        <f>'Moving Avg'!G1802</f>
        <v>98.568336000000002</v>
      </c>
      <c r="I1802" s="2">
        <f>'Moving Avg'!H1802</f>
        <v>102.40507500000011</v>
      </c>
      <c r="J1802" s="6" t="str">
        <f>OBV!F1802</f>
        <v>BEARISH</v>
      </c>
      <c r="K1802" s="6" t="str">
        <f>OBV!G1802</f>
        <v>NEUTRAL</v>
      </c>
      <c r="L1802" s="6" t="str">
        <f>OBV!H1802</f>
        <v>BEARISH DIVERGENCE</v>
      </c>
    </row>
    <row r="1803" spans="1:12" ht="13.5" x14ac:dyDescent="0.25">
      <c r="A1803" s="3">
        <f>RSI!A1803</f>
        <v>44637</v>
      </c>
      <c r="B1803" s="2">
        <f>RSI!B1803</f>
        <v>99.784300000000002</v>
      </c>
      <c r="C1803" s="2">
        <f>RSI!I1803</f>
        <v>67.333009605706209</v>
      </c>
      <c r="D1803" s="2">
        <f>MACD!E1803</f>
        <v>0.84233081500293849</v>
      </c>
      <c r="E1803" s="2">
        <f>MACD!F1803</f>
        <v>2.022453651978394</v>
      </c>
      <c r="F1803" s="2">
        <f>'Moving Avg'!D1803</f>
        <v>93.923439999999999</v>
      </c>
      <c r="G1803" s="2">
        <f>'Moving Avg'!F1803</f>
        <v>94.511914999999959</v>
      </c>
      <c r="H1803" s="2">
        <f>'Moving Avg'!G1803</f>
        <v>98.51418799999999</v>
      </c>
      <c r="I1803" s="2">
        <f>'Moving Avg'!H1803</f>
        <v>102.38299700000012</v>
      </c>
      <c r="J1803" s="6" t="str">
        <f>OBV!F1803</f>
        <v>BEARISH</v>
      </c>
      <c r="K1803" s="6" t="str">
        <f>OBV!G1803</f>
        <v>NEUTRAL</v>
      </c>
      <c r="L1803" s="6" t="str">
        <f>OBV!H1803</f>
        <v>BEARISH DIVERGENCE</v>
      </c>
    </row>
    <row r="1804" spans="1:12" ht="13.5" x14ac:dyDescent="0.25">
      <c r="A1804" s="3">
        <f>RSI!A1804</f>
        <v>44638</v>
      </c>
      <c r="B1804" s="2">
        <f>RSI!B1804</f>
        <v>99.784300000000002</v>
      </c>
      <c r="C1804" s="2">
        <f>RSI!I1804</f>
        <v>67.333009605706209</v>
      </c>
      <c r="D1804" s="2">
        <f>MACD!E1804</f>
        <v>-0.21636299897933498</v>
      </c>
      <c r="E1804" s="2">
        <f>MACD!F1804</f>
        <v>1.5746903217868484</v>
      </c>
      <c r="F1804" s="2">
        <f>'Moving Avg'!D1804</f>
        <v>95.56844000000001</v>
      </c>
      <c r="G1804" s="2">
        <f>'Moving Avg'!F1804</f>
        <v>94.461954999999975</v>
      </c>
      <c r="H1804" s="2">
        <f>'Moving Avg'!G1804</f>
        <v>98.460040000000006</v>
      </c>
      <c r="I1804" s="2">
        <f>'Moving Avg'!H1804</f>
        <v>102.36091900000012</v>
      </c>
      <c r="J1804" s="6" t="str">
        <f>OBV!F1804</f>
        <v>BEARISH</v>
      </c>
      <c r="K1804" s="6" t="str">
        <f>OBV!G1804</f>
        <v>NEUTRAL</v>
      </c>
      <c r="L1804" s="6" t="str">
        <f>OBV!H1804</f>
        <v>BEARISH DIVERGENCE</v>
      </c>
    </row>
    <row r="1805" spans="1:12" ht="13.5" x14ac:dyDescent="0.25">
      <c r="A1805" s="3">
        <f>RSI!A1805</f>
        <v>44641</v>
      </c>
      <c r="B1805" s="2">
        <f>RSI!B1805</f>
        <v>99.784300000000002</v>
      </c>
      <c r="C1805" s="2">
        <f>RSI!I1805</f>
        <v>67.333009605706195</v>
      </c>
      <c r="D1805" s="2">
        <f>MACD!E1805</f>
        <v>-1.1370904828802111</v>
      </c>
      <c r="E1805" s="2">
        <f>MACD!F1805</f>
        <v>1.0323341608534367</v>
      </c>
      <c r="F1805" s="2">
        <f>'Moving Avg'!D1805</f>
        <v>97.245900000000006</v>
      </c>
      <c r="G1805" s="2">
        <f>'Moving Avg'!F1805</f>
        <v>94.497399999999985</v>
      </c>
      <c r="H1805" s="2">
        <f>'Moving Avg'!G1805</f>
        <v>98.405892000000009</v>
      </c>
      <c r="I1805" s="2">
        <f>'Moving Avg'!H1805</f>
        <v>102.33884100000014</v>
      </c>
      <c r="J1805" s="6" t="str">
        <f>OBV!F1805</f>
        <v>BULLISH</v>
      </c>
      <c r="K1805" s="6" t="str">
        <f>OBV!G1805</f>
        <v>NEUTRAL</v>
      </c>
      <c r="L1805" s="6" t="str">
        <f>OBV!H1805</f>
        <v>CONFIRMED BULLISH</v>
      </c>
    </row>
    <row r="1806" spans="1:12" ht="13.5" x14ac:dyDescent="0.25">
      <c r="A1806" s="3">
        <f>RSI!A1806</f>
        <v>44642</v>
      </c>
      <c r="B1806" s="2">
        <f>RSI!B1806</f>
        <v>99.784300000000002</v>
      </c>
      <c r="C1806" s="2">
        <f>RSI!I1806</f>
        <v>67.333009605706195</v>
      </c>
      <c r="D1806" s="2">
        <f>MACD!E1806</f>
        <v>-1.9392320673281205</v>
      </c>
      <c r="E1806" s="2">
        <f>MACD!F1806</f>
        <v>0.43802091521712527</v>
      </c>
      <c r="F1806" s="2">
        <f>'Moving Avg'!D1806</f>
        <v>98.925060000000002</v>
      </c>
      <c r="G1806" s="2">
        <f>'Moving Avg'!F1806</f>
        <v>94.678044999999997</v>
      </c>
      <c r="H1806" s="2">
        <f>'Moving Avg'!G1806</f>
        <v>98.351744000000011</v>
      </c>
      <c r="I1806" s="2">
        <f>'Moving Avg'!H1806</f>
        <v>102.32530400000016</v>
      </c>
      <c r="J1806" s="6" t="str">
        <f>OBV!F1806</f>
        <v>BULLISH</v>
      </c>
      <c r="K1806" s="6" t="str">
        <f>OBV!G1806</f>
        <v>NEUTRAL</v>
      </c>
      <c r="L1806" s="6" t="str">
        <f>OBV!H1806</f>
        <v>CONFIRMED BULLISH</v>
      </c>
    </row>
    <row r="1807" spans="1:12" ht="13.5" x14ac:dyDescent="0.25">
      <c r="A1807" s="3">
        <f>RSI!A1807</f>
        <v>44643</v>
      </c>
      <c r="B1807" s="2">
        <f>RSI!B1807</f>
        <v>99.784300000000002</v>
      </c>
      <c r="C1807" s="2">
        <f>RSI!I1807</f>
        <v>67.333009605706209</v>
      </c>
      <c r="D1807" s="2">
        <f>MACD!E1807</f>
        <v>-2.6393232566553735</v>
      </c>
      <c r="E1807" s="2">
        <f>MACD!F1807</f>
        <v>-0.17744791915737451</v>
      </c>
      <c r="F1807" s="2">
        <f>'Moving Avg'!D1807</f>
        <v>99.784300000000002</v>
      </c>
      <c r="G1807" s="2">
        <f>'Moving Avg'!F1807</f>
        <v>94.858689999999996</v>
      </c>
      <c r="H1807" s="2">
        <f>'Moving Avg'!G1807</f>
        <v>98.297596000000013</v>
      </c>
      <c r="I1807" s="2">
        <f>'Moving Avg'!H1807</f>
        <v>102.30322600000017</v>
      </c>
      <c r="J1807" s="6" t="str">
        <f>OBV!F1807</f>
        <v>BULLISH</v>
      </c>
      <c r="K1807" s="6" t="str">
        <f>OBV!G1807</f>
        <v>NEUTRAL</v>
      </c>
      <c r="L1807" s="6" t="str">
        <f>OBV!H1807</f>
        <v>CONFIRMED BULLISH</v>
      </c>
    </row>
    <row r="1808" spans="1:12" ht="13.5" x14ac:dyDescent="0.25">
      <c r="A1808" s="3">
        <f>RSI!A1808</f>
        <v>44644</v>
      </c>
      <c r="B1808" s="2">
        <f>RSI!B1808</f>
        <v>99.784300000000002</v>
      </c>
      <c r="C1808" s="2">
        <f>RSI!I1808</f>
        <v>67.333009605706209</v>
      </c>
      <c r="D1808" s="2">
        <f>MACD!E1808</f>
        <v>-3.2514821855396292</v>
      </c>
      <c r="E1808" s="2">
        <f>MACD!F1808</f>
        <v>-0.79225477243382547</v>
      </c>
      <c r="F1808" s="2">
        <f>'Moving Avg'!D1808</f>
        <v>99.784300000000002</v>
      </c>
      <c r="G1808" s="2">
        <f>'Moving Avg'!F1808</f>
        <v>95.043605000000014</v>
      </c>
      <c r="H1808" s="2">
        <f>'Moving Avg'!G1808</f>
        <v>98.243448000000029</v>
      </c>
      <c r="I1808" s="2">
        <f>'Moving Avg'!H1808</f>
        <v>102.28114800000016</v>
      </c>
      <c r="J1808" s="6" t="str">
        <f>OBV!F1808</f>
        <v>NEUTRAL</v>
      </c>
      <c r="K1808" s="6" t="str">
        <f>OBV!G1808</f>
        <v>NEUTRAL</v>
      </c>
      <c r="L1808" s="6" t="str">
        <f>OBV!H1808</f>
        <v>NEUTRAL</v>
      </c>
    </row>
    <row r="1809" spans="1:12" ht="13.5" x14ac:dyDescent="0.25">
      <c r="A1809" s="3">
        <f>RSI!A1809</f>
        <v>44645</v>
      </c>
      <c r="B1809" s="2">
        <f>RSI!B1809</f>
        <v>99.784300000000002</v>
      </c>
      <c r="C1809" s="2">
        <f>RSI!I1809</f>
        <v>67.333009605706209</v>
      </c>
      <c r="D1809" s="2">
        <f>MACD!E1809</f>
        <v>-3.7877721476507702</v>
      </c>
      <c r="E1809" s="2">
        <f>MACD!F1809</f>
        <v>-1.3913582474772146</v>
      </c>
      <c r="F1809" s="2">
        <f>'Moving Avg'!D1809</f>
        <v>99.784300000000002</v>
      </c>
      <c r="G1809" s="2">
        <f>'Moving Avg'!F1809</f>
        <v>95.228520000000017</v>
      </c>
      <c r="H1809" s="2">
        <f>'Moving Avg'!G1809</f>
        <v>98.189300000000017</v>
      </c>
      <c r="I1809" s="2">
        <f>'Moving Avg'!H1809</f>
        <v>102.25907000000015</v>
      </c>
      <c r="J1809" s="6" t="str">
        <f>OBV!F1809</f>
        <v>NEUTRAL</v>
      </c>
      <c r="K1809" s="6" t="str">
        <f>OBV!G1809</f>
        <v>NEUTRAL</v>
      </c>
      <c r="L1809" s="6" t="str">
        <f>OBV!H1809</f>
        <v>NEUTRAL</v>
      </c>
    </row>
    <row r="1810" spans="1:12" ht="13.5" x14ac:dyDescent="0.25">
      <c r="A1810" s="3">
        <f>RSI!A1810</f>
        <v>44648</v>
      </c>
      <c r="B1810" s="2">
        <f>RSI!B1810</f>
        <v>99.784300000000002</v>
      </c>
      <c r="C1810" s="2">
        <f>RSI!I1810</f>
        <v>67.333009605706209</v>
      </c>
      <c r="D1810" s="2">
        <f>MACD!E1810</f>
        <v>-4.2834782758272922</v>
      </c>
      <c r="E1810" s="2">
        <f>MACD!F1810</f>
        <v>-1.9697822531472302</v>
      </c>
      <c r="F1810" s="2">
        <f>'Moving Avg'!D1810</f>
        <v>99.784300000000002</v>
      </c>
      <c r="G1810" s="2">
        <f>'Moving Avg'!F1810</f>
        <v>95.434785000000005</v>
      </c>
      <c r="H1810" s="2">
        <f>'Moving Avg'!G1810</f>
        <v>98.152234000000021</v>
      </c>
      <c r="I1810" s="2">
        <f>'Moving Avg'!H1810</f>
        <v>102.23699200000016</v>
      </c>
      <c r="J1810" s="6" t="str">
        <f>OBV!F1810</f>
        <v>NEUTRAL</v>
      </c>
      <c r="K1810" s="6" t="str">
        <f>OBV!G1810</f>
        <v>NEUTRAL</v>
      </c>
      <c r="L1810" s="6" t="str">
        <f>OBV!H1810</f>
        <v>NEUTRAL</v>
      </c>
    </row>
    <row r="1811" spans="1:12" ht="13.5" x14ac:dyDescent="0.25">
      <c r="A1811" s="3">
        <f>RSI!A1811</f>
        <v>44649</v>
      </c>
      <c r="B1811" s="2">
        <f>RSI!B1811</f>
        <v>99.784300000000002</v>
      </c>
      <c r="C1811" s="2">
        <f>RSI!I1811</f>
        <v>67.333009605706209</v>
      </c>
      <c r="D1811" s="2">
        <f>MACD!E1811</f>
        <v>-4.7199269144177123</v>
      </c>
      <c r="E1811" s="2">
        <f>MACD!F1811</f>
        <v>-2.519811185401327</v>
      </c>
      <c r="F1811" s="2">
        <f>'Moving Avg'!D1811</f>
        <v>99.784300000000002</v>
      </c>
      <c r="G1811" s="2">
        <f>'Moving Avg'!F1811</f>
        <v>95.641050000000021</v>
      </c>
      <c r="H1811" s="2">
        <f>'Moving Avg'!G1811</f>
        <v>98.115168000000025</v>
      </c>
      <c r="I1811" s="2">
        <f>'Moving Avg'!H1811</f>
        <v>102.21491400000015</v>
      </c>
      <c r="J1811" s="6" t="str">
        <f>OBV!F1811</f>
        <v>NEUTRAL</v>
      </c>
      <c r="K1811" s="6" t="str">
        <f>OBV!G1811</f>
        <v>NEUTRAL</v>
      </c>
      <c r="L1811" s="6" t="str">
        <f>OBV!H1811</f>
        <v>NEUTRAL</v>
      </c>
    </row>
    <row r="1812" spans="1:12" ht="13.5" x14ac:dyDescent="0.25">
      <c r="A1812" s="3">
        <f>RSI!A1812</f>
        <v>44650</v>
      </c>
      <c r="B1812" s="2">
        <f>RSI!B1812</f>
        <v>95.659000000000006</v>
      </c>
      <c r="C1812" s="2">
        <f>RSI!I1812</f>
        <v>41.307424713453038</v>
      </c>
      <c r="D1812" s="2">
        <f>MACD!E1812</f>
        <v>-4.1674786749724007</v>
      </c>
      <c r="E1812" s="2">
        <f>MACD!F1812</f>
        <v>-2.8493446833155418</v>
      </c>
      <c r="F1812" s="2">
        <f>'Moving Avg'!D1812</f>
        <v>98.959239999999994</v>
      </c>
      <c r="G1812" s="2">
        <f>'Moving Avg'!F1812</f>
        <v>95.641050000000021</v>
      </c>
      <c r="H1812" s="2">
        <f>'Moving Avg'!G1812</f>
        <v>97.99559600000002</v>
      </c>
      <c r="I1812" s="2">
        <f>'Moving Avg'!H1812</f>
        <v>102.17220950000014</v>
      </c>
      <c r="J1812" s="6" t="str">
        <f>OBV!F1812</f>
        <v>BEARISH</v>
      </c>
      <c r="K1812" s="6" t="str">
        <f>OBV!G1812</f>
        <v>NEUTRAL</v>
      </c>
      <c r="L1812" s="6" t="str">
        <f>OBV!H1812</f>
        <v>CONFIRMED BEARISH</v>
      </c>
    </row>
    <row r="1813" spans="1:12" ht="13.5" x14ac:dyDescent="0.25">
      <c r="A1813" s="3">
        <f>RSI!A1813</f>
        <v>44651</v>
      </c>
      <c r="B1813" s="2">
        <f>RSI!B1813</f>
        <v>95.659000000000006</v>
      </c>
      <c r="C1813" s="2">
        <f>RSI!I1813</f>
        <v>41.307424713453052</v>
      </c>
      <c r="D1813" s="2">
        <f>MACD!E1813</f>
        <v>-3.0281499554642721</v>
      </c>
      <c r="E1813" s="2">
        <f>MACD!F1813</f>
        <v>-2.8851057377452878</v>
      </c>
      <c r="F1813" s="2">
        <f>'Moving Avg'!D1813</f>
        <v>98.134179999999986</v>
      </c>
      <c r="G1813" s="2">
        <f>'Moving Avg'!F1813</f>
        <v>95.85030500000002</v>
      </c>
      <c r="H1813" s="2">
        <f>'Moving Avg'!G1813</f>
        <v>97.876024000000001</v>
      </c>
      <c r="I1813" s="2">
        <f>'Moving Avg'!H1813</f>
        <v>102.14231650000015</v>
      </c>
      <c r="J1813" s="6" t="str">
        <f>OBV!F1813</f>
        <v>BEARISH</v>
      </c>
      <c r="K1813" s="6" t="str">
        <f>OBV!G1813</f>
        <v>NEUTRAL</v>
      </c>
      <c r="L1813" s="6" t="str">
        <f>OBV!H1813</f>
        <v>CONFIRMED BEARISH</v>
      </c>
    </row>
    <row r="1814" spans="1:12" ht="13.5" x14ac:dyDescent="0.25">
      <c r="A1814" s="3">
        <f>RSI!A1814</f>
        <v>44652</v>
      </c>
      <c r="B1814" s="2">
        <f>RSI!B1814</f>
        <v>95.659000000000006</v>
      </c>
      <c r="C1814" s="2">
        <f>RSI!I1814</f>
        <v>41.307424713453052</v>
      </c>
      <c r="D1814" s="2">
        <f>MACD!E1814</f>
        <v>-2.0539926970979252</v>
      </c>
      <c r="E1814" s="2">
        <f>MACD!F1814</f>
        <v>-2.7188831296158154</v>
      </c>
      <c r="F1814" s="2">
        <f>'Moving Avg'!D1814</f>
        <v>97.309119999999993</v>
      </c>
      <c r="G1814" s="2">
        <f>'Moving Avg'!F1814</f>
        <v>96.055290000000028</v>
      </c>
      <c r="H1814" s="2">
        <f>'Moving Avg'!G1814</f>
        <v>97.756451999999996</v>
      </c>
      <c r="I1814" s="2">
        <f>'Moving Avg'!H1814</f>
        <v>102.11242350000013</v>
      </c>
      <c r="J1814" s="6" t="str">
        <f>OBV!F1814</f>
        <v>BEARISH</v>
      </c>
      <c r="K1814" s="6" t="str">
        <f>OBV!G1814</f>
        <v>NEUTRAL</v>
      </c>
      <c r="L1814" s="6" t="str">
        <f>OBV!H1814</f>
        <v>CONFIRMED BEARISH</v>
      </c>
    </row>
    <row r="1815" spans="1:12" ht="13.5" x14ac:dyDescent="0.25">
      <c r="A1815" s="3">
        <f>RSI!A1815</f>
        <v>44655</v>
      </c>
      <c r="B1815" s="2">
        <f>RSI!B1815</f>
        <v>96.085999999999999</v>
      </c>
      <c r="C1815" s="2">
        <f>RSI!I1815</f>
        <v>44.100647875076099</v>
      </c>
      <c r="D1815" s="2">
        <f>MACD!E1815</f>
        <v>-1.2519744155049324</v>
      </c>
      <c r="E1815" s="2">
        <f>MACD!F1815</f>
        <v>-2.425501386793639</v>
      </c>
      <c r="F1815" s="2">
        <f>'Moving Avg'!D1815</f>
        <v>96.569460000000007</v>
      </c>
      <c r="G1815" s="2">
        <f>'Moving Avg'!F1815</f>
        <v>96.281625000000034</v>
      </c>
      <c r="H1815" s="2">
        <f>'Moving Avg'!G1815</f>
        <v>97.645419999999973</v>
      </c>
      <c r="I1815" s="2">
        <f>'Moving Avg'!H1815</f>
        <v>102.08466550000011</v>
      </c>
      <c r="J1815" s="6" t="str">
        <f>OBV!F1815</f>
        <v>BULLISH</v>
      </c>
      <c r="K1815" s="6" t="str">
        <f>OBV!G1815</f>
        <v>STRONG</v>
      </c>
      <c r="L1815" s="6" t="str">
        <f>OBV!H1815</f>
        <v>BULLISH DIVERGENCE</v>
      </c>
    </row>
    <row r="1816" spans="1:12" ht="13.5" x14ac:dyDescent="0.25">
      <c r="A1816" s="3">
        <f>RSI!A1816</f>
        <v>44656</v>
      </c>
      <c r="B1816" s="2">
        <f>RSI!B1816</f>
        <v>96.085999999999999</v>
      </c>
      <c r="C1816" s="2">
        <f>RSI!I1816</f>
        <v>44.100647875076099</v>
      </c>
      <c r="D1816" s="2">
        <f>MACD!E1816</f>
        <v>-0.5671991303194801</v>
      </c>
      <c r="E1816" s="2">
        <f>MACD!F1816</f>
        <v>-2.0538409354988074</v>
      </c>
      <c r="F1816" s="2">
        <f>'Moving Avg'!D1816</f>
        <v>95.829800000000006</v>
      </c>
      <c r="G1816" s="2">
        <f>'Moving Avg'!F1816</f>
        <v>96.507960000000026</v>
      </c>
      <c r="H1816" s="2">
        <f>'Moving Avg'!G1816</f>
        <v>97.534387999999964</v>
      </c>
      <c r="I1816" s="2">
        <f>'Moving Avg'!H1816</f>
        <v>102.05690750000011</v>
      </c>
      <c r="J1816" s="6" t="str">
        <f>OBV!F1816</f>
        <v>BULLISH</v>
      </c>
      <c r="K1816" s="6" t="str">
        <f>OBV!G1816</f>
        <v>STRONG</v>
      </c>
      <c r="L1816" s="6" t="str">
        <f>OBV!H1816</f>
        <v>BULLISH DIVERGENCE</v>
      </c>
    </row>
    <row r="1817" spans="1:12" ht="13.5" x14ac:dyDescent="0.25">
      <c r="A1817" s="3">
        <f>RSI!A1817</f>
        <v>44657</v>
      </c>
      <c r="B1817" s="2">
        <f>RSI!B1817</f>
        <v>96.128699999999995</v>
      </c>
      <c r="C1817" s="2">
        <f>RSI!I1817</f>
        <v>44.407485177632189</v>
      </c>
      <c r="D1817" s="2">
        <f>MACD!E1817</f>
        <v>1.4752436481884956E-2</v>
      </c>
      <c r="E1817" s="2">
        <f>MACD!F1817</f>
        <v>-1.6401222611026689</v>
      </c>
      <c r="F1817" s="2">
        <f>'Moving Avg'!D1817</f>
        <v>95.923739999999995</v>
      </c>
      <c r="G1817" s="2">
        <f>'Moving Avg'!F1817</f>
        <v>96.736430000000027</v>
      </c>
      <c r="H1817" s="2">
        <f>'Moving Avg'!G1817</f>
        <v>97.42420999999996</v>
      </c>
      <c r="I1817" s="2">
        <f>'Moving Avg'!H1817</f>
        <v>102.0293630000001</v>
      </c>
      <c r="J1817" s="6" t="str">
        <f>OBV!F1817</f>
        <v>BULLISH</v>
      </c>
      <c r="K1817" s="6" t="str">
        <f>OBV!G1817</f>
        <v>STRONG</v>
      </c>
      <c r="L1817" s="6" t="str">
        <f>OBV!H1817</f>
        <v>CONFIRMED BULLISH</v>
      </c>
    </row>
    <row r="1818" spans="1:12" ht="13.5" x14ac:dyDescent="0.25">
      <c r="A1818" s="3">
        <f>RSI!A1818</f>
        <v>44658</v>
      </c>
      <c r="B1818" s="2">
        <f>RSI!B1818</f>
        <v>99.784300000000002</v>
      </c>
      <c r="C1818" s="2">
        <f>RSI!I1818</f>
        <v>63.087874193585165</v>
      </c>
      <c r="D1818" s="2">
        <f>MACD!E1818</f>
        <v>0.24140335136635827</v>
      </c>
      <c r="E1818" s="2">
        <f>MACD!F1818</f>
        <v>-1.2638171386088635</v>
      </c>
      <c r="F1818" s="2">
        <f>'Moving Avg'!D1818</f>
        <v>96.748800000000003</v>
      </c>
      <c r="G1818" s="2">
        <f>'Moving Avg'!F1818</f>
        <v>97.147680000000022</v>
      </c>
      <c r="H1818" s="2">
        <f>'Moving Avg'!G1818</f>
        <v>97.455299999999966</v>
      </c>
      <c r="I1818" s="2">
        <f>'Moving Avg'!H1818</f>
        <v>102.01625300000011</v>
      </c>
      <c r="J1818" s="6" t="str">
        <f>OBV!F1818</f>
        <v>BULLISH</v>
      </c>
      <c r="K1818" s="6" t="str">
        <f>OBV!G1818</f>
        <v>STRONG</v>
      </c>
      <c r="L1818" s="6" t="str">
        <f>OBV!H1818</f>
        <v>CONFIRMED BULLISH</v>
      </c>
    </row>
    <row r="1819" spans="1:12" ht="13.5" x14ac:dyDescent="0.25">
      <c r="A1819" s="3">
        <f>RSI!A1819</f>
        <v>44659</v>
      </c>
      <c r="B1819" s="2">
        <f>RSI!B1819</f>
        <v>99.784300000000002</v>
      </c>
      <c r="C1819" s="2">
        <f>RSI!I1819</f>
        <v>63.087874193585165</v>
      </c>
      <c r="D1819" s="2">
        <f>MACD!E1819</f>
        <v>0.41622781913775952</v>
      </c>
      <c r="E1819" s="2">
        <f>MACD!F1819</f>
        <v>-0.92780814705953885</v>
      </c>
      <c r="F1819" s="2">
        <f>'Moving Avg'!D1819</f>
        <v>97.57386000000001</v>
      </c>
      <c r="G1819" s="2">
        <f>'Moving Avg'!F1819</f>
        <v>97.558930000000032</v>
      </c>
      <c r="H1819" s="2">
        <f>'Moving Avg'!G1819</f>
        <v>97.486559999999955</v>
      </c>
      <c r="I1819" s="2">
        <f>'Moving Avg'!H1819</f>
        <v>102.00314300000009</v>
      </c>
      <c r="J1819" s="6" t="str">
        <f>OBV!F1819</f>
        <v>BULLISH</v>
      </c>
      <c r="K1819" s="6" t="str">
        <f>OBV!G1819</f>
        <v>STRONG</v>
      </c>
      <c r="L1819" s="6" t="str">
        <f>OBV!H1819</f>
        <v>CONFIRMED BULLISH</v>
      </c>
    </row>
    <row r="1820" spans="1:12" ht="13.5" x14ac:dyDescent="0.25">
      <c r="A1820" s="3">
        <f>RSI!A1820</f>
        <v>44662</v>
      </c>
      <c r="B1820" s="2">
        <f>RSI!B1820</f>
        <v>99.502399999999994</v>
      </c>
      <c r="C1820" s="2">
        <f>RSI!I1820</f>
        <v>61.24726301429056</v>
      </c>
      <c r="D1820" s="2">
        <f>MACD!E1820</f>
        <v>0.56933670050693763</v>
      </c>
      <c r="E1820" s="2">
        <f>MACD!F1820</f>
        <v>-0.62837917754624362</v>
      </c>
      <c r="F1820" s="2">
        <f>'Moving Avg'!D1820</f>
        <v>98.257140000000007</v>
      </c>
      <c r="G1820" s="2">
        <f>'Moving Avg'!F1820</f>
        <v>97.964200000000034</v>
      </c>
      <c r="H1820" s="2">
        <f>'Moving Avg'!G1820</f>
        <v>97.46093799999997</v>
      </c>
      <c r="I1820" s="2">
        <f>'Moving Avg'!H1820</f>
        <v>101.98862350000009</v>
      </c>
      <c r="J1820" s="6" t="str">
        <f>OBV!F1820</f>
        <v>BULLISH</v>
      </c>
      <c r="K1820" s="6" t="str">
        <f>OBV!G1820</f>
        <v>NEUTRAL</v>
      </c>
      <c r="L1820" s="6" t="str">
        <f>OBV!H1820</f>
        <v>CONFIRMED BULLISH</v>
      </c>
    </row>
    <row r="1821" spans="1:12" ht="13.5" x14ac:dyDescent="0.25">
      <c r="A1821" s="3">
        <f>RSI!A1821</f>
        <v>44663</v>
      </c>
      <c r="B1821" s="2">
        <f>RSI!B1821</f>
        <v>99.502399999999994</v>
      </c>
      <c r="C1821" s="2">
        <f>RSI!I1821</f>
        <v>61.24726301429056</v>
      </c>
      <c r="D1821" s="2">
        <f>MACD!E1821</f>
        <v>0.68601816938014792</v>
      </c>
      <c r="E1821" s="2">
        <f>MACD!F1821</f>
        <v>-0.36549970816096533</v>
      </c>
      <c r="F1821" s="2">
        <f>'Moving Avg'!D1821</f>
        <v>98.940419999999989</v>
      </c>
      <c r="G1821" s="2">
        <f>'Moving Avg'!F1821</f>
        <v>98.369895000000028</v>
      </c>
      <c r="H1821" s="2">
        <f>'Moving Avg'!G1821</f>
        <v>97.435315999999986</v>
      </c>
      <c r="I1821" s="2">
        <f>'Moving Avg'!H1821</f>
        <v>101.9741040000001</v>
      </c>
      <c r="J1821" s="6" t="str">
        <f>OBV!F1821</f>
        <v>BULLISH</v>
      </c>
      <c r="K1821" s="6" t="str">
        <f>OBV!G1821</f>
        <v>NEUTRAL</v>
      </c>
      <c r="L1821" s="6" t="str">
        <f>OBV!H1821</f>
        <v>CONFIRMED BULLISH</v>
      </c>
    </row>
    <row r="1822" spans="1:12" ht="13.5" x14ac:dyDescent="0.25">
      <c r="A1822" s="3">
        <f>RSI!A1822</f>
        <v>44664</v>
      </c>
      <c r="B1822" s="2">
        <f>RSI!B1822</f>
        <v>99.502399999999994</v>
      </c>
      <c r="C1822" s="2">
        <f>RSI!I1822</f>
        <v>61.24726301429056</v>
      </c>
      <c r="D1822" s="2">
        <f>MACD!E1822</f>
        <v>0.13816840089756965</v>
      </c>
      <c r="E1822" s="2">
        <f>MACD!F1822</f>
        <v>-0.2647660863492583</v>
      </c>
      <c r="F1822" s="2">
        <f>'Moving Avg'!D1822</f>
        <v>99.615159999999989</v>
      </c>
      <c r="G1822" s="2">
        <f>'Moving Avg'!F1822</f>
        <v>98.57061000000003</v>
      </c>
      <c r="H1822" s="2">
        <f>'Moving Avg'!G1822</f>
        <v>97.409694000000002</v>
      </c>
      <c r="I1822" s="2">
        <f>'Moving Avg'!H1822</f>
        <v>101.95915750000009</v>
      </c>
      <c r="J1822" s="6" t="str">
        <f>OBV!F1822</f>
        <v>BEARISH</v>
      </c>
      <c r="K1822" s="6" t="str">
        <f>OBV!G1822</f>
        <v>NEUTRAL</v>
      </c>
      <c r="L1822" s="6" t="str">
        <f>OBV!H1822</f>
        <v>BEARISH DIVERGENCE</v>
      </c>
    </row>
    <row r="1823" spans="1:12" ht="13.5" x14ac:dyDescent="0.25">
      <c r="A1823" s="3">
        <f>RSI!A1823</f>
        <v>44665</v>
      </c>
      <c r="B1823" s="2">
        <f>RSI!B1823</f>
        <v>99.502399999999994</v>
      </c>
      <c r="C1823" s="2">
        <f>RSI!I1823</f>
        <v>61.24726301429056</v>
      </c>
      <c r="D1823" s="2">
        <f>MACD!E1823</f>
        <v>-0.33643262456197931</v>
      </c>
      <c r="E1823" s="2">
        <f>MACD!F1823</f>
        <v>-0.2790993939918025</v>
      </c>
      <c r="F1823" s="2">
        <f>'Moving Avg'!D1823</f>
        <v>99.558779999999985</v>
      </c>
      <c r="G1823" s="2">
        <f>'Moving Avg'!F1823</f>
        <v>98.556515000000019</v>
      </c>
      <c r="H1823" s="2">
        <f>'Moving Avg'!G1823</f>
        <v>97.384072000000003</v>
      </c>
      <c r="I1823" s="2">
        <f>'Moving Avg'!H1823</f>
        <v>101.94421100000011</v>
      </c>
      <c r="J1823" s="6" t="str">
        <f>OBV!F1823</f>
        <v>BEARISH</v>
      </c>
      <c r="K1823" s="6" t="str">
        <f>OBV!G1823</f>
        <v>NEUTRAL</v>
      </c>
      <c r="L1823" s="6" t="str">
        <f>OBV!H1823</f>
        <v>CONFIRMED BEARISH</v>
      </c>
    </row>
    <row r="1824" spans="1:12" ht="13.5" x14ac:dyDescent="0.25">
      <c r="A1824" s="3">
        <f>RSI!A1824</f>
        <v>44666</v>
      </c>
      <c r="B1824" s="2">
        <f>RSI!B1824</f>
        <v>99.502399999999994</v>
      </c>
      <c r="C1824" s="2">
        <f>RSI!I1824</f>
        <v>61.24726301429056</v>
      </c>
      <c r="D1824" s="2">
        <f>MACD!E1824</f>
        <v>-0.74823647499823664</v>
      </c>
      <c r="E1824" s="2">
        <f>MACD!F1824</f>
        <v>-0.37292681019308938</v>
      </c>
      <c r="F1824" s="2">
        <f>'Moving Avg'!D1824</f>
        <v>99.502399999999994</v>
      </c>
      <c r="G1824" s="2">
        <f>'Moving Avg'!F1824</f>
        <v>98.542420000000021</v>
      </c>
      <c r="H1824" s="2">
        <f>'Moving Avg'!G1824</f>
        <v>97.358449999999991</v>
      </c>
      <c r="I1824" s="2">
        <f>'Moving Avg'!H1824</f>
        <v>101.9292645000001</v>
      </c>
      <c r="J1824" s="6" t="str">
        <f>OBV!F1824</f>
        <v>BEARISH</v>
      </c>
      <c r="K1824" s="6" t="str">
        <f>OBV!G1824</f>
        <v>NEUTRAL</v>
      </c>
      <c r="L1824" s="6" t="str">
        <f>OBV!H1824</f>
        <v>CONFIRMED BEARISH</v>
      </c>
    </row>
    <row r="1825" spans="1:12" ht="13.5" x14ac:dyDescent="0.25">
      <c r="A1825" s="3">
        <f>RSI!A1825</f>
        <v>44669</v>
      </c>
      <c r="B1825" s="2">
        <f>RSI!B1825</f>
        <v>99.502399999999994</v>
      </c>
      <c r="C1825" s="2">
        <f>RSI!I1825</f>
        <v>61.247263014290553</v>
      </c>
      <c r="D1825" s="2">
        <f>MACD!E1825</f>
        <v>-1.0404550304682658</v>
      </c>
      <c r="E1825" s="2">
        <f>MACD!F1825</f>
        <v>-0.50643245424812466</v>
      </c>
      <c r="F1825" s="2">
        <f>'Moving Avg'!D1825</f>
        <v>99.502399999999994</v>
      </c>
      <c r="G1825" s="2">
        <f>'Moving Avg'!F1825</f>
        <v>98.528325000000024</v>
      </c>
      <c r="H1825" s="2">
        <f>'Moving Avg'!G1825</f>
        <v>97.332828000000006</v>
      </c>
      <c r="I1825" s="2">
        <f>'Moving Avg'!H1825</f>
        <v>101.91431800000009</v>
      </c>
      <c r="J1825" s="6" t="str">
        <f>OBV!F1825</f>
        <v>NEUTRAL</v>
      </c>
      <c r="K1825" s="6" t="str">
        <f>OBV!G1825</f>
        <v>NEUTRAL</v>
      </c>
      <c r="L1825" s="6" t="str">
        <f>OBV!H1825</f>
        <v>NEUTRAL</v>
      </c>
    </row>
    <row r="1826" spans="1:12" ht="13.5" x14ac:dyDescent="0.25">
      <c r="A1826" s="3">
        <f>RSI!A1826</f>
        <v>44670</v>
      </c>
      <c r="B1826" s="2">
        <f>RSI!B1826</f>
        <v>99.502399999999994</v>
      </c>
      <c r="C1826" s="2">
        <f>RSI!I1826</f>
        <v>61.24726301429056</v>
      </c>
      <c r="D1826" s="2">
        <f>MACD!E1826</f>
        <v>-1.2964774881103835</v>
      </c>
      <c r="E1826" s="2">
        <f>MACD!F1826</f>
        <v>-0.66444146102057644</v>
      </c>
      <c r="F1826" s="2">
        <f>'Moving Avg'!D1826</f>
        <v>99.502399999999994</v>
      </c>
      <c r="G1826" s="2">
        <f>'Moving Avg'!F1826</f>
        <v>98.514230000000026</v>
      </c>
      <c r="H1826" s="2">
        <f>'Moving Avg'!G1826</f>
        <v>97.307206000000008</v>
      </c>
      <c r="I1826" s="2">
        <f>'Moving Avg'!H1826</f>
        <v>101.89937150000009</v>
      </c>
      <c r="J1826" s="6" t="str">
        <f>OBV!F1826</f>
        <v>NEUTRAL</v>
      </c>
      <c r="K1826" s="6" t="str">
        <f>OBV!G1826</f>
        <v>NEUTRAL</v>
      </c>
      <c r="L1826" s="6" t="str">
        <f>OBV!H1826</f>
        <v>NEUTRAL</v>
      </c>
    </row>
    <row r="1827" spans="1:12" ht="13.5" x14ac:dyDescent="0.25">
      <c r="A1827" s="3">
        <f>RSI!A1827</f>
        <v>44671</v>
      </c>
      <c r="B1827" s="2">
        <f>RSI!B1827</f>
        <v>99.502399999999994</v>
      </c>
      <c r="C1827" s="2">
        <f>RSI!I1827</f>
        <v>61.247263014290553</v>
      </c>
      <c r="D1827" s="2">
        <f>MACD!E1827</f>
        <v>-1.5146543140338622</v>
      </c>
      <c r="E1827" s="2">
        <f>MACD!F1827</f>
        <v>-0.83448403162323359</v>
      </c>
      <c r="F1827" s="2">
        <f>'Moving Avg'!D1827</f>
        <v>99.502399999999994</v>
      </c>
      <c r="G1827" s="2">
        <f>'Moving Avg'!F1827</f>
        <v>98.500135000000029</v>
      </c>
      <c r="H1827" s="2">
        <f>'Moving Avg'!G1827</f>
        <v>97.281584000000009</v>
      </c>
      <c r="I1827" s="2">
        <f>'Moving Avg'!H1827</f>
        <v>101.88442500000008</v>
      </c>
      <c r="J1827" s="6" t="str">
        <f>OBV!F1827</f>
        <v>NEUTRAL</v>
      </c>
      <c r="K1827" s="6" t="str">
        <f>OBV!G1827</f>
        <v>NEUTRAL</v>
      </c>
      <c r="L1827" s="6" t="str">
        <f>OBV!H1827</f>
        <v>NEUTRAL</v>
      </c>
    </row>
    <row r="1828" spans="1:12" ht="13.5" x14ac:dyDescent="0.25">
      <c r="A1828" s="3">
        <f>RSI!A1828</f>
        <v>44672</v>
      </c>
      <c r="B1828" s="2">
        <f>RSI!B1828</f>
        <v>99.075400000000002</v>
      </c>
      <c r="C1828" s="2">
        <f>RSI!I1828</f>
        <v>56.712977369198754</v>
      </c>
      <c r="D1828" s="2">
        <f>MACD!E1828</f>
        <v>-1.112746649853861</v>
      </c>
      <c r="E1828" s="2">
        <f>MACD!F1828</f>
        <v>-0.8901365552693592</v>
      </c>
      <c r="F1828" s="2">
        <f>'Moving Avg'!D1828</f>
        <v>99.417000000000002</v>
      </c>
      <c r="G1828" s="2">
        <f>'Moving Avg'!F1828</f>
        <v>98.464690000000033</v>
      </c>
      <c r="H1828" s="2">
        <f>'Moving Avg'!G1828</f>
        <v>97.247421999999986</v>
      </c>
      <c r="I1828" s="2">
        <f>'Moving Avg'!H1828</f>
        <v>101.8673435000001</v>
      </c>
      <c r="J1828" s="6" t="str">
        <f>OBV!F1828</f>
        <v>BEARISH</v>
      </c>
      <c r="K1828" s="6" t="str">
        <f>OBV!G1828</f>
        <v>NEUTRAL</v>
      </c>
      <c r="L1828" s="6" t="str">
        <f>OBV!H1828</f>
        <v>CONFIRMED BEARISH</v>
      </c>
    </row>
    <row r="1829" spans="1:12" ht="13.5" x14ac:dyDescent="0.25">
      <c r="A1829" s="3">
        <f>RSI!A1829</f>
        <v>44673</v>
      </c>
      <c r="B1829" s="2">
        <f>RSI!B1829</f>
        <v>99.075400000000002</v>
      </c>
      <c r="C1829" s="2">
        <f>RSI!I1829</f>
        <v>56.712977369198747</v>
      </c>
      <c r="D1829" s="2">
        <f>MACD!E1829</f>
        <v>-0.7771022217942658</v>
      </c>
      <c r="E1829" s="2">
        <f>MACD!F1829</f>
        <v>-0.86752968857434054</v>
      </c>
      <c r="F1829" s="2">
        <f>'Moving Avg'!D1829</f>
        <v>99.331600000000009</v>
      </c>
      <c r="G1829" s="2">
        <f>'Moving Avg'!F1829</f>
        <v>98.429245000000023</v>
      </c>
      <c r="H1829" s="2">
        <f>'Moving Avg'!G1829</f>
        <v>97.213259999999948</v>
      </c>
      <c r="I1829" s="2">
        <f>'Moving Avg'!H1829</f>
        <v>101.8502620000001</v>
      </c>
      <c r="J1829" s="6" t="str">
        <f>OBV!F1829</f>
        <v>BEARISH</v>
      </c>
      <c r="K1829" s="6" t="str">
        <f>OBV!G1829</f>
        <v>NEUTRAL</v>
      </c>
      <c r="L1829" s="6" t="str">
        <f>OBV!H1829</f>
        <v>CONFIRMED BEARISH</v>
      </c>
    </row>
    <row r="1830" spans="1:12" ht="13.5" x14ac:dyDescent="0.25">
      <c r="A1830" s="3">
        <f>RSI!A1830</f>
        <v>44676</v>
      </c>
      <c r="B1830" s="2">
        <f>RSI!B1830</f>
        <v>102.49169999999999</v>
      </c>
      <c r="C1830" s="2">
        <f>RSI!I1830</f>
        <v>74.339936781678617</v>
      </c>
      <c r="D1830" s="2">
        <f>MACD!E1830</f>
        <v>-0.7936269323254237</v>
      </c>
      <c r="E1830" s="2">
        <f>MACD!F1830</f>
        <v>-0.85274913732455715</v>
      </c>
      <c r="F1830" s="2">
        <f>'Moving Avg'!D1830</f>
        <v>99.929459999999992</v>
      </c>
      <c r="G1830" s="2">
        <f>'Moving Avg'!F1830</f>
        <v>98.564615000000032</v>
      </c>
      <c r="H1830" s="2">
        <f>'Moving Avg'!G1830</f>
        <v>97.247423999999938</v>
      </c>
      <c r="I1830" s="2">
        <f>'Moving Avg'!H1830</f>
        <v>101.8502620000001</v>
      </c>
      <c r="J1830" s="6" t="str">
        <f>OBV!F1830</f>
        <v>BULLISH</v>
      </c>
      <c r="K1830" s="6" t="str">
        <f>OBV!G1830</f>
        <v>NEUTRAL</v>
      </c>
      <c r="L1830" s="6" t="str">
        <f>OBV!H1830</f>
        <v>CONFIRMED BULLISH</v>
      </c>
    </row>
    <row r="1831" spans="1:12" ht="13.5" x14ac:dyDescent="0.25">
      <c r="A1831" s="3">
        <f>RSI!A1831</f>
        <v>44677</v>
      </c>
      <c r="B1831" s="2">
        <f>RSI!B1831</f>
        <v>102.49169999999999</v>
      </c>
      <c r="C1831" s="2">
        <f>RSI!I1831</f>
        <v>74.339936781678617</v>
      </c>
      <c r="D1831" s="2">
        <f>MACD!E1831</f>
        <v>-0.83159555815666408</v>
      </c>
      <c r="E1831" s="2">
        <f>MACD!F1831</f>
        <v>-0.84851842149097856</v>
      </c>
      <c r="F1831" s="2">
        <f>'Moving Avg'!D1831</f>
        <v>100.52731999999999</v>
      </c>
      <c r="G1831" s="2">
        <f>'Moving Avg'!F1831</f>
        <v>98.699985000000027</v>
      </c>
      <c r="H1831" s="2">
        <f>'Moving Avg'!G1831</f>
        <v>97.281587999999942</v>
      </c>
      <c r="I1831" s="2">
        <f>'Moving Avg'!H1831</f>
        <v>101.85026200000007</v>
      </c>
      <c r="J1831" s="6" t="str">
        <f>OBV!F1831</f>
        <v>BULLISH</v>
      </c>
      <c r="K1831" s="6" t="str">
        <f>OBV!G1831</f>
        <v>NEUTRAL</v>
      </c>
      <c r="L1831" s="6" t="str">
        <f>OBV!H1831</f>
        <v>CONFIRMED BULLISH</v>
      </c>
    </row>
    <row r="1832" spans="1:12" ht="13.5" x14ac:dyDescent="0.25">
      <c r="A1832" s="3">
        <f>RSI!A1832</f>
        <v>44678</v>
      </c>
      <c r="B1832" s="2">
        <f>RSI!B1832</f>
        <v>102.49169999999999</v>
      </c>
      <c r="C1832" s="2">
        <f>RSI!I1832</f>
        <v>74.339936781678617</v>
      </c>
      <c r="D1832" s="2">
        <f>MACD!E1832</f>
        <v>-0.88593228143575686</v>
      </c>
      <c r="E1832" s="2">
        <f>MACD!F1832</f>
        <v>-0.8560011934799342</v>
      </c>
      <c r="F1832" s="2">
        <f>'Moving Avg'!D1832</f>
        <v>101.12517999999999</v>
      </c>
      <c r="G1832" s="2">
        <f>'Moving Avg'!F1832</f>
        <v>99.041620000000009</v>
      </c>
      <c r="H1832" s="2">
        <f>'Moving Avg'!G1832</f>
        <v>97.315751999999918</v>
      </c>
      <c r="I1832" s="2">
        <f>'Moving Avg'!H1832</f>
        <v>101.85026200000007</v>
      </c>
      <c r="J1832" s="6" t="str">
        <f>OBV!F1832</f>
        <v>BULLISH</v>
      </c>
      <c r="K1832" s="6" t="str">
        <f>OBV!G1832</f>
        <v>NEUTRAL</v>
      </c>
      <c r="L1832" s="6" t="str">
        <f>OBV!H1832</f>
        <v>CONFIRMED BULLISH</v>
      </c>
    </row>
    <row r="1833" spans="1:12" ht="13.5" x14ac:dyDescent="0.25">
      <c r="A1833" s="3">
        <f>RSI!A1833</f>
        <v>44679</v>
      </c>
      <c r="B1833" s="2">
        <f>RSI!B1833</f>
        <v>102.49169999999999</v>
      </c>
      <c r="C1833" s="2">
        <f>RSI!I1833</f>
        <v>74.339936781678617</v>
      </c>
      <c r="D1833" s="2">
        <f>MACD!E1833</f>
        <v>-0.95247379076910477</v>
      </c>
      <c r="E1833" s="2">
        <f>MACD!F1833</f>
        <v>-0.87529571293776842</v>
      </c>
      <c r="F1833" s="2">
        <f>'Moving Avg'!D1833</f>
        <v>101.80843999999999</v>
      </c>
      <c r="G1833" s="2">
        <f>'Moving Avg'!F1833</f>
        <v>99.383255000000005</v>
      </c>
      <c r="H1833" s="2">
        <f>'Moving Avg'!G1833</f>
        <v>97.349915999999908</v>
      </c>
      <c r="I1833" s="2">
        <f>'Moving Avg'!H1833</f>
        <v>101.85026200000004</v>
      </c>
      <c r="J1833" s="6" t="str">
        <f>OBV!F1833</f>
        <v>BULLISH</v>
      </c>
      <c r="K1833" s="6" t="str">
        <f>OBV!G1833</f>
        <v>NEUTRAL</v>
      </c>
      <c r="L1833" s="6" t="str">
        <f>OBV!H1833</f>
        <v>CONFIRMED BULLISH</v>
      </c>
    </row>
    <row r="1834" spans="1:12" ht="13.5" x14ac:dyDescent="0.25">
      <c r="A1834" s="3">
        <f>RSI!A1834</f>
        <v>44680</v>
      </c>
      <c r="B1834" s="2">
        <f>RSI!B1834</f>
        <v>102.49169999999999</v>
      </c>
      <c r="C1834" s="2">
        <f>RSI!I1834</f>
        <v>74.339936781678617</v>
      </c>
      <c r="D1834" s="2">
        <f>MACD!E1834</f>
        <v>-1.0278191466198052</v>
      </c>
      <c r="E1834" s="2">
        <f>MACD!F1834</f>
        <v>-0.90580039967417592</v>
      </c>
      <c r="F1834" s="2">
        <f>'Moving Avg'!D1834</f>
        <v>102.49169999999999</v>
      </c>
      <c r="G1834" s="2">
        <f>'Moving Avg'!F1834</f>
        <v>99.724890000000002</v>
      </c>
      <c r="H1834" s="2">
        <f>'Moving Avg'!G1834</f>
        <v>97.384079999999884</v>
      </c>
      <c r="I1834" s="2">
        <f>'Moving Avg'!H1834</f>
        <v>101.85026200000004</v>
      </c>
      <c r="J1834" s="6" t="str">
        <f>OBV!F1834</f>
        <v>BULLISH</v>
      </c>
      <c r="K1834" s="6" t="str">
        <f>OBV!G1834</f>
        <v>NEUTRAL</v>
      </c>
      <c r="L1834" s="6" t="str">
        <f>OBV!H1834</f>
        <v>CONFIRMED BULLISH</v>
      </c>
    </row>
    <row r="1835" spans="1:12" ht="13.5" x14ac:dyDescent="0.25">
      <c r="A1835" s="3">
        <f>RSI!A1835</f>
        <v>44685</v>
      </c>
      <c r="B1835" s="2">
        <f>RSI!B1835</f>
        <v>102.49169999999999</v>
      </c>
      <c r="C1835" s="2">
        <f>RSI!I1835</f>
        <v>74.339936781678617</v>
      </c>
      <c r="D1835" s="2">
        <f>MACD!E1835</f>
        <v>-1.1092034664843737</v>
      </c>
      <c r="E1835" s="2">
        <f>MACD!F1835</f>
        <v>-0.94648101303621546</v>
      </c>
      <c r="F1835" s="2">
        <f>'Moving Avg'!D1835</f>
        <v>102.49169999999999</v>
      </c>
      <c r="G1835" s="2">
        <f>'Moving Avg'!F1835</f>
        <v>100.045175</v>
      </c>
      <c r="H1835" s="2">
        <f>'Moving Avg'!G1835</f>
        <v>97.452405999999883</v>
      </c>
      <c r="I1835" s="2">
        <f>'Moving Avg'!H1835</f>
        <v>101.85026200000001</v>
      </c>
      <c r="J1835" s="6" t="str">
        <f>OBV!F1835</f>
        <v>NEUTRAL</v>
      </c>
      <c r="K1835" s="6" t="str">
        <f>OBV!G1835</f>
        <v>NEUTRAL</v>
      </c>
      <c r="L1835" s="6" t="str">
        <f>OBV!H1835</f>
        <v>NEUTRAL</v>
      </c>
    </row>
    <row r="1836" spans="1:12" ht="13.5" x14ac:dyDescent="0.25">
      <c r="A1836" s="3">
        <f>RSI!A1836</f>
        <v>44686</v>
      </c>
      <c r="B1836" s="2">
        <f>RSI!B1836</f>
        <v>102.49169999999999</v>
      </c>
      <c r="C1836" s="2">
        <f>RSI!I1836</f>
        <v>74.339936781678617</v>
      </c>
      <c r="D1836" s="2">
        <f>MACD!E1836</f>
        <v>-1.1943917117744576</v>
      </c>
      <c r="E1836" s="2">
        <f>MACD!F1836</f>
        <v>-0.99606315278386393</v>
      </c>
      <c r="F1836" s="2">
        <f>'Moving Avg'!D1836</f>
        <v>102.49169999999999</v>
      </c>
      <c r="G1836" s="2">
        <f>'Moving Avg'!F1836</f>
        <v>100.36546</v>
      </c>
      <c r="H1836" s="2">
        <f>'Moving Avg'!G1836</f>
        <v>97.578811999999914</v>
      </c>
      <c r="I1836" s="2">
        <f>'Moving Avg'!H1836</f>
        <v>101.85026200000001</v>
      </c>
      <c r="J1836" s="6" t="str">
        <f>OBV!F1836</f>
        <v>NEUTRAL</v>
      </c>
      <c r="K1836" s="6" t="str">
        <f>OBV!G1836</f>
        <v>NEUTRAL</v>
      </c>
      <c r="L1836" s="6" t="str">
        <f>OBV!H1836</f>
        <v>NEUTRAL</v>
      </c>
    </row>
    <row r="1837" spans="1:12" ht="13.5" x14ac:dyDescent="0.25">
      <c r="A1837" s="3">
        <f>RSI!A1837</f>
        <v>44687</v>
      </c>
      <c r="B1837" s="2">
        <f>RSI!B1837</f>
        <v>102.49169999999999</v>
      </c>
      <c r="C1837" s="2">
        <f>RSI!I1837</f>
        <v>74.339936781678617</v>
      </c>
      <c r="D1837" s="2">
        <f>MACD!E1837</f>
        <v>-1.2815894343034415</v>
      </c>
      <c r="E1837" s="2">
        <f>MACD!F1837</f>
        <v>-1.0531684090877795</v>
      </c>
      <c r="F1837" s="2">
        <f>'Moving Avg'!D1837</f>
        <v>102.49169999999999</v>
      </c>
      <c r="G1837" s="2">
        <f>'Moving Avg'!F1837</f>
        <v>100.68361</v>
      </c>
      <c r="H1837" s="2">
        <f>'Moving Avg'!G1837</f>
        <v>97.705217999999917</v>
      </c>
      <c r="I1837" s="2">
        <f>'Moving Avg'!H1837</f>
        <v>101.850262</v>
      </c>
      <c r="J1837" s="6" t="str">
        <f>OBV!F1837</f>
        <v>NEUTRAL</v>
      </c>
      <c r="K1837" s="6" t="str">
        <f>OBV!G1837</f>
        <v>NEUTRAL</v>
      </c>
      <c r="L1837" s="6" t="str">
        <f>OBV!H1837</f>
        <v>NEUTRAL</v>
      </c>
    </row>
    <row r="1838" spans="1:12" ht="13.5" x14ac:dyDescent="0.25">
      <c r="A1838" s="3">
        <f>RSI!A1838</f>
        <v>44690</v>
      </c>
      <c r="B1838" s="2">
        <f>RSI!B1838</f>
        <v>102.49169999999999</v>
      </c>
      <c r="C1838" s="2">
        <f>RSI!I1838</f>
        <v>74.339936781678617</v>
      </c>
      <c r="D1838" s="2">
        <f>MACD!E1838</f>
        <v>-1.4350601350392225</v>
      </c>
      <c r="E1838" s="2">
        <f>MACD!F1838</f>
        <v>-1.1295467542780682</v>
      </c>
      <c r="F1838" s="2">
        <f>'Moving Avg'!D1838</f>
        <v>102.49169999999999</v>
      </c>
      <c r="G1838" s="2">
        <f>'Moving Avg'!F1838</f>
        <v>100.81898</v>
      </c>
      <c r="H1838" s="2">
        <f>'Moving Avg'!G1838</f>
        <v>97.833331999999913</v>
      </c>
      <c r="I1838" s="2">
        <f>'Moving Avg'!H1838</f>
        <v>101.850262</v>
      </c>
      <c r="J1838" s="6" t="str">
        <f>OBV!F1838</f>
        <v>NEUTRAL</v>
      </c>
      <c r="K1838" s="6" t="str">
        <f>OBV!G1838</f>
        <v>NEUTRAL</v>
      </c>
      <c r="L1838" s="6" t="str">
        <f>OBV!H1838</f>
        <v>NEUTRAL</v>
      </c>
    </row>
    <row r="1839" spans="1:12" ht="13.5" x14ac:dyDescent="0.25">
      <c r="A1839" s="3">
        <f>RSI!A1839</f>
        <v>44691</v>
      </c>
      <c r="B1839" s="2">
        <f>RSI!B1839</f>
        <v>102.49169999999999</v>
      </c>
      <c r="C1839" s="2">
        <f>RSI!I1839</f>
        <v>74.339936781678617</v>
      </c>
      <c r="D1839" s="2">
        <f>MACD!E1839</f>
        <v>-1.5778789446180923</v>
      </c>
      <c r="E1839" s="2">
        <f>MACD!F1839</f>
        <v>-1.2192131923460732</v>
      </c>
      <c r="F1839" s="2">
        <f>'Moving Avg'!D1839</f>
        <v>102.49169999999999</v>
      </c>
      <c r="G1839" s="2">
        <f>'Moving Avg'!F1839</f>
        <v>100.95435000000001</v>
      </c>
      <c r="H1839" s="2">
        <f>'Moving Avg'!G1839</f>
        <v>97.961445999999924</v>
      </c>
      <c r="I1839" s="2">
        <f>'Moving Avg'!H1839</f>
        <v>101.85068899999999</v>
      </c>
      <c r="J1839" s="6" t="str">
        <f>OBV!F1839</f>
        <v>NEUTRAL</v>
      </c>
      <c r="K1839" s="6" t="str">
        <f>OBV!G1839</f>
        <v>NEUTRAL</v>
      </c>
      <c r="L1839" s="6" t="str">
        <f>OBV!H1839</f>
        <v>NEUTRAL</v>
      </c>
    </row>
    <row r="1840" spans="1:12" ht="13.5" x14ac:dyDescent="0.25">
      <c r="A1840" s="3">
        <f>RSI!A1840</f>
        <v>44692</v>
      </c>
      <c r="B1840" s="2">
        <f>RSI!B1840</f>
        <v>102.49169999999999</v>
      </c>
      <c r="C1840" s="2">
        <f>RSI!I1840</f>
        <v>74.339936781678617</v>
      </c>
      <c r="D1840" s="2">
        <f>MACD!E1840</f>
        <v>-1.1851400752611596</v>
      </c>
      <c r="E1840" s="2">
        <f>MACD!F1840</f>
        <v>-1.2123985689290904</v>
      </c>
      <c r="F1840" s="2">
        <f>'Moving Avg'!D1840</f>
        <v>102.49169999999999</v>
      </c>
      <c r="G1840" s="2">
        <f>'Moving Avg'!F1840</f>
        <v>101.10381500000001</v>
      </c>
      <c r="H1840" s="2">
        <f>'Moving Avg'!G1840</f>
        <v>98.098099999999917</v>
      </c>
      <c r="I1840" s="2">
        <f>'Moving Avg'!H1840</f>
        <v>101.85111599999999</v>
      </c>
      <c r="J1840" s="6" t="str">
        <f>OBV!F1840</f>
        <v>NEUTRAL</v>
      </c>
      <c r="K1840" s="6" t="str">
        <f>OBV!G1840</f>
        <v>NEUTRAL</v>
      </c>
      <c r="L1840" s="6" t="str">
        <f>OBV!H1840</f>
        <v>NEUTRAL</v>
      </c>
    </row>
    <row r="1841" spans="1:12" ht="13.5" x14ac:dyDescent="0.25">
      <c r="A1841" s="3">
        <f>RSI!A1841</f>
        <v>44693</v>
      </c>
      <c r="B1841" s="2">
        <f>RSI!B1841</f>
        <v>102.49169999999999</v>
      </c>
      <c r="C1841" s="2">
        <f>RSI!I1841</f>
        <v>74.339936781678617</v>
      </c>
      <c r="D1841" s="2">
        <f>MACD!E1841</f>
        <v>-0.86393281208678729</v>
      </c>
      <c r="E1841" s="2">
        <f>MACD!F1841</f>
        <v>-1.1427054175606299</v>
      </c>
      <c r="F1841" s="2">
        <f>'Moving Avg'!D1841</f>
        <v>102.49169999999999</v>
      </c>
      <c r="G1841" s="2">
        <f>'Moving Avg'!F1841</f>
        <v>101.25328000000002</v>
      </c>
      <c r="H1841" s="2">
        <f>'Moving Avg'!G1841</f>
        <v>98.234753999999924</v>
      </c>
      <c r="I1841" s="2">
        <f>'Moving Avg'!H1841</f>
        <v>101.85154299999996</v>
      </c>
      <c r="J1841" s="6" t="str">
        <f>OBV!F1841</f>
        <v>NEUTRAL</v>
      </c>
      <c r="K1841" s="6" t="str">
        <f>OBV!G1841</f>
        <v>NEUTRAL</v>
      </c>
      <c r="L1841" s="6" t="str">
        <f>OBV!H1841</f>
        <v>NEUTRAL</v>
      </c>
    </row>
    <row r="1842" spans="1:12" ht="13.5" x14ac:dyDescent="0.25">
      <c r="A1842" s="3">
        <f>RSI!A1842</f>
        <v>44694</v>
      </c>
      <c r="B1842" s="2">
        <f>RSI!B1842</f>
        <v>105.9081</v>
      </c>
      <c r="C1842" s="2">
        <f>RSI!I1842</f>
        <v>87.111602220697932</v>
      </c>
      <c r="D1842" s="2">
        <f>MACD!E1842</f>
        <v>-0.85549597840787328</v>
      </c>
      <c r="E1842" s="2">
        <f>MACD!F1842</f>
        <v>-1.0852635297300786</v>
      </c>
      <c r="F1842" s="2">
        <f>'Moving Avg'!D1842</f>
        <v>103.17498000000001</v>
      </c>
      <c r="G1842" s="2">
        <f>'Moving Avg'!F1842</f>
        <v>101.57356500000002</v>
      </c>
      <c r="H1842" s="2">
        <f>'Moving Avg'!G1842</f>
        <v>98.439735999999925</v>
      </c>
      <c r="I1842" s="2">
        <f>'Moving Avg'!H1842</f>
        <v>101.86905199999997</v>
      </c>
      <c r="J1842" s="6" t="str">
        <f>OBV!F1842</f>
        <v>BULLISH</v>
      </c>
      <c r="K1842" s="6" t="str">
        <f>OBV!G1842</f>
        <v>NEUTRAL</v>
      </c>
      <c r="L1842" s="6" t="str">
        <f>OBV!H1842</f>
        <v>CONFIRMED BULLISH</v>
      </c>
    </row>
    <row r="1843" spans="1:12" ht="13.5" x14ac:dyDescent="0.25">
      <c r="A1843" s="3">
        <f>RSI!A1843</f>
        <v>44697</v>
      </c>
      <c r="B1843" s="2">
        <f>RSI!B1843</f>
        <v>105.9081</v>
      </c>
      <c r="C1843" s="2">
        <f>RSI!I1843</f>
        <v>87.111602220697932</v>
      </c>
      <c r="D1843" s="2">
        <f>MACD!E1843</f>
        <v>-0.8780700149453935</v>
      </c>
      <c r="E1843" s="2">
        <f>MACD!F1843</f>
        <v>-1.0438248267731416</v>
      </c>
      <c r="F1843" s="2">
        <f>'Moving Avg'!D1843</f>
        <v>103.85826</v>
      </c>
      <c r="G1843" s="2">
        <f>'Moving Avg'!F1843</f>
        <v>101.89385000000003</v>
      </c>
      <c r="H1843" s="2">
        <f>'Moving Avg'!G1843</f>
        <v>98.728419999999915</v>
      </c>
      <c r="I1843" s="2">
        <f>'Moving Avg'!H1843</f>
        <v>101.88656099999999</v>
      </c>
      <c r="J1843" s="6" t="str">
        <f>OBV!F1843</f>
        <v>BULLISH</v>
      </c>
      <c r="K1843" s="6" t="str">
        <f>OBV!G1843</f>
        <v>NEUTRAL</v>
      </c>
      <c r="L1843" s="6" t="str">
        <f>OBV!H1843</f>
        <v>CONFIRMED BULLISH</v>
      </c>
    </row>
    <row r="1844" spans="1:12" ht="13.5" x14ac:dyDescent="0.25">
      <c r="A1844" s="3">
        <f>RSI!A1844</f>
        <v>44698</v>
      </c>
      <c r="B1844" s="2">
        <f>RSI!B1844</f>
        <v>105.9081</v>
      </c>
      <c r="C1844" s="2">
        <f>RSI!I1844</f>
        <v>87.111602220697932</v>
      </c>
      <c r="D1844" s="2">
        <f>MACD!E1844</f>
        <v>-0.92468306334436079</v>
      </c>
      <c r="E1844" s="2">
        <f>MACD!F1844</f>
        <v>-1.0199964740873855</v>
      </c>
      <c r="F1844" s="2">
        <f>'Moving Avg'!D1844</f>
        <v>104.54154000000001</v>
      </c>
      <c r="G1844" s="2">
        <f>'Moving Avg'!F1844</f>
        <v>102.21413500000003</v>
      </c>
      <c r="H1844" s="2">
        <f>'Moving Avg'!G1844</f>
        <v>99.015395999999924</v>
      </c>
      <c r="I1844" s="2">
        <f>'Moving Avg'!H1844</f>
        <v>101.91940099999998</v>
      </c>
      <c r="J1844" s="6" t="str">
        <f>OBV!F1844</f>
        <v>BULLISH</v>
      </c>
      <c r="K1844" s="6" t="str">
        <f>OBV!G1844</f>
        <v>NEUTRAL</v>
      </c>
      <c r="L1844" s="6" t="str">
        <f>OBV!H1844</f>
        <v>CONFIRMED BULLISH</v>
      </c>
    </row>
    <row r="1845" spans="1:12" ht="13.5" x14ac:dyDescent="0.25">
      <c r="A1845" s="3">
        <f>RSI!A1845</f>
        <v>44699</v>
      </c>
      <c r="B1845" s="2">
        <f>RSI!B1845</f>
        <v>105.9081</v>
      </c>
      <c r="C1845" s="2">
        <f>RSI!I1845</f>
        <v>87.111602220697932</v>
      </c>
      <c r="D1845" s="2">
        <f>MACD!E1845</f>
        <v>-0.98959889256468614</v>
      </c>
      <c r="E1845" s="2">
        <f>MACD!F1845</f>
        <v>-1.0139169577828457</v>
      </c>
      <c r="F1845" s="2">
        <f>'Moving Avg'!D1845</f>
        <v>105.22481999999999</v>
      </c>
      <c r="G1845" s="2">
        <f>'Moving Avg'!F1845</f>
        <v>102.53442000000003</v>
      </c>
      <c r="H1845" s="2">
        <f>'Moving Avg'!G1845</f>
        <v>99.30237199999992</v>
      </c>
      <c r="I1845" s="2">
        <f>'Moving Avg'!H1845</f>
        <v>101.93695249999999</v>
      </c>
      <c r="J1845" s="6" t="str">
        <f>OBV!F1845</f>
        <v>BULLISH</v>
      </c>
      <c r="K1845" s="6" t="str">
        <f>OBV!G1845</f>
        <v>NEUTRAL</v>
      </c>
      <c r="L1845" s="6" t="str">
        <f>OBV!H1845</f>
        <v>CONFIRMED BULLISH</v>
      </c>
    </row>
    <row r="1846" spans="1:12" ht="13.5" x14ac:dyDescent="0.25">
      <c r="A1846" s="3">
        <f>RSI!A1846</f>
        <v>44700</v>
      </c>
      <c r="B1846" s="2">
        <f>RSI!B1846</f>
        <v>105.9081</v>
      </c>
      <c r="C1846" s="2">
        <f>RSI!I1846</f>
        <v>87.111602220697947</v>
      </c>
      <c r="D1846" s="2">
        <f>MACD!E1846</f>
        <v>-1.0681147257992478</v>
      </c>
      <c r="E1846" s="2">
        <f>MACD!F1846</f>
        <v>-1.0247565113861263</v>
      </c>
      <c r="F1846" s="2">
        <f>'Moving Avg'!D1846</f>
        <v>105.90810000000002</v>
      </c>
      <c r="G1846" s="2">
        <f>'Moving Avg'!F1846</f>
        <v>102.85470500000004</v>
      </c>
      <c r="H1846" s="2">
        <f>'Moving Avg'!G1846</f>
        <v>99.58934799999993</v>
      </c>
      <c r="I1846" s="2">
        <f>'Moving Avg'!H1846</f>
        <v>101.95450399999999</v>
      </c>
      <c r="J1846" s="6" t="str">
        <f>OBV!F1846</f>
        <v>BULLISH</v>
      </c>
      <c r="K1846" s="6" t="str">
        <f>OBV!G1846</f>
        <v>NEUTRAL</v>
      </c>
      <c r="L1846" s="6" t="str">
        <f>OBV!H1846</f>
        <v>CONFIRMED BULLISH</v>
      </c>
    </row>
    <row r="1847" spans="1:12" ht="13.5" x14ac:dyDescent="0.25">
      <c r="A1847" s="3">
        <f>RSI!A1847</f>
        <v>44701</v>
      </c>
      <c r="B1847" s="2">
        <f>RSI!B1847</f>
        <v>105.9081</v>
      </c>
      <c r="C1847" s="2">
        <f>RSI!I1847</f>
        <v>87.111602220697947</v>
      </c>
      <c r="D1847" s="2">
        <f>MACD!E1847</f>
        <v>-1.1563910655038256</v>
      </c>
      <c r="E1847" s="2">
        <f>MACD!F1847</f>
        <v>-1.0510834222096661</v>
      </c>
      <c r="F1847" s="2">
        <f>'Moving Avg'!D1847</f>
        <v>105.90810000000002</v>
      </c>
      <c r="G1847" s="2">
        <f>'Moving Avg'!F1847</f>
        <v>103.17499000000002</v>
      </c>
      <c r="H1847" s="2">
        <f>'Moving Avg'!G1847</f>
        <v>99.876323999999926</v>
      </c>
      <c r="I1847" s="2">
        <f>'Moving Avg'!H1847</f>
        <v>101.97205549999998</v>
      </c>
      <c r="J1847" s="6" t="str">
        <f>OBV!F1847</f>
        <v>NEUTRAL</v>
      </c>
      <c r="K1847" s="6" t="str">
        <f>OBV!G1847</f>
        <v>NEUTRAL</v>
      </c>
      <c r="L1847" s="6" t="str">
        <f>OBV!H1847</f>
        <v>NEUTRAL</v>
      </c>
    </row>
    <row r="1848" spans="1:12" ht="13.5" x14ac:dyDescent="0.25">
      <c r="A1848" s="3">
        <f>RSI!A1848</f>
        <v>44704</v>
      </c>
      <c r="B1848" s="2">
        <f>RSI!B1848</f>
        <v>105.9081</v>
      </c>
      <c r="C1848" s="2">
        <f>RSI!I1848</f>
        <v>87.111602220697947</v>
      </c>
      <c r="D1848" s="2">
        <f>MACD!E1848</f>
        <v>-1.2513085274888596</v>
      </c>
      <c r="E1848" s="2">
        <f>MACD!F1848</f>
        <v>-1.0911284432655048</v>
      </c>
      <c r="F1848" s="2">
        <f>'Moving Avg'!D1848</f>
        <v>105.90810000000002</v>
      </c>
      <c r="G1848" s="2">
        <f>'Moving Avg'!F1848</f>
        <v>103.51662500000005</v>
      </c>
      <c r="H1848" s="2">
        <f>'Moving Avg'!G1848</f>
        <v>100.16329999999995</v>
      </c>
      <c r="I1848" s="2">
        <f>'Moving Avg'!H1848</f>
        <v>101.98960699999998</v>
      </c>
      <c r="J1848" s="6" t="str">
        <f>OBV!F1848</f>
        <v>NEUTRAL</v>
      </c>
      <c r="K1848" s="6" t="str">
        <f>OBV!G1848</f>
        <v>NEUTRAL</v>
      </c>
      <c r="L1848" s="6" t="str">
        <f>OBV!H1848</f>
        <v>NEUTRAL</v>
      </c>
    </row>
    <row r="1849" spans="1:12" ht="13.5" x14ac:dyDescent="0.25">
      <c r="A1849" s="3">
        <f>RSI!A1849</f>
        <v>44705</v>
      </c>
      <c r="B1849" s="2">
        <f>RSI!B1849</f>
        <v>105.9081</v>
      </c>
      <c r="C1849" s="2">
        <f>RSI!I1849</f>
        <v>87.111602220697932</v>
      </c>
      <c r="D1849" s="2">
        <f>MACD!E1849</f>
        <v>-1.3503474674772633</v>
      </c>
      <c r="E1849" s="2">
        <f>MACD!F1849</f>
        <v>-1.1429722481078566</v>
      </c>
      <c r="F1849" s="2">
        <f>'Moving Avg'!D1849</f>
        <v>105.90810000000002</v>
      </c>
      <c r="G1849" s="2">
        <f>'Moving Avg'!F1849</f>
        <v>103.85826000000004</v>
      </c>
      <c r="H1849" s="2">
        <f>'Moving Avg'!G1849</f>
        <v>100.45027599999995</v>
      </c>
      <c r="I1849" s="2">
        <f>'Moving Avg'!H1849</f>
        <v>102.00715849999999</v>
      </c>
      <c r="J1849" s="6" t="str">
        <f>OBV!F1849</f>
        <v>NEUTRAL</v>
      </c>
      <c r="K1849" s="6" t="str">
        <f>OBV!G1849</f>
        <v>NEUTRAL</v>
      </c>
      <c r="L1849" s="6" t="str">
        <f>OBV!H1849</f>
        <v>NEUTRAL</v>
      </c>
    </row>
    <row r="1850" spans="1:12" ht="13.5" x14ac:dyDescent="0.25">
      <c r="A1850" s="3">
        <f>RSI!A1850</f>
        <v>44706</v>
      </c>
      <c r="B1850" s="2">
        <f>RSI!B1850</f>
        <v>105.9081</v>
      </c>
      <c r="C1850" s="2">
        <f>RSI!I1850</f>
        <v>87.111602220697932</v>
      </c>
      <c r="D1850" s="2">
        <f>MACD!E1850</f>
        <v>-1.4514868367846674</v>
      </c>
      <c r="E1850" s="2">
        <f>MACD!F1850</f>
        <v>-1.2046751658432189</v>
      </c>
      <c r="F1850" s="2">
        <f>'Moving Avg'!D1850</f>
        <v>105.90810000000002</v>
      </c>
      <c r="G1850" s="2">
        <f>'Moving Avg'!F1850</f>
        <v>104.02908000000005</v>
      </c>
      <c r="H1850" s="2">
        <f>'Moving Avg'!G1850</f>
        <v>100.74049799999995</v>
      </c>
      <c r="I1850" s="2">
        <f>'Moving Avg'!H1850</f>
        <v>102.02470999999997</v>
      </c>
      <c r="J1850" s="6" t="str">
        <f>OBV!F1850</f>
        <v>NEUTRAL</v>
      </c>
      <c r="K1850" s="6" t="str">
        <f>OBV!G1850</f>
        <v>NEUTRAL</v>
      </c>
      <c r="L1850" s="6" t="str">
        <f>OBV!H1850</f>
        <v>NEUTRAL</v>
      </c>
    </row>
    <row r="1851" spans="1:12" ht="13.5" x14ac:dyDescent="0.25">
      <c r="A1851" s="3">
        <f>RSI!A1851</f>
        <v>44707</v>
      </c>
      <c r="B1851" s="2">
        <f>RSI!B1851</f>
        <v>105.9081</v>
      </c>
      <c r="C1851" s="2">
        <f>RSI!I1851</f>
        <v>87.111602220697947</v>
      </c>
      <c r="D1851" s="2">
        <f>MACD!E1851</f>
        <v>-1.5531192561931988</v>
      </c>
      <c r="E1851" s="2">
        <f>MACD!F1851</f>
        <v>-1.274363983913215</v>
      </c>
      <c r="F1851" s="2">
        <f>'Moving Avg'!D1851</f>
        <v>105.90810000000002</v>
      </c>
      <c r="G1851" s="2">
        <f>'Moving Avg'!F1851</f>
        <v>104.19990000000004</v>
      </c>
      <c r="H1851" s="2">
        <f>'Moving Avg'!G1851</f>
        <v>101.03088999999994</v>
      </c>
      <c r="I1851" s="2">
        <f>'Moving Avg'!H1851</f>
        <v>102.04226149999998</v>
      </c>
      <c r="J1851" s="6" t="str">
        <f>OBV!F1851</f>
        <v>NEUTRAL</v>
      </c>
      <c r="K1851" s="6" t="str">
        <f>OBV!G1851</f>
        <v>NEUTRAL</v>
      </c>
      <c r="L1851" s="6" t="str">
        <f>OBV!H1851</f>
        <v>NEUTRAL</v>
      </c>
    </row>
    <row r="1852" spans="1:12" ht="13.5" x14ac:dyDescent="0.25">
      <c r="A1852" s="3">
        <f>RSI!A1852</f>
        <v>44708</v>
      </c>
      <c r="B1852" s="2">
        <f>RSI!B1852</f>
        <v>102.49169999999999</v>
      </c>
      <c r="C1852" s="2">
        <f>RSI!I1852</f>
        <v>42.611376753121014</v>
      </c>
      <c r="D1852" s="2">
        <f>MACD!E1852</f>
        <v>-0.87531309753954645</v>
      </c>
      <c r="E1852" s="2">
        <f>MACD!F1852</f>
        <v>-1.1945538066384813</v>
      </c>
      <c r="F1852" s="2">
        <f>'Moving Avg'!D1852</f>
        <v>105.22481999999999</v>
      </c>
      <c r="G1852" s="2">
        <f>'Moving Avg'!F1852</f>
        <v>104.19990000000004</v>
      </c>
      <c r="H1852" s="2">
        <f>'Moving Avg'!G1852</f>
        <v>101.17096199999995</v>
      </c>
      <c r="I1852" s="2">
        <f>'Moving Avg'!H1852</f>
        <v>102.04273099999996</v>
      </c>
      <c r="J1852" s="6" t="str">
        <f>OBV!F1852</f>
        <v>BEARISH</v>
      </c>
      <c r="K1852" s="6" t="str">
        <f>OBV!G1852</f>
        <v>NEUTRAL</v>
      </c>
      <c r="L1852" s="6" t="str">
        <f>OBV!H1852</f>
        <v>CONFIRMED BEARISH</v>
      </c>
    </row>
    <row r="1853" spans="1:12" ht="13.5" x14ac:dyDescent="0.25">
      <c r="A1853" s="3">
        <f>RSI!A1853</f>
        <v>44711</v>
      </c>
      <c r="B1853" s="2">
        <f>RSI!B1853</f>
        <v>97.879599999999996</v>
      </c>
      <c r="C1853" s="2">
        <f>RSI!I1853</f>
        <v>24.451655848089587</v>
      </c>
      <c r="D1853" s="2">
        <f>MACD!E1853</f>
        <v>4.6277062061321317E-2</v>
      </c>
      <c r="E1853" s="2">
        <f>MACD!F1853</f>
        <v>-0.9463876328985209</v>
      </c>
      <c r="F1853" s="2">
        <f>'Moving Avg'!D1853</f>
        <v>103.61912</v>
      </c>
      <c r="G1853" s="2">
        <f>'Moving Avg'!F1853</f>
        <v>103.96929500000006</v>
      </c>
      <c r="H1853" s="2">
        <f>'Moving Avg'!G1853</f>
        <v>101.13286799999996</v>
      </c>
      <c r="I1853" s="2">
        <f>'Moving Avg'!H1853</f>
        <v>102.02013999999996</v>
      </c>
      <c r="J1853" s="6" t="str">
        <f>OBV!F1853</f>
        <v>BEARISH</v>
      </c>
      <c r="K1853" s="6" t="str">
        <f>OBV!G1853</f>
        <v>NEUTRAL</v>
      </c>
      <c r="L1853" s="6" t="str">
        <f>OBV!H1853</f>
        <v>CONFIRMED BEARISH</v>
      </c>
    </row>
    <row r="1854" spans="1:12" ht="13.5" x14ac:dyDescent="0.25">
      <c r="A1854" s="3">
        <f>RSI!A1854</f>
        <v>44712</v>
      </c>
      <c r="B1854" s="2">
        <f>RSI!B1854</f>
        <v>102.2782</v>
      </c>
      <c r="C1854" s="2">
        <f>RSI!I1854</f>
        <v>47.452217275588225</v>
      </c>
      <c r="D1854" s="2">
        <f>MACD!E1854</f>
        <v>0.5334639157422032</v>
      </c>
      <c r="E1854" s="2">
        <f>MACD!F1854</f>
        <v>-0.65041732317037615</v>
      </c>
      <c r="F1854" s="2">
        <f>'Moving Avg'!D1854</f>
        <v>102.89313999999999</v>
      </c>
      <c r="G1854" s="2">
        <f>'Moving Avg'!F1854</f>
        <v>103.95862000000004</v>
      </c>
      <c r="H1854" s="2">
        <f>'Moving Avg'!G1854</f>
        <v>101.18274599999997</v>
      </c>
      <c r="I1854" s="2">
        <f>'Moving Avg'!H1854</f>
        <v>102.01954199999996</v>
      </c>
      <c r="J1854" s="6" t="str">
        <f>OBV!F1854</f>
        <v>BEARISH</v>
      </c>
      <c r="K1854" s="6" t="str">
        <f>OBV!G1854</f>
        <v>NEUTRAL</v>
      </c>
      <c r="L1854" s="6" t="str">
        <f>OBV!H1854</f>
        <v>CONFIRMED BEARISH</v>
      </c>
    </row>
    <row r="1855" spans="1:12" ht="13.5" x14ac:dyDescent="0.25">
      <c r="A1855" s="3">
        <f>RSI!A1855</f>
        <v>44713</v>
      </c>
      <c r="B1855" s="2">
        <f>RSI!B1855</f>
        <v>105.869</v>
      </c>
      <c r="C1855" s="2">
        <f>RSI!I1855</f>
        <v>58.547243482881214</v>
      </c>
      <c r="D1855" s="2">
        <f>MACD!E1855</f>
        <v>0.68446485334698082</v>
      </c>
      <c r="E1855" s="2">
        <f>MACD!F1855</f>
        <v>-0.38344088786690478</v>
      </c>
      <c r="F1855" s="2">
        <f>'Moving Avg'!D1855</f>
        <v>102.88532000000001</v>
      </c>
      <c r="G1855" s="2">
        <f>'Moving Avg'!F1855</f>
        <v>104.12748500000002</v>
      </c>
      <c r="H1855" s="2">
        <f>'Moving Avg'!G1855</f>
        <v>101.30443999999997</v>
      </c>
      <c r="I1855" s="2">
        <f>'Moving Avg'!H1855</f>
        <v>102.03689799999997</v>
      </c>
      <c r="J1855" s="6" t="str">
        <f>OBV!F1855</f>
        <v>BEARISH</v>
      </c>
      <c r="K1855" s="6" t="str">
        <f>OBV!G1855</f>
        <v>NEUTRAL</v>
      </c>
      <c r="L1855" s="6" t="str">
        <f>OBV!H1855</f>
        <v>CONFIRMED BEARISH</v>
      </c>
    </row>
    <row r="1856" spans="1:12" ht="13.5" x14ac:dyDescent="0.25">
      <c r="A1856" s="3">
        <f>RSI!A1856</f>
        <v>44714</v>
      </c>
      <c r="B1856" s="2">
        <f>RSI!B1856</f>
        <v>105.869</v>
      </c>
      <c r="C1856" s="2">
        <f>RSI!I1856</f>
        <v>58.547243482881207</v>
      </c>
      <c r="D1856" s="2">
        <f>MACD!E1856</f>
        <v>0.79541584601912518</v>
      </c>
      <c r="E1856" s="2">
        <f>MACD!F1856</f>
        <v>-0.14766954108969882</v>
      </c>
      <c r="F1856" s="2">
        <f>'Moving Avg'!D1856</f>
        <v>102.87750000000001</v>
      </c>
      <c r="G1856" s="2">
        <f>'Moving Avg'!F1856</f>
        <v>104.29635000000003</v>
      </c>
      <c r="H1856" s="2">
        <f>'Moving Avg'!G1856</f>
        <v>101.42613399999999</v>
      </c>
      <c r="I1856" s="2">
        <f>'Moving Avg'!H1856</f>
        <v>102.05506549999993</v>
      </c>
      <c r="J1856" s="6" t="str">
        <f>OBV!F1856</f>
        <v>BEARISH</v>
      </c>
      <c r="K1856" s="6" t="str">
        <f>OBV!G1856</f>
        <v>NEUTRAL</v>
      </c>
      <c r="L1856" s="6" t="str">
        <f>OBV!H1856</f>
        <v>CONFIRMED BEARISH</v>
      </c>
    </row>
    <row r="1857" spans="1:12" ht="13.5" x14ac:dyDescent="0.25">
      <c r="A1857" s="3">
        <f>RSI!A1857</f>
        <v>44715</v>
      </c>
      <c r="B1857" s="2">
        <f>RSI!B1857</f>
        <v>105.869</v>
      </c>
      <c r="C1857" s="2">
        <f>RSI!I1857</f>
        <v>58.547243482881207</v>
      </c>
      <c r="D1857" s="2">
        <f>MACD!E1857</f>
        <v>0.87372427793013685</v>
      </c>
      <c r="E1857" s="2">
        <f>MACD!F1857</f>
        <v>5.6609222714268312E-2</v>
      </c>
      <c r="F1857" s="2">
        <f>'Moving Avg'!D1857</f>
        <v>103.55296000000001</v>
      </c>
      <c r="G1857" s="2">
        <f>'Moving Avg'!F1857</f>
        <v>104.46521500000001</v>
      </c>
      <c r="H1857" s="2">
        <f>'Moving Avg'!G1857</f>
        <v>101.547828</v>
      </c>
      <c r="I1857" s="2">
        <f>'Moving Avg'!H1857</f>
        <v>102.07323299999993</v>
      </c>
      <c r="J1857" s="6" t="str">
        <f>OBV!F1857</f>
        <v>BEARISH</v>
      </c>
      <c r="K1857" s="6" t="str">
        <f>OBV!G1857</f>
        <v>NEUTRAL</v>
      </c>
      <c r="L1857" s="6" t="str">
        <f>OBV!H1857</f>
        <v>NEUTRAL</v>
      </c>
    </row>
    <row r="1858" spans="1:12" ht="13.5" x14ac:dyDescent="0.25">
      <c r="A1858" s="3">
        <f>RSI!A1858</f>
        <v>44718</v>
      </c>
      <c r="B1858" s="2">
        <f>RSI!B1858</f>
        <v>105.869</v>
      </c>
      <c r="C1858" s="2">
        <f>RSI!I1858</f>
        <v>58.547243482881207</v>
      </c>
      <c r="D1858" s="2">
        <f>MACD!E1858</f>
        <v>0.92556565019171444</v>
      </c>
      <c r="E1858" s="2">
        <f>MACD!F1858</f>
        <v>0.23040050820975755</v>
      </c>
      <c r="F1858" s="2">
        <f>'Moving Avg'!D1858</f>
        <v>105.15084000000002</v>
      </c>
      <c r="G1858" s="2">
        <f>'Moving Avg'!F1858</f>
        <v>104.63408</v>
      </c>
      <c r="H1858" s="2">
        <f>'Moving Avg'!G1858</f>
        <v>101.66952199999997</v>
      </c>
      <c r="I1858" s="2">
        <f>'Moving Avg'!H1858</f>
        <v>102.09140049999992</v>
      </c>
      <c r="J1858" s="6" t="str">
        <f>OBV!F1858</f>
        <v>BULLISH</v>
      </c>
      <c r="K1858" s="6" t="str">
        <f>OBV!G1858</f>
        <v>NEUTRAL</v>
      </c>
      <c r="L1858" s="6" t="str">
        <f>OBV!H1858</f>
        <v>CONFIRMED BULLISH</v>
      </c>
    </row>
    <row r="1859" spans="1:12" ht="13.5" x14ac:dyDescent="0.25">
      <c r="A1859" s="3">
        <f>RSI!A1859</f>
        <v>44719</v>
      </c>
      <c r="B1859" s="2">
        <f>RSI!B1859</f>
        <v>104.1045</v>
      </c>
      <c r="C1859" s="2">
        <f>RSI!I1859</f>
        <v>51.377319391255249</v>
      </c>
      <c r="D1859" s="2">
        <f>MACD!E1859</f>
        <v>1.0867836409927492</v>
      </c>
      <c r="E1859" s="2">
        <f>MACD!F1859</f>
        <v>0.40167713476635591</v>
      </c>
      <c r="F1859" s="2">
        <f>'Moving Avg'!D1859</f>
        <v>105.51610000000001</v>
      </c>
      <c r="G1859" s="2">
        <f>'Moving Avg'!F1859</f>
        <v>104.71471999999999</v>
      </c>
      <c r="H1859" s="2">
        <f>'Moving Avg'!G1859</f>
        <v>101.755926</v>
      </c>
      <c r="I1859" s="2">
        <f>'Moving Avg'!H1859</f>
        <v>102.10074549999992</v>
      </c>
      <c r="J1859" s="6" t="str">
        <f>OBV!F1859</f>
        <v>BEARISH</v>
      </c>
      <c r="K1859" s="6" t="str">
        <f>OBV!G1859</f>
        <v>NEUTRAL</v>
      </c>
      <c r="L1859" s="6" t="str">
        <f>OBV!H1859</f>
        <v>CONFIRMED BEARISH</v>
      </c>
    </row>
    <row r="1860" spans="1:12" ht="13.5" x14ac:dyDescent="0.25">
      <c r="A1860" s="3">
        <f>RSI!A1860</f>
        <v>44720</v>
      </c>
      <c r="B1860" s="2">
        <f>RSI!B1860</f>
        <v>104.1045</v>
      </c>
      <c r="C1860" s="2">
        <f>RSI!I1860</f>
        <v>51.377319391255249</v>
      </c>
      <c r="D1860" s="2">
        <f>MACD!E1860</f>
        <v>1.2212628800420902</v>
      </c>
      <c r="E1860" s="2">
        <f>MACD!F1860</f>
        <v>0.56559428382150279</v>
      </c>
      <c r="F1860" s="2">
        <f>'Moving Avg'!D1860</f>
        <v>105.1632</v>
      </c>
      <c r="G1860" s="2">
        <f>'Moving Avg'!F1860</f>
        <v>104.79535999999999</v>
      </c>
      <c r="H1860" s="2">
        <f>'Moving Avg'!G1860</f>
        <v>101.84233000000002</v>
      </c>
      <c r="I1860" s="2">
        <f>'Moving Avg'!H1860</f>
        <v>102.11009049999991</v>
      </c>
      <c r="J1860" s="6" t="str">
        <f>OBV!F1860</f>
        <v>BEARISH</v>
      </c>
      <c r="K1860" s="6" t="str">
        <f>OBV!G1860</f>
        <v>NEUTRAL</v>
      </c>
      <c r="L1860" s="6" t="str">
        <f>OBV!H1860</f>
        <v>CONFIRMED BEARISH</v>
      </c>
    </row>
    <row r="1861" spans="1:12" ht="13.5" x14ac:dyDescent="0.25">
      <c r="A1861" s="3">
        <f>RSI!A1861</f>
        <v>44721</v>
      </c>
      <c r="B1861" s="2">
        <f>RSI!B1861</f>
        <v>104.1045</v>
      </c>
      <c r="C1861" s="2">
        <f>RSI!I1861</f>
        <v>51.377319391255249</v>
      </c>
      <c r="D1861" s="2">
        <f>MACD!E1861</f>
        <v>1.3332604276728546</v>
      </c>
      <c r="E1861" s="2">
        <f>MACD!F1861</f>
        <v>0.7191275125917731</v>
      </c>
      <c r="F1861" s="2">
        <f>'Moving Avg'!D1861</f>
        <v>104.81030000000001</v>
      </c>
      <c r="G1861" s="2">
        <f>'Moving Avg'!F1861</f>
        <v>104.87599999999998</v>
      </c>
      <c r="H1861" s="2">
        <f>'Moving Avg'!G1861</f>
        <v>101.92873400000002</v>
      </c>
      <c r="I1861" s="2">
        <f>'Moving Avg'!H1861</f>
        <v>102.12028949999991</v>
      </c>
      <c r="J1861" s="6" t="str">
        <f>OBV!F1861</f>
        <v>BEARISH</v>
      </c>
      <c r="K1861" s="6" t="str">
        <f>OBV!G1861</f>
        <v>NEUTRAL</v>
      </c>
      <c r="L1861" s="6" t="str">
        <f>OBV!H1861</f>
        <v>CONFIRMED BEARISH</v>
      </c>
    </row>
    <row r="1862" spans="1:12" ht="13.5" x14ac:dyDescent="0.25">
      <c r="A1862" s="3">
        <f>RSI!A1862</f>
        <v>44722</v>
      </c>
      <c r="B1862" s="2">
        <f>RSI!B1862</f>
        <v>104.1045</v>
      </c>
      <c r="C1862" s="2">
        <f>RSI!I1862</f>
        <v>51.377319391255241</v>
      </c>
      <c r="D1862" s="2">
        <f>MACD!E1862</f>
        <v>0.90076778917645584</v>
      </c>
      <c r="E1862" s="2">
        <f>MACD!F1862</f>
        <v>0.75545556790870971</v>
      </c>
      <c r="F1862" s="2">
        <f>'Moving Avg'!D1862</f>
        <v>104.45740000000001</v>
      </c>
      <c r="G1862" s="2">
        <f>'Moving Avg'!F1862</f>
        <v>104.78581999999997</v>
      </c>
      <c r="H1862" s="2">
        <f>'Moving Avg'!G1862</f>
        <v>102.09764400000003</v>
      </c>
      <c r="I1862" s="2">
        <f>'Moving Avg'!H1862</f>
        <v>102.1304884999999</v>
      </c>
      <c r="J1862" s="6" t="str">
        <f>OBV!F1862</f>
        <v>BEARISH</v>
      </c>
      <c r="K1862" s="6" t="str">
        <f>OBV!G1862</f>
        <v>NEUTRAL</v>
      </c>
      <c r="L1862" s="6" t="str">
        <f>OBV!H1862</f>
        <v>CONFIRMED BEARISH</v>
      </c>
    </row>
    <row r="1863" spans="1:12" ht="13.5" x14ac:dyDescent="0.25">
      <c r="A1863" s="3">
        <f>RSI!A1863</f>
        <v>44725</v>
      </c>
      <c r="B1863" s="2">
        <f>RSI!B1863</f>
        <v>102.34</v>
      </c>
      <c r="C1863" s="2">
        <f>RSI!I1863</f>
        <v>44.111297941939277</v>
      </c>
      <c r="D1863" s="2">
        <f>MACD!E1863</f>
        <v>-4.5574509237255256E-2</v>
      </c>
      <c r="E1863" s="2">
        <f>MACD!F1863</f>
        <v>0.59524955247951683</v>
      </c>
      <c r="F1863" s="2">
        <f>'Moving Avg'!D1863</f>
        <v>103.75160000000001</v>
      </c>
      <c r="G1863" s="2">
        <f>'Moving Avg'!F1863</f>
        <v>104.60741499999997</v>
      </c>
      <c r="H1863" s="2">
        <f>'Moving Avg'!G1863</f>
        <v>102.23126400000005</v>
      </c>
      <c r="I1863" s="2">
        <f>'Moving Avg'!H1863</f>
        <v>102.13186499999991</v>
      </c>
      <c r="J1863" s="6" t="str">
        <f>OBV!F1863</f>
        <v>BEARISH</v>
      </c>
      <c r="K1863" s="6" t="str">
        <f>OBV!G1863</f>
        <v>NEUTRAL</v>
      </c>
      <c r="L1863" s="6" t="str">
        <f>OBV!H1863</f>
        <v>CONFIRMED BEARISH</v>
      </c>
    </row>
    <row r="1864" spans="1:12" ht="13.5" x14ac:dyDescent="0.25">
      <c r="A1864" s="3">
        <f>RSI!A1864</f>
        <v>44726</v>
      </c>
      <c r="B1864" s="2">
        <f>RSI!B1864</f>
        <v>102.34</v>
      </c>
      <c r="C1864" s="2">
        <f>RSI!I1864</f>
        <v>44.111297941939277</v>
      </c>
      <c r="D1864" s="2">
        <f>MACD!E1864</f>
        <v>-0.16061449221965063</v>
      </c>
      <c r="E1864" s="2">
        <f>MACD!F1864</f>
        <v>0.44407674353968335</v>
      </c>
      <c r="F1864" s="2">
        <f>'Moving Avg'!D1864</f>
        <v>103.39870000000001</v>
      </c>
      <c r="G1864" s="2">
        <f>'Moving Avg'!F1864</f>
        <v>104.42900999999998</v>
      </c>
      <c r="H1864" s="2">
        <f>'Moving Avg'!G1864</f>
        <v>102.36488400000006</v>
      </c>
      <c r="I1864" s="2">
        <f>'Moving Avg'!H1864</f>
        <v>102.1332414999999</v>
      </c>
      <c r="J1864" s="6" t="str">
        <f>OBV!F1864</f>
        <v>BEARISH</v>
      </c>
      <c r="K1864" s="6" t="str">
        <f>OBV!G1864</f>
        <v>NEUTRAL</v>
      </c>
      <c r="L1864" s="6" t="str">
        <f>OBV!H1864</f>
        <v>CONFIRMED BEARISH</v>
      </c>
    </row>
    <row r="1865" spans="1:12" ht="13.5" x14ac:dyDescent="0.25">
      <c r="A1865" s="3">
        <f>RSI!A1865</f>
        <v>44727</v>
      </c>
      <c r="B1865" s="2">
        <f>RSI!B1865</f>
        <v>102.34</v>
      </c>
      <c r="C1865" s="2">
        <f>RSI!I1865</f>
        <v>44.111297941939277</v>
      </c>
      <c r="D1865" s="2">
        <f>MACD!E1865</f>
        <v>0.3028113272923747</v>
      </c>
      <c r="E1865" s="2">
        <f>MACD!F1865</f>
        <v>0.41582366029022161</v>
      </c>
      <c r="F1865" s="2">
        <f>'Moving Avg'!D1865</f>
        <v>103.04580000000001</v>
      </c>
      <c r="G1865" s="2">
        <f>'Moving Avg'!F1865</f>
        <v>104.25060499999998</v>
      </c>
      <c r="H1865" s="2">
        <f>'Moving Avg'!G1865</f>
        <v>102.48996400000006</v>
      </c>
      <c r="I1865" s="2">
        <f>'Moving Avg'!H1865</f>
        <v>102.13461799999988</v>
      </c>
      <c r="J1865" s="6" t="str">
        <f>OBV!F1865</f>
        <v>BEARISH</v>
      </c>
      <c r="K1865" s="6" t="str">
        <f>OBV!G1865</f>
        <v>NEUTRAL</v>
      </c>
      <c r="L1865" s="6" t="str">
        <f>OBV!H1865</f>
        <v>CONFIRMED BEARISH</v>
      </c>
    </row>
    <row r="1866" spans="1:12" ht="13.5" x14ac:dyDescent="0.25">
      <c r="A1866" s="3">
        <f>RSI!A1866</f>
        <v>44728</v>
      </c>
      <c r="B1866" s="2">
        <f>RSI!B1866</f>
        <v>102.34</v>
      </c>
      <c r="C1866" s="2">
        <f>RSI!I1866</f>
        <v>44.111297941939277</v>
      </c>
      <c r="D1866" s="2">
        <f>MACD!E1866</f>
        <v>0.70265991719732313</v>
      </c>
      <c r="E1866" s="2">
        <f>MACD!F1866</f>
        <v>0.47319091167164196</v>
      </c>
      <c r="F1866" s="2">
        <f>'Moving Avg'!D1866</f>
        <v>102.69290000000001</v>
      </c>
      <c r="G1866" s="2">
        <f>'Moving Avg'!F1866</f>
        <v>104.07219999999998</v>
      </c>
      <c r="H1866" s="2">
        <f>'Moving Avg'!G1866</f>
        <v>102.61504400000007</v>
      </c>
      <c r="I1866" s="2">
        <f>'Moving Avg'!H1866</f>
        <v>102.13599449999987</v>
      </c>
      <c r="J1866" s="6" t="str">
        <f>OBV!F1866</f>
        <v>BEARISH</v>
      </c>
      <c r="K1866" s="6" t="str">
        <f>OBV!G1866</f>
        <v>NEUTRAL</v>
      </c>
      <c r="L1866" s="6" t="str">
        <f>OBV!H1866</f>
        <v>CONFIRMED BEARISH</v>
      </c>
    </row>
    <row r="1867" spans="1:12" ht="13.5" x14ac:dyDescent="0.25">
      <c r="A1867" s="3">
        <f>RSI!A1867</f>
        <v>44729</v>
      </c>
      <c r="B1867" s="2">
        <f>RSI!B1867</f>
        <v>102.34</v>
      </c>
      <c r="C1867" s="2">
        <f>RSI!I1867</f>
        <v>44.111297941939277</v>
      </c>
      <c r="D1867" s="2">
        <f>MACD!E1867</f>
        <v>1.0481406082374036</v>
      </c>
      <c r="E1867" s="2">
        <f>MACD!F1867</f>
        <v>0.58818085098479433</v>
      </c>
      <c r="F1867" s="2">
        <f>'Moving Avg'!D1867</f>
        <v>102.34</v>
      </c>
      <c r="G1867" s="2">
        <f>'Moving Avg'!F1867</f>
        <v>103.89379499999995</v>
      </c>
      <c r="H1867" s="2">
        <f>'Moving Avg'!G1867</f>
        <v>102.73927000000008</v>
      </c>
      <c r="I1867" s="2">
        <f>'Moving Avg'!H1867</f>
        <v>102.13737099999987</v>
      </c>
      <c r="J1867" s="6" t="str">
        <f>OBV!F1867</f>
        <v>BEARISH</v>
      </c>
      <c r="K1867" s="6" t="str">
        <f>OBV!G1867</f>
        <v>NEUTRAL</v>
      </c>
      <c r="L1867" s="6" t="str">
        <f>OBV!H1867</f>
        <v>CONFIRMED BEARISH</v>
      </c>
    </row>
    <row r="1868" spans="1:12" ht="13.5" x14ac:dyDescent="0.25">
      <c r="A1868" s="3">
        <f>RSI!A1868</f>
        <v>44732</v>
      </c>
      <c r="B1868" s="2">
        <f>RSI!B1868</f>
        <v>105.869</v>
      </c>
      <c r="C1868" s="2">
        <f>RSI!I1868</f>
        <v>60.354523865710121</v>
      </c>
      <c r="D1868" s="2">
        <f>MACD!E1868</f>
        <v>1.0856808578188151</v>
      </c>
      <c r="E1868" s="2">
        <f>MACD!F1868</f>
        <v>0.68768085235159848</v>
      </c>
      <c r="F1868" s="2">
        <f>'Moving Avg'!D1868</f>
        <v>103.04580000000001</v>
      </c>
      <c r="G1868" s="2">
        <f>'Moving Avg'!F1868</f>
        <v>103.89183999999996</v>
      </c>
      <c r="H1868" s="2">
        <f>'Moving Avg'!G1868</f>
        <v>102.86096400000008</v>
      </c>
      <c r="I1868" s="2">
        <f>'Moving Avg'!H1868</f>
        <v>102.13717549999984</v>
      </c>
      <c r="J1868" s="6" t="str">
        <f>OBV!F1868</f>
        <v>BULLISH</v>
      </c>
      <c r="K1868" s="6" t="str">
        <f>OBV!G1868</f>
        <v>NEUTRAL</v>
      </c>
      <c r="L1868" s="6" t="str">
        <f>OBV!H1868</f>
        <v>CONFIRMED BULLISH</v>
      </c>
    </row>
    <row r="1869" spans="1:12" ht="13.5" x14ac:dyDescent="0.25">
      <c r="A1869" s="3">
        <f>RSI!A1869</f>
        <v>44733</v>
      </c>
      <c r="B1869" s="2">
        <f>RSI!B1869</f>
        <v>105.869</v>
      </c>
      <c r="C1869" s="2">
        <f>RSI!I1869</f>
        <v>60.354523865710114</v>
      </c>
      <c r="D1869" s="2">
        <f>MACD!E1869</f>
        <v>0.83125876438181479</v>
      </c>
      <c r="E1869" s="2">
        <f>MACD!F1869</f>
        <v>0.71639643475764181</v>
      </c>
      <c r="F1869" s="2">
        <f>'Moving Avg'!D1869</f>
        <v>103.75160000000001</v>
      </c>
      <c r="G1869" s="2">
        <f>'Moving Avg'!F1869</f>
        <v>103.88988499999996</v>
      </c>
      <c r="H1869" s="2">
        <f>'Moving Avg'!G1869</f>
        <v>102.98265800000007</v>
      </c>
      <c r="I1869" s="2">
        <f>'Moving Avg'!H1869</f>
        <v>102.14979149999986</v>
      </c>
      <c r="J1869" s="6" t="str">
        <f>OBV!F1869</f>
        <v>BULLISH</v>
      </c>
      <c r="K1869" s="6" t="str">
        <f>OBV!G1869</f>
        <v>NEUTRAL</v>
      </c>
      <c r="L1869" s="6" t="str">
        <f>OBV!H1869</f>
        <v>CONFIRMED BULLISH</v>
      </c>
    </row>
    <row r="1870" spans="1:12" ht="13.5" x14ac:dyDescent="0.25">
      <c r="A1870" s="3">
        <f>RSI!A1870</f>
        <v>44734</v>
      </c>
      <c r="B1870" s="2">
        <f>RSI!B1870</f>
        <v>105.869</v>
      </c>
      <c r="C1870" s="2">
        <f>RSI!I1870</f>
        <v>60.354523865710114</v>
      </c>
      <c r="D1870" s="2">
        <f>MACD!E1870</f>
        <v>0.60234391893250461</v>
      </c>
      <c r="E1870" s="2">
        <f>MACD!F1870</f>
        <v>0.69358593159261439</v>
      </c>
      <c r="F1870" s="2">
        <f>'Moving Avg'!D1870</f>
        <v>104.45740000000001</v>
      </c>
      <c r="G1870" s="2">
        <f>'Moving Avg'!F1870</f>
        <v>103.88792999999995</v>
      </c>
      <c r="H1870" s="2">
        <f>'Moving Avg'!G1870</f>
        <v>103.10999000000005</v>
      </c>
      <c r="I1870" s="2">
        <f>'Moving Avg'!H1870</f>
        <v>102.16240749999986</v>
      </c>
      <c r="J1870" s="6" t="str">
        <f>OBV!F1870</f>
        <v>BULLISH</v>
      </c>
      <c r="K1870" s="6" t="str">
        <f>OBV!G1870</f>
        <v>NEUTRAL</v>
      </c>
      <c r="L1870" s="6" t="str">
        <f>OBV!H1870</f>
        <v>CONFIRMED BULLISH</v>
      </c>
    </row>
    <row r="1871" spans="1:12" ht="13.5" x14ac:dyDescent="0.25">
      <c r="A1871" s="3">
        <f>RSI!A1871</f>
        <v>44735</v>
      </c>
      <c r="B1871" s="2">
        <f>RSI!B1871</f>
        <v>102.34</v>
      </c>
      <c r="C1871" s="2">
        <f>RSI!I1871</f>
        <v>44.280765611096619</v>
      </c>
      <c r="D1871" s="2">
        <f>MACD!E1871</f>
        <v>0.65742950817956114</v>
      </c>
      <c r="E1871" s="2">
        <f>MACD!F1871</f>
        <v>0.68635464691000381</v>
      </c>
      <c r="F1871" s="2">
        <f>'Moving Avg'!D1871</f>
        <v>104.45740000000001</v>
      </c>
      <c r="G1871" s="2">
        <f>'Moving Avg'!F1871</f>
        <v>103.70952499999996</v>
      </c>
      <c r="H1871" s="2">
        <f>'Moving Avg'!G1871</f>
        <v>103.16674200000006</v>
      </c>
      <c r="I1871" s="2">
        <f>'Moving Avg'!H1871</f>
        <v>102.15737849999988</v>
      </c>
      <c r="J1871" s="6" t="str">
        <f>OBV!F1871</f>
        <v>BULLISH</v>
      </c>
      <c r="K1871" s="6" t="str">
        <f>OBV!G1871</f>
        <v>NEUTRAL</v>
      </c>
      <c r="L1871" s="6" t="str">
        <f>OBV!H1871</f>
        <v>NEUTRAL</v>
      </c>
    </row>
    <row r="1872" spans="1:12" ht="13.5" x14ac:dyDescent="0.25">
      <c r="A1872" s="3">
        <f>RSI!A1872</f>
        <v>44736</v>
      </c>
      <c r="B1872" s="2">
        <f>RSI!B1872</f>
        <v>105.869</v>
      </c>
      <c r="C1872" s="2">
        <f>RSI!I1872</f>
        <v>56.699674672422489</v>
      </c>
      <c r="D1872" s="2">
        <f>MACD!E1872</f>
        <v>0.45179651390668596</v>
      </c>
      <c r="E1872" s="2">
        <f>MACD!F1872</f>
        <v>0.6394430203093403</v>
      </c>
      <c r="F1872" s="2">
        <f>'Moving Avg'!D1872</f>
        <v>105.1632</v>
      </c>
      <c r="G1872" s="2">
        <f>'Moving Avg'!F1872</f>
        <v>103.87838999999997</v>
      </c>
      <c r="H1872" s="2">
        <f>'Moving Avg'!G1872</f>
        <v>103.29407400000004</v>
      </c>
      <c r="I1872" s="2">
        <f>'Moving Avg'!H1872</f>
        <v>102.16999449999989</v>
      </c>
      <c r="J1872" s="6" t="str">
        <f>OBV!F1872</f>
        <v>BULLISH</v>
      </c>
      <c r="K1872" s="6" t="str">
        <f>OBV!G1872</f>
        <v>NEUTRAL</v>
      </c>
      <c r="L1872" s="6" t="str">
        <f>OBV!H1872</f>
        <v>CONFIRMED BULLISH</v>
      </c>
    </row>
    <row r="1873" spans="1:12" ht="13.5" x14ac:dyDescent="0.25">
      <c r="A1873" s="3">
        <f>RSI!A1873</f>
        <v>44739</v>
      </c>
      <c r="B1873" s="2">
        <f>RSI!B1873</f>
        <v>105.869</v>
      </c>
      <c r="C1873" s="2">
        <f>RSI!I1873</f>
        <v>56.699674672422489</v>
      </c>
      <c r="D1873" s="2">
        <f>MACD!E1873</f>
        <v>-6.0304361806942097E-3</v>
      </c>
      <c r="E1873" s="2">
        <f>MACD!F1873</f>
        <v>0.51034832901133342</v>
      </c>
      <c r="F1873" s="2">
        <f>'Moving Avg'!D1873</f>
        <v>105.1632</v>
      </c>
      <c r="G1873" s="2">
        <f>'Moving Avg'!F1873</f>
        <v>104.27785999999996</v>
      </c>
      <c r="H1873" s="2">
        <f>'Moving Avg'!G1873</f>
        <v>103.42140600000002</v>
      </c>
      <c r="I1873" s="2">
        <f>'Moving Avg'!H1873</f>
        <v>102.18261049999988</v>
      </c>
      <c r="J1873" s="6" t="str">
        <f>OBV!F1873</f>
        <v>BULLISH</v>
      </c>
      <c r="K1873" s="6" t="str">
        <f>OBV!G1873</f>
        <v>NEUTRAL</v>
      </c>
      <c r="L1873" s="6" t="str">
        <f>OBV!H1873</f>
        <v>NEUTRAL</v>
      </c>
    </row>
    <row r="1874" spans="1:12" ht="13.5" x14ac:dyDescent="0.25">
      <c r="A1874" s="3">
        <f>RSI!A1874</f>
        <v>44740</v>
      </c>
      <c r="B1874" s="2">
        <f>RSI!B1874</f>
        <v>105.869</v>
      </c>
      <c r="C1874" s="2">
        <f>RSI!I1874</f>
        <v>56.699674672422489</v>
      </c>
      <c r="D1874" s="2">
        <f>MACD!E1874</f>
        <v>-0.40487456589380599</v>
      </c>
      <c r="E1874" s="2">
        <f>MACD!F1874</f>
        <v>0.32730375003030554</v>
      </c>
      <c r="F1874" s="2">
        <f>'Moving Avg'!D1874</f>
        <v>105.1632</v>
      </c>
      <c r="G1874" s="2">
        <f>'Moving Avg'!F1874</f>
        <v>104.45739999999996</v>
      </c>
      <c r="H1874" s="2">
        <f>'Moving Avg'!G1874</f>
        <v>103.54873800000001</v>
      </c>
      <c r="I1874" s="2">
        <f>'Moving Avg'!H1874</f>
        <v>102.1952264999999</v>
      </c>
      <c r="J1874" s="6" t="str">
        <f>OBV!F1874</f>
        <v>BULLISH</v>
      </c>
      <c r="K1874" s="6" t="str">
        <f>OBV!G1874</f>
        <v>NEUTRAL</v>
      </c>
      <c r="L1874" s="6" t="str">
        <f>OBV!H1874</f>
        <v>NEUTRAL</v>
      </c>
    </row>
    <row r="1875" spans="1:12" ht="13.5" x14ac:dyDescent="0.25">
      <c r="A1875" s="3">
        <f>RSI!A1875</f>
        <v>44741</v>
      </c>
      <c r="B1875" s="2">
        <f>RSI!B1875</f>
        <v>105.869</v>
      </c>
      <c r="C1875" s="2">
        <f>RSI!I1875</f>
        <v>56.699674672422489</v>
      </c>
      <c r="D1875" s="2">
        <f>MACD!E1875</f>
        <v>-0.7529618519551633</v>
      </c>
      <c r="E1875" s="2">
        <f>MACD!F1875</f>
        <v>0.11125062963321175</v>
      </c>
      <c r="F1875" s="2">
        <f>'Moving Avg'!D1875</f>
        <v>105.1632</v>
      </c>
      <c r="G1875" s="2">
        <f>'Moving Avg'!F1875</f>
        <v>104.45739999999996</v>
      </c>
      <c r="H1875" s="2">
        <f>'Moving Avg'!G1875</f>
        <v>103.67607</v>
      </c>
      <c r="I1875" s="2">
        <f>'Moving Avg'!H1875</f>
        <v>102.2078424999999</v>
      </c>
      <c r="J1875" s="6" t="str">
        <f>OBV!F1875</f>
        <v>BULLISH</v>
      </c>
      <c r="K1875" s="6" t="str">
        <f>OBV!G1875</f>
        <v>NEUTRAL</v>
      </c>
      <c r="L1875" s="6" t="str">
        <f>OBV!H1875</f>
        <v>NEUTRAL</v>
      </c>
    </row>
    <row r="1876" spans="1:12" ht="13.5" x14ac:dyDescent="0.25">
      <c r="A1876" s="3">
        <f>RSI!A1876</f>
        <v>44742</v>
      </c>
      <c r="B1876" s="2">
        <f>RSI!B1876</f>
        <v>105.8601</v>
      </c>
      <c r="C1876" s="2">
        <f>RSI!I1876</f>
        <v>56.656838789054746</v>
      </c>
      <c r="D1876" s="2">
        <f>MACD!E1876</f>
        <v>-1.0566563142316596</v>
      </c>
      <c r="E1876" s="2">
        <f>MACD!F1876</f>
        <v>-0.12233075913976253</v>
      </c>
      <c r="F1876" s="2">
        <f>'Moving Avg'!D1876</f>
        <v>105.86722</v>
      </c>
      <c r="G1876" s="2">
        <f>'Moving Avg'!F1876</f>
        <v>104.45695499999997</v>
      </c>
      <c r="H1876" s="2">
        <f>'Moving Avg'!G1876</f>
        <v>103.80322400000001</v>
      </c>
      <c r="I1876" s="2">
        <f>'Moving Avg'!H1876</f>
        <v>102.22041399999991</v>
      </c>
      <c r="J1876" s="6" t="str">
        <f>OBV!F1876</f>
        <v>NEUTRAL</v>
      </c>
      <c r="K1876" s="6" t="str">
        <f>OBV!G1876</f>
        <v>NEUTRAL</v>
      </c>
      <c r="L1876" s="6" t="str">
        <f>OBV!H1876</f>
        <v>NEUTRAL</v>
      </c>
    </row>
    <row r="1877" spans="1:12" ht="13.5" x14ac:dyDescent="0.25">
      <c r="A1877" s="3">
        <f>RSI!A1877</f>
        <v>44743</v>
      </c>
      <c r="B1877" s="2">
        <f>RSI!B1877</f>
        <v>105.8601</v>
      </c>
      <c r="C1877" s="2">
        <f>RSI!I1877</f>
        <v>56.656838789054746</v>
      </c>
      <c r="D1877" s="2">
        <f>MACD!E1877</f>
        <v>-1.3226670033174344</v>
      </c>
      <c r="E1877" s="2">
        <f>MACD!F1877</f>
        <v>-0.36239800797529692</v>
      </c>
      <c r="F1877" s="2">
        <f>'Moving Avg'!D1877</f>
        <v>105.86543999999999</v>
      </c>
      <c r="G1877" s="2">
        <f>'Moving Avg'!F1877</f>
        <v>104.45650999999998</v>
      </c>
      <c r="H1877" s="2">
        <f>'Moving Avg'!G1877</f>
        <v>103.930378</v>
      </c>
      <c r="I1877" s="2">
        <f>'Moving Avg'!H1877</f>
        <v>102.23298549999993</v>
      </c>
      <c r="J1877" s="6" t="str">
        <f>OBV!F1877</f>
        <v>BEARISH</v>
      </c>
      <c r="K1877" s="6" t="str">
        <f>OBV!G1877</f>
        <v>NEUTRAL</v>
      </c>
      <c r="L1877" s="6" t="str">
        <f>OBV!H1877</f>
        <v>CONFIRMED BEARISH</v>
      </c>
    </row>
    <row r="1878" spans="1:12" ht="13.5" x14ac:dyDescent="0.25">
      <c r="A1878" s="3">
        <f>RSI!A1878</f>
        <v>44746</v>
      </c>
      <c r="B1878" s="2">
        <f>RSI!B1878</f>
        <v>102.34</v>
      </c>
      <c r="C1878" s="2">
        <f>RSI!I1878</f>
        <v>42.075664398473876</v>
      </c>
      <c r="D1878" s="2">
        <f>MACD!E1878</f>
        <v>-0.75245068276279881</v>
      </c>
      <c r="E1878" s="2">
        <f>MACD!F1878</f>
        <v>-0.4404085429327973</v>
      </c>
      <c r="F1878" s="2">
        <f>'Moving Avg'!D1878</f>
        <v>105.15964</v>
      </c>
      <c r="G1878" s="2">
        <f>'Moving Avg'!F1878</f>
        <v>104.28005999999998</v>
      </c>
      <c r="H1878" s="2">
        <f>'Moving Avg'!G1878</f>
        <v>103.99567</v>
      </c>
      <c r="I1878" s="2">
        <f>'Moving Avg'!H1878</f>
        <v>102.23222699999991</v>
      </c>
      <c r="J1878" s="6" t="str">
        <f>OBV!F1878</f>
        <v>BEARISH</v>
      </c>
      <c r="K1878" s="6" t="str">
        <f>OBV!G1878</f>
        <v>NEUTRAL</v>
      </c>
      <c r="L1878" s="6" t="str">
        <f>OBV!H1878</f>
        <v>CONFIRMED BEARISH</v>
      </c>
    </row>
    <row r="1879" spans="1:12" ht="13.5" x14ac:dyDescent="0.25">
      <c r="A1879" s="3">
        <f>RSI!A1879</f>
        <v>44747</v>
      </c>
      <c r="B1879" s="2">
        <f>RSI!B1879</f>
        <v>102.34</v>
      </c>
      <c r="C1879" s="2">
        <f>RSI!I1879</f>
        <v>42.075664398473883</v>
      </c>
      <c r="D1879" s="2">
        <f>MACD!E1879</f>
        <v>-0.25690854349333847</v>
      </c>
      <c r="E1879" s="2">
        <f>MACD!F1879</f>
        <v>-0.40370854304490555</v>
      </c>
      <c r="F1879" s="2">
        <f>'Moving Avg'!D1879</f>
        <v>104.45384000000001</v>
      </c>
      <c r="G1879" s="2">
        <f>'Moving Avg'!F1879</f>
        <v>104.191835</v>
      </c>
      <c r="H1879" s="2">
        <f>'Moving Avg'!G1879</f>
        <v>104.06096200000002</v>
      </c>
      <c r="I1879" s="2">
        <f>'Moving Avg'!H1879</f>
        <v>102.23146849999992</v>
      </c>
      <c r="J1879" s="6" t="str">
        <f>OBV!F1879</f>
        <v>BEARISH</v>
      </c>
      <c r="K1879" s="6" t="str">
        <f>OBV!G1879</f>
        <v>NEUTRAL</v>
      </c>
      <c r="L1879" s="6" t="str">
        <f>OBV!H1879</f>
        <v>CONFIRMED BEARISH</v>
      </c>
    </row>
    <row r="1880" spans="1:12" ht="13.5" x14ac:dyDescent="0.25">
      <c r="A1880" s="3">
        <f>RSI!A1880</f>
        <v>44748</v>
      </c>
      <c r="B1880" s="2">
        <f>RSI!B1880</f>
        <v>103.2222</v>
      </c>
      <c r="C1880" s="2">
        <f>RSI!I1880</f>
        <v>46.107043094319465</v>
      </c>
      <c r="D1880" s="2">
        <f>MACD!E1880</f>
        <v>0.10913283107382199</v>
      </c>
      <c r="E1880" s="2">
        <f>MACD!F1880</f>
        <v>-0.30114026822116002</v>
      </c>
      <c r="F1880" s="2">
        <f>'Moving Avg'!D1880</f>
        <v>103.92448000000002</v>
      </c>
      <c r="G1880" s="2">
        <f>'Moving Avg'!F1880</f>
        <v>104.14771999999998</v>
      </c>
      <c r="H1880" s="2">
        <f>'Moving Avg'!G1880</f>
        <v>104.07557200000002</v>
      </c>
      <c r="I1880" s="2">
        <f>'Moving Avg'!H1880</f>
        <v>102.23512099999991</v>
      </c>
      <c r="J1880" s="6" t="str">
        <f>OBV!F1880</f>
        <v>BULLISH</v>
      </c>
      <c r="K1880" s="6" t="str">
        <f>OBV!G1880</f>
        <v>NEUTRAL</v>
      </c>
      <c r="L1880" s="6" t="str">
        <f>OBV!H1880</f>
        <v>BULLISH DIVERGENCE</v>
      </c>
    </row>
    <row r="1881" spans="1:12" ht="13.5" x14ac:dyDescent="0.25">
      <c r="A1881" s="3">
        <f>RSI!A1881</f>
        <v>44749</v>
      </c>
      <c r="B1881" s="2">
        <f>RSI!B1881</f>
        <v>103.2222</v>
      </c>
      <c r="C1881" s="2">
        <f>RSI!I1881</f>
        <v>46.107043094319472</v>
      </c>
      <c r="D1881" s="2">
        <f>MACD!E1881</f>
        <v>-0.11808640914931345</v>
      </c>
      <c r="E1881" s="2">
        <f>MACD!F1881</f>
        <v>-0.26452949640679069</v>
      </c>
      <c r="F1881" s="2">
        <f>'Moving Avg'!D1881</f>
        <v>103.3969</v>
      </c>
      <c r="G1881" s="2">
        <f>'Moving Avg'!F1881</f>
        <v>104.10360499999999</v>
      </c>
      <c r="H1881" s="2">
        <f>'Moving Avg'!G1881</f>
        <v>104.09018200000004</v>
      </c>
      <c r="I1881" s="2">
        <f>'Moving Avg'!H1881</f>
        <v>102.23877349999992</v>
      </c>
      <c r="J1881" s="6" t="str">
        <f>OBV!F1881</f>
        <v>BULLISH</v>
      </c>
      <c r="K1881" s="6" t="str">
        <f>OBV!G1881</f>
        <v>NEUTRAL</v>
      </c>
      <c r="L1881" s="6" t="str">
        <f>OBV!H1881</f>
        <v>BULLISH DIVERGENCE</v>
      </c>
    </row>
    <row r="1882" spans="1:12" ht="13.5" x14ac:dyDescent="0.25">
      <c r="A1882" s="3">
        <f>RSI!A1882</f>
        <v>44750</v>
      </c>
      <c r="B1882" s="2">
        <f>RSI!B1882</f>
        <v>105.869</v>
      </c>
      <c r="C1882" s="2">
        <f>RSI!I1882</f>
        <v>56.613778661769977</v>
      </c>
      <c r="D1882" s="2">
        <f>MACD!E1882</f>
        <v>4.2048789070719295E-2</v>
      </c>
      <c r="E1882" s="2">
        <f>MACD!F1882</f>
        <v>-0.2032138393112887</v>
      </c>
      <c r="F1882" s="2">
        <f>'Moving Avg'!D1882</f>
        <v>103.39867999999998</v>
      </c>
      <c r="G1882" s="2">
        <f>'Moving Avg'!F1882</f>
        <v>104.19182999999998</v>
      </c>
      <c r="H1882" s="2">
        <f>'Moving Avg'!G1882</f>
        <v>104.15772800000005</v>
      </c>
      <c r="I1882" s="2">
        <f>'Moving Avg'!H1882</f>
        <v>102.25565999999989</v>
      </c>
      <c r="J1882" s="6" t="str">
        <f>OBV!F1882</f>
        <v>BULLISH</v>
      </c>
      <c r="K1882" s="6" t="str">
        <f>OBV!G1882</f>
        <v>NEUTRAL</v>
      </c>
      <c r="L1882" s="6" t="str">
        <f>OBV!H1882</f>
        <v>CONFIRMED BULLISH</v>
      </c>
    </row>
    <row r="1883" spans="1:12" ht="13.5" x14ac:dyDescent="0.25">
      <c r="A1883" s="3">
        <f>RSI!A1883</f>
        <v>44753</v>
      </c>
      <c r="B1883" s="2">
        <f>RSI!B1883</f>
        <v>105.869</v>
      </c>
      <c r="C1883" s="2">
        <f>RSI!I1883</f>
        <v>56.61377866176997</v>
      </c>
      <c r="D1883" s="2">
        <f>MACD!E1883</f>
        <v>0.16703165047877633</v>
      </c>
      <c r="E1883" s="2">
        <f>MACD!F1883</f>
        <v>-0.12916474135327569</v>
      </c>
      <c r="F1883" s="2">
        <f>'Moving Avg'!D1883</f>
        <v>104.10448000000001</v>
      </c>
      <c r="G1883" s="2">
        <f>'Moving Avg'!F1883</f>
        <v>104.36827999999998</v>
      </c>
      <c r="H1883" s="2">
        <f>'Moving Avg'!G1883</f>
        <v>104.22527400000004</v>
      </c>
      <c r="I1883" s="2">
        <f>'Moving Avg'!H1883</f>
        <v>102.29560699999989</v>
      </c>
      <c r="J1883" s="6" t="str">
        <f>OBV!F1883</f>
        <v>BULLISH</v>
      </c>
      <c r="K1883" s="6" t="str">
        <f>OBV!G1883</f>
        <v>NEUTRAL</v>
      </c>
      <c r="L1883" s="6" t="str">
        <f>OBV!H1883</f>
        <v>CONFIRMED BULLISH</v>
      </c>
    </row>
    <row r="1884" spans="1:12" ht="13.5" x14ac:dyDescent="0.25">
      <c r="A1884" s="3">
        <f>RSI!A1884</f>
        <v>44754</v>
      </c>
      <c r="B1884" s="2">
        <f>RSI!B1884</f>
        <v>105.869</v>
      </c>
      <c r="C1884" s="2">
        <f>RSI!I1884</f>
        <v>56.613778661769977</v>
      </c>
      <c r="D1884" s="2">
        <f>MACD!E1884</f>
        <v>0.26304920114912989</v>
      </c>
      <c r="E1884" s="2">
        <f>MACD!F1884</f>
        <v>-5.0721952852794572E-2</v>
      </c>
      <c r="F1884" s="2">
        <f>'Moving Avg'!D1884</f>
        <v>104.81028000000001</v>
      </c>
      <c r="G1884" s="2">
        <f>'Moving Avg'!F1884</f>
        <v>104.54472999999999</v>
      </c>
      <c r="H1884" s="2">
        <f>'Moving Avg'!G1884</f>
        <v>104.29282000000003</v>
      </c>
      <c r="I1884" s="2">
        <f>'Moving Avg'!H1884</f>
        <v>102.33384549999988</v>
      </c>
      <c r="J1884" s="6" t="str">
        <f>OBV!F1884</f>
        <v>BULLISH</v>
      </c>
      <c r="K1884" s="6" t="str">
        <f>OBV!G1884</f>
        <v>NEUTRAL</v>
      </c>
      <c r="L1884" s="6" t="str">
        <f>OBV!H1884</f>
        <v>CONFIRMED BULLISH</v>
      </c>
    </row>
    <row r="1885" spans="1:12" ht="13.5" x14ac:dyDescent="0.25">
      <c r="A1885" s="3">
        <f>RSI!A1885</f>
        <v>44755</v>
      </c>
      <c r="B1885" s="2">
        <f>RSI!B1885</f>
        <v>104.09569999999999</v>
      </c>
      <c r="C1885" s="2">
        <f>RSI!I1885</f>
        <v>48.673378015770538</v>
      </c>
      <c r="D1885" s="2">
        <f>MACD!E1885</f>
        <v>0.466634470749554</v>
      </c>
      <c r="E1885" s="2">
        <f>MACD!F1885</f>
        <v>5.2749331867675137E-2</v>
      </c>
      <c r="F1885" s="2">
        <f>'Moving Avg'!D1885</f>
        <v>104.98497999999999</v>
      </c>
      <c r="G1885" s="2">
        <f>'Moving Avg'!F1885</f>
        <v>104.63251499999998</v>
      </c>
      <c r="H1885" s="2">
        <f>'Moving Avg'!G1885</f>
        <v>104.32490000000003</v>
      </c>
      <c r="I1885" s="2">
        <f>'Moving Avg'!H1885</f>
        <v>102.36321749999991</v>
      </c>
      <c r="J1885" s="6" t="str">
        <f>OBV!F1885</f>
        <v>BEARISH</v>
      </c>
      <c r="K1885" s="6" t="str">
        <f>OBV!G1885</f>
        <v>NEUTRAL</v>
      </c>
      <c r="L1885" s="6" t="str">
        <f>OBV!H1885</f>
        <v>BEARISH DIVERGENCE</v>
      </c>
    </row>
    <row r="1886" spans="1:12" ht="13.5" x14ac:dyDescent="0.25">
      <c r="A1886" s="3">
        <f>RSI!A1886</f>
        <v>44756</v>
      </c>
      <c r="B1886" s="2">
        <f>RSI!B1886</f>
        <v>104.1045</v>
      </c>
      <c r="C1886" s="2">
        <f>RSI!I1886</f>
        <v>48.71182149541989</v>
      </c>
      <c r="D1886" s="2">
        <f>MACD!E1886</f>
        <v>0.63900829199492648</v>
      </c>
      <c r="E1886" s="2">
        <f>MACD!F1886</f>
        <v>0.17000112389312541</v>
      </c>
      <c r="F1886" s="2">
        <f>'Moving Avg'!D1886</f>
        <v>105.16144</v>
      </c>
      <c r="G1886" s="2">
        <f>'Moving Avg'!F1886</f>
        <v>104.72074000000001</v>
      </c>
      <c r="H1886" s="2">
        <f>'Moving Avg'!G1886</f>
        <v>104.35715600000005</v>
      </c>
      <c r="I1886" s="2">
        <f>'Moving Avg'!H1886</f>
        <v>102.3926334999999</v>
      </c>
      <c r="J1886" s="6" t="str">
        <f>OBV!F1886</f>
        <v>BULLISH</v>
      </c>
      <c r="K1886" s="6" t="str">
        <f>OBV!G1886</f>
        <v>NEUTRAL</v>
      </c>
      <c r="L1886" s="6" t="str">
        <f>OBV!H1886</f>
        <v>CONFIRMED BULLISH</v>
      </c>
    </row>
    <row r="1887" spans="1:12" ht="13.5" x14ac:dyDescent="0.25">
      <c r="A1887" s="3">
        <f>RSI!A1887</f>
        <v>44757</v>
      </c>
      <c r="B1887" s="2">
        <f>RSI!B1887</f>
        <v>107.63339999999999</v>
      </c>
      <c r="C1887" s="2">
        <f>RSI!I1887</f>
        <v>61.246916607698374</v>
      </c>
      <c r="D1887" s="2">
        <f>MACD!E1887</f>
        <v>0.52538369847495403</v>
      </c>
      <c r="E1887" s="2">
        <f>MACD!F1887</f>
        <v>0.24107763880949115</v>
      </c>
      <c r="F1887" s="2">
        <f>'Moving Avg'!D1887</f>
        <v>105.51432</v>
      </c>
      <c r="G1887" s="2">
        <f>'Moving Avg'!F1887</f>
        <v>104.98540999999997</v>
      </c>
      <c r="H1887" s="2">
        <f>'Moving Avg'!G1887</f>
        <v>104.45999000000003</v>
      </c>
      <c r="I1887" s="2">
        <f>'Moving Avg'!H1887</f>
        <v>102.4183419999999</v>
      </c>
      <c r="J1887" s="6" t="str">
        <f>OBV!F1887</f>
        <v>BULLISH</v>
      </c>
      <c r="K1887" s="6" t="str">
        <f>OBV!G1887</f>
        <v>NEUTRAL</v>
      </c>
      <c r="L1887" s="6" t="str">
        <f>OBV!H1887</f>
        <v>CONFIRMED BULLISH</v>
      </c>
    </row>
    <row r="1888" spans="1:12" ht="13.5" x14ac:dyDescent="0.25">
      <c r="A1888" s="3">
        <f>RSI!A1888</f>
        <v>44760</v>
      </c>
      <c r="B1888" s="2">
        <f>RSI!B1888</f>
        <v>107.63339999999999</v>
      </c>
      <c r="C1888" s="2">
        <f>RSI!I1888</f>
        <v>61.246916607698374</v>
      </c>
      <c r="D1888" s="2">
        <f>MACD!E1888</f>
        <v>-0.13138809073271318</v>
      </c>
      <c r="E1888" s="2">
        <f>MACD!F1888</f>
        <v>0.16658449290105029</v>
      </c>
      <c r="F1888" s="2">
        <f>'Moving Avg'!D1888</f>
        <v>105.8672</v>
      </c>
      <c r="G1888" s="2">
        <f>'Moving Avg'!F1888</f>
        <v>105.07362999999998</v>
      </c>
      <c r="H1888" s="2">
        <f>'Moving Avg'!G1888</f>
        <v>104.56282400000001</v>
      </c>
      <c r="I1888" s="2">
        <f>'Moving Avg'!H1888</f>
        <v>102.44405049999989</v>
      </c>
      <c r="J1888" s="6" t="str">
        <f>OBV!F1888</f>
        <v>BULLISH</v>
      </c>
      <c r="K1888" s="6" t="str">
        <f>OBV!G1888</f>
        <v>NEUTRAL</v>
      </c>
      <c r="L1888" s="6" t="str">
        <f>OBV!H1888</f>
        <v>CONFIRMED BULLISH</v>
      </c>
    </row>
    <row r="1889" spans="1:12" ht="13.5" x14ac:dyDescent="0.25">
      <c r="A1889" s="3">
        <f>RSI!A1889</f>
        <v>44761</v>
      </c>
      <c r="B1889" s="2">
        <f>RSI!B1889</f>
        <v>107.63339999999999</v>
      </c>
      <c r="C1889" s="2">
        <f>RSI!I1889</f>
        <v>61.246916607698374</v>
      </c>
      <c r="D1889" s="2">
        <f>MACD!E1889</f>
        <v>-0.70477922939133464</v>
      </c>
      <c r="E1889" s="2">
        <f>MACD!F1889</f>
        <v>-7.6882515574266952E-3</v>
      </c>
      <c r="F1889" s="2">
        <f>'Moving Avg'!D1889</f>
        <v>106.22008000000001</v>
      </c>
      <c r="G1889" s="2">
        <f>'Moving Avg'!F1889</f>
        <v>105.16184999999999</v>
      </c>
      <c r="H1889" s="2">
        <f>'Moving Avg'!G1889</f>
        <v>104.66565800000001</v>
      </c>
      <c r="I1889" s="2">
        <f>'Moving Avg'!H1889</f>
        <v>102.46975899999988</v>
      </c>
      <c r="J1889" s="6" t="str">
        <f>OBV!F1889</f>
        <v>BULLISH</v>
      </c>
      <c r="K1889" s="6" t="str">
        <f>OBV!G1889</f>
        <v>NEUTRAL</v>
      </c>
      <c r="L1889" s="6" t="str">
        <f>OBV!H1889</f>
        <v>CONFIRMED BULLISH</v>
      </c>
    </row>
    <row r="1890" spans="1:12" ht="13.5" x14ac:dyDescent="0.25">
      <c r="A1890" s="3">
        <f>RSI!A1890</f>
        <v>44762</v>
      </c>
      <c r="B1890" s="2">
        <f>RSI!B1890</f>
        <v>105.869</v>
      </c>
      <c r="C1890" s="2">
        <f>RSI!I1890</f>
        <v>53.136955469216012</v>
      </c>
      <c r="D1890" s="2">
        <f>MACD!E1890</f>
        <v>-0.9398899023644276</v>
      </c>
      <c r="E1890" s="2">
        <f>MACD!F1890</f>
        <v>-0.19412858171882688</v>
      </c>
      <c r="F1890" s="2">
        <f>'Moving Avg'!D1890</f>
        <v>106.57473999999999</v>
      </c>
      <c r="G1890" s="2">
        <f>'Moving Avg'!F1890</f>
        <v>105.16184999999999</v>
      </c>
      <c r="H1890" s="2">
        <f>'Moving Avg'!G1890</f>
        <v>104.73320399999999</v>
      </c>
      <c r="I1890" s="2">
        <f>'Moving Avg'!H1890</f>
        <v>102.46529299999989</v>
      </c>
      <c r="J1890" s="6" t="str">
        <f>OBV!F1890</f>
        <v>BULLISH</v>
      </c>
      <c r="K1890" s="6" t="str">
        <f>OBV!G1890</f>
        <v>NEUTRAL</v>
      </c>
      <c r="L1890" s="6" t="str">
        <f>OBV!H1890</f>
        <v>CONFIRMED BULLISH</v>
      </c>
    </row>
    <row r="1891" spans="1:12" ht="13.5" x14ac:dyDescent="0.25">
      <c r="A1891" s="3">
        <f>RSI!A1891</f>
        <v>44763</v>
      </c>
      <c r="B1891" s="2">
        <f>RSI!B1891</f>
        <v>105.869</v>
      </c>
      <c r="C1891" s="2">
        <f>RSI!I1891</f>
        <v>53.136955469216012</v>
      </c>
      <c r="D1891" s="2">
        <f>MACD!E1891</f>
        <v>-1.1435453880001631</v>
      </c>
      <c r="E1891" s="2">
        <f>MACD!F1891</f>
        <v>-0.38401194297509417</v>
      </c>
      <c r="F1891" s="2">
        <f>'Moving Avg'!D1891</f>
        <v>106.92764</v>
      </c>
      <c r="G1891" s="2">
        <f>'Moving Avg'!F1891</f>
        <v>105.33829999999998</v>
      </c>
      <c r="H1891" s="2">
        <f>'Moving Avg'!G1891</f>
        <v>104.80074999999999</v>
      </c>
      <c r="I1891" s="2">
        <f>'Moving Avg'!H1891</f>
        <v>102.4608269999999</v>
      </c>
      <c r="J1891" s="6" t="str">
        <f>OBV!F1891</f>
        <v>BEARISH</v>
      </c>
      <c r="K1891" s="6" t="str">
        <f>OBV!G1891</f>
        <v>NEUTRAL</v>
      </c>
      <c r="L1891" s="6" t="str">
        <f>OBV!H1891</f>
        <v>BEARISH DIVERGENCE</v>
      </c>
    </row>
    <row r="1892" spans="1:12" ht="13.5" x14ac:dyDescent="0.25">
      <c r="A1892" s="3">
        <f>RSI!A1892</f>
        <v>44764</v>
      </c>
      <c r="B1892" s="2">
        <f>RSI!B1892</f>
        <v>105.869</v>
      </c>
      <c r="C1892" s="2">
        <f>RSI!I1892</f>
        <v>53.136955469216012</v>
      </c>
      <c r="D1892" s="2">
        <f>MACD!E1892</f>
        <v>-0.91303563585719871</v>
      </c>
      <c r="E1892" s="2">
        <f>MACD!F1892</f>
        <v>-0.48981668155151514</v>
      </c>
      <c r="F1892" s="2">
        <f>'Moving Avg'!D1892</f>
        <v>106.57476000000001</v>
      </c>
      <c r="G1892" s="2">
        <f>'Moving Avg'!F1892</f>
        <v>105.33829999999998</v>
      </c>
      <c r="H1892" s="2">
        <f>'Moving Avg'!G1892</f>
        <v>104.79996799999999</v>
      </c>
      <c r="I1892" s="2">
        <f>'Moving Avg'!H1892</f>
        <v>102.45636099999989</v>
      </c>
      <c r="J1892" s="6" t="str">
        <f>OBV!F1892</f>
        <v>BEARISH</v>
      </c>
      <c r="K1892" s="6" t="str">
        <f>OBV!G1892</f>
        <v>NEUTRAL</v>
      </c>
      <c r="L1892" s="6" t="str">
        <f>OBV!H1892</f>
        <v>CONFIRMED BEARISH</v>
      </c>
    </row>
    <row r="1893" spans="1:12" ht="13.5" x14ac:dyDescent="0.25">
      <c r="A1893" s="3">
        <f>RSI!A1893</f>
        <v>44768</v>
      </c>
      <c r="B1893" s="2">
        <f>RSI!B1893</f>
        <v>105.869</v>
      </c>
      <c r="C1893" s="2">
        <f>RSI!I1893</f>
        <v>53.136955469216012</v>
      </c>
      <c r="D1893" s="2">
        <f>MACD!E1893</f>
        <v>-0.72203186268700392</v>
      </c>
      <c r="E1893" s="2">
        <f>MACD!F1893</f>
        <v>-0.53625971777861292</v>
      </c>
      <c r="F1893" s="2">
        <f>'Moving Avg'!D1893</f>
        <v>106.22188000000001</v>
      </c>
      <c r="G1893" s="2">
        <f>'Moving Avg'!F1893</f>
        <v>105.33829999999998</v>
      </c>
      <c r="H1893" s="2">
        <f>'Moving Avg'!G1893</f>
        <v>104.79918599999999</v>
      </c>
      <c r="I1893" s="2">
        <f>'Moving Avg'!H1893</f>
        <v>102.45189499999988</v>
      </c>
      <c r="J1893" s="6" t="str">
        <f>OBV!F1893</f>
        <v>BEARISH</v>
      </c>
      <c r="K1893" s="6" t="str">
        <f>OBV!G1893</f>
        <v>NEUTRAL</v>
      </c>
      <c r="L1893" s="6" t="str">
        <f>OBV!H1893</f>
        <v>CONFIRMED BEARISH</v>
      </c>
    </row>
    <row r="1894" spans="1:12" ht="13.5" x14ac:dyDescent="0.25">
      <c r="A1894" s="3">
        <f>RSI!A1894</f>
        <v>44769</v>
      </c>
      <c r="B1894" s="2">
        <f>RSI!B1894</f>
        <v>105.869</v>
      </c>
      <c r="C1894" s="2">
        <f>RSI!I1894</f>
        <v>53.136955469216026</v>
      </c>
      <c r="D1894" s="2">
        <f>MACD!E1894</f>
        <v>-0.56415674852017617</v>
      </c>
      <c r="E1894" s="2">
        <f>MACD!F1894</f>
        <v>-0.54183912392692557</v>
      </c>
      <c r="F1894" s="2">
        <f>'Moving Avg'!D1894</f>
        <v>105.869</v>
      </c>
      <c r="G1894" s="2">
        <f>'Moving Avg'!F1894</f>
        <v>105.33829999999998</v>
      </c>
      <c r="H1894" s="2">
        <f>'Moving Avg'!G1894</f>
        <v>104.79840399999999</v>
      </c>
      <c r="I1894" s="2">
        <f>'Moving Avg'!H1894</f>
        <v>102.47142899999989</v>
      </c>
      <c r="J1894" s="6" t="str">
        <f>OBV!F1894</f>
        <v>BEARISH</v>
      </c>
      <c r="K1894" s="6" t="str">
        <f>OBV!G1894</f>
        <v>NEUTRAL</v>
      </c>
      <c r="L1894" s="6" t="str">
        <f>OBV!H1894</f>
        <v>CONFIRMED BEARISH</v>
      </c>
    </row>
    <row r="1895" spans="1:12" ht="13.5" x14ac:dyDescent="0.25">
      <c r="A1895" s="3">
        <f>RSI!A1895</f>
        <v>44770</v>
      </c>
      <c r="B1895" s="2">
        <f>RSI!B1895</f>
        <v>105.869</v>
      </c>
      <c r="C1895" s="2">
        <f>RSI!I1895</f>
        <v>53.136955469216026</v>
      </c>
      <c r="D1895" s="2">
        <f>MACD!E1895</f>
        <v>-0.70685166763712459</v>
      </c>
      <c r="E1895" s="2">
        <f>MACD!F1895</f>
        <v>-0.57484163266896537</v>
      </c>
      <c r="F1895" s="2">
        <f>'Moving Avg'!D1895</f>
        <v>105.869</v>
      </c>
      <c r="G1895" s="2">
        <f>'Moving Avg'!F1895</f>
        <v>105.33829999999998</v>
      </c>
      <c r="H1895" s="2">
        <f>'Moving Avg'!G1895</f>
        <v>104.79762199999999</v>
      </c>
      <c r="I1895" s="2">
        <f>'Moving Avg'!H1895</f>
        <v>102.46952499999989</v>
      </c>
      <c r="J1895" s="6" t="str">
        <f>OBV!F1895</f>
        <v>NEUTRAL</v>
      </c>
      <c r="K1895" s="6" t="str">
        <f>OBV!G1895</f>
        <v>NEUTRAL</v>
      </c>
      <c r="L1895" s="6" t="str">
        <f>OBV!H1895</f>
        <v>NEUTRAL</v>
      </c>
    </row>
    <row r="1896" spans="1:12" ht="13.5" x14ac:dyDescent="0.25">
      <c r="A1896" s="3">
        <f>RSI!A1896</f>
        <v>44771</v>
      </c>
      <c r="B1896" s="2">
        <f>RSI!B1896</f>
        <v>105.869</v>
      </c>
      <c r="C1896" s="2">
        <f>RSI!I1896</f>
        <v>53.136955469216012</v>
      </c>
      <c r="D1896" s="2">
        <f>MACD!E1896</f>
        <v>-0.82944909238530329</v>
      </c>
      <c r="E1896" s="2">
        <f>MACD!F1896</f>
        <v>-0.62576312461223293</v>
      </c>
      <c r="F1896" s="2">
        <f>'Moving Avg'!D1896</f>
        <v>105.869</v>
      </c>
      <c r="G1896" s="2">
        <f>'Moving Avg'!F1896</f>
        <v>105.33874499999997</v>
      </c>
      <c r="H1896" s="2">
        <f>'Moving Avg'!G1896</f>
        <v>104.79683999999997</v>
      </c>
      <c r="I1896" s="2">
        <f>'Moving Avg'!H1896</f>
        <v>102.4718914999999</v>
      </c>
      <c r="J1896" s="6" t="str">
        <f>OBV!F1896</f>
        <v>NEUTRAL</v>
      </c>
      <c r="K1896" s="6" t="str">
        <f>OBV!G1896</f>
        <v>NEUTRAL</v>
      </c>
      <c r="L1896" s="6" t="str">
        <f>OBV!H1896</f>
        <v>NEUTRAL</v>
      </c>
    </row>
    <row r="1897" spans="1:12" ht="13.5" x14ac:dyDescent="0.25">
      <c r="A1897" s="3">
        <f>RSI!A1897</f>
        <v>44774</v>
      </c>
      <c r="B1897" s="2">
        <f>RSI!B1897</f>
        <v>109.3891</v>
      </c>
      <c r="C1897" s="2">
        <f>RSI!I1897</f>
        <v>67.541826093120875</v>
      </c>
      <c r="D1897" s="2">
        <f>MACD!E1897</f>
        <v>-0.65399751243147364</v>
      </c>
      <c r="E1897" s="2">
        <f>MACD!F1897</f>
        <v>-0.63141000217608112</v>
      </c>
      <c r="F1897" s="2">
        <f>'Moving Avg'!D1897</f>
        <v>106.57302</v>
      </c>
      <c r="G1897" s="2">
        <f>'Moving Avg'!F1897</f>
        <v>105.51519499999998</v>
      </c>
      <c r="H1897" s="2">
        <f>'Moving Avg'!G1897</f>
        <v>104.86645999999998</v>
      </c>
      <c r="I1897" s="2">
        <f>'Moving Avg'!H1897</f>
        <v>102.48545299999991</v>
      </c>
      <c r="J1897" s="6" t="str">
        <f>OBV!F1897</f>
        <v>BULLISH</v>
      </c>
      <c r="K1897" s="6" t="str">
        <f>OBV!G1897</f>
        <v>NEUTRAL</v>
      </c>
      <c r="L1897" s="6" t="str">
        <f>OBV!H1897</f>
        <v>CONFIRMED BULLISH</v>
      </c>
    </row>
    <row r="1898" spans="1:12" ht="13.5" x14ac:dyDescent="0.25">
      <c r="A1898" s="3">
        <f>RSI!A1898</f>
        <v>44775</v>
      </c>
      <c r="B1898" s="2">
        <f>RSI!B1898</f>
        <v>109.3891</v>
      </c>
      <c r="C1898" s="2">
        <f>RSI!I1898</f>
        <v>67.541826093120875</v>
      </c>
      <c r="D1898" s="2">
        <f>MACD!E1898</f>
        <v>-0.52909046246843161</v>
      </c>
      <c r="E1898" s="2">
        <f>MACD!F1898</f>
        <v>-0.61094609423455126</v>
      </c>
      <c r="F1898" s="2">
        <f>'Moving Avg'!D1898</f>
        <v>107.27703999999999</v>
      </c>
      <c r="G1898" s="2">
        <f>'Moving Avg'!F1898</f>
        <v>105.86764999999998</v>
      </c>
      <c r="H1898" s="2">
        <f>'Moving Avg'!G1898</f>
        <v>104.93607999999999</v>
      </c>
      <c r="I1898" s="2">
        <f>'Moving Avg'!H1898</f>
        <v>102.4990144999999</v>
      </c>
      <c r="J1898" s="6" t="str">
        <f>OBV!F1898</f>
        <v>BULLISH</v>
      </c>
      <c r="K1898" s="6" t="str">
        <f>OBV!G1898</f>
        <v>NEUTRAL</v>
      </c>
      <c r="L1898" s="6" t="str">
        <f>OBV!H1898</f>
        <v>CONFIRMED BULLISH</v>
      </c>
    </row>
    <row r="1899" spans="1:12" ht="13.5" x14ac:dyDescent="0.25">
      <c r="A1899" s="3">
        <f>RSI!A1899</f>
        <v>44776</v>
      </c>
      <c r="B1899" s="2">
        <f>RSI!B1899</f>
        <v>109.3891</v>
      </c>
      <c r="C1899" s="2">
        <f>RSI!I1899</f>
        <v>67.541826093120889</v>
      </c>
      <c r="D1899" s="2">
        <f>MACD!E1899</f>
        <v>-0.44520726990513992</v>
      </c>
      <c r="E1899" s="2">
        <f>MACD!F1899</f>
        <v>-0.57779832936866904</v>
      </c>
      <c r="F1899" s="2">
        <f>'Moving Avg'!D1899</f>
        <v>107.98106</v>
      </c>
      <c r="G1899" s="2">
        <f>'Moving Avg'!F1899</f>
        <v>106.22010499999996</v>
      </c>
      <c r="H1899" s="2">
        <f>'Moving Avg'!G1899</f>
        <v>105.00569999999999</v>
      </c>
      <c r="I1899" s="2">
        <f>'Moving Avg'!H1899</f>
        <v>102.5125759999999</v>
      </c>
      <c r="J1899" s="6" t="str">
        <f>OBV!F1899</f>
        <v>BULLISH</v>
      </c>
      <c r="K1899" s="6" t="str">
        <f>OBV!G1899</f>
        <v>NEUTRAL</v>
      </c>
      <c r="L1899" s="6" t="str">
        <f>OBV!H1899</f>
        <v>CONFIRMED BULLISH</v>
      </c>
    </row>
    <row r="1900" spans="1:12" ht="13.5" x14ac:dyDescent="0.25">
      <c r="A1900" s="3">
        <f>RSI!A1900</f>
        <v>44777</v>
      </c>
      <c r="B1900" s="2">
        <f>RSI!B1900</f>
        <v>109.3891</v>
      </c>
      <c r="C1900" s="2">
        <f>RSI!I1900</f>
        <v>67.541826093120875</v>
      </c>
      <c r="D1900" s="2">
        <f>MACD!E1900</f>
        <v>-0.66586736382387812</v>
      </c>
      <c r="E1900" s="2">
        <f>MACD!F1900</f>
        <v>-0.5954121362597109</v>
      </c>
      <c r="F1900" s="2">
        <f>'Moving Avg'!D1900</f>
        <v>108.68508</v>
      </c>
      <c r="G1900" s="2">
        <f>'Moving Avg'!F1900</f>
        <v>106.52844999999998</v>
      </c>
      <c r="H1900" s="2">
        <f>'Moving Avg'!G1900</f>
        <v>105.07532</v>
      </c>
      <c r="I1900" s="2">
        <f>'Moving Avg'!H1900</f>
        <v>102.52613749999989</v>
      </c>
      <c r="J1900" s="6" t="str">
        <f>OBV!F1900</f>
        <v>BULLISH</v>
      </c>
      <c r="K1900" s="6" t="str">
        <f>OBV!G1900</f>
        <v>NEUTRAL</v>
      </c>
      <c r="L1900" s="6" t="str">
        <f>OBV!H1900</f>
        <v>CONFIRMED BULLISH</v>
      </c>
    </row>
    <row r="1901" spans="1:12" ht="13.5" x14ac:dyDescent="0.25">
      <c r="A1901" s="3">
        <f>RSI!A1901</f>
        <v>44778</v>
      </c>
      <c r="B1901" s="2">
        <f>RSI!B1901</f>
        <v>109.3891</v>
      </c>
      <c r="C1901" s="2">
        <f>RSI!I1901</f>
        <v>67.541826093120889</v>
      </c>
      <c r="D1901" s="2">
        <f>MACD!E1901</f>
        <v>-0.87127607143743546</v>
      </c>
      <c r="E1901" s="2">
        <f>MACD!F1901</f>
        <v>-0.65058492329525586</v>
      </c>
      <c r="F1901" s="2">
        <f>'Moving Avg'!D1901</f>
        <v>109.38910000000001</v>
      </c>
      <c r="G1901" s="2">
        <f>'Moving Avg'!F1901</f>
        <v>106.83679499999998</v>
      </c>
      <c r="H1901" s="2">
        <f>'Moving Avg'!G1901</f>
        <v>105.14494000000002</v>
      </c>
      <c r="I1901" s="2">
        <f>'Moving Avg'!H1901</f>
        <v>102.53969899999987</v>
      </c>
      <c r="J1901" s="6" t="str">
        <f>OBV!F1901</f>
        <v>BULLISH</v>
      </c>
      <c r="K1901" s="6" t="str">
        <f>OBV!G1901</f>
        <v>NEUTRAL</v>
      </c>
      <c r="L1901" s="6" t="str">
        <f>OBV!H1901</f>
        <v>CONFIRMED BULLISH</v>
      </c>
    </row>
    <row r="1902" spans="1:12" ht="13.5" x14ac:dyDescent="0.25">
      <c r="A1902" s="3">
        <f>RSI!A1902</f>
        <v>44781</v>
      </c>
      <c r="B1902" s="2">
        <f>RSI!B1902</f>
        <v>109.3891</v>
      </c>
      <c r="C1902" s="2">
        <f>RSI!I1902</f>
        <v>67.541826093120889</v>
      </c>
      <c r="D1902" s="2">
        <f>MACD!E1902</f>
        <v>-1.0623948472436524</v>
      </c>
      <c r="E1902" s="2">
        <f>MACD!F1902</f>
        <v>-0.73294690808493512</v>
      </c>
      <c r="F1902" s="2">
        <f>'Moving Avg'!D1902</f>
        <v>109.38910000000001</v>
      </c>
      <c r="G1902" s="2">
        <f>'Moving Avg'!F1902</f>
        <v>107.0128</v>
      </c>
      <c r="H1902" s="2">
        <f>'Moving Avg'!G1902</f>
        <v>105.28288800000004</v>
      </c>
      <c r="I1902" s="2">
        <f>'Moving Avg'!H1902</f>
        <v>102.55326049999987</v>
      </c>
      <c r="J1902" s="6" t="str">
        <f>OBV!F1902</f>
        <v>NEUTRAL</v>
      </c>
      <c r="K1902" s="6" t="str">
        <f>OBV!G1902</f>
        <v>NEUTRAL</v>
      </c>
      <c r="L1902" s="6" t="str">
        <f>OBV!H1902</f>
        <v>NEUTRAL</v>
      </c>
    </row>
    <row r="1903" spans="1:12" ht="13.5" x14ac:dyDescent="0.25">
      <c r="A1903" s="3">
        <f>RSI!A1903</f>
        <v>44782</v>
      </c>
      <c r="B1903" s="2">
        <f>RSI!B1903</f>
        <v>109.3891</v>
      </c>
      <c r="C1903" s="2">
        <f>RSI!I1903</f>
        <v>67.541826093120875</v>
      </c>
      <c r="D1903" s="2">
        <f>MACD!E1903</f>
        <v>-1.2401398157842038</v>
      </c>
      <c r="E1903" s="2">
        <f>MACD!F1903</f>
        <v>-0.83438548962478887</v>
      </c>
      <c r="F1903" s="2">
        <f>'Moving Avg'!D1903</f>
        <v>109.38910000000001</v>
      </c>
      <c r="G1903" s="2">
        <f>'Moving Avg'!F1903</f>
        <v>107.18880500000003</v>
      </c>
      <c r="H1903" s="2">
        <f>'Moving Avg'!G1903</f>
        <v>105.51307800000004</v>
      </c>
      <c r="I1903" s="2">
        <f>'Moving Avg'!H1903</f>
        <v>102.56682199999986</v>
      </c>
      <c r="J1903" s="6" t="str">
        <f>OBV!F1903</f>
        <v>NEUTRAL</v>
      </c>
      <c r="K1903" s="6" t="str">
        <f>OBV!G1903</f>
        <v>NEUTRAL</v>
      </c>
      <c r="L1903" s="6" t="str">
        <f>OBV!H1903</f>
        <v>NEUTRAL</v>
      </c>
    </row>
    <row r="1904" spans="1:12" ht="13.5" x14ac:dyDescent="0.25">
      <c r="A1904" s="3">
        <f>RSI!A1904</f>
        <v>44783</v>
      </c>
      <c r="B1904" s="2">
        <f>RSI!B1904</f>
        <v>109.3891</v>
      </c>
      <c r="C1904" s="2">
        <f>RSI!I1904</f>
        <v>67.541826093120889</v>
      </c>
      <c r="D1904" s="2">
        <f>MACD!E1904</f>
        <v>-1.4053811465121555</v>
      </c>
      <c r="E1904" s="2">
        <f>MACD!F1904</f>
        <v>-0.94858462100226215</v>
      </c>
      <c r="F1904" s="2">
        <f>'Moving Avg'!D1904</f>
        <v>109.38910000000001</v>
      </c>
      <c r="G1904" s="2">
        <f>'Moving Avg'!F1904</f>
        <v>107.36481000000003</v>
      </c>
      <c r="H1904" s="2">
        <f>'Moving Avg'!G1904</f>
        <v>105.65529600000005</v>
      </c>
      <c r="I1904" s="2">
        <f>'Moving Avg'!H1904</f>
        <v>102.58038349999988</v>
      </c>
      <c r="J1904" s="6" t="str">
        <f>OBV!F1904</f>
        <v>NEUTRAL</v>
      </c>
      <c r="K1904" s="6" t="str">
        <f>OBV!G1904</f>
        <v>NEUTRAL</v>
      </c>
      <c r="L1904" s="6" t="str">
        <f>OBV!H1904</f>
        <v>NEUTRAL</v>
      </c>
    </row>
    <row r="1905" spans="1:12" ht="13.5" x14ac:dyDescent="0.25">
      <c r="A1905" s="3">
        <f>RSI!A1905</f>
        <v>44784</v>
      </c>
      <c r="B1905" s="2">
        <f>RSI!B1905</f>
        <v>104.9867</v>
      </c>
      <c r="C1905" s="2">
        <f>RSI!I1905</f>
        <v>39.836171287163225</v>
      </c>
      <c r="D1905" s="2">
        <f>MACD!E1905</f>
        <v>-1.2328393840168275</v>
      </c>
      <c r="E1905" s="2">
        <f>MACD!F1905</f>
        <v>-1.0054355736051752</v>
      </c>
      <c r="F1905" s="2">
        <f>'Moving Avg'!D1905</f>
        <v>108.50861999999999</v>
      </c>
      <c r="G1905" s="2">
        <f>'Moving Avg'!F1905</f>
        <v>107.40936000000004</v>
      </c>
      <c r="H1905" s="2">
        <f>'Moving Avg'!G1905</f>
        <v>105.63765000000006</v>
      </c>
      <c r="I1905" s="2">
        <f>'Moving Avg'!H1905</f>
        <v>102.59285849999988</v>
      </c>
      <c r="J1905" s="6" t="str">
        <f>OBV!F1905</f>
        <v>BEARISH</v>
      </c>
      <c r="K1905" s="6" t="str">
        <f>OBV!G1905</f>
        <v>NEUTRAL</v>
      </c>
      <c r="L1905" s="6" t="str">
        <f>OBV!H1905</f>
        <v>CONFIRMED BEARISH</v>
      </c>
    </row>
    <row r="1906" spans="1:12" ht="13.5" x14ac:dyDescent="0.25">
      <c r="A1906" s="3">
        <f>RSI!A1906</f>
        <v>44785</v>
      </c>
      <c r="B1906" s="2">
        <f>RSI!B1906</f>
        <v>109.3891</v>
      </c>
      <c r="C1906" s="2">
        <f>RSI!I1906</f>
        <v>58.270386879601972</v>
      </c>
      <c r="D1906" s="2">
        <f>MACD!E1906</f>
        <v>-1.3996566426428103</v>
      </c>
      <c r="E1906" s="2">
        <f>MACD!F1906</f>
        <v>-1.0842797874127021</v>
      </c>
      <c r="F1906" s="2">
        <f>'Moving Avg'!D1906</f>
        <v>108.50861999999999</v>
      </c>
      <c r="G1906" s="2">
        <f>'Moving Avg'!F1906</f>
        <v>107.67359000000003</v>
      </c>
      <c r="H1906" s="2">
        <f>'Moving Avg'!G1906</f>
        <v>105.70805200000009</v>
      </c>
      <c r="I1906" s="2">
        <f>'Moving Avg'!H1906</f>
        <v>102.61026349999989</v>
      </c>
      <c r="J1906" s="6" t="str">
        <f>OBV!F1906</f>
        <v>BEARISH</v>
      </c>
      <c r="K1906" s="6" t="str">
        <f>OBV!G1906</f>
        <v>NEUTRAL</v>
      </c>
      <c r="L1906" s="6" t="str">
        <f>OBV!H1906</f>
        <v>NEUTRAL</v>
      </c>
    </row>
    <row r="1907" spans="1:12" ht="13.5" x14ac:dyDescent="0.25">
      <c r="A1907" s="3">
        <f>RSI!A1907</f>
        <v>44788</v>
      </c>
      <c r="B1907" s="2">
        <f>RSI!B1907</f>
        <v>109.3891</v>
      </c>
      <c r="C1907" s="2">
        <f>RSI!I1907</f>
        <v>58.270386879601979</v>
      </c>
      <c r="D1907" s="2">
        <f>MACD!E1907</f>
        <v>-1.0129646755532633</v>
      </c>
      <c r="E1907" s="2">
        <f>MACD!F1907</f>
        <v>-1.0700167650408146</v>
      </c>
      <c r="F1907" s="2">
        <f>'Moving Avg'!D1907</f>
        <v>108.50861999999999</v>
      </c>
      <c r="G1907" s="2">
        <f>'Moving Avg'!F1907</f>
        <v>107.76137500000004</v>
      </c>
      <c r="H1907" s="2">
        <f>'Moving Avg'!G1907</f>
        <v>105.77845400000011</v>
      </c>
      <c r="I1907" s="2">
        <f>'Moving Avg'!H1907</f>
        <v>102.62766849999991</v>
      </c>
      <c r="J1907" s="6" t="str">
        <f>OBV!F1907</f>
        <v>BEARISH</v>
      </c>
      <c r="K1907" s="6" t="str">
        <f>OBV!G1907</f>
        <v>NEUTRAL</v>
      </c>
      <c r="L1907" s="6" t="str">
        <f>OBV!H1907</f>
        <v>NEUTRAL</v>
      </c>
    </row>
    <row r="1908" spans="1:12" ht="13.5" x14ac:dyDescent="0.25">
      <c r="A1908" s="3">
        <f>RSI!A1908</f>
        <v>44789</v>
      </c>
      <c r="B1908" s="2">
        <f>RSI!B1908</f>
        <v>109.3891</v>
      </c>
      <c r="C1908" s="2">
        <f>RSI!I1908</f>
        <v>58.270386879601972</v>
      </c>
      <c r="D1908" s="2">
        <f>MACD!E1908</f>
        <v>-0.69845712668764293</v>
      </c>
      <c r="E1908" s="2">
        <f>MACD!F1908</f>
        <v>-0.99570483737018023</v>
      </c>
      <c r="F1908" s="2">
        <f>'Moving Avg'!D1908</f>
        <v>108.50861999999999</v>
      </c>
      <c r="G1908" s="2">
        <f>'Moving Avg'!F1908</f>
        <v>107.84916000000005</v>
      </c>
      <c r="H1908" s="2">
        <f>'Moving Avg'!G1908</f>
        <v>105.84885600000011</v>
      </c>
      <c r="I1908" s="2">
        <f>'Moving Avg'!H1908</f>
        <v>102.64507349999992</v>
      </c>
      <c r="J1908" s="6" t="str">
        <f>OBV!F1908</f>
        <v>BEARISH</v>
      </c>
      <c r="K1908" s="6" t="str">
        <f>OBV!G1908</f>
        <v>NEUTRAL</v>
      </c>
      <c r="L1908" s="6" t="str">
        <f>OBV!H1908</f>
        <v>NEUTRAL</v>
      </c>
    </row>
    <row r="1909" spans="1:12" ht="13.5" x14ac:dyDescent="0.25">
      <c r="A1909" s="3">
        <f>RSI!A1909</f>
        <v>44790</v>
      </c>
      <c r="B1909" s="2">
        <f>RSI!B1909</f>
        <v>109.3891</v>
      </c>
      <c r="C1909" s="2">
        <f>RSI!I1909</f>
        <v>58.270386879601972</v>
      </c>
      <c r="D1909" s="2">
        <f>MACD!E1909</f>
        <v>-0.44408845305574118</v>
      </c>
      <c r="E1909" s="2">
        <f>MACD!F1909</f>
        <v>-0.88538156050729255</v>
      </c>
      <c r="F1909" s="2">
        <f>'Moving Avg'!D1909</f>
        <v>108.50861999999999</v>
      </c>
      <c r="G1909" s="2">
        <f>'Moving Avg'!F1909</f>
        <v>107.93694500000004</v>
      </c>
      <c r="H1909" s="2">
        <f>'Moving Avg'!G1909</f>
        <v>105.9545480000001</v>
      </c>
      <c r="I1909" s="2">
        <f>'Moving Avg'!H1909</f>
        <v>102.67101949999993</v>
      </c>
      <c r="J1909" s="6" t="str">
        <f>OBV!F1909</f>
        <v>BEARISH</v>
      </c>
      <c r="K1909" s="6" t="str">
        <f>OBV!G1909</f>
        <v>NEUTRAL</v>
      </c>
      <c r="L1909" s="6" t="str">
        <f>OBV!H1909</f>
        <v>NEUTRAL</v>
      </c>
    </row>
    <row r="1910" spans="1:12" ht="13.5" x14ac:dyDescent="0.25">
      <c r="A1910" s="3">
        <f>RSI!A1910</f>
        <v>44791</v>
      </c>
      <c r="B1910" s="2">
        <f>RSI!B1910</f>
        <v>109.3891</v>
      </c>
      <c r="C1910" s="2">
        <f>RSI!I1910</f>
        <v>58.270386879601965</v>
      </c>
      <c r="D1910" s="2">
        <f>MACD!E1910</f>
        <v>-0.23973592011842015</v>
      </c>
      <c r="E1910" s="2">
        <f>MACD!F1910</f>
        <v>-0.75625243242951812</v>
      </c>
      <c r="F1910" s="2">
        <f>'Moving Avg'!D1910</f>
        <v>109.38910000000001</v>
      </c>
      <c r="G1910" s="2">
        <f>'Moving Avg'!F1910</f>
        <v>108.11295000000003</v>
      </c>
      <c r="H1910" s="2">
        <f>'Moving Avg'!G1910</f>
        <v>106.06024000000011</v>
      </c>
      <c r="I1910" s="2">
        <f>'Moving Avg'!H1910</f>
        <v>102.69696549999995</v>
      </c>
      <c r="J1910" s="6" t="str">
        <f>OBV!F1910</f>
        <v>BULLISH</v>
      </c>
      <c r="K1910" s="6" t="str">
        <f>OBV!G1910</f>
        <v>NEUTRAL</v>
      </c>
      <c r="L1910" s="6" t="str">
        <f>OBV!H1910</f>
        <v>CONFIRMED BULLISH</v>
      </c>
    </row>
    <row r="1911" spans="1:12" ht="13.5" x14ac:dyDescent="0.25">
      <c r="A1911" s="3">
        <f>RSI!A1911</f>
        <v>44792</v>
      </c>
      <c r="B1911" s="2">
        <f>RSI!B1911</f>
        <v>109.3891</v>
      </c>
      <c r="C1911" s="2">
        <f>RSI!I1911</f>
        <v>58.270386879601972</v>
      </c>
      <c r="D1911" s="2">
        <f>MACD!E1911</f>
        <v>-7.689862599238495E-2</v>
      </c>
      <c r="E1911" s="2">
        <f>MACD!F1911</f>
        <v>-0.62038167114209153</v>
      </c>
      <c r="F1911" s="2">
        <f>'Moving Avg'!D1911</f>
        <v>109.38910000000001</v>
      </c>
      <c r="G1911" s="2">
        <f>'Moving Avg'!F1911</f>
        <v>108.28895500000003</v>
      </c>
      <c r="H1911" s="2">
        <f>'Moving Avg'!G1911</f>
        <v>106.1659320000001</v>
      </c>
      <c r="I1911" s="2">
        <f>'Moving Avg'!H1911</f>
        <v>102.72291149999995</v>
      </c>
      <c r="J1911" s="6" t="str">
        <f>OBV!F1911</f>
        <v>NEUTRAL</v>
      </c>
      <c r="K1911" s="6" t="str">
        <f>OBV!G1911</f>
        <v>NEUTRAL</v>
      </c>
      <c r="L1911" s="6" t="str">
        <f>OBV!H1911</f>
        <v>NEUTRAL</v>
      </c>
    </row>
    <row r="1912" spans="1:12" ht="13.5" x14ac:dyDescent="0.25">
      <c r="A1912" s="3">
        <f>RSI!A1912</f>
        <v>44795</v>
      </c>
      <c r="B1912" s="2">
        <f>RSI!B1912</f>
        <v>109.3891</v>
      </c>
      <c r="C1912" s="2">
        <f>RSI!I1912</f>
        <v>58.270386879601972</v>
      </c>
      <c r="D1912" s="2">
        <f>MACD!E1912</f>
        <v>5.1556788220224803E-2</v>
      </c>
      <c r="E1912" s="2">
        <f>MACD!F1912</f>
        <v>-0.48599397926962828</v>
      </c>
      <c r="F1912" s="2">
        <f>'Moving Avg'!D1912</f>
        <v>109.38910000000001</v>
      </c>
      <c r="G1912" s="2">
        <f>'Moving Avg'!F1912</f>
        <v>108.46496000000002</v>
      </c>
      <c r="H1912" s="2">
        <f>'Moving Avg'!G1912</f>
        <v>106.27162400000009</v>
      </c>
      <c r="I1912" s="2">
        <f>'Moving Avg'!H1912</f>
        <v>102.74885749999997</v>
      </c>
      <c r="J1912" s="6" t="str">
        <f>OBV!F1912</f>
        <v>NEUTRAL</v>
      </c>
      <c r="K1912" s="6" t="str">
        <f>OBV!G1912</f>
        <v>NEUTRAL</v>
      </c>
      <c r="L1912" s="6" t="str">
        <f>OBV!H1912</f>
        <v>NEUTRAL</v>
      </c>
    </row>
    <row r="1913" spans="1:12" ht="13.5" x14ac:dyDescent="0.25">
      <c r="A1913" s="3">
        <f>RSI!A1913</f>
        <v>44796</v>
      </c>
      <c r="B1913" s="2">
        <f>RSI!B1913</f>
        <v>109.3891</v>
      </c>
      <c r="C1913" s="2">
        <f>RSI!I1913</f>
        <v>58.270386879601972</v>
      </c>
      <c r="D1913" s="2">
        <f>MACD!E1913</f>
        <v>0.15161095276606318</v>
      </c>
      <c r="E1913" s="2">
        <f>MACD!F1913</f>
        <v>-0.35847299286249001</v>
      </c>
      <c r="F1913" s="2">
        <f>'Moving Avg'!D1913</f>
        <v>109.38910000000001</v>
      </c>
      <c r="G1913" s="2">
        <f>'Moving Avg'!F1913</f>
        <v>108.64096500000002</v>
      </c>
      <c r="H1913" s="2">
        <f>'Moving Avg'!G1913</f>
        <v>106.41260600000008</v>
      </c>
      <c r="I1913" s="2">
        <f>'Moving Avg'!H1913</f>
        <v>102.76839749999999</v>
      </c>
      <c r="J1913" s="6" t="str">
        <f>OBV!F1913</f>
        <v>NEUTRAL</v>
      </c>
      <c r="K1913" s="6" t="str">
        <f>OBV!G1913</f>
        <v>NEUTRAL</v>
      </c>
      <c r="L1913" s="6" t="str">
        <f>OBV!H1913</f>
        <v>NEUTRAL</v>
      </c>
    </row>
    <row r="1914" spans="1:12" ht="13.5" x14ac:dyDescent="0.25">
      <c r="A1914" s="3">
        <f>RSI!A1914</f>
        <v>44797</v>
      </c>
      <c r="B1914" s="2">
        <f>RSI!B1914</f>
        <v>109.3891</v>
      </c>
      <c r="C1914" s="2">
        <f>RSI!I1914</f>
        <v>58.270386879601965</v>
      </c>
      <c r="D1914" s="2">
        <f>MACD!E1914</f>
        <v>0.22827320757814107</v>
      </c>
      <c r="E1914" s="2">
        <f>MACD!F1914</f>
        <v>-0.24112375277436382</v>
      </c>
      <c r="F1914" s="2">
        <f>'Moving Avg'!D1914</f>
        <v>109.38910000000001</v>
      </c>
      <c r="G1914" s="2">
        <f>'Moving Avg'!F1914</f>
        <v>108.81697000000001</v>
      </c>
      <c r="H1914" s="2">
        <f>'Moving Avg'!G1914</f>
        <v>106.55358800000008</v>
      </c>
      <c r="I1914" s="2">
        <f>'Moving Avg'!H1914</f>
        <v>102.78793749999998</v>
      </c>
      <c r="J1914" s="6" t="str">
        <f>OBV!F1914</f>
        <v>NEUTRAL</v>
      </c>
      <c r="K1914" s="6" t="str">
        <f>OBV!G1914</f>
        <v>NEUTRAL</v>
      </c>
      <c r="L1914" s="6" t="str">
        <f>OBV!H1914</f>
        <v>NEUTRAL</v>
      </c>
    </row>
    <row r="1915" spans="1:12" ht="13.5" x14ac:dyDescent="0.25">
      <c r="A1915" s="3">
        <f>RSI!A1915</f>
        <v>44798</v>
      </c>
      <c r="B1915" s="2">
        <f>RSI!B1915</f>
        <v>109.3891</v>
      </c>
      <c r="C1915" s="2">
        <f>RSI!I1915</f>
        <v>58.270386879601972</v>
      </c>
      <c r="D1915" s="2">
        <f>MACD!E1915</f>
        <v>-0.39155748403720736</v>
      </c>
      <c r="E1915" s="2">
        <f>MACD!F1915</f>
        <v>-0.27121049902693256</v>
      </c>
      <c r="F1915" s="2">
        <f>'Moving Avg'!D1915</f>
        <v>109.38910000000001</v>
      </c>
      <c r="G1915" s="2">
        <f>'Moving Avg'!F1915</f>
        <v>108.99297500000003</v>
      </c>
      <c r="H1915" s="2">
        <f>'Moving Avg'!G1915</f>
        <v>106.69457000000007</v>
      </c>
      <c r="I1915" s="2">
        <f>'Moving Avg'!H1915</f>
        <v>102.80747749999996</v>
      </c>
      <c r="J1915" s="6" t="str">
        <f>OBV!F1915</f>
        <v>NEUTRAL</v>
      </c>
      <c r="K1915" s="6" t="str">
        <f>OBV!G1915</f>
        <v>NEUTRAL</v>
      </c>
      <c r="L1915" s="6" t="str">
        <f>OBV!H1915</f>
        <v>NEUTRAL</v>
      </c>
    </row>
    <row r="1916" spans="1:12" ht="13.5" x14ac:dyDescent="0.25">
      <c r="A1916" s="3">
        <f>RSI!A1916</f>
        <v>44799</v>
      </c>
      <c r="B1916" s="2">
        <f>RSI!B1916</f>
        <v>107.63339999999999</v>
      </c>
      <c r="C1916" s="2">
        <f>RSI!I1916</f>
        <v>46.379311405723342</v>
      </c>
      <c r="D1916" s="2">
        <f>MACD!E1916</f>
        <v>-0.11554326824825978</v>
      </c>
      <c r="E1916" s="2">
        <f>MACD!F1916</f>
        <v>-0.24007705287119802</v>
      </c>
      <c r="F1916" s="2">
        <f>'Moving Avg'!D1916</f>
        <v>109.03796</v>
      </c>
      <c r="G1916" s="2">
        <f>'Moving Avg'!F1916</f>
        <v>109.08119500000005</v>
      </c>
      <c r="H1916" s="2">
        <f>'Moving Avg'!G1916</f>
        <v>106.80043800000007</v>
      </c>
      <c r="I1916" s="2">
        <f>'Moving Avg'!H1916</f>
        <v>102.81823899999996</v>
      </c>
      <c r="J1916" s="6" t="str">
        <f>OBV!F1916</f>
        <v>BEARISH</v>
      </c>
      <c r="K1916" s="6" t="str">
        <f>OBV!G1916</f>
        <v>NEUTRAL</v>
      </c>
      <c r="L1916" s="6" t="str">
        <f>OBV!H1916</f>
        <v>CONFIRMED BEARISH</v>
      </c>
    </row>
    <row r="1917" spans="1:12" ht="13.5" x14ac:dyDescent="0.25">
      <c r="A1917" s="3">
        <f>RSI!A1917</f>
        <v>44802</v>
      </c>
      <c r="B1917" s="2">
        <f>RSI!B1917</f>
        <v>107.63339999999999</v>
      </c>
      <c r="C1917" s="2">
        <f>RSI!I1917</f>
        <v>46.379311405723342</v>
      </c>
      <c r="D1917" s="2">
        <f>MACD!E1917</f>
        <v>0.12203189532711178</v>
      </c>
      <c r="E1917" s="2">
        <f>MACD!F1917</f>
        <v>-0.16765526323153607</v>
      </c>
      <c r="F1917" s="2">
        <f>'Moving Avg'!D1917</f>
        <v>108.68681999999998</v>
      </c>
      <c r="G1917" s="2">
        <f>'Moving Avg'!F1917</f>
        <v>108.99341000000007</v>
      </c>
      <c r="H1917" s="2">
        <f>'Moving Avg'!G1917</f>
        <v>106.90630600000004</v>
      </c>
      <c r="I1917" s="2">
        <f>'Moving Avg'!H1917</f>
        <v>102.82900049999995</v>
      </c>
      <c r="J1917" s="6" t="str">
        <f>OBV!F1917</f>
        <v>BEARISH</v>
      </c>
      <c r="K1917" s="6" t="str">
        <f>OBV!G1917</f>
        <v>NEUTRAL</v>
      </c>
      <c r="L1917" s="6" t="str">
        <f>OBV!H1917</f>
        <v>CONFIRMED BEARISH</v>
      </c>
    </row>
    <row r="1918" spans="1:12" ht="13.5" x14ac:dyDescent="0.25">
      <c r="A1918" s="3">
        <f>RSI!A1918</f>
        <v>44803</v>
      </c>
      <c r="B1918" s="2">
        <f>RSI!B1918</f>
        <v>104.9867</v>
      </c>
      <c r="C1918" s="2">
        <f>RSI!I1918</f>
        <v>34.183441288325298</v>
      </c>
      <c r="D1918" s="2">
        <f>MACD!E1918</f>
        <v>0.52283543493371099</v>
      </c>
      <c r="E1918" s="2">
        <f>MACD!F1918</f>
        <v>-2.9557123598486654E-2</v>
      </c>
      <c r="F1918" s="2">
        <f>'Moving Avg'!D1918</f>
        <v>107.80634000000001</v>
      </c>
      <c r="G1918" s="2">
        <f>'Moving Avg'!F1918</f>
        <v>108.77329000000005</v>
      </c>
      <c r="H1918" s="2">
        <f>'Moving Avg'!G1918</f>
        <v>106.88866000000003</v>
      </c>
      <c r="I1918" s="2">
        <f>'Moving Avg'!H1918</f>
        <v>102.82652849999995</v>
      </c>
      <c r="J1918" s="6" t="str">
        <f>OBV!F1918</f>
        <v>BEARISH</v>
      </c>
      <c r="K1918" s="6" t="str">
        <f>OBV!G1918</f>
        <v>NEUTRAL</v>
      </c>
      <c r="L1918" s="6" t="str">
        <f>OBV!H1918</f>
        <v>CONFIRMED BEARISH</v>
      </c>
    </row>
    <row r="1919" spans="1:12" ht="13.5" x14ac:dyDescent="0.25">
      <c r="A1919" s="3">
        <f>RSI!A1919</f>
        <v>44804</v>
      </c>
      <c r="B1919" s="2">
        <f>RSI!B1919</f>
        <v>106.7512</v>
      </c>
      <c r="C1919" s="2">
        <f>RSI!I1919</f>
        <v>44.635898109322582</v>
      </c>
      <c r="D1919" s="2">
        <f>MACD!E1919</f>
        <v>0.75036316043821216</v>
      </c>
      <c r="E1919" s="2">
        <f>MACD!F1919</f>
        <v>0.12642693320885312</v>
      </c>
      <c r="F1919" s="2">
        <f>'Moving Avg'!D1919</f>
        <v>107.27875999999999</v>
      </c>
      <c r="G1919" s="2">
        <f>'Moving Avg'!F1919</f>
        <v>108.64139500000003</v>
      </c>
      <c r="H1919" s="2">
        <f>'Moving Avg'!G1919</f>
        <v>106.90630400000002</v>
      </c>
      <c r="I1919" s="2">
        <f>'Moving Avg'!H1919</f>
        <v>102.83287899999993</v>
      </c>
      <c r="J1919" s="6" t="str">
        <f>OBV!F1919</f>
        <v>BEARISH</v>
      </c>
      <c r="K1919" s="6" t="str">
        <f>OBV!G1919</f>
        <v>NEUTRAL</v>
      </c>
      <c r="L1919" s="6" t="str">
        <f>OBV!H1919</f>
        <v>CONFIRMED BEARISH</v>
      </c>
    </row>
    <row r="1920" spans="1:12" ht="13.5" x14ac:dyDescent="0.25">
      <c r="A1920" s="3">
        <f>RSI!A1920</f>
        <v>44805</v>
      </c>
      <c r="B1920" s="2">
        <f>RSI!B1920</f>
        <v>107.1923</v>
      </c>
      <c r="C1920" s="2">
        <f>RSI!I1920</f>
        <v>46.905916712696786</v>
      </c>
      <c r="D1920" s="2">
        <f>MACD!E1920</f>
        <v>0.91746194070029219</v>
      </c>
      <c r="E1920" s="2">
        <f>MACD!F1920</f>
        <v>0.28463393470714093</v>
      </c>
      <c r="F1920" s="2">
        <f>'Moving Avg'!D1920</f>
        <v>106.8394</v>
      </c>
      <c r="G1920" s="2">
        <f>'Moving Avg'!F1920</f>
        <v>108.53155500000003</v>
      </c>
      <c r="H1920" s="2">
        <f>'Moving Avg'!G1920</f>
        <v>106.93277</v>
      </c>
      <c r="I1920" s="2">
        <f>'Moving Avg'!H1920</f>
        <v>102.84143499999995</v>
      </c>
      <c r="J1920" s="6" t="str">
        <f>OBV!F1920</f>
        <v>BULLISH</v>
      </c>
      <c r="K1920" s="6" t="str">
        <f>OBV!G1920</f>
        <v>NEUTRAL</v>
      </c>
      <c r="L1920" s="6" t="str">
        <f>OBV!H1920</f>
        <v>BULLISH DIVERGENCE</v>
      </c>
    </row>
    <row r="1921" spans="1:12" ht="13.5" x14ac:dyDescent="0.25">
      <c r="A1921" s="3">
        <f>RSI!A1921</f>
        <v>44806</v>
      </c>
      <c r="B1921" s="2">
        <f>RSI!B1921</f>
        <v>107.1923</v>
      </c>
      <c r="C1921" s="2">
        <f>RSI!I1921</f>
        <v>46.905916712696786</v>
      </c>
      <c r="D1921" s="2">
        <f>MACD!E1921</f>
        <v>1.0629591395870932</v>
      </c>
      <c r="E1921" s="2">
        <f>MACD!F1921</f>
        <v>0.44029897568313142</v>
      </c>
      <c r="F1921" s="2">
        <f>'Moving Avg'!D1921</f>
        <v>106.75118000000001</v>
      </c>
      <c r="G1921" s="2">
        <f>'Moving Avg'!F1921</f>
        <v>108.42171500000002</v>
      </c>
      <c r="H1921" s="2">
        <f>'Moving Avg'!G1921</f>
        <v>107.029816</v>
      </c>
      <c r="I1921" s="2">
        <f>'Moving Avg'!H1921</f>
        <v>102.84999099999993</v>
      </c>
      <c r="J1921" s="6" t="str">
        <f>OBV!F1921</f>
        <v>BULLISH</v>
      </c>
      <c r="K1921" s="6" t="str">
        <f>OBV!G1921</f>
        <v>NEUTRAL</v>
      </c>
      <c r="L1921" s="6" t="str">
        <f>OBV!H1921</f>
        <v>BULLISH DIVERGENCE</v>
      </c>
    </row>
    <row r="1922" spans="1:12" ht="13.5" x14ac:dyDescent="0.25">
      <c r="A1922" s="3">
        <f>RSI!A1922</f>
        <v>44809</v>
      </c>
      <c r="B1922" s="2">
        <f>RSI!B1922</f>
        <v>107.1923</v>
      </c>
      <c r="C1922" s="2">
        <f>RSI!I1922</f>
        <v>46.905916712696786</v>
      </c>
      <c r="D1922" s="2">
        <f>MACD!E1922</f>
        <v>1.1898739348449965</v>
      </c>
      <c r="E1922" s="2">
        <f>MACD!F1922</f>
        <v>0.59021396751550448</v>
      </c>
      <c r="F1922" s="2">
        <f>'Moving Avg'!D1922</f>
        <v>106.66296</v>
      </c>
      <c r="G1922" s="2">
        <f>'Moving Avg'!F1922</f>
        <v>108.31187500000001</v>
      </c>
      <c r="H1922" s="2">
        <f>'Moving Avg'!G1922</f>
        <v>107.05628199999997</v>
      </c>
      <c r="I1922" s="2">
        <f>'Moving Avg'!H1922</f>
        <v>102.85854699999996</v>
      </c>
      <c r="J1922" s="6" t="str">
        <f>OBV!F1922</f>
        <v>BULLISH</v>
      </c>
      <c r="K1922" s="6" t="str">
        <f>OBV!G1922</f>
        <v>NEUTRAL</v>
      </c>
      <c r="L1922" s="6" t="str">
        <f>OBV!H1922</f>
        <v>BULLISH DIVERGENCE</v>
      </c>
    </row>
    <row r="1923" spans="1:12" ht="13.5" x14ac:dyDescent="0.25">
      <c r="A1923" s="3">
        <f>RSI!A1923</f>
        <v>44810</v>
      </c>
      <c r="B1923" s="2">
        <f>RSI!B1923</f>
        <v>107.1923</v>
      </c>
      <c r="C1923" s="2">
        <f>RSI!I1923</f>
        <v>46.905916712696786</v>
      </c>
      <c r="D1923" s="2">
        <f>MACD!E1923</f>
        <v>1.3007835444078069</v>
      </c>
      <c r="E1923" s="2">
        <f>MACD!F1923</f>
        <v>0.732327882893965</v>
      </c>
      <c r="F1923" s="2">
        <f>'Moving Avg'!D1923</f>
        <v>107.10408</v>
      </c>
      <c r="G1923" s="2">
        <f>'Moving Avg'!F1923</f>
        <v>108.202035</v>
      </c>
      <c r="H1923" s="2">
        <f>'Moving Avg'!G1923</f>
        <v>107.08274799999995</v>
      </c>
      <c r="I1923" s="2">
        <f>'Moving Avg'!H1923</f>
        <v>102.86710299999996</v>
      </c>
      <c r="J1923" s="6" t="str">
        <f>OBV!F1923</f>
        <v>BULLISH</v>
      </c>
      <c r="K1923" s="6" t="str">
        <f>OBV!G1923</f>
        <v>NEUTRAL</v>
      </c>
      <c r="L1923" s="6" t="str">
        <f>OBV!H1923</f>
        <v>CONFIRMED BULLISH</v>
      </c>
    </row>
    <row r="1924" spans="1:12" ht="13.5" x14ac:dyDescent="0.25">
      <c r="A1924" s="3">
        <f>RSI!A1924</f>
        <v>44811</v>
      </c>
      <c r="B1924" s="2">
        <f>RSI!B1924</f>
        <v>107.1923</v>
      </c>
      <c r="C1924" s="2">
        <f>RSI!I1924</f>
        <v>46.905916712696786</v>
      </c>
      <c r="D1924" s="2">
        <f>MACD!E1924</f>
        <v>1.3978895513939591</v>
      </c>
      <c r="E1924" s="2">
        <f>MACD!F1924</f>
        <v>0.86544021659396386</v>
      </c>
      <c r="F1924" s="2">
        <f>'Moving Avg'!D1924</f>
        <v>107.1923</v>
      </c>
      <c r="G1924" s="2">
        <f>'Moving Avg'!F1924</f>
        <v>108.09219499999999</v>
      </c>
      <c r="H1924" s="2">
        <f>'Moving Avg'!G1924</f>
        <v>107.10921399999994</v>
      </c>
      <c r="I1924" s="2">
        <f>'Moving Avg'!H1924</f>
        <v>102.87565899999994</v>
      </c>
      <c r="J1924" s="6" t="str">
        <f>OBV!F1924</f>
        <v>BULLISH</v>
      </c>
      <c r="K1924" s="6" t="str">
        <f>OBV!G1924</f>
        <v>NEUTRAL</v>
      </c>
      <c r="L1924" s="6" t="str">
        <f>OBV!H1924</f>
        <v>CONFIRMED BULLISH</v>
      </c>
    </row>
    <row r="1925" spans="1:12" ht="13.5" x14ac:dyDescent="0.25">
      <c r="A1925" s="3">
        <f>RSI!A1925</f>
        <v>44812</v>
      </c>
      <c r="B1925" s="2">
        <f>RSI!B1925</f>
        <v>102.3753</v>
      </c>
      <c r="C1925" s="2">
        <f>RSI!I1925</f>
        <v>28.452298819272954</v>
      </c>
      <c r="D1925" s="2">
        <f>MACD!E1925</f>
        <v>1.8398889636891624</v>
      </c>
      <c r="E1925" s="2">
        <f>MACD!F1925</f>
        <v>1.0603299660130037</v>
      </c>
      <c r="F1925" s="2">
        <f>'Moving Avg'!D1925</f>
        <v>106.2289</v>
      </c>
      <c r="G1925" s="2">
        <f>'Moving Avg'!F1925</f>
        <v>107.96162499999998</v>
      </c>
      <c r="H1925" s="2">
        <f>'Moving Avg'!G1925</f>
        <v>107.03933999999992</v>
      </c>
      <c r="I1925" s="2">
        <f>'Moving Avg'!H1925</f>
        <v>102.86012999999994</v>
      </c>
      <c r="J1925" s="6" t="str">
        <f>OBV!F1925</f>
        <v>BEARISH</v>
      </c>
      <c r="K1925" s="6" t="str">
        <f>OBV!G1925</f>
        <v>WEAK</v>
      </c>
      <c r="L1925" s="6" t="str">
        <f>OBV!H1925</f>
        <v>CONFIRMED BEARISH</v>
      </c>
    </row>
    <row r="1926" spans="1:12" ht="13.5" x14ac:dyDescent="0.25">
      <c r="A1926" s="3">
        <f>RSI!A1926</f>
        <v>44813</v>
      </c>
      <c r="B1926" s="2">
        <f>RSI!B1926</f>
        <v>106.9806</v>
      </c>
      <c r="C1926" s="2">
        <f>RSI!I1926</f>
        <v>49.078560774192766</v>
      </c>
      <c r="D1926" s="2">
        <f>MACD!E1926</f>
        <v>1.6339057230237017</v>
      </c>
      <c r="E1926" s="2">
        <f>MACD!F1926</f>
        <v>1.1750451174151433</v>
      </c>
      <c r="F1926" s="2">
        <f>'Moving Avg'!D1926</f>
        <v>106.18656000000001</v>
      </c>
      <c r="G1926" s="2">
        <f>'Moving Avg'!F1926</f>
        <v>107.84119999999996</v>
      </c>
      <c r="H1926" s="2">
        <f>'Moving Avg'!G1926</f>
        <v>107.0617499999999</v>
      </c>
      <c r="I1926" s="2">
        <f>'Moving Avg'!H1926</f>
        <v>102.86762749999997</v>
      </c>
      <c r="J1926" s="6" t="str">
        <f>OBV!F1926</f>
        <v>BEARISH</v>
      </c>
      <c r="K1926" s="6" t="str">
        <f>OBV!G1926</f>
        <v>WEAK</v>
      </c>
      <c r="L1926" s="6" t="str">
        <f>OBV!H1926</f>
        <v>CONFIRMED BEARISH</v>
      </c>
    </row>
    <row r="1927" spans="1:12" ht="13.5" x14ac:dyDescent="0.25">
      <c r="A1927" s="3">
        <f>RSI!A1927</f>
        <v>44816</v>
      </c>
      <c r="B1927" s="2">
        <f>RSI!B1927</f>
        <v>105.869</v>
      </c>
      <c r="C1927" s="2">
        <f>RSI!I1927</f>
        <v>45.657122740088688</v>
      </c>
      <c r="D1927" s="2">
        <f>MACD!E1927</f>
        <v>1.543682890900925</v>
      </c>
      <c r="E1927" s="2">
        <f>MACD!F1927</f>
        <v>1.2487726721122996</v>
      </c>
      <c r="F1927" s="2">
        <f>'Moving Avg'!D1927</f>
        <v>105.92190000000001</v>
      </c>
      <c r="G1927" s="2">
        <f>'Moving Avg'!F1927</f>
        <v>107.66519499999997</v>
      </c>
      <c r="H1927" s="2">
        <f>'Moving Avg'!G1927</f>
        <v>107.0619279999999</v>
      </c>
      <c r="I1927" s="2">
        <f>'Moving Avg'!H1927</f>
        <v>102.86956699999995</v>
      </c>
      <c r="J1927" s="6" t="str">
        <f>OBV!F1927</f>
        <v>BEARISH</v>
      </c>
      <c r="K1927" s="6" t="str">
        <f>OBV!G1927</f>
        <v>WEAK</v>
      </c>
      <c r="L1927" s="6" t="str">
        <f>OBV!H1927</f>
        <v>CONFIRMED BEARISH</v>
      </c>
    </row>
    <row r="1928" spans="1:12" ht="13.5" x14ac:dyDescent="0.25">
      <c r="A1928" s="3">
        <f>RSI!A1928</f>
        <v>44817</v>
      </c>
      <c r="B1928" s="2">
        <f>RSI!B1928</f>
        <v>106.7512</v>
      </c>
      <c r="C1928" s="2">
        <f>RSI!I1928</f>
        <v>48.712943211043026</v>
      </c>
      <c r="D1928" s="2">
        <f>MACD!E1928</f>
        <v>1.0029780179739447</v>
      </c>
      <c r="E1928" s="2">
        <f>MACD!F1928</f>
        <v>1.1996137412846286</v>
      </c>
      <c r="F1928" s="2">
        <f>'Moving Avg'!D1928</f>
        <v>105.83368</v>
      </c>
      <c r="G1928" s="2">
        <f>'Moving Avg'!F1928</f>
        <v>107.53329999999997</v>
      </c>
      <c r="H1928" s="2">
        <f>'Moving Avg'!G1928</f>
        <v>107.15015199999991</v>
      </c>
      <c r="I1928" s="2">
        <f>'Moving Avg'!H1928</f>
        <v>102.87591749999996</v>
      </c>
      <c r="J1928" s="6" t="str">
        <f>OBV!F1928</f>
        <v>BEARISH</v>
      </c>
      <c r="K1928" s="6" t="str">
        <f>OBV!G1928</f>
        <v>WEAK</v>
      </c>
      <c r="L1928" s="6" t="str">
        <f>OBV!H1928</f>
        <v>CONFIRMED BEARISH</v>
      </c>
    </row>
    <row r="1929" spans="1:12" ht="13.5" x14ac:dyDescent="0.25">
      <c r="A1929" s="3">
        <f>RSI!A1929</f>
        <v>44818</v>
      </c>
      <c r="B1929" s="2">
        <f>RSI!B1929</f>
        <v>106.7512</v>
      </c>
      <c r="C1929" s="2">
        <f>RSI!I1929</f>
        <v>48.712943211043033</v>
      </c>
      <c r="D1929" s="2">
        <f>MACD!E1929</f>
        <v>0.81927217145880604</v>
      </c>
      <c r="E1929" s="2">
        <f>MACD!F1929</f>
        <v>1.1235454273194641</v>
      </c>
      <c r="F1929" s="2">
        <f>'Moving Avg'!D1929</f>
        <v>105.74546000000001</v>
      </c>
      <c r="G1929" s="2">
        <f>'Moving Avg'!F1929</f>
        <v>107.40140499999998</v>
      </c>
      <c r="H1929" s="2">
        <f>'Moving Avg'!G1929</f>
        <v>107.2383759999999</v>
      </c>
      <c r="I1929" s="2">
        <f>'Moving Avg'!H1929</f>
        <v>102.88226799999997</v>
      </c>
      <c r="J1929" s="6" t="str">
        <f>OBV!F1929</f>
        <v>BEARISH</v>
      </c>
      <c r="K1929" s="6" t="str">
        <f>OBV!G1929</f>
        <v>WEAK</v>
      </c>
      <c r="L1929" s="6" t="str">
        <f>OBV!H1929</f>
        <v>CONFIRMED BEARISH</v>
      </c>
    </row>
    <row r="1930" spans="1:12" ht="13.5" x14ac:dyDescent="0.25">
      <c r="A1930" s="3">
        <f>RSI!A1930</f>
        <v>44819</v>
      </c>
      <c r="B1930" s="2">
        <f>RSI!B1930</f>
        <v>106.7512</v>
      </c>
      <c r="C1930" s="2">
        <f>RSI!I1930</f>
        <v>48.712943211043033</v>
      </c>
      <c r="D1930" s="2">
        <f>MACD!E1930</f>
        <v>0.73386819289041227</v>
      </c>
      <c r="E1930" s="2">
        <f>MACD!F1930</f>
        <v>1.0456099804336536</v>
      </c>
      <c r="F1930" s="2">
        <f>'Moving Avg'!D1930</f>
        <v>106.62064000000001</v>
      </c>
      <c r="G1930" s="2">
        <f>'Moving Avg'!F1930</f>
        <v>107.26950999999997</v>
      </c>
      <c r="H1930" s="2">
        <f>'Moving Avg'!G1930</f>
        <v>107.3089559999999</v>
      </c>
      <c r="I1930" s="2">
        <f>'Moving Avg'!H1930</f>
        <v>102.88861849999998</v>
      </c>
      <c r="J1930" s="6" t="str">
        <f>OBV!F1930</f>
        <v>BEARISH</v>
      </c>
      <c r="K1930" s="6" t="str">
        <f>OBV!G1930</f>
        <v>NEUTRAL</v>
      </c>
      <c r="L1930" s="6" t="str">
        <f>OBV!H1930</f>
        <v>BEARISH DIVERGENCE</v>
      </c>
    </row>
    <row r="1931" spans="1:12" ht="13.5" x14ac:dyDescent="0.25">
      <c r="A1931" s="3">
        <f>RSI!A1931</f>
        <v>44820</v>
      </c>
      <c r="B1931" s="2">
        <f>RSI!B1931</f>
        <v>106.7512</v>
      </c>
      <c r="C1931" s="2">
        <f>RSI!I1931</f>
        <v>48.712943211043033</v>
      </c>
      <c r="D1931" s="2">
        <f>MACD!E1931</f>
        <v>0.66361985420702752</v>
      </c>
      <c r="E1931" s="2">
        <f>MACD!F1931</f>
        <v>0.96921195518832848</v>
      </c>
      <c r="F1931" s="2">
        <f>'Moving Avg'!D1931</f>
        <v>106.57476</v>
      </c>
      <c r="G1931" s="2">
        <f>'Moving Avg'!F1931</f>
        <v>107.13761499999998</v>
      </c>
      <c r="H1931" s="2">
        <f>'Moving Avg'!G1931</f>
        <v>107.3795359999999</v>
      </c>
      <c r="I1931" s="2">
        <f>'Moving Avg'!H1931</f>
        <v>102.89496899999999</v>
      </c>
      <c r="J1931" s="6" t="str">
        <f>OBV!F1931</f>
        <v>BEARISH</v>
      </c>
      <c r="K1931" s="6" t="str">
        <f>OBV!G1931</f>
        <v>NEUTRAL</v>
      </c>
      <c r="L1931" s="6" t="str">
        <f>OBV!H1931</f>
        <v>CONFIRMED BEARISH</v>
      </c>
    </row>
    <row r="1932" spans="1:12" ht="13.5" x14ac:dyDescent="0.25">
      <c r="A1932" s="3">
        <f>RSI!A1932</f>
        <v>44823</v>
      </c>
      <c r="B1932" s="2">
        <f>RSI!B1932</f>
        <v>109.3891</v>
      </c>
      <c r="C1932" s="2">
        <f>RSI!I1932</f>
        <v>58.172612516325572</v>
      </c>
      <c r="D1932" s="2">
        <f>MACD!E1932</f>
        <v>0.41064614322480963</v>
      </c>
      <c r="E1932" s="2">
        <f>MACD!F1932</f>
        <v>0.8574987927956248</v>
      </c>
      <c r="F1932" s="2">
        <f>'Moving Avg'!D1932</f>
        <v>107.27878000000001</v>
      </c>
      <c r="G1932" s="2">
        <f>'Moving Avg'!F1932</f>
        <v>107.13761499999998</v>
      </c>
      <c r="H1932" s="2">
        <f>'Moving Avg'!G1932</f>
        <v>107.44993799999993</v>
      </c>
      <c r="I1932" s="2">
        <f>'Moving Avg'!H1932</f>
        <v>102.914509</v>
      </c>
      <c r="J1932" s="6" t="str">
        <f>OBV!F1932</f>
        <v>BULLISH</v>
      </c>
      <c r="K1932" s="6" t="str">
        <f>OBV!G1932</f>
        <v>NEUTRAL</v>
      </c>
      <c r="L1932" s="6" t="str">
        <f>OBV!H1932</f>
        <v>CONFIRMED BULLISH</v>
      </c>
    </row>
    <row r="1933" spans="1:12" ht="13.5" x14ac:dyDescent="0.25">
      <c r="A1933" s="3">
        <f>RSI!A1933</f>
        <v>44824</v>
      </c>
      <c r="B1933" s="2">
        <f>RSI!B1933</f>
        <v>109.3891</v>
      </c>
      <c r="C1933" s="2">
        <f>RSI!I1933</f>
        <v>58.172612516325572</v>
      </c>
      <c r="D1933" s="2">
        <f>MACD!E1933</f>
        <v>0.18273288085156025</v>
      </c>
      <c r="E1933" s="2">
        <f>MACD!F1933</f>
        <v>0.72254561040681198</v>
      </c>
      <c r="F1933" s="2">
        <f>'Moving Avg'!D1933</f>
        <v>107.80636</v>
      </c>
      <c r="G1933" s="2">
        <f>'Moving Avg'!F1933</f>
        <v>107.13761499999998</v>
      </c>
      <c r="H1933" s="2">
        <f>'Moving Avg'!G1933</f>
        <v>107.52033999999996</v>
      </c>
      <c r="I1933" s="2">
        <f>'Moving Avg'!H1933</f>
        <v>102.93404900000002</v>
      </c>
      <c r="J1933" s="6" t="str">
        <f>OBV!F1933</f>
        <v>BULLISH</v>
      </c>
      <c r="K1933" s="6" t="str">
        <f>OBV!G1933</f>
        <v>NEUTRAL</v>
      </c>
      <c r="L1933" s="6" t="str">
        <f>OBV!H1933</f>
        <v>CONFIRMED BULLISH</v>
      </c>
    </row>
    <row r="1934" spans="1:12" ht="13.5" x14ac:dyDescent="0.25">
      <c r="A1934" s="3">
        <f>RSI!A1934</f>
        <v>44825</v>
      </c>
      <c r="B1934" s="2">
        <f>RSI!B1934</f>
        <v>109.38030000000001</v>
      </c>
      <c r="C1934" s="2">
        <f>RSI!I1934</f>
        <v>58.131129469208965</v>
      </c>
      <c r="D1934" s="2">
        <f>MACD!E1934</f>
        <v>-2.2296972926355352E-2</v>
      </c>
      <c r="E1934" s="2">
        <f>MACD!F1934</f>
        <v>0.57357709374017851</v>
      </c>
      <c r="F1934" s="2">
        <f>'Moving Avg'!D1934</f>
        <v>108.33217999999999</v>
      </c>
      <c r="G1934" s="2">
        <f>'Moving Avg'!F1934</f>
        <v>107.137175</v>
      </c>
      <c r="H1934" s="2">
        <f>'Moving Avg'!G1934</f>
        <v>107.59056599999997</v>
      </c>
      <c r="I1934" s="2">
        <f>'Moving Avg'!H1934</f>
        <v>102.95354500000003</v>
      </c>
      <c r="J1934" s="6" t="str">
        <f>OBV!F1934</f>
        <v>BULLISH</v>
      </c>
      <c r="K1934" s="6" t="str">
        <f>OBV!G1934</f>
        <v>NEUTRAL</v>
      </c>
      <c r="L1934" s="6" t="str">
        <f>OBV!H1934</f>
        <v>CONFIRMED BULLISH</v>
      </c>
    </row>
    <row r="1935" spans="1:12" ht="13.5" x14ac:dyDescent="0.25">
      <c r="A1935" s="3">
        <f>RSI!A1935</f>
        <v>44826</v>
      </c>
      <c r="B1935" s="2">
        <f>RSI!B1935</f>
        <v>109.39790000000001</v>
      </c>
      <c r="C1935" s="2">
        <f>RSI!I1935</f>
        <v>58.195337814644866</v>
      </c>
      <c r="D1935" s="2">
        <f>MACD!E1935</f>
        <v>-0.94999390140846174</v>
      </c>
      <c r="E1935" s="2">
        <f>MACD!F1935</f>
        <v>0.26886289471045044</v>
      </c>
      <c r="F1935" s="2">
        <f>'Moving Avg'!D1935</f>
        <v>108.86152000000001</v>
      </c>
      <c r="G1935" s="2">
        <f>'Moving Avg'!F1935</f>
        <v>107.13761500000001</v>
      </c>
      <c r="H1935" s="2">
        <f>'Moving Avg'!G1935</f>
        <v>107.69660999999996</v>
      </c>
      <c r="I1935" s="2">
        <f>'Moving Avg'!H1935</f>
        <v>102.98807600000004</v>
      </c>
      <c r="J1935" s="6" t="str">
        <f>OBV!F1935</f>
        <v>BULLISH</v>
      </c>
      <c r="K1935" s="6" t="str">
        <f>OBV!G1935</f>
        <v>NEUTRAL</v>
      </c>
      <c r="L1935" s="6" t="str">
        <f>OBV!H1935</f>
        <v>CONFIRMED BULLISH</v>
      </c>
    </row>
    <row r="1936" spans="1:12" ht="13.5" x14ac:dyDescent="0.25">
      <c r="A1936" s="3">
        <f>RSI!A1936</f>
        <v>44827</v>
      </c>
      <c r="B1936" s="2">
        <f>RSI!B1936</f>
        <v>106.7512</v>
      </c>
      <c r="C1936" s="2">
        <f>RSI!I1936</f>
        <v>46.61753236674403</v>
      </c>
      <c r="D1936" s="2">
        <f>MACD!E1936</f>
        <v>-0.84146592342254678</v>
      </c>
      <c r="E1936" s="2">
        <f>MACD!F1936</f>
        <v>4.6797131083850974E-2</v>
      </c>
      <c r="F1936" s="2">
        <f>'Moving Avg'!D1936</f>
        <v>108.86152</v>
      </c>
      <c r="G1936" s="2">
        <f>'Moving Avg'!F1936</f>
        <v>107.09350500000001</v>
      </c>
      <c r="H1936" s="2">
        <f>'Moving Avg'!G1936</f>
        <v>107.74954399999997</v>
      </c>
      <c r="I1936" s="2">
        <f>'Moving Avg'!H1936</f>
        <v>102.99656200000005</v>
      </c>
      <c r="J1936" s="6" t="str">
        <f>OBV!F1936</f>
        <v>BEARISH</v>
      </c>
      <c r="K1936" s="6" t="str">
        <f>OBV!G1936</f>
        <v>NEUTRAL</v>
      </c>
      <c r="L1936" s="6" t="str">
        <f>OBV!H1936</f>
        <v>NEUTRAL</v>
      </c>
    </row>
    <row r="1937" spans="1:12" ht="13.5" x14ac:dyDescent="0.25">
      <c r="A1937" s="3">
        <f>RSI!A1937</f>
        <v>44830</v>
      </c>
      <c r="B1937" s="2">
        <f>RSI!B1937</f>
        <v>106.7512</v>
      </c>
      <c r="C1937" s="2">
        <f>RSI!I1937</f>
        <v>46.61753236674403</v>
      </c>
      <c r="D1937" s="2">
        <f>MACD!E1937</f>
        <v>-0.91524866518945203</v>
      </c>
      <c r="E1937" s="2">
        <f>MACD!F1937</f>
        <v>-0.14561202817080962</v>
      </c>
      <c r="F1937" s="2">
        <f>'Moving Avg'!D1937</f>
        <v>108.33394000000001</v>
      </c>
      <c r="G1937" s="2">
        <f>'Moving Avg'!F1937</f>
        <v>107.049395</v>
      </c>
      <c r="H1937" s="2">
        <f>'Moving Avg'!G1937</f>
        <v>107.73189999999998</v>
      </c>
      <c r="I1937" s="2">
        <f>'Moving Avg'!H1937</f>
        <v>103.00504800000004</v>
      </c>
      <c r="J1937" s="6" t="str">
        <f>OBV!F1937</f>
        <v>BEARISH</v>
      </c>
      <c r="K1937" s="6" t="str">
        <f>OBV!G1937</f>
        <v>NEUTRAL</v>
      </c>
      <c r="L1937" s="6" t="str">
        <f>OBV!H1937</f>
        <v>CONFIRMED BEARISH</v>
      </c>
    </row>
    <row r="1938" spans="1:12" ht="13.5" x14ac:dyDescent="0.25">
      <c r="A1938" s="3">
        <f>RSI!A1938</f>
        <v>44831</v>
      </c>
      <c r="B1938" s="2">
        <f>RSI!B1938</f>
        <v>106.7688</v>
      </c>
      <c r="C1938" s="2">
        <f>RSI!I1938</f>
        <v>46.69931256919763</v>
      </c>
      <c r="D1938" s="2">
        <f>MACD!E1938</f>
        <v>-0.83825966041777633</v>
      </c>
      <c r="E1938" s="2">
        <f>MACD!F1938</f>
        <v>-0.28414155462020296</v>
      </c>
      <c r="F1938" s="2">
        <f>'Moving Avg'!D1938</f>
        <v>107.80987999999999</v>
      </c>
      <c r="G1938" s="2">
        <f>'Moving Avg'!F1938</f>
        <v>107.13849999999999</v>
      </c>
      <c r="H1938" s="2">
        <f>'Moving Avg'!G1938</f>
        <v>107.71460799999998</v>
      </c>
      <c r="I1938" s="2">
        <f>'Moving Avg'!H1938</f>
        <v>103.01362200000007</v>
      </c>
      <c r="J1938" s="6" t="str">
        <f>OBV!F1938</f>
        <v>BEARISH</v>
      </c>
      <c r="K1938" s="6" t="str">
        <f>OBV!G1938</f>
        <v>NEUTRAL</v>
      </c>
      <c r="L1938" s="6" t="str">
        <f>OBV!H1938</f>
        <v>CONFIRMED BEARISH</v>
      </c>
    </row>
    <row r="1939" spans="1:12" ht="13.5" x14ac:dyDescent="0.25">
      <c r="A1939" s="3">
        <f>RSI!A1939</f>
        <v>44832</v>
      </c>
      <c r="B1939" s="2">
        <f>RSI!B1939</f>
        <v>108.5333</v>
      </c>
      <c r="C1939" s="2">
        <f>RSI!I1939</f>
        <v>54.264155524553459</v>
      </c>
      <c r="D1939" s="2">
        <f>MACD!E1939</f>
        <v>-0.8992920964465867</v>
      </c>
      <c r="E1939" s="2">
        <f>MACD!F1939</f>
        <v>-0.40717166298547969</v>
      </c>
      <c r="F1939" s="2">
        <f>'Moving Avg'!D1939</f>
        <v>107.64048</v>
      </c>
      <c r="G1939" s="2">
        <f>'Moving Avg'!F1939</f>
        <v>107.227605</v>
      </c>
      <c r="H1939" s="2">
        <f>'Moving Avg'!G1939</f>
        <v>107.73260599999999</v>
      </c>
      <c r="I1939" s="2">
        <f>'Moving Avg'!H1939</f>
        <v>103.03101850000006</v>
      </c>
      <c r="J1939" s="6" t="str">
        <f>OBV!F1939</f>
        <v>BULLISH</v>
      </c>
      <c r="K1939" s="6" t="str">
        <f>OBV!G1939</f>
        <v>NEUTRAL</v>
      </c>
      <c r="L1939" s="6" t="str">
        <f>OBV!H1939</f>
        <v>BULLISH DIVERGENCE</v>
      </c>
    </row>
    <row r="1940" spans="1:12" ht="13.5" x14ac:dyDescent="0.25">
      <c r="A1940" s="3">
        <f>RSI!A1940</f>
        <v>44833</v>
      </c>
      <c r="B1940" s="2">
        <f>RSI!B1940</f>
        <v>110.28019999999999</v>
      </c>
      <c r="C1940" s="2">
        <f>RSI!I1940</f>
        <v>60.275319616995233</v>
      </c>
      <c r="D1940" s="2">
        <f>MACD!E1940</f>
        <v>-1.0865700210110845</v>
      </c>
      <c r="E1940" s="2">
        <f>MACD!F1940</f>
        <v>-0.54305133459060073</v>
      </c>
      <c r="F1940" s="2">
        <f>'Moving Avg'!D1940</f>
        <v>107.81694</v>
      </c>
      <c r="G1940" s="2">
        <f>'Moving Avg'!F1940</f>
        <v>107.38200000000002</v>
      </c>
      <c r="H1940" s="2">
        <f>'Moving Avg'!G1940</f>
        <v>107.82083</v>
      </c>
      <c r="I1940" s="2">
        <f>'Moving Avg'!H1940</f>
        <v>103.05714950000007</v>
      </c>
      <c r="J1940" s="6" t="str">
        <f>OBV!F1940</f>
        <v>BULLISH</v>
      </c>
      <c r="K1940" s="6" t="str">
        <f>OBV!G1940</f>
        <v>NEUTRAL</v>
      </c>
      <c r="L1940" s="6" t="str">
        <f>OBV!H1940</f>
        <v>CONFIRMED BULLISH</v>
      </c>
    </row>
    <row r="1941" spans="1:12" ht="13.5" x14ac:dyDescent="0.25">
      <c r="A1941" s="3">
        <f>RSI!A1941</f>
        <v>44834</v>
      </c>
      <c r="B1941" s="2">
        <f>RSI!B1941</f>
        <v>110.28019999999999</v>
      </c>
      <c r="C1941" s="2">
        <f>RSI!I1941</f>
        <v>60.275319616995233</v>
      </c>
      <c r="D1941" s="2">
        <f>MACD!E1941</f>
        <v>-1.2611316995614885</v>
      </c>
      <c r="E1941" s="2">
        <f>MACD!F1941</f>
        <v>-0.68666740758477829</v>
      </c>
      <c r="F1941" s="2">
        <f>'Moving Avg'!D1941</f>
        <v>108.52274</v>
      </c>
      <c r="G1941" s="2">
        <f>'Moving Avg'!F1941</f>
        <v>107.53639500000001</v>
      </c>
      <c r="H1941" s="2">
        <f>'Moving Avg'!G1941</f>
        <v>107.90905400000003</v>
      </c>
      <c r="I1941" s="2">
        <f>'Moving Avg'!H1941</f>
        <v>103.08328050000009</v>
      </c>
      <c r="J1941" s="6" t="str">
        <f>OBV!F1941</f>
        <v>BULLISH</v>
      </c>
      <c r="K1941" s="6" t="str">
        <f>OBV!G1941</f>
        <v>NEUTRAL</v>
      </c>
      <c r="L1941" s="6" t="str">
        <f>OBV!H1941</f>
        <v>CONFIRMED BULLISH</v>
      </c>
    </row>
    <row r="1942" spans="1:12" ht="13.5" x14ac:dyDescent="0.25">
      <c r="A1942" s="3">
        <f>RSI!A1942</f>
        <v>44837</v>
      </c>
      <c r="B1942" s="2">
        <f>RSI!B1942</f>
        <v>111.16240000000001</v>
      </c>
      <c r="C1942" s="2">
        <f>RSI!I1942</f>
        <v>63.114699993915899</v>
      </c>
      <c r="D1942" s="2">
        <f>MACD!E1942</f>
        <v>-1.0832585793424556</v>
      </c>
      <c r="E1942" s="2">
        <f>MACD!F1942</f>
        <v>-0.7659856419363138</v>
      </c>
      <c r="F1942" s="2">
        <f>'Moving Avg'!D1942</f>
        <v>109.40497999999999</v>
      </c>
      <c r="G1942" s="2">
        <f>'Moving Avg'!F1942</f>
        <v>107.73490000000001</v>
      </c>
      <c r="H1942" s="2">
        <f>'Moving Avg'!G1942</f>
        <v>108.01492200000004</v>
      </c>
      <c r="I1942" s="2">
        <f>'Moving Avg'!H1942</f>
        <v>103.1138225000001</v>
      </c>
      <c r="J1942" s="6" t="str">
        <f>OBV!F1942</f>
        <v>BULLISH</v>
      </c>
      <c r="K1942" s="6" t="str">
        <f>OBV!G1942</f>
        <v>STRONG</v>
      </c>
      <c r="L1942" s="6" t="str">
        <f>OBV!H1942</f>
        <v>CONFIRMED BULLISH</v>
      </c>
    </row>
    <row r="1943" spans="1:12" ht="13.5" x14ac:dyDescent="0.25">
      <c r="A1943" s="3">
        <f>RSI!A1943</f>
        <v>44838</v>
      </c>
      <c r="B1943" s="2">
        <f>RSI!B1943</f>
        <v>111.1712</v>
      </c>
      <c r="C1943" s="2">
        <f>RSI!I1943</f>
        <v>63.142999799501403</v>
      </c>
      <c r="D1943" s="2">
        <f>MACD!E1943</f>
        <v>-0.95241486886496318</v>
      </c>
      <c r="E1943" s="2">
        <f>MACD!F1943</f>
        <v>-0.80327148732204368</v>
      </c>
      <c r="F1943" s="2">
        <f>'Moving Avg'!D1943</f>
        <v>110.28545999999999</v>
      </c>
      <c r="G1943" s="2">
        <f>'Moving Avg'!F1943</f>
        <v>107.93384499999999</v>
      </c>
      <c r="H1943" s="2">
        <f>'Moving Avg'!G1943</f>
        <v>108.12096600000004</v>
      </c>
      <c r="I1943" s="2">
        <f>'Moving Avg'!H1943</f>
        <v>103.1444935000001</v>
      </c>
      <c r="J1943" s="6" t="str">
        <f>OBV!F1943</f>
        <v>BULLISH</v>
      </c>
      <c r="K1943" s="6" t="str">
        <f>OBV!G1943</f>
        <v>STRONG</v>
      </c>
      <c r="L1943" s="6" t="str">
        <f>OBV!H1943</f>
        <v>CONFIRMED BULLISH</v>
      </c>
    </row>
    <row r="1944" spans="1:12" ht="13.5" x14ac:dyDescent="0.25">
      <c r="A1944" s="3">
        <f>RSI!A1944</f>
        <v>44839</v>
      </c>
      <c r="B1944" s="2">
        <f>RSI!B1944</f>
        <v>111.1712</v>
      </c>
      <c r="C1944" s="2">
        <f>RSI!I1944</f>
        <v>63.142999799501411</v>
      </c>
      <c r="D1944" s="2">
        <f>MACD!E1944</f>
        <v>-0.86071093764908824</v>
      </c>
      <c r="E1944" s="2">
        <f>MACD!F1944</f>
        <v>-0.81475937738745263</v>
      </c>
      <c r="F1944" s="2">
        <f>'Moving Avg'!D1944</f>
        <v>110.81304</v>
      </c>
      <c r="G1944" s="2">
        <f>'Moving Avg'!F1944</f>
        <v>108.13278999999997</v>
      </c>
      <c r="H1944" s="2">
        <f>'Moving Avg'!G1944</f>
        <v>108.22701000000002</v>
      </c>
      <c r="I1944" s="2">
        <f>'Moving Avg'!H1944</f>
        <v>103.17529300000011</v>
      </c>
      <c r="J1944" s="6" t="str">
        <f>OBV!F1944</f>
        <v>BULLISH</v>
      </c>
      <c r="K1944" s="6" t="str">
        <f>OBV!G1944</f>
        <v>STRONG</v>
      </c>
      <c r="L1944" s="6" t="str">
        <f>OBV!H1944</f>
        <v>CONFIRMED BULLISH</v>
      </c>
    </row>
    <row r="1945" spans="1:12" ht="13.5" x14ac:dyDescent="0.25">
      <c r="A1945" s="3">
        <f>RSI!A1945</f>
        <v>44840</v>
      </c>
      <c r="B1945" s="2">
        <f>RSI!B1945</f>
        <v>106.7512</v>
      </c>
      <c r="C1945" s="2">
        <f>RSI!I1945</f>
        <v>43.639304103938223</v>
      </c>
      <c r="D1945" s="2">
        <f>MACD!E1945</f>
        <v>-0.46934847373181299</v>
      </c>
      <c r="E1945" s="2">
        <f>MACD!F1945</f>
        <v>-0.74567719665632481</v>
      </c>
      <c r="F1945" s="2">
        <f>'Moving Avg'!D1945</f>
        <v>110.10724</v>
      </c>
      <c r="G1945" s="2">
        <f>'Moving Avg'!F1945</f>
        <v>108.351585</v>
      </c>
      <c r="H1945" s="2">
        <f>'Moving Avg'!G1945</f>
        <v>108.24465400000003</v>
      </c>
      <c r="I1945" s="2">
        <f>'Moving Avg'!H1945</f>
        <v>103.16669700000011</v>
      </c>
      <c r="J1945" s="6" t="str">
        <f>OBV!F1945</f>
        <v>BULLISH</v>
      </c>
      <c r="K1945" s="6" t="str">
        <f>OBV!G1945</f>
        <v>STRONG</v>
      </c>
      <c r="L1945" s="6" t="str">
        <f>OBV!H1945</f>
        <v>BULLISH DIVERGENCE</v>
      </c>
    </row>
    <row r="1946" spans="1:12" ht="13.5" x14ac:dyDescent="0.25">
      <c r="A1946" s="3">
        <f>RSI!A1946</f>
        <v>44841</v>
      </c>
      <c r="B1946" s="2">
        <f>RSI!B1946</f>
        <v>105.869</v>
      </c>
      <c r="C1946" s="2">
        <f>RSI!I1946</f>
        <v>40.922353329020488</v>
      </c>
      <c r="D1946" s="2">
        <f>MACD!E1946</f>
        <v>-0.46905140401051426</v>
      </c>
      <c r="E1946" s="2">
        <f>MACD!F1946</f>
        <v>-0.69035203812716273</v>
      </c>
      <c r="F1946" s="2">
        <f>'Moving Avg'!D1946</f>
        <v>109.22499999999999</v>
      </c>
      <c r="G1946" s="2">
        <f>'Moving Avg'!F1946</f>
        <v>108.29600499999999</v>
      </c>
      <c r="H1946" s="2">
        <f>'Moving Avg'!G1946</f>
        <v>108.24465400000003</v>
      </c>
      <c r="I1946" s="2">
        <f>'Moving Avg'!H1946</f>
        <v>103.1536900000001</v>
      </c>
      <c r="J1946" s="6" t="str">
        <f>OBV!F1946</f>
        <v>BULLISH</v>
      </c>
      <c r="K1946" s="6" t="str">
        <f>OBV!G1946</f>
        <v>STRONG</v>
      </c>
      <c r="L1946" s="6" t="str">
        <f>OBV!H1946</f>
        <v>BULLISH DIVERGENCE</v>
      </c>
    </row>
    <row r="1947" spans="1:12" ht="13.5" x14ac:dyDescent="0.25">
      <c r="A1947" s="3">
        <f>RSI!A1947</f>
        <v>44844</v>
      </c>
      <c r="B1947" s="2">
        <f>RSI!B1947</f>
        <v>110.6331</v>
      </c>
      <c r="C1947" s="2">
        <f>RSI!I1947</f>
        <v>56.626833931434085</v>
      </c>
      <c r="D1947" s="2">
        <f>MACD!E1947</f>
        <v>-0.80631607697519314</v>
      </c>
      <c r="E1947" s="2">
        <f>MACD!F1947</f>
        <v>-0.71354484589676881</v>
      </c>
      <c r="F1947" s="2">
        <f>'Moving Avg'!D1947</f>
        <v>109.11913999999999</v>
      </c>
      <c r="G1947" s="2">
        <f>'Moving Avg'!F1947</f>
        <v>108.53421</v>
      </c>
      <c r="H1947" s="2">
        <f>'Moving Avg'!G1947</f>
        <v>108.26953400000002</v>
      </c>
      <c r="I1947" s="2">
        <f>'Moving Avg'!H1947</f>
        <v>103.1852150000001</v>
      </c>
      <c r="J1947" s="6" t="str">
        <f>OBV!F1947</f>
        <v>BULLISH</v>
      </c>
      <c r="K1947" s="6" t="str">
        <f>OBV!G1947</f>
        <v>NEUTRAL</v>
      </c>
      <c r="L1947" s="6" t="str">
        <f>OBV!H1947</f>
        <v>BULLISH DIVERGENCE</v>
      </c>
    </row>
    <row r="1948" spans="1:12" ht="13.5" x14ac:dyDescent="0.25">
      <c r="A1948" s="3">
        <f>RSI!A1948</f>
        <v>44845</v>
      </c>
      <c r="B1948" s="2">
        <f>RSI!B1948</f>
        <v>111.1712</v>
      </c>
      <c r="C1948" s="2">
        <f>RSI!I1948</f>
        <v>57.985359597386413</v>
      </c>
      <c r="D1948" s="2">
        <f>MACD!E1948</f>
        <v>-1.1427557372526422</v>
      </c>
      <c r="E1948" s="2">
        <f>MACD!F1948</f>
        <v>-0.79938702416794349</v>
      </c>
      <c r="F1948" s="2">
        <f>'Moving Avg'!D1948</f>
        <v>109.11913999999999</v>
      </c>
      <c r="G1948" s="2">
        <f>'Moving Avg'!F1948</f>
        <v>108.75520999999999</v>
      </c>
      <c r="H1948" s="2">
        <f>'Moving Avg'!G1948</f>
        <v>108.30517600000002</v>
      </c>
      <c r="I1948" s="2">
        <f>'Moving Avg'!H1948</f>
        <v>103.19598550000008</v>
      </c>
      <c r="J1948" s="6" t="str">
        <f>OBV!F1948</f>
        <v>BULLISH</v>
      </c>
      <c r="K1948" s="6" t="str">
        <f>OBV!G1948</f>
        <v>NEUTRAL</v>
      </c>
      <c r="L1948" s="6" t="str">
        <f>OBV!H1948</f>
        <v>NEUTRAL</v>
      </c>
    </row>
    <row r="1949" spans="1:12" ht="13.5" x14ac:dyDescent="0.25">
      <c r="A1949" s="3">
        <f>RSI!A1949</f>
        <v>44846</v>
      </c>
      <c r="B1949" s="2">
        <f>RSI!B1949</f>
        <v>111.1712</v>
      </c>
      <c r="C1949" s="2">
        <f>RSI!I1949</f>
        <v>57.985359597386413</v>
      </c>
      <c r="D1949" s="2">
        <f>MACD!E1949</f>
        <v>-1.1720334683845266</v>
      </c>
      <c r="E1949" s="2">
        <f>MACD!F1949</f>
        <v>-0.87391631301126016</v>
      </c>
      <c r="F1949" s="2">
        <f>'Moving Avg'!D1949</f>
        <v>109.11914000000002</v>
      </c>
      <c r="G1949" s="2">
        <f>'Moving Avg'!F1949</f>
        <v>108.97620999999999</v>
      </c>
      <c r="H1949" s="2">
        <f>'Moving Avg'!G1949</f>
        <v>108.34081800000001</v>
      </c>
      <c r="I1949" s="2">
        <f>'Moving Avg'!H1949</f>
        <v>103.23088450000009</v>
      </c>
      <c r="J1949" s="6" t="str">
        <f>OBV!F1949</f>
        <v>BULLISH</v>
      </c>
      <c r="K1949" s="6" t="str">
        <f>OBV!G1949</f>
        <v>NEUTRAL</v>
      </c>
      <c r="L1949" s="6" t="str">
        <f>OBV!H1949</f>
        <v>NEUTRAL</v>
      </c>
    </row>
    <row r="1950" spans="1:12" ht="13.5" x14ac:dyDescent="0.25">
      <c r="A1950" s="3">
        <f>RSI!A1950</f>
        <v>44847</v>
      </c>
      <c r="B1950" s="2">
        <f>RSI!B1950</f>
        <v>112.9357</v>
      </c>
      <c r="C1950" s="2">
        <f>RSI!I1950</f>
        <v>62.457339159883894</v>
      </c>
      <c r="D1950" s="2">
        <f>MACD!E1950</f>
        <v>-1.0736267509706465</v>
      </c>
      <c r="E1950" s="2">
        <f>MACD!F1950</f>
        <v>-0.9138584006031375</v>
      </c>
      <c r="F1950" s="2">
        <f>'Moving Avg'!D1950</f>
        <v>110.35603999999998</v>
      </c>
      <c r="G1950" s="2">
        <f>'Moving Avg'!F1950</f>
        <v>109.28543500000001</v>
      </c>
      <c r="H1950" s="2">
        <f>'Moving Avg'!G1950</f>
        <v>108.41175000000001</v>
      </c>
      <c r="I1950" s="2">
        <f>'Moving Avg'!H1950</f>
        <v>103.27460600000009</v>
      </c>
      <c r="J1950" s="6" t="str">
        <f>OBV!F1950</f>
        <v>BULLISH</v>
      </c>
      <c r="K1950" s="6" t="str">
        <f>OBV!G1950</f>
        <v>NEUTRAL</v>
      </c>
      <c r="L1950" s="6" t="str">
        <f>OBV!H1950</f>
        <v>CONFIRMED BULLISH</v>
      </c>
    </row>
    <row r="1951" spans="1:12" ht="13.5" x14ac:dyDescent="0.25">
      <c r="A1951" s="3">
        <f>RSI!A1951</f>
        <v>44848</v>
      </c>
      <c r="B1951" s="2">
        <f>RSI!B1951</f>
        <v>112.9357</v>
      </c>
      <c r="C1951" s="2">
        <f>RSI!I1951</f>
        <v>62.457339159883894</v>
      </c>
      <c r="D1951" s="2">
        <f>MACD!E1951</f>
        <v>-1.0145545165185013</v>
      </c>
      <c r="E1951" s="2">
        <f>MACD!F1951</f>
        <v>-0.93399762378621021</v>
      </c>
      <c r="F1951" s="2">
        <f>'Moving Avg'!D1951</f>
        <v>111.76938</v>
      </c>
      <c r="G1951" s="2">
        <f>'Moving Avg'!F1951</f>
        <v>109.59466</v>
      </c>
      <c r="H1951" s="2">
        <f>'Moving Avg'!G1951</f>
        <v>108.48268200000001</v>
      </c>
      <c r="I1951" s="2">
        <f>'Moving Avg'!H1951</f>
        <v>103.3417300000001</v>
      </c>
      <c r="J1951" s="6" t="str">
        <f>OBV!F1951</f>
        <v>BULLISH</v>
      </c>
      <c r="K1951" s="6" t="str">
        <f>OBV!G1951</f>
        <v>NEUTRAL</v>
      </c>
      <c r="L1951" s="6" t="str">
        <f>OBV!H1951</f>
        <v>CONFIRMED BULLISH</v>
      </c>
    </row>
    <row r="1952" spans="1:12" ht="13.5" x14ac:dyDescent="0.25">
      <c r="A1952" s="3">
        <f>RSI!A1952</f>
        <v>44851</v>
      </c>
      <c r="B1952" s="2">
        <f>RSI!B1952</f>
        <v>112.9357</v>
      </c>
      <c r="C1952" s="2">
        <f>RSI!I1952</f>
        <v>62.457339159883894</v>
      </c>
      <c r="D1952" s="2">
        <f>MACD!E1952</f>
        <v>-0.85125000785636473</v>
      </c>
      <c r="E1952" s="2">
        <f>MACD!F1952</f>
        <v>-0.91744810060024107</v>
      </c>
      <c r="F1952" s="2">
        <f>'Moving Avg'!D1952</f>
        <v>112.2299</v>
      </c>
      <c r="G1952" s="2">
        <f>'Moving Avg'!F1952</f>
        <v>109.77199</v>
      </c>
      <c r="H1952" s="2">
        <f>'Moving Avg'!G1952</f>
        <v>108.553614</v>
      </c>
      <c r="I1952" s="2">
        <f>'Moving Avg'!H1952</f>
        <v>103.39395000000012</v>
      </c>
      <c r="J1952" s="6" t="str">
        <f>OBV!F1952</f>
        <v>BULLISH</v>
      </c>
      <c r="K1952" s="6" t="str">
        <f>OBV!G1952</f>
        <v>NEUTRAL</v>
      </c>
      <c r="L1952" s="6" t="str">
        <f>OBV!H1952</f>
        <v>CONFIRMED BULLISH</v>
      </c>
    </row>
    <row r="1953" spans="1:12" ht="13.5" x14ac:dyDescent="0.25">
      <c r="A1953" s="3">
        <f>RSI!A1953</f>
        <v>44852</v>
      </c>
      <c r="B1953" s="2">
        <f>RSI!B1953</f>
        <v>112.9357</v>
      </c>
      <c r="C1953" s="2">
        <f>RSI!I1953</f>
        <v>62.457339159883894</v>
      </c>
      <c r="D1953" s="2">
        <f>MACD!E1953</f>
        <v>-0.73245872605149032</v>
      </c>
      <c r="E1953" s="2">
        <f>MACD!F1953</f>
        <v>-0.88045022569049092</v>
      </c>
      <c r="F1953" s="2">
        <f>'Moving Avg'!D1953</f>
        <v>112.58279999999999</v>
      </c>
      <c r="G1953" s="2">
        <f>'Moving Avg'!F1953</f>
        <v>109.94931999999999</v>
      </c>
      <c r="H1953" s="2">
        <f>'Moving Avg'!G1953</f>
        <v>108.624546</v>
      </c>
      <c r="I1953" s="2">
        <f>'Moving Avg'!H1953</f>
        <v>103.44617000000009</v>
      </c>
      <c r="J1953" s="6" t="str">
        <f>OBV!F1953</f>
        <v>BULLISH</v>
      </c>
      <c r="K1953" s="6" t="str">
        <f>OBV!G1953</f>
        <v>NEUTRAL</v>
      </c>
      <c r="L1953" s="6" t="str">
        <f>OBV!H1953</f>
        <v>CONFIRMED BULLISH</v>
      </c>
    </row>
    <row r="1954" spans="1:12" ht="13.5" x14ac:dyDescent="0.25">
      <c r="A1954" s="3">
        <f>RSI!A1954</f>
        <v>44853</v>
      </c>
      <c r="B1954" s="2">
        <f>RSI!B1954</f>
        <v>108.5157</v>
      </c>
      <c r="C1954" s="2">
        <f>RSI!I1954</f>
        <v>45.971049722941558</v>
      </c>
      <c r="D1954" s="2">
        <f>MACD!E1954</f>
        <v>-0.32374238018097401</v>
      </c>
      <c r="E1954" s="2">
        <f>MACD!F1954</f>
        <v>-0.76910865658858762</v>
      </c>
      <c r="F1954" s="2">
        <f>'Moving Avg'!D1954</f>
        <v>112.05170000000001</v>
      </c>
      <c r="G1954" s="2">
        <f>'Moving Avg'!F1954</f>
        <v>109.90608999999999</v>
      </c>
      <c r="H1954" s="2">
        <f>'Moving Avg'!G1954</f>
        <v>108.60707799999999</v>
      </c>
      <c r="I1954" s="2">
        <f>'Moving Avg'!H1954</f>
        <v>103.47629000000011</v>
      </c>
      <c r="J1954" s="6" t="str">
        <f>OBV!F1954</f>
        <v>BULLISH</v>
      </c>
      <c r="K1954" s="6" t="str">
        <f>OBV!G1954</f>
        <v>NEUTRAL</v>
      </c>
      <c r="L1954" s="6" t="str">
        <f>OBV!H1954</f>
        <v>BULLISH DIVERGENCE</v>
      </c>
    </row>
    <row r="1955" spans="1:12" ht="13.5" x14ac:dyDescent="0.25">
      <c r="A1955" s="3">
        <f>RSI!A1955</f>
        <v>44854</v>
      </c>
      <c r="B1955" s="2">
        <f>RSI!B1955</f>
        <v>113.3592</v>
      </c>
      <c r="C1955" s="2">
        <f>RSI!I1955</f>
        <v>58.803767890623632</v>
      </c>
      <c r="D1955" s="2">
        <f>MACD!E1955</f>
        <v>-1.0083493185424572</v>
      </c>
      <c r="E1955" s="2">
        <f>MACD!F1955</f>
        <v>-0.81695678897936164</v>
      </c>
      <c r="F1955" s="2">
        <f>'Moving Avg'!D1955</f>
        <v>112.13640000000001</v>
      </c>
      <c r="G1955" s="2">
        <f>'Moving Avg'!F1955</f>
        <v>110.10415499999999</v>
      </c>
      <c r="H1955" s="2">
        <f>'Moving Avg'!G1955</f>
        <v>108.77452799999998</v>
      </c>
      <c r="I1955" s="2">
        <f>'Moving Avg'!H1955</f>
        <v>103.53062750000009</v>
      </c>
      <c r="J1955" s="6" t="str">
        <f>OBV!F1955</f>
        <v>BEARISH</v>
      </c>
      <c r="K1955" s="6" t="str">
        <f>OBV!G1955</f>
        <v>NEUTRAL</v>
      </c>
      <c r="L1955" s="6" t="str">
        <f>OBV!H1955</f>
        <v>BEARISH DIVERGENCE</v>
      </c>
    </row>
    <row r="1956" spans="1:12" ht="13.5" x14ac:dyDescent="0.25">
      <c r="A1956" s="3">
        <f>RSI!A1956</f>
        <v>44855</v>
      </c>
      <c r="B1956" s="2">
        <f>RSI!B1956</f>
        <v>108.2598</v>
      </c>
      <c r="C1956" s="2">
        <f>RSI!I1956</f>
        <v>46.327709148207127</v>
      </c>
      <c r="D1956" s="2">
        <f>MACD!E1956</f>
        <v>-1.3665257025175066</v>
      </c>
      <c r="E1956" s="2">
        <f>MACD!F1956</f>
        <v>-0.92687057168699072</v>
      </c>
      <c r="F1956" s="2">
        <f>'Moving Avg'!D1956</f>
        <v>111.20121999999999</v>
      </c>
      <c r="G1956" s="2">
        <f>'Moving Avg'!F1956</f>
        <v>110.179585</v>
      </c>
      <c r="H1956" s="2">
        <f>'Moving Avg'!G1956</f>
        <v>108.75194199999996</v>
      </c>
      <c r="I1956" s="2">
        <f>'Moving Avg'!H1956</f>
        <v>103.55946800000011</v>
      </c>
      <c r="J1956" s="6" t="str">
        <f>OBV!F1956</f>
        <v>BEARISH</v>
      </c>
      <c r="K1956" s="6" t="str">
        <f>OBV!G1956</f>
        <v>NEUTRAL</v>
      </c>
      <c r="L1956" s="6" t="str">
        <f>OBV!H1956</f>
        <v>CONFIRMED BEARISH</v>
      </c>
    </row>
    <row r="1957" spans="1:12" ht="13.5" x14ac:dyDescent="0.25">
      <c r="A1957" s="3">
        <f>RSI!A1957</f>
        <v>44858</v>
      </c>
      <c r="B1957" s="2">
        <f>RSI!B1957</f>
        <v>111.16240000000001</v>
      </c>
      <c r="C1957" s="2">
        <f>RSI!I1957</f>
        <v>52.504683990233488</v>
      </c>
      <c r="D1957" s="2">
        <f>MACD!E1957</f>
        <v>-1.1408898130105882</v>
      </c>
      <c r="E1957" s="2">
        <f>MACD!F1957</f>
        <v>-0.96967441995171022</v>
      </c>
      <c r="F1957" s="2">
        <f>'Moving Avg'!D1957</f>
        <v>110.84656</v>
      </c>
      <c r="G1957" s="2">
        <f>'Moving Avg'!F1957</f>
        <v>110.40014499999999</v>
      </c>
      <c r="H1957" s="2">
        <f>'Moving Avg'!G1957</f>
        <v>108.78740799999997</v>
      </c>
      <c r="I1957" s="2">
        <f>'Moving Avg'!H1957</f>
        <v>103.60282150000008</v>
      </c>
      <c r="J1957" s="6" t="str">
        <f>OBV!F1957</f>
        <v>BULLISH</v>
      </c>
      <c r="K1957" s="6" t="str">
        <f>OBV!G1957</f>
        <v>NEUTRAL</v>
      </c>
      <c r="L1957" s="6" t="str">
        <f>OBV!H1957</f>
        <v>BULLISH DIVERGENCE</v>
      </c>
    </row>
    <row r="1958" spans="1:12" ht="13.5" x14ac:dyDescent="0.25">
      <c r="A1958" s="3">
        <f>RSI!A1958</f>
        <v>44859</v>
      </c>
      <c r="B1958" s="2">
        <f>RSI!B1958</f>
        <v>111.16240000000001</v>
      </c>
      <c r="C1958" s="2">
        <f>RSI!I1958</f>
        <v>52.504683990233495</v>
      </c>
      <c r="D1958" s="2">
        <f>MACD!E1958</f>
        <v>-0.87435525783551782</v>
      </c>
      <c r="E1958" s="2">
        <f>MACD!F1958</f>
        <v>-0.95061058752847183</v>
      </c>
      <c r="F1958" s="2">
        <f>'Moving Avg'!D1958</f>
        <v>110.49190000000002</v>
      </c>
      <c r="G1958" s="2">
        <f>'Moving Avg'!F1958</f>
        <v>110.61982500000002</v>
      </c>
      <c r="H1958" s="2">
        <f>'Moving Avg'!G1958</f>
        <v>108.822874</v>
      </c>
      <c r="I1958" s="2">
        <f>'Moving Avg'!H1958</f>
        <v>103.6461750000001</v>
      </c>
      <c r="J1958" s="6" t="str">
        <f>OBV!F1958</f>
        <v>BULLISH</v>
      </c>
      <c r="K1958" s="6" t="str">
        <f>OBV!G1958</f>
        <v>NEUTRAL</v>
      </c>
      <c r="L1958" s="6" t="str">
        <f>OBV!H1958</f>
        <v>BULLISH DIVERGENCE</v>
      </c>
    </row>
    <row r="1959" spans="1:12" ht="13.5" x14ac:dyDescent="0.25">
      <c r="A1959" s="3">
        <f>RSI!A1959</f>
        <v>44860</v>
      </c>
      <c r="B1959" s="2">
        <f>RSI!B1959</f>
        <v>113.36799999999999</v>
      </c>
      <c r="C1959" s="2">
        <f>RSI!I1959</f>
        <v>56.878207217836</v>
      </c>
      <c r="D1959" s="2">
        <f>MACD!E1959</f>
        <v>-0.81884521879140948</v>
      </c>
      <c r="E1959" s="2">
        <f>MACD!F1959</f>
        <v>-0.92425751378105947</v>
      </c>
      <c r="F1959" s="2">
        <f>'Moving Avg'!D1959</f>
        <v>111.46235999999999</v>
      </c>
      <c r="G1959" s="2">
        <f>'Moving Avg'!F1959</f>
        <v>110.86156000000001</v>
      </c>
      <c r="H1959" s="2">
        <f>'Moving Avg'!G1959</f>
        <v>108.902452</v>
      </c>
      <c r="I1959" s="2">
        <f>'Moving Avg'!H1959</f>
        <v>103.70055650000009</v>
      </c>
      <c r="J1959" s="6" t="str">
        <f>OBV!F1959</f>
        <v>BULLISH</v>
      </c>
      <c r="K1959" s="6" t="str">
        <f>OBV!G1959</f>
        <v>NEUTRAL</v>
      </c>
      <c r="L1959" s="6" t="str">
        <f>OBV!H1959</f>
        <v>CONFIRMED BULLISH</v>
      </c>
    </row>
    <row r="1960" spans="1:12" ht="13.5" x14ac:dyDescent="0.25">
      <c r="A1960" s="3">
        <f>RSI!A1960</f>
        <v>44861</v>
      </c>
      <c r="B1960" s="2">
        <f>RSI!B1960</f>
        <v>113.36799999999999</v>
      </c>
      <c r="C1960" s="2">
        <f>RSI!I1960</f>
        <v>56.878207217836</v>
      </c>
      <c r="D1960" s="2">
        <f>MACD!E1960</f>
        <v>-0.51959609738885604</v>
      </c>
      <c r="E1960" s="2">
        <f>MACD!F1960</f>
        <v>-0.84332523050261887</v>
      </c>
      <c r="F1960" s="2">
        <f>'Moving Avg'!D1960</f>
        <v>111.46412000000001</v>
      </c>
      <c r="G1960" s="2">
        <f>'Moving Avg'!F1960</f>
        <v>111.01595</v>
      </c>
      <c r="H1960" s="2">
        <f>'Moving Avg'!G1960</f>
        <v>108.98202999999999</v>
      </c>
      <c r="I1960" s="2">
        <f>'Moving Avg'!H1960</f>
        <v>103.75920850000007</v>
      </c>
      <c r="J1960" s="6" t="str">
        <f>OBV!F1960</f>
        <v>BULLISH</v>
      </c>
      <c r="K1960" s="6" t="str">
        <f>OBV!G1960</f>
        <v>NEUTRAL</v>
      </c>
      <c r="L1960" s="6" t="str">
        <f>OBV!H1960</f>
        <v>CONFIRMED BULLISH</v>
      </c>
    </row>
    <row r="1961" spans="1:12" ht="13.5" x14ac:dyDescent="0.25">
      <c r="A1961" s="3">
        <f>RSI!A1961</f>
        <v>44862</v>
      </c>
      <c r="B1961" s="2">
        <f>RSI!B1961</f>
        <v>114.6914</v>
      </c>
      <c r="C1961" s="2">
        <f>RSI!I1961</f>
        <v>59.475000718770936</v>
      </c>
      <c r="D1961" s="2">
        <f>MACD!E1961</f>
        <v>-0.38217645985250215</v>
      </c>
      <c r="E1961" s="2">
        <f>MACD!F1961</f>
        <v>-0.75109547637259566</v>
      </c>
      <c r="F1961" s="2">
        <f>'Moving Avg'!D1961</f>
        <v>112.75044</v>
      </c>
      <c r="G1961" s="2">
        <f>'Moving Avg'!F1961</f>
        <v>111.23651</v>
      </c>
      <c r="H1961" s="2">
        <f>'Moving Avg'!G1961</f>
        <v>109.088076</v>
      </c>
      <c r="I1961" s="2">
        <f>'Moving Avg'!H1961</f>
        <v>103.8244775000001</v>
      </c>
      <c r="J1961" s="6" t="str">
        <f>OBV!F1961</f>
        <v>BULLISH</v>
      </c>
      <c r="K1961" s="6" t="str">
        <f>OBV!G1961</f>
        <v>NEUTRAL</v>
      </c>
      <c r="L1961" s="6" t="str">
        <f>OBV!H1961</f>
        <v>CONFIRMED BULLISH</v>
      </c>
    </row>
    <row r="1962" spans="1:12" ht="13.5" x14ac:dyDescent="0.25">
      <c r="A1962" s="3">
        <f>RSI!A1962</f>
        <v>44865</v>
      </c>
      <c r="B1962" s="2">
        <f>RSI!B1962</f>
        <v>119.1026</v>
      </c>
      <c r="C1962" s="2">
        <f>RSI!I1962</f>
        <v>66.678117252714699</v>
      </c>
      <c r="D1962" s="2">
        <f>MACD!E1962</f>
        <v>-0.61691974714052833</v>
      </c>
      <c r="E1962" s="2">
        <f>MACD!F1962</f>
        <v>-0.72426033052618233</v>
      </c>
      <c r="F1962" s="2">
        <f>'Moving Avg'!D1962</f>
        <v>114.33847999999998</v>
      </c>
      <c r="G1962" s="2">
        <f>'Moving Avg'!F1962</f>
        <v>111.63352</v>
      </c>
      <c r="H1962" s="2">
        <f>'Moving Avg'!G1962</f>
        <v>109.282346</v>
      </c>
      <c r="I1962" s="2">
        <f>'Moving Avg'!H1962</f>
        <v>103.91180250000008</v>
      </c>
      <c r="J1962" s="6" t="str">
        <f>OBV!F1962</f>
        <v>BULLISH</v>
      </c>
      <c r="K1962" s="6" t="str">
        <f>OBV!G1962</f>
        <v>NEUTRAL</v>
      </c>
      <c r="L1962" s="6" t="str">
        <f>OBV!H1962</f>
        <v>CONFIRMED BULLISH</v>
      </c>
    </row>
    <row r="1963" spans="1:12" ht="13.5" x14ac:dyDescent="0.25">
      <c r="A1963" s="3">
        <f>RSI!A1963</f>
        <v>44866</v>
      </c>
      <c r="B1963" s="2">
        <f>RSI!B1963</f>
        <v>124.45780000000001</v>
      </c>
      <c r="C1963" s="2">
        <f>RSI!I1963</f>
        <v>72.961384179840735</v>
      </c>
      <c r="D1963" s="2">
        <f>MACD!E1963</f>
        <v>-1.2607645477549028</v>
      </c>
      <c r="E1963" s="2">
        <f>MACD!F1963</f>
        <v>-0.83156117397192642</v>
      </c>
      <c r="F1963" s="2">
        <f>'Moving Avg'!D1963</f>
        <v>116.99755999999999</v>
      </c>
      <c r="G1963" s="2">
        <f>'Moving Avg'!F1963</f>
        <v>112.29785</v>
      </c>
      <c r="H1963" s="2">
        <f>'Moving Avg'!G1963</f>
        <v>109.58372000000001</v>
      </c>
      <c r="I1963" s="2">
        <f>'Moving Avg'!H1963</f>
        <v>104.02590350000008</v>
      </c>
      <c r="J1963" s="6" t="str">
        <f>OBV!F1963</f>
        <v>BULLISH</v>
      </c>
      <c r="K1963" s="6" t="str">
        <f>OBV!G1963</f>
        <v>STRONG</v>
      </c>
      <c r="L1963" s="6" t="str">
        <f>OBV!H1963</f>
        <v>CONFIRMED BULLISH</v>
      </c>
    </row>
    <row r="1964" spans="1:12" ht="13.5" x14ac:dyDescent="0.25">
      <c r="A1964" s="3">
        <f>RSI!A1964</f>
        <v>44867</v>
      </c>
      <c r="B1964" s="2">
        <f>RSI!B1964</f>
        <v>127.925</v>
      </c>
      <c r="C1964" s="2">
        <f>RSI!I1964</f>
        <v>76.103218458756942</v>
      </c>
      <c r="D1964" s="2">
        <f>MACD!E1964</f>
        <v>-2.8189692827347557</v>
      </c>
      <c r="E1964" s="2">
        <f>MACD!F1964</f>
        <v>-1.2290427957244923</v>
      </c>
      <c r="F1964" s="2">
        <f>'Moving Avg'!D1964</f>
        <v>119.90896000000001</v>
      </c>
      <c r="G1964" s="2">
        <f>'Moving Avg'!F1964</f>
        <v>113.13553999999999</v>
      </c>
      <c r="H1964" s="2">
        <f>'Moving Avg'!G1964</f>
        <v>109.95443800000002</v>
      </c>
      <c r="I1964" s="2">
        <f>'Moving Avg'!H1964</f>
        <v>104.1573405000001</v>
      </c>
      <c r="J1964" s="6" t="str">
        <f>OBV!F1964</f>
        <v>BULLISH</v>
      </c>
      <c r="K1964" s="6" t="str">
        <f>OBV!G1964</f>
        <v>STRONG</v>
      </c>
      <c r="L1964" s="6" t="str">
        <f>OBV!H1964</f>
        <v>CONFIRMED BULLISH</v>
      </c>
    </row>
    <row r="1965" spans="1:12" ht="13.5" x14ac:dyDescent="0.25">
      <c r="A1965" s="3">
        <f>RSI!A1965</f>
        <v>44868</v>
      </c>
      <c r="B1965" s="2">
        <f>RSI!B1965</f>
        <v>127.925</v>
      </c>
      <c r="C1965" s="2">
        <f>RSI!I1965</f>
        <v>76.103218458756942</v>
      </c>
      <c r="D1965" s="2">
        <f>MACD!E1965</f>
        <v>-3.4836947100524753</v>
      </c>
      <c r="E1965" s="2">
        <f>MACD!F1965</f>
        <v>-1.6799731785900889</v>
      </c>
      <c r="F1965" s="2">
        <f>'Moving Avg'!D1965</f>
        <v>122.82036000000001</v>
      </c>
      <c r="G1965" s="2">
        <f>'Moving Avg'!F1965</f>
        <v>114.19422999999999</v>
      </c>
      <c r="H1965" s="2">
        <f>'Moving Avg'!G1965</f>
        <v>110.32515600000002</v>
      </c>
      <c r="I1965" s="2">
        <f>'Moving Avg'!H1965</f>
        <v>104.28877750000009</v>
      </c>
      <c r="J1965" s="6" t="str">
        <f>OBV!F1965</f>
        <v>BULLISH</v>
      </c>
      <c r="K1965" s="6" t="str">
        <f>OBV!G1965</f>
        <v>STRONG</v>
      </c>
      <c r="L1965" s="6" t="str">
        <f>OBV!H1965</f>
        <v>CONFIRMED BULLISH</v>
      </c>
    </row>
    <row r="1966" spans="1:12" ht="13.5" x14ac:dyDescent="0.25">
      <c r="A1966" s="3">
        <f>RSI!A1966</f>
        <v>44869</v>
      </c>
      <c r="B1966" s="2">
        <f>RSI!B1966</f>
        <v>130.57169999999999</v>
      </c>
      <c r="C1966" s="2">
        <f>RSI!I1966</f>
        <v>78.332210959659903</v>
      </c>
      <c r="D1966" s="2">
        <f>MACD!E1966</f>
        <v>-5.1113577119674716</v>
      </c>
      <c r="E1966" s="2">
        <f>MACD!F1966</f>
        <v>-2.3662500852655652</v>
      </c>
      <c r="F1966" s="2">
        <f>'Moving Avg'!D1966</f>
        <v>125.99642000000001</v>
      </c>
      <c r="G1966" s="2">
        <f>'Moving Avg'!F1966</f>
        <v>115.42936499999999</v>
      </c>
      <c r="H1966" s="2">
        <f>'Moving Avg'!G1966</f>
        <v>110.78392200000003</v>
      </c>
      <c r="I1966" s="2">
        <f>'Moving Avg'!H1966</f>
        <v>104.43344800000008</v>
      </c>
      <c r="J1966" s="6" t="str">
        <f>OBV!F1966</f>
        <v>BULLISH</v>
      </c>
      <c r="K1966" s="6" t="str">
        <f>OBV!G1966</f>
        <v>STRONG</v>
      </c>
      <c r="L1966" s="6" t="str">
        <f>OBV!H1966</f>
        <v>CONFIRMED BULLISH</v>
      </c>
    </row>
    <row r="1967" spans="1:12" ht="13.5" x14ac:dyDescent="0.25">
      <c r="A1967" s="3">
        <f>RSI!A1967</f>
        <v>44872</v>
      </c>
      <c r="B1967" s="2">
        <f>RSI!B1967</f>
        <v>132.33619999999999</v>
      </c>
      <c r="C1967" s="2">
        <f>RSI!I1967</f>
        <v>79.692194986407415</v>
      </c>
      <c r="D1967" s="2">
        <f>MACD!E1967</f>
        <v>-6.2667596911092289</v>
      </c>
      <c r="E1967" s="2">
        <f>MACD!F1967</f>
        <v>-3.1463520064342982</v>
      </c>
      <c r="F1967" s="2">
        <f>'Moving Avg'!D1967</f>
        <v>128.64313999999999</v>
      </c>
      <c r="G1967" s="2">
        <f>'Moving Avg'!F1967</f>
        <v>116.51451999999999</v>
      </c>
      <c r="H1967" s="2">
        <f>'Moving Avg'!G1967</f>
        <v>111.27797800000002</v>
      </c>
      <c r="I1967" s="2">
        <f>'Moving Avg'!H1967</f>
        <v>104.58694100000008</v>
      </c>
      <c r="J1967" s="6" t="str">
        <f>OBV!F1967</f>
        <v>BULLISH</v>
      </c>
      <c r="K1967" s="6" t="str">
        <f>OBV!G1967</f>
        <v>STRONG</v>
      </c>
      <c r="L1967" s="6" t="str">
        <f>OBV!H1967</f>
        <v>CONFIRMED BULLISH</v>
      </c>
    </row>
    <row r="1968" spans="1:12" ht="13.5" x14ac:dyDescent="0.25">
      <c r="A1968" s="3">
        <f>RSI!A1968</f>
        <v>44873</v>
      </c>
      <c r="B1968" s="2">
        <f>RSI!B1968</f>
        <v>133.2184</v>
      </c>
      <c r="C1968" s="2">
        <f>RSI!I1968</f>
        <v>80.356057191415999</v>
      </c>
      <c r="D1968" s="2">
        <f>MACD!E1968</f>
        <v>-7.4072181113358653</v>
      </c>
      <c r="E1968" s="2">
        <f>MACD!F1968</f>
        <v>-3.9985252274146124</v>
      </c>
      <c r="F1968" s="2">
        <f>'Moving Avg'!D1968</f>
        <v>130.39525999999998</v>
      </c>
      <c r="G1968" s="2">
        <f>'Moving Avg'!F1968</f>
        <v>117.61688000000001</v>
      </c>
      <c r="H1968" s="2">
        <f>'Moving Avg'!G1968</f>
        <v>111.84261200000003</v>
      </c>
      <c r="I1968" s="2">
        <f>'Moving Avg'!H1968</f>
        <v>104.76188400000008</v>
      </c>
      <c r="J1968" s="6" t="str">
        <f>OBV!F1968</f>
        <v>BULLISH</v>
      </c>
      <c r="K1968" s="6" t="str">
        <f>OBV!G1968</f>
        <v>STRONG</v>
      </c>
      <c r="L1968" s="6" t="str">
        <f>OBV!H1968</f>
        <v>CONFIRMED BULLISH</v>
      </c>
    </row>
    <row r="1969" spans="1:12" ht="13.5" x14ac:dyDescent="0.25">
      <c r="A1969" s="3">
        <f>RSI!A1969</f>
        <v>44874</v>
      </c>
      <c r="B1969" s="2">
        <f>RSI!B1969</f>
        <v>134.18889999999999</v>
      </c>
      <c r="C1969" s="2">
        <f>RSI!I1969</f>
        <v>81.088468155931068</v>
      </c>
      <c r="D1969" s="2">
        <f>MACD!E1969</f>
        <v>-8.2002431629511818</v>
      </c>
      <c r="E1969" s="2">
        <f>MACD!F1969</f>
        <v>-4.838868814521927</v>
      </c>
      <c r="F1969" s="2">
        <f>'Moving Avg'!D1969</f>
        <v>131.64803999999998</v>
      </c>
      <c r="G1969" s="2">
        <f>'Moving Avg'!F1969</f>
        <v>118.76776500000001</v>
      </c>
      <c r="H1969" s="2">
        <f>'Moving Avg'!G1969</f>
        <v>112.39136600000002</v>
      </c>
      <c r="I1969" s="2">
        <f>'Moving Avg'!H1969</f>
        <v>104.9417220000001</v>
      </c>
      <c r="J1969" s="6" t="str">
        <f>OBV!F1969</f>
        <v>BULLISH</v>
      </c>
      <c r="K1969" s="6" t="str">
        <f>OBV!G1969</f>
        <v>STRONG</v>
      </c>
      <c r="L1969" s="6" t="str">
        <f>OBV!H1969</f>
        <v>CONFIRMED BULLISH</v>
      </c>
    </row>
    <row r="1970" spans="1:12" ht="13.5" x14ac:dyDescent="0.25">
      <c r="A1970" s="3">
        <f>RSI!A1970</f>
        <v>44875</v>
      </c>
      <c r="B1970" s="2">
        <f>RSI!B1970</f>
        <v>138.5119</v>
      </c>
      <c r="C1970" s="2">
        <f>RSI!I1970</f>
        <v>83.957708668859041</v>
      </c>
      <c r="D1970" s="2">
        <f>MACD!E1970</f>
        <v>-9.2856064579437998</v>
      </c>
      <c r="E1970" s="2">
        <f>MACD!F1970</f>
        <v>-5.7282163432063022</v>
      </c>
      <c r="F1970" s="2">
        <f>'Moving Avg'!D1970</f>
        <v>133.76542000000001</v>
      </c>
      <c r="G1970" s="2">
        <f>'Moving Avg'!F1970</f>
        <v>120.04657499999999</v>
      </c>
      <c r="H1970" s="2">
        <f>'Moving Avg'!G1970</f>
        <v>113.01775800000003</v>
      </c>
      <c r="I1970" s="2">
        <f>'Moving Avg'!H1970</f>
        <v>105.13036400000011</v>
      </c>
      <c r="J1970" s="6" t="str">
        <f>OBV!F1970</f>
        <v>BULLISH</v>
      </c>
      <c r="K1970" s="6" t="str">
        <f>OBV!G1970</f>
        <v>STRONG</v>
      </c>
      <c r="L1970" s="6" t="str">
        <f>OBV!H1970</f>
        <v>CONFIRMED BULLISH</v>
      </c>
    </row>
    <row r="1971" spans="1:12" ht="13.5" x14ac:dyDescent="0.25">
      <c r="A1971" s="3">
        <f>RSI!A1971</f>
        <v>44876</v>
      </c>
      <c r="B1971" s="2">
        <f>RSI!B1971</f>
        <v>144.7405</v>
      </c>
      <c r="C1971" s="2">
        <f>RSI!I1971</f>
        <v>87.014631148369887</v>
      </c>
      <c r="D1971" s="2">
        <f>MACD!E1971</f>
        <v>-10.574461387548354</v>
      </c>
      <c r="E1971" s="2">
        <f>MACD!F1971</f>
        <v>-6.6974653520747136</v>
      </c>
      <c r="F1971" s="2">
        <f>'Moving Avg'!D1971</f>
        <v>136.59917999999999</v>
      </c>
      <c r="G1971" s="2">
        <f>'Moving Avg'!F1971</f>
        <v>121.63681499999998</v>
      </c>
      <c r="H1971" s="2">
        <f>'Moving Avg'!G1971</f>
        <v>113.76872200000004</v>
      </c>
      <c r="I1971" s="2">
        <f>'Moving Avg'!H1971</f>
        <v>105.35014900000013</v>
      </c>
      <c r="J1971" s="6" t="str">
        <f>OBV!F1971</f>
        <v>BULLISH</v>
      </c>
      <c r="K1971" s="6" t="str">
        <f>OBV!G1971</f>
        <v>STRONG</v>
      </c>
      <c r="L1971" s="6" t="str">
        <f>OBV!H1971</f>
        <v>CONFIRMED BULLISH</v>
      </c>
    </row>
    <row r="1972" spans="1:12" ht="13.5" x14ac:dyDescent="0.25">
      <c r="A1972" s="3">
        <f>RSI!A1972</f>
        <v>44879</v>
      </c>
      <c r="B1972" s="2">
        <f>RSI!B1972</f>
        <v>142.92310000000001</v>
      </c>
      <c r="C1972" s="2">
        <f>RSI!I1972</f>
        <v>82.098771757545521</v>
      </c>
      <c r="D1972" s="2">
        <f>MACD!E1972</f>
        <v>-10.992912840799235</v>
      </c>
      <c r="E1972" s="2">
        <f>MACD!F1972</f>
        <v>-7.5565548498196184</v>
      </c>
      <c r="F1972" s="2">
        <f>'Moving Avg'!D1972</f>
        <v>138.71655999999999</v>
      </c>
      <c r="G1972" s="2">
        <f>'Moving Avg'!F1972</f>
        <v>123.13618499999998</v>
      </c>
      <c r="H1972" s="2">
        <f>'Moving Avg'!G1972</f>
        <v>114.483338</v>
      </c>
      <c r="I1972" s="2">
        <f>'Moving Avg'!H1972</f>
        <v>105.56084700000014</v>
      </c>
      <c r="J1972" s="6" t="str">
        <f>OBV!F1972</f>
        <v>BULLISH</v>
      </c>
      <c r="K1972" s="6" t="str">
        <f>OBV!G1972</f>
        <v>STRONG</v>
      </c>
      <c r="L1972" s="6" t="str">
        <f>OBV!H1972</f>
        <v>CONFIRMED BULLISH</v>
      </c>
    </row>
    <row r="1973" spans="1:12" ht="13.5" x14ac:dyDescent="0.25">
      <c r="A1973" s="3">
        <f>RSI!A1973</f>
        <v>44880</v>
      </c>
      <c r="B1973" s="2">
        <f>RSI!B1973</f>
        <v>140.2764</v>
      </c>
      <c r="C1973" s="2">
        <f>RSI!I1973</f>
        <v>75.4166655753302</v>
      </c>
      <c r="D1973" s="2">
        <f>MACD!E1973</f>
        <v>-10.447013975502344</v>
      </c>
      <c r="E1973" s="2">
        <f>MACD!F1973</f>
        <v>-8.1346466749561639</v>
      </c>
      <c r="F1973" s="2">
        <f>'Moving Avg'!D1973</f>
        <v>140.12815999999998</v>
      </c>
      <c r="G1973" s="2">
        <f>'Moving Avg'!F1973</f>
        <v>124.50321999999998</v>
      </c>
      <c r="H1973" s="2">
        <f>'Moving Avg'!G1973</f>
        <v>115.14502</v>
      </c>
      <c r="I1973" s="2">
        <f>'Moving Avg'!H1973</f>
        <v>105.7583115000001</v>
      </c>
      <c r="J1973" s="6" t="str">
        <f>OBV!F1973</f>
        <v>BULLISH</v>
      </c>
      <c r="K1973" s="6" t="str">
        <f>OBV!G1973</f>
        <v>STRONG</v>
      </c>
      <c r="L1973" s="6" t="str">
        <f>OBV!H1973</f>
        <v>CONFIRMED BULLISH</v>
      </c>
    </row>
    <row r="1974" spans="1:12" ht="13.5" x14ac:dyDescent="0.25">
      <c r="A1974" s="3">
        <f>RSI!A1974</f>
        <v>44881</v>
      </c>
      <c r="B1974" s="2">
        <f>RSI!B1974</f>
        <v>138.5119</v>
      </c>
      <c r="C1974" s="2">
        <f>RSI!I1974</f>
        <v>71.252948769096136</v>
      </c>
      <c r="D1974" s="2">
        <f>MACD!E1974</f>
        <v>-9.4164110015460665</v>
      </c>
      <c r="E1974" s="2">
        <f>MACD!F1974</f>
        <v>-8.3909995402741444</v>
      </c>
      <c r="F1974" s="2">
        <f>'Moving Avg'!D1974</f>
        <v>140.99275999999998</v>
      </c>
      <c r="G1974" s="2">
        <f>'Moving Avg'!F1974</f>
        <v>126.00303</v>
      </c>
      <c r="H1974" s="2">
        <f>'Moving Avg'!G1974</f>
        <v>115.771412</v>
      </c>
      <c r="I1974" s="2">
        <f>'Moving Avg'!H1974</f>
        <v>105.94695350000012</v>
      </c>
      <c r="J1974" s="6" t="str">
        <f>OBV!F1974</f>
        <v>BULLISH</v>
      </c>
      <c r="K1974" s="6" t="str">
        <f>OBV!G1974</f>
        <v>STRONG</v>
      </c>
      <c r="L1974" s="6" t="str">
        <f>OBV!H1974</f>
        <v>CONFIRMED BULLISH</v>
      </c>
    </row>
    <row r="1975" spans="1:12" ht="13.5" x14ac:dyDescent="0.25">
      <c r="A1975" s="3">
        <f>RSI!A1975</f>
        <v>44882</v>
      </c>
      <c r="B1975" s="2">
        <f>RSI!B1975</f>
        <v>138.5119</v>
      </c>
      <c r="C1975" s="2">
        <f>RSI!I1975</f>
        <v>71.252948769096136</v>
      </c>
      <c r="D1975" s="2">
        <f>MACD!E1975</f>
        <v>-8.622297435038476</v>
      </c>
      <c r="E1975" s="2">
        <f>MACD!F1975</f>
        <v>-8.4372591192270114</v>
      </c>
      <c r="F1975" s="2">
        <f>'Moving Avg'!D1975</f>
        <v>140.99275999999998</v>
      </c>
      <c r="G1975" s="2">
        <f>'Moving Avg'!F1975</f>
        <v>127.26066499999999</v>
      </c>
      <c r="H1975" s="2">
        <f>'Moving Avg'!G1975</f>
        <v>116.49414400000002</v>
      </c>
      <c r="I1975" s="2">
        <f>'Moving Avg'!H1975</f>
        <v>106.13559550000011</v>
      </c>
      <c r="J1975" s="6" t="str">
        <f>OBV!F1975</f>
        <v>BULLISH</v>
      </c>
      <c r="K1975" s="6" t="str">
        <f>OBV!G1975</f>
        <v>STRONG</v>
      </c>
      <c r="L1975" s="6" t="str">
        <f>OBV!H1975</f>
        <v>NEUTRAL</v>
      </c>
    </row>
    <row r="1976" spans="1:12" ht="13.5" x14ac:dyDescent="0.25">
      <c r="A1976" s="3">
        <f>RSI!A1976</f>
        <v>44883</v>
      </c>
      <c r="B1976" s="2">
        <f>RSI!B1976</f>
        <v>140.2764</v>
      </c>
      <c r="C1976" s="2">
        <f>RSI!I1976</f>
        <v>72.982855426777476</v>
      </c>
      <c r="D1976" s="2">
        <f>MACD!E1976</f>
        <v>-7.7460364078882264</v>
      </c>
      <c r="E1976" s="2">
        <f>MACD!F1976</f>
        <v>-8.2990145769592552</v>
      </c>
      <c r="F1976" s="2">
        <f>'Moving Avg'!D1976</f>
        <v>140.09994</v>
      </c>
      <c r="G1976" s="2">
        <f>'Moving Avg'!F1976</f>
        <v>128.86149500000002</v>
      </c>
      <c r="H1976" s="2">
        <f>'Moving Avg'!G1976</f>
        <v>117.16006000000002</v>
      </c>
      <c r="I1976" s="2">
        <f>'Moving Avg'!H1976</f>
        <v>106.33306000000012</v>
      </c>
      <c r="J1976" s="6" t="str">
        <f>OBV!F1976</f>
        <v>BEARISH</v>
      </c>
      <c r="K1976" s="6" t="str">
        <f>OBV!G1976</f>
        <v>NEUTRAL</v>
      </c>
      <c r="L1976" s="6" t="str">
        <f>OBV!H1976</f>
        <v>CONFIRMED BEARISH</v>
      </c>
    </row>
    <row r="1977" spans="1:12" ht="13.5" x14ac:dyDescent="0.25">
      <c r="A1977" s="3">
        <f>RSI!A1977</f>
        <v>44886</v>
      </c>
      <c r="B1977" s="2">
        <f>RSI!B1977</f>
        <v>140.18819999999999</v>
      </c>
      <c r="C1977" s="2">
        <f>RSI!I1977</f>
        <v>72.747200102848723</v>
      </c>
      <c r="D1977" s="2">
        <f>MACD!E1977</f>
        <v>-6.8038331939341816</v>
      </c>
      <c r="E1977" s="2">
        <f>MACD!F1977</f>
        <v>-7.9999783003542415</v>
      </c>
      <c r="F1977" s="2">
        <f>'Moving Avg'!D1977</f>
        <v>139.55295999999998</v>
      </c>
      <c r="G1977" s="2">
        <f>'Moving Avg'!F1977</f>
        <v>130.31278500000002</v>
      </c>
      <c r="H1977" s="2">
        <f>'Moving Avg'!G1977</f>
        <v>117.84644400000001</v>
      </c>
      <c r="I1977" s="2">
        <f>'Moving Avg'!H1977</f>
        <v>106.53008350000013</v>
      </c>
      <c r="J1977" s="6" t="str">
        <f>OBV!F1977</f>
        <v>BEARISH</v>
      </c>
      <c r="K1977" s="6" t="str">
        <f>OBV!G1977</f>
        <v>NEUTRAL</v>
      </c>
      <c r="L1977" s="6" t="str">
        <f>OBV!H1977</f>
        <v>CONFIRMED BEARISH</v>
      </c>
    </row>
    <row r="1978" spans="1:12" ht="13.5" x14ac:dyDescent="0.25">
      <c r="A1978" s="3">
        <f>RSI!A1978</f>
        <v>44887</v>
      </c>
      <c r="B1978" s="2">
        <f>RSI!B1978</f>
        <v>135.86519999999999</v>
      </c>
      <c r="C1978" s="2">
        <f>RSI!I1978</f>
        <v>62.154007377769531</v>
      </c>
      <c r="D1978" s="2">
        <f>MACD!E1978</f>
        <v>-5.6216394144096711</v>
      </c>
      <c r="E1978" s="2">
        <f>MACD!F1978</f>
        <v>-7.5243105231653278</v>
      </c>
      <c r="F1978" s="2">
        <f>'Moving Avg'!D1978</f>
        <v>138.67071999999999</v>
      </c>
      <c r="G1978" s="2">
        <f>'Moving Avg'!F1978</f>
        <v>131.54792500000002</v>
      </c>
      <c r="H1978" s="2">
        <f>'Moving Avg'!G1978</f>
        <v>118.428724</v>
      </c>
      <c r="I1978" s="2">
        <f>'Moving Avg'!H1978</f>
        <v>106.70549200000013</v>
      </c>
      <c r="J1978" s="6" t="str">
        <f>OBV!F1978</f>
        <v>BEARISH</v>
      </c>
      <c r="K1978" s="6" t="str">
        <f>OBV!G1978</f>
        <v>NEUTRAL</v>
      </c>
      <c r="L1978" s="6" t="str">
        <f>OBV!H1978</f>
        <v>CONFIRMED BEARISH</v>
      </c>
    </row>
    <row r="1979" spans="1:12" ht="13.5" x14ac:dyDescent="0.25">
      <c r="A1979" s="3">
        <f>RSI!A1979</f>
        <v>44888</v>
      </c>
      <c r="B1979" s="2">
        <f>RSI!B1979</f>
        <v>135.86519999999999</v>
      </c>
      <c r="C1979" s="2">
        <f>RSI!I1979</f>
        <v>62.154007377769531</v>
      </c>
      <c r="D1979" s="2">
        <f>MACD!E1979</f>
        <v>-4.512210220600906</v>
      </c>
      <c r="E1979" s="2">
        <f>MACD!F1979</f>
        <v>-6.9218904626524438</v>
      </c>
      <c r="F1979" s="2">
        <f>'Moving Avg'!D1979</f>
        <v>138.14137999999997</v>
      </c>
      <c r="G1979" s="2">
        <f>'Moving Avg'!F1979</f>
        <v>132.67278500000003</v>
      </c>
      <c r="H1979" s="2">
        <f>'Moving Avg'!G1979</f>
        <v>119.01100400000001</v>
      </c>
      <c r="I1979" s="2">
        <f>'Moving Avg'!H1979</f>
        <v>106.88090050000011</v>
      </c>
      <c r="J1979" s="6" t="str">
        <f>OBV!F1979</f>
        <v>BEARISH</v>
      </c>
      <c r="K1979" s="6" t="str">
        <f>OBV!G1979</f>
        <v>NEUTRAL</v>
      </c>
      <c r="L1979" s="6" t="str">
        <f>OBV!H1979</f>
        <v>CONFIRMED BEARISH</v>
      </c>
    </row>
    <row r="1980" spans="1:12" ht="13.5" x14ac:dyDescent="0.25">
      <c r="A1980" s="3">
        <f>RSI!A1980</f>
        <v>44889</v>
      </c>
      <c r="B1980" s="2">
        <f>RSI!B1980</f>
        <v>135.86519999999999</v>
      </c>
      <c r="C1980" s="2">
        <f>RSI!I1980</f>
        <v>62.154007377769531</v>
      </c>
      <c r="D1980" s="2">
        <f>MACD!E1980</f>
        <v>-2.945604325501705</v>
      </c>
      <c r="E1980" s="2">
        <f>MACD!F1980</f>
        <v>-6.1266332352222967</v>
      </c>
      <c r="F1980" s="2">
        <f>'Moving Avg'!D1980</f>
        <v>137.61203999999998</v>
      </c>
      <c r="G1980" s="2">
        <f>'Moving Avg'!F1980</f>
        <v>133.79764500000002</v>
      </c>
      <c r="H1980" s="2">
        <f>'Moving Avg'!G1980</f>
        <v>119.59328400000003</v>
      </c>
      <c r="I1980" s="2">
        <f>'Moving Avg'!H1980</f>
        <v>107.05630900000013</v>
      </c>
      <c r="J1980" s="6" t="str">
        <f>OBV!F1980</f>
        <v>BEARISH</v>
      </c>
      <c r="K1980" s="6" t="str">
        <f>OBV!G1980</f>
        <v>NEUTRAL</v>
      </c>
      <c r="L1980" s="6" t="str">
        <f>OBV!H1980</f>
        <v>CONFIRMED BEARISH</v>
      </c>
    </row>
    <row r="1981" spans="1:12" ht="13.5" x14ac:dyDescent="0.25">
      <c r="A1981" s="3">
        <f>RSI!A1981</f>
        <v>44890</v>
      </c>
      <c r="B1981" s="2">
        <f>RSI!B1981</f>
        <v>135.86519999999999</v>
      </c>
      <c r="C1981" s="2">
        <f>RSI!I1981</f>
        <v>62.154007377769531</v>
      </c>
      <c r="D1981" s="2">
        <f>MACD!E1981</f>
        <v>-0.69623042677153535</v>
      </c>
      <c r="E1981" s="2">
        <f>MACD!F1981</f>
        <v>-5.0405526735321446</v>
      </c>
      <c r="F1981" s="2">
        <f>'Moving Avg'!D1981</f>
        <v>136.72979999999998</v>
      </c>
      <c r="G1981" s="2">
        <f>'Moving Avg'!F1981</f>
        <v>134.85633500000003</v>
      </c>
      <c r="H1981" s="2">
        <f>'Moving Avg'!G1981</f>
        <v>120.17556400000004</v>
      </c>
      <c r="I1981" s="2">
        <f>'Moving Avg'!H1981</f>
        <v>107.23171750000014</v>
      </c>
      <c r="J1981" s="6" t="str">
        <f>OBV!F1981</f>
        <v>BEARISH</v>
      </c>
      <c r="K1981" s="6" t="str">
        <f>OBV!G1981</f>
        <v>NEUTRAL</v>
      </c>
      <c r="L1981" s="6" t="str">
        <f>OBV!H1981</f>
        <v>CONFIRMED BEARISH</v>
      </c>
    </row>
    <row r="1982" spans="1:12" ht="13.5" x14ac:dyDescent="0.25">
      <c r="A1982" s="3">
        <f>RSI!A1982</f>
        <v>44893</v>
      </c>
      <c r="B1982" s="2">
        <f>RSI!B1982</f>
        <v>135.86519999999999</v>
      </c>
      <c r="C1982" s="2">
        <f>RSI!I1982</f>
        <v>62.154007377769531</v>
      </c>
      <c r="D1982" s="2">
        <f>MACD!E1982</f>
        <v>0.89557682068681288</v>
      </c>
      <c r="E1982" s="2">
        <f>MACD!F1982</f>
        <v>-3.8533267746883535</v>
      </c>
      <c r="F1982" s="2">
        <f>'Moving Avg'!D1982</f>
        <v>135.86519999999999</v>
      </c>
      <c r="G1982" s="2">
        <f>'Moving Avg'!F1982</f>
        <v>135.69446500000004</v>
      </c>
      <c r="H1982" s="2">
        <f>'Moving Avg'!G1982</f>
        <v>120.70508600000005</v>
      </c>
      <c r="I1982" s="2">
        <f>'Moving Avg'!H1982</f>
        <v>107.40712600000012</v>
      </c>
      <c r="J1982" s="6" t="str">
        <f>OBV!F1982</f>
        <v>BEARISH</v>
      </c>
      <c r="K1982" s="6" t="str">
        <f>OBV!G1982</f>
        <v>NEUTRAL</v>
      </c>
      <c r="L1982" s="6" t="str">
        <f>OBV!H1982</f>
        <v>CONFIRMED BEARISH</v>
      </c>
    </row>
    <row r="1983" spans="1:12" ht="13.5" x14ac:dyDescent="0.25">
      <c r="A1983" s="3">
        <f>RSI!A1983</f>
        <v>44894</v>
      </c>
      <c r="B1983" s="2">
        <f>RSI!B1983</f>
        <v>135.86519999999999</v>
      </c>
      <c r="C1983" s="2">
        <f>RSI!I1983</f>
        <v>62.154007377769531</v>
      </c>
      <c r="D1983" s="2">
        <f>MACD!E1983</f>
        <v>1.8057605408243944</v>
      </c>
      <c r="E1983" s="2">
        <f>MACD!F1983</f>
        <v>-2.721509311585804</v>
      </c>
      <c r="F1983" s="2">
        <f>'Moving Avg'!D1983</f>
        <v>135.86519999999999</v>
      </c>
      <c r="G1983" s="2">
        <f>'Moving Avg'!F1983</f>
        <v>136.26483500000001</v>
      </c>
      <c r="H1983" s="2">
        <f>'Moving Avg'!G1983</f>
        <v>121.23460800000004</v>
      </c>
      <c r="I1983" s="2">
        <f>'Moving Avg'!H1983</f>
        <v>107.58253450000009</v>
      </c>
      <c r="J1983" s="6" t="str">
        <f>OBV!F1983</f>
        <v>NEUTRAL</v>
      </c>
      <c r="K1983" s="6" t="str">
        <f>OBV!G1983</f>
        <v>NEUTRAL</v>
      </c>
      <c r="L1983" s="6" t="str">
        <f>OBV!H1983</f>
        <v>NEUTRAL</v>
      </c>
    </row>
    <row r="1984" spans="1:12" ht="13.5" x14ac:dyDescent="0.25">
      <c r="A1984" s="3">
        <f>RSI!A1984</f>
        <v>44895</v>
      </c>
      <c r="B1984" s="2">
        <f>RSI!B1984</f>
        <v>135.86519999999999</v>
      </c>
      <c r="C1984" s="2">
        <f>RSI!I1984</f>
        <v>62.154007377769531</v>
      </c>
      <c r="D1984" s="2">
        <f>MACD!E1984</f>
        <v>2.2770975233729303</v>
      </c>
      <c r="E1984" s="2">
        <f>MACD!F1984</f>
        <v>-1.7217879445940572</v>
      </c>
      <c r="F1984" s="2">
        <f>'Moving Avg'!D1984</f>
        <v>135.86519999999999</v>
      </c>
      <c r="G1984" s="2">
        <f>'Moving Avg'!F1984</f>
        <v>136.66184500000003</v>
      </c>
      <c r="H1984" s="2">
        <f>'Moving Avg'!G1984</f>
        <v>121.76430600000005</v>
      </c>
      <c r="I1984" s="2">
        <f>'Moving Avg'!H1984</f>
        <v>107.75794300000011</v>
      </c>
      <c r="J1984" s="6" t="str">
        <f>OBV!F1984</f>
        <v>NEUTRAL</v>
      </c>
      <c r="K1984" s="6" t="str">
        <f>OBV!G1984</f>
        <v>NEUTRAL</v>
      </c>
      <c r="L1984" s="6" t="str">
        <f>OBV!H1984</f>
        <v>NEUTRAL</v>
      </c>
    </row>
    <row r="1985" spans="1:12" ht="13.5" x14ac:dyDescent="0.25">
      <c r="A1985" s="3">
        <f>RSI!A1985</f>
        <v>44896</v>
      </c>
      <c r="B1985" s="2">
        <f>RSI!B1985</f>
        <v>135.86519999999999</v>
      </c>
      <c r="C1985" s="2">
        <f>RSI!I1985</f>
        <v>62.154007377769531</v>
      </c>
      <c r="D1985" s="2">
        <f>MACD!E1985</f>
        <v>2.650590629091937</v>
      </c>
      <c r="E1985" s="2">
        <f>MACD!F1985</f>
        <v>-0.84731222985685839</v>
      </c>
      <c r="F1985" s="2">
        <f>'Moving Avg'!D1985</f>
        <v>135.86519999999999</v>
      </c>
      <c r="G1985" s="2">
        <f>'Moving Avg'!F1985</f>
        <v>137.05885500000005</v>
      </c>
      <c r="H1985" s="2">
        <f>'Moving Avg'!G1985</f>
        <v>122.29365200000005</v>
      </c>
      <c r="I1985" s="2">
        <f>'Moving Avg'!H1985</f>
        <v>107.9418920000001</v>
      </c>
      <c r="J1985" s="6" t="str">
        <f>OBV!F1985</f>
        <v>NEUTRAL</v>
      </c>
      <c r="K1985" s="6" t="str">
        <f>OBV!G1985</f>
        <v>NEUTRAL</v>
      </c>
      <c r="L1985" s="6" t="str">
        <f>OBV!H1985</f>
        <v>NEUTRAL</v>
      </c>
    </row>
    <row r="1986" spans="1:12" ht="13.5" x14ac:dyDescent="0.25">
      <c r="A1986" s="3">
        <f>RSI!A1986</f>
        <v>44897</v>
      </c>
      <c r="B1986" s="2">
        <f>RSI!B1986</f>
        <v>135.86519999999999</v>
      </c>
      <c r="C1986" s="2">
        <f>RSI!I1986</f>
        <v>62.154007377769531</v>
      </c>
      <c r="D1986" s="2">
        <f>MACD!E1986</f>
        <v>3.2146306335259851</v>
      </c>
      <c r="E1986" s="2">
        <f>MACD!F1986</f>
        <v>-3.4923657180289669E-2</v>
      </c>
      <c r="F1986" s="2">
        <f>'Moving Avg'!D1986</f>
        <v>135.86519999999999</v>
      </c>
      <c r="G1986" s="2">
        <f>'Moving Avg'!F1986</f>
        <v>137.32353000000006</v>
      </c>
      <c r="H1986" s="2">
        <f>'Moving Avg'!G1986</f>
        <v>122.87593200000006</v>
      </c>
      <c r="I1986" s="2">
        <f>'Moving Avg'!H1986</f>
        <v>108.1403610000001</v>
      </c>
      <c r="J1986" s="6" t="str">
        <f>OBV!F1986</f>
        <v>NEUTRAL</v>
      </c>
      <c r="K1986" s="6" t="str">
        <f>OBV!G1986</f>
        <v>NEUTRAL</v>
      </c>
      <c r="L1986" s="6" t="str">
        <f>OBV!H1986</f>
        <v>NEUTRAL</v>
      </c>
    </row>
    <row r="1987" spans="1:12" ht="13.5" x14ac:dyDescent="0.25">
      <c r="A1987" s="3">
        <f>RSI!A1987</f>
        <v>44900</v>
      </c>
      <c r="B1987" s="2">
        <f>RSI!B1987</f>
        <v>137.62970000000001</v>
      </c>
      <c r="C1987" s="2">
        <f>RSI!I1987</f>
        <v>66.081746625241394</v>
      </c>
      <c r="D1987" s="2">
        <f>MACD!E1987</f>
        <v>3.5259055015751528</v>
      </c>
      <c r="E1987" s="2">
        <f>MACD!F1987</f>
        <v>0.67724217457079883</v>
      </c>
      <c r="F1987" s="2">
        <f>'Moving Avg'!D1987</f>
        <v>136.21809999999999</v>
      </c>
      <c r="G1987" s="2">
        <f>'Moving Avg'!F1987</f>
        <v>137.58820500000002</v>
      </c>
      <c r="H1987" s="2">
        <f>'Moving Avg'!G1987</f>
        <v>123.49350200000006</v>
      </c>
      <c r="I1987" s="2">
        <f>'Moving Avg'!H1987</f>
        <v>108.34765250000011</v>
      </c>
      <c r="J1987" s="6" t="str">
        <f>OBV!F1987</f>
        <v>BULLISH</v>
      </c>
      <c r="K1987" s="6" t="str">
        <f>OBV!G1987</f>
        <v>NEUTRAL</v>
      </c>
      <c r="L1987" s="6" t="str">
        <f>OBV!H1987</f>
        <v>CONFIRMED BULLISH</v>
      </c>
    </row>
    <row r="1988" spans="1:12" ht="13.5" x14ac:dyDescent="0.25">
      <c r="A1988" s="3">
        <f>RSI!A1988</f>
        <v>44901</v>
      </c>
      <c r="B1988" s="2">
        <f>RSI!B1988</f>
        <v>139.39410000000001</v>
      </c>
      <c r="C1988" s="2">
        <f>RSI!I1988</f>
        <v>69.491363743557713</v>
      </c>
      <c r="D1988" s="2">
        <f>MACD!E1988</f>
        <v>2.9629840392025528</v>
      </c>
      <c r="E1988" s="2">
        <f>MACD!F1988</f>
        <v>1.1343905474971496</v>
      </c>
      <c r="F1988" s="2">
        <f>'Moving Avg'!D1988</f>
        <v>136.92388</v>
      </c>
      <c r="G1988" s="2">
        <f>'Moving Avg'!F1988</f>
        <v>137.89699000000002</v>
      </c>
      <c r="H1988" s="2">
        <f>'Moving Avg'!G1988</f>
        <v>124.14600800000008</v>
      </c>
      <c r="I1988" s="2">
        <f>'Moving Avg'!H1988</f>
        <v>108.56419300000015</v>
      </c>
      <c r="J1988" s="6" t="str">
        <f>OBV!F1988</f>
        <v>BULLISH</v>
      </c>
      <c r="K1988" s="6" t="str">
        <f>OBV!G1988</f>
        <v>NEUTRAL</v>
      </c>
      <c r="L1988" s="6" t="str">
        <f>OBV!H1988</f>
        <v>CONFIRMED BULLISH</v>
      </c>
    </row>
    <row r="1989" spans="1:12" ht="13.5" x14ac:dyDescent="0.25">
      <c r="A1989" s="3">
        <f>RSI!A1989</f>
        <v>44902</v>
      </c>
      <c r="B1989" s="2">
        <f>RSI!B1989</f>
        <v>138.953</v>
      </c>
      <c r="C1989" s="2">
        <f>RSI!I1989</f>
        <v>67.660188008063159</v>
      </c>
      <c r="D1989" s="2">
        <f>MACD!E1989</f>
        <v>2.4806411950166023</v>
      </c>
      <c r="E1989" s="2">
        <f>MACD!F1989</f>
        <v>1.4036406770010403</v>
      </c>
      <c r="F1989" s="2">
        <f>'Moving Avg'!D1989</f>
        <v>137.54143999999999</v>
      </c>
      <c r="G1989" s="2">
        <f>'Moving Avg'!F1989</f>
        <v>138.13519500000001</v>
      </c>
      <c r="H1989" s="2">
        <f>'Moving Avg'!G1989</f>
        <v>124.75440200000008</v>
      </c>
      <c r="I1989" s="2">
        <f>'Moving Avg'!H1989</f>
        <v>108.77852800000014</v>
      </c>
      <c r="J1989" s="6" t="str">
        <f>OBV!F1989</f>
        <v>BULLISH</v>
      </c>
      <c r="K1989" s="6" t="str">
        <f>OBV!G1989</f>
        <v>NEUTRAL</v>
      </c>
      <c r="L1989" s="6" t="str">
        <f>OBV!H1989</f>
        <v>CONFIRMED BULLISH</v>
      </c>
    </row>
    <row r="1990" spans="1:12" ht="13.5" x14ac:dyDescent="0.25">
      <c r="A1990" s="3">
        <f>RSI!A1990</f>
        <v>44903</v>
      </c>
      <c r="B1990" s="2">
        <f>RSI!B1990</f>
        <v>137.62970000000001</v>
      </c>
      <c r="C1990" s="2">
        <f>RSI!I1990</f>
        <v>62.351896144380419</v>
      </c>
      <c r="D1990" s="2">
        <f>MACD!E1990</f>
        <v>2.1373014601698515</v>
      </c>
      <c r="E1990" s="2">
        <f>MACD!F1990</f>
        <v>1.5503728336348026</v>
      </c>
      <c r="F1990" s="2">
        <f>'Moving Avg'!D1990</f>
        <v>137.89434</v>
      </c>
      <c r="G1990" s="2">
        <f>'Moving Avg'!F1990</f>
        <v>138.09108499999996</v>
      </c>
      <c r="H1990" s="2">
        <f>'Moving Avg'!G1990</f>
        <v>125.30139200000009</v>
      </c>
      <c r="I1990" s="2">
        <f>'Moving Avg'!H1990</f>
        <v>108.98838150000014</v>
      </c>
      <c r="J1990" s="6" t="str">
        <f>OBV!F1990</f>
        <v>BEARISH</v>
      </c>
      <c r="K1990" s="6" t="str">
        <f>OBV!G1990</f>
        <v>NEUTRAL</v>
      </c>
      <c r="L1990" s="6" t="str">
        <f>OBV!H1990</f>
        <v>BEARISH DIVERGENCE</v>
      </c>
    </row>
    <row r="1991" spans="1:12" ht="13.5" x14ac:dyDescent="0.25">
      <c r="A1991" s="3">
        <f>RSI!A1991</f>
        <v>44904</v>
      </c>
      <c r="B1991" s="2">
        <f>RSI!B1991</f>
        <v>137.62970000000001</v>
      </c>
      <c r="C1991" s="2">
        <f>RSI!I1991</f>
        <v>62.351896144380419</v>
      </c>
      <c r="D1991" s="2">
        <f>MACD!E1991</f>
        <v>1.8238381185073536</v>
      </c>
      <c r="E1991" s="2">
        <f>MACD!F1991</f>
        <v>1.6050658906093129</v>
      </c>
      <c r="F1991" s="2">
        <f>'Moving Avg'!D1991</f>
        <v>138.24724000000001</v>
      </c>
      <c r="G1991" s="2">
        <f>'Moving Avg'!F1991</f>
        <v>137.73554499999997</v>
      </c>
      <c r="H1991" s="2">
        <f>'Moving Avg'!G1991</f>
        <v>125.84838200000009</v>
      </c>
      <c r="I1991" s="2">
        <f>'Moving Avg'!H1991</f>
        <v>109.19823500000015</v>
      </c>
      <c r="J1991" s="6" t="str">
        <f>OBV!F1991</f>
        <v>BEARISH</v>
      </c>
      <c r="K1991" s="6" t="str">
        <f>OBV!G1991</f>
        <v>NEUTRAL</v>
      </c>
      <c r="L1991" s="6" t="str">
        <f>OBV!H1991</f>
        <v>BEARISH DIVERGENCE</v>
      </c>
    </row>
    <row r="1992" spans="1:12" ht="13.5" x14ac:dyDescent="0.25">
      <c r="A1992" s="3">
        <f>RSI!A1992</f>
        <v>44907</v>
      </c>
      <c r="B1992" s="2">
        <f>RSI!B1992</f>
        <v>137.62970000000001</v>
      </c>
      <c r="C1992" s="2">
        <f>RSI!I1992</f>
        <v>62.351896144380419</v>
      </c>
      <c r="D1992" s="2">
        <f>MACD!E1992</f>
        <v>1.5373544392161591</v>
      </c>
      <c r="E1992" s="2">
        <f>MACD!F1992</f>
        <v>1.5915236003306821</v>
      </c>
      <c r="F1992" s="2">
        <f>'Moving Avg'!D1992</f>
        <v>138.24724000000001</v>
      </c>
      <c r="G1992" s="2">
        <f>'Moving Avg'!F1992</f>
        <v>137.47087499999998</v>
      </c>
      <c r="H1992" s="2">
        <f>'Moving Avg'!G1992</f>
        <v>126.3777280000001</v>
      </c>
      <c r="I1992" s="2">
        <f>'Moving Avg'!H1992</f>
        <v>109.40808850000016</v>
      </c>
      <c r="J1992" s="6" t="str">
        <f>OBV!F1992</f>
        <v>BEARISH</v>
      </c>
      <c r="K1992" s="6" t="str">
        <f>OBV!G1992</f>
        <v>NEUTRAL</v>
      </c>
      <c r="L1992" s="6" t="str">
        <f>OBV!H1992</f>
        <v>NEUTRAL</v>
      </c>
    </row>
    <row r="1993" spans="1:12" ht="13.5" x14ac:dyDescent="0.25">
      <c r="A1993" s="3">
        <f>RSI!A1993</f>
        <v>44908</v>
      </c>
      <c r="B1993" s="2">
        <f>RSI!B1993</f>
        <v>137.62970000000001</v>
      </c>
      <c r="C1993" s="2">
        <f>RSI!I1993</f>
        <v>62.351896144380419</v>
      </c>
      <c r="D1993" s="2">
        <f>MACD!E1993</f>
        <v>1.275273443313182</v>
      </c>
      <c r="E1993" s="2">
        <f>MACD!F1993</f>
        <v>1.528273568927182</v>
      </c>
      <c r="F1993" s="2">
        <f>'Moving Avg'!D1993</f>
        <v>137.89436000000001</v>
      </c>
      <c r="G1993" s="2">
        <f>'Moving Avg'!F1993</f>
        <v>137.33853999999997</v>
      </c>
      <c r="H1993" s="2">
        <f>'Moving Avg'!G1993</f>
        <v>126.90689800000011</v>
      </c>
      <c r="I1993" s="2">
        <f>'Moving Avg'!H1993</f>
        <v>109.63886750000015</v>
      </c>
      <c r="J1993" s="6" t="str">
        <f>OBV!F1993</f>
        <v>BEARISH</v>
      </c>
      <c r="K1993" s="6" t="str">
        <f>OBV!G1993</f>
        <v>NEUTRAL</v>
      </c>
      <c r="L1993" s="6" t="str">
        <f>OBV!H1993</f>
        <v>CONFIRMED BEARISH</v>
      </c>
    </row>
    <row r="1994" spans="1:12" ht="13.5" x14ac:dyDescent="0.25">
      <c r="A1994" s="3">
        <f>RSI!A1994</f>
        <v>44909</v>
      </c>
      <c r="B1994" s="2">
        <f>RSI!B1994</f>
        <v>136.7474</v>
      </c>
      <c r="C1994" s="2">
        <f>RSI!I1994</f>
        <v>58.253267384775441</v>
      </c>
      <c r="D1994" s="2">
        <f>MACD!E1994</f>
        <v>1.1006535924682339</v>
      </c>
      <c r="E1994" s="2">
        <f>MACD!F1994</f>
        <v>1.4427495736353924</v>
      </c>
      <c r="F1994" s="2">
        <f>'Moving Avg'!D1994</f>
        <v>137.45323999999999</v>
      </c>
      <c r="G1994" s="2">
        <f>'Moving Avg'!F1994</f>
        <v>137.25031499999997</v>
      </c>
      <c r="H1994" s="2">
        <f>'Moving Avg'!G1994</f>
        <v>127.41842200000011</v>
      </c>
      <c r="I1994" s="2">
        <f>'Moving Avg'!H1994</f>
        <v>109.86480800000014</v>
      </c>
      <c r="J1994" s="6" t="str">
        <f>OBV!F1994</f>
        <v>BEARISH</v>
      </c>
      <c r="K1994" s="6" t="str">
        <f>OBV!G1994</f>
        <v>NEUTRAL</v>
      </c>
      <c r="L1994" s="6" t="str">
        <f>OBV!H1994</f>
        <v>CONFIRMED BEARISH</v>
      </c>
    </row>
    <row r="1995" spans="1:12" ht="13.5" x14ac:dyDescent="0.25">
      <c r="A1995" s="3">
        <f>RSI!A1995</f>
        <v>44910</v>
      </c>
      <c r="B1995" s="2">
        <f>RSI!B1995</f>
        <v>136.7474</v>
      </c>
      <c r="C1995" s="2">
        <f>RSI!I1995</f>
        <v>58.253267384775441</v>
      </c>
      <c r="D1995" s="2">
        <f>MACD!E1995</f>
        <v>0.94124654588065937</v>
      </c>
      <c r="E1995" s="2">
        <f>MACD!F1995</f>
        <v>1.3424489680844458</v>
      </c>
      <c r="F1995" s="2">
        <f>'Moving Avg'!D1995</f>
        <v>137.27678</v>
      </c>
      <c r="G1995" s="2">
        <f>'Moving Avg'!F1995</f>
        <v>137.16208999999998</v>
      </c>
      <c r="H1995" s="2">
        <f>'Moving Avg'!G1995</f>
        <v>128.01834600000012</v>
      </c>
      <c r="I1995" s="2">
        <f>'Moving Avg'!H1995</f>
        <v>110.09074850000013</v>
      </c>
      <c r="J1995" s="6" t="str">
        <f>OBV!F1995</f>
        <v>BEARISH</v>
      </c>
      <c r="K1995" s="6" t="str">
        <f>OBV!G1995</f>
        <v>NEUTRAL</v>
      </c>
      <c r="L1995" s="6" t="str">
        <f>OBV!H1995</f>
        <v>CONFIRMED BEARISH</v>
      </c>
    </row>
    <row r="1996" spans="1:12" ht="13.5" x14ac:dyDescent="0.25">
      <c r="A1996" s="3">
        <f>RSI!A1996</f>
        <v>44911</v>
      </c>
      <c r="B1996" s="2">
        <f>RSI!B1996</f>
        <v>136.7474</v>
      </c>
      <c r="C1996" s="2">
        <f>RSI!I1996</f>
        <v>58.253267384775434</v>
      </c>
      <c r="D1996" s="2">
        <f>MACD!E1996</f>
        <v>0.79557496754702584</v>
      </c>
      <c r="E1996" s="2">
        <f>MACD!F1996</f>
        <v>1.2330741679769619</v>
      </c>
      <c r="F1996" s="2">
        <f>'Moving Avg'!D1996</f>
        <v>137.10031999999998</v>
      </c>
      <c r="G1996" s="2">
        <f>'Moving Avg'!F1996</f>
        <v>136.98564000000002</v>
      </c>
      <c r="H1996" s="2">
        <f>'Moving Avg'!G1996</f>
        <v>128.6359140000001</v>
      </c>
      <c r="I1996" s="2">
        <f>'Moving Avg'!H1996</f>
        <v>110.31668900000015</v>
      </c>
      <c r="J1996" s="6" t="str">
        <f>OBV!F1996</f>
        <v>BEARISH</v>
      </c>
      <c r="K1996" s="6" t="str">
        <f>OBV!G1996</f>
        <v>NEUTRAL</v>
      </c>
      <c r="L1996" s="6" t="str">
        <f>OBV!H1996</f>
        <v>CONFIRMED BEARISH</v>
      </c>
    </row>
    <row r="1997" spans="1:12" ht="13.5" x14ac:dyDescent="0.25">
      <c r="A1997" s="3">
        <f>RSI!A1997</f>
        <v>44914</v>
      </c>
      <c r="B1997" s="2">
        <f>RSI!B1997</f>
        <v>136.7474</v>
      </c>
      <c r="C1997" s="2">
        <f>RSI!I1997</f>
        <v>58.253267384775434</v>
      </c>
      <c r="D1997" s="2">
        <f>MACD!E1997</f>
        <v>0.93378640939337743</v>
      </c>
      <c r="E1997" s="2">
        <f>MACD!F1997</f>
        <v>1.1732166162602451</v>
      </c>
      <c r="F1997" s="2">
        <f>'Moving Avg'!D1997</f>
        <v>136.92385999999999</v>
      </c>
      <c r="G1997" s="2">
        <f>'Moving Avg'!F1997</f>
        <v>136.81360000000001</v>
      </c>
      <c r="H1997" s="2">
        <f>'Moving Avg'!G1997</f>
        <v>129.15820000000011</v>
      </c>
      <c r="I1997" s="2">
        <f>'Moving Avg'!H1997</f>
        <v>110.54262950000015</v>
      </c>
      <c r="J1997" s="6" t="str">
        <f>OBV!F1997</f>
        <v>BEARISH</v>
      </c>
      <c r="K1997" s="6" t="str">
        <f>OBV!G1997</f>
        <v>NEUTRAL</v>
      </c>
      <c r="L1997" s="6" t="str">
        <f>OBV!H1997</f>
        <v>CONFIRMED BEARISH</v>
      </c>
    </row>
    <row r="1998" spans="1:12" ht="13.5" x14ac:dyDescent="0.25">
      <c r="A1998" s="3">
        <f>RSI!A1998</f>
        <v>44915</v>
      </c>
      <c r="B1998" s="2">
        <f>RSI!B1998</f>
        <v>136.7474</v>
      </c>
      <c r="C1998" s="2">
        <f>RSI!I1998</f>
        <v>58.253267384775434</v>
      </c>
      <c r="D1998" s="2">
        <f>MACD!E1998</f>
        <v>1.3129311412172342</v>
      </c>
      <c r="E1998" s="2">
        <f>MACD!F1998</f>
        <v>1.201159521251643</v>
      </c>
      <c r="F1998" s="2">
        <f>'Moving Avg'!D1998</f>
        <v>136.7474</v>
      </c>
      <c r="G1998" s="2">
        <f>'Moving Avg'!F1998</f>
        <v>136.85771000000005</v>
      </c>
      <c r="H1998" s="2">
        <f>'Moving Avg'!G1998</f>
        <v>129.66972400000012</v>
      </c>
      <c r="I1998" s="2">
        <f>'Moving Avg'!H1998</f>
        <v>110.76857000000017</v>
      </c>
      <c r="J1998" s="6" t="str">
        <f>OBV!F1998</f>
        <v>BEARISH</v>
      </c>
      <c r="K1998" s="6" t="str">
        <f>OBV!G1998</f>
        <v>NEUTRAL</v>
      </c>
      <c r="L1998" s="6" t="str">
        <f>OBV!H1998</f>
        <v>CONFIRMED BEARISH</v>
      </c>
    </row>
    <row r="1999" spans="1:12" ht="13.5" x14ac:dyDescent="0.25">
      <c r="A1999" s="3">
        <f>RSI!A1999</f>
        <v>44916</v>
      </c>
      <c r="B1999" s="2">
        <f>RSI!B1999</f>
        <v>137.54140000000001</v>
      </c>
      <c r="C1999" s="2">
        <f>RSI!I1999</f>
        <v>61.548107029306955</v>
      </c>
      <c r="D1999" s="2">
        <f>MACD!E1999</f>
        <v>1.4985051488716294</v>
      </c>
      <c r="E1999" s="2">
        <f>MACD!F1999</f>
        <v>1.2606286467756402</v>
      </c>
      <c r="F1999" s="2">
        <f>'Moving Avg'!D1999</f>
        <v>136.90619999999998</v>
      </c>
      <c r="G1999" s="2">
        <f>'Moving Avg'!F1999</f>
        <v>136.94152000000003</v>
      </c>
      <c r="H1999" s="2">
        <f>'Moving Avg'!G1999</f>
        <v>130.19712800000013</v>
      </c>
      <c r="I1999" s="2">
        <f>'Moving Avg'!H1999</f>
        <v>110.99848050000016</v>
      </c>
      <c r="J1999" s="6" t="str">
        <f>OBV!F1999</f>
        <v>BULLISH</v>
      </c>
      <c r="K1999" s="6" t="str">
        <f>OBV!G1999</f>
        <v>NEUTRAL</v>
      </c>
      <c r="L1999" s="6" t="str">
        <f>OBV!H1999</f>
        <v>CONFIRMED BULLISH</v>
      </c>
    </row>
    <row r="2000" spans="1:12" ht="13.5" x14ac:dyDescent="0.25">
      <c r="A2000" s="3">
        <f>RSI!A2000</f>
        <v>44917</v>
      </c>
      <c r="B2000" s="2">
        <f>RSI!B2000</f>
        <v>136.7474</v>
      </c>
      <c r="C2000" s="2">
        <f>RSI!I2000</f>
        <v>56.726595641737006</v>
      </c>
      <c r="D2000" s="2">
        <f>MACD!E2000</f>
        <v>1.4981377172746591</v>
      </c>
      <c r="E2000" s="2">
        <f>MACD!F2000</f>
        <v>1.308130460875444</v>
      </c>
      <c r="F2000" s="2">
        <f>'Moving Avg'!D2000</f>
        <v>136.90619999999998</v>
      </c>
      <c r="G2000" s="2">
        <f>'Moving Avg'!F2000</f>
        <v>136.98563000000004</v>
      </c>
      <c r="H2000" s="2">
        <f>'Moving Avg'!G2000</f>
        <v>130.67336200000011</v>
      </c>
      <c r="I2000" s="2">
        <f>'Moving Avg'!H2000</f>
        <v>111.22523250000015</v>
      </c>
      <c r="J2000" s="6" t="str">
        <f>OBV!F2000</f>
        <v>BULLISH</v>
      </c>
      <c r="K2000" s="6" t="str">
        <f>OBV!G2000</f>
        <v>NEUTRAL</v>
      </c>
      <c r="L2000" s="6" t="str">
        <f>OBV!H2000</f>
        <v>NEUTRAL</v>
      </c>
    </row>
    <row r="2001" spans="1:12" ht="13.5" x14ac:dyDescent="0.25">
      <c r="A2001" s="3">
        <f>RSI!A2001</f>
        <v>44918</v>
      </c>
      <c r="B2001" s="2">
        <f>RSI!B2001</f>
        <v>135.86519999999999</v>
      </c>
      <c r="C2001" s="2">
        <f>RSI!I2001</f>
        <v>51.865048317519701</v>
      </c>
      <c r="D2001" s="2">
        <f>MACD!E2001</f>
        <v>1.5561798980203605</v>
      </c>
      <c r="E2001" s="2">
        <f>MACD!F2001</f>
        <v>1.3577403483044272</v>
      </c>
      <c r="F2001" s="2">
        <f>'Moving Avg'!D2001</f>
        <v>136.72976</v>
      </c>
      <c r="G2001" s="2">
        <f>'Moving Avg'!F2001</f>
        <v>136.98563000000004</v>
      </c>
      <c r="H2001" s="2">
        <f>'Moving Avg'!G2001</f>
        <v>131.1319520000001</v>
      </c>
      <c r="I2001" s="2">
        <f>'Moving Avg'!H2001</f>
        <v>111.44761600000017</v>
      </c>
      <c r="J2001" s="6" t="str">
        <f>OBV!F2001</f>
        <v>BEARISH</v>
      </c>
      <c r="K2001" s="6" t="str">
        <f>OBV!G2001</f>
        <v>NEUTRAL</v>
      </c>
      <c r="L2001" s="6" t="str">
        <f>OBV!H2001</f>
        <v>CONFIRMED BEARISH</v>
      </c>
    </row>
    <row r="2002" spans="1:12" ht="13.5" x14ac:dyDescent="0.25">
      <c r="A2002" s="3">
        <f>RSI!A2002</f>
        <v>44921</v>
      </c>
      <c r="B2002" s="2">
        <f>RSI!B2002</f>
        <v>135.86519999999999</v>
      </c>
      <c r="C2002" s="2">
        <f>RSI!I2002</f>
        <v>51.865048317519701</v>
      </c>
      <c r="D2002" s="2">
        <f>MACD!E2002</f>
        <v>1.6040285593109331</v>
      </c>
      <c r="E2002" s="2">
        <f>MACD!F2002</f>
        <v>1.4069979905057286</v>
      </c>
      <c r="F2002" s="2">
        <f>'Moving Avg'!D2002</f>
        <v>136.55331999999999</v>
      </c>
      <c r="G2002" s="2">
        <f>'Moving Avg'!F2002</f>
        <v>136.98563000000004</v>
      </c>
      <c r="H2002" s="2">
        <f>'Moving Avg'!G2002</f>
        <v>131.59054200000011</v>
      </c>
      <c r="I2002" s="2">
        <f>'Moving Avg'!H2002</f>
        <v>111.64950150000016</v>
      </c>
      <c r="J2002" s="6" t="str">
        <f>OBV!F2002</f>
        <v>BEARISH</v>
      </c>
      <c r="K2002" s="6" t="str">
        <f>OBV!G2002</f>
        <v>NEUTRAL</v>
      </c>
      <c r="L2002" s="6" t="str">
        <f>OBV!H2002</f>
        <v>CONFIRMED BEARISH</v>
      </c>
    </row>
    <row r="2003" spans="1:12" ht="13.5" x14ac:dyDescent="0.25">
      <c r="A2003" s="3">
        <f>RSI!A2003</f>
        <v>44922</v>
      </c>
      <c r="B2003" s="2">
        <f>RSI!B2003</f>
        <v>135.86519999999999</v>
      </c>
      <c r="C2003" s="2">
        <f>RSI!I2003</f>
        <v>51.865048317519708</v>
      </c>
      <c r="D2003" s="2">
        <f>MACD!E2003</f>
        <v>1.6433455610706744</v>
      </c>
      <c r="E2003" s="2">
        <f>MACD!F2003</f>
        <v>1.4542675046187179</v>
      </c>
      <c r="F2003" s="2">
        <f>'Moving Avg'!D2003</f>
        <v>136.37687999999997</v>
      </c>
      <c r="G2003" s="2">
        <f>'Moving Avg'!F2003</f>
        <v>136.98563000000004</v>
      </c>
      <c r="H2003" s="2">
        <f>'Moving Avg'!G2003</f>
        <v>132.04913200000013</v>
      </c>
      <c r="I2003" s="2">
        <f>'Moving Avg'!H2003</f>
        <v>111.82990600000014</v>
      </c>
      <c r="J2003" s="6" t="str">
        <f>OBV!F2003</f>
        <v>BEARISH</v>
      </c>
      <c r="K2003" s="6" t="str">
        <f>OBV!G2003</f>
        <v>NEUTRAL</v>
      </c>
      <c r="L2003" s="6" t="str">
        <f>OBV!H2003</f>
        <v>CONFIRMED BEARISH</v>
      </c>
    </row>
    <row r="2004" spans="1:12" ht="13.5" x14ac:dyDescent="0.25">
      <c r="A2004" s="3">
        <f>RSI!A2004</f>
        <v>44923</v>
      </c>
      <c r="B2004" s="2">
        <f>RSI!B2004</f>
        <v>137.1885</v>
      </c>
      <c r="C2004" s="2">
        <f>RSI!I2004</f>
        <v>58.524318515896837</v>
      </c>
      <c r="D2004" s="2">
        <f>MACD!E2004</f>
        <v>1.4417694734343058</v>
      </c>
      <c r="E2004" s="2">
        <f>MACD!F2004</f>
        <v>1.4517678983818354</v>
      </c>
      <c r="F2004" s="2">
        <f>'Moving Avg'!D2004</f>
        <v>136.30629999999999</v>
      </c>
      <c r="G2004" s="2">
        <f>'Moving Avg'!F2004</f>
        <v>137.05179500000003</v>
      </c>
      <c r="H2004" s="2">
        <f>'Moving Avg'!G2004</f>
        <v>132.62258800000012</v>
      </c>
      <c r="I2004" s="2">
        <f>'Moving Avg'!H2004</f>
        <v>112.01692700000017</v>
      </c>
      <c r="J2004" s="6" t="str">
        <f>OBV!F2004</f>
        <v>BEARISH</v>
      </c>
      <c r="K2004" s="6" t="str">
        <f>OBV!G2004</f>
        <v>NEUTRAL</v>
      </c>
      <c r="L2004" s="6" t="str">
        <f>OBV!H2004</f>
        <v>CONFIRMED BEARISH</v>
      </c>
    </row>
    <row r="2005" spans="1:12" ht="13.5" x14ac:dyDescent="0.25">
      <c r="A2005" s="3">
        <f>RSI!A2005</f>
        <v>44924</v>
      </c>
      <c r="B2005" s="2">
        <f>RSI!B2005</f>
        <v>141.15860000000001</v>
      </c>
      <c r="C2005" s="2">
        <f>RSI!I2005</f>
        <v>71.336501040371829</v>
      </c>
      <c r="D2005" s="2">
        <f>MACD!E2005</f>
        <v>0.9683008067854928</v>
      </c>
      <c r="E2005" s="2">
        <f>MACD!F2005</f>
        <v>1.3550744800625669</v>
      </c>
      <c r="F2005" s="2">
        <f>'Moving Avg'!D2005</f>
        <v>137.18853999999999</v>
      </c>
      <c r="G2005" s="2">
        <f>'Moving Avg'!F2005</f>
        <v>137.31646500000005</v>
      </c>
      <c r="H2005" s="2">
        <f>'Moving Avg'!G2005</f>
        <v>133.17857600000013</v>
      </c>
      <c r="I2005" s="2">
        <f>'Moving Avg'!H2005</f>
        <v>112.22379850000016</v>
      </c>
      <c r="J2005" s="6" t="str">
        <f>OBV!F2005</f>
        <v>BULLISH</v>
      </c>
      <c r="K2005" s="6" t="str">
        <f>OBV!G2005</f>
        <v>NEUTRAL</v>
      </c>
      <c r="L2005" s="6" t="str">
        <f>OBV!H2005</f>
        <v>CONFIRMED BULLISH</v>
      </c>
    </row>
    <row r="2006" spans="1:12" ht="13.5" x14ac:dyDescent="0.25">
      <c r="A2006" s="3">
        <f>RSI!A2006</f>
        <v>44925</v>
      </c>
      <c r="B2006" s="2">
        <f>RSI!B2006</f>
        <v>135.86519999999999</v>
      </c>
      <c r="C2006" s="2">
        <f>RSI!I2006</f>
        <v>49.417236013049688</v>
      </c>
      <c r="D2006" s="2">
        <f>MACD!E2006</f>
        <v>0.92814842343631199</v>
      </c>
      <c r="E2006" s="2">
        <f>MACD!F2006</f>
        <v>1.269689268737316</v>
      </c>
      <c r="F2006" s="2">
        <f>'Moving Avg'!D2006</f>
        <v>137.18853999999999</v>
      </c>
      <c r="G2006" s="2">
        <f>'Moving Avg'!F2006</f>
        <v>137.31646500000005</v>
      </c>
      <c r="H2006" s="2">
        <f>'Moving Avg'!G2006</f>
        <v>133.73068400000014</v>
      </c>
      <c r="I2006" s="2">
        <f>'Moving Avg'!H2006</f>
        <v>112.40420300000017</v>
      </c>
      <c r="J2006" s="6" t="str">
        <f>OBV!F2006</f>
        <v>BULLISH</v>
      </c>
      <c r="K2006" s="6" t="str">
        <f>OBV!G2006</f>
        <v>NEUTRAL</v>
      </c>
      <c r="L2006" s="6" t="str">
        <f>OBV!H2006</f>
        <v>NEUTRAL</v>
      </c>
    </row>
    <row r="2007" spans="1:12" ht="13.5" x14ac:dyDescent="0.25">
      <c r="A2007" s="3">
        <f>RSI!A2007</f>
        <v>44928</v>
      </c>
      <c r="B2007" s="2">
        <f>RSI!B2007</f>
        <v>135.86519999999999</v>
      </c>
      <c r="C2007" s="2">
        <f>RSI!I2007</f>
        <v>49.417236013049688</v>
      </c>
      <c r="D2007" s="2">
        <f>MACD!E2007</f>
        <v>0.89616637467628379</v>
      </c>
      <c r="E2007" s="2">
        <f>MACD!F2007</f>
        <v>1.1949846899251095</v>
      </c>
      <c r="F2007" s="2">
        <f>'Moving Avg'!D2007</f>
        <v>137.18853999999999</v>
      </c>
      <c r="G2007" s="2">
        <f>'Moving Avg'!F2007</f>
        <v>137.22824000000006</v>
      </c>
      <c r="H2007" s="2">
        <f>'Moving Avg'!G2007</f>
        <v>134.22474000000014</v>
      </c>
      <c r="I2007" s="2">
        <f>'Moving Avg'!H2007</f>
        <v>112.58460750000016</v>
      </c>
      <c r="J2007" s="6" t="str">
        <f>OBV!F2007</f>
        <v>BULLISH</v>
      </c>
      <c r="K2007" s="6" t="str">
        <f>OBV!G2007</f>
        <v>NEUTRAL</v>
      </c>
      <c r="L2007" s="6" t="str">
        <f>OBV!H2007</f>
        <v>NEUTRAL</v>
      </c>
    </row>
    <row r="2008" spans="1:12" ht="13.5" x14ac:dyDescent="0.25">
      <c r="A2008" s="3">
        <f>RSI!A2008</f>
        <v>44929</v>
      </c>
      <c r="B2008" s="2">
        <f>RSI!B2008</f>
        <v>134.9829</v>
      </c>
      <c r="C2008" s="2">
        <f>RSI!I2008</f>
        <v>46.646566060279554</v>
      </c>
      <c r="D2008" s="2">
        <f>MACD!E2008</f>
        <v>0.93630560855743283</v>
      </c>
      <c r="E2008" s="2">
        <f>MACD!F2008</f>
        <v>1.1432488736515742</v>
      </c>
      <c r="F2008" s="2">
        <f>'Moving Avg'!D2008</f>
        <v>137.01208</v>
      </c>
      <c r="G2008" s="2">
        <f>'Moving Avg'!F2008</f>
        <v>137.00768000000002</v>
      </c>
      <c r="H2008" s="2">
        <f>'Moving Avg'!G2008</f>
        <v>134.7011500000001</v>
      </c>
      <c r="I2008" s="2">
        <f>'Moving Avg'!H2008</f>
        <v>112.76060050000017</v>
      </c>
      <c r="J2008" s="6" t="str">
        <f>OBV!F2008</f>
        <v>BULLISH</v>
      </c>
      <c r="K2008" s="6" t="str">
        <f>OBV!G2008</f>
        <v>NEUTRAL</v>
      </c>
      <c r="L2008" s="6" t="str">
        <f>OBV!H2008</f>
        <v>BULLISH DIVERGENCE</v>
      </c>
    </row>
    <row r="2009" spans="1:12" ht="13.5" x14ac:dyDescent="0.25">
      <c r="A2009" s="3">
        <f>RSI!A2009</f>
        <v>44930</v>
      </c>
      <c r="B2009" s="2">
        <f>RSI!B2009</f>
        <v>134.9829</v>
      </c>
      <c r="C2009" s="2">
        <f>RSI!I2009</f>
        <v>46.646566060279554</v>
      </c>
      <c r="D2009" s="2">
        <f>MACD!E2009</f>
        <v>1.0993456851474264</v>
      </c>
      <c r="E2009" s="2">
        <f>MACD!F2009</f>
        <v>1.1344682359507448</v>
      </c>
      <c r="F2009" s="2">
        <f>'Moving Avg'!D2009</f>
        <v>136.57095999999999</v>
      </c>
      <c r="G2009" s="2">
        <f>'Moving Avg'!F2009</f>
        <v>136.80917500000004</v>
      </c>
      <c r="H2009" s="2">
        <f>'Moving Avg'!G2009</f>
        <v>135.1334480000001</v>
      </c>
      <c r="I2009" s="2">
        <f>'Moving Avg'!H2009</f>
        <v>112.93659350000016</v>
      </c>
      <c r="J2009" s="6" t="str">
        <f>OBV!F2009</f>
        <v>BULLISH</v>
      </c>
      <c r="K2009" s="6" t="str">
        <f>OBV!G2009</f>
        <v>NEUTRAL</v>
      </c>
      <c r="L2009" s="6" t="str">
        <f>OBV!H2009</f>
        <v>BULLISH DIVERGENCE</v>
      </c>
    </row>
    <row r="2010" spans="1:12" ht="13.5" x14ac:dyDescent="0.25">
      <c r="A2010" s="3">
        <f>RSI!A2010</f>
        <v>44931</v>
      </c>
      <c r="B2010" s="2">
        <f>RSI!B2010</f>
        <v>137.62970000000001</v>
      </c>
      <c r="C2010" s="2">
        <f>RSI!I2010</f>
        <v>55.355223549600545</v>
      </c>
      <c r="D2010" s="2">
        <f>MACD!E2010</f>
        <v>0.92549907067919435</v>
      </c>
      <c r="E2010" s="2">
        <f>MACD!F2010</f>
        <v>1.0926744028964346</v>
      </c>
      <c r="F2010" s="2">
        <f>'Moving Avg'!D2010</f>
        <v>135.86518000000001</v>
      </c>
      <c r="G2010" s="2">
        <f>'Moving Avg'!F2010</f>
        <v>136.80917500000001</v>
      </c>
      <c r="H2010" s="2">
        <f>'Moving Avg'!G2010</f>
        <v>135.61868200000009</v>
      </c>
      <c r="I2010" s="2">
        <f>'Moving Avg'!H2010</f>
        <v>113.12582050000017</v>
      </c>
      <c r="J2010" s="6" t="str">
        <f>OBV!F2010</f>
        <v>BEARISH</v>
      </c>
      <c r="K2010" s="6" t="str">
        <f>OBV!G2010</f>
        <v>WEAK</v>
      </c>
      <c r="L2010" s="6" t="str">
        <f>OBV!H2010</f>
        <v>CONFIRMED BEARISH</v>
      </c>
    </row>
    <row r="2011" spans="1:12" ht="13.5" x14ac:dyDescent="0.25">
      <c r="A2011" s="3">
        <f>RSI!A2011</f>
        <v>44932</v>
      </c>
      <c r="B2011" s="2">
        <f>RSI!B2011</f>
        <v>137.62970000000001</v>
      </c>
      <c r="C2011" s="2">
        <f>RSI!I2011</f>
        <v>55.355223549600545</v>
      </c>
      <c r="D2011" s="2">
        <f>MACD!E2011</f>
        <v>0.63296968246984875</v>
      </c>
      <c r="E2011" s="2">
        <f>MACD!F2011</f>
        <v>1.0007334588111174</v>
      </c>
      <c r="F2011" s="2">
        <f>'Moving Avg'!D2011</f>
        <v>136.21808000000001</v>
      </c>
      <c r="G2011" s="2">
        <f>'Moving Avg'!F2011</f>
        <v>136.80917499999998</v>
      </c>
      <c r="H2011" s="2">
        <f>'Moving Avg'!G2011</f>
        <v>136.07744800000009</v>
      </c>
      <c r="I2011" s="2">
        <f>'Moving Avg'!H2011</f>
        <v>113.31504750000016</v>
      </c>
      <c r="J2011" s="6" t="str">
        <f>OBV!F2011</f>
        <v>BEARISH</v>
      </c>
      <c r="K2011" s="6" t="str">
        <f>OBV!G2011</f>
        <v>NEUTRAL</v>
      </c>
      <c r="L2011" s="6" t="str">
        <f>OBV!H2011</f>
        <v>BEARISH DIVERGENCE</v>
      </c>
    </row>
    <row r="2012" spans="1:12" ht="13.5" x14ac:dyDescent="0.25">
      <c r="A2012" s="3">
        <f>RSI!A2012</f>
        <v>44935</v>
      </c>
      <c r="B2012" s="2">
        <f>RSI!B2012</f>
        <v>137.62970000000001</v>
      </c>
      <c r="C2012" s="2">
        <f>RSI!I2012</f>
        <v>55.355223549600545</v>
      </c>
      <c r="D2012" s="2">
        <f>MACD!E2012</f>
        <v>0.37645839902984335</v>
      </c>
      <c r="E2012" s="2">
        <f>MACD!F2012</f>
        <v>0.8758784468548626</v>
      </c>
      <c r="F2012" s="2">
        <f>'Moving Avg'!D2012</f>
        <v>136.57098000000002</v>
      </c>
      <c r="G2012" s="2">
        <f>'Moving Avg'!F2012</f>
        <v>136.80917499999998</v>
      </c>
      <c r="H2012" s="2">
        <f>'Moving Avg'!G2012</f>
        <v>136.44799000000009</v>
      </c>
      <c r="I2012" s="2">
        <f>'Moving Avg'!H2012</f>
        <v>113.52490100000017</v>
      </c>
      <c r="J2012" s="6" t="str">
        <f>OBV!F2012</f>
        <v>BEARISH</v>
      </c>
      <c r="K2012" s="6" t="str">
        <f>OBV!G2012</f>
        <v>NEUTRAL</v>
      </c>
      <c r="L2012" s="6" t="str">
        <f>OBV!H2012</f>
        <v>BEARISH DIVERGENCE</v>
      </c>
    </row>
    <row r="2013" spans="1:12" ht="13.5" x14ac:dyDescent="0.25">
      <c r="A2013" s="3">
        <f>RSI!A2013</f>
        <v>44936</v>
      </c>
      <c r="B2013" s="2">
        <f>RSI!B2013</f>
        <v>137.62970000000001</v>
      </c>
      <c r="C2013" s="2">
        <f>RSI!I2013</f>
        <v>55.355223549600559</v>
      </c>
      <c r="D2013" s="2">
        <f>MACD!E2013</f>
        <v>0.15108963395258002</v>
      </c>
      <c r="E2013" s="2">
        <f>MACD!F2013</f>
        <v>0.73092068427440615</v>
      </c>
      <c r="F2013" s="2">
        <f>'Moving Avg'!D2013</f>
        <v>137.10034000000002</v>
      </c>
      <c r="G2013" s="2">
        <f>'Moving Avg'!F2013</f>
        <v>136.80917499999998</v>
      </c>
      <c r="H2013" s="2">
        <f>'Moving Avg'!G2013</f>
        <v>136.7114280000001</v>
      </c>
      <c r="I2013" s="2">
        <f>'Moving Avg'!H2013</f>
        <v>113.73475450000016</v>
      </c>
      <c r="J2013" s="6" t="str">
        <f>OBV!F2013</f>
        <v>BULLISH</v>
      </c>
      <c r="K2013" s="6" t="str">
        <f>OBV!G2013</f>
        <v>NEUTRAL</v>
      </c>
      <c r="L2013" s="6" t="str">
        <f>OBV!H2013</f>
        <v>CONFIRMED BULLISH</v>
      </c>
    </row>
    <row r="2014" spans="1:12" ht="13.5" x14ac:dyDescent="0.25">
      <c r="A2014" s="3">
        <f>RSI!A2014</f>
        <v>44937</v>
      </c>
      <c r="B2014" s="2">
        <f>RSI!B2014</f>
        <v>137.62970000000001</v>
      </c>
      <c r="C2014" s="2">
        <f>RSI!I2014</f>
        <v>55.355223549600545</v>
      </c>
      <c r="D2014" s="2">
        <f>MACD!E2014</f>
        <v>0.15627319824869801</v>
      </c>
      <c r="E2014" s="2">
        <f>MACD!F2014</f>
        <v>0.61599118706926459</v>
      </c>
      <c r="F2014" s="2">
        <f>'Moving Avg'!D2014</f>
        <v>137.62970000000001</v>
      </c>
      <c r="G2014" s="2">
        <f>'Moving Avg'!F2014</f>
        <v>136.85328999999996</v>
      </c>
      <c r="H2014" s="2">
        <f>'Moving Avg'!G2014</f>
        <v>136.9055220000001</v>
      </c>
      <c r="I2014" s="2">
        <f>'Moving Avg'!H2014</f>
        <v>113.94460800000017</v>
      </c>
      <c r="J2014" s="6" t="str">
        <f>OBV!F2014</f>
        <v>BULLISH</v>
      </c>
      <c r="K2014" s="6" t="str">
        <f>OBV!G2014</f>
        <v>NEUTRAL</v>
      </c>
      <c r="L2014" s="6" t="str">
        <f>OBV!H2014</f>
        <v>CONFIRMED BULLISH</v>
      </c>
    </row>
    <row r="2015" spans="1:12" ht="13.5" x14ac:dyDescent="0.25">
      <c r="A2015" s="3">
        <f>RSI!A2015</f>
        <v>44938</v>
      </c>
      <c r="B2015" s="2">
        <f>RSI!B2015</f>
        <v>137.62970000000001</v>
      </c>
      <c r="C2015" s="2">
        <f>RSI!I2015</f>
        <v>55.355223549600559</v>
      </c>
      <c r="D2015" s="2">
        <f>MACD!E2015</f>
        <v>0.76431019935535005</v>
      </c>
      <c r="E2015" s="2">
        <f>MACD!F2015</f>
        <v>0.6456549895264817</v>
      </c>
      <c r="F2015" s="2">
        <f>'Moving Avg'!D2015</f>
        <v>137.62970000000001</v>
      </c>
      <c r="G2015" s="2">
        <f>'Moving Avg'!F2015</f>
        <v>136.89740499999999</v>
      </c>
      <c r="H2015" s="2">
        <f>'Moving Avg'!G2015</f>
        <v>137.09961600000008</v>
      </c>
      <c r="I2015" s="2">
        <f>'Moving Avg'!H2015</f>
        <v>114.15232650000016</v>
      </c>
      <c r="J2015" s="6" t="str">
        <f>OBV!F2015</f>
        <v>NEUTRAL</v>
      </c>
      <c r="K2015" s="6" t="str">
        <f>OBV!G2015</f>
        <v>NEUTRAL</v>
      </c>
      <c r="L2015" s="6" t="str">
        <f>OBV!H2015</f>
        <v>NEUTRAL</v>
      </c>
    </row>
    <row r="2016" spans="1:12" ht="13.5" x14ac:dyDescent="0.25">
      <c r="A2016" s="3">
        <f>RSI!A2016</f>
        <v>44939</v>
      </c>
      <c r="B2016" s="2">
        <f>RSI!B2016</f>
        <v>137.62970000000001</v>
      </c>
      <c r="C2016" s="2">
        <f>RSI!I2016</f>
        <v>55.355223549600559</v>
      </c>
      <c r="D2016" s="2">
        <f>MACD!E2016</f>
        <v>0.45782853128386591</v>
      </c>
      <c r="E2016" s="2">
        <f>MACD!F2016</f>
        <v>0.60808969787795852</v>
      </c>
      <c r="F2016" s="2">
        <f>'Moving Avg'!D2016</f>
        <v>137.62970000000001</v>
      </c>
      <c r="G2016" s="2">
        <f>'Moving Avg'!F2016</f>
        <v>136.94151999999997</v>
      </c>
      <c r="H2016" s="2">
        <f>'Moving Avg'!G2016</f>
        <v>137.24077600000012</v>
      </c>
      <c r="I2016" s="2">
        <f>'Moving Avg'!H2016</f>
        <v>114.36004500000016</v>
      </c>
      <c r="J2016" s="6" t="str">
        <f>OBV!F2016</f>
        <v>NEUTRAL</v>
      </c>
      <c r="K2016" s="6" t="str">
        <f>OBV!G2016</f>
        <v>NEUTRAL</v>
      </c>
      <c r="L2016" s="6" t="str">
        <f>OBV!H2016</f>
        <v>NEUTRAL</v>
      </c>
    </row>
    <row r="2017" spans="1:12" ht="13.5" x14ac:dyDescent="0.25">
      <c r="A2017" s="3">
        <f>RSI!A2017</f>
        <v>44942</v>
      </c>
      <c r="B2017" s="2">
        <f>RSI!B2017</f>
        <v>137.62970000000001</v>
      </c>
      <c r="C2017" s="2">
        <f>RSI!I2017</f>
        <v>55.355223549600545</v>
      </c>
      <c r="D2017" s="2">
        <f>MACD!E2017</f>
        <v>0.19238188500239062</v>
      </c>
      <c r="E2017" s="2">
        <f>MACD!F2017</f>
        <v>0.5249481353028449</v>
      </c>
      <c r="F2017" s="2">
        <f>'Moving Avg'!D2017</f>
        <v>137.62970000000001</v>
      </c>
      <c r="G2017" s="2">
        <f>'Moving Avg'!F2017</f>
        <v>136.98563499999997</v>
      </c>
      <c r="H2017" s="2">
        <f>'Moving Avg'!G2017</f>
        <v>137.34664600000011</v>
      </c>
      <c r="I2017" s="2">
        <f>'Moving Avg'!H2017</f>
        <v>114.56755000000015</v>
      </c>
      <c r="J2017" s="6" t="str">
        <f>OBV!F2017</f>
        <v>NEUTRAL</v>
      </c>
      <c r="K2017" s="6" t="str">
        <f>OBV!G2017</f>
        <v>NEUTRAL</v>
      </c>
      <c r="L2017" s="6" t="str">
        <f>OBV!H2017</f>
        <v>NEUTRAL</v>
      </c>
    </row>
    <row r="2018" spans="1:12" ht="13.5" x14ac:dyDescent="0.25">
      <c r="A2018" s="3">
        <f>RSI!A2018</f>
        <v>44943</v>
      </c>
      <c r="B2018" s="2">
        <f>RSI!B2018</f>
        <v>137.71789999999999</v>
      </c>
      <c r="C2018" s="2">
        <f>RSI!I2018</f>
        <v>55.790266024711812</v>
      </c>
      <c r="D2018" s="2">
        <f>MACD!E2018</f>
        <v>-0.18016157729792326</v>
      </c>
      <c r="E2018" s="2">
        <f>MACD!F2018</f>
        <v>0.3839261927826913</v>
      </c>
      <c r="F2018" s="2">
        <f>'Moving Avg'!D2018</f>
        <v>137.64734000000001</v>
      </c>
      <c r="G2018" s="2">
        <f>'Moving Avg'!F2018</f>
        <v>137.03415999999999</v>
      </c>
      <c r="H2018" s="2">
        <f>'Moving Avg'!G2018</f>
        <v>137.43663600000008</v>
      </c>
      <c r="I2018" s="2">
        <f>'Moving Avg'!H2018</f>
        <v>114.75721800000015</v>
      </c>
      <c r="J2018" s="6" t="str">
        <f>OBV!F2018</f>
        <v>BULLISH</v>
      </c>
      <c r="K2018" s="6" t="str">
        <f>OBV!G2018</f>
        <v>NEUTRAL</v>
      </c>
      <c r="L2018" s="6" t="str">
        <f>OBV!H2018</f>
        <v>CONFIRMED BULLISH</v>
      </c>
    </row>
    <row r="2019" spans="1:12" ht="13.5" x14ac:dyDescent="0.25">
      <c r="A2019" s="3">
        <f>RSI!A2019</f>
        <v>44944</v>
      </c>
      <c r="B2019" s="2">
        <f>RSI!B2019</f>
        <v>137.62970000000001</v>
      </c>
      <c r="C2019" s="2">
        <f>RSI!I2019</f>
        <v>55.210876903072986</v>
      </c>
      <c r="D2019" s="2">
        <f>MACD!E2019</f>
        <v>-0.49462199274918817</v>
      </c>
      <c r="E2019" s="2">
        <f>MACD!F2019</f>
        <v>0.20821655567631542</v>
      </c>
      <c r="F2019" s="2">
        <f>'Moving Avg'!D2019</f>
        <v>137.64733999999999</v>
      </c>
      <c r="G2019" s="2">
        <f>'Moving Avg'!F2019</f>
        <v>137.03857499999998</v>
      </c>
      <c r="H2019" s="2">
        <f>'Moving Avg'!G2019</f>
        <v>137.5054520000001</v>
      </c>
      <c r="I2019" s="2">
        <f>'Moving Avg'!H2019</f>
        <v>114.94644500000017</v>
      </c>
      <c r="J2019" s="6" t="str">
        <f>OBV!F2019</f>
        <v>BULLISH</v>
      </c>
      <c r="K2019" s="6" t="str">
        <f>OBV!G2019</f>
        <v>NEUTRAL</v>
      </c>
      <c r="L2019" s="6" t="str">
        <f>OBV!H2019</f>
        <v>NEUTRAL</v>
      </c>
    </row>
    <row r="2020" spans="1:12" ht="13.5" x14ac:dyDescent="0.25">
      <c r="A2020" s="3">
        <f>RSI!A2020</f>
        <v>44945</v>
      </c>
      <c r="B2020" s="2">
        <f>RSI!B2020</f>
        <v>136.7474</v>
      </c>
      <c r="C2020" s="2">
        <f>RSI!I2020</f>
        <v>49.655521715188634</v>
      </c>
      <c r="D2020" s="2">
        <f>MACD!E2020</f>
        <v>-0.29296480265830382</v>
      </c>
      <c r="E2020" s="2">
        <f>MACD!F2020</f>
        <v>0.10798028400939158</v>
      </c>
      <c r="F2020" s="2">
        <f>'Moving Avg'!D2020</f>
        <v>137.47087999999999</v>
      </c>
      <c r="G2020" s="2">
        <f>'Moving Avg'!F2020</f>
        <v>137.03857499999998</v>
      </c>
      <c r="H2020" s="2">
        <f>'Moving Avg'!G2020</f>
        <v>137.4701620000001</v>
      </c>
      <c r="I2020" s="2">
        <f>'Moving Avg'!H2020</f>
        <v>115.13267000000016</v>
      </c>
      <c r="J2020" s="6" t="str">
        <f>OBV!F2020</f>
        <v>BEARISH</v>
      </c>
      <c r="K2020" s="6" t="str">
        <f>OBV!G2020</f>
        <v>WEAK</v>
      </c>
      <c r="L2020" s="6" t="str">
        <f>OBV!H2020</f>
        <v>CONFIRMED BEARISH</v>
      </c>
    </row>
    <row r="2021" spans="1:12" ht="13.5" x14ac:dyDescent="0.25">
      <c r="A2021" s="3">
        <f>RSI!A2021</f>
        <v>44946</v>
      </c>
      <c r="B2021" s="2">
        <f>RSI!B2021</f>
        <v>136.7474</v>
      </c>
      <c r="C2021" s="2">
        <f>RSI!I2021</f>
        <v>49.655521715188627</v>
      </c>
      <c r="D2021" s="2">
        <f>MACD!E2021</f>
        <v>-0.12157794657389331</v>
      </c>
      <c r="E2021" s="2">
        <f>MACD!F2021</f>
        <v>6.2068637892734604E-2</v>
      </c>
      <c r="F2021" s="2">
        <f>'Moving Avg'!D2021</f>
        <v>137.29442</v>
      </c>
      <c r="G2021" s="2">
        <f>'Moving Avg'!F2021</f>
        <v>137.08268500000003</v>
      </c>
      <c r="H2021" s="2">
        <f>'Moving Avg'!G2021</f>
        <v>137.3103000000001</v>
      </c>
      <c r="I2021" s="2">
        <f>'Moving Avg'!H2021</f>
        <v>115.31889500000015</v>
      </c>
      <c r="J2021" s="6" t="str">
        <f>OBV!F2021</f>
        <v>BEARISH</v>
      </c>
      <c r="K2021" s="6" t="str">
        <f>OBV!G2021</f>
        <v>WEAK</v>
      </c>
      <c r="L2021" s="6" t="str">
        <f>OBV!H2021</f>
        <v>CONFIRMED BEARISH</v>
      </c>
    </row>
    <row r="2022" spans="1:12" ht="13.5" x14ac:dyDescent="0.25">
      <c r="A2022" s="3">
        <f>RSI!A2022</f>
        <v>44949</v>
      </c>
      <c r="B2022" s="2">
        <f>RSI!B2022</f>
        <v>132.33619999999999</v>
      </c>
      <c r="C2022" s="2">
        <f>RSI!I2022</f>
        <v>31.359247641779021</v>
      </c>
      <c r="D2022" s="2">
        <f>MACD!E2022</f>
        <v>0.35089526484921407</v>
      </c>
      <c r="E2022" s="2">
        <f>MACD!F2022</f>
        <v>0.11983396328403051</v>
      </c>
      <c r="F2022" s="2">
        <f>'Moving Avg'!D2022</f>
        <v>136.23571999999999</v>
      </c>
      <c r="G2022" s="2">
        <f>'Moving Avg'!F2022</f>
        <v>136.90623500000001</v>
      </c>
      <c r="H2022" s="2">
        <f>'Moving Avg'!G2022</f>
        <v>137.0985620000001</v>
      </c>
      <c r="I2022" s="2">
        <f>'Moving Avg'!H2022</f>
        <v>115.48306400000016</v>
      </c>
      <c r="J2022" s="6" t="str">
        <f>OBV!F2022</f>
        <v>BEARISH</v>
      </c>
      <c r="K2022" s="6" t="str">
        <f>OBV!G2022</f>
        <v>WEAK</v>
      </c>
      <c r="L2022" s="6" t="str">
        <f>OBV!H2022</f>
        <v>CONFIRMED BEARISH</v>
      </c>
    </row>
    <row r="2023" spans="1:12" ht="13.5" x14ac:dyDescent="0.25">
      <c r="A2023" s="3">
        <f>RSI!A2023</f>
        <v>44950</v>
      </c>
      <c r="B2023" s="2">
        <f>RSI!B2023</f>
        <v>136.7474</v>
      </c>
      <c r="C2023" s="2">
        <f>RSI!I2023</f>
        <v>50.858829164413933</v>
      </c>
      <c r="D2023" s="2">
        <f>MACD!E2023</f>
        <v>0.45063700867243028</v>
      </c>
      <c r="E2023" s="2">
        <f>MACD!F2023</f>
        <v>0.18599457236171046</v>
      </c>
      <c r="F2023" s="2">
        <f>'Moving Avg'!D2023</f>
        <v>136.04161999999999</v>
      </c>
      <c r="G2023" s="2">
        <f>'Moving Avg'!F2023</f>
        <v>136.95034500000003</v>
      </c>
      <c r="H2023" s="2">
        <f>'Moving Avg'!G2023</f>
        <v>137.02798200000009</v>
      </c>
      <c r="I2023" s="2">
        <f>'Moving Avg'!H2023</f>
        <v>115.66928900000018</v>
      </c>
      <c r="J2023" s="6" t="str">
        <f>OBV!F2023</f>
        <v>BEARISH</v>
      </c>
      <c r="K2023" s="6" t="str">
        <f>OBV!G2023</f>
        <v>WEAK</v>
      </c>
      <c r="L2023" s="6" t="str">
        <f>OBV!H2023</f>
        <v>CONFIRMED BEARISH</v>
      </c>
    </row>
    <row r="2024" spans="1:12" ht="13.5" x14ac:dyDescent="0.25">
      <c r="A2024" s="3">
        <f>RSI!A2024</f>
        <v>44951</v>
      </c>
      <c r="B2024" s="2">
        <f>RSI!B2024</f>
        <v>136.7474</v>
      </c>
      <c r="C2024" s="2">
        <f>RSI!I2024</f>
        <v>50.858829164413933</v>
      </c>
      <c r="D2024" s="2">
        <f>MACD!E2024</f>
        <v>0.53370148592799183</v>
      </c>
      <c r="E2024" s="2">
        <f>MACD!F2024</f>
        <v>0.25553595507496674</v>
      </c>
      <c r="F2024" s="2">
        <f>'Moving Avg'!D2024</f>
        <v>135.86516</v>
      </c>
      <c r="G2024" s="2">
        <f>'Moving Avg'!F2024</f>
        <v>136.92829000000003</v>
      </c>
      <c r="H2024" s="2">
        <f>'Moving Avg'!G2024</f>
        <v>136.99269200000009</v>
      </c>
      <c r="I2024" s="2">
        <f>'Moving Avg'!H2024</f>
        <v>115.85551400000014</v>
      </c>
      <c r="J2024" s="6" t="str">
        <f>OBV!F2024</f>
        <v>BEARISH</v>
      </c>
      <c r="K2024" s="6" t="str">
        <f>OBV!G2024</f>
        <v>WEAK</v>
      </c>
      <c r="L2024" s="6" t="str">
        <f>OBV!H2024</f>
        <v>CONFIRMED BEARISH</v>
      </c>
    </row>
    <row r="2025" spans="1:12" ht="13.5" x14ac:dyDescent="0.25">
      <c r="A2025" s="3">
        <f>RSI!A2025</f>
        <v>44952</v>
      </c>
      <c r="B2025" s="2">
        <f>RSI!B2025</f>
        <v>136.7474</v>
      </c>
      <c r="C2025" s="2">
        <f>RSI!I2025</f>
        <v>50.858829164413933</v>
      </c>
      <c r="D2025" s="2">
        <f>MACD!E2025</f>
        <v>0.60275312496381162</v>
      </c>
      <c r="E2025" s="2">
        <f>MACD!F2025</f>
        <v>0.32497938905273571</v>
      </c>
      <c r="F2025" s="2">
        <f>'Moving Avg'!D2025</f>
        <v>135.86516</v>
      </c>
      <c r="G2025" s="2">
        <f>'Moving Avg'!F2025</f>
        <v>136.70773000000003</v>
      </c>
      <c r="H2025" s="2">
        <f>'Moving Avg'!G2025</f>
        <v>136.95740200000012</v>
      </c>
      <c r="I2025" s="2">
        <f>'Moving Avg'!H2025</f>
        <v>116.04173900000016</v>
      </c>
      <c r="J2025" s="6" t="str">
        <f>OBV!F2025</f>
        <v>BEARISH</v>
      </c>
      <c r="K2025" s="6" t="str">
        <f>OBV!G2025</f>
        <v>NEUTRAL</v>
      </c>
      <c r="L2025" s="6" t="str">
        <f>OBV!H2025</f>
        <v>NEUTRAL</v>
      </c>
    </row>
    <row r="2026" spans="1:12" ht="13.5" x14ac:dyDescent="0.25">
      <c r="A2026" s="3">
        <f>RSI!A2026</f>
        <v>44953</v>
      </c>
      <c r="B2026" s="2">
        <f>RSI!B2026</f>
        <v>136.7474</v>
      </c>
      <c r="C2026" s="2">
        <f>RSI!I2026</f>
        <v>50.858829164413933</v>
      </c>
      <c r="D2026" s="2">
        <f>MACD!E2026</f>
        <v>0.66003913133130254</v>
      </c>
      <c r="E2026" s="2">
        <f>MACD!F2026</f>
        <v>0.39199133750844911</v>
      </c>
      <c r="F2026" s="2">
        <f>'Moving Avg'!D2026</f>
        <v>135.86516</v>
      </c>
      <c r="G2026" s="2">
        <f>'Moving Avg'!F2026</f>
        <v>136.75184000000004</v>
      </c>
      <c r="H2026" s="2">
        <f>'Moving Avg'!G2026</f>
        <v>136.88682200000011</v>
      </c>
      <c r="I2026" s="2">
        <f>'Moving Avg'!H2026</f>
        <v>116.22796400000016</v>
      </c>
      <c r="J2026" s="6" t="str">
        <f>OBV!F2026</f>
        <v>BEARISH</v>
      </c>
      <c r="K2026" s="6" t="str">
        <f>OBV!G2026</f>
        <v>NEUTRAL</v>
      </c>
      <c r="L2026" s="6" t="str">
        <f>OBV!H2026</f>
        <v>NEUTRAL</v>
      </c>
    </row>
    <row r="2027" spans="1:12" ht="13.5" x14ac:dyDescent="0.25">
      <c r="A2027" s="3">
        <f>RSI!A2027</f>
        <v>44956</v>
      </c>
      <c r="B2027" s="2">
        <f>RSI!B2027</f>
        <v>136.7474</v>
      </c>
      <c r="C2027" s="2">
        <f>RSI!I2027</f>
        <v>50.858829164413933</v>
      </c>
      <c r="D2027" s="2">
        <f>MACD!E2027</f>
        <v>0.70745421744450709</v>
      </c>
      <c r="E2027" s="2">
        <f>MACD!F2027</f>
        <v>0.45508391349566069</v>
      </c>
      <c r="F2027" s="2">
        <f>'Moving Avg'!D2027</f>
        <v>136.7474</v>
      </c>
      <c r="G2027" s="2">
        <f>'Moving Avg'!F2027</f>
        <v>136.79595000000003</v>
      </c>
      <c r="H2027" s="2">
        <f>'Moving Avg'!G2027</f>
        <v>136.81800600000014</v>
      </c>
      <c r="I2027" s="2">
        <f>'Moving Avg'!H2027</f>
        <v>116.41418900000016</v>
      </c>
      <c r="J2027" s="6" t="str">
        <f>OBV!F2027</f>
        <v>BULLISH</v>
      </c>
      <c r="K2027" s="6" t="str">
        <f>OBV!G2027</f>
        <v>NEUTRAL</v>
      </c>
      <c r="L2027" s="6" t="str">
        <f>OBV!H2027</f>
        <v>CONFIRMED BULLISH</v>
      </c>
    </row>
    <row r="2028" spans="1:12" ht="13.5" x14ac:dyDescent="0.25">
      <c r="A2028" s="3">
        <f>RSI!A2028</f>
        <v>44957</v>
      </c>
      <c r="B2028" s="2">
        <f>RSI!B2028</f>
        <v>136.6592</v>
      </c>
      <c r="C2028" s="2">
        <f>RSI!I2028</f>
        <v>50.443792712532463</v>
      </c>
      <c r="D2028" s="2">
        <f>MACD!E2028</f>
        <v>0.76669789781874442</v>
      </c>
      <c r="E2028" s="2">
        <f>MACD!F2028</f>
        <v>0.51740671036027752</v>
      </c>
      <c r="F2028" s="2">
        <f>'Moving Avg'!D2028</f>
        <v>136.72976</v>
      </c>
      <c r="G2028" s="2">
        <f>'Moving Avg'!F2028</f>
        <v>136.87976500000002</v>
      </c>
      <c r="H2028" s="2">
        <f>'Moving Avg'!G2028</f>
        <v>136.83388600000015</v>
      </c>
      <c r="I2028" s="2">
        <f>'Moving Avg'!H2028</f>
        <v>116.60210800000016</v>
      </c>
      <c r="J2028" s="6" t="str">
        <f>OBV!F2028</f>
        <v>BEARISH</v>
      </c>
      <c r="K2028" s="6" t="str">
        <f>OBV!G2028</f>
        <v>NEUTRAL</v>
      </c>
      <c r="L2028" s="6" t="str">
        <f>OBV!H2028</f>
        <v>CONFIRMED BEARISH</v>
      </c>
    </row>
    <row r="2029" spans="1:12" ht="13.5" x14ac:dyDescent="0.25">
      <c r="A2029" s="3">
        <f>RSI!A2029</f>
        <v>44958</v>
      </c>
      <c r="B2029" s="2">
        <f>RSI!B2029</f>
        <v>136.6592</v>
      </c>
      <c r="C2029" s="2">
        <f>RSI!I2029</f>
        <v>50.443792712532463</v>
      </c>
      <c r="D2029" s="2">
        <f>MACD!E2029</f>
        <v>0.80287231523081459</v>
      </c>
      <c r="E2029" s="2">
        <f>MACD!F2029</f>
        <v>0.57449983133438498</v>
      </c>
      <c r="F2029" s="2">
        <f>'Moving Avg'!D2029</f>
        <v>136.71212</v>
      </c>
      <c r="G2029" s="2">
        <f>'Moving Avg'!F2029</f>
        <v>136.96358000000004</v>
      </c>
      <c r="H2029" s="2">
        <f>'Moving Avg'!G2029</f>
        <v>136.84976600000016</v>
      </c>
      <c r="I2029" s="2">
        <f>'Moving Avg'!H2029</f>
        <v>116.79002700000015</v>
      </c>
      <c r="J2029" s="6" t="str">
        <f>OBV!F2029</f>
        <v>BEARISH</v>
      </c>
      <c r="K2029" s="6" t="str">
        <f>OBV!G2029</f>
        <v>NEUTRAL</v>
      </c>
      <c r="L2029" s="6" t="str">
        <f>OBV!H2029</f>
        <v>CONFIRMED BEARISH</v>
      </c>
    </row>
    <row r="2030" spans="1:12" ht="13.5" x14ac:dyDescent="0.25">
      <c r="A2030" s="3">
        <f>RSI!A2030</f>
        <v>44959</v>
      </c>
      <c r="B2030" s="2">
        <f>RSI!B2030</f>
        <v>136.6592</v>
      </c>
      <c r="C2030" s="2">
        <f>RSI!I2030</f>
        <v>50.443792712532463</v>
      </c>
      <c r="D2030" s="2">
        <f>MACD!E2030</f>
        <v>0.69738592072195615</v>
      </c>
      <c r="E2030" s="2">
        <f>MACD!F2030</f>
        <v>0.59907704921189919</v>
      </c>
      <c r="F2030" s="2">
        <f>'Moving Avg'!D2030</f>
        <v>136.69448000000003</v>
      </c>
      <c r="G2030" s="2">
        <f>'Moving Avg'!F2030</f>
        <v>136.915055</v>
      </c>
      <c r="H2030" s="2">
        <f>'Moving Avg'!G2030</f>
        <v>136.86564600000011</v>
      </c>
      <c r="I2030" s="2">
        <f>'Moving Avg'!H2030</f>
        <v>116.96086450000013</v>
      </c>
      <c r="J2030" s="6" t="str">
        <f>OBV!F2030</f>
        <v>BEARISH</v>
      </c>
      <c r="K2030" s="6" t="str">
        <f>OBV!G2030</f>
        <v>NEUTRAL</v>
      </c>
      <c r="L2030" s="6" t="str">
        <f>OBV!H2030</f>
        <v>CONFIRMED BEARISH</v>
      </c>
    </row>
    <row r="2031" spans="1:12" ht="13.5" x14ac:dyDescent="0.25">
      <c r="A2031" s="3">
        <f>RSI!A2031</f>
        <v>44960</v>
      </c>
      <c r="B2031" s="2">
        <f>RSI!B2031</f>
        <v>136.6592</v>
      </c>
      <c r="C2031" s="2">
        <f>RSI!I2031</f>
        <v>50.443792712532463</v>
      </c>
      <c r="D2031" s="2">
        <f>MACD!E2031</f>
        <v>0.60779759544325884</v>
      </c>
      <c r="E2031" s="2">
        <f>MACD!F2031</f>
        <v>0.60082115845817119</v>
      </c>
      <c r="F2031" s="2">
        <f>'Moving Avg'!D2031</f>
        <v>136.67684</v>
      </c>
      <c r="G2031" s="2">
        <f>'Moving Avg'!F2031</f>
        <v>136.86653000000001</v>
      </c>
      <c r="H2031" s="2">
        <f>'Moving Avg'!G2031</f>
        <v>136.88152600000012</v>
      </c>
      <c r="I2031" s="2">
        <f>'Moving Avg'!H2031</f>
        <v>117.13170200000013</v>
      </c>
      <c r="J2031" s="6" t="str">
        <f>OBV!F2031</f>
        <v>BEARISH</v>
      </c>
      <c r="K2031" s="6" t="str">
        <f>OBV!G2031</f>
        <v>NEUTRAL</v>
      </c>
      <c r="L2031" s="6" t="str">
        <f>OBV!H2031</f>
        <v>CONFIRMED BEARISH</v>
      </c>
    </row>
    <row r="2032" spans="1:12" ht="13.5" x14ac:dyDescent="0.25">
      <c r="A2032" s="3">
        <f>RSI!A2032</f>
        <v>44963</v>
      </c>
      <c r="B2032" s="2">
        <f>RSI!B2032</f>
        <v>136.6592</v>
      </c>
      <c r="C2032" s="2">
        <f>RSI!I2032</f>
        <v>50.443792712532463</v>
      </c>
      <c r="D2032" s="2">
        <f>MACD!E2032</f>
        <v>-0.14696018185992443</v>
      </c>
      <c r="E2032" s="2">
        <f>MACD!F2032</f>
        <v>0.45126489039455209</v>
      </c>
      <c r="F2032" s="2">
        <f>'Moving Avg'!D2032</f>
        <v>136.6592</v>
      </c>
      <c r="G2032" s="2">
        <f>'Moving Avg'!F2032</f>
        <v>136.81800500000003</v>
      </c>
      <c r="H2032" s="2">
        <f>'Moving Avg'!G2032</f>
        <v>136.8974060000001</v>
      </c>
      <c r="I2032" s="2">
        <f>'Moving Avg'!H2032</f>
        <v>117.30253950000014</v>
      </c>
      <c r="J2032" s="6" t="str">
        <f>OBV!F2032</f>
        <v>BEARISH</v>
      </c>
      <c r="K2032" s="6" t="str">
        <f>OBV!G2032</f>
        <v>NEUTRAL</v>
      </c>
      <c r="L2032" s="6" t="str">
        <f>OBV!H2032</f>
        <v>CONFIRMED BEARISH</v>
      </c>
    </row>
    <row r="2033" spans="1:12" ht="13.5" x14ac:dyDescent="0.25">
      <c r="A2033" s="3">
        <f>RSI!A2033</f>
        <v>44964</v>
      </c>
      <c r="B2033" s="2">
        <f>RSI!B2033</f>
        <v>136.6592</v>
      </c>
      <c r="C2033" s="2">
        <f>RSI!I2033</f>
        <v>50.443792712532463</v>
      </c>
      <c r="D2033" s="2">
        <f>MACD!E2033</f>
        <v>-0.1072386662785334</v>
      </c>
      <c r="E2033" s="2">
        <f>MACD!F2033</f>
        <v>0.33956417905993497</v>
      </c>
      <c r="F2033" s="2">
        <f>'Moving Avg'!D2033</f>
        <v>136.6592</v>
      </c>
      <c r="G2033" s="2">
        <f>'Moving Avg'!F2033</f>
        <v>136.76947999999999</v>
      </c>
      <c r="H2033" s="2">
        <f>'Moving Avg'!G2033</f>
        <v>136.91328600000008</v>
      </c>
      <c r="I2033" s="2">
        <f>'Moving Avg'!H2033</f>
        <v>117.47337700000013</v>
      </c>
      <c r="J2033" s="6" t="str">
        <f>OBV!F2033</f>
        <v>NEUTRAL</v>
      </c>
      <c r="K2033" s="6" t="str">
        <f>OBV!G2033</f>
        <v>NEUTRAL</v>
      </c>
      <c r="L2033" s="6" t="str">
        <f>OBV!H2033</f>
        <v>NEUTRAL</v>
      </c>
    </row>
    <row r="2034" spans="1:12" ht="13.5" x14ac:dyDescent="0.25">
      <c r="A2034" s="3">
        <f>RSI!A2034</f>
        <v>44965</v>
      </c>
      <c r="B2034" s="2">
        <f>RSI!B2034</f>
        <v>136.6592</v>
      </c>
      <c r="C2034" s="2">
        <f>RSI!I2034</f>
        <v>50.443792712532463</v>
      </c>
      <c r="D2034" s="2">
        <f>MACD!E2034</f>
        <v>-7.3890599469450535E-2</v>
      </c>
      <c r="E2034" s="2">
        <f>MACD!F2034</f>
        <v>0.25687322335405788</v>
      </c>
      <c r="F2034" s="2">
        <f>'Moving Avg'!D2034</f>
        <v>136.6592</v>
      </c>
      <c r="G2034" s="2">
        <f>'Moving Avg'!F2034</f>
        <v>136.720955</v>
      </c>
      <c r="H2034" s="2">
        <f>'Moving Avg'!G2034</f>
        <v>136.92916600000007</v>
      </c>
      <c r="I2034" s="2">
        <f>'Moving Avg'!H2034</f>
        <v>117.6442145000001</v>
      </c>
      <c r="J2034" s="6" t="str">
        <f>OBV!F2034</f>
        <v>NEUTRAL</v>
      </c>
      <c r="K2034" s="6" t="str">
        <f>OBV!G2034</f>
        <v>NEUTRAL</v>
      </c>
      <c r="L2034" s="6" t="str">
        <f>OBV!H2034</f>
        <v>NEUTRAL</v>
      </c>
    </row>
    <row r="2035" spans="1:12" ht="13.5" x14ac:dyDescent="0.25">
      <c r="A2035" s="3">
        <f>RSI!A2035</f>
        <v>44966</v>
      </c>
      <c r="B2035" s="2">
        <f>RSI!B2035</f>
        <v>136.6592</v>
      </c>
      <c r="C2035" s="2">
        <f>RSI!I2035</f>
        <v>50.443792712532463</v>
      </c>
      <c r="D2035" s="2">
        <f>MACD!E2035</f>
        <v>-4.5916010380040007E-2</v>
      </c>
      <c r="E2035" s="2">
        <f>MACD!F2035</f>
        <v>0.1963153766072383</v>
      </c>
      <c r="F2035" s="2">
        <f>'Moving Avg'!D2035</f>
        <v>136.6592</v>
      </c>
      <c r="G2035" s="2">
        <f>'Moving Avg'!F2035</f>
        <v>136.67243000000002</v>
      </c>
      <c r="H2035" s="2">
        <f>'Moving Avg'!G2035</f>
        <v>136.94504600000008</v>
      </c>
      <c r="I2035" s="2">
        <f>'Moving Avg'!H2035</f>
        <v>117.81505200000011</v>
      </c>
      <c r="J2035" s="6" t="str">
        <f>OBV!F2035</f>
        <v>NEUTRAL</v>
      </c>
      <c r="K2035" s="6" t="str">
        <f>OBV!G2035</f>
        <v>NEUTRAL</v>
      </c>
      <c r="L2035" s="6" t="str">
        <f>OBV!H2035</f>
        <v>NEUTRAL</v>
      </c>
    </row>
    <row r="2036" spans="1:12" ht="13.5" x14ac:dyDescent="0.25">
      <c r="A2036" s="3">
        <f>RSI!A2036</f>
        <v>44967</v>
      </c>
      <c r="B2036" s="2">
        <f>RSI!B2036</f>
        <v>136.6592</v>
      </c>
      <c r="C2036" s="2">
        <f>RSI!I2036</f>
        <v>50.443792712532463</v>
      </c>
      <c r="D2036" s="2">
        <f>MACD!E2036</f>
        <v>-2.2470209693125298E-2</v>
      </c>
      <c r="E2036" s="2">
        <f>MACD!F2036</f>
        <v>0.15255825934716558</v>
      </c>
      <c r="F2036" s="2">
        <f>'Moving Avg'!D2036</f>
        <v>136.6592</v>
      </c>
      <c r="G2036" s="2">
        <f>'Moving Avg'!F2036</f>
        <v>136.62390500000001</v>
      </c>
      <c r="H2036" s="2">
        <f>'Moving Avg'!G2036</f>
        <v>136.96092600000006</v>
      </c>
      <c r="I2036" s="2">
        <f>'Moving Avg'!H2036</f>
        <v>117.9858895000001</v>
      </c>
      <c r="J2036" s="6" t="str">
        <f>OBV!F2036</f>
        <v>NEUTRAL</v>
      </c>
      <c r="K2036" s="6" t="str">
        <f>OBV!G2036</f>
        <v>NEUTRAL</v>
      </c>
      <c r="L2036" s="6" t="str">
        <f>OBV!H2036</f>
        <v>NEUTRAL</v>
      </c>
    </row>
    <row r="2037" spans="1:12" ht="13.5" x14ac:dyDescent="0.25">
      <c r="A2037" s="3">
        <f>RSI!A2037</f>
        <v>44970</v>
      </c>
      <c r="B2037" s="2">
        <f>RSI!B2037</f>
        <v>135.8563</v>
      </c>
      <c r="C2037" s="2">
        <f>RSI!I2037</f>
        <v>44.065895611898078</v>
      </c>
      <c r="D2037" s="2">
        <f>MACD!E2037</f>
        <v>5.6634280414215254E-2</v>
      </c>
      <c r="E2037" s="2">
        <f>MACD!F2037</f>
        <v>0.13337346356057553</v>
      </c>
      <c r="F2037" s="2">
        <f>'Moving Avg'!D2037</f>
        <v>136.49862000000002</v>
      </c>
      <c r="G2037" s="2">
        <f>'Moving Avg'!F2037</f>
        <v>136.535235</v>
      </c>
      <c r="H2037" s="2">
        <f>'Moving Avg'!G2037</f>
        <v>136.92545800000005</v>
      </c>
      <c r="I2037" s="2">
        <f>'Moving Avg'!H2037</f>
        <v>118.15271250000009</v>
      </c>
      <c r="J2037" s="6" t="str">
        <f>OBV!F2037</f>
        <v>BEARISH</v>
      </c>
      <c r="K2037" s="6" t="str">
        <f>OBV!G2037</f>
        <v>NEUTRAL</v>
      </c>
      <c r="L2037" s="6" t="str">
        <f>OBV!H2037</f>
        <v>CONFIRMED BEARISH</v>
      </c>
    </row>
    <row r="2038" spans="1:12" ht="13.5" x14ac:dyDescent="0.25">
      <c r="A2038" s="3">
        <f>RSI!A2038</f>
        <v>44971</v>
      </c>
      <c r="B2038" s="2">
        <f>RSI!B2038</f>
        <v>135.8563</v>
      </c>
      <c r="C2038" s="2">
        <f>RSI!I2038</f>
        <v>44.065895611898078</v>
      </c>
      <c r="D2038" s="2">
        <f>MACD!E2038</f>
        <v>0.11455108285827009</v>
      </c>
      <c r="E2038" s="2">
        <f>MACD!F2038</f>
        <v>0.12960898742011445</v>
      </c>
      <c r="F2038" s="2">
        <f>'Moving Avg'!D2038</f>
        <v>136.33804000000001</v>
      </c>
      <c r="G2038" s="2">
        <f>'Moving Avg'!F2038</f>
        <v>136.44215500000001</v>
      </c>
      <c r="H2038" s="2">
        <f>'Moving Avg'!G2038</f>
        <v>136.85470200000006</v>
      </c>
      <c r="I2038" s="2">
        <f>'Moving Avg'!H2038</f>
        <v>118.31953550000007</v>
      </c>
      <c r="J2038" s="6" t="str">
        <f>OBV!F2038</f>
        <v>BEARISH</v>
      </c>
      <c r="K2038" s="6" t="str">
        <f>OBV!G2038</f>
        <v>NEUTRAL</v>
      </c>
      <c r="L2038" s="6" t="str">
        <f>OBV!H2038</f>
        <v>CONFIRMED BEARISH</v>
      </c>
    </row>
    <row r="2039" spans="1:12" ht="13.5" x14ac:dyDescent="0.25">
      <c r="A2039" s="3">
        <f>RSI!A2039</f>
        <v>44972</v>
      </c>
      <c r="B2039" s="2">
        <f>RSI!B2039</f>
        <v>135.8563</v>
      </c>
      <c r="C2039" s="2">
        <f>RSI!I2039</f>
        <v>44.065895611898078</v>
      </c>
      <c r="D2039" s="2">
        <f>MACD!E2039</f>
        <v>0.16777192713371392</v>
      </c>
      <c r="E2039" s="2">
        <f>MACD!F2039</f>
        <v>0.13724157536283435</v>
      </c>
      <c r="F2039" s="2">
        <f>'Moving Avg'!D2039</f>
        <v>136.17746000000002</v>
      </c>
      <c r="G2039" s="2">
        <f>'Moving Avg'!F2039</f>
        <v>136.35348500000001</v>
      </c>
      <c r="H2039" s="2">
        <f>'Moving Avg'!G2039</f>
        <v>136.79276800000008</v>
      </c>
      <c r="I2039" s="2">
        <f>'Moving Avg'!H2039</f>
        <v>118.48635850000008</v>
      </c>
      <c r="J2039" s="6" t="str">
        <f>OBV!F2039</f>
        <v>BEARISH</v>
      </c>
      <c r="K2039" s="6" t="str">
        <f>OBV!G2039</f>
        <v>NEUTRAL</v>
      </c>
      <c r="L2039" s="6" t="str">
        <f>OBV!H2039</f>
        <v>CONFIRMED BEARISH</v>
      </c>
    </row>
    <row r="2040" spans="1:12" ht="13.5" x14ac:dyDescent="0.25">
      <c r="A2040" s="3">
        <f>RSI!A2040</f>
        <v>44973</v>
      </c>
      <c r="B2040" s="2">
        <f>RSI!B2040</f>
        <v>135.42400000000001</v>
      </c>
      <c r="C2040" s="2">
        <f>RSI!I2040</f>
        <v>40.612785839718796</v>
      </c>
      <c r="D2040" s="2">
        <f>MACD!E2040</f>
        <v>0.24872931877820292</v>
      </c>
      <c r="E2040" s="2">
        <f>MACD!F2040</f>
        <v>0.15953912404590806</v>
      </c>
      <c r="F2040" s="2">
        <f>'Moving Avg'!D2040</f>
        <v>135.93042</v>
      </c>
      <c r="G2040" s="2">
        <f>'Moving Avg'!F2040</f>
        <v>136.28731499999998</v>
      </c>
      <c r="H2040" s="2">
        <f>'Moving Avg'!G2040</f>
        <v>136.74865400000004</v>
      </c>
      <c r="I2040" s="2">
        <f>'Moving Avg'!H2040</f>
        <v>118.65102000000006</v>
      </c>
      <c r="J2040" s="6" t="str">
        <f>OBV!F2040</f>
        <v>BEARISH</v>
      </c>
      <c r="K2040" s="6" t="str">
        <f>OBV!G2040</f>
        <v>NEUTRAL</v>
      </c>
      <c r="L2040" s="6" t="str">
        <f>OBV!H2040</f>
        <v>CONFIRMED BEARISH</v>
      </c>
    </row>
    <row r="2041" spans="1:12" ht="13.5" x14ac:dyDescent="0.25">
      <c r="A2041" s="3">
        <f>RSI!A2041</f>
        <v>44974</v>
      </c>
      <c r="B2041" s="2">
        <f>RSI!B2041</f>
        <v>135.42400000000001</v>
      </c>
      <c r="C2041" s="2">
        <f>RSI!I2041</f>
        <v>40.612785839718796</v>
      </c>
      <c r="D2041" s="2">
        <f>MACD!E2041</f>
        <v>0.32339930575005837</v>
      </c>
      <c r="E2041" s="2">
        <f>MACD!F2041</f>
        <v>0.19231116038673812</v>
      </c>
      <c r="F2041" s="2">
        <f>'Moving Avg'!D2041</f>
        <v>135.68338</v>
      </c>
      <c r="G2041" s="2">
        <f>'Moving Avg'!F2041</f>
        <v>136.22114500000001</v>
      </c>
      <c r="H2041" s="2">
        <f>'Moving Avg'!G2041</f>
        <v>136.70454000000004</v>
      </c>
      <c r="I2041" s="2">
        <f>'Moving Avg'!H2041</f>
        <v>118.81568150000007</v>
      </c>
      <c r="J2041" s="6" t="str">
        <f>OBV!F2041</f>
        <v>BEARISH</v>
      </c>
      <c r="K2041" s="6" t="str">
        <f>OBV!G2041</f>
        <v>NEUTRAL</v>
      </c>
      <c r="L2041" s="6" t="str">
        <f>OBV!H2041</f>
        <v>CONFIRMED BEARISH</v>
      </c>
    </row>
    <row r="2042" spans="1:12" ht="13.5" x14ac:dyDescent="0.25">
      <c r="A2042" s="3">
        <f>RSI!A2042</f>
        <v>44977</v>
      </c>
      <c r="B2042" s="2">
        <f>RSI!B2042</f>
        <v>135.42400000000001</v>
      </c>
      <c r="C2042" s="2">
        <f>RSI!I2042</f>
        <v>40.612785839718796</v>
      </c>
      <c r="D2042" s="2">
        <f>MACD!E2042</f>
        <v>0.39229232339752684</v>
      </c>
      <c r="E2042" s="2">
        <f>MACD!F2042</f>
        <v>0.23230739298889588</v>
      </c>
      <c r="F2042" s="2">
        <f>'Moving Avg'!D2042</f>
        <v>135.59692000000001</v>
      </c>
      <c r="G2042" s="2">
        <f>'Moving Avg'!F2042</f>
        <v>136.37553500000001</v>
      </c>
      <c r="H2042" s="2">
        <f>'Moving Avg'!G2042</f>
        <v>136.66042600000003</v>
      </c>
      <c r="I2042" s="2">
        <f>'Moving Avg'!H2042</f>
        <v>118.96326100000006</v>
      </c>
      <c r="J2042" s="6" t="str">
        <f>OBV!F2042</f>
        <v>BEARISH</v>
      </c>
      <c r="K2042" s="6" t="str">
        <f>OBV!G2042</f>
        <v>NEUTRAL</v>
      </c>
      <c r="L2042" s="6" t="str">
        <f>OBV!H2042</f>
        <v>CONFIRMED BEARISH</v>
      </c>
    </row>
    <row r="2043" spans="1:12" ht="13.5" x14ac:dyDescent="0.25">
      <c r="A2043" s="3">
        <f>RSI!A2043</f>
        <v>44978</v>
      </c>
      <c r="B2043" s="2">
        <f>RSI!B2043</f>
        <v>135.42400000000001</v>
      </c>
      <c r="C2043" s="2">
        <f>RSI!I2043</f>
        <v>40.612785839718796</v>
      </c>
      <c r="D2043" s="2">
        <f>MACD!E2043</f>
        <v>0.45587411986321058</v>
      </c>
      <c r="E2043" s="2">
        <f>MACD!F2043</f>
        <v>0.27702073836375884</v>
      </c>
      <c r="F2043" s="2">
        <f>'Moving Avg'!D2043</f>
        <v>135.51045999999999</v>
      </c>
      <c r="G2043" s="2">
        <f>'Moving Avg'!F2043</f>
        <v>136.30936500000001</v>
      </c>
      <c r="H2043" s="2">
        <f>'Moving Avg'!G2043</f>
        <v>136.61631200000005</v>
      </c>
      <c r="I2043" s="2">
        <f>'Moving Avg'!H2043</f>
        <v>119.11084050000004</v>
      </c>
      <c r="J2043" s="6" t="str">
        <f>OBV!F2043</f>
        <v>BEARISH</v>
      </c>
      <c r="K2043" s="6" t="str">
        <f>OBV!G2043</f>
        <v>NEUTRAL</v>
      </c>
      <c r="L2043" s="6" t="str">
        <f>OBV!H2043</f>
        <v>CONFIRMED BEARISH</v>
      </c>
    </row>
    <row r="2044" spans="1:12" ht="13.5" x14ac:dyDescent="0.25">
      <c r="A2044" s="3">
        <f>RSI!A2044</f>
        <v>44979</v>
      </c>
      <c r="B2044" s="2">
        <f>RSI!B2044</f>
        <v>135.42400000000001</v>
      </c>
      <c r="C2044" s="2">
        <f>RSI!I2044</f>
        <v>40.612785839718796</v>
      </c>
      <c r="D2044" s="2">
        <f>MACD!E2044</f>
        <v>0.51457012427522386</v>
      </c>
      <c r="E2044" s="2">
        <f>MACD!F2044</f>
        <v>0.32453061554605189</v>
      </c>
      <c r="F2044" s="2">
        <f>'Moving Avg'!D2044</f>
        <v>135.42400000000001</v>
      </c>
      <c r="G2044" s="2">
        <f>'Moving Avg'!F2044</f>
        <v>136.24319500000001</v>
      </c>
      <c r="H2044" s="2">
        <f>'Moving Avg'!G2044</f>
        <v>136.58984400000006</v>
      </c>
      <c r="I2044" s="2">
        <f>'Moving Avg'!H2044</f>
        <v>119.25842000000003</v>
      </c>
      <c r="J2044" s="6" t="str">
        <f>OBV!F2044</f>
        <v>BEARISH</v>
      </c>
      <c r="K2044" s="6" t="str">
        <f>OBV!G2044</f>
        <v>NEUTRAL</v>
      </c>
      <c r="L2044" s="6" t="str">
        <f>OBV!H2044</f>
        <v>CONFIRMED BEARISH</v>
      </c>
    </row>
    <row r="2045" spans="1:12" ht="13.5" x14ac:dyDescent="0.25">
      <c r="A2045" s="3">
        <f>RSI!A2045</f>
        <v>44980</v>
      </c>
      <c r="B2045" s="2">
        <f>RSI!B2045</f>
        <v>134.10069999999999</v>
      </c>
      <c r="C2045" s="2">
        <f>RSI!I2045</f>
        <v>30.140263028243496</v>
      </c>
      <c r="D2045" s="2">
        <f>MACD!E2045</f>
        <v>0.66679155081712338</v>
      </c>
      <c r="E2045" s="2">
        <f>MACD!F2045</f>
        <v>0.39298280260026619</v>
      </c>
      <c r="F2045" s="2">
        <f>'Moving Avg'!D2045</f>
        <v>135.15933999999999</v>
      </c>
      <c r="G2045" s="2">
        <f>'Moving Avg'!F2045</f>
        <v>136.11086</v>
      </c>
      <c r="H2045" s="2">
        <f>'Moving Avg'!G2045</f>
        <v>136.53691000000003</v>
      </c>
      <c r="I2045" s="2">
        <f>'Moving Avg'!H2045</f>
        <v>119.399383</v>
      </c>
      <c r="J2045" s="6" t="str">
        <f>OBV!F2045</f>
        <v>BEARISH</v>
      </c>
      <c r="K2045" s="6" t="str">
        <f>OBV!G2045</f>
        <v>NEUTRAL</v>
      </c>
      <c r="L2045" s="6" t="str">
        <f>OBV!H2045</f>
        <v>CONFIRMED BEARISH</v>
      </c>
    </row>
    <row r="2046" spans="1:12" ht="13.5" x14ac:dyDescent="0.25">
      <c r="A2046" s="3">
        <f>RSI!A2046</f>
        <v>44981</v>
      </c>
      <c r="B2046" s="2">
        <f>RSI!B2046</f>
        <v>134.10069999999999</v>
      </c>
      <c r="C2046" s="2">
        <f>RSI!I2046</f>
        <v>30.140263028243496</v>
      </c>
      <c r="D2046" s="2">
        <f>MACD!E2046</f>
        <v>0.80761128328364862</v>
      </c>
      <c r="E2046" s="2">
        <f>MACD!F2046</f>
        <v>0.47590849873694274</v>
      </c>
      <c r="F2046" s="2">
        <f>'Moving Avg'!D2046</f>
        <v>134.89467999999999</v>
      </c>
      <c r="G2046" s="2">
        <f>'Moving Avg'!F2046</f>
        <v>135.97852499999999</v>
      </c>
      <c r="H2046" s="2">
        <f>'Moving Avg'!G2046</f>
        <v>136.48397600000004</v>
      </c>
      <c r="I2046" s="2">
        <f>'Moving Avg'!H2046</f>
        <v>119.54034599999999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</row>
    <row r="2047" spans="1:12" ht="13.5" x14ac:dyDescent="0.25">
      <c r="A2047" s="3">
        <f>RSI!A2047</f>
        <v>44984</v>
      </c>
      <c r="B2047" s="2">
        <f>RSI!B2047</f>
        <v>134.10069999999999</v>
      </c>
      <c r="C2047" s="2">
        <f>RSI!I2047</f>
        <v>30.140263028243496</v>
      </c>
      <c r="D2047" s="2">
        <f>MACD!E2047</f>
        <v>0.81437020435245699</v>
      </c>
      <c r="E2047" s="2">
        <f>MACD!F2047</f>
        <v>0.54360083986004559</v>
      </c>
      <c r="F2047" s="2">
        <f>'Moving Avg'!D2047</f>
        <v>134.63002</v>
      </c>
      <c r="G2047" s="2">
        <f>'Moving Avg'!F2047</f>
        <v>135.84619000000001</v>
      </c>
      <c r="H2047" s="2">
        <f>'Moving Avg'!G2047</f>
        <v>136.43104200000005</v>
      </c>
      <c r="I2047" s="2">
        <f>'Moving Avg'!H2047</f>
        <v>119.68130899999997</v>
      </c>
      <c r="J2047" s="6" t="str">
        <f>OBV!F2047</f>
        <v>BEARISH</v>
      </c>
      <c r="K2047" s="6" t="str">
        <f>OBV!G2047</f>
        <v>NEUTRAL</v>
      </c>
      <c r="L2047" s="6" t="str">
        <f>OBV!H2047</f>
        <v>CONFIRMED BEARISH</v>
      </c>
    </row>
    <row r="2048" spans="1:12" ht="13.5" x14ac:dyDescent="0.25">
      <c r="A2048" s="3">
        <f>RSI!A2048</f>
        <v>44985</v>
      </c>
      <c r="B2048" s="2">
        <f>RSI!B2048</f>
        <v>134.10069999999999</v>
      </c>
      <c r="C2048" s="2">
        <f>RSI!I2048</f>
        <v>30.140263028243496</v>
      </c>
      <c r="D2048" s="2">
        <f>MACD!E2048</f>
        <v>0.83039192080977386</v>
      </c>
      <c r="E2048" s="2">
        <f>MACD!F2048</f>
        <v>0.60095905604999122</v>
      </c>
      <c r="F2048" s="2">
        <f>'Moving Avg'!D2048</f>
        <v>134.36535999999998</v>
      </c>
      <c r="G2048" s="2">
        <f>'Moving Avg'!F2048</f>
        <v>135.718265</v>
      </c>
      <c r="H2048" s="2">
        <f>'Moving Avg'!G2048</f>
        <v>136.37810800000005</v>
      </c>
      <c r="I2048" s="2">
        <f>'Moving Avg'!H2048</f>
        <v>119.82227199999996</v>
      </c>
      <c r="J2048" s="6" t="str">
        <f>OBV!F2048</f>
        <v>BEARISH</v>
      </c>
      <c r="K2048" s="6" t="str">
        <f>OBV!G2048</f>
        <v>NEUTRAL</v>
      </c>
      <c r="L2048" s="6" t="str">
        <f>OBV!H2048</f>
        <v>CONFIRMED BEARISH</v>
      </c>
    </row>
    <row r="2049" spans="1:12" ht="13.5" x14ac:dyDescent="0.25">
      <c r="A2049" s="3">
        <f>RSI!A2049</f>
        <v>44986</v>
      </c>
      <c r="B2049" s="2">
        <f>RSI!B2049</f>
        <v>133.43899999999999</v>
      </c>
      <c r="C2049" s="2">
        <f>RSI!I2049</f>
        <v>25.685556755518448</v>
      </c>
      <c r="D2049" s="2">
        <f>MACD!E2049</f>
        <v>0.90250304429272887</v>
      </c>
      <c r="E2049" s="2">
        <f>MACD!F2049</f>
        <v>0.6612678536985388</v>
      </c>
      <c r="F2049" s="2">
        <f>'Moving Avg'!D2049</f>
        <v>133.96835999999999</v>
      </c>
      <c r="G2049" s="2">
        <f>'Moving Avg'!F2049</f>
        <v>135.557255</v>
      </c>
      <c r="H2049" s="2">
        <f>'Moving Avg'!G2049</f>
        <v>136.29606000000004</v>
      </c>
      <c r="I2049" s="2">
        <f>'Moving Avg'!H2049</f>
        <v>119.95992649999992</v>
      </c>
      <c r="J2049" s="6" t="str">
        <f>OBV!F2049</f>
        <v>BEARISH</v>
      </c>
      <c r="K2049" s="6" t="str">
        <f>OBV!G2049</f>
        <v>NEUTRAL</v>
      </c>
      <c r="L2049" s="6" t="str">
        <f>OBV!H2049</f>
        <v>CONFIRMED BEARISH</v>
      </c>
    </row>
    <row r="2050" spans="1:12" ht="13.5" x14ac:dyDescent="0.25">
      <c r="A2050" s="3">
        <f>RSI!A2050</f>
        <v>44987</v>
      </c>
      <c r="B2050" s="2">
        <f>RSI!B2050</f>
        <v>135.15940000000001</v>
      </c>
      <c r="C2050" s="2">
        <f>RSI!I2050</f>
        <v>47.437605208495469</v>
      </c>
      <c r="D2050" s="2">
        <f>MACD!E2050</f>
        <v>0.78231827728603776</v>
      </c>
      <c r="E2050" s="2">
        <f>MACD!F2050</f>
        <v>0.68547793841603855</v>
      </c>
      <c r="F2050" s="2">
        <f>'Moving Avg'!D2050</f>
        <v>134.18009999999998</v>
      </c>
      <c r="G2050" s="2">
        <f>'Moving Avg'!F2050</f>
        <v>135.48226499999998</v>
      </c>
      <c r="H2050" s="2">
        <f>'Moving Avg'!G2050</f>
        <v>136.26430000000005</v>
      </c>
      <c r="I2050" s="2">
        <f>'Moving Avg'!H2050</f>
        <v>120.10618299999993</v>
      </c>
      <c r="J2050" s="6" t="str">
        <f>OBV!F2050</f>
        <v>BEARISH</v>
      </c>
      <c r="K2050" s="6" t="str">
        <f>OBV!G2050</f>
        <v>NEUTRAL</v>
      </c>
      <c r="L2050" s="6" t="str">
        <f>OBV!H2050</f>
        <v>BEARISH DIVERGENCE</v>
      </c>
    </row>
    <row r="2051" spans="1:12" ht="13.5" x14ac:dyDescent="0.25">
      <c r="A2051" s="3">
        <f>RSI!A2051</f>
        <v>44988</v>
      </c>
      <c r="B2051" s="2">
        <f>RSI!B2051</f>
        <v>135.15940000000001</v>
      </c>
      <c r="C2051" s="2">
        <f>RSI!I2051</f>
        <v>47.437605208495469</v>
      </c>
      <c r="D2051" s="2">
        <f>MACD!E2051</f>
        <v>0.68225649940572453</v>
      </c>
      <c r="E2051" s="2">
        <f>MACD!F2051</f>
        <v>0.68483365061397572</v>
      </c>
      <c r="F2051" s="2">
        <f>'Moving Avg'!D2051</f>
        <v>134.39184</v>
      </c>
      <c r="G2051" s="2">
        <f>'Moving Avg'!F2051</f>
        <v>135.40727499999997</v>
      </c>
      <c r="H2051" s="2">
        <f>'Moving Avg'!G2051</f>
        <v>136.25018400000008</v>
      </c>
      <c r="I2051" s="2">
        <f>'Moving Avg'!H2051</f>
        <v>120.25243949999992</v>
      </c>
      <c r="J2051" s="6" t="str">
        <f>OBV!F2051</f>
        <v>BEARISH</v>
      </c>
      <c r="K2051" s="6" t="str">
        <f>OBV!G2051</f>
        <v>NEUTRAL</v>
      </c>
      <c r="L2051" s="6" t="str">
        <f>OBV!H2051</f>
        <v>BEARISH DIVERGENCE</v>
      </c>
    </row>
    <row r="2052" spans="1:12" ht="13.5" x14ac:dyDescent="0.25">
      <c r="A2052" s="3">
        <f>RSI!A2052</f>
        <v>44991</v>
      </c>
      <c r="B2052" s="2">
        <f>RSI!B2052</f>
        <v>135.15940000000001</v>
      </c>
      <c r="C2052" s="2">
        <f>RSI!I2052</f>
        <v>47.437605208495469</v>
      </c>
      <c r="D2052" s="2">
        <f>MACD!E2052</f>
        <v>0.59910090135809924</v>
      </c>
      <c r="E2052" s="2">
        <f>MACD!F2052</f>
        <v>0.66768710076280047</v>
      </c>
      <c r="F2052" s="2">
        <f>'Moving Avg'!D2052</f>
        <v>134.60358000000002</v>
      </c>
      <c r="G2052" s="2">
        <f>'Moving Avg'!F2052</f>
        <v>135.33228500000001</v>
      </c>
      <c r="H2052" s="2">
        <f>'Moving Avg'!G2052</f>
        <v>136.23606800000007</v>
      </c>
      <c r="I2052" s="2">
        <f>'Moving Avg'!H2052</f>
        <v>120.41577799999993</v>
      </c>
      <c r="J2052" s="6" t="str">
        <f>OBV!F2052</f>
        <v>BEARISH</v>
      </c>
      <c r="K2052" s="6" t="str">
        <f>OBV!G2052</f>
        <v>NEUTRAL</v>
      </c>
      <c r="L2052" s="6" t="str">
        <f>OBV!H2052</f>
        <v>BEARISH DIVERGENCE</v>
      </c>
    </row>
    <row r="2053" spans="1:12" ht="13.5" x14ac:dyDescent="0.25">
      <c r="A2053" s="3">
        <f>RSI!A2053</f>
        <v>44992</v>
      </c>
      <c r="B2053" s="2">
        <f>RSI!B2053</f>
        <v>134.10069999999999</v>
      </c>
      <c r="C2053" s="2">
        <f>RSI!I2053</f>
        <v>38.725526443080525</v>
      </c>
      <c r="D2053" s="2">
        <f>MACD!E2053</f>
        <v>0.60856075016573641</v>
      </c>
      <c r="E2053" s="2">
        <f>MACD!F2053</f>
        <v>0.65586183064338766</v>
      </c>
      <c r="F2053" s="2">
        <f>'Moving Avg'!D2053</f>
        <v>134.60357999999999</v>
      </c>
      <c r="G2053" s="2">
        <f>'Moving Avg'!F2053</f>
        <v>135.20436000000001</v>
      </c>
      <c r="H2053" s="2">
        <f>'Moving Avg'!G2053</f>
        <v>136.20077800000007</v>
      </c>
      <c r="I2053" s="2">
        <f>'Moving Avg'!H2053</f>
        <v>120.59688349999993</v>
      </c>
      <c r="J2053" s="6" t="str">
        <f>OBV!F2053</f>
        <v>BEARISH</v>
      </c>
      <c r="K2053" s="6" t="str">
        <f>OBV!G2053</f>
        <v>NEUTRAL</v>
      </c>
      <c r="L2053" s="6" t="str">
        <f>OBV!H2053</f>
        <v>NEUTRAL</v>
      </c>
    </row>
    <row r="2054" spans="1:12" ht="13.5" x14ac:dyDescent="0.25">
      <c r="A2054" s="3">
        <f>RSI!A2054</f>
        <v>44993</v>
      </c>
      <c r="B2054" s="2">
        <f>RSI!B2054</f>
        <v>135.15940000000001</v>
      </c>
      <c r="C2054" s="2">
        <f>RSI!I2054</f>
        <v>48.843325016090347</v>
      </c>
      <c r="D2054" s="2">
        <f>MACD!E2054</f>
        <v>0.54569526703591009</v>
      </c>
      <c r="E2054" s="2">
        <f>MACD!F2054</f>
        <v>0.6338285179218921</v>
      </c>
      <c r="F2054" s="2">
        <f>'Moving Avg'!D2054</f>
        <v>134.94765999999998</v>
      </c>
      <c r="G2054" s="2">
        <f>'Moving Avg'!F2054</f>
        <v>135.12936999999999</v>
      </c>
      <c r="H2054" s="2">
        <f>'Moving Avg'!G2054</f>
        <v>136.16019600000007</v>
      </c>
      <c r="I2054" s="2">
        <f>'Moving Avg'!H2054</f>
        <v>120.76128949999993</v>
      </c>
      <c r="J2054" s="6" t="str">
        <f>OBV!F2054</f>
        <v>BULLISH</v>
      </c>
      <c r="K2054" s="6" t="str">
        <f>OBV!G2054</f>
        <v>NEUTRAL</v>
      </c>
      <c r="L2054" s="6" t="str">
        <f>OBV!H2054</f>
        <v>CONFIRMED BULLISH</v>
      </c>
    </row>
    <row r="2055" spans="1:12" ht="13.5" x14ac:dyDescent="0.25">
      <c r="A2055" s="3">
        <f>RSI!A2055</f>
        <v>44994</v>
      </c>
      <c r="B2055" s="2">
        <f>RSI!B2055</f>
        <v>135.15940000000001</v>
      </c>
      <c r="C2055" s="2">
        <f>RSI!I2055</f>
        <v>48.843325016090354</v>
      </c>
      <c r="D2055" s="2">
        <f>MACD!E2055</f>
        <v>0.28965370313608219</v>
      </c>
      <c r="E2055" s="2">
        <f>MACD!F2055</f>
        <v>0.56499355496473014</v>
      </c>
      <c r="F2055" s="2">
        <f>'Moving Avg'!D2055</f>
        <v>134.94765999999998</v>
      </c>
      <c r="G2055" s="2">
        <f>'Moving Avg'!F2055</f>
        <v>135.05437999999998</v>
      </c>
      <c r="H2055" s="2">
        <f>'Moving Avg'!G2055</f>
        <v>136.04021200000005</v>
      </c>
      <c r="I2055" s="2">
        <f>'Moving Avg'!H2055</f>
        <v>120.90774149999991</v>
      </c>
      <c r="J2055" s="6" t="str">
        <f>OBV!F2055</f>
        <v>NEUTRAL</v>
      </c>
      <c r="K2055" s="6" t="str">
        <f>OBV!G2055</f>
        <v>NEUTRAL</v>
      </c>
      <c r="L2055" s="6" t="str">
        <f>OBV!H2055</f>
        <v>NEUTRAL</v>
      </c>
    </row>
    <row r="2056" spans="1:12" ht="13.5" x14ac:dyDescent="0.25">
      <c r="A2056" s="3">
        <f>RSI!A2056</f>
        <v>44995</v>
      </c>
      <c r="B2056" s="2">
        <f>RSI!B2056</f>
        <v>135.15940000000001</v>
      </c>
      <c r="C2056" s="2">
        <f>RSI!I2056</f>
        <v>48.843325016090361</v>
      </c>
      <c r="D2056" s="2">
        <f>MACD!E2056</f>
        <v>7.3685484090503905E-2</v>
      </c>
      <c r="E2056" s="2">
        <f>MACD!F2056</f>
        <v>0.46673194078988489</v>
      </c>
      <c r="F2056" s="2">
        <f>'Moving Avg'!D2056</f>
        <v>134.94765999999998</v>
      </c>
      <c r="G2056" s="2">
        <f>'Moving Avg'!F2056</f>
        <v>134.97939</v>
      </c>
      <c r="H2056" s="2">
        <f>'Moving Avg'!G2056</f>
        <v>136.02609600000008</v>
      </c>
      <c r="I2056" s="2">
        <f>'Moving Avg'!H2056</f>
        <v>121.05419349999994</v>
      </c>
      <c r="J2056" s="6" t="str">
        <f>OBV!F2056</f>
        <v>NEUTRAL</v>
      </c>
      <c r="K2056" s="6" t="str">
        <f>OBV!G2056</f>
        <v>NEUTRAL</v>
      </c>
      <c r="L2056" s="6" t="str">
        <f>OBV!H2056</f>
        <v>NEUTRAL</v>
      </c>
    </row>
    <row r="2057" spans="1:12" ht="13.5" x14ac:dyDescent="0.25">
      <c r="A2057" s="3">
        <f>RSI!A2057</f>
        <v>44998</v>
      </c>
      <c r="B2057" s="2">
        <f>RSI!B2057</f>
        <v>135.42400000000001</v>
      </c>
      <c r="C2057" s="2">
        <f>RSI!I2057</f>
        <v>51.350890660491231</v>
      </c>
      <c r="D2057" s="2">
        <f>MACD!E2057</f>
        <v>-0.12802506341347453</v>
      </c>
      <c r="E2057" s="2">
        <f>MACD!F2057</f>
        <v>0.34778053994921304</v>
      </c>
      <c r="F2057" s="2">
        <f>'Moving Avg'!D2057</f>
        <v>135.00057999999999</v>
      </c>
      <c r="G2057" s="2">
        <f>'Moving Avg'!F2057</f>
        <v>134.957775</v>
      </c>
      <c r="H2057" s="2">
        <f>'Moving Avg'!G2057</f>
        <v>136.01727200000008</v>
      </c>
      <c r="I2057" s="2">
        <f>'Moving Avg'!H2057</f>
        <v>121.20196849999995</v>
      </c>
      <c r="J2057" s="6" t="str">
        <f>OBV!F2057</f>
        <v>BULLISH</v>
      </c>
      <c r="K2057" s="6" t="str">
        <f>OBV!G2057</f>
        <v>NEUTRAL</v>
      </c>
      <c r="L2057" s="6" t="str">
        <f>OBV!H2057</f>
        <v>CONFIRMED BULLISH</v>
      </c>
    </row>
    <row r="2058" spans="1:12" ht="13.5" x14ac:dyDescent="0.25">
      <c r="A2058" s="3">
        <f>RSI!A2058</f>
        <v>44999</v>
      </c>
      <c r="B2058" s="2">
        <f>RSI!B2058</f>
        <v>135.42400000000001</v>
      </c>
      <c r="C2058" s="2">
        <f>RSI!I2058</f>
        <v>51.350890660491231</v>
      </c>
      <c r="D2058" s="2">
        <f>MACD!E2058</f>
        <v>-0.29968175945319331</v>
      </c>
      <c r="E2058" s="2">
        <f>MACD!F2058</f>
        <v>0.21828808006873179</v>
      </c>
      <c r="F2058" s="2">
        <f>'Moving Avg'!D2058</f>
        <v>135.26524000000001</v>
      </c>
      <c r="G2058" s="2">
        <f>'Moving Avg'!F2058</f>
        <v>134.93616</v>
      </c>
      <c r="H2058" s="2">
        <f>'Moving Avg'!G2058</f>
        <v>136.02609400000006</v>
      </c>
      <c r="I2058" s="2">
        <f>'Moving Avg'!H2058</f>
        <v>121.34974349999993</v>
      </c>
      <c r="J2058" s="6" t="str">
        <f>OBV!F2058</f>
        <v>BULLISH</v>
      </c>
      <c r="K2058" s="6" t="str">
        <f>OBV!G2058</f>
        <v>NEUTRAL</v>
      </c>
      <c r="L2058" s="6" t="str">
        <f>OBV!H2058</f>
        <v>CONFIRMED BULLISH</v>
      </c>
    </row>
    <row r="2059" spans="1:12" ht="13.5" x14ac:dyDescent="0.25">
      <c r="A2059" s="3">
        <f>RSI!A2059</f>
        <v>45000</v>
      </c>
      <c r="B2059" s="2">
        <f>RSI!B2059</f>
        <v>135.86519999999999</v>
      </c>
      <c r="C2059" s="2">
        <f>RSI!I2059</f>
        <v>55.563089724200516</v>
      </c>
      <c r="D2059" s="2">
        <f>MACD!E2059</f>
        <v>-0.58031727048768289</v>
      </c>
      <c r="E2059" s="2">
        <f>MACD!F2059</f>
        <v>5.856700995744886E-2</v>
      </c>
      <c r="F2059" s="2">
        <f>'Moving Avg'!D2059</f>
        <v>135.40639999999999</v>
      </c>
      <c r="G2059" s="2">
        <f>'Moving Avg'!F2059</f>
        <v>134.93660500000001</v>
      </c>
      <c r="H2059" s="2">
        <f>'Moving Avg'!G2059</f>
        <v>136.04374000000004</v>
      </c>
      <c r="I2059" s="2">
        <f>'Moving Avg'!H2059</f>
        <v>121.50854699999992</v>
      </c>
      <c r="J2059" s="6" t="str">
        <f>OBV!F2059</f>
        <v>BULLISH</v>
      </c>
      <c r="K2059" s="6" t="str">
        <f>OBV!G2059</f>
        <v>NEUTRAL</v>
      </c>
      <c r="L2059" s="6" t="str">
        <f>OBV!H2059</f>
        <v>CONFIRMED BULLISH</v>
      </c>
    </row>
    <row r="2060" spans="1:12" ht="13.5" x14ac:dyDescent="0.25">
      <c r="A2060" s="3">
        <f>RSI!A2060</f>
        <v>45001</v>
      </c>
      <c r="B2060" s="2">
        <f>RSI!B2060</f>
        <v>136.7474</v>
      </c>
      <c r="C2060" s="2">
        <f>RSI!I2060</f>
        <v>62.546162233665278</v>
      </c>
      <c r="D2060" s="2">
        <f>MACD!E2060</f>
        <v>-0.62189532305902162</v>
      </c>
      <c r="E2060" s="2">
        <f>MACD!F2060</f>
        <v>-7.7525456645845231E-2</v>
      </c>
      <c r="F2060" s="2">
        <f>'Moving Avg'!D2060</f>
        <v>135.72399999999999</v>
      </c>
      <c r="G2060" s="2">
        <f>'Moving Avg'!F2060</f>
        <v>135.00277500000001</v>
      </c>
      <c r="H2060" s="2">
        <f>'Moving Avg'!G2060</f>
        <v>136.02609400000006</v>
      </c>
      <c r="I2060" s="2">
        <f>'Moving Avg'!H2060</f>
        <v>121.67176149999992</v>
      </c>
      <c r="J2060" s="6" t="str">
        <f>OBV!F2060</f>
        <v>BULLISH</v>
      </c>
      <c r="K2060" s="6" t="str">
        <f>OBV!G2060</f>
        <v>NEUTRAL</v>
      </c>
      <c r="L2060" s="6" t="str">
        <f>OBV!H2060</f>
        <v>CONFIRMED BULLISH</v>
      </c>
    </row>
    <row r="2061" spans="1:12" ht="13.5" x14ac:dyDescent="0.25">
      <c r="A2061" s="3">
        <f>RSI!A2061</f>
        <v>45002</v>
      </c>
      <c r="B2061" s="2">
        <f>RSI!B2061</f>
        <v>136.7474</v>
      </c>
      <c r="C2061" s="2">
        <f>RSI!I2061</f>
        <v>62.546162233665271</v>
      </c>
      <c r="D2061" s="2">
        <f>MACD!E2061</f>
        <v>-0.66548046028088947</v>
      </c>
      <c r="E2061" s="2">
        <f>MACD!F2061</f>
        <v>-0.19511645737285407</v>
      </c>
      <c r="F2061" s="2">
        <f>'Moving Avg'!D2061</f>
        <v>136.04159999999999</v>
      </c>
      <c r="G2061" s="2">
        <f>'Moving Avg'!F2061</f>
        <v>135.06894500000004</v>
      </c>
      <c r="H2061" s="2">
        <f>'Moving Avg'!G2061</f>
        <v>136.00844800000007</v>
      </c>
      <c r="I2061" s="2">
        <f>'Moving Avg'!H2061</f>
        <v>121.83497599999991</v>
      </c>
      <c r="J2061" s="6" t="str">
        <f>OBV!F2061</f>
        <v>BULLISH</v>
      </c>
      <c r="K2061" s="6" t="str">
        <f>OBV!G2061</f>
        <v>NEUTRAL</v>
      </c>
      <c r="L2061" s="6" t="str">
        <f>OBV!H2061</f>
        <v>CONFIRMED BULLISH</v>
      </c>
    </row>
    <row r="2062" spans="1:12" ht="13.5" x14ac:dyDescent="0.25">
      <c r="A2062" s="3">
        <f>RSI!A2062</f>
        <v>45006</v>
      </c>
      <c r="B2062" s="2">
        <f>RSI!B2062</f>
        <v>136.7474</v>
      </c>
      <c r="C2062" s="2">
        <f>RSI!I2062</f>
        <v>62.546162233665271</v>
      </c>
      <c r="D2062" s="2">
        <f>MACD!E2062</f>
        <v>-0.71014140300135864</v>
      </c>
      <c r="E2062" s="2">
        <f>MACD!F2062</f>
        <v>-0.29812144649855499</v>
      </c>
      <c r="F2062" s="2">
        <f>'Moving Avg'!D2062</f>
        <v>136.30627999999999</v>
      </c>
      <c r="G2062" s="2">
        <f>'Moving Avg'!F2062</f>
        <v>135.13511500000004</v>
      </c>
      <c r="H2062" s="2">
        <f>'Moving Avg'!G2062</f>
        <v>135.99080200000003</v>
      </c>
      <c r="I2062" s="2">
        <f>'Moving Avg'!H2062</f>
        <v>121.99819049999991</v>
      </c>
      <c r="J2062" s="6" t="str">
        <f>OBV!F2062</f>
        <v>BULLISH</v>
      </c>
      <c r="K2062" s="6" t="str">
        <f>OBV!G2062</f>
        <v>NEUTRAL</v>
      </c>
      <c r="L2062" s="6" t="str">
        <f>OBV!H2062</f>
        <v>CONFIRMED BULLISH</v>
      </c>
    </row>
    <row r="2063" spans="1:12" ht="13.5" x14ac:dyDescent="0.25">
      <c r="A2063" s="3">
        <f>RSI!A2063</f>
        <v>45007</v>
      </c>
      <c r="B2063" s="2">
        <f>RSI!B2063</f>
        <v>136.7474</v>
      </c>
      <c r="C2063" s="2">
        <f>RSI!I2063</f>
        <v>62.546162233665271</v>
      </c>
      <c r="D2063" s="2">
        <f>MACD!E2063</f>
        <v>-0.91801317974250196</v>
      </c>
      <c r="E2063" s="2">
        <f>MACD!F2063</f>
        <v>-0.42209979314734442</v>
      </c>
      <c r="F2063" s="2">
        <f>'Moving Avg'!D2063</f>
        <v>136.57095999999999</v>
      </c>
      <c r="G2063" s="2">
        <f>'Moving Avg'!F2063</f>
        <v>135.20128500000004</v>
      </c>
      <c r="H2063" s="2">
        <f>'Moving Avg'!G2063</f>
        <v>135.97315600000005</v>
      </c>
      <c r="I2063" s="2">
        <f>'Moving Avg'!H2063</f>
        <v>122.17022749999992</v>
      </c>
      <c r="J2063" s="6" t="str">
        <f>OBV!F2063</f>
        <v>BULLISH</v>
      </c>
      <c r="K2063" s="6" t="str">
        <f>OBV!G2063</f>
        <v>NEUTRAL</v>
      </c>
      <c r="L2063" s="6" t="str">
        <f>OBV!H2063</f>
        <v>CONFIRMED BULLISH</v>
      </c>
    </row>
    <row r="2064" spans="1:12" ht="13.5" x14ac:dyDescent="0.25">
      <c r="A2064" s="3">
        <f>RSI!A2064</f>
        <v>45008</v>
      </c>
      <c r="B2064" s="2">
        <f>RSI!B2064</f>
        <v>136.7474</v>
      </c>
      <c r="C2064" s="2">
        <f>RSI!I2064</f>
        <v>62.546162233665278</v>
      </c>
      <c r="D2064" s="2">
        <f>MACD!E2064</f>
        <v>-0.93769889451411359</v>
      </c>
      <c r="E2064" s="2">
        <f>MACD!F2064</f>
        <v>-0.52521961342069823</v>
      </c>
      <c r="F2064" s="2">
        <f>'Moving Avg'!D2064</f>
        <v>136.7474</v>
      </c>
      <c r="G2064" s="2">
        <f>'Moving Avg'!F2064</f>
        <v>135.26745500000004</v>
      </c>
      <c r="H2064" s="2">
        <f>'Moving Avg'!G2064</f>
        <v>135.95551000000006</v>
      </c>
      <c r="I2064" s="2">
        <f>'Moving Avg'!H2064</f>
        <v>122.34226449999993</v>
      </c>
      <c r="J2064" s="6" t="str">
        <f>OBV!F2064</f>
        <v>BULLISH</v>
      </c>
      <c r="K2064" s="6" t="str">
        <f>OBV!G2064</f>
        <v>NEUTRAL</v>
      </c>
      <c r="L2064" s="6" t="str">
        <f>OBV!H2064</f>
        <v>CONFIRMED BULLISH</v>
      </c>
    </row>
    <row r="2065" spans="1:12" ht="13.5" x14ac:dyDescent="0.25">
      <c r="A2065" s="3">
        <f>RSI!A2065</f>
        <v>45009</v>
      </c>
      <c r="B2065" s="2">
        <f>RSI!B2065</f>
        <v>140.2764</v>
      </c>
      <c r="C2065" s="2">
        <f>RSI!I2065</f>
        <v>80.396454769702601</v>
      </c>
      <c r="D2065" s="2">
        <f>MACD!E2065</f>
        <v>-1.2219404215344696</v>
      </c>
      <c r="E2065" s="2">
        <f>MACD!F2065</f>
        <v>-0.66456377504345254</v>
      </c>
      <c r="F2065" s="2">
        <f>'Moving Avg'!D2065</f>
        <v>137.45319999999998</v>
      </c>
      <c r="G2065" s="2">
        <f>'Moving Avg'!F2065</f>
        <v>135.57624000000004</v>
      </c>
      <c r="H2065" s="2">
        <f>'Moving Avg'!G2065</f>
        <v>136.00844400000003</v>
      </c>
      <c r="I2065" s="2">
        <f>'Moving Avg'!H2065</f>
        <v>122.53194649999992</v>
      </c>
      <c r="J2065" s="6" t="str">
        <f>OBV!F2065</f>
        <v>BULLISH</v>
      </c>
      <c r="K2065" s="6" t="str">
        <f>OBV!G2065</f>
        <v>NEUTRAL</v>
      </c>
      <c r="L2065" s="6" t="str">
        <f>OBV!H2065</f>
        <v>CONFIRMED BULLISH</v>
      </c>
    </row>
    <row r="2066" spans="1:12" ht="13.5" x14ac:dyDescent="0.25">
      <c r="A2066" s="3">
        <f>RSI!A2066</f>
        <v>45012</v>
      </c>
      <c r="B2066" s="2">
        <f>RSI!B2066</f>
        <v>141.15860000000001</v>
      </c>
      <c r="C2066" s="2">
        <f>RSI!I2066</f>
        <v>82.625693455295689</v>
      </c>
      <c r="D2066" s="2">
        <f>MACD!E2066</f>
        <v>-1.554373066105569</v>
      </c>
      <c r="E2066" s="2">
        <f>MACD!F2066</f>
        <v>-0.84252563325587593</v>
      </c>
      <c r="F2066" s="2">
        <f>'Moving Avg'!D2066</f>
        <v>138.33544000000001</v>
      </c>
      <c r="G2066" s="2">
        <f>'Moving Avg'!F2066</f>
        <v>135.92913500000003</v>
      </c>
      <c r="H2066" s="2">
        <f>'Moving Avg'!G2066</f>
        <v>136.07902200000004</v>
      </c>
      <c r="I2066" s="2">
        <f>'Moving Avg'!H2066</f>
        <v>122.72603949999991</v>
      </c>
      <c r="J2066" s="6" t="str">
        <f>OBV!F2066</f>
        <v>BULLISH</v>
      </c>
      <c r="K2066" s="6" t="str">
        <f>OBV!G2066</f>
        <v>NEUTRAL</v>
      </c>
      <c r="L2066" s="6" t="str">
        <f>OBV!H2066</f>
        <v>CONFIRMED BULLISH</v>
      </c>
    </row>
    <row r="2067" spans="1:12" ht="13.5" x14ac:dyDescent="0.25">
      <c r="A2067" s="3">
        <f>RSI!A2067</f>
        <v>45013</v>
      </c>
      <c r="B2067" s="2">
        <f>RSI!B2067</f>
        <v>142.482</v>
      </c>
      <c r="C2067" s="2">
        <f>RSI!I2067</f>
        <v>85.322148592545901</v>
      </c>
      <c r="D2067" s="2">
        <f>MACD!E2067</f>
        <v>-1.9228012284777378</v>
      </c>
      <c r="E2067" s="2">
        <f>MACD!F2067</f>
        <v>-1.0585807523002484</v>
      </c>
      <c r="F2067" s="2">
        <f>'Moving Avg'!D2067</f>
        <v>139.48236</v>
      </c>
      <c r="G2067" s="2">
        <f>'Moving Avg'!F2067</f>
        <v>136.34820000000002</v>
      </c>
      <c r="H2067" s="2">
        <f>'Moving Avg'!G2067</f>
        <v>136.17606800000004</v>
      </c>
      <c r="I2067" s="2">
        <f>'Moving Avg'!H2067</f>
        <v>122.92674949999991</v>
      </c>
      <c r="J2067" s="6" t="str">
        <f>OBV!F2067</f>
        <v>BULLISH</v>
      </c>
      <c r="K2067" s="6" t="str">
        <f>OBV!G2067</f>
        <v>NEUTRAL</v>
      </c>
      <c r="L2067" s="6" t="str">
        <f>OBV!H2067</f>
        <v>CONFIRMED BULLISH</v>
      </c>
    </row>
    <row r="2068" spans="1:12" ht="13.5" x14ac:dyDescent="0.25">
      <c r="A2068" s="3">
        <f>RSI!A2068</f>
        <v>45014</v>
      </c>
      <c r="B2068" s="2">
        <f>RSI!B2068</f>
        <v>142.482</v>
      </c>
      <c r="C2068" s="2">
        <f>RSI!I2068</f>
        <v>85.322148592545901</v>
      </c>
      <c r="D2068" s="2">
        <f>MACD!E2068</f>
        <v>-2.2699765553678617</v>
      </c>
      <c r="E2068" s="2">
        <f>MACD!F2068</f>
        <v>-1.3008599129137712</v>
      </c>
      <c r="F2068" s="2">
        <f>'Moving Avg'!D2068</f>
        <v>140.62927999999999</v>
      </c>
      <c r="G2068" s="2">
        <f>'Moving Avg'!F2068</f>
        <v>136.76726500000001</v>
      </c>
      <c r="H2068" s="2">
        <f>'Moving Avg'!G2068</f>
        <v>136.27135000000001</v>
      </c>
      <c r="I2068" s="2">
        <f>'Moving Avg'!H2068</f>
        <v>123.10981449999991</v>
      </c>
      <c r="J2068" s="6" t="str">
        <f>OBV!F2068</f>
        <v>BULLISH</v>
      </c>
      <c r="K2068" s="6" t="str">
        <f>OBV!G2068</f>
        <v>NEUTRAL</v>
      </c>
      <c r="L2068" s="6" t="str">
        <f>OBV!H2068</f>
        <v>CONFIRMED BULLISH</v>
      </c>
    </row>
    <row r="2069" spans="1:12" ht="13.5" x14ac:dyDescent="0.25">
      <c r="A2069" s="3">
        <f>RSI!A2069</f>
        <v>45015</v>
      </c>
      <c r="B2069" s="2">
        <f>RSI!B2069</f>
        <v>142.482</v>
      </c>
      <c r="C2069" s="2">
        <f>RSI!I2069</f>
        <v>85.322148592545901</v>
      </c>
      <c r="D2069" s="2">
        <f>MACD!E2069</f>
        <v>-2.5286674632690449</v>
      </c>
      <c r="E2069" s="2">
        <f>MACD!F2069</f>
        <v>-1.5464214229848259</v>
      </c>
      <c r="F2069" s="2">
        <f>'Moving Avg'!D2069</f>
        <v>141.77619999999999</v>
      </c>
      <c r="G2069" s="2">
        <f>'Moving Avg'!F2069</f>
        <v>137.219415</v>
      </c>
      <c r="H2069" s="2">
        <f>'Moving Avg'!G2069</f>
        <v>136.36839600000002</v>
      </c>
      <c r="I2069" s="2">
        <f>'Moving Avg'!H2069</f>
        <v>123.29287949999991</v>
      </c>
      <c r="J2069" s="6" t="str">
        <f>OBV!F2069</f>
        <v>BULLISH</v>
      </c>
      <c r="K2069" s="6" t="str">
        <f>OBV!G2069</f>
        <v>NEUTRAL</v>
      </c>
      <c r="L2069" s="6" t="str">
        <f>OBV!H2069</f>
        <v>CONFIRMED BULLISH</v>
      </c>
    </row>
    <row r="2070" spans="1:12" ht="13.5" x14ac:dyDescent="0.25">
      <c r="A2070" s="3">
        <f>RSI!A2070</f>
        <v>45016</v>
      </c>
      <c r="B2070" s="2">
        <f>RSI!B2070</f>
        <v>142.92310000000001</v>
      </c>
      <c r="C2070" s="2">
        <f>RSI!I2070</f>
        <v>86.21290405587304</v>
      </c>
      <c r="D2070" s="2">
        <f>MACD!E2070</f>
        <v>-2.6748849271429833</v>
      </c>
      <c r="E2070" s="2">
        <f>MACD!F2070</f>
        <v>-1.7721141238164577</v>
      </c>
      <c r="F2070" s="2">
        <f>'Moving Avg'!D2070</f>
        <v>142.30554000000001</v>
      </c>
      <c r="G2070" s="2">
        <f>'Moving Avg'!F2070</f>
        <v>137.60759999999999</v>
      </c>
      <c r="H2070" s="2">
        <f>'Moving Avg'!G2070</f>
        <v>136.49191000000002</v>
      </c>
      <c r="I2070" s="2">
        <f>'Moving Avg'!H2070</f>
        <v>123.47814999999991</v>
      </c>
      <c r="J2070" s="6" t="str">
        <f>OBV!F2070</f>
        <v>BULLISH</v>
      </c>
      <c r="K2070" s="6" t="str">
        <f>OBV!G2070</f>
        <v>NEUTRAL</v>
      </c>
      <c r="L2070" s="6" t="str">
        <f>OBV!H2070</f>
        <v>CONFIRMED BULLISH</v>
      </c>
    </row>
    <row r="2071" spans="1:12" ht="13.5" x14ac:dyDescent="0.25">
      <c r="A2071" s="3">
        <f>RSI!A2071</f>
        <v>45019</v>
      </c>
      <c r="B2071" s="2">
        <f>RSI!B2071</f>
        <v>142.92310000000001</v>
      </c>
      <c r="C2071" s="2">
        <f>RSI!I2071</f>
        <v>86.21290405587304</v>
      </c>
      <c r="D2071" s="2">
        <f>MACD!E2071</f>
        <v>-2.8293380976750484</v>
      </c>
      <c r="E2071" s="2">
        <f>MACD!F2071</f>
        <v>-1.9835589185881761</v>
      </c>
      <c r="F2071" s="2">
        <f>'Moving Avg'!D2071</f>
        <v>142.65843999999998</v>
      </c>
      <c r="G2071" s="2">
        <f>'Moving Avg'!F2071</f>
        <v>137.99578499999998</v>
      </c>
      <c r="H2071" s="2">
        <f>'Moving Avg'!G2071</f>
        <v>136.61542400000002</v>
      </c>
      <c r="I2071" s="2">
        <f>'Moving Avg'!H2071</f>
        <v>123.68106549999992</v>
      </c>
      <c r="J2071" s="6" t="str">
        <f>OBV!F2071</f>
        <v>BULLISH</v>
      </c>
      <c r="K2071" s="6" t="str">
        <f>OBV!G2071</f>
        <v>NEUTRAL</v>
      </c>
      <c r="L2071" s="6" t="str">
        <f>OBV!H2071</f>
        <v>CONFIRMED BULLISH</v>
      </c>
    </row>
    <row r="2072" spans="1:12" ht="13.5" x14ac:dyDescent="0.25">
      <c r="A2072" s="3">
        <f>RSI!A2072</f>
        <v>45020</v>
      </c>
      <c r="B2072" s="2">
        <f>RSI!B2072</f>
        <v>142.92310000000001</v>
      </c>
      <c r="C2072" s="2">
        <f>RSI!I2072</f>
        <v>86.21290405587304</v>
      </c>
      <c r="D2072" s="2">
        <f>MACD!E2072</f>
        <v>-2.9884835948420516</v>
      </c>
      <c r="E2072" s="2">
        <f>MACD!F2072</f>
        <v>-2.1845438538389512</v>
      </c>
      <c r="F2072" s="2">
        <f>'Moving Avg'!D2072</f>
        <v>142.74665999999999</v>
      </c>
      <c r="G2072" s="2">
        <f>'Moving Avg'!F2072</f>
        <v>138.38396999999998</v>
      </c>
      <c r="H2072" s="2">
        <f>'Moving Avg'!G2072</f>
        <v>136.82716200000002</v>
      </c>
      <c r="I2072" s="2">
        <f>'Moving Avg'!H2072</f>
        <v>123.8663359999999</v>
      </c>
      <c r="J2072" s="6" t="str">
        <f>OBV!F2072</f>
        <v>BULLISH</v>
      </c>
      <c r="K2072" s="6" t="str">
        <f>OBV!G2072</f>
        <v>NEUTRAL</v>
      </c>
      <c r="L2072" s="6" t="str">
        <f>OBV!H2072</f>
        <v>CONFIRMED BULLISH</v>
      </c>
    </row>
    <row r="2073" spans="1:12" ht="13.5" x14ac:dyDescent="0.25">
      <c r="A2073" s="3">
        <f>RSI!A2073</f>
        <v>45021</v>
      </c>
      <c r="B2073" s="2">
        <f>RSI!B2073</f>
        <v>142.04089999999999</v>
      </c>
      <c r="C2073" s="2">
        <f>RSI!I2073</f>
        <v>74.864019127120613</v>
      </c>
      <c r="D2073" s="2">
        <f>MACD!E2073</f>
        <v>-3.0841436442482006</v>
      </c>
      <c r="E2073" s="2">
        <f>MACD!F2073</f>
        <v>-2.3644638119208015</v>
      </c>
      <c r="F2073" s="2">
        <f>'Moving Avg'!D2073</f>
        <v>142.65843999999998</v>
      </c>
      <c r="G2073" s="2">
        <f>'Moving Avg'!F2073</f>
        <v>138.78097999999997</v>
      </c>
      <c r="H2073" s="2">
        <f>'Moving Avg'!G2073</f>
        <v>136.93303200000003</v>
      </c>
      <c r="I2073" s="2">
        <f>'Moving Avg'!H2073</f>
        <v>124.04719549999989</v>
      </c>
      <c r="J2073" s="6" t="str">
        <f>OBV!F2073</f>
        <v>BULLISH</v>
      </c>
      <c r="K2073" s="6" t="str">
        <f>OBV!G2073</f>
        <v>NEUTRAL</v>
      </c>
      <c r="L2073" s="6" t="str">
        <f>OBV!H2073</f>
        <v>BULLISH DIVERGENCE</v>
      </c>
    </row>
    <row r="2074" spans="1:12" ht="13.5" x14ac:dyDescent="0.25">
      <c r="A2074" s="3">
        <f>RSI!A2074</f>
        <v>45022</v>
      </c>
      <c r="B2074" s="2">
        <f>RSI!B2074</f>
        <v>142.04089999999999</v>
      </c>
      <c r="C2074" s="2">
        <f>RSI!I2074</f>
        <v>74.864019127120613</v>
      </c>
      <c r="D2074" s="2">
        <f>MACD!E2074</f>
        <v>-3.1842688266120263</v>
      </c>
      <c r="E2074" s="2">
        <f>MACD!F2074</f>
        <v>-2.5284248148590467</v>
      </c>
      <c r="F2074" s="2">
        <f>'Moving Avg'!D2074</f>
        <v>142.57022000000001</v>
      </c>
      <c r="G2074" s="2">
        <f>'Moving Avg'!F2074</f>
        <v>139.12505499999997</v>
      </c>
      <c r="H2074" s="2">
        <f>'Moving Avg'!G2074</f>
        <v>137.03890200000001</v>
      </c>
      <c r="I2074" s="2">
        <f>'Moving Avg'!H2074</f>
        <v>124.22805499999987</v>
      </c>
      <c r="J2074" s="6" t="str">
        <f>OBV!F2074</f>
        <v>BULLISH</v>
      </c>
      <c r="K2074" s="6" t="str">
        <f>OBV!G2074</f>
        <v>NEUTRAL</v>
      </c>
      <c r="L2074" s="6" t="str">
        <f>OBV!H2074</f>
        <v>BULLISH DIVERGENCE</v>
      </c>
    </row>
    <row r="2075" spans="1:12" ht="13.5" x14ac:dyDescent="0.25">
      <c r="A2075" s="3">
        <f>RSI!A2075</f>
        <v>45023</v>
      </c>
      <c r="B2075" s="2">
        <f>RSI!B2075</f>
        <v>141.15860000000001</v>
      </c>
      <c r="C2075" s="2">
        <f>RSI!I2075</f>
        <v>64.947446607536619</v>
      </c>
      <c r="D2075" s="2">
        <f>MACD!E2075</f>
        <v>-2.6784726723203107</v>
      </c>
      <c r="E2075" s="2">
        <f>MACD!F2075</f>
        <v>-2.5584343863512995</v>
      </c>
      <c r="F2075" s="2">
        <f>'Moving Avg'!D2075</f>
        <v>142.21732</v>
      </c>
      <c r="G2075" s="2">
        <f>'Moving Avg'!F2075</f>
        <v>139.42501499999997</v>
      </c>
      <c r="H2075" s="2">
        <f>'Moving Avg'!G2075</f>
        <v>137.127126</v>
      </c>
      <c r="I2075" s="2">
        <f>'Moving Avg'!H2075</f>
        <v>124.40450299999986</v>
      </c>
      <c r="J2075" s="6" t="str">
        <f>OBV!F2075</f>
        <v>BEARISH</v>
      </c>
      <c r="K2075" s="6" t="str">
        <f>OBV!G2075</f>
        <v>NEUTRAL</v>
      </c>
      <c r="L2075" s="6" t="str">
        <f>OBV!H2075</f>
        <v>CONFIRMED BEARISH</v>
      </c>
    </row>
    <row r="2076" spans="1:12" ht="13.5" x14ac:dyDescent="0.25">
      <c r="A2076" s="3">
        <f>RSI!A2076</f>
        <v>45026</v>
      </c>
      <c r="B2076" s="2">
        <f>RSI!B2076</f>
        <v>140.4528</v>
      </c>
      <c r="C2076" s="2">
        <f>RSI!I2076</f>
        <v>58.295159201528264</v>
      </c>
      <c r="D2076" s="2">
        <f>MACD!E2076</f>
        <v>-2.0737187318088672</v>
      </c>
      <c r="E2076" s="2">
        <f>MACD!F2076</f>
        <v>-2.4614912554428132</v>
      </c>
      <c r="F2076" s="2">
        <f>'Moving Avg'!D2076</f>
        <v>141.72326000000001</v>
      </c>
      <c r="G2076" s="2">
        <f>'Moving Avg'!F2076</f>
        <v>139.689685</v>
      </c>
      <c r="H2076" s="2">
        <f>'Moving Avg'!G2076</f>
        <v>137.201234</v>
      </c>
      <c r="I2076" s="2">
        <f>'Moving Avg'!H2076</f>
        <v>124.57746649999984</v>
      </c>
      <c r="J2076" s="6" t="str">
        <f>OBV!F2076</f>
        <v>BEARISH</v>
      </c>
      <c r="K2076" s="6" t="str">
        <f>OBV!G2076</f>
        <v>NEUTRAL</v>
      </c>
      <c r="L2076" s="6" t="str">
        <f>OBV!H2076</f>
        <v>CONFIRMED BEARISH</v>
      </c>
    </row>
    <row r="2077" spans="1:12" ht="13.5" x14ac:dyDescent="0.25">
      <c r="A2077" s="3">
        <f>RSI!A2077</f>
        <v>45027</v>
      </c>
      <c r="B2077" s="2">
        <f>RSI!B2077</f>
        <v>140.4528</v>
      </c>
      <c r="C2077" s="2">
        <f>RSI!I2077</f>
        <v>58.295159201528264</v>
      </c>
      <c r="D2077" s="2">
        <f>MACD!E2077</f>
        <v>-1.364633237313484</v>
      </c>
      <c r="E2077" s="2">
        <f>MACD!F2077</f>
        <v>-2.2421196518169477</v>
      </c>
      <c r="F2077" s="2">
        <f>'Moving Avg'!D2077</f>
        <v>141.22920000000002</v>
      </c>
      <c r="G2077" s="2">
        <f>'Moving Avg'!F2077</f>
        <v>139.941125</v>
      </c>
      <c r="H2077" s="2">
        <f>'Moving Avg'!G2077</f>
        <v>137.27534199999999</v>
      </c>
      <c r="I2077" s="2">
        <f>'Moving Avg'!H2077</f>
        <v>124.75042999999984</v>
      </c>
      <c r="J2077" s="6" t="str">
        <f>OBV!F2077</f>
        <v>BEARISH</v>
      </c>
      <c r="K2077" s="6" t="str">
        <f>OBV!G2077</f>
        <v>NEUTRAL</v>
      </c>
      <c r="L2077" s="6" t="str">
        <f>OBV!H2077</f>
        <v>CONFIRMED BEARISH</v>
      </c>
    </row>
    <row r="2078" spans="1:12" ht="13.5" x14ac:dyDescent="0.25">
      <c r="A2078" s="3">
        <f>RSI!A2078</f>
        <v>45028</v>
      </c>
      <c r="B2078" s="2">
        <f>RSI!B2078</f>
        <v>141.15860000000001</v>
      </c>
      <c r="C2078" s="2">
        <f>RSI!I2078</f>
        <v>62.723248295161703</v>
      </c>
      <c r="D2078" s="2">
        <f>MACD!E2078</f>
        <v>-0.82268724319530406</v>
      </c>
      <c r="E2078" s="2">
        <f>MACD!F2078</f>
        <v>-1.958233170092619</v>
      </c>
      <c r="F2078" s="2">
        <f>'Moving Avg'!D2078</f>
        <v>141.05274</v>
      </c>
      <c r="G2078" s="2">
        <f>'Moving Avg'!F2078</f>
        <v>140.22785500000003</v>
      </c>
      <c r="H2078" s="2">
        <f>'Moving Avg'!G2078</f>
        <v>137.36533</v>
      </c>
      <c r="I2078" s="2">
        <f>'Moving Avg'!H2078</f>
        <v>124.94452299999983</v>
      </c>
      <c r="J2078" s="6" t="str">
        <f>OBV!F2078</f>
        <v>BULLISH</v>
      </c>
      <c r="K2078" s="6" t="str">
        <f>OBV!G2078</f>
        <v>NEUTRAL</v>
      </c>
      <c r="L2078" s="6" t="str">
        <f>OBV!H2078</f>
        <v>BULLISH DIVERGENCE</v>
      </c>
    </row>
    <row r="2079" spans="1:12" ht="13.5" x14ac:dyDescent="0.25">
      <c r="A2079" s="3">
        <f>RSI!A2079</f>
        <v>45029</v>
      </c>
      <c r="B2079" s="2">
        <f>RSI!B2079</f>
        <v>141.15860000000001</v>
      </c>
      <c r="C2079" s="2">
        <f>RSI!I2079</f>
        <v>62.723248295161703</v>
      </c>
      <c r="D2079" s="2">
        <f>MACD!E2079</f>
        <v>-0.37362884617172654</v>
      </c>
      <c r="E2079" s="2">
        <f>MACD!F2079</f>
        <v>-1.6413123053084406</v>
      </c>
      <c r="F2079" s="2">
        <f>'Moving Avg'!D2079</f>
        <v>140.87628000000001</v>
      </c>
      <c r="G2079" s="2">
        <f>'Moving Avg'!F2079</f>
        <v>140.49252500000003</v>
      </c>
      <c r="H2079" s="2">
        <f>'Moving Avg'!G2079</f>
        <v>137.45531799999998</v>
      </c>
      <c r="I2079" s="2">
        <f>'Moving Avg'!H2079</f>
        <v>125.1386159999998</v>
      </c>
      <c r="J2079" s="6" t="str">
        <f>OBV!F2079</f>
        <v>BULLISH</v>
      </c>
      <c r="K2079" s="6" t="str">
        <f>OBV!G2079</f>
        <v>NEUTRAL</v>
      </c>
      <c r="L2079" s="6" t="str">
        <f>OBV!H2079</f>
        <v>BULLISH DIVERGENCE</v>
      </c>
    </row>
    <row r="2080" spans="1:12" ht="13.5" x14ac:dyDescent="0.25">
      <c r="A2080" s="3">
        <f>RSI!A2080</f>
        <v>45030</v>
      </c>
      <c r="B2080" s="2">
        <f>RSI!B2080</f>
        <v>141.15860000000001</v>
      </c>
      <c r="C2080" s="2">
        <f>RSI!I2080</f>
        <v>62.723248295161703</v>
      </c>
      <c r="D2080" s="2">
        <f>MACD!E2080</f>
        <v>6.5398431794591261E-2</v>
      </c>
      <c r="E2080" s="2">
        <f>MACD!F2080</f>
        <v>-1.2999701578878344</v>
      </c>
      <c r="F2080" s="2">
        <f>'Moving Avg'!D2080</f>
        <v>140.87628000000001</v>
      </c>
      <c r="G2080" s="2">
        <f>'Moving Avg'!F2080</f>
        <v>140.71308500000004</v>
      </c>
      <c r="H2080" s="2">
        <f>'Moving Avg'!G2080</f>
        <v>137.54530599999998</v>
      </c>
      <c r="I2080" s="2">
        <f>'Moving Avg'!H2080</f>
        <v>125.32829799999979</v>
      </c>
      <c r="J2080" s="6" t="str">
        <f>OBV!F2080</f>
        <v>BULLISH</v>
      </c>
      <c r="K2080" s="6" t="str">
        <f>OBV!G2080</f>
        <v>NEUTRAL</v>
      </c>
      <c r="L2080" s="6" t="str">
        <f>OBV!H2080</f>
        <v>NEUTRAL</v>
      </c>
    </row>
    <row r="2081" spans="1:12" ht="13.5" x14ac:dyDescent="0.25">
      <c r="A2081" s="3">
        <f>RSI!A2081</f>
        <v>45033</v>
      </c>
      <c r="B2081" s="2">
        <f>RSI!B2081</f>
        <v>140.541</v>
      </c>
      <c r="C2081" s="2">
        <f>RSI!I2081</f>
        <v>56.201588272101269</v>
      </c>
      <c r="D2081" s="2">
        <f>MACD!E2081</f>
        <v>0.47447680134888515</v>
      </c>
      <c r="E2081" s="2">
        <f>MACD!F2081</f>
        <v>-0.94508076604049052</v>
      </c>
      <c r="F2081" s="2">
        <f>'Moving Avg'!D2081</f>
        <v>140.89391999999998</v>
      </c>
      <c r="G2081" s="2">
        <f>'Moving Avg'!F2081</f>
        <v>140.90276500000002</v>
      </c>
      <c r="H2081" s="2">
        <f>'Moving Avg'!G2081</f>
        <v>137.62294199999999</v>
      </c>
      <c r="I2081" s="2">
        <f>'Moving Avg'!H2081</f>
        <v>125.5148919999998</v>
      </c>
      <c r="J2081" s="6" t="str">
        <f>OBV!F2081</f>
        <v>BULLISH</v>
      </c>
      <c r="K2081" s="6" t="str">
        <f>OBV!G2081</f>
        <v>NEUTRAL</v>
      </c>
      <c r="L2081" s="6" t="str">
        <f>OBV!H2081</f>
        <v>CONFIRMED BULLISH</v>
      </c>
    </row>
    <row r="2082" spans="1:12" ht="13.5" x14ac:dyDescent="0.25">
      <c r="A2082" s="3">
        <f>RSI!A2082</f>
        <v>45034</v>
      </c>
      <c r="B2082" s="2">
        <f>RSI!B2082</f>
        <v>140.541</v>
      </c>
      <c r="C2082" s="2">
        <f>RSI!I2082</f>
        <v>56.201588272101269</v>
      </c>
      <c r="D2082" s="2">
        <f>MACD!E2082</f>
        <v>0.81671909314957247</v>
      </c>
      <c r="E2082" s="2">
        <f>MACD!F2082</f>
        <v>-0.59272079420247792</v>
      </c>
      <c r="F2082" s="2">
        <f>'Moving Avg'!D2082</f>
        <v>140.91156000000001</v>
      </c>
      <c r="G2082" s="2">
        <f>'Moving Avg'!F2082</f>
        <v>141.09244500000005</v>
      </c>
      <c r="H2082" s="2">
        <f>'Moving Avg'!G2082</f>
        <v>137.70057799999998</v>
      </c>
      <c r="I2082" s="2">
        <f>'Moving Avg'!H2082</f>
        <v>125.68825199999981</v>
      </c>
      <c r="J2082" s="6" t="str">
        <f>OBV!F2082</f>
        <v>BULLISH</v>
      </c>
      <c r="K2082" s="6" t="str">
        <f>OBV!G2082</f>
        <v>NEUTRAL</v>
      </c>
      <c r="L2082" s="6" t="str">
        <f>OBV!H2082</f>
        <v>CONFIRMED BULLISH</v>
      </c>
    </row>
    <row r="2083" spans="1:12" ht="13.5" x14ac:dyDescent="0.25">
      <c r="A2083" s="3">
        <f>RSI!A2083</f>
        <v>45035</v>
      </c>
      <c r="B2083" s="2">
        <f>RSI!B2083</f>
        <v>140.541</v>
      </c>
      <c r="C2083" s="2">
        <f>RSI!I2083</f>
        <v>56.201588272101269</v>
      </c>
      <c r="D2083" s="2">
        <f>MACD!E2083</f>
        <v>0.96697366258715078</v>
      </c>
      <c r="E2083" s="2">
        <f>MACD!F2083</f>
        <v>-0.28078190284455218</v>
      </c>
      <c r="F2083" s="2">
        <f>'Moving Avg'!D2083</f>
        <v>140.78804</v>
      </c>
      <c r="G2083" s="2">
        <f>'Moving Avg'!F2083</f>
        <v>141.28212500000004</v>
      </c>
      <c r="H2083" s="2">
        <f>'Moving Avg'!G2083</f>
        <v>137.77821399999999</v>
      </c>
      <c r="I2083" s="2">
        <f>'Moving Avg'!H2083</f>
        <v>125.86161199999981</v>
      </c>
      <c r="J2083" s="6" t="str">
        <f>OBV!F2083</f>
        <v>BEARISH</v>
      </c>
      <c r="K2083" s="6" t="str">
        <f>OBV!G2083</f>
        <v>NEUTRAL</v>
      </c>
      <c r="L2083" s="6" t="str">
        <f>OBV!H2083</f>
        <v>CONFIRMED BEARISH</v>
      </c>
    </row>
    <row r="2084" spans="1:12" ht="13.5" x14ac:dyDescent="0.25">
      <c r="A2084" s="3">
        <f>RSI!A2084</f>
        <v>45036</v>
      </c>
      <c r="B2084" s="2">
        <f>RSI!B2084</f>
        <v>140.541</v>
      </c>
      <c r="C2084" s="2">
        <f>RSI!I2084</f>
        <v>56.201588272101269</v>
      </c>
      <c r="D2084" s="2">
        <f>MACD!E2084</f>
        <v>1.0907677137124381</v>
      </c>
      <c r="E2084" s="2">
        <f>MACD!F2084</f>
        <v>-6.4719795331541208E-3</v>
      </c>
      <c r="F2084" s="2">
        <f>'Moving Avg'!D2084</f>
        <v>140.66451999999998</v>
      </c>
      <c r="G2084" s="2">
        <f>'Moving Avg'!F2084</f>
        <v>141.47180500000005</v>
      </c>
      <c r="H2084" s="2">
        <f>'Moving Avg'!G2084</f>
        <v>137.85585</v>
      </c>
      <c r="I2084" s="2">
        <f>'Moving Avg'!H2084</f>
        <v>126.03497199999981</v>
      </c>
      <c r="J2084" s="6" t="str">
        <f>OBV!F2084</f>
        <v>BEARISH</v>
      </c>
      <c r="K2084" s="6" t="str">
        <f>OBV!G2084</f>
        <v>NEUTRAL</v>
      </c>
      <c r="L2084" s="6" t="str">
        <f>OBV!H2084</f>
        <v>CONFIRMED BEARISH</v>
      </c>
    </row>
    <row r="2085" spans="1:12" ht="13.5" x14ac:dyDescent="0.25">
      <c r="A2085" s="3">
        <f>RSI!A2085</f>
        <v>45040</v>
      </c>
      <c r="B2085" s="2">
        <f>RSI!B2085</f>
        <v>139.39410000000001</v>
      </c>
      <c r="C2085" s="2">
        <f>RSI!I2085</f>
        <v>44.614747221510981</v>
      </c>
      <c r="D2085" s="2">
        <f>MACD!E2085</f>
        <v>1.1416369251215883</v>
      </c>
      <c r="E2085" s="2">
        <f>MACD!F2085</f>
        <v>0.22314980139779439</v>
      </c>
      <c r="F2085" s="2">
        <f>'Moving Avg'!D2085</f>
        <v>140.31162</v>
      </c>
      <c r="G2085" s="2">
        <f>'Moving Avg'!F2085</f>
        <v>141.42769000000004</v>
      </c>
      <c r="H2085" s="2">
        <f>'Moving Avg'!G2085</f>
        <v>137.91054800000001</v>
      </c>
      <c r="I2085" s="2">
        <f>'Moving Avg'!H2085</f>
        <v>126.21146399999984</v>
      </c>
      <c r="J2085" s="6" t="str">
        <f>OBV!F2085</f>
        <v>BEARISH</v>
      </c>
      <c r="K2085" s="6" t="str">
        <f>OBV!G2085</f>
        <v>NEUTRAL</v>
      </c>
      <c r="L2085" s="6" t="str">
        <f>OBV!H2085</f>
        <v>CONFIRMED BEARISH</v>
      </c>
    </row>
    <row r="2086" spans="1:12" ht="13.5" x14ac:dyDescent="0.25">
      <c r="A2086" s="3">
        <f>RSI!A2086</f>
        <v>45041</v>
      </c>
      <c r="B2086" s="2">
        <f>RSI!B2086</f>
        <v>139.39410000000001</v>
      </c>
      <c r="C2086" s="2">
        <f>RSI!I2086</f>
        <v>44.614747221510981</v>
      </c>
      <c r="D2086" s="2">
        <f>MACD!E2086</f>
        <v>1.080005259700016</v>
      </c>
      <c r="E2086" s="2">
        <f>MACD!F2086</f>
        <v>0.39452089305823873</v>
      </c>
      <c r="F2086" s="2">
        <f>'Moving Avg'!D2086</f>
        <v>140.08224000000001</v>
      </c>
      <c r="G2086" s="2">
        <f>'Moving Avg'!F2086</f>
        <v>141.33946500000002</v>
      </c>
      <c r="H2086" s="2">
        <f>'Moving Avg'!G2086</f>
        <v>137.96524600000004</v>
      </c>
      <c r="I2086" s="2">
        <f>'Moving Avg'!H2086</f>
        <v>126.38791199999983</v>
      </c>
      <c r="J2086" s="6" t="str">
        <f>OBV!F2086</f>
        <v>BEARISH</v>
      </c>
      <c r="K2086" s="6" t="str">
        <f>OBV!G2086</f>
        <v>NEUTRAL</v>
      </c>
      <c r="L2086" s="6" t="str">
        <f>OBV!H2086</f>
        <v>CONFIRMED BEARISH</v>
      </c>
    </row>
    <row r="2087" spans="1:12" ht="13.5" x14ac:dyDescent="0.25">
      <c r="A2087" s="3">
        <f>RSI!A2087</f>
        <v>45042</v>
      </c>
      <c r="B2087" s="2">
        <f>RSI!B2087</f>
        <v>140.541</v>
      </c>
      <c r="C2087" s="2">
        <f>RSI!I2087</f>
        <v>55.302155634842137</v>
      </c>
      <c r="D2087" s="2">
        <f>MACD!E2087</f>
        <v>0.94651999180905477</v>
      </c>
      <c r="E2087" s="2">
        <f>MACD!F2087</f>
        <v>0.50492071280840201</v>
      </c>
      <c r="F2087" s="2">
        <f>'Moving Avg'!D2087</f>
        <v>140.08224000000001</v>
      </c>
      <c r="G2087" s="2">
        <f>'Moving Avg'!F2087</f>
        <v>141.24241500000002</v>
      </c>
      <c r="H2087" s="2">
        <f>'Moving Avg'!G2087</f>
        <v>138.05894000000004</v>
      </c>
      <c r="I2087" s="2">
        <f>'Moving Avg'!H2087</f>
        <v>126.55244999999985</v>
      </c>
      <c r="J2087" s="6" t="str">
        <f>OBV!F2087</f>
        <v>BEARISH</v>
      </c>
      <c r="K2087" s="6" t="str">
        <f>OBV!G2087</f>
        <v>NEUTRAL</v>
      </c>
      <c r="L2087" s="6" t="str">
        <f>OBV!H2087</f>
        <v>NEUTRAL</v>
      </c>
    </row>
    <row r="2088" spans="1:12" ht="13.5" x14ac:dyDescent="0.25">
      <c r="A2088" s="3">
        <f>RSI!A2088</f>
        <v>45043</v>
      </c>
      <c r="B2088" s="2">
        <f>RSI!B2088</f>
        <v>141.15860000000001</v>
      </c>
      <c r="C2088" s="2">
        <f>RSI!I2088</f>
        <v>59.800617691892079</v>
      </c>
      <c r="D2088" s="2">
        <f>MACD!E2088</f>
        <v>0.89298230338380336</v>
      </c>
      <c r="E2088" s="2">
        <f>MACD!F2088</f>
        <v>0.5825330309234823</v>
      </c>
      <c r="F2088" s="2">
        <f>'Moving Avg'!D2088</f>
        <v>140.20576</v>
      </c>
      <c r="G2088" s="2">
        <f>'Moving Avg'!F2088</f>
        <v>141.17624500000002</v>
      </c>
      <c r="H2088" s="2">
        <f>'Moving Avg'!G2088</f>
        <v>138.16498600000006</v>
      </c>
      <c r="I2088" s="2">
        <f>'Moving Avg'!H2088</f>
        <v>126.72007599999985</v>
      </c>
      <c r="J2088" s="6" t="str">
        <f>OBV!F2088</f>
        <v>BULLISH</v>
      </c>
      <c r="K2088" s="6" t="str">
        <f>OBV!G2088</f>
        <v>NEUTRAL</v>
      </c>
      <c r="L2088" s="6" t="str">
        <f>OBV!H2088</f>
        <v>CONFIRMED BULLISH</v>
      </c>
    </row>
    <row r="2089" spans="1:12" ht="13.5" x14ac:dyDescent="0.25">
      <c r="A2089" s="3">
        <f>RSI!A2089</f>
        <v>45044</v>
      </c>
      <c r="B2089" s="2">
        <f>RSI!B2089</f>
        <v>141.15860000000001</v>
      </c>
      <c r="C2089" s="2">
        <f>RSI!I2089</f>
        <v>59.800617691892072</v>
      </c>
      <c r="D2089" s="2">
        <f>MACD!E2089</f>
        <v>0.84086038449356693</v>
      </c>
      <c r="E2089" s="2">
        <f>MACD!F2089</f>
        <v>0.63419850163749925</v>
      </c>
      <c r="F2089" s="2">
        <f>'Moving Avg'!D2089</f>
        <v>140.32927999999998</v>
      </c>
      <c r="G2089" s="2">
        <f>'Moving Avg'!F2089</f>
        <v>141.11007499999999</v>
      </c>
      <c r="H2089" s="2">
        <f>'Moving Avg'!G2089</f>
        <v>138.27103200000002</v>
      </c>
      <c r="I2089" s="2">
        <f>'Moving Avg'!H2089</f>
        <v>126.88770199999982</v>
      </c>
      <c r="J2089" s="6" t="str">
        <f>OBV!F2089</f>
        <v>BULLISH</v>
      </c>
      <c r="K2089" s="6" t="str">
        <f>OBV!G2089</f>
        <v>NEUTRAL</v>
      </c>
      <c r="L2089" s="6" t="str">
        <f>OBV!H2089</f>
        <v>CONFIRMED BULLISH</v>
      </c>
    </row>
    <row r="2090" spans="1:12" ht="13.5" x14ac:dyDescent="0.25">
      <c r="A2090" s="3">
        <f>RSI!A2090</f>
        <v>45048</v>
      </c>
      <c r="B2090" s="2">
        <f>RSI!B2090</f>
        <v>141.15860000000001</v>
      </c>
      <c r="C2090" s="2">
        <f>RSI!I2090</f>
        <v>59.800617691892079</v>
      </c>
      <c r="D2090" s="2">
        <f>MACD!E2090</f>
        <v>0.79044166873063659</v>
      </c>
      <c r="E2090" s="2">
        <f>MACD!F2090</f>
        <v>0.66544713505612674</v>
      </c>
      <c r="F2090" s="2">
        <f>'Moving Avg'!D2090</f>
        <v>140.68217999999999</v>
      </c>
      <c r="G2090" s="2">
        <f>'Moving Avg'!F2090</f>
        <v>141.02185000000003</v>
      </c>
      <c r="H2090" s="2">
        <f>'Moving Avg'!G2090</f>
        <v>138.38572400000004</v>
      </c>
      <c r="I2090" s="2">
        <f>'Moving Avg'!H2090</f>
        <v>127.06414999999983</v>
      </c>
      <c r="J2090" s="6" t="str">
        <f>OBV!F2090</f>
        <v>BULLISH</v>
      </c>
      <c r="K2090" s="6" t="str">
        <f>OBV!G2090</f>
        <v>NEUTRAL</v>
      </c>
      <c r="L2090" s="6" t="str">
        <f>OBV!H2090</f>
        <v>CONFIRMED BULLISH</v>
      </c>
    </row>
    <row r="2091" spans="1:12" ht="13.5" x14ac:dyDescent="0.25">
      <c r="A2091" s="3">
        <f>RSI!A2091</f>
        <v>45049</v>
      </c>
      <c r="B2091" s="2">
        <f>RSI!B2091</f>
        <v>141.07040000000001</v>
      </c>
      <c r="C2091" s="2">
        <f>RSI!I2091</f>
        <v>58.746057062653222</v>
      </c>
      <c r="D2091" s="2">
        <f>MACD!E2091</f>
        <v>0.65344989234964146</v>
      </c>
      <c r="E2091" s="2">
        <f>MACD!F2091</f>
        <v>0.66304768651482981</v>
      </c>
      <c r="F2091" s="2">
        <f>'Moving Avg'!D2091</f>
        <v>141.01743999999999</v>
      </c>
      <c r="G2091" s="2">
        <f>'Moving Avg'!F2091</f>
        <v>140.92921500000006</v>
      </c>
      <c r="H2091" s="2">
        <f>'Moving Avg'!G2091</f>
        <v>138.49865200000002</v>
      </c>
      <c r="I2091" s="2">
        <f>'Moving Avg'!H2091</f>
        <v>127.24015699999984</v>
      </c>
      <c r="J2091" s="6" t="str">
        <f>OBV!F2091</f>
        <v>BULLISH</v>
      </c>
      <c r="K2091" s="6" t="str">
        <f>OBV!G2091</f>
        <v>NEUTRAL</v>
      </c>
      <c r="L2091" s="6" t="str">
        <f>OBV!H2091</f>
        <v>CONFIRMED BULLISH</v>
      </c>
    </row>
    <row r="2092" spans="1:12" ht="13.5" x14ac:dyDescent="0.25">
      <c r="A2092" s="3">
        <f>RSI!A2092</f>
        <v>45050</v>
      </c>
      <c r="B2092" s="2">
        <f>RSI!B2092</f>
        <v>141.07040000000001</v>
      </c>
      <c r="C2092" s="2">
        <f>RSI!I2092</f>
        <v>58.746057062653222</v>
      </c>
      <c r="D2092" s="2">
        <f>MACD!E2092</f>
        <v>0.53264038216681797</v>
      </c>
      <c r="E2092" s="2">
        <f>MACD!F2092</f>
        <v>0.63696622564522742</v>
      </c>
      <c r="F2092" s="2">
        <f>'Moving Avg'!D2092</f>
        <v>141.12332000000001</v>
      </c>
      <c r="G2092" s="2">
        <f>'Moving Avg'!F2092</f>
        <v>140.83658000000003</v>
      </c>
      <c r="H2092" s="2">
        <f>'Moving Avg'!G2092</f>
        <v>138.61158</v>
      </c>
      <c r="I2092" s="2">
        <f>'Moving Avg'!H2092</f>
        <v>127.41616399999984</v>
      </c>
      <c r="J2092" s="6" t="str">
        <f>OBV!F2092</f>
        <v>BULLISH</v>
      </c>
      <c r="K2092" s="6" t="str">
        <f>OBV!G2092</f>
        <v>NEUTRAL</v>
      </c>
      <c r="L2092" s="6" t="str">
        <f>OBV!H2092</f>
        <v>CONFIRMED BULLISH</v>
      </c>
    </row>
    <row r="2093" spans="1:12" ht="13.5" x14ac:dyDescent="0.25">
      <c r="A2093" s="3">
        <f>RSI!A2093</f>
        <v>45051</v>
      </c>
      <c r="B2093" s="2">
        <f>RSI!B2093</f>
        <v>140.97329999999999</v>
      </c>
      <c r="C2093" s="2">
        <f>RSI!I2093</f>
        <v>57.452473098880233</v>
      </c>
      <c r="D2093" s="2">
        <f>MACD!E2093</f>
        <v>0.43307862481941584</v>
      </c>
      <c r="E2093" s="2">
        <f>MACD!F2093</f>
        <v>0.59618870548006508</v>
      </c>
      <c r="F2093" s="2">
        <f>'Moving Avg'!D2093</f>
        <v>141.08626000000001</v>
      </c>
      <c r="G2093" s="2">
        <f>'Moving Avg'!F2093</f>
        <v>140.78320000000002</v>
      </c>
      <c r="H2093" s="2">
        <f>'Moving Avg'!G2093</f>
        <v>138.722566</v>
      </c>
      <c r="I2093" s="2">
        <f>'Moving Avg'!H2093</f>
        <v>127.59168549999985</v>
      </c>
      <c r="J2093" s="6" t="str">
        <f>OBV!F2093</f>
        <v>BEARISH</v>
      </c>
      <c r="K2093" s="6" t="str">
        <f>OBV!G2093</f>
        <v>NEUTRAL</v>
      </c>
      <c r="L2093" s="6" t="str">
        <f>OBV!H2093</f>
        <v>CONFIRMED BEARISH</v>
      </c>
    </row>
    <row r="2094" spans="1:12" ht="13.5" x14ac:dyDescent="0.25">
      <c r="A2094" s="3">
        <f>RSI!A2094</f>
        <v>45054</v>
      </c>
      <c r="B2094" s="2">
        <f>RSI!B2094</f>
        <v>141.15860000000001</v>
      </c>
      <c r="C2094" s="2">
        <f>RSI!I2094</f>
        <v>59.294556397719873</v>
      </c>
      <c r="D2094" s="2">
        <f>MACD!E2094</f>
        <v>0.33148660838116939</v>
      </c>
      <c r="E2094" s="2">
        <f>MACD!F2094</f>
        <v>0.54324828606028597</v>
      </c>
      <c r="F2094" s="2">
        <f>'Moving Avg'!D2094</f>
        <v>141.08625999999998</v>
      </c>
      <c r="G2094" s="2">
        <f>'Moving Avg'!F2094</f>
        <v>140.73908500000002</v>
      </c>
      <c r="H2094" s="2">
        <f>'Moving Avg'!G2094</f>
        <v>138.83725799999999</v>
      </c>
      <c r="I2094" s="2">
        <f>'Moving Avg'!H2094</f>
        <v>127.76813349999986</v>
      </c>
      <c r="J2094" s="6" t="str">
        <f>OBV!F2094</f>
        <v>BULLISH</v>
      </c>
      <c r="K2094" s="6" t="str">
        <f>OBV!G2094</f>
        <v>NEUTRAL</v>
      </c>
      <c r="L2094" s="6" t="str">
        <f>OBV!H2094</f>
        <v>NEUTRAL</v>
      </c>
    </row>
    <row r="2095" spans="1:12" ht="13.5" x14ac:dyDescent="0.25">
      <c r="A2095" s="3">
        <f>RSI!A2095</f>
        <v>45055</v>
      </c>
      <c r="B2095" s="2">
        <f>RSI!B2095</f>
        <v>141.15860000000001</v>
      </c>
      <c r="C2095" s="2">
        <f>RSI!I2095</f>
        <v>59.294556397719873</v>
      </c>
      <c r="D2095" s="2">
        <f>MACD!E2095</f>
        <v>6.4629768056278181E-2</v>
      </c>
      <c r="E2095" s="2">
        <f>MACD!F2095</f>
        <v>0.44752458245948445</v>
      </c>
      <c r="F2095" s="2">
        <f>'Moving Avg'!D2095</f>
        <v>141.08625999999998</v>
      </c>
      <c r="G2095" s="2">
        <f>'Moving Avg'!F2095</f>
        <v>140.73908500000002</v>
      </c>
      <c r="H2095" s="2">
        <f>'Moving Avg'!G2095</f>
        <v>138.97841599999998</v>
      </c>
      <c r="I2095" s="2">
        <f>'Moving Avg'!H2095</f>
        <v>127.94458149999986</v>
      </c>
      <c r="J2095" s="6" t="str">
        <f>OBV!F2095</f>
        <v>BULLISH</v>
      </c>
      <c r="K2095" s="6" t="str">
        <f>OBV!G2095</f>
        <v>NEUTRAL</v>
      </c>
      <c r="L2095" s="6" t="str">
        <f>OBV!H2095</f>
        <v>NEUTRAL</v>
      </c>
    </row>
    <row r="2096" spans="1:12" ht="13.5" x14ac:dyDescent="0.25">
      <c r="A2096" s="3">
        <f>RSI!A2096</f>
        <v>45056</v>
      </c>
      <c r="B2096" s="2">
        <f>RSI!B2096</f>
        <v>141.15860000000001</v>
      </c>
      <c r="C2096" s="2">
        <f>RSI!I2096</f>
        <v>59.294556397719873</v>
      </c>
      <c r="D2096" s="2">
        <f>MACD!E2096</f>
        <v>-0.16529088767470057</v>
      </c>
      <c r="E2096" s="2">
        <f>MACD!F2096</f>
        <v>0.32496148843264749</v>
      </c>
      <c r="F2096" s="2">
        <f>'Moving Avg'!D2096</f>
        <v>141.10390000000001</v>
      </c>
      <c r="G2096" s="2">
        <f>'Moving Avg'!F2096</f>
        <v>140.77437500000002</v>
      </c>
      <c r="H2096" s="2">
        <f>'Moving Avg'!G2096</f>
        <v>139.11957399999997</v>
      </c>
      <c r="I2096" s="2">
        <f>'Moving Avg'!H2096</f>
        <v>128.12102949999988</v>
      </c>
      <c r="J2096" s="6" t="str">
        <f>OBV!F2096</f>
        <v>BULLISH</v>
      </c>
      <c r="K2096" s="6" t="str">
        <f>OBV!G2096</f>
        <v>NEUTRAL</v>
      </c>
      <c r="L2096" s="6" t="str">
        <f>OBV!H2096</f>
        <v>CONFIRMED BULLISH</v>
      </c>
    </row>
    <row r="2097" spans="1:12" ht="13.5" x14ac:dyDescent="0.25">
      <c r="A2097" s="3">
        <f>RSI!A2097</f>
        <v>45057</v>
      </c>
      <c r="B2097" s="2">
        <f>RSI!B2097</f>
        <v>140.72630000000001</v>
      </c>
      <c r="C2097" s="2">
        <f>RSI!I2097</f>
        <v>52.652292921586692</v>
      </c>
      <c r="D2097" s="2">
        <f>MACD!E2097</f>
        <v>-0.15518438276109237</v>
      </c>
      <c r="E2097" s="2">
        <f>MACD!F2097</f>
        <v>0.22893231419389953</v>
      </c>
      <c r="F2097" s="2">
        <f>'Moving Avg'!D2097</f>
        <v>141.03507999999999</v>
      </c>
      <c r="G2097" s="2">
        <f>'Moving Avg'!F2097</f>
        <v>140.78805000000003</v>
      </c>
      <c r="H2097" s="2">
        <f>'Moving Avg'!G2097</f>
        <v>139.25208599999999</v>
      </c>
      <c r="I2097" s="2">
        <f>'Moving Avg'!H2097</f>
        <v>128.27771549999986</v>
      </c>
      <c r="J2097" s="6" t="str">
        <f>OBV!F2097</f>
        <v>BULLISH</v>
      </c>
      <c r="K2097" s="6" t="str">
        <f>OBV!G2097</f>
        <v>NEUTRAL</v>
      </c>
      <c r="L2097" s="6" t="str">
        <f>OBV!H2097</f>
        <v>BULLISH DIVERGENCE</v>
      </c>
    </row>
    <row r="2098" spans="1:12" ht="13.5" x14ac:dyDescent="0.25">
      <c r="A2098" s="3">
        <f>RSI!A2098</f>
        <v>45058</v>
      </c>
      <c r="B2098" s="2">
        <f>RSI!B2098</f>
        <v>141.15860000000001</v>
      </c>
      <c r="C2098" s="2">
        <f>RSI!I2098</f>
        <v>57.749348485278098</v>
      </c>
      <c r="D2098" s="2">
        <f>MACD!E2098</f>
        <v>-8.4616216429793667E-2</v>
      </c>
      <c r="E2098" s="2">
        <f>MACD!F2098</f>
        <v>0.16622260806916089</v>
      </c>
      <c r="F2098" s="2">
        <f>'Moving Avg'!D2098</f>
        <v>141.07214000000002</v>
      </c>
      <c r="G2098" s="2">
        <f>'Moving Avg'!F2098</f>
        <v>140.78805000000003</v>
      </c>
      <c r="H2098" s="2">
        <f>'Moving Avg'!G2098</f>
        <v>139.39324399999998</v>
      </c>
      <c r="I2098" s="2">
        <f>'Moving Avg'!H2098</f>
        <v>128.43656299999986</v>
      </c>
      <c r="J2098" s="6" t="str">
        <f>OBV!F2098</f>
        <v>BULLISH</v>
      </c>
      <c r="K2098" s="6" t="str">
        <f>OBV!G2098</f>
        <v>NEUTRAL</v>
      </c>
      <c r="L2098" s="6" t="str">
        <f>OBV!H2098</f>
        <v>CONFIRMED BULLISH</v>
      </c>
    </row>
    <row r="2099" spans="1:12" ht="13.5" x14ac:dyDescent="0.25">
      <c r="A2099" s="3">
        <f>RSI!A2099</f>
        <v>45061</v>
      </c>
      <c r="B2099" s="2">
        <f>RSI!B2099</f>
        <v>140.7175</v>
      </c>
      <c r="C2099" s="2">
        <f>RSI!I2099</f>
        <v>51.640650857329355</v>
      </c>
      <c r="D2099" s="2">
        <f>MACD!E2099</f>
        <v>4.3105944158980947E-3</v>
      </c>
      <c r="E2099" s="2">
        <f>MACD!F2099</f>
        <v>0.13384020533850832</v>
      </c>
      <c r="F2099" s="2">
        <f>'Moving Avg'!D2099</f>
        <v>140.98391999999998</v>
      </c>
      <c r="G2099" s="2">
        <f>'Moving Avg'!F2099</f>
        <v>140.76599500000003</v>
      </c>
      <c r="H2099" s="2">
        <f>'Moving Avg'!G2099</f>
        <v>139.53881399999997</v>
      </c>
      <c r="I2099" s="2">
        <f>'Moving Avg'!H2099</f>
        <v>128.59320499999987</v>
      </c>
      <c r="J2099" s="6" t="str">
        <f>OBV!F2099</f>
        <v>BEARISH</v>
      </c>
      <c r="K2099" s="6" t="str">
        <f>OBV!G2099</f>
        <v>NEUTRAL</v>
      </c>
      <c r="L2099" s="6" t="str">
        <f>OBV!H2099</f>
        <v>CONFIRMED BEARISH</v>
      </c>
    </row>
    <row r="2100" spans="1:12" ht="13.5" x14ac:dyDescent="0.25">
      <c r="A2100" s="3">
        <f>RSI!A2100</f>
        <v>45062</v>
      </c>
      <c r="B2100" s="2">
        <f>RSI!B2100</f>
        <v>141.15860000000001</v>
      </c>
      <c r="C2100" s="2">
        <f>RSI!I2100</f>
        <v>56.586194914924917</v>
      </c>
      <c r="D2100" s="2">
        <f>MACD!E2100</f>
        <v>4.628618018480779E-2</v>
      </c>
      <c r="E2100" s="2">
        <f>MACD!F2100</f>
        <v>0.11632940030776823</v>
      </c>
      <c r="F2100" s="2">
        <f>'Moving Avg'!D2100</f>
        <v>140.98391999999998</v>
      </c>
      <c r="G2100" s="2">
        <f>'Moving Avg'!F2100</f>
        <v>140.76599500000003</v>
      </c>
      <c r="H2100" s="2">
        <f>'Moving Avg'!G2100</f>
        <v>139.65879799999996</v>
      </c>
      <c r="I2100" s="2">
        <f>'Moving Avg'!H2100</f>
        <v>128.75205249999988</v>
      </c>
      <c r="J2100" s="6" t="str">
        <f>OBV!F2100</f>
        <v>BEARISH</v>
      </c>
      <c r="K2100" s="6" t="str">
        <f>OBV!G2100</f>
        <v>NEUTRAL</v>
      </c>
      <c r="L2100" s="6" t="str">
        <f>OBV!H2100</f>
        <v>NEUTRAL</v>
      </c>
    </row>
    <row r="2101" spans="1:12" ht="13.5" x14ac:dyDescent="0.25">
      <c r="A2101" s="3">
        <f>RSI!A2101</f>
        <v>45063</v>
      </c>
      <c r="B2101" s="2">
        <f>RSI!B2101</f>
        <v>141.15860000000001</v>
      </c>
      <c r="C2101" s="2">
        <f>RSI!I2101</f>
        <v>56.586194914924917</v>
      </c>
      <c r="D2101" s="2">
        <f>MACD!E2101</f>
        <v>6.5076326525883132E-2</v>
      </c>
      <c r="E2101" s="2">
        <f>MACD!F2101</f>
        <v>0.10607878555139122</v>
      </c>
      <c r="F2101" s="2">
        <f>'Moving Avg'!D2101</f>
        <v>140.98391999999998</v>
      </c>
      <c r="G2101" s="2">
        <f>'Moving Avg'!F2101</f>
        <v>140.79687500000006</v>
      </c>
      <c r="H2101" s="2">
        <f>'Moving Avg'!G2101</f>
        <v>139.77878199999998</v>
      </c>
      <c r="I2101" s="2">
        <f>'Moving Avg'!H2101</f>
        <v>128.91089999999988</v>
      </c>
      <c r="J2101" s="6" t="str">
        <f>OBV!F2101</f>
        <v>BEARISH</v>
      </c>
      <c r="K2101" s="6" t="str">
        <f>OBV!G2101</f>
        <v>NEUTRAL</v>
      </c>
      <c r="L2101" s="6" t="str">
        <f>OBV!H2101</f>
        <v>NEUTRAL</v>
      </c>
    </row>
    <row r="2102" spans="1:12" ht="13.5" x14ac:dyDescent="0.25">
      <c r="A2102" s="3">
        <f>RSI!A2102</f>
        <v>45064</v>
      </c>
      <c r="B2102" s="2">
        <f>RSI!B2102</f>
        <v>141.15860000000001</v>
      </c>
      <c r="C2102" s="2">
        <f>RSI!I2102</f>
        <v>56.586194914924931</v>
      </c>
      <c r="D2102" s="2">
        <f>MACD!E2102</f>
        <v>7.8051212388231761E-2</v>
      </c>
      <c r="E2102" s="2">
        <f>MACD!F2102</f>
        <v>0.10047327091875934</v>
      </c>
      <c r="F2102" s="2">
        <f>'Moving Avg'!D2102</f>
        <v>141.07038</v>
      </c>
      <c r="G2102" s="2">
        <f>'Moving Avg'!F2102</f>
        <v>140.82775500000005</v>
      </c>
      <c r="H2102" s="2">
        <f>'Moving Avg'!G2102</f>
        <v>139.89876599999997</v>
      </c>
      <c r="I2102" s="2">
        <f>'Moving Avg'!H2102</f>
        <v>129.06974749999986</v>
      </c>
      <c r="J2102" s="6" t="str">
        <f>OBV!F2102</f>
        <v>BEARISH</v>
      </c>
      <c r="K2102" s="6" t="str">
        <f>OBV!G2102</f>
        <v>NEUTRAL</v>
      </c>
      <c r="L2102" s="6" t="str">
        <f>OBV!H2102</f>
        <v>BEARISH DIVERGENCE</v>
      </c>
    </row>
    <row r="2103" spans="1:12" ht="13.5" x14ac:dyDescent="0.25">
      <c r="A2103" s="3">
        <f>RSI!A2103</f>
        <v>45065</v>
      </c>
      <c r="B2103" s="2">
        <f>RSI!B2103</f>
        <v>141.15860000000001</v>
      </c>
      <c r="C2103" s="2">
        <f>RSI!I2103</f>
        <v>56.586194914924931</v>
      </c>
      <c r="D2103" s="2">
        <f>MACD!E2103</f>
        <v>7.1383659005334721E-2</v>
      </c>
      <c r="E2103" s="2">
        <f>MACD!F2103</f>
        <v>9.4655348536074421E-2</v>
      </c>
      <c r="F2103" s="2">
        <f>'Moving Avg'!D2103</f>
        <v>141.07038</v>
      </c>
      <c r="G2103" s="2">
        <f>'Moving Avg'!F2103</f>
        <v>140.85863500000008</v>
      </c>
      <c r="H2103" s="2">
        <f>'Moving Avg'!G2103</f>
        <v>140.03992399999996</v>
      </c>
      <c r="I2103" s="2">
        <f>'Moving Avg'!H2103</f>
        <v>129.22859499999987</v>
      </c>
      <c r="J2103" s="6" t="str">
        <f>OBV!F2103</f>
        <v>BEARISH</v>
      </c>
      <c r="K2103" s="6" t="str">
        <f>OBV!G2103</f>
        <v>NEUTRAL</v>
      </c>
      <c r="L2103" s="6" t="str">
        <f>OBV!H2103</f>
        <v>NEUTRAL</v>
      </c>
    </row>
    <row r="2104" spans="1:12" ht="13.5" x14ac:dyDescent="0.25">
      <c r="A2104" s="3">
        <f>RSI!A2104</f>
        <v>45068</v>
      </c>
      <c r="B2104" s="2">
        <f>RSI!B2104</f>
        <v>141.15860000000001</v>
      </c>
      <c r="C2104" s="2">
        <f>RSI!I2104</f>
        <v>56.586194914924917</v>
      </c>
      <c r="D2104" s="2">
        <f>MACD!E2104</f>
        <v>9.1742314799290625E-2</v>
      </c>
      <c r="E2104" s="2">
        <f>MACD!F2104</f>
        <v>9.4072741788717662E-2</v>
      </c>
      <c r="F2104" s="2">
        <f>'Moving Avg'!D2104</f>
        <v>141.15860000000001</v>
      </c>
      <c r="G2104" s="2">
        <f>'Moving Avg'!F2104</f>
        <v>140.88951500000005</v>
      </c>
      <c r="H2104" s="2">
        <f>'Moving Avg'!G2104</f>
        <v>140.15990799999997</v>
      </c>
      <c r="I2104" s="2">
        <f>'Moving Avg'!H2104</f>
        <v>129.38744249999988</v>
      </c>
      <c r="J2104" s="6" t="str">
        <f>OBV!F2104</f>
        <v>BULLISH</v>
      </c>
      <c r="K2104" s="6" t="str">
        <f>OBV!G2104</f>
        <v>NEUTRAL</v>
      </c>
      <c r="L2104" s="6" t="str">
        <f>OBV!H2104</f>
        <v>CONFIRMED BULLISH</v>
      </c>
    </row>
    <row r="2105" spans="1:12" ht="13.5" x14ac:dyDescent="0.25">
      <c r="A2105" s="3">
        <f>RSI!A2105</f>
        <v>45069</v>
      </c>
      <c r="B2105" s="2">
        <f>RSI!B2105</f>
        <v>145.56979999999999</v>
      </c>
      <c r="C2105" s="2">
        <f>RSI!I2105</f>
        <v>82.504415746369403</v>
      </c>
      <c r="D2105" s="2">
        <f>MACD!E2105</f>
        <v>-0.22010822342252823</v>
      </c>
      <c r="E2105" s="2">
        <f>MACD!F2105</f>
        <v>3.1236548746468487E-2</v>
      </c>
      <c r="F2105" s="2">
        <f>'Moving Avg'!D2105</f>
        <v>142.04084</v>
      </c>
      <c r="G2105" s="2">
        <f>'Moving Avg'!F2105</f>
        <v>141.19830000000007</v>
      </c>
      <c r="H2105" s="2">
        <f>'Moving Avg'!G2105</f>
        <v>140.36811599999996</v>
      </c>
      <c r="I2105" s="2">
        <f>'Moving Avg'!H2105</f>
        <v>129.5903579999999</v>
      </c>
      <c r="J2105" s="6" t="str">
        <f>OBV!F2105</f>
        <v>BULLISH</v>
      </c>
      <c r="K2105" s="6" t="str">
        <f>OBV!G2105</f>
        <v>NEUTRAL</v>
      </c>
      <c r="L2105" s="6" t="str">
        <f>OBV!H2105</f>
        <v>CONFIRMED BULLISH</v>
      </c>
    </row>
    <row r="2106" spans="1:12" ht="13.5" x14ac:dyDescent="0.25">
      <c r="A2106" s="3">
        <f>RSI!A2106</f>
        <v>45070</v>
      </c>
      <c r="B2106" s="2">
        <f>RSI!B2106</f>
        <v>145.56979999999999</v>
      </c>
      <c r="C2106" s="2">
        <f>RSI!I2106</f>
        <v>82.504415746369389</v>
      </c>
      <c r="D2106" s="2">
        <f>MACD!E2106</f>
        <v>-0.51219729783079515</v>
      </c>
      <c r="E2106" s="2">
        <f>MACD!F2106</f>
        <v>-7.7450220568984235E-2</v>
      </c>
      <c r="F2106" s="2">
        <f>'Moving Avg'!D2106</f>
        <v>142.92308</v>
      </c>
      <c r="G2106" s="2">
        <f>'Moving Avg'!F2106</f>
        <v>141.50708500000005</v>
      </c>
      <c r="H2106" s="2">
        <f>'Moving Avg'!G2106</f>
        <v>140.57632399999997</v>
      </c>
      <c r="I2106" s="2">
        <f>'Moving Avg'!H2106</f>
        <v>129.77126149999989</v>
      </c>
      <c r="J2106" s="6" t="str">
        <f>OBV!F2106</f>
        <v>BULLISH</v>
      </c>
      <c r="K2106" s="6" t="str">
        <f>OBV!G2106</f>
        <v>NEUTRAL</v>
      </c>
      <c r="L2106" s="6" t="str">
        <f>OBV!H2106</f>
        <v>CONFIRMED BULLISH</v>
      </c>
    </row>
    <row r="2107" spans="1:12" ht="13.5" x14ac:dyDescent="0.25">
      <c r="A2107" s="3">
        <f>RSI!A2107</f>
        <v>45071</v>
      </c>
      <c r="B2107" s="2">
        <f>RSI!B2107</f>
        <v>148.22540000000001</v>
      </c>
      <c r="C2107" s="2">
        <f>RSI!I2107</f>
        <v>87.651546345837843</v>
      </c>
      <c r="D2107" s="2">
        <f>MACD!E2107</f>
        <v>-1.0486938968933543</v>
      </c>
      <c r="E2107" s="2">
        <f>MACD!F2107</f>
        <v>-0.27169895583385828</v>
      </c>
      <c r="F2107" s="2">
        <f>'Moving Avg'!D2107</f>
        <v>144.33643999999998</v>
      </c>
      <c r="G2107" s="2">
        <f>'Moving Avg'!F2107</f>
        <v>141.89130500000005</v>
      </c>
      <c r="H2107" s="2">
        <f>'Moving Avg'!G2107</f>
        <v>140.83235199999996</v>
      </c>
      <c r="I2107" s="2">
        <f>'Moving Avg'!H2107</f>
        <v>129.96544299999988</v>
      </c>
      <c r="J2107" s="6" t="str">
        <f>OBV!F2107</f>
        <v>BULLISH</v>
      </c>
      <c r="K2107" s="6" t="str">
        <f>OBV!G2107</f>
        <v>NEUTRAL</v>
      </c>
      <c r="L2107" s="6" t="str">
        <f>OBV!H2107</f>
        <v>CONFIRMED BULLISH</v>
      </c>
    </row>
    <row r="2108" spans="1:12" ht="13.5" x14ac:dyDescent="0.25">
      <c r="A2108" s="3">
        <f>RSI!A2108</f>
        <v>45072</v>
      </c>
      <c r="B2108" s="2">
        <f>RSI!B2108</f>
        <v>149.98099999999999</v>
      </c>
      <c r="C2108" s="2">
        <f>RSI!I2108</f>
        <v>89.790041661766878</v>
      </c>
      <c r="D2108" s="2">
        <f>MACD!E2108</f>
        <v>-1.6060716437726512</v>
      </c>
      <c r="E2108" s="2">
        <f>MACD!F2108</f>
        <v>-0.53857349342161687</v>
      </c>
      <c r="F2108" s="2">
        <f>'Moving Avg'!D2108</f>
        <v>146.10092</v>
      </c>
      <c r="G2108" s="2">
        <f>'Moving Avg'!F2108</f>
        <v>142.332425</v>
      </c>
      <c r="H2108" s="2">
        <f>'Moving Avg'!G2108</f>
        <v>141.12349199999997</v>
      </c>
      <c r="I2108" s="2">
        <f>'Moving Avg'!H2108</f>
        <v>130.16840249999987</v>
      </c>
      <c r="J2108" s="6" t="str">
        <f>OBV!F2108</f>
        <v>BULLISH</v>
      </c>
      <c r="K2108" s="6" t="str">
        <f>OBV!G2108</f>
        <v>NEUTRAL</v>
      </c>
      <c r="L2108" s="6" t="str">
        <f>OBV!H2108</f>
        <v>CONFIRMED BULLISH</v>
      </c>
    </row>
    <row r="2109" spans="1:12" ht="13.5" x14ac:dyDescent="0.25">
      <c r="A2109" s="3">
        <f>RSI!A2109</f>
        <v>45075</v>
      </c>
      <c r="B2109" s="2">
        <f>RSI!B2109</f>
        <v>146.4521</v>
      </c>
      <c r="C2109" s="2">
        <f>RSI!I2109</f>
        <v>65.307469369136115</v>
      </c>
      <c r="D2109" s="2">
        <f>MACD!E2109</f>
        <v>-1.9314625093473126</v>
      </c>
      <c r="E2109" s="2">
        <f>MACD!F2109</f>
        <v>-0.81715129660675601</v>
      </c>
      <c r="F2109" s="2">
        <f>'Moving Avg'!D2109</f>
        <v>147.15961999999999</v>
      </c>
      <c r="G2109" s="2">
        <f>'Moving Avg'!F2109</f>
        <v>142.59710000000001</v>
      </c>
      <c r="H2109" s="2">
        <f>'Moving Avg'!G2109</f>
        <v>141.33522999999997</v>
      </c>
      <c r="I2109" s="2">
        <f>'Moving Avg'!H2109</f>
        <v>130.35371749999987</v>
      </c>
      <c r="J2109" s="6" t="str">
        <f>OBV!F2109</f>
        <v>BULLISH</v>
      </c>
      <c r="K2109" s="6" t="str">
        <f>OBV!G2109</f>
        <v>NEUTRAL</v>
      </c>
      <c r="L2109" s="6" t="str">
        <f>OBV!H2109</f>
        <v>CONFIRMED BULLISH</v>
      </c>
    </row>
    <row r="2110" spans="1:12" ht="13.5" x14ac:dyDescent="0.25">
      <c r="A2110" s="3">
        <f>RSI!A2110</f>
        <v>45076</v>
      </c>
      <c r="B2110" s="2">
        <f>RSI!B2110</f>
        <v>146.4521</v>
      </c>
      <c r="C2110" s="2">
        <f>RSI!I2110</f>
        <v>65.307469369136115</v>
      </c>
      <c r="D2110" s="2">
        <f>MACD!E2110</f>
        <v>-2.1618774324118419</v>
      </c>
      <c r="E2110" s="2">
        <f>MACD!F2110</f>
        <v>-1.0860965237677733</v>
      </c>
      <c r="F2110" s="2">
        <f>'Moving Avg'!D2110</f>
        <v>147.33607999999998</v>
      </c>
      <c r="G2110" s="2">
        <f>'Moving Avg'!F2110</f>
        <v>142.86177499999999</v>
      </c>
      <c r="H2110" s="2">
        <f>'Moving Avg'!G2110</f>
        <v>141.529324</v>
      </c>
      <c r="I2110" s="2">
        <f>'Moving Avg'!H2110</f>
        <v>130.53903249999988</v>
      </c>
      <c r="J2110" s="6" t="str">
        <f>OBV!F2110</f>
        <v>BULLISH</v>
      </c>
      <c r="K2110" s="6" t="str">
        <f>OBV!G2110</f>
        <v>NEUTRAL</v>
      </c>
      <c r="L2110" s="6" t="str">
        <f>OBV!H2110</f>
        <v>CONFIRMED BULLISH</v>
      </c>
    </row>
    <row r="2111" spans="1:12" ht="13.5" x14ac:dyDescent="0.25">
      <c r="A2111" s="3">
        <f>RSI!A2111</f>
        <v>45077</v>
      </c>
      <c r="B2111" s="2">
        <f>RSI!B2111</f>
        <v>146.4521</v>
      </c>
      <c r="C2111" s="2">
        <f>RSI!I2111</f>
        <v>65.307469369136115</v>
      </c>
      <c r="D2111" s="2">
        <f>MACD!E2111</f>
        <v>-2.3780899512525764</v>
      </c>
      <c r="E2111" s="2">
        <f>MACD!F2111</f>
        <v>-1.344495209264734</v>
      </c>
      <c r="F2111" s="2">
        <f>'Moving Avg'!D2111</f>
        <v>147.51254</v>
      </c>
      <c r="G2111" s="2">
        <f>'Moving Avg'!F2111</f>
        <v>143.13086000000001</v>
      </c>
      <c r="H2111" s="2">
        <f>'Moving Avg'!G2111</f>
        <v>141.72341800000001</v>
      </c>
      <c r="I2111" s="2">
        <f>'Moving Avg'!H2111</f>
        <v>130.72434749999988</v>
      </c>
      <c r="J2111" s="6" t="str">
        <f>OBV!F2111</f>
        <v>BULLISH</v>
      </c>
      <c r="K2111" s="6" t="str">
        <f>OBV!G2111</f>
        <v>NEUTRAL</v>
      </c>
      <c r="L2111" s="6" t="str">
        <f>OBV!H2111</f>
        <v>CONFIRMED BULLISH</v>
      </c>
    </row>
    <row r="2112" spans="1:12" ht="13.5" x14ac:dyDescent="0.25">
      <c r="A2112" s="3">
        <f>RSI!A2112</f>
        <v>45078</v>
      </c>
      <c r="B2112" s="2">
        <f>RSI!B2112</f>
        <v>148.86940000000001</v>
      </c>
      <c r="C2112" s="2">
        <f>RSI!I2112</f>
        <v>71.86966320787505</v>
      </c>
      <c r="D2112" s="2">
        <f>MACD!E2112</f>
        <v>-2.7597705292474473</v>
      </c>
      <c r="E2112" s="2">
        <f>MACD!F2112</f>
        <v>-1.6275502732612768</v>
      </c>
      <c r="F2112" s="2">
        <f>'Moving Avg'!D2112</f>
        <v>147.64133999999999</v>
      </c>
      <c r="G2112" s="2">
        <f>'Moving Avg'!F2112</f>
        <v>143.52080999999998</v>
      </c>
      <c r="H2112" s="2">
        <f>'Moving Avg'!G2112</f>
        <v>141.965858</v>
      </c>
      <c r="I2112" s="2">
        <f>'Moving Avg'!H2112</f>
        <v>130.92174899999989</v>
      </c>
      <c r="J2112" s="6" t="str">
        <f>OBV!F2112</f>
        <v>BEARISH</v>
      </c>
      <c r="K2112" s="6" t="str">
        <f>OBV!G2112</f>
        <v>NEUTRAL</v>
      </c>
      <c r="L2112" s="6" t="str">
        <f>OBV!H2112</f>
        <v>BEARISH DIVERGENCE</v>
      </c>
    </row>
    <row r="2113" spans="1:12" ht="13.5" x14ac:dyDescent="0.25">
      <c r="A2113" s="3">
        <f>RSI!A2113</f>
        <v>45079</v>
      </c>
      <c r="B2113" s="2">
        <f>RSI!B2113</f>
        <v>148.86940000000001</v>
      </c>
      <c r="C2113" s="2">
        <f>RSI!I2113</f>
        <v>71.86966320787505</v>
      </c>
      <c r="D2113" s="2">
        <f>MACD!E2113</f>
        <v>-3.1152300074001289</v>
      </c>
      <c r="E2113" s="2">
        <f>MACD!F2113</f>
        <v>-1.9250862200890473</v>
      </c>
      <c r="F2113" s="2">
        <f>'Moving Avg'!D2113</f>
        <v>147.41902000000002</v>
      </c>
      <c r="G2113" s="2">
        <f>'Moving Avg'!F2113</f>
        <v>143.915615</v>
      </c>
      <c r="H2113" s="2">
        <f>'Moving Avg'!G2113</f>
        <v>142.20829800000001</v>
      </c>
      <c r="I2113" s="2">
        <f>'Moving Avg'!H2113</f>
        <v>131.11915049999988</v>
      </c>
      <c r="J2113" s="6" t="str">
        <f>OBV!F2113</f>
        <v>BEARISH</v>
      </c>
      <c r="K2113" s="6" t="str">
        <f>OBV!G2113</f>
        <v>NEUTRAL</v>
      </c>
      <c r="L2113" s="6" t="str">
        <f>OBV!H2113</f>
        <v>CONFIRMED BEARISH</v>
      </c>
    </row>
    <row r="2114" spans="1:12" ht="13.5" x14ac:dyDescent="0.25">
      <c r="A2114" s="3">
        <f>RSI!A2114</f>
        <v>45082</v>
      </c>
      <c r="B2114" s="2">
        <f>RSI!B2114</f>
        <v>148.86940000000001</v>
      </c>
      <c r="C2114" s="2">
        <f>RSI!I2114</f>
        <v>71.86966320787505</v>
      </c>
      <c r="D2114" s="2">
        <f>MACD!E2114</f>
        <v>-3.4460950685465548</v>
      </c>
      <c r="E2114" s="2">
        <f>MACD!F2114</f>
        <v>-2.2292879897805489</v>
      </c>
      <c r="F2114" s="2">
        <f>'Moving Avg'!D2114</f>
        <v>147.90248000000003</v>
      </c>
      <c r="G2114" s="2">
        <f>'Moving Avg'!F2114</f>
        <v>144.30115499999999</v>
      </c>
      <c r="H2114" s="2">
        <f>'Moving Avg'!G2114</f>
        <v>142.450738</v>
      </c>
      <c r="I2114" s="2">
        <f>'Moving Avg'!H2114</f>
        <v>131.31655199999989</v>
      </c>
      <c r="J2114" s="6" t="str">
        <f>OBV!F2114</f>
        <v>BULLISH</v>
      </c>
      <c r="K2114" s="6" t="str">
        <f>OBV!G2114</f>
        <v>NEUTRAL</v>
      </c>
      <c r="L2114" s="6" t="str">
        <f>OBV!H2114</f>
        <v>CONFIRMED BULLISH</v>
      </c>
    </row>
    <row r="2115" spans="1:12" ht="13.5" x14ac:dyDescent="0.25">
      <c r="A2115" s="3">
        <f>RSI!A2115</f>
        <v>45083</v>
      </c>
      <c r="B2115" s="2">
        <f>RSI!B2115</f>
        <v>148.86940000000001</v>
      </c>
      <c r="C2115" s="2">
        <f>RSI!I2115</f>
        <v>71.86966320787505</v>
      </c>
      <c r="D2115" s="2">
        <f>MACD!E2115</f>
        <v>-3.0752743037062942</v>
      </c>
      <c r="E2115" s="2">
        <f>MACD!F2115</f>
        <v>-2.3984852525656981</v>
      </c>
      <c r="F2115" s="2">
        <f>'Moving Avg'!D2115</f>
        <v>148.38594000000003</v>
      </c>
      <c r="G2115" s="2">
        <f>'Moving Avg'!F2115</f>
        <v>144.68669500000001</v>
      </c>
      <c r="H2115" s="2">
        <f>'Moving Avg'!G2115</f>
        <v>142.62259800000001</v>
      </c>
      <c r="I2115" s="2">
        <f>'Moving Avg'!H2115</f>
        <v>131.5139534999999</v>
      </c>
      <c r="J2115" s="6" t="str">
        <f>OBV!F2115</f>
        <v>BULLISH</v>
      </c>
      <c r="K2115" s="6" t="str">
        <f>OBV!G2115</f>
        <v>NEUTRAL</v>
      </c>
      <c r="L2115" s="6" t="str">
        <f>OBV!H2115</f>
        <v>CONFIRMED BULLISH</v>
      </c>
    </row>
    <row r="2116" spans="1:12" ht="13.5" x14ac:dyDescent="0.25">
      <c r="A2116" s="3">
        <f>RSI!A2116</f>
        <v>45084</v>
      </c>
      <c r="B2116" s="2">
        <f>RSI!B2116</f>
        <v>146.4521</v>
      </c>
      <c r="C2116" s="2">
        <f>RSI!I2116</f>
        <v>57.293127045140636</v>
      </c>
      <c r="D2116" s="2">
        <f>MACD!E2116</f>
        <v>-2.6082423733761004</v>
      </c>
      <c r="E2116" s="2">
        <f>MACD!F2116</f>
        <v>-2.4404366767277788</v>
      </c>
      <c r="F2116" s="2">
        <f>'Moving Avg'!D2116</f>
        <v>148.38594000000001</v>
      </c>
      <c r="G2116" s="2">
        <f>'Moving Avg'!F2116</f>
        <v>144.95137</v>
      </c>
      <c r="H2116" s="2">
        <f>'Moving Avg'!G2116</f>
        <v>142.72846800000002</v>
      </c>
      <c r="I2116" s="2">
        <f>'Moving Avg'!H2116</f>
        <v>131.70804699999991</v>
      </c>
      <c r="J2116" s="6" t="str">
        <f>OBV!F2116</f>
        <v>BEARISH</v>
      </c>
      <c r="K2116" s="6" t="str">
        <f>OBV!G2116</f>
        <v>WEAK</v>
      </c>
      <c r="L2116" s="6" t="str">
        <f>OBV!H2116</f>
        <v>NEUTRAL</v>
      </c>
    </row>
    <row r="2117" spans="1:12" ht="13.5" x14ac:dyDescent="0.25">
      <c r="A2117" s="3">
        <f>RSI!A2117</f>
        <v>45085</v>
      </c>
      <c r="B2117" s="2">
        <f>RSI!B2117</f>
        <v>146.46090000000001</v>
      </c>
      <c r="C2117" s="2">
        <f>RSI!I2117</f>
        <v>57.327058158649876</v>
      </c>
      <c r="D2117" s="2">
        <f>MACD!E2117</f>
        <v>-1.8147633125946072</v>
      </c>
      <c r="E2117" s="2">
        <f>MACD!F2117</f>
        <v>-2.3153020039011443</v>
      </c>
      <c r="F2117" s="2">
        <f>'Moving Avg'!D2117</f>
        <v>147.90424000000002</v>
      </c>
      <c r="G2117" s="2">
        <f>'Moving Avg'!F2117</f>
        <v>145.23809999999997</v>
      </c>
      <c r="H2117" s="2">
        <f>'Moving Avg'!G2117</f>
        <v>142.80804600000002</v>
      </c>
      <c r="I2117" s="2">
        <f>'Moving Avg'!H2117</f>
        <v>131.90218449999992</v>
      </c>
      <c r="J2117" s="6" t="str">
        <f>OBV!F2117</f>
        <v>BEARISH</v>
      </c>
      <c r="K2117" s="6" t="str">
        <f>OBV!G2117</f>
        <v>WEAK</v>
      </c>
      <c r="L2117" s="6" t="str">
        <f>OBV!H2117</f>
        <v>CONFIRMED BEARISH</v>
      </c>
    </row>
    <row r="2118" spans="1:12" ht="13.5" x14ac:dyDescent="0.25">
      <c r="A2118" s="3">
        <f>RSI!A2118</f>
        <v>45086</v>
      </c>
      <c r="B2118" s="2">
        <f>RSI!B2118</f>
        <v>146.6583</v>
      </c>
      <c r="C2118" s="2">
        <f>RSI!I2118</f>
        <v>58.130668515401496</v>
      </c>
      <c r="D2118" s="2">
        <f>MACD!E2118</f>
        <v>-0.89683227280747246</v>
      </c>
      <c r="E2118" s="2">
        <f>MACD!F2118</f>
        <v>-2.0316080576824098</v>
      </c>
      <c r="F2118" s="2">
        <f>'Moving Avg'!D2118</f>
        <v>147.46202000000002</v>
      </c>
      <c r="G2118" s="2">
        <f>'Moving Avg'!F2118</f>
        <v>145.51308499999999</v>
      </c>
      <c r="H2118" s="2">
        <f>'Moving Avg'!G2118</f>
        <v>142.89157200000002</v>
      </c>
      <c r="I2118" s="2">
        <f>'Moving Avg'!H2118</f>
        <v>132.11054249999989</v>
      </c>
      <c r="J2118" s="6" t="str">
        <f>OBV!F2118</f>
        <v>BEARISH</v>
      </c>
      <c r="K2118" s="6" t="str">
        <f>OBV!G2118</f>
        <v>WEAK</v>
      </c>
      <c r="L2118" s="6" t="str">
        <f>OBV!H2118</f>
        <v>CONFIRMED BEARISH</v>
      </c>
    </row>
    <row r="2119" spans="1:12" ht="13.5" x14ac:dyDescent="0.25">
      <c r="A2119" s="3">
        <f>RSI!A2119</f>
        <v>45089</v>
      </c>
      <c r="B2119" s="2">
        <f>RSI!B2119</f>
        <v>148.85820000000001</v>
      </c>
      <c r="C2119" s="2">
        <f>RSI!I2119</f>
        <v>65.849194459602955</v>
      </c>
      <c r="D2119" s="2">
        <f>MACD!E2119</f>
        <v>-0.83543294222999975</v>
      </c>
      <c r="E2119" s="2">
        <f>MACD!F2119</f>
        <v>-1.792373034591928</v>
      </c>
      <c r="F2119" s="2">
        <f>'Moving Avg'!D2119</f>
        <v>147.45978000000002</v>
      </c>
      <c r="G2119" s="2">
        <f>'Moving Avg'!F2119</f>
        <v>145.92012</v>
      </c>
      <c r="H2119" s="2">
        <f>'Moving Avg'!G2119</f>
        <v>143.01909600000002</v>
      </c>
      <c r="I2119" s="2">
        <f>'Moving Avg'!H2119</f>
        <v>132.32107749999992</v>
      </c>
      <c r="J2119" s="6" t="str">
        <f>OBV!F2119</f>
        <v>BEARISH</v>
      </c>
      <c r="K2119" s="6" t="str">
        <f>OBV!G2119</f>
        <v>WEAK</v>
      </c>
      <c r="L2119" s="6" t="str">
        <f>OBV!H2119</f>
        <v>CONFIRMED BEARISH</v>
      </c>
    </row>
    <row r="2120" spans="1:12" ht="13.5" x14ac:dyDescent="0.25">
      <c r="A2120" s="3">
        <f>RSI!A2120</f>
        <v>45090</v>
      </c>
      <c r="B2120" s="2">
        <f>RSI!B2120</f>
        <v>148.85820000000001</v>
      </c>
      <c r="C2120" s="2">
        <f>RSI!I2120</f>
        <v>65.849194459602955</v>
      </c>
      <c r="D2120" s="2">
        <f>MACD!E2120</f>
        <v>-0.80522739329057913</v>
      </c>
      <c r="E2120" s="2">
        <f>MACD!F2120</f>
        <v>-1.5949439063316584</v>
      </c>
      <c r="F2120" s="2">
        <f>'Moving Avg'!D2120</f>
        <v>147.45753999999999</v>
      </c>
      <c r="G2120" s="2">
        <f>'Moving Avg'!F2120</f>
        <v>146.30510000000001</v>
      </c>
      <c r="H2120" s="2">
        <f>'Moving Avg'!G2120</f>
        <v>143.13779800000003</v>
      </c>
      <c r="I2120" s="2">
        <f>'Moving Avg'!H2120</f>
        <v>132.52940699999991</v>
      </c>
      <c r="J2120" s="6" t="str">
        <f>OBV!F2120</f>
        <v>BEARISH</v>
      </c>
      <c r="K2120" s="6" t="str">
        <f>OBV!G2120</f>
        <v>WEAK</v>
      </c>
      <c r="L2120" s="6" t="str">
        <f>OBV!H2120</f>
        <v>CONFIRMED BEARISH</v>
      </c>
    </row>
    <row r="2121" spans="1:12" ht="13.5" x14ac:dyDescent="0.25">
      <c r="A2121" s="3">
        <f>RSI!A2121</f>
        <v>45091</v>
      </c>
      <c r="B2121" s="2">
        <f>RSI!B2121</f>
        <v>148.85820000000001</v>
      </c>
      <c r="C2121" s="2">
        <f>RSI!I2121</f>
        <v>65.849194459602955</v>
      </c>
      <c r="D2121" s="2">
        <f>MACD!E2121</f>
        <v>-0.79980563963957252</v>
      </c>
      <c r="E2121" s="2">
        <f>MACD!F2121</f>
        <v>-1.4359162529932412</v>
      </c>
      <c r="F2121" s="2">
        <f>'Moving Avg'!D2121</f>
        <v>147.93876</v>
      </c>
      <c r="G2121" s="2">
        <f>'Moving Avg'!F2121</f>
        <v>146.69008000000002</v>
      </c>
      <c r="H2121" s="2">
        <f>'Moving Avg'!G2121</f>
        <v>143.25650000000002</v>
      </c>
      <c r="I2121" s="2">
        <f>'Moving Avg'!H2121</f>
        <v>132.73773649999993</v>
      </c>
      <c r="J2121" s="6" t="str">
        <f>OBV!F2121</f>
        <v>BULLISH</v>
      </c>
      <c r="K2121" s="6" t="str">
        <f>OBV!G2121</f>
        <v>NEUTRAL</v>
      </c>
      <c r="L2121" s="6" t="str">
        <f>OBV!H2121</f>
        <v>BULLISH DIVERGENCE</v>
      </c>
    </row>
    <row r="2122" spans="1:12" ht="13.5" x14ac:dyDescent="0.25">
      <c r="A2122" s="3">
        <f>RSI!A2122</f>
        <v>45092</v>
      </c>
      <c r="B2122" s="2">
        <f>RSI!B2122</f>
        <v>148.85820000000001</v>
      </c>
      <c r="C2122" s="2">
        <f>RSI!I2122</f>
        <v>65.849194459602955</v>
      </c>
      <c r="D2122" s="2">
        <f>MACD!E2122</f>
        <v>-0.44197086809376174</v>
      </c>
      <c r="E2122" s="2">
        <f>MACD!F2122</f>
        <v>-1.2371271760133453</v>
      </c>
      <c r="F2122" s="2">
        <f>'Moving Avg'!D2122</f>
        <v>148.41821999999999</v>
      </c>
      <c r="G2122" s="2">
        <f>'Moving Avg'!F2122</f>
        <v>147.07506000000004</v>
      </c>
      <c r="H2122" s="2">
        <f>'Moving Avg'!G2122</f>
        <v>143.375202</v>
      </c>
      <c r="I2122" s="2">
        <f>'Moving Avg'!H2122</f>
        <v>132.94606599999989</v>
      </c>
      <c r="J2122" s="6" t="str">
        <f>OBV!F2122</f>
        <v>BEARISH</v>
      </c>
      <c r="K2122" s="6" t="str">
        <f>OBV!G2122</f>
        <v>NEUTRAL</v>
      </c>
      <c r="L2122" s="6" t="str">
        <f>OBV!H2122</f>
        <v>CONFIRMED BEARISH</v>
      </c>
    </row>
    <row r="2123" spans="1:12" ht="13.5" x14ac:dyDescent="0.25">
      <c r="A2123" s="3">
        <f>RSI!A2123</f>
        <v>45093</v>
      </c>
      <c r="B2123" s="2">
        <f>RSI!B2123</f>
        <v>148.85820000000001</v>
      </c>
      <c r="C2123" s="2">
        <f>RSI!I2123</f>
        <v>65.849194459602955</v>
      </c>
      <c r="D2123" s="2">
        <f>MACD!E2123</f>
        <v>-0.15645164972488601</v>
      </c>
      <c r="E2123" s="2">
        <f>MACD!F2123</f>
        <v>-1.0209920707556535</v>
      </c>
      <c r="F2123" s="2">
        <f>'Moving Avg'!D2123</f>
        <v>148.85820000000001</v>
      </c>
      <c r="G2123" s="2">
        <f>'Moving Avg'!F2123</f>
        <v>147.46004000000002</v>
      </c>
      <c r="H2123" s="2">
        <f>'Moving Avg'!G2123</f>
        <v>143.511548</v>
      </c>
      <c r="I2123" s="2">
        <f>'Moving Avg'!H2123</f>
        <v>133.15439549999991</v>
      </c>
      <c r="J2123" s="6" t="str">
        <f>OBV!F2123</f>
        <v>BULLISH</v>
      </c>
      <c r="K2123" s="6" t="str">
        <f>OBV!G2123</f>
        <v>NEUTRAL</v>
      </c>
      <c r="L2123" s="6" t="str">
        <f>OBV!H2123</f>
        <v>CONFIRMED BULLISH</v>
      </c>
    </row>
    <row r="2124" spans="1:12" ht="13.5" x14ac:dyDescent="0.25">
      <c r="A2124" s="3">
        <f>RSI!A2124</f>
        <v>45096</v>
      </c>
      <c r="B2124" s="2">
        <f>RSI!B2124</f>
        <v>148.85820000000001</v>
      </c>
      <c r="C2124" s="2">
        <f>RSI!I2124</f>
        <v>65.849194459602955</v>
      </c>
      <c r="D2124" s="2">
        <f>MACD!E2124</f>
        <v>6.9156303694882126E-2</v>
      </c>
      <c r="E2124" s="2">
        <f>MACD!F2124</f>
        <v>-0.80296239586554641</v>
      </c>
      <c r="F2124" s="2">
        <f>'Moving Avg'!D2124</f>
        <v>148.85820000000001</v>
      </c>
      <c r="G2124" s="2">
        <f>'Moving Avg'!F2124</f>
        <v>147.84502000000003</v>
      </c>
      <c r="H2124" s="2">
        <f>'Moving Avg'!G2124</f>
        <v>143.64789400000001</v>
      </c>
      <c r="I2124" s="2">
        <f>'Moving Avg'!H2124</f>
        <v>133.3627249999999</v>
      </c>
      <c r="J2124" s="6" t="str">
        <f>OBV!F2124</f>
        <v>NEUTRAL</v>
      </c>
      <c r="K2124" s="6" t="str">
        <f>OBV!G2124</f>
        <v>NEUTRAL</v>
      </c>
      <c r="L2124" s="6" t="str">
        <f>OBV!H2124</f>
        <v>NEUTRAL</v>
      </c>
    </row>
    <row r="2125" spans="1:12" ht="13.5" x14ac:dyDescent="0.25">
      <c r="A2125" s="3">
        <f>RSI!A2125</f>
        <v>45097</v>
      </c>
      <c r="B2125" s="2">
        <f>RSI!B2125</f>
        <v>148.84899999999999</v>
      </c>
      <c r="C2125" s="2">
        <f>RSI!I2125</f>
        <v>65.770097495435408</v>
      </c>
      <c r="D2125" s="2">
        <f>MACD!E2125</f>
        <v>0.24593568254289266</v>
      </c>
      <c r="E2125" s="2">
        <f>MACD!F2125</f>
        <v>-0.59318278018385862</v>
      </c>
      <c r="F2125" s="2">
        <f>'Moving Avg'!D2125</f>
        <v>148.85636</v>
      </c>
      <c r="G2125" s="2">
        <f>'Moving Avg'!F2125</f>
        <v>148.00898000000004</v>
      </c>
      <c r="H2125" s="2">
        <f>'Moving Avg'!G2125</f>
        <v>143.80170200000001</v>
      </c>
      <c r="I2125" s="2">
        <f>'Moving Avg'!H2125</f>
        <v>133.5950934999999</v>
      </c>
      <c r="J2125" s="6" t="str">
        <f>OBV!F2125</f>
        <v>BEARISH</v>
      </c>
      <c r="K2125" s="6" t="str">
        <f>OBV!G2125</f>
        <v>NEUTRAL</v>
      </c>
      <c r="L2125" s="6" t="str">
        <f>OBV!H2125</f>
        <v>CONFIRMED BEARISH</v>
      </c>
    </row>
    <row r="2126" spans="1:12" ht="13.5" x14ac:dyDescent="0.25">
      <c r="A2126" s="3">
        <f>RSI!A2126</f>
        <v>45098</v>
      </c>
      <c r="B2126" s="2">
        <f>RSI!B2126</f>
        <v>148.94069999999999</v>
      </c>
      <c r="C2126" s="2">
        <f>RSI!I2126</f>
        <v>66.205827391164021</v>
      </c>
      <c r="D2126" s="2">
        <f>MACD!E2126</f>
        <v>3.1829373948539796E-3</v>
      </c>
      <c r="E2126" s="2">
        <f>MACD!F2126</f>
        <v>-0.47390963666811614</v>
      </c>
      <c r="F2126" s="2">
        <f>'Moving Avg'!D2126</f>
        <v>148.87286</v>
      </c>
      <c r="G2126" s="2">
        <f>'Moving Avg'!F2126</f>
        <v>148.17752500000006</v>
      </c>
      <c r="H2126" s="2">
        <f>'Moving Avg'!G2126</f>
        <v>143.97146000000001</v>
      </c>
      <c r="I2126" s="2">
        <f>'Moving Avg'!H2126</f>
        <v>133.8048939999999</v>
      </c>
      <c r="J2126" s="6" t="str">
        <f>OBV!F2126</f>
        <v>BEARISH</v>
      </c>
      <c r="K2126" s="6" t="str">
        <f>OBV!G2126</f>
        <v>NEUTRAL</v>
      </c>
      <c r="L2126" s="6" t="str">
        <f>OBV!H2126</f>
        <v>BEARISH DIVERGENCE</v>
      </c>
    </row>
    <row r="2127" spans="1:12" ht="13.5" x14ac:dyDescent="0.25">
      <c r="A2127" s="3">
        <f>RSI!A2127</f>
        <v>45099</v>
      </c>
      <c r="B2127" s="2">
        <f>RSI!B2127</f>
        <v>148.94069999999999</v>
      </c>
      <c r="C2127" s="2">
        <f>RSI!I2127</f>
        <v>66.205827391164021</v>
      </c>
      <c r="D2127" s="2">
        <f>MACD!E2127</f>
        <v>-0.21405050039797402</v>
      </c>
      <c r="E2127" s="2">
        <f>MACD!F2127</f>
        <v>-0.42193780941408771</v>
      </c>
      <c r="F2127" s="2">
        <f>'Moving Avg'!D2127</f>
        <v>148.88936000000001</v>
      </c>
      <c r="G2127" s="2">
        <f>'Moving Avg'!F2127</f>
        <v>148.21329000000006</v>
      </c>
      <c r="H2127" s="2">
        <f>'Moving Avg'!G2127</f>
        <v>144.14121800000001</v>
      </c>
      <c r="I2127" s="2">
        <f>'Moving Avg'!H2127</f>
        <v>134.02025249999988</v>
      </c>
      <c r="J2127" s="6" t="str">
        <f>OBV!F2127</f>
        <v>BEARISH</v>
      </c>
      <c r="K2127" s="6" t="str">
        <f>OBV!G2127</f>
        <v>NEUTRAL</v>
      </c>
      <c r="L2127" s="6" t="str">
        <f>OBV!H2127</f>
        <v>BEARISH DIVERGENCE</v>
      </c>
    </row>
    <row r="2128" spans="1:12" ht="13.5" x14ac:dyDescent="0.25">
      <c r="A2128" s="3">
        <f>RSI!A2128</f>
        <v>45100</v>
      </c>
      <c r="B2128" s="2">
        <f>RSI!B2128</f>
        <v>151.23220000000001</v>
      </c>
      <c r="C2128" s="2">
        <f>RSI!I2128</f>
        <v>75.313250279390729</v>
      </c>
      <c r="D2128" s="2">
        <f>MACD!E2128</f>
        <v>-0.54943965535937878</v>
      </c>
      <c r="E2128" s="2">
        <f>MACD!F2128</f>
        <v>-0.44743817860314594</v>
      </c>
      <c r="F2128" s="2">
        <f>'Moving Avg'!D2128</f>
        <v>149.36416000000003</v>
      </c>
      <c r="G2128" s="2">
        <f>'Moving Avg'!F2128</f>
        <v>148.27585000000005</v>
      </c>
      <c r="H2128" s="2">
        <f>'Moving Avg'!G2128</f>
        <v>144.34269000000003</v>
      </c>
      <c r="I2128" s="2">
        <f>'Moving Avg'!H2128</f>
        <v>134.24265749999989</v>
      </c>
      <c r="J2128" s="6" t="str">
        <f>OBV!F2128</f>
        <v>BULLISH</v>
      </c>
      <c r="K2128" s="6" t="str">
        <f>OBV!G2128</f>
        <v>NEUTRAL</v>
      </c>
      <c r="L2128" s="6" t="str">
        <f>OBV!H2128</f>
        <v>CONFIRMED BULLISH</v>
      </c>
    </row>
    <row r="2129" spans="1:12" ht="13.5" x14ac:dyDescent="0.25">
      <c r="A2129" s="3">
        <f>RSI!A2129</f>
        <v>45103</v>
      </c>
      <c r="B2129" s="2">
        <f>RSI!B2129</f>
        <v>151.0581</v>
      </c>
      <c r="C2129" s="2">
        <f>RSI!I2129</f>
        <v>73.688388816416818</v>
      </c>
      <c r="D2129" s="2">
        <f>MACD!E2129</f>
        <v>-0.50672928211989188</v>
      </c>
      <c r="E2129" s="2">
        <f>MACD!F2129</f>
        <v>-0.45929639930649513</v>
      </c>
      <c r="F2129" s="2">
        <f>'Moving Avg'!D2129</f>
        <v>149.80413999999999</v>
      </c>
      <c r="G2129" s="2">
        <f>'Moving Avg'!F2129</f>
        <v>148.50615000000008</v>
      </c>
      <c r="H2129" s="2">
        <f>'Moving Avg'!G2129</f>
        <v>144.54068000000004</v>
      </c>
      <c r="I2129" s="2">
        <f>'Moving Avg'!H2129</f>
        <v>134.46419199999988</v>
      </c>
      <c r="J2129" s="6" t="str">
        <f>OBV!F2129</f>
        <v>BEARISH</v>
      </c>
      <c r="K2129" s="6" t="str">
        <f>OBV!G2129</f>
        <v>NEUTRAL</v>
      </c>
      <c r="L2129" s="6" t="str">
        <f>OBV!H2129</f>
        <v>BEARISH DIVERGENCE</v>
      </c>
    </row>
    <row r="2130" spans="1:12" ht="13.5" x14ac:dyDescent="0.25">
      <c r="A2130" s="3">
        <f>RSI!A2130</f>
        <v>45104</v>
      </c>
      <c r="B2130" s="2">
        <f>RSI!B2130</f>
        <v>151.0581</v>
      </c>
      <c r="C2130" s="2">
        <f>RSI!I2130</f>
        <v>73.688388816416818</v>
      </c>
      <c r="D2130" s="2">
        <f>MACD!E2130</f>
        <v>-0.49256213177989139</v>
      </c>
      <c r="E2130" s="2">
        <f>MACD!F2130</f>
        <v>-0.46594954580117443</v>
      </c>
      <c r="F2130" s="2">
        <f>'Moving Avg'!D2130</f>
        <v>150.24596</v>
      </c>
      <c r="G2130" s="2">
        <f>'Moving Avg'!F2130</f>
        <v>148.73645000000008</v>
      </c>
      <c r="H2130" s="2">
        <f>'Moving Avg'!G2130</f>
        <v>144.73867000000001</v>
      </c>
      <c r="I2130" s="2">
        <f>'Moving Avg'!H2130</f>
        <v>134.6857264999999</v>
      </c>
      <c r="J2130" s="6" t="str">
        <f>OBV!F2130</f>
        <v>BEARISH</v>
      </c>
      <c r="K2130" s="6" t="str">
        <f>OBV!G2130</f>
        <v>NEUTRAL</v>
      </c>
      <c r="L2130" s="6" t="str">
        <f>OBV!H2130</f>
        <v>BEARISH DIVERGENCE</v>
      </c>
    </row>
    <row r="2131" spans="1:12" ht="13.5" x14ac:dyDescent="0.25">
      <c r="A2131" s="3">
        <f>RSI!A2131</f>
        <v>45107</v>
      </c>
      <c r="B2131" s="2">
        <f>RSI!B2131</f>
        <v>151.0581</v>
      </c>
      <c r="C2131" s="2">
        <f>RSI!I2131</f>
        <v>73.688388816416818</v>
      </c>
      <c r="D2131" s="2">
        <f>MACD!E2131</f>
        <v>-0.50091935437072266</v>
      </c>
      <c r="E2131" s="2">
        <f>MACD!F2131</f>
        <v>-0.47294350751508413</v>
      </c>
      <c r="F2131" s="2">
        <f>'Moving Avg'!D2131</f>
        <v>150.66943999999998</v>
      </c>
      <c r="G2131" s="2">
        <f>'Moving Avg'!F2131</f>
        <v>148.96675000000008</v>
      </c>
      <c r="H2131" s="2">
        <f>'Moving Avg'!G2131</f>
        <v>144.94901200000001</v>
      </c>
      <c r="I2131" s="2">
        <f>'Moving Avg'!H2131</f>
        <v>134.90726099999989</v>
      </c>
      <c r="J2131" s="6" t="str">
        <f>OBV!F2131</f>
        <v>BEARISH</v>
      </c>
      <c r="K2131" s="6" t="str">
        <f>OBV!G2131</f>
        <v>NEUTRAL</v>
      </c>
      <c r="L2131" s="6" t="str">
        <f>OBV!H2131</f>
        <v>BEARISH DIVERGENCE</v>
      </c>
    </row>
    <row r="2132" spans="1:12" ht="13.5" x14ac:dyDescent="0.25">
      <c r="A2132" s="3">
        <f>RSI!A2132</f>
        <v>45110</v>
      </c>
      <c r="B2132" s="2">
        <f>RSI!B2132</f>
        <v>151.0581</v>
      </c>
      <c r="C2132" s="2">
        <f>RSI!I2132</f>
        <v>73.688388816416818</v>
      </c>
      <c r="D2132" s="2">
        <f>MACD!E2132</f>
        <v>-0.5268286386869363</v>
      </c>
      <c r="E2132" s="2">
        <f>MACD!F2132</f>
        <v>-0.48372053374945462</v>
      </c>
      <c r="F2132" s="2">
        <f>'Moving Avg'!D2132</f>
        <v>151.09291999999999</v>
      </c>
      <c r="G2132" s="2">
        <f>'Moving Avg'!F2132</f>
        <v>149.07618500000007</v>
      </c>
      <c r="H2132" s="2">
        <f>'Moving Avg'!G2132</f>
        <v>145.15935400000001</v>
      </c>
      <c r="I2132" s="2">
        <f>'Moving Avg'!H2132</f>
        <v>135.11560599999987</v>
      </c>
      <c r="J2132" s="6" t="str">
        <f>OBV!F2132</f>
        <v>BEARISH</v>
      </c>
      <c r="K2132" s="6" t="str">
        <f>OBV!G2132</f>
        <v>NEUTRAL</v>
      </c>
      <c r="L2132" s="6" t="str">
        <f>OBV!H2132</f>
        <v>BEARISH DIVERGENCE</v>
      </c>
    </row>
    <row r="2133" spans="1:12" ht="13.5" x14ac:dyDescent="0.25">
      <c r="A2133" s="3">
        <f>RSI!A2133</f>
        <v>45111</v>
      </c>
      <c r="B2133" s="2">
        <f>RSI!B2133</f>
        <v>151.0581</v>
      </c>
      <c r="C2133" s="2">
        <f>RSI!I2133</f>
        <v>73.688388816416818</v>
      </c>
      <c r="D2133" s="2">
        <f>MACD!E2133</f>
        <v>-0.56619427581574655</v>
      </c>
      <c r="E2133" s="2">
        <f>MACD!F2133</f>
        <v>-0.50021528216271305</v>
      </c>
      <c r="F2133" s="2">
        <f>'Moving Avg'!D2133</f>
        <v>151.0581</v>
      </c>
      <c r="G2133" s="2">
        <f>'Moving Avg'!F2133</f>
        <v>149.18562000000006</v>
      </c>
      <c r="H2133" s="2">
        <f>'Moving Avg'!G2133</f>
        <v>145.36969600000003</v>
      </c>
      <c r="I2133" s="2">
        <f>'Moving Avg'!H2133</f>
        <v>135.32395099999988</v>
      </c>
      <c r="J2133" s="6" t="str">
        <f>OBV!F2133</f>
        <v>BEARISH</v>
      </c>
      <c r="K2133" s="6" t="str">
        <f>OBV!G2133</f>
        <v>NEUTRAL</v>
      </c>
      <c r="L2133" s="6" t="str">
        <f>OBV!H2133</f>
        <v>CONFIRMED BEARISH</v>
      </c>
    </row>
    <row r="2134" spans="1:12" ht="13.5" x14ac:dyDescent="0.25">
      <c r="A2134" s="3">
        <f>RSI!A2134</f>
        <v>45112</v>
      </c>
      <c r="B2134" s="2">
        <f>RSI!B2134</f>
        <v>153.99119999999999</v>
      </c>
      <c r="C2134" s="2">
        <f>RSI!I2134</f>
        <v>82.76341229082152</v>
      </c>
      <c r="D2134" s="2">
        <f>MACD!E2134</f>
        <v>-0.83292069492446785</v>
      </c>
      <c r="E2134" s="2">
        <f>MACD!F2134</f>
        <v>-0.56675636471506408</v>
      </c>
      <c r="F2134" s="2">
        <f>'Moving Avg'!D2134</f>
        <v>151.64472000000001</v>
      </c>
      <c r="G2134" s="2">
        <f>'Moving Avg'!F2134</f>
        <v>149.44171000000006</v>
      </c>
      <c r="H2134" s="2">
        <f>'Moving Avg'!G2134</f>
        <v>145.6387</v>
      </c>
      <c r="I2134" s="2">
        <f>'Moving Avg'!H2134</f>
        <v>135.5470054999999</v>
      </c>
      <c r="J2134" s="6" t="str">
        <f>OBV!F2134</f>
        <v>BULLISH</v>
      </c>
      <c r="K2134" s="6" t="str">
        <f>OBV!G2134</f>
        <v>NEUTRAL</v>
      </c>
      <c r="L2134" s="6" t="str">
        <f>OBV!H2134</f>
        <v>CONFIRMED BULLISH</v>
      </c>
    </row>
    <row r="2135" spans="1:12" ht="13.5" x14ac:dyDescent="0.25">
      <c r="A2135" s="3">
        <f>RSI!A2135</f>
        <v>45113</v>
      </c>
      <c r="B2135" s="2">
        <f>RSI!B2135</f>
        <v>153.99119999999999</v>
      </c>
      <c r="C2135" s="2">
        <f>RSI!I2135</f>
        <v>82.76341229082152</v>
      </c>
      <c r="D2135" s="2">
        <f>MACD!E2135</f>
        <v>-1.0923135224891496</v>
      </c>
      <c r="E2135" s="2">
        <f>MACD!F2135</f>
        <v>-0.67186779626988125</v>
      </c>
      <c r="F2135" s="2">
        <f>'Moving Avg'!D2135</f>
        <v>152.23133999999999</v>
      </c>
      <c r="G2135" s="2">
        <f>'Moving Avg'!F2135</f>
        <v>149.69780000000006</v>
      </c>
      <c r="H2135" s="2">
        <f>'Moving Avg'!G2135</f>
        <v>145.93064200000003</v>
      </c>
      <c r="I2135" s="2">
        <f>'Moving Avg'!H2135</f>
        <v>135.76997199999988</v>
      </c>
      <c r="J2135" s="6" t="str">
        <f>OBV!F2135</f>
        <v>BULLISH</v>
      </c>
      <c r="K2135" s="6" t="str">
        <f>OBV!G2135</f>
        <v>NEUTRAL</v>
      </c>
      <c r="L2135" s="6" t="str">
        <f>OBV!H2135</f>
        <v>CONFIRMED BULLISH</v>
      </c>
    </row>
    <row r="2136" spans="1:12" ht="13.5" x14ac:dyDescent="0.25">
      <c r="A2136" s="3">
        <f>RSI!A2136</f>
        <v>45114</v>
      </c>
      <c r="B2136" s="2">
        <f>RSI!B2136</f>
        <v>153.99119999999999</v>
      </c>
      <c r="C2136" s="2">
        <f>RSI!I2136</f>
        <v>82.76341229082152</v>
      </c>
      <c r="D2136" s="2">
        <f>MACD!E2136</f>
        <v>-1.3275863814359639</v>
      </c>
      <c r="E2136" s="2">
        <f>MACD!F2136</f>
        <v>-0.80301151330309783</v>
      </c>
      <c r="F2136" s="2">
        <f>'Moving Avg'!D2136</f>
        <v>152.81796</v>
      </c>
      <c r="G2136" s="2">
        <f>'Moving Avg'!F2136</f>
        <v>150.07475500000001</v>
      </c>
      <c r="H2136" s="2">
        <f>'Moving Avg'!G2136</f>
        <v>146.22258400000004</v>
      </c>
      <c r="I2136" s="2">
        <f>'Moving Avg'!H2136</f>
        <v>136.00617199999988</v>
      </c>
      <c r="J2136" s="6" t="str">
        <f>OBV!F2136</f>
        <v>BULLISH</v>
      </c>
      <c r="K2136" s="6" t="str">
        <f>OBV!G2136</f>
        <v>NEUTRAL</v>
      </c>
      <c r="L2136" s="6" t="str">
        <f>OBV!H2136</f>
        <v>CONFIRMED BULLISH</v>
      </c>
    </row>
    <row r="2137" spans="1:12" ht="13.5" x14ac:dyDescent="0.25">
      <c r="A2137" s="3">
        <f>RSI!A2137</f>
        <v>45117</v>
      </c>
      <c r="B2137" s="2">
        <f>RSI!B2137</f>
        <v>153.99119999999999</v>
      </c>
      <c r="C2137" s="2">
        <f>RSI!I2137</f>
        <v>82.76341229082152</v>
      </c>
      <c r="D2137" s="2">
        <f>MACD!E2137</f>
        <v>-1.5543433349534155</v>
      </c>
      <c r="E2137" s="2">
        <f>MACD!F2137</f>
        <v>-0.95327787763316141</v>
      </c>
      <c r="F2137" s="2">
        <f>'Moving Avg'!D2137</f>
        <v>153.40457999999998</v>
      </c>
      <c r="G2137" s="2">
        <f>'Moving Avg'!F2137</f>
        <v>150.45126999999999</v>
      </c>
      <c r="H2137" s="2">
        <f>'Moving Avg'!G2137</f>
        <v>146.49158800000004</v>
      </c>
      <c r="I2137" s="2">
        <f>'Moving Avg'!H2137</f>
        <v>136.24237199999988</v>
      </c>
      <c r="J2137" s="6" t="str">
        <f>OBV!F2137</f>
        <v>BULLISH</v>
      </c>
      <c r="K2137" s="6" t="str">
        <f>OBV!G2137</f>
        <v>NEUTRAL</v>
      </c>
      <c r="L2137" s="6" t="str">
        <f>OBV!H2137</f>
        <v>CONFIRMED BULLISH</v>
      </c>
    </row>
    <row r="2138" spans="1:12" ht="13.5" x14ac:dyDescent="0.25">
      <c r="A2138" s="3">
        <f>RSI!A2138</f>
        <v>45118</v>
      </c>
      <c r="B2138" s="2">
        <f>RSI!B2138</f>
        <v>153.99119999999999</v>
      </c>
      <c r="C2138" s="2">
        <f>RSI!I2138</f>
        <v>82.76341229082152</v>
      </c>
      <c r="D2138" s="2">
        <f>MACD!E2138</f>
        <v>-1.4193056964277559</v>
      </c>
      <c r="E2138" s="2">
        <f>MACD!F2138</f>
        <v>-1.0464834413920803</v>
      </c>
      <c r="F2138" s="2">
        <f>'Moving Avg'!D2138</f>
        <v>153.99119999999999</v>
      </c>
      <c r="G2138" s="2">
        <f>'Moving Avg'!F2138</f>
        <v>150.817915</v>
      </c>
      <c r="H2138" s="2">
        <f>'Moving Avg'!G2138</f>
        <v>146.74824000000004</v>
      </c>
      <c r="I2138" s="2">
        <f>'Moving Avg'!H2138</f>
        <v>136.47848399999987</v>
      </c>
      <c r="J2138" s="6" t="str">
        <f>OBV!F2138</f>
        <v>BULLISH</v>
      </c>
      <c r="K2138" s="6" t="str">
        <f>OBV!G2138</f>
        <v>NEUTRAL</v>
      </c>
      <c r="L2138" s="6" t="str">
        <f>OBV!H2138</f>
        <v>CONFIRMED BULLISH</v>
      </c>
    </row>
    <row r="2139" spans="1:12" ht="13.5" x14ac:dyDescent="0.25">
      <c r="A2139" s="3">
        <f>RSI!A2139</f>
        <v>45119</v>
      </c>
      <c r="B2139" s="2">
        <f>RSI!B2139</f>
        <v>152.15799999999999</v>
      </c>
      <c r="C2139" s="2">
        <f>RSI!I2139</f>
        <v>63.069703935598653</v>
      </c>
      <c r="D2139" s="2">
        <f>MACD!E2139</f>
        <v>-1.2197661711278442</v>
      </c>
      <c r="E2139" s="2">
        <f>MACD!F2139</f>
        <v>-1.0811399873392331</v>
      </c>
      <c r="F2139" s="2">
        <f>'Moving Avg'!D2139</f>
        <v>153.62456</v>
      </c>
      <c r="G2139" s="2">
        <f>'Moving Avg'!F2139</f>
        <v>150.98290499999999</v>
      </c>
      <c r="H2139" s="2">
        <f>'Moving Avg'!G2139</f>
        <v>146.96822800000007</v>
      </c>
      <c r="I2139" s="2">
        <f>'Moving Avg'!H2139</f>
        <v>136.69660749999989</v>
      </c>
      <c r="J2139" s="6" t="str">
        <f>OBV!F2139</f>
        <v>BEARISH</v>
      </c>
      <c r="K2139" s="6" t="str">
        <f>OBV!G2139</f>
        <v>NEUTRAL</v>
      </c>
      <c r="L2139" s="6" t="str">
        <f>OBV!H2139</f>
        <v>CONFIRMED BEARISH</v>
      </c>
    </row>
    <row r="2140" spans="1:12" ht="13.5" x14ac:dyDescent="0.25">
      <c r="A2140" s="3">
        <f>RSI!A2140</f>
        <v>45120</v>
      </c>
      <c r="B2140" s="2">
        <f>RSI!B2140</f>
        <v>152.15799999999999</v>
      </c>
      <c r="C2140" s="2">
        <f>RSI!I2140</f>
        <v>63.069703935598653</v>
      </c>
      <c r="D2140" s="2">
        <f>MACD!E2140</f>
        <v>-1.0620657889569429</v>
      </c>
      <c r="E2140" s="2">
        <f>MACD!F2140</f>
        <v>-1.077325147662775</v>
      </c>
      <c r="F2140" s="2">
        <f>'Moving Avg'!D2140</f>
        <v>153.25791999999998</v>
      </c>
      <c r="G2140" s="2">
        <f>'Moving Avg'!F2140</f>
        <v>151.14789499999998</v>
      </c>
      <c r="H2140" s="2">
        <f>'Moving Avg'!G2140</f>
        <v>147.18821600000004</v>
      </c>
      <c r="I2140" s="2">
        <f>'Moving Avg'!H2140</f>
        <v>136.9059964999999</v>
      </c>
      <c r="J2140" s="6" t="str">
        <f>OBV!F2140</f>
        <v>BEARISH</v>
      </c>
      <c r="K2140" s="6" t="str">
        <f>OBV!G2140</f>
        <v>NEUTRAL</v>
      </c>
      <c r="L2140" s="6" t="str">
        <f>OBV!H2140</f>
        <v>CONFIRMED BEARISH</v>
      </c>
    </row>
    <row r="2141" spans="1:12" ht="13.5" x14ac:dyDescent="0.25">
      <c r="A2141" s="3">
        <f>RSI!A2141</f>
        <v>45121</v>
      </c>
      <c r="B2141" s="2">
        <f>RSI!B2141</f>
        <v>152.15799999999999</v>
      </c>
      <c r="C2141" s="2">
        <f>RSI!I2141</f>
        <v>63.069703935598653</v>
      </c>
      <c r="D2141" s="2">
        <f>MACD!E2141</f>
        <v>-0.93894251758135283</v>
      </c>
      <c r="E2141" s="2">
        <f>MACD!F2141</f>
        <v>-1.0496486216464906</v>
      </c>
      <c r="F2141" s="2">
        <f>'Moving Avg'!D2141</f>
        <v>152.89127999999999</v>
      </c>
      <c r="G2141" s="2">
        <f>'Moving Avg'!F2141</f>
        <v>151.31288499999997</v>
      </c>
      <c r="H2141" s="2">
        <f>'Moving Avg'!G2141</f>
        <v>147.40996800000008</v>
      </c>
      <c r="I2141" s="2">
        <f>'Moving Avg'!H2141</f>
        <v>137.11538549999989</v>
      </c>
      <c r="J2141" s="6" t="str">
        <f>OBV!F2141</f>
        <v>BEARISH</v>
      </c>
      <c r="K2141" s="6" t="str">
        <f>OBV!G2141</f>
        <v>NEUTRAL</v>
      </c>
      <c r="L2141" s="6" t="str">
        <f>OBV!H2141</f>
        <v>CONFIRMED BEARISH</v>
      </c>
    </row>
    <row r="2142" spans="1:12" ht="13.5" x14ac:dyDescent="0.25">
      <c r="A2142" s="3">
        <f>RSI!A2142</f>
        <v>45124</v>
      </c>
      <c r="B2142" s="2">
        <f>RSI!B2142</f>
        <v>151.69970000000001</v>
      </c>
      <c r="C2142" s="2">
        <f>RSI!I2142</f>
        <v>58.707773053817228</v>
      </c>
      <c r="D2142" s="2">
        <f>MACD!E2142</f>
        <v>-0.81036454123204749</v>
      </c>
      <c r="E2142" s="2">
        <f>MACD!F2142</f>
        <v>-1.0017918055636019</v>
      </c>
      <c r="F2142" s="2">
        <f>'Moving Avg'!D2142</f>
        <v>152.43297999999999</v>
      </c>
      <c r="G2142" s="2">
        <f>'Moving Avg'!F2142</f>
        <v>151.45495999999997</v>
      </c>
      <c r="H2142" s="2">
        <f>'Moving Avg'!G2142</f>
        <v>147.62255400000006</v>
      </c>
      <c r="I2142" s="2">
        <f>'Moving Avg'!H2142</f>
        <v>137.31807199999992</v>
      </c>
      <c r="J2142" s="6" t="str">
        <f>OBV!F2142</f>
        <v>BEARISH</v>
      </c>
      <c r="K2142" s="6" t="str">
        <f>OBV!G2142</f>
        <v>NEUTRAL</v>
      </c>
      <c r="L2142" s="6" t="str">
        <f>OBV!H2142</f>
        <v>CONFIRMED BEARISH</v>
      </c>
    </row>
    <row r="2143" spans="1:12" ht="13.5" x14ac:dyDescent="0.25">
      <c r="A2143" s="3">
        <f>RSI!A2143</f>
        <v>45125</v>
      </c>
      <c r="B2143" s="2">
        <f>RSI!B2143</f>
        <v>152.15799999999999</v>
      </c>
      <c r="C2143" s="2">
        <f>RSI!I2143</f>
        <v>61.570055136544255</v>
      </c>
      <c r="D2143" s="2">
        <f>MACD!E2143</f>
        <v>-0.7416517159870466</v>
      </c>
      <c r="E2143" s="2">
        <f>MACD!F2143</f>
        <v>-0.94976378764829095</v>
      </c>
      <c r="F2143" s="2">
        <f>'Moving Avg'!D2143</f>
        <v>152.06634</v>
      </c>
      <c r="G2143" s="2">
        <f>'Moving Avg'!F2143</f>
        <v>151.61994999999996</v>
      </c>
      <c r="H2143" s="2">
        <f>'Moving Avg'!G2143</f>
        <v>147.84624800000012</v>
      </c>
      <c r="I2143" s="2">
        <f>'Moving Avg'!H2143</f>
        <v>137.5230059999999</v>
      </c>
      <c r="J2143" s="6" t="str">
        <f>OBV!F2143</f>
        <v>BEARISH</v>
      </c>
      <c r="K2143" s="6" t="str">
        <f>OBV!G2143</f>
        <v>NEUTRAL</v>
      </c>
      <c r="L2143" s="6" t="str">
        <f>OBV!H2143</f>
        <v>CONFIRMED BEARISH</v>
      </c>
    </row>
    <row r="2144" spans="1:12" ht="13.5" x14ac:dyDescent="0.25">
      <c r="A2144" s="3">
        <f>RSI!A2144</f>
        <v>45127</v>
      </c>
      <c r="B2144" s="2">
        <f>RSI!B2144</f>
        <v>152.15799999999999</v>
      </c>
      <c r="C2144" s="2">
        <f>RSI!I2144</f>
        <v>61.570055136544255</v>
      </c>
      <c r="D2144" s="2">
        <f>MACD!E2144</f>
        <v>-0.24065332907443349</v>
      </c>
      <c r="E2144" s="2">
        <f>MACD!F2144</f>
        <v>-0.8079416959335195</v>
      </c>
      <c r="F2144" s="2">
        <f>'Moving Avg'!D2144</f>
        <v>152.06634</v>
      </c>
      <c r="G2144" s="2">
        <f>'Moving Avg'!F2144</f>
        <v>151.78493999999995</v>
      </c>
      <c r="H2144" s="2">
        <f>'Moving Avg'!G2144</f>
        <v>148.06623600000012</v>
      </c>
      <c r="I2144" s="2">
        <f>'Moving Avg'!H2144</f>
        <v>137.72793999999988</v>
      </c>
      <c r="J2144" s="6" t="str">
        <f>OBV!F2144</f>
        <v>BEARISH</v>
      </c>
      <c r="K2144" s="6" t="str">
        <f>OBV!G2144</f>
        <v>NEUTRAL</v>
      </c>
      <c r="L2144" s="6" t="str">
        <f>OBV!H2144</f>
        <v>NEUTRAL</v>
      </c>
    </row>
    <row r="2145" spans="1:12" ht="13.5" x14ac:dyDescent="0.25">
      <c r="A2145" s="3">
        <f>RSI!A2145</f>
        <v>45128</v>
      </c>
      <c r="B2145" s="2">
        <f>RSI!B2145</f>
        <v>152.15799999999999</v>
      </c>
      <c r="C2145" s="2">
        <f>RSI!I2145</f>
        <v>61.570055136544262</v>
      </c>
      <c r="D2145" s="2">
        <f>MACD!E2145</f>
        <v>0.17550043080379396</v>
      </c>
      <c r="E2145" s="2">
        <f>MACD!F2145</f>
        <v>-0.61125327058605683</v>
      </c>
      <c r="F2145" s="2">
        <f>'Moving Avg'!D2145</f>
        <v>152.06634000000003</v>
      </c>
      <c r="G2145" s="2">
        <f>'Moving Avg'!F2145</f>
        <v>151.95038999999997</v>
      </c>
      <c r="H2145" s="2">
        <f>'Moving Avg'!G2145</f>
        <v>148.28622400000012</v>
      </c>
      <c r="I2145" s="2">
        <f>'Moving Avg'!H2145</f>
        <v>137.95497399999988</v>
      </c>
      <c r="J2145" s="6" t="str">
        <f>OBV!F2145</f>
        <v>BEARISH</v>
      </c>
      <c r="K2145" s="6" t="str">
        <f>OBV!G2145</f>
        <v>NEUTRAL</v>
      </c>
      <c r="L2145" s="6" t="str">
        <f>OBV!H2145</f>
        <v>NEUTRAL</v>
      </c>
    </row>
    <row r="2146" spans="1:12" ht="13.5" x14ac:dyDescent="0.25">
      <c r="A2146" s="3">
        <f>RSI!A2146</f>
        <v>45131</v>
      </c>
      <c r="B2146" s="2">
        <f>RSI!B2146</f>
        <v>152.15799999999999</v>
      </c>
      <c r="C2146" s="2">
        <f>RSI!I2146</f>
        <v>61.570055136544262</v>
      </c>
      <c r="D2146" s="2">
        <f>MACD!E2146</f>
        <v>0.52043798705253153</v>
      </c>
      <c r="E2146" s="2">
        <f>MACD!F2146</f>
        <v>-0.38491501905833914</v>
      </c>
      <c r="F2146" s="2">
        <f>'Moving Avg'!D2146</f>
        <v>152.06634000000003</v>
      </c>
      <c r="G2146" s="2">
        <f>'Moving Avg'!F2146</f>
        <v>152.11125499999997</v>
      </c>
      <c r="H2146" s="2">
        <f>'Moving Avg'!G2146</f>
        <v>148.50621200000015</v>
      </c>
      <c r="I2146" s="2">
        <f>'Moving Avg'!H2146</f>
        <v>138.18641899999989</v>
      </c>
      <c r="J2146" s="6" t="str">
        <f>OBV!F2146</f>
        <v>BEARISH</v>
      </c>
      <c r="K2146" s="6" t="str">
        <f>OBV!G2146</f>
        <v>NEUTRAL</v>
      </c>
      <c r="L2146" s="6" t="str">
        <f>OBV!H2146</f>
        <v>NEUTRAL</v>
      </c>
    </row>
    <row r="2147" spans="1:12" ht="13.5" x14ac:dyDescent="0.25">
      <c r="A2147" s="3">
        <f>RSI!A2147</f>
        <v>45133</v>
      </c>
      <c r="B2147" s="2">
        <f>RSI!B2147</f>
        <v>152.15799999999999</v>
      </c>
      <c r="C2147" s="2">
        <f>RSI!I2147</f>
        <v>61.570055136544269</v>
      </c>
      <c r="D2147" s="2">
        <f>MACD!E2147</f>
        <v>0.80564846004452306</v>
      </c>
      <c r="E2147" s="2">
        <f>MACD!F2147</f>
        <v>-0.14680232323776674</v>
      </c>
      <c r="F2147" s="2">
        <f>'Moving Avg'!D2147</f>
        <v>152.15799999999999</v>
      </c>
      <c r="G2147" s="2">
        <f>'Moving Avg'!F2147</f>
        <v>152.27211999999994</v>
      </c>
      <c r="H2147" s="2">
        <f>'Moving Avg'!G2147</f>
        <v>148.73484600000015</v>
      </c>
      <c r="I2147" s="2">
        <f>'Moving Avg'!H2147</f>
        <v>138.39404349999987</v>
      </c>
      <c r="J2147" s="6" t="str">
        <f>OBV!F2147</f>
        <v>BULLISH</v>
      </c>
      <c r="K2147" s="6" t="str">
        <f>OBV!G2147</f>
        <v>NEUTRAL</v>
      </c>
      <c r="L2147" s="6" t="str">
        <f>OBV!H2147</f>
        <v>CONFIRMED BULLISH</v>
      </c>
    </row>
    <row r="2148" spans="1:12" ht="13.5" x14ac:dyDescent="0.25">
      <c r="A2148" s="3">
        <f>RSI!A2148</f>
        <v>45134</v>
      </c>
      <c r="B2148" s="2">
        <f>RSI!B2148</f>
        <v>152.15799999999999</v>
      </c>
      <c r="C2148" s="2">
        <f>RSI!I2148</f>
        <v>61.570055136544269</v>
      </c>
      <c r="D2148" s="2">
        <f>MACD!E2148</f>
        <v>1.0408139478867326</v>
      </c>
      <c r="E2148" s="2">
        <f>MACD!F2148</f>
        <v>9.0720930987133158E-2</v>
      </c>
      <c r="F2148" s="2">
        <f>'Moving Avg'!D2148</f>
        <v>152.15799999999999</v>
      </c>
      <c r="G2148" s="2">
        <f>'Moving Avg'!F2148</f>
        <v>152.31840999999994</v>
      </c>
      <c r="H2148" s="2">
        <f>'Moving Avg'!G2148</f>
        <v>148.95483400000015</v>
      </c>
      <c r="I2148" s="2">
        <f>'Moving Avg'!H2148</f>
        <v>138.5989774999999</v>
      </c>
      <c r="J2148" s="6" t="str">
        <f>OBV!F2148</f>
        <v>NEUTRAL</v>
      </c>
      <c r="K2148" s="6" t="str">
        <f>OBV!G2148</f>
        <v>NEUTRAL</v>
      </c>
      <c r="L2148" s="6" t="str">
        <f>OBV!H2148</f>
        <v>NEUTRAL</v>
      </c>
    </row>
    <row r="2149" spans="1:12" ht="13.5" x14ac:dyDescent="0.25">
      <c r="A2149" s="3">
        <f>RSI!A2149</f>
        <v>45135</v>
      </c>
      <c r="B2149" s="2">
        <f>RSI!B2149</f>
        <v>152.15799999999999</v>
      </c>
      <c r="C2149" s="2">
        <f>RSI!I2149</f>
        <v>61.570055136544262</v>
      </c>
      <c r="D2149" s="2">
        <f>MACD!E2149</f>
        <v>0.95205968396956564</v>
      </c>
      <c r="E2149" s="2">
        <f>MACD!F2149</f>
        <v>0.26298868158361965</v>
      </c>
      <c r="F2149" s="2">
        <f>'Moving Avg'!D2149</f>
        <v>152.15799999999999</v>
      </c>
      <c r="G2149" s="2">
        <f>'Moving Avg'!F2149</f>
        <v>152.37340499999993</v>
      </c>
      <c r="H2149" s="2">
        <f>'Moving Avg'!G2149</f>
        <v>149.18364400000016</v>
      </c>
      <c r="I2149" s="2">
        <f>'Moving Avg'!H2149</f>
        <v>138.80391149999988</v>
      </c>
      <c r="J2149" s="6" t="str">
        <f>OBV!F2149</f>
        <v>NEUTRAL</v>
      </c>
      <c r="K2149" s="6" t="str">
        <f>OBV!G2149</f>
        <v>NEUTRAL</v>
      </c>
      <c r="L2149" s="6" t="str">
        <f>OBV!H2149</f>
        <v>NEUTRAL</v>
      </c>
    </row>
    <row r="2150" spans="1:12" ht="13.5" x14ac:dyDescent="0.25">
      <c r="A2150" s="3">
        <f>RSI!A2150</f>
        <v>45138</v>
      </c>
      <c r="B2150" s="2">
        <f>RSI!B2150</f>
        <v>152.15799999999999</v>
      </c>
      <c r="C2150" s="2">
        <f>RSI!I2150</f>
        <v>61.570055136544262</v>
      </c>
      <c r="D2150" s="2">
        <f>MACD!E2150</f>
        <v>0.87167318450201492</v>
      </c>
      <c r="E2150" s="2">
        <f>MACD!F2150</f>
        <v>0.38472558216729869</v>
      </c>
      <c r="F2150" s="2">
        <f>'Moving Avg'!D2150</f>
        <v>152.15799999999999</v>
      </c>
      <c r="G2150" s="2">
        <f>'Moving Avg'!F2150</f>
        <v>152.42839999999995</v>
      </c>
      <c r="H2150" s="2">
        <f>'Moving Avg'!G2150</f>
        <v>149.40363200000016</v>
      </c>
      <c r="I2150" s="2">
        <f>'Moving Avg'!H2150</f>
        <v>139.00002299999989</v>
      </c>
      <c r="J2150" s="6" t="str">
        <f>OBV!F2150</f>
        <v>NEUTRAL</v>
      </c>
      <c r="K2150" s="6" t="str">
        <f>OBV!G2150</f>
        <v>NEUTRAL</v>
      </c>
      <c r="L2150" s="6" t="str">
        <f>OBV!H2150</f>
        <v>NEUTRAL</v>
      </c>
    </row>
    <row r="2151" spans="1:12" ht="13.5" x14ac:dyDescent="0.25">
      <c r="A2151" s="3">
        <f>RSI!A2151</f>
        <v>45139</v>
      </c>
      <c r="B2151" s="2">
        <f>RSI!B2151</f>
        <v>146.6583</v>
      </c>
      <c r="C2151" s="2">
        <f>RSI!I2151</f>
        <v>24.579740354193646</v>
      </c>
      <c r="D2151" s="2">
        <f>MACD!E2151</f>
        <v>1.2061438964918239</v>
      </c>
      <c r="E2151" s="2">
        <f>MACD!F2151</f>
        <v>0.54900924503220372</v>
      </c>
      <c r="F2151" s="2">
        <f>'Moving Avg'!D2151</f>
        <v>151.05805999999998</v>
      </c>
      <c r="G2151" s="2">
        <f>'Moving Avg'!F2151</f>
        <v>152.20840999999993</v>
      </c>
      <c r="H2151" s="2">
        <f>'Moving Avg'!G2151</f>
        <v>149.51362600000016</v>
      </c>
      <c r="I2151" s="2">
        <f>'Moving Avg'!H2151</f>
        <v>139.16863599999988</v>
      </c>
      <c r="J2151" s="6" t="str">
        <f>OBV!F2151</f>
        <v>BEARISH</v>
      </c>
      <c r="K2151" s="6" t="str">
        <f>OBV!G2151</f>
        <v>NEUTRAL</v>
      </c>
      <c r="L2151" s="6" t="str">
        <f>OBV!H2151</f>
        <v>CONFIRMED BEARISH</v>
      </c>
    </row>
    <row r="2152" spans="1:12" ht="13.5" x14ac:dyDescent="0.25">
      <c r="A2152" s="3">
        <f>RSI!A2152</f>
        <v>45140</v>
      </c>
      <c r="B2152" s="2">
        <f>RSI!B2152</f>
        <v>146.6583</v>
      </c>
      <c r="C2152" s="2">
        <f>RSI!I2152</f>
        <v>24.579740354193646</v>
      </c>
      <c r="D2152" s="2">
        <f>MACD!E2152</f>
        <v>1.4466153215950044</v>
      </c>
      <c r="E2152" s="2">
        <f>MACD!F2152</f>
        <v>0.72853046034476387</v>
      </c>
      <c r="F2152" s="2">
        <f>'Moving Avg'!D2152</f>
        <v>149.95812000000001</v>
      </c>
      <c r="G2152" s="2">
        <f>'Moving Avg'!F2152</f>
        <v>151.98841999999996</v>
      </c>
      <c r="H2152" s="2">
        <f>'Moving Avg'!G2152</f>
        <v>149.62362000000016</v>
      </c>
      <c r="I2152" s="2">
        <f>'Moving Avg'!H2152</f>
        <v>139.33724899999987</v>
      </c>
      <c r="J2152" s="6" t="str">
        <f>OBV!F2152</f>
        <v>BEARISH</v>
      </c>
      <c r="K2152" s="6" t="str">
        <f>OBV!G2152</f>
        <v>NEUTRAL</v>
      </c>
      <c r="L2152" s="6" t="str">
        <f>OBV!H2152</f>
        <v>CONFIRMED BEARISH</v>
      </c>
    </row>
    <row r="2153" spans="1:12" ht="13.5" x14ac:dyDescent="0.25">
      <c r="A2153" s="3">
        <f>RSI!A2153</f>
        <v>45141</v>
      </c>
      <c r="B2153" s="2">
        <f>RSI!B2153</f>
        <v>146.6583</v>
      </c>
      <c r="C2153" s="2">
        <f>RSI!I2153</f>
        <v>24.579740354193646</v>
      </c>
      <c r="D2153" s="2">
        <f>MACD!E2153</f>
        <v>1.7464927592502875</v>
      </c>
      <c r="E2153" s="2">
        <f>MACD!F2153</f>
        <v>0.93212292012586861</v>
      </c>
      <c r="F2153" s="2">
        <f>'Moving Avg'!D2153</f>
        <v>148.85818</v>
      </c>
      <c r="G2153" s="2">
        <f>'Moving Avg'!F2153</f>
        <v>151.76842999999997</v>
      </c>
      <c r="H2153" s="2">
        <f>'Moving Avg'!G2153</f>
        <v>149.73361400000016</v>
      </c>
      <c r="I2153" s="2">
        <f>'Moving Avg'!H2153</f>
        <v>139.50586199999989</v>
      </c>
      <c r="J2153" s="6" t="str">
        <f>OBV!F2153</f>
        <v>BEARISH</v>
      </c>
      <c r="K2153" s="6" t="str">
        <f>OBV!G2153</f>
        <v>NEUTRAL</v>
      </c>
      <c r="L2153" s="6" t="str">
        <f>OBV!H2153</f>
        <v>CONFIRMED BEARISH</v>
      </c>
    </row>
    <row r="2154" spans="1:12" ht="13.5" x14ac:dyDescent="0.25">
      <c r="A2154" s="3">
        <f>RSI!A2154</f>
        <v>45142</v>
      </c>
      <c r="B2154" s="2">
        <f>RSI!B2154</f>
        <v>146.6583</v>
      </c>
      <c r="C2154" s="2">
        <f>RSI!I2154</f>
        <v>24.579740354193646</v>
      </c>
      <c r="D2154" s="2">
        <f>MACD!E2154</f>
        <v>2.0242110621511245</v>
      </c>
      <c r="E2154" s="2">
        <f>MACD!F2154</f>
        <v>1.1505405485309197</v>
      </c>
      <c r="F2154" s="2">
        <f>'Moving Avg'!D2154</f>
        <v>147.75823999999997</v>
      </c>
      <c r="G2154" s="2">
        <f>'Moving Avg'!F2154</f>
        <v>151.40178499999996</v>
      </c>
      <c r="H2154" s="2">
        <f>'Moving Avg'!G2154</f>
        <v>149.84360800000016</v>
      </c>
      <c r="I2154" s="2">
        <f>'Moving Avg'!H2154</f>
        <v>139.69657499999988</v>
      </c>
      <c r="J2154" s="6" t="str">
        <f>OBV!F2154</f>
        <v>BEARISH</v>
      </c>
      <c r="K2154" s="6" t="str">
        <f>OBV!G2154</f>
        <v>NEUTRAL</v>
      </c>
      <c r="L2154" s="6" t="str">
        <f>OBV!H2154</f>
        <v>CONFIRMED BEARISH</v>
      </c>
    </row>
    <row r="2155" spans="1:12" ht="13.5" x14ac:dyDescent="0.25">
      <c r="A2155" s="3">
        <f>RSI!A2155</f>
        <v>45145</v>
      </c>
      <c r="B2155" s="2">
        <f>RSI!B2155</f>
        <v>151.2414</v>
      </c>
      <c r="C2155" s="2">
        <f>RSI!I2155</f>
        <v>54.930112700033135</v>
      </c>
      <c r="D2155" s="2">
        <f>MACD!E2155</f>
        <v>1.9419144497554726</v>
      </c>
      <c r="E2155" s="2">
        <f>MACD!F2155</f>
        <v>1.3088153287758304</v>
      </c>
      <c r="F2155" s="2">
        <f>'Moving Avg'!D2155</f>
        <v>147.57491999999999</v>
      </c>
      <c r="G2155" s="2">
        <f>'Moving Avg'!F2155</f>
        <v>151.26429499999998</v>
      </c>
      <c r="H2155" s="2">
        <f>'Moving Avg'!G2155</f>
        <v>149.95704000000015</v>
      </c>
      <c r="I2155" s="2">
        <f>'Moving Avg'!H2155</f>
        <v>139.88598599999989</v>
      </c>
      <c r="J2155" s="6" t="str">
        <f>OBV!F2155</f>
        <v>BULLISH</v>
      </c>
      <c r="K2155" s="6" t="str">
        <f>OBV!G2155</f>
        <v>NEUTRAL</v>
      </c>
      <c r="L2155" s="6" t="str">
        <f>OBV!H2155</f>
        <v>BULLISH DIVERGENCE</v>
      </c>
    </row>
    <row r="2156" spans="1:12" ht="13.5" x14ac:dyDescent="0.25">
      <c r="A2156" s="3">
        <f>RSI!A2156</f>
        <v>45146</v>
      </c>
      <c r="B2156" s="2">
        <f>RSI!B2156</f>
        <v>151.2414</v>
      </c>
      <c r="C2156" s="2">
        <f>RSI!I2156</f>
        <v>54.930112700033135</v>
      </c>
      <c r="D2156" s="2">
        <f>MACD!E2156</f>
        <v>1.8657525517274678</v>
      </c>
      <c r="E2156" s="2">
        <f>MACD!F2156</f>
        <v>1.420202773366158</v>
      </c>
      <c r="F2156" s="2">
        <f>'Moving Avg'!D2156</f>
        <v>148.49154000000001</v>
      </c>
      <c r="G2156" s="2">
        <f>'Moving Avg'!F2156</f>
        <v>151.12680499999996</v>
      </c>
      <c r="H2156" s="2">
        <f>'Moving Avg'!G2156</f>
        <v>150.07047200000017</v>
      </c>
      <c r="I2156" s="2">
        <f>'Moving Avg'!H2156</f>
        <v>140.10089399999987</v>
      </c>
      <c r="J2156" s="6" t="str">
        <f>OBV!F2156</f>
        <v>BULLISH</v>
      </c>
      <c r="K2156" s="6" t="str">
        <f>OBV!G2156</f>
        <v>NEUTRAL</v>
      </c>
      <c r="L2156" s="6" t="str">
        <f>OBV!H2156</f>
        <v>CONFIRMED BULLISH</v>
      </c>
    </row>
    <row r="2157" spans="1:12" ht="13.5" x14ac:dyDescent="0.25">
      <c r="A2157" s="3">
        <f>RSI!A2157</f>
        <v>45147</v>
      </c>
      <c r="B2157" s="2">
        <f>RSI!B2157</f>
        <v>151.2414</v>
      </c>
      <c r="C2157" s="2">
        <f>RSI!I2157</f>
        <v>54.930112700033135</v>
      </c>
      <c r="D2157" s="2">
        <f>MACD!E2157</f>
        <v>1.7952649957029507</v>
      </c>
      <c r="E2157" s="2">
        <f>MACD!F2157</f>
        <v>1.4952152178335165</v>
      </c>
      <c r="F2157" s="2">
        <f>'Moving Avg'!D2157</f>
        <v>149.40816000000001</v>
      </c>
      <c r="G2157" s="2">
        <f>'Moving Avg'!F2157</f>
        <v>150.98931499999998</v>
      </c>
      <c r="H2157" s="2">
        <f>'Moving Avg'!G2157</f>
        <v>150.13079200000016</v>
      </c>
      <c r="I2157" s="2">
        <f>'Moving Avg'!H2157</f>
        <v>140.30128899999988</v>
      </c>
      <c r="J2157" s="6" t="str">
        <f>OBV!F2157</f>
        <v>BULLISH</v>
      </c>
      <c r="K2157" s="6" t="str">
        <f>OBV!G2157</f>
        <v>NEUTRAL</v>
      </c>
      <c r="L2157" s="6" t="str">
        <f>OBV!H2157</f>
        <v>CONFIRMED BULLISH</v>
      </c>
    </row>
    <row r="2158" spans="1:12" ht="13.5" x14ac:dyDescent="0.25">
      <c r="A2158" s="3">
        <f>RSI!A2158</f>
        <v>45148</v>
      </c>
      <c r="B2158" s="2">
        <f>RSI!B2158</f>
        <v>151.2414</v>
      </c>
      <c r="C2158" s="2">
        <f>RSI!I2158</f>
        <v>54.930112700033135</v>
      </c>
      <c r="D2158" s="2">
        <f>MACD!E2158</f>
        <v>1.7300264262170515</v>
      </c>
      <c r="E2158" s="2">
        <f>MACD!F2158</f>
        <v>1.5421774595102236</v>
      </c>
      <c r="F2158" s="2">
        <f>'Moving Avg'!D2158</f>
        <v>150.32477999999998</v>
      </c>
      <c r="G2158" s="2">
        <f>'Moving Avg'!F2158</f>
        <v>150.85182499999996</v>
      </c>
      <c r="H2158" s="2">
        <f>'Moving Avg'!G2158</f>
        <v>150.15600000000012</v>
      </c>
      <c r="I2158" s="2">
        <f>'Moving Avg'!H2158</f>
        <v>140.50168399999987</v>
      </c>
      <c r="J2158" s="6" t="str">
        <f>OBV!F2158</f>
        <v>BULLISH</v>
      </c>
      <c r="K2158" s="6" t="str">
        <f>OBV!G2158</f>
        <v>NEUTRAL</v>
      </c>
      <c r="L2158" s="6" t="str">
        <f>OBV!H2158</f>
        <v>CONFIRMED BULLISH</v>
      </c>
    </row>
    <row r="2159" spans="1:12" ht="13.5" x14ac:dyDescent="0.25">
      <c r="A2159" s="3">
        <f>RSI!A2159</f>
        <v>45149</v>
      </c>
      <c r="B2159" s="2">
        <f>RSI!B2159</f>
        <v>151.2414</v>
      </c>
      <c r="C2159" s="2">
        <f>RSI!I2159</f>
        <v>54.930112700033142</v>
      </c>
      <c r="D2159" s="2">
        <f>MACD!E2159</f>
        <v>1.6696437700532556</v>
      </c>
      <c r="E2159" s="2">
        <f>MACD!F2159</f>
        <v>1.5676707216188301</v>
      </c>
      <c r="F2159" s="2">
        <f>'Moving Avg'!D2159</f>
        <v>151.2414</v>
      </c>
      <c r="G2159" s="2">
        <f>'Moving Avg'!F2159</f>
        <v>150.80599499999997</v>
      </c>
      <c r="H2159" s="2">
        <f>'Moving Avg'!G2159</f>
        <v>150.25178600000012</v>
      </c>
      <c r="I2159" s="2">
        <f>'Moving Avg'!H2159</f>
        <v>140.69105099999987</v>
      </c>
      <c r="J2159" s="6" t="str">
        <f>OBV!F2159</f>
        <v>BULLISH</v>
      </c>
      <c r="K2159" s="6" t="str">
        <f>OBV!G2159</f>
        <v>NEUTRAL</v>
      </c>
      <c r="L2159" s="6" t="str">
        <f>OBV!H2159</f>
        <v>CONFIRMED BULLISH</v>
      </c>
    </row>
    <row r="2160" spans="1:12" ht="13.5" x14ac:dyDescent="0.25">
      <c r="A2160" s="3">
        <f>RSI!A2160</f>
        <v>45152</v>
      </c>
      <c r="B2160" s="2">
        <f>RSI!B2160</f>
        <v>151.2414</v>
      </c>
      <c r="C2160" s="2">
        <f>RSI!I2160</f>
        <v>54.930112700033135</v>
      </c>
      <c r="D2160" s="2">
        <f>MACD!E2160</f>
        <v>1.6137537258217378</v>
      </c>
      <c r="E2160" s="2">
        <f>MACD!F2160</f>
        <v>1.5768873224594118</v>
      </c>
      <c r="F2160" s="2">
        <f>'Moving Avg'!D2160</f>
        <v>151.2414</v>
      </c>
      <c r="G2160" s="2">
        <f>'Moving Avg'!F2160</f>
        <v>150.76016499999997</v>
      </c>
      <c r="H2160" s="2">
        <f>'Moving Avg'!G2160</f>
        <v>150.3475720000001</v>
      </c>
      <c r="I2160" s="2">
        <f>'Moving Avg'!H2160</f>
        <v>140.88041799999988</v>
      </c>
      <c r="J2160" s="6" t="str">
        <f>OBV!F2160</f>
        <v>NEUTRAL</v>
      </c>
      <c r="K2160" s="6" t="str">
        <f>OBV!G2160</f>
        <v>NEUTRAL</v>
      </c>
      <c r="L2160" s="6" t="str">
        <f>OBV!H2160</f>
        <v>NEUTRAL</v>
      </c>
    </row>
    <row r="2161" spans="1:12" ht="13.5" x14ac:dyDescent="0.25">
      <c r="A2161" s="3">
        <f>RSI!A2161</f>
        <v>45153</v>
      </c>
      <c r="B2161" s="2">
        <f>RSI!B2161</f>
        <v>151.2414</v>
      </c>
      <c r="C2161" s="2">
        <f>RSI!I2161</f>
        <v>54.930112700033142</v>
      </c>
      <c r="D2161" s="2">
        <f>MACD!E2161</f>
        <v>0.71591276551703231</v>
      </c>
      <c r="E2161" s="2">
        <f>MACD!F2161</f>
        <v>1.404692411070936</v>
      </c>
      <c r="F2161" s="2">
        <f>'Moving Avg'!D2161</f>
        <v>151.2414</v>
      </c>
      <c r="G2161" s="2">
        <f>'Moving Avg'!F2161</f>
        <v>150.71433499999995</v>
      </c>
      <c r="H2161" s="2">
        <f>'Moving Avg'!G2161</f>
        <v>150.4433580000001</v>
      </c>
      <c r="I2161" s="2">
        <f>'Moving Avg'!H2161</f>
        <v>141.06316799999988</v>
      </c>
      <c r="J2161" s="6" t="str">
        <f>OBV!F2161</f>
        <v>NEUTRAL</v>
      </c>
      <c r="K2161" s="6" t="str">
        <f>OBV!G2161</f>
        <v>NEUTRAL</v>
      </c>
      <c r="L2161" s="6" t="str">
        <f>OBV!H2161</f>
        <v>NEUTRAL</v>
      </c>
    </row>
    <row r="2162" spans="1:12" ht="13.5" x14ac:dyDescent="0.25">
      <c r="A2162" s="3">
        <f>RSI!A2162</f>
        <v>45154</v>
      </c>
      <c r="B2162" s="2">
        <f>RSI!B2162</f>
        <v>151.2414</v>
      </c>
      <c r="C2162" s="2">
        <f>RSI!I2162</f>
        <v>54.930112700033135</v>
      </c>
      <c r="D2162" s="2">
        <f>MACD!E2162</f>
        <v>-4.7911494157801826E-2</v>
      </c>
      <c r="E2162" s="2">
        <f>MACD!F2162</f>
        <v>1.1141716300251885</v>
      </c>
      <c r="F2162" s="2">
        <f>'Moving Avg'!D2162</f>
        <v>151.2414</v>
      </c>
      <c r="G2162" s="2">
        <f>'Moving Avg'!F2162</f>
        <v>150.69141999999997</v>
      </c>
      <c r="H2162" s="2">
        <f>'Moving Avg'!G2162</f>
        <v>150.49079800000007</v>
      </c>
      <c r="I2162" s="2">
        <f>'Moving Avg'!H2162</f>
        <v>141.22386199999985</v>
      </c>
      <c r="J2162" s="6" t="str">
        <f>OBV!F2162</f>
        <v>NEUTRAL</v>
      </c>
      <c r="K2162" s="6" t="str">
        <f>OBV!G2162</f>
        <v>NEUTRAL</v>
      </c>
      <c r="L2162" s="6" t="str">
        <f>OBV!H2162</f>
        <v>NEUTRAL</v>
      </c>
    </row>
    <row r="2163" spans="1:12" ht="13.5" x14ac:dyDescent="0.25">
      <c r="A2163" s="3">
        <f>RSI!A2163</f>
        <v>45155</v>
      </c>
      <c r="B2163" s="2">
        <f>RSI!B2163</f>
        <v>151.2414</v>
      </c>
      <c r="C2163" s="2">
        <f>RSI!I2163</f>
        <v>54.930112700033142</v>
      </c>
      <c r="D2163" s="2">
        <f>MACD!E2163</f>
        <v>-0.69803236434000837</v>
      </c>
      <c r="E2163" s="2">
        <f>MACD!F2163</f>
        <v>0.75173083115214923</v>
      </c>
      <c r="F2163" s="2">
        <f>'Moving Avg'!D2163</f>
        <v>151.2414</v>
      </c>
      <c r="G2163" s="2">
        <f>'Moving Avg'!F2163</f>
        <v>150.64558999999997</v>
      </c>
      <c r="H2163" s="2">
        <f>'Moving Avg'!G2163</f>
        <v>150.53823800000006</v>
      </c>
      <c r="I2163" s="2">
        <f>'Moving Avg'!H2163</f>
        <v>141.35777999999985</v>
      </c>
      <c r="J2163" s="6" t="str">
        <f>OBV!F2163</f>
        <v>NEUTRAL</v>
      </c>
      <c r="K2163" s="6" t="str">
        <f>OBV!G2163</f>
        <v>NEUTRAL</v>
      </c>
      <c r="L2163" s="6" t="str">
        <f>OBV!H2163</f>
        <v>NEUTRAL</v>
      </c>
    </row>
    <row r="2164" spans="1:12" ht="13.5" x14ac:dyDescent="0.25">
      <c r="A2164" s="3">
        <f>RSI!A2164</f>
        <v>45156</v>
      </c>
      <c r="B2164" s="2">
        <f>RSI!B2164</f>
        <v>151.2414</v>
      </c>
      <c r="C2164" s="2">
        <f>RSI!I2164</f>
        <v>54.930112700033142</v>
      </c>
      <c r="D2164" s="2">
        <f>MACD!E2164</f>
        <v>-1.2516605975102095</v>
      </c>
      <c r="E2164" s="2">
        <f>MACD!F2164</f>
        <v>0.35105254541967745</v>
      </c>
      <c r="F2164" s="2">
        <f>'Moving Avg'!D2164</f>
        <v>151.2414</v>
      </c>
      <c r="G2164" s="2">
        <f>'Moving Avg'!F2164</f>
        <v>150.59975999999995</v>
      </c>
      <c r="H2164" s="2">
        <f>'Moving Avg'!G2164</f>
        <v>150.58567800000003</v>
      </c>
      <c r="I2164" s="2">
        <f>'Moving Avg'!H2164</f>
        <v>141.47436199999981</v>
      </c>
      <c r="J2164" s="6" t="str">
        <f>OBV!F2164</f>
        <v>NEUTRAL</v>
      </c>
      <c r="K2164" s="6" t="str">
        <f>OBV!G2164</f>
        <v>NEUTRAL</v>
      </c>
      <c r="L2164" s="6" t="str">
        <f>OBV!H2164</f>
        <v>NEUTRAL</v>
      </c>
    </row>
    <row r="2165" spans="1:12" ht="13.5" x14ac:dyDescent="0.25">
      <c r="A2165" s="3">
        <f>RSI!A2165</f>
        <v>45159</v>
      </c>
      <c r="B2165" s="2">
        <f>RSI!B2165</f>
        <v>151.2414</v>
      </c>
      <c r="C2165" s="2">
        <f>RSI!I2165</f>
        <v>54.930112700033156</v>
      </c>
      <c r="D2165" s="2">
        <f>MACD!E2165</f>
        <v>-1.018287724951108</v>
      </c>
      <c r="E2165" s="2">
        <f>MACD!F2165</f>
        <v>7.7184491345520356E-2</v>
      </c>
      <c r="F2165" s="2">
        <f>'Moving Avg'!D2165</f>
        <v>151.2414</v>
      </c>
      <c r="G2165" s="2">
        <f>'Moving Avg'!F2165</f>
        <v>150.55392999999995</v>
      </c>
      <c r="H2165" s="2">
        <f>'Moving Avg'!G2165</f>
        <v>150.63311800000005</v>
      </c>
      <c r="I2165" s="2">
        <f>'Moving Avg'!H2165</f>
        <v>141.59094399999981</v>
      </c>
      <c r="J2165" s="6" t="str">
        <f>OBV!F2165</f>
        <v>NEUTRAL</v>
      </c>
      <c r="K2165" s="6" t="str">
        <f>OBV!G2165</f>
        <v>NEUTRAL</v>
      </c>
      <c r="L2165" s="6" t="str">
        <f>OBV!H2165</f>
        <v>NEUTRAL</v>
      </c>
    </row>
    <row r="2166" spans="1:12" ht="13.5" x14ac:dyDescent="0.25">
      <c r="A2166" s="3">
        <f>RSI!A2166</f>
        <v>45160</v>
      </c>
      <c r="B2166" s="2">
        <f>RSI!B2166</f>
        <v>151.2414</v>
      </c>
      <c r="C2166" s="2">
        <f>RSI!I2166</f>
        <v>54.930112700033156</v>
      </c>
      <c r="D2166" s="2">
        <f>MACD!E2166</f>
        <v>-0.82384131226294244</v>
      </c>
      <c r="E2166" s="2">
        <f>MACD!F2166</f>
        <v>-0.10302066937617221</v>
      </c>
      <c r="F2166" s="2">
        <f>'Moving Avg'!D2166</f>
        <v>151.2414</v>
      </c>
      <c r="G2166" s="2">
        <f>'Moving Avg'!F2166</f>
        <v>150.50809999999996</v>
      </c>
      <c r="H2166" s="2">
        <f>'Moving Avg'!G2166</f>
        <v>150.72890400000003</v>
      </c>
      <c r="I2166" s="2">
        <f>'Moving Avg'!H2166</f>
        <v>141.69429249999979</v>
      </c>
      <c r="J2166" s="6" t="str">
        <f>OBV!F2166</f>
        <v>NEUTRAL</v>
      </c>
      <c r="K2166" s="6" t="str">
        <f>OBV!G2166</f>
        <v>NEUTRAL</v>
      </c>
      <c r="L2166" s="6" t="str">
        <f>OBV!H2166</f>
        <v>NEUTRAL</v>
      </c>
    </row>
    <row r="2167" spans="1:12" ht="13.5" x14ac:dyDescent="0.25">
      <c r="A2167" s="3">
        <f>RSI!A2167</f>
        <v>45161</v>
      </c>
      <c r="B2167" s="2">
        <f>RSI!B2167</f>
        <v>151.2414</v>
      </c>
      <c r="C2167" s="2">
        <f>RSI!I2167</f>
        <v>54.930112700033142</v>
      </c>
      <c r="D2167" s="2">
        <f>MACD!E2167</f>
        <v>-0.66210875175497108</v>
      </c>
      <c r="E2167" s="2">
        <f>MACD!F2167</f>
        <v>-0.21483828585193199</v>
      </c>
      <c r="F2167" s="2">
        <f>'Moving Avg'!D2167</f>
        <v>151.2414</v>
      </c>
      <c r="G2167" s="2">
        <f>'Moving Avg'!F2167</f>
        <v>150.46226999999993</v>
      </c>
      <c r="H2167" s="2">
        <f>'Moving Avg'!G2167</f>
        <v>150.82451399999999</v>
      </c>
      <c r="I2167" s="2">
        <f>'Moving Avg'!H2167</f>
        <v>141.78881849999979</v>
      </c>
      <c r="J2167" s="6" t="str">
        <f>OBV!F2167</f>
        <v>NEUTRAL</v>
      </c>
      <c r="K2167" s="6" t="str">
        <f>OBV!G2167</f>
        <v>NEUTRAL</v>
      </c>
      <c r="L2167" s="6" t="str">
        <f>OBV!H2167</f>
        <v>NEUTRAL</v>
      </c>
    </row>
    <row r="2168" spans="1:12" ht="13.5" x14ac:dyDescent="0.25">
      <c r="A2168" s="3">
        <f>RSI!A2168</f>
        <v>45162</v>
      </c>
      <c r="B2168" s="2">
        <f>RSI!B2168</f>
        <v>151.2414</v>
      </c>
      <c r="C2168" s="2">
        <f>RSI!I2168</f>
        <v>54.930112700033135</v>
      </c>
      <c r="D2168" s="2">
        <f>MACD!E2168</f>
        <v>-0.5278498083170291</v>
      </c>
      <c r="E2168" s="2">
        <f>MACD!F2168</f>
        <v>-0.27744059034495139</v>
      </c>
      <c r="F2168" s="2">
        <f>'Moving Avg'!D2168</f>
        <v>151.2414</v>
      </c>
      <c r="G2168" s="2">
        <f>'Moving Avg'!F2168</f>
        <v>150.41643999999991</v>
      </c>
      <c r="H2168" s="2">
        <f>'Moving Avg'!G2168</f>
        <v>150.91617600000001</v>
      </c>
      <c r="I2168" s="2">
        <f>'Moving Avg'!H2168</f>
        <v>141.87893349999976</v>
      </c>
      <c r="J2168" s="6" t="str">
        <f>OBV!F2168</f>
        <v>NEUTRAL</v>
      </c>
      <c r="K2168" s="6" t="str">
        <f>OBV!G2168</f>
        <v>NEUTRAL</v>
      </c>
      <c r="L2168" s="6" t="str">
        <f>OBV!H2168</f>
        <v>NEUTRAL</v>
      </c>
    </row>
    <row r="2169" spans="1:12" ht="13.5" x14ac:dyDescent="0.25">
      <c r="A2169" s="3">
        <f>RSI!A2169</f>
        <v>45163</v>
      </c>
      <c r="B2169" s="2">
        <f>RSI!B2169</f>
        <v>152.15799999999999</v>
      </c>
      <c r="C2169" s="2">
        <f>RSI!I2169</f>
        <v>63.272235555040652</v>
      </c>
      <c r="D2169" s="2">
        <f>MACD!E2169</f>
        <v>-0.48454209128368575</v>
      </c>
      <c r="E2169" s="2">
        <f>MACD!F2169</f>
        <v>-0.31886089053269828</v>
      </c>
      <c r="F2169" s="2">
        <f>'Moving Avg'!D2169</f>
        <v>151.42472000000001</v>
      </c>
      <c r="G2169" s="2">
        <f>'Moving Avg'!F2169</f>
        <v>150.41643999999991</v>
      </c>
      <c r="H2169" s="2">
        <f>'Moving Avg'!G2169</f>
        <v>150.98217199999999</v>
      </c>
      <c r="I2169" s="2">
        <f>'Moving Avg'!H2169</f>
        <v>141.96877899999978</v>
      </c>
      <c r="J2169" s="6" t="str">
        <f>OBV!F2169</f>
        <v>BULLISH</v>
      </c>
      <c r="K2169" s="6" t="str">
        <f>OBV!G2169</f>
        <v>NEUTRAL</v>
      </c>
      <c r="L2169" s="6" t="str">
        <f>OBV!H2169</f>
        <v>CONFIRMED BULLISH</v>
      </c>
    </row>
    <row r="2170" spans="1:12" ht="13.5" x14ac:dyDescent="0.25">
      <c r="A2170" s="3">
        <f>RSI!A2170</f>
        <v>45166</v>
      </c>
      <c r="B2170" s="2">
        <f>RSI!B2170</f>
        <v>152.15799999999999</v>
      </c>
      <c r="C2170" s="2">
        <f>RSI!I2170</f>
        <v>63.272235555040652</v>
      </c>
      <c r="D2170" s="2">
        <f>MACD!E2170</f>
        <v>-0.45553528060190729</v>
      </c>
      <c r="E2170" s="2">
        <f>MACD!F2170</f>
        <v>-0.34619576854654011</v>
      </c>
      <c r="F2170" s="2">
        <f>'Moving Avg'!D2170</f>
        <v>151.60804000000002</v>
      </c>
      <c r="G2170" s="2">
        <f>'Moving Avg'!F2170</f>
        <v>150.41643999999991</v>
      </c>
      <c r="H2170" s="2">
        <f>'Moving Avg'!G2170</f>
        <v>151.04816799999998</v>
      </c>
      <c r="I2170" s="2">
        <f>'Moving Avg'!H2170</f>
        <v>142.03700949999978</v>
      </c>
      <c r="J2170" s="6" t="str">
        <f>OBV!F2170</f>
        <v>BULLISH</v>
      </c>
      <c r="K2170" s="6" t="str">
        <f>OBV!G2170</f>
        <v>NEUTRAL</v>
      </c>
      <c r="L2170" s="6" t="str">
        <f>OBV!H2170</f>
        <v>CONFIRMED BULLISH</v>
      </c>
    </row>
    <row r="2171" spans="1:12" ht="13.5" x14ac:dyDescent="0.25">
      <c r="A2171" s="3">
        <f>RSI!A2171</f>
        <v>45167</v>
      </c>
      <c r="B2171" s="2">
        <f>RSI!B2171</f>
        <v>152.15799999999999</v>
      </c>
      <c r="C2171" s="2">
        <f>RSI!I2171</f>
        <v>63.272235555040652</v>
      </c>
      <c r="D2171" s="2">
        <f>MACD!E2171</f>
        <v>-0.43806344567343558</v>
      </c>
      <c r="E2171" s="2">
        <f>MACD!F2171</f>
        <v>-0.36456930397191922</v>
      </c>
      <c r="F2171" s="2">
        <f>'Moving Avg'!D2171</f>
        <v>151.79136</v>
      </c>
      <c r="G2171" s="2">
        <f>'Moving Avg'!F2171</f>
        <v>150.69142499999992</v>
      </c>
      <c r="H2171" s="2">
        <f>'Moving Avg'!G2171</f>
        <v>151.11416399999999</v>
      </c>
      <c r="I2171" s="2">
        <f>'Moving Avg'!H2171</f>
        <v>142.0740969999998</v>
      </c>
      <c r="J2171" s="6" t="str">
        <f>OBV!F2171</f>
        <v>BULLISH</v>
      </c>
      <c r="K2171" s="6" t="str">
        <f>OBV!G2171</f>
        <v>NEUTRAL</v>
      </c>
      <c r="L2171" s="6" t="str">
        <f>OBV!H2171</f>
        <v>CONFIRMED BULLISH</v>
      </c>
    </row>
    <row r="2172" spans="1:12" ht="13.5" x14ac:dyDescent="0.25">
      <c r="A2172" s="3">
        <f>RSI!A2172</f>
        <v>45168</v>
      </c>
      <c r="B2172" s="2">
        <f>RSI!B2172</f>
        <v>159.0051</v>
      </c>
      <c r="C2172" s="2">
        <f>RSI!I2172</f>
        <v>86.531386706393988</v>
      </c>
      <c r="D2172" s="2">
        <f>MACD!E2172</f>
        <v>-0.9370206867331774</v>
      </c>
      <c r="E2172" s="2">
        <f>MACD!F2172</f>
        <v>-0.47905958052417086</v>
      </c>
      <c r="F2172" s="2">
        <f>'Moving Avg'!D2172</f>
        <v>153.3441</v>
      </c>
      <c r="G2172" s="2">
        <f>'Moving Avg'!F2172</f>
        <v>151.30876499999994</v>
      </c>
      <c r="H2172" s="2">
        <f>'Moving Avg'!G2172</f>
        <v>151.31710199999998</v>
      </c>
      <c r="I2172" s="2">
        <f>'Moving Avg'!H2172</f>
        <v>142.15450699999977</v>
      </c>
      <c r="J2172" s="6" t="str">
        <f>OBV!F2172</f>
        <v>BULLISH</v>
      </c>
      <c r="K2172" s="6" t="str">
        <f>OBV!G2172</f>
        <v>NEUTRAL</v>
      </c>
      <c r="L2172" s="6" t="str">
        <f>OBV!H2172</f>
        <v>CONFIRMED BULLISH</v>
      </c>
    </row>
    <row r="2173" spans="1:12" ht="13.5" x14ac:dyDescent="0.25">
      <c r="A2173" s="3">
        <f>RSI!A2173</f>
        <v>45169</v>
      </c>
      <c r="B2173" s="2">
        <f>RSI!B2173</f>
        <v>160.3159</v>
      </c>
      <c r="C2173" s="2">
        <f>RSI!I2173</f>
        <v>88.086788717443824</v>
      </c>
      <c r="D2173" s="2">
        <f>MACD!E2173</f>
        <v>-1.5028348136405896</v>
      </c>
      <c r="E2173" s="2">
        <f>MACD!F2173</f>
        <v>-0.68381462714745467</v>
      </c>
      <c r="F2173" s="2">
        <f>'Moving Avg'!D2173</f>
        <v>155.15899999999996</v>
      </c>
      <c r="G2173" s="2">
        <f>'Moving Avg'!F2173</f>
        <v>151.99164499999992</v>
      </c>
      <c r="H2173" s="2">
        <f>'Moving Avg'!G2173</f>
        <v>151.54625599999997</v>
      </c>
      <c r="I2173" s="2">
        <f>'Moving Avg'!H2173</f>
        <v>142.25470449999978</v>
      </c>
      <c r="J2173" s="6" t="str">
        <f>OBV!F2173</f>
        <v>BULLISH</v>
      </c>
      <c r="K2173" s="6" t="str">
        <f>OBV!G2173</f>
        <v>NEUTRAL</v>
      </c>
      <c r="L2173" s="6" t="str">
        <f>OBV!H2173</f>
        <v>CONFIRMED BULLISH</v>
      </c>
    </row>
    <row r="2174" spans="1:12" ht="13.5" x14ac:dyDescent="0.25">
      <c r="A2174" s="3">
        <f>RSI!A2174</f>
        <v>45170</v>
      </c>
      <c r="B2174" s="2">
        <f>RSI!B2174</f>
        <v>160.3159</v>
      </c>
      <c r="C2174" s="2">
        <f>RSI!I2174</f>
        <v>88.086788717443824</v>
      </c>
      <c r="D2174" s="2">
        <f>MACD!E2174</f>
        <v>-2.0324232627716015</v>
      </c>
      <c r="E2174" s="2">
        <f>MACD!F2174</f>
        <v>-0.95353635427228411</v>
      </c>
      <c r="F2174" s="2">
        <f>'Moving Avg'!D2174</f>
        <v>156.79058000000001</v>
      </c>
      <c r="G2174" s="2">
        <f>'Moving Avg'!F2174</f>
        <v>152.67452499999996</v>
      </c>
      <c r="H2174" s="2">
        <f>'Moving Avg'!G2174</f>
        <v>151.77540999999997</v>
      </c>
      <c r="I2174" s="2">
        <f>'Moving Avg'!H2174</f>
        <v>142.36372449999979</v>
      </c>
      <c r="J2174" s="6" t="str">
        <f>OBV!F2174</f>
        <v>BULLISH</v>
      </c>
      <c r="K2174" s="6" t="str">
        <f>OBV!G2174</f>
        <v>NEUTRAL</v>
      </c>
      <c r="L2174" s="6" t="str">
        <f>OBV!H2174</f>
        <v>CONFIRMED BULLISH</v>
      </c>
    </row>
    <row r="2175" spans="1:12" ht="13.5" x14ac:dyDescent="0.25">
      <c r="A2175" s="3">
        <f>RSI!A2175</f>
        <v>45173</v>
      </c>
      <c r="B2175" s="2">
        <f>RSI!B2175</f>
        <v>160.3159</v>
      </c>
      <c r="C2175" s="2">
        <f>RSI!I2175</f>
        <v>88.086788717443824</v>
      </c>
      <c r="D2175" s="2">
        <f>MACD!E2175</f>
        <v>-2.5275945746232651</v>
      </c>
      <c r="E2175" s="2">
        <f>MACD!F2175</f>
        <v>-1.2683479983424804</v>
      </c>
      <c r="F2175" s="2">
        <f>'Moving Avg'!D2175</f>
        <v>158.42215999999999</v>
      </c>
      <c r="G2175" s="2">
        <f>'Moving Avg'!F2175</f>
        <v>153.12824999999995</v>
      </c>
      <c r="H2175" s="2">
        <f>'Moving Avg'!G2175</f>
        <v>152.00474799999995</v>
      </c>
      <c r="I2175" s="2">
        <f>'Moving Avg'!H2175</f>
        <v>142.47274449999981</v>
      </c>
      <c r="J2175" s="6" t="str">
        <f>OBV!F2175</f>
        <v>BULLISH</v>
      </c>
      <c r="K2175" s="6" t="str">
        <f>OBV!G2175</f>
        <v>NEUTRAL</v>
      </c>
      <c r="L2175" s="6" t="str">
        <f>OBV!H2175</f>
        <v>CONFIRMED BULLISH</v>
      </c>
    </row>
    <row r="2176" spans="1:12" ht="13.5" x14ac:dyDescent="0.25">
      <c r="A2176" s="3">
        <f>RSI!A2176</f>
        <v>45174</v>
      </c>
      <c r="B2176" s="2">
        <f>RSI!B2176</f>
        <v>160.3159</v>
      </c>
      <c r="C2176" s="2">
        <f>RSI!I2176</f>
        <v>88.086788717443824</v>
      </c>
      <c r="D2176" s="2">
        <f>MACD!E2176</f>
        <v>-2.9901579149671988</v>
      </c>
      <c r="E2176" s="2">
        <f>MACD!F2176</f>
        <v>-1.612709981667424</v>
      </c>
      <c r="F2176" s="2">
        <f>'Moving Avg'!D2176</f>
        <v>160.05374</v>
      </c>
      <c r="G2176" s="2">
        <f>'Moving Avg'!F2176</f>
        <v>153.58197499999997</v>
      </c>
      <c r="H2176" s="2">
        <f>'Moving Avg'!G2176</f>
        <v>152.23225199999993</v>
      </c>
      <c r="I2176" s="2">
        <f>'Moving Avg'!H2176</f>
        <v>142.57294199999981</v>
      </c>
      <c r="J2176" s="6" t="str">
        <f>OBV!F2176</f>
        <v>BULLISH</v>
      </c>
      <c r="K2176" s="6" t="str">
        <f>OBV!G2176</f>
        <v>NEUTRAL</v>
      </c>
      <c r="L2176" s="6" t="str">
        <f>OBV!H2176</f>
        <v>CONFIRMED BULLISH</v>
      </c>
    </row>
    <row r="2177" spans="1:12" ht="13.5" x14ac:dyDescent="0.25">
      <c r="A2177" s="3">
        <f>RSI!A2177</f>
        <v>45175</v>
      </c>
      <c r="B2177" s="2">
        <f>RSI!B2177</f>
        <v>160.3159</v>
      </c>
      <c r="C2177" s="2">
        <f>RSI!I2177</f>
        <v>88.086788717443824</v>
      </c>
      <c r="D2177" s="2">
        <f>MACD!E2177</f>
        <v>-3.4219023221886005</v>
      </c>
      <c r="E2177" s="2">
        <f>MACD!F2177</f>
        <v>-1.9745484497716594</v>
      </c>
      <c r="F2177" s="2">
        <f>'Moving Avg'!D2177</f>
        <v>160.3159</v>
      </c>
      <c r="G2177" s="2">
        <f>'Moving Avg'!F2177</f>
        <v>154.03569999999996</v>
      </c>
      <c r="H2177" s="2">
        <f>'Moving Avg'!G2177</f>
        <v>152.45975599999994</v>
      </c>
      <c r="I2177" s="2">
        <f>'Moving Avg'!H2177</f>
        <v>142.67358049999984</v>
      </c>
      <c r="J2177" s="6" t="str">
        <f>OBV!F2177</f>
        <v>BULLISH</v>
      </c>
      <c r="K2177" s="6" t="str">
        <f>OBV!G2177</f>
        <v>NEUTRAL</v>
      </c>
      <c r="L2177" s="6" t="str">
        <f>OBV!H2177</f>
        <v>CONFIRMED BULLISH</v>
      </c>
    </row>
    <row r="2178" spans="1:12" ht="13.5" x14ac:dyDescent="0.25">
      <c r="A2178" s="3">
        <f>RSI!A2178</f>
        <v>45176</v>
      </c>
      <c r="B2178" s="2">
        <f>RSI!B2178</f>
        <v>160.3159</v>
      </c>
      <c r="C2178" s="2">
        <f>RSI!I2178</f>
        <v>88.086788717443824</v>
      </c>
      <c r="D2178" s="2">
        <f>MACD!E2178</f>
        <v>-3.8245806774510811</v>
      </c>
      <c r="E2178" s="2">
        <f>MACD!F2178</f>
        <v>-2.3445548953075441</v>
      </c>
      <c r="F2178" s="2">
        <f>'Moving Avg'!D2178</f>
        <v>160.3159</v>
      </c>
      <c r="G2178" s="2">
        <f>'Moving Avg'!F2178</f>
        <v>154.48942499999998</v>
      </c>
      <c r="H2178" s="2">
        <f>'Moving Avg'!G2178</f>
        <v>152.64142999999993</v>
      </c>
      <c r="I2178" s="2">
        <f>'Moving Avg'!H2178</f>
        <v>142.79583399999984</v>
      </c>
      <c r="J2178" s="6" t="str">
        <f>OBV!F2178</f>
        <v>NEUTRAL</v>
      </c>
      <c r="K2178" s="6" t="str">
        <f>OBV!G2178</f>
        <v>NEUTRAL</v>
      </c>
      <c r="L2178" s="6" t="str">
        <f>OBV!H2178</f>
        <v>NEUTRAL</v>
      </c>
    </row>
    <row r="2179" spans="1:12" ht="13.5" x14ac:dyDescent="0.25">
      <c r="A2179" s="3">
        <f>RSI!A2179</f>
        <v>45177</v>
      </c>
      <c r="B2179" s="2">
        <f>RSI!B2179</f>
        <v>160.3159</v>
      </c>
      <c r="C2179" s="2">
        <f>RSI!I2179</f>
        <v>88.086788717443824</v>
      </c>
      <c r="D2179" s="2">
        <f>MACD!E2179</f>
        <v>-4.0588821731415976</v>
      </c>
      <c r="E2179" s="2">
        <f>MACD!F2179</f>
        <v>-2.6874203508743548</v>
      </c>
      <c r="F2179" s="2">
        <f>'Moving Avg'!D2179</f>
        <v>160.3159</v>
      </c>
      <c r="G2179" s="2">
        <f>'Moving Avg'!F2179</f>
        <v>154.94315</v>
      </c>
      <c r="H2179" s="2">
        <f>'Moving Avg'!G2179</f>
        <v>152.82658599999991</v>
      </c>
      <c r="I2179" s="2">
        <f>'Moving Avg'!H2179</f>
        <v>142.91808749999987</v>
      </c>
      <c r="J2179" s="6" t="str">
        <f>OBV!F2179</f>
        <v>NEUTRAL</v>
      </c>
      <c r="K2179" s="6" t="str">
        <f>OBV!G2179</f>
        <v>NEUTRAL</v>
      </c>
      <c r="L2179" s="6" t="str">
        <f>OBV!H2179</f>
        <v>NEUTRAL</v>
      </c>
    </row>
    <row r="2180" spans="1:12" ht="13.5" x14ac:dyDescent="0.25">
      <c r="A2180" s="3">
        <f>RSI!A2180</f>
        <v>45180</v>
      </c>
      <c r="B2180" s="2">
        <f>RSI!B2180</f>
        <v>160.3159</v>
      </c>
      <c r="C2180" s="2">
        <f>RSI!I2180</f>
        <v>88.086788717443824</v>
      </c>
      <c r="D2180" s="2">
        <f>MACD!E2180</f>
        <v>-4.2891641749146174</v>
      </c>
      <c r="E2180" s="2">
        <f>MACD!F2180</f>
        <v>-3.0077691156824073</v>
      </c>
      <c r="F2180" s="2">
        <f>'Moving Avg'!D2180</f>
        <v>160.3159</v>
      </c>
      <c r="G2180" s="2">
        <f>'Moving Avg'!F2180</f>
        <v>155.39687499999999</v>
      </c>
      <c r="H2180" s="2">
        <f>'Moving Avg'!G2180</f>
        <v>153.01174199999991</v>
      </c>
      <c r="I2180" s="2">
        <f>'Moving Avg'!H2180</f>
        <v>143.04034099999987</v>
      </c>
      <c r="J2180" s="6" t="str">
        <f>OBV!F2180</f>
        <v>NEUTRAL</v>
      </c>
      <c r="K2180" s="6" t="str">
        <f>OBV!G2180</f>
        <v>NEUTRAL</v>
      </c>
      <c r="L2180" s="6" t="str">
        <f>OBV!H2180</f>
        <v>NEUTRAL</v>
      </c>
    </row>
    <row r="2181" spans="1:12" ht="13.5" x14ac:dyDescent="0.25">
      <c r="A2181" s="3">
        <f>RSI!A2181</f>
        <v>45181</v>
      </c>
      <c r="B2181" s="2">
        <f>RSI!B2181</f>
        <v>160.3159</v>
      </c>
      <c r="C2181" s="2">
        <f>RSI!I2181</f>
        <v>88.086788717443824</v>
      </c>
      <c r="D2181" s="2">
        <f>MACD!E2181</f>
        <v>-4.5136727042249447</v>
      </c>
      <c r="E2181" s="2">
        <f>MACD!F2181</f>
        <v>-3.3089498333909151</v>
      </c>
      <c r="F2181" s="2">
        <f>'Moving Avg'!D2181</f>
        <v>160.3159</v>
      </c>
      <c r="G2181" s="2">
        <f>'Moving Avg'!F2181</f>
        <v>155.85060000000001</v>
      </c>
      <c r="H2181" s="2">
        <f>'Moving Avg'!G2181</f>
        <v>153.19689799999992</v>
      </c>
      <c r="I2181" s="2">
        <f>'Moving Avg'!H2181</f>
        <v>143.1625944999999</v>
      </c>
      <c r="J2181" s="6" t="str">
        <f>OBV!F2181</f>
        <v>NEUTRAL</v>
      </c>
      <c r="K2181" s="6" t="str">
        <f>OBV!G2181</f>
        <v>NEUTRAL</v>
      </c>
      <c r="L2181" s="6" t="str">
        <f>OBV!H2181</f>
        <v>NEUTRAL</v>
      </c>
    </row>
    <row r="2182" spans="1:12" ht="13.5" x14ac:dyDescent="0.25">
      <c r="A2182" s="3">
        <f>RSI!A2182</f>
        <v>45182</v>
      </c>
      <c r="B2182" s="2">
        <f>RSI!B2182</f>
        <v>160.3159</v>
      </c>
      <c r="C2182" s="2">
        <f>RSI!I2182</f>
        <v>88.086788717443824</v>
      </c>
      <c r="D2182" s="2">
        <f>MACD!E2182</f>
        <v>-3.6776993559156779</v>
      </c>
      <c r="E2182" s="2">
        <f>MACD!F2182</f>
        <v>-3.3826997378958676</v>
      </c>
      <c r="F2182" s="2">
        <f>'Moving Avg'!D2182</f>
        <v>160.3159</v>
      </c>
      <c r="G2182" s="2">
        <f>'Moving Avg'!F2182</f>
        <v>156.30432500000001</v>
      </c>
      <c r="H2182" s="2">
        <f>'Moving Avg'!G2182</f>
        <v>153.3820539999999</v>
      </c>
      <c r="I2182" s="2">
        <f>'Moving Avg'!H2182</f>
        <v>143.2848479999999</v>
      </c>
      <c r="J2182" s="6" t="str">
        <f>OBV!F2182</f>
        <v>NEUTRAL</v>
      </c>
      <c r="K2182" s="6" t="str">
        <f>OBV!G2182</f>
        <v>NEUTRAL</v>
      </c>
      <c r="L2182" s="6" t="str">
        <f>OBV!H2182</f>
        <v>NEUTRAL</v>
      </c>
    </row>
    <row r="2183" spans="1:12" ht="13.5" x14ac:dyDescent="0.25">
      <c r="A2183" s="3">
        <f>RSI!A2183</f>
        <v>45183</v>
      </c>
      <c r="B2183" s="2">
        <f>RSI!B2183</f>
        <v>153.10210000000001</v>
      </c>
      <c r="C2183" s="2">
        <f>RSI!I2183</f>
        <v>37.748722406916507</v>
      </c>
      <c r="D2183" s="2">
        <f>MACD!E2183</f>
        <v>-2.2597441758338732</v>
      </c>
      <c r="E2183" s="2">
        <f>MACD!F2183</f>
        <v>-3.1581086254834689</v>
      </c>
      <c r="F2183" s="2">
        <f>'Moving Avg'!D2183</f>
        <v>158.87314000000001</v>
      </c>
      <c r="G2183" s="2">
        <f>'Moving Avg'!F2183</f>
        <v>156.39736000000002</v>
      </c>
      <c r="H2183" s="2">
        <f>'Moving Avg'!G2183</f>
        <v>153.42293399999991</v>
      </c>
      <c r="I2183" s="2">
        <f>'Moving Avg'!H2183</f>
        <v>143.3710324999999</v>
      </c>
      <c r="J2183" s="6" t="str">
        <f>OBV!F2183</f>
        <v>NEUTRAL</v>
      </c>
      <c r="K2183" s="6" t="str">
        <f>OBV!G2183</f>
        <v>NEUTRAL</v>
      </c>
      <c r="L2183" s="6" t="str">
        <f>OBV!H2183</f>
        <v>NEUTRAL</v>
      </c>
    </row>
    <row r="2184" spans="1:12" ht="13.5" x14ac:dyDescent="0.25">
      <c r="A2184" s="3">
        <f>RSI!A2184</f>
        <v>45184</v>
      </c>
      <c r="B2184" s="2">
        <f>RSI!B2184</f>
        <v>146.6583</v>
      </c>
      <c r="C2184" s="2">
        <f>RSI!I2184</f>
        <v>24.358278374122818</v>
      </c>
      <c r="D2184" s="2">
        <f>MACD!E2184</f>
        <v>-0.56353149427880567</v>
      </c>
      <c r="E2184" s="2">
        <f>MACD!F2184</f>
        <v>-2.6391931992425364</v>
      </c>
      <c r="F2184" s="2">
        <f>'Moving Avg'!D2184</f>
        <v>156.14162000000002</v>
      </c>
      <c r="G2184" s="2">
        <f>'Moving Avg'!F2184</f>
        <v>156.16820500000003</v>
      </c>
      <c r="H2184" s="2">
        <f>'Moving Avg'!G2184</f>
        <v>153.27627599999991</v>
      </c>
      <c r="I2184" s="2">
        <f>'Moving Avg'!H2184</f>
        <v>143.4249979999999</v>
      </c>
      <c r="J2184" s="6" t="str">
        <f>OBV!F2184</f>
        <v>BEARISH</v>
      </c>
      <c r="K2184" s="6" t="str">
        <f>OBV!G2184</f>
        <v>NEUTRAL</v>
      </c>
      <c r="L2184" s="6" t="str">
        <f>OBV!H2184</f>
        <v>CONFIRMED BEARISH</v>
      </c>
    </row>
    <row r="2185" spans="1:12" ht="13.5" x14ac:dyDescent="0.25">
      <c r="A2185" s="3">
        <f>RSI!A2185</f>
        <v>45187</v>
      </c>
      <c r="B2185" s="2">
        <f>RSI!B2185</f>
        <v>146.6583</v>
      </c>
      <c r="C2185" s="2">
        <f>RSI!I2185</f>
        <v>24.358278374122818</v>
      </c>
      <c r="D2185" s="2">
        <f>MACD!E2185</f>
        <v>0.92747424191711048</v>
      </c>
      <c r="E2185" s="2">
        <f>MACD!F2185</f>
        <v>-1.9258597110106073</v>
      </c>
      <c r="F2185" s="2">
        <f>'Moving Avg'!D2185</f>
        <v>153.4101</v>
      </c>
      <c r="G2185" s="2">
        <f>'Moving Avg'!F2185</f>
        <v>155.93905000000004</v>
      </c>
      <c r="H2185" s="2">
        <f>'Moving Avg'!G2185</f>
        <v>153.12961799999991</v>
      </c>
      <c r="I2185" s="2">
        <f>'Moving Avg'!H2185</f>
        <v>143.47896349999991</v>
      </c>
      <c r="J2185" s="6" t="str">
        <f>OBV!F2185</f>
        <v>BEARISH</v>
      </c>
      <c r="K2185" s="6" t="str">
        <f>OBV!G2185</f>
        <v>NEUTRAL</v>
      </c>
      <c r="L2185" s="6" t="str">
        <f>OBV!H2185</f>
        <v>CONFIRMED BEARISH</v>
      </c>
    </row>
    <row r="2186" spans="1:12" ht="13.5" x14ac:dyDescent="0.25">
      <c r="A2186" s="3">
        <f>RSI!A2186</f>
        <v>45188</v>
      </c>
      <c r="B2186" s="2">
        <f>RSI!B2186</f>
        <v>146.6583</v>
      </c>
      <c r="C2186" s="2">
        <f>RSI!I2186</f>
        <v>24.358278374122818</v>
      </c>
      <c r="D2186" s="2">
        <f>MACD!E2186</f>
        <v>2.240713787461857</v>
      </c>
      <c r="E2186" s="2">
        <f>MACD!F2186</f>
        <v>-1.0925450113161146</v>
      </c>
      <c r="F2186" s="2">
        <f>'Moving Avg'!D2186</f>
        <v>150.67858000000001</v>
      </c>
      <c r="G2186" s="2">
        <f>'Moving Avg'!F2186</f>
        <v>155.70989500000002</v>
      </c>
      <c r="H2186" s="2">
        <f>'Moving Avg'!G2186</f>
        <v>152.98295999999991</v>
      </c>
      <c r="I2186" s="2">
        <f>'Moving Avg'!H2186</f>
        <v>143.53292899999988</v>
      </c>
      <c r="J2186" s="6" t="str">
        <f>OBV!F2186</f>
        <v>BEARISH</v>
      </c>
      <c r="K2186" s="6" t="str">
        <f>OBV!G2186</f>
        <v>NEUTRAL</v>
      </c>
      <c r="L2186" s="6" t="str">
        <f>OBV!H2186</f>
        <v>CONFIRMED BEARISH</v>
      </c>
    </row>
    <row r="2187" spans="1:12" ht="13.5" x14ac:dyDescent="0.25">
      <c r="A2187" s="3">
        <f>RSI!A2187</f>
        <v>45189</v>
      </c>
      <c r="B2187" s="2">
        <f>RSI!B2187</f>
        <v>146.6583</v>
      </c>
      <c r="C2187" s="2">
        <f>RSI!I2187</f>
        <v>24.358278374122818</v>
      </c>
      <c r="D2187" s="2">
        <f>MACD!E2187</f>
        <v>3.3997121346839663</v>
      </c>
      <c r="E2187" s="2">
        <f>MACD!F2187</f>
        <v>-0.1940935821160984</v>
      </c>
      <c r="F2187" s="2">
        <f>'Moving Avg'!D2187</f>
        <v>147.94706000000002</v>
      </c>
      <c r="G2187" s="2">
        <f>'Moving Avg'!F2187</f>
        <v>155.48074000000003</v>
      </c>
      <c r="H2187" s="2">
        <f>'Moving Avg'!G2187</f>
        <v>152.83630199999993</v>
      </c>
      <c r="I2187" s="2">
        <f>'Moving Avg'!H2187</f>
        <v>143.57807199999988</v>
      </c>
      <c r="J2187" s="6" t="str">
        <f>OBV!F2187</f>
        <v>BEARISH</v>
      </c>
      <c r="K2187" s="6" t="str">
        <f>OBV!G2187</f>
        <v>NEUTRAL</v>
      </c>
      <c r="L2187" s="6" t="str">
        <f>OBV!H2187</f>
        <v>CONFIRMED BEARISH</v>
      </c>
    </row>
    <row r="2188" spans="1:12" ht="13.5" x14ac:dyDescent="0.25">
      <c r="A2188" s="3">
        <f>RSI!A2188</f>
        <v>45190</v>
      </c>
      <c r="B2188" s="2">
        <f>RSI!B2188</f>
        <v>146.6583</v>
      </c>
      <c r="C2188" s="2">
        <f>RSI!I2188</f>
        <v>24.358278374122818</v>
      </c>
      <c r="D2188" s="2">
        <f>MACD!E2188</f>
        <v>4.4246582798330962</v>
      </c>
      <c r="E2188" s="2">
        <f>MACD!F2188</f>
        <v>0.72965679027374053</v>
      </c>
      <c r="F2188" s="2">
        <f>'Moving Avg'!D2188</f>
        <v>146.6583</v>
      </c>
      <c r="G2188" s="2">
        <f>'Moving Avg'!F2188</f>
        <v>155.25158500000003</v>
      </c>
      <c r="H2188" s="2">
        <f>'Moving Avg'!G2188</f>
        <v>152.68964399999993</v>
      </c>
      <c r="I2188" s="2">
        <f>'Moving Avg'!H2188</f>
        <v>143.61439299999986</v>
      </c>
      <c r="J2188" s="6" t="str">
        <f>OBV!F2188</f>
        <v>BEARISH</v>
      </c>
      <c r="K2188" s="6" t="str">
        <f>OBV!G2188</f>
        <v>NEUTRAL</v>
      </c>
      <c r="L2188" s="6" t="str">
        <f>OBV!H2188</f>
        <v>CONFIRMED BEARISH</v>
      </c>
    </row>
    <row r="2189" spans="1:12" ht="13.5" x14ac:dyDescent="0.25">
      <c r="A2189" s="3">
        <f>RSI!A2189</f>
        <v>45191</v>
      </c>
      <c r="B2189" s="2">
        <f>RSI!B2189</f>
        <v>146.6583</v>
      </c>
      <c r="C2189" s="2">
        <f>RSI!I2189</f>
        <v>24.358278374122818</v>
      </c>
      <c r="D2189" s="2">
        <f>MACD!E2189</f>
        <v>5.3328974729860192</v>
      </c>
      <c r="E2189" s="2">
        <f>MACD!F2189</f>
        <v>1.6503049268161962</v>
      </c>
      <c r="F2189" s="2">
        <f>'Moving Avg'!D2189</f>
        <v>146.6583</v>
      </c>
      <c r="G2189" s="2">
        <f>'Moving Avg'!F2189</f>
        <v>154.97660000000002</v>
      </c>
      <c r="H2189" s="2">
        <f>'Moving Avg'!G2189</f>
        <v>152.57964999999993</v>
      </c>
      <c r="I2189" s="2">
        <f>'Moving Avg'!H2189</f>
        <v>143.65291949999985</v>
      </c>
      <c r="J2189" s="6" t="str">
        <f>OBV!F2189</f>
        <v>NEUTRAL</v>
      </c>
      <c r="K2189" s="6" t="str">
        <f>OBV!G2189</f>
        <v>NEUTRAL</v>
      </c>
      <c r="L2189" s="6" t="str">
        <f>OBV!H2189</f>
        <v>NEUTRAL</v>
      </c>
    </row>
    <row r="2190" spans="1:12" ht="13.5" x14ac:dyDescent="0.25">
      <c r="A2190" s="3">
        <f>RSI!A2190</f>
        <v>45194</v>
      </c>
      <c r="B2190" s="2">
        <f>RSI!B2190</f>
        <v>146.6583</v>
      </c>
      <c r="C2190" s="2">
        <f>RSI!I2190</f>
        <v>24.358278374122833</v>
      </c>
      <c r="D2190" s="2">
        <f>MACD!E2190</f>
        <v>6.1393492912911825</v>
      </c>
      <c r="E2190" s="2">
        <f>MACD!F2190</f>
        <v>2.5481137997111936</v>
      </c>
      <c r="F2190" s="2">
        <f>'Moving Avg'!D2190</f>
        <v>146.6583</v>
      </c>
      <c r="G2190" s="2">
        <f>'Moving Avg'!F2190</f>
        <v>154.70161500000003</v>
      </c>
      <c r="H2190" s="2">
        <f>'Moving Avg'!G2190</f>
        <v>152.46965599999993</v>
      </c>
      <c r="I2190" s="2">
        <f>'Moving Avg'!H2190</f>
        <v>143.69806249999982</v>
      </c>
      <c r="J2190" s="6" t="str">
        <f>OBV!F2190</f>
        <v>NEUTRAL</v>
      </c>
      <c r="K2190" s="6" t="str">
        <f>OBV!G2190</f>
        <v>NEUTRAL</v>
      </c>
      <c r="L2190" s="6" t="str">
        <f>OBV!H2190</f>
        <v>NEUTRAL</v>
      </c>
    </row>
    <row r="2191" spans="1:12" ht="13.5" x14ac:dyDescent="0.25">
      <c r="A2191" s="3">
        <f>RSI!A2191</f>
        <v>45195</v>
      </c>
      <c r="B2191" s="2">
        <f>RSI!B2191</f>
        <v>147.57490000000001</v>
      </c>
      <c r="C2191" s="2">
        <f>RSI!I2191</f>
        <v>30.269109058146341</v>
      </c>
      <c r="D2191" s="2">
        <f>MACD!E2191</f>
        <v>6.7889665359315075</v>
      </c>
      <c r="E2191" s="2">
        <f>MACD!F2191</f>
        <v>3.3962843469552562</v>
      </c>
      <c r="F2191" s="2">
        <f>'Moving Avg'!D2191</f>
        <v>146.84162000000001</v>
      </c>
      <c r="G2191" s="2">
        <f>'Moving Avg'!F2191</f>
        <v>154.47246000000004</v>
      </c>
      <c r="H2191" s="2">
        <f>'Moving Avg'!G2191</f>
        <v>152.37799399999992</v>
      </c>
      <c r="I2191" s="2">
        <f>'Moving Avg'!H2191</f>
        <v>143.74778849999984</v>
      </c>
      <c r="J2191" s="6" t="str">
        <f>OBV!F2191</f>
        <v>BULLISH</v>
      </c>
      <c r="K2191" s="6" t="str">
        <f>OBV!G2191</f>
        <v>STRONG</v>
      </c>
      <c r="L2191" s="6" t="str">
        <f>OBV!H2191</f>
        <v>CONFIRMED BULLISH</v>
      </c>
    </row>
    <row r="2192" spans="1:12" ht="13.5" x14ac:dyDescent="0.25">
      <c r="A2192" s="3">
        <f>RSI!A2192</f>
        <v>45197</v>
      </c>
      <c r="B2192" s="2">
        <f>RSI!B2192</f>
        <v>147.57490000000001</v>
      </c>
      <c r="C2192" s="2">
        <f>RSI!I2192</f>
        <v>30.269109058146341</v>
      </c>
      <c r="D2192" s="2">
        <f>MACD!E2192</f>
        <v>7.3657553568214382</v>
      </c>
      <c r="E2192" s="2">
        <f>MACD!F2192</f>
        <v>4.1901785489284924</v>
      </c>
      <c r="F2192" s="2">
        <f>'Moving Avg'!D2192</f>
        <v>147.02494000000002</v>
      </c>
      <c r="G2192" s="2">
        <f>'Moving Avg'!F2192</f>
        <v>153.90095000000002</v>
      </c>
      <c r="H2192" s="2">
        <f>'Moving Avg'!G2192</f>
        <v>152.2954979999999</v>
      </c>
      <c r="I2192" s="2">
        <f>'Moving Avg'!H2192</f>
        <v>143.79751449999986</v>
      </c>
      <c r="J2192" s="6" t="str">
        <f>OBV!F2192</f>
        <v>BULLISH</v>
      </c>
      <c r="K2192" s="6" t="str">
        <f>OBV!G2192</f>
        <v>STRONG</v>
      </c>
      <c r="L2192" s="6" t="str">
        <f>OBV!H2192</f>
        <v>CONFIRMED BULLISH</v>
      </c>
    </row>
    <row r="2193" spans="1:12" ht="13.5" x14ac:dyDescent="0.25">
      <c r="A2193" s="3">
        <f>RSI!A2193</f>
        <v>45198</v>
      </c>
      <c r="B2193" s="2">
        <f>RSI!B2193</f>
        <v>147.57490000000001</v>
      </c>
      <c r="C2193" s="2">
        <f>RSI!I2193</f>
        <v>30.269109058146341</v>
      </c>
      <c r="D2193" s="2">
        <f>MACD!E2193</f>
        <v>6.7690963947628688</v>
      </c>
      <c r="E2193" s="2">
        <f>MACD!F2193</f>
        <v>4.7059621180953677</v>
      </c>
      <c r="F2193" s="2">
        <f>'Moving Avg'!D2193</f>
        <v>147.20826000000002</v>
      </c>
      <c r="G2193" s="2">
        <f>'Moving Avg'!F2193</f>
        <v>153.26390000000004</v>
      </c>
      <c r="H2193" s="2">
        <f>'Moving Avg'!G2193</f>
        <v>152.20383599999988</v>
      </c>
      <c r="I2193" s="2">
        <f>'Moving Avg'!H2193</f>
        <v>143.84724049999986</v>
      </c>
      <c r="J2193" s="6" t="str">
        <f>OBV!F2193</f>
        <v>BULLISH</v>
      </c>
      <c r="K2193" s="6" t="str">
        <f>OBV!G2193</f>
        <v>STRONG</v>
      </c>
      <c r="L2193" s="6" t="str">
        <f>OBV!H2193</f>
        <v>CONFIRMED BULLISH</v>
      </c>
    </row>
    <row r="2194" spans="1:12" ht="13.5" x14ac:dyDescent="0.25">
      <c r="A2194" s="3">
        <f>RSI!A2194</f>
        <v>45201</v>
      </c>
      <c r="B2194" s="2">
        <f>RSI!B2194</f>
        <v>149.40809999999999</v>
      </c>
      <c r="C2194" s="2">
        <f>RSI!I2194</f>
        <v>41.657364578299308</v>
      </c>
      <c r="D2194" s="2">
        <f>MACD!E2194</f>
        <v>5.1603294427823698</v>
      </c>
      <c r="E2194" s="2">
        <f>MACD!F2194</f>
        <v>4.7968355830327685</v>
      </c>
      <c r="F2194" s="2">
        <f>'Moving Avg'!D2194</f>
        <v>147.75821999999999</v>
      </c>
      <c r="G2194" s="2">
        <f>'Moving Avg'!F2194</f>
        <v>152.71851000000004</v>
      </c>
      <c r="H2194" s="2">
        <f>'Moving Avg'!G2194</f>
        <v>152.14883799999987</v>
      </c>
      <c r="I2194" s="2">
        <f>'Moving Avg'!H2194</f>
        <v>143.91054399999987</v>
      </c>
      <c r="J2194" s="6" t="str">
        <f>OBV!F2194</f>
        <v>BULLISH</v>
      </c>
      <c r="K2194" s="6" t="str">
        <f>OBV!G2194</f>
        <v>STRONG</v>
      </c>
      <c r="L2194" s="6" t="str">
        <f>OBV!H2194</f>
        <v>CONFIRMED BULLISH</v>
      </c>
    </row>
    <row r="2195" spans="1:12" ht="13.5" x14ac:dyDescent="0.25">
      <c r="A2195" s="3">
        <f>RSI!A2195</f>
        <v>45202</v>
      </c>
      <c r="B2195" s="2">
        <f>RSI!B2195</f>
        <v>149.40809999999999</v>
      </c>
      <c r="C2195" s="2">
        <f>RSI!I2195</f>
        <v>41.657364578299308</v>
      </c>
      <c r="D2195" s="2">
        <f>MACD!E2195</f>
        <v>3.8097555693756533</v>
      </c>
      <c r="E2195" s="2">
        <f>MACD!F2195</f>
        <v>4.5994195803013458</v>
      </c>
      <c r="F2195" s="2">
        <f>'Moving Avg'!D2195</f>
        <v>148.30818000000002</v>
      </c>
      <c r="G2195" s="2">
        <f>'Moving Avg'!F2195</f>
        <v>152.17312000000004</v>
      </c>
      <c r="H2195" s="2">
        <f>'Moving Avg'!G2195</f>
        <v>152.09383999999986</v>
      </c>
      <c r="I2195" s="2">
        <f>'Moving Avg'!H2195</f>
        <v>143.97384749999986</v>
      </c>
      <c r="J2195" s="6" t="str">
        <f>OBV!F2195</f>
        <v>BULLISH</v>
      </c>
      <c r="K2195" s="6" t="str">
        <f>OBV!G2195</f>
        <v>STRONG</v>
      </c>
      <c r="L2195" s="6" t="str">
        <f>OBV!H2195</f>
        <v>CONFIRMED BULLISH</v>
      </c>
    </row>
    <row r="2196" spans="1:12" ht="13.5" x14ac:dyDescent="0.25">
      <c r="A2196" s="3">
        <f>RSI!A2196</f>
        <v>45203</v>
      </c>
      <c r="B2196" s="2">
        <f>RSI!B2196</f>
        <v>149.40809999999999</v>
      </c>
      <c r="C2196" s="2">
        <f>RSI!I2196</f>
        <v>41.657364578299308</v>
      </c>
      <c r="D2196" s="2">
        <f>MACD!E2196</f>
        <v>2.6768608757450068</v>
      </c>
      <c r="E2196" s="2">
        <f>MACD!F2196</f>
        <v>4.2149078393900785</v>
      </c>
      <c r="F2196" s="2">
        <f>'Moving Avg'!D2196</f>
        <v>148.67482000000001</v>
      </c>
      <c r="G2196" s="2">
        <f>'Moving Avg'!F2196</f>
        <v>151.62773000000004</v>
      </c>
      <c r="H2196" s="2">
        <f>'Moving Avg'!G2196</f>
        <v>152.03884199999985</v>
      </c>
      <c r="I2196" s="2">
        <f>'Moving Avg'!H2196</f>
        <v>144.03715099999988</v>
      </c>
      <c r="J2196" s="6" t="str">
        <f>OBV!F2196</f>
        <v>BULLISH</v>
      </c>
      <c r="K2196" s="6" t="str">
        <f>OBV!G2196</f>
        <v>NEUTRAL</v>
      </c>
      <c r="L2196" s="6" t="str">
        <f>OBV!H2196</f>
        <v>CONFIRMED BULLISH</v>
      </c>
    </row>
    <row r="2197" spans="1:12" ht="13.5" x14ac:dyDescent="0.25">
      <c r="A2197" s="3">
        <f>RSI!A2197</f>
        <v>45204</v>
      </c>
      <c r="B2197" s="2">
        <f>RSI!B2197</f>
        <v>149.40809999999999</v>
      </c>
      <c r="C2197" s="2">
        <f>RSI!I2197</f>
        <v>41.657364578299308</v>
      </c>
      <c r="D2197" s="2">
        <f>MACD!E2197</f>
        <v>1.7274230288749095</v>
      </c>
      <c r="E2197" s="2">
        <f>MACD!F2197</f>
        <v>3.7174108772870449</v>
      </c>
      <c r="F2197" s="2">
        <f>'Moving Avg'!D2197</f>
        <v>149.04145999999997</v>
      </c>
      <c r="G2197" s="2">
        <f>'Moving Avg'!F2197</f>
        <v>151.08234000000004</v>
      </c>
      <c r="H2197" s="2">
        <f>'Moving Avg'!G2197</f>
        <v>151.98384399999986</v>
      </c>
      <c r="I2197" s="2">
        <f>'Moving Avg'!H2197</f>
        <v>144.10045449999984</v>
      </c>
      <c r="J2197" s="6" t="str">
        <f>OBV!F2197</f>
        <v>BULLISH</v>
      </c>
      <c r="K2197" s="6" t="str">
        <f>OBV!G2197</f>
        <v>NEUTRAL</v>
      </c>
      <c r="L2197" s="6" t="str">
        <f>OBV!H2197</f>
        <v>CONFIRMED BULLISH</v>
      </c>
    </row>
    <row r="2198" spans="1:12" ht="13.5" x14ac:dyDescent="0.25">
      <c r="A2198" s="3">
        <f>RSI!A2198</f>
        <v>45205</v>
      </c>
      <c r="B2198" s="2">
        <f>RSI!B2198</f>
        <v>149.40809999999999</v>
      </c>
      <c r="C2198" s="2">
        <f>RSI!I2198</f>
        <v>41.657364578299294</v>
      </c>
      <c r="D2198" s="2">
        <f>MACD!E2198</f>
        <v>0.93253898327725437</v>
      </c>
      <c r="E2198" s="2">
        <f>MACD!F2198</f>
        <v>3.1604364984850868</v>
      </c>
      <c r="F2198" s="2">
        <f>'Moving Avg'!D2198</f>
        <v>149.40809999999999</v>
      </c>
      <c r="G2198" s="2">
        <f>'Moving Avg'!F2198</f>
        <v>150.53695000000005</v>
      </c>
      <c r="H2198" s="2">
        <f>'Moving Avg'!G2198</f>
        <v>151.92884599999985</v>
      </c>
      <c r="I2198" s="2">
        <f>'Moving Avg'!H2198</f>
        <v>144.16375799999986</v>
      </c>
      <c r="J2198" s="6" t="str">
        <f>OBV!F2198</f>
        <v>BULLISH</v>
      </c>
      <c r="K2198" s="6" t="str">
        <f>OBV!G2198</f>
        <v>NEUTRAL</v>
      </c>
      <c r="L2198" s="6" t="str">
        <f>OBV!H2198</f>
        <v>CONFIRMED BULLISH</v>
      </c>
    </row>
    <row r="2199" spans="1:12" ht="13.5" x14ac:dyDescent="0.25">
      <c r="A2199" s="3">
        <f>RSI!A2199</f>
        <v>45208</v>
      </c>
      <c r="B2199" s="2">
        <f>RSI!B2199</f>
        <v>149.40809999999999</v>
      </c>
      <c r="C2199" s="2">
        <f>RSI!I2199</f>
        <v>41.657364578299287</v>
      </c>
      <c r="D2199" s="2">
        <f>MACD!E2199</f>
        <v>0.26780260586284044</v>
      </c>
      <c r="E2199" s="2">
        <f>MACD!F2199</f>
        <v>2.5819097199606378</v>
      </c>
      <c r="F2199" s="2">
        <f>'Moving Avg'!D2199</f>
        <v>149.40809999999999</v>
      </c>
      <c r="G2199" s="2">
        <f>'Moving Avg'!F2199</f>
        <v>149.99156000000005</v>
      </c>
      <c r="H2199" s="2">
        <f>'Moving Avg'!G2199</f>
        <v>151.87384799999984</v>
      </c>
      <c r="I2199" s="2">
        <f>'Moving Avg'!H2199</f>
        <v>144.22309149999987</v>
      </c>
      <c r="J2199" s="6" t="str">
        <f>OBV!F2199</f>
        <v>NEUTRAL</v>
      </c>
      <c r="K2199" s="6" t="str">
        <f>OBV!G2199</f>
        <v>NEUTRAL</v>
      </c>
      <c r="L2199" s="6" t="str">
        <f>OBV!H2199</f>
        <v>NEUTRAL</v>
      </c>
    </row>
    <row r="2200" spans="1:12" ht="13.5" x14ac:dyDescent="0.25">
      <c r="A2200" s="3">
        <f>RSI!A2200</f>
        <v>45209</v>
      </c>
      <c r="B2200" s="2">
        <f>RSI!B2200</f>
        <v>149.40809999999999</v>
      </c>
      <c r="C2200" s="2">
        <f>RSI!I2200</f>
        <v>41.657364578299287</v>
      </c>
      <c r="D2200" s="2">
        <f>MACD!E2200</f>
        <v>-0.28739088192182294</v>
      </c>
      <c r="E2200" s="2">
        <f>MACD!F2200</f>
        <v>2.0080495995841456</v>
      </c>
      <c r="F2200" s="2">
        <f>'Moving Avg'!D2200</f>
        <v>149.40809999999999</v>
      </c>
      <c r="G2200" s="2">
        <f>'Moving Avg'!F2200</f>
        <v>149.44617000000005</v>
      </c>
      <c r="H2200" s="2">
        <f>'Moving Avg'!G2200</f>
        <v>151.81884999999986</v>
      </c>
      <c r="I2200" s="2">
        <f>'Moving Avg'!H2200</f>
        <v>144.28639499999989</v>
      </c>
      <c r="J2200" s="6" t="str">
        <f>OBV!F2200</f>
        <v>NEUTRAL</v>
      </c>
      <c r="K2200" s="6" t="str">
        <f>OBV!G2200</f>
        <v>NEUTRAL</v>
      </c>
      <c r="L2200" s="6" t="str">
        <f>OBV!H2200</f>
        <v>NEUTRAL</v>
      </c>
    </row>
    <row r="2201" spans="1:12" ht="13.5" x14ac:dyDescent="0.25">
      <c r="A2201" s="3">
        <f>RSI!A2201</f>
        <v>45210</v>
      </c>
      <c r="B2201" s="2">
        <f>RSI!B2201</f>
        <v>149.40809999999999</v>
      </c>
      <c r="C2201" s="2">
        <f>RSI!I2201</f>
        <v>41.657364578299287</v>
      </c>
      <c r="D2201" s="2">
        <f>MACD!E2201</f>
        <v>-0.60941779250043737</v>
      </c>
      <c r="E2201" s="2">
        <f>MACD!F2201</f>
        <v>1.4845561211672291</v>
      </c>
      <c r="F2201" s="2">
        <f>'Moving Avg'!D2201</f>
        <v>149.40809999999999</v>
      </c>
      <c r="G2201" s="2">
        <f>'Moving Avg'!F2201</f>
        <v>148.90078000000005</v>
      </c>
      <c r="H2201" s="2">
        <f>'Moving Avg'!G2201</f>
        <v>151.87384599999987</v>
      </c>
      <c r="I2201" s="2">
        <f>'Moving Avg'!H2201</f>
        <v>144.35410949999988</v>
      </c>
      <c r="J2201" s="6" t="str">
        <f>OBV!F2201</f>
        <v>NEUTRAL</v>
      </c>
      <c r="K2201" s="6" t="str">
        <f>OBV!G2201</f>
        <v>NEUTRAL</v>
      </c>
      <c r="L2201" s="6" t="str">
        <f>OBV!H2201</f>
        <v>NEUTRAL</v>
      </c>
    </row>
    <row r="2202" spans="1:12" ht="13.5" x14ac:dyDescent="0.25">
      <c r="A2202" s="3">
        <f>RSI!A2202</f>
        <v>45211</v>
      </c>
      <c r="B2202" s="2">
        <f>RSI!B2202</f>
        <v>149.40809999999999</v>
      </c>
      <c r="C2202" s="2">
        <f>RSI!I2202</f>
        <v>41.657364578299287</v>
      </c>
      <c r="D2202" s="2">
        <f>MACD!E2202</f>
        <v>-0.8756643145491978</v>
      </c>
      <c r="E2202" s="2">
        <f>MACD!F2202</f>
        <v>1.0125120340239437</v>
      </c>
      <c r="F2202" s="2">
        <f>'Moving Avg'!D2202</f>
        <v>149.40809999999999</v>
      </c>
      <c r="G2202" s="2">
        <f>'Moving Avg'!F2202</f>
        <v>148.35539000000006</v>
      </c>
      <c r="H2202" s="2">
        <f>'Moving Avg'!G2202</f>
        <v>151.92884199999989</v>
      </c>
      <c r="I2202" s="2">
        <f>'Moving Avg'!H2202</f>
        <v>144.4218239999999</v>
      </c>
      <c r="J2202" s="6" t="str">
        <f>OBV!F2202</f>
        <v>NEUTRAL</v>
      </c>
      <c r="K2202" s="6" t="str">
        <f>OBV!G2202</f>
        <v>NEUTRAL</v>
      </c>
      <c r="L2202" s="6" t="str">
        <f>OBV!H2202</f>
        <v>NEUTRAL</v>
      </c>
    </row>
    <row r="2203" spans="1:12" ht="13.5" x14ac:dyDescent="0.25">
      <c r="A2203" s="3">
        <f>RSI!A2203</f>
        <v>45212</v>
      </c>
      <c r="B2203" s="2">
        <f>RSI!B2203</f>
        <v>149.40809999999999</v>
      </c>
      <c r="C2203" s="2">
        <f>RSI!I2203</f>
        <v>41.657364578299287</v>
      </c>
      <c r="D2203" s="2">
        <f>MACD!E2203</f>
        <v>-1.0951741045925303</v>
      </c>
      <c r="E2203" s="2">
        <f>MACD!F2203</f>
        <v>0.59097480630064902</v>
      </c>
      <c r="F2203" s="2">
        <f>'Moving Avg'!D2203</f>
        <v>149.40809999999999</v>
      </c>
      <c r="G2203" s="2">
        <f>'Moving Avg'!F2203</f>
        <v>148.17069000000006</v>
      </c>
      <c r="H2203" s="2">
        <f>'Moving Avg'!G2203</f>
        <v>151.98383799999988</v>
      </c>
      <c r="I2203" s="2">
        <f>'Moving Avg'!H2203</f>
        <v>144.4895384999999</v>
      </c>
      <c r="J2203" s="6" t="str">
        <f>OBV!F2203</f>
        <v>NEUTRAL</v>
      </c>
      <c r="K2203" s="6" t="str">
        <f>OBV!G2203</f>
        <v>NEUTRAL</v>
      </c>
      <c r="L2203" s="6" t="str">
        <f>OBV!H2203</f>
        <v>NEUTRAL</v>
      </c>
    </row>
    <row r="2204" spans="1:12" ht="13.5" x14ac:dyDescent="0.25">
      <c r="A2204" s="3">
        <f>RSI!A2204</f>
        <v>45215</v>
      </c>
      <c r="B2204" s="2">
        <f>RSI!B2204</f>
        <v>149.40809999999999</v>
      </c>
      <c r="C2204" s="2">
        <f>RSI!I2204</f>
        <v>41.657364578299294</v>
      </c>
      <c r="D2204" s="2">
        <f>MACD!E2204</f>
        <v>-0.99353449161120011</v>
      </c>
      <c r="E2204" s="2">
        <f>MACD!F2204</f>
        <v>0.2740729467182792</v>
      </c>
      <c r="F2204" s="2">
        <f>'Moving Avg'!D2204</f>
        <v>149.40809999999999</v>
      </c>
      <c r="G2204" s="2">
        <f>'Moving Avg'!F2204</f>
        <v>148.30818000000005</v>
      </c>
      <c r="H2204" s="2">
        <f>'Moving Avg'!G2204</f>
        <v>152.03883399999987</v>
      </c>
      <c r="I2204" s="2">
        <f>'Moving Avg'!H2204</f>
        <v>144.55063649999994</v>
      </c>
      <c r="J2204" s="6" t="str">
        <f>OBV!F2204</f>
        <v>NEUTRAL</v>
      </c>
      <c r="K2204" s="6" t="str">
        <f>OBV!G2204</f>
        <v>NEUTRAL</v>
      </c>
      <c r="L2204" s="6" t="str">
        <f>OBV!H2204</f>
        <v>NEUTRAL</v>
      </c>
    </row>
    <row r="2205" spans="1:12" ht="13.5" x14ac:dyDescent="0.25">
      <c r="A2205" s="3">
        <f>RSI!A2205</f>
        <v>45216</v>
      </c>
      <c r="B2205" s="2">
        <f>RSI!B2205</f>
        <v>149.40809999999999</v>
      </c>
      <c r="C2205" s="2">
        <f>RSI!I2205</f>
        <v>41.657364578299294</v>
      </c>
      <c r="D2205" s="2">
        <f>MACD!E2205</f>
        <v>-0.90257998580972298</v>
      </c>
      <c r="E2205" s="2">
        <f>MACD!F2205</f>
        <v>3.8742360212678767E-2</v>
      </c>
      <c r="F2205" s="2">
        <f>'Moving Avg'!D2205</f>
        <v>149.40809999999999</v>
      </c>
      <c r="G2205" s="2">
        <f>'Moving Avg'!F2205</f>
        <v>148.44567000000006</v>
      </c>
      <c r="H2205" s="2">
        <f>'Moving Avg'!G2205</f>
        <v>152.0021679999999</v>
      </c>
      <c r="I2205" s="2">
        <f>'Moving Avg'!H2205</f>
        <v>144.59188399999991</v>
      </c>
      <c r="J2205" s="6" t="str">
        <f>OBV!F2205</f>
        <v>NEUTRAL</v>
      </c>
      <c r="K2205" s="6" t="str">
        <f>OBV!G2205</f>
        <v>NEUTRAL</v>
      </c>
      <c r="L2205" s="6" t="str">
        <f>OBV!H2205</f>
        <v>NEUTRAL</v>
      </c>
    </row>
    <row r="2206" spans="1:12" ht="13.5" x14ac:dyDescent="0.25">
      <c r="A2206" s="3">
        <f>RSI!A2206</f>
        <v>45217</v>
      </c>
      <c r="B2206" s="2">
        <f>RSI!B2206</f>
        <v>149.40809999999999</v>
      </c>
      <c r="C2206" s="2">
        <f>RSI!I2206</f>
        <v>41.657364578299287</v>
      </c>
      <c r="D2206" s="2">
        <f>MACD!E2206</f>
        <v>-0.82103352131215956</v>
      </c>
      <c r="E2206" s="2">
        <f>MACD!F2206</f>
        <v>-0.13321281609228891</v>
      </c>
      <c r="F2206" s="2">
        <f>'Moving Avg'!D2206</f>
        <v>149.40809999999999</v>
      </c>
      <c r="G2206" s="2">
        <f>'Moving Avg'!F2206</f>
        <v>148.58316000000008</v>
      </c>
      <c r="H2206" s="2">
        <f>'Moving Avg'!G2206</f>
        <v>151.9655019999999</v>
      </c>
      <c r="I2206" s="2">
        <f>'Moving Avg'!H2206</f>
        <v>144.65959849999993</v>
      </c>
      <c r="J2206" s="6" t="str">
        <f>OBV!F2206</f>
        <v>NEUTRAL</v>
      </c>
      <c r="K2206" s="6" t="str">
        <f>OBV!G2206</f>
        <v>NEUTRAL</v>
      </c>
      <c r="L2206" s="6" t="str">
        <f>OBV!H2206</f>
        <v>NEUTRAL</v>
      </c>
    </row>
    <row r="2207" spans="1:12" ht="13.5" x14ac:dyDescent="0.25">
      <c r="A2207" s="3">
        <f>RSI!A2207</f>
        <v>45218</v>
      </c>
      <c r="B2207" s="2">
        <f>RSI!B2207</f>
        <v>145.74170000000001</v>
      </c>
      <c r="C2207" s="2">
        <f>RSI!I2207</f>
        <v>22.444960464713489</v>
      </c>
      <c r="D2207" s="2">
        <f>MACD!E2207</f>
        <v>-0.47620214859972521</v>
      </c>
      <c r="E2207" s="2">
        <f>MACD!F2207</f>
        <v>-0.20181068259377619</v>
      </c>
      <c r="F2207" s="2">
        <f>'Moving Avg'!D2207</f>
        <v>148.67482000000001</v>
      </c>
      <c r="G2207" s="2">
        <f>'Moving Avg'!F2207</f>
        <v>148.53733000000005</v>
      </c>
      <c r="H2207" s="2">
        <f>'Moving Avg'!G2207</f>
        <v>151.85550799999987</v>
      </c>
      <c r="I2207" s="2">
        <f>'Moving Avg'!H2207</f>
        <v>144.70898099999994</v>
      </c>
      <c r="J2207" s="6" t="str">
        <f>OBV!F2207</f>
        <v>BEARISH</v>
      </c>
      <c r="K2207" s="6" t="str">
        <f>OBV!G2207</f>
        <v>NEUTRAL</v>
      </c>
      <c r="L2207" s="6" t="str">
        <f>OBV!H2207</f>
        <v>CONFIRMED BEARISH</v>
      </c>
    </row>
    <row r="2208" spans="1:12" ht="13.5" x14ac:dyDescent="0.25">
      <c r="A2208" s="3">
        <f>RSI!A2208</f>
        <v>45219</v>
      </c>
      <c r="B2208" s="2">
        <f>RSI!B2208</f>
        <v>145.74170000000001</v>
      </c>
      <c r="C2208" s="2">
        <f>RSI!I2208</f>
        <v>22.444960464713489</v>
      </c>
      <c r="D2208" s="2">
        <f>MACD!E2208</f>
        <v>-0.15882597740224469</v>
      </c>
      <c r="E2208" s="2">
        <f>MACD!F2208</f>
        <v>-0.19321374155546989</v>
      </c>
      <c r="F2208" s="2">
        <f>'Moving Avg'!D2208</f>
        <v>147.94154</v>
      </c>
      <c r="G2208" s="2">
        <f>'Moving Avg'!F2208</f>
        <v>148.49150000000006</v>
      </c>
      <c r="H2208" s="2">
        <f>'Moving Avg'!G2208</f>
        <v>151.74551399999987</v>
      </c>
      <c r="I2208" s="2">
        <f>'Moving Avg'!H2208</f>
        <v>144.76277499999992</v>
      </c>
      <c r="J2208" s="6" t="str">
        <f>OBV!F2208</f>
        <v>BEARISH</v>
      </c>
      <c r="K2208" s="6" t="str">
        <f>OBV!G2208</f>
        <v>NEUTRAL</v>
      </c>
      <c r="L2208" s="6" t="str">
        <f>OBV!H2208</f>
        <v>CONFIRMED BEARISH</v>
      </c>
    </row>
    <row r="2209" spans="1:12" ht="13.5" x14ac:dyDescent="0.25">
      <c r="A2209" s="3">
        <f>RSI!A2209</f>
        <v>45222</v>
      </c>
      <c r="B2209" s="2">
        <f>RSI!B2209</f>
        <v>145.74170000000001</v>
      </c>
      <c r="C2209" s="2">
        <f>RSI!I2209</f>
        <v>22.444960464713489</v>
      </c>
      <c r="D2209" s="2">
        <f>MACD!E2209</f>
        <v>0.13342288581404205</v>
      </c>
      <c r="E2209" s="2">
        <f>MACD!F2209</f>
        <v>-0.12788641608156751</v>
      </c>
      <c r="F2209" s="2">
        <f>'Moving Avg'!D2209</f>
        <v>147.20826000000002</v>
      </c>
      <c r="G2209" s="2">
        <f>'Moving Avg'!F2209</f>
        <v>148.44567000000006</v>
      </c>
      <c r="H2209" s="2">
        <f>'Moving Avg'!G2209</f>
        <v>151.63551999999987</v>
      </c>
      <c r="I2209" s="2">
        <f>'Moving Avg'!H2209</f>
        <v>144.81656899999993</v>
      </c>
      <c r="J2209" s="6" t="str">
        <f>OBV!F2209</f>
        <v>BEARISH</v>
      </c>
      <c r="K2209" s="6" t="str">
        <f>OBV!G2209</f>
        <v>NEUTRAL</v>
      </c>
      <c r="L2209" s="6" t="str">
        <f>OBV!H2209</f>
        <v>CONFIRMED BEARISH</v>
      </c>
    </row>
    <row r="2210" spans="1:12" ht="13.5" x14ac:dyDescent="0.25">
      <c r="A2210" s="3">
        <f>RSI!A2210</f>
        <v>45223</v>
      </c>
      <c r="B2210" s="2">
        <f>RSI!B2210</f>
        <v>145.74170000000001</v>
      </c>
      <c r="C2210" s="2">
        <f>RSI!I2210</f>
        <v>22.444960464713489</v>
      </c>
      <c r="D2210" s="2">
        <f>MACD!E2210</f>
        <v>0.40265464034746401</v>
      </c>
      <c r="E2210" s="2">
        <f>MACD!F2210</f>
        <v>-2.1778204795761202E-2</v>
      </c>
      <c r="F2210" s="2">
        <f>'Moving Avg'!D2210</f>
        <v>146.47498000000002</v>
      </c>
      <c r="G2210" s="2">
        <f>'Moving Avg'!F2210</f>
        <v>148.39984000000007</v>
      </c>
      <c r="H2210" s="2">
        <f>'Moving Avg'!G2210</f>
        <v>151.52552599999987</v>
      </c>
      <c r="I2210" s="2">
        <f>'Moving Avg'!H2210</f>
        <v>144.8571289999999</v>
      </c>
      <c r="J2210" s="6" t="str">
        <f>OBV!F2210</f>
        <v>BEARISH</v>
      </c>
      <c r="K2210" s="6" t="str">
        <f>OBV!G2210</f>
        <v>NEUTRAL</v>
      </c>
      <c r="L2210" s="6" t="str">
        <f>OBV!H2210</f>
        <v>CONFIRMED BEARISH</v>
      </c>
    </row>
    <row r="2211" spans="1:12" ht="13.5" x14ac:dyDescent="0.25">
      <c r="A2211" s="3">
        <f>RSI!A2211</f>
        <v>45224</v>
      </c>
      <c r="B2211" s="2">
        <f>RSI!B2211</f>
        <v>145.74170000000001</v>
      </c>
      <c r="C2211" s="2">
        <f>RSI!I2211</f>
        <v>22.444960464713489</v>
      </c>
      <c r="D2211" s="2">
        <f>MACD!E2211</f>
        <v>0.65078487947937447</v>
      </c>
      <c r="E2211" s="2">
        <f>MACD!F2211</f>
        <v>0.11273441205926595</v>
      </c>
      <c r="F2211" s="2">
        <f>'Moving Avg'!D2211</f>
        <v>145.74170000000001</v>
      </c>
      <c r="G2211" s="2">
        <f>'Moving Avg'!F2211</f>
        <v>148.30818000000005</v>
      </c>
      <c r="H2211" s="2">
        <f>'Moving Avg'!G2211</f>
        <v>151.41553199999987</v>
      </c>
      <c r="I2211" s="2">
        <f>'Moving Avg'!H2211</f>
        <v>144.89768899999993</v>
      </c>
      <c r="J2211" s="6" t="str">
        <f>OBV!F2211</f>
        <v>BEARISH</v>
      </c>
      <c r="K2211" s="6" t="str">
        <f>OBV!G2211</f>
        <v>NEUTRAL</v>
      </c>
      <c r="L2211" s="6" t="str">
        <f>OBV!H2211</f>
        <v>CONFIRMED BEARISH</v>
      </c>
    </row>
    <row r="2212" spans="1:12" ht="13.5" x14ac:dyDescent="0.25">
      <c r="A2212" s="3">
        <f>RSI!A2212</f>
        <v>45225</v>
      </c>
      <c r="B2212" s="2">
        <f>RSI!B2212</f>
        <v>145.74170000000001</v>
      </c>
      <c r="C2212" s="2">
        <f>RSI!I2212</f>
        <v>22.444960464713489</v>
      </c>
      <c r="D2212" s="2">
        <f>MACD!E2212</f>
        <v>0.87955489726670066</v>
      </c>
      <c r="E2212" s="2">
        <f>MACD!F2212</f>
        <v>0.26609850910075289</v>
      </c>
      <c r="F2212" s="2">
        <f>'Moving Avg'!D2212</f>
        <v>145.74170000000001</v>
      </c>
      <c r="G2212" s="2">
        <f>'Moving Avg'!F2212</f>
        <v>148.21652000000003</v>
      </c>
      <c r="H2212" s="2">
        <f>'Moving Avg'!G2212</f>
        <v>151.30553799999984</v>
      </c>
      <c r="I2212" s="2">
        <f>'Moving Avg'!H2212</f>
        <v>144.9382489999999</v>
      </c>
      <c r="J2212" s="6" t="str">
        <f>OBV!F2212</f>
        <v>NEUTRAL</v>
      </c>
      <c r="K2212" s="6" t="str">
        <f>OBV!G2212</f>
        <v>NEUTRAL</v>
      </c>
      <c r="L2212" s="6" t="str">
        <f>OBV!H2212</f>
        <v>NEUTRAL</v>
      </c>
    </row>
    <row r="2213" spans="1:12" ht="13.5" x14ac:dyDescent="0.25">
      <c r="A2213" s="3">
        <f>RSI!A2213</f>
        <v>45226</v>
      </c>
      <c r="B2213" s="2">
        <f>RSI!B2213</f>
        <v>142.0752</v>
      </c>
      <c r="C2213" s="2">
        <f>RSI!I2213</f>
        <v>13.053453390790764</v>
      </c>
      <c r="D2213" s="2">
        <f>MACD!E2213</f>
        <v>1.3621421773306679</v>
      </c>
      <c r="E2213" s="2">
        <f>MACD!F2213</f>
        <v>0.48530724274673592</v>
      </c>
      <c r="F2213" s="2">
        <f>'Moving Avg'!D2213</f>
        <v>145.00839999999999</v>
      </c>
      <c r="G2213" s="2">
        <f>'Moving Avg'!F2213</f>
        <v>147.94153500000002</v>
      </c>
      <c r="H2213" s="2">
        <f>'Moving Avg'!G2213</f>
        <v>151.12221399999987</v>
      </c>
      <c r="I2213" s="2">
        <f>'Moving Avg'!H2213</f>
        <v>144.96047649999991</v>
      </c>
      <c r="J2213" s="6" t="str">
        <f>OBV!F2213</f>
        <v>BEARISH</v>
      </c>
      <c r="K2213" s="6" t="str">
        <f>OBV!G2213</f>
        <v>NEUTRAL</v>
      </c>
      <c r="L2213" s="6" t="str">
        <f>OBV!H2213</f>
        <v>CONFIRMED BEARISH</v>
      </c>
    </row>
    <row r="2214" spans="1:12" ht="13.5" x14ac:dyDescent="0.25">
      <c r="A2214" s="3">
        <f>RSI!A2214</f>
        <v>45229</v>
      </c>
      <c r="B2214" s="2">
        <f>RSI!B2214</f>
        <v>142.0752</v>
      </c>
      <c r="C2214" s="2">
        <f>RSI!I2214</f>
        <v>13.053453390790764</v>
      </c>
      <c r="D2214" s="2">
        <f>MACD!E2214</f>
        <v>1.8082804488641955</v>
      </c>
      <c r="E2214" s="2">
        <f>MACD!F2214</f>
        <v>0.74990188397022783</v>
      </c>
      <c r="F2214" s="2">
        <f>'Moving Avg'!D2214</f>
        <v>144.27510000000001</v>
      </c>
      <c r="G2214" s="2">
        <f>'Moving Avg'!F2214</f>
        <v>147.57489000000004</v>
      </c>
      <c r="H2214" s="2">
        <f>'Moving Avg'!G2214</f>
        <v>150.93888999999987</v>
      </c>
      <c r="I2214" s="2">
        <f>'Moving Avg'!H2214</f>
        <v>144.98270399999993</v>
      </c>
      <c r="J2214" s="6" t="str">
        <f>OBV!F2214</f>
        <v>BEARISH</v>
      </c>
      <c r="K2214" s="6" t="str">
        <f>OBV!G2214</f>
        <v>NEUTRAL</v>
      </c>
      <c r="L2214" s="6" t="str">
        <f>OBV!H2214</f>
        <v>CONFIRMED BEARISH</v>
      </c>
    </row>
    <row r="2215" spans="1:12" ht="13.5" x14ac:dyDescent="0.25">
      <c r="A2215" s="3">
        <f>RSI!A2215</f>
        <v>45230</v>
      </c>
      <c r="B2215" s="2">
        <f>RSI!B2215</f>
        <v>137.4922</v>
      </c>
      <c r="C2215" s="2">
        <f>RSI!I2215</f>
        <v>8.1250233394467273</v>
      </c>
      <c r="D2215" s="2">
        <f>MACD!E2215</f>
        <v>2.5602590895373112</v>
      </c>
      <c r="E2215" s="2">
        <f>MACD!F2215</f>
        <v>1.1119733250836445</v>
      </c>
      <c r="F2215" s="2">
        <f>'Moving Avg'!D2215</f>
        <v>142.62520000000001</v>
      </c>
      <c r="G2215" s="2">
        <f>'Moving Avg'!F2215</f>
        <v>146.97909500000003</v>
      </c>
      <c r="H2215" s="2">
        <f>'Moving Avg'!G2215</f>
        <v>150.66390599999988</v>
      </c>
      <c r="I2215" s="2">
        <f>'Moving Avg'!H2215</f>
        <v>144.98201649999993</v>
      </c>
      <c r="J2215" s="6" t="str">
        <f>OBV!F2215</f>
        <v>BEARISH</v>
      </c>
      <c r="K2215" s="6" t="str">
        <f>OBV!G2215</f>
        <v>NEUTRAL</v>
      </c>
      <c r="L2215" s="6" t="str">
        <f>OBV!H2215</f>
        <v>CONFIRMED BEARISH</v>
      </c>
    </row>
    <row r="2216" spans="1:12" ht="13.5" x14ac:dyDescent="0.25">
      <c r="A2216" s="3">
        <f>RSI!A2216</f>
        <v>45231</v>
      </c>
      <c r="B2216" s="2">
        <f>RSI!B2216</f>
        <v>137.4922</v>
      </c>
      <c r="C2216" s="2">
        <f>RSI!I2216</f>
        <v>8.1250233394467273</v>
      </c>
      <c r="D2216" s="2">
        <f>MACD!E2216</f>
        <v>3.2560331346283533</v>
      </c>
      <c r="E2216" s="2">
        <f>MACD!F2216</f>
        <v>1.5407852869925862</v>
      </c>
      <c r="F2216" s="2">
        <f>'Moving Avg'!D2216</f>
        <v>140.9753</v>
      </c>
      <c r="G2216" s="2">
        <f>'Moving Avg'!F2216</f>
        <v>146.38330000000005</v>
      </c>
      <c r="H2216" s="2">
        <f>'Moving Avg'!G2216</f>
        <v>150.38892199999987</v>
      </c>
      <c r="I2216" s="2">
        <f>'Moving Avg'!H2216</f>
        <v>144.98132899999996</v>
      </c>
      <c r="J2216" s="6" t="str">
        <f>OBV!F2216</f>
        <v>BEARISH</v>
      </c>
      <c r="K2216" s="6" t="str">
        <f>OBV!G2216</f>
        <v>NEUTRAL</v>
      </c>
      <c r="L2216" s="6" t="str">
        <f>OBV!H2216</f>
        <v>CONFIRMED BEARISH</v>
      </c>
    </row>
    <row r="2217" spans="1:12" ht="13.5" x14ac:dyDescent="0.25">
      <c r="A2217" s="3">
        <f>RSI!A2217</f>
        <v>45232</v>
      </c>
      <c r="B2217" s="2">
        <f>RSI!B2217</f>
        <v>137.4922</v>
      </c>
      <c r="C2217" s="2">
        <f>RSI!I2217</f>
        <v>8.1250233394467273</v>
      </c>
      <c r="D2217" s="2">
        <f>MACD!E2217</f>
        <v>3.3357816527523596</v>
      </c>
      <c r="E2217" s="2">
        <f>MACD!F2217</f>
        <v>1.8997845601445411</v>
      </c>
      <c r="F2217" s="2">
        <f>'Moving Avg'!D2217</f>
        <v>139.3254</v>
      </c>
      <c r="G2217" s="2">
        <f>'Moving Avg'!F2217</f>
        <v>145.78750500000004</v>
      </c>
      <c r="H2217" s="2">
        <f>'Moving Avg'!G2217</f>
        <v>150.11393799999988</v>
      </c>
      <c r="I2217" s="2">
        <f>'Moving Avg'!H2217</f>
        <v>144.98064149999993</v>
      </c>
      <c r="J2217" s="6" t="str">
        <f>OBV!F2217</f>
        <v>BEARISH</v>
      </c>
      <c r="K2217" s="6" t="str">
        <f>OBV!G2217</f>
        <v>NEUTRAL</v>
      </c>
      <c r="L2217" s="6" t="str">
        <f>OBV!H2217</f>
        <v>CONFIRMED BEARISH</v>
      </c>
    </row>
    <row r="2218" spans="1:12" ht="13.5" x14ac:dyDescent="0.25">
      <c r="A2218" s="3">
        <f>RSI!A2218</f>
        <v>45233</v>
      </c>
      <c r="B2218" s="2">
        <f>RSI!B2218</f>
        <v>142.0752</v>
      </c>
      <c r="C2218" s="2">
        <f>RSI!I2218</f>
        <v>37.566284301360135</v>
      </c>
      <c r="D2218" s="2">
        <f>MACD!E2218</f>
        <v>3.1147779942711509</v>
      </c>
      <c r="E2218" s="2">
        <f>MACD!F2218</f>
        <v>2.1427832469698633</v>
      </c>
      <c r="F2218" s="2">
        <f>'Moving Avg'!D2218</f>
        <v>139.3254</v>
      </c>
      <c r="G2218" s="2">
        <f>'Moving Avg'!F2218</f>
        <v>145.42086000000003</v>
      </c>
      <c r="H2218" s="2">
        <f>'Moving Avg'!G2218</f>
        <v>149.93061399999988</v>
      </c>
      <c r="I2218" s="2">
        <f>'Moving Avg'!H2218</f>
        <v>145.00242799999995</v>
      </c>
      <c r="J2218" s="6" t="str">
        <f>OBV!F2218</f>
        <v>BEARISH</v>
      </c>
      <c r="K2218" s="6" t="str">
        <f>OBV!G2218</f>
        <v>NEUTRAL</v>
      </c>
      <c r="L2218" s="6" t="str">
        <f>OBV!H2218</f>
        <v>NEUTRAL</v>
      </c>
    </row>
    <row r="2219" spans="1:12" ht="13.5" x14ac:dyDescent="0.25">
      <c r="A2219" s="3">
        <f>RSI!A2219</f>
        <v>45236</v>
      </c>
      <c r="B2219" s="2">
        <f>RSI!B2219</f>
        <v>145.74170000000001</v>
      </c>
      <c r="C2219" s="2">
        <f>RSI!I2219</f>
        <v>51.074084823422737</v>
      </c>
      <c r="D2219" s="2">
        <f>MACD!E2219</f>
        <v>2.6763218174636449</v>
      </c>
      <c r="E2219" s="2">
        <f>MACD!F2219</f>
        <v>2.24949096106862</v>
      </c>
      <c r="F2219" s="2">
        <f>'Moving Avg'!D2219</f>
        <v>140.05869999999999</v>
      </c>
      <c r="G2219" s="2">
        <f>'Moving Avg'!F2219</f>
        <v>145.23754000000002</v>
      </c>
      <c r="H2219" s="2">
        <f>'Moving Avg'!G2219</f>
        <v>149.80228799999989</v>
      </c>
      <c r="I2219" s="2">
        <f>'Moving Avg'!H2219</f>
        <v>145.04298799999992</v>
      </c>
      <c r="J2219" s="6" t="str">
        <f>OBV!F2219</f>
        <v>BEARISH</v>
      </c>
      <c r="K2219" s="6" t="str">
        <f>OBV!G2219</f>
        <v>NEUTRAL</v>
      </c>
      <c r="L2219" s="6" t="str">
        <f>OBV!H2219</f>
        <v>BEARISH DIVERGENCE</v>
      </c>
    </row>
    <row r="2220" spans="1:12" ht="13.5" x14ac:dyDescent="0.25">
      <c r="A2220" s="3">
        <f>RSI!A2220</f>
        <v>45237</v>
      </c>
      <c r="B2220" s="2">
        <f>RSI!B2220</f>
        <v>145.74170000000001</v>
      </c>
      <c r="C2220" s="2">
        <f>RSI!I2220</f>
        <v>51.074084823422737</v>
      </c>
      <c r="D2220" s="2">
        <f>MACD!E2220</f>
        <v>2.3023026268883768</v>
      </c>
      <c r="E2220" s="2">
        <f>MACD!F2220</f>
        <v>2.2600532942325713</v>
      </c>
      <c r="F2220" s="2">
        <f>'Moving Avg'!D2220</f>
        <v>141.70859999999999</v>
      </c>
      <c r="G2220" s="2">
        <f>'Moving Avg'!F2220</f>
        <v>145.05422000000004</v>
      </c>
      <c r="H2220" s="2">
        <f>'Moving Avg'!G2220</f>
        <v>149.67396199999988</v>
      </c>
      <c r="I2220" s="2">
        <f>'Moving Avg'!H2220</f>
        <v>145.08795949999993</v>
      </c>
      <c r="J2220" s="6" t="str">
        <f>OBV!F2220</f>
        <v>BULLISH</v>
      </c>
      <c r="K2220" s="6" t="str">
        <f>OBV!G2220</f>
        <v>NEUTRAL</v>
      </c>
      <c r="L2220" s="6" t="str">
        <f>OBV!H2220</f>
        <v>CONFIRMED BULLISH</v>
      </c>
    </row>
    <row r="2221" spans="1:12" ht="13.5" x14ac:dyDescent="0.25">
      <c r="A2221" s="3">
        <f>RSI!A2221</f>
        <v>45238</v>
      </c>
      <c r="B2221" s="2">
        <f>RSI!B2221</f>
        <v>145.74170000000001</v>
      </c>
      <c r="C2221" s="2">
        <f>RSI!I2221</f>
        <v>51.074084823422744</v>
      </c>
      <c r="D2221" s="2">
        <f>MACD!E2221</f>
        <v>1.9830305815443694</v>
      </c>
      <c r="E2221" s="2">
        <f>MACD!F2221</f>
        <v>2.2046487516949309</v>
      </c>
      <c r="F2221" s="2">
        <f>'Moving Avg'!D2221</f>
        <v>143.35850000000002</v>
      </c>
      <c r="G2221" s="2">
        <f>'Moving Avg'!F2221</f>
        <v>144.87090000000001</v>
      </c>
      <c r="H2221" s="2">
        <f>'Moving Avg'!G2221</f>
        <v>149.54563599999989</v>
      </c>
      <c r="I2221" s="2">
        <f>'Moving Avg'!H2221</f>
        <v>145.13293099999993</v>
      </c>
      <c r="J2221" s="6" t="str">
        <f>OBV!F2221</f>
        <v>BULLISH</v>
      </c>
      <c r="K2221" s="6" t="str">
        <f>OBV!G2221</f>
        <v>NEUTRAL</v>
      </c>
      <c r="L2221" s="6" t="str">
        <f>OBV!H2221</f>
        <v>CONFIRMED BULLISH</v>
      </c>
    </row>
    <row r="2222" spans="1:12" ht="13.5" x14ac:dyDescent="0.25">
      <c r="A2222" s="3">
        <f>RSI!A2222</f>
        <v>45239</v>
      </c>
      <c r="B2222" s="2">
        <f>RSI!B2222</f>
        <v>142.0752</v>
      </c>
      <c r="C2222" s="2">
        <f>RSI!I2222</f>
        <v>40.208809791130051</v>
      </c>
      <c r="D2222" s="2">
        <f>MACD!E2222</f>
        <v>1.9818826191632297</v>
      </c>
      <c r="E2222" s="2">
        <f>MACD!F2222</f>
        <v>2.1600955251885905</v>
      </c>
      <c r="F2222" s="2">
        <f>'Moving Avg'!D2222</f>
        <v>144.27510000000001</v>
      </c>
      <c r="G2222" s="2">
        <f>'Moving Avg'!F2222</f>
        <v>144.504255</v>
      </c>
      <c r="H2222" s="2">
        <f>'Moving Avg'!G2222</f>
        <v>149.2070379999999</v>
      </c>
      <c r="I2222" s="2">
        <f>'Moving Avg'!H2222</f>
        <v>145.18162599999994</v>
      </c>
      <c r="J2222" s="6" t="str">
        <f>OBV!F2222</f>
        <v>BEARISH</v>
      </c>
      <c r="K2222" s="6" t="str">
        <f>OBV!G2222</f>
        <v>NEUTRAL</v>
      </c>
      <c r="L2222" s="6" t="str">
        <f>OBV!H2222</f>
        <v>BEARISH DIVERGENCE</v>
      </c>
    </row>
    <row r="2223" spans="1:12" ht="13.5" x14ac:dyDescent="0.25">
      <c r="A2223" s="3">
        <f>RSI!A2223</f>
        <v>45240</v>
      </c>
      <c r="B2223" s="2">
        <f>RSI!B2223</f>
        <v>146.6583</v>
      </c>
      <c r="C2223" s="2">
        <f>RSI!I2223</f>
        <v>53.519563696233341</v>
      </c>
      <c r="D2223" s="2">
        <f>MACD!E2223</f>
        <v>1.0966153253413893</v>
      </c>
      <c r="E2223" s="2">
        <f>MACD!F2223</f>
        <v>1.9473994852191503</v>
      </c>
      <c r="F2223" s="2">
        <f>'Moving Avg'!D2223</f>
        <v>145.19171999999998</v>
      </c>
      <c r="G2223" s="2">
        <f>'Moving Avg'!F2223</f>
        <v>144.36676499999999</v>
      </c>
      <c r="H2223" s="2">
        <f>'Moving Avg'!G2223</f>
        <v>148.93388599999992</v>
      </c>
      <c r="I2223" s="2">
        <f>'Moving Avg'!H2223</f>
        <v>145.23118049999991</v>
      </c>
      <c r="J2223" s="6" t="str">
        <f>OBV!F2223</f>
        <v>BEARISH</v>
      </c>
      <c r="K2223" s="6" t="str">
        <f>OBV!G2223</f>
        <v>NEUTRAL</v>
      </c>
      <c r="L2223" s="6" t="str">
        <f>OBV!H2223</f>
        <v>BEARISH DIVERGENCE</v>
      </c>
    </row>
    <row r="2224" spans="1:12" ht="13.5" x14ac:dyDescent="0.25">
      <c r="A2224" s="3">
        <f>RSI!A2224</f>
        <v>45243</v>
      </c>
      <c r="B2224" s="2">
        <f>RSI!B2224</f>
        <v>146.6583</v>
      </c>
      <c r="C2224" s="2">
        <f>RSI!I2224</f>
        <v>53.519563696233341</v>
      </c>
      <c r="D2224" s="2">
        <f>MACD!E2224</f>
        <v>0.33830373815513326</v>
      </c>
      <c r="E2224" s="2">
        <f>MACD!F2224</f>
        <v>1.625580335806347</v>
      </c>
      <c r="F2224" s="2">
        <f>'Moving Avg'!D2224</f>
        <v>145.37503999999998</v>
      </c>
      <c r="G2224" s="2">
        <f>'Moving Avg'!F2224</f>
        <v>144.229275</v>
      </c>
      <c r="H2224" s="2">
        <f>'Moving Avg'!G2224</f>
        <v>148.66073399999993</v>
      </c>
      <c r="I2224" s="2">
        <f>'Moving Avg'!H2224</f>
        <v>145.28073499999994</v>
      </c>
      <c r="J2224" s="6" t="str">
        <f>OBV!F2224</f>
        <v>BEARISH</v>
      </c>
      <c r="K2224" s="6" t="str">
        <f>OBV!G2224</f>
        <v>NEUTRAL</v>
      </c>
      <c r="L2224" s="6" t="str">
        <f>OBV!H2224</f>
        <v>BEARISH DIVERGENCE</v>
      </c>
    </row>
    <row r="2225" spans="1:12" ht="13.5" x14ac:dyDescent="0.25">
      <c r="A2225" s="3">
        <f>RSI!A2225</f>
        <v>45244</v>
      </c>
      <c r="B2225" s="2">
        <f>RSI!B2225</f>
        <v>146.6583</v>
      </c>
      <c r="C2225" s="2">
        <f>RSI!I2225</f>
        <v>53.519563696233341</v>
      </c>
      <c r="D2225" s="2">
        <f>MACD!E2225</f>
        <v>-1.0169763228956867</v>
      </c>
      <c r="E2225" s="2">
        <f>MACD!F2225</f>
        <v>1.0970690040659403</v>
      </c>
      <c r="F2225" s="2">
        <f>'Moving Avg'!D2225</f>
        <v>145.55835999999999</v>
      </c>
      <c r="G2225" s="2">
        <f>'Moving Avg'!F2225</f>
        <v>144.09178499999999</v>
      </c>
      <c r="H2225" s="2">
        <f>'Moving Avg'!G2225</f>
        <v>148.38758199999992</v>
      </c>
      <c r="I2225" s="2">
        <f>'Moving Avg'!H2225</f>
        <v>145.33028949999994</v>
      </c>
      <c r="J2225" s="6" t="str">
        <f>OBV!F2225</f>
        <v>BEARISH</v>
      </c>
      <c r="K2225" s="6" t="str">
        <f>OBV!G2225</f>
        <v>NEUTRAL</v>
      </c>
      <c r="L2225" s="6" t="str">
        <f>OBV!H2225</f>
        <v>BEARISH DIVERGENCE</v>
      </c>
    </row>
    <row r="2226" spans="1:12" ht="13.5" x14ac:dyDescent="0.25">
      <c r="A2226" s="3">
        <f>RSI!A2226</f>
        <v>45245</v>
      </c>
      <c r="B2226" s="2">
        <f>RSI!B2226</f>
        <v>146.6583</v>
      </c>
      <c r="C2226" s="2">
        <f>RSI!I2226</f>
        <v>53.519563696233341</v>
      </c>
      <c r="D2226" s="2">
        <f>MACD!E2226</f>
        <v>-2.1716729368483527</v>
      </c>
      <c r="E2226" s="2">
        <f>MACD!F2226</f>
        <v>0.44332061588308169</v>
      </c>
      <c r="F2226" s="2">
        <f>'Moving Avg'!D2226</f>
        <v>145.74168</v>
      </c>
      <c r="G2226" s="2">
        <f>'Moving Avg'!F2226</f>
        <v>143.954295</v>
      </c>
      <c r="H2226" s="2">
        <f>'Moving Avg'!G2226</f>
        <v>148.11442999999994</v>
      </c>
      <c r="I2226" s="2">
        <f>'Moving Avg'!H2226</f>
        <v>145.37984399999993</v>
      </c>
      <c r="J2226" s="6" t="str">
        <f>OBV!F2226</f>
        <v>BEARISH</v>
      </c>
      <c r="K2226" s="6" t="str">
        <f>OBV!G2226</f>
        <v>NEUTRAL</v>
      </c>
      <c r="L2226" s="6" t="str">
        <f>OBV!H2226</f>
        <v>BEARISH DIVERGENCE</v>
      </c>
    </row>
    <row r="2227" spans="1:12" ht="13.5" x14ac:dyDescent="0.25">
      <c r="A2227" s="3">
        <f>RSI!A2227</f>
        <v>45246</v>
      </c>
      <c r="B2227" s="2">
        <f>RSI!B2227</f>
        <v>146.6583</v>
      </c>
      <c r="C2227" s="2">
        <f>RSI!I2227</f>
        <v>53.519563696233341</v>
      </c>
      <c r="D2227" s="2">
        <f>MACD!E2227</f>
        <v>-3.1560583416620034</v>
      </c>
      <c r="E2227" s="2">
        <f>MACD!F2227</f>
        <v>-0.27655517562593535</v>
      </c>
      <c r="F2227" s="2">
        <f>'Moving Avg'!D2227</f>
        <v>146.6583</v>
      </c>
      <c r="G2227" s="2">
        <f>'Moving Avg'!F2227</f>
        <v>144.00012500000003</v>
      </c>
      <c r="H2227" s="2">
        <f>'Moving Avg'!G2227</f>
        <v>147.84127799999996</v>
      </c>
      <c r="I2227" s="2">
        <f>'Moving Avg'!H2227</f>
        <v>145.42939849999991</v>
      </c>
      <c r="J2227" s="6" t="str">
        <f>OBV!F2227</f>
        <v>BULLISH</v>
      </c>
      <c r="K2227" s="6" t="str">
        <f>OBV!G2227</f>
        <v>NEUTRAL</v>
      </c>
      <c r="L2227" s="6" t="str">
        <f>OBV!H2227</f>
        <v>CONFIRMED BULLISH</v>
      </c>
    </row>
    <row r="2228" spans="1:12" ht="13.5" x14ac:dyDescent="0.25">
      <c r="A2228" s="3">
        <f>RSI!A2228</f>
        <v>45247</v>
      </c>
      <c r="B2228" s="2">
        <f>RSI!B2228</f>
        <v>146.6583</v>
      </c>
      <c r="C2228" s="2">
        <f>RSI!I2228</f>
        <v>53.519563696233341</v>
      </c>
      <c r="D2228" s="2">
        <f>MACD!E2228</f>
        <v>-3.2907140480924966</v>
      </c>
      <c r="E2228" s="2">
        <f>MACD!F2228</f>
        <v>-0.87938695011924761</v>
      </c>
      <c r="F2228" s="2">
        <f>'Moving Avg'!D2228</f>
        <v>146.6583</v>
      </c>
      <c r="G2228" s="2">
        <f>'Moving Avg'!F2228</f>
        <v>144.04595499999999</v>
      </c>
      <c r="H2228" s="2">
        <f>'Moving Avg'!G2228</f>
        <v>147.56812599999995</v>
      </c>
      <c r="I2228" s="2">
        <f>'Moving Avg'!H2228</f>
        <v>145.4793939999999</v>
      </c>
      <c r="J2228" s="6" t="str">
        <f>OBV!F2228</f>
        <v>NEUTRAL</v>
      </c>
      <c r="K2228" s="6" t="str">
        <f>OBV!G2228</f>
        <v>NEUTRAL</v>
      </c>
      <c r="L2228" s="6" t="str">
        <f>OBV!H2228</f>
        <v>NEUTRAL</v>
      </c>
    </row>
    <row r="2229" spans="1:12" ht="13.5" x14ac:dyDescent="0.25">
      <c r="A2229" s="3">
        <f>RSI!A2229</f>
        <v>45250</v>
      </c>
      <c r="B2229" s="2">
        <f>RSI!B2229</f>
        <v>146.6583</v>
      </c>
      <c r="C2229" s="2">
        <f>RSI!I2229</f>
        <v>53.519563696233341</v>
      </c>
      <c r="D2229" s="2">
        <f>MACD!E2229</f>
        <v>-2.8468646551467032</v>
      </c>
      <c r="E2229" s="2">
        <f>MACD!F2229</f>
        <v>-1.2728824911247387</v>
      </c>
      <c r="F2229" s="2">
        <f>'Moving Avg'!D2229</f>
        <v>146.6583</v>
      </c>
      <c r="G2229" s="2">
        <f>'Moving Avg'!F2229</f>
        <v>144.09178500000002</v>
      </c>
      <c r="H2229" s="2">
        <f>'Moving Avg'!G2229</f>
        <v>147.29497399999997</v>
      </c>
      <c r="I2229" s="2">
        <f>'Moving Avg'!H2229</f>
        <v>145.52938949999989</v>
      </c>
      <c r="J2229" s="6" t="str">
        <f>OBV!F2229</f>
        <v>NEUTRAL</v>
      </c>
      <c r="K2229" s="6" t="str">
        <f>OBV!G2229</f>
        <v>NEUTRAL</v>
      </c>
      <c r="L2229" s="6" t="str">
        <f>OBV!H2229</f>
        <v>NEUTRAL</v>
      </c>
    </row>
    <row r="2230" spans="1:12" ht="13.5" x14ac:dyDescent="0.25">
      <c r="A2230" s="3">
        <f>RSI!A2230</f>
        <v>45251</v>
      </c>
      <c r="B2230" s="2">
        <f>RSI!B2230</f>
        <v>146.6583</v>
      </c>
      <c r="C2230" s="2">
        <f>RSI!I2230</f>
        <v>53.519563696233341</v>
      </c>
      <c r="D2230" s="2">
        <f>MACD!E2230</f>
        <v>-2.4771220862558607</v>
      </c>
      <c r="E2230" s="2">
        <f>MACD!F2230</f>
        <v>-1.5137304101509632</v>
      </c>
      <c r="F2230" s="2">
        <f>'Moving Avg'!D2230</f>
        <v>146.6583</v>
      </c>
      <c r="G2230" s="2">
        <f>'Moving Avg'!F2230</f>
        <v>144.13761500000004</v>
      </c>
      <c r="H2230" s="2">
        <f>'Moving Avg'!G2230</f>
        <v>147.02182199999999</v>
      </c>
      <c r="I2230" s="2">
        <f>'Moving Avg'!H2230</f>
        <v>145.57938499999989</v>
      </c>
      <c r="J2230" s="6" t="str">
        <f>OBV!F2230</f>
        <v>NEUTRAL</v>
      </c>
      <c r="K2230" s="6" t="str">
        <f>OBV!G2230</f>
        <v>NEUTRAL</v>
      </c>
      <c r="L2230" s="6" t="str">
        <f>OBV!H2230</f>
        <v>NEUTRAL</v>
      </c>
    </row>
    <row r="2231" spans="1:12" ht="13.5" x14ac:dyDescent="0.25">
      <c r="A2231" s="3">
        <f>RSI!A2231</f>
        <v>45252</v>
      </c>
      <c r="B2231" s="2">
        <f>RSI!B2231</f>
        <v>146.6583</v>
      </c>
      <c r="C2231" s="2">
        <f>RSI!I2231</f>
        <v>53.519563696233341</v>
      </c>
      <c r="D2231" s="2">
        <f>MACD!E2231</f>
        <v>-2.1696540099310653</v>
      </c>
      <c r="E2231" s="2">
        <f>MACD!F2231</f>
        <v>-1.6449151301069838</v>
      </c>
      <c r="F2231" s="2">
        <f>'Moving Avg'!D2231</f>
        <v>146.6583</v>
      </c>
      <c r="G2231" s="2">
        <f>'Moving Avg'!F2231</f>
        <v>144.18344500000003</v>
      </c>
      <c r="H2231" s="2">
        <f>'Moving Avg'!G2231</f>
        <v>146.74866999999998</v>
      </c>
      <c r="I2231" s="2">
        <f>'Moving Avg'!H2231</f>
        <v>145.62938049999988</v>
      </c>
      <c r="J2231" s="6" t="str">
        <f>OBV!F2231</f>
        <v>NEUTRAL</v>
      </c>
      <c r="K2231" s="6" t="str">
        <f>OBV!G2231</f>
        <v>NEUTRAL</v>
      </c>
      <c r="L2231" s="6" t="str">
        <f>OBV!H2231</f>
        <v>NEUTRAL</v>
      </c>
    </row>
    <row r="2232" spans="1:12" ht="13.5" x14ac:dyDescent="0.25">
      <c r="A2232" s="3">
        <f>RSI!A2232</f>
        <v>45253</v>
      </c>
      <c r="B2232" s="2">
        <f>RSI!B2232</f>
        <v>146.6583</v>
      </c>
      <c r="C2232" s="2">
        <f>RSI!I2232</f>
        <v>53.519563696233341</v>
      </c>
      <c r="D2232" s="2">
        <f>MACD!E2232</f>
        <v>-2.4785573232386184</v>
      </c>
      <c r="E2232" s="2">
        <f>MACD!F2232</f>
        <v>-1.8116435687333108</v>
      </c>
      <c r="F2232" s="2">
        <f>'Moving Avg'!D2232</f>
        <v>146.6583</v>
      </c>
      <c r="G2232" s="2">
        <f>'Moving Avg'!F2232</f>
        <v>144.22927500000003</v>
      </c>
      <c r="H2232" s="2">
        <f>'Moving Avg'!G2232</f>
        <v>146.47551799999999</v>
      </c>
      <c r="I2232" s="2">
        <f>'Moving Avg'!H2232</f>
        <v>145.67937599999988</v>
      </c>
      <c r="J2232" s="6" t="str">
        <f>OBV!F2232</f>
        <v>NEUTRAL</v>
      </c>
      <c r="K2232" s="6" t="str">
        <f>OBV!G2232</f>
        <v>NEUTRAL</v>
      </c>
      <c r="L2232" s="6" t="str">
        <f>OBV!H2232</f>
        <v>NEUTRAL</v>
      </c>
    </row>
    <row r="2233" spans="1:12" ht="13.5" x14ac:dyDescent="0.25">
      <c r="A2233" s="3">
        <f>RSI!A2233</f>
        <v>45254</v>
      </c>
      <c r="B2233" s="2">
        <f>RSI!B2233</f>
        <v>146.6583</v>
      </c>
      <c r="C2233" s="2">
        <f>RSI!I2233</f>
        <v>53.519563696233341</v>
      </c>
      <c r="D2233" s="2">
        <f>MACD!E2233</f>
        <v>-2.0394666732859719</v>
      </c>
      <c r="E2233" s="2">
        <f>MACD!F2233</f>
        <v>-1.8572081896438433</v>
      </c>
      <c r="F2233" s="2">
        <f>'Moving Avg'!D2233</f>
        <v>146.6583</v>
      </c>
      <c r="G2233" s="2">
        <f>'Moving Avg'!F2233</f>
        <v>144.45843000000002</v>
      </c>
      <c r="H2233" s="2">
        <f>'Moving Avg'!G2233</f>
        <v>146.346642</v>
      </c>
      <c r="I2233" s="2">
        <f>'Moving Avg'!H2233</f>
        <v>145.72937149999987</v>
      </c>
      <c r="J2233" s="6" t="str">
        <f>OBV!F2233</f>
        <v>NEUTRAL</v>
      </c>
      <c r="K2233" s="6" t="str">
        <f>OBV!G2233</f>
        <v>NEUTRAL</v>
      </c>
      <c r="L2233" s="6" t="str">
        <f>OBV!H2233</f>
        <v>NEUTRAL</v>
      </c>
    </row>
    <row r="2234" spans="1:12" ht="13.5" x14ac:dyDescent="0.25">
      <c r="A2234" s="3">
        <f>RSI!A2234</f>
        <v>45257</v>
      </c>
      <c r="B2234" s="2">
        <f>RSI!B2234</f>
        <v>146.6583</v>
      </c>
      <c r="C2234" s="2">
        <f>RSI!I2234</f>
        <v>53.519563696233341</v>
      </c>
      <c r="D2234" s="2">
        <f>MACD!E2234</f>
        <v>-1.672207996846879</v>
      </c>
      <c r="E2234" s="2">
        <f>MACD!F2234</f>
        <v>-1.8202081510844506</v>
      </c>
      <c r="F2234" s="2">
        <f>'Moving Avg'!D2234</f>
        <v>146.6583</v>
      </c>
      <c r="G2234" s="2">
        <f>'Moving Avg'!F2234</f>
        <v>144.68758500000004</v>
      </c>
      <c r="H2234" s="2">
        <f>'Moving Avg'!G2234</f>
        <v>146.346642</v>
      </c>
      <c r="I2234" s="2">
        <f>'Moving Avg'!H2234</f>
        <v>145.77936699999987</v>
      </c>
      <c r="J2234" s="6" t="str">
        <f>OBV!F2234</f>
        <v>NEUTRAL</v>
      </c>
      <c r="K2234" s="6" t="str">
        <f>OBV!G2234</f>
        <v>NEUTRAL</v>
      </c>
      <c r="L2234" s="6" t="str">
        <f>OBV!H2234</f>
        <v>NEUTRAL</v>
      </c>
    </row>
    <row r="2235" spans="1:12" ht="13.5" x14ac:dyDescent="0.25">
      <c r="A2235" s="3">
        <f>RSI!A2235</f>
        <v>45258</v>
      </c>
      <c r="B2235" s="2">
        <f>RSI!B2235</f>
        <v>146.6583</v>
      </c>
      <c r="C2235" s="2">
        <f>RSI!I2235</f>
        <v>53.519563696233341</v>
      </c>
      <c r="D2235" s="2">
        <f>MACD!E2235</f>
        <v>-1.365413216196913</v>
      </c>
      <c r="E2235" s="2">
        <f>MACD!F2235</f>
        <v>-1.7292491641069432</v>
      </c>
      <c r="F2235" s="2">
        <f>'Moving Avg'!D2235</f>
        <v>146.6583</v>
      </c>
      <c r="G2235" s="2">
        <f>'Moving Avg'!F2235</f>
        <v>145.14589000000004</v>
      </c>
      <c r="H2235" s="2">
        <f>'Moving Avg'!G2235</f>
        <v>146.346642</v>
      </c>
      <c r="I2235" s="2">
        <f>'Moving Avg'!H2235</f>
        <v>145.82936249999986</v>
      </c>
      <c r="J2235" s="6" t="str">
        <f>OBV!F2235</f>
        <v>NEUTRAL</v>
      </c>
      <c r="K2235" s="6" t="str">
        <f>OBV!G2235</f>
        <v>NEUTRAL</v>
      </c>
      <c r="L2235" s="6" t="str">
        <f>OBV!H2235</f>
        <v>NEUTRAL</v>
      </c>
    </row>
    <row r="2236" spans="1:12" ht="13.5" x14ac:dyDescent="0.25">
      <c r="A2236" s="3">
        <f>RSI!A2236</f>
        <v>45259</v>
      </c>
      <c r="B2236" s="2">
        <f>RSI!B2236</f>
        <v>146.6583</v>
      </c>
      <c r="C2236" s="2">
        <f>RSI!I2236</f>
        <v>53.519563696233341</v>
      </c>
      <c r="D2236" s="2">
        <f>MACD!E2236</f>
        <v>-1.1094866704888773</v>
      </c>
      <c r="E2236" s="2">
        <f>MACD!F2236</f>
        <v>-1.60529666538333</v>
      </c>
      <c r="F2236" s="2">
        <f>'Moving Avg'!D2236</f>
        <v>146.6583</v>
      </c>
      <c r="G2236" s="2">
        <f>'Moving Avg'!F2236</f>
        <v>145.60419500000003</v>
      </c>
      <c r="H2236" s="2">
        <f>'Moving Avg'!G2236</f>
        <v>146.346642</v>
      </c>
      <c r="I2236" s="2">
        <f>'Moving Avg'!H2236</f>
        <v>145.87935799999985</v>
      </c>
      <c r="J2236" s="6" t="str">
        <f>OBV!F2236</f>
        <v>NEUTRAL</v>
      </c>
      <c r="K2236" s="6" t="str">
        <f>OBV!G2236</f>
        <v>NEUTRAL</v>
      </c>
      <c r="L2236" s="6" t="str">
        <f>OBV!H2236</f>
        <v>NEUTRAL</v>
      </c>
    </row>
    <row r="2237" spans="1:12" ht="13.5" x14ac:dyDescent="0.25">
      <c r="A2237" s="3">
        <f>RSI!A2237</f>
        <v>45260</v>
      </c>
      <c r="B2237" s="2">
        <f>RSI!B2237</f>
        <v>146.6583</v>
      </c>
      <c r="C2237" s="2">
        <f>RSI!I2237</f>
        <v>53.519563696233341</v>
      </c>
      <c r="D2237" s="2">
        <f>MACD!E2237</f>
        <v>-0.89633069683739564</v>
      </c>
      <c r="E2237" s="2">
        <f>MACD!F2237</f>
        <v>-1.4635034716741431</v>
      </c>
      <c r="F2237" s="2">
        <f>'Moving Avg'!D2237</f>
        <v>146.6583</v>
      </c>
      <c r="G2237" s="2">
        <f>'Moving Avg'!F2237</f>
        <v>146.06250000000006</v>
      </c>
      <c r="H2237" s="2">
        <f>'Moving Avg'!G2237</f>
        <v>146.346642</v>
      </c>
      <c r="I2237" s="2">
        <f>'Moving Avg'!H2237</f>
        <v>145.93336799999986</v>
      </c>
      <c r="J2237" s="6" t="str">
        <f>OBV!F2237</f>
        <v>NEUTRAL</v>
      </c>
      <c r="K2237" s="6" t="str">
        <f>OBV!G2237</f>
        <v>NEUTRAL</v>
      </c>
      <c r="L2237" s="6" t="str">
        <f>OBV!H2237</f>
        <v>NEUTRAL</v>
      </c>
    </row>
    <row r="2238" spans="1:12" ht="13.5" x14ac:dyDescent="0.25">
      <c r="A2238" s="3">
        <f>RSI!A2238</f>
        <v>45261</v>
      </c>
      <c r="B2238" s="2">
        <f>RSI!B2238</f>
        <v>146.6583</v>
      </c>
      <c r="C2238" s="2">
        <f>RSI!I2238</f>
        <v>53.519563696233341</v>
      </c>
      <c r="D2238" s="2">
        <f>MACD!E2238</f>
        <v>-0.71911355854251724</v>
      </c>
      <c r="E2238" s="2">
        <f>MACD!F2238</f>
        <v>-1.314625489047818</v>
      </c>
      <c r="F2238" s="2">
        <f>'Moving Avg'!D2238</f>
        <v>146.6583</v>
      </c>
      <c r="G2238" s="2">
        <f>'Moving Avg'!F2238</f>
        <v>146.29165500000005</v>
      </c>
      <c r="H2238" s="2">
        <f>'Moving Avg'!G2238</f>
        <v>146.34664200000003</v>
      </c>
      <c r="I2238" s="2">
        <f>'Moving Avg'!H2238</f>
        <v>145.98737799999984</v>
      </c>
      <c r="J2238" s="6" t="str">
        <f>OBV!F2238</f>
        <v>NEUTRAL</v>
      </c>
      <c r="K2238" s="6" t="str">
        <f>OBV!G2238</f>
        <v>NEUTRAL</v>
      </c>
      <c r="L2238" s="6" t="str">
        <f>OBV!H2238</f>
        <v>NEUTRAL</v>
      </c>
    </row>
    <row r="2239" spans="1:12" ht="13.5" x14ac:dyDescent="0.25">
      <c r="A2239" s="3">
        <f>RSI!A2239</f>
        <v>45264</v>
      </c>
      <c r="B2239" s="2">
        <f>RSI!B2239</f>
        <v>146.6583</v>
      </c>
      <c r="C2239" s="2">
        <f>RSI!I2239</f>
        <v>53.519563696233341</v>
      </c>
      <c r="D2239" s="2">
        <f>MACD!E2239</f>
        <v>-0.57207319596341222</v>
      </c>
      <c r="E2239" s="2">
        <f>MACD!F2239</f>
        <v>-1.1661150304309367</v>
      </c>
      <c r="F2239" s="2">
        <f>'Moving Avg'!D2239</f>
        <v>146.6583</v>
      </c>
      <c r="G2239" s="2">
        <f>'Moving Avg'!F2239</f>
        <v>146.33748500000004</v>
      </c>
      <c r="H2239" s="2">
        <f>'Moving Avg'!G2239</f>
        <v>146.34664200000003</v>
      </c>
      <c r="I2239" s="2">
        <f>'Moving Avg'!H2239</f>
        <v>146.04138799999981</v>
      </c>
      <c r="J2239" s="6" t="str">
        <f>OBV!F2239</f>
        <v>NEUTRAL</v>
      </c>
      <c r="K2239" s="6" t="str">
        <f>OBV!G2239</f>
        <v>NEUTRAL</v>
      </c>
      <c r="L2239" s="6" t="str">
        <f>OBV!H2239</f>
        <v>NEUTRAL</v>
      </c>
    </row>
    <row r="2240" spans="1:12" ht="13.5" x14ac:dyDescent="0.25">
      <c r="A2240" s="3">
        <f>RSI!A2240</f>
        <v>45265</v>
      </c>
      <c r="B2240" s="2">
        <f>RSI!B2240</f>
        <v>146.6583</v>
      </c>
      <c r="C2240" s="2">
        <f>RSI!I2240</f>
        <v>53.519563696233341</v>
      </c>
      <c r="D2240" s="2">
        <f>MACD!E2240</f>
        <v>-0.45035128002862734</v>
      </c>
      <c r="E2240" s="2">
        <f>MACD!F2240</f>
        <v>-1.0229622803504748</v>
      </c>
      <c r="F2240" s="2">
        <f>'Moving Avg'!D2240</f>
        <v>146.6583</v>
      </c>
      <c r="G2240" s="2">
        <f>'Moving Avg'!F2240</f>
        <v>146.38331500000004</v>
      </c>
      <c r="H2240" s="2">
        <f>'Moving Avg'!G2240</f>
        <v>146.34664200000003</v>
      </c>
      <c r="I2240" s="2">
        <f>'Moving Avg'!H2240</f>
        <v>146.09755949999982</v>
      </c>
      <c r="J2240" s="6" t="str">
        <f>OBV!F2240</f>
        <v>NEUTRAL</v>
      </c>
      <c r="K2240" s="6" t="str">
        <f>OBV!G2240</f>
        <v>NEUTRAL</v>
      </c>
      <c r="L2240" s="6" t="str">
        <f>OBV!H2240</f>
        <v>NEUTRAL</v>
      </c>
    </row>
    <row r="2241" spans="1:12" ht="13.5" x14ac:dyDescent="0.25">
      <c r="A2241" s="3">
        <f>RSI!A2241</f>
        <v>45266</v>
      </c>
      <c r="B2241" s="2">
        <f>RSI!B2241</f>
        <v>146.6583</v>
      </c>
      <c r="C2241" s="2">
        <f>RSI!I2241</f>
        <v>53.519563696233341</v>
      </c>
      <c r="D2241" s="2">
        <f>MACD!E2241</f>
        <v>-0.34985289825604582</v>
      </c>
      <c r="E2241" s="2">
        <f>MACD!F2241</f>
        <v>-0.88834040393158897</v>
      </c>
      <c r="F2241" s="2">
        <f>'Moving Avg'!D2241</f>
        <v>146.6583</v>
      </c>
      <c r="G2241" s="2">
        <f>'Moving Avg'!F2241</f>
        <v>146.42914500000003</v>
      </c>
      <c r="H2241" s="2">
        <f>'Moving Avg'!G2241</f>
        <v>146.32831000000002</v>
      </c>
      <c r="I2241" s="2">
        <f>'Moving Avg'!H2241</f>
        <v>146.15373099999979</v>
      </c>
      <c r="J2241" s="6" t="str">
        <f>OBV!F2241</f>
        <v>NEUTRAL</v>
      </c>
      <c r="K2241" s="6" t="str">
        <f>OBV!G2241</f>
        <v>NEUTRAL</v>
      </c>
      <c r="L2241" s="6" t="str">
        <f>OBV!H2241</f>
        <v>NEUTRAL</v>
      </c>
    </row>
    <row r="2242" spans="1:12" ht="13.5" x14ac:dyDescent="0.25">
      <c r="A2242" s="3">
        <f>RSI!A2242</f>
        <v>45267</v>
      </c>
      <c r="B2242" s="2">
        <f>RSI!B2242</f>
        <v>146.6583</v>
      </c>
      <c r="C2242" s="2">
        <f>RSI!I2242</f>
        <v>53.519563696233341</v>
      </c>
      <c r="D2242" s="2">
        <f>MACD!E2242</f>
        <v>-0.26712792224327586</v>
      </c>
      <c r="E2242" s="2">
        <f>MACD!F2242</f>
        <v>-0.76409790759392637</v>
      </c>
      <c r="F2242" s="2">
        <f>'Moving Avg'!D2242</f>
        <v>146.6583</v>
      </c>
      <c r="G2242" s="2">
        <f>'Moving Avg'!F2242</f>
        <v>146.65830000000003</v>
      </c>
      <c r="H2242" s="2">
        <f>'Moving Avg'!G2242</f>
        <v>146.30997800000006</v>
      </c>
      <c r="I2242" s="2">
        <f>'Moving Avg'!H2242</f>
        <v>146.2099024999998</v>
      </c>
      <c r="J2242" s="6" t="str">
        <f>OBV!F2242</f>
        <v>NEUTRAL</v>
      </c>
      <c r="K2242" s="6" t="str">
        <f>OBV!G2242</f>
        <v>NEUTRAL</v>
      </c>
      <c r="L2242" s="6" t="str">
        <f>OBV!H2242</f>
        <v>NEUTRAL</v>
      </c>
    </row>
    <row r="2243" spans="1:12" ht="13.5" x14ac:dyDescent="0.25">
      <c r="A2243" s="3">
        <f>RSI!A2243</f>
        <v>45268</v>
      </c>
      <c r="B2243" s="2">
        <f>RSI!B2243</f>
        <v>146.6583</v>
      </c>
      <c r="C2243" s="2">
        <f>RSI!I2243</f>
        <v>53.519563696233341</v>
      </c>
      <c r="D2243" s="2">
        <f>MACD!E2243</f>
        <v>-0.19927071400258001</v>
      </c>
      <c r="E2243" s="2">
        <f>MACD!F2243</f>
        <v>-0.65113246887565712</v>
      </c>
      <c r="F2243" s="2">
        <f>'Moving Avg'!D2243</f>
        <v>146.6583</v>
      </c>
      <c r="G2243" s="2">
        <f>'Moving Avg'!F2243</f>
        <v>146.65830000000003</v>
      </c>
      <c r="H2243" s="2">
        <f>'Moving Avg'!G2243</f>
        <v>146.29164600000004</v>
      </c>
      <c r="I2243" s="2">
        <f>'Moving Avg'!H2243</f>
        <v>146.2660739999998</v>
      </c>
      <c r="J2243" s="6" t="str">
        <f>OBV!F2243</f>
        <v>NEUTRAL</v>
      </c>
      <c r="K2243" s="6" t="str">
        <f>OBV!G2243</f>
        <v>NEUTRAL</v>
      </c>
      <c r="L2243" s="6" t="str">
        <f>OBV!H2243</f>
        <v>NEUTRAL</v>
      </c>
    </row>
    <row r="2244" spans="1:12" ht="13.5" x14ac:dyDescent="0.25">
      <c r="A2244" s="3">
        <f>RSI!A2244</f>
        <v>45271</v>
      </c>
      <c r="B2244" s="2">
        <f>RSI!B2244</f>
        <v>146.6583</v>
      </c>
      <c r="C2244" s="2">
        <f>RSI!I2244</f>
        <v>53.519563696233341</v>
      </c>
      <c r="D2244" s="2">
        <f>MACD!E2244</f>
        <v>-0.1438353432840529</v>
      </c>
      <c r="E2244" s="2">
        <f>MACD!F2244</f>
        <v>-0.54967304375733628</v>
      </c>
      <c r="F2244" s="2">
        <f>'Moving Avg'!D2244</f>
        <v>146.6583</v>
      </c>
      <c r="G2244" s="2">
        <f>'Moving Avg'!F2244</f>
        <v>146.65830000000003</v>
      </c>
      <c r="H2244" s="2">
        <f>'Moving Avg'!G2244</f>
        <v>146.23665000000005</v>
      </c>
      <c r="I2244" s="2">
        <f>'Moving Avg'!H2244</f>
        <v>146.32224549999981</v>
      </c>
      <c r="J2244" s="6" t="str">
        <f>OBV!F2244</f>
        <v>NEUTRAL</v>
      </c>
      <c r="K2244" s="6" t="str">
        <f>OBV!G2244</f>
        <v>NEUTRAL</v>
      </c>
      <c r="L2244" s="6" t="str">
        <f>OBV!H2244</f>
        <v>NEUTRAL</v>
      </c>
    </row>
    <row r="2245" spans="1:12" ht="13.5" x14ac:dyDescent="0.25">
      <c r="A2245" s="3">
        <f>RSI!A2245</f>
        <v>45272</v>
      </c>
      <c r="B2245" s="2">
        <f>RSI!B2245</f>
        <v>146.6583</v>
      </c>
      <c r="C2245" s="2">
        <f>RSI!I2245</f>
        <v>53.519563696233341</v>
      </c>
      <c r="D2245" s="2">
        <f>MACD!E2245</f>
        <v>-9.876392356687802E-2</v>
      </c>
      <c r="E2245" s="2">
        <f>MACD!F2245</f>
        <v>-0.45949121971924467</v>
      </c>
      <c r="F2245" s="2">
        <f>'Moving Avg'!D2245</f>
        <v>146.6583</v>
      </c>
      <c r="G2245" s="2">
        <f>'Moving Avg'!F2245</f>
        <v>146.65830000000003</v>
      </c>
      <c r="H2245" s="2">
        <f>'Moving Avg'!G2245</f>
        <v>146.18165400000004</v>
      </c>
      <c r="I2245" s="2">
        <f>'Moving Avg'!H2245</f>
        <v>146.38503349999982</v>
      </c>
      <c r="J2245" s="6" t="str">
        <f>OBV!F2245</f>
        <v>NEUTRAL</v>
      </c>
      <c r="K2245" s="6" t="str">
        <f>OBV!G2245</f>
        <v>NEUTRAL</v>
      </c>
      <c r="L2245" s="6" t="str">
        <f>OBV!H2245</f>
        <v>NEUTRAL</v>
      </c>
    </row>
    <row r="2246" spans="1:12" ht="13.5" x14ac:dyDescent="0.25">
      <c r="A2246" s="3">
        <f>RSI!A2246</f>
        <v>45273</v>
      </c>
      <c r="B2246" s="2">
        <f>RSI!B2246</f>
        <v>146.6583</v>
      </c>
      <c r="C2246" s="2">
        <f>RSI!I2246</f>
        <v>53.519563696233341</v>
      </c>
      <c r="D2246" s="2">
        <f>MACD!E2246</f>
        <v>-6.2326042893118938E-2</v>
      </c>
      <c r="E2246" s="2">
        <f>MACD!F2246</f>
        <v>-0.3800581843540195</v>
      </c>
      <c r="F2246" s="2">
        <f>'Moving Avg'!D2246</f>
        <v>146.6583</v>
      </c>
      <c r="G2246" s="2">
        <f>'Moving Avg'!F2246</f>
        <v>146.65830000000003</v>
      </c>
      <c r="H2246" s="2">
        <f>'Moving Avg'!G2246</f>
        <v>146.12665800000005</v>
      </c>
      <c r="I2246" s="2">
        <f>'Moving Avg'!H2246</f>
        <v>146.4478214999998</v>
      </c>
      <c r="J2246" s="6" t="str">
        <f>OBV!F2246</f>
        <v>NEUTRAL</v>
      </c>
      <c r="K2246" s="6" t="str">
        <f>OBV!G2246</f>
        <v>NEUTRAL</v>
      </c>
      <c r="L2246" s="6" t="str">
        <f>OBV!H2246</f>
        <v>NEUTRAL</v>
      </c>
    </row>
    <row r="2247" spans="1:12" ht="13.5" x14ac:dyDescent="0.25">
      <c r="A2247" s="3">
        <f>RSI!A2247</f>
        <v>45274</v>
      </c>
      <c r="B2247" s="2">
        <f>RSI!B2247</f>
        <v>146.6583</v>
      </c>
      <c r="C2247" s="2">
        <f>RSI!I2247</f>
        <v>53.519563696233327</v>
      </c>
      <c r="D2247" s="2">
        <f>MACD!E2247</f>
        <v>-3.3067577488964162E-2</v>
      </c>
      <c r="E2247" s="2">
        <f>MACD!F2247</f>
        <v>-0.31066006298100846</v>
      </c>
      <c r="F2247" s="2">
        <f>'Moving Avg'!D2247</f>
        <v>146.6583</v>
      </c>
      <c r="G2247" s="2">
        <f>'Moving Avg'!F2247</f>
        <v>146.65830000000003</v>
      </c>
      <c r="H2247" s="2">
        <f>'Moving Avg'!G2247</f>
        <v>146.07166200000003</v>
      </c>
      <c r="I2247" s="2">
        <f>'Moving Avg'!H2247</f>
        <v>146.51060949999982</v>
      </c>
      <c r="J2247" s="6" t="str">
        <f>OBV!F2247</f>
        <v>NEUTRAL</v>
      </c>
      <c r="K2247" s="6" t="str">
        <f>OBV!G2247</f>
        <v>NEUTRAL</v>
      </c>
      <c r="L2247" s="6" t="str">
        <f>OBV!H2247</f>
        <v>NEUTRAL</v>
      </c>
    </row>
    <row r="2248" spans="1:12" ht="13.5" x14ac:dyDescent="0.25">
      <c r="A2248" s="3">
        <f>RSI!A2248</f>
        <v>45275</v>
      </c>
      <c r="B2248" s="2">
        <f>RSI!B2248</f>
        <v>150.32480000000001</v>
      </c>
      <c r="C2248" s="2">
        <f>RSI!I2248</f>
        <v>78.236739757381528</v>
      </c>
      <c r="D2248" s="2">
        <f>MACD!E2248</f>
        <v>-0.28136003248582142</v>
      </c>
      <c r="E2248" s="2">
        <f>MACD!F2248</f>
        <v>-0.30480005688197104</v>
      </c>
      <c r="F2248" s="2">
        <f>'Moving Avg'!D2248</f>
        <v>147.39159999999998</v>
      </c>
      <c r="G2248" s="2">
        <f>'Moving Avg'!F2248</f>
        <v>146.84162500000002</v>
      </c>
      <c r="H2248" s="2">
        <f>'Moving Avg'!G2248</f>
        <v>146.08999600000004</v>
      </c>
      <c r="I2248" s="2">
        <f>'Moving Avg'!H2248</f>
        <v>146.59172999999981</v>
      </c>
      <c r="J2248" s="6" t="str">
        <f>OBV!F2248</f>
        <v>BULLISH</v>
      </c>
      <c r="K2248" s="6" t="str">
        <f>OBV!G2248</f>
        <v>NEUTRAL</v>
      </c>
      <c r="L2248" s="6" t="str">
        <f>OBV!H2248</f>
        <v>CONFIRMED BULLISH</v>
      </c>
    </row>
    <row r="2249" spans="1:12" ht="13.5" x14ac:dyDescent="0.25">
      <c r="A2249" s="3">
        <f>RSI!A2249</f>
        <v>45278</v>
      </c>
      <c r="B2249" s="2">
        <f>RSI!B2249</f>
        <v>150.32480000000001</v>
      </c>
      <c r="C2249" s="2">
        <f>RSI!I2249</f>
        <v>78.236739757381528</v>
      </c>
      <c r="D2249" s="2">
        <f>MACD!E2249</f>
        <v>-0.51446825184248723</v>
      </c>
      <c r="E2249" s="2">
        <f>MACD!F2249</f>
        <v>-0.34673369587407432</v>
      </c>
      <c r="F2249" s="2">
        <f>'Moving Avg'!D2249</f>
        <v>148.1249</v>
      </c>
      <c r="G2249" s="2">
        <f>'Moving Avg'!F2249</f>
        <v>147.02495000000002</v>
      </c>
      <c r="H2249" s="2">
        <f>'Moving Avg'!G2249</f>
        <v>146.10833000000005</v>
      </c>
      <c r="I2249" s="2">
        <f>'Moving Avg'!H2249</f>
        <v>146.67615899999981</v>
      </c>
      <c r="J2249" s="6" t="str">
        <f>OBV!F2249</f>
        <v>BULLISH</v>
      </c>
      <c r="K2249" s="6" t="str">
        <f>OBV!G2249</f>
        <v>NEUTRAL</v>
      </c>
      <c r="L2249" s="6" t="str">
        <f>OBV!H2249</f>
        <v>CONFIRMED BULLISH</v>
      </c>
    </row>
    <row r="2250" spans="1:12" ht="13.5" x14ac:dyDescent="0.25">
      <c r="A2250" s="3">
        <f>RSI!A2250</f>
        <v>45279</v>
      </c>
      <c r="B2250" s="2">
        <f>RSI!B2250</f>
        <v>150.32480000000001</v>
      </c>
      <c r="C2250" s="2">
        <f>RSI!I2250</f>
        <v>78.236739757381528</v>
      </c>
      <c r="D2250" s="2">
        <f>MACD!E2250</f>
        <v>-0.73302348636019588</v>
      </c>
      <c r="E2250" s="2">
        <f>MACD!F2250</f>
        <v>-0.42399165397129862</v>
      </c>
      <c r="F2250" s="2">
        <f>'Moving Avg'!D2250</f>
        <v>148.85819999999998</v>
      </c>
      <c r="G2250" s="2">
        <f>'Moving Avg'!F2250</f>
        <v>147.20827500000001</v>
      </c>
      <c r="H2250" s="2">
        <f>'Moving Avg'!G2250</f>
        <v>146.12666400000006</v>
      </c>
      <c r="I2250" s="2">
        <f>'Moving Avg'!H2250</f>
        <v>146.75198599999985</v>
      </c>
      <c r="J2250" s="6" t="str">
        <f>OBV!F2250</f>
        <v>BULLISH</v>
      </c>
      <c r="K2250" s="6" t="str">
        <f>OBV!G2250</f>
        <v>NEUTRAL</v>
      </c>
      <c r="L2250" s="6" t="str">
        <f>OBV!H2250</f>
        <v>CONFIRMED BULLISH</v>
      </c>
    </row>
    <row r="2251" spans="1:12" ht="13.5" x14ac:dyDescent="0.25">
      <c r="A2251" s="3">
        <f>RSI!A2251</f>
        <v>45280</v>
      </c>
      <c r="B2251" s="2">
        <f>RSI!B2251</f>
        <v>150.32480000000001</v>
      </c>
      <c r="C2251" s="2">
        <f>RSI!I2251</f>
        <v>78.236739757381528</v>
      </c>
      <c r="D2251" s="2">
        <f>MACD!E2251</f>
        <v>-0.93768615173607373</v>
      </c>
      <c r="E2251" s="2">
        <f>MACD!F2251</f>
        <v>-0.52673055352425369</v>
      </c>
      <c r="F2251" s="2">
        <f>'Moving Avg'!D2251</f>
        <v>149.5915</v>
      </c>
      <c r="G2251" s="2">
        <f>'Moving Avg'!F2251</f>
        <v>147.39159999999998</v>
      </c>
      <c r="H2251" s="2">
        <f>'Moving Avg'!G2251</f>
        <v>146.14499800000004</v>
      </c>
      <c r="I2251" s="2">
        <f>'Moving Avg'!H2251</f>
        <v>146.82781299999982</v>
      </c>
      <c r="J2251" s="6" t="str">
        <f>OBV!F2251</f>
        <v>BULLISH</v>
      </c>
      <c r="K2251" s="6" t="str">
        <f>OBV!G2251</f>
        <v>NEUTRAL</v>
      </c>
      <c r="L2251" s="6" t="str">
        <f>OBV!H2251</f>
        <v>CONFIRMED BULLISH</v>
      </c>
    </row>
    <row r="2252" spans="1:12" ht="13.5" x14ac:dyDescent="0.25">
      <c r="A2252" s="3">
        <f>RSI!A2252</f>
        <v>45281</v>
      </c>
      <c r="B2252" s="2">
        <f>RSI!B2252</f>
        <v>150.32480000000001</v>
      </c>
      <c r="C2252" s="2">
        <f>RSI!I2252</f>
        <v>78.236739757381528</v>
      </c>
      <c r="D2252" s="2">
        <f>MACD!E2252</f>
        <v>-1.1291319875520855</v>
      </c>
      <c r="E2252" s="2">
        <f>MACD!F2252</f>
        <v>-0.64721084032982001</v>
      </c>
      <c r="F2252" s="2">
        <f>'Moving Avg'!D2252</f>
        <v>150.32480000000001</v>
      </c>
      <c r="G2252" s="2">
        <f>'Moving Avg'!F2252</f>
        <v>147.57492499999998</v>
      </c>
      <c r="H2252" s="2">
        <f>'Moving Avg'!G2252</f>
        <v>146.16333200000005</v>
      </c>
      <c r="I2252" s="2">
        <f>'Moving Avg'!H2252</f>
        <v>146.90363999999983</v>
      </c>
      <c r="J2252" s="6" t="str">
        <f>OBV!F2252</f>
        <v>BULLISH</v>
      </c>
      <c r="K2252" s="6" t="str">
        <f>OBV!G2252</f>
        <v>NEUTRAL</v>
      </c>
      <c r="L2252" s="6" t="str">
        <f>OBV!H2252</f>
        <v>CONFIRMED BULLISH</v>
      </c>
    </row>
    <row r="2253" spans="1:12" ht="13.5" x14ac:dyDescent="0.25">
      <c r="A2253" s="3">
        <f>RSI!A2253</f>
        <v>45282</v>
      </c>
      <c r="B2253" s="2">
        <f>RSI!B2253</f>
        <v>155.8244</v>
      </c>
      <c r="C2253" s="2">
        <f>RSI!I2253</f>
        <v>89.902902565437827</v>
      </c>
      <c r="D2253" s="2">
        <f>MACD!E2253</f>
        <v>-1.7154188163246999</v>
      </c>
      <c r="E2253" s="2">
        <f>MACD!F2253</f>
        <v>-0.86085243552879609</v>
      </c>
      <c r="F2253" s="2">
        <f>'Moving Avg'!D2253</f>
        <v>151.42472000000001</v>
      </c>
      <c r="G2253" s="2">
        <f>'Moving Avg'!F2253</f>
        <v>148.03322999999997</v>
      </c>
      <c r="H2253" s="2">
        <f>'Moving Avg'!G2253</f>
        <v>146.29165800000007</v>
      </c>
      <c r="I2253" s="2">
        <f>'Moving Avg'!H2253</f>
        <v>147.01225849999983</v>
      </c>
      <c r="J2253" s="6" t="str">
        <f>OBV!F2253</f>
        <v>BULLISH</v>
      </c>
      <c r="K2253" s="6" t="str">
        <f>OBV!G2253</f>
        <v>NEUTRAL</v>
      </c>
      <c r="L2253" s="6" t="str">
        <f>OBV!H2253</f>
        <v>CONFIRMED BULLISH</v>
      </c>
    </row>
    <row r="2254" spans="1:12" ht="13.5" x14ac:dyDescent="0.25">
      <c r="A2254" s="3">
        <f>RSI!A2254</f>
        <v>45285</v>
      </c>
      <c r="B2254" s="2">
        <f>RSI!B2254</f>
        <v>155.8244</v>
      </c>
      <c r="C2254" s="2">
        <f>RSI!I2254</f>
        <v>89.902902565437827</v>
      </c>
      <c r="D2254" s="2">
        <f>MACD!E2254</f>
        <v>-2.2596683965160764</v>
      </c>
      <c r="E2254" s="2">
        <f>MACD!F2254</f>
        <v>-1.1406156277262522</v>
      </c>
      <c r="F2254" s="2">
        <f>'Moving Avg'!D2254</f>
        <v>152.52464000000001</v>
      </c>
      <c r="G2254" s="2">
        <f>'Moving Avg'!F2254</f>
        <v>148.491535</v>
      </c>
      <c r="H2254" s="2">
        <f>'Moving Avg'!G2254</f>
        <v>146.41998400000008</v>
      </c>
      <c r="I2254" s="2">
        <f>'Moving Avg'!H2254</f>
        <v>147.11558349999987</v>
      </c>
      <c r="J2254" s="6" t="str">
        <f>OBV!F2254</f>
        <v>BULLISH</v>
      </c>
      <c r="K2254" s="6" t="str">
        <f>OBV!G2254</f>
        <v>NEUTRAL</v>
      </c>
      <c r="L2254" s="6" t="str">
        <f>OBV!H2254</f>
        <v>CONFIRMED BULLISH</v>
      </c>
    </row>
    <row r="2255" spans="1:12" ht="13.5" x14ac:dyDescent="0.25">
      <c r="A2255" s="3">
        <f>RSI!A2255</f>
        <v>45286</v>
      </c>
      <c r="B2255" s="2">
        <f>RSI!B2255</f>
        <v>160.4075</v>
      </c>
      <c r="C2255" s="2">
        <f>RSI!I2255</f>
        <v>93.348796523509677</v>
      </c>
      <c r="D2255" s="2">
        <f>MACD!E2255</f>
        <v>-3.1042694249108536</v>
      </c>
      <c r="E2255" s="2">
        <f>MACD!F2255</f>
        <v>-1.5333463871631725</v>
      </c>
      <c r="F2255" s="2">
        <f>'Moving Avg'!D2255</f>
        <v>154.54118</v>
      </c>
      <c r="G2255" s="2">
        <f>'Moving Avg'!F2255</f>
        <v>149.17899499999999</v>
      </c>
      <c r="H2255" s="2">
        <f>'Moving Avg'!G2255</f>
        <v>146.63997200000006</v>
      </c>
      <c r="I2255" s="2">
        <f>'Moving Avg'!H2255</f>
        <v>147.24182399999989</v>
      </c>
      <c r="J2255" s="6" t="str">
        <f>OBV!F2255</f>
        <v>BULLISH</v>
      </c>
      <c r="K2255" s="6" t="str">
        <f>OBV!G2255</f>
        <v>STRONG</v>
      </c>
      <c r="L2255" s="6" t="str">
        <f>OBV!H2255</f>
        <v>CONFIRMED BULLISH</v>
      </c>
    </row>
    <row r="2256" spans="1:12" ht="13.5" x14ac:dyDescent="0.25">
      <c r="A2256" s="3">
        <f>RSI!A2256</f>
        <v>45287</v>
      </c>
      <c r="B2256" s="2">
        <f>RSI!B2256</f>
        <v>166.82380000000001</v>
      </c>
      <c r="C2256" s="2">
        <f>RSI!I2256</f>
        <v>95.608420320986866</v>
      </c>
      <c r="D2256" s="2">
        <f>MACD!E2256</f>
        <v>-4.3625851089818752</v>
      </c>
      <c r="E2256" s="2">
        <f>MACD!F2256</f>
        <v>-2.0991941315269131</v>
      </c>
      <c r="F2256" s="2">
        <f>'Moving Avg'!D2256</f>
        <v>157.84098</v>
      </c>
      <c r="G2256" s="2">
        <f>'Moving Avg'!F2256</f>
        <v>150.18727000000001</v>
      </c>
      <c r="H2256" s="2">
        <f>'Moving Avg'!G2256</f>
        <v>146.98828600000007</v>
      </c>
      <c r="I2256" s="2">
        <f>'Moving Avg'!H2256</f>
        <v>147.40014599999986</v>
      </c>
      <c r="J2256" s="6" t="str">
        <f>OBV!F2256</f>
        <v>BULLISH</v>
      </c>
      <c r="K2256" s="6" t="str">
        <f>OBV!G2256</f>
        <v>STRONG</v>
      </c>
      <c r="L2256" s="6" t="str">
        <f>OBV!H2256</f>
        <v>CONFIRMED BULLISH</v>
      </c>
    </row>
    <row r="2257" spans="1:12" ht="13.5" x14ac:dyDescent="0.25">
      <c r="A2257" s="3">
        <f>RSI!A2257</f>
        <v>45288</v>
      </c>
      <c r="B2257" s="2">
        <f>RSI!B2257</f>
        <v>169.5737</v>
      </c>
      <c r="C2257" s="2">
        <f>RSI!I2257</f>
        <v>96.203690871854775</v>
      </c>
      <c r="D2257" s="2">
        <f>MACD!E2257</f>
        <v>-5.7322314699038088</v>
      </c>
      <c r="E2257" s="2">
        <f>MACD!F2257</f>
        <v>-2.8258015992022925</v>
      </c>
      <c r="F2257" s="2">
        <f>'Moving Avg'!D2257</f>
        <v>161.69076000000001</v>
      </c>
      <c r="G2257" s="2">
        <f>'Moving Avg'!F2257</f>
        <v>151.33304000000001</v>
      </c>
      <c r="H2257" s="2">
        <f>'Moving Avg'!G2257</f>
        <v>147.46492600000008</v>
      </c>
      <c r="I2257" s="2">
        <f>'Moving Avg'!H2257</f>
        <v>147.57089449999989</v>
      </c>
      <c r="J2257" s="6" t="str">
        <f>OBV!F2257</f>
        <v>BULLISH</v>
      </c>
      <c r="K2257" s="6" t="str">
        <f>OBV!G2257</f>
        <v>STRONG</v>
      </c>
      <c r="L2257" s="6" t="str">
        <f>OBV!H2257</f>
        <v>CONFIRMED BULLISH</v>
      </c>
    </row>
    <row r="2258" spans="1:12" ht="13.5" x14ac:dyDescent="0.25">
      <c r="A2258" s="3">
        <f>RSI!A2258</f>
        <v>45289</v>
      </c>
      <c r="B2258" s="2">
        <f>RSI!B2258</f>
        <v>161.9658</v>
      </c>
      <c r="C2258" s="2">
        <f>RSI!I2258</f>
        <v>68.528190887596821</v>
      </c>
      <c r="D2258" s="2">
        <f>MACD!E2258</f>
        <v>-5.8735107387753658</v>
      </c>
      <c r="E2258" s="2">
        <f>MACD!F2258</f>
        <v>-3.4353434271169077</v>
      </c>
      <c r="F2258" s="2">
        <f>'Moving Avg'!D2258</f>
        <v>162.91904</v>
      </c>
      <c r="G2258" s="2">
        <f>'Moving Avg'!F2258</f>
        <v>152.09841500000002</v>
      </c>
      <c r="H2258" s="2">
        <f>'Moving Avg'!G2258</f>
        <v>147.78940800000007</v>
      </c>
      <c r="I2258" s="2">
        <f>'Moving Avg'!H2258</f>
        <v>147.7036034999999</v>
      </c>
      <c r="J2258" s="6" t="str">
        <f>OBV!F2258</f>
        <v>BULLISH</v>
      </c>
      <c r="K2258" s="6" t="str">
        <f>OBV!G2258</f>
        <v>STRONG</v>
      </c>
      <c r="L2258" s="6" t="str">
        <f>OBV!H2258</f>
        <v>CONFIRMED BULLISH</v>
      </c>
    </row>
    <row r="2259" spans="1:12" ht="13.5" x14ac:dyDescent="0.25">
      <c r="A2259" s="3">
        <f>RSI!A2259</f>
        <v>45293</v>
      </c>
      <c r="B2259" s="2">
        <f>RSI!B2259</f>
        <v>154.67869999999999</v>
      </c>
      <c r="C2259" s="2">
        <f>RSI!I2259</f>
        <v>52.846452685798013</v>
      </c>
      <c r="D2259" s="2">
        <f>MACD!E2259</f>
        <v>-5.5101408128054743</v>
      </c>
      <c r="E2259" s="2">
        <f>MACD!F2259</f>
        <v>-3.8503029042546215</v>
      </c>
      <c r="F2259" s="2">
        <f>'Moving Avg'!D2259</f>
        <v>162.68989999999999</v>
      </c>
      <c r="G2259" s="2">
        <f>'Moving Avg'!F2259</f>
        <v>152.49943500000001</v>
      </c>
      <c r="H2259" s="2">
        <f>'Moving Avg'!G2259</f>
        <v>147.9681480000001</v>
      </c>
      <c r="I2259" s="2">
        <f>'Moving Avg'!H2259</f>
        <v>147.79767099999989</v>
      </c>
      <c r="J2259" s="6" t="str">
        <f>OBV!F2259</f>
        <v>BULLISH</v>
      </c>
      <c r="K2259" s="6" t="str">
        <f>OBV!G2259</f>
        <v>STRONG</v>
      </c>
      <c r="L2259" s="6" t="str">
        <f>OBV!H2259</f>
        <v>BULLISH DIVERGENCE</v>
      </c>
    </row>
    <row r="2260" spans="1:12" ht="13.5" x14ac:dyDescent="0.25">
      <c r="A2260" s="3">
        <f>RSI!A2260</f>
        <v>45294</v>
      </c>
      <c r="B2260" s="2">
        <f>RSI!B2260</f>
        <v>147.7216</v>
      </c>
      <c r="C2260" s="2">
        <f>RSI!I2260</f>
        <v>42.780985879832535</v>
      </c>
      <c r="D2260" s="2">
        <f>MACD!E2260</f>
        <v>-4.6969320011446882</v>
      </c>
      <c r="E2260" s="2">
        <f>MACD!F2260</f>
        <v>-4.0196287236326347</v>
      </c>
      <c r="F2260" s="2">
        <f>'Moving Avg'!D2260</f>
        <v>160.15271999999999</v>
      </c>
      <c r="G2260" s="2">
        <f>'Moving Avg'!F2260</f>
        <v>152.55260000000001</v>
      </c>
      <c r="H2260" s="2">
        <f>'Moving Avg'!G2260</f>
        <v>148.00774600000008</v>
      </c>
      <c r="I2260" s="2">
        <f>'Moving Avg'!H2260</f>
        <v>147.85254199999991</v>
      </c>
      <c r="J2260" s="6" t="str">
        <f>OBV!F2260</f>
        <v>BULLISH</v>
      </c>
      <c r="K2260" s="6" t="str">
        <f>OBV!G2260</f>
        <v>STRONG</v>
      </c>
      <c r="L2260" s="6" t="str">
        <f>OBV!H2260</f>
        <v>BULLISH DIVERGENCE</v>
      </c>
    </row>
    <row r="2261" spans="1:12" ht="13.5" x14ac:dyDescent="0.25">
      <c r="A2261" s="3">
        <f>RSI!A2261</f>
        <v>45295</v>
      </c>
      <c r="B2261" s="2">
        <f>RSI!B2261</f>
        <v>147.7216</v>
      </c>
      <c r="C2261" s="2">
        <f>RSI!I2261</f>
        <v>42.780985879832535</v>
      </c>
      <c r="D2261" s="2">
        <f>MACD!E2261</f>
        <v>-3.9766102028219166</v>
      </c>
      <c r="E2261" s="2">
        <f>MACD!F2261</f>
        <v>-4.0110250194704911</v>
      </c>
      <c r="F2261" s="2">
        <f>'Moving Avg'!D2261</f>
        <v>156.33228</v>
      </c>
      <c r="G2261" s="2">
        <f>'Moving Avg'!F2261</f>
        <v>152.60576499999999</v>
      </c>
      <c r="H2261" s="2">
        <f>'Moving Avg'!G2261</f>
        <v>148.04734400000009</v>
      </c>
      <c r="I2261" s="2">
        <f>'Moving Avg'!H2261</f>
        <v>147.90741299999991</v>
      </c>
      <c r="J2261" s="6" t="str">
        <f>OBV!F2261</f>
        <v>BULLISH</v>
      </c>
      <c r="K2261" s="6" t="str">
        <f>OBV!G2261</f>
        <v>STRONG</v>
      </c>
      <c r="L2261" s="6" t="str">
        <f>OBV!H2261</f>
        <v>BULLISH DIVERGENCE</v>
      </c>
    </row>
    <row r="2262" spans="1:12" ht="13.5" x14ac:dyDescent="0.25">
      <c r="A2262" s="3">
        <f>RSI!A2262</f>
        <v>45296</v>
      </c>
      <c r="B2262" s="2">
        <f>RSI!B2262</f>
        <v>147.7216</v>
      </c>
      <c r="C2262" s="2">
        <f>RSI!I2262</f>
        <v>42.780985879832535</v>
      </c>
      <c r="D2262" s="2">
        <f>MACD!E2262</f>
        <v>-3.3372719254713559</v>
      </c>
      <c r="E2262" s="2">
        <f>MACD!F2262</f>
        <v>-3.8762744006706642</v>
      </c>
      <c r="F2262" s="2">
        <f>'Moving Avg'!D2262</f>
        <v>151.96185999999997</v>
      </c>
      <c r="G2262" s="2">
        <f>'Moving Avg'!F2262</f>
        <v>152.65893</v>
      </c>
      <c r="H2262" s="2">
        <f>'Moving Avg'!G2262</f>
        <v>148.08694200000008</v>
      </c>
      <c r="I2262" s="2">
        <f>'Moving Avg'!H2262</f>
        <v>147.9622839999999</v>
      </c>
      <c r="J2262" s="6" t="str">
        <f>OBV!F2262</f>
        <v>BEARISH</v>
      </c>
      <c r="K2262" s="6" t="str">
        <f>OBV!G2262</f>
        <v>NEUTRAL</v>
      </c>
      <c r="L2262" s="6" t="str">
        <f>OBV!H2262</f>
        <v>CONFIRMED BEARISH</v>
      </c>
    </row>
    <row r="2263" spans="1:12" ht="13.5" x14ac:dyDescent="0.25">
      <c r="A2263" s="3">
        <f>RSI!A2263</f>
        <v>45299</v>
      </c>
      <c r="B2263" s="2">
        <f>RSI!B2263</f>
        <v>146.6491</v>
      </c>
      <c r="C2263" s="2">
        <f>RSI!I2263</f>
        <v>41.26759757920469</v>
      </c>
      <c r="D2263" s="2">
        <f>MACD!E2263</f>
        <v>-1.8431314298209713</v>
      </c>
      <c r="E2263" s="2">
        <f>MACD!F2263</f>
        <v>-3.4696458065007261</v>
      </c>
      <c r="F2263" s="2">
        <f>'Moving Avg'!D2263</f>
        <v>148.89851999999999</v>
      </c>
      <c r="G2263" s="2">
        <f>'Moving Avg'!F2263</f>
        <v>152.65846999999999</v>
      </c>
      <c r="H2263" s="2">
        <f>'Moving Avg'!G2263</f>
        <v>148.17842000000007</v>
      </c>
      <c r="I2263" s="2">
        <f>'Moving Avg'!H2263</f>
        <v>148.01179249999987</v>
      </c>
      <c r="J2263" s="6" t="str">
        <f>OBV!F2263</f>
        <v>BEARISH</v>
      </c>
      <c r="K2263" s="6" t="str">
        <f>OBV!G2263</f>
        <v>NEUTRAL</v>
      </c>
      <c r="L2263" s="6" t="str">
        <f>OBV!H2263</f>
        <v>CONFIRMED BEARISH</v>
      </c>
    </row>
    <row r="2264" spans="1:12" ht="13.5" x14ac:dyDescent="0.25">
      <c r="A2264" s="3">
        <f>RSI!A2264</f>
        <v>45300</v>
      </c>
      <c r="B2264" s="2">
        <f>RSI!B2264</f>
        <v>140.05869999999999</v>
      </c>
      <c r="C2264" s="2">
        <f>RSI!I2264</f>
        <v>33.439466621418219</v>
      </c>
      <c r="D2264" s="2">
        <f>MACD!E2264</f>
        <v>-5.8764586450166689E-2</v>
      </c>
      <c r="E2264" s="2">
        <f>MACD!F2264</f>
        <v>-2.7874695624906143</v>
      </c>
      <c r="F2264" s="2">
        <f>'Moving Avg'!D2264</f>
        <v>145.97451999999998</v>
      </c>
      <c r="G2264" s="2">
        <f>'Moving Avg'!F2264</f>
        <v>152.32848999999999</v>
      </c>
      <c r="H2264" s="2">
        <f>'Moving Avg'!G2264</f>
        <v>148.13809000000006</v>
      </c>
      <c r="I2264" s="2">
        <f>'Moving Avg'!H2264</f>
        <v>148.02834899999988</v>
      </c>
      <c r="J2264" s="6" t="str">
        <f>OBV!F2264</f>
        <v>BEARISH</v>
      </c>
      <c r="K2264" s="6" t="str">
        <f>OBV!G2264</f>
        <v>NEUTRAL</v>
      </c>
      <c r="L2264" s="6" t="str">
        <f>OBV!H2264</f>
        <v>CONFIRMED BEARISH</v>
      </c>
    </row>
    <row r="2265" spans="1:12" ht="13.5" x14ac:dyDescent="0.25">
      <c r="A2265" s="3">
        <f>RSI!A2265</f>
        <v>45301</v>
      </c>
      <c r="B2265" s="2">
        <f>RSI!B2265</f>
        <v>133.76150000000001</v>
      </c>
      <c r="C2265" s="2">
        <f>RSI!I2265</f>
        <v>27.978245431339474</v>
      </c>
      <c r="D2265" s="2">
        <f>MACD!E2265</f>
        <v>2.6911309698824937</v>
      </c>
      <c r="E2265" s="2">
        <f>MACD!F2265</f>
        <v>-1.6917494560159927</v>
      </c>
      <c r="F2265" s="2">
        <f>'Moving Avg'!D2265</f>
        <v>143.18250000000003</v>
      </c>
      <c r="G2265" s="2">
        <f>'Moving Avg'!F2265</f>
        <v>151.68364999999997</v>
      </c>
      <c r="H2265" s="2">
        <f>'Moving Avg'!G2265</f>
        <v>148.06347600000004</v>
      </c>
      <c r="I2265" s="2">
        <f>'Moving Avg'!H2265</f>
        <v>147.99577449999987</v>
      </c>
      <c r="J2265" s="6" t="str">
        <f>OBV!F2265</f>
        <v>BEARISH</v>
      </c>
      <c r="K2265" s="6" t="str">
        <f>OBV!G2265</f>
        <v>NEUTRAL</v>
      </c>
      <c r="L2265" s="6" t="str">
        <f>OBV!H2265</f>
        <v>CONFIRMED BEARISH</v>
      </c>
    </row>
    <row r="2266" spans="1:12" ht="13.5" x14ac:dyDescent="0.25">
      <c r="A2266" s="3">
        <f>RSI!A2266</f>
        <v>45302</v>
      </c>
      <c r="B2266" s="2">
        <f>RSI!B2266</f>
        <v>139.77449999999999</v>
      </c>
      <c r="C2266" s="2">
        <f>RSI!I2266</f>
        <v>38.334466625941943</v>
      </c>
      <c r="D2266" s="2">
        <f>MACD!E2266</f>
        <v>5.6603131753296339</v>
      </c>
      <c r="E2266" s="2">
        <f>MACD!F2266</f>
        <v>-0.22133692974686747</v>
      </c>
      <c r="F2266" s="2">
        <f>'Moving Avg'!D2266</f>
        <v>141.59308000000001</v>
      </c>
      <c r="G2266" s="2">
        <f>'Moving Avg'!F2266</f>
        <v>151.33945999999997</v>
      </c>
      <c r="H2266" s="2">
        <f>'Moving Avg'!G2266</f>
        <v>148.10912200000007</v>
      </c>
      <c r="I2266" s="2">
        <f>'Moving Avg'!H2266</f>
        <v>147.98885399999986</v>
      </c>
      <c r="J2266" s="6" t="str">
        <f>OBV!F2266</f>
        <v>BEARISH</v>
      </c>
      <c r="K2266" s="6" t="str">
        <f>OBV!G2266</f>
        <v>NEUTRAL</v>
      </c>
      <c r="L2266" s="6" t="str">
        <f>OBV!H2266</f>
        <v>CONFIRMED BEARISH</v>
      </c>
    </row>
    <row r="2267" spans="1:12" ht="13.5" x14ac:dyDescent="0.25">
      <c r="A2267" s="3">
        <f>RSI!A2267</f>
        <v>45303</v>
      </c>
      <c r="B2267" s="2">
        <f>RSI!B2267</f>
        <v>145.74170000000001</v>
      </c>
      <c r="C2267" s="2">
        <f>RSI!I2267</f>
        <v>46.548584075124666</v>
      </c>
      <c r="D2267" s="2">
        <f>MACD!E2267</f>
        <v>8.2113913912745033</v>
      </c>
      <c r="E2267" s="2">
        <f>MACD!F2267</f>
        <v>1.4652087344574067</v>
      </c>
      <c r="F2267" s="2">
        <f>'Moving Avg'!D2267</f>
        <v>141.19710000000001</v>
      </c>
      <c r="G2267" s="2">
        <f>'Moving Avg'!F2267</f>
        <v>151.29363000000001</v>
      </c>
      <c r="H2267" s="2">
        <f>'Moving Avg'!G2267</f>
        <v>148.27411200000003</v>
      </c>
      <c r="I2267" s="2">
        <f>'Moving Avg'!H2267</f>
        <v>148.00515249999984</v>
      </c>
      <c r="J2267" s="6" t="str">
        <f>OBV!F2267</f>
        <v>BEARISH</v>
      </c>
      <c r="K2267" s="6" t="str">
        <f>OBV!G2267</f>
        <v>NEUTRAL</v>
      </c>
      <c r="L2267" s="6" t="str">
        <f>OBV!H2267</f>
        <v>CONFIRMED BEARISH</v>
      </c>
    </row>
    <row r="2268" spans="1:12" ht="13.5" x14ac:dyDescent="0.25">
      <c r="A2268" s="3">
        <f>RSI!A2268</f>
        <v>45306</v>
      </c>
      <c r="B2268" s="2">
        <f>RSI!B2268</f>
        <v>150.32480000000001</v>
      </c>
      <c r="C2268" s="2">
        <f>RSI!I2268</f>
        <v>51.85325854934576</v>
      </c>
      <c r="D2268" s="2">
        <f>MACD!E2268</f>
        <v>8.8781769862025612</v>
      </c>
      <c r="E2268" s="2">
        <f>MACD!F2268</f>
        <v>2.9478023848064376</v>
      </c>
      <c r="F2268" s="2">
        <f>'Moving Avg'!D2268</f>
        <v>141.93224000000001</v>
      </c>
      <c r="G2268" s="2">
        <f>'Moving Avg'!F2268</f>
        <v>151.29362999999998</v>
      </c>
      <c r="H2268" s="2">
        <f>'Moving Avg'!G2268</f>
        <v>148.43910400000007</v>
      </c>
      <c r="I2268" s="2">
        <f>'Moving Avg'!H2268</f>
        <v>148.04436649999982</v>
      </c>
      <c r="J2268" s="6" t="str">
        <f>OBV!F2268</f>
        <v>BEARISH</v>
      </c>
      <c r="K2268" s="6" t="str">
        <f>OBV!G2268</f>
        <v>NEUTRAL</v>
      </c>
      <c r="L2268" s="6" t="str">
        <f>OBV!H2268</f>
        <v>BEARISH DIVERGENCE</v>
      </c>
    </row>
    <row r="2269" spans="1:12" ht="13.5" x14ac:dyDescent="0.25">
      <c r="A2269" s="3">
        <f>RSI!A2269</f>
        <v>45307</v>
      </c>
      <c r="B2269" s="2">
        <f>RSI!B2269</f>
        <v>150.32480000000001</v>
      </c>
      <c r="C2269" s="2">
        <f>RSI!I2269</f>
        <v>51.85325854934576</v>
      </c>
      <c r="D2269" s="2">
        <f>MACD!E2269</f>
        <v>8.3109802074572769</v>
      </c>
      <c r="E2269" s="2">
        <f>MACD!F2269</f>
        <v>4.0204379493366051</v>
      </c>
      <c r="F2269" s="2">
        <f>'Moving Avg'!D2269</f>
        <v>143.98545999999999</v>
      </c>
      <c r="G2269" s="2">
        <f>'Moving Avg'!F2269</f>
        <v>151.29362999999998</v>
      </c>
      <c r="H2269" s="2">
        <f>'Moving Avg'!G2269</f>
        <v>148.53076600000006</v>
      </c>
      <c r="I2269" s="2">
        <f>'Moving Avg'!H2269</f>
        <v>148.08358049999981</v>
      </c>
      <c r="J2269" s="6" t="str">
        <f>OBV!F2269</f>
        <v>BULLISH</v>
      </c>
      <c r="K2269" s="6" t="str">
        <f>OBV!G2269</f>
        <v>NEUTRAL</v>
      </c>
      <c r="L2269" s="6" t="str">
        <f>OBV!H2269</f>
        <v>CONFIRMED BULLISH</v>
      </c>
    </row>
    <row r="2270" spans="1:12" ht="13.5" x14ac:dyDescent="0.25">
      <c r="A2270" s="3">
        <f>RSI!A2270</f>
        <v>45308</v>
      </c>
      <c r="B2270" s="2">
        <f>RSI!B2270</f>
        <v>151.2414</v>
      </c>
      <c r="C2270" s="2">
        <f>RSI!I2270</f>
        <v>52.936617918918181</v>
      </c>
      <c r="D2270" s="2">
        <f>MACD!E2270</f>
        <v>6.6832809624863785</v>
      </c>
      <c r="E2270" s="2">
        <f>MACD!F2270</f>
        <v>4.5530065519665603</v>
      </c>
      <c r="F2270" s="2">
        <f>'Moving Avg'!D2270</f>
        <v>147.48143999999999</v>
      </c>
      <c r="G2270" s="2">
        <f>'Moving Avg'!F2270</f>
        <v>151.33945999999997</v>
      </c>
      <c r="H2270" s="2">
        <f>'Moving Avg'!G2270</f>
        <v>148.64076000000006</v>
      </c>
      <c r="I2270" s="2">
        <f>'Moving Avg'!H2270</f>
        <v>148.12517199999979</v>
      </c>
      <c r="J2270" s="6" t="str">
        <f>OBV!F2270</f>
        <v>BULLISH</v>
      </c>
      <c r="K2270" s="6" t="str">
        <f>OBV!G2270</f>
        <v>NEUTRAL</v>
      </c>
      <c r="L2270" s="6" t="str">
        <f>OBV!H2270</f>
        <v>CONFIRMED BULLISH</v>
      </c>
    </row>
    <row r="2271" spans="1:12" ht="13.5" x14ac:dyDescent="0.25">
      <c r="A2271" s="3">
        <f>RSI!A2271</f>
        <v>45309</v>
      </c>
      <c r="B2271" s="2">
        <f>RSI!B2271</f>
        <v>151.2414</v>
      </c>
      <c r="C2271" s="2">
        <f>RSI!I2271</f>
        <v>52.936617918918195</v>
      </c>
      <c r="D2271" s="2">
        <f>MACD!E2271</f>
        <v>5.2917435943469684</v>
      </c>
      <c r="E2271" s="2">
        <f>MACD!F2271</f>
        <v>4.7007539604426425</v>
      </c>
      <c r="F2271" s="2">
        <f>'Moving Avg'!D2271</f>
        <v>149.77482000000001</v>
      </c>
      <c r="G2271" s="2">
        <f>'Moving Avg'!F2271</f>
        <v>151.38529</v>
      </c>
      <c r="H2271" s="2">
        <f>'Moving Avg'!G2271</f>
        <v>148.75075400000003</v>
      </c>
      <c r="I2271" s="2">
        <f>'Moving Avg'!H2271</f>
        <v>148.1667634999998</v>
      </c>
      <c r="J2271" s="6" t="str">
        <f>OBV!F2271</f>
        <v>BULLISH</v>
      </c>
      <c r="K2271" s="6" t="str">
        <f>OBV!G2271</f>
        <v>NEUTRAL</v>
      </c>
      <c r="L2271" s="6" t="str">
        <f>OBV!H2271</f>
        <v>CONFIRMED BULLISH</v>
      </c>
    </row>
    <row r="2272" spans="1:12" ht="13.5" x14ac:dyDescent="0.25">
      <c r="A2272" s="3">
        <f>RSI!A2272</f>
        <v>45310</v>
      </c>
      <c r="B2272" s="2">
        <f>RSI!B2272</f>
        <v>146.6583</v>
      </c>
      <c r="C2272" s="2">
        <f>RSI!I2272</f>
        <v>46.826542342838984</v>
      </c>
      <c r="D2272" s="2">
        <f>MACD!E2272</f>
        <v>4.4405802022793637</v>
      </c>
      <c r="E2272" s="2">
        <f>MACD!F2272</f>
        <v>4.6487192088099869</v>
      </c>
      <c r="F2272" s="2">
        <f>'Moving Avg'!D2272</f>
        <v>149.95814000000001</v>
      </c>
      <c r="G2272" s="2">
        <f>'Moving Avg'!F2272</f>
        <v>151.201965</v>
      </c>
      <c r="H2272" s="2">
        <f>'Moving Avg'!G2272</f>
        <v>148.84241600000001</v>
      </c>
      <c r="I2272" s="2">
        <f>'Moving Avg'!H2272</f>
        <v>148.18543949999977</v>
      </c>
      <c r="J2272" s="6" t="str">
        <f>OBV!F2272</f>
        <v>BULLISH</v>
      </c>
      <c r="K2272" s="6" t="str">
        <f>OBV!G2272</f>
        <v>NEUTRAL</v>
      </c>
      <c r="L2272" s="6" t="str">
        <f>OBV!H2272</f>
        <v>CONFIRMED BULLISH</v>
      </c>
    </row>
    <row r="2273" spans="1:12" ht="13.5" x14ac:dyDescent="0.25">
      <c r="A2273" s="3">
        <f>RSI!A2273</f>
        <v>45313</v>
      </c>
      <c r="B2273" s="2">
        <f>RSI!B2273</f>
        <v>153.0746</v>
      </c>
      <c r="C2273" s="2">
        <f>RSI!I2273</f>
        <v>54.708237351785343</v>
      </c>
      <c r="D2273" s="2">
        <f>MACD!E2273</f>
        <v>3.0949452916590872</v>
      </c>
      <c r="E2273" s="2">
        <f>MACD!F2273</f>
        <v>4.3379644253798073</v>
      </c>
      <c r="F2273" s="2">
        <f>'Moving Avg'!D2273</f>
        <v>150.50809999999998</v>
      </c>
      <c r="G2273" s="2">
        <f>'Moving Avg'!F2273</f>
        <v>151.06447499999999</v>
      </c>
      <c r="H2273" s="2">
        <f>'Moving Avg'!G2273</f>
        <v>148.97074200000003</v>
      </c>
      <c r="I2273" s="2">
        <f>'Moving Avg'!H2273</f>
        <v>148.24060799999978</v>
      </c>
      <c r="J2273" s="6" t="str">
        <f>OBV!F2273</f>
        <v>BULLISH</v>
      </c>
      <c r="K2273" s="6" t="str">
        <f>OBV!G2273</f>
        <v>NEUTRAL</v>
      </c>
      <c r="L2273" s="6" t="str">
        <f>OBV!H2273</f>
        <v>CONFIRMED BULLISH</v>
      </c>
    </row>
    <row r="2274" spans="1:12" ht="13.5" x14ac:dyDescent="0.25">
      <c r="A2274" s="3">
        <f>RSI!A2274</f>
        <v>45314</v>
      </c>
      <c r="B2274" s="2">
        <f>RSI!B2274</f>
        <v>146.1908</v>
      </c>
      <c r="C2274" s="2">
        <f>RSI!I2274</f>
        <v>46.708921753558343</v>
      </c>
      <c r="D2274" s="2">
        <f>MACD!E2274</f>
        <v>1.4281812415530624</v>
      </c>
      <c r="E2274" s="2">
        <f>MACD!F2274</f>
        <v>3.7560077886144585</v>
      </c>
      <c r="F2274" s="2">
        <f>'Moving Avg'!D2274</f>
        <v>149.68129999999999</v>
      </c>
      <c r="G2274" s="2">
        <f>'Moving Avg'!F2274</f>
        <v>150.58279499999998</v>
      </c>
      <c r="H2274" s="2">
        <f>'Moving Avg'!G2274</f>
        <v>148.96139200000002</v>
      </c>
      <c r="I2274" s="2">
        <f>'Moving Avg'!H2274</f>
        <v>148.2613574999998</v>
      </c>
      <c r="J2274" s="6" t="str">
        <f>OBV!F2274</f>
        <v>BULLISH</v>
      </c>
      <c r="K2274" s="6" t="str">
        <f>OBV!G2274</f>
        <v>NEUTRAL</v>
      </c>
      <c r="L2274" s="6" t="str">
        <f>OBV!H2274</f>
        <v>BULLISH DIVERGENCE</v>
      </c>
    </row>
    <row r="2275" spans="1:12" ht="13.5" x14ac:dyDescent="0.25">
      <c r="A2275" s="3">
        <f>RSI!A2275</f>
        <v>45315</v>
      </c>
      <c r="B2275" s="2">
        <f>RSI!B2275</f>
        <v>151.2414</v>
      </c>
      <c r="C2275" s="2">
        <f>RSI!I2275</f>
        <v>52.228072853704511</v>
      </c>
      <c r="D2275" s="2">
        <f>MACD!E2275</f>
        <v>-1.3067635981773265</v>
      </c>
      <c r="E2275" s="2">
        <f>MACD!F2275</f>
        <v>2.7434535112561016</v>
      </c>
      <c r="F2275" s="2">
        <f>'Moving Avg'!D2275</f>
        <v>149.68129999999999</v>
      </c>
      <c r="G2275" s="2">
        <f>'Moving Avg'!F2275</f>
        <v>150.12448999999998</v>
      </c>
      <c r="H2275" s="2">
        <f>'Moving Avg'!G2275</f>
        <v>149.053054</v>
      </c>
      <c r="I2275" s="2">
        <f>'Moving Avg'!H2275</f>
        <v>148.31177149999979</v>
      </c>
      <c r="J2275" s="6" t="str">
        <f>OBV!F2275</f>
        <v>BULLISH</v>
      </c>
      <c r="K2275" s="6" t="str">
        <f>OBV!G2275</f>
        <v>NEUTRAL</v>
      </c>
      <c r="L2275" s="6" t="str">
        <f>OBV!H2275</f>
        <v>NEUTRAL</v>
      </c>
    </row>
    <row r="2276" spans="1:12" ht="13.5" x14ac:dyDescent="0.25">
      <c r="A2276" s="3">
        <f>RSI!A2276</f>
        <v>45316</v>
      </c>
      <c r="B2276" s="2">
        <f>RSI!B2276</f>
        <v>151.69970000000001</v>
      </c>
      <c r="C2276" s="2">
        <f>RSI!I2276</f>
        <v>52.706712694349697</v>
      </c>
      <c r="D2276" s="2">
        <f>MACD!E2276</f>
        <v>-2.7427071210638019</v>
      </c>
      <c r="E2276" s="2">
        <f>MACD!F2276</f>
        <v>1.6462213847921208</v>
      </c>
      <c r="F2276" s="2">
        <f>'Moving Avg'!D2276</f>
        <v>149.77295999999998</v>
      </c>
      <c r="G2276" s="2">
        <f>'Moving Avg'!F2276</f>
        <v>149.36828499999999</v>
      </c>
      <c r="H2276" s="2">
        <f>'Moving Avg'!G2276</f>
        <v>149.15388199999998</v>
      </c>
      <c r="I2276" s="2">
        <f>'Moving Avg'!H2276</f>
        <v>148.36800599999978</v>
      </c>
      <c r="J2276" s="6" t="str">
        <f>OBV!F2276</f>
        <v>BULLISH</v>
      </c>
      <c r="K2276" s="6" t="str">
        <f>OBV!G2276</f>
        <v>NEUTRAL</v>
      </c>
      <c r="L2276" s="6" t="str">
        <f>OBV!H2276</f>
        <v>CONFIRMED BULLISH</v>
      </c>
    </row>
    <row r="2277" spans="1:12" ht="13.5" x14ac:dyDescent="0.25">
      <c r="A2277" s="3">
        <f>RSI!A2277</f>
        <v>45317</v>
      </c>
      <c r="B2277" s="2">
        <f>RSI!B2277</f>
        <v>151.69970000000001</v>
      </c>
      <c r="C2277" s="2">
        <f>RSI!I2277</f>
        <v>52.706712694349704</v>
      </c>
      <c r="D2277" s="2">
        <f>MACD!E2277</f>
        <v>-3.0543471219456251</v>
      </c>
      <c r="E2277" s="2">
        <f>MACD!F2277</f>
        <v>0.70610768344457164</v>
      </c>
      <c r="F2277" s="2">
        <f>'Moving Avg'!D2277</f>
        <v>150.78124</v>
      </c>
      <c r="G2277" s="2">
        <f>'Moving Avg'!F2277</f>
        <v>148.47458499999999</v>
      </c>
      <c r="H2277" s="2">
        <f>'Moving Avg'!G2277</f>
        <v>149.25470999999999</v>
      </c>
      <c r="I2277" s="2">
        <f>'Moving Avg'!H2277</f>
        <v>148.4242404999998</v>
      </c>
      <c r="J2277" s="6" t="str">
        <f>OBV!F2277</f>
        <v>BULLISH</v>
      </c>
      <c r="K2277" s="6" t="str">
        <f>OBV!G2277</f>
        <v>NEUTRAL</v>
      </c>
      <c r="L2277" s="6" t="str">
        <f>OBV!H2277</f>
        <v>CONFIRMED BULLISH</v>
      </c>
    </row>
    <row r="2278" spans="1:12" ht="13.5" x14ac:dyDescent="0.25">
      <c r="A2278" s="3">
        <f>RSI!A2278</f>
        <v>45320</v>
      </c>
      <c r="B2278" s="2">
        <f>RSI!B2278</f>
        <v>151.69970000000001</v>
      </c>
      <c r="C2278" s="2">
        <f>RSI!I2278</f>
        <v>52.706712694349704</v>
      </c>
      <c r="D2278" s="2">
        <f>MACD!E2278</f>
        <v>-2.6265072693949492</v>
      </c>
      <c r="E2278" s="2">
        <f>MACD!F2278</f>
        <v>3.9584692876667438E-2</v>
      </c>
      <c r="F2278" s="2">
        <f>'Moving Avg'!D2278</f>
        <v>150.50626</v>
      </c>
      <c r="G2278" s="2">
        <f>'Moving Avg'!F2278</f>
        <v>147.96128000000002</v>
      </c>
      <c r="H2278" s="2">
        <f>'Moving Avg'!G2278</f>
        <v>149.35553799999997</v>
      </c>
      <c r="I2278" s="2">
        <f>'Moving Avg'!H2278</f>
        <v>148.4769459999998</v>
      </c>
      <c r="J2278" s="6" t="str">
        <f>OBV!F2278</f>
        <v>BULLISH</v>
      </c>
      <c r="K2278" s="6" t="str">
        <f>OBV!G2278</f>
        <v>NEUTRAL</v>
      </c>
      <c r="L2278" s="6" t="str">
        <f>OBV!H2278</f>
        <v>BULLISH DIVERGENCE</v>
      </c>
    </row>
    <row r="2279" spans="1:12" ht="13.5" x14ac:dyDescent="0.25">
      <c r="A2279" s="3">
        <f>RSI!A2279</f>
        <v>45321</v>
      </c>
      <c r="B2279" s="2">
        <f>RSI!B2279</f>
        <v>146.6583</v>
      </c>
      <c r="C2279" s="2">
        <f>RSI!I2279</f>
        <v>46.329265790129398</v>
      </c>
      <c r="D2279" s="2">
        <f>MACD!E2279</f>
        <v>-1.9036047379732679</v>
      </c>
      <c r="E2279" s="2">
        <f>MACD!F2279</f>
        <v>-0.34905319329331963</v>
      </c>
      <c r="F2279" s="2">
        <f>'Moving Avg'!D2279</f>
        <v>150.59976</v>
      </c>
      <c r="G2279" s="2">
        <f>'Moving Avg'!F2279</f>
        <v>147.56026000000003</v>
      </c>
      <c r="H2279" s="2">
        <f>'Moving Avg'!G2279</f>
        <v>149.355538</v>
      </c>
      <c r="I2279" s="2">
        <f>'Moving Avg'!H2279</f>
        <v>148.50444449999981</v>
      </c>
      <c r="J2279" s="6" t="str">
        <f>OBV!F2279</f>
        <v>BULLISH</v>
      </c>
      <c r="K2279" s="6" t="str">
        <f>OBV!G2279</f>
        <v>NEUTRAL</v>
      </c>
      <c r="L2279" s="6" t="str">
        <f>OBV!H2279</f>
        <v>CONFIRMED BULLISH</v>
      </c>
    </row>
    <row r="2280" spans="1:12" ht="13.5" x14ac:dyDescent="0.25">
      <c r="A2280" s="3">
        <f>RSI!A2280</f>
        <v>45322</v>
      </c>
      <c r="B2280" s="2">
        <f>RSI!B2280</f>
        <v>146.6583</v>
      </c>
      <c r="C2280" s="2">
        <f>RSI!I2280</f>
        <v>46.329265790129391</v>
      </c>
      <c r="D2280" s="2">
        <f>MACD!E2280</f>
        <v>-1.1327357491047394</v>
      </c>
      <c r="E2280" s="2">
        <f>MACD!F2280</f>
        <v>-0.50578970445560356</v>
      </c>
      <c r="F2280" s="2">
        <f>'Moving Avg'!D2280</f>
        <v>149.68314000000001</v>
      </c>
      <c r="G2280" s="2">
        <f>'Moving Avg'!F2280</f>
        <v>147.50709500000002</v>
      </c>
      <c r="H2280" s="2">
        <f>'Moving Avg'!G2280</f>
        <v>149.35553799999997</v>
      </c>
      <c r="I2280" s="2">
        <f>'Moving Avg'!H2280</f>
        <v>148.53194299999979</v>
      </c>
      <c r="J2280" s="6" t="str">
        <f>OBV!F2280</f>
        <v>BULLISH</v>
      </c>
      <c r="K2280" s="6" t="str">
        <f>OBV!G2280</f>
        <v>NEUTRAL</v>
      </c>
      <c r="L2280" s="6" t="str">
        <f>OBV!H2280</f>
        <v>BULLISH DIVERGENCE</v>
      </c>
    </row>
    <row r="2281" spans="1:12" ht="13.5" x14ac:dyDescent="0.25">
      <c r="A2281" s="3">
        <f>RSI!A2281</f>
        <v>45323</v>
      </c>
      <c r="B2281" s="2">
        <f>RSI!B2281</f>
        <v>146.6583</v>
      </c>
      <c r="C2281" s="2">
        <f>RSI!I2281</f>
        <v>46.329265790129391</v>
      </c>
      <c r="D2281" s="2">
        <f>MACD!E2281</f>
        <v>-0.46364083475924645</v>
      </c>
      <c r="E2281" s="2">
        <f>MACD!F2281</f>
        <v>-0.4973599305163322</v>
      </c>
      <c r="F2281" s="2">
        <f>'Moving Avg'!D2281</f>
        <v>148.67486</v>
      </c>
      <c r="G2281" s="2">
        <f>'Moving Avg'!F2281</f>
        <v>147.45393000000004</v>
      </c>
      <c r="H2281" s="2">
        <f>'Moving Avg'!G2281</f>
        <v>149.35553799999997</v>
      </c>
      <c r="I2281" s="2">
        <f>'Moving Avg'!H2281</f>
        <v>148.56252949999978</v>
      </c>
      <c r="J2281" s="6" t="str">
        <f>OBV!F2281</f>
        <v>BEARISH</v>
      </c>
      <c r="K2281" s="6" t="str">
        <f>OBV!G2281</f>
        <v>NEUTRAL</v>
      </c>
      <c r="L2281" s="6" t="str">
        <f>OBV!H2281</f>
        <v>CONFIRMED BEARISH</v>
      </c>
    </row>
    <row r="2282" spans="1:12" ht="13.5" x14ac:dyDescent="0.25">
      <c r="A2282" s="3">
        <f>RSI!A2282</f>
        <v>45324</v>
      </c>
      <c r="B2282" s="2">
        <f>RSI!B2282</f>
        <v>146.6583</v>
      </c>
      <c r="C2282" s="2">
        <f>RSI!I2282</f>
        <v>46.329265790129391</v>
      </c>
      <c r="D2282" s="2">
        <f>MACD!E2282</f>
        <v>-0.58700076414942259</v>
      </c>
      <c r="E2282" s="2">
        <f>MACD!F2282</f>
        <v>-0.51528809724295033</v>
      </c>
      <c r="F2282" s="2">
        <f>'Moving Avg'!D2282</f>
        <v>147.66658000000001</v>
      </c>
      <c r="G2282" s="2">
        <f>'Moving Avg'!F2282</f>
        <v>147.40076500000004</v>
      </c>
      <c r="H2282" s="2">
        <f>'Moving Avg'!G2282</f>
        <v>149.35553799999997</v>
      </c>
      <c r="I2282" s="2">
        <f>'Moving Avg'!H2282</f>
        <v>148.59311599999978</v>
      </c>
      <c r="J2282" s="6" t="str">
        <f>OBV!F2282</f>
        <v>BEARISH</v>
      </c>
      <c r="K2282" s="6" t="str">
        <f>OBV!G2282</f>
        <v>NEUTRAL</v>
      </c>
      <c r="L2282" s="6" t="str">
        <f>OBV!H2282</f>
        <v>CONFIRMED BEARISH</v>
      </c>
    </row>
    <row r="2283" spans="1:12" ht="13.5" x14ac:dyDescent="0.25">
      <c r="A2283" s="3">
        <f>RSI!A2283</f>
        <v>45327</v>
      </c>
      <c r="B2283" s="2">
        <f>RSI!B2283</f>
        <v>146.6583</v>
      </c>
      <c r="C2283" s="2">
        <f>RSI!I2283</f>
        <v>46.329265790129391</v>
      </c>
      <c r="D2283" s="2">
        <f>MACD!E2283</f>
        <v>0.31016226284287995</v>
      </c>
      <c r="E2283" s="2">
        <f>MACD!F2283</f>
        <v>-0.3501980252257843</v>
      </c>
      <c r="F2283" s="2">
        <f>'Moving Avg'!D2283</f>
        <v>146.6583</v>
      </c>
      <c r="G2283" s="2">
        <f>'Moving Avg'!F2283</f>
        <v>147.40122500000004</v>
      </c>
      <c r="H2283" s="2">
        <f>'Moving Avg'!G2283</f>
        <v>149.35553799999997</v>
      </c>
      <c r="I2283" s="2">
        <f>'Moving Avg'!H2283</f>
        <v>148.62370249999978</v>
      </c>
      <c r="J2283" s="6" t="str">
        <f>OBV!F2283</f>
        <v>BEARISH</v>
      </c>
      <c r="K2283" s="6" t="str">
        <f>OBV!G2283</f>
        <v>NEUTRAL</v>
      </c>
      <c r="L2283" s="6" t="str">
        <f>OBV!H2283</f>
        <v>CONFIRMED BEARISH</v>
      </c>
    </row>
    <row r="2284" spans="1:12" ht="13.5" x14ac:dyDescent="0.25">
      <c r="A2284" s="3">
        <f>RSI!A2284</f>
        <v>45328</v>
      </c>
      <c r="B2284" s="2">
        <f>RSI!B2284</f>
        <v>146.6583</v>
      </c>
      <c r="C2284" s="2">
        <f>RSI!I2284</f>
        <v>46.329265790129391</v>
      </c>
      <c r="D2284" s="2">
        <f>MACD!E2284</f>
        <v>2.3607229713292099E-2</v>
      </c>
      <c r="E2284" s="2">
        <f>MACD!F2284</f>
        <v>-0.27543697423796903</v>
      </c>
      <c r="F2284" s="2">
        <f>'Moving Avg'!D2284</f>
        <v>146.6583</v>
      </c>
      <c r="G2284" s="2">
        <f>'Moving Avg'!F2284</f>
        <v>147.73120500000002</v>
      </c>
      <c r="H2284" s="2">
        <f>'Moving Avg'!G2284</f>
        <v>149.35553799999997</v>
      </c>
      <c r="I2284" s="2">
        <f>'Moving Avg'!H2284</f>
        <v>148.65428899999978</v>
      </c>
      <c r="J2284" s="6" t="str">
        <f>OBV!F2284</f>
        <v>NEUTRAL</v>
      </c>
      <c r="K2284" s="6" t="str">
        <f>OBV!G2284</f>
        <v>NEUTRAL</v>
      </c>
      <c r="L2284" s="6" t="str">
        <f>OBV!H2284</f>
        <v>NEUTRAL</v>
      </c>
    </row>
    <row r="2285" spans="1:12" ht="13.5" x14ac:dyDescent="0.25">
      <c r="A2285" s="3">
        <f>RSI!A2285</f>
        <v>45329</v>
      </c>
      <c r="B2285" s="2">
        <f>RSI!B2285</f>
        <v>146.6583</v>
      </c>
      <c r="C2285" s="2">
        <f>RSI!I2285</f>
        <v>46.329265790129391</v>
      </c>
      <c r="D2285" s="2">
        <f>MACD!E2285</f>
        <v>0.57051702165205143</v>
      </c>
      <c r="E2285" s="2">
        <f>MACD!F2285</f>
        <v>-0.10624617505996496</v>
      </c>
      <c r="F2285" s="2">
        <f>'Moving Avg'!D2285</f>
        <v>146.6583</v>
      </c>
      <c r="G2285" s="2">
        <f>'Moving Avg'!F2285</f>
        <v>148.37604500000003</v>
      </c>
      <c r="H2285" s="2">
        <f>'Moving Avg'!G2285</f>
        <v>149.355538</v>
      </c>
      <c r="I2285" s="2">
        <f>'Moving Avg'!H2285</f>
        <v>148.69060999999977</v>
      </c>
      <c r="J2285" s="6" t="str">
        <f>OBV!F2285</f>
        <v>NEUTRAL</v>
      </c>
      <c r="K2285" s="6" t="str">
        <f>OBV!G2285</f>
        <v>NEUTRAL</v>
      </c>
      <c r="L2285" s="6" t="str">
        <f>OBV!H2285</f>
        <v>NEUTRAL</v>
      </c>
    </row>
    <row r="2286" spans="1:12" ht="13.5" x14ac:dyDescent="0.25">
      <c r="A2286" s="3">
        <f>RSI!A2286</f>
        <v>45330</v>
      </c>
      <c r="B2286" s="2">
        <f>RSI!B2286</f>
        <v>146.6583</v>
      </c>
      <c r="C2286" s="2">
        <f>RSI!I2286</f>
        <v>46.329265790129391</v>
      </c>
      <c r="D2286" s="2">
        <f>MACD!E2286</f>
        <v>1.1152427330382295</v>
      </c>
      <c r="E2286" s="2">
        <f>MACD!F2286</f>
        <v>0.13805160655967394</v>
      </c>
      <c r="F2286" s="2">
        <f>'Moving Avg'!D2286</f>
        <v>146.6583</v>
      </c>
      <c r="G2286" s="2">
        <f>'Moving Avg'!F2286</f>
        <v>148.72023500000006</v>
      </c>
      <c r="H2286" s="2">
        <f>'Moving Avg'!G2286</f>
        <v>149.35553800000002</v>
      </c>
      <c r="I2286" s="2">
        <f>'Moving Avg'!H2286</f>
        <v>148.72693099999978</v>
      </c>
      <c r="J2286" s="6" t="str">
        <f>OBV!F2286</f>
        <v>NEUTRAL</v>
      </c>
      <c r="K2286" s="6" t="str">
        <f>OBV!G2286</f>
        <v>NEUTRAL</v>
      </c>
      <c r="L2286" s="6" t="str">
        <f>OBV!H2286</f>
        <v>NEUTRAL</v>
      </c>
    </row>
    <row r="2287" spans="1:12" ht="13.5" x14ac:dyDescent="0.25">
      <c r="A2287" s="3">
        <f>RSI!A2287</f>
        <v>45331</v>
      </c>
      <c r="B2287" s="2">
        <f>RSI!B2287</f>
        <v>146.6583</v>
      </c>
      <c r="C2287" s="2">
        <f>RSI!I2287</f>
        <v>46.329265790129398</v>
      </c>
      <c r="D2287" s="2">
        <f>MACD!E2287</f>
        <v>1.5867646695027418</v>
      </c>
      <c r="E2287" s="2">
        <f>MACD!F2287</f>
        <v>0.42779421914828752</v>
      </c>
      <c r="F2287" s="2">
        <f>'Moving Avg'!D2287</f>
        <v>146.6583</v>
      </c>
      <c r="G2287" s="2">
        <f>'Moving Avg'!F2287</f>
        <v>148.76606500000005</v>
      </c>
      <c r="H2287" s="2">
        <f>'Moving Avg'!G2287</f>
        <v>149.355538</v>
      </c>
      <c r="I2287" s="2">
        <f>'Moving Avg'!H2287</f>
        <v>148.75751749999978</v>
      </c>
      <c r="J2287" s="6" t="str">
        <f>OBV!F2287</f>
        <v>NEUTRAL</v>
      </c>
      <c r="K2287" s="6" t="str">
        <f>OBV!G2287</f>
        <v>NEUTRAL</v>
      </c>
      <c r="L2287" s="6" t="str">
        <f>OBV!H2287</f>
        <v>NEUTRAL</v>
      </c>
    </row>
    <row r="2288" spans="1:12" ht="13.5" x14ac:dyDescent="0.25">
      <c r="A2288" s="3">
        <f>RSI!A2288</f>
        <v>45334</v>
      </c>
      <c r="B2288" s="2">
        <f>RSI!B2288</f>
        <v>146.6583</v>
      </c>
      <c r="C2288" s="2">
        <f>RSI!I2288</f>
        <v>46.329265790129405</v>
      </c>
      <c r="D2288" s="2">
        <f>MACD!E2288</f>
        <v>1.9955597516957084</v>
      </c>
      <c r="E2288" s="2">
        <f>MACD!F2288</f>
        <v>0.74134732565777173</v>
      </c>
      <c r="F2288" s="2">
        <f>'Moving Avg'!D2288</f>
        <v>146.6583</v>
      </c>
      <c r="G2288" s="2">
        <f>'Moving Avg'!F2288</f>
        <v>148.58274000000003</v>
      </c>
      <c r="H2288" s="2">
        <f>'Moving Avg'!G2288</f>
        <v>149.35553800000002</v>
      </c>
      <c r="I2288" s="2">
        <f>'Moving Avg'!H2288</f>
        <v>148.78501599999979</v>
      </c>
      <c r="J2288" s="6" t="str">
        <f>OBV!F2288</f>
        <v>NEUTRAL</v>
      </c>
      <c r="K2288" s="6" t="str">
        <f>OBV!G2288</f>
        <v>NEUTRAL</v>
      </c>
      <c r="L2288" s="6" t="str">
        <f>OBV!H2288</f>
        <v>NEUTRAL</v>
      </c>
    </row>
    <row r="2289" spans="1:12" ht="13.5" x14ac:dyDescent="0.25">
      <c r="A2289" s="3">
        <f>RSI!A2289</f>
        <v>45335</v>
      </c>
      <c r="B2289" s="2">
        <f>RSI!B2289</f>
        <v>140.05869999999999</v>
      </c>
      <c r="C2289" s="2">
        <f>RSI!I2289</f>
        <v>34.772623514855766</v>
      </c>
      <c r="D2289" s="2">
        <f>MACD!E2289</f>
        <v>2.0638104884372694</v>
      </c>
      <c r="E2289" s="2">
        <f>MACD!F2289</f>
        <v>1.0058399582136712</v>
      </c>
      <c r="F2289" s="2">
        <f>'Moving Avg'!D2289</f>
        <v>145.33838</v>
      </c>
      <c r="G2289" s="2">
        <f>'Moving Avg'!F2289</f>
        <v>148.06943500000006</v>
      </c>
      <c r="H2289" s="2">
        <f>'Moving Avg'!G2289</f>
        <v>149.22354600000003</v>
      </c>
      <c r="I2289" s="2">
        <f>'Moving Avg'!H2289</f>
        <v>148.7795164999998</v>
      </c>
      <c r="J2289" s="6" t="str">
        <f>OBV!F2289</f>
        <v>BEARISH</v>
      </c>
      <c r="K2289" s="6" t="str">
        <f>OBV!G2289</f>
        <v>NEUTRAL</v>
      </c>
      <c r="L2289" s="6" t="str">
        <f>OBV!H2289</f>
        <v>CONFIRMED BEARISH</v>
      </c>
    </row>
    <row r="2290" spans="1:12" ht="13.5" x14ac:dyDescent="0.25">
      <c r="A2290" s="3">
        <f>RSI!A2290</f>
        <v>45336</v>
      </c>
      <c r="B2290" s="2">
        <f>RSI!B2290</f>
        <v>140.05869999999999</v>
      </c>
      <c r="C2290" s="2">
        <f>RSI!I2290</f>
        <v>34.772623514855766</v>
      </c>
      <c r="D2290" s="2">
        <f>MACD!E2290</f>
        <v>2.1689731968423587</v>
      </c>
      <c r="E2290" s="2">
        <f>MACD!F2290</f>
        <v>1.2384666059394087</v>
      </c>
      <c r="F2290" s="2">
        <f>'Moving Avg'!D2290</f>
        <v>144.01846</v>
      </c>
      <c r="G2290" s="2">
        <f>'Moving Avg'!F2290</f>
        <v>147.51030000000003</v>
      </c>
      <c r="H2290" s="2">
        <f>'Moving Avg'!G2290</f>
        <v>149.091554</v>
      </c>
      <c r="I2290" s="2">
        <f>'Moving Avg'!H2290</f>
        <v>148.77401699999979</v>
      </c>
      <c r="J2290" s="6" t="str">
        <f>OBV!F2290</f>
        <v>BEARISH</v>
      </c>
      <c r="K2290" s="6" t="str">
        <f>OBV!G2290</f>
        <v>NEUTRAL</v>
      </c>
      <c r="L2290" s="6" t="str">
        <f>OBV!H2290</f>
        <v>CONFIRMED BEARISH</v>
      </c>
    </row>
    <row r="2291" spans="1:12" ht="13.5" x14ac:dyDescent="0.25">
      <c r="A2291" s="3">
        <f>RSI!A2291</f>
        <v>45337</v>
      </c>
      <c r="B2291" s="2">
        <f>RSI!B2291</f>
        <v>140.05869999999999</v>
      </c>
      <c r="C2291" s="2">
        <f>RSI!I2291</f>
        <v>34.772623514855766</v>
      </c>
      <c r="D2291" s="2">
        <f>MACD!E2291</f>
        <v>2.3018571057426982</v>
      </c>
      <c r="E2291" s="2">
        <f>MACD!F2291</f>
        <v>1.4511447059000666</v>
      </c>
      <c r="F2291" s="2">
        <f>'Moving Avg'!D2291</f>
        <v>142.69854000000001</v>
      </c>
      <c r="G2291" s="2">
        <f>'Moving Avg'!F2291</f>
        <v>146.95116500000003</v>
      </c>
      <c r="H2291" s="2">
        <f>'Moving Avg'!G2291</f>
        <v>148.95956199999998</v>
      </c>
      <c r="I2291" s="2">
        <f>'Moving Avg'!H2291</f>
        <v>148.7689584999998</v>
      </c>
      <c r="J2291" s="6" t="str">
        <f>OBV!F2291</f>
        <v>BEARISH</v>
      </c>
      <c r="K2291" s="6" t="str">
        <f>OBV!G2291</f>
        <v>NEUTRAL</v>
      </c>
      <c r="L2291" s="6" t="str">
        <f>OBV!H2291</f>
        <v>CONFIRMED BEARISH</v>
      </c>
    </row>
    <row r="2292" spans="1:12" ht="13.5" x14ac:dyDescent="0.25">
      <c r="A2292" s="3">
        <f>RSI!A2292</f>
        <v>45338</v>
      </c>
      <c r="B2292" s="2">
        <f>RSI!B2292</f>
        <v>140.05869999999999</v>
      </c>
      <c r="C2292" s="2">
        <f>RSI!I2292</f>
        <v>34.772623514855766</v>
      </c>
      <c r="D2292" s="2">
        <f>MACD!E2292</f>
        <v>2.4549455573798298</v>
      </c>
      <c r="E2292" s="2">
        <f>MACD!F2292</f>
        <v>1.6519048761960193</v>
      </c>
      <c r="F2292" s="2">
        <f>'Moving Avg'!D2292</f>
        <v>141.37862000000001</v>
      </c>
      <c r="G2292" s="2">
        <f>'Moving Avg'!F2292</f>
        <v>146.62118500000003</v>
      </c>
      <c r="H2292" s="2">
        <f>'Moving Avg'!G2292</f>
        <v>148.82756999999998</v>
      </c>
      <c r="I2292" s="2">
        <f>'Moving Avg'!H2292</f>
        <v>148.76389999999981</v>
      </c>
      <c r="J2292" s="6" t="str">
        <f>OBV!F2292</f>
        <v>BEARISH</v>
      </c>
      <c r="K2292" s="6" t="str">
        <f>OBV!G2292</f>
        <v>NEUTRAL</v>
      </c>
      <c r="L2292" s="6" t="str">
        <f>OBV!H2292</f>
        <v>CONFIRMED BEARISH</v>
      </c>
    </row>
    <row r="2293" spans="1:12" ht="13.5" x14ac:dyDescent="0.25">
      <c r="A2293" s="3">
        <f>RSI!A2293</f>
        <v>45341</v>
      </c>
      <c r="B2293" s="2">
        <f>RSI!B2293</f>
        <v>140.05869999999999</v>
      </c>
      <c r="C2293" s="2">
        <f>RSI!I2293</f>
        <v>34.772623514855766</v>
      </c>
      <c r="D2293" s="2">
        <f>MACD!E2293</f>
        <v>2.6221191812279585</v>
      </c>
      <c r="E2293" s="2">
        <f>MACD!F2293</f>
        <v>1.8459477372024073</v>
      </c>
      <c r="F2293" s="2">
        <f>'Moving Avg'!D2293</f>
        <v>140.05869999999999</v>
      </c>
      <c r="G2293" s="2">
        <f>'Moving Avg'!F2293</f>
        <v>145.97039000000001</v>
      </c>
      <c r="H2293" s="2">
        <f>'Moving Avg'!G2293</f>
        <v>148.69557799999995</v>
      </c>
      <c r="I2293" s="2">
        <f>'Moving Avg'!H2293</f>
        <v>148.75932699999984</v>
      </c>
      <c r="J2293" s="6" t="str">
        <f>OBV!F2293</f>
        <v>BEARISH</v>
      </c>
      <c r="K2293" s="6" t="str">
        <f>OBV!G2293</f>
        <v>NEUTRAL</v>
      </c>
      <c r="L2293" s="6" t="str">
        <f>OBV!H2293</f>
        <v>CONFIRMED BEARISH</v>
      </c>
    </row>
    <row r="2294" spans="1:12" ht="13.5" x14ac:dyDescent="0.25">
      <c r="A2294" s="3">
        <f>RSI!A2294</f>
        <v>45342</v>
      </c>
      <c r="B2294" s="2">
        <f>RSI!B2294</f>
        <v>142.0752</v>
      </c>
      <c r="C2294" s="2">
        <f>RSI!I2294</f>
        <v>41.257916867122347</v>
      </c>
      <c r="D2294" s="2">
        <f>MACD!E2294</f>
        <v>2.6490527135166246</v>
      </c>
      <c r="E2294" s="2">
        <f>MACD!F2294</f>
        <v>2.0065687324652508</v>
      </c>
      <c r="F2294" s="2">
        <f>'Moving Avg'!D2294</f>
        <v>140.46199999999999</v>
      </c>
      <c r="G2294" s="2">
        <f>'Moving Avg'!F2294</f>
        <v>145.76461000000003</v>
      </c>
      <c r="H2294" s="2">
        <f>'Moving Avg'!G2294</f>
        <v>148.60391599999997</v>
      </c>
      <c r="I2294" s="2">
        <f>'Moving Avg'!H2294</f>
        <v>148.76390999999984</v>
      </c>
      <c r="J2294" s="6" t="str">
        <f>OBV!F2294</f>
        <v>BULLISH</v>
      </c>
      <c r="K2294" s="6" t="str">
        <f>OBV!G2294</f>
        <v>NEUTRAL</v>
      </c>
      <c r="L2294" s="6" t="str">
        <f>OBV!H2294</f>
        <v>CONFIRMED BULLISH</v>
      </c>
    </row>
    <row r="2295" spans="1:12" ht="13.5" x14ac:dyDescent="0.25">
      <c r="A2295" s="3">
        <f>RSI!A2295</f>
        <v>45343</v>
      </c>
      <c r="B2295" s="2">
        <f>RSI!B2295</f>
        <v>142.0752</v>
      </c>
      <c r="C2295" s="2">
        <f>RSI!I2295</f>
        <v>41.257916867122347</v>
      </c>
      <c r="D2295" s="2">
        <f>MACD!E2295</f>
        <v>2.6921949087454493</v>
      </c>
      <c r="E2295" s="2">
        <f>MACD!F2295</f>
        <v>2.1436939677212905</v>
      </c>
      <c r="F2295" s="2">
        <f>'Moving Avg'!D2295</f>
        <v>140.86529999999999</v>
      </c>
      <c r="G2295" s="2">
        <f>'Moving Avg'!F2295</f>
        <v>145.30630000000005</v>
      </c>
      <c r="H2295" s="2">
        <f>'Moving Avg'!G2295</f>
        <v>148.51225399999998</v>
      </c>
      <c r="I2295" s="2">
        <f>'Moving Avg'!H2295</f>
        <v>148.76849299999984</v>
      </c>
      <c r="J2295" s="6" t="str">
        <f>OBV!F2295</f>
        <v>BULLISH</v>
      </c>
      <c r="K2295" s="6" t="str">
        <f>OBV!G2295</f>
        <v>NEUTRAL</v>
      </c>
      <c r="L2295" s="6" t="str">
        <f>OBV!H2295</f>
        <v>CONFIRMED BULLISH</v>
      </c>
    </row>
    <row r="2296" spans="1:12" ht="13.5" x14ac:dyDescent="0.25">
      <c r="A2296" s="3">
        <f>RSI!A2296</f>
        <v>45344</v>
      </c>
      <c r="B2296" s="2">
        <f>RSI!B2296</f>
        <v>142.0752</v>
      </c>
      <c r="C2296" s="2">
        <f>RSI!I2296</f>
        <v>41.257916867122354</v>
      </c>
      <c r="D2296" s="2">
        <f>MACD!E2296</f>
        <v>2.747544549921912</v>
      </c>
      <c r="E2296" s="2">
        <f>MACD!F2296</f>
        <v>2.264464084161415</v>
      </c>
      <c r="F2296" s="2">
        <f>'Moving Avg'!D2296</f>
        <v>141.26859999999999</v>
      </c>
      <c r="G2296" s="2">
        <f>'Moving Avg'!F2296</f>
        <v>144.82507500000006</v>
      </c>
      <c r="H2296" s="2">
        <f>'Moving Avg'!G2296</f>
        <v>148.42059199999997</v>
      </c>
      <c r="I2296" s="2">
        <f>'Moving Avg'!H2296</f>
        <v>148.77307599999983</v>
      </c>
      <c r="J2296" s="6" t="str">
        <f>OBV!F2296</f>
        <v>BULLISH</v>
      </c>
      <c r="K2296" s="6" t="str">
        <f>OBV!G2296</f>
        <v>NEUTRAL</v>
      </c>
      <c r="L2296" s="6" t="str">
        <f>OBV!H2296</f>
        <v>CONFIRMED BULLISH</v>
      </c>
    </row>
    <row r="2297" spans="1:12" ht="13.5" x14ac:dyDescent="0.25">
      <c r="A2297" s="3">
        <f>RSI!A2297</f>
        <v>45345</v>
      </c>
      <c r="B2297" s="2">
        <f>RSI!B2297</f>
        <v>146.6583</v>
      </c>
      <c r="C2297" s="2">
        <f>RSI!I2297</f>
        <v>54.187832972122912</v>
      </c>
      <c r="D2297" s="2">
        <f>MACD!E2297</f>
        <v>2.4723387753459747</v>
      </c>
      <c r="E2297" s="2">
        <f>MACD!F2297</f>
        <v>2.3060390223983269</v>
      </c>
      <c r="F2297" s="2">
        <f>'Moving Avg'!D2297</f>
        <v>142.58852000000002</v>
      </c>
      <c r="G2297" s="2">
        <f>'Moving Avg'!F2297</f>
        <v>144.57300500000005</v>
      </c>
      <c r="H2297" s="2">
        <f>'Moving Avg'!G2297</f>
        <v>148.42059199999997</v>
      </c>
      <c r="I2297" s="2">
        <f>'Moving Avg'!H2297</f>
        <v>148.80273599999987</v>
      </c>
      <c r="J2297" s="6" t="str">
        <f>OBV!F2297</f>
        <v>BULLISH</v>
      </c>
      <c r="K2297" s="6" t="str">
        <f>OBV!G2297</f>
        <v>NEUTRAL</v>
      </c>
      <c r="L2297" s="6" t="str">
        <f>OBV!H2297</f>
        <v>CONFIRMED BULLISH</v>
      </c>
    </row>
    <row r="2298" spans="1:12" ht="13.5" x14ac:dyDescent="0.25">
      <c r="A2298" s="3">
        <f>RSI!A2298</f>
        <v>45348</v>
      </c>
      <c r="B2298" s="2">
        <f>RSI!B2298</f>
        <v>146.6583</v>
      </c>
      <c r="C2298" s="2">
        <f>RSI!I2298</f>
        <v>54.187832972122912</v>
      </c>
      <c r="D2298" s="2">
        <f>MACD!E2298</f>
        <v>2.2285469146343644</v>
      </c>
      <c r="E2298" s="2">
        <f>MACD!F2298</f>
        <v>2.2905406008455347</v>
      </c>
      <c r="F2298" s="2">
        <f>'Moving Avg'!D2298</f>
        <v>143.90844000000001</v>
      </c>
      <c r="G2298" s="2">
        <f>'Moving Avg'!F2298</f>
        <v>144.32093500000005</v>
      </c>
      <c r="H2298" s="2">
        <f>'Moving Avg'!G2298</f>
        <v>148.34726199999997</v>
      </c>
      <c r="I2298" s="2">
        <f>'Moving Avg'!H2298</f>
        <v>148.83023449999985</v>
      </c>
      <c r="J2298" s="6" t="str">
        <f>OBV!F2298</f>
        <v>BULLISH</v>
      </c>
      <c r="K2298" s="6" t="str">
        <f>OBV!G2298</f>
        <v>NEUTRAL</v>
      </c>
      <c r="L2298" s="6" t="str">
        <f>OBV!H2298</f>
        <v>CONFIRMED BULLISH</v>
      </c>
    </row>
    <row r="2299" spans="1:12" ht="13.5" x14ac:dyDescent="0.25">
      <c r="A2299" s="3">
        <f>RSI!A2299</f>
        <v>45349</v>
      </c>
      <c r="B2299" s="2">
        <f>RSI!B2299</f>
        <v>146.6583</v>
      </c>
      <c r="C2299" s="2">
        <f>RSI!I2299</f>
        <v>54.187832972122912</v>
      </c>
      <c r="D2299" s="2">
        <f>MACD!E2299</f>
        <v>0.99682227259953038</v>
      </c>
      <c r="E2299" s="2">
        <f>MACD!F2299</f>
        <v>2.0317969351963341</v>
      </c>
      <c r="F2299" s="2">
        <f>'Moving Avg'!D2299</f>
        <v>144.82505999999998</v>
      </c>
      <c r="G2299" s="2">
        <f>'Moving Avg'!F2299</f>
        <v>144.32093500000005</v>
      </c>
      <c r="H2299" s="2">
        <f>'Moving Avg'!G2299</f>
        <v>148.27393199999997</v>
      </c>
      <c r="I2299" s="2">
        <f>'Moving Avg'!H2299</f>
        <v>148.85993849999986</v>
      </c>
      <c r="J2299" s="6" t="str">
        <f>OBV!F2299</f>
        <v>BULLISH</v>
      </c>
      <c r="K2299" s="6" t="str">
        <f>OBV!G2299</f>
        <v>NEUTRAL</v>
      </c>
      <c r="L2299" s="6" t="str">
        <f>OBV!H2299</f>
        <v>CONFIRMED BULLISH</v>
      </c>
    </row>
    <row r="2300" spans="1:12" ht="13.5" x14ac:dyDescent="0.25">
      <c r="A2300" s="3">
        <f>RSI!A2300</f>
        <v>45350</v>
      </c>
      <c r="B2300" s="2">
        <f>RSI!B2300</f>
        <v>146.6583</v>
      </c>
      <c r="C2300" s="2">
        <f>RSI!I2300</f>
        <v>54.187832972122912</v>
      </c>
      <c r="D2300" s="2">
        <f>MACD!E2300</f>
        <v>-5.4773071132615314E-2</v>
      </c>
      <c r="E2300" s="2">
        <f>MACD!F2300</f>
        <v>1.6144829339305442</v>
      </c>
      <c r="F2300" s="2">
        <f>'Moving Avg'!D2300</f>
        <v>145.74168</v>
      </c>
      <c r="G2300" s="2">
        <f>'Moving Avg'!F2300</f>
        <v>144.32093500000005</v>
      </c>
      <c r="H2300" s="2">
        <f>'Moving Avg'!G2300</f>
        <v>148.20060199999998</v>
      </c>
      <c r="I2300" s="2">
        <f>'Moving Avg'!H2300</f>
        <v>148.88743699999986</v>
      </c>
      <c r="J2300" s="6" t="str">
        <f>OBV!F2300</f>
        <v>BULLISH</v>
      </c>
      <c r="K2300" s="6" t="str">
        <f>OBV!G2300</f>
        <v>NEUTRAL</v>
      </c>
      <c r="L2300" s="6" t="str">
        <f>OBV!H2300</f>
        <v>CONFIRMED BULLISH</v>
      </c>
    </row>
    <row r="2301" spans="1:12" ht="13.5" x14ac:dyDescent="0.25">
      <c r="A2301" s="3">
        <f>RSI!A2301</f>
        <v>45351</v>
      </c>
      <c r="B2301" s="2">
        <f>RSI!B2301</f>
        <v>140.05869999999999</v>
      </c>
      <c r="C2301" s="2">
        <f>RSI!I2301</f>
        <v>37.991156907596704</v>
      </c>
      <c r="D2301" s="2">
        <f>MACD!E2301</f>
        <v>-0.46439821996966657</v>
      </c>
      <c r="E2301" s="2">
        <f>MACD!F2301</f>
        <v>1.1987067031505023</v>
      </c>
      <c r="F2301" s="2">
        <f>'Moving Avg'!D2301</f>
        <v>145.33838</v>
      </c>
      <c r="G2301" s="2">
        <f>'Moving Avg'!F2301</f>
        <v>143.99095500000004</v>
      </c>
      <c r="H2301" s="2">
        <f>'Moving Avg'!G2301</f>
        <v>147.99527999999998</v>
      </c>
      <c r="I2301" s="2">
        <f>'Moving Avg'!H2301</f>
        <v>148.88193749999988</v>
      </c>
      <c r="J2301" s="6" t="str">
        <f>OBV!F2301</f>
        <v>BULLISH</v>
      </c>
      <c r="K2301" s="6" t="str">
        <f>OBV!G2301</f>
        <v>NEUTRAL</v>
      </c>
      <c r="L2301" s="6" t="str">
        <f>OBV!H2301</f>
        <v>BULLISH DIVERGENCE</v>
      </c>
    </row>
    <row r="2302" spans="1:12" ht="13.5" x14ac:dyDescent="0.25">
      <c r="A2302" s="3">
        <f>RSI!A2302</f>
        <v>45352</v>
      </c>
      <c r="B2302" s="2">
        <f>RSI!B2302</f>
        <v>145.74170000000001</v>
      </c>
      <c r="C2302" s="2">
        <f>RSI!I2302</f>
        <v>51.448795162399009</v>
      </c>
      <c r="D2302" s="2">
        <f>MACD!E2302</f>
        <v>-1.2010002799420931</v>
      </c>
      <c r="E2302" s="2">
        <f>MACD!F2302</f>
        <v>0.71876530653198323</v>
      </c>
      <c r="F2302" s="2">
        <f>'Moving Avg'!D2302</f>
        <v>145.15505999999999</v>
      </c>
      <c r="G2302" s="2">
        <f>'Moving Avg'!F2302</f>
        <v>143.94512500000002</v>
      </c>
      <c r="H2302" s="2">
        <f>'Moving Avg'!G2302</f>
        <v>147.90361799999997</v>
      </c>
      <c r="I2302" s="2">
        <f>'Moving Avg'!H2302</f>
        <v>148.90485299999989</v>
      </c>
      <c r="J2302" s="6" t="str">
        <f>OBV!F2302</f>
        <v>BULLISH</v>
      </c>
      <c r="K2302" s="6" t="str">
        <f>OBV!G2302</f>
        <v>NEUTRAL</v>
      </c>
      <c r="L2302" s="6" t="str">
        <f>OBV!H2302</f>
        <v>BULLISH DIVERGENCE</v>
      </c>
    </row>
    <row r="2303" spans="1:12" ht="13.5" x14ac:dyDescent="0.25">
      <c r="A2303" s="3">
        <f>RSI!A2303</f>
        <v>45355</v>
      </c>
      <c r="B2303" s="2">
        <f>RSI!B2303</f>
        <v>146.56659999999999</v>
      </c>
      <c r="C2303" s="2">
        <f>RSI!I2303</f>
        <v>53.041863500768706</v>
      </c>
      <c r="D2303" s="2">
        <f>MACD!E2303</f>
        <v>-1.8902907795792316</v>
      </c>
      <c r="E2303" s="2">
        <f>MACD!F2303</f>
        <v>0.19695408930974023</v>
      </c>
      <c r="F2303" s="2">
        <f>'Moving Avg'!D2303</f>
        <v>145.13672</v>
      </c>
      <c r="G2303" s="2">
        <f>'Moving Avg'!F2303</f>
        <v>143.94054000000003</v>
      </c>
      <c r="H2303" s="2">
        <f>'Moving Avg'!G2303</f>
        <v>147.71846199999996</v>
      </c>
      <c r="I2303" s="2">
        <f>'Moving Avg'!H2303</f>
        <v>148.93189299999986</v>
      </c>
      <c r="J2303" s="6" t="str">
        <f>OBV!F2303</f>
        <v>BULLISH</v>
      </c>
      <c r="K2303" s="6" t="str">
        <f>OBV!G2303</f>
        <v>NEUTRAL</v>
      </c>
      <c r="L2303" s="6" t="str">
        <f>OBV!H2303</f>
        <v>BULLISH DIVERGENCE</v>
      </c>
    </row>
    <row r="2304" spans="1:12" ht="13.5" x14ac:dyDescent="0.25">
      <c r="A2304" s="3">
        <f>RSI!A2304</f>
        <v>45356</v>
      </c>
      <c r="B2304" s="2">
        <f>RSI!B2304</f>
        <v>139.97620000000001</v>
      </c>
      <c r="C2304" s="2">
        <f>RSI!I2304</f>
        <v>41.364237291317949</v>
      </c>
      <c r="D2304" s="2">
        <f>MACD!E2304</f>
        <v>-1.6845469741145394</v>
      </c>
      <c r="E2304" s="2">
        <f>MACD!F2304</f>
        <v>-0.17934612337511568</v>
      </c>
      <c r="F2304" s="2">
        <f>'Moving Avg'!D2304</f>
        <v>143.80030000000002</v>
      </c>
      <c r="G2304" s="2">
        <f>'Moving Avg'!F2304</f>
        <v>143.60643500000003</v>
      </c>
      <c r="H2304" s="2">
        <f>'Moving Avg'!G2304</f>
        <v>147.40149799999998</v>
      </c>
      <c r="I2304" s="2">
        <f>'Moving Avg'!H2304</f>
        <v>148.92598099999989</v>
      </c>
      <c r="J2304" s="6" t="str">
        <f>OBV!F2304</f>
        <v>BULLISH</v>
      </c>
      <c r="K2304" s="6" t="str">
        <f>OBV!G2304</f>
        <v>NEUTRAL</v>
      </c>
      <c r="L2304" s="6" t="str">
        <f>OBV!H2304</f>
        <v>BULLISH DIVERGENCE</v>
      </c>
    </row>
    <row r="2305" spans="1:12" ht="13.5" x14ac:dyDescent="0.25">
      <c r="A2305" s="3">
        <f>RSI!A2305</f>
        <v>45357</v>
      </c>
      <c r="B2305" s="2">
        <f>RSI!B2305</f>
        <v>139.97620000000001</v>
      </c>
      <c r="C2305" s="2">
        <f>RSI!I2305</f>
        <v>41.364237291317949</v>
      </c>
      <c r="D2305" s="2">
        <f>MACD!E2305</f>
        <v>-1.4802343404984697</v>
      </c>
      <c r="E2305" s="2">
        <f>MACD!F2305</f>
        <v>-0.4395237667997865</v>
      </c>
      <c r="F2305" s="2">
        <f>'Moving Avg'!D2305</f>
        <v>142.46388000000002</v>
      </c>
      <c r="G2305" s="2">
        <f>'Moving Avg'!F2305</f>
        <v>143.27233000000004</v>
      </c>
      <c r="H2305" s="2">
        <f>'Moving Avg'!G2305</f>
        <v>146.99287199999998</v>
      </c>
      <c r="I2305" s="2">
        <f>'Moving Avg'!H2305</f>
        <v>148.89801299999988</v>
      </c>
      <c r="J2305" s="6" t="str">
        <f>OBV!F2305</f>
        <v>BULLISH</v>
      </c>
      <c r="K2305" s="6" t="str">
        <f>OBV!G2305</f>
        <v>NEUTRAL</v>
      </c>
      <c r="L2305" s="6" t="str">
        <f>OBV!H2305</f>
        <v>BULLISH DIVERGENCE</v>
      </c>
    </row>
    <row r="2306" spans="1:12" ht="13.5" x14ac:dyDescent="0.25">
      <c r="A2306" s="3">
        <f>RSI!A2306</f>
        <v>45358</v>
      </c>
      <c r="B2306" s="2">
        <f>RSI!B2306</f>
        <v>142.0752</v>
      </c>
      <c r="C2306" s="2">
        <f>RSI!I2306</f>
        <v>45.773982873255548</v>
      </c>
      <c r="D2306" s="2">
        <f>MACD!E2306</f>
        <v>-1.4348528259502586</v>
      </c>
      <c r="E2306" s="2">
        <f>MACD!F2306</f>
        <v>-0.63858957862988097</v>
      </c>
      <c r="F2306" s="2">
        <f>'Moving Avg'!D2306</f>
        <v>142.86718000000002</v>
      </c>
      <c r="G2306" s="2">
        <f>'Moving Avg'!F2306</f>
        <v>143.04317500000002</v>
      </c>
      <c r="H2306" s="2">
        <f>'Moving Avg'!G2306</f>
        <v>146.49789999999996</v>
      </c>
      <c r="I2306" s="2">
        <f>'Moving Avg'!H2306</f>
        <v>148.88053999999985</v>
      </c>
      <c r="J2306" s="6" t="str">
        <f>OBV!F2306</f>
        <v>BULLISH</v>
      </c>
      <c r="K2306" s="6" t="str">
        <f>OBV!G2306</f>
        <v>NEUTRAL</v>
      </c>
      <c r="L2306" s="6" t="str">
        <f>OBV!H2306</f>
        <v>CONFIRMED BULLISH</v>
      </c>
    </row>
    <row r="2307" spans="1:12" ht="13.5" x14ac:dyDescent="0.25">
      <c r="A2307" s="3">
        <f>RSI!A2307</f>
        <v>45359</v>
      </c>
      <c r="B2307" s="2">
        <f>RSI!B2307</f>
        <v>142.0752</v>
      </c>
      <c r="C2307" s="2">
        <f>RSI!I2307</f>
        <v>45.773982873255548</v>
      </c>
      <c r="D2307" s="2">
        <f>MACD!E2307</f>
        <v>-0.67785360143585649</v>
      </c>
      <c r="E2307" s="2">
        <f>MACD!F2307</f>
        <v>-0.64644238319107616</v>
      </c>
      <c r="F2307" s="2">
        <f>'Moving Avg'!D2307</f>
        <v>142.13388</v>
      </c>
      <c r="G2307" s="2">
        <f>'Moving Avg'!F2307</f>
        <v>142.81402000000003</v>
      </c>
      <c r="H2307" s="2">
        <f>'Moving Avg'!G2307</f>
        <v>145.94792999999999</v>
      </c>
      <c r="I2307" s="2">
        <f>'Moving Avg'!H2307</f>
        <v>148.84978899999984</v>
      </c>
      <c r="J2307" s="6" t="str">
        <f>OBV!F2307</f>
        <v>BULLISH</v>
      </c>
      <c r="K2307" s="6" t="str">
        <f>OBV!G2307</f>
        <v>NEUTRAL</v>
      </c>
      <c r="L2307" s="6" t="str">
        <f>OBV!H2307</f>
        <v>BULLISH DIVERGENCE</v>
      </c>
    </row>
    <row r="2308" spans="1:12" ht="13.5" x14ac:dyDescent="0.25">
      <c r="A2308" s="3">
        <f>RSI!A2308</f>
        <v>45362</v>
      </c>
      <c r="B2308" s="2">
        <f>RSI!B2308</f>
        <v>142.0752</v>
      </c>
      <c r="C2308" s="2">
        <f>RSI!I2308</f>
        <v>45.773982873255548</v>
      </c>
      <c r="D2308" s="2">
        <f>MACD!E2308</f>
        <v>-2.4809153723026611E-2</v>
      </c>
      <c r="E2308" s="2">
        <f>MACD!F2308</f>
        <v>-0.5221157372974663</v>
      </c>
      <c r="F2308" s="2">
        <f>'Moving Avg'!D2308</f>
        <v>141.23560000000001</v>
      </c>
      <c r="G2308" s="2">
        <f>'Moving Avg'!F2308</f>
        <v>142.58486500000004</v>
      </c>
      <c r="H2308" s="2">
        <f>'Moving Avg'!G2308</f>
        <v>145.550118</v>
      </c>
      <c r="I2308" s="2">
        <f>'Moving Avg'!H2308</f>
        <v>148.81025999999986</v>
      </c>
      <c r="J2308" s="6" t="str">
        <f>OBV!F2308</f>
        <v>BULLISH</v>
      </c>
      <c r="K2308" s="6" t="str">
        <f>OBV!G2308</f>
        <v>NEUTRAL</v>
      </c>
      <c r="L2308" s="6" t="str">
        <f>OBV!H2308</f>
        <v>BULLISH DIVERGENCE</v>
      </c>
    </row>
    <row r="2309" spans="1:12" ht="13.5" x14ac:dyDescent="0.25">
      <c r="A2309" s="3">
        <f>RSI!A2309</f>
        <v>45363</v>
      </c>
      <c r="B2309" s="2">
        <f>RSI!B2309</f>
        <v>142.0752</v>
      </c>
      <c r="C2309" s="2">
        <f>RSI!I2309</f>
        <v>45.773982873255548</v>
      </c>
      <c r="D2309" s="2">
        <f>MACD!E2309</f>
        <v>0.5393471418209117</v>
      </c>
      <c r="E2309" s="2">
        <f>MACD!F2309</f>
        <v>-0.30982316147379074</v>
      </c>
      <c r="F2309" s="2">
        <f>'Moving Avg'!D2309</f>
        <v>141.65540000000001</v>
      </c>
      <c r="G2309" s="2">
        <f>'Moving Avg'!F2309</f>
        <v>142.68569000000008</v>
      </c>
      <c r="H2309" s="2">
        <f>'Moving Avg'!G2309</f>
        <v>145.29804799999999</v>
      </c>
      <c r="I2309" s="2">
        <f>'Moving Avg'!H2309</f>
        <v>148.78837549999983</v>
      </c>
      <c r="J2309" s="6" t="str">
        <f>OBV!F2309</f>
        <v>BULLISH</v>
      </c>
      <c r="K2309" s="6" t="str">
        <f>OBV!G2309</f>
        <v>NEUTRAL</v>
      </c>
      <c r="L2309" s="6" t="str">
        <f>OBV!H2309</f>
        <v>CONFIRMED BULLISH</v>
      </c>
    </row>
    <row r="2310" spans="1:12" ht="13.5" x14ac:dyDescent="0.25">
      <c r="A2310" s="3">
        <f>RSI!A2310</f>
        <v>45364</v>
      </c>
      <c r="B2310" s="2">
        <f>RSI!B2310</f>
        <v>142.0752</v>
      </c>
      <c r="C2310" s="2">
        <f>RSI!I2310</f>
        <v>45.773982873255548</v>
      </c>
      <c r="D2310" s="2">
        <f>MACD!E2310</f>
        <v>1.0274325911294682</v>
      </c>
      <c r="E2310" s="2">
        <f>MACD!F2310</f>
        <v>-4.2372010953138972E-2</v>
      </c>
      <c r="F2310" s="2">
        <f>'Moving Avg'!D2310</f>
        <v>142.0752</v>
      </c>
      <c r="G2310" s="2">
        <f>'Moving Avg'!F2310</f>
        <v>142.78651500000007</v>
      </c>
      <c r="H2310" s="2">
        <f>'Moving Avg'!G2310</f>
        <v>145.18512000000001</v>
      </c>
      <c r="I2310" s="2">
        <f>'Moving Avg'!H2310</f>
        <v>148.76649099999983</v>
      </c>
      <c r="J2310" s="6" t="str">
        <f>OBV!F2310</f>
        <v>BULLISH</v>
      </c>
      <c r="K2310" s="6" t="str">
        <f>OBV!G2310</f>
        <v>NEUTRAL</v>
      </c>
      <c r="L2310" s="6" t="str">
        <f>OBV!H2310</f>
        <v>CONFIRMED BULLISH</v>
      </c>
    </row>
    <row r="2311" spans="1:12" ht="13.5" x14ac:dyDescent="0.25">
      <c r="A2311" s="3">
        <f>RSI!A2311</f>
        <v>45365</v>
      </c>
      <c r="B2311" s="2">
        <f>RSI!B2311</f>
        <v>142.0752</v>
      </c>
      <c r="C2311" s="2">
        <f>RSI!I2311</f>
        <v>45.773982873255555</v>
      </c>
      <c r="D2311" s="2">
        <f>MACD!E2311</f>
        <v>0.43503307031843974</v>
      </c>
      <c r="E2311" s="2">
        <f>MACD!F2311</f>
        <v>5.3109005301176772E-2</v>
      </c>
      <c r="F2311" s="2">
        <f>'Moving Avg'!D2311</f>
        <v>142.0752</v>
      </c>
      <c r="G2311" s="2">
        <f>'Moving Avg'!F2311</f>
        <v>142.88734000000008</v>
      </c>
      <c r="H2311" s="2">
        <f>'Moving Avg'!G2311</f>
        <v>145.072192</v>
      </c>
      <c r="I2311" s="2">
        <f>'Moving Avg'!H2311</f>
        <v>148.74460649999983</v>
      </c>
      <c r="J2311" s="6" t="str">
        <f>OBV!F2311</f>
        <v>NEUTRAL</v>
      </c>
      <c r="K2311" s="6" t="str">
        <f>OBV!G2311</f>
        <v>NEUTRAL</v>
      </c>
      <c r="L2311" s="6" t="str">
        <f>OBV!H2311</f>
        <v>NEUTRAL</v>
      </c>
    </row>
    <row r="2312" spans="1:12" ht="13.5" x14ac:dyDescent="0.25">
      <c r="A2312" s="3">
        <f>RSI!A2312</f>
        <v>45366</v>
      </c>
      <c r="B2312" s="2">
        <f>RSI!B2312</f>
        <v>135.68639999999999</v>
      </c>
      <c r="C2312" s="2">
        <f>RSI!I2312</f>
        <v>33.729752289121777</v>
      </c>
      <c r="D2312" s="2">
        <f>MACD!E2312</f>
        <v>1.2905168295654335</v>
      </c>
      <c r="E2312" s="2">
        <f>MACD!F2312</f>
        <v>0.30059057015402812</v>
      </c>
      <c r="F2312" s="2">
        <f>'Moving Avg'!D2312</f>
        <v>140.79743999999999</v>
      </c>
      <c r="G2312" s="2">
        <f>'Moving Avg'!F2312</f>
        <v>142.66872500000005</v>
      </c>
      <c r="H2312" s="2">
        <f>'Moving Avg'!G2312</f>
        <v>144.83148800000001</v>
      </c>
      <c r="I2312" s="2">
        <f>'Moving Avg'!H2312</f>
        <v>148.67869149999981</v>
      </c>
      <c r="J2312" s="6" t="str">
        <f>OBV!F2312</f>
        <v>NEUTRAL</v>
      </c>
      <c r="K2312" s="6" t="str">
        <f>OBV!G2312</f>
        <v>NEUTRAL</v>
      </c>
      <c r="L2312" s="6" t="str">
        <f>OBV!H2312</f>
        <v>NEUTRAL</v>
      </c>
    </row>
    <row r="2313" spans="1:12" ht="13.5" x14ac:dyDescent="0.25">
      <c r="A2313" s="3">
        <f>RSI!A2313</f>
        <v>45369</v>
      </c>
      <c r="B2313" s="2">
        <f>RSI!B2313</f>
        <v>135.68639999999999</v>
      </c>
      <c r="C2313" s="2">
        <f>RSI!I2313</f>
        <v>33.729752289121777</v>
      </c>
      <c r="D2313" s="2">
        <f>MACD!E2313</f>
        <v>2.1875588992938333</v>
      </c>
      <c r="E2313" s="2">
        <f>MACD!F2313</f>
        <v>0.6779842359819892</v>
      </c>
      <c r="F2313" s="2">
        <f>'Moving Avg'!D2313</f>
        <v>139.51968000000002</v>
      </c>
      <c r="G2313" s="2">
        <f>'Moving Avg'!F2313</f>
        <v>142.45011000000005</v>
      </c>
      <c r="H2313" s="2">
        <f>'Moving Avg'!G2313</f>
        <v>144.61223400000003</v>
      </c>
      <c r="I2313" s="2">
        <f>'Moving Avg'!H2313</f>
        <v>148.61277649999982</v>
      </c>
      <c r="J2313" s="6" t="str">
        <f>OBV!F2313</f>
        <v>NEUTRAL</v>
      </c>
      <c r="K2313" s="6" t="str">
        <f>OBV!G2313</f>
        <v>NEUTRAL</v>
      </c>
      <c r="L2313" s="6" t="str">
        <f>OBV!H2313</f>
        <v>NEUTRAL</v>
      </c>
    </row>
    <row r="2314" spans="1:12" ht="13.5" x14ac:dyDescent="0.25">
      <c r="A2314" s="3">
        <f>RSI!A2314</f>
        <v>45370</v>
      </c>
      <c r="B2314" s="2">
        <f>RSI!B2314</f>
        <v>135.68639999999999</v>
      </c>
      <c r="C2314" s="2">
        <f>RSI!I2314</f>
        <v>33.729752289121777</v>
      </c>
      <c r="D2314" s="2">
        <f>MACD!E2314</f>
        <v>1.9755233824224092</v>
      </c>
      <c r="E2314" s="2">
        <f>MACD!F2314</f>
        <v>0.93749206527007323</v>
      </c>
      <c r="F2314" s="2">
        <f>'Moving Avg'!D2314</f>
        <v>138.24191999999999</v>
      </c>
      <c r="G2314" s="2">
        <f>'Moving Avg'!F2314</f>
        <v>142.13067000000004</v>
      </c>
      <c r="H2314" s="2">
        <f>'Moving Avg'!G2314</f>
        <v>144.524788</v>
      </c>
      <c r="I2314" s="2">
        <f>'Moving Avg'!H2314</f>
        <v>148.54686149999981</v>
      </c>
      <c r="J2314" s="6" t="str">
        <f>OBV!F2314</f>
        <v>NEUTRAL</v>
      </c>
      <c r="K2314" s="6" t="str">
        <f>OBV!G2314</f>
        <v>NEUTRAL</v>
      </c>
      <c r="L2314" s="6" t="str">
        <f>OBV!H2314</f>
        <v>NEUTRAL</v>
      </c>
    </row>
    <row r="2315" spans="1:12" ht="13.5" x14ac:dyDescent="0.25">
      <c r="A2315" s="3">
        <f>RSI!A2315</f>
        <v>45372</v>
      </c>
      <c r="B2315" s="2">
        <f>RSI!B2315</f>
        <v>135.68639999999999</v>
      </c>
      <c r="C2315" s="2">
        <f>RSI!I2315</f>
        <v>33.729752289121777</v>
      </c>
      <c r="D2315" s="2">
        <f>MACD!E2315</f>
        <v>1.8357722124243026</v>
      </c>
      <c r="E2315" s="2">
        <f>MACD!F2315</f>
        <v>1.1171480947009191</v>
      </c>
      <c r="F2315" s="2">
        <f>'Moving Avg'!D2315</f>
        <v>136.96415999999999</v>
      </c>
      <c r="G2315" s="2">
        <f>'Moving Avg'!F2315</f>
        <v>141.81123000000002</v>
      </c>
      <c r="H2315" s="2">
        <f>'Moving Avg'!G2315</f>
        <v>144.56328600000003</v>
      </c>
      <c r="I2315" s="2">
        <f>'Moving Avg'!H2315</f>
        <v>148.48094649999982</v>
      </c>
      <c r="J2315" s="6" t="str">
        <f>OBV!F2315</f>
        <v>NEUTRAL</v>
      </c>
      <c r="K2315" s="6" t="str">
        <f>OBV!G2315</f>
        <v>NEUTRAL</v>
      </c>
      <c r="L2315" s="6" t="str">
        <f>OBV!H2315</f>
        <v>NEUTRAL</v>
      </c>
    </row>
    <row r="2316" spans="1:12" ht="13.5" x14ac:dyDescent="0.25">
      <c r="A2316" s="3">
        <f>RSI!A2316</f>
        <v>45373</v>
      </c>
      <c r="B2316" s="2">
        <f>RSI!B2316</f>
        <v>141.14949999999999</v>
      </c>
      <c r="C2316" s="2">
        <f>RSI!I2316</f>
        <v>49.125998509066669</v>
      </c>
      <c r="D2316" s="2">
        <f>MACD!E2316</f>
        <v>1.6724956865007243</v>
      </c>
      <c r="E2316" s="2">
        <f>MACD!F2316</f>
        <v>1.2282176130608802</v>
      </c>
      <c r="F2316" s="2">
        <f>'Moving Avg'!D2316</f>
        <v>136.77902</v>
      </c>
      <c r="G2316" s="2">
        <f>'Moving Avg'!F2316</f>
        <v>141.76494500000001</v>
      </c>
      <c r="H2316" s="2">
        <f>'Moving Avg'!G2316</f>
        <v>144.59078600000001</v>
      </c>
      <c r="I2316" s="2">
        <f>'Moving Avg'!H2316</f>
        <v>148.45443349999979</v>
      </c>
      <c r="J2316" s="6" t="str">
        <f>OBV!F2316</f>
        <v>BULLISH</v>
      </c>
      <c r="K2316" s="6" t="str">
        <f>OBV!G2316</f>
        <v>NEUTRAL</v>
      </c>
      <c r="L2316" s="6" t="str">
        <f>OBV!H2316</f>
        <v>BULLISH DIVERGENCE</v>
      </c>
    </row>
    <row r="2317" spans="1:12" ht="13.5" x14ac:dyDescent="0.25">
      <c r="A2317" s="3">
        <f>RSI!A2317</f>
        <v>45376</v>
      </c>
      <c r="B2317" s="2">
        <f>RSI!B2317</f>
        <v>141.14949999999999</v>
      </c>
      <c r="C2317" s="2">
        <f>RSI!I2317</f>
        <v>49.125998509066676</v>
      </c>
      <c r="D2317" s="2">
        <f>MACD!E2317</f>
        <v>1.536061990275698</v>
      </c>
      <c r="E2317" s="2">
        <f>MACD!F2317</f>
        <v>1.2897864885038437</v>
      </c>
      <c r="F2317" s="2">
        <f>'Moving Avg'!D2317</f>
        <v>137.87163999999999</v>
      </c>
      <c r="G2317" s="2">
        <f>'Moving Avg'!F2317</f>
        <v>141.48950500000001</v>
      </c>
      <c r="H2317" s="2">
        <f>'Moving Avg'!G2317</f>
        <v>144.49894200000003</v>
      </c>
      <c r="I2317" s="2">
        <f>'Moving Avg'!H2317</f>
        <v>148.4278764999998</v>
      </c>
      <c r="J2317" s="6" t="str">
        <f>OBV!F2317</f>
        <v>BULLISH</v>
      </c>
      <c r="K2317" s="6" t="str">
        <f>OBV!G2317</f>
        <v>NEUTRAL</v>
      </c>
      <c r="L2317" s="6" t="str">
        <f>OBV!H2317</f>
        <v>CONFIRMED BULLISH</v>
      </c>
    </row>
    <row r="2318" spans="1:12" ht="13.5" x14ac:dyDescent="0.25">
      <c r="A2318" s="3">
        <f>RSI!A2318</f>
        <v>45377</v>
      </c>
      <c r="B2318" s="2">
        <f>RSI!B2318</f>
        <v>141.14949999999999</v>
      </c>
      <c r="C2318" s="2">
        <f>RSI!I2318</f>
        <v>49.125998509066676</v>
      </c>
      <c r="D2318" s="2">
        <f>MACD!E2318</f>
        <v>1.4222138010364063</v>
      </c>
      <c r="E2318" s="2">
        <f>MACD!F2318</f>
        <v>1.3162719510103562</v>
      </c>
      <c r="F2318" s="2">
        <f>'Moving Avg'!D2318</f>
        <v>138.96426</v>
      </c>
      <c r="G2318" s="2">
        <f>'Moving Avg'!F2318</f>
        <v>141.21406500000001</v>
      </c>
      <c r="H2318" s="2">
        <f>'Moving Avg'!G2318</f>
        <v>144.31543600000001</v>
      </c>
      <c r="I2318" s="2">
        <f>'Moving Avg'!H2318</f>
        <v>148.40033249999979</v>
      </c>
      <c r="J2318" s="6" t="str">
        <f>OBV!F2318</f>
        <v>BULLISH</v>
      </c>
      <c r="K2318" s="6" t="str">
        <f>OBV!G2318</f>
        <v>NEUTRAL</v>
      </c>
      <c r="L2318" s="6" t="str">
        <f>OBV!H2318</f>
        <v>CONFIRMED BULLISH</v>
      </c>
    </row>
    <row r="2319" spans="1:12" ht="13.5" x14ac:dyDescent="0.25">
      <c r="A2319" s="3">
        <f>RSI!A2319</f>
        <v>45378</v>
      </c>
      <c r="B2319" s="2">
        <f>RSI!B2319</f>
        <v>140.7003</v>
      </c>
      <c r="C2319" s="2">
        <f>RSI!I2319</f>
        <v>47.981218146393353</v>
      </c>
      <c r="D2319" s="2">
        <f>MACD!E2319</f>
        <v>1.3606322989140551</v>
      </c>
      <c r="E2319" s="2">
        <f>MACD!F2319</f>
        <v>1.325144020591096</v>
      </c>
      <c r="F2319" s="2">
        <f>'Moving Avg'!D2319</f>
        <v>139.96704</v>
      </c>
      <c r="G2319" s="2">
        <f>'Moving Avg'!F2319</f>
        <v>140.91616500000001</v>
      </c>
      <c r="H2319" s="2">
        <f>'Moving Avg'!G2319</f>
        <v>144.12294600000001</v>
      </c>
      <c r="I2319" s="2">
        <f>'Moving Avg'!H2319</f>
        <v>148.3595429999998</v>
      </c>
      <c r="J2319" s="6" t="str">
        <f>OBV!F2319</f>
        <v>BEARISH</v>
      </c>
      <c r="K2319" s="6" t="str">
        <f>OBV!G2319</f>
        <v>NEUTRAL</v>
      </c>
      <c r="L2319" s="6" t="str">
        <f>OBV!H2319</f>
        <v>BEARISH DIVERGENCE</v>
      </c>
    </row>
    <row r="2320" spans="1:12" ht="13.5" x14ac:dyDescent="0.25">
      <c r="A2320" s="3">
        <f>RSI!A2320</f>
        <v>45379</v>
      </c>
      <c r="B2320" s="2">
        <f>RSI!B2320</f>
        <v>141.06700000000001</v>
      </c>
      <c r="C2320" s="2">
        <f>RSI!I2320</f>
        <v>49.025504404422612</v>
      </c>
      <c r="D2320" s="2">
        <f>MACD!E2320</f>
        <v>1.2853843152122977</v>
      </c>
      <c r="E2320" s="2">
        <f>MACD!F2320</f>
        <v>1.3171920795153365</v>
      </c>
      <c r="F2320" s="2">
        <f>'Moving Avg'!D2320</f>
        <v>141.04316</v>
      </c>
      <c r="G2320" s="2">
        <f>'Moving Avg'!F2320</f>
        <v>140.63659999999999</v>
      </c>
      <c r="H2320" s="2">
        <f>'Moving Avg'!G2320</f>
        <v>143.91945799999999</v>
      </c>
      <c r="I2320" s="2">
        <f>'Moving Avg'!H2320</f>
        <v>148.32058699999979</v>
      </c>
      <c r="J2320" s="6" t="str">
        <f>OBV!F2320</f>
        <v>BEARISH</v>
      </c>
      <c r="K2320" s="6" t="str">
        <f>OBV!G2320</f>
        <v>NEUTRAL</v>
      </c>
      <c r="L2320" s="6" t="str">
        <f>OBV!H2320</f>
        <v>BEARISH DIVERGENCE</v>
      </c>
    </row>
    <row r="2321" spans="1:12" ht="13.5" x14ac:dyDescent="0.25">
      <c r="A2321" s="3">
        <f>RSI!A2321</f>
        <v>45380</v>
      </c>
      <c r="B2321" s="2">
        <f>RSI!B2321</f>
        <v>140.6086</v>
      </c>
      <c r="C2321" s="2">
        <f>RSI!I2321</f>
        <v>47.735418870763198</v>
      </c>
      <c r="D2321" s="2">
        <f>MACD!E2321</f>
        <v>1.2572261021672091</v>
      </c>
      <c r="E2321" s="2">
        <f>MACD!F2321</f>
        <v>1.3051988840457112</v>
      </c>
      <c r="F2321" s="2">
        <f>'Moving Avg'!D2321</f>
        <v>140.93498</v>
      </c>
      <c r="G2321" s="2">
        <f>'Moving Avg'!F2321</f>
        <v>140.664095</v>
      </c>
      <c r="H2321" s="2">
        <f>'Moving Avg'!G2321</f>
        <v>143.70680200000001</v>
      </c>
      <c r="I2321" s="2">
        <f>'Moving Avg'!H2321</f>
        <v>148.27933899999979</v>
      </c>
      <c r="J2321" s="6" t="str">
        <f>OBV!F2321</f>
        <v>BEARISH</v>
      </c>
      <c r="K2321" s="6" t="str">
        <f>OBV!G2321</f>
        <v>NEUTRAL</v>
      </c>
      <c r="L2321" s="6" t="str">
        <f>OBV!H2321</f>
        <v>CONFIRMED BEARISH</v>
      </c>
    </row>
    <row r="2322" spans="1:12" ht="13.5" x14ac:dyDescent="0.25">
      <c r="A2322" s="3">
        <f>RSI!A2322</f>
        <v>45383</v>
      </c>
      <c r="B2322" s="2">
        <f>RSI!B2322</f>
        <v>140.6086</v>
      </c>
      <c r="C2322" s="2">
        <f>RSI!I2322</f>
        <v>47.735418870763198</v>
      </c>
      <c r="D2322" s="2">
        <f>MACD!E2322</f>
        <v>0.25465854377384289</v>
      </c>
      <c r="E2322" s="2">
        <f>MACD!F2322</f>
        <v>1.0950908159913375</v>
      </c>
      <c r="F2322" s="2">
        <f>'Moving Avg'!D2322</f>
        <v>140.82679999999999</v>
      </c>
      <c r="G2322" s="2">
        <f>'Moving Avg'!F2322</f>
        <v>140.40744000000001</v>
      </c>
      <c r="H2322" s="2">
        <f>'Moving Avg'!G2322</f>
        <v>143.58580799999999</v>
      </c>
      <c r="I2322" s="2">
        <f>'Moving Avg'!H2322</f>
        <v>148.23809099999977</v>
      </c>
      <c r="J2322" s="6" t="str">
        <f>OBV!F2322</f>
        <v>BEARISH</v>
      </c>
      <c r="K2322" s="6" t="str">
        <f>OBV!G2322</f>
        <v>NEUTRAL</v>
      </c>
      <c r="L2322" s="6" t="str">
        <f>OBV!H2322</f>
        <v>CONFIRMED BEARISH</v>
      </c>
    </row>
    <row r="2323" spans="1:12" ht="13.5" x14ac:dyDescent="0.25">
      <c r="A2323" s="3">
        <f>RSI!A2323</f>
        <v>45384</v>
      </c>
      <c r="B2323" s="2">
        <f>RSI!B2323</f>
        <v>140.6086</v>
      </c>
      <c r="C2323" s="2">
        <f>RSI!I2323</f>
        <v>47.735418870763205</v>
      </c>
      <c r="D2323" s="2">
        <f>MACD!E2323</f>
        <v>-0.58982439848617219</v>
      </c>
      <c r="E2323" s="2">
        <f>MACD!F2323</f>
        <v>0.75810777309583555</v>
      </c>
      <c r="F2323" s="2">
        <f>'Moving Avg'!D2323</f>
        <v>140.71862000000002</v>
      </c>
      <c r="G2323" s="2">
        <f>'Moving Avg'!F2323</f>
        <v>140.10954000000001</v>
      </c>
      <c r="H2323" s="2">
        <f>'Moving Avg'!G2323</f>
        <v>143.33648799999997</v>
      </c>
      <c r="I2323" s="2">
        <f>'Moving Avg'!H2323</f>
        <v>148.19684299999977</v>
      </c>
      <c r="J2323" s="6" t="str">
        <f>OBV!F2323</f>
        <v>BEARISH</v>
      </c>
      <c r="K2323" s="6" t="str">
        <f>OBV!G2323</f>
        <v>NEUTRAL</v>
      </c>
      <c r="L2323" s="6" t="str">
        <f>OBV!H2323</f>
        <v>CONFIRMED BEARISH</v>
      </c>
    </row>
    <row r="2324" spans="1:12" ht="13.5" x14ac:dyDescent="0.25">
      <c r="A2324" s="3">
        <f>RSI!A2324</f>
        <v>45385</v>
      </c>
      <c r="B2324" s="2">
        <f>RSI!B2324</f>
        <v>140.6086</v>
      </c>
      <c r="C2324" s="2">
        <f>RSI!I2324</f>
        <v>47.735418870763198</v>
      </c>
      <c r="D2324" s="2">
        <f>MACD!E2324</f>
        <v>-1.3008281350319351</v>
      </c>
      <c r="E2324" s="2">
        <f>MACD!F2324</f>
        <v>0.34632059147028149</v>
      </c>
      <c r="F2324" s="2">
        <f>'Moving Avg'!D2324</f>
        <v>140.70028000000002</v>
      </c>
      <c r="G2324" s="2">
        <f>'Moving Avg'!F2324</f>
        <v>140.14116000000001</v>
      </c>
      <c r="H2324" s="2">
        <f>'Moving Avg'!G2324</f>
        <v>143.22484399999999</v>
      </c>
      <c r="I2324" s="2">
        <f>'Moving Avg'!H2324</f>
        <v>148.15559499999978</v>
      </c>
      <c r="J2324" s="6" t="str">
        <f>OBV!F2324</f>
        <v>BULLISH</v>
      </c>
      <c r="K2324" s="6" t="str">
        <f>OBV!G2324</f>
        <v>NEUTRAL</v>
      </c>
      <c r="L2324" s="6" t="str">
        <f>OBV!H2324</f>
        <v>BULLISH DIVERGENCE</v>
      </c>
    </row>
    <row r="2325" spans="1:12" ht="13.5" x14ac:dyDescent="0.25">
      <c r="A2325" s="3">
        <f>RSI!A2325</f>
        <v>45386</v>
      </c>
      <c r="B2325" s="2">
        <f>RSI!B2325</f>
        <v>140.24199999999999</v>
      </c>
      <c r="C2325" s="2">
        <f>RSI!I2325</f>
        <v>46.421401025159753</v>
      </c>
      <c r="D2325" s="2">
        <f>MACD!E2325</f>
        <v>-1.8719959840631475</v>
      </c>
      <c r="E2325" s="2">
        <f>MACD!F2325</f>
        <v>-9.7342723636404282E-2</v>
      </c>
      <c r="F2325" s="2">
        <f>'Moving Avg'!D2325</f>
        <v>140.53528</v>
      </c>
      <c r="G2325" s="2">
        <f>'Moving Avg'!F2325</f>
        <v>140.15445000000003</v>
      </c>
      <c r="H2325" s="2">
        <f>'Moving Avg'!G2325</f>
        <v>143.00485599999999</v>
      </c>
      <c r="I2325" s="2">
        <f>'Moving Avg'!H2325</f>
        <v>148.11255999999975</v>
      </c>
      <c r="J2325" s="6" t="str">
        <f>OBV!F2325</f>
        <v>BEARISH</v>
      </c>
      <c r="K2325" s="6" t="str">
        <f>OBV!G2325</f>
        <v>NEUTRAL</v>
      </c>
      <c r="L2325" s="6" t="str">
        <f>OBV!H2325</f>
        <v>CONFIRMED BEARISH</v>
      </c>
    </row>
    <row r="2326" spans="1:12" ht="13.5" x14ac:dyDescent="0.25">
      <c r="A2326" s="3">
        <f>RSI!A2326</f>
        <v>45387</v>
      </c>
      <c r="B2326" s="2">
        <f>RSI!B2326</f>
        <v>140.24199999999999</v>
      </c>
      <c r="C2326" s="2">
        <f>RSI!I2326</f>
        <v>46.421401025159753</v>
      </c>
      <c r="D2326" s="2">
        <f>MACD!E2326</f>
        <v>-1.5095976209501316</v>
      </c>
      <c r="E2326" s="2">
        <f>MACD!F2326</f>
        <v>-0.37979370309914973</v>
      </c>
      <c r="F2326" s="2">
        <f>'Moving Avg'!D2326</f>
        <v>140.46195999999998</v>
      </c>
      <c r="G2326" s="2">
        <f>'Moving Avg'!F2326</f>
        <v>140.06279000000001</v>
      </c>
      <c r="H2326" s="2">
        <f>'Moving Avg'!G2326</f>
        <v>142.775702</v>
      </c>
      <c r="I2326" s="2">
        <f>'Moving Avg'!H2326</f>
        <v>148.06906649999976</v>
      </c>
      <c r="J2326" s="6" t="str">
        <f>OBV!F2326</f>
        <v>BEARISH</v>
      </c>
      <c r="K2326" s="6" t="str">
        <f>OBV!G2326</f>
        <v>NEUTRAL</v>
      </c>
      <c r="L2326" s="6" t="str">
        <f>OBV!H2326</f>
        <v>CONFIRMED BEARISH</v>
      </c>
    </row>
    <row r="2327" spans="1:12" ht="13.5" x14ac:dyDescent="0.25">
      <c r="A2327" s="3">
        <f>RSI!A2327</f>
        <v>45390</v>
      </c>
      <c r="B2327" s="2">
        <f>RSI!B2327</f>
        <v>140.24199999999999</v>
      </c>
      <c r="C2327" s="2">
        <f>RSI!I2327</f>
        <v>46.421401025159753</v>
      </c>
      <c r="D2327" s="2">
        <f>MACD!E2327</f>
        <v>-1.1981220074461874</v>
      </c>
      <c r="E2327" s="2">
        <f>MACD!F2327</f>
        <v>-0.54345936396855721</v>
      </c>
      <c r="F2327" s="2">
        <f>'Moving Avg'!D2327</f>
        <v>140.38863999999998</v>
      </c>
      <c r="G2327" s="2">
        <f>'Moving Avg'!F2327</f>
        <v>139.97113000000004</v>
      </c>
      <c r="H2327" s="2">
        <f>'Moving Avg'!G2327</f>
        <v>142.54654799999997</v>
      </c>
      <c r="I2327" s="2">
        <f>'Moving Avg'!H2327</f>
        <v>148.02557299999975</v>
      </c>
      <c r="J2327" s="6" t="str">
        <f>OBV!F2327</f>
        <v>BEARISH</v>
      </c>
      <c r="K2327" s="6" t="str">
        <f>OBV!G2327</f>
        <v>NEUTRAL</v>
      </c>
      <c r="L2327" s="6" t="str">
        <f>OBV!H2327</f>
        <v>CONFIRMED BEARISH</v>
      </c>
    </row>
    <row r="2328" spans="1:12" ht="13.5" x14ac:dyDescent="0.25">
      <c r="A2328" s="3">
        <f>RSI!A2328</f>
        <v>45394</v>
      </c>
      <c r="B2328" s="2">
        <f>RSI!B2328</f>
        <v>140.24199999999999</v>
      </c>
      <c r="C2328" s="2">
        <f>RSI!I2328</f>
        <v>46.421401025159753</v>
      </c>
      <c r="D2328" s="2">
        <f>MACD!E2328</f>
        <v>-0.93009271473005128</v>
      </c>
      <c r="E2328" s="2">
        <f>MACD!F2328</f>
        <v>-0.62078603412085609</v>
      </c>
      <c r="F2328" s="2">
        <f>'Moving Avg'!D2328</f>
        <v>140.31531999999999</v>
      </c>
      <c r="G2328" s="2">
        <f>'Moving Avg'!F2328</f>
        <v>139.87947000000003</v>
      </c>
      <c r="H2328" s="2">
        <f>'Moving Avg'!G2328</f>
        <v>142.31739400000001</v>
      </c>
      <c r="I2328" s="2">
        <f>'Moving Avg'!H2328</f>
        <v>147.97062199999974</v>
      </c>
      <c r="J2328" s="6" t="str">
        <f>OBV!F2328</f>
        <v>BEARISH</v>
      </c>
      <c r="K2328" s="6" t="str">
        <f>OBV!G2328</f>
        <v>NEUTRAL</v>
      </c>
      <c r="L2328" s="6" t="str">
        <f>OBV!H2328</f>
        <v>CONFIRMED BEARISH</v>
      </c>
    </row>
    <row r="2329" spans="1:12" ht="13.5" x14ac:dyDescent="0.25">
      <c r="A2329" s="3">
        <f>RSI!A2329</f>
        <v>45397</v>
      </c>
      <c r="B2329" s="2">
        <f>RSI!B2329</f>
        <v>140.1962</v>
      </c>
      <c r="C2329" s="2">
        <f>RSI!I2329</f>
        <v>46.20766080125982</v>
      </c>
      <c r="D2329" s="2">
        <f>MACD!E2329</f>
        <v>-0.76487212682164341</v>
      </c>
      <c r="E2329" s="2">
        <f>MACD!F2329</f>
        <v>-0.6496032526610136</v>
      </c>
      <c r="F2329" s="2">
        <f>'Moving Avg'!D2329</f>
        <v>140.23283999999998</v>
      </c>
      <c r="G2329" s="2">
        <f>'Moving Avg'!F2329</f>
        <v>139.78552000000002</v>
      </c>
      <c r="H2329" s="2">
        <f>'Moving Avg'!G2329</f>
        <v>142.188152</v>
      </c>
      <c r="I2329" s="2">
        <f>'Moving Avg'!H2329</f>
        <v>147.91631249999972</v>
      </c>
      <c r="J2329" s="6" t="str">
        <f>OBV!F2329</f>
        <v>BEARISH</v>
      </c>
      <c r="K2329" s="6" t="str">
        <f>OBV!G2329</f>
        <v>NEUTRAL</v>
      </c>
      <c r="L2329" s="6" t="str">
        <f>OBV!H2329</f>
        <v>CONFIRMED BEARISH</v>
      </c>
    </row>
    <row r="2330" spans="1:12" ht="13.5" x14ac:dyDescent="0.25">
      <c r="A2330" s="3">
        <f>RSI!A2330</f>
        <v>45398</v>
      </c>
      <c r="B2330" s="2">
        <f>RSI!B2330</f>
        <v>140.15029999999999</v>
      </c>
      <c r="C2330" s="2">
        <f>RSI!I2330</f>
        <v>45.979174023746026</v>
      </c>
      <c r="D2330" s="2">
        <f>MACD!E2330</f>
        <v>-0.56114919182988388</v>
      </c>
      <c r="E2330" s="2">
        <f>MACD!F2330</f>
        <v>-0.63191244049478767</v>
      </c>
      <c r="F2330" s="2">
        <f>'Moving Avg'!D2330</f>
        <v>140.21449999999999</v>
      </c>
      <c r="G2330" s="2">
        <f>'Moving Avg'!F2330</f>
        <v>139.68927500000001</v>
      </c>
      <c r="H2330" s="2">
        <f>'Moving Avg'!G2330</f>
        <v>142.05799200000001</v>
      </c>
      <c r="I2330" s="2">
        <f>'Moving Avg'!H2330</f>
        <v>147.86177349999974</v>
      </c>
      <c r="J2330" s="6" t="str">
        <f>OBV!F2330</f>
        <v>BEARISH</v>
      </c>
      <c r="K2330" s="6" t="str">
        <f>OBV!G2330</f>
        <v>NEUTRAL</v>
      </c>
      <c r="L2330" s="6" t="str">
        <f>OBV!H2330</f>
        <v>CONFIRMED BEARISH</v>
      </c>
    </row>
    <row r="2331" spans="1:12" ht="13.5" x14ac:dyDescent="0.25">
      <c r="A2331" s="3">
        <f>RSI!A2331</f>
        <v>45399</v>
      </c>
      <c r="B2331" s="2">
        <f>RSI!B2331</f>
        <v>140.15029999999999</v>
      </c>
      <c r="C2331" s="2">
        <f>RSI!I2331</f>
        <v>45.979174023746019</v>
      </c>
      <c r="D2331" s="2">
        <f>MACD!E2331</f>
        <v>-0.4552186964166367</v>
      </c>
      <c r="E2331" s="2">
        <f>MACD!F2331</f>
        <v>-0.59657369167915753</v>
      </c>
      <c r="F2331" s="2">
        <f>'Moving Avg'!D2331</f>
        <v>140.19616000000002</v>
      </c>
      <c r="G2331" s="2">
        <f>'Moving Avg'!F2331</f>
        <v>139.59303</v>
      </c>
      <c r="H2331" s="2">
        <f>'Moving Avg'!G2331</f>
        <v>141.927832</v>
      </c>
      <c r="I2331" s="2">
        <f>'Moving Avg'!H2331</f>
        <v>147.80723449999974</v>
      </c>
      <c r="J2331" s="6" t="str">
        <f>OBV!F2331</f>
        <v>BEARISH</v>
      </c>
      <c r="K2331" s="6" t="str">
        <f>OBV!G2331</f>
        <v>NEUTRAL</v>
      </c>
      <c r="L2331" s="6" t="str">
        <f>OBV!H2331</f>
        <v>CONFIRMED BEARISH</v>
      </c>
    </row>
    <row r="2332" spans="1:12" ht="13.5" x14ac:dyDescent="0.25">
      <c r="A2332" s="3">
        <f>RSI!A2332</f>
        <v>45400</v>
      </c>
      <c r="B2332" s="2">
        <f>RSI!B2332</f>
        <v>140.15029999999999</v>
      </c>
      <c r="C2332" s="2">
        <f>RSI!I2332</f>
        <v>45.979174023746026</v>
      </c>
      <c r="D2332" s="2">
        <f>MACD!E2332</f>
        <v>-0.36181424905393555</v>
      </c>
      <c r="E2332" s="2">
        <f>MACD!F2332</f>
        <v>-0.54962180315411313</v>
      </c>
      <c r="F2332" s="2">
        <f>'Moving Avg'!D2332</f>
        <v>140.17782</v>
      </c>
      <c r="G2332" s="2">
        <f>'Moving Avg'!F2332</f>
        <v>139.81622499999997</v>
      </c>
      <c r="H2332" s="2">
        <f>'Moving Avg'!G2332</f>
        <v>141.79767199999998</v>
      </c>
      <c r="I2332" s="2">
        <f>'Moving Avg'!H2332</f>
        <v>147.75269549999976</v>
      </c>
      <c r="J2332" s="6" t="str">
        <f>OBV!F2332</f>
        <v>BEARISH</v>
      </c>
      <c r="K2332" s="6" t="str">
        <f>OBV!G2332</f>
        <v>NEUTRAL</v>
      </c>
      <c r="L2332" s="6" t="str">
        <f>OBV!H2332</f>
        <v>CONFIRMED BEARISH</v>
      </c>
    </row>
    <row r="2333" spans="1:12" ht="13.5" x14ac:dyDescent="0.25">
      <c r="A2333" s="3">
        <f>RSI!A2333</f>
        <v>45401</v>
      </c>
      <c r="B2333" s="2">
        <f>RSI!B2333</f>
        <v>140.15029999999999</v>
      </c>
      <c r="C2333" s="2">
        <f>RSI!I2333</f>
        <v>45.979174023746026</v>
      </c>
      <c r="D2333" s="2">
        <f>MACD!E2333</f>
        <v>-0.2792880951480754</v>
      </c>
      <c r="E2333" s="2">
        <f>MACD!F2333</f>
        <v>-0.49555506155290563</v>
      </c>
      <c r="F2333" s="2">
        <f>'Moving Avg'!D2333</f>
        <v>140.15948</v>
      </c>
      <c r="G2333" s="2">
        <f>'Moving Avg'!F2333</f>
        <v>140.03941999999995</v>
      </c>
      <c r="H2333" s="2">
        <f>'Moving Avg'!G2333</f>
        <v>141.66751200000002</v>
      </c>
      <c r="I2333" s="2">
        <f>'Moving Avg'!H2333</f>
        <v>147.69815649999975</v>
      </c>
      <c r="J2333" s="6" t="str">
        <f>OBV!F2333</f>
        <v>BEARISH</v>
      </c>
      <c r="K2333" s="6" t="str">
        <f>OBV!G2333</f>
        <v>NEUTRAL</v>
      </c>
      <c r="L2333" s="6" t="str">
        <f>OBV!H2333</f>
        <v>CONFIRMED BEARISH</v>
      </c>
    </row>
    <row r="2334" spans="1:12" ht="13.5" x14ac:dyDescent="0.25">
      <c r="A2334" s="3">
        <f>RSI!A2334</f>
        <v>45404</v>
      </c>
      <c r="B2334" s="2">
        <f>RSI!B2334</f>
        <v>140.15029999999999</v>
      </c>
      <c r="C2334" s="2">
        <f>RSI!I2334</f>
        <v>45.979174023746026</v>
      </c>
      <c r="D2334" s="2">
        <f>MACD!E2334</f>
        <v>-0.20622528972157284</v>
      </c>
      <c r="E2334" s="2">
        <f>MACD!F2334</f>
        <v>-0.43768910718663911</v>
      </c>
      <c r="F2334" s="2">
        <f>'Moving Avg'!D2334</f>
        <v>140.15029999999999</v>
      </c>
      <c r="G2334" s="2">
        <f>'Moving Avg'!F2334</f>
        <v>140.26261499999993</v>
      </c>
      <c r="H2334" s="2">
        <f>'Moving Avg'!G2334</f>
        <v>141.53735200000003</v>
      </c>
      <c r="I2334" s="2">
        <f>'Moving Avg'!H2334</f>
        <v>147.62895199999977</v>
      </c>
      <c r="J2334" s="6" t="str">
        <f>OBV!F2334</f>
        <v>BEARISH</v>
      </c>
      <c r="K2334" s="6" t="str">
        <f>OBV!G2334</f>
        <v>NEUTRAL</v>
      </c>
      <c r="L2334" s="6" t="str">
        <f>OBV!H2334</f>
        <v>CONFIRMED BEARISH</v>
      </c>
    </row>
    <row r="2335" spans="1:12" ht="13.5" x14ac:dyDescent="0.25">
      <c r="A2335" s="3">
        <f>RSI!A2335</f>
        <v>45405</v>
      </c>
      <c r="B2335" s="2">
        <f>RSI!B2335</f>
        <v>140.15029999999999</v>
      </c>
      <c r="C2335" s="2">
        <f>RSI!I2335</f>
        <v>45.979174023746019</v>
      </c>
      <c r="D2335" s="2">
        <f>MACD!E2335</f>
        <v>-0.19780941322250101</v>
      </c>
      <c r="E2335" s="2">
        <f>MACD!F2335</f>
        <v>-0.38971316839381154</v>
      </c>
      <c r="F2335" s="2">
        <f>'Moving Avg'!D2335</f>
        <v>140.15029999999999</v>
      </c>
      <c r="G2335" s="2">
        <f>'Moving Avg'!F2335</f>
        <v>140.48580999999996</v>
      </c>
      <c r="H2335" s="2">
        <f>'Moving Avg'!G2335</f>
        <v>141.40719200000001</v>
      </c>
      <c r="I2335" s="2">
        <f>'Moving Avg'!H2335</f>
        <v>147.55974749999979</v>
      </c>
      <c r="J2335" s="6" t="str">
        <f>OBV!F2335</f>
        <v>NEUTRAL</v>
      </c>
      <c r="K2335" s="6" t="str">
        <f>OBV!G2335</f>
        <v>NEUTRAL</v>
      </c>
      <c r="L2335" s="6" t="str">
        <f>OBV!H2335</f>
        <v>NEUTRAL</v>
      </c>
    </row>
    <row r="2336" spans="1:12" ht="13.5" x14ac:dyDescent="0.25">
      <c r="A2336" s="3">
        <f>RSI!A2336</f>
        <v>45406</v>
      </c>
      <c r="B2336" s="2">
        <f>RSI!B2336</f>
        <v>139.69200000000001</v>
      </c>
      <c r="C2336" s="2">
        <f>RSI!I2336</f>
        <v>42.691183510911671</v>
      </c>
      <c r="D2336" s="2">
        <f>MACD!E2336</f>
        <v>-0.15396837706825295</v>
      </c>
      <c r="E2336" s="2">
        <f>MACD!F2336</f>
        <v>-0.34256421012869981</v>
      </c>
      <c r="F2336" s="2">
        <f>'Moving Avg'!D2336</f>
        <v>140.05864</v>
      </c>
      <c r="G2336" s="2">
        <f>'Moving Avg'!F2336</f>
        <v>140.41293499999995</v>
      </c>
      <c r="H2336" s="2">
        <f>'Moving Avg'!G2336</f>
        <v>141.26786600000003</v>
      </c>
      <c r="I2336" s="2">
        <f>'Moving Avg'!H2336</f>
        <v>147.48825149999979</v>
      </c>
      <c r="J2336" s="6" t="str">
        <f>OBV!F2336</f>
        <v>BEARISH</v>
      </c>
      <c r="K2336" s="6" t="str">
        <f>OBV!G2336</f>
        <v>NEUTRAL</v>
      </c>
      <c r="L2336" s="6" t="str">
        <f>OBV!H2336</f>
        <v>CONFIRMED BEARISH</v>
      </c>
    </row>
    <row r="2337" spans="1:12" ht="13.5" x14ac:dyDescent="0.25">
      <c r="A2337" s="3">
        <f>RSI!A2337</f>
        <v>45407</v>
      </c>
      <c r="B2337" s="2">
        <f>RSI!B2337</f>
        <v>137.4922</v>
      </c>
      <c r="C2337" s="2">
        <f>RSI!I2337</f>
        <v>31.16947465332052</v>
      </c>
      <c r="D2337" s="2">
        <f>MACD!E2337</f>
        <v>5.1350592876730161E-2</v>
      </c>
      <c r="E2337" s="2">
        <f>MACD!F2337</f>
        <v>-0.26378124952761384</v>
      </c>
      <c r="F2337" s="2">
        <f>'Moving Avg'!D2337</f>
        <v>139.52701999999999</v>
      </c>
      <c r="G2337" s="2">
        <f>'Moving Avg'!F2337</f>
        <v>140.23006999999998</v>
      </c>
      <c r="H2337" s="2">
        <f>'Moving Avg'!G2337</f>
        <v>141.08454400000005</v>
      </c>
      <c r="I2337" s="2">
        <f>'Moving Avg'!H2337</f>
        <v>147.4057564999998</v>
      </c>
      <c r="J2337" s="6" t="str">
        <f>OBV!F2337</f>
        <v>BEARISH</v>
      </c>
      <c r="K2337" s="6" t="str">
        <f>OBV!G2337</f>
        <v>NEUTRAL</v>
      </c>
      <c r="L2337" s="6" t="str">
        <f>OBV!H2337</f>
        <v>CONFIRMED BEARISH</v>
      </c>
    </row>
    <row r="2338" spans="1:12" ht="13.5" x14ac:dyDescent="0.25">
      <c r="A2338" s="3">
        <f>RSI!A2338</f>
        <v>45408</v>
      </c>
      <c r="B2338" s="2">
        <f>RSI!B2338</f>
        <v>139.3254</v>
      </c>
      <c r="C2338" s="2">
        <f>RSI!I2338</f>
        <v>44.590215678212886</v>
      </c>
      <c r="D2338" s="2">
        <f>MACD!E2338</f>
        <v>0.10717200131935556</v>
      </c>
      <c r="E2338" s="2">
        <f>MACD!F2338</f>
        <v>-0.18959059935821998</v>
      </c>
      <c r="F2338" s="2">
        <f>'Moving Avg'!D2338</f>
        <v>139.36203999999998</v>
      </c>
      <c r="G2338" s="2">
        <f>'Moving Avg'!F2338</f>
        <v>140.13886499999998</v>
      </c>
      <c r="H2338" s="2">
        <f>'Moving Avg'!G2338</f>
        <v>140.93788600000005</v>
      </c>
      <c r="I2338" s="2">
        <f>'Moving Avg'!H2338</f>
        <v>147.33242749999982</v>
      </c>
      <c r="J2338" s="6" t="str">
        <f>OBV!F2338</f>
        <v>BEARISH</v>
      </c>
      <c r="K2338" s="6" t="str">
        <f>OBV!G2338</f>
        <v>NEUTRAL</v>
      </c>
      <c r="L2338" s="6" t="str">
        <f>OBV!H2338</f>
        <v>CONFIRMED BEARISH</v>
      </c>
    </row>
    <row r="2339" spans="1:12" ht="13.5" x14ac:dyDescent="0.25">
      <c r="A2339" s="3">
        <f>RSI!A2339</f>
        <v>45411</v>
      </c>
      <c r="B2339" s="2">
        <f>RSI!B2339</f>
        <v>139.3254</v>
      </c>
      <c r="C2339" s="2">
        <f>RSI!I2339</f>
        <v>44.590215678212886</v>
      </c>
      <c r="D2339" s="2">
        <f>MACD!E2339</f>
        <v>0.1530848198846968</v>
      </c>
      <c r="E2339" s="2">
        <f>MACD!F2339</f>
        <v>-0.12105551550963664</v>
      </c>
      <c r="F2339" s="2">
        <f>'Moving Avg'!D2339</f>
        <v>139.19706000000002</v>
      </c>
      <c r="G2339" s="2">
        <f>'Moving Avg'!F2339</f>
        <v>140.07012000000003</v>
      </c>
      <c r="H2339" s="2">
        <f>'Moving Avg'!G2339</f>
        <v>140.92322000000004</v>
      </c>
      <c r="I2339" s="2">
        <f>'Moving Avg'!H2339</f>
        <v>147.26826449999982</v>
      </c>
      <c r="J2339" s="6" t="str">
        <f>OBV!F2339</f>
        <v>BEARISH</v>
      </c>
      <c r="K2339" s="6" t="str">
        <f>OBV!G2339</f>
        <v>NEUTRAL</v>
      </c>
      <c r="L2339" s="6" t="str">
        <f>OBV!H2339</f>
        <v>CONFIRMED BEARISH</v>
      </c>
    </row>
    <row r="2340" spans="1:12" ht="13.5" x14ac:dyDescent="0.25">
      <c r="A2340" s="3">
        <f>RSI!A2340</f>
        <v>45412</v>
      </c>
      <c r="B2340" s="2">
        <f>RSI!B2340</f>
        <v>139.3254</v>
      </c>
      <c r="C2340" s="2">
        <f>RSI!I2340</f>
        <v>44.590215678212893</v>
      </c>
      <c r="D2340" s="2">
        <f>MACD!E2340</f>
        <v>0.190173953291918</v>
      </c>
      <c r="E2340" s="2">
        <f>MACD!F2340</f>
        <v>-5.8809621749325712E-2</v>
      </c>
      <c r="F2340" s="2">
        <f>'Moving Avg'!D2340</f>
        <v>139.03208000000001</v>
      </c>
      <c r="G2340" s="2">
        <f>'Moving Avg'!F2340</f>
        <v>139.98304000000002</v>
      </c>
      <c r="H2340" s="2">
        <f>'Moving Avg'!G2340</f>
        <v>140.90855400000001</v>
      </c>
      <c r="I2340" s="2">
        <f>'Moving Avg'!H2340</f>
        <v>147.20410149999984</v>
      </c>
      <c r="J2340" s="6" t="str">
        <f>OBV!F2340</f>
        <v>BEARISH</v>
      </c>
      <c r="K2340" s="6" t="str">
        <f>OBV!G2340</f>
        <v>NEUTRAL</v>
      </c>
      <c r="L2340" s="6" t="str">
        <f>OBV!H2340</f>
        <v>CONFIRMED BEARISH</v>
      </c>
    </row>
    <row r="2341" spans="1:12" ht="13.5" x14ac:dyDescent="0.25">
      <c r="A2341" s="3">
        <f>RSI!A2341</f>
        <v>45414</v>
      </c>
      <c r="B2341" s="2">
        <f>RSI!B2341</f>
        <v>139.3254</v>
      </c>
      <c r="C2341" s="2">
        <f>RSI!I2341</f>
        <v>44.590215678212886</v>
      </c>
      <c r="D2341" s="2">
        <f>MACD!E2341</f>
        <v>0.22646573640818701</v>
      </c>
      <c r="E2341" s="2">
        <f>MACD!F2341</f>
        <v>-1.7545501178231684E-3</v>
      </c>
      <c r="F2341" s="2">
        <f>'Moving Avg'!D2341</f>
        <v>138.95875999999998</v>
      </c>
      <c r="G2341" s="2">
        <f>'Moving Avg'!F2341</f>
        <v>139.91888000000003</v>
      </c>
      <c r="H2341" s="2">
        <f>'Moving Avg'!G2341</f>
        <v>140.89388800000003</v>
      </c>
      <c r="I2341" s="2">
        <f>'Moving Avg'!H2341</f>
        <v>147.13993849999986</v>
      </c>
      <c r="J2341" s="6" t="str">
        <f>OBV!F2341</f>
        <v>BEARISH</v>
      </c>
      <c r="K2341" s="6" t="str">
        <f>OBV!G2341</f>
        <v>NEUTRAL</v>
      </c>
      <c r="L2341" s="6" t="str">
        <f>OBV!H2341</f>
        <v>CONFIRMED BEARISH</v>
      </c>
    </row>
    <row r="2342" spans="1:12" ht="13.5" x14ac:dyDescent="0.25">
      <c r="A2342" s="3">
        <f>RSI!A2342</f>
        <v>45415</v>
      </c>
      <c r="B2342" s="2">
        <f>RSI!B2342</f>
        <v>139.3254</v>
      </c>
      <c r="C2342" s="2">
        <f>RSI!I2342</f>
        <v>44.590215678212886</v>
      </c>
      <c r="D2342" s="2">
        <f>MACD!E2342</f>
        <v>0.26171923330662139</v>
      </c>
      <c r="E2342" s="2">
        <f>MACD!F2342</f>
        <v>5.0940206567065743E-2</v>
      </c>
      <c r="F2342" s="2">
        <f>'Moving Avg'!D2342</f>
        <v>139.3254</v>
      </c>
      <c r="G2342" s="2">
        <f>'Moving Avg'!F2342</f>
        <v>139.85472000000004</v>
      </c>
      <c r="H2342" s="2">
        <f>'Moving Avg'!G2342</f>
        <v>140.879222</v>
      </c>
      <c r="I2342" s="2">
        <f>'Moving Avg'!H2342</f>
        <v>147.07806699999986</v>
      </c>
      <c r="J2342" s="6" t="str">
        <f>OBV!F2342</f>
        <v>BULLISH</v>
      </c>
      <c r="K2342" s="6" t="str">
        <f>OBV!G2342</f>
        <v>NEUTRAL</v>
      </c>
      <c r="L2342" s="6" t="str">
        <f>OBV!H2342</f>
        <v>CONFIRMED BULLISH</v>
      </c>
    </row>
    <row r="2343" spans="1:12" ht="13.5" x14ac:dyDescent="0.25">
      <c r="A2343" s="3">
        <f>RSI!A2343</f>
        <v>45418</v>
      </c>
      <c r="B2343" s="2">
        <f>RSI!B2343</f>
        <v>139.3254</v>
      </c>
      <c r="C2343" s="2">
        <f>RSI!I2343</f>
        <v>44.590215678212886</v>
      </c>
      <c r="D2343" s="2">
        <f>MACD!E2343</f>
        <v>0.29575750884464469</v>
      </c>
      <c r="E2343" s="2">
        <f>MACD!F2343</f>
        <v>9.9903667022581549E-2</v>
      </c>
      <c r="F2343" s="2">
        <f>'Moving Avg'!D2343</f>
        <v>139.3254</v>
      </c>
      <c r="G2343" s="2">
        <f>'Moving Avg'!F2343</f>
        <v>139.79056000000003</v>
      </c>
      <c r="H2343" s="2">
        <f>'Moving Avg'!G2343</f>
        <v>140.86455600000002</v>
      </c>
      <c r="I2343" s="2">
        <f>'Moving Avg'!H2343</f>
        <v>147.01390399999985</v>
      </c>
      <c r="J2343" s="6" t="str">
        <f>OBV!F2343</f>
        <v>NEUTRAL</v>
      </c>
      <c r="K2343" s="6" t="str">
        <f>OBV!G2343</f>
        <v>NEUTRAL</v>
      </c>
      <c r="L2343" s="6" t="str">
        <f>OBV!H2343</f>
        <v>NEUTRAL</v>
      </c>
    </row>
    <row r="2344" spans="1:12" ht="13.5" x14ac:dyDescent="0.25">
      <c r="A2344" s="3">
        <f>RSI!A2344</f>
        <v>45419</v>
      </c>
      <c r="B2344" s="2">
        <f>RSI!B2344</f>
        <v>139.3254</v>
      </c>
      <c r="C2344" s="2">
        <f>RSI!I2344</f>
        <v>44.590215678212886</v>
      </c>
      <c r="D2344" s="2">
        <f>MACD!E2344</f>
        <v>0.32845578729927638</v>
      </c>
      <c r="E2344" s="2">
        <f>MACD!F2344</f>
        <v>0.1456140910779205</v>
      </c>
      <c r="F2344" s="2">
        <f>'Moving Avg'!D2344</f>
        <v>139.3254</v>
      </c>
      <c r="G2344" s="2">
        <f>'Moving Avg'!F2344</f>
        <v>139.72640000000004</v>
      </c>
      <c r="H2344" s="2">
        <f>'Moving Avg'!G2344</f>
        <v>140.80956</v>
      </c>
      <c r="I2344" s="2">
        <f>'Moving Avg'!H2344</f>
        <v>146.94974099999985</v>
      </c>
      <c r="J2344" s="6" t="str">
        <f>OBV!F2344</f>
        <v>NEUTRAL</v>
      </c>
      <c r="K2344" s="6" t="str">
        <f>OBV!G2344</f>
        <v>NEUTRAL</v>
      </c>
      <c r="L2344" s="6" t="str">
        <f>OBV!H2344</f>
        <v>NEUTRAL</v>
      </c>
    </row>
    <row r="2345" spans="1:12" ht="13.5" x14ac:dyDescent="0.25">
      <c r="A2345" s="3">
        <f>RSI!A2345</f>
        <v>45420</v>
      </c>
      <c r="B2345" s="2">
        <f>RSI!B2345</f>
        <v>139.3254</v>
      </c>
      <c r="C2345" s="2">
        <f>RSI!I2345</f>
        <v>44.590215678212886</v>
      </c>
      <c r="D2345" s="2">
        <f>MACD!E2345</f>
        <v>0.35973158053525367</v>
      </c>
      <c r="E2345" s="2">
        <f>MACD!F2345</f>
        <v>0.18843758896938714</v>
      </c>
      <c r="F2345" s="2">
        <f>'Moving Avg'!D2345</f>
        <v>139.3254</v>
      </c>
      <c r="G2345" s="2">
        <f>'Moving Avg'!F2345</f>
        <v>139.68057000000005</v>
      </c>
      <c r="H2345" s="2">
        <f>'Moving Avg'!G2345</f>
        <v>140.75456400000002</v>
      </c>
      <c r="I2345" s="2">
        <f>'Moving Avg'!H2345</f>
        <v>146.88557799999984</v>
      </c>
      <c r="J2345" s="6" t="str">
        <f>OBV!F2345</f>
        <v>NEUTRAL</v>
      </c>
      <c r="K2345" s="6" t="str">
        <f>OBV!G2345</f>
        <v>NEUTRAL</v>
      </c>
      <c r="L2345" s="6" t="str">
        <f>OBV!H2345</f>
        <v>NEUTRAL</v>
      </c>
    </row>
    <row r="2346" spans="1:12" ht="13.5" x14ac:dyDescent="0.25">
      <c r="A2346" s="3">
        <f>RSI!A2346</f>
        <v>45421</v>
      </c>
      <c r="B2346" s="2">
        <f>RSI!B2346</f>
        <v>139.3254</v>
      </c>
      <c r="C2346" s="2">
        <f>RSI!I2346</f>
        <v>44.590215678212886</v>
      </c>
      <c r="D2346" s="2">
        <f>MACD!E2346</f>
        <v>0.31902877944619945</v>
      </c>
      <c r="E2346" s="2">
        <f>MACD!F2346</f>
        <v>0.21455582706474963</v>
      </c>
      <c r="F2346" s="2">
        <f>'Moving Avg'!D2346</f>
        <v>139.3254</v>
      </c>
      <c r="G2346" s="2">
        <f>'Moving Avg'!F2346</f>
        <v>139.63474000000002</v>
      </c>
      <c r="H2346" s="2">
        <f>'Moving Avg'!G2346</f>
        <v>140.699568</v>
      </c>
      <c r="I2346" s="2">
        <f>'Moving Avg'!H2346</f>
        <v>146.82141499999986</v>
      </c>
      <c r="J2346" s="6" t="str">
        <f>OBV!F2346</f>
        <v>NEUTRAL</v>
      </c>
      <c r="K2346" s="6" t="str">
        <f>OBV!G2346</f>
        <v>NEUTRAL</v>
      </c>
      <c r="L2346" s="6" t="str">
        <f>OBV!H2346</f>
        <v>NEUTRAL</v>
      </c>
    </row>
    <row r="2347" spans="1:12" ht="13.5" x14ac:dyDescent="0.25">
      <c r="A2347" s="3">
        <f>RSI!A2347</f>
        <v>45422</v>
      </c>
      <c r="B2347" s="2">
        <f>RSI!B2347</f>
        <v>139.3254</v>
      </c>
      <c r="C2347" s="2">
        <f>RSI!I2347</f>
        <v>44.590215678212886</v>
      </c>
      <c r="D2347" s="2">
        <f>MACD!E2347</f>
        <v>-5.0749526585889271E-2</v>
      </c>
      <c r="E2347" s="2">
        <f>MACD!F2347</f>
        <v>0.16149475633462185</v>
      </c>
      <c r="F2347" s="2">
        <f>'Moving Avg'!D2347</f>
        <v>139.3254</v>
      </c>
      <c r="G2347" s="2">
        <f>'Moving Avg'!F2347</f>
        <v>139.58891000000003</v>
      </c>
      <c r="H2347" s="2">
        <f>'Moving Avg'!G2347</f>
        <v>140.55291</v>
      </c>
      <c r="I2347" s="2">
        <f>'Moving Avg'!H2347</f>
        <v>146.75725199999985</v>
      </c>
      <c r="J2347" s="6" t="str">
        <f>OBV!F2347</f>
        <v>NEUTRAL</v>
      </c>
      <c r="K2347" s="6" t="str">
        <f>OBV!G2347</f>
        <v>NEUTRAL</v>
      </c>
      <c r="L2347" s="6" t="str">
        <f>OBV!H2347</f>
        <v>NEUTRAL</v>
      </c>
    </row>
    <row r="2348" spans="1:12" ht="13.5" x14ac:dyDescent="0.25">
      <c r="A2348" s="3">
        <f>RSI!A2348</f>
        <v>45425</v>
      </c>
      <c r="B2348" s="2">
        <f>RSI!B2348</f>
        <v>137.4922</v>
      </c>
      <c r="C2348" s="2">
        <f>RSI!I2348</f>
        <v>31.644194975581343</v>
      </c>
      <c r="D2348" s="2">
        <f>MACD!E2348</f>
        <v>5.704866129877928E-2</v>
      </c>
      <c r="E2348" s="2">
        <f>MACD!F2348</f>
        <v>0.14060553732745334</v>
      </c>
      <c r="F2348" s="2">
        <f>'Moving Avg'!D2348</f>
        <v>138.95876000000001</v>
      </c>
      <c r="G2348" s="2">
        <f>'Moving Avg'!F2348</f>
        <v>139.45142000000004</v>
      </c>
      <c r="H2348" s="2">
        <f>'Moving Avg'!G2348</f>
        <v>140.36958799999999</v>
      </c>
      <c r="I2348" s="2">
        <f>'Moving Avg'!H2348</f>
        <v>146.68392299999985</v>
      </c>
      <c r="J2348" s="6" t="str">
        <f>OBV!F2348</f>
        <v>BEARISH</v>
      </c>
      <c r="K2348" s="6" t="str">
        <f>OBV!G2348</f>
        <v>NEUTRAL</v>
      </c>
      <c r="L2348" s="6" t="str">
        <f>OBV!H2348</f>
        <v>CONFIRMED BEARISH</v>
      </c>
    </row>
    <row r="2349" spans="1:12" ht="13.5" x14ac:dyDescent="0.25">
      <c r="A2349" s="3">
        <f>RSI!A2349</f>
        <v>45426</v>
      </c>
      <c r="B2349" s="2">
        <f>RSI!B2349</f>
        <v>137.4922</v>
      </c>
      <c r="C2349" s="2">
        <f>RSI!I2349</f>
        <v>31.644194975581343</v>
      </c>
      <c r="D2349" s="2">
        <f>MACD!E2349</f>
        <v>0.16174697190584197</v>
      </c>
      <c r="E2349" s="2">
        <f>MACD!F2349</f>
        <v>0.14483382424313107</v>
      </c>
      <c r="F2349" s="2">
        <f>'Moving Avg'!D2349</f>
        <v>138.59211999999999</v>
      </c>
      <c r="G2349" s="2">
        <f>'Moving Avg'!F2349</f>
        <v>139.31622000000002</v>
      </c>
      <c r="H2349" s="2">
        <f>'Moving Avg'!G2349</f>
        <v>140.18626599999999</v>
      </c>
      <c r="I2349" s="2">
        <f>'Moving Avg'!H2349</f>
        <v>146.61059399999985</v>
      </c>
      <c r="J2349" s="6" t="str">
        <f>OBV!F2349</f>
        <v>BEARISH</v>
      </c>
      <c r="K2349" s="6" t="str">
        <f>OBV!G2349</f>
        <v>NEUTRAL</v>
      </c>
      <c r="L2349" s="6" t="str">
        <f>OBV!H2349</f>
        <v>CONFIRMED BEARISH</v>
      </c>
    </row>
    <row r="2350" spans="1:12" ht="13.5" x14ac:dyDescent="0.25">
      <c r="A2350" s="3">
        <f>RSI!A2350</f>
        <v>45427</v>
      </c>
      <c r="B2350" s="2">
        <f>RSI!B2350</f>
        <v>137.4922</v>
      </c>
      <c r="C2350" s="2">
        <f>RSI!I2350</f>
        <v>31.644194975581357</v>
      </c>
      <c r="D2350" s="2">
        <f>MACD!E2350</f>
        <v>0.26282346059338124</v>
      </c>
      <c r="E2350" s="2">
        <f>MACD!F2350</f>
        <v>0.16843175151318113</v>
      </c>
      <c r="F2350" s="2">
        <f>'Moving Avg'!D2350</f>
        <v>138.22548</v>
      </c>
      <c r="G2350" s="2">
        <f>'Moving Avg'!F2350</f>
        <v>139.18331500000002</v>
      </c>
      <c r="H2350" s="2">
        <f>'Moving Avg'!G2350</f>
        <v>140.00294399999996</v>
      </c>
      <c r="I2350" s="2">
        <f>'Moving Avg'!H2350</f>
        <v>146.53726499999985</v>
      </c>
      <c r="J2350" s="6" t="str">
        <f>OBV!F2350</f>
        <v>BEARISH</v>
      </c>
      <c r="K2350" s="6" t="str">
        <f>OBV!G2350</f>
        <v>NEUTRAL</v>
      </c>
      <c r="L2350" s="6" t="str">
        <f>OBV!H2350</f>
        <v>CONFIRMED BEARISH</v>
      </c>
    </row>
    <row r="2351" spans="1:12" ht="13.5" x14ac:dyDescent="0.25">
      <c r="A2351" s="3">
        <f>RSI!A2351</f>
        <v>45428</v>
      </c>
      <c r="B2351" s="2">
        <f>RSI!B2351</f>
        <v>137.4922</v>
      </c>
      <c r="C2351" s="2">
        <f>RSI!I2351</f>
        <v>31.644194975581357</v>
      </c>
      <c r="D2351" s="2">
        <f>MACD!E2351</f>
        <v>0.35991047069794035</v>
      </c>
      <c r="E2351" s="2">
        <f>MACD!F2351</f>
        <v>0.20672749535013296</v>
      </c>
      <c r="F2351" s="2">
        <f>'Moving Avg'!D2351</f>
        <v>137.85884000000001</v>
      </c>
      <c r="G2351" s="2">
        <f>'Moving Avg'!F2351</f>
        <v>139.05041</v>
      </c>
      <c r="H2351" s="2">
        <f>'Moving Avg'!G2351</f>
        <v>139.95161399999995</v>
      </c>
      <c r="I2351" s="2">
        <f>'Moving Avg'!H2351</f>
        <v>146.49143449999985</v>
      </c>
      <c r="J2351" s="6" t="str">
        <f>OBV!F2351</f>
        <v>BEARISH</v>
      </c>
      <c r="K2351" s="6" t="str">
        <f>OBV!G2351</f>
        <v>NEUTRAL</v>
      </c>
      <c r="L2351" s="6" t="str">
        <f>OBV!H2351</f>
        <v>CONFIRMED BEARISH</v>
      </c>
    </row>
    <row r="2352" spans="1:12" ht="13.5" x14ac:dyDescent="0.25">
      <c r="A2352" s="3">
        <f>RSI!A2352</f>
        <v>45429</v>
      </c>
      <c r="B2352" s="2">
        <f>RSI!B2352</f>
        <v>136.57550000000001</v>
      </c>
      <c r="C2352" s="2">
        <f>RSI!I2352</f>
        <v>26.474343764283148</v>
      </c>
      <c r="D2352" s="2">
        <f>MACD!E2352</f>
        <v>0.52066911997417265</v>
      </c>
      <c r="E2352" s="2">
        <f>MACD!F2352</f>
        <v>0.26951582027494092</v>
      </c>
      <c r="F2352" s="2">
        <f>'Moving Avg'!D2352</f>
        <v>137.30886000000001</v>
      </c>
      <c r="G2352" s="2">
        <f>'Moving Avg'!F2352</f>
        <v>138.87166999999999</v>
      </c>
      <c r="H2352" s="2">
        <f>'Moving Avg'!G2352</f>
        <v>139.76828999999992</v>
      </c>
      <c r="I2352" s="2">
        <f>'Moving Avg'!H2352</f>
        <v>146.44102049999984</v>
      </c>
      <c r="J2352" s="6" t="str">
        <f>OBV!F2352</f>
        <v>BEARISH</v>
      </c>
      <c r="K2352" s="6" t="str">
        <f>OBV!G2352</f>
        <v>NEUTRAL</v>
      </c>
      <c r="L2352" s="6" t="str">
        <f>OBV!H2352</f>
        <v>CONFIRMED BEARISH</v>
      </c>
    </row>
    <row r="2353" spans="1:12" ht="13.5" x14ac:dyDescent="0.25">
      <c r="A2353" s="3">
        <f>RSI!A2353</f>
        <v>45432</v>
      </c>
      <c r="B2353" s="2">
        <f>RSI!B2353</f>
        <v>136.57550000000001</v>
      </c>
      <c r="C2353" s="2">
        <f>RSI!I2353</f>
        <v>26.474343764283148</v>
      </c>
      <c r="D2353" s="2">
        <f>MACD!E2353</f>
        <v>0.67202396917949159</v>
      </c>
      <c r="E2353" s="2">
        <f>MACD!F2353</f>
        <v>0.35001745005585105</v>
      </c>
      <c r="F2353" s="2">
        <f>'Moving Avg'!D2353</f>
        <v>137.12551999999999</v>
      </c>
      <c r="G2353" s="2">
        <f>'Moving Avg'!F2353</f>
        <v>138.69292999999999</v>
      </c>
      <c r="H2353" s="2">
        <f>'Moving Avg'!G2353</f>
        <v>139.56846799999991</v>
      </c>
      <c r="I2353" s="2">
        <f>'Moving Avg'!H2353</f>
        <v>146.39060649999985</v>
      </c>
      <c r="J2353" s="6" t="str">
        <f>OBV!F2353</f>
        <v>BEARISH</v>
      </c>
      <c r="K2353" s="6" t="str">
        <f>OBV!G2353</f>
        <v>NEUTRAL</v>
      </c>
      <c r="L2353" s="6" t="str">
        <f>OBV!H2353</f>
        <v>CONFIRMED BEARISH</v>
      </c>
    </row>
    <row r="2354" spans="1:12" ht="13.5" x14ac:dyDescent="0.25">
      <c r="A2354" s="3">
        <f>RSI!A2354</f>
        <v>45433</v>
      </c>
      <c r="B2354" s="2">
        <f>RSI!B2354</f>
        <v>136.57550000000001</v>
      </c>
      <c r="C2354" s="2">
        <f>RSI!I2354</f>
        <v>26.474343764283148</v>
      </c>
      <c r="D2354" s="2">
        <f>MACD!E2354</f>
        <v>0.81428632717020832</v>
      </c>
      <c r="E2354" s="2">
        <f>MACD!F2354</f>
        <v>0.44287122547872254</v>
      </c>
      <c r="F2354" s="2">
        <f>'Moving Avg'!D2354</f>
        <v>136.94218000000001</v>
      </c>
      <c r="G2354" s="2">
        <f>'Moving Avg'!F2354</f>
        <v>138.51418999999999</v>
      </c>
      <c r="H2354" s="2">
        <f>'Moving Avg'!G2354</f>
        <v>139.50045399999991</v>
      </c>
      <c r="I2354" s="2">
        <f>'Moving Avg'!H2354</f>
        <v>146.34019249999983</v>
      </c>
      <c r="J2354" s="6" t="str">
        <f>OBV!F2354</f>
        <v>BEARISH</v>
      </c>
      <c r="K2354" s="6" t="str">
        <f>OBV!G2354</f>
        <v>NEUTRAL</v>
      </c>
      <c r="L2354" s="6" t="str">
        <f>OBV!H2354</f>
        <v>CONFIRMED BEARISH</v>
      </c>
    </row>
    <row r="2355" spans="1:12" ht="13.5" x14ac:dyDescent="0.25">
      <c r="A2355" s="3">
        <f>RSI!A2355</f>
        <v>45434</v>
      </c>
      <c r="B2355" s="2">
        <f>RSI!B2355</f>
        <v>137.56880000000001</v>
      </c>
      <c r="C2355" s="2">
        <f>RSI!I2355</f>
        <v>39.787421609638095</v>
      </c>
      <c r="D2355" s="2">
        <f>MACD!E2355</f>
        <v>0.87422593725219144</v>
      </c>
      <c r="E2355" s="2">
        <f>MACD!F2355</f>
        <v>0.52914216783341639</v>
      </c>
      <c r="F2355" s="2">
        <f>'Moving Avg'!D2355</f>
        <v>136.95750000000001</v>
      </c>
      <c r="G2355" s="2">
        <f>'Moving Avg'!F2355</f>
        <v>138.38511499999998</v>
      </c>
      <c r="H2355" s="2">
        <f>'Moving Avg'!G2355</f>
        <v>139.45230599999991</v>
      </c>
      <c r="I2355" s="2">
        <f>'Moving Avg'!H2355</f>
        <v>146.27182949999982</v>
      </c>
      <c r="J2355" s="6" t="str">
        <f>OBV!F2355</f>
        <v>BEARISH</v>
      </c>
      <c r="K2355" s="6" t="str">
        <f>OBV!G2355</f>
        <v>NEUTRAL</v>
      </c>
      <c r="L2355" s="6" t="str">
        <f>OBV!H2355</f>
        <v>CONFIRMED BEARISH</v>
      </c>
    </row>
    <row r="2356" spans="1:12" ht="13.5" x14ac:dyDescent="0.25">
      <c r="A2356" s="3">
        <f>RSI!A2356</f>
        <v>45435</v>
      </c>
      <c r="B2356" s="2">
        <f>RSI!B2356</f>
        <v>137.56880000000001</v>
      </c>
      <c r="C2356" s="2">
        <f>RSI!I2356</f>
        <v>39.787421609638095</v>
      </c>
      <c r="D2356" s="2">
        <f>MACD!E2356</f>
        <v>0.93124271509699952</v>
      </c>
      <c r="E2356" s="2">
        <f>MACD!F2356</f>
        <v>0.6095622772861331</v>
      </c>
      <c r="F2356" s="2">
        <f>'Moving Avg'!D2356</f>
        <v>136.97282000000001</v>
      </c>
      <c r="G2356" s="2">
        <f>'Moving Avg'!F2356</f>
        <v>138.27895499999994</v>
      </c>
      <c r="H2356" s="2">
        <f>'Moving Avg'!G2356</f>
        <v>139.36217799999989</v>
      </c>
      <c r="I2356" s="2">
        <f>'Moving Avg'!H2356</f>
        <v>146.20346649999982</v>
      </c>
      <c r="J2356" s="6" t="str">
        <f>OBV!F2356</f>
        <v>BEARISH</v>
      </c>
      <c r="K2356" s="6" t="str">
        <f>OBV!G2356</f>
        <v>NEUTRAL</v>
      </c>
      <c r="L2356" s="6" t="str">
        <f>OBV!H2356</f>
        <v>CONFIRMED BEARISH</v>
      </c>
    </row>
    <row r="2357" spans="1:12" ht="13.5" x14ac:dyDescent="0.25">
      <c r="A2357" s="3">
        <f>RSI!A2357</f>
        <v>45436</v>
      </c>
      <c r="B2357" s="2">
        <f>RSI!B2357</f>
        <v>139.86799999999999</v>
      </c>
      <c r="C2357" s="2">
        <f>RSI!I2357</f>
        <v>59.482200064516761</v>
      </c>
      <c r="D2357" s="2">
        <f>MACD!E2357</f>
        <v>0.81500864970368525</v>
      </c>
      <c r="E2357" s="2">
        <f>MACD!F2357</f>
        <v>0.65065155176964351</v>
      </c>
      <c r="F2357" s="2">
        <f>'Moving Avg'!D2357</f>
        <v>137.63132000000002</v>
      </c>
      <c r="G2357" s="2">
        <f>'Moving Avg'!F2357</f>
        <v>138.39774499999996</v>
      </c>
      <c r="H2357" s="2">
        <f>'Moving Avg'!G2357</f>
        <v>139.31803399999993</v>
      </c>
      <c r="I2357" s="2">
        <f>'Moving Avg'!H2357</f>
        <v>146.14659949999984</v>
      </c>
      <c r="J2357" s="6" t="str">
        <f>OBV!F2357</f>
        <v>BULLISH</v>
      </c>
      <c r="K2357" s="6" t="str">
        <f>OBV!G2357</f>
        <v>NEUTRAL</v>
      </c>
      <c r="L2357" s="6" t="str">
        <f>OBV!H2357</f>
        <v>BULLISH DIVERGENCE</v>
      </c>
    </row>
    <row r="2358" spans="1:12" ht="13.5" x14ac:dyDescent="0.25">
      <c r="A2358" s="3">
        <f>RSI!A2358</f>
        <v>45439</v>
      </c>
      <c r="B2358" s="2">
        <f>RSI!B2358</f>
        <v>143.69999999999999</v>
      </c>
      <c r="C2358" s="2">
        <f>RSI!I2358</f>
        <v>74.470222573473691</v>
      </c>
      <c r="D2358" s="2">
        <f>MACD!E2358</f>
        <v>0.14258812952709832</v>
      </c>
      <c r="E2358" s="2">
        <f>MACD!F2358</f>
        <v>0.54903886732113449</v>
      </c>
      <c r="F2358" s="2">
        <f>'Moving Avg'!D2358</f>
        <v>139.05622000000002</v>
      </c>
      <c r="G2358" s="2">
        <f>'Moving Avg'!F2358</f>
        <v>138.61647499999995</v>
      </c>
      <c r="H2358" s="2">
        <f>'Moving Avg'!G2358</f>
        <v>139.35052999999991</v>
      </c>
      <c r="I2358" s="2">
        <f>'Moving Avg'!H2358</f>
        <v>146.10889249999983</v>
      </c>
      <c r="J2358" s="6" t="str">
        <f>OBV!F2358</f>
        <v>BULLISH</v>
      </c>
      <c r="K2358" s="6" t="str">
        <f>OBV!G2358</f>
        <v>NEUTRAL</v>
      </c>
      <c r="L2358" s="6" t="str">
        <f>OBV!H2358</f>
        <v>CONFIRMED BULLISH</v>
      </c>
    </row>
    <row r="2359" spans="1:12" ht="13.5" x14ac:dyDescent="0.25">
      <c r="A2359" s="3">
        <f>RSI!A2359</f>
        <v>45440</v>
      </c>
      <c r="B2359" s="2">
        <f>RSI!B2359</f>
        <v>145.61600000000001</v>
      </c>
      <c r="C2359" s="2">
        <f>RSI!I2359</f>
        <v>78.710698330102858</v>
      </c>
      <c r="D2359" s="2">
        <f>MACD!E2359</f>
        <v>-0.59853208576257089</v>
      </c>
      <c r="E2359" s="2">
        <f>MACD!F2359</f>
        <v>0.31952467670439344</v>
      </c>
      <c r="F2359" s="2">
        <f>'Moving Avg'!D2359</f>
        <v>140.86431999999999</v>
      </c>
      <c r="G2359" s="2">
        <f>'Moving Avg'!F2359</f>
        <v>138.93100499999997</v>
      </c>
      <c r="H2359" s="2">
        <f>'Moving Avg'!G2359</f>
        <v>139.42134599999991</v>
      </c>
      <c r="I2359" s="2">
        <f>'Moving Avg'!H2359</f>
        <v>146.08076549999987</v>
      </c>
      <c r="J2359" s="6" t="str">
        <f>OBV!F2359</f>
        <v>BULLISH</v>
      </c>
      <c r="K2359" s="6" t="str">
        <f>OBV!G2359</f>
        <v>NEUTRAL</v>
      </c>
      <c r="L2359" s="6" t="str">
        <f>OBV!H2359</f>
        <v>CONFIRMED BULLISH</v>
      </c>
    </row>
    <row r="2360" spans="1:12" ht="13.5" x14ac:dyDescent="0.25">
      <c r="A2360" s="3">
        <f>RSI!A2360</f>
        <v>45441</v>
      </c>
      <c r="B2360" s="2">
        <f>RSI!B2360</f>
        <v>146.57400000000001</v>
      </c>
      <c r="C2360" s="2">
        <f>RSI!I2360</f>
        <v>80.458455637829871</v>
      </c>
      <c r="D2360" s="2">
        <f>MACD!E2360</f>
        <v>-1.3359028289580408</v>
      </c>
      <c r="E2360" s="2">
        <f>MACD!F2360</f>
        <v>-1.1560824428093364E-2</v>
      </c>
      <c r="F2360" s="2">
        <f>'Moving Avg'!D2360</f>
        <v>142.66536000000002</v>
      </c>
      <c r="G2360" s="2">
        <f>'Moving Avg'!F2360</f>
        <v>139.29343499999996</v>
      </c>
      <c r="H2360" s="2">
        <f>'Moving Avg'!G2360</f>
        <v>139.51132199999992</v>
      </c>
      <c r="I2360" s="2">
        <f>'Moving Avg'!H2360</f>
        <v>146.05742849999987</v>
      </c>
      <c r="J2360" s="6" t="str">
        <f>OBV!F2360</f>
        <v>BULLISH</v>
      </c>
      <c r="K2360" s="6" t="str">
        <f>OBV!G2360</f>
        <v>NEUTRAL</v>
      </c>
      <c r="L2360" s="6" t="str">
        <f>OBV!H2360</f>
        <v>CONFIRMED BULLISH</v>
      </c>
    </row>
    <row r="2361" spans="1:12" ht="13.5" x14ac:dyDescent="0.25">
      <c r="A2361" s="3">
        <f>RSI!A2361</f>
        <v>45442</v>
      </c>
      <c r="B2361" s="2">
        <f>RSI!B2361</f>
        <v>147.53200000000001</v>
      </c>
      <c r="C2361" s="2">
        <f>RSI!I2361</f>
        <v>82.045797645709655</v>
      </c>
      <c r="D2361" s="2">
        <f>MACD!E2361</f>
        <v>-2.072850245091729</v>
      </c>
      <c r="E2361" s="2">
        <f>MACD!F2361</f>
        <v>-0.42381870856082049</v>
      </c>
      <c r="F2361" s="2">
        <f>'Moving Avg'!D2361</f>
        <v>144.65800000000002</v>
      </c>
      <c r="G2361" s="2">
        <f>'Moving Avg'!F2361</f>
        <v>139.70376499999998</v>
      </c>
      <c r="H2361" s="2">
        <f>'Moving Avg'!G2361</f>
        <v>139.62045799999993</v>
      </c>
      <c r="I2361" s="2">
        <f>'Moving Avg'!H2361</f>
        <v>146.03888149999989</v>
      </c>
      <c r="J2361" s="6" t="str">
        <f>OBV!F2361</f>
        <v>BULLISH</v>
      </c>
      <c r="K2361" s="6" t="str">
        <f>OBV!G2361</f>
        <v>NEUTRAL</v>
      </c>
      <c r="L2361" s="6" t="str">
        <f>OBV!H2361</f>
        <v>CONFIRMED BULLISH</v>
      </c>
    </row>
    <row r="2362" spans="1:12" ht="13.5" x14ac:dyDescent="0.25">
      <c r="A2362" s="3">
        <f>RSI!A2362</f>
        <v>45443</v>
      </c>
      <c r="B2362" s="2">
        <f>RSI!B2362</f>
        <v>148.49</v>
      </c>
      <c r="C2362" s="2">
        <f>RSI!I2362</f>
        <v>83.49004689314738</v>
      </c>
      <c r="D2362" s="2">
        <f>MACD!E2362</f>
        <v>-2.9530158817196082</v>
      </c>
      <c r="E2362" s="2">
        <f>MACD!F2362</f>
        <v>-0.92965814319257811</v>
      </c>
      <c r="F2362" s="2">
        <f>'Moving Avg'!D2362</f>
        <v>146.38240000000002</v>
      </c>
      <c r="G2362" s="2">
        <f>'Moving Avg'!F2362</f>
        <v>140.16199499999999</v>
      </c>
      <c r="H2362" s="2">
        <f>'Moving Avg'!G2362</f>
        <v>139.87652999999992</v>
      </c>
      <c r="I2362" s="2">
        <f>'Moving Avg'!H2362</f>
        <v>146.02512449999989</v>
      </c>
      <c r="J2362" s="6" t="str">
        <f>OBV!F2362</f>
        <v>BULLISH</v>
      </c>
      <c r="K2362" s="6" t="str">
        <f>OBV!G2362</f>
        <v>NEUTRAL</v>
      </c>
      <c r="L2362" s="6" t="str">
        <f>OBV!H2362</f>
        <v>CONFIRMED BULLISH</v>
      </c>
    </row>
    <row r="2363" spans="1:12" ht="13.5" x14ac:dyDescent="0.25">
      <c r="A2363" s="3">
        <f>RSI!A2363</f>
        <v>45446</v>
      </c>
      <c r="B2363" s="2">
        <f>RSI!B2363</f>
        <v>150.40600000000001</v>
      </c>
      <c r="C2363" s="2">
        <f>RSI!I2363</f>
        <v>85.928101397799026</v>
      </c>
      <c r="D2363" s="2">
        <f>MACD!E2363</f>
        <v>-3.8866554445281452</v>
      </c>
      <c r="E2363" s="2">
        <f>MACD!F2363</f>
        <v>-1.5210576034596917</v>
      </c>
      <c r="F2363" s="2">
        <f>'Moving Avg'!D2363</f>
        <v>147.72360000000003</v>
      </c>
      <c r="G2363" s="2">
        <f>'Moving Avg'!F2363</f>
        <v>140.716025</v>
      </c>
      <c r="H2363" s="2">
        <f>'Moving Avg'!G2363</f>
        <v>140.17092199999993</v>
      </c>
      <c r="I2363" s="2">
        <f>'Moving Avg'!H2363</f>
        <v>146.02094749999989</v>
      </c>
      <c r="J2363" s="6" t="str">
        <f>OBV!F2363</f>
        <v>BULLISH</v>
      </c>
      <c r="K2363" s="6" t="str">
        <f>OBV!G2363</f>
        <v>NEUTRAL</v>
      </c>
      <c r="L2363" s="6" t="str">
        <f>OBV!H2363</f>
        <v>CONFIRMED BULLISH</v>
      </c>
    </row>
    <row r="2364" spans="1:12" ht="13.5" x14ac:dyDescent="0.25">
      <c r="A2364" s="3">
        <f>RSI!A2364</f>
        <v>45447</v>
      </c>
      <c r="B2364" s="2">
        <f>RSI!B2364</f>
        <v>150.5018</v>
      </c>
      <c r="C2364" s="2">
        <f>RSI!I2364</f>
        <v>86.039112213727762</v>
      </c>
      <c r="D2364" s="2">
        <f>MACD!E2364</f>
        <v>-4.7385558946541551</v>
      </c>
      <c r="E2364" s="2">
        <f>MACD!F2364</f>
        <v>-2.1645572616985844</v>
      </c>
      <c r="F2364" s="2">
        <f>'Moving Avg'!D2364</f>
        <v>148.70076</v>
      </c>
      <c r="G2364" s="2">
        <f>'Moving Avg'!F2364</f>
        <v>141.274845</v>
      </c>
      <c r="H2364" s="2">
        <f>'Moving Avg'!G2364</f>
        <v>140.46722999999994</v>
      </c>
      <c r="I2364" s="2">
        <f>'Moving Avg'!H2364</f>
        <v>146.01724949999988</v>
      </c>
      <c r="J2364" s="6" t="str">
        <f>OBV!F2364</f>
        <v>BULLISH</v>
      </c>
      <c r="K2364" s="6" t="str">
        <f>OBV!G2364</f>
        <v>NEUTRAL</v>
      </c>
      <c r="L2364" s="6" t="str">
        <f>OBV!H2364</f>
        <v>CONFIRMED BULLISH</v>
      </c>
    </row>
    <row r="2365" spans="1:12" ht="13.5" x14ac:dyDescent="0.25">
      <c r="A2365" s="3">
        <f>RSI!A2365</f>
        <v>45448</v>
      </c>
      <c r="B2365" s="2">
        <f>RSI!B2365</f>
        <v>151.364</v>
      </c>
      <c r="C2365" s="2">
        <f>RSI!I2365</f>
        <v>87.030753362569271</v>
      </c>
      <c r="D2365" s="2">
        <f>MACD!E2365</f>
        <v>-5.4217541858394327</v>
      </c>
      <c r="E2365" s="2">
        <f>MACD!F2365</f>
        <v>-2.8159966465267541</v>
      </c>
      <c r="F2365" s="2">
        <f>'Moving Avg'!D2365</f>
        <v>149.65876000000003</v>
      </c>
      <c r="G2365" s="2">
        <f>'Moving Avg'!F2365</f>
        <v>141.87677500000001</v>
      </c>
      <c r="H2365" s="2">
        <f>'Moving Avg'!G2365</f>
        <v>140.78078199999993</v>
      </c>
      <c r="I2365" s="2">
        <f>'Moving Avg'!H2365</f>
        <v>146.01786249999989</v>
      </c>
      <c r="J2365" s="6" t="str">
        <f>OBV!F2365</f>
        <v>BULLISH</v>
      </c>
      <c r="K2365" s="6" t="str">
        <f>OBV!G2365</f>
        <v>NEUTRAL</v>
      </c>
      <c r="L2365" s="6" t="str">
        <f>OBV!H2365</f>
        <v>CONFIRMED BULLISH</v>
      </c>
    </row>
    <row r="2366" spans="1:12" ht="13.5" x14ac:dyDescent="0.25">
      <c r="A2366" s="3">
        <f>RSI!A2366</f>
        <v>45449</v>
      </c>
      <c r="B2366" s="2">
        <f>RSI!B2366</f>
        <v>151.84299999999999</v>
      </c>
      <c r="C2366" s="2">
        <f>RSI!I2366</f>
        <v>87.559434486200985</v>
      </c>
      <c r="D2366" s="2">
        <f>MACD!E2366</f>
        <v>-6.0879288676986789</v>
      </c>
      <c r="E2366" s="2">
        <f>MACD!F2366</f>
        <v>-3.4703830907611395</v>
      </c>
      <c r="F2366" s="2">
        <f>'Moving Avg'!D2366</f>
        <v>150.52096</v>
      </c>
      <c r="G2366" s="2">
        <f>'Moving Avg'!F2366</f>
        <v>142.50265499999998</v>
      </c>
      <c r="H2366" s="2">
        <f>'Moving Avg'!G2366</f>
        <v>140.99465199999995</v>
      </c>
      <c r="I2366" s="2">
        <f>'Moving Avg'!H2366</f>
        <v>146.02087049999992</v>
      </c>
      <c r="J2366" s="6" t="str">
        <f>OBV!F2366</f>
        <v>BULLISH</v>
      </c>
      <c r="K2366" s="6" t="str">
        <f>OBV!G2366</f>
        <v>NEUTRAL</v>
      </c>
      <c r="L2366" s="6" t="str">
        <f>OBV!H2366</f>
        <v>CONFIRMED BULLISH</v>
      </c>
    </row>
    <row r="2367" spans="1:12" ht="13.5" x14ac:dyDescent="0.25">
      <c r="A2367" s="3">
        <f>RSI!A2367</f>
        <v>45450</v>
      </c>
      <c r="B2367" s="2">
        <f>RSI!B2367</f>
        <v>152.80099999999999</v>
      </c>
      <c r="C2367" s="2">
        <f>RSI!I2367</f>
        <v>88.563552747256992</v>
      </c>
      <c r="D2367" s="2">
        <f>MACD!E2367</f>
        <v>-6.4203913236545418</v>
      </c>
      <c r="E2367" s="2">
        <f>MACD!F2367</f>
        <v>-4.0603847373398203</v>
      </c>
      <c r="F2367" s="2">
        <f>'Moving Avg'!D2367</f>
        <v>151.38316</v>
      </c>
      <c r="G2367" s="2">
        <f>'Moving Avg'!F2367</f>
        <v>143.176435</v>
      </c>
      <c r="H2367" s="2">
        <f>'Moving Avg'!G2367</f>
        <v>141.22768199999999</v>
      </c>
      <c r="I2367" s="2">
        <f>'Moving Avg'!H2367</f>
        <v>146.02866849999987</v>
      </c>
      <c r="J2367" s="6" t="str">
        <f>OBV!F2367</f>
        <v>BULLISH</v>
      </c>
      <c r="K2367" s="6" t="str">
        <f>OBV!G2367</f>
        <v>NEUTRAL</v>
      </c>
      <c r="L2367" s="6" t="str">
        <f>OBV!H2367</f>
        <v>CONFIRMED BULLISH</v>
      </c>
    </row>
    <row r="2368" spans="1:12" ht="13.5" x14ac:dyDescent="0.25">
      <c r="A2368" s="3">
        <f>RSI!A2368</f>
        <v>45453</v>
      </c>
      <c r="B2368" s="2">
        <f>RSI!B2368</f>
        <v>153.28</v>
      </c>
      <c r="C2368" s="2">
        <f>RSI!I2368</f>
        <v>89.039889785293312</v>
      </c>
      <c r="D2368" s="2">
        <f>MACD!E2368</f>
        <v>-6.2010283894472309</v>
      </c>
      <c r="E2368" s="2">
        <f>MACD!F2368</f>
        <v>-4.4885134677613028</v>
      </c>
      <c r="F2368" s="2">
        <f>'Moving Avg'!D2368</f>
        <v>151.95796000000001</v>
      </c>
      <c r="G2368" s="2">
        <f>'Moving Avg'!F2368</f>
        <v>143.96582500000002</v>
      </c>
      <c r="H2368" s="2">
        <f>'Moving Avg'!G2368</f>
        <v>141.470292</v>
      </c>
      <c r="I2368" s="2">
        <f>'Moving Avg'!H2368</f>
        <v>146.03886149999988</v>
      </c>
      <c r="J2368" s="6" t="str">
        <f>OBV!F2368</f>
        <v>BULLISH</v>
      </c>
      <c r="K2368" s="6" t="str">
        <f>OBV!G2368</f>
        <v>STRONG</v>
      </c>
      <c r="L2368" s="6" t="str">
        <f>OBV!H2368</f>
        <v>CONFIRMED BULLISH</v>
      </c>
    </row>
    <row r="2369" spans="1:12" ht="13.5" x14ac:dyDescent="0.25">
      <c r="A2369" s="3">
        <f>RSI!A2369</f>
        <v>45454</v>
      </c>
      <c r="B2369" s="2">
        <f>RSI!B2369</f>
        <v>153.28</v>
      </c>
      <c r="C2369" s="2">
        <f>RSI!I2369</f>
        <v>89.039889785293312</v>
      </c>
      <c r="D2369" s="2">
        <f>MACD!E2369</f>
        <v>-5.7729004109150424</v>
      </c>
      <c r="E2369" s="2">
        <f>MACD!F2369</f>
        <v>-4.745390856392051</v>
      </c>
      <c r="F2369" s="2">
        <f>'Moving Avg'!D2369</f>
        <v>152.5136</v>
      </c>
      <c r="G2369" s="2">
        <f>'Moving Avg'!F2369</f>
        <v>144.75521499999999</v>
      </c>
      <c r="H2369" s="2">
        <f>'Moving Avg'!G2369</f>
        <v>141.72188599999998</v>
      </c>
      <c r="I2369" s="2">
        <f>'Moving Avg'!H2369</f>
        <v>146.0444714999999</v>
      </c>
      <c r="J2369" s="6" t="str">
        <f>OBV!F2369</f>
        <v>BULLISH</v>
      </c>
      <c r="K2369" s="6" t="str">
        <f>OBV!G2369</f>
        <v>STRONG</v>
      </c>
      <c r="L2369" s="6" t="str">
        <f>OBV!H2369</f>
        <v>CONFIRMED BULLISH</v>
      </c>
    </row>
    <row r="2370" spans="1:12" ht="13.5" x14ac:dyDescent="0.25">
      <c r="A2370" s="3">
        <f>RSI!A2370</f>
        <v>45455</v>
      </c>
      <c r="B2370" s="2">
        <f>RSI!B2370</f>
        <v>153.28</v>
      </c>
      <c r="C2370" s="2">
        <f>RSI!I2370</f>
        <v>89.039889785293312</v>
      </c>
      <c r="D2370" s="2">
        <f>MACD!E2370</f>
        <v>-5.3116388845902236</v>
      </c>
      <c r="E2370" s="2">
        <f>MACD!F2370</f>
        <v>-4.8586404620316852</v>
      </c>
      <c r="F2370" s="2">
        <f>'Moving Avg'!D2370</f>
        <v>152.89679999999998</v>
      </c>
      <c r="G2370" s="2">
        <f>'Moving Avg'!F2370</f>
        <v>145.54460500000002</v>
      </c>
      <c r="H2370" s="2">
        <f>'Moving Avg'!G2370</f>
        <v>141.96614600000001</v>
      </c>
      <c r="I2370" s="2">
        <f>'Moving Avg'!H2370</f>
        <v>146.05008149999986</v>
      </c>
      <c r="J2370" s="6" t="str">
        <f>OBV!F2370</f>
        <v>BULLISH</v>
      </c>
      <c r="K2370" s="6" t="str">
        <f>OBV!G2370</f>
        <v>NEUTRAL</v>
      </c>
      <c r="L2370" s="6" t="str">
        <f>OBV!H2370</f>
        <v>CONFIRMED BULLISH</v>
      </c>
    </row>
    <row r="2371" spans="1:12" ht="13.5" x14ac:dyDescent="0.25">
      <c r="A2371" s="3">
        <f>RSI!A2371</f>
        <v>45456</v>
      </c>
      <c r="B2371" s="2">
        <f>RSI!B2371</f>
        <v>153.28</v>
      </c>
      <c r="C2371" s="2">
        <f>RSI!I2371</f>
        <v>89.039889785293312</v>
      </c>
      <c r="D2371" s="2">
        <f>MACD!E2371</f>
        <v>-4.8187571886424223</v>
      </c>
      <c r="E2371" s="2">
        <f>MACD!F2371</f>
        <v>-4.8506638073538326</v>
      </c>
      <c r="F2371" s="2">
        <f>'Moving Avg'!D2371</f>
        <v>153.18419999999998</v>
      </c>
      <c r="G2371" s="2">
        <f>'Moving Avg'!F2371</f>
        <v>146.33399500000002</v>
      </c>
      <c r="H2371" s="2">
        <f>'Moving Avg'!G2371</f>
        <v>142.21957400000002</v>
      </c>
      <c r="I2371" s="2">
        <f>'Moving Avg'!H2371</f>
        <v>146.05569149999988</v>
      </c>
      <c r="J2371" s="6" t="str">
        <f>OBV!F2371</f>
        <v>BULLISH</v>
      </c>
      <c r="K2371" s="6" t="str">
        <f>OBV!G2371</f>
        <v>NEUTRAL</v>
      </c>
      <c r="L2371" s="6" t="str">
        <f>OBV!H2371</f>
        <v>CONFIRMED BULLISH</v>
      </c>
    </row>
    <row r="2372" spans="1:12" ht="13.5" x14ac:dyDescent="0.25">
      <c r="A2372" s="3">
        <f>RSI!A2372</f>
        <v>45457</v>
      </c>
      <c r="B2372" s="2">
        <f>RSI!B2372</f>
        <v>153.28</v>
      </c>
      <c r="C2372" s="2">
        <f>RSI!I2372</f>
        <v>89.039889785293312</v>
      </c>
      <c r="D2372" s="2">
        <f>MACD!E2372</f>
        <v>-4.2958013620321083</v>
      </c>
      <c r="E2372" s="2">
        <f>MACD!F2372</f>
        <v>-4.7396913182894878</v>
      </c>
      <c r="F2372" s="2">
        <f>'Moving Avg'!D2372</f>
        <v>153.28</v>
      </c>
      <c r="G2372" s="2">
        <f>'Moving Avg'!F2372</f>
        <v>147.16922000000005</v>
      </c>
      <c r="H2372" s="2">
        <f>'Moving Avg'!G2372</f>
        <v>142.47300200000001</v>
      </c>
      <c r="I2372" s="2">
        <f>'Moving Avg'!H2372</f>
        <v>146.02706599999988</v>
      </c>
      <c r="J2372" s="6" t="str">
        <f>OBV!F2372</f>
        <v>BULLISH</v>
      </c>
      <c r="K2372" s="6" t="str">
        <f>OBV!G2372</f>
        <v>NEUTRAL</v>
      </c>
      <c r="L2372" s="6" t="str">
        <f>OBV!H2372</f>
        <v>CONFIRMED BULLISH</v>
      </c>
    </row>
    <row r="2373" spans="1:12" ht="13.5" x14ac:dyDescent="0.25">
      <c r="A2373" s="3">
        <f>RSI!A2373</f>
        <v>45461</v>
      </c>
      <c r="B2373" s="2">
        <f>RSI!B2373</f>
        <v>153.28</v>
      </c>
      <c r="C2373" s="2">
        <f>RSI!I2373</f>
        <v>89.039889785293312</v>
      </c>
      <c r="D2373" s="2">
        <f>MACD!E2373</f>
        <v>-3.5969407985963073</v>
      </c>
      <c r="E2373" s="2">
        <f>MACD!F2373</f>
        <v>-4.511141214350852</v>
      </c>
      <c r="F2373" s="2">
        <f>'Moving Avg'!D2373</f>
        <v>153.28</v>
      </c>
      <c r="G2373" s="2">
        <f>'Moving Avg'!F2373</f>
        <v>148.00444500000006</v>
      </c>
      <c r="H2373" s="2">
        <f>'Moving Avg'!G2373</f>
        <v>142.72642999999999</v>
      </c>
      <c r="I2373" s="2">
        <f>'Moving Avg'!H2373</f>
        <v>145.99188649999988</v>
      </c>
      <c r="J2373" s="6" t="str">
        <f>OBV!F2373</f>
        <v>NEUTRAL</v>
      </c>
      <c r="K2373" s="6" t="str">
        <f>OBV!G2373</f>
        <v>NEUTRAL</v>
      </c>
      <c r="L2373" s="6" t="str">
        <f>OBV!H2373</f>
        <v>NEUTRAL</v>
      </c>
    </row>
    <row r="2374" spans="1:12" ht="13.5" x14ac:dyDescent="0.25">
      <c r="A2374" s="3">
        <f>RSI!A2374</f>
        <v>45462</v>
      </c>
      <c r="B2374" s="2">
        <f>RSI!B2374</f>
        <v>153.28</v>
      </c>
      <c r="C2374" s="2">
        <f>RSI!I2374</f>
        <v>89.039889785293312</v>
      </c>
      <c r="D2374" s="2">
        <f>MACD!E2374</f>
        <v>-3.0264233680001951</v>
      </c>
      <c r="E2374" s="2">
        <f>MACD!F2374</f>
        <v>-4.2141976450807208</v>
      </c>
      <c r="F2374" s="2">
        <f>'Moving Avg'!D2374</f>
        <v>153.28</v>
      </c>
      <c r="G2374" s="2">
        <f>'Moving Avg'!F2374</f>
        <v>148.83967000000007</v>
      </c>
      <c r="H2374" s="2">
        <f>'Moving Avg'!G2374</f>
        <v>142.97985799999998</v>
      </c>
      <c r="I2374" s="2">
        <f>'Moving Avg'!H2374</f>
        <v>145.95670699999988</v>
      </c>
      <c r="J2374" s="6" t="str">
        <f>OBV!F2374</f>
        <v>NEUTRAL</v>
      </c>
      <c r="K2374" s="6" t="str">
        <f>OBV!G2374</f>
        <v>NEUTRAL</v>
      </c>
      <c r="L2374" s="6" t="str">
        <f>OBV!H2374</f>
        <v>NEUTRAL</v>
      </c>
    </row>
    <row r="2375" spans="1:12" ht="13.5" x14ac:dyDescent="0.25">
      <c r="A2375" s="3">
        <f>RSI!A2375</f>
        <v>45463</v>
      </c>
      <c r="B2375" s="2">
        <f>RSI!B2375</f>
        <v>153.28</v>
      </c>
      <c r="C2375" s="2">
        <f>RSI!I2375</f>
        <v>89.039889785293312</v>
      </c>
      <c r="D2375" s="2">
        <f>MACD!E2375</f>
        <v>-2.4439618669006791</v>
      </c>
      <c r="E2375" s="2">
        <f>MACD!F2375</f>
        <v>-3.8601504894447127</v>
      </c>
      <c r="F2375" s="2">
        <f>'Moving Avg'!D2375</f>
        <v>153.28</v>
      </c>
      <c r="G2375" s="2">
        <f>'Moving Avg'!F2375</f>
        <v>149.62523000000007</v>
      </c>
      <c r="H2375" s="2">
        <f>'Moving Avg'!G2375</f>
        <v>143.24061799999998</v>
      </c>
      <c r="I2375" s="2">
        <f>'Moving Avg'!H2375</f>
        <v>145.92152749999991</v>
      </c>
      <c r="J2375" s="6" t="str">
        <f>OBV!F2375</f>
        <v>NEUTRAL</v>
      </c>
      <c r="K2375" s="6" t="str">
        <f>OBV!G2375</f>
        <v>NEUTRAL</v>
      </c>
      <c r="L2375" s="6" t="str">
        <f>OBV!H2375</f>
        <v>NEUTRAL</v>
      </c>
    </row>
    <row r="2376" spans="1:12" ht="13.5" x14ac:dyDescent="0.25">
      <c r="A2376" s="3">
        <f>RSI!A2376</f>
        <v>45464</v>
      </c>
      <c r="B2376" s="2">
        <f>RSI!B2376</f>
        <v>153.28</v>
      </c>
      <c r="C2376" s="2">
        <f>RSI!I2376</f>
        <v>89.039889785293312</v>
      </c>
      <c r="D2376" s="2">
        <f>MACD!E2376</f>
        <v>-1.9079084188381046</v>
      </c>
      <c r="E2376" s="2">
        <f>MACD!F2376</f>
        <v>-3.4697020753233914</v>
      </c>
      <c r="F2376" s="2">
        <f>'Moving Avg'!D2376</f>
        <v>153.28</v>
      </c>
      <c r="G2376" s="2">
        <f>'Moving Avg'!F2376</f>
        <v>150.41079000000008</v>
      </c>
      <c r="H2376" s="2">
        <f>'Moving Avg'!G2376</f>
        <v>143.50137799999996</v>
      </c>
      <c r="I2376" s="2">
        <f>'Moving Avg'!H2376</f>
        <v>145.88634799999988</v>
      </c>
      <c r="J2376" s="6" t="str">
        <f>OBV!F2376</f>
        <v>NEUTRAL</v>
      </c>
      <c r="K2376" s="6" t="str">
        <f>OBV!G2376</f>
        <v>NEUTRAL</v>
      </c>
      <c r="L2376" s="6" t="str">
        <f>OBV!H2376</f>
        <v>NEUTRAL</v>
      </c>
    </row>
    <row r="2377" spans="1:12" ht="13.5" x14ac:dyDescent="0.25">
      <c r="A2377" s="3">
        <f>RSI!A2377</f>
        <v>45467</v>
      </c>
      <c r="B2377" s="2">
        <f>RSI!B2377</f>
        <v>153.28</v>
      </c>
      <c r="C2377" s="2">
        <f>RSI!I2377</f>
        <v>89.039889785293312</v>
      </c>
      <c r="D2377" s="2">
        <f>MACD!E2377</f>
        <v>-1.3351724305402115</v>
      </c>
      <c r="E2377" s="2">
        <f>MACD!F2377</f>
        <v>-3.0427961463667557</v>
      </c>
      <c r="F2377" s="2">
        <f>'Moving Avg'!D2377</f>
        <v>153.28</v>
      </c>
      <c r="G2377" s="2">
        <f>'Moving Avg'!F2377</f>
        <v>151.08139000000006</v>
      </c>
      <c r="H2377" s="2">
        <f>'Moving Avg'!G2377</f>
        <v>143.76213799999996</v>
      </c>
      <c r="I2377" s="2">
        <f>'Moving Avg'!H2377</f>
        <v>145.85116849999989</v>
      </c>
      <c r="J2377" s="6" t="str">
        <f>OBV!F2377</f>
        <v>NEUTRAL</v>
      </c>
      <c r="K2377" s="6" t="str">
        <f>OBV!G2377</f>
        <v>NEUTRAL</v>
      </c>
      <c r="L2377" s="6" t="str">
        <f>OBV!H2377</f>
        <v>NEUTRAL</v>
      </c>
    </row>
    <row r="2378" spans="1:12" ht="13.5" x14ac:dyDescent="0.25">
      <c r="A2378" s="3">
        <f>RSI!A2378</f>
        <v>45468</v>
      </c>
      <c r="B2378" s="2">
        <f>RSI!B2378</f>
        <v>153.08840000000001</v>
      </c>
      <c r="C2378" s="2">
        <f>RSI!I2378</f>
        <v>86.03248080753697</v>
      </c>
      <c r="D2378" s="2">
        <f>MACD!E2378</f>
        <v>-0.7888058023234521</v>
      </c>
      <c r="E2378" s="2">
        <f>MACD!F2378</f>
        <v>-2.5919980775580949</v>
      </c>
      <c r="F2378" s="2">
        <f>'Moving Avg'!D2378</f>
        <v>153.24168</v>
      </c>
      <c r="G2378" s="2">
        <f>'Moving Avg'!F2378</f>
        <v>151.55081000000007</v>
      </c>
      <c r="H2378" s="2">
        <f>'Moving Avg'!G2378</f>
        <v>144.01906599999995</v>
      </c>
      <c r="I2378" s="2">
        <f>'Moving Avg'!H2378</f>
        <v>145.81503099999986</v>
      </c>
      <c r="J2378" s="6" t="str">
        <f>OBV!F2378</f>
        <v>BEARISH</v>
      </c>
      <c r="K2378" s="6" t="str">
        <f>OBV!G2378</f>
        <v>NEUTRAL</v>
      </c>
      <c r="L2378" s="6" t="str">
        <f>OBV!H2378</f>
        <v>CONFIRMED BEARISH</v>
      </c>
    </row>
    <row r="2379" spans="1:12" ht="13.5" x14ac:dyDescent="0.25">
      <c r="A2379" s="3">
        <f>RSI!A2379</f>
        <v>45469</v>
      </c>
      <c r="B2379" s="2">
        <f>RSI!B2379</f>
        <v>153.28</v>
      </c>
      <c r="C2379" s="2">
        <f>RSI!I2379</f>
        <v>86.522705605885108</v>
      </c>
      <c r="D2379" s="2">
        <f>MACD!E2379</f>
        <v>-0.36376065711291972</v>
      </c>
      <c r="E2379" s="2">
        <f>MACD!F2379</f>
        <v>-2.1463505934690597</v>
      </c>
      <c r="F2379" s="2">
        <f>'Moving Avg'!D2379</f>
        <v>153.24168</v>
      </c>
      <c r="G2379" s="2">
        <f>'Moving Avg'!F2379</f>
        <v>151.93401000000006</v>
      </c>
      <c r="H2379" s="2">
        <f>'Moving Avg'!G2379</f>
        <v>144.28074199999995</v>
      </c>
      <c r="I2379" s="2">
        <f>'Moving Avg'!H2379</f>
        <v>145.77985149999989</v>
      </c>
      <c r="J2379" s="6" t="str">
        <f>OBV!F2379</f>
        <v>BULLISH</v>
      </c>
      <c r="K2379" s="6" t="str">
        <f>OBV!G2379</f>
        <v>NEUTRAL</v>
      </c>
      <c r="L2379" s="6" t="str">
        <f>OBV!H2379</f>
        <v>NEUTRAL</v>
      </c>
    </row>
    <row r="2380" spans="1:12" ht="13.5" x14ac:dyDescent="0.25">
      <c r="A2380" s="3">
        <f>RSI!A2380</f>
        <v>45470</v>
      </c>
      <c r="B2380" s="2">
        <f>RSI!B2380</f>
        <v>153.2704</v>
      </c>
      <c r="C2380" s="2">
        <f>RSI!I2380</f>
        <v>86.359157767063977</v>
      </c>
      <c r="D2380" s="2">
        <f>MACD!E2380</f>
        <v>-2.5891547251518432E-2</v>
      </c>
      <c r="E2380" s="2">
        <f>MACD!F2380</f>
        <v>-1.7222587842255515</v>
      </c>
      <c r="F2380" s="2">
        <f>'Moving Avg'!D2380</f>
        <v>153.23975999999999</v>
      </c>
      <c r="G2380" s="2">
        <f>'Moving Avg'!F2380</f>
        <v>152.26883000000004</v>
      </c>
      <c r="H2380" s="2">
        <f>'Moving Avg'!G2380</f>
        <v>144.54314399999993</v>
      </c>
      <c r="I2380" s="2">
        <f>'Moving Avg'!H2380</f>
        <v>145.7446239999999</v>
      </c>
      <c r="J2380" s="6" t="str">
        <f>OBV!F2380</f>
        <v>BULLISH</v>
      </c>
      <c r="K2380" s="6" t="str">
        <f>OBV!G2380</f>
        <v>NEUTRAL</v>
      </c>
      <c r="L2380" s="6" t="str">
        <f>OBV!H2380</f>
        <v>BULLISH DIVERGENCE</v>
      </c>
    </row>
    <row r="2381" spans="1:12" ht="13.5" x14ac:dyDescent="0.25">
      <c r="A2381" s="3">
        <f>RSI!A2381</f>
        <v>45471</v>
      </c>
      <c r="B2381" s="2">
        <f>RSI!B2381</f>
        <v>153.28</v>
      </c>
      <c r="C2381" s="2">
        <f>RSI!I2381</f>
        <v>86.386869100368713</v>
      </c>
      <c r="D2381" s="2">
        <f>MACD!E2381</f>
        <v>0.23851406927522589</v>
      </c>
      <c r="E2381" s="2">
        <f>MACD!F2381</f>
        <v>-1.330104213525396</v>
      </c>
      <c r="F2381" s="2">
        <f>'Moving Avg'!D2381</f>
        <v>153.23975999999999</v>
      </c>
      <c r="G2381" s="2">
        <f>'Moving Avg'!F2381</f>
        <v>152.55623000000003</v>
      </c>
      <c r="H2381" s="2">
        <f>'Moving Avg'!G2381</f>
        <v>144.80573799999993</v>
      </c>
      <c r="I2381" s="2">
        <f>'Moving Avg'!H2381</f>
        <v>145.70944449999988</v>
      </c>
      <c r="J2381" s="6" t="str">
        <f>OBV!F2381</f>
        <v>BULLISH</v>
      </c>
      <c r="K2381" s="6" t="str">
        <f>OBV!G2381</f>
        <v>NEUTRAL</v>
      </c>
      <c r="L2381" s="6" t="str">
        <f>OBV!H2381</f>
        <v>NEUTRAL</v>
      </c>
    </row>
    <row r="2382" spans="1:12" ht="13.5" x14ac:dyDescent="0.25">
      <c r="A2382" s="3">
        <f>RSI!A2382</f>
        <v>45474</v>
      </c>
      <c r="B2382" s="2">
        <f>RSI!B2382</f>
        <v>153.28</v>
      </c>
      <c r="C2382" s="2">
        <f>RSI!I2382</f>
        <v>86.386869100368713</v>
      </c>
      <c r="D2382" s="2">
        <f>MACD!E2382</f>
        <v>0.44295135778736494</v>
      </c>
      <c r="E2382" s="2">
        <f>MACD!F2382</f>
        <v>-0.97549309926284378</v>
      </c>
      <c r="F2382" s="2">
        <f>'Moving Avg'!D2382</f>
        <v>153.23975999999999</v>
      </c>
      <c r="G2382" s="2">
        <f>'Moving Avg'!F2382</f>
        <v>152.79573000000002</v>
      </c>
      <c r="H2382" s="2">
        <f>'Moving Avg'!G2382</f>
        <v>145.06833199999991</v>
      </c>
      <c r="I2382" s="2">
        <f>'Moving Avg'!H2382</f>
        <v>145.67426499999988</v>
      </c>
      <c r="J2382" s="6" t="str">
        <f>OBV!F2382</f>
        <v>BULLISH</v>
      </c>
      <c r="K2382" s="6" t="str">
        <f>OBV!G2382</f>
        <v>NEUTRAL</v>
      </c>
      <c r="L2382" s="6" t="str">
        <f>OBV!H2382</f>
        <v>NEUTRAL</v>
      </c>
    </row>
    <row r="2383" spans="1:12" ht="13.5" x14ac:dyDescent="0.25">
      <c r="A2383" s="3">
        <f>RSI!A2383</f>
        <v>45475</v>
      </c>
      <c r="B2383" s="2">
        <f>RSI!B2383</f>
        <v>152.80099999999999</v>
      </c>
      <c r="C2383" s="2">
        <f>RSI!I2383</f>
        <v>77.299717192902648</v>
      </c>
      <c r="D2383" s="2">
        <f>MACD!E2383</f>
        <v>0.6335566253363254</v>
      </c>
      <c r="E2383" s="2">
        <f>MACD!F2383</f>
        <v>-0.65368315434300994</v>
      </c>
      <c r="F2383" s="2">
        <f>'Moving Avg'!D2383</f>
        <v>153.18227999999999</v>
      </c>
      <c r="G2383" s="2">
        <f>'Moving Avg'!F2383</f>
        <v>152.91548000000003</v>
      </c>
      <c r="H2383" s="2">
        <f>'Moving Avg'!G2383</f>
        <v>145.32134599999992</v>
      </c>
      <c r="I2383" s="2">
        <f>'Moving Avg'!H2383</f>
        <v>145.67275949999987</v>
      </c>
      <c r="J2383" s="6" t="str">
        <f>OBV!F2383</f>
        <v>BULLISH</v>
      </c>
      <c r="K2383" s="6" t="str">
        <f>OBV!G2383</f>
        <v>NEUTRAL</v>
      </c>
      <c r="L2383" s="6" t="str">
        <f>OBV!H2383</f>
        <v>BULLISH DIVERGENCE</v>
      </c>
    </row>
    <row r="2384" spans="1:12" ht="13.5" x14ac:dyDescent="0.25">
      <c r="A2384" s="3">
        <f>RSI!A2384</f>
        <v>45476</v>
      </c>
      <c r="B2384" s="2">
        <f>RSI!B2384</f>
        <v>152.80099999999999</v>
      </c>
      <c r="C2384" s="2">
        <f>RSI!I2384</f>
        <v>77.299717192902648</v>
      </c>
      <c r="D2384" s="2">
        <f>MACD!E2384</f>
        <v>0.78112990760021717</v>
      </c>
      <c r="E2384" s="2">
        <f>MACD!F2384</f>
        <v>-0.36672054195436454</v>
      </c>
      <c r="F2384" s="2">
        <f>'Moving Avg'!D2384</f>
        <v>153.08647999999999</v>
      </c>
      <c r="G2384" s="2">
        <f>'Moving Avg'!F2384</f>
        <v>153.03044</v>
      </c>
      <c r="H2384" s="2">
        <f>'Moving Avg'!G2384</f>
        <v>145.57435999999996</v>
      </c>
      <c r="I2384" s="2">
        <f>'Moving Avg'!H2384</f>
        <v>145.70347299999986</v>
      </c>
      <c r="J2384" s="6" t="str">
        <f>OBV!F2384</f>
        <v>BEARISH</v>
      </c>
      <c r="K2384" s="6" t="str">
        <f>OBV!G2384</f>
        <v>NEUTRAL</v>
      </c>
      <c r="L2384" s="6" t="str">
        <f>OBV!H2384</f>
        <v>CONFIRMED BEARISH</v>
      </c>
    </row>
    <row r="2385" spans="1:12" ht="13.5" x14ac:dyDescent="0.25">
      <c r="A2385" s="3">
        <f>RSI!A2385</f>
        <v>45477</v>
      </c>
      <c r="B2385" s="2">
        <f>RSI!B2385</f>
        <v>153.28</v>
      </c>
      <c r="C2385" s="2">
        <f>RSI!I2385</f>
        <v>79.767966156844977</v>
      </c>
      <c r="D2385" s="2">
        <f>MACD!E2385</f>
        <v>0.85782544319042131</v>
      </c>
      <c r="E2385" s="2">
        <f>MACD!F2385</f>
        <v>-0.12181134492540735</v>
      </c>
      <c r="F2385" s="2">
        <f>'Moving Avg'!D2385</f>
        <v>153.08840000000001</v>
      </c>
      <c r="G2385" s="2">
        <f>'Moving Avg'!F2385</f>
        <v>153.12624</v>
      </c>
      <c r="H2385" s="2">
        <f>'Moving Avg'!G2385</f>
        <v>145.83695399999993</v>
      </c>
      <c r="I2385" s="2">
        <f>'Moving Avg'!H2385</f>
        <v>145.73658149999989</v>
      </c>
      <c r="J2385" s="6" t="str">
        <f>OBV!F2385</f>
        <v>BULLISH</v>
      </c>
      <c r="K2385" s="6" t="str">
        <f>OBV!G2385</f>
        <v>NEUTRAL</v>
      </c>
      <c r="L2385" s="6" t="str">
        <f>OBV!H2385</f>
        <v>CONFIRMED BULLISH</v>
      </c>
    </row>
    <row r="2386" spans="1:12" ht="13.5" x14ac:dyDescent="0.25">
      <c r="A2386" s="3">
        <f>RSI!A2386</f>
        <v>45478</v>
      </c>
      <c r="B2386" s="2">
        <f>RSI!B2386</f>
        <v>157.11199999999999</v>
      </c>
      <c r="C2386" s="2">
        <f>RSI!I2386</f>
        <v>89.553716990252767</v>
      </c>
      <c r="D2386" s="2">
        <f>MACD!E2386</f>
        <v>0.62428689764783485</v>
      </c>
      <c r="E2386" s="2">
        <f>MACD!F2386</f>
        <v>2.7408303589241095E-2</v>
      </c>
      <c r="F2386" s="2">
        <f>'Moving Avg'!D2386</f>
        <v>153.85480000000001</v>
      </c>
      <c r="G2386" s="2">
        <f>'Moving Avg'!F2386</f>
        <v>153.38969000000003</v>
      </c>
      <c r="H2386" s="2">
        <f>'Moving Avg'!G2386</f>
        <v>146.18535399999993</v>
      </c>
      <c r="I2386" s="2">
        <f>'Moving Avg'!H2386</f>
        <v>145.78884999999988</v>
      </c>
      <c r="J2386" s="6" t="str">
        <f>OBV!F2386</f>
        <v>BULLISH</v>
      </c>
      <c r="K2386" s="6" t="str">
        <f>OBV!G2386</f>
        <v>STRONG</v>
      </c>
      <c r="L2386" s="6" t="str">
        <f>OBV!H2386</f>
        <v>CONFIRMED BULLISH</v>
      </c>
    </row>
    <row r="2387" spans="1:12" ht="13.5" x14ac:dyDescent="0.25">
      <c r="A2387" s="3">
        <f>RSI!A2387</f>
        <v>45481</v>
      </c>
      <c r="B2387" s="2">
        <f>RSI!B2387</f>
        <v>158.07</v>
      </c>
      <c r="C2387" s="2">
        <f>RSI!I2387</f>
        <v>90.757305176756049</v>
      </c>
      <c r="D2387" s="2">
        <f>MACD!E2387</f>
        <v>0.31956824347460611</v>
      </c>
      <c r="E2387" s="2">
        <f>MACD!F2387</f>
        <v>8.5840291566314092E-2</v>
      </c>
      <c r="F2387" s="2">
        <f>'Moving Avg'!D2387</f>
        <v>154.81279999999998</v>
      </c>
      <c r="G2387" s="2">
        <f>'Moving Avg'!F2387</f>
        <v>153.65314000000004</v>
      </c>
      <c r="H2387" s="2">
        <f>'Moving Avg'!G2387</f>
        <v>146.59690999999992</v>
      </c>
      <c r="I2387" s="2">
        <f>'Moving Avg'!H2387</f>
        <v>145.84590849999989</v>
      </c>
      <c r="J2387" s="6" t="str">
        <f>OBV!F2387</f>
        <v>BULLISH</v>
      </c>
      <c r="K2387" s="6" t="str">
        <f>OBV!G2387</f>
        <v>STRONG</v>
      </c>
      <c r="L2387" s="6" t="str">
        <f>OBV!H2387</f>
        <v>CONFIRMED BULLISH</v>
      </c>
    </row>
    <row r="2388" spans="1:12" ht="13.5" x14ac:dyDescent="0.25">
      <c r="A2388" s="3">
        <f>RSI!A2388</f>
        <v>45482</v>
      </c>
      <c r="B2388" s="2">
        <f>RSI!B2388</f>
        <v>158.07</v>
      </c>
      <c r="C2388" s="2">
        <f>RSI!I2388</f>
        <v>90.757305176756049</v>
      </c>
      <c r="D2388" s="2">
        <f>MACD!E2388</f>
        <v>-6.8770638517037241E-3</v>
      </c>
      <c r="E2388" s="2">
        <f>MACD!F2388</f>
        <v>6.7296820482710532E-2</v>
      </c>
      <c r="F2388" s="2">
        <f>'Moving Avg'!D2388</f>
        <v>155.86659999999998</v>
      </c>
      <c r="G2388" s="2">
        <f>'Moving Avg'!F2388</f>
        <v>153.89264000000003</v>
      </c>
      <c r="H2388" s="2">
        <f>'Moving Avg'!G2388</f>
        <v>146.97180199999991</v>
      </c>
      <c r="I2388" s="2">
        <f>'Moving Avg'!H2388</f>
        <v>145.90296699999988</v>
      </c>
      <c r="J2388" s="6" t="str">
        <f>OBV!F2388</f>
        <v>BULLISH</v>
      </c>
      <c r="K2388" s="6" t="str">
        <f>OBV!G2388</f>
        <v>STRONG</v>
      </c>
      <c r="L2388" s="6" t="str">
        <f>OBV!H2388</f>
        <v>CONFIRMED BULLISH</v>
      </c>
    </row>
    <row r="2389" spans="1:12" ht="13.5" x14ac:dyDescent="0.25">
      <c r="A2389" s="3">
        <f>RSI!A2389</f>
        <v>45483</v>
      </c>
      <c r="B2389" s="2">
        <f>RSI!B2389</f>
        <v>158.07</v>
      </c>
      <c r="C2389" s="2">
        <f>RSI!I2389</f>
        <v>90.757305176756049</v>
      </c>
      <c r="D2389" s="2">
        <f>MACD!E2389</f>
        <v>-0.28985413296661022</v>
      </c>
      <c r="E2389" s="2">
        <f>MACD!F2389</f>
        <v>-4.133370207153618E-3</v>
      </c>
      <c r="F2389" s="2">
        <f>'Moving Avg'!D2389</f>
        <v>156.92039999999997</v>
      </c>
      <c r="G2389" s="2">
        <f>'Moving Avg'!F2389</f>
        <v>154.13214000000002</v>
      </c>
      <c r="H2389" s="2">
        <f>'Moving Avg'!G2389</f>
        <v>147.34669399999993</v>
      </c>
      <c r="I2389" s="2">
        <f>'Moving Avg'!H2389</f>
        <v>145.96002549999992</v>
      </c>
      <c r="J2389" s="6" t="str">
        <f>OBV!F2389</f>
        <v>BULLISH</v>
      </c>
      <c r="K2389" s="6" t="str">
        <f>OBV!G2389</f>
        <v>STRONG</v>
      </c>
      <c r="L2389" s="6" t="str">
        <f>OBV!H2389</f>
        <v>CONFIRMED BULLISH</v>
      </c>
    </row>
    <row r="2390" spans="1:12" ht="13.5" x14ac:dyDescent="0.25">
      <c r="A2390" s="3">
        <f>RSI!A2390</f>
        <v>45484</v>
      </c>
      <c r="B2390" s="2">
        <f>RSI!B2390</f>
        <v>159.98599999999999</v>
      </c>
      <c r="C2390" s="2">
        <f>RSI!I2390</f>
        <v>92.822914904325955</v>
      </c>
      <c r="D2390" s="2">
        <f>MACD!E2390</f>
        <v>-0.70624637648435851</v>
      </c>
      <c r="E2390" s="2">
        <f>MACD!F2390</f>
        <v>-0.14455597146259461</v>
      </c>
      <c r="F2390" s="2">
        <f>'Moving Avg'!D2390</f>
        <v>158.26159999999999</v>
      </c>
      <c r="G2390" s="2">
        <f>'Moving Avg'!F2390</f>
        <v>154.46744000000004</v>
      </c>
      <c r="H2390" s="2">
        <f>'Moving Avg'!G2390</f>
        <v>147.75990599999992</v>
      </c>
      <c r="I2390" s="2">
        <f>'Moving Avg'!H2390</f>
        <v>146.0266639999999</v>
      </c>
      <c r="J2390" s="6" t="str">
        <f>OBV!F2390</f>
        <v>BULLISH</v>
      </c>
      <c r="K2390" s="6" t="str">
        <f>OBV!G2390</f>
        <v>NEUTRAL</v>
      </c>
      <c r="L2390" s="6" t="str">
        <f>OBV!H2390</f>
        <v>CONFIRMED BULLISH</v>
      </c>
    </row>
    <row r="2391" spans="1:12" ht="13.5" x14ac:dyDescent="0.25">
      <c r="A2391" s="3">
        <f>RSI!A2391</f>
        <v>45485</v>
      </c>
      <c r="B2391" s="2">
        <f>RSI!B2391</f>
        <v>160.94399999999999</v>
      </c>
      <c r="C2391" s="2">
        <f>RSI!I2391</f>
        <v>93.593824064136996</v>
      </c>
      <c r="D2391" s="2">
        <f>MACD!E2391</f>
        <v>-1.1704483179699707</v>
      </c>
      <c r="E2391" s="2">
        <f>MACD!F2391</f>
        <v>-0.34973444076406984</v>
      </c>
      <c r="F2391" s="2">
        <f>'Moving Avg'!D2391</f>
        <v>159.02799999999996</v>
      </c>
      <c r="G2391" s="2">
        <f>'Moving Avg'!F2391</f>
        <v>154.85064000000003</v>
      </c>
      <c r="H2391" s="2">
        <f>'Moving Avg'!G2391</f>
        <v>148.19227799999993</v>
      </c>
      <c r="I2391" s="2">
        <f>'Moving Avg'!H2391</f>
        <v>146.0935094999999</v>
      </c>
      <c r="J2391" s="6" t="str">
        <f>OBV!F2391</f>
        <v>BULLISH</v>
      </c>
      <c r="K2391" s="6" t="str">
        <f>OBV!G2391</f>
        <v>NEUTRAL</v>
      </c>
      <c r="L2391" s="6" t="str">
        <f>OBV!H2391</f>
        <v>CONFIRMED BULLISH</v>
      </c>
    </row>
    <row r="2392" spans="1:12" ht="13.5" x14ac:dyDescent="0.25">
      <c r="A2392" s="3">
        <f>RSI!A2392</f>
        <v>45488</v>
      </c>
      <c r="B2392" s="2">
        <f>RSI!B2392</f>
        <v>160.94399999999999</v>
      </c>
      <c r="C2392" s="2">
        <f>RSI!I2392</f>
        <v>93.593824064136996</v>
      </c>
      <c r="D2392" s="2">
        <f>MACD!E2392</f>
        <v>-1.6081398867353869</v>
      </c>
      <c r="E2392" s="2">
        <f>MACD!F2392</f>
        <v>-0.60141552995833325</v>
      </c>
      <c r="F2392" s="2">
        <f>'Moving Avg'!D2392</f>
        <v>159.60279999999997</v>
      </c>
      <c r="G2392" s="2">
        <f>'Moving Avg'!F2392</f>
        <v>155.23383999999999</v>
      </c>
      <c r="H2392" s="2">
        <f>'Moving Avg'!G2392</f>
        <v>148.62464999999997</v>
      </c>
      <c r="I2392" s="2">
        <f>'Moving Avg'!H2392</f>
        <v>146.1603549999999</v>
      </c>
      <c r="J2392" s="6" t="str">
        <f>OBV!F2392</f>
        <v>BULLISH</v>
      </c>
      <c r="K2392" s="6" t="str">
        <f>OBV!G2392</f>
        <v>NEUTRAL</v>
      </c>
      <c r="L2392" s="6" t="str">
        <f>OBV!H2392</f>
        <v>CONFIRMED BULLISH</v>
      </c>
    </row>
    <row r="2393" spans="1:12" ht="13.5" x14ac:dyDescent="0.25">
      <c r="A2393" s="3">
        <f>RSI!A2393</f>
        <v>45489</v>
      </c>
      <c r="B2393" s="2">
        <f>RSI!B2393</f>
        <v>160.94399999999999</v>
      </c>
      <c r="C2393" s="2">
        <f>RSI!I2393</f>
        <v>93.593824064136996</v>
      </c>
      <c r="D2393" s="2">
        <f>MACD!E2393</f>
        <v>-2.0937655900503387</v>
      </c>
      <c r="E2393" s="2">
        <f>MACD!F2393</f>
        <v>-0.89988554197673443</v>
      </c>
      <c r="F2393" s="2">
        <f>'Moving Avg'!D2393</f>
        <v>160.17759999999998</v>
      </c>
      <c r="G2393" s="2">
        <f>'Moving Avg'!F2393</f>
        <v>155.61704</v>
      </c>
      <c r="H2393" s="2">
        <f>'Moving Avg'!G2393</f>
        <v>149.05702199999999</v>
      </c>
      <c r="I2393" s="2">
        <f>'Moving Avg'!H2393</f>
        <v>146.2272004999999</v>
      </c>
      <c r="J2393" s="6" t="str">
        <f>OBV!F2393</f>
        <v>BULLISH</v>
      </c>
      <c r="K2393" s="6" t="str">
        <f>OBV!G2393</f>
        <v>NEUTRAL</v>
      </c>
      <c r="L2393" s="6" t="str">
        <f>OBV!H2393</f>
        <v>CONFIRMED BULLISH</v>
      </c>
    </row>
    <row r="2394" spans="1:12" ht="13.5" x14ac:dyDescent="0.25">
      <c r="A2394" s="3">
        <f>RSI!A2394</f>
        <v>45490</v>
      </c>
      <c r="B2394" s="2">
        <f>RSI!B2394</f>
        <v>157.11199999999999</v>
      </c>
      <c r="C2394" s="2">
        <f>RSI!I2394</f>
        <v>60.908781090042204</v>
      </c>
      <c r="D2394" s="2">
        <f>MACD!E2394</f>
        <v>-2.2593268608520702</v>
      </c>
      <c r="E2394" s="2">
        <f>MACD!F2394</f>
        <v>-1.1717738057518017</v>
      </c>
      <c r="F2394" s="2">
        <f>'Moving Avg'!D2394</f>
        <v>159.98599999999996</v>
      </c>
      <c r="G2394" s="2">
        <f>'Moving Avg'!F2394</f>
        <v>155.80864</v>
      </c>
      <c r="H2394" s="2">
        <f>'Moving Avg'!G2394</f>
        <v>149.41275400000001</v>
      </c>
      <c r="I2394" s="2">
        <f>'Moving Avg'!H2394</f>
        <v>146.2657199999999</v>
      </c>
      <c r="J2394" s="6" t="str">
        <f>OBV!F2394</f>
        <v>BULLISH</v>
      </c>
      <c r="K2394" s="6" t="str">
        <f>OBV!G2394</f>
        <v>NEUTRAL</v>
      </c>
      <c r="L2394" s="6" t="str">
        <f>OBV!H2394</f>
        <v>BULLISH DIVERGENCE</v>
      </c>
    </row>
    <row r="2395" spans="1:12" ht="13.5" x14ac:dyDescent="0.25">
      <c r="A2395" s="3">
        <f>RSI!A2395</f>
        <v>45491</v>
      </c>
      <c r="B2395" s="2">
        <f>RSI!B2395</f>
        <v>158.07</v>
      </c>
      <c r="C2395" s="2">
        <f>RSI!I2395</f>
        <v>64.268322268320162</v>
      </c>
      <c r="D2395" s="2">
        <f>MACD!E2395</f>
        <v>-2.4096916529519774</v>
      </c>
      <c r="E2395" s="2">
        <f>MACD!F2395</f>
        <v>-1.4193573751918369</v>
      </c>
      <c r="F2395" s="2">
        <f>'Moving Avg'!D2395</f>
        <v>159.60279999999997</v>
      </c>
      <c r="G2395" s="2">
        <f>'Moving Avg'!F2395</f>
        <v>156.04813999999999</v>
      </c>
      <c r="H2395" s="2">
        <f>'Moving Avg'!G2395</f>
        <v>149.787646</v>
      </c>
      <c r="I2395" s="2">
        <f>'Moving Avg'!H2395</f>
        <v>146.30902949999989</v>
      </c>
      <c r="J2395" s="6" t="str">
        <f>OBV!F2395</f>
        <v>BULLISH</v>
      </c>
      <c r="K2395" s="6" t="str">
        <f>OBV!G2395</f>
        <v>NEUTRAL</v>
      </c>
      <c r="L2395" s="6" t="str">
        <f>OBV!H2395</f>
        <v>BULLISH DIVERGENCE</v>
      </c>
    </row>
    <row r="2396" spans="1:12" ht="13.5" x14ac:dyDescent="0.25">
      <c r="A2396" s="3">
        <f>RSI!A2396</f>
        <v>45492</v>
      </c>
      <c r="B2396" s="2">
        <f>RSI!B2396</f>
        <v>159.89019999999999</v>
      </c>
      <c r="C2396" s="2">
        <f>RSI!I2396</f>
        <v>69.612009413351586</v>
      </c>
      <c r="D2396" s="2">
        <f>MACD!E2396</f>
        <v>-2.0999160153897662</v>
      </c>
      <c r="E2396" s="2">
        <f>MACD!F2396</f>
        <v>-1.555469103231423</v>
      </c>
      <c r="F2396" s="2">
        <f>'Moving Avg'!D2396</f>
        <v>159.39204000000001</v>
      </c>
      <c r="G2396" s="2">
        <f>'Moving Avg'!F2396</f>
        <v>156.37864999999999</v>
      </c>
      <c r="H2396" s="2">
        <f>'Moving Avg'!G2396</f>
        <v>150.19894200000002</v>
      </c>
      <c r="I2396" s="2">
        <f>'Moving Avg'!H2396</f>
        <v>146.3614399999999</v>
      </c>
      <c r="J2396" s="6" t="str">
        <f>OBV!F2396</f>
        <v>BULLISH</v>
      </c>
      <c r="K2396" s="6" t="str">
        <f>OBV!G2396</f>
        <v>NEUTRAL</v>
      </c>
      <c r="L2396" s="6" t="str">
        <f>OBV!H2396</f>
        <v>BULLISH DIVERGENCE</v>
      </c>
    </row>
    <row r="2397" spans="1:12" ht="13.5" x14ac:dyDescent="0.25">
      <c r="A2397" s="3">
        <f>RSI!A2397</f>
        <v>45495</v>
      </c>
      <c r="B2397" s="2">
        <f>RSI!B2397</f>
        <v>162.86000000000001</v>
      </c>
      <c r="C2397" s="2">
        <f>RSI!I2397</f>
        <v>75.935504125200595</v>
      </c>
      <c r="D2397" s="2">
        <f>MACD!E2397</f>
        <v>-1.937544606867931</v>
      </c>
      <c r="E2397" s="2">
        <f>MACD!F2397</f>
        <v>-1.6318842039587247</v>
      </c>
      <c r="F2397" s="2">
        <f>'Moving Avg'!D2397</f>
        <v>159.77524</v>
      </c>
      <c r="G2397" s="2">
        <f>'Moving Avg'!F2397</f>
        <v>156.85764999999998</v>
      </c>
      <c r="H2397" s="2">
        <f>'Moving Avg'!G2397</f>
        <v>150.669634</v>
      </c>
      <c r="I2397" s="2">
        <f>'Moving Avg'!H2397</f>
        <v>146.42869949999988</v>
      </c>
      <c r="J2397" s="6" t="str">
        <f>OBV!F2397</f>
        <v>BULLISH</v>
      </c>
      <c r="K2397" s="6" t="str">
        <f>OBV!G2397</f>
        <v>NEUTRAL</v>
      </c>
      <c r="L2397" s="6" t="str">
        <f>OBV!H2397</f>
        <v>CONFIRMED BULLISH</v>
      </c>
    </row>
    <row r="2398" spans="1:12" ht="13.5" x14ac:dyDescent="0.25">
      <c r="A2398" s="3">
        <f>RSI!A2398</f>
        <v>45496</v>
      </c>
      <c r="B2398" s="2">
        <f>RSI!B2398</f>
        <v>162.86000000000001</v>
      </c>
      <c r="C2398" s="2">
        <f>RSI!I2398</f>
        <v>75.935504125200595</v>
      </c>
      <c r="D2398" s="2">
        <f>MACD!E2398</f>
        <v>-1.8428371545289508</v>
      </c>
      <c r="E2398" s="2">
        <f>MACD!F2398</f>
        <v>-1.67407479407277</v>
      </c>
      <c r="F2398" s="2">
        <f>'Moving Avg'!D2398</f>
        <v>160.15843999999998</v>
      </c>
      <c r="G2398" s="2">
        <f>'Moving Avg'!F2398</f>
        <v>157.34622999999999</v>
      </c>
      <c r="H2398" s="2">
        <f>'Moving Avg'!G2398</f>
        <v>151.17699000000002</v>
      </c>
      <c r="I2398" s="2">
        <f>'Moving Avg'!H2398</f>
        <v>146.49595899999994</v>
      </c>
      <c r="J2398" s="6" t="str">
        <f>OBV!F2398</f>
        <v>BULLISH</v>
      </c>
      <c r="K2398" s="6" t="str">
        <f>OBV!G2398</f>
        <v>NEUTRAL</v>
      </c>
      <c r="L2398" s="6" t="str">
        <f>OBV!H2398</f>
        <v>CONFIRMED BULLISH</v>
      </c>
    </row>
    <row r="2399" spans="1:12" ht="13.5" x14ac:dyDescent="0.25">
      <c r="A2399" s="3">
        <f>RSI!A2399</f>
        <v>45497</v>
      </c>
      <c r="B2399" s="2">
        <f>RSI!B2399</f>
        <v>163.81800000000001</v>
      </c>
      <c r="C2399" s="2">
        <f>RSI!I2399</f>
        <v>77.673629043366347</v>
      </c>
      <c r="D2399" s="2">
        <f>MACD!E2399</f>
        <v>-1.8731850234425451</v>
      </c>
      <c r="E2399" s="2">
        <f>MACD!F2399</f>
        <v>-1.7138968399467251</v>
      </c>
      <c r="F2399" s="2">
        <f>'Moving Avg'!D2399</f>
        <v>161.49964</v>
      </c>
      <c r="G2399" s="2">
        <f>'Moving Avg'!F2399</f>
        <v>157.87313</v>
      </c>
      <c r="H2399" s="2">
        <f>'Moving Avg'!G2399</f>
        <v>151.703506</v>
      </c>
      <c r="I2399" s="2">
        <f>'Moving Avg'!H2399</f>
        <v>146.56800849999993</v>
      </c>
      <c r="J2399" s="6" t="str">
        <f>OBV!F2399</f>
        <v>BULLISH</v>
      </c>
      <c r="K2399" s="6" t="str">
        <f>OBV!G2399</f>
        <v>NEUTRAL</v>
      </c>
      <c r="L2399" s="6" t="str">
        <f>OBV!H2399</f>
        <v>CONFIRMED BULLISH</v>
      </c>
    </row>
    <row r="2400" spans="1:12" ht="13.5" x14ac:dyDescent="0.25">
      <c r="A2400" s="3">
        <f>RSI!A2400</f>
        <v>45499</v>
      </c>
      <c r="B2400" s="2">
        <f>RSI!B2400</f>
        <v>163.81800000000001</v>
      </c>
      <c r="C2400" s="2">
        <f>RSI!I2400</f>
        <v>77.673629043366347</v>
      </c>
      <c r="D2400" s="2">
        <f>MACD!E2400</f>
        <v>-1.6463500486775047</v>
      </c>
      <c r="E2400" s="2">
        <f>MACD!F2400</f>
        <v>-1.7003874816928812</v>
      </c>
      <c r="F2400" s="2">
        <f>'Moving Avg'!D2400</f>
        <v>162.64924000000002</v>
      </c>
      <c r="G2400" s="2">
        <f>'Moving Avg'!F2400</f>
        <v>158.40051000000003</v>
      </c>
      <c r="H2400" s="2">
        <f>'Moving Avg'!G2400</f>
        <v>152.23002200000002</v>
      </c>
      <c r="I2400" s="2">
        <f>'Moving Avg'!H2400</f>
        <v>146.64005799999993</v>
      </c>
      <c r="J2400" s="6" t="str">
        <f>OBV!F2400</f>
        <v>BULLISH</v>
      </c>
      <c r="K2400" s="6" t="str">
        <f>OBV!G2400</f>
        <v>NEUTRAL</v>
      </c>
      <c r="L2400" s="6" t="str">
        <f>OBV!H2400</f>
        <v>CONFIRMED BULLISH</v>
      </c>
    </row>
    <row r="2401" spans="1:12" ht="13.5" x14ac:dyDescent="0.25">
      <c r="A2401" s="3">
        <f>RSI!A2401</f>
        <v>45502</v>
      </c>
      <c r="B2401" s="2">
        <f>RSI!B2401</f>
        <v>157.11199999999999</v>
      </c>
      <c r="C2401" s="2">
        <f>RSI!I2401</f>
        <v>48.963127684588471</v>
      </c>
      <c r="D2401" s="2">
        <f>MACD!E2401</f>
        <v>-0.84941267473132598</v>
      </c>
      <c r="E2401" s="2">
        <f>MACD!F2401</f>
        <v>-1.5301925203005702</v>
      </c>
      <c r="F2401" s="2">
        <f>'Moving Avg'!D2401</f>
        <v>162.09359999999998</v>
      </c>
      <c r="G2401" s="2">
        <f>'Moving Avg'!F2401</f>
        <v>158.59211000000002</v>
      </c>
      <c r="H2401" s="2">
        <f>'Moving Avg'!G2401</f>
        <v>152.62241800000004</v>
      </c>
      <c r="I2401" s="2">
        <f>'Moving Avg'!H2401</f>
        <v>146.67857749999993</v>
      </c>
      <c r="J2401" s="6" t="str">
        <f>OBV!F2401</f>
        <v>BULLISH</v>
      </c>
      <c r="K2401" s="6" t="str">
        <f>OBV!G2401</f>
        <v>NEUTRAL</v>
      </c>
      <c r="L2401" s="6" t="str">
        <f>OBV!H2401</f>
        <v>BULLISH DIVERGENCE</v>
      </c>
    </row>
    <row r="2402" spans="1:12" ht="13.5" x14ac:dyDescent="0.25">
      <c r="A2402" s="3">
        <f>RSI!A2402</f>
        <v>45503</v>
      </c>
      <c r="B2402" s="2">
        <f>RSI!B2402</f>
        <v>157.11199999999999</v>
      </c>
      <c r="C2402" s="2">
        <f>RSI!I2402</f>
        <v>48.963127684588471</v>
      </c>
      <c r="D2402" s="2">
        <f>MACD!E2402</f>
        <v>-0.17168210910705284</v>
      </c>
      <c r="E2402" s="2">
        <f>MACD!F2402</f>
        <v>-1.2584904380618669</v>
      </c>
      <c r="F2402" s="2">
        <f>'Moving Avg'!D2402</f>
        <v>160.94399999999999</v>
      </c>
      <c r="G2402" s="2">
        <f>'Moving Avg'!F2402</f>
        <v>158.78371000000001</v>
      </c>
      <c r="H2402" s="2">
        <f>'Moving Avg'!G2402</f>
        <v>153.03314800000007</v>
      </c>
      <c r="I2402" s="2">
        <f>'Moving Avg'!H2402</f>
        <v>146.71709699999997</v>
      </c>
      <c r="J2402" s="6" t="str">
        <f>OBV!F2402</f>
        <v>BULLISH</v>
      </c>
      <c r="K2402" s="6" t="str">
        <f>OBV!G2402</f>
        <v>NEUTRAL</v>
      </c>
      <c r="L2402" s="6" t="str">
        <f>OBV!H2402</f>
        <v>BULLISH DIVERGENCE</v>
      </c>
    </row>
    <row r="2403" spans="1:12" ht="13.5" x14ac:dyDescent="0.25">
      <c r="A2403" s="3">
        <f>RSI!A2403</f>
        <v>45504</v>
      </c>
      <c r="B2403" s="2">
        <f>RSI!B2403</f>
        <v>159.98599999999999</v>
      </c>
      <c r="C2403" s="2">
        <f>RSI!I2403</f>
        <v>56.884388472090727</v>
      </c>
      <c r="D2403" s="2">
        <f>MACD!E2403</f>
        <v>0.19204049483340668</v>
      </c>
      <c r="E2403" s="2">
        <f>MACD!F2403</f>
        <v>-0.96838425148281226</v>
      </c>
      <c r="F2403" s="2">
        <f>'Moving Avg'!D2403</f>
        <v>160.36920000000001</v>
      </c>
      <c r="G2403" s="2">
        <f>'Moving Avg'!F2403</f>
        <v>159.14296000000002</v>
      </c>
      <c r="H2403" s="2">
        <f>'Moving Avg'!G2403</f>
        <v>153.50135800000004</v>
      </c>
      <c r="I2403" s="2">
        <f>'Moving Avg'!H2403</f>
        <v>146.76998649999996</v>
      </c>
      <c r="J2403" s="6" t="str">
        <f>OBV!F2403</f>
        <v>BULLISH</v>
      </c>
      <c r="K2403" s="6" t="str">
        <f>OBV!G2403</f>
        <v>NEUTRAL</v>
      </c>
      <c r="L2403" s="6" t="str">
        <f>OBV!H2403</f>
        <v>BULLISH DIVERGENCE</v>
      </c>
    </row>
    <row r="2404" spans="1:12" ht="13.5" x14ac:dyDescent="0.25">
      <c r="A2404" s="3">
        <f>RSI!A2404</f>
        <v>45505</v>
      </c>
      <c r="B2404" s="2">
        <f>RSI!B2404</f>
        <v>159.98599999999999</v>
      </c>
      <c r="C2404" s="2">
        <f>RSI!I2404</f>
        <v>56.884388472090727</v>
      </c>
      <c r="D2404" s="2">
        <f>MACD!E2404</f>
        <v>-0.10380123136519614</v>
      </c>
      <c r="E2404" s="2">
        <f>MACD!F2404</f>
        <v>-0.795467647459289</v>
      </c>
      <c r="F2404" s="2">
        <f>'Moving Avg'!D2404</f>
        <v>159.6028</v>
      </c>
      <c r="G2404" s="2">
        <f>'Moving Avg'!F2404</f>
        <v>159.50221000000002</v>
      </c>
      <c r="H2404" s="2">
        <f>'Moving Avg'!G2404</f>
        <v>153.96956800000007</v>
      </c>
      <c r="I2404" s="2">
        <f>'Moving Avg'!H2404</f>
        <v>146.82287599999995</v>
      </c>
      <c r="J2404" s="6" t="str">
        <f>OBV!F2404</f>
        <v>BEARISH</v>
      </c>
      <c r="K2404" s="6" t="str">
        <f>OBV!G2404</f>
        <v>NEUTRAL</v>
      </c>
      <c r="L2404" s="6" t="str">
        <f>OBV!H2404</f>
        <v>CONFIRMED BEARISH</v>
      </c>
    </row>
    <row r="2405" spans="1:12" ht="13.5" x14ac:dyDescent="0.25">
      <c r="A2405" s="3">
        <f>RSI!A2405</f>
        <v>45506</v>
      </c>
      <c r="B2405" s="2">
        <f>RSI!B2405</f>
        <v>159.98599999999999</v>
      </c>
      <c r="C2405" s="2">
        <f>RSI!I2405</f>
        <v>56.88438847209072</v>
      </c>
      <c r="D2405" s="2">
        <f>MACD!E2405</f>
        <v>-0.2197706609354384</v>
      </c>
      <c r="E2405" s="2">
        <f>MACD!F2405</f>
        <v>-0.68032825015451892</v>
      </c>
      <c r="F2405" s="2">
        <f>'Moving Avg'!D2405</f>
        <v>158.83639999999997</v>
      </c>
      <c r="G2405" s="2">
        <f>'Moving Avg'!F2405</f>
        <v>159.83751000000001</v>
      </c>
      <c r="H2405" s="2">
        <f>'Moving Avg'!G2405</f>
        <v>154.41791200000006</v>
      </c>
      <c r="I2405" s="2">
        <f>'Moving Avg'!H2405</f>
        <v>146.87576549999997</v>
      </c>
      <c r="J2405" s="6" t="str">
        <f>OBV!F2405</f>
        <v>BEARISH</v>
      </c>
      <c r="K2405" s="6" t="str">
        <f>OBV!G2405</f>
        <v>NEUTRAL</v>
      </c>
      <c r="L2405" s="6" t="str">
        <f>OBV!H2405</f>
        <v>CONFIRMED BEARISH</v>
      </c>
    </row>
    <row r="2406" spans="1:12" ht="13.5" x14ac:dyDescent="0.25">
      <c r="A2406" s="3">
        <f>RSI!A2406</f>
        <v>45509</v>
      </c>
      <c r="B2406" s="2">
        <f>RSI!B2406</f>
        <v>162.86000000000001</v>
      </c>
      <c r="C2406" s="2">
        <f>RSI!I2406</f>
        <v>63.885215367481976</v>
      </c>
      <c r="D2406" s="2">
        <f>MACD!E2406</f>
        <v>-0.26281826916357431</v>
      </c>
      <c r="E2406" s="2">
        <f>MACD!F2406</f>
        <v>-0.59682625395633004</v>
      </c>
      <c r="F2406" s="2">
        <f>'Moving Avg'!D2406</f>
        <v>159.98599999999999</v>
      </c>
      <c r="G2406" s="2">
        <f>'Moving Avg'!F2406</f>
        <v>160.12491000000003</v>
      </c>
      <c r="H2406" s="2">
        <f>'Moving Avg'!G2406</f>
        <v>154.92373600000002</v>
      </c>
      <c r="I2406" s="2">
        <f>'Moving Avg'!H2406</f>
        <v>146.94302499999995</v>
      </c>
      <c r="J2406" s="6" t="str">
        <f>OBV!F2406</f>
        <v>BULLISH</v>
      </c>
      <c r="K2406" s="6" t="str">
        <f>OBV!G2406</f>
        <v>NEUTRAL</v>
      </c>
      <c r="L2406" s="6" t="str">
        <f>OBV!H2406</f>
        <v>CONFIRMED BULLISH</v>
      </c>
    </row>
    <row r="2407" spans="1:12" ht="13.5" x14ac:dyDescent="0.25">
      <c r="A2407" s="3">
        <f>RSI!A2407</f>
        <v>45510</v>
      </c>
      <c r="B2407" s="2">
        <f>RSI!B2407</f>
        <v>162.86000000000001</v>
      </c>
      <c r="C2407" s="2">
        <f>RSI!I2407</f>
        <v>63.885215367481976</v>
      </c>
      <c r="D2407" s="2">
        <f>MACD!E2407</f>
        <v>0.12949848529200381</v>
      </c>
      <c r="E2407" s="2">
        <f>MACD!F2407</f>
        <v>-0.45156130610666328</v>
      </c>
      <c r="F2407" s="2">
        <f>'Moving Avg'!D2407</f>
        <v>161.13560000000001</v>
      </c>
      <c r="G2407" s="2">
        <f>'Moving Avg'!F2407</f>
        <v>160.36440999999999</v>
      </c>
      <c r="H2407" s="2">
        <f>'Moving Avg'!G2407</f>
        <v>155.38357600000001</v>
      </c>
      <c r="I2407" s="2">
        <f>'Moving Avg'!H2407</f>
        <v>147.02861649999997</v>
      </c>
      <c r="J2407" s="6" t="str">
        <f>OBV!F2407</f>
        <v>BULLISH</v>
      </c>
      <c r="K2407" s="6" t="str">
        <f>OBV!G2407</f>
        <v>NEUTRAL</v>
      </c>
      <c r="L2407" s="6" t="str">
        <f>OBV!H2407</f>
        <v>CONFIRMED BULLISH</v>
      </c>
    </row>
    <row r="2408" spans="1:12" ht="13.5" x14ac:dyDescent="0.25">
      <c r="A2408" s="3">
        <f>RSI!A2408</f>
        <v>45511</v>
      </c>
      <c r="B2408" s="2">
        <f>RSI!B2408</f>
        <v>162.86000000000001</v>
      </c>
      <c r="C2408" s="2">
        <f>RSI!I2408</f>
        <v>63.885215367481976</v>
      </c>
      <c r="D2408" s="2">
        <f>MACD!E2408</f>
        <v>0.43539339564560464</v>
      </c>
      <c r="E2408" s="2">
        <f>MACD!F2408</f>
        <v>-0.27417036575620973</v>
      </c>
      <c r="F2408" s="2">
        <f>'Moving Avg'!D2408</f>
        <v>161.71039999999999</v>
      </c>
      <c r="G2408" s="2">
        <f>'Moving Avg'!F2408</f>
        <v>160.60391000000001</v>
      </c>
      <c r="H2408" s="2">
        <f>'Moving Avg'!G2408</f>
        <v>155.76677600000002</v>
      </c>
      <c r="I2408" s="2">
        <f>'Moving Avg'!H2408</f>
        <v>147.11420799999993</v>
      </c>
      <c r="J2408" s="6" t="str">
        <f>OBV!F2408</f>
        <v>BULLISH</v>
      </c>
      <c r="K2408" s="6" t="str">
        <f>OBV!G2408</f>
        <v>NEUTRAL</v>
      </c>
      <c r="L2408" s="6" t="str">
        <f>OBV!H2408</f>
        <v>CONFIRMED BULLISH</v>
      </c>
    </row>
    <row r="2409" spans="1:12" ht="13.5" x14ac:dyDescent="0.25">
      <c r="A2409" s="3">
        <f>RSI!A2409</f>
        <v>45512</v>
      </c>
      <c r="B2409" s="2">
        <f>RSI!B2409</f>
        <v>162.86000000000001</v>
      </c>
      <c r="C2409" s="2">
        <f>RSI!I2409</f>
        <v>63.885215367481976</v>
      </c>
      <c r="D2409" s="2">
        <f>MACD!E2409</f>
        <v>0.81747751748227415</v>
      </c>
      <c r="E2409" s="2">
        <f>MACD!F2409</f>
        <v>-5.584078910851295E-2</v>
      </c>
      <c r="F2409" s="2">
        <f>'Moving Avg'!D2409</f>
        <v>162.2852</v>
      </c>
      <c r="G2409" s="2">
        <f>'Moving Avg'!F2409</f>
        <v>160.84341000000001</v>
      </c>
      <c r="H2409" s="2">
        <f>'Moving Avg'!G2409</f>
        <v>156.11165599999998</v>
      </c>
      <c r="I2409" s="2">
        <f>'Moving Avg'!H2409</f>
        <v>147.19979949999995</v>
      </c>
      <c r="J2409" s="6" t="str">
        <f>OBV!F2409</f>
        <v>BULLISH</v>
      </c>
      <c r="K2409" s="6" t="str">
        <f>OBV!G2409</f>
        <v>NEUTRAL</v>
      </c>
      <c r="L2409" s="6" t="str">
        <f>OBV!H2409</f>
        <v>CONFIRMED BULLISH</v>
      </c>
    </row>
    <row r="2410" spans="1:12" ht="13.5" x14ac:dyDescent="0.25">
      <c r="A2410" s="3">
        <f>RSI!A2410</f>
        <v>45513</v>
      </c>
      <c r="B2410" s="2">
        <f>RSI!B2410</f>
        <v>162.86000000000001</v>
      </c>
      <c r="C2410" s="2">
        <f>RSI!I2410</f>
        <v>63.885215367481976</v>
      </c>
      <c r="D2410" s="2">
        <f>MACD!E2410</f>
        <v>1.1184325700040745</v>
      </c>
      <c r="E2410" s="2">
        <f>MACD!F2410</f>
        <v>0.17901388271400454</v>
      </c>
      <c r="F2410" s="2">
        <f>'Moving Avg'!D2410</f>
        <v>162.86000000000001</v>
      </c>
      <c r="G2410" s="2">
        <f>'Moving Avg'!F2410</f>
        <v>160.98711000000003</v>
      </c>
      <c r="H2410" s="2">
        <f>'Moving Avg'!G2410</f>
        <v>156.43737599999997</v>
      </c>
      <c r="I2410" s="2">
        <f>'Moving Avg'!H2410</f>
        <v>147.28539099999998</v>
      </c>
      <c r="J2410" s="6" t="str">
        <f>OBV!F2410</f>
        <v>BULLISH</v>
      </c>
      <c r="K2410" s="6" t="str">
        <f>OBV!G2410</f>
        <v>NEUTRAL</v>
      </c>
      <c r="L2410" s="6" t="str">
        <f>OBV!H2410</f>
        <v>CONFIRMED BULLISH</v>
      </c>
    </row>
    <row r="2411" spans="1:12" ht="13.5" x14ac:dyDescent="0.25">
      <c r="A2411" s="3">
        <f>RSI!A2411</f>
        <v>45516</v>
      </c>
      <c r="B2411" s="2">
        <f>RSI!B2411</f>
        <v>162.86000000000001</v>
      </c>
      <c r="C2411" s="2">
        <f>RSI!I2411</f>
        <v>63.885215367481976</v>
      </c>
      <c r="D2411" s="2">
        <f>MACD!E2411</f>
        <v>0.32070296648123531</v>
      </c>
      <c r="E2411" s="2">
        <f>MACD!F2411</f>
        <v>0.20735169946745069</v>
      </c>
      <c r="F2411" s="2">
        <f>'Moving Avg'!D2411</f>
        <v>162.86000000000001</v>
      </c>
      <c r="G2411" s="2">
        <f>'Moving Avg'!F2411</f>
        <v>161.08291000000003</v>
      </c>
      <c r="H2411" s="2">
        <f>'Moving Avg'!G2411</f>
        <v>156.74393599999996</v>
      </c>
      <c r="I2411" s="2">
        <f>'Moving Avg'!H2411</f>
        <v>147.37098249999997</v>
      </c>
      <c r="J2411" s="6" t="str">
        <f>OBV!F2411</f>
        <v>NEUTRAL</v>
      </c>
      <c r="K2411" s="6" t="str">
        <f>OBV!G2411</f>
        <v>NEUTRAL</v>
      </c>
      <c r="L2411" s="6" t="str">
        <f>OBV!H2411</f>
        <v>NEUTRAL</v>
      </c>
    </row>
    <row r="2412" spans="1:12" ht="13.5" x14ac:dyDescent="0.25">
      <c r="A2412" s="3">
        <f>RSI!A2412</f>
        <v>45518</v>
      </c>
      <c r="B2412" s="2">
        <f>RSI!B2412</f>
        <v>162.86000000000001</v>
      </c>
      <c r="C2412" s="2">
        <f>RSI!I2412</f>
        <v>63.885215367481976</v>
      </c>
      <c r="D2412" s="2">
        <f>MACD!E2412</f>
        <v>-0.37345786780571189</v>
      </c>
      <c r="E2412" s="2">
        <f>MACD!F2412</f>
        <v>9.1189786012818172E-2</v>
      </c>
      <c r="F2412" s="2">
        <f>'Moving Avg'!D2412</f>
        <v>162.86000000000001</v>
      </c>
      <c r="G2412" s="2">
        <f>'Moving Avg'!F2412</f>
        <v>161.17871000000005</v>
      </c>
      <c r="H2412" s="2">
        <f>'Moving Avg'!G2412</f>
        <v>157.03133599999998</v>
      </c>
      <c r="I2412" s="2">
        <f>'Moving Avg'!H2412</f>
        <v>147.45657399999993</v>
      </c>
      <c r="J2412" s="6" t="str">
        <f>OBV!F2412</f>
        <v>NEUTRAL</v>
      </c>
      <c r="K2412" s="6" t="str">
        <f>OBV!G2412</f>
        <v>NEUTRAL</v>
      </c>
      <c r="L2412" s="6" t="str">
        <f>OBV!H2412</f>
        <v>NEUTRAL</v>
      </c>
    </row>
    <row r="2413" spans="1:12" ht="13.5" x14ac:dyDescent="0.25">
      <c r="A2413" s="3">
        <f>RSI!A2413</f>
        <v>45519</v>
      </c>
      <c r="B2413" s="2">
        <f>RSI!B2413</f>
        <v>162.86000000000001</v>
      </c>
      <c r="C2413" s="2">
        <f>RSI!I2413</f>
        <v>63.885215367481976</v>
      </c>
      <c r="D2413" s="2">
        <f>MACD!E2413</f>
        <v>-0.53641056853984992</v>
      </c>
      <c r="E2413" s="2">
        <f>MACD!F2413</f>
        <v>-3.4330284897715446E-2</v>
      </c>
      <c r="F2413" s="2">
        <f>'Moving Avg'!D2413</f>
        <v>162.86000000000001</v>
      </c>
      <c r="G2413" s="2">
        <f>'Moving Avg'!F2413</f>
        <v>161.27451000000005</v>
      </c>
      <c r="H2413" s="2">
        <f>'Moving Avg'!G2413</f>
        <v>157.28041599999997</v>
      </c>
      <c r="I2413" s="2">
        <f>'Moving Avg'!H2413</f>
        <v>147.560498</v>
      </c>
      <c r="J2413" s="6" t="str">
        <f>OBV!F2413</f>
        <v>NEUTRAL</v>
      </c>
      <c r="K2413" s="6" t="str">
        <f>OBV!G2413</f>
        <v>NEUTRAL</v>
      </c>
      <c r="L2413" s="6" t="str">
        <f>OBV!H2413</f>
        <v>NEUTRAL</v>
      </c>
    </row>
    <row r="2414" spans="1:12" ht="13.5" x14ac:dyDescent="0.25">
      <c r="A2414" s="3">
        <f>RSI!A2414</f>
        <v>45520</v>
      </c>
      <c r="B2414" s="2">
        <f>RSI!B2414</f>
        <v>161.90199999999999</v>
      </c>
      <c r="C2414" s="2">
        <f>RSI!I2414</f>
        <v>58.187500602664834</v>
      </c>
      <c r="D2414" s="2">
        <f>MACD!E2414</f>
        <v>-0.61975629625419515</v>
      </c>
      <c r="E2414" s="2">
        <f>MACD!F2414</f>
        <v>-0.1514154871690114</v>
      </c>
      <c r="F2414" s="2">
        <f>'Moving Avg'!D2414</f>
        <v>162.66840000000002</v>
      </c>
      <c r="G2414" s="2">
        <f>'Moving Avg'!F2414</f>
        <v>161.51401000000004</v>
      </c>
      <c r="H2414" s="2">
        <f>'Moving Avg'!G2414</f>
        <v>157.50841999999997</v>
      </c>
      <c r="I2414" s="2">
        <f>'Moving Avg'!H2414</f>
        <v>147.65963199999999</v>
      </c>
      <c r="J2414" s="6" t="str">
        <f>OBV!F2414</f>
        <v>BEARISH</v>
      </c>
      <c r="K2414" s="6" t="str">
        <f>OBV!G2414</f>
        <v>NEUTRAL</v>
      </c>
      <c r="L2414" s="6" t="str">
        <f>OBV!H2414</f>
        <v>CONFIRMED BEARISH</v>
      </c>
    </row>
    <row r="2415" spans="1:12" ht="13.5" x14ac:dyDescent="0.25">
      <c r="A2415" s="3">
        <f>RSI!A2415</f>
        <v>45523</v>
      </c>
      <c r="B2415" s="2">
        <f>RSI!B2415</f>
        <v>161.90199999999999</v>
      </c>
      <c r="C2415" s="2">
        <f>RSI!I2415</f>
        <v>58.187500602664834</v>
      </c>
      <c r="D2415" s="2">
        <f>MACD!E2415</f>
        <v>-0.69982766359441939</v>
      </c>
      <c r="E2415" s="2">
        <f>MACD!F2415</f>
        <v>-0.26109792245409302</v>
      </c>
      <c r="F2415" s="2">
        <f>'Moving Avg'!D2415</f>
        <v>162.4768</v>
      </c>
      <c r="G2415" s="2">
        <f>'Moving Avg'!F2415</f>
        <v>161.70561000000004</v>
      </c>
      <c r="H2415" s="2">
        <f>'Moving Avg'!G2415</f>
        <v>157.71917999999997</v>
      </c>
      <c r="I2415" s="2">
        <f>'Moving Avg'!H2415</f>
        <v>147.78168099999996</v>
      </c>
      <c r="J2415" s="6" t="str">
        <f>OBV!F2415</f>
        <v>BEARISH</v>
      </c>
      <c r="K2415" s="6" t="str">
        <f>OBV!G2415</f>
        <v>NEUTRAL</v>
      </c>
      <c r="L2415" s="6" t="str">
        <f>OBV!H2415</f>
        <v>CONFIRMED BEARISH</v>
      </c>
    </row>
    <row r="2416" spans="1:12" ht="13.5" x14ac:dyDescent="0.25">
      <c r="A2416" s="3">
        <f>RSI!A2416</f>
        <v>45524</v>
      </c>
      <c r="B2416" s="2">
        <f>RSI!B2416</f>
        <v>161.90199999999999</v>
      </c>
      <c r="C2416" s="2">
        <f>RSI!I2416</f>
        <v>58.187500602664834</v>
      </c>
      <c r="D2416" s="2">
        <f>MACD!E2416</f>
        <v>-0.33426730850663944</v>
      </c>
      <c r="E2416" s="2">
        <f>MACD!F2416</f>
        <v>-0.27573179966460232</v>
      </c>
      <c r="F2416" s="2">
        <f>'Moving Avg'!D2416</f>
        <v>162.28519999999997</v>
      </c>
      <c r="G2416" s="2">
        <f>'Moving Avg'!F2416</f>
        <v>161.80620000000005</v>
      </c>
      <c r="H2416" s="2">
        <f>'Moving Avg'!G2416</f>
        <v>157.92035999999996</v>
      </c>
      <c r="I2416" s="2">
        <f>'Moving Avg'!H2416</f>
        <v>147.90372999999997</v>
      </c>
      <c r="J2416" s="6" t="str">
        <f>OBV!F2416</f>
        <v>BEARISH</v>
      </c>
      <c r="K2416" s="6" t="str">
        <f>OBV!G2416</f>
        <v>NEUTRAL</v>
      </c>
      <c r="L2416" s="6" t="str">
        <f>OBV!H2416</f>
        <v>CONFIRMED BEARISH</v>
      </c>
    </row>
    <row r="2417" spans="1:12" ht="13.5" x14ac:dyDescent="0.25">
      <c r="A2417" s="3">
        <f>RSI!A2417</f>
        <v>45525</v>
      </c>
      <c r="B2417" s="2">
        <f>RSI!B2417</f>
        <v>161.90199999999999</v>
      </c>
      <c r="C2417" s="2">
        <f>RSI!I2417</f>
        <v>58.187500602664834</v>
      </c>
      <c r="D2417" s="2">
        <f>MACD!E2417</f>
        <v>-3.3132929922118137E-2</v>
      </c>
      <c r="E2417" s="2">
        <f>MACD!F2417</f>
        <v>-0.22721202571610549</v>
      </c>
      <c r="F2417" s="2">
        <f>'Moving Avg'!D2417</f>
        <v>162.09360000000001</v>
      </c>
      <c r="G2417" s="2">
        <f>'Moving Avg'!F2417</f>
        <v>161.75830000000005</v>
      </c>
      <c r="H2417" s="2">
        <f>'Moving Avg'!G2417</f>
        <v>158.10237999999993</v>
      </c>
      <c r="I2417" s="2">
        <f>'Moving Avg'!H2417</f>
        <v>148.02577899999994</v>
      </c>
      <c r="J2417" s="6" t="str">
        <f>OBV!F2417</f>
        <v>BEARISH</v>
      </c>
      <c r="K2417" s="6" t="str">
        <f>OBV!G2417</f>
        <v>NEUTRAL</v>
      </c>
      <c r="L2417" s="6" t="str">
        <f>OBV!H2417</f>
        <v>CONFIRMED BEARISH</v>
      </c>
    </row>
    <row r="2418" spans="1:12" ht="13.5" x14ac:dyDescent="0.25">
      <c r="A2418" s="3">
        <f>RSI!A2418</f>
        <v>45526</v>
      </c>
      <c r="B2418" s="2">
        <f>RSI!B2418</f>
        <v>161.90199999999999</v>
      </c>
      <c r="C2418" s="2">
        <f>RSI!I2418</f>
        <v>58.187500602664834</v>
      </c>
      <c r="D2418" s="2">
        <f>MACD!E2418</f>
        <v>0.21409352543523141</v>
      </c>
      <c r="E2418" s="2">
        <f>MACD!F2418</f>
        <v>-0.1389509154858381</v>
      </c>
      <c r="F2418" s="2">
        <f>'Moving Avg'!D2418</f>
        <v>161.90199999999999</v>
      </c>
      <c r="G2418" s="2">
        <f>'Moving Avg'!F2418</f>
        <v>161.71040000000005</v>
      </c>
      <c r="H2418" s="2">
        <f>'Moving Avg'!G2418</f>
        <v>158.27481999999995</v>
      </c>
      <c r="I2418" s="2">
        <f>'Moving Avg'!H2418</f>
        <v>148.12491299999994</v>
      </c>
      <c r="J2418" s="6" t="str">
        <f>OBV!F2418</f>
        <v>BEARISH</v>
      </c>
      <c r="K2418" s="6" t="str">
        <f>OBV!G2418</f>
        <v>NEUTRAL</v>
      </c>
      <c r="L2418" s="6" t="str">
        <f>OBV!H2418</f>
        <v>CONFIRMED BEARISH</v>
      </c>
    </row>
    <row r="2419" spans="1:12" ht="13.5" x14ac:dyDescent="0.25">
      <c r="A2419" s="3">
        <f>RSI!A2419</f>
        <v>45527</v>
      </c>
      <c r="B2419" s="2">
        <f>RSI!B2419</f>
        <v>161.90199999999999</v>
      </c>
      <c r="C2419" s="2">
        <f>RSI!I2419</f>
        <v>58.187500602664848</v>
      </c>
      <c r="D2419" s="2">
        <f>MACD!E2419</f>
        <v>0.41626703290398837</v>
      </c>
      <c r="E2419" s="2">
        <f>MACD!F2419</f>
        <v>-2.7907325807872807E-2</v>
      </c>
      <c r="F2419" s="2">
        <f>'Moving Avg'!D2419</f>
        <v>161.90199999999999</v>
      </c>
      <c r="G2419" s="2">
        <f>'Moving Avg'!F2419</f>
        <v>161.61460000000005</v>
      </c>
      <c r="H2419" s="2">
        <f>'Moving Avg'!G2419</f>
        <v>158.44725999999994</v>
      </c>
      <c r="I2419" s="2">
        <f>'Moving Avg'!H2419</f>
        <v>148.20571449999994</v>
      </c>
      <c r="J2419" s="6" t="str">
        <f>OBV!F2419</f>
        <v>NEUTRAL</v>
      </c>
      <c r="K2419" s="6" t="str">
        <f>OBV!G2419</f>
        <v>NEUTRAL</v>
      </c>
      <c r="L2419" s="6" t="str">
        <f>OBV!H2419</f>
        <v>NEUTRAL</v>
      </c>
    </row>
    <row r="2420" spans="1:12" ht="13.5" x14ac:dyDescent="0.25">
      <c r="A2420" s="3">
        <f>RSI!A2420</f>
        <v>45530</v>
      </c>
      <c r="B2420" s="2">
        <f>RSI!B2420</f>
        <v>161.90199999999999</v>
      </c>
      <c r="C2420" s="2">
        <f>RSI!I2420</f>
        <v>58.187500602664855</v>
      </c>
      <c r="D2420" s="2">
        <f>MACD!E2420</f>
        <v>0.5808386751327248</v>
      </c>
      <c r="E2420" s="2">
        <f>MACD!F2420</f>
        <v>9.3841874380246715E-2</v>
      </c>
      <c r="F2420" s="2">
        <f>'Moving Avg'!D2420</f>
        <v>161.90199999999999</v>
      </c>
      <c r="G2420" s="2">
        <f>'Moving Avg'!F2420</f>
        <v>161.51880000000006</v>
      </c>
      <c r="H2420" s="2">
        <f>'Moving Avg'!G2420</f>
        <v>158.61969999999997</v>
      </c>
      <c r="I2420" s="2">
        <f>'Moving Avg'!H2420</f>
        <v>148.28651599999989</v>
      </c>
      <c r="J2420" s="6" t="str">
        <f>OBV!F2420</f>
        <v>NEUTRAL</v>
      </c>
      <c r="K2420" s="6" t="str">
        <f>OBV!G2420</f>
        <v>NEUTRAL</v>
      </c>
      <c r="L2420" s="6" t="str">
        <f>OBV!H2420</f>
        <v>NEUTRAL</v>
      </c>
    </row>
    <row r="2421" spans="1:12" ht="13.5" x14ac:dyDescent="0.25">
      <c r="A2421" s="3">
        <f>RSI!A2421</f>
        <v>45531</v>
      </c>
      <c r="B2421" s="2">
        <f>RSI!B2421</f>
        <v>161.90199999999999</v>
      </c>
      <c r="C2421" s="2">
        <f>RSI!I2421</f>
        <v>58.187500602664855</v>
      </c>
      <c r="D2421" s="2">
        <f>MACD!E2421</f>
        <v>0.71407470622210667</v>
      </c>
      <c r="E2421" s="2">
        <f>MACD!F2421</f>
        <v>0.21788844074861874</v>
      </c>
      <c r="F2421" s="2">
        <f>'Moving Avg'!D2421</f>
        <v>161.90199999999999</v>
      </c>
      <c r="G2421" s="2">
        <f>'Moving Avg'!F2421</f>
        <v>161.75830000000005</v>
      </c>
      <c r="H2421" s="2">
        <f>'Moving Avg'!G2421</f>
        <v>158.79213999999996</v>
      </c>
      <c r="I2421" s="2">
        <f>'Moving Avg'!H2421</f>
        <v>148.3673174999999</v>
      </c>
      <c r="J2421" s="6" t="str">
        <f>OBV!F2421</f>
        <v>NEUTRAL</v>
      </c>
      <c r="K2421" s="6" t="str">
        <f>OBV!G2421</f>
        <v>NEUTRAL</v>
      </c>
      <c r="L2421" s="6" t="str">
        <f>OBV!H2421</f>
        <v>NEUTRAL</v>
      </c>
    </row>
    <row r="2422" spans="1:12" ht="13.5" x14ac:dyDescent="0.25">
      <c r="A2422" s="3">
        <f>RSI!A2422</f>
        <v>45532</v>
      </c>
      <c r="B2422" s="2">
        <f>RSI!B2422</f>
        <v>161.90199999999999</v>
      </c>
      <c r="C2422" s="2">
        <f>RSI!I2422</f>
        <v>58.187500602664855</v>
      </c>
      <c r="D2422" s="2">
        <f>MACD!E2422</f>
        <v>0.82124168549472643</v>
      </c>
      <c r="E2422" s="2">
        <f>MACD!F2422</f>
        <v>0.33855908969784032</v>
      </c>
      <c r="F2422" s="2">
        <f>'Moving Avg'!D2422</f>
        <v>161.90199999999999</v>
      </c>
      <c r="G2422" s="2">
        <f>'Moving Avg'!F2422</f>
        <v>161.99780000000004</v>
      </c>
      <c r="H2422" s="2">
        <f>'Moving Avg'!G2422</f>
        <v>158.96457999999996</v>
      </c>
      <c r="I2422" s="2">
        <f>'Moving Avg'!H2422</f>
        <v>148.46645149999986</v>
      </c>
      <c r="J2422" s="6" t="str">
        <f>OBV!F2422</f>
        <v>NEUTRAL</v>
      </c>
      <c r="K2422" s="6" t="str">
        <f>OBV!G2422</f>
        <v>NEUTRAL</v>
      </c>
      <c r="L2422" s="6" t="str">
        <f>OBV!H2422</f>
        <v>NEUTRAL</v>
      </c>
    </row>
    <row r="2423" spans="1:12" ht="13.5" x14ac:dyDescent="0.25">
      <c r="A2423" s="3">
        <f>RSI!A2423</f>
        <v>45533</v>
      </c>
      <c r="B2423" s="2">
        <f>RSI!B2423</f>
        <v>161.90199999999999</v>
      </c>
      <c r="C2423" s="2">
        <f>RSI!I2423</f>
        <v>58.187500602664855</v>
      </c>
      <c r="D2423" s="2">
        <f>MACD!E2423</f>
        <v>0.90676291785368335</v>
      </c>
      <c r="E2423" s="2">
        <f>MACD!F2423</f>
        <v>0.45219985532900897</v>
      </c>
      <c r="F2423" s="2">
        <f>'Moving Avg'!D2423</f>
        <v>161.90199999999999</v>
      </c>
      <c r="G2423" s="2">
        <f>'Moving Avg'!F2423</f>
        <v>162.09360000000004</v>
      </c>
      <c r="H2423" s="2">
        <f>'Moving Avg'!G2423</f>
        <v>159.13701999999995</v>
      </c>
      <c r="I2423" s="2">
        <f>'Moving Avg'!H2423</f>
        <v>148.54266999999987</v>
      </c>
      <c r="J2423" s="6" t="str">
        <f>OBV!F2423</f>
        <v>NEUTRAL</v>
      </c>
      <c r="K2423" s="6" t="str">
        <f>OBV!G2423</f>
        <v>NEUTRAL</v>
      </c>
      <c r="L2423" s="6" t="str">
        <f>OBV!H2423</f>
        <v>NEUTRAL</v>
      </c>
    </row>
    <row r="2424" spans="1:12" ht="13.5" x14ac:dyDescent="0.25">
      <c r="A2424" s="3">
        <f>RSI!A2424</f>
        <v>45534</v>
      </c>
      <c r="B2424" s="2">
        <f>RSI!B2424</f>
        <v>161.90199999999999</v>
      </c>
      <c r="C2424" s="2">
        <f>RSI!I2424</f>
        <v>58.187500602664855</v>
      </c>
      <c r="D2424" s="2">
        <f>MACD!E2424</f>
        <v>0.82696601536733283</v>
      </c>
      <c r="E2424" s="2">
        <f>MACD!F2424</f>
        <v>0.52715308733667376</v>
      </c>
      <c r="F2424" s="2">
        <f>'Moving Avg'!D2424</f>
        <v>161.90199999999999</v>
      </c>
      <c r="G2424" s="2">
        <f>'Moving Avg'!F2424</f>
        <v>162.18940000000003</v>
      </c>
      <c r="H2424" s="2">
        <f>'Moving Avg'!G2424</f>
        <v>159.30945999999997</v>
      </c>
      <c r="I2424" s="2">
        <f>'Moving Avg'!H2424</f>
        <v>148.61888849999985</v>
      </c>
      <c r="J2424" s="6" t="str">
        <f>OBV!F2424</f>
        <v>NEUTRAL</v>
      </c>
      <c r="K2424" s="6" t="str">
        <f>OBV!G2424</f>
        <v>NEUTRAL</v>
      </c>
      <c r="L2424" s="6" t="str">
        <f>OBV!H2424</f>
        <v>NEUTRAL</v>
      </c>
    </row>
    <row r="2425" spans="1:12" ht="13.5" x14ac:dyDescent="0.25">
      <c r="A2425" s="3">
        <f>RSI!A2425</f>
        <v>45537</v>
      </c>
      <c r="B2425" s="2">
        <f>RSI!B2425</f>
        <v>161.90199999999999</v>
      </c>
      <c r="C2425" s="2">
        <f>RSI!I2425</f>
        <v>58.187500602664848</v>
      </c>
      <c r="D2425" s="2">
        <f>MACD!E2425</f>
        <v>0.75502296053764439</v>
      </c>
      <c r="E2425" s="2">
        <f>MACD!F2425</f>
        <v>0.57272706197686796</v>
      </c>
      <c r="F2425" s="2">
        <f>'Moving Avg'!D2425</f>
        <v>161.90199999999999</v>
      </c>
      <c r="G2425" s="2">
        <f>'Moving Avg'!F2425</f>
        <v>162.28520000000003</v>
      </c>
      <c r="H2425" s="2">
        <f>'Moving Avg'!G2425</f>
        <v>159.48189999999994</v>
      </c>
      <c r="I2425" s="2">
        <f>'Moving Avg'!H2425</f>
        <v>148.69510699999987</v>
      </c>
      <c r="J2425" s="6" t="str">
        <f>OBV!F2425</f>
        <v>NEUTRAL</v>
      </c>
      <c r="K2425" s="6" t="str">
        <f>OBV!G2425</f>
        <v>NEUTRAL</v>
      </c>
      <c r="L2425" s="6" t="str">
        <f>OBV!H2425</f>
        <v>NEUTRAL</v>
      </c>
    </row>
    <row r="2426" spans="1:12" ht="13.5" x14ac:dyDescent="0.25">
      <c r="A2426" s="3">
        <f>RSI!A2426</f>
        <v>45538</v>
      </c>
      <c r="B2426" s="2">
        <f>RSI!B2426</f>
        <v>161.90199999999999</v>
      </c>
      <c r="C2426" s="2">
        <f>RSI!I2426</f>
        <v>58.187500602664848</v>
      </c>
      <c r="D2426" s="2">
        <f>MACD!E2426</f>
        <v>0.69005306902678853</v>
      </c>
      <c r="E2426" s="2">
        <f>MACD!F2426</f>
        <v>0.59619226338685205</v>
      </c>
      <c r="F2426" s="2">
        <f>'Moving Avg'!D2426</f>
        <v>161.90199999999999</v>
      </c>
      <c r="G2426" s="2">
        <f>'Moving Avg'!F2426</f>
        <v>162.23730000000003</v>
      </c>
      <c r="H2426" s="2">
        <f>'Moving Avg'!G2426</f>
        <v>159.65433999999996</v>
      </c>
      <c r="I2426" s="2">
        <f>'Moving Avg'!H2426</f>
        <v>148.77132549999985</v>
      </c>
      <c r="J2426" s="6" t="str">
        <f>OBV!F2426</f>
        <v>NEUTRAL</v>
      </c>
      <c r="K2426" s="6" t="str">
        <f>OBV!G2426</f>
        <v>NEUTRAL</v>
      </c>
      <c r="L2426" s="6" t="str">
        <f>OBV!H2426</f>
        <v>NEUTRAL</v>
      </c>
    </row>
    <row r="2427" spans="1:12" ht="13.5" x14ac:dyDescent="0.25">
      <c r="A2427" s="3">
        <f>RSI!A2427</f>
        <v>45539</v>
      </c>
      <c r="B2427" s="2">
        <f>RSI!B2427</f>
        <v>161.90199999999999</v>
      </c>
      <c r="C2427" s="2">
        <f>RSI!I2427</f>
        <v>58.187500602664855</v>
      </c>
      <c r="D2427" s="2">
        <f>MACD!E2427</f>
        <v>0.63128687973451747</v>
      </c>
      <c r="E2427" s="2">
        <f>MACD!F2427</f>
        <v>0.60321118665638518</v>
      </c>
      <c r="F2427" s="2">
        <f>'Moving Avg'!D2427</f>
        <v>161.90199999999999</v>
      </c>
      <c r="G2427" s="2">
        <f>'Moving Avg'!F2427</f>
        <v>162.18940000000003</v>
      </c>
      <c r="H2427" s="2">
        <f>'Moving Avg'!G2427</f>
        <v>159.82677999999996</v>
      </c>
      <c r="I2427" s="2">
        <f>'Moving Avg'!H2427</f>
        <v>148.84754399999983</v>
      </c>
      <c r="J2427" s="6" t="str">
        <f>OBV!F2427</f>
        <v>NEUTRAL</v>
      </c>
      <c r="K2427" s="6" t="str">
        <f>OBV!G2427</f>
        <v>NEUTRAL</v>
      </c>
      <c r="L2427" s="6" t="str">
        <f>OBV!H2427</f>
        <v>NEUTRAL</v>
      </c>
    </row>
    <row r="2428" spans="1:12" ht="13.5" x14ac:dyDescent="0.25">
      <c r="A2428" s="3">
        <f>RSI!A2428</f>
        <v>45540</v>
      </c>
      <c r="B2428" s="2">
        <f>RSI!B2428</f>
        <v>161.90199999999999</v>
      </c>
      <c r="C2428" s="2">
        <f>RSI!I2428</f>
        <v>58.187500602664855</v>
      </c>
      <c r="D2428" s="2">
        <f>MACD!E2428</f>
        <v>0.57805084106124127</v>
      </c>
      <c r="E2428" s="2">
        <f>MACD!F2428</f>
        <v>0.59817911753735642</v>
      </c>
      <c r="F2428" s="2">
        <f>'Moving Avg'!D2428</f>
        <v>161.90199999999999</v>
      </c>
      <c r="G2428" s="2">
        <f>'Moving Avg'!F2428</f>
        <v>162.14150000000001</v>
      </c>
      <c r="H2428" s="2">
        <f>'Moving Avg'!G2428</f>
        <v>160.00305199999997</v>
      </c>
      <c r="I2428" s="2">
        <f>'Moving Avg'!H2428</f>
        <v>148.92376249999978</v>
      </c>
      <c r="J2428" s="6" t="str">
        <f>OBV!F2428</f>
        <v>NEUTRAL</v>
      </c>
      <c r="K2428" s="6" t="str">
        <f>OBV!G2428</f>
        <v>NEUTRAL</v>
      </c>
      <c r="L2428" s="6" t="str">
        <f>OBV!H2428</f>
        <v>NEUTRAL</v>
      </c>
    </row>
    <row r="2429" spans="1:12" ht="13.5" x14ac:dyDescent="0.25">
      <c r="A2429" s="3">
        <f>RSI!A2429</f>
        <v>45541</v>
      </c>
      <c r="B2429" s="2">
        <f>RSI!B2429</f>
        <v>161.90199999999999</v>
      </c>
      <c r="C2429" s="2">
        <f>RSI!I2429</f>
        <v>58.187500602664855</v>
      </c>
      <c r="D2429" s="2">
        <f>MACD!E2429</f>
        <v>0.52975421998036154</v>
      </c>
      <c r="E2429" s="2">
        <f>MACD!F2429</f>
        <v>0.58449413802595751</v>
      </c>
      <c r="F2429" s="2">
        <f>'Moving Avg'!D2429</f>
        <v>161.90199999999999</v>
      </c>
      <c r="G2429" s="2">
        <f>'Moving Avg'!F2429</f>
        <v>162.09360000000004</v>
      </c>
      <c r="H2429" s="2">
        <f>'Moving Avg'!G2429</f>
        <v>160.17549199999996</v>
      </c>
      <c r="I2429" s="2">
        <f>'Moving Avg'!H2429</f>
        <v>148.99998099999982</v>
      </c>
      <c r="J2429" s="6" t="str">
        <f>OBV!F2429</f>
        <v>NEUTRAL</v>
      </c>
      <c r="K2429" s="6" t="str">
        <f>OBV!G2429</f>
        <v>NEUTRAL</v>
      </c>
      <c r="L2429" s="6" t="str">
        <f>OBV!H2429</f>
        <v>NEUTRAL</v>
      </c>
    </row>
    <row r="2430" spans="1:12" ht="13.5" x14ac:dyDescent="0.25">
      <c r="A2430" s="3">
        <f>RSI!A2430</f>
        <v>45544</v>
      </c>
      <c r="B2430" s="2">
        <f>RSI!B2430</f>
        <v>155.196</v>
      </c>
      <c r="C2430" s="2">
        <f>RSI!I2430</f>
        <v>19.119244029187357</v>
      </c>
      <c r="D2430" s="2">
        <f>MACD!E2430</f>
        <v>0.98261864255252362</v>
      </c>
      <c r="E2430" s="2">
        <f>MACD!F2430</f>
        <v>0.66411903893127078</v>
      </c>
      <c r="F2430" s="2">
        <f>'Moving Avg'!D2430</f>
        <v>160.5608</v>
      </c>
      <c r="G2430" s="2">
        <f>'Moving Avg'!F2430</f>
        <v>161.71040000000002</v>
      </c>
      <c r="H2430" s="2">
        <f>'Moving Avg'!G2430</f>
        <v>160.21400399999996</v>
      </c>
      <c r="I2430" s="2">
        <f>'Moving Avg'!H2430</f>
        <v>149.04266949999979</v>
      </c>
      <c r="J2430" s="6" t="str">
        <f>OBV!F2430</f>
        <v>BEARISH</v>
      </c>
      <c r="K2430" s="6" t="str">
        <f>OBV!G2430</f>
        <v>NEUTRAL</v>
      </c>
      <c r="L2430" s="6" t="str">
        <f>OBV!H2430</f>
        <v>CONFIRMED BEARISH</v>
      </c>
    </row>
    <row r="2431" spans="1:12" ht="13.5" x14ac:dyDescent="0.25">
      <c r="A2431" s="3">
        <f>RSI!A2431</f>
        <v>45545</v>
      </c>
      <c r="B2431" s="2">
        <f>RSI!B2431</f>
        <v>156.154</v>
      </c>
      <c r="C2431" s="2">
        <f>RSI!I2431</f>
        <v>26.691658330816352</v>
      </c>
      <c r="D2431" s="2">
        <f>MACD!E2431</f>
        <v>1.3316877070457735</v>
      </c>
      <c r="E2431" s="2">
        <f>MACD!F2431</f>
        <v>0.79763277255417142</v>
      </c>
      <c r="F2431" s="2">
        <f>'Moving Avg'!D2431</f>
        <v>159.41119999999998</v>
      </c>
      <c r="G2431" s="2">
        <f>'Moving Avg'!F2431</f>
        <v>161.37510000000003</v>
      </c>
      <c r="H2431" s="2">
        <f>'Moving Avg'!G2431</f>
        <v>160.27148399999999</v>
      </c>
      <c r="I2431" s="2">
        <f>'Moving Avg'!H2431</f>
        <v>149.09014799999977</v>
      </c>
      <c r="J2431" s="6" t="str">
        <f>OBV!F2431</f>
        <v>BULLISH</v>
      </c>
      <c r="K2431" s="6" t="str">
        <f>OBV!G2431</f>
        <v>NEUTRAL</v>
      </c>
      <c r="L2431" s="6" t="str">
        <f>OBV!H2431</f>
        <v>BULLISH DIVERGENCE</v>
      </c>
    </row>
    <row r="2432" spans="1:12" ht="13.5" x14ac:dyDescent="0.25">
      <c r="A2432" s="3">
        <f>RSI!A2432</f>
        <v>45546</v>
      </c>
      <c r="B2432" s="2">
        <f>RSI!B2432</f>
        <v>156.154</v>
      </c>
      <c r="C2432" s="2">
        <f>RSI!I2432</f>
        <v>26.691658330816338</v>
      </c>
      <c r="D2432" s="2">
        <f>MACD!E2432</f>
        <v>1.6555032110556169</v>
      </c>
      <c r="E2432" s="2">
        <f>MACD!F2432</f>
        <v>0.96920686025446057</v>
      </c>
      <c r="F2432" s="2">
        <f>'Moving Avg'!D2432</f>
        <v>158.26159999999999</v>
      </c>
      <c r="G2432" s="2">
        <f>'Moving Avg'!F2432</f>
        <v>161.03980000000001</v>
      </c>
      <c r="H2432" s="2">
        <f>'Moving Avg'!G2432</f>
        <v>160.32896399999998</v>
      </c>
      <c r="I2432" s="2">
        <f>'Moving Avg'!H2432</f>
        <v>149.13762649999975</v>
      </c>
      <c r="J2432" s="6" t="str">
        <f>OBV!F2432</f>
        <v>BULLISH</v>
      </c>
      <c r="K2432" s="6" t="str">
        <f>OBV!G2432</f>
        <v>NEUTRAL</v>
      </c>
      <c r="L2432" s="6" t="str">
        <f>OBV!H2432</f>
        <v>BULLISH DIVERGENCE</v>
      </c>
    </row>
    <row r="2433" spans="1:12" ht="13.5" x14ac:dyDescent="0.25">
      <c r="A2433" s="3">
        <f>RSI!A2433</f>
        <v>45547</v>
      </c>
      <c r="B2433" s="2">
        <f>RSI!B2433</f>
        <v>157.11199999999999</v>
      </c>
      <c r="C2433" s="2">
        <f>RSI!I2433</f>
        <v>33.871982247900746</v>
      </c>
      <c r="D2433" s="2">
        <f>MACD!E2433</f>
        <v>1.8848799938433558</v>
      </c>
      <c r="E2433" s="2">
        <f>MACD!F2433</f>
        <v>1.1523414869722397</v>
      </c>
      <c r="F2433" s="2">
        <f>'Moving Avg'!D2433</f>
        <v>157.30359999999999</v>
      </c>
      <c r="G2433" s="2">
        <f>'Moving Avg'!F2433</f>
        <v>160.75240000000002</v>
      </c>
      <c r="H2433" s="2">
        <f>'Moving Avg'!G2433</f>
        <v>160.41518399999998</v>
      </c>
      <c r="I2433" s="2">
        <f>'Moving Avg'!H2433</f>
        <v>149.18989499999975</v>
      </c>
      <c r="J2433" s="6" t="str">
        <f>OBV!F2433</f>
        <v>BULLISH</v>
      </c>
      <c r="K2433" s="6" t="str">
        <f>OBV!G2433</f>
        <v>NEUTRAL</v>
      </c>
      <c r="L2433" s="6" t="str">
        <f>OBV!H2433</f>
        <v>BULLISH DIVERGENCE</v>
      </c>
    </row>
    <row r="2434" spans="1:12" ht="13.5" x14ac:dyDescent="0.25">
      <c r="A2434" s="3">
        <f>RSI!A2434</f>
        <v>45548</v>
      </c>
      <c r="B2434" s="2">
        <f>RSI!B2434</f>
        <v>157.11199999999999</v>
      </c>
      <c r="C2434" s="2">
        <f>RSI!I2434</f>
        <v>33.871982247900746</v>
      </c>
      <c r="D2434" s="2">
        <f>MACD!E2434</f>
        <v>2.0976979291460793</v>
      </c>
      <c r="E2434" s="2">
        <f>MACD!F2434</f>
        <v>1.3414127754070078</v>
      </c>
      <c r="F2434" s="2">
        <f>'Moving Avg'!D2434</f>
        <v>156.34559999999999</v>
      </c>
      <c r="G2434" s="2">
        <f>'Moving Avg'!F2434</f>
        <v>160.5129</v>
      </c>
      <c r="H2434" s="2">
        <f>'Moving Avg'!G2434</f>
        <v>160.50140400000001</v>
      </c>
      <c r="I2434" s="2">
        <f>'Moving Avg'!H2434</f>
        <v>149.24216349999978</v>
      </c>
      <c r="J2434" s="6" t="str">
        <f>OBV!F2434</f>
        <v>BULLISH</v>
      </c>
      <c r="K2434" s="6" t="str">
        <f>OBV!G2434</f>
        <v>NEUTRAL</v>
      </c>
      <c r="L2434" s="6" t="str">
        <f>OBV!H2434</f>
        <v>BULLISH DIVERGENCE</v>
      </c>
    </row>
    <row r="2435" spans="1:12" ht="13.5" x14ac:dyDescent="0.25">
      <c r="A2435" s="3">
        <f>RSI!A2435</f>
        <v>45551</v>
      </c>
      <c r="B2435" s="2">
        <f>RSI!B2435</f>
        <v>155.2439</v>
      </c>
      <c r="C2435" s="2">
        <f>RSI!I2435</f>
        <v>27.729583968621967</v>
      </c>
      <c r="D2435" s="2">
        <f>MACD!E2435</f>
        <v>2.4334949106037982</v>
      </c>
      <c r="E2435" s="2">
        <f>MACD!F2435</f>
        <v>1.559829202446366</v>
      </c>
      <c r="F2435" s="2">
        <f>'Moving Avg'!D2435</f>
        <v>156.35517999999996</v>
      </c>
      <c r="G2435" s="2">
        <f>'Moving Avg'!F2435</f>
        <v>160.17999500000002</v>
      </c>
      <c r="H2435" s="2">
        <f>'Moving Avg'!G2435</f>
        <v>160.54068200000003</v>
      </c>
      <c r="I2435" s="2">
        <f>'Moving Avg'!H2435</f>
        <v>149.28509149999977</v>
      </c>
      <c r="J2435" s="6" t="str">
        <f>OBV!F2435</f>
        <v>BULLISH</v>
      </c>
      <c r="K2435" s="6" t="str">
        <f>OBV!G2435</f>
        <v>NEUTRAL</v>
      </c>
      <c r="L2435" s="6" t="str">
        <f>OBV!H2435</f>
        <v>CONFIRMED BULLISH</v>
      </c>
    </row>
    <row r="2436" spans="1:12" ht="13.5" x14ac:dyDescent="0.25">
      <c r="A2436" s="3">
        <f>RSI!A2436</f>
        <v>45552</v>
      </c>
      <c r="B2436" s="2">
        <f>RSI!B2436</f>
        <v>155.2439</v>
      </c>
      <c r="C2436" s="2">
        <f>RSI!I2436</f>
        <v>27.729583968621952</v>
      </c>
      <c r="D2436" s="2">
        <f>MACD!E2436</f>
        <v>2.7447273614826031</v>
      </c>
      <c r="E2436" s="2">
        <f>MACD!F2436</f>
        <v>1.7968088342536137</v>
      </c>
      <c r="F2436" s="2">
        <f>'Moving Avg'!D2436</f>
        <v>156.17315999999997</v>
      </c>
      <c r="G2436" s="2">
        <f>'Moving Avg'!F2436</f>
        <v>159.84709000000001</v>
      </c>
      <c r="H2436" s="2">
        <f>'Moving Avg'!G2436</f>
        <v>160.50332000000006</v>
      </c>
      <c r="I2436" s="2">
        <f>'Moving Avg'!H2436</f>
        <v>149.32801949999978</v>
      </c>
      <c r="J2436" s="6" t="str">
        <f>OBV!F2436</f>
        <v>BULLISH</v>
      </c>
      <c r="K2436" s="6" t="str">
        <f>OBV!G2436</f>
        <v>NEUTRAL</v>
      </c>
      <c r="L2436" s="6" t="str">
        <f>OBV!H2436</f>
        <v>BULLISH DIVERGENCE</v>
      </c>
    </row>
    <row r="2437" spans="1:12" ht="13.5" x14ac:dyDescent="0.25">
      <c r="A2437" s="3">
        <f>RSI!A2437</f>
        <v>45553</v>
      </c>
      <c r="B2437" s="2">
        <f>RSI!B2437</f>
        <v>155.196</v>
      </c>
      <c r="C2437" s="2">
        <f>RSI!I2437</f>
        <v>27.580850136298849</v>
      </c>
      <c r="D2437" s="2">
        <f>MACD!E2437</f>
        <v>3.0367154371114964</v>
      </c>
      <c r="E2437" s="2">
        <f>MACD!F2437</f>
        <v>2.0447901548251903</v>
      </c>
      <c r="F2437" s="2">
        <f>'Moving Avg'!D2437</f>
        <v>155.98156</v>
      </c>
      <c r="G2437" s="2">
        <f>'Moving Avg'!F2437</f>
        <v>159.51179000000002</v>
      </c>
      <c r="H2437" s="2">
        <f>'Moving Avg'!G2437</f>
        <v>160.44584000000006</v>
      </c>
      <c r="I2437" s="2">
        <f>'Moving Avg'!H2437</f>
        <v>149.37070799999978</v>
      </c>
      <c r="J2437" s="6" t="str">
        <f>OBV!F2437</f>
        <v>BULLISH</v>
      </c>
      <c r="K2437" s="6" t="str">
        <f>OBV!G2437</f>
        <v>NEUTRAL</v>
      </c>
      <c r="L2437" s="6" t="str">
        <f>OBV!H2437</f>
        <v>BULLISH DIVERGENCE</v>
      </c>
    </row>
    <row r="2438" spans="1:12" ht="13.5" x14ac:dyDescent="0.25">
      <c r="A2438" s="3">
        <f>RSI!A2438</f>
        <v>45554</v>
      </c>
      <c r="B2438" s="2">
        <f>RSI!B2438</f>
        <v>159.02799999999999</v>
      </c>
      <c r="C2438" s="2">
        <f>RSI!I2438</f>
        <v>50.46927007358839</v>
      </c>
      <c r="D2438" s="2">
        <f>MACD!E2438</f>
        <v>3.0234443802724513</v>
      </c>
      <c r="E2438" s="2">
        <f>MACD!F2438</f>
        <v>2.2405209999146427</v>
      </c>
      <c r="F2438" s="2">
        <f>'Moving Avg'!D2438</f>
        <v>156.36475999999999</v>
      </c>
      <c r="G2438" s="2">
        <f>'Moving Avg'!F2438</f>
        <v>159.36809</v>
      </c>
      <c r="H2438" s="2">
        <f>'Moving Avg'!G2438</f>
        <v>160.46500000000006</v>
      </c>
      <c r="I2438" s="2">
        <f>'Moving Avg'!H2438</f>
        <v>149.43255649999975</v>
      </c>
      <c r="J2438" s="6" t="str">
        <f>OBV!F2438</f>
        <v>BEARISH</v>
      </c>
      <c r="K2438" s="6" t="str">
        <f>OBV!G2438</f>
        <v>NEUTRAL</v>
      </c>
      <c r="L2438" s="6" t="str">
        <f>OBV!H2438</f>
        <v>BEARISH DIVERGENCE</v>
      </c>
    </row>
    <row r="2439" spans="1:12" ht="13.5" x14ac:dyDescent="0.25">
      <c r="A2439" s="3">
        <f>RSI!A2439</f>
        <v>45555</v>
      </c>
      <c r="B2439" s="2">
        <f>RSI!B2439</f>
        <v>159.02799999999999</v>
      </c>
      <c r="C2439" s="2">
        <f>RSI!I2439</f>
        <v>50.46927007358839</v>
      </c>
      <c r="D2439" s="2">
        <f>MACD!E2439</f>
        <v>3.0113437587572776</v>
      </c>
      <c r="E2439" s="2">
        <f>MACD!F2439</f>
        <v>2.3946855516831698</v>
      </c>
      <c r="F2439" s="2">
        <f>'Moving Avg'!D2439</f>
        <v>156.74796000000001</v>
      </c>
      <c r="G2439" s="2">
        <f>'Moving Avg'!F2439</f>
        <v>159.22439</v>
      </c>
      <c r="H2439" s="2">
        <f>'Moving Avg'!G2439</f>
        <v>160.48416000000006</v>
      </c>
      <c r="I2439" s="2">
        <f>'Moving Avg'!H2439</f>
        <v>149.4944049999998</v>
      </c>
      <c r="J2439" s="6" t="str">
        <f>OBV!F2439</f>
        <v>BEARISH</v>
      </c>
      <c r="K2439" s="6" t="str">
        <f>OBV!G2439</f>
        <v>NEUTRAL</v>
      </c>
      <c r="L2439" s="6" t="str">
        <f>OBV!H2439</f>
        <v>BEARISH DIVERGENCE</v>
      </c>
    </row>
    <row r="2440" spans="1:12" ht="13.5" x14ac:dyDescent="0.25">
      <c r="A2440" s="3">
        <f>RSI!A2440</f>
        <v>45558</v>
      </c>
      <c r="B2440" s="2">
        <f>RSI!B2440</f>
        <v>159.02799999999999</v>
      </c>
      <c r="C2440" s="2">
        <f>RSI!I2440</f>
        <v>50.46927007358839</v>
      </c>
      <c r="D2440" s="2">
        <f>MACD!E2440</f>
        <v>1.9686057361028872</v>
      </c>
      <c r="E2440" s="2">
        <f>MACD!F2440</f>
        <v>2.3094695885671133</v>
      </c>
      <c r="F2440" s="2">
        <f>'Moving Avg'!D2440</f>
        <v>157.50478000000001</v>
      </c>
      <c r="G2440" s="2">
        <f>'Moving Avg'!F2440</f>
        <v>159.08068999999995</v>
      </c>
      <c r="H2440" s="2">
        <f>'Moving Avg'!G2440</f>
        <v>160.46500000000006</v>
      </c>
      <c r="I2440" s="2">
        <f>'Moving Avg'!H2440</f>
        <v>149.5562534999998</v>
      </c>
      <c r="J2440" s="6" t="str">
        <f>OBV!F2440</f>
        <v>BEARISH</v>
      </c>
      <c r="K2440" s="6" t="str">
        <f>OBV!G2440</f>
        <v>NEUTRAL</v>
      </c>
      <c r="L2440" s="6" t="str">
        <f>OBV!H2440</f>
        <v>BEARISH DIVERGENCE</v>
      </c>
    </row>
    <row r="2441" spans="1:12" ht="13.5" x14ac:dyDescent="0.25">
      <c r="A2441" s="3">
        <f>RSI!A2441</f>
        <v>45559</v>
      </c>
      <c r="B2441" s="2">
        <f>RSI!B2441</f>
        <v>155.196</v>
      </c>
      <c r="C2441" s="2">
        <f>RSI!I2441</f>
        <v>36.185307387924688</v>
      </c>
      <c r="D2441" s="2">
        <f>MACD!E2441</f>
        <v>1.516778445007759</v>
      </c>
      <c r="E2441" s="2">
        <f>MACD!F2441</f>
        <v>2.1509313598552424</v>
      </c>
      <c r="F2441" s="2">
        <f>'Moving Avg'!D2441</f>
        <v>157.49520000000001</v>
      </c>
      <c r="G2441" s="2">
        <f>'Moving Avg'!F2441</f>
        <v>158.74538999999996</v>
      </c>
      <c r="H2441" s="2">
        <f>'Moving Avg'!G2441</f>
        <v>160.35004000000009</v>
      </c>
      <c r="I2441" s="2">
        <f>'Moving Avg'!H2441</f>
        <v>149.59894199999977</v>
      </c>
      <c r="J2441" s="6" t="str">
        <f>OBV!F2441</f>
        <v>BEARISH</v>
      </c>
      <c r="K2441" s="6" t="str">
        <f>OBV!G2441</f>
        <v>NEUTRAL</v>
      </c>
      <c r="L2441" s="6" t="str">
        <f>OBV!H2441</f>
        <v>CONFIRMED BEARISH</v>
      </c>
    </row>
    <row r="2442" spans="1:12" ht="13.5" x14ac:dyDescent="0.25">
      <c r="A2442" s="3">
        <f>RSI!A2442</f>
        <v>45560</v>
      </c>
      <c r="B2442" s="2">
        <f>RSI!B2442</f>
        <v>159.02799999999999</v>
      </c>
      <c r="C2442" s="2">
        <f>RSI!I2442</f>
        <v>51.09213085166661</v>
      </c>
      <c r="D2442" s="2">
        <f>MACD!E2442</f>
        <v>0.87256300674229692</v>
      </c>
      <c r="E2442" s="2">
        <f>MACD!F2442</f>
        <v>1.8952576892326536</v>
      </c>
      <c r="F2442" s="2">
        <f>'Moving Avg'!D2442</f>
        <v>158.26159999999999</v>
      </c>
      <c r="G2442" s="2">
        <f>'Moving Avg'!F2442</f>
        <v>158.60168999999996</v>
      </c>
      <c r="H2442" s="2">
        <f>'Moving Avg'!G2442</f>
        <v>160.31172000000007</v>
      </c>
      <c r="I2442" s="2">
        <f>'Moving Avg'!H2442</f>
        <v>149.66079049999979</v>
      </c>
      <c r="J2442" s="6" t="str">
        <f>OBV!F2442</f>
        <v>BULLISH</v>
      </c>
      <c r="K2442" s="6" t="str">
        <f>OBV!G2442</f>
        <v>NEUTRAL</v>
      </c>
      <c r="L2442" s="6" t="str">
        <f>OBV!H2442</f>
        <v>CONFIRMED BULLISH</v>
      </c>
    </row>
    <row r="2443" spans="1:12" ht="13.5" x14ac:dyDescent="0.25">
      <c r="A2443" s="3">
        <f>RSI!A2443</f>
        <v>45561</v>
      </c>
      <c r="B2443" s="2">
        <f>RSI!B2443</f>
        <v>159.02799999999999</v>
      </c>
      <c r="C2443" s="2">
        <f>RSI!I2443</f>
        <v>51.092130851666624</v>
      </c>
      <c r="D2443" s="2">
        <f>MACD!E2443</f>
        <v>0.47252455218398381</v>
      </c>
      <c r="E2443" s="2">
        <f>MACD!F2443</f>
        <v>1.6107110618229197</v>
      </c>
      <c r="F2443" s="2">
        <f>'Moving Avg'!D2443</f>
        <v>158.26159999999999</v>
      </c>
      <c r="G2443" s="2">
        <f>'Moving Avg'!F2443</f>
        <v>158.45798999999994</v>
      </c>
      <c r="H2443" s="2">
        <f>'Moving Avg'!G2443</f>
        <v>160.27340000000007</v>
      </c>
      <c r="I2443" s="2">
        <f>'Moving Avg'!H2443</f>
        <v>149.72263899999976</v>
      </c>
      <c r="J2443" s="6" t="str">
        <f>OBV!F2443</f>
        <v>BULLISH</v>
      </c>
      <c r="K2443" s="6" t="str">
        <f>OBV!G2443</f>
        <v>NEUTRAL</v>
      </c>
      <c r="L2443" s="6" t="str">
        <f>OBV!H2443</f>
        <v>NEUTRAL</v>
      </c>
    </row>
    <row r="2444" spans="1:12" ht="13.5" x14ac:dyDescent="0.25">
      <c r="A2444" s="3">
        <f>RSI!A2444</f>
        <v>45562</v>
      </c>
      <c r="B2444" s="2">
        <f>RSI!B2444</f>
        <v>158.07</v>
      </c>
      <c r="C2444" s="2">
        <f>RSI!I2444</f>
        <v>47.851221873105523</v>
      </c>
      <c r="D2444" s="2">
        <f>MACD!E2444</f>
        <v>0.20284742052510296</v>
      </c>
      <c r="E2444" s="2">
        <f>MACD!F2444</f>
        <v>1.3291383335633564</v>
      </c>
      <c r="F2444" s="2">
        <f>'Moving Avg'!D2444</f>
        <v>158.07</v>
      </c>
      <c r="G2444" s="2">
        <f>'Moving Avg'!F2444</f>
        <v>158.26638999999994</v>
      </c>
      <c r="H2444" s="2">
        <f>'Moving Avg'!G2444</f>
        <v>160.29256000000009</v>
      </c>
      <c r="I2444" s="2">
        <f>'Moving Avg'!H2444</f>
        <v>149.77969749999977</v>
      </c>
      <c r="J2444" s="6" t="str">
        <f>OBV!F2444</f>
        <v>BEARISH</v>
      </c>
      <c r="K2444" s="6" t="str">
        <f>OBV!G2444</f>
        <v>NEUTRAL</v>
      </c>
      <c r="L2444" s="6" t="str">
        <f>OBV!H2444</f>
        <v>CONFIRMED BEARISH</v>
      </c>
    </row>
    <row r="2445" spans="1:12" ht="13.5" x14ac:dyDescent="0.25">
      <c r="A2445" s="3">
        <f>RSI!A2445</f>
        <v>45565</v>
      </c>
      <c r="B2445" s="2">
        <f>RSI!B2445</f>
        <v>158.07</v>
      </c>
      <c r="C2445" s="2">
        <f>RSI!I2445</f>
        <v>47.851221873105537</v>
      </c>
      <c r="D2445" s="2">
        <f>MACD!E2445</f>
        <v>-0.30906711192017156</v>
      </c>
      <c r="E2445" s="2">
        <f>MACD!F2445</f>
        <v>1.0014972444666508</v>
      </c>
      <c r="F2445" s="2">
        <f>'Moving Avg'!D2445</f>
        <v>157.87839999999997</v>
      </c>
      <c r="G2445" s="2">
        <f>'Moving Avg'!F2445</f>
        <v>158.07478999999995</v>
      </c>
      <c r="H2445" s="2">
        <f>'Moving Avg'!G2445</f>
        <v>160.29256000000004</v>
      </c>
      <c r="I2445" s="2">
        <f>'Moving Avg'!H2445</f>
        <v>149.83675599999978</v>
      </c>
      <c r="J2445" s="6" t="str">
        <f>OBV!F2445</f>
        <v>BEARISH</v>
      </c>
      <c r="K2445" s="6" t="str">
        <f>OBV!G2445</f>
        <v>NEUTRAL</v>
      </c>
      <c r="L2445" s="6" t="str">
        <f>OBV!H2445</f>
        <v>CONFIRMED BEARISH</v>
      </c>
    </row>
    <row r="2446" spans="1:12" ht="13.5" x14ac:dyDescent="0.25">
      <c r="A2446" s="3">
        <f>RSI!A2446</f>
        <v>45566</v>
      </c>
      <c r="B2446" s="2">
        <f>RSI!B2446</f>
        <v>158.07</v>
      </c>
      <c r="C2446" s="2">
        <f>RSI!I2446</f>
        <v>47.851221873105537</v>
      </c>
      <c r="D2446" s="2">
        <f>MACD!E2446</f>
        <v>-0.73882388677705535</v>
      </c>
      <c r="E2446" s="2">
        <f>MACD!F2446</f>
        <v>0.65343301821790967</v>
      </c>
      <c r="F2446" s="2">
        <f>'Moving Avg'!D2446</f>
        <v>158.45319999999998</v>
      </c>
      <c r="G2446" s="2">
        <f>'Moving Avg'!F2446</f>
        <v>157.88318999999996</v>
      </c>
      <c r="H2446" s="2">
        <f>'Moving Avg'!G2446</f>
        <v>160.25615600000003</v>
      </c>
      <c r="I2446" s="2">
        <f>'Moving Avg'!H2446</f>
        <v>149.89381449999979</v>
      </c>
      <c r="J2446" s="6" t="str">
        <f>OBV!F2446</f>
        <v>BULLISH</v>
      </c>
      <c r="K2446" s="6" t="str">
        <f>OBV!G2446</f>
        <v>NEUTRAL</v>
      </c>
      <c r="L2446" s="6" t="str">
        <f>OBV!H2446</f>
        <v>CONFIRMED BULLISH</v>
      </c>
    </row>
    <row r="2447" spans="1:12" ht="13.5" x14ac:dyDescent="0.25">
      <c r="A2447" s="3">
        <f>RSI!A2447</f>
        <v>45567</v>
      </c>
      <c r="B2447" s="2">
        <f>RSI!B2447</f>
        <v>159.02799999999999</v>
      </c>
      <c r="C2447" s="2">
        <f>RSI!I2447</f>
        <v>51.679457575053185</v>
      </c>
      <c r="D2447" s="2">
        <f>MACD!E2447</f>
        <v>-1.1776467287671721</v>
      </c>
      <c r="E2447" s="2">
        <f>MACD!F2447</f>
        <v>0.28721706882089337</v>
      </c>
      <c r="F2447" s="2">
        <f>'Moving Avg'!D2447</f>
        <v>158.45319999999998</v>
      </c>
      <c r="G2447" s="2">
        <f>'Moving Avg'!F2447</f>
        <v>157.73948999999999</v>
      </c>
      <c r="H2447" s="2">
        <f>'Moving Avg'!G2447</f>
        <v>160.17951600000006</v>
      </c>
      <c r="I2447" s="2">
        <f>'Moving Avg'!H2447</f>
        <v>149.95566299999976</v>
      </c>
      <c r="J2447" s="6" t="str">
        <f>OBV!F2447</f>
        <v>BEARISH</v>
      </c>
      <c r="K2447" s="6" t="str">
        <f>OBV!G2447</f>
        <v>NEUTRAL</v>
      </c>
      <c r="L2447" s="6" t="str">
        <f>OBV!H2447</f>
        <v>NEUTRAL</v>
      </c>
    </row>
    <row r="2448" spans="1:12" ht="13.5" x14ac:dyDescent="0.25">
      <c r="A2448" s="3">
        <f>RSI!A2448</f>
        <v>45568</v>
      </c>
      <c r="B2448" s="2">
        <f>RSI!B2448</f>
        <v>159.98599999999999</v>
      </c>
      <c r="C2448" s="2">
        <f>RSI!I2448</f>
        <v>55.219648720193817</v>
      </c>
      <c r="D2448" s="2">
        <f>MACD!E2448</f>
        <v>-1.0331273402549925</v>
      </c>
      <c r="E2448" s="2">
        <f>MACD!F2448</f>
        <v>2.3148187005716192E-2</v>
      </c>
      <c r="F2448" s="2">
        <f>'Moving Avg'!D2448</f>
        <v>158.64479999999998</v>
      </c>
      <c r="G2448" s="2">
        <f>'Moving Avg'!F2448</f>
        <v>157.64368999999996</v>
      </c>
      <c r="H2448" s="2">
        <f>'Moving Avg'!G2448</f>
        <v>160.12203600000007</v>
      </c>
      <c r="I2448" s="2">
        <f>'Moving Avg'!H2448</f>
        <v>150.00396899999976</v>
      </c>
      <c r="J2448" s="6" t="str">
        <f>OBV!F2448</f>
        <v>BEARISH</v>
      </c>
      <c r="K2448" s="6" t="str">
        <f>OBV!G2448</f>
        <v>NEUTRAL</v>
      </c>
      <c r="L2448" s="6" t="str">
        <f>OBV!H2448</f>
        <v>BEARISH DIVERGENCE</v>
      </c>
    </row>
    <row r="2449" spans="1:12" ht="13.5" x14ac:dyDescent="0.25">
      <c r="A2449" s="3">
        <f>RSI!A2449</f>
        <v>45569</v>
      </c>
      <c r="B2449" s="2">
        <f>RSI!B2449</f>
        <v>159.98599999999999</v>
      </c>
      <c r="C2449" s="2">
        <f>RSI!I2449</f>
        <v>55.219648720193817</v>
      </c>
      <c r="D2449" s="2">
        <f>MACD!E2449</f>
        <v>-0.91904374708727232</v>
      </c>
      <c r="E2449" s="2">
        <f>MACD!F2449</f>
        <v>-0.16529019981288154</v>
      </c>
      <c r="F2449" s="2">
        <f>'Moving Avg'!D2449</f>
        <v>159.02799999999999</v>
      </c>
      <c r="G2449" s="2">
        <f>'Moving Avg'!F2449</f>
        <v>157.54789</v>
      </c>
      <c r="H2449" s="2">
        <f>'Moving Avg'!G2449</f>
        <v>160.04539600000007</v>
      </c>
      <c r="I2449" s="2">
        <f>'Moving Avg'!H2449</f>
        <v>150.05227499999978</v>
      </c>
      <c r="J2449" s="6" t="str">
        <f>OBV!F2449</f>
        <v>BULLISH</v>
      </c>
      <c r="K2449" s="6" t="str">
        <f>OBV!G2449</f>
        <v>NEUTRAL</v>
      </c>
      <c r="L2449" s="6" t="str">
        <f>OBV!H2449</f>
        <v>CONFIRMED BULLISH</v>
      </c>
    </row>
    <row r="2450" spans="1:12" ht="13.5" x14ac:dyDescent="0.25">
      <c r="A2450" s="3">
        <f>RSI!A2450</f>
        <v>45572</v>
      </c>
      <c r="B2450" s="2">
        <f>RSI!B2450</f>
        <v>159.98599999999999</v>
      </c>
      <c r="C2450" s="2">
        <f>RSI!I2450</f>
        <v>55.219648720193817</v>
      </c>
      <c r="D2450" s="2">
        <f>MACD!E2450</f>
        <v>-0.83010596045062357</v>
      </c>
      <c r="E2450" s="2">
        <f>MACD!F2450</f>
        <v>-0.29825335194042996</v>
      </c>
      <c r="F2450" s="2">
        <f>'Moving Avg'!D2450</f>
        <v>159.41119999999998</v>
      </c>
      <c r="G2450" s="2">
        <f>'Moving Avg'!F2450</f>
        <v>157.78738999999999</v>
      </c>
      <c r="H2450" s="2">
        <f>'Moving Avg'!G2450</f>
        <v>159.96875600000004</v>
      </c>
      <c r="I2450" s="2">
        <f>'Moving Avg'!H2450</f>
        <v>150.10058099999978</v>
      </c>
      <c r="J2450" s="6" t="str">
        <f>OBV!F2450</f>
        <v>BULLISH</v>
      </c>
      <c r="K2450" s="6" t="str">
        <f>OBV!G2450</f>
        <v>NEUTRAL</v>
      </c>
      <c r="L2450" s="6" t="str">
        <f>OBV!H2450</f>
        <v>CONFIRMED BULLISH</v>
      </c>
    </row>
    <row r="2451" spans="1:12" ht="13.5" x14ac:dyDescent="0.25">
      <c r="A2451" s="3">
        <f>RSI!A2451</f>
        <v>45573</v>
      </c>
      <c r="B2451" s="2">
        <f>RSI!B2451</f>
        <v>159.98599999999999</v>
      </c>
      <c r="C2451" s="2">
        <f>RSI!I2451</f>
        <v>55.219648720193817</v>
      </c>
      <c r="D2451" s="2">
        <f>MACD!E2451</f>
        <v>-1.3514213018554813</v>
      </c>
      <c r="E2451" s="2">
        <f>MACD!F2451</f>
        <v>-0.50888694192344031</v>
      </c>
      <c r="F2451" s="2">
        <f>'Moving Avg'!D2451</f>
        <v>159.7944</v>
      </c>
      <c r="G2451" s="2">
        <f>'Moving Avg'!F2451</f>
        <v>157.97898999999995</v>
      </c>
      <c r="H2451" s="2">
        <f>'Moving Avg'!G2451</f>
        <v>160.02623600000007</v>
      </c>
      <c r="I2451" s="2">
        <f>'Moving Avg'!H2451</f>
        <v>150.1488869999998</v>
      </c>
      <c r="J2451" s="6" t="str">
        <f>OBV!F2451</f>
        <v>BULLISH</v>
      </c>
      <c r="K2451" s="6" t="str">
        <f>OBV!G2451</f>
        <v>NEUTRAL</v>
      </c>
      <c r="L2451" s="6" t="str">
        <f>OBV!H2451</f>
        <v>CONFIRMED BULLISH</v>
      </c>
    </row>
    <row r="2452" spans="1:12" ht="13.5" x14ac:dyDescent="0.25">
      <c r="A2452" s="3">
        <f>RSI!A2452</f>
        <v>45574</v>
      </c>
      <c r="B2452" s="2">
        <f>RSI!B2452</f>
        <v>159.98599999999999</v>
      </c>
      <c r="C2452" s="2">
        <f>RSI!I2452</f>
        <v>55.219648720193817</v>
      </c>
      <c r="D2452" s="2">
        <f>MACD!E2452</f>
        <v>-1.2095068678922871</v>
      </c>
      <c r="E2452" s="2">
        <f>MACD!F2452</f>
        <v>-0.64901092711720976</v>
      </c>
      <c r="F2452" s="2">
        <f>'Moving Avg'!D2452</f>
        <v>159.98599999999999</v>
      </c>
      <c r="G2452" s="2">
        <f>'Moving Avg'!F2452</f>
        <v>158.17058999999995</v>
      </c>
      <c r="H2452" s="2">
        <f>'Moving Avg'!G2452</f>
        <v>160.08371600000004</v>
      </c>
      <c r="I2452" s="2">
        <f>'Moving Avg'!H2452</f>
        <v>150.1971929999998</v>
      </c>
      <c r="J2452" s="6" t="str">
        <f>OBV!F2452</f>
        <v>BULLISH</v>
      </c>
      <c r="K2452" s="6" t="str">
        <f>OBV!G2452</f>
        <v>NEUTRAL</v>
      </c>
      <c r="L2452" s="6" t="str">
        <f>OBV!H2452</f>
        <v>CONFIRMED BULLISH</v>
      </c>
    </row>
    <row r="2453" spans="1:12" ht="13.5" x14ac:dyDescent="0.25">
      <c r="A2453" s="3">
        <f>RSI!A2453</f>
        <v>45575</v>
      </c>
      <c r="B2453" s="2">
        <f>RSI!B2453</f>
        <v>160.94399999999999</v>
      </c>
      <c r="C2453" s="2">
        <f>RSI!I2453</f>
        <v>59.516017534759868</v>
      </c>
      <c r="D2453" s="2">
        <f>MACD!E2453</f>
        <v>-1.1664171333867444</v>
      </c>
      <c r="E2453" s="2">
        <f>MACD!F2453</f>
        <v>-0.75249216837111677</v>
      </c>
      <c r="F2453" s="2">
        <f>'Moving Avg'!D2453</f>
        <v>160.17759999999998</v>
      </c>
      <c r="G2453" s="2">
        <f>'Moving Avg'!F2453</f>
        <v>158.36218999999994</v>
      </c>
      <c r="H2453" s="2">
        <f>'Moving Avg'!G2453</f>
        <v>160.10287600000004</v>
      </c>
      <c r="I2453" s="2">
        <f>'Moving Avg'!H2453</f>
        <v>150.2227909999998</v>
      </c>
      <c r="J2453" s="6" t="str">
        <f>OBV!F2453</f>
        <v>BULLISH</v>
      </c>
      <c r="K2453" s="6" t="str">
        <f>OBV!G2453</f>
        <v>NEUTRAL</v>
      </c>
      <c r="L2453" s="6" t="str">
        <f>OBV!H2453</f>
        <v>CONFIRMED BULLISH</v>
      </c>
    </row>
    <row r="2454" spans="1:12" ht="13.5" x14ac:dyDescent="0.25">
      <c r="A2454" s="3">
        <f>RSI!A2454</f>
        <v>45576</v>
      </c>
      <c r="B2454" s="2">
        <f>RSI!B2454</f>
        <v>160.94399999999999</v>
      </c>
      <c r="C2454" s="2">
        <f>RSI!I2454</f>
        <v>59.516017534759868</v>
      </c>
      <c r="D2454" s="2">
        <f>MACD!E2454</f>
        <v>-1.28858424016002</v>
      </c>
      <c r="E2454" s="2">
        <f>MACD!F2454</f>
        <v>-0.85971058272889744</v>
      </c>
      <c r="F2454" s="2">
        <f>'Moving Avg'!D2454</f>
        <v>160.36919999999998</v>
      </c>
      <c r="G2454" s="2">
        <f>'Moving Avg'!F2454</f>
        <v>158.55378999999996</v>
      </c>
      <c r="H2454" s="2">
        <f>'Moving Avg'!G2454</f>
        <v>160.12203600000007</v>
      </c>
      <c r="I2454" s="2">
        <f>'Moving Avg'!H2454</f>
        <v>150.2483889999998</v>
      </c>
      <c r="J2454" s="6" t="str">
        <f>OBV!F2454</f>
        <v>BULLISH</v>
      </c>
      <c r="K2454" s="6" t="str">
        <f>OBV!G2454</f>
        <v>NEUTRAL</v>
      </c>
      <c r="L2454" s="6" t="str">
        <f>OBV!H2454</f>
        <v>CONFIRMED BULLISH</v>
      </c>
    </row>
    <row r="2455" spans="1:12" ht="13.5" x14ac:dyDescent="0.25">
      <c r="A2455" s="3">
        <f>RSI!A2455</f>
        <v>45579</v>
      </c>
      <c r="B2455" s="2">
        <f>RSI!B2455</f>
        <v>160.94399999999999</v>
      </c>
      <c r="C2455" s="2">
        <f>RSI!I2455</f>
        <v>59.516017534759868</v>
      </c>
      <c r="D2455" s="2">
        <f>MACD!E2455</f>
        <v>-1.402366625920763</v>
      </c>
      <c r="E2455" s="2">
        <f>MACD!F2455</f>
        <v>-0.96824179136727073</v>
      </c>
      <c r="F2455" s="2">
        <f>'Moving Avg'!D2455</f>
        <v>160.56079999999997</v>
      </c>
      <c r="G2455" s="2">
        <f>'Moving Avg'!F2455</f>
        <v>158.83879499999995</v>
      </c>
      <c r="H2455" s="2">
        <f>'Moving Avg'!G2455</f>
        <v>160.14119600000006</v>
      </c>
      <c r="I2455" s="2">
        <f>'Moving Avg'!H2455</f>
        <v>150.25107149999982</v>
      </c>
      <c r="J2455" s="6" t="str">
        <f>OBV!F2455</f>
        <v>BULLISH</v>
      </c>
      <c r="K2455" s="6" t="str">
        <f>OBV!G2455</f>
        <v>NEUTRAL</v>
      </c>
      <c r="L2455" s="6" t="str">
        <f>OBV!H2455</f>
        <v>CONFIRMED BULLISH</v>
      </c>
    </row>
    <row r="2456" spans="1:12" ht="13.5" x14ac:dyDescent="0.25">
      <c r="A2456" s="3">
        <f>RSI!A2456</f>
        <v>45581</v>
      </c>
      <c r="B2456" s="2">
        <f>RSI!B2456</f>
        <v>160.94399999999999</v>
      </c>
      <c r="C2456" s="2">
        <f>RSI!I2456</f>
        <v>59.516017534759868</v>
      </c>
      <c r="D2456" s="2">
        <f>MACD!E2456</f>
        <v>-1.5082831204521483</v>
      </c>
      <c r="E2456" s="2">
        <f>MACD!F2456</f>
        <v>-1.0762500571842464</v>
      </c>
      <c r="F2456" s="2">
        <f>'Moving Avg'!D2456</f>
        <v>160.75239999999997</v>
      </c>
      <c r="G2456" s="2">
        <f>'Moving Avg'!F2456</f>
        <v>159.12379999999996</v>
      </c>
      <c r="H2456" s="2">
        <f>'Moving Avg'!G2456</f>
        <v>160.10287600000004</v>
      </c>
      <c r="I2456" s="2">
        <f>'Moving Avg'!H2456</f>
        <v>150.22167249999984</v>
      </c>
      <c r="J2456" s="6" t="str">
        <f>OBV!F2456</f>
        <v>BULLISH</v>
      </c>
      <c r="K2456" s="6" t="str">
        <f>OBV!G2456</f>
        <v>NEUTRAL</v>
      </c>
      <c r="L2456" s="6" t="str">
        <f>OBV!H2456</f>
        <v>CONFIRMED BULLISH</v>
      </c>
    </row>
    <row r="2457" spans="1:12" ht="13.5" x14ac:dyDescent="0.25">
      <c r="A2457" s="3">
        <f>RSI!A2457</f>
        <v>45582</v>
      </c>
      <c r="B2457" s="2">
        <f>RSI!B2457</f>
        <v>160.94399999999999</v>
      </c>
      <c r="C2457" s="2">
        <f>RSI!I2457</f>
        <v>59.516017534759868</v>
      </c>
      <c r="D2457" s="2">
        <f>MACD!E2457</f>
        <v>-1.4594452387266017</v>
      </c>
      <c r="E2457" s="2">
        <f>MACD!F2457</f>
        <v>-1.1528890934927176</v>
      </c>
      <c r="F2457" s="2">
        <f>'Moving Avg'!D2457</f>
        <v>160.94399999999999</v>
      </c>
      <c r="G2457" s="2">
        <f>'Moving Avg'!F2457</f>
        <v>159.41119999999995</v>
      </c>
      <c r="H2457" s="2">
        <f>'Moving Avg'!G2457</f>
        <v>160.06455600000007</v>
      </c>
      <c r="I2457" s="2">
        <f>'Moving Avg'!H2457</f>
        <v>150.17852399999984</v>
      </c>
      <c r="J2457" s="6" t="str">
        <f>OBV!F2457</f>
        <v>BULLISH</v>
      </c>
      <c r="K2457" s="6" t="str">
        <f>OBV!G2457</f>
        <v>NEUTRAL</v>
      </c>
      <c r="L2457" s="6" t="str">
        <f>OBV!H2457</f>
        <v>CONFIRMED BULLISH</v>
      </c>
    </row>
    <row r="2458" spans="1:12" ht="13.5" x14ac:dyDescent="0.25">
      <c r="A2458" s="3">
        <f>RSI!A2458</f>
        <v>45583</v>
      </c>
      <c r="B2458" s="2">
        <f>RSI!B2458</f>
        <v>160.94399999999999</v>
      </c>
      <c r="C2458" s="2">
        <f>RSI!I2458</f>
        <v>59.516017534759868</v>
      </c>
      <c r="D2458" s="2">
        <f>MACD!E2458</f>
        <v>-1.2790002289561357</v>
      </c>
      <c r="E2458" s="2">
        <f>MACD!F2458</f>
        <v>-1.1781113205854012</v>
      </c>
      <c r="F2458" s="2">
        <f>'Moving Avg'!D2458</f>
        <v>160.94399999999999</v>
      </c>
      <c r="G2458" s="2">
        <f>'Moving Avg'!F2458</f>
        <v>159.50699999999995</v>
      </c>
      <c r="H2458" s="2">
        <f>'Moving Avg'!G2458</f>
        <v>160.02623600000007</v>
      </c>
      <c r="I2458" s="2">
        <f>'Moving Avg'!H2458</f>
        <v>150.17341499999984</v>
      </c>
      <c r="J2458" s="6" t="str">
        <f>OBV!F2458</f>
        <v>NEUTRAL</v>
      </c>
      <c r="K2458" s="6" t="str">
        <f>OBV!G2458</f>
        <v>NEUTRAL</v>
      </c>
      <c r="L2458" s="6" t="str">
        <f>OBV!H2458</f>
        <v>NEUTRAL</v>
      </c>
    </row>
    <row r="2459" spans="1:12" ht="13.5" x14ac:dyDescent="0.25">
      <c r="A2459" s="3">
        <f>RSI!A2459</f>
        <v>45586</v>
      </c>
      <c r="B2459" s="2">
        <f>RSI!B2459</f>
        <v>160.94399999999999</v>
      </c>
      <c r="C2459" s="2">
        <f>RSI!I2459</f>
        <v>59.516017534759868</v>
      </c>
      <c r="D2459" s="2">
        <f>MACD!E2459</f>
        <v>-1.1339678112846059</v>
      </c>
      <c r="E2459" s="2">
        <f>MACD!F2459</f>
        <v>-1.1692826187252423</v>
      </c>
      <c r="F2459" s="2">
        <f>'Moving Avg'!D2459</f>
        <v>160.94399999999999</v>
      </c>
      <c r="G2459" s="2">
        <f>'Moving Avg'!F2459</f>
        <v>159.60279999999995</v>
      </c>
      <c r="H2459" s="2">
        <f>'Moving Avg'!G2459</f>
        <v>159.98791600000007</v>
      </c>
      <c r="I2459" s="2">
        <f>'Moving Avg'!H2459</f>
        <v>150.20474149999984</v>
      </c>
      <c r="J2459" s="6" t="str">
        <f>OBV!F2459</f>
        <v>NEUTRAL</v>
      </c>
      <c r="K2459" s="6" t="str">
        <f>OBV!G2459</f>
        <v>NEUTRAL</v>
      </c>
      <c r="L2459" s="6" t="str">
        <f>OBV!H2459</f>
        <v>NEUTRAL</v>
      </c>
    </row>
    <row r="2460" spans="1:12" ht="13.5" x14ac:dyDescent="0.25">
      <c r="A2460" s="3">
        <f>RSI!A2460</f>
        <v>45587</v>
      </c>
      <c r="B2460" s="2">
        <f>RSI!B2460</f>
        <v>160.94399999999999</v>
      </c>
      <c r="C2460" s="2">
        <f>RSI!I2460</f>
        <v>59.516017534759868</v>
      </c>
      <c r="D2460" s="2">
        <f>MACD!E2460</f>
        <v>-1.0183330930372847</v>
      </c>
      <c r="E2460" s="2">
        <f>MACD!F2460</f>
        <v>-1.139092713587651</v>
      </c>
      <c r="F2460" s="2">
        <f>'Moving Avg'!D2460</f>
        <v>160.94399999999999</v>
      </c>
      <c r="G2460" s="2">
        <f>'Moving Avg'!F2460</f>
        <v>159.69859999999994</v>
      </c>
      <c r="H2460" s="2">
        <f>'Moving Avg'!G2460</f>
        <v>159.94959600000007</v>
      </c>
      <c r="I2460" s="2">
        <f>'Moving Avg'!H2460</f>
        <v>150.27085349999984</v>
      </c>
      <c r="J2460" s="6" t="str">
        <f>OBV!F2460</f>
        <v>NEUTRAL</v>
      </c>
      <c r="K2460" s="6" t="str">
        <f>OBV!G2460</f>
        <v>NEUTRAL</v>
      </c>
      <c r="L2460" s="6" t="str">
        <f>OBV!H2460</f>
        <v>NEUTRAL</v>
      </c>
    </row>
    <row r="2461" spans="1:12" ht="13.5" x14ac:dyDescent="0.25">
      <c r="A2461" s="3">
        <f>RSI!A2461</f>
        <v>45588</v>
      </c>
      <c r="B2461" s="2">
        <f>RSI!B2461</f>
        <v>160.94399999999999</v>
      </c>
      <c r="C2461" s="2">
        <f>RSI!I2461</f>
        <v>59.516017534759868</v>
      </c>
      <c r="D2461" s="2">
        <f>MACD!E2461</f>
        <v>-0.92704853494564077</v>
      </c>
      <c r="E2461" s="2">
        <f>MACD!F2461</f>
        <v>-1.0966838778592489</v>
      </c>
      <c r="F2461" s="2">
        <f>'Moving Avg'!D2461</f>
        <v>160.94399999999999</v>
      </c>
      <c r="G2461" s="2">
        <f>'Moving Avg'!F2461</f>
        <v>159.98599999999993</v>
      </c>
      <c r="H2461" s="2">
        <f>'Moving Avg'!G2461</f>
        <v>159.9112760000001</v>
      </c>
      <c r="I2461" s="2">
        <f>'Moving Avg'!H2461</f>
        <v>150.33696549999985</v>
      </c>
      <c r="J2461" s="6" t="str">
        <f>OBV!F2461</f>
        <v>NEUTRAL</v>
      </c>
      <c r="K2461" s="6" t="str">
        <f>OBV!G2461</f>
        <v>NEUTRAL</v>
      </c>
      <c r="L2461" s="6" t="str">
        <f>OBV!H2461</f>
        <v>NEUTRAL</v>
      </c>
    </row>
    <row r="2462" spans="1:12" ht="13.5" x14ac:dyDescent="0.25">
      <c r="A2462" s="3">
        <f>RSI!A2462</f>
        <v>45589</v>
      </c>
      <c r="B2462" s="2">
        <f>RSI!B2462</f>
        <v>160.94399999999999</v>
      </c>
      <c r="C2462" s="2">
        <f>RSI!I2462</f>
        <v>59.516017534759868</v>
      </c>
      <c r="D2462" s="2">
        <f>MACD!E2462</f>
        <v>-0.8558820175240669</v>
      </c>
      <c r="E2462" s="2">
        <f>MACD!F2462</f>
        <v>-1.0485235057922127</v>
      </c>
      <c r="F2462" s="2">
        <f>'Moving Avg'!D2462</f>
        <v>160.94399999999999</v>
      </c>
      <c r="G2462" s="2">
        <f>'Moving Avg'!F2462</f>
        <v>160.08179999999996</v>
      </c>
      <c r="H2462" s="2">
        <f>'Moving Avg'!G2462</f>
        <v>159.87295600000007</v>
      </c>
      <c r="I2462" s="2">
        <f>'Moving Avg'!H2462</f>
        <v>150.40307749999988</v>
      </c>
      <c r="J2462" s="6" t="str">
        <f>OBV!F2462</f>
        <v>NEUTRAL</v>
      </c>
      <c r="K2462" s="6" t="str">
        <f>OBV!G2462</f>
        <v>NEUTRAL</v>
      </c>
      <c r="L2462" s="6" t="str">
        <f>OBV!H2462</f>
        <v>NEUTRAL</v>
      </c>
    </row>
    <row r="2463" spans="1:12" ht="13.5" x14ac:dyDescent="0.25">
      <c r="A2463" s="3">
        <f>RSI!A2463</f>
        <v>45590</v>
      </c>
      <c r="B2463" s="2">
        <f>RSI!B2463</f>
        <v>160.94399999999999</v>
      </c>
      <c r="C2463" s="2">
        <f>RSI!I2463</f>
        <v>59.516017534759868</v>
      </c>
      <c r="D2463" s="2">
        <f>MACD!E2463</f>
        <v>-0.65390389683733474</v>
      </c>
      <c r="E2463" s="2">
        <f>MACD!F2463</f>
        <v>-0.96959958400123702</v>
      </c>
      <c r="F2463" s="2">
        <f>'Moving Avg'!D2463</f>
        <v>160.94399999999999</v>
      </c>
      <c r="G2463" s="2">
        <f>'Moving Avg'!F2463</f>
        <v>160.17759999999996</v>
      </c>
      <c r="H2463" s="2">
        <f>'Moving Avg'!G2463</f>
        <v>159.83463600000007</v>
      </c>
      <c r="I2463" s="2">
        <f>'Moving Avg'!H2463</f>
        <v>150.47455199999987</v>
      </c>
      <c r="J2463" s="6" t="str">
        <f>OBV!F2463</f>
        <v>NEUTRAL</v>
      </c>
      <c r="K2463" s="6" t="str">
        <f>OBV!G2463</f>
        <v>NEUTRAL</v>
      </c>
      <c r="L2463" s="6" t="str">
        <f>OBV!H2463</f>
        <v>NEUTRAL</v>
      </c>
    </row>
    <row r="2464" spans="1:12" ht="13.5" x14ac:dyDescent="0.25">
      <c r="A2464" s="3">
        <f>RSI!A2464</f>
        <v>45593</v>
      </c>
      <c r="B2464" s="2">
        <f>RSI!B2464</f>
        <v>162.86000000000001</v>
      </c>
      <c r="C2464" s="2">
        <f>RSI!I2464</f>
        <v>71.760345451898644</v>
      </c>
      <c r="D2464" s="2">
        <f>MACD!E2464</f>
        <v>-0.63013296015301989</v>
      </c>
      <c r="E2464" s="2">
        <f>MACD!F2464</f>
        <v>-0.90170625923159364</v>
      </c>
      <c r="F2464" s="2">
        <f>'Moving Avg'!D2464</f>
        <v>161.3272</v>
      </c>
      <c r="G2464" s="2">
        <f>'Moving Avg'!F2464</f>
        <v>160.41709999999998</v>
      </c>
      <c r="H2464" s="2">
        <f>'Moving Avg'!G2464</f>
        <v>159.85379600000005</v>
      </c>
      <c r="I2464" s="2">
        <f>'Moving Avg'!H2464</f>
        <v>150.58855849999986</v>
      </c>
      <c r="J2464" s="6" t="str">
        <f>OBV!F2464</f>
        <v>BULLISH</v>
      </c>
      <c r="K2464" s="6" t="str">
        <f>OBV!G2464</f>
        <v>NEUTRAL</v>
      </c>
      <c r="L2464" s="6" t="str">
        <f>OBV!H2464</f>
        <v>CONFIRMED BULLISH</v>
      </c>
    </row>
    <row r="2465" spans="1:12" ht="13.5" x14ac:dyDescent="0.25">
      <c r="A2465" s="3">
        <f>RSI!A2465</f>
        <v>45594</v>
      </c>
      <c r="B2465" s="2">
        <f>RSI!B2465</f>
        <v>166.69200000000001</v>
      </c>
      <c r="C2465" s="2">
        <f>RSI!I2465</f>
        <v>82.899856954683756</v>
      </c>
      <c r="D2465" s="2">
        <f>MACD!E2465</f>
        <v>-0.91001461420199803</v>
      </c>
      <c r="E2465" s="2">
        <f>MACD!F2465</f>
        <v>-0.90336793022567463</v>
      </c>
      <c r="F2465" s="2">
        <f>'Moving Avg'!D2465</f>
        <v>162.4768</v>
      </c>
      <c r="G2465" s="2">
        <f>'Moving Avg'!F2465</f>
        <v>160.84819999999996</v>
      </c>
      <c r="H2465" s="2">
        <f>'Moving Avg'!G2465</f>
        <v>159.94959600000004</v>
      </c>
      <c r="I2465" s="2">
        <f>'Moving Avg'!H2465</f>
        <v>150.75321099999988</v>
      </c>
      <c r="J2465" s="6" t="str">
        <f>OBV!F2465</f>
        <v>BULLISH</v>
      </c>
      <c r="K2465" s="6" t="str">
        <f>OBV!G2465</f>
        <v>NEUTRAL</v>
      </c>
      <c r="L2465" s="6" t="str">
        <f>OBV!H2465</f>
        <v>CONFIRMED BULLISH</v>
      </c>
    </row>
    <row r="2466" spans="1:12" ht="13.5" x14ac:dyDescent="0.25">
      <c r="A2466" s="3">
        <f>RSI!A2466</f>
        <v>45595</v>
      </c>
      <c r="B2466" s="2">
        <f>RSI!B2466</f>
        <v>166.69200000000001</v>
      </c>
      <c r="C2466" s="2">
        <f>RSI!I2466</f>
        <v>82.899856954683756</v>
      </c>
      <c r="D2466" s="2">
        <f>MACD!E2466</f>
        <v>-1.1844288489788255</v>
      </c>
      <c r="E2466" s="2">
        <f>MACD!F2466</f>
        <v>-0.95958011397630494</v>
      </c>
      <c r="F2466" s="2">
        <f>'Moving Avg'!D2466</f>
        <v>163.62640000000002</v>
      </c>
      <c r="G2466" s="2">
        <f>'Moving Avg'!F2466</f>
        <v>161.27929999999998</v>
      </c>
      <c r="H2466" s="2">
        <f>'Moving Avg'!G2466</f>
        <v>160.04539600000007</v>
      </c>
      <c r="I2466" s="2">
        <f>'Moving Avg'!H2466</f>
        <v>150.88779849999986</v>
      </c>
      <c r="J2466" s="6" t="str">
        <f>OBV!F2466</f>
        <v>BULLISH</v>
      </c>
      <c r="K2466" s="6" t="str">
        <f>OBV!G2466</f>
        <v>NEUTRAL</v>
      </c>
      <c r="L2466" s="6" t="str">
        <f>OBV!H2466</f>
        <v>CONFIRMED BULLISH</v>
      </c>
    </row>
    <row r="2467" spans="1:12" ht="13.5" x14ac:dyDescent="0.25">
      <c r="A2467" s="3">
        <f>RSI!A2467</f>
        <v>45596</v>
      </c>
      <c r="B2467" s="2">
        <f>RSI!B2467</f>
        <v>166.69200000000001</v>
      </c>
      <c r="C2467" s="2">
        <f>RSI!I2467</f>
        <v>82.899856954683756</v>
      </c>
      <c r="D2467" s="2">
        <f>MACD!E2467</f>
        <v>-1.4514322654110288</v>
      </c>
      <c r="E2467" s="2">
        <f>MACD!F2467</f>
        <v>-1.0579505442632497</v>
      </c>
      <c r="F2467" s="2">
        <f>'Moving Avg'!D2467</f>
        <v>164.77600000000001</v>
      </c>
      <c r="G2467" s="2">
        <f>'Moving Avg'!F2467</f>
        <v>161.66249999999999</v>
      </c>
      <c r="H2467" s="2">
        <f>'Moving Avg'!G2467</f>
        <v>160.14119600000006</v>
      </c>
      <c r="I2467" s="2">
        <f>'Moving Avg'!H2467</f>
        <v>150.99254999999985</v>
      </c>
      <c r="J2467" s="6" t="str">
        <f>OBV!F2467</f>
        <v>BULLISH</v>
      </c>
      <c r="K2467" s="6" t="str">
        <f>OBV!G2467</f>
        <v>NEUTRAL</v>
      </c>
      <c r="L2467" s="6" t="str">
        <f>OBV!H2467</f>
        <v>CONFIRMED BULLISH</v>
      </c>
    </row>
    <row r="2468" spans="1:12" ht="13.5" x14ac:dyDescent="0.25">
      <c r="A2468" s="3">
        <f>RSI!A2468</f>
        <v>45597</v>
      </c>
      <c r="B2468" s="2">
        <f>RSI!B2468</f>
        <v>163.81800000000001</v>
      </c>
      <c r="C2468" s="2">
        <f>RSI!I2468</f>
        <v>60.532649593332167</v>
      </c>
      <c r="D2468" s="2">
        <f>MACD!E2468</f>
        <v>-1.4966978222691978</v>
      </c>
      <c r="E2468" s="2">
        <f>MACD!F2468</f>
        <v>-1.1456999998644393</v>
      </c>
      <c r="F2468" s="2">
        <f>'Moving Avg'!D2468</f>
        <v>165.35079999999999</v>
      </c>
      <c r="G2468" s="2">
        <f>'Moving Avg'!F2468</f>
        <v>161.85409999999999</v>
      </c>
      <c r="H2468" s="2">
        <f>'Moving Avg'!G2468</f>
        <v>160.17951600000004</v>
      </c>
      <c r="I2468" s="2">
        <f>'Moving Avg'!H2468</f>
        <v>151.06001599999988</v>
      </c>
      <c r="J2468" s="6" t="str">
        <f>OBV!F2468</f>
        <v>BEARISH</v>
      </c>
      <c r="K2468" s="6" t="str">
        <f>OBV!G2468</f>
        <v>WEAK</v>
      </c>
      <c r="L2468" s="6" t="str">
        <f>OBV!H2468</f>
        <v>BEARISH DIVERGENCE</v>
      </c>
    </row>
    <row r="2469" spans="1:12" ht="13.5" x14ac:dyDescent="0.25">
      <c r="A2469" s="3">
        <f>RSI!A2469</f>
        <v>45600</v>
      </c>
      <c r="B2469" s="2">
        <f>RSI!B2469</f>
        <v>166.69200000000001</v>
      </c>
      <c r="C2469" s="2">
        <f>RSI!I2469</f>
        <v>69.418538874132437</v>
      </c>
      <c r="D2469" s="2">
        <f>MACD!E2469</f>
        <v>-1.7607469300951948</v>
      </c>
      <c r="E2469" s="2">
        <f>MACD!F2469</f>
        <v>-1.2687093859105905</v>
      </c>
      <c r="F2469" s="2">
        <f>'Moving Avg'!D2469</f>
        <v>166.1172</v>
      </c>
      <c r="G2469" s="2">
        <f>'Moving Avg'!F2469</f>
        <v>162.18940000000001</v>
      </c>
      <c r="H2469" s="2">
        <f>'Moving Avg'!G2469</f>
        <v>160.27531600000006</v>
      </c>
      <c r="I2469" s="2">
        <f>'Moving Avg'!H2469</f>
        <v>151.14185199999986</v>
      </c>
      <c r="J2469" s="6" t="str">
        <f>OBV!F2469</f>
        <v>BEARISH</v>
      </c>
      <c r="K2469" s="6" t="str">
        <f>OBV!G2469</f>
        <v>WEAK</v>
      </c>
      <c r="L2469" s="6" t="str">
        <f>OBV!H2469</f>
        <v>BEARISH DIVERGENCE</v>
      </c>
    </row>
    <row r="2470" spans="1:12" ht="13.5" x14ac:dyDescent="0.25">
      <c r="A2470" s="3">
        <f>RSI!A2470</f>
        <v>45601</v>
      </c>
      <c r="B2470" s="2">
        <f>RSI!B2470</f>
        <v>166.69200000000001</v>
      </c>
      <c r="C2470" s="2">
        <f>RSI!I2470</f>
        <v>69.418538874132437</v>
      </c>
      <c r="D2470" s="2">
        <f>MACD!E2470</f>
        <v>-2.013061793148637</v>
      </c>
      <c r="E2470" s="2">
        <f>MACD!F2470</f>
        <v>-1.4175798673581999</v>
      </c>
      <c r="F2470" s="2">
        <f>'Moving Avg'!D2470</f>
        <v>166.1172</v>
      </c>
      <c r="G2470" s="2">
        <f>'Moving Avg'!F2470</f>
        <v>162.5247</v>
      </c>
      <c r="H2470" s="2">
        <f>'Moving Avg'!G2470</f>
        <v>160.37111600000006</v>
      </c>
      <c r="I2470" s="2">
        <f>'Moving Avg'!H2470</f>
        <v>151.21910499999984</v>
      </c>
      <c r="J2470" s="6" t="str">
        <f>OBV!F2470</f>
        <v>BEARISH</v>
      </c>
      <c r="K2470" s="6" t="str">
        <f>OBV!G2470</f>
        <v>WEAK</v>
      </c>
      <c r="L2470" s="6" t="str">
        <f>OBV!H2470</f>
        <v>NEUTRAL</v>
      </c>
    </row>
    <row r="2471" spans="1:12" ht="13.5" x14ac:dyDescent="0.25">
      <c r="A2471" s="3">
        <f>RSI!A2471</f>
        <v>45602</v>
      </c>
      <c r="B2471" s="2">
        <f>RSI!B2471</f>
        <v>166.69200000000001</v>
      </c>
      <c r="C2471" s="2">
        <f>RSI!I2471</f>
        <v>69.418538874132437</v>
      </c>
      <c r="D2471" s="2">
        <f>MACD!E2471</f>
        <v>-2.2533077765306757</v>
      </c>
      <c r="E2471" s="2">
        <f>MACD!F2471</f>
        <v>-1.5847254491926952</v>
      </c>
      <c r="F2471" s="2">
        <f>'Moving Avg'!D2471</f>
        <v>166.1172</v>
      </c>
      <c r="G2471" s="2">
        <f>'Moving Avg'!F2471</f>
        <v>162.85999999999999</v>
      </c>
      <c r="H2471" s="2">
        <f>'Moving Avg'!G2471</f>
        <v>160.46691600000005</v>
      </c>
      <c r="I2471" s="2">
        <f>'Moving Avg'!H2471</f>
        <v>151.29635799999986</v>
      </c>
      <c r="J2471" s="6" t="str">
        <f>OBV!F2471</f>
        <v>BEARISH</v>
      </c>
      <c r="K2471" s="6" t="str">
        <f>OBV!G2471</f>
        <v>WEAK</v>
      </c>
      <c r="L2471" s="6" t="str">
        <f>OBV!H2471</f>
        <v>NEUTRAL</v>
      </c>
    </row>
    <row r="2472" spans="1:12" ht="13.5" x14ac:dyDescent="0.25">
      <c r="A2472" s="3">
        <f>RSI!A2472</f>
        <v>45603</v>
      </c>
      <c r="B2472" s="2">
        <f>RSI!B2472</f>
        <v>166.69200000000001</v>
      </c>
      <c r="C2472" s="2">
        <f>RSI!I2472</f>
        <v>69.418538874132437</v>
      </c>
      <c r="D2472" s="2">
        <f>MACD!E2472</f>
        <v>-2.4813602389920391</v>
      </c>
      <c r="E2472" s="2">
        <f>MACD!F2472</f>
        <v>-1.7640524071525641</v>
      </c>
      <c r="F2472" s="2">
        <f>'Moving Avg'!D2472</f>
        <v>166.1172</v>
      </c>
      <c r="G2472" s="2">
        <f>'Moving Avg'!F2472</f>
        <v>163.1953</v>
      </c>
      <c r="H2472" s="2">
        <f>'Moving Avg'!G2472</f>
        <v>160.56271600000008</v>
      </c>
      <c r="I2472" s="2">
        <f>'Moving Avg'!H2472</f>
        <v>151.39652649999985</v>
      </c>
      <c r="J2472" s="6" t="str">
        <f>OBV!F2472</f>
        <v>BEARISH</v>
      </c>
      <c r="K2472" s="6" t="str">
        <f>OBV!G2472</f>
        <v>WEAK</v>
      </c>
      <c r="L2472" s="6" t="str">
        <f>OBV!H2472</f>
        <v>NEUTRAL</v>
      </c>
    </row>
    <row r="2473" spans="1:12" ht="13.5" x14ac:dyDescent="0.25">
      <c r="A2473" s="3">
        <f>RSI!A2473</f>
        <v>45604</v>
      </c>
      <c r="B2473" s="2">
        <f>RSI!B2473</f>
        <v>166.69200000000001</v>
      </c>
      <c r="C2473" s="2">
        <f>RSI!I2473</f>
        <v>69.418538874132437</v>
      </c>
      <c r="D2473" s="2">
        <f>MACD!E2473</f>
        <v>-2.6972604846356774</v>
      </c>
      <c r="E2473" s="2">
        <f>MACD!F2473</f>
        <v>-1.9506940226491869</v>
      </c>
      <c r="F2473" s="2">
        <f>'Moving Avg'!D2473</f>
        <v>166.69200000000001</v>
      </c>
      <c r="G2473" s="2">
        <f>'Moving Avg'!F2473</f>
        <v>163.48269999999999</v>
      </c>
      <c r="H2473" s="2">
        <f>'Moving Avg'!G2473</f>
        <v>160.65851600000008</v>
      </c>
      <c r="I2473" s="2">
        <f>'Moving Avg'!H2473</f>
        <v>151.46461349999984</v>
      </c>
      <c r="J2473" s="6" t="str">
        <f>OBV!F2473</f>
        <v>BULLISH</v>
      </c>
      <c r="K2473" s="6" t="str">
        <f>OBV!G2473</f>
        <v>NEUTRAL</v>
      </c>
      <c r="L2473" s="6" t="str">
        <f>OBV!H2473</f>
        <v>CONFIRMED BULLISH</v>
      </c>
    </row>
    <row r="2474" spans="1:12" ht="13.5" x14ac:dyDescent="0.25">
      <c r="A2474" s="3">
        <f>RSI!A2474</f>
        <v>45607</v>
      </c>
      <c r="B2474" s="2">
        <f>RSI!B2474</f>
        <v>166.69200000000001</v>
      </c>
      <c r="C2474" s="2">
        <f>RSI!I2474</f>
        <v>69.418538874132437</v>
      </c>
      <c r="D2474" s="2">
        <f>MACD!E2474</f>
        <v>-2.6064101302580696</v>
      </c>
      <c r="E2474" s="2">
        <f>MACD!F2474</f>
        <v>-2.0818372441709636</v>
      </c>
      <c r="F2474" s="2">
        <f>'Moving Avg'!D2474</f>
        <v>166.69200000000001</v>
      </c>
      <c r="G2474" s="2">
        <f>'Moving Avg'!F2474</f>
        <v>163.77010000000001</v>
      </c>
      <c r="H2474" s="2">
        <f>'Moving Avg'!G2474</f>
        <v>160.75431600000007</v>
      </c>
      <c r="I2474" s="2">
        <f>'Moving Avg'!H2474</f>
        <v>151.56711949999988</v>
      </c>
      <c r="J2474" s="6" t="str">
        <f>OBV!F2474</f>
        <v>NEUTRAL</v>
      </c>
      <c r="K2474" s="6" t="str">
        <f>OBV!G2474</f>
        <v>NEUTRAL</v>
      </c>
      <c r="L2474" s="6" t="str">
        <f>OBV!H2474</f>
        <v>NEUTRAL</v>
      </c>
    </row>
    <row r="2475" spans="1:12" ht="13.5" x14ac:dyDescent="0.25">
      <c r="A2475" s="3">
        <f>RSI!A2475</f>
        <v>45608</v>
      </c>
      <c r="B2475" s="2">
        <f>RSI!B2475</f>
        <v>166.69200000000001</v>
      </c>
      <c r="C2475" s="2">
        <f>RSI!I2475</f>
        <v>69.418538874132437</v>
      </c>
      <c r="D2475" s="2">
        <f>MACD!E2475</f>
        <v>-1.9596594522669477</v>
      </c>
      <c r="E2475" s="2">
        <f>MACD!F2475</f>
        <v>-2.0574016857901607</v>
      </c>
      <c r="F2475" s="2">
        <f>'Moving Avg'!D2475</f>
        <v>166.69200000000001</v>
      </c>
      <c r="G2475" s="2">
        <f>'Moving Avg'!F2475</f>
        <v>164.0575</v>
      </c>
      <c r="H2475" s="2">
        <f>'Moving Avg'!G2475</f>
        <v>160.85011600000007</v>
      </c>
      <c r="I2475" s="2">
        <f>'Moving Avg'!H2475</f>
        <v>151.64437249999986</v>
      </c>
      <c r="J2475" s="6" t="str">
        <f>OBV!F2475</f>
        <v>NEUTRAL</v>
      </c>
      <c r="K2475" s="6" t="str">
        <f>OBV!G2475</f>
        <v>NEUTRAL</v>
      </c>
      <c r="L2475" s="6" t="str">
        <f>OBV!H2475</f>
        <v>NEUTRAL</v>
      </c>
    </row>
    <row r="2476" spans="1:12" ht="13.5" x14ac:dyDescent="0.25">
      <c r="A2476" s="3">
        <f>RSI!A2476</f>
        <v>45609</v>
      </c>
      <c r="B2476" s="2">
        <f>RSI!B2476</f>
        <v>166.69200000000001</v>
      </c>
      <c r="C2476" s="2">
        <f>RSI!I2476</f>
        <v>69.418538874132437</v>
      </c>
      <c r="D2476" s="2">
        <f>MACD!E2476</f>
        <v>-1.4306136566640362</v>
      </c>
      <c r="E2476" s="2">
        <f>MACD!F2476</f>
        <v>-1.9320440799649359</v>
      </c>
      <c r="F2476" s="2">
        <f>'Moving Avg'!D2476</f>
        <v>166.69200000000001</v>
      </c>
      <c r="G2476" s="2">
        <f>'Moving Avg'!F2476</f>
        <v>164.3449</v>
      </c>
      <c r="H2476" s="2">
        <f>'Moving Avg'!G2476</f>
        <v>160.94591600000007</v>
      </c>
      <c r="I2476" s="2">
        <f>'Moving Avg'!H2476</f>
        <v>151.71933399999986</v>
      </c>
      <c r="J2476" s="6" t="str">
        <f>OBV!F2476</f>
        <v>NEUTRAL</v>
      </c>
      <c r="K2476" s="6" t="str">
        <f>OBV!G2476</f>
        <v>NEUTRAL</v>
      </c>
      <c r="L2476" s="6" t="str">
        <f>OBV!H2476</f>
        <v>NEUTRAL</v>
      </c>
    </row>
    <row r="2477" spans="1:12" ht="13.5" x14ac:dyDescent="0.25">
      <c r="A2477" s="3">
        <f>RSI!A2477</f>
        <v>45610</v>
      </c>
      <c r="B2477" s="2">
        <f>RSI!B2477</f>
        <v>166.69200000000001</v>
      </c>
      <c r="C2477" s="2">
        <f>RSI!I2477</f>
        <v>69.418538874132437</v>
      </c>
      <c r="D2477" s="2">
        <f>MACD!E2477</f>
        <v>-0.99981579792483899</v>
      </c>
      <c r="E2477" s="2">
        <f>MACD!F2477</f>
        <v>-1.7455984235569166</v>
      </c>
      <c r="F2477" s="2">
        <f>'Moving Avg'!D2477</f>
        <v>166.69200000000001</v>
      </c>
      <c r="G2477" s="2">
        <f>'Moving Avg'!F2477</f>
        <v>164.63229999999999</v>
      </c>
      <c r="H2477" s="2">
        <f>'Moving Avg'!G2477</f>
        <v>161.04171600000006</v>
      </c>
      <c r="I2477" s="2">
        <f>'Moving Avg'!H2477</f>
        <v>151.79429549999986</v>
      </c>
      <c r="J2477" s="6" t="str">
        <f>OBV!F2477</f>
        <v>NEUTRAL</v>
      </c>
      <c r="K2477" s="6" t="str">
        <f>OBV!G2477</f>
        <v>NEUTRAL</v>
      </c>
      <c r="L2477" s="6" t="str">
        <f>OBV!H2477</f>
        <v>NEUTRAL</v>
      </c>
    </row>
    <row r="2478" spans="1:12" ht="13.5" x14ac:dyDescent="0.25">
      <c r="A2478" s="3">
        <f>RSI!A2478</f>
        <v>45611</v>
      </c>
      <c r="B2478" s="2">
        <f>RSI!B2478</f>
        <v>166.69200000000001</v>
      </c>
      <c r="C2478" s="2">
        <f>RSI!I2478</f>
        <v>69.418538874132437</v>
      </c>
      <c r="D2478" s="2">
        <f>MACD!E2478</f>
        <v>-1.0930560419562596</v>
      </c>
      <c r="E2478" s="2">
        <f>MACD!F2478</f>
        <v>-1.6150899472367852</v>
      </c>
      <c r="F2478" s="2">
        <f>'Moving Avg'!D2478</f>
        <v>166.69200000000001</v>
      </c>
      <c r="G2478" s="2">
        <f>'Moving Avg'!F2478</f>
        <v>164.91970000000001</v>
      </c>
      <c r="H2478" s="2">
        <f>'Moving Avg'!G2478</f>
        <v>161.13751600000006</v>
      </c>
      <c r="I2478" s="2">
        <f>'Moving Avg'!H2478</f>
        <v>151.86925699999986</v>
      </c>
      <c r="J2478" s="6" t="str">
        <f>OBV!F2478</f>
        <v>NEUTRAL</v>
      </c>
      <c r="K2478" s="6" t="str">
        <f>OBV!G2478</f>
        <v>NEUTRAL</v>
      </c>
      <c r="L2478" s="6" t="str">
        <f>OBV!H2478</f>
        <v>NEUTRAL</v>
      </c>
    </row>
    <row r="2479" spans="1:12" ht="13.5" x14ac:dyDescent="0.25">
      <c r="A2479" s="3">
        <f>RSI!A2479</f>
        <v>45614</v>
      </c>
      <c r="B2479" s="2">
        <f>RSI!B2479</f>
        <v>166.69200000000001</v>
      </c>
      <c r="C2479" s="2">
        <f>RSI!I2479</f>
        <v>69.418538874132437</v>
      </c>
      <c r="D2479" s="2">
        <f>MACD!E2479</f>
        <v>-0.74424932668790689</v>
      </c>
      <c r="E2479" s="2">
        <f>MACD!F2479</f>
        <v>-1.4409218231270096</v>
      </c>
      <c r="F2479" s="2">
        <f>'Moving Avg'!D2479</f>
        <v>166.69200000000001</v>
      </c>
      <c r="G2479" s="2">
        <f>'Moving Avg'!F2479</f>
        <v>165.2071</v>
      </c>
      <c r="H2479" s="2">
        <f>'Moving Avg'!G2479</f>
        <v>161.23331600000006</v>
      </c>
      <c r="I2479" s="2">
        <f>'Moving Avg'!H2479</f>
        <v>151.96942549999986</v>
      </c>
      <c r="J2479" s="6" t="str">
        <f>OBV!F2479</f>
        <v>NEUTRAL</v>
      </c>
      <c r="K2479" s="6" t="str">
        <f>OBV!G2479</f>
        <v>NEUTRAL</v>
      </c>
      <c r="L2479" s="6" t="str">
        <f>OBV!H2479</f>
        <v>NEUTRAL</v>
      </c>
    </row>
    <row r="2480" spans="1:12" ht="13.5" x14ac:dyDescent="0.25">
      <c r="A2480" s="3">
        <f>RSI!A2480</f>
        <v>45615</v>
      </c>
      <c r="B2480" s="2">
        <f>RSI!B2480</f>
        <v>166.69200000000001</v>
      </c>
      <c r="C2480" s="2">
        <f>RSI!I2480</f>
        <v>69.418538874132437</v>
      </c>
      <c r="D2480" s="2">
        <f>MACD!E2480</f>
        <v>-0.46248623835299441</v>
      </c>
      <c r="E2480" s="2">
        <f>MACD!F2480</f>
        <v>-1.2452347061722067</v>
      </c>
      <c r="F2480" s="2">
        <f>'Moving Avg'!D2480</f>
        <v>166.69200000000001</v>
      </c>
      <c r="G2480" s="2">
        <f>'Moving Avg'!F2480</f>
        <v>165.49450000000002</v>
      </c>
      <c r="H2480" s="2">
        <f>'Moving Avg'!G2480</f>
        <v>161.46323600000005</v>
      </c>
      <c r="I2480" s="2">
        <f>'Moving Avg'!H2480</f>
        <v>152.06959399999985</v>
      </c>
      <c r="J2480" s="6" t="str">
        <f>OBV!F2480</f>
        <v>NEUTRAL</v>
      </c>
      <c r="K2480" s="6" t="str">
        <f>OBV!G2480</f>
        <v>NEUTRAL</v>
      </c>
      <c r="L2480" s="6" t="str">
        <f>OBV!H2480</f>
        <v>NEUTRAL</v>
      </c>
    </row>
    <row r="2481" spans="1:12" ht="13.5" x14ac:dyDescent="0.25">
      <c r="A2481" s="3">
        <f>RSI!A2481</f>
        <v>45616</v>
      </c>
      <c r="B2481" s="2">
        <f>RSI!B2481</f>
        <v>167.65</v>
      </c>
      <c r="C2481" s="2">
        <f>RSI!I2481</f>
        <v>74.141011091900651</v>
      </c>
      <c r="D2481" s="2">
        <f>MACD!E2481</f>
        <v>-0.30742414648545946</v>
      </c>
      <c r="E2481" s="2">
        <f>MACD!F2481</f>
        <v>-1.0576725942348573</v>
      </c>
      <c r="F2481" s="2">
        <f>'Moving Avg'!D2481</f>
        <v>166.8836</v>
      </c>
      <c r="G2481" s="2">
        <f>'Moving Avg'!F2481</f>
        <v>165.82980000000001</v>
      </c>
      <c r="H2481" s="2">
        <f>'Moving Avg'!G2481</f>
        <v>161.69315600000002</v>
      </c>
      <c r="I2481" s="2">
        <f>'Moving Avg'!H2481</f>
        <v>152.17455249999986</v>
      </c>
      <c r="J2481" s="6" t="str">
        <f>OBV!F2481</f>
        <v>BULLISH</v>
      </c>
      <c r="K2481" s="6" t="str">
        <f>OBV!G2481</f>
        <v>NEUTRAL</v>
      </c>
      <c r="L2481" s="6" t="str">
        <f>OBV!H2481</f>
        <v>CONFIRMED BULLISH</v>
      </c>
    </row>
    <row r="2482" spans="1:12" ht="13.5" x14ac:dyDescent="0.25">
      <c r="A2482" s="3">
        <f>RSI!A2482</f>
        <v>45617</v>
      </c>
      <c r="B2482" s="2">
        <f>RSI!B2482</f>
        <v>167.65</v>
      </c>
      <c r="C2482" s="2">
        <f>RSI!I2482</f>
        <v>74.141011091900651</v>
      </c>
      <c r="D2482" s="2">
        <f>MACD!E2482</f>
        <v>-0.19335072241275952</v>
      </c>
      <c r="E2482" s="2">
        <f>MACD!F2482</f>
        <v>-0.88480821987043778</v>
      </c>
      <c r="F2482" s="2">
        <f>'Moving Avg'!D2482</f>
        <v>167.0752</v>
      </c>
      <c r="G2482" s="2">
        <f>'Moving Avg'!F2482</f>
        <v>166.1651</v>
      </c>
      <c r="H2482" s="2">
        <f>'Moving Avg'!G2482</f>
        <v>161.92307600000001</v>
      </c>
      <c r="I2482" s="2">
        <f>'Moving Avg'!H2482</f>
        <v>152.27951099999984</v>
      </c>
      <c r="J2482" s="6" t="str">
        <f>OBV!F2482</f>
        <v>BULLISH</v>
      </c>
      <c r="K2482" s="6" t="str">
        <f>OBV!G2482</f>
        <v>NEUTRAL</v>
      </c>
      <c r="L2482" s="6" t="str">
        <f>OBV!H2482</f>
        <v>CONFIRMED BULLISH</v>
      </c>
    </row>
    <row r="2483" spans="1:12" ht="13.5" x14ac:dyDescent="0.25">
      <c r="A2483" s="3">
        <f>RSI!A2483</f>
        <v>45618</v>
      </c>
      <c r="B2483" s="2">
        <f>RSI!B2483</f>
        <v>167.65</v>
      </c>
      <c r="C2483" s="2">
        <f>RSI!I2483</f>
        <v>74.141011091900651</v>
      </c>
      <c r="D2483" s="2">
        <f>MACD!E2483</f>
        <v>-0.11269090899497769</v>
      </c>
      <c r="E2483" s="2">
        <f>MACD!F2483</f>
        <v>-0.73038475769534583</v>
      </c>
      <c r="F2483" s="2">
        <f>'Moving Avg'!D2483</f>
        <v>167.26679999999999</v>
      </c>
      <c r="G2483" s="2">
        <f>'Moving Avg'!F2483</f>
        <v>166.50040000000001</v>
      </c>
      <c r="H2483" s="2">
        <f>'Moving Avg'!G2483</f>
        <v>162.133836</v>
      </c>
      <c r="I2483" s="2">
        <f>'Moving Avg'!H2483</f>
        <v>152.38446949999985</v>
      </c>
      <c r="J2483" s="6" t="str">
        <f>OBV!F2483</f>
        <v>BULLISH</v>
      </c>
      <c r="K2483" s="6" t="str">
        <f>OBV!G2483</f>
        <v>NEUTRAL</v>
      </c>
      <c r="L2483" s="6" t="str">
        <f>OBV!H2483</f>
        <v>CONFIRMED BULLISH</v>
      </c>
    </row>
    <row r="2484" spans="1:12" ht="13.5" x14ac:dyDescent="0.25">
      <c r="A2484" s="3">
        <f>RSI!A2484</f>
        <v>45621</v>
      </c>
      <c r="B2484" s="2">
        <f>RSI!B2484</f>
        <v>167.65</v>
      </c>
      <c r="C2484" s="2">
        <f>RSI!I2484</f>
        <v>74.141011091900651</v>
      </c>
      <c r="D2484" s="2">
        <f>MACD!E2484</f>
        <v>-5.9129050516702364E-2</v>
      </c>
      <c r="E2484" s="2">
        <f>MACD!F2484</f>
        <v>-0.59613361625961714</v>
      </c>
      <c r="F2484" s="2">
        <f>'Moving Avg'!D2484</f>
        <v>167.45839999999998</v>
      </c>
      <c r="G2484" s="2">
        <f>'Moving Avg'!F2484</f>
        <v>166.73990000000003</v>
      </c>
      <c r="H2484" s="2">
        <f>'Moving Avg'!G2484</f>
        <v>162.344596</v>
      </c>
      <c r="I2484" s="2">
        <f>'Moving Avg'!H2484</f>
        <v>152.48942799999986</v>
      </c>
      <c r="J2484" s="6" t="str">
        <f>OBV!F2484</f>
        <v>BULLISH</v>
      </c>
      <c r="K2484" s="6" t="str">
        <f>OBV!G2484</f>
        <v>NEUTRAL</v>
      </c>
      <c r="L2484" s="6" t="str">
        <f>OBV!H2484</f>
        <v>CONFIRMED BULLISH</v>
      </c>
    </row>
    <row r="2485" spans="1:12" ht="13.5" x14ac:dyDescent="0.25">
      <c r="A2485" s="3">
        <f>RSI!A2485</f>
        <v>45622</v>
      </c>
      <c r="B2485" s="2">
        <f>RSI!B2485</f>
        <v>168.608</v>
      </c>
      <c r="C2485" s="2">
        <f>RSI!I2485</f>
        <v>78.588348503219166</v>
      </c>
      <c r="D2485" s="2">
        <f>MACD!E2485</f>
        <v>-9.8371138027829375E-2</v>
      </c>
      <c r="E2485" s="2">
        <f>MACD!F2485</f>
        <v>-0.4965811206132596</v>
      </c>
      <c r="F2485" s="2">
        <f>'Moving Avg'!D2485</f>
        <v>167.84160000000003</v>
      </c>
      <c r="G2485" s="2">
        <f>'Moving Avg'!F2485</f>
        <v>166.83570000000003</v>
      </c>
      <c r="H2485" s="2">
        <f>'Moving Avg'!G2485</f>
        <v>162.61187799999999</v>
      </c>
      <c r="I2485" s="2">
        <f>'Moving Avg'!H2485</f>
        <v>152.59917649999986</v>
      </c>
      <c r="J2485" s="6" t="str">
        <f>OBV!F2485</f>
        <v>BULLISH</v>
      </c>
      <c r="K2485" s="6" t="str">
        <f>OBV!G2485</f>
        <v>NEUTRAL</v>
      </c>
      <c r="L2485" s="6" t="str">
        <f>OBV!H2485</f>
        <v>CONFIRMED BULLISH</v>
      </c>
    </row>
    <row r="2486" spans="1:12" ht="13.5" x14ac:dyDescent="0.25">
      <c r="A2486" s="3">
        <f>RSI!A2486</f>
        <v>45623</v>
      </c>
      <c r="B2486" s="2">
        <f>RSI!B2486</f>
        <v>168.608</v>
      </c>
      <c r="C2486" s="2">
        <f>RSI!I2486</f>
        <v>78.588348503219166</v>
      </c>
      <c r="D2486" s="2">
        <f>MACD!E2486</f>
        <v>-0.14983008251061847</v>
      </c>
      <c r="E2486" s="2">
        <f>MACD!F2486</f>
        <v>-0.42723091299273142</v>
      </c>
      <c r="F2486" s="2">
        <f>'Moving Avg'!D2486</f>
        <v>168.03319999999999</v>
      </c>
      <c r="G2486" s="2">
        <f>'Moving Avg'!F2486</f>
        <v>166.93150000000006</v>
      </c>
      <c r="H2486" s="2">
        <f>'Moving Avg'!G2486</f>
        <v>162.87915999999998</v>
      </c>
      <c r="I2486" s="2">
        <f>'Moving Avg'!H2486</f>
        <v>152.70892499999988</v>
      </c>
      <c r="J2486" s="6" t="str">
        <f>OBV!F2486</f>
        <v>BULLISH</v>
      </c>
      <c r="K2486" s="6" t="str">
        <f>OBV!G2486</f>
        <v>NEUTRAL</v>
      </c>
      <c r="L2486" s="6" t="str">
        <f>OBV!H2486</f>
        <v>CONFIRMED BULLISH</v>
      </c>
    </row>
    <row r="2487" spans="1:12" ht="13.5" x14ac:dyDescent="0.25">
      <c r="A2487" s="3">
        <f>RSI!A2487</f>
        <v>45624</v>
      </c>
      <c r="B2487" s="2">
        <f>RSI!B2487</f>
        <v>167.65</v>
      </c>
      <c r="C2487" s="2">
        <f>RSI!I2487</f>
        <v>65.519721834793529</v>
      </c>
      <c r="D2487" s="2">
        <f>MACD!E2487</f>
        <v>-0.13931124890012825</v>
      </c>
      <c r="E2487" s="2">
        <f>MACD!F2487</f>
        <v>-0.36964698017421083</v>
      </c>
      <c r="F2487" s="2">
        <f>'Moving Avg'!D2487</f>
        <v>168.03320000000002</v>
      </c>
      <c r="G2487" s="2">
        <f>'Moving Avg'!F2487</f>
        <v>166.97940000000006</v>
      </c>
      <c r="H2487" s="2">
        <f>'Moving Avg'!G2487</f>
        <v>163.12823999999995</v>
      </c>
      <c r="I2487" s="2">
        <f>'Moving Avg'!H2487</f>
        <v>152.81388349999989</v>
      </c>
      <c r="J2487" s="6" t="str">
        <f>OBV!F2487</f>
        <v>BEARISH</v>
      </c>
      <c r="K2487" s="6" t="str">
        <f>OBV!G2487</f>
        <v>WEAK</v>
      </c>
      <c r="L2487" s="6" t="str">
        <f>OBV!H2487</f>
        <v>NEUTRAL</v>
      </c>
    </row>
    <row r="2488" spans="1:12" ht="13.5" x14ac:dyDescent="0.25">
      <c r="A2488" s="3">
        <f>RSI!A2488</f>
        <v>45625</v>
      </c>
      <c r="B2488" s="2">
        <f>RSI!B2488</f>
        <v>169.47020000000001</v>
      </c>
      <c r="C2488" s="2">
        <f>RSI!I2488</f>
        <v>74.273428457587897</v>
      </c>
      <c r="D2488" s="2">
        <f>MACD!E2488</f>
        <v>-0.27522941346285279</v>
      </c>
      <c r="E2488" s="2">
        <f>MACD!F2488</f>
        <v>-0.35076346683193921</v>
      </c>
      <c r="F2488" s="2">
        <f>'Moving Avg'!D2488</f>
        <v>168.39724000000001</v>
      </c>
      <c r="G2488" s="2">
        <f>'Moving Avg'!F2488</f>
        <v>167.26201000000006</v>
      </c>
      <c r="H2488" s="2">
        <f>'Moving Avg'!G2488</f>
        <v>163.33708399999995</v>
      </c>
      <c r="I2488" s="2">
        <f>'Moving Avg'!H2488</f>
        <v>152.92794299999989</v>
      </c>
      <c r="J2488" s="6" t="str">
        <f>OBV!F2488</f>
        <v>BEARISH</v>
      </c>
      <c r="K2488" s="6" t="str">
        <f>OBV!G2488</f>
        <v>WEAK</v>
      </c>
      <c r="L2488" s="6" t="str">
        <f>OBV!H2488</f>
        <v>BEARISH DIVERGENCE</v>
      </c>
    </row>
    <row r="2489" spans="1:12" ht="13.5" x14ac:dyDescent="0.25">
      <c r="A2489" s="3">
        <f>RSI!A2489</f>
        <v>45628</v>
      </c>
      <c r="B2489" s="2">
        <f>RSI!B2489</f>
        <v>170.524</v>
      </c>
      <c r="C2489" s="2">
        <f>RSI!I2489</f>
        <v>77.789119969400772</v>
      </c>
      <c r="D2489" s="2">
        <f>MACD!E2489</f>
        <v>-0.48830114451953932</v>
      </c>
      <c r="E2489" s="2">
        <f>MACD!F2489</f>
        <v>-0.37827100236945921</v>
      </c>
      <c r="F2489" s="2">
        <f>'Moving Avg'!D2489</f>
        <v>168.97203999999999</v>
      </c>
      <c r="G2489" s="2">
        <f>'Moving Avg'!F2489</f>
        <v>167.45361000000005</v>
      </c>
      <c r="H2489" s="2">
        <f>'Moving Avg'!G2489</f>
        <v>163.56700399999997</v>
      </c>
      <c r="I2489" s="2">
        <f>'Moving Avg'!H2489</f>
        <v>153.08026949999987</v>
      </c>
      <c r="J2489" s="6" t="str">
        <f>OBV!F2489</f>
        <v>BEARISH</v>
      </c>
      <c r="K2489" s="6" t="str">
        <f>OBV!G2489</f>
        <v>WEAK</v>
      </c>
      <c r="L2489" s="6" t="str">
        <f>OBV!H2489</f>
        <v>BEARISH DIVERGENCE</v>
      </c>
    </row>
    <row r="2490" spans="1:12" ht="13.5" x14ac:dyDescent="0.25">
      <c r="A2490" s="3">
        <f>RSI!A2490</f>
        <v>45629</v>
      </c>
      <c r="B2490" s="2">
        <f>RSI!B2490</f>
        <v>169.566</v>
      </c>
      <c r="C2490" s="2">
        <f>RSI!I2490</f>
        <v>68.609865439385018</v>
      </c>
      <c r="D2490" s="2">
        <f>MACD!E2490</f>
        <v>-0.62237955324462746</v>
      </c>
      <c r="E2490" s="2">
        <f>MACD!F2490</f>
        <v>-0.42709271254449288</v>
      </c>
      <c r="F2490" s="2">
        <f>'Moving Avg'!D2490</f>
        <v>169.16364000000002</v>
      </c>
      <c r="G2490" s="2">
        <f>'Moving Avg'!F2490</f>
        <v>167.59731000000005</v>
      </c>
      <c r="H2490" s="2">
        <f>'Moving Avg'!G2490</f>
        <v>163.77776399999996</v>
      </c>
      <c r="I2490" s="2">
        <f>'Moving Avg'!H2490</f>
        <v>153.22780599999984</v>
      </c>
      <c r="J2490" s="6" t="str">
        <f>OBV!F2490</f>
        <v>BEARISH</v>
      </c>
      <c r="K2490" s="6" t="str">
        <f>OBV!G2490</f>
        <v>WEAK</v>
      </c>
      <c r="L2490" s="6" t="str">
        <f>OBV!H2490</f>
        <v>BEARISH DIVERGENCE</v>
      </c>
    </row>
    <row r="2491" spans="1:12" ht="13.5" x14ac:dyDescent="0.25">
      <c r="A2491" s="3">
        <f>RSI!A2491</f>
        <v>45630</v>
      </c>
      <c r="B2491" s="2">
        <f>RSI!B2491</f>
        <v>169.566</v>
      </c>
      <c r="C2491" s="2">
        <f>RSI!I2491</f>
        <v>68.609865439385018</v>
      </c>
      <c r="D2491" s="2">
        <f>MACD!E2491</f>
        <v>-0.60570161645381404</v>
      </c>
      <c r="E2491" s="2">
        <f>MACD!F2491</f>
        <v>-0.4628144933263571</v>
      </c>
      <c r="F2491" s="2">
        <f>'Moving Avg'!D2491</f>
        <v>169.35524000000001</v>
      </c>
      <c r="G2491" s="2">
        <f>'Moving Avg'!F2491</f>
        <v>167.74101000000002</v>
      </c>
      <c r="H2491" s="2">
        <f>'Moving Avg'!G2491</f>
        <v>164.06516399999998</v>
      </c>
      <c r="I2491" s="2">
        <f>'Moving Avg'!H2491</f>
        <v>153.37534249999985</v>
      </c>
      <c r="J2491" s="6" t="str">
        <f>OBV!F2491</f>
        <v>BEARISH</v>
      </c>
      <c r="K2491" s="6" t="str">
        <f>OBV!G2491</f>
        <v>WEAK</v>
      </c>
      <c r="L2491" s="6" t="str">
        <f>OBV!H2491</f>
        <v>BEARISH DIVERGENCE</v>
      </c>
    </row>
    <row r="2492" spans="1:12" ht="13.5" x14ac:dyDescent="0.25">
      <c r="A2492" s="3">
        <f>RSI!A2492</f>
        <v>45631</v>
      </c>
      <c r="B2492" s="2">
        <f>RSI!B2492</f>
        <v>169.566</v>
      </c>
      <c r="C2492" s="2">
        <f>RSI!I2492</f>
        <v>68.609865439385018</v>
      </c>
      <c r="D2492" s="2">
        <f>MACD!E2492</f>
        <v>-0.6075670321709481</v>
      </c>
      <c r="E2492" s="2">
        <f>MACD!F2492</f>
        <v>-0.49176500109527532</v>
      </c>
      <c r="F2492" s="2">
        <f>'Moving Avg'!D2492</f>
        <v>169.73844000000003</v>
      </c>
      <c r="G2492" s="2">
        <f>'Moving Avg'!F2492</f>
        <v>167.88471000000001</v>
      </c>
      <c r="H2492" s="2">
        <f>'Moving Avg'!G2492</f>
        <v>164.27592399999995</v>
      </c>
      <c r="I2492" s="2">
        <f>'Moving Avg'!H2492</f>
        <v>153.52287899999982</v>
      </c>
      <c r="J2492" s="6" t="str">
        <f>OBV!F2492</f>
        <v>BULLISH</v>
      </c>
      <c r="K2492" s="6" t="str">
        <f>OBV!G2492</f>
        <v>NEUTRAL</v>
      </c>
      <c r="L2492" s="6" t="str">
        <f>OBV!H2492</f>
        <v>CONFIRMED BULLISH</v>
      </c>
    </row>
    <row r="2493" spans="1:12" ht="13.5" x14ac:dyDescent="0.25">
      <c r="A2493" s="3">
        <f>RSI!A2493</f>
        <v>45632</v>
      </c>
      <c r="B2493" s="2">
        <f>RSI!B2493</f>
        <v>170.33240000000001</v>
      </c>
      <c r="C2493" s="2">
        <f>RSI!I2493</f>
        <v>71.920573080653412</v>
      </c>
      <c r="D2493" s="2">
        <f>MACD!E2493</f>
        <v>-0.68070982759411436</v>
      </c>
      <c r="E2493" s="2">
        <f>MACD!F2493</f>
        <v>-0.52955396639504315</v>
      </c>
      <c r="F2493" s="2">
        <f>'Moving Avg'!D2493</f>
        <v>169.91088000000002</v>
      </c>
      <c r="G2493" s="2">
        <f>'Moving Avg'!F2493</f>
        <v>168.06673000000001</v>
      </c>
      <c r="H2493" s="2">
        <f>'Moving Avg'!G2493</f>
        <v>164.50201199999995</v>
      </c>
      <c r="I2493" s="2">
        <f>'Moving Avg'!H2493</f>
        <v>153.67424749999981</v>
      </c>
      <c r="J2493" s="6" t="str">
        <f>OBV!F2493</f>
        <v>BULLISH</v>
      </c>
      <c r="K2493" s="6" t="str">
        <f>OBV!G2493</f>
        <v>NEUTRAL</v>
      </c>
      <c r="L2493" s="6" t="str">
        <f>OBV!H2493</f>
        <v>CONFIRMED BULLISH</v>
      </c>
    </row>
    <row r="2494" spans="1:12" ht="13.5" x14ac:dyDescent="0.25">
      <c r="A2494" s="3">
        <f>RSI!A2494</f>
        <v>45635</v>
      </c>
      <c r="B2494" s="2">
        <f>RSI!B2494</f>
        <v>168.608</v>
      </c>
      <c r="C2494" s="2">
        <f>RSI!I2494</f>
        <v>57.28161655449199</v>
      </c>
      <c r="D2494" s="2">
        <f>MACD!E2494</f>
        <v>-0.63309338722655184</v>
      </c>
      <c r="E2494" s="2">
        <f>MACD!F2494</f>
        <v>-0.55026185056134491</v>
      </c>
      <c r="F2494" s="2">
        <f>'Moving Avg'!D2494</f>
        <v>169.52768</v>
      </c>
      <c r="G2494" s="2">
        <f>'Moving Avg'!F2494</f>
        <v>168.16253</v>
      </c>
      <c r="H2494" s="2">
        <f>'Moving Avg'!G2494</f>
        <v>164.71277199999997</v>
      </c>
      <c r="I2494" s="2">
        <f>'Moving Avg'!H2494</f>
        <v>153.80691149999981</v>
      </c>
      <c r="J2494" s="6" t="str">
        <f>OBV!F2494</f>
        <v>BEARISH</v>
      </c>
      <c r="K2494" s="6" t="str">
        <f>OBV!G2494</f>
        <v>NEUTRAL</v>
      </c>
      <c r="L2494" s="6" t="str">
        <f>OBV!H2494</f>
        <v>CONFIRMED BEARISH</v>
      </c>
    </row>
    <row r="2495" spans="1:12" ht="13.5" x14ac:dyDescent="0.25">
      <c r="A2495" s="3">
        <f>RSI!A2495</f>
        <v>45636</v>
      </c>
      <c r="B2495" s="2">
        <f>RSI!B2495</f>
        <v>170.4282</v>
      </c>
      <c r="C2495" s="2">
        <f>RSI!I2495</f>
        <v>65.308483226824734</v>
      </c>
      <c r="D2495" s="2">
        <f>MACD!E2495</f>
        <v>-0.58693471301006639</v>
      </c>
      <c r="E2495" s="2">
        <f>MACD!F2495</f>
        <v>-0.55759642305108925</v>
      </c>
      <c r="F2495" s="2">
        <f>'Moving Avg'!D2495</f>
        <v>169.70012000000003</v>
      </c>
      <c r="G2495" s="2">
        <f>'Moving Avg'!F2495</f>
        <v>168.34933999999996</v>
      </c>
      <c r="H2495" s="2">
        <f>'Moving Avg'!G2495</f>
        <v>164.95993599999997</v>
      </c>
      <c r="I2495" s="2">
        <f>'Moving Avg'!H2495</f>
        <v>153.94867649999981</v>
      </c>
      <c r="J2495" s="6" t="str">
        <f>OBV!F2495</f>
        <v>BEARISH</v>
      </c>
      <c r="K2495" s="6" t="str">
        <f>OBV!G2495</f>
        <v>NEUTRAL</v>
      </c>
      <c r="L2495" s="6" t="str">
        <f>OBV!H2495</f>
        <v>BEARISH DIVERGENCE</v>
      </c>
    </row>
    <row r="2496" spans="1:12" ht="13.5" x14ac:dyDescent="0.25">
      <c r="A2496" s="3">
        <f>RSI!A2496</f>
        <v>45637</v>
      </c>
      <c r="B2496" s="2">
        <f>RSI!B2496</f>
        <v>170.4282</v>
      </c>
      <c r="C2496" s="2">
        <f>RSI!I2496</f>
        <v>65.308483226824748</v>
      </c>
      <c r="D2496" s="2">
        <f>MACD!E2496</f>
        <v>-0.56482481482893832</v>
      </c>
      <c r="E2496" s="2">
        <f>MACD!F2496</f>
        <v>-0.55904210140665911</v>
      </c>
      <c r="F2496" s="2">
        <f>'Moving Avg'!D2496</f>
        <v>169.87256000000002</v>
      </c>
      <c r="G2496" s="2">
        <f>'Moving Avg'!F2496</f>
        <v>168.53614999999996</v>
      </c>
      <c r="H2496" s="2">
        <f>'Moving Avg'!G2496</f>
        <v>165.20709999999997</v>
      </c>
      <c r="I2496" s="2">
        <f>'Moving Avg'!H2496</f>
        <v>154.0904414999998</v>
      </c>
      <c r="J2496" s="6" t="str">
        <f>OBV!F2496</f>
        <v>BEARISH</v>
      </c>
      <c r="K2496" s="6" t="str">
        <f>OBV!G2496</f>
        <v>NEUTRAL</v>
      </c>
      <c r="L2496" s="6" t="str">
        <f>OBV!H2496</f>
        <v>BEARISH DIVERGENCE</v>
      </c>
    </row>
    <row r="2497" spans="1:12" ht="13.5" x14ac:dyDescent="0.25">
      <c r="A2497" s="3">
        <f>RSI!A2497</f>
        <v>45638</v>
      </c>
      <c r="B2497" s="2">
        <f>RSI!B2497</f>
        <v>170.4282</v>
      </c>
      <c r="C2497" s="2">
        <f>RSI!I2497</f>
        <v>65.308483226824748</v>
      </c>
      <c r="D2497" s="2">
        <f>MACD!E2497</f>
        <v>-0.70919313032999298</v>
      </c>
      <c r="E2497" s="2">
        <f>MACD!F2497</f>
        <v>-0.58907230719132586</v>
      </c>
      <c r="F2497" s="2">
        <f>'Moving Avg'!D2497</f>
        <v>170.04500000000002</v>
      </c>
      <c r="G2497" s="2">
        <f>'Moving Avg'!F2497</f>
        <v>168.72295999999994</v>
      </c>
      <c r="H2497" s="2">
        <f>'Moving Avg'!G2497</f>
        <v>165.435104</v>
      </c>
      <c r="I2497" s="2">
        <f>'Moving Avg'!H2497</f>
        <v>154.20929099999978</v>
      </c>
      <c r="J2497" s="6" t="str">
        <f>OBV!F2497</f>
        <v>BEARISH</v>
      </c>
      <c r="K2497" s="6" t="str">
        <f>OBV!G2497</f>
        <v>NEUTRAL</v>
      </c>
      <c r="L2497" s="6" t="str">
        <f>OBV!H2497</f>
        <v>BEARISH DIVERGENCE</v>
      </c>
    </row>
    <row r="2498" spans="1:12" ht="13.5" x14ac:dyDescent="0.25">
      <c r="A2498" s="3">
        <f>RSI!A2498</f>
        <v>45639</v>
      </c>
      <c r="B2498" s="2">
        <f>RSI!B2498</f>
        <v>167.8416</v>
      </c>
      <c r="C2498" s="2">
        <f>RSI!I2498</f>
        <v>48.975251381881016</v>
      </c>
      <c r="D2498" s="2">
        <f>MACD!E2498</f>
        <v>-0.3742498660606941</v>
      </c>
      <c r="E2498" s="2">
        <f>MACD!F2498</f>
        <v>-0.54610781896519955</v>
      </c>
      <c r="F2498" s="2">
        <f>'Moving Avg'!D2498</f>
        <v>169.54684</v>
      </c>
      <c r="G2498" s="2">
        <f>'Moving Avg'!F2498</f>
        <v>168.78044</v>
      </c>
      <c r="H2498" s="2">
        <f>'Moving Avg'!G2498</f>
        <v>165.59221600000001</v>
      </c>
      <c r="I2498" s="2">
        <f>'Moving Avg'!H2498</f>
        <v>154.31520749999979</v>
      </c>
      <c r="J2498" s="6" t="str">
        <f>OBV!F2498</f>
        <v>BEARISH</v>
      </c>
      <c r="K2498" s="6" t="str">
        <f>OBV!G2498</f>
        <v>WEAK</v>
      </c>
      <c r="L2498" s="6" t="str">
        <f>OBV!H2498</f>
        <v>CONFIRMED BEARISH</v>
      </c>
    </row>
    <row r="2499" spans="1:12" ht="13.5" x14ac:dyDescent="0.25">
      <c r="A2499" s="3">
        <f>RSI!A2499</f>
        <v>45642</v>
      </c>
      <c r="B2499" s="2">
        <f>RSI!B2499</f>
        <v>168.608</v>
      </c>
      <c r="C2499" s="2">
        <f>RSI!I2499</f>
        <v>52.746196457376755</v>
      </c>
      <c r="D2499" s="2">
        <f>MACD!E2499</f>
        <v>1.6347276783449161E-2</v>
      </c>
      <c r="E2499" s="2">
        <f>MACD!F2499</f>
        <v>-0.43361679981546986</v>
      </c>
      <c r="F2499" s="2">
        <f>'Moving Avg'!D2499</f>
        <v>169.54684000000003</v>
      </c>
      <c r="G2499" s="2">
        <f>'Moving Avg'!F2499</f>
        <v>168.87624</v>
      </c>
      <c r="H2499" s="2">
        <f>'Moving Avg'!G2499</f>
        <v>165.764656</v>
      </c>
      <c r="I2499" s="2">
        <f>'Moving Avg'!H2499</f>
        <v>154.42495599999978</v>
      </c>
      <c r="J2499" s="6" t="str">
        <f>OBV!F2499</f>
        <v>BULLISH</v>
      </c>
      <c r="K2499" s="6" t="str">
        <f>OBV!G2499</f>
        <v>STRONG</v>
      </c>
      <c r="L2499" s="6" t="str">
        <f>OBV!H2499</f>
        <v>NEUTRAL</v>
      </c>
    </row>
    <row r="2500" spans="1:12" ht="13.5" x14ac:dyDescent="0.25">
      <c r="A2500" s="3">
        <f>RSI!A2500</f>
        <v>45644</v>
      </c>
      <c r="B2500" s="2">
        <f>RSI!B2500</f>
        <v>169.5564</v>
      </c>
      <c r="C2500" s="2">
        <f>RSI!I2500</f>
        <v>56.982927697676764</v>
      </c>
      <c r="D2500" s="2">
        <f>MACD!E2500</f>
        <v>0.12638267614246956</v>
      </c>
      <c r="E2500" s="2">
        <f>MACD!F2500</f>
        <v>-0.32161690462388198</v>
      </c>
      <c r="F2500" s="2">
        <f>'Moving Avg'!D2500</f>
        <v>169.37248</v>
      </c>
      <c r="G2500" s="2">
        <f>'Moving Avg'!F2500</f>
        <v>169.01946000000001</v>
      </c>
      <c r="H2500" s="2">
        <f>'Moving Avg'!G2500</f>
        <v>165.956064</v>
      </c>
      <c r="I2500" s="2">
        <f>'Moving Avg'!H2500</f>
        <v>154.53944649999977</v>
      </c>
      <c r="J2500" s="6" t="str">
        <f>OBV!F2500</f>
        <v>BULLISH</v>
      </c>
      <c r="K2500" s="6" t="str">
        <f>OBV!G2500</f>
        <v>STRONG</v>
      </c>
      <c r="L2500" s="6" t="str">
        <f>OBV!H2500</f>
        <v>BULLISH DIVERGENCE</v>
      </c>
    </row>
    <row r="2501" spans="1:12" ht="13.5" x14ac:dyDescent="0.25">
      <c r="A2501" s="3">
        <f>RSI!A2501</f>
        <v>45645</v>
      </c>
      <c r="B2501" s="2">
        <f>RSI!B2501</f>
        <v>169.5564</v>
      </c>
      <c r="C2501" s="2">
        <f>RSI!I2501</f>
        <v>56.982927697676764</v>
      </c>
      <c r="D2501" s="2">
        <f>MACD!E2501</f>
        <v>0.21126189015714658</v>
      </c>
      <c r="E2501" s="2">
        <f>MACD!F2501</f>
        <v>-0.21504114566767626</v>
      </c>
      <c r="F2501" s="2">
        <f>'Moving Avg'!D2501</f>
        <v>169.19812000000002</v>
      </c>
      <c r="G2501" s="2">
        <f>'Moving Avg'!F2501</f>
        <v>169.11478</v>
      </c>
      <c r="H2501" s="2">
        <f>'Moving Avg'!G2501</f>
        <v>166.14747199999999</v>
      </c>
      <c r="I2501" s="2">
        <f>'Moving Avg'!H2501</f>
        <v>154.68693499999978</v>
      </c>
      <c r="J2501" s="6" t="str">
        <f>OBV!F2501</f>
        <v>BULLISH</v>
      </c>
      <c r="K2501" s="6" t="str">
        <f>OBV!G2501</f>
        <v>STRONG</v>
      </c>
      <c r="L2501" s="6" t="str">
        <f>OBV!H2501</f>
        <v>BULLISH DIVERGENCE</v>
      </c>
    </row>
    <row r="2502" spans="1:12" ht="13.5" x14ac:dyDescent="0.25">
      <c r="A2502" s="3">
        <f>RSI!A2502</f>
        <v>45646</v>
      </c>
      <c r="B2502" s="2">
        <f>RSI!B2502</f>
        <v>169.54679999999999</v>
      </c>
      <c r="C2502" s="2">
        <f>RSI!I2502</f>
        <v>56.923013316186335</v>
      </c>
      <c r="D2502" s="2">
        <f>MACD!E2502</f>
        <v>0.27617566877086119</v>
      </c>
      <c r="E2502" s="2">
        <f>MACD!F2502</f>
        <v>-0.11679778277996877</v>
      </c>
      <c r="F2502" s="2">
        <f>'Moving Avg'!D2502</f>
        <v>169.02184</v>
      </c>
      <c r="G2502" s="2">
        <f>'Moving Avg'!F2502</f>
        <v>169.20962</v>
      </c>
      <c r="H2502" s="2">
        <f>'Moving Avg'!G2502</f>
        <v>166.33868799999999</v>
      </c>
      <c r="I2502" s="2">
        <f>'Moving Avg'!H2502</f>
        <v>154.80596049999977</v>
      </c>
      <c r="J2502" s="6" t="str">
        <f>OBV!F2502</f>
        <v>BULLISH</v>
      </c>
      <c r="K2502" s="6" t="str">
        <f>OBV!G2502</f>
        <v>NEUTRAL</v>
      </c>
      <c r="L2502" s="6" t="str">
        <f>OBV!H2502</f>
        <v>BULLISH DIVERGENCE</v>
      </c>
    </row>
    <row r="2503" spans="1:12" ht="13.5" x14ac:dyDescent="0.25">
      <c r="A2503" s="3">
        <f>RSI!A2503</f>
        <v>45649</v>
      </c>
      <c r="B2503" s="2">
        <f>RSI!B2503</f>
        <v>167.8416</v>
      </c>
      <c r="C2503" s="2">
        <f>RSI!I2503</f>
        <v>47.391249820025465</v>
      </c>
      <c r="D2503" s="2">
        <f>MACD!E2503</f>
        <v>0.56832434809760457</v>
      </c>
      <c r="E2503" s="2">
        <f>MACD!F2503</f>
        <v>2.0226643395545904E-2</v>
      </c>
      <c r="F2503" s="2">
        <f>'Moving Avg'!D2503</f>
        <v>169.02184</v>
      </c>
      <c r="G2503" s="2">
        <f>'Moving Avg'!F2503</f>
        <v>169.21920000000003</v>
      </c>
      <c r="H2503" s="2">
        <f>'Moving Avg'!G2503</f>
        <v>166.47664</v>
      </c>
      <c r="I2503" s="2">
        <f>'Moving Avg'!H2503</f>
        <v>154.91233549999978</v>
      </c>
      <c r="J2503" s="6" t="str">
        <f>OBV!F2503</f>
        <v>BULLISH</v>
      </c>
      <c r="K2503" s="6" t="str">
        <f>OBV!G2503</f>
        <v>NEUTRAL</v>
      </c>
      <c r="L2503" s="6" t="str">
        <f>OBV!H2503</f>
        <v>NEUTRAL</v>
      </c>
    </row>
    <row r="2504" spans="1:12" ht="13.5" x14ac:dyDescent="0.25">
      <c r="A2504" s="3">
        <f>RSI!A2504</f>
        <v>45650</v>
      </c>
      <c r="B2504" s="2">
        <f>RSI!B2504</f>
        <v>168.608</v>
      </c>
      <c r="C2504" s="2">
        <f>RSI!I2504</f>
        <v>51.335483558561847</v>
      </c>
      <c r="D2504" s="2">
        <f>MACD!E2504</f>
        <v>0.49706163989949914</v>
      </c>
      <c r="E2504" s="2">
        <f>MACD!F2504</f>
        <v>0.11559364269633657</v>
      </c>
      <c r="F2504" s="2">
        <f>'Moving Avg'!D2504</f>
        <v>169.02183999999997</v>
      </c>
      <c r="G2504" s="2">
        <f>'Moving Avg'!F2504</f>
        <v>169.26710000000003</v>
      </c>
      <c r="H2504" s="2">
        <f>'Moving Avg'!G2504</f>
        <v>166.62991999999997</v>
      </c>
      <c r="I2504" s="2">
        <f>'Moving Avg'!H2504</f>
        <v>155.05549449999978</v>
      </c>
      <c r="J2504" s="6" t="str">
        <f>OBV!F2504</f>
        <v>BEARISH</v>
      </c>
      <c r="K2504" s="6" t="str">
        <f>OBV!G2504</f>
        <v>NEUTRAL</v>
      </c>
      <c r="L2504" s="6" t="str">
        <f>OBV!H2504</f>
        <v>NEUTRAL</v>
      </c>
    </row>
    <row r="2505" spans="1:12" ht="13.5" x14ac:dyDescent="0.25">
      <c r="A2505" s="3">
        <f>RSI!A2505</f>
        <v>45651</v>
      </c>
      <c r="B2505" s="2">
        <f>RSI!B2505</f>
        <v>168.608</v>
      </c>
      <c r="C2505" s="2">
        <f>RSI!I2505</f>
        <v>51.335483558561847</v>
      </c>
      <c r="D2505" s="2">
        <f>MACD!E2505</f>
        <v>0.71559528287934882</v>
      </c>
      <c r="E2505" s="2">
        <f>MACD!F2505</f>
        <v>0.23559397073293903</v>
      </c>
      <c r="F2505" s="2">
        <f>'Moving Avg'!D2505</f>
        <v>168.83215999999999</v>
      </c>
      <c r="G2505" s="2">
        <f>'Moving Avg'!F2505</f>
        <v>169.26710000000006</v>
      </c>
      <c r="H2505" s="2">
        <f>'Moving Avg'!G2505</f>
        <v>166.78319999999999</v>
      </c>
      <c r="I2505" s="2">
        <f>'Moving Avg'!H2505</f>
        <v>155.19865349999981</v>
      </c>
      <c r="J2505" s="6" t="str">
        <f>OBV!F2505</f>
        <v>BEARISH</v>
      </c>
      <c r="K2505" s="6" t="str">
        <f>OBV!G2505</f>
        <v>NEUTRAL</v>
      </c>
      <c r="L2505" s="6" t="str">
        <f>OBV!H2505</f>
        <v>CONFIRMED BEARISH</v>
      </c>
    </row>
    <row r="2506" spans="1:12" ht="13.5" x14ac:dyDescent="0.25">
      <c r="A2506" s="3">
        <f>RSI!A2506</f>
        <v>45652</v>
      </c>
      <c r="B2506" s="2">
        <f>RSI!B2506</f>
        <v>168.608</v>
      </c>
      <c r="C2506" s="2">
        <f>RSI!I2506</f>
        <v>51.335483558561862</v>
      </c>
      <c r="D2506" s="2">
        <f>MACD!E2506</f>
        <v>0.89939918797318796</v>
      </c>
      <c r="E2506" s="2">
        <f>MACD!F2506</f>
        <v>0.36835501418098882</v>
      </c>
      <c r="F2506" s="2">
        <f>'Moving Avg'!D2506</f>
        <v>168.64247999999998</v>
      </c>
      <c r="G2506" s="2">
        <f>'Moving Avg'!F2506</f>
        <v>169.26710000000006</v>
      </c>
      <c r="H2506" s="2">
        <f>'Moving Avg'!G2506</f>
        <v>166.93648000000002</v>
      </c>
      <c r="I2506" s="2">
        <f>'Moving Avg'!H2506</f>
        <v>155.33131749999981</v>
      </c>
      <c r="J2506" s="6" t="str">
        <f>OBV!F2506</f>
        <v>BEARISH</v>
      </c>
      <c r="K2506" s="6" t="str">
        <f>OBV!G2506</f>
        <v>NEUTRAL</v>
      </c>
      <c r="L2506" s="6" t="str">
        <f>OBV!H2506</f>
        <v>CONFIRMED BEARISH</v>
      </c>
    </row>
    <row r="2507" spans="1:12" ht="13.5" x14ac:dyDescent="0.25">
      <c r="A2507" s="3">
        <f>RSI!A2507</f>
        <v>45653</v>
      </c>
      <c r="B2507" s="2">
        <f>RSI!B2507</f>
        <v>170.28450000000001</v>
      </c>
      <c r="C2507" s="2">
        <f>RSI!I2507</f>
        <v>59.609019643364263</v>
      </c>
      <c r="D2507" s="2">
        <f>MACD!E2507</f>
        <v>0.92971336788463077</v>
      </c>
      <c r="E2507" s="2">
        <f>MACD!F2507</f>
        <v>0.48062668492171723</v>
      </c>
      <c r="F2507" s="2">
        <f>'Moving Avg'!D2507</f>
        <v>168.79002</v>
      </c>
      <c r="G2507" s="2">
        <f>'Moving Avg'!F2507</f>
        <v>169.39882500000004</v>
      </c>
      <c r="H2507" s="2">
        <f>'Moving Avg'!G2507</f>
        <v>167.12329000000003</v>
      </c>
      <c r="I2507" s="2">
        <f>'Moving Avg'!H2507</f>
        <v>155.47236399999983</v>
      </c>
      <c r="J2507" s="6" t="str">
        <f>OBV!F2507</f>
        <v>BULLISH</v>
      </c>
      <c r="K2507" s="6" t="str">
        <f>OBV!G2507</f>
        <v>NEUTRAL</v>
      </c>
      <c r="L2507" s="6" t="str">
        <f>OBV!H2507</f>
        <v>CONFIRMED BULLISH</v>
      </c>
    </row>
    <row r="2508" spans="1:12" ht="13.5" x14ac:dyDescent="0.25">
      <c r="A2508" s="3">
        <f>RSI!A2508</f>
        <v>45656</v>
      </c>
      <c r="B2508" s="2">
        <f>RSI!B2508</f>
        <v>170.524</v>
      </c>
      <c r="C2508" s="2">
        <f>RSI!I2508</f>
        <v>60.638543828073885</v>
      </c>
      <c r="D2508" s="2">
        <f>MACD!E2508</f>
        <v>0.52882717416412106</v>
      </c>
      <c r="E2508" s="2">
        <f>MACD!F2508</f>
        <v>0.49026678277019797</v>
      </c>
      <c r="F2508" s="2">
        <f>'Moving Avg'!D2508</f>
        <v>169.32650000000001</v>
      </c>
      <c r="G2508" s="2">
        <f>'Moving Avg'!F2508</f>
        <v>169.45151500000006</v>
      </c>
      <c r="H2508" s="2">
        <f>'Moving Avg'!G2508</f>
        <v>167.31489000000002</v>
      </c>
      <c r="I2508" s="2">
        <f>'Moving Avg'!H2508</f>
        <v>155.61460799999983</v>
      </c>
      <c r="J2508" s="6" t="str">
        <f>OBV!F2508</f>
        <v>BULLISH</v>
      </c>
      <c r="K2508" s="6" t="str">
        <f>OBV!G2508</f>
        <v>NEUTRAL</v>
      </c>
      <c r="L2508" s="6" t="str">
        <f>OBV!H2508</f>
        <v>CONFIRMED BULLISH</v>
      </c>
    </row>
    <row r="2509" spans="1:12" ht="13.5" x14ac:dyDescent="0.25">
      <c r="A2509" s="3">
        <f>RSI!A2509</f>
        <v>45657</v>
      </c>
      <c r="B2509" s="2">
        <f>RSI!B2509</f>
        <v>170.524</v>
      </c>
      <c r="C2509" s="2">
        <f>RSI!I2509</f>
        <v>60.638543828073892</v>
      </c>
      <c r="D2509" s="2">
        <f>MACD!E2509</f>
        <v>0.29605506029005824</v>
      </c>
      <c r="E2509" s="2">
        <f>MACD!F2509</f>
        <v>0.45142443827417006</v>
      </c>
      <c r="F2509" s="2">
        <f>'Moving Avg'!D2509</f>
        <v>169.7097</v>
      </c>
      <c r="G2509" s="2">
        <f>'Moving Avg'!F2509</f>
        <v>169.45151500000003</v>
      </c>
      <c r="H2509" s="2">
        <f>'Moving Avg'!G2509</f>
        <v>167.50649000000001</v>
      </c>
      <c r="I2509" s="2">
        <f>'Moving Avg'!H2509</f>
        <v>155.75685199999987</v>
      </c>
      <c r="J2509" s="6" t="str">
        <f>OBV!F2509</f>
        <v>BULLISH</v>
      </c>
      <c r="K2509" s="6" t="str">
        <f>OBV!G2509</f>
        <v>NEUTRAL</v>
      </c>
      <c r="L2509" s="6" t="str">
        <f>OBV!H2509</f>
        <v>CONFIRMED BULLISH</v>
      </c>
    </row>
    <row r="2510" spans="1:12" ht="13.5" x14ac:dyDescent="0.25">
      <c r="A2510" s="3">
        <f>RSI!A2510</f>
        <v>45659</v>
      </c>
      <c r="B2510" s="2">
        <f>RSI!B2510</f>
        <v>170.4186</v>
      </c>
      <c r="C2510" s="2">
        <f>RSI!I2510</f>
        <v>59.859804845706648</v>
      </c>
      <c r="D2510" s="2">
        <f>MACD!E2510</f>
        <v>0.24219024104067444</v>
      </c>
      <c r="E2510" s="2">
        <f>MACD!F2510</f>
        <v>0.40957759882747097</v>
      </c>
      <c r="F2510" s="2">
        <f>'Moving Avg'!D2510</f>
        <v>170.07182</v>
      </c>
      <c r="G2510" s="2">
        <f>'Moving Avg'!F2510</f>
        <v>169.49414500000003</v>
      </c>
      <c r="H2510" s="2">
        <f>'Moving Avg'!G2510</f>
        <v>167.69598200000007</v>
      </c>
      <c r="I2510" s="2">
        <f>'Moving Avg'!H2510</f>
        <v>155.89856899999987</v>
      </c>
      <c r="J2510" s="6" t="str">
        <f>OBV!F2510</f>
        <v>BULLISH</v>
      </c>
      <c r="K2510" s="6" t="str">
        <f>OBV!G2510</f>
        <v>NEUTRAL</v>
      </c>
      <c r="L2510" s="6" t="str">
        <f>OBV!H2510</f>
        <v>CONFIRMED BULLISH</v>
      </c>
    </row>
    <row r="2511" spans="1:12" ht="13.5" x14ac:dyDescent="0.25">
      <c r="A2511" s="3">
        <f>RSI!A2511</f>
        <v>45660</v>
      </c>
      <c r="B2511" s="2">
        <f>RSI!B2511</f>
        <v>167.17099999999999</v>
      </c>
      <c r="C2511" s="2">
        <f>RSI!I2511</f>
        <v>41.973375437828174</v>
      </c>
      <c r="D2511" s="2">
        <f>MACD!E2511</f>
        <v>0.42796577876791275</v>
      </c>
      <c r="E2511" s="2">
        <f>MACD!F2511</f>
        <v>0.41325523481555937</v>
      </c>
      <c r="F2511" s="2">
        <f>'Moving Avg'!D2511</f>
        <v>169.78442000000001</v>
      </c>
      <c r="G2511" s="2">
        <f>'Moving Avg'!F2511</f>
        <v>169.37439499999999</v>
      </c>
      <c r="H2511" s="2">
        <f>'Moving Avg'!G2511</f>
        <v>167.82052200000007</v>
      </c>
      <c r="I2511" s="2">
        <f>'Moving Avg'!H2511</f>
        <v>156.02404799999985</v>
      </c>
      <c r="J2511" s="6" t="str">
        <f>OBV!F2511</f>
        <v>BULLISH</v>
      </c>
      <c r="K2511" s="6" t="str">
        <f>OBV!G2511</f>
        <v>NEUTRAL</v>
      </c>
      <c r="L2511" s="6" t="str">
        <f>OBV!H2511</f>
        <v>BULLISH DIVERGENCE</v>
      </c>
    </row>
    <row r="2512" spans="1:12" ht="13.5" x14ac:dyDescent="0.25">
      <c r="A2512" s="3">
        <f>RSI!A2512</f>
        <v>45663</v>
      </c>
      <c r="B2512" s="2">
        <f>RSI!B2512</f>
        <v>167.17099999999999</v>
      </c>
      <c r="C2512" s="2">
        <f>RSI!I2512</f>
        <v>41.973375437828167</v>
      </c>
      <c r="D2512" s="2">
        <f>MACD!E2512</f>
        <v>0.59434643335458759</v>
      </c>
      <c r="E2512" s="2">
        <f>MACD!F2512</f>
        <v>0.449473474523365</v>
      </c>
      <c r="F2512" s="2">
        <f>'Moving Avg'!D2512</f>
        <v>169.16172</v>
      </c>
      <c r="G2512" s="2">
        <f>'Moving Avg'!F2512</f>
        <v>169.25464499999998</v>
      </c>
      <c r="H2512" s="2">
        <f>'Moving Avg'!G2512</f>
        <v>167.94506200000006</v>
      </c>
      <c r="I2512" s="2">
        <f>'Moving Avg'!H2512</f>
        <v>156.18147099999985</v>
      </c>
      <c r="J2512" s="6" t="str">
        <f>OBV!F2512</f>
        <v>BEARISH</v>
      </c>
      <c r="K2512" s="6" t="str">
        <f>OBV!G2512</f>
        <v>NEUTRAL</v>
      </c>
      <c r="L2512" s="6" t="str">
        <f>OBV!H2512</f>
        <v>CONFIRMED BEARISH</v>
      </c>
    </row>
    <row r="2513" spans="1:12" ht="13.5" x14ac:dyDescent="0.25">
      <c r="A2513" s="3">
        <f>RSI!A2513</f>
        <v>45664</v>
      </c>
      <c r="B2513" s="2">
        <f>RSI!B2513</f>
        <v>167.17099999999999</v>
      </c>
      <c r="C2513" s="2">
        <f>RSI!I2513</f>
        <v>41.973375437828174</v>
      </c>
      <c r="D2513" s="2">
        <f>MACD!E2513</f>
        <v>0.48266465067058562</v>
      </c>
      <c r="E2513" s="2">
        <f>MACD!F2513</f>
        <v>0.45611170975280912</v>
      </c>
      <c r="F2513" s="2">
        <f>'Moving Avg'!D2513</f>
        <v>168.49112</v>
      </c>
      <c r="G2513" s="2">
        <f>'Moving Avg'!F2513</f>
        <v>169.09657499999997</v>
      </c>
      <c r="H2513" s="2">
        <f>'Moving Avg'!G2513</f>
        <v>168.06960200000009</v>
      </c>
      <c r="I2513" s="2">
        <f>'Moving Avg'!H2513</f>
        <v>156.33889399999987</v>
      </c>
      <c r="J2513" s="6" t="str">
        <f>OBV!F2513</f>
        <v>BEARISH</v>
      </c>
      <c r="K2513" s="6" t="str">
        <f>OBV!G2513</f>
        <v>NEUTRAL</v>
      </c>
      <c r="L2513" s="6" t="str">
        <f>OBV!H2513</f>
        <v>CONFIRMED BEARISH</v>
      </c>
    </row>
    <row r="2514" spans="1:12" ht="13.5" x14ac:dyDescent="0.25">
      <c r="A2514" s="3">
        <f>RSI!A2514</f>
        <v>45665</v>
      </c>
      <c r="B2514" s="2">
        <f>RSI!B2514</f>
        <v>167.16139999999999</v>
      </c>
      <c r="C2514" s="2">
        <f>RSI!I2514</f>
        <v>41.927121772204032</v>
      </c>
      <c r="D2514" s="2">
        <f>MACD!E2514</f>
        <v>0.51592519528375647</v>
      </c>
      <c r="E2514" s="2">
        <f>MACD!F2514</f>
        <v>0.46807440685899865</v>
      </c>
      <c r="F2514" s="2">
        <f>'Moving Avg'!D2514</f>
        <v>167.8186</v>
      </c>
      <c r="G2514" s="2">
        <f>'Moving Avg'!F2514</f>
        <v>169.02424499999995</v>
      </c>
      <c r="H2514" s="2">
        <f>'Moving Avg'!G2514</f>
        <v>168.15563000000009</v>
      </c>
      <c r="I2514" s="2">
        <f>'Moving Avg'!H2514</f>
        <v>156.49626899999987</v>
      </c>
      <c r="J2514" s="6" t="str">
        <f>OBV!F2514</f>
        <v>BEARISH</v>
      </c>
      <c r="K2514" s="6" t="str">
        <f>OBV!G2514</f>
        <v>NEUTRAL</v>
      </c>
      <c r="L2514" s="6" t="str">
        <f>OBV!H2514</f>
        <v>CONFIRMED BEARISH</v>
      </c>
    </row>
    <row r="2515" spans="1:12" ht="13.5" x14ac:dyDescent="0.25">
      <c r="A2515" s="3">
        <f>RSI!A2515</f>
        <v>45666</v>
      </c>
      <c r="B2515" s="2">
        <f>RSI!B2515</f>
        <v>167.16139999999999</v>
      </c>
      <c r="C2515" s="2">
        <f>RSI!I2515</f>
        <v>41.927121772204032</v>
      </c>
      <c r="D2515" s="2">
        <f>MACD!E2515</f>
        <v>0.55259000721389384</v>
      </c>
      <c r="E2515" s="2">
        <f>MACD!F2515</f>
        <v>0.48497752692997775</v>
      </c>
      <c r="F2515" s="2">
        <f>'Moving Avg'!D2515</f>
        <v>167.16716</v>
      </c>
      <c r="G2515" s="2">
        <f>'Moving Avg'!F2515</f>
        <v>168.86090499999995</v>
      </c>
      <c r="H2515" s="2">
        <f>'Moving Avg'!G2515</f>
        <v>168.16501800000012</v>
      </c>
      <c r="I2515" s="2">
        <f>'Moving Avg'!H2515</f>
        <v>156.65364399999987</v>
      </c>
      <c r="J2515" s="6" t="str">
        <f>OBV!F2515</f>
        <v>BEARISH</v>
      </c>
      <c r="K2515" s="6" t="str">
        <f>OBV!G2515</f>
        <v>NEUTRAL</v>
      </c>
      <c r="L2515" s="6" t="str">
        <f>OBV!H2515</f>
        <v>CONFIRMED BEARISH</v>
      </c>
    </row>
    <row r="2516" spans="1:12" ht="13.5" x14ac:dyDescent="0.25">
      <c r="A2516" s="3">
        <f>RSI!A2516</f>
        <v>45667</v>
      </c>
      <c r="B2516" s="2">
        <f>RSI!B2516</f>
        <v>170.524</v>
      </c>
      <c r="C2516" s="2">
        <f>RSI!I2516</f>
        <v>59.884925082775148</v>
      </c>
      <c r="D2516" s="2">
        <f>MACD!E2516</f>
        <v>0.34242266605130567</v>
      </c>
      <c r="E2516" s="2">
        <f>MACD!F2516</f>
        <v>0.45646655475424336</v>
      </c>
      <c r="F2516" s="2">
        <f>'Moving Avg'!D2516</f>
        <v>167.83775999999997</v>
      </c>
      <c r="G2516" s="2">
        <f>'Moving Avg'!F2516</f>
        <v>168.86569499999996</v>
      </c>
      <c r="H2516" s="2">
        <f>'Moving Avg'!G2516</f>
        <v>168.24165800000009</v>
      </c>
      <c r="I2516" s="2">
        <f>'Moving Avg'!H2516</f>
        <v>156.80051649999987</v>
      </c>
      <c r="J2516" s="6" t="str">
        <f>OBV!F2516</f>
        <v>BULLISH</v>
      </c>
      <c r="K2516" s="6" t="str">
        <f>OBV!G2516</f>
        <v>NEUTRAL</v>
      </c>
      <c r="L2516" s="6" t="str">
        <f>OBV!H2516</f>
        <v>CONFIRMED BULLISH</v>
      </c>
    </row>
    <row r="2517" spans="1:12" ht="13.5" x14ac:dyDescent="0.25">
      <c r="A2517" s="3">
        <f>RSI!A2517</f>
        <v>45670</v>
      </c>
      <c r="B2517" s="2">
        <f>RSI!B2517</f>
        <v>170.524</v>
      </c>
      <c r="C2517" s="2">
        <f>RSI!I2517</f>
        <v>59.88492508277514</v>
      </c>
      <c r="D2517" s="2">
        <f>MACD!E2517</f>
        <v>0.40994771025668797</v>
      </c>
      <c r="E2517" s="2">
        <f>MACD!F2517</f>
        <v>0.44716278585473235</v>
      </c>
      <c r="F2517" s="2">
        <f>'Moving Avg'!D2517</f>
        <v>168.50835999999998</v>
      </c>
      <c r="G2517" s="2">
        <f>'Moving Avg'!F2517</f>
        <v>168.87048499999995</v>
      </c>
      <c r="H2517" s="2">
        <f>'Moving Avg'!G2517</f>
        <v>168.31829800000006</v>
      </c>
      <c r="I2517" s="2">
        <f>'Moving Avg'!H2517</f>
        <v>156.9473889999999</v>
      </c>
      <c r="J2517" s="6" t="str">
        <f>OBV!F2517</f>
        <v>BULLISH</v>
      </c>
      <c r="K2517" s="6" t="str">
        <f>OBV!G2517</f>
        <v>NEUTRAL</v>
      </c>
      <c r="L2517" s="6" t="str">
        <f>OBV!H2517</f>
        <v>CONFIRMED BULLISH</v>
      </c>
    </row>
    <row r="2518" spans="1:12" ht="13.5" x14ac:dyDescent="0.25">
      <c r="A2518" s="3">
        <f>RSI!A2518</f>
        <v>45671</v>
      </c>
      <c r="B2518" s="2">
        <f>RSI!B2518</f>
        <v>170.524</v>
      </c>
      <c r="C2518" s="2">
        <f>RSI!I2518</f>
        <v>59.88492508277514</v>
      </c>
      <c r="D2518" s="2">
        <f>MACD!E2518</f>
        <v>0.49229698750869488</v>
      </c>
      <c r="E2518" s="2">
        <f>MACD!F2518</f>
        <v>0.45618962618552489</v>
      </c>
      <c r="F2518" s="2">
        <f>'Moving Avg'!D2518</f>
        <v>169.17895999999999</v>
      </c>
      <c r="G2518" s="2">
        <f>'Moving Avg'!F2518</f>
        <v>169.00460499999994</v>
      </c>
      <c r="H2518" s="2">
        <f>'Moving Avg'!G2518</f>
        <v>168.45241800000008</v>
      </c>
      <c r="I2518" s="2">
        <f>'Moving Avg'!H2518</f>
        <v>157.09426149999993</v>
      </c>
      <c r="J2518" s="6" t="str">
        <f>OBV!F2518</f>
        <v>BULLISH</v>
      </c>
      <c r="K2518" s="6" t="str">
        <f>OBV!G2518</f>
        <v>NEUTRAL</v>
      </c>
      <c r="L2518" s="6" t="str">
        <f>OBV!H2518</f>
        <v>CONFIRMED BULLISH</v>
      </c>
    </row>
    <row r="2519" spans="1:12" ht="13.5" x14ac:dyDescent="0.25">
      <c r="A2519" s="3">
        <f>RSI!A2519</f>
        <v>45672</v>
      </c>
      <c r="B2519" s="2">
        <f>RSI!B2519</f>
        <v>167.6404</v>
      </c>
      <c r="C2519" s="2">
        <f>RSI!I2519</f>
        <v>44.985583534013983</v>
      </c>
      <c r="D2519" s="2">
        <f>MACD!E2519</f>
        <v>0.76480542994252687</v>
      </c>
      <c r="E2519" s="2">
        <f>MACD!F2519</f>
        <v>0.51791278693692533</v>
      </c>
      <c r="F2519" s="2">
        <f>'Moving Avg'!D2519</f>
        <v>169.27475999999999</v>
      </c>
      <c r="G2519" s="2">
        <f>'Moving Avg'!F2519</f>
        <v>168.95622499999996</v>
      </c>
      <c r="H2519" s="2">
        <f>'Moving Avg'!G2519</f>
        <v>168.47138600000008</v>
      </c>
      <c r="I2519" s="2">
        <f>'Moving Avg'!H2519</f>
        <v>157.22896199999991</v>
      </c>
      <c r="J2519" s="6" t="str">
        <f>OBV!F2519</f>
        <v>BULLISH</v>
      </c>
      <c r="K2519" s="6" t="str">
        <f>OBV!G2519</f>
        <v>NEUTRAL</v>
      </c>
      <c r="L2519" s="6" t="str">
        <f>OBV!H2519</f>
        <v>CONFIRMED BULLISH</v>
      </c>
    </row>
    <row r="2520" spans="1:12" ht="13.5" x14ac:dyDescent="0.25">
      <c r="A2520" s="3">
        <f>RSI!A2520</f>
        <v>45673</v>
      </c>
      <c r="B2520" s="2">
        <f>RSI!B2520</f>
        <v>166.6824</v>
      </c>
      <c r="C2520" s="2">
        <f>RSI!I2520</f>
        <v>41.308494790976987</v>
      </c>
      <c r="D2520" s="2">
        <f>MACD!E2520</f>
        <v>1.0572025807958596</v>
      </c>
      <c r="E2520" s="2">
        <f>MACD!F2520</f>
        <v>0.62577074570871227</v>
      </c>
      <c r="F2520" s="2">
        <f>'Moving Avg'!D2520</f>
        <v>169.17896000000002</v>
      </c>
      <c r="G2520" s="2">
        <f>'Moving Avg'!F2520</f>
        <v>168.81252499999999</v>
      </c>
      <c r="H2520" s="2">
        <f>'Moving Avg'!G2520</f>
        <v>168.47119400000008</v>
      </c>
      <c r="I2520" s="2">
        <f>'Moving Avg'!H2520</f>
        <v>157.35703899999993</v>
      </c>
      <c r="J2520" s="6" t="str">
        <f>OBV!F2520</f>
        <v>BULLISH</v>
      </c>
      <c r="K2520" s="6" t="str">
        <f>OBV!G2520</f>
        <v>NEUTRAL</v>
      </c>
      <c r="L2520" s="6" t="str">
        <f>OBV!H2520</f>
        <v>BULLISH DIVERGENCE</v>
      </c>
    </row>
    <row r="2521" spans="1:12" ht="13.5" x14ac:dyDescent="0.25">
      <c r="A2521" s="3">
        <f>RSI!A2521</f>
        <v>45674</v>
      </c>
      <c r="B2521" s="2">
        <f>RSI!B2521</f>
        <v>166.6824</v>
      </c>
      <c r="C2521" s="2">
        <f>RSI!I2521</f>
        <v>41.308494790976987</v>
      </c>
      <c r="D2521" s="2">
        <f>MACD!E2521</f>
        <v>0.81718778353513244</v>
      </c>
      <c r="E2521" s="2">
        <f>MACD!F2521</f>
        <v>0.66405415327399642</v>
      </c>
      <c r="F2521" s="2">
        <f>'Moving Avg'!D2521</f>
        <v>168.41064</v>
      </c>
      <c r="G2521" s="2">
        <f>'Moving Avg'!F2521</f>
        <v>168.66882500000003</v>
      </c>
      <c r="H2521" s="2">
        <f>'Moving Avg'!G2521</f>
        <v>168.47100200000008</v>
      </c>
      <c r="I2521" s="2">
        <f>'Moving Avg'!H2521</f>
        <v>157.48740799999996</v>
      </c>
      <c r="J2521" s="6" t="str">
        <f>OBV!F2521</f>
        <v>BEARISH</v>
      </c>
      <c r="K2521" s="6" t="str">
        <f>OBV!G2521</f>
        <v>NEUTRAL</v>
      </c>
      <c r="L2521" s="6" t="str">
        <f>OBV!H2521</f>
        <v>CONFIRMED BEARISH</v>
      </c>
    </row>
    <row r="2522" spans="1:12" ht="13.5" x14ac:dyDescent="0.25">
      <c r="A2522" s="3">
        <f>RSI!A2522</f>
        <v>45677</v>
      </c>
      <c r="B2522" s="2">
        <f>RSI!B2522</f>
        <v>166.6824</v>
      </c>
      <c r="C2522" s="2">
        <f>RSI!I2522</f>
        <v>41.30849479097698</v>
      </c>
      <c r="D2522" s="2">
        <f>MACD!E2522</f>
        <v>0.6253974120797352</v>
      </c>
      <c r="E2522" s="2">
        <f>MACD!F2522</f>
        <v>0.65632280503514417</v>
      </c>
      <c r="F2522" s="2">
        <f>'Moving Avg'!D2522</f>
        <v>167.64232000000001</v>
      </c>
      <c r="G2522" s="2">
        <f>'Moving Avg'!F2522</f>
        <v>168.52560500000001</v>
      </c>
      <c r="H2522" s="2">
        <f>'Moving Avg'!G2522</f>
        <v>168.47081000000006</v>
      </c>
      <c r="I2522" s="2">
        <f>'Moving Avg'!H2522</f>
        <v>157.61777699999996</v>
      </c>
      <c r="J2522" s="6" t="str">
        <f>OBV!F2522</f>
        <v>BEARISH</v>
      </c>
      <c r="K2522" s="6" t="str">
        <f>OBV!G2522</f>
        <v>NEUTRAL</v>
      </c>
      <c r="L2522" s="6" t="str">
        <f>OBV!H2522</f>
        <v>CONFIRMED BEARISH</v>
      </c>
    </row>
    <row r="2523" spans="1:12" ht="13.5" x14ac:dyDescent="0.25">
      <c r="A2523" s="3">
        <f>RSI!A2523</f>
        <v>45678</v>
      </c>
      <c r="B2523" s="2">
        <f>RSI!B2523</f>
        <v>166.6824</v>
      </c>
      <c r="C2523" s="2">
        <f>RSI!I2523</f>
        <v>41.30849479097698</v>
      </c>
      <c r="D2523" s="2">
        <f>MACD!E2523</f>
        <v>0.47357535567360287</v>
      </c>
      <c r="E2523" s="2">
        <f>MACD!F2523</f>
        <v>0.61977331516283596</v>
      </c>
      <c r="F2523" s="2">
        <f>'Moving Avg'!D2523</f>
        <v>166.87400000000002</v>
      </c>
      <c r="G2523" s="2">
        <f>'Moving Avg'!F2523</f>
        <v>168.46764500000003</v>
      </c>
      <c r="H2523" s="2">
        <f>'Moving Avg'!G2523</f>
        <v>168.47061800000006</v>
      </c>
      <c r="I2523" s="2">
        <f>'Moving Avg'!H2523</f>
        <v>157.74814599999999</v>
      </c>
      <c r="J2523" s="6" t="str">
        <f>OBV!F2523</f>
        <v>BEARISH</v>
      </c>
      <c r="K2523" s="6" t="str">
        <f>OBV!G2523</f>
        <v>NEUTRAL</v>
      </c>
      <c r="L2523" s="6" t="str">
        <f>OBV!H2523</f>
        <v>CONFIRMED BEARISH</v>
      </c>
    </row>
    <row r="2524" spans="1:12" ht="13.5" x14ac:dyDescent="0.25">
      <c r="A2524" s="3">
        <f>RSI!A2524</f>
        <v>45679</v>
      </c>
      <c r="B2524" s="2">
        <f>RSI!B2524</f>
        <v>166.6824</v>
      </c>
      <c r="C2524" s="2">
        <f>RSI!I2524</f>
        <v>41.30849479097698</v>
      </c>
      <c r="D2524" s="2">
        <f>MACD!E2524</f>
        <v>0.35332074902296995</v>
      </c>
      <c r="E2524" s="2">
        <f>MACD!F2524</f>
        <v>0.56648280193486278</v>
      </c>
      <c r="F2524" s="2">
        <f>'Moving Avg'!D2524</f>
        <v>166.6824</v>
      </c>
      <c r="G2524" s="2">
        <f>'Moving Avg'!F2524</f>
        <v>168.37136500000003</v>
      </c>
      <c r="H2524" s="2">
        <f>'Moving Avg'!G2524</f>
        <v>168.47042600000003</v>
      </c>
      <c r="I2524" s="2">
        <f>'Moving Avg'!H2524</f>
        <v>157.87851499999999</v>
      </c>
      <c r="J2524" s="6" t="str">
        <f>OBV!F2524</f>
        <v>BEARISH</v>
      </c>
      <c r="K2524" s="6" t="str">
        <f>OBV!G2524</f>
        <v>NEUTRAL</v>
      </c>
      <c r="L2524" s="6" t="str">
        <f>OBV!H2524</f>
        <v>CONFIRMED BEARISH</v>
      </c>
    </row>
    <row r="2525" spans="1:12" ht="13.5" x14ac:dyDescent="0.25">
      <c r="A2525" s="3">
        <f>RSI!A2525</f>
        <v>45680</v>
      </c>
      <c r="B2525" s="2">
        <f>RSI!B2525</f>
        <v>167.65</v>
      </c>
      <c r="C2525" s="2">
        <f>RSI!I2525</f>
        <v>47.577546648323455</v>
      </c>
      <c r="D2525" s="2">
        <f>MACD!E2525</f>
        <v>0.18886234496309839</v>
      </c>
      <c r="E2525" s="2">
        <f>MACD!F2525</f>
        <v>0.49095871054050988</v>
      </c>
      <c r="F2525" s="2">
        <f>'Moving Avg'!D2525</f>
        <v>166.87592000000001</v>
      </c>
      <c r="G2525" s="2">
        <f>'Moving Avg'!F2525</f>
        <v>168.32346500000003</v>
      </c>
      <c r="H2525" s="2">
        <f>'Moving Avg'!G2525</f>
        <v>168.48958600000003</v>
      </c>
      <c r="I2525" s="2">
        <f>'Moving Avg'!H2525</f>
        <v>158.01555499999998</v>
      </c>
      <c r="J2525" s="6" t="str">
        <f>OBV!F2525</f>
        <v>BULLISH</v>
      </c>
      <c r="K2525" s="6" t="str">
        <f>OBV!G2525</f>
        <v>NEUTRAL</v>
      </c>
      <c r="L2525" s="6" t="str">
        <f>OBV!H2525</f>
        <v>CONFIRMED BULLISH</v>
      </c>
    </row>
    <row r="2526" spans="1:12" ht="13.5" x14ac:dyDescent="0.25">
      <c r="A2526" s="3">
        <f>RSI!A2526</f>
        <v>45681</v>
      </c>
      <c r="B2526" s="2">
        <f>RSI!B2526</f>
        <v>167.65</v>
      </c>
      <c r="C2526" s="2">
        <f>RSI!I2526</f>
        <v>47.577546648323455</v>
      </c>
      <c r="D2526" s="2">
        <f>MACD!E2526</f>
        <v>0.56961587631261068</v>
      </c>
      <c r="E2526" s="2">
        <f>MACD!F2526</f>
        <v>0.50669014369493004</v>
      </c>
      <c r="F2526" s="2">
        <f>'Moving Avg'!D2526</f>
        <v>167.06943999999999</v>
      </c>
      <c r="G2526" s="2">
        <f>'Moving Avg'!F2526</f>
        <v>168.27556500000003</v>
      </c>
      <c r="H2526" s="2">
        <f>'Moving Avg'!G2526</f>
        <v>168.508746</v>
      </c>
      <c r="I2526" s="2">
        <f>'Moving Avg'!H2526</f>
        <v>158.15259499999999</v>
      </c>
      <c r="J2526" s="6" t="str">
        <f>OBV!F2526</f>
        <v>BULLISH</v>
      </c>
      <c r="K2526" s="6" t="str">
        <f>OBV!G2526</f>
        <v>NEUTRAL</v>
      </c>
      <c r="L2526" s="6" t="str">
        <f>OBV!H2526</f>
        <v>CONFIRMED BULLISH</v>
      </c>
    </row>
    <row r="2527" spans="1:12" ht="13.5" x14ac:dyDescent="0.25">
      <c r="A2527" s="3">
        <f>RSI!A2527</f>
        <v>45684</v>
      </c>
      <c r="B2527" s="2">
        <f>RSI!B2527</f>
        <v>167.65</v>
      </c>
      <c r="C2527" s="2">
        <f>RSI!I2527</f>
        <v>47.577546648323455</v>
      </c>
      <c r="D2527" s="2">
        <f>MACD!E2527</f>
        <v>0.89418783533216128</v>
      </c>
      <c r="E2527" s="2">
        <f>MACD!F2527</f>
        <v>0.58418968202237631</v>
      </c>
      <c r="F2527" s="2">
        <f>'Moving Avg'!D2527</f>
        <v>167.26295999999999</v>
      </c>
      <c r="G2527" s="2">
        <f>'Moving Avg'!F2527</f>
        <v>168.14384000000001</v>
      </c>
      <c r="H2527" s="2">
        <f>'Moving Avg'!G2527</f>
        <v>168.527906</v>
      </c>
      <c r="I2527" s="2">
        <f>'Moving Avg'!H2527</f>
        <v>158.28963499999998</v>
      </c>
      <c r="J2527" s="6" t="str">
        <f>OBV!F2527</f>
        <v>BULLISH</v>
      </c>
      <c r="K2527" s="6" t="str">
        <f>OBV!G2527</f>
        <v>NEUTRAL</v>
      </c>
      <c r="L2527" s="6" t="str">
        <f>OBV!H2527</f>
        <v>CONFIRMED BULLISH</v>
      </c>
    </row>
    <row r="2528" spans="1:12" ht="13.5" x14ac:dyDescent="0.25">
      <c r="A2528" s="3">
        <f>RSI!A2528</f>
        <v>45685</v>
      </c>
      <c r="B2528" s="2">
        <f>RSI!B2528</f>
        <v>167.65</v>
      </c>
      <c r="C2528" s="2">
        <f>RSI!I2528</f>
        <v>47.577546648323455</v>
      </c>
      <c r="D2528" s="2">
        <f>MACD!E2528</f>
        <v>1.1710440672098059</v>
      </c>
      <c r="E2528" s="2">
        <f>MACD!F2528</f>
        <v>0.70156055905986225</v>
      </c>
      <c r="F2528" s="2">
        <f>'Moving Avg'!D2528</f>
        <v>167.45648</v>
      </c>
      <c r="G2528" s="2">
        <f>'Moving Avg'!F2528</f>
        <v>168.00014000000004</v>
      </c>
      <c r="H2528" s="2">
        <f>'Moving Avg'!G2528</f>
        <v>168.547066</v>
      </c>
      <c r="I2528" s="2">
        <f>'Moving Avg'!H2528</f>
        <v>158.42667499999999</v>
      </c>
      <c r="J2528" s="6" t="str">
        <f>OBV!F2528</f>
        <v>BULLISH</v>
      </c>
      <c r="K2528" s="6" t="str">
        <f>OBV!G2528</f>
        <v>NEUTRAL</v>
      </c>
      <c r="L2528" s="6" t="str">
        <f>OBV!H2528</f>
        <v>CONFIRMED BULLISH</v>
      </c>
    </row>
    <row r="2529" spans="1:12" ht="13.5" x14ac:dyDescent="0.25">
      <c r="A2529" s="3">
        <f>RSI!A2529</f>
        <v>45686</v>
      </c>
      <c r="B2529" s="2">
        <f>RSI!B2529</f>
        <v>167.65</v>
      </c>
      <c r="C2529" s="2">
        <f>RSI!I2529</f>
        <v>47.577546648323455</v>
      </c>
      <c r="D2529" s="2">
        <f>MACD!E2529</f>
        <v>0.96373035637651583</v>
      </c>
      <c r="E2529" s="2">
        <f>MACD!F2529</f>
        <v>0.75399451852319299</v>
      </c>
      <c r="F2529" s="2">
        <f>'Moving Avg'!D2529</f>
        <v>167.65</v>
      </c>
      <c r="G2529" s="2">
        <f>'Moving Avg'!F2529</f>
        <v>167.85644000000002</v>
      </c>
      <c r="H2529" s="2">
        <f>'Moving Avg'!G2529</f>
        <v>168.566226</v>
      </c>
      <c r="I2529" s="2">
        <f>'Moving Avg'!H2529</f>
        <v>158.56394399999999</v>
      </c>
      <c r="J2529" s="6" t="str">
        <f>OBV!F2529</f>
        <v>BULLISH</v>
      </c>
      <c r="K2529" s="6" t="str">
        <f>OBV!G2529</f>
        <v>NEUTRAL</v>
      </c>
      <c r="L2529" s="6" t="str">
        <f>OBV!H2529</f>
        <v>CONFIRMED BULLISH</v>
      </c>
    </row>
    <row r="2530" spans="1:12" ht="13.5" x14ac:dyDescent="0.25">
      <c r="A2530" s="3">
        <f>RSI!A2530</f>
        <v>45687</v>
      </c>
      <c r="B2530" s="2">
        <f>RSI!B2530</f>
        <v>167.65</v>
      </c>
      <c r="C2530" s="2">
        <f>RSI!I2530</f>
        <v>47.577546648323455</v>
      </c>
      <c r="D2530" s="2">
        <f>MACD!E2530</f>
        <v>0.64282838513815932</v>
      </c>
      <c r="E2530" s="2">
        <f>MACD!F2530</f>
        <v>0.73176129184618632</v>
      </c>
      <c r="F2530" s="2">
        <f>'Moving Avg'!D2530</f>
        <v>167.65</v>
      </c>
      <c r="G2530" s="2">
        <f>'Moving Avg'!F2530</f>
        <v>167.71801000000002</v>
      </c>
      <c r="H2530" s="2">
        <f>'Moving Avg'!G2530</f>
        <v>168.585386</v>
      </c>
      <c r="I2530" s="2">
        <f>'Moving Avg'!H2530</f>
        <v>158.70144249999998</v>
      </c>
      <c r="J2530" s="6" t="str">
        <f>OBV!F2530</f>
        <v>NEUTRAL</v>
      </c>
      <c r="K2530" s="6" t="str">
        <f>OBV!G2530</f>
        <v>NEUTRAL</v>
      </c>
      <c r="L2530" s="6" t="str">
        <f>OBV!H2530</f>
        <v>NEUTRAL</v>
      </c>
    </row>
    <row r="2531" spans="1:12" ht="13.5" x14ac:dyDescent="0.25">
      <c r="A2531" s="3">
        <f>RSI!A2531</f>
        <v>45688</v>
      </c>
      <c r="B2531" s="2">
        <f>RSI!B2531</f>
        <v>167.65</v>
      </c>
      <c r="C2531" s="2">
        <f>RSI!I2531</f>
        <v>47.577546648323455</v>
      </c>
      <c r="D2531" s="2">
        <f>MACD!E2531</f>
        <v>0.37305700157375554</v>
      </c>
      <c r="E2531" s="2">
        <f>MACD!F2531</f>
        <v>0.66002043379170017</v>
      </c>
      <c r="F2531" s="2">
        <f>'Moving Avg'!D2531</f>
        <v>167.65</v>
      </c>
      <c r="G2531" s="2">
        <f>'Moving Avg'!F2531</f>
        <v>167.74196000000001</v>
      </c>
      <c r="H2531" s="2">
        <f>'Moving Avg'!G2531</f>
        <v>168.585386</v>
      </c>
      <c r="I2531" s="2">
        <f>'Moving Avg'!H2531</f>
        <v>158.83894100000001</v>
      </c>
      <c r="J2531" s="6" t="str">
        <f>OBV!F2531</f>
        <v>NEUTRAL</v>
      </c>
      <c r="K2531" s="6" t="str">
        <f>OBV!G2531</f>
        <v>NEUTRAL</v>
      </c>
      <c r="L2531" s="6" t="str">
        <f>OBV!H2531</f>
        <v>NEUTRAL</v>
      </c>
    </row>
    <row r="2532" spans="1:12" ht="13.5" x14ac:dyDescent="0.25">
      <c r="A2532" s="3">
        <f>RSI!A2532</f>
        <v>45691</v>
      </c>
      <c r="B2532" s="2">
        <f>RSI!B2532</f>
        <v>165.73400000000001</v>
      </c>
      <c r="C2532" s="2">
        <f>RSI!I2532</f>
        <v>35.104303168579548</v>
      </c>
      <c r="D2532" s="2">
        <f>MACD!E2532</f>
        <v>0.28834543893415798</v>
      </c>
      <c r="E2532" s="2">
        <f>MACD!F2532</f>
        <v>0.58568543482019175</v>
      </c>
      <c r="F2532" s="2">
        <f>'Moving Avg'!D2532</f>
        <v>167.26680000000002</v>
      </c>
      <c r="G2532" s="2">
        <f>'Moving Avg'!F2532</f>
        <v>167.67010999999999</v>
      </c>
      <c r="H2532" s="2">
        <f>'Moving Avg'!G2532</f>
        <v>168.547066</v>
      </c>
      <c r="I2532" s="2">
        <f>'Moving Avg'!H2532</f>
        <v>158.96685950000003</v>
      </c>
      <c r="J2532" s="6" t="str">
        <f>OBV!F2532</f>
        <v>BEARISH</v>
      </c>
      <c r="K2532" s="6" t="str">
        <f>OBV!G2532</f>
        <v>NEUTRAL</v>
      </c>
      <c r="L2532" s="6" t="str">
        <f>OBV!H2532</f>
        <v>CONFIRMED BEARISH</v>
      </c>
    </row>
    <row r="2533" spans="1:12" ht="13.5" x14ac:dyDescent="0.25">
      <c r="A2533" s="3">
        <f>RSI!A2533</f>
        <v>45692</v>
      </c>
      <c r="B2533" s="2">
        <f>RSI!B2533</f>
        <v>163.81800000000001</v>
      </c>
      <c r="C2533" s="2">
        <f>RSI!I2533</f>
        <v>27.375335508701525</v>
      </c>
      <c r="D2533" s="2">
        <f>MACD!E2533</f>
        <v>0.37142389625145711</v>
      </c>
      <c r="E2533" s="2">
        <f>MACD!F2533</f>
        <v>0.54283312710644482</v>
      </c>
      <c r="F2533" s="2">
        <f>'Moving Avg'!D2533</f>
        <v>166.50040000000001</v>
      </c>
      <c r="G2533" s="2">
        <f>'Moving Avg'!F2533</f>
        <v>167.50246000000001</v>
      </c>
      <c r="H2533" s="2">
        <f>'Moving Avg'!G2533</f>
        <v>168.47042599999997</v>
      </c>
      <c r="I2533" s="2">
        <f>'Moving Avg'!H2533</f>
        <v>159.08519800000002</v>
      </c>
      <c r="J2533" s="6" t="str">
        <f>OBV!F2533</f>
        <v>BEARISH</v>
      </c>
      <c r="K2533" s="6" t="str">
        <f>OBV!G2533</f>
        <v>NEUTRAL</v>
      </c>
      <c r="L2533" s="6" t="str">
        <f>OBV!H2533</f>
        <v>CONFIRMED BEARISH</v>
      </c>
    </row>
    <row r="2534" spans="1:12" ht="13.5" x14ac:dyDescent="0.25">
      <c r="A2534" s="3">
        <f>RSI!A2534</f>
        <v>45693</v>
      </c>
      <c r="B2534" s="2">
        <f>RSI!B2534</f>
        <v>161.90199999999999</v>
      </c>
      <c r="C2534" s="2">
        <f>RSI!I2534</f>
        <v>22.128496643037153</v>
      </c>
      <c r="D2534" s="2">
        <f>MACD!E2534</f>
        <v>0.60684976570232152</v>
      </c>
      <c r="E2534" s="2">
        <f>MACD!F2534</f>
        <v>0.55563645482562019</v>
      </c>
      <c r="F2534" s="2">
        <f>'Moving Avg'!D2534</f>
        <v>165.35079999999999</v>
      </c>
      <c r="G2534" s="2">
        <f>'Moving Avg'!F2534</f>
        <v>167.23949000000002</v>
      </c>
      <c r="H2534" s="2">
        <f>'Moving Avg'!G2534</f>
        <v>168.35546599999998</v>
      </c>
      <c r="I2534" s="2">
        <f>'Moving Avg'!H2534</f>
        <v>159.19395650000001</v>
      </c>
      <c r="J2534" s="6" t="str">
        <f>OBV!F2534</f>
        <v>BEARISH</v>
      </c>
      <c r="K2534" s="6" t="str">
        <f>OBV!G2534</f>
        <v>NEUTRAL</v>
      </c>
      <c r="L2534" s="6" t="str">
        <f>OBV!H2534</f>
        <v>CONFIRMED BEARISH</v>
      </c>
    </row>
    <row r="2535" spans="1:12" ht="13.5" x14ac:dyDescent="0.25">
      <c r="A2535" s="3">
        <f>RSI!A2535</f>
        <v>45694</v>
      </c>
      <c r="B2535" s="2">
        <f>RSI!B2535</f>
        <v>161.90199999999999</v>
      </c>
      <c r="C2535" s="2">
        <f>RSI!I2535</f>
        <v>22.128496643037153</v>
      </c>
      <c r="D2535" s="2">
        <f>MACD!E2535</f>
        <v>0.98772359771422202</v>
      </c>
      <c r="E2535" s="2">
        <f>MACD!F2535</f>
        <v>0.64205388340334058</v>
      </c>
      <c r="F2535" s="2">
        <f>'Moving Avg'!D2535</f>
        <v>164.20120000000003</v>
      </c>
      <c r="G2535" s="2">
        <f>'Moving Avg'!F2535</f>
        <v>166.97652000000002</v>
      </c>
      <c r="H2535" s="2">
        <f>'Moving Avg'!G2535</f>
        <v>168.22134599999998</v>
      </c>
      <c r="I2535" s="2">
        <f>'Moving Avg'!H2535</f>
        <v>159.30271500000001</v>
      </c>
      <c r="J2535" s="6" t="str">
        <f>OBV!F2535</f>
        <v>BEARISH</v>
      </c>
      <c r="K2535" s="6" t="str">
        <f>OBV!G2535</f>
        <v>NEUTRAL</v>
      </c>
      <c r="L2535" s="6" t="str">
        <f>OBV!H2535</f>
        <v>CONFIRMED BEARISH</v>
      </c>
    </row>
    <row r="2536" spans="1:12" ht="13.5" x14ac:dyDescent="0.25">
      <c r="A2536" s="3">
        <f>RSI!A2536</f>
        <v>45695</v>
      </c>
      <c r="B2536" s="2">
        <f>RSI!B2536</f>
        <v>161.90199999999999</v>
      </c>
      <c r="C2536" s="2">
        <f>RSI!I2536</f>
        <v>22.128496643037153</v>
      </c>
      <c r="D2536" s="2">
        <f>MACD!E2536</f>
        <v>1.3403771857837796</v>
      </c>
      <c r="E2536" s="2">
        <f>MACD!F2536</f>
        <v>0.7817185438794283</v>
      </c>
      <c r="F2536" s="2">
        <f>'Moving Avg'!D2536</f>
        <v>163.05160000000001</v>
      </c>
      <c r="G2536" s="2">
        <f>'Moving Avg'!F2536</f>
        <v>166.54542000000004</v>
      </c>
      <c r="H2536" s="2">
        <f>'Moving Avg'!G2536</f>
        <v>168.08722599999999</v>
      </c>
      <c r="I2536" s="2">
        <f>'Moving Avg'!H2536</f>
        <v>159.41376500000001</v>
      </c>
      <c r="J2536" s="6" t="str">
        <f>OBV!F2536</f>
        <v>BEARISH</v>
      </c>
      <c r="K2536" s="6" t="str">
        <f>OBV!G2536</f>
        <v>NEUTRAL</v>
      </c>
      <c r="L2536" s="6" t="str">
        <f>OBV!H2536</f>
        <v>CONFIRMED BEARISH</v>
      </c>
    </row>
    <row r="2537" spans="1:12" ht="13.5" x14ac:dyDescent="0.25">
      <c r="A2537" s="3">
        <f>RSI!A2537</f>
        <v>45698</v>
      </c>
      <c r="B2537" s="2">
        <f>RSI!B2537</f>
        <v>161.90199999999999</v>
      </c>
      <c r="C2537" s="2">
        <f>RSI!I2537</f>
        <v>22.128496643037153</v>
      </c>
      <c r="D2537" s="2">
        <f>MACD!E2537</f>
        <v>1.6669020518122579</v>
      </c>
      <c r="E2537" s="2">
        <f>MACD!F2537</f>
        <v>0.95875524546599422</v>
      </c>
      <c r="F2537" s="2">
        <f>'Moving Avg'!D2537</f>
        <v>162.28519999999997</v>
      </c>
      <c r="G2537" s="2">
        <f>'Moving Avg'!F2537</f>
        <v>166.11432000000005</v>
      </c>
      <c r="H2537" s="2">
        <f>'Moving Avg'!G2537</f>
        <v>167.97226599999999</v>
      </c>
      <c r="I2537" s="2">
        <f>'Moving Avg'!H2537</f>
        <v>159.53581400000002</v>
      </c>
      <c r="J2537" s="6" t="str">
        <f>OBV!F2537</f>
        <v>BEARISH</v>
      </c>
      <c r="K2537" s="6" t="str">
        <f>OBV!G2537</f>
        <v>NEUTRAL</v>
      </c>
      <c r="L2537" s="6" t="str">
        <f>OBV!H2537</f>
        <v>CONFIRMED BEARISH</v>
      </c>
    </row>
    <row r="2538" spans="1:12" ht="13.5" x14ac:dyDescent="0.25">
      <c r="A2538" s="3">
        <f>RSI!A2538</f>
        <v>45699</v>
      </c>
      <c r="B2538" s="2">
        <f>RSI!B2538</f>
        <v>161.90199999999999</v>
      </c>
      <c r="C2538" s="2">
        <f>RSI!I2538</f>
        <v>22.128496643037153</v>
      </c>
      <c r="D2538" s="2">
        <f>MACD!E2538</f>
        <v>1.9692346157740417</v>
      </c>
      <c r="E2538" s="2">
        <f>MACD!F2538</f>
        <v>1.1608511195276037</v>
      </c>
      <c r="F2538" s="2">
        <f>'Moving Avg'!D2538</f>
        <v>161.90199999999999</v>
      </c>
      <c r="G2538" s="2">
        <f>'Moving Avg'!F2538</f>
        <v>165.68322000000006</v>
      </c>
      <c r="H2538" s="2">
        <f>'Moving Avg'!G2538</f>
        <v>167.82090199999996</v>
      </c>
      <c r="I2538" s="2">
        <f>'Moving Avg'!H2538</f>
        <v>159.648697</v>
      </c>
      <c r="J2538" s="6" t="str">
        <f>OBV!F2538</f>
        <v>BEARISH</v>
      </c>
      <c r="K2538" s="6" t="str">
        <f>OBV!G2538</f>
        <v>NEUTRAL</v>
      </c>
      <c r="L2538" s="6" t="str">
        <f>OBV!H2538</f>
        <v>CONFIRMED BEARISH</v>
      </c>
    </row>
    <row r="2539" spans="1:12" ht="13.5" x14ac:dyDescent="0.25">
      <c r="A2539" s="3">
        <f>RSI!A2539</f>
        <v>45700</v>
      </c>
      <c r="B2539" s="2">
        <f>RSI!B2539</f>
        <v>161.90199999999999</v>
      </c>
      <c r="C2539" s="2">
        <f>RSI!I2539</f>
        <v>22.128496643037153</v>
      </c>
      <c r="D2539" s="2">
        <f>MACD!E2539</f>
        <v>2.2491677115757227</v>
      </c>
      <c r="E2539" s="2">
        <f>MACD!F2539</f>
        <v>1.3785144379372276</v>
      </c>
      <c r="F2539" s="2">
        <f>'Moving Avg'!D2539</f>
        <v>161.90199999999999</v>
      </c>
      <c r="G2539" s="2">
        <f>'Moving Avg'!F2539</f>
        <v>165.39630000000005</v>
      </c>
      <c r="H2539" s="2">
        <f>'Moving Avg'!G2539</f>
        <v>167.64846199999997</v>
      </c>
      <c r="I2539" s="2">
        <f>'Moving Avg'!H2539</f>
        <v>159.76158000000001</v>
      </c>
      <c r="J2539" s="6" t="str">
        <f>OBV!F2539</f>
        <v>NEUTRAL</v>
      </c>
      <c r="K2539" s="6" t="str">
        <f>OBV!G2539</f>
        <v>NEUTRAL</v>
      </c>
      <c r="L2539" s="6" t="str">
        <f>OBV!H2539</f>
        <v>NEUTRAL</v>
      </c>
    </row>
    <row r="2540" spans="1:12" ht="13.5" x14ac:dyDescent="0.25">
      <c r="A2540" s="3">
        <f>RSI!A2540</f>
        <v>45701</v>
      </c>
      <c r="B2540" s="2">
        <f>RSI!B2540</f>
        <v>161.90199999999999</v>
      </c>
      <c r="C2540" s="2">
        <f>RSI!I2540</f>
        <v>22.128496643037153</v>
      </c>
      <c r="D2540" s="2">
        <f>MACD!E2540</f>
        <v>2.508361245761364</v>
      </c>
      <c r="E2540" s="2">
        <f>MACD!F2540</f>
        <v>1.6044837995020549</v>
      </c>
      <c r="F2540" s="2">
        <f>'Moving Avg'!D2540</f>
        <v>161.90199999999999</v>
      </c>
      <c r="G2540" s="2">
        <f>'Moving Avg'!F2540</f>
        <v>165.15728000000004</v>
      </c>
      <c r="H2540" s="2">
        <f>'Moving Avg'!G2540</f>
        <v>167.49518199999994</v>
      </c>
      <c r="I2540" s="2">
        <f>'Moving Avg'!H2540</f>
        <v>159.87446299999999</v>
      </c>
      <c r="J2540" s="6" t="str">
        <f>OBV!F2540</f>
        <v>NEUTRAL</v>
      </c>
      <c r="K2540" s="6" t="str">
        <f>OBV!G2540</f>
        <v>NEUTRAL</v>
      </c>
      <c r="L2540" s="6" t="str">
        <f>OBV!H2540</f>
        <v>NEUTRAL</v>
      </c>
    </row>
    <row r="2541" spans="1:12" ht="13.5" x14ac:dyDescent="0.25">
      <c r="A2541" s="3">
        <f>RSI!A2541</f>
        <v>45702</v>
      </c>
      <c r="B2541" s="2">
        <f>RSI!B2541</f>
        <v>161.90199999999999</v>
      </c>
      <c r="C2541" s="2">
        <f>RSI!I2541</f>
        <v>22.128496643037153</v>
      </c>
      <c r="D2541" s="2">
        <f>MACD!E2541</f>
        <v>2.748352063191561</v>
      </c>
      <c r="E2541" s="2">
        <f>MACD!F2541</f>
        <v>1.8332574522399563</v>
      </c>
      <c r="F2541" s="2">
        <f>'Moving Avg'!D2541</f>
        <v>161.90199999999999</v>
      </c>
      <c r="G2541" s="2">
        <f>'Moving Avg'!F2541</f>
        <v>164.91826</v>
      </c>
      <c r="H2541" s="2">
        <f>'Moving Avg'!G2541</f>
        <v>167.34190199999995</v>
      </c>
      <c r="I2541" s="2">
        <f>'Moving Avg'!H2541</f>
        <v>159.987346</v>
      </c>
      <c r="J2541" s="6" t="str">
        <f>OBV!F2541</f>
        <v>NEUTRAL</v>
      </c>
      <c r="K2541" s="6" t="str">
        <f>OBV!G2541</f>
        <v>NEUTRAL</v>
      </c>
      <c r="L2541" s="6" t="str">
        <f>OBV!H2541</f>
        <v>NEUTRAL</v>
      </c>
    </row>
    <row r="2542" spans="1:12" ht="13.5" x14ac:dyDescent="0.25">
      <c r="A2542" s="3">
        <f>RSI!A2542</f>
        <v>45705</v>
      </c>
      <c r="B2542" s="2">
        <f>RSI!B2542</f>
        <v>161.90199999999999</v>
      </c>
      <c r="C2542" s="2">
        <f>RSI!I2542</f>
        <v>22.128496643037153</v>
      </c>
      <c r="D2542" s="2">
        <f>MACD!E2542</f>
        <v>2.67579384820732</v>
      </c>
      <c r="E2542" s="2">
        <f>MACD!F2542</f>
        <v>2.001764731433429</v>
      </c>
      <c r="F2542" s="2">
        <f>'Moving Avg'!D2542</f>
        <v>161.90199999999999</v>
      </c>
      <c r="G2542" s="2">
        <f>'Moving Avg'!F2542</f>
        <v>164.67924000000002</v>
      </c>
      <c r="H2542" s="2">
        <f>'Moving Avg'!G2542</f>
        <v>167.18862199999992</v>
      </c>
      <c r="I2542" s="2">
        <f>'Moving Avg'!H2542</f>
        <v>160.10022899999998</v>
      </c>
      <c r="J2542" s="6" t="str">
        <f>OBV!F2542</f>
        <v>NEUTRAL</v>
      </c>
      <c r="K2542" s="6" t="str">
        <f>OBV!G2542</f>
        <v>NEUTRAL</v>
      </c>
      <c r="L2542" s="6" t="str">
        <f>OBV!H2542</f>
        <v>NEUTRAL</v>
      </c>
    </row>
    <row r="2543" spans="1:12" ht="13.5" x14ac:dyDescent="0.25">
      <c r="A2543" s="3">
        <f>RSI!A2543</f>
        <v>45706</v>
      </c>
      <c r="B2543" s="2">
        <f>RSI!B2543</f>
        <v>161.90199999999999</v>
      </c>
      <c r="C2543" s="2">
        <f>RSI!I2543</f>
        <v>22.128496643037153</v>
      </c>
      <c r="D2543" s="2">
        <f>MACD!E2543</f>
        <v>2.3373531515877062</v>
      </c>
      <c r="E2543" s="2">
        <f>MACD!F2543</f>
        <v>2.0688824154642846</v>
      </c>
      <c r="F2543" s="2">
        <f>'Moving Avg'!D2543</f>
        <v>161.90199999999999</v>
      </c>
      <c r="G2543" s="2">
        <f>'Moving Avg'!F2543</f>
        <v>164.44022000000001</v>
      </c>
      <c r="H2543" s="2">
        <f>'Moving Avg'!G2543</f>
        <v>167.02001399999989</v>
      </c>
      <c r="I2543" s="2">
        <f>'Moving Avg'!H2543</f>
        <v>160.21311199999997</v>
      </c>
      <c r="J2543" s="6" t="str">
        <f>OBV!F2543</f>
        <v>NEUTRAL</v>
      </c>
      <c r="K2543" s="6" t="str">
        <f>OBV!G2543</f>
        <v>NEUTRAL</v>
      </c>
      <c r="L2543" s="6" t="str">
        <f>OBV!H2543</f>
        <v>NEUTRAL</v>
      </c>
    </row>
    <row r="2544" spans="1:12" ht="13.5" x14ac:dyDescent="0.25">
      <c r="A2544" s="3">
        <f>RSI!A2544</f>
        <v>45707</v>
      </c>
      <c r="B2544" s="2">
        <f>RSI!B2544</f>
        <v>154.62119999999999</v>
      </c>
      <c r="C2544" s="2">
        <f>RSI!I2544</f>
        <v>8.7528085132000939</v>
      </c>
      <c r="D2544" s="2">
        <f>MACD!E2544</f>
        <v>2.3119406040756019</v>
      </c>
      <c r="E2544" s="2">
        <f>MACD!F2544</f>
        <v>2.1174940531865483</v>
      </c>
      <c r="F2544" s="2">
        <f>'Moving Avg'!D2544</f>
        <v>160.44584</v>
      </c>
      <c r="G2544" s="2">
        <f>'Moving Avg'!F2544</f>
        <v>163.83716000000001</v>
      </c>
      <c r="H2544" s="2">
        <f>'Moving Avg'!G2544</f>
        <v>166.74027799999993</v>
      </c>
      <c r="I2544" s="2">
        <f>'Moving Avg'!H2544</f>
        <v>160.28959099999997</v>
      </c>
      <c r="J2544" s="6" t="str">
        <f>OBV!F2544</f>
        <v>BEARISH</v>
      </c>
      <c r="K2544" s="6" t="str">
        <f>OBV!G2544</f>
        <v>NEUTRAL</v>
      </c>
      <c r="L2544" s="6" t="str">
        <f>OBV!H2544</f>
        <v>CONFIRMED BEARISH</v>
      </c>
    </row>
    <row r="2545" spans="1:12" ht="13.5" x14ac:dyDescent="0.25">
      <c r="A2545" s="3">
        <f>RSI!A2545</f>
        <v>45708</v>
      </c>
      <c r="B2545" s="2">
        <f>RSI!B2545</f>
        <v>154.62119999999999</v>
      </c>
      <c r="C2545" s="2">
        <f>RSI!I2545</f>
        <v>8.7528085132000939</v>
      </c>
      <c r="D2545" s="2">
        <f>MACD!E2545</f>
        <v>2.3486556668045466</v>
      </c>
      <c r="E2545" s="2">
        <f>MACD!F2545</f>
        <v>2.1637263759101479</v>
      </c>
      <c r="F2545" s="2">
        <f>'Moving Avg'!D2545</f>
        <v>158.98967999999999</v>
      </c>
      <c r="G2545" s="2">
        <f>'Moving Avg'!F2545</f>
        <v>163.18572</v>
      </c>
      <c r="H2545" s="2">
        <f>'Moving Avg'!G2545</f>
        <v>166.42413799999991</v>
      </c>
      <c r="I2545" s="2">
        <f>'Moving Avg'!H2545</f>
        <v>160.36607000000001</v>
      </c>
      <c r="J2545" s="6" t="str">
        <f>OBV!F2545</f>
        <v>BEARISH</v>
      </c>
      <c r="K2545" s="6" t="str">
        <f>OBV!G2545</f>
        <v>NEUTRAL</v>
      </c>
      <c r="L2545" s="6" t="str">
        <f>OBV!H2545</f>
        <v>CONFIRMED BEARISH</v>
      </c>
    </row>
    <row r="2546" spans="1:12" ht="13.5" x14ac:dyDescent="0.25">
      <c r="A2546" s="3">
        <f>RSI!A2546</f>
        <v>45709</v>
      </c>
      <c r="B2546" s="2">
        <f>RSI!B2546</f>
        <v>160.94399999999999</v>
      </c>
      <c r="C2546" s="2">
        <f>RSI!I2546</f>
        <v>43.281922562936096</v>
      </c>
      <c r="D2546" s="2">
        <f>MACD!E2546</f>
        <v>1.9652722468137824</v>
      </c>
      <c r="E2546" s="2">
        <f>MACD!F2546</f>
        <v>2.1240355500908747</v>
      </c>
      <c r="F2546" s="2">
        <f>'Moving Avg'!D2546</f>
        <v>158.79807999999997</v>
      </c>
      <c r="G2546" s="2">
        <f>'Moving Avg'!F2546</f>
        <v>162.85042000000004</v>
      </c>
      <c r="H2546" s="2">
        <f>'Moving Avg'!G2546</f>
        <v>166.23445399999994</v>
      </c>
      <c r="I2546" s="2">
        <f>'Moving Avg'!H2546</f>
        <v>160.474163</v>
      </c>
      <c r="J2546" s="6" t="str">
        <f>OBV!F2546</f>
        <v>BULLISH</v>
      </c>
      <c r="K2546" s="6" t="str">
        <f>OBV!G2546</f>
        <v>NEUTRAL</v>
      </c>
      <c r="L2546" s="6" t="str">
        <f>OBV!H2546</f>
        <v>BULLISH DIVERGENCE</v>
      </c>
    </row>
    <row r="2547" spans="1:12" ht="13.5" x14ac:dyDescent="0.25">
      <c r="A2547" s="3">
        <f>RSI!A2547</f>
        <v>45712</v>
      </c>
      <c r="B2547" s="2">
        <f>RSI!B2547</f>
        <v>159.02799999999999</v>
      </c>
      <c r="C2547" s="2">
        <f>RSI!I2547</f>
        <v>38.524480932411258</v>
      </c>
      <c r="D2547" s="2">
        <f>MACD!E2547</f>
        <v>1.7953476613872397</v>
      </c>
      <c r="E2547" s="2">
        <f>MACD!F2547</f>
        <v>2.0582979723501476</v>
      </c>
      <c r="F2547" s="2">
        <f>'Moving Avg'!D2547</f>
        <v>158.22327999999999</v>
      </c>
      <c r="G2547" s="2">
        <f>'Moving Avg'!F2547</f>
        <v>162.41932000000003</v>
      </c>
      <c r="H2547" s="2">
        <f>'Moving Avg'!G2547</f>
        <v>166.00644999999994</v>
      </c>
      <c r="I2547" s="2">
        <f>'Moving Avg'!H2547</f>
        <v>160.572676</v>
      </c>
      <c r="J2547" s="6" t="str">
        <f>OBV!F2547</f>
        <v>BULLISH</v>
      </c>
      <c r="K2547" s="6" t="str">
        <f>OBV!G2547</f>
        <v>NEUTRAL</v>
      </c>
      <c r="L2547" s="6" t="str">
        <f>OBV!H2547</f>
        <v>BULLISH DIVERGENCE</v>
      </c>
    </row>
    <row r="2548" spans="1:12" ht="13.5" x14ac:dyDescent="0.25">
      <c r="A2548" s="3">
        <f>RSI!A2548</f>
        <v>45713</v>
      </c>
      <c r="B2548" s="2">
        <f>RSI!B2548</f>
        <v>157.49520000000001</v>
      </c>
      <c r="C2548" s="2">
        <f>RSI!I2548</f>
        <v>35.191874729624331</v>
      </c>
      <c r="D2548" s="2">
        <f>MACD!E2548</f>
        <v>1.788048938772306</v>
      </c>
      <c r="E2548" s="2">
        <f>MACD!F2548</f>
        <v>2.0042481656345794</v>
      </c>
      <c r="F2548" s="2">
        <f>'Moving Avg'!D2548</f>
        <v>157.34191999999999</v>
      </c>
      <c r="G2548" s="2">
        <f>'Moving Avg'!F2548</f>
        <v>161.91158000000001</v>
      </c>
      <c r="H2548" s="2">
        <f>'Moving Avg'!G2548</f>
        <v>165.79952199999997</v>
      </c>
      <c r="I2548" s="2">
        <f>'Moving Avg'!H2548</f>
        <v>160.67269100000001</v>
      </c>
      <c r="J2548" s="6" t="str">
        <f>OBV!F2548</f>
        <v>BEARISH</v>
      </c>
      <c r="K2548" s="6" t="str">
        <f>OBV!G2548</f>
        <v>NEUTRAL</v>
      </c>
      <c r="L2548" s="6" t="str">
        <f>OBV!H2548</f>
        <v>CONFIRMED BEARISH</v>
      </c>
    </row>
    <row r="2549" spans="1:12" ht="13.5" x14ac:dyDescent="0.25">
      <c r="A2549" s="3">
        <f>RSI!A2549</f>
        <v>45714</v>
      </c>
      <c r="B2549" s="2">
        <f>RSI!B2549</f>
        <v>156.53720000000001</v>
      </c>
      <c r="C2549" s="2">
        <f>RSI!I2549</f>
        <v>33.255559075495</v>
      </c>
      <c r="D2549" s="2">
        <f>MACD!E2549</f>
        <v>1.8831368462532225</v>
      </c>
      <c r="E2549" s="2">
        <f>MACD!F2549</f>
        <v>1.9800259017583082</v>
      </c>
      <c r="F2549" s="2">
        <f>'Moving Avg'!D2549</f>
        <v>157.72512</v>
      </c>
      <c r="G2549" s="2">
        <f>'Moving Avg'!F2549</f>
        <v>161.35594</v>
      </c>
      <c r="H2549" s="2">
        <f>'Moving Avg'!G2549</f>
        <v>165.55810599999998</v>
      </c>
      <c r="I2549" s="2">
        <f>'Moving Avg'!H2549</f>
        <v>160.76791600000001</v>
      </c>
      <c r="J2549" s="6" t="str">
        <f>OBV!F2549</f>
        <v>BULLISH</v>
      </c>
      <c r="K2549" s="6" t="str">
        <f>OBV!G2549</f>
        <v>NEUTRAL</v>
      </c>
      <c r="L2549" s="6" t="str">
        <f>OBV!H2549</f>
        <v>CONFIRMED BULLISH</v>
      </c>
    </row>
    <row r="2550" spans="1:12" ht="13.5" x14ac:dyDescent="0.25">
      <c r="A2550" s="3">
        <f>RSI!A2550</f>
        <v>45715</v>
      </c>
      <c r="B2550" s="2">
        <f>RSI!B2550</f>
        <v>156.53720000000001</v>
      </c>
      <c r="C2550" s="2">
        <f>RSI!I2550</f>
        <v>33.255559075495015</v>
      </c>
      <c r="D2550" s="2">
        <f>MACD!E2550</f>
        <v>1.9973129920430495</v>
      </c>
      <c r="E2550" s="2">
        <f>MACD!F2550</f>
        <v>1.9834833198152566</v>
      </c>
      <c r="F2550" s="2">
        <f>'Moving Avg'!D2550</f>
        <v>158.10831999999999</v>
      </c>
      <c r="G2550" s="2">
        <f>'Moving Avg'!F2550</f>
        <v>160.80030000000002</v>
      </c>
      <c r="H2550" s="2">
        <f>'Moving Avg'!G2550</f>
        <v>165.29772199999999</v>
      </c>
      <c r="I2550" s="2">
        <f>'Moving Avg'!H2550</f>
        <v>160.86314099999998</v>
      </c>
      <c r="J2550" s="6" t="str">
        <f>OBV!F2550</f>
        <v>BULLISH</v>
      </c>
      <c r="K2550" s="6" t="str">
        <f>OBV!G2550</f>
        <v>NEUTRAL</v>
      </c>
      <c r="L2550" s="6" t="str">
        <f>OBV!H2550</f>
        <v>CONFIRMED BULLISH</v>
      </c>
    </row>
    <row r="2551" spans="1:12" ht="13.5" x14ac:dyDescent="0.25">
      <c r="A2551" s="3">
        <f>RSI!A2551</f>
        <v>45716</v>
      </c>
      <c r="B2551" s="2">
        <f>RSI!B2551</f>
        <v>155.6558</v>
      </c>
      <c r="C2551" s="2">
        <f>RSI!I2551</f>
        <v>31.411401723111169</v>
      </c>
      <c r="D2551" s="2">
        <f>MACD!E2551</f>
        <v>2.1904320465274907</v>
      </c>
      <c r="E2551" s="2">
        <f>MACD!F2551</f>
        <v>2.0248730651577036</v>
      </c>
      <c r="F2551" s="2">
        <f>'Moving Avg'!D2551</f>
        <v>157.05068</v>
      </c>
      <c r="G2551" s="2">
        <f>'Moving Avg'!F2551</f>
        <v>160.20059000000001</v>
      </c>
      <c r="H2551" s="2">
        <f>'Moving Avg'!G2551</f>
        <v>165.01970999999998</v>
      </c>
      <c r="I2551" s="2">
        <f>'Moving Avg'!H2551</f>
        <v>160.953959</v>
      </c>
      <c r="J2551" s="6" t="str">
        <f>OBV!F2551</f>
        <v>BEARISH</v>
      </c>
      <c r="K2551" s="6" t="str">
        <f>OBV!G2551</f>
        <v>NEUTRAL</v>
      </c>
      <c r="L2551" s="6" t="str">
        <f>OBV!H2551</f>
        <v>CONFIRMED BEARISH</v>
      </c>
    </row>
    <row r="2552" spans="1:12" ht="13.5" x14ac:dyDescent="0.25">
      <c r="A2552" s="3">
        <f>RSI!A2552</f>
        <v>45719</v>
      </c>
      <c r="B2552" s="2">
        <f>RSI!B2552</f>
        <v>155.6558</v>
      </c>
      <c r="C2552" s="2">
        <f>RSI!I2552</f>
        <v>31.411401723111183</v>
      </c>
      <c r="D2552" s="2">
        <f>MACD!E2552</f>
        <v>2.3879557268611507</v>
      </c>
      <c r="E2552" s="2">
        <f>MACD!F2552</f>
        <v>2.0974895974983934</v>
      </c>
      <c r="F2552" s="2">
        <f>'Moving Avg'!D2552</f>
        <v>156.37624</v>
      </c>
      <c r="G2552" s="2">
        <f>'Moving Avg'!F2552</f>
        <v>159.69668000000001</v>
      </c>
      <c r="H2552" s="2">
        <f>'Moving Avg'!G2552</f>
        <v>164.74189000000001</v>
      </c>
      <c r="I2552" s="2">
        <f>'Moving Avg'!H2552</f>
        <v>161.04936050000001</v>
      </c>
      <c r="J2552" s="6" t="str">
        <f>OBV!F2552</f>
        <v>BEARISH</v>
      </c>
      <c r="K2552" s="6" t="str">
        <f>OBV!G2552</f>
        <v>NEUTRAL</v>
      </c>
      <c r="L2552" s="6" t="str">
        <f>OBV!H2552</f>
        <v>CONFIRMED BEARISH</v>
      </c>
    </row>
    <row r="2553" spans="1:12" ht="13.5" x14ac:dyDescent="0.25">
      <c r="A2553" s="3">
        <f>RSI!A2553</f>
        <v>45720</v>
      </c>
      <c r="B2553" s="2">
        <f>RSI!B2553</f>
        <v>155.196</v>
      </c>
      <c r="C2553" s="2">
        <f>RSI!I2553</f>
        <v>30.391743505116025</v>
      </c>
      <c r="D2553" s="2">
        <f>MACD!E2553</f>
        <v>2.6207386020301158</v>
      </c>
      <c r="E2553" s="2">
        <f>MACD!F2553</f>
        <v>2.2021393984047379</v>
      </c>
      <c r="F2553" s="2">
        <f>'Moving Avg'!D2553</f>
        <v>155.91640000000001</v>
      </c>
      <c r="G2553" s="2">
        <f>'Moving Avg'!F2553</f>
        <v>159.26558000000003</v>
      </c>
      <c r="H2553" s="2">
        <f>'Moving Avg'!G2553</f>
        <v>164.48897800000003</v>
      </c>
      <c r="I2553" s="2">
        <f>'Moving Avg'!H2553</f>
        <v>161.14246299999999</v>
      </c>
      <c r="J2553" s="6" t="str">
        <f>OBV!F2553</f>
        <v>BEARISH</v>
      </c>
      <c r="K2553" s="6" t="str">
        <f>OBV!G2553</f>
        <v>NEUTRAL</v>
      </c>
      <c r="L2553" s="6" t="str">
        <f>OBV!H2553</f>
        <v>CONFIRMED BEARISH</v>
      </c>
    </row>
    <row r="2554" spans="1:12" ht="13.5" x14ac:dyDescent="0.25">
      <c r="A2554" s="3">
        <f>RSI!A2554</f>
        <v>45721</v>
      </c>
      <c r="B2554" s="2">
        <f>RSI!B2554</f>
        <v>155.196</v>
      </c>
      <c r="C2554" s="2">
        <f>RSI!I2554</f>
        <v>30.391743505116025</v>
      </c>
      <c r="D2554" s="2">
        <f>MACD!E2554</f>
        <v>1.7295509560567268</v>
      </c>
      <c r="E2554" s="2">
        <f>MACD!F2554</f>
        <v>2.1076217099351355</v>
      </c>
      <c r="F2554" s="2">
        <f>'Moving Avg'!D2554</f>
        <v>155.64816000000002</v>
      </c>
      <c r="G2554" s="2">
        <f>'Moving Avg'!F2554</f>
        <v>158.93028000000001</v>
      </c>
      <c r="H2554" s="2">
        <f>'Moving Avg'!G2554</f>
        <v>164.22073800000001</v>
      </c>
      <c r="I2554" s="2">
        <f>'Moving Avg'!H2554</f>
        <v>161.23556550000001</v>
      </c>
      <c r="J2554" s="6" t="str">
        <f>OBV!F2554</f>
        <v>BEARISH</v>
      </c>
      <c r="K2554" s="6" t="str">
        <f>OBV!G2554</f>
        <v>NEUTRAL</v>
      </c>
      <c r="L2554" s="6" t="str">
        <f>OBV!H2554</f>
        <v>CONFIRMED BEARISH</v>
      </c>
    </row>
    <row r="2555" spans="1:12" ht="13.5" x14ac:dyDescent="0.25">
      <c r="A2555" s="3">
        <f>RSI!A2555</f>
        <v>45722</v>
      </c>
      <c r="B2555" s="2">
        <f>RSI!B2555</f>
        <v>155.196</v>
      </c>
      <c r="C2555" s="2">
        <f>RSI!I2555</f>
        <v>30.391743505116011</v>
      </c>
      <c r="D2555" s="2">
        <f>MACD!E2555</f>
        <v>1.0050666071481658</v>
      </c>
      <c r="E2555" s="2">
        <f>MACD!F2555</f>
        <v>1.8871106893777418</v>
      </c>
      <c r="F2555" s="2">
        <f>'Moving Avg'!D2555</f>
        <v>155.37992000000003</v>
      </c>
      <c r="G2555" s="2">
        <f>'Moving Avg'!F2555</f>
        <v>158.59498000000002</v>
      </c>
      <c r="H2555" s="2">
        <f>'Moving Avg'!G2555</f>
        <v>163.95249800000002</v>
      </c>
      <c r="I2555" s="2">
        <f>'Moving Avg'!H2555</f>
        <v>161.3237015</v>
      </c>
      <c r="J2555" s="6" t="str">
        <f>OBV!F2555</f>
        <v>BEARISH</v>
      </c>
      <c r="K2555" s="6" t="str">
        <f>OBV!G2555</f>
        <v>NEUTRAL</v>
      </c>
      <c r="L2555" s="6" t="str">
        <f>OBV!H2555</f>
        <v>CONFIRMED BEARISH</v>
      </c>
    </row>
    <row r="2556" spans="1:12" ht="13.5" x14ac:dyDescent="0.25">
      <c r="A2556" s="3">
        <f>RSI!A2556</f>
        <v>45723</v>
      </c>
      <c r="B2556" s="2">
        <f>RSI!B2556</f>
        <v>155.66540000000001</v>
      </c>
      <c r="C2556" s="2">
        <f>RSI!I2556</f>
        <v>33.158320913236665</v>
      </c>
      <c r="D2556" s="2">
        <f>MACD!E2556</f>
        <v>1.3574145775799877</v>
      </c>
      <c r="E2556" s="2">
        <f>MACD!F2556</f>
        <v>1.7811714670181913</v>
      </c>
      <c r="F2556" s="2">
        <f>'Moving Avg'!D2556</f>
        <v>155.38184000000001</v>
      </c>
      <c r="G2556" s="2">
        <f>'Moving Avg'!F2556</f>
        <v>158.28315000000001</v>
      </c>
      <c r="H2556" s="2">
        <f>'Moving Avg'!G2556</f>
        <v>163.69364600000006</v>
      </c>
      <c r="I2556" s="2">
        <f>'Moving Avg'!H2556</f>
        <v>161.4141845</v>
      </c>
      <c r="J2556" s="6" t="str">
        <f>OBV!F2556</f>
        <v>BULLISH</v>
      </c>
      <c r="K2556" s="6" t="str">
        <f>OBV!G2556</f>
        <v>NEUTRAL</v>
      </c>
      <c r="L2556" s="6" t="str">
        <f>OBV!H2556</f>
        <v>CONFIRMED BULLISH</v>
      </c>
    </row>
    <row r="2557" spans="1:12" ht="13.5" x14ac:dyDescent="0.25">
      <c r="A2557" s="3">
        <f>RSI!A2557</f>
        <v>45726</v>
      </c>
      <c r="B2557" s="2">
        <f>RSI!B2557</f>
        <v>162.66839999999999</v>
      </c>
      <c r="C2557" s="2">
        <f>RSI!I2557</f>
        <v>59.207283128191179</v>
      </c>
      <c r="D2557" s="2">
        <f>MACD!E2557</f>
        <v>0.86464658201990119</v>
      </c>
      <c r="E2557" s="2">
        <f>MACD!F2557</f>
        <v>1.5978664900185333</v>
      </c>
      <c r="F2557" s="2">
        <f>'Moving Avg'!D2557</f>
        <v>156.78435999999999</v>
      </c>
      <c r="G2557" s="2">
        <f>'Moving Avg'!F2557</f>
        <v>158.32147000000001</v>
      </c>
      <c r="H2557" s="2">
        <f>'Moving Avg'!G2557</f>
        <v>163.541324</v>
      </c>
      <c r="I2557" s="2">
        <f>'Moving Avg'!H2557</f>
        <v>161.52818649999998</v>
      </c>
      <c r="J2557" s="6" t="str">
        <f>OBV!F2557</f>
        <v>BULLISH</v>
      </c>
      <c r="K2557" s="6" t="str">
        <f>OBV!G2557</f>
        <v>NEUTRAL</v>
      </c>
      <c r="L2557" s="6" t="str">
        <f>OBV!H2557</f>
        <v>CONFIRMED BULLISH</v>
      </c>
    </row>
    <row r="2558" spans="1:12" ht="13.5" x14ac:dyDescent="0.25">
      <c r="A2558" s="3">
        <f>RSI!A2558</f>
        <v>45727</v>
      </c>
      <c r="B2558" s="2">
        <f>RSI!B2558</f>
        <v>169.98750000000001</v>
      </c>
      <c r="C2558" s="2">
        <f>RSI!I2558</f>
        <v>71.644806862216882</v>
      </c>
      <c r="D2558" s="2">
        <f>MACD!E2558</f>
        <v>-0.35073571173248297</v>
      </c>
      <c r="E2558" s="2">
        <f>MACD!F2558</f>
        <v>1.2081460496683303</v>
      </c>
      <c r="F2558" s="2">
        <f>'Moving Avg'!D2558</f>
        <v>159.74266000000003</v>
      </c>
      <c r="G2558" s="2">
        <f>'Moving Avg'!F2558</f>
        <v>158.72574500000002</v>
      </c>
      <c r="H2558" s="2">
        <f>'Moving Avg'!G2558</f>
        <v>163.53059400000001</v>
      </c>
      <c r="I2558" s="2">
        <f>'Moving Avg'!H2558</f>
        <v>161.65962399999998</v>
      </c>
      <c r="J2558" s="6" t="str">
        <f>OBV!F2558</f>
        <v>BULLISH</v>
      </c>
      <c r="K2558" s="6" t="str">
        <f>OBV!G2558</f>
        <v>NEUTRAL</v>
      </c>
      <c r="L2558" s="6" t="str">
        <f>OBV!H2558</f>
        <v>CONFIRMED BULLISH</v>
      </c>
    </row>
    <row r="2559" spans="1:12" ht="13.5" x14ac:dyDescent="0.25">
      <c r="A2559" s="3">
        <f>RSI!A2559</f>
        <v>45728</v>
      </c>
      <c r="B2559" s="2">
        <f>RSI!B2559</f>
        <v>177.63239999999999</v>
      </c>
      <c r="C2559" s="2">
        <f>RSI!I2559</f>
        <v>78.886130224757608</v>
      </c>
      <c r="D2559" s="2">
        <f>MACD!E2559</f>
        <v>-2.1549972158207709</v>
      </c>
      <c r="E2559" s="2">
        <f>MACD!F2559</f>
        <v>0.53551739657051012</v>
      </c>
      <c r="F2559" s="2">
        <f>'Moving Avg'!D2559</f>
        <v>164.22994</v>
      </c>
      <c r="G2559" s="2">
        <f>'Moving Avg'!F2559</f>
        <v>159.51226499999999</v>
      </c>
      <c r="H2559" s="2">
        <f>'Moving Avg'!G2559</f>
        <v>163.67276200000001</v>
      </c>
      <c r="I2559" s="2">
        <f>'Moving Avg'!H2559</f>
        <v>161.81970599999994</v>
      </c>
      <c r="J2559" s="6" t="str">
        <f>OBV!F2559</f>
        <v>BULLISH</v>
      </c>
      <c r="K2559" s="6" t="str">
        <f>OBV!G2559</f>
        <v>NEUTRAL</v>
      </c>
      <c r="L2559" s="6" t="str">
        <f>OBV!H2559</f>
        <v>CONFIRMED BULLISH</v>
      </c>
    </row>
    <row r="2560" spans="1:12" ht="13.5" x14ac:dyDescent="0.25">
      <c r="A2560" s="3">
        <f>RSI!A2560</f>
        <v>45729</v>
      </c>
      <c r="B2560" s="2">
        <f>RSI!B2560</f>
        <v>185.62209999999999</v>
      </c>
      <c r="C2560" s="2">
        <f>RSI!I2560</f>
        <v>83.599957391657824</v>
      </c>
      <c r="D2560" s="2">
        <f>MACD!E2560</f>
        <v>-4.3762648077324116</v>
      </c>
      <c r="E2560" s="2">
        <f>MACD!F2560</f>
        <v>-0.44683904429007426</v>
      </c>
      <c r="F2560" s="2">
        <f>'Moving Avg'!D2560</f>
        <v>170.31516000000002</v>
      </c>
      <c r="G2560" s="2">
        <f>'Moving Avg'!F2560</f>
        <v>160.69827000000001</v>
      </c>
      <c r="H2560" s="2">
        <f>'Moving Avg'!G2560</f>
        <v>163.97683200000003</v>
      </c>
      <c r="I2560" s="2">
        <f>'Moving Avg'!H2560</f>
        <v>162.01494649999995</v>
      </c>
      <c r="J2560" s="6" t="str">
        <f>OBV!F2560</f>
        <v>BULLISH</v>
      </c>
      <c r="K2560" s="6" t="str">
        <f>OBV!G2560</f>
        <v>STRONG</v>
      </c>
      <c r="L2560" s="6" t="str">
        <f>OBV!H2560</f>
        <v>CONFIRMED BULLISH</v>
      </c>
    </row>
    <row r="2561" spans="1:12" ht="13.5" x14ac:dyDescent="0.25">
      <c r="A2561" s="3">
        <f>RSI!A2561</f>
        <v>45730</v>
      </c>
      <c r="B2561" s="2">
        <f>RSI!B2561</f>
        <v>193.96629999999999</v>
      </c>
      <c r="C2561" s="2">
        <f>RSI!I2561</f>
        <v>86.891489394504148</v>
      </c>
      <c r="D2561" s="2">
        <f>MACD!E2561</f>
        <v>-7.1518429517346362</v>
      </c>
      <c r="E2561" s="2">
        <f>MACD!F2561</f>
        <v>-1.7878398257789869</v>
      </c>
      <c r="F2561" s="2">
        <f>'Moving Avg'!D2561</f>
        <v>177.97534000000002</v>
      </c>
      <c r="G2561" s="2">
        <f>'Moving Avg'!F2561</f>
        <v>162.30148500000001</v>
      </c>
      <c r="H2561" s="2">
        <f>'Moving Avg'!G2561</f>
        <v>164.51273799999998</v>
      </c>
      <c r="I2561" s="2">
        <f>'Moving Avg'!H2561</f>
        <v>162.24711799999994</v>
      </c>
      <c r="J2561" s="6" t="str">
        <f>OBV!F2561</f>
        <v>BULLISH</v>
      </c>
      <c r="K2561" s="6" t="str">
        <f>OBV!G2561</f>
        <v>STRONG</v>
      </c>
      <c r="L2561" s="6" t="str">
        <f>OBV!H2561</f>
        <v>CONFIRMED BULLISH</v>
      </c>
    </row>
    <row r="2562" spans="1:12" ht="13.5" x14ac:dyDescent="0.25">
      <c r="A2562" s="3">
        <f>RSI!A2562</f>
        <v>45733</v>
      </c>
      <c r="B2562" s="2">
        <f>RSI!B2562</f>
        <v>202.6936</v>
      </c>
      <c r="C2562" s="2">
        <f>RSI!I2562</f>
        <v>89.308468558312356</v>
      </c>
      <c r="D2562" s="2">
        <f>MACD!E2562</f>
        <v>-10.327992290178145</v>
      </c>
      <c r="E2562" s="2">
        <f>MACD!F2562</f>
        <v>-3.4958703186588185</v>
      </c>
      <c r="F2562" s="2">
        <f>'Moving Avg'!D2562</f>
        <v>185.98038000000003</v>
      </c>
      <c r="G2562" s="2">
        <f>'Moving Avg'!F2562</f>
        <v>164.34106500000001</v>
      </c>
      <c r="H2562" s="2">
        <f>'Moving Avg'!G2562</f>
        <v>165.22318999999999</v>
      </c>
      <c r="I2562" s="2">
        <f>'Moving Avg'!H2562</f>
        <v>162.51813599999994</v>
      </c>
      <c r="J2562" s="6" t="str">
        <f>OBV!F2562</f>
        <v>BULLISH</v>
      </c>
      <c r="K2562" s="6" t="str">
        <f>OBV!G2562</f>
        <v>STRONG</v>
      </c>
      <c r="L2562" s="6" t="str">
        <f>OBV!H2562</f>
        <v>CONFIRMED BULLISH</v>
      </c>
    </row>
    <row r="2563" spans="1:12" ht="13.5" x14ac:dyDescent="0.25">
      <c r="A2563" s="3">
        <f>RSI!A2563</f>
        <v>45734</v>
      </c>
      <c r="B2563" s="2">
        <f>RSI!B2563</f>
        <v>202.61699999999999</v>
      </c>
      <c r="C2563" s="2">
        <f>RSI!I2563</f>
        <v>89.153090565243559</v>
      </c>
      <c r="D2563" s="2">
        <f>MACD!E2563</f>
        <v>-13.299838156022162</v>
      </c>
      <c r="E2563" s="2">
        <f>MACD!F2563</f>
        <v>-5.4566638861314871</v>
      </c>
      <c r="F2563" s="2">
        <f>'Moving Avg'!D2563</f>
        <v>192.50628</v>
      </c>
      <c r="G2563" s="2">
        <f>'Moving Avg'!F2563</f>
        <v>166.37681500000002</v>
      </c>
      <c r="H2563" s="2">
        <f>'Moving Avg'!G2563</f>
        <v>165.93210999999999</v>
      </c>
      <c r="I2563" s="2">
        <f>'Moving Avg'!H2563</f>
        <v>162.77919099999994</v>
      </c>
      <c r="J2563" s="6" t="str">
        <f>OBV!F2563</f>
        <v>BULLISH</v>
      </c>
      <c r="K2563" s="6" t="str">
        <f>OBV!G2563</f>
        <v>STRONG</v>
      </c>
      <c r="L2563" s="6" t="str">
        <f>OBV!H2563</f>
        <v>CONFIRMED BULLISH</v>
      </c>
    </row>
    <row r="2564" spans="1:12" ht="13.5" x14ac:dyDescent="0.25">
      <c r="A2564" s="3">
        <f>RSI!A2564</f>
        <v>45735</v>
      </c>
      <c r="B2564" s="2">
        <f>RSI!B2564</f>
        <v>196.53370000000001</v>
      </c>
      <c r="C2564" s="2">
        <f>RSI!I2564</f>
        <v>77.605658826621593</v>
      </c>
      <c r="D2564" s="2">
        <f>MACD!E2564</f>
        <v>-15.566437758537859</v>
      </c>
      <c r="E2564" s="2">
        <f>MACD!F2564</f>
        <v>-7.4786186606127618</v>
      </c>
      <c r="F2564" s="2">
        <f>'Moving Avg'!D2564</f>
        <v>196.28653999999997</v>
      </c>
      <c r="G2564" s="2">
        <f>'Moving Avg'!F2564</f>
        <v>168.47244000000001</v>
      </c>
      <c r="H2564" s="2">
        <f>'Moving Avg'!G2564</f>
        <v>166.51955600000002</v>
      </c>
      <c r="I2564" s="2">
        <f>'Moving Avg'!H2564</f>
        <v>163.00935049999995</v>
      </c>
      <c r="J2564" s="6" t="str">
        <f>OBV!F2564</f>
        <v>BULLISH</v>
      </c>
      <c r="K2564" s="6" t="str">
        <f>OBV!G2564</f>
        <v>STRONG</v>
      </c>
      <c r="L2564" s="6" t="str">
        <f>OBV!H2564</f>
        <v>CONFIRMED BULLISH</v>
      </c>
    </row>
    <row r="2565" spans="1:12" ht="13.5" x14ac:dyDescent="0.25">
      <c r="A2565" s="3">
        <f>RSI!A2565</f>
        <v>45737</v>
      </c>
      <c r="B2565" s="2">
        <f>RSI!B2565</f>
        <v>197.33840000000001</v>
      </c>
      <c r="C2565" s="2">
        <f>RSI!I2565</f>
        <v>78.011378855417249</v>
      </c>
      <c r="D2565" s="2">
        <f>MACD!E2565</f>
        <v>-17.69556066354545</v>
      </c>
      <c r="E2565" s="2">
        <f>MACD!F2565</f>
        <v>-9.5220070611993002</v>
      </c>
      <c r="F2565" s="2">
        <f>'Moving Avg'!D2565</f>
        <v>198.62979999999999</v>
      </c>
      <c r="G2565" s="2">
        <f>'Moving Avg'!F2565</f>
        <v>170.60830000000001</v>
      </c>
      <c r="H2565" s="2">
        <f>'Moving Avg'!G2565</f>
        <v>167.123096</v>
      </c>
      <c r="I2565" s="2">
        <f>'Moving Avg'!H2565</f>
        <v>163.23922249999995</v>
      </c>
      <c r="J2565" s="6" t="str">
        <f>OBV!F2565</f>
        <v>BULLISH</v>
      </c>
      <c r="K2565" s="6" t="str">
        <f>OBV!G2565</f>
        <v>NEUTRAL</v>
      </c>
      <c r="L2565" s="6" t="str">
        <f>OBV!H2565</f>
        <v>CONFIRMED BULLISH</v>
      </c>
    </row>
    <row r="2566" spans="1:12" ht="13.5" x14ac:dyDescent="0.25">
      <c r="A2566" s="3">
        <f>RSI!A2566</f>
        <v>45740</v>
      </c>
      <c r="B2566" s="2">
        <f>RSI!B2566</f>
        <v>196.39</v>
      </c>
      <c r="C2566" s="2">
        <f>RSI!I2566</f>
        <v>76.257842009500934</v>
      </c>
      <c r="D2566" s="2">
        <f>MACD!E2566</f>
        <v>-19.499806122869984</v>
      </c>
      <c r="E2566" s="2">
        <f>MACD!F2566</f>
        <v>-11.517566873533436</v>
      </c>
      <c r="F2566" s="2">
        <f>'Moving Avg'!D2566</f>
        <v>199.11453999999998</v>
      </c>
      <c r="G2566" s="2">
        <f>'Moving Avg'!F2566</f>
        <v>172.38060000000002</v>
      </c>
      <c r="H2566" s="2">
        <f>'Moving Avg'!G2566</f>
        <v>167.64041600000002</v>
      </c>
      <c r="I2566" s="2">
        <f>'Moving Avg'!H2566</f>
        <v>163.46195749999993</v>
      </c>
      <c r="J2566" s="6" t="str">
        <f>OBV!F2566</f>
        <v>BEARISH</v>
      </c>
      <c r="K2566" s="6" t="str">
        <f>OBV!G2566</f>
        <v>NEUTRAL</v>
      </c>
      <c r="L2566" s="6" t="str">
        <f>OBV!H2566</f>
        <v>BEARISH DIVERGENCE</v>
      </c>
    </row>
    <row r="2567" spans="1:12" ht="13.5" x14ac:dyDescent="0.25">
      <c r="A2567" s="3">
        <f>RSI!A2567</f>
        <v>45741</v>
      </c>
      <c r="B2567" s="2">
        <f>RSI!B2567</f>
        <v>194.47399999999999</v>
      </c>
      <c r="C2567" s="2">
        <f>RSI!I2567</f>
        <v>72.702394281307221</v>
      </c>
      <c r="D2567" s="2">
        <f>MACD!E2567</f>
        <v>-19.935956199288086</v>
      </c>
      <c r="E2567" s="2">
        <f>MACD!F2567</f>
        <v>-13.201244738684366</v>
      </c>
      <c r="F2567" s="2">
        <f>'Moving Avg'!D2567</f>
        <v>197.47062</v>
      </c>
      <c r="G2567" s="2">
        <f>'Moving Avg'!F2567</f>
        <v>174.15290000000002</v>
      </c>
      <c r="H2567" s="2">
        <f>'Moving Avg'!G2567</f>
        <v>168.11941600000003</v>
      </c>
      <c r="I2567" s="2">
        <f>'Moving Avg'!H2567</f>
        <v>163.67032249999994</v>
      </c>
      <c r="J2567" s="6" t="str">
        <f>OBV!F2567</f>
        <v>BEARISH</v>
      </c>
      <c r="K2567" s="6" t="str">
        <f>OBV!G2567</f>
        <v>WEAK</v>
      </c>
      <c r="L2567" s="6" t="str">
        <f>OBV!H2567</f>
        <v>CONFIRMED BEARISH</v>
      </c>
    </row>
    <row r="2568" spans="1:12" ht="13.5" x14ac:dyDescent="0.25">
      <c r="A2568" s="3">
        <f>RSI!A2568</f>
        <v>45742</v>
      </c>
      <c r="B2568" s="2">
        <f>RSI!B2568</f>
        <v>194.37819999999999</v>
      </c>
      <c r="C2568" s="2">
        <f>RSI!I2568</f>
        <v>72.520330211111343</v>
      </c>
      <c r="D2568" s="2">
        <f>MACD!E2568</f>
        <v>-19.279824137230634</v>
      </c>
      <c r="E2568" s="2">
        <f>MACD!F2568</f>
        <v>-14.41696061839362</v>
      </c>
      <c r="F2568" s="2">
        <f>'Moving Avg'!D2568</f>
        <v>195.82286000000002</v>
      </c>
      <c r="G2568" s="2">
        <f>'Moving Avg'!F2568</f>
        <v>175.99705</v>
      </c>
      <c r="H2568" s="2">
        <f>'Moving Avg'!G2568</f>
        <v>168.59649999999999</v>
      </c>
      <c r="I2568" s="2">
        <f>'Moving Avg'!H2568</f>
        <v>163.87581349999994</v>
      </c>
      <c r="J2568" s="6" t="str">
        <f>OBV!F2568</f>
        <v>BEARISH</v>
      </c>
      <c r="K2568" s="6" t="str">
        <f>OBV!G2568</f>
        <v>WEAK</v>
      </c>
      <c r="L2568" s="6" t="str">
        <f>OBV!H2568</f>
        <v>CONFIRMED BEARISH</v>
      </c>
    </row>
    <row r="2569" spans="1:12" ht="13.5" x14ac:dyDescent="0.25">
      <c r="A2569" s="3">
        <f>RSI!A2569</f>
        <v>45743</v>
      </c>
      <c r="B2569" s="2">
        <f>RSI!B2569</f>
        <v>194.37819999999999</v>
      </c>
      <c r="C2569" s="2">
        <f>RSI!I2569</f>
        <v>72.520330211111343</v>
      </c>
      <c r="D2569" s="2">
        <f>MACD!E2569</f>
        <v>-17.647865693883858</v>
      </c>
      <c r="E2569" s="2">
        <f>MACD!F2569</f>
        <v>-15.06314163349167</v>
      </c>
      <c r="F2569" s="2">
        <f>'Moving Avg'!D2569</f>
        <v>195.39175999999998</v>
      </c>
      <c r="G2569" s="2">
        <f>'Moving Avg'!F2569</f>
        <v>177.88910000000004</v>
      </c>
      <c r="H2569" s="2">
        <f>'Moving Avg'!G2569</f>
        <v>169.13125600000001</v>
      </c>
      <c r="I2569" s="2">
        <f>'Moving Avg'!H2569</f>
        <v>164.08130449999993</v>
      </c>
      <c r="J2569" s="6" t="str">
        <f>OBV!F2569</f>
        <v>BEARISH</v>
      </c>
      <c r="K2569" s="6" t="str">
        <f>OBV!G2569</f>
        <v>NEUTRAL</v>
      </c>
      <c r="L2569" s="6" t="str">
        <f>OBV!H2569</f>
        <v>CONFIRMED BEARISH</v>
      </c>
    </row>
    <row r="2570" spans="1:12" ht="13.5" x14ac:dyDescent="0.25">
      <c r="A2570" s="3">
        <f>RSI!A2570</f>
        <v>45744</v>
      </c>
      <c r="B2570" s="2">
        <f>RSI!B2570</f>
        <v>196.29419999999999</v>
      </c>
      <c r="C2570" s="2">
        <f>RSI!I2570</f>
        <v>74.028899457310601</v>
      </c>
      <c r="D2570" s="2">
        <f>MACD!E2570</f>
        <v>-15.271727133496654</v>
      </c>
      <c r="E2570" s="2">
        <f>MACD!F2570</f>
        <v>-15.104858733492668</v>
      </c>
      <c r="F2570" s="2">
        <f>'Moving Avg'!D2570</f>
        <v>195.18291999999997</v>
      </c>
      <c r="G2570" s="2">
        <f>'Moving Avg'!F2570</f>
        <v>179.87695000000002</v>
      </c>
      <c r="H2570" s="2">
        <f>'Moving Avg'!G2570</f>
        <v>169.72349200000005</v>
      </c>
      <c r="I2570" s="2">
        <f>'Moving Avg'!H2570</f>
        <v>164.29637549999993</v>
      </c>
      <c r="J2570" s="6" t="str">
        <f>OBV!F2570</f>
        <v>BEARISH</v>
      </c>
      <c r="K2570" s="6" t="str">
        <f>OBV!G2570</f>
        <v>NEUTRAL</v>
      </c>
      <c r="L2570" s="6" t="str">
        <f>OBV!H2570</f>
        <v>CONFIRMED BEARISH</v>
      </c>
    </row>
    <row r="2571" spans="1:12" ht="13.5" x14ac:dyDescent="0.25">
      <c r="A2571" s="3">
        <f>RSI!A2571</f>
        <v>45749</v>
      </c>
      <c r="B2571" s="2">
        <f>RSI!B2571</f>
        <v>195.33619999999999</v>
      </c>
      <c r="C2571" s="2">
        <f>RSI!I2571</f>
        <v>71.903414944012724</v>
      </c>
      <c r="D2571" s="2">
        <f>MACD!E2571</f>
        <v>-12.002976670133535</v>
      </c>
      <c r="E2571" s="2">
        <f>MACD!F2571</f>
        <v>-14.484482320820842</v>
      </c>
      <c r="F2571" s="2">
        <f>'Moving Avg'!D2571</f>
        <v>194.97215999999997</v>
      </c>
      <c r="G2571" s="2">
        <f>'Moving Avg'!F2571</f>
        <v>181.86097000000001</v>
      </c>
      <c r="H2571" s="2">
        <f>'Moving Avg'!G2571</f>
        <v>170.29656800000001</v>
      </c>
      <c r="I2571" s="2">
        <f>'Moving Avg'!H2571</f>
        <v>164.50665649999991</v>
      </c>
      <c r="J2571" s="6" t="str">
        <f>OBV!F2571</f>
        <v>BEARISH</v>
      </c>
      <c r="K2571" s="6" t="str">
        <f>OBV!G2571</f>
        <v>NEUTRAL</v>
      </c>
      <c r="L2571" s="6" t="str">
        <f>OBV!H2571</f>
        <v>CONFIRMED BEARISH</v>
      </c>
    </row>
    <row r="2572" spans="1:12" ht="13.5" x14ac:dyDescent="0.25">
      <c r="A2572" s="3">
        <f>RSI!A2572</f>
        <v>45750</v>
      </c>
      <c r="B2572" s="2">
        <f>RSI!B2572</f>
        <v>194.4836</v>
      </c>
      <c r="C2572" s="2">
        <f>RSI!I2572</f>
        <v>69.977748253700781</v>
      </c>
      <c r="D2572" s="2">
        <f>MACD!E2572</f>
        <v>-7.9149980829386664</v>
      </c>
      <c r="E2572" s="2">
        <f>MACD!F2572</f>
        <v>-13.170585473244406</v>
      </c>
      <c r="F2572" s="2">
        <f>'Moving Avg'!D2572</f>
        <v>194.97408000000001</v>
      </c>
      <c r="G2572" s="2">
        <f>'Moving Avg'!F2572</f>
        <v>183.80236000000002</v>
      </c>
      <c r="H2572" s="2">
        <f>'Moving Avg'!G2572</f>
        <v>170.85259200000002</v>
      </c>
      <c r="I2572" s="2">
        <f>'Moving Avg'!H2572</f>
        <v>164.71267449999993</v>
      </c>
      <c r="J2572" s="6" t="str">
        <f>OBV!F2572</f>
        <v>BEARISH</v>
      </c>
      <c r="K2572" s="6" t="str">
        <f>OBV!G2572</f>
        <v>WEAK</v>
      </c>
      <c r="L2572" s="6" t="str">
        <f>OBV!H2572</f>
        <v>BEARISH DIVERGENCE</v>
      </c>
    </row>
    <row r="2573" spans="1:12" ht="13.5" x14ac:dyDescent="0.25">
      <c r="A2573" s="3">
        <f>RSI!A2573</f>
        <v>45751</v>
      </c>
      <c r="B2573" s="2">
        <f>RSI!B2573</f>
        <v>194.47399999999999</v>
      </c>
      <c r="C2573" s="2">
        <f>RSI!I2573</f>
        <v>69.955030722098144</v>
      </c>
      <c r="D2573" s="2">
        <f>MACD!E2573</f>
        <v>-4.5394786988636042</v>
      </c>
      <c r="E2573" s="2">
        <f>MACD!F2573</f>
        <v>-11.444364118368247</v>
      </c>
      <c r="F2573" s="2">
        <f>'Moving Avg'!D2573</f>
        <v>194.99324000000001</v>
      </c>
      <c r="G2573" s="2">
        <f>'Moving Avg'!F2573</f>
        <v>185.76626000000005</v>
      </c>
      <c r="H2573" s="2">
        <f>'Moving Avg'!G2573</f>
        <v>171.40842399999997</v>
      </c>
      <c r="I2573" s="2">
        <f>'Moving Avg'!H2573</f>
        <v>164.91864449999994</v>
      </c>
      <c r="J2573" s="6" t="str">
        <f>OBV!F2573</f>
        <v>BEARISH</v>
      </c>
      <c r="K2573" s="6" t="str">
        <f>OBV!G2573</f>
        <v>WEAK</v>
      </c>
      <c r="L2573" s="6" t="str">
        <f>OBV!H2573</f>
        <v>BEARISH DIVERGENCE</v>
      </c>
    </row>
    <row r="2574" spans="1:12" ht="13.5" x14ac:dyDescent="0.25">
      <c r="A2574" s="3">
        <f>RSI!A2574</f>
        <v>45754</v>
      </c>
      <c r="B2574" s="2">
        <f>RSI!B2574</f>
        <v>194.4836</v>
      </c>
      <c r="C2574" s="2">
        <f>RSI!I2574</f>
        <v>69.965531121462689</v>
      </c>
      <c r="D2574" s="2">
        <f>MACD!E2574</f>
        <v>-2.686914751809212</v>
      </c>
      <c r="E2574" s="2">
        <f>MACD!F2574</f>
        <v>-9.6928742450564389</v>
      </c>
      <c r="F2574" s="2">
        <f>'Moving Avg'!D2574</f>
        <v>195.01432</v>
      </c>
      <c r="G2574" s="2">
        <f>'Moving Avg'!F2574</f>
        <v>187.73064000000005</v>
      </c>
      <c r="H2574" s="2">
        <f>'Moving Avg'!G2574</f>
        <v>171.96444799999998</v>
      </c>
      <c r="I2574" s="2">
        <f>'Moving Avg'!H2574</f>
        <v>165.12466249999994</v>
      </c>
      <c r="J2574" s="6" t="str">
        <f>OBV!F2574</f>
        <v>BEARISH</v>
      </c>
      <c r="K2574" s="6" t="str">
        <f>OBV!G2574</f>
        <v>NEUTRAL</v>
      </c>
      <c r="L2574" s="6" t="str">
        <f>OBV!H2574</f>
        <v>BEARISH DIVERGENCE</v>
      </c>
    </row>
    <row r="2575" spans="1:12" ht="13.5" x14ac:dyDescent="0.25">
      <c r="A2575" s="3">
        <f>RSI!A2575</f>
        <v>45755</v>
      </c>
      <c r="B2575" s="2">
        <f>RSI!B2575</f>
        <v>193.995</v>
      </c>
      <c r="C2575" s="2">
        <f>RSI!I2575</f>
        <v>68.650474331427731</v>
      </c>
      <c r="D2575" s="2">
        <f>MACD!E2575</f>
        <v>-1.0215000952645141</v>
      </c>
      <c r="E2575" s="2">
        <f>MACD!F2575</f>
        <v>-7.958599415098055</v>
      </c>
      <c r="F2575" s="2">
        <f>'Moving Avg'!D2575</f>
        <v>194.55447999999998</v>
      </c>
      <c r="G2575" s="2">
        <f>'Moving Avg'!F2575</f>
        <v>189.67059000000003</v>
      </c>
      <c r="H2575" s="2">
        <f>'Moving Avg'!G2575</f>
        <v>172.49134799999999</v>
      </c>
      <c r="I2575" s="2">
        <f>'Moving Avg'!H2575</f>
        <v>165.32823749999991</v>
      </c>
      <c r="J2575" s="6" t="str">
        <f>OBV!F2575</f>
        <v>BEARISH</v>
      </c>
      <c r="K2575" s="6" t="str">
        <f>OBV!G2575</f>
        <v>NEUTRAL</v>
      </c>
      <c r="L2575" s="6" t="str">
        <f>OBV!H2575</f>
        <v>CONFIRMED BEARISH</v>
      </c>
    </row>
    <row r="2576" spans="1:12" ht="13.5" x14ac:dyDescent="0.25">
      <c r="A2576" s="3">
        <f>RSI!A2576</f>
        <v>45757</v>
      </c>
      <c r="B2576" s="2">
        <f>RSI!B2576</f>
        <v>193.995</v>
      </c>
      <c r="C2576" s="2">
        <f>RSI!I2576</f>
        <v>68.650474331427731</v>
      </c>
      <c r="D2576" s="2">
        <f>MACD!E2576</f>
        <v>0.18714671650431569</v>
      </c>
      <c r="E2576" s="2">
        <f>MACD!F2576</f>
        <v>-6.3294501887775816</v>
      </c>
      <c r="F2576" s="2">
        <f>'Moving Avg'!D2576</f>
        <v>194.28623999999999</v>
      </c>
      <c r="G2576" s="2">
        <f>'Moving Avg'!F2576</f>
        <v>191.58707000000001</v>
      </c>
      <c r="H2576" s="2">
        <f>'Moving Avg'!G2576</f>
        <v>173.01824800000003</v>
      </c>
      <c r="I2576" s="2">
        <f>'Moving Avg'!H2576</f>
        <v>165.53181249999994</v>
      </c>
      <c r="J2576" s="6" t="str">
        <f>OBV!F2576</f>
        <v>BEARISH</v>
      </c>
      <c r="K2576" s="6" t="str">
        <f>OBV!G2576</f>
        <v>NEUTRAL</v>
      </c>
      <c r="L2576" s="6" t="str">
        <f>OBV!H2576</f>
        <v>CONFIRMED BEARISH</v>
      </c>
    </row>
    <row r="2577" spans="1:12" ht="13.5" x14ac:dyDescent="0.25">
      <c r="A2577" s="3">
        <f>RSI!A2577</f>
        <v>45758</v>
      </c>
      <c r="B2577" s="2">
        <f>RSI!B2577</f>
        <v>193.995</v>
      </c>
      <c r="C2577" s="2">
        <f>RSI!I2577</f>
        <v>68.650474331427731</v>
      </c>
      <c r="D2577" s="2">
        <f>MACD!E2577</f>
        <v>0.86448371471058749</v>
      </c>
      <c r="E2577" s="2">
        <f>MACD!F2577</f>
        <v>-4.8906634080799485</v>
      </c>
      <c r="F2577" s="2">
        <f>'Moving Avg'!D2577</f>
        <v>194.18851999999998</v>
      </c>
      <c r="G2577" s="2">
        <f>'Moving Avg'!F2577</f>
        <v>193.15339999999998</v>
      </c>
      <c r="H2577" s="2">
        <f>'Moving Avg'!G2577</f>
        <v>173.54514800000004</v>
      </c>
      <c r="I2577" s="2">
        <f>'Moving Avg'!H2577</f>
        <v>165.73538749999992</v>
      </c>
      <c r="J2577" s="6" t="str">
        <f>OBV!F2577</f>
        <v>BULLISH</v>
      </c>
      <c r="K2577" s="6" t="str">
        <f>OBV!G2577</f>
        <v>NEUTRAL</v>
      </c>
      <c r="L2577" s="6" t="str">
        <f>OBV!H2577</f>
        <v>BULLISH DIVERGENCE</v>
      </c>
    </row>
    <row r="2578" spans="1:12" ht="13.5" x14ac:dyDescent="0.25">
      <c r="A2578" s="3">
        <f>RSI!A2578</f>
        <v>45761</v>
      </c>
      <c r="B2578" s="2">
        <f>RSI!B2578</f>
        <v>191.6</v>
      </c>
      <c r="C2578" s="2">
        <f>RSI!I2578</f>
        <v>61.566003147538765</v>
      </c>
      <c r="D2578" s="2">
        <f>MACD!E2578</f>
        <v>1.5534368191204919</v>
      </c>
      <c r="E2578" s="2">
        <f>MACD!F2578</f>
        <v>-3.6018433626398605</v>
      </c>
      <c r="F2578" s="2">
        <f>'Moving Avg'!D2578</f>
        <v>193.61372</v>
      </c>
      <c r="G2578" s="2">
        <f>'Moving Avg'!F2578</f>
        <v>194.234025</v>
      </c>
      <c r="H2578" s="2">
        <f>'Moving Avg'!G2578</f>
        <v>174.02414800000003</v>
      </c>
      <c r="I2578" s="2">
        <f>'Moving Avg'!H2578</f>
        <v>165.92794549999991</v>
      </c>
      <c r="J2578" s="6" t="str">
        <f>OBV!F2578</f>
        <v>BULLISH</v>
      </c>
      <c r="K2578" s="6" t="str">
        <f>OBV!G2578</f>
        <v>NEUTRAL</v>
      </c>
      <c r="L2578" s="6" t="str">
        <f>OBV!H2578</f>
        <v>BULLISH DIVERGENCE</v>
      </c>
    </row>
    <row r="2579" spans="1:12" ht="13.5" x14ac:dyDescent="0.25">
      <c r="A2579" s="3">
        <f>RSI!A2579</f>
        <v>45762</v>
      </c>
      <c r="B2579" s="2">
        <f>RSI!B2579</f>
        <v>191.7054</v>
      </c>
      <c r="C2579" s="2">
        <f>RSI!I2579</f>
        <v>61.753062890855333</v>
      </c>
      <c r="D2579" s="2">
        <f>MACD!E2579</f>
        <v>2.0993649001354413</v>
      </c>
      <c r="E2579" s="2">
        <f>MACD!F2579</f>
        <v>-2.4616017100848002</v>
      </c>
      <c r="F2579" s="2">
        <f>'Moving Avg'!D2579</f>
        <v>193.05808000000002</v>
      </c>
      <c r="G2579" s="2">
        <f>'Moving Avg'!F2579</f>
        <v>194.93767499999996</v>
      </c>
      <c r="H2579" s="2">
        <f>'Moving Avg'!G2579</f>
        <v>174.505256</v>
      </c>
      <c r="I2579" s="2">
        <f>'Moving Avg'!H2579</f>
        <v>166.12007249999991</v>
      </c>
      <c r="J2579" s="6" t="str">
        <f>OBV!F2579</f>
        <v>BULLISH</v>
      </c>
      <c r="K2579" s="6" t="str">
        <f>OBV!G2579</f>
        <v>NEUTRAL</v>
      </c>
      <c r="L2579" s="6" t="str">
        <f>OBV!H2579</f>
        <v>BULLISH DIVERGENCE</v>
      </c>
    </row>
    <row r="2580" spans="1:12" ht="13.5" x14ac:dyDescent="0.25">
      <c r="A2580" s="3">
        <f>RSI!A2580</f>
        <v>45763</v>
      </c>
      <c r="B2580" s="2">
        <f>RSI!B2580</f>
        <v>192.55799999999999</v>
      </c>
      <c r="C2580" s="2">
        <f>RSI!I2580</f>
        <v>63.308730890901273</v>
      </c>
      <c r="D2580" s="2">
        <f>MACD!E2580</f>
        <v>2.7652348792766759</v>
      </c>
      <c r="E2580" s="2">
        <f>MACD!F2580</f>
        <v>-1.4162343922125049</v>
      </c>
      <c r="F2580" s="2">
        <f>'Moving Avg'!D2580</f>
        <v>192.77068</v>
      </c>
      <c r="G2580" s="2">
        <f>'Moving Avg'!F2580</f>
        <v>195.28447</v>
      </c>
      <c r="H2580" s="2">
        <f>'Moving Avg'!G2580</f>
        <v>175.00341599999999</v>
      </c>
      <c r="I2580" s="2">
        <f>'Moving Avg'!H2580</f>
        <v>166.31651049999985</v>
      </c>
      <c r="J2580" s="6" t="str">
        <f>OBV!F2580</f>
        <v>BULLISH</v>
      </c>
      <c r="K2580" s="6" t="str">
        <f>OBV!G2580</f>
        <v>NEUTRAL</v>
      </c>
      <c r="L2580" s="6" t="str">
        <f>OBV!H2580</f>
        <v>BULLISH DIVERGENCE</v>
      </c>
    </row>
    <row r="2581" spans="1:12" ht="13.5" x14ac:dyDescent="0.25">
      <c r="A2581" s="3">
        <f>RSI!A2581</f>
        <v>45764</v>
      </c>
      <c r="B2581" s="2">
        <f>RSI!B2581</f>
        <v>192.5676</v>
      </c>
      <c r="C2581" s="2">
        <f>RSI!I2581</f>
        <v>63.326818427941298</v>
      </c>
      <c r="D2581" s="2">
        <f>MACD!E2581</f>
        <v>3.1498972859625098</v>
      </c>
      <c r="E2581" s="2">
        <f>MACD!F2581</f>
        <v>-0.50300805657750203</v>
      </c>
      <c r="F2581" s="2">
        <f>'Moving Avg'!D2581</f>
        <v>192.48520000000002</v>
      </c>
      <c r="G2581" s="2">
        <f>'Moving Avg'!F2581</f>
        <v>195.21453499999998</v>
      </c>
      <c r="H2581" s="2">
        <f>'Moving Avg'!G2581</f>
        <v>175.50176799999997</v>
      </c>
      <c r="I2581" s="2">
        <f>'Moving Avg'!H2581</f>
        <v>166.51294849999988</v>
      </c>
      <c r="J2581" s="6" t="str">
        <f>OBV!F2581</f>
        <v>BULLISH</v>
      </c>
      <c r="K2581" s="6" t="str">
        <f>OBV!G2581</f>
        <v>NEUTRAL</v>
      </c>
      <c r="L2581" s="6" t="str">
        <f>OBV!H2581</f>
        <v>BULLISH DIVERGENCE</v>
      </c>
    </row>
    <row r="2582" spans="1:12" ht="13.5" x14ac:dyDescent="0.25">
      <c r="A2582" s="3">
        <f>RSI!A2582</f>
        <v>45765</v>
      </c>
      <c r="B2582" s="2">
        <f>RSI!B2582</f>
        <v>192.4622</v>
      </c>
      <c r="C2582" s="2">
        <f>RSI!I2582</f>
        <v>62.959845174409374</v>
      </c>
      <c r="D2582" s="2">
        <f>MACD!E2582</f>
        <v>3.3235638748364522</v>
      </c>
      <c r="E2582" s="2">
        <f>MACD!F2582</f>
        <v>0.26230632970528889</v>
      </c>
      <c r="F2582" s="2">
        <f>'Moving Avg'!D2582</f>
        <v>192.17864</v>
      </c>
      <c r="G2582" s="2">
        <f>'Moving Avg'!F2582</f>
        <v>194.70296499999998</v>
      </c>
      <c r="H2582" s="2">
        <f>'Moving Avg'!G2582</f>
        <v>176.03633199999996</v>
      </c>
      <c r="I2582" s="2">
        <f>'Moving Avg'!H2582</f>
        <v>166.7088594999999</v>
      </c>
      <c r="J2582" s="6" t="str">
        <f>OBV!F2582</f>
        <v>BULLISH</v>
      </c>
      <c r="K2582" s="6" t="str">
        <f>OBV!G2582</f>
        <v>NEUTRAL</v>
      </c>
      <c r="L2582" s="6" t="str">
        <f>OBV!H2582</f>
        <v>BULLISH DIVERGENCE</v>
      </c>
    </row>
    <row r="2583" spans="1:12" ht="13.5" x14ac:dyDescent="0.25">
      <c r="A2583" s="3">
        <f>RSI!A2583</f>
        <v>45768</v>
      </c>
      <c r="B2583" s="2">
        <f>RSI!B2583</f>
        <v>194.37819999999999</v>
      </c>
      <c r="C2583" s="2">
        <f>RSI!I2583</f>
        <v>66.733743941114852</v>
      </c>
      <c r="D2583" s="2">
        <f>MACD!E2583</f>
        <v>3.3013851182580822</v>
      </c>
      <c r="E2583" s="2">
        <f>MACD!F2583</f>
        <v>0.87012208741584751</v>
      </c>
      <c r="F2583" s="2">
        <f>'Moving Avg'!D2583</f>
        <v>192.73428000000001</v>
      </c>
      <c r="G2583" s="2">
        <f>'Moving Avg'!F2583</f>
        <v>194.29102499999996</v>
      </c>
      <c r="H2583" s="2">
        <f>'Moving Avg'!G2583</f>
        <v>176.64753599999997</v>
      </c>
      <c r="I2583" s="2">
        <f>'Moving Avg'!H2583</f>
        <v>166.91674549999988</v>
      </c>
      <c r="J2583" s="6" t="str">
        <f>OBV!F2583</f>
        <v>BULLISH</v>
      </c>
      <c r="K2583" s="6" t="str">
        <f>OBV!G2583</f>
        <v>NEUTRAL</v>
      </c>
      <c r="L2583" s="6" t="str">
        <f>OBV!H2583</f>
        <v>CONFIRMED BULLISH</v>
      </c>
    </row>
    <row r="2584" spans="1:12" ht="13.5" x14ac:dyDescent="0.25">
      <c r="A2584" s="3">
        <f>RSI!A2584</f>
        <v>45769</v>
      </c>
      <c r="B2584" s="2">
        <f>RSI!B2584</f>
        <v>196.08340000000001</v>
      </c>
      <c r="C2584" s="2">
        <f>RSI!I2584</f>
        <v>69.693262966321797</v>
      </c>
      <c r="D2584" s="2">
        <f>MACD!E2584</f>
        <v>3.1226435269985586</v>
      </c>
      <c r="E2584" s="2">
        <f>MACD!F2584</f>
        <v>1.3206263753323899</v>
      </c>
      <c r="F2584" s="2">
        <f>'Moving Avg'!D2584</f>
        <v>193.60988</v>
      </c>
      <c r="G2584" s="2">
        <f>'Moving Avg'!F2584</f>
        <v>194.26850999999996</v>
      </c>
      <c r="H2584" s="2">
        <f>'Moving Avg'!G2584</f>
        <v>177.33116399999994</v>
      </c>
      <c r="I2584" s="2">
        <f>'Moving Avg'!H2584</f>
        <v>167.1331574999999</v>
      </c>
      <c r="J2584" s="6" t="str">
        <f>OBV!F2584</f>
        <v>BULLISH</v>
      </c>
      <c r="K2584" s="6" t="str">
        <f>OBV!G2584</f>
        <v>NEUTRAL</v>
      </c>
      <c r="L2584" s="6" t="str">
        <f>OBV!H2584</f>
        <v>CONFIRMED BULLISH</v>
      </c>
    </row>
    <row r="2585" spans="1:12" ht="13.5" x14ac:dyDescent="0.25">
      <c r="A2585" s="3">
        <f>RSI!A2585</f>
        <v>45770</v>
      </c>
      <c r="B2585" s="2">
        <f>RSI!B2585</f>
        <v>196.08340000000001</v>
      </c>
      <c r="C2585" s="2">
        <f>RSI!I2585</f>
        <v>69.693262966321797</v>
      </c>
      <c r="D2585" s="2">
        <f>MACD!E2585</f>
        <v>2.8536175677269</v>
      </c>
      <c r="E2585" s="2">
        <f>MACD!F2585</f>
        <v>1.627224613811292</v>
      </c>
      <c r="F2585" s="2">
        <f>'Moving Avg'!D2585</f>
        <v>194.31495999999999</v>
      </c>
      <c r="G2585" s="2">
        <f>'Moving Avg'!F2585</f>
        <v>194.20575999999997</v>
      </c>
      <c r="H2585" s="2">
        <f>'Moving Avg'!G2585</f>
        <v>178.01479199999997</v>
      </c>
      <c r="I2585" s="2">
        <f>'Moving Avg'!H2585</f>
        <v>167.34717449999988</v>
      </c>
      <c r="J2585" s="6" t="str">
        <f>OBV!F2585</f>
        <v>BULLISH</v>
      </c>
      <c r="K2585" s="6" t="str">
        <f>OBV!G2585</f>
        <v>NEUTRAL</v>
      </c>
      <c r="L2585" s="6" t="str">
        <f>OBV!H2585</f>
        <v>CONFIRMED BULLISH</v>
      </c>
    </row>
    <row r="2586" spans="1:12" ht="13.5" x14ac:dyDescent="0.25">
      <c r="A2586" s="3">
        <f>RSI!A2586</f>
        <v>45771</v>
      </c>
      <c r="B2586" s="2">
        <f>RSI!B2586</f>
        <v>195.9589</v>
      </c>
      <c r="C2586" s="2">
        <f>RSI!I2586</f>
        <v>69.17217381879756</v>
      </c>
      <c r="D2586" s="2">
        <f>MACD!E2586</f>
        <v>2.5957451772123079</v>
      </c>
      <c r="E2586" s="2">
        <f>MACD!F2586</f>
        <v>1.8209287264914953</v>
      </c>
      <c r="F2586" s="2">
        <f>'Moving Avg'!D2586</f>
        <v>194.99322000000001</v>
      </c>
      <c r="G2586" s="2">
        <f>'Moving Avg'!F2586</f>
        <v>194.18420499999996</v>
      </c>
      <c r="H2586" s="2">
        <f>'Moving Avg'!G2586</f>
        <v>178.69592999999998</v>
      </c>
      <c r="I2586" s="2">
        <f>'Moving Avg'!H2586</f>
        <v>167.5414089999999</v>
      </c>
      <c r="J2586" s="6" t="str">
        <f>OBV!F2586</f>
        <v>BULLISH</v>
      </c>
      <c r="K2586" s="6" t="str">
        <f>OBV!G2586</f>
        <v>NEUTRAL</v>
      </c>
      <c r="L2586" s="6" t="str">
        <f>OBV!H2586</f>
        <v>CONFIRMED BULLISH</v>
      </c>
    </row>
    <row r="2587" spans="1:12" ht="13.5" x14ac:dyDescent="0.25">
      <c r="A2587" s="3">
        <f>RSI!A2587</f>
        <v>45772</v>
      </c>
      <c r="B2587" s="2">
        <f>RSI!B2587</f>
        <v>195.9589</v>
      </c>
      <c r="C2587" s="2">
        <f>RSI!I2587</f>
        <v>69.17217381879756</v>
      </c>
      <c r="D2587" s="2">
        <f>MACD!E2587</f>
        <v>2.3417466356158627</v>
      </c>
      <c r="E2587" s="2">
        <f>MACD!F2587</f>
        <v>1.9250923083163687</v>
      </c>
      <c r="F2587" s="2">
        <f>'Moving Avg'!D2587</f>
        <v>195.69255999999999</v>
      </c>
      <c r="G2587" s="2">
        <f>'Moving Avg'!F2587</f>
        <v>194.25844999999998</v>
      </c>
      <c r="H2587" s="2">
        <f>'Moving Avg'!G2587</f>
        <v>179.37706799999995</v>
      </c>
      <c r="I2587" s="2">
        <f>'Moving Avg'!H2587</f>
        <v>167.73085349999985</v>
      </c>
      <c r="J2587" s="6" t="str">
        <f>OBV!F2587</f>
        <v>BULLISH</v>
      </c>
      <c r="K2587" s="6" t="str">
        <f>OBV!G2587</f>
        <v>NEUTRAL</v>
      </c>
      <c r="L2587" s="6" t="str">
        <f>OBV!H2587</f>
        <v>CONFIRMED BULLISH</v>
      </c>
    </row>
    <row r="2588" spans="1:12" ht="13.5" x14ac:dyDescent="0.25">
      <c r="A2588" s="3">
        <f>RSI!A2588</f>
        <v>45775</v>
      </c>
      <c r="B2588" s="2">
        <f>RSI!B2588</f>
        <v>195.42240000000001</v>
      </c>
      <c r="C2588" s="2">
        <f>RSI!I2588</f>
        <v>66.680507573438462</v>
      </c>
      <c r="D2588" s="2">
        <f>MACD!E2588</f>
        <v>1.7649569333894135</v>
      </c>
      <c r="E2588" s="2">
        <f>MACD!F2588</f>
        <v>1.8930652333309776</v>
      </c>
      <c r="F2588" s="2">
        <f>'Moving Avg'!D2588</f>
        <v>195.90140000000002</v>
      </c>
      <c r="G2588" s="2">
        <f>'Moving Avg'!F2588</f>
        <v>194.31065999999998</v>
      </c>
      <c r="H2588" s="2">
        <f>'Moving Avg'!G2588</f>
        <v>180.04747599999996</v>
      </c>
      <c r="I2588" s="2">
        <f>'Moving Avg'!H2588</f>
        <v>167.9176154999999</v>
      </c>
      <c r="J2588" s="6" t="str">
        <f>OBV!F2588</f>
        <v>BULLISH</v>
      </c>
      <c r="K2588" s="6" t="str">
        <f>OBV!G2588</f>
        <v>NEUTRAL</v>
      </c>
      <c r="L2588" s="6" t="str">
        <f>OBV!H2588</f>
        <v>CONFIRMED BULLISH</v>
      </c>
    </row>
    <row r="2589" spans="1:12" ht="13.5" x14ac:dyDescent="0.25">
      <c r="A2589" s="3">
        <f>RSI!A2589</f>
        <v>45776</v>
      </c>
      <c r="B2589" s="2">
        <f>RSI!B2589</f>
        <v>193.51599999999999</v>
      </c>
      <c r="C2589" s="2">
        <f>RSI!I2589</f>
        <v>58.602511137604267</v>
      </c>
      <c r="D2589" s="2">
        <f>MACD!E2589</f>
        <v>1.4068127856805006</v>
      </c>
      <c r="E2589" s="2">
        <f>MACD!F2589</f>
        <v>1.7958147438008822</v>
      </c>
      <c r="F2589" s="2">
        <f>'Moving Avg'!D2589</f>
        <v>195.38792000000001</v>
      </c>
      <c r="G2589" s="2">
        <f>'Moving Avg'!F2589</f>
        <v>194.26755</v>
      </c>
      <c r="H2589" s="2">
        <f>'Moving Avg'!G2589</f>
        <v>180.67975599999997</v>
      </c>
      <c r="I2589" s="2">
        <f>'Moving Avg'!H2589</f>
        <v>168.09484549999991</v>
      </c>
      <c r="J2589" s="6" t="str">
        <f>OBV!F2589</f>
        <v>BEARISH</v>
      </c>
      <c r="K2589" s="6" t="str">
        <f>OBV!G2589</f>
        <v>NEUTRAL</v>
      </c>
      <c r="L2589" s="6" t="str">
        <f>OBV!H2589</f>
        <v>CONFIRMED BEARISH</v>
      </c>
    </row>
    <row r="2590" spans="1:12" ht="13.5" x14ac:dyDescent="0.25">
      <c r="A2590" s="3">
        <f>RSI!A2590</f>
        <v>45777</v>
      </c>
      <c r="B2590" s="2">
        <f>RSI!B2590</f>
        <v>193.51599999999999</v>
      </c>
      <c r="C2590" s="2">
        <f>RSI!I2590</f>
        <v>58.602511137604267</v>
      </c>
      <c r="D2590" s="2">
        <f>MACD!E2590</f>
        <v>1.2207190769549072</v>
      </c>
      <c r="E2590" s="2">
        <f>MACD!F2590</f>
        <v>1.6807956104316872</v>
      </c>
      <c r="F2590" s="2">
        <f>'Moving Avg'!D2590</f>
        <v>194.87443999999999</v>
      </c>
      <c r="G2590" s="2">
        <f>'Moving Avg'!F2590</f>
        <v>194.12864000000002</v>
      </c>
      <c r="H2590" s="2">
        <f>'Moving Avg'!G2590</f>
        <v>181.31203600000001</v>
      </c>
      <c r="I2590" s="2">
        <f>'Moving Avg'!H2590</f>
        <v>168.26249549999994</v>
      </c>
      <c r="J2590" s="6" t="str">
        <f>OBV!F2590</f>
        <v>BEARISH</v>
      </c>
      <c r="K2590" s="6" t="str">
        <f>OBV!G2590</f>
        <v>NEUTRAL</v>
      </c>
      <c r="L2590" s="6" t="str">
        <f>OBV!H2590</f>
        <v>CONFIRMED BEARISH</v>
      </c>
    </row>
    <row r="2591" spans="1:12" ht="13.5" x14ac:dyDescent="0.25">
      <c r="A2591" s="3">
        <f>RSI!A2591</f>
        <v>45779</v>
      </c>
      <c r="B2591" s="2">
        <f>RSI!B2591</f>
        <v>192.07900000000001</v>
      </c>
      <c r="C2591" s="2">
        <f>RSI!I2591</f>
        <v>52.990542545405297</v>
      </c>
      <c r="D2591" s="2">
        <f>MACD!E2591</f>
        <v>1.158011822802905</v>
      </c>
      <c r="E2591" s="2">
        <f>MACD!F2591</f>
        <v>1.5762388529059308</v>
      </c>
      <c r="F2591" s="2">
        <f>'Moving Avg'!D2591</f>
        <v>194.09845999999999</v>
      </c>
      <c r="G2591" s="2">
        <f>'Moving Avg'!F2591</f>
        <v>193.96578000000002</v>
      </c>
      <c r="H2591" s="2">
        <f>'Moving Avg'!G2591</f>
        <v>181.91557599999999</v>
      </c>
      <c r="I2591" s="2">
        <f>'Moving Avg'!H2591</f>
        <v>168.41817049999995</v>
      </c>
      <c r="J2591" s="6" t="str">
        <f>OBV!F2591</f>
        <v>BEARISH</v>
      </c>
      <c r="K2591" s="6" t="str">
        <f>OBV!G2591</f>
        <v>NEUTRAL</v>
      </c>
      <c r="L2591" s="6" t="str">
        <f>OBV!H2591</f>
        <v>CONFIRMED BEARISH</v>
      </c>
    </row>
    <row r="2592" spans="1:12" ht="13.5" x14ac:dyDescent="0.25">
      <c r="A2592" s="3">
        <f>RSI!A2592</f>
        <v>45782</v>
      </c>
      <c r="B2592" s="2">
        <f>RSI!B2592</f>
        <v>192.07900000000001</v>
      </c>
      <c r="C2592" s="2">
        <f>RSI!I2592</f>
        <v>52.990542545405297</v>
      </c>
      <c r="D2592" s="2">
        <f>MACD!E2592</f>
        <v>1.0850381983498778</v>
      </c>
      <c r="E2592" s="2">
        <f>MACD!F2592</f>
        <v>1.4779987219947204</v>
      </c>
      <c r="F2592" s="2">
        <f>'Moving Avg'!D2592</f>
        <v>193.32247999999998</v>
      </c>
      <c r="G2592" s="2">
        <f>'Moving Avg'!F2592</f>
        <v>193.84555000000003</v>
      </c>
      <c r="H2592" s="2">
        <f>'Moving Avg'!G2592</f>
        <v>182.51911599999997</v>
      </c>
      <c r="I2592" s="2">
        <f>'Moving Avg'!H2592</f>
        <v>168.57384549999992</v>
      </c>
      <c r="J2592" s="6" t="str">
        <f>OBV!F2592</f>
        <v>BEARISH</v>
      </c>
      <c r="K2592" s="6" t="str">
        <f>OBV!G2592</f>
        <v>NEUTRAL</v>
      </c>
      <c r="L2592" s="6" t="str">
        <f>OBV!H2592</f>
        <v>CONFIRMED BEARISH</v>
      </c>
    </row>
    <row r="2593" spans="1:12" ht="13.5" x14ac:dyDescent="0.25">
      <c r="A2593" s="3">
        <f>RSI!A2593</f>
        <v>45783</v>
      </c>
      <c r="B2593" s="2">
        <f>RSI!B2593</f>
        <v>192.07900000000001</v>
      </c>
      <c r="C2593" s="2">
        <f>RSI!I2593</f>
        <v>52.990542545405297</v>
      </c>
      <c r="D2593" s="2">
        <f>MACD!E2593</f>
        <v>1.3146362054211522</v>
      </c>
      <c r="E2593" s="2">
        <f>MACD!F2593</f>
        <v>1.4453262186800069</v>
      </c>
      <c r="F2593" s="2">
        <f>'Moving Avg'!D2593</f>
        <v>192.65379999999999</v>
      </c>
      <c r="G2593" s="2">
        <f>'Moving Avg'!F2593</f>
        <v>193.72580000000005</v>
      </c>
      <c r="H2593" s="2">
        <f>'Moving Avg'!G2593</f>
        <v>183.12265599999995</v>
      </c>
      <c r="I2593" s="2">
        <f>'Moving Avg'!H2593</f>
        <v>168.72952049999989</v>
      </c>
      <c r="J2593" s="6" t="str">
        <f>OBV!F2593</f>
        <v>BEARISH</v>
      </c>
      <c r="K2593" s="6" t="str">
        <f>OBV!G2593</f>
        <v>NEUTRAL</v>
      </c>
      <c r="L2593" s="6" t="str">
        <f>OBV!H2593</f>
        <v>CONFIRMED BEARISH</v>
      </c>
    </row>
    <row r="2594" spans="1:12" ht="13.5" x14ac:dyDescent="0.25">
      <c r="A2594" s="3">
        <f>RSI!A2594</f>
        <v>45784</v>
      </c>
      <c r="B2594" s="2">
        <f>RSI!B2594</f>
        <v>192.0598</v>
      </c>
      <c r="C2594" s="2">
        <f>RSI!I2594</f>
        <v>52.905994728016154</v>
      </c>
      <c r="D2594" s="2">
        <f>MACD!E2594</f>
        <v>1.7695014678795928</v>
      </c>
      <c r="E2594" s="2">
        <f>MACD!F2594</f>
        <v>1.5101612685199242</v>
      </c>
      <c r="F2594" s="2">
        <f>'Moving Avg'!D2594</f>
        <v>192.36255999999997</v>
      </c>
      <c r="G2594" s="2">
        <f>'Moving Avg'!F2594</f>
        <v>193.60461000000004</v>
      </c>
      <c r="H2594" s="2">
        <f>'Moving Avg'!G2594</f>
        <v>183.87142800000001</v>
      </c>
      <c r="I2594" s="2">
        <f>'Moving Avg'!H2594</f>
        <v>168.90425949999994</v>
      </c>
      <c r="J2594" s="6" t="str">
        <f>OBV!F2594</f>
        <v>BEARISH</v>
      </c>
      <c r="K2594" s="6" t="str">
        <f>OBV!G2594</f>
        <v>NEUTRAL</v>
      </c>
      <c r="L2594" s="6" t="str">
        <f>OBV!H2594</f>
        <v>CONFIRMED BEARISH</v>
      </c>
    </row>
    <row r="2595" spans="1:12" ht="13.5" x14ac:dyDescent="0.25">
      <c r="A2595" s="3">
        <f>RSI!A2595</f>
        <v>45785</v>
      </c>
      <c r="B2595" s="2">
        <f>RSI!B2595</f>
        <v>192.07900000000001</v>
      </c>
      <c r="C2595" s="2">
        <f>RSI!I2595</f>
        <v>52.986775640752867</v>
      </c>
      <c r="D2595" s="2">
        <f>MACD!E2595</f>
        <v>2.1501428960976909</v>
      </c>
      <c r="E2595" s="2">
        <f>MACD!F2595</f>
        <v>1.6381575940354776</v>
      </c>
      <c r="F2595" s="2">
        <f>'Moving Avg'!D2595</f>
        <v>192.07516000000001</v>
      </c>
      <c r="G2595" s="2">
        <f>'Moving Avg'!F2595</f>
        <v>193.50881000000004</v>
      </c>
      <c r="H2595" s="2">
        <f>'Moving Avg'!G2595</f>
        <v>184.62058399999998</v>
      </c>
      <c r="I2595" s="2">
        <f>'Moving Avg'!H2595</f>
        <v>169.0743044999999</v>
      </c>
      <c r="J2595" s="6" t="str">
        <f>OBV!F2595</f>
        <v>BEARISH</v>
      </c>
      <c r="K2595" s="6" t="str">
        <f>OBV!G2595</f>
        <v>NEUTRAL</v>
      </c>
      <c r="L2595" s="6" t="str">
        <f>OBV!H2595</f>
        <v>CONFIRMED BEARISH</v>
      </c>
    </row>
    <row r="2596" spans="1:12" ht="13.5" x14ac:dyDescent="0.25">
      <c r="A2596" s="3">
        <f>RSI!A2596</f>
        <v>45786</v>
      </c>
      <c r="B2596" s="2">
        <f>RSI!B2596</f>
        <v>192.07900000000001</v>
      </c>
      <c r="C2596" s="2">
        <f>RSI!I2596</f>
        <v>52.986775640752867</v>
      </c>
      <c r="D2596" s="2">
        <f>MACD!E2596</f>
        <v>2.4503435262275843</v>
      </c>
      <c r="E2596" s="2">
        <f>MACD!F2596</f>
        <v>1.8005947804738989</v>
      </c>
      <c r="F2596" s="2">
        <f>'Moving Avg'!D2596</f>
        <v>192.07516000000001</v>
      </c>
      <c r="G2596" s="2">
        <f>'Moving Avg'!F2596</f>
        <v>193.41301000000004</v>
      </c>
      <c r="H2596" s="2">
        <f>'Moving Avg'!G2596</f>
        <v>185.24328399999999</v>
      </c>
      <c r="I2596" s="2">
        <f>'Moving Avg'!H2596</f>
        <v>169.2352484999999</v>
      </c>
      <c r="J2596" s="6" t="str">
        <f>OBV!F2596</f>
        <v>BEARISH</v>
      </c>
      <c r="K2596" s="6" t="str">
        <f>OBV!G2596</f>
        <v>NEUTRAL</v>
      </c>
      <c r="L2596" s="6" t="str">
        <f>OBV!H2596</f>
        <v>NEUTRAL</v>
      </c>
    </row>
    <row r="2597" spans="1:12" ht="13.5" x14ac:dyDescent="0.25">
      <c r="A2597" s="3">
        <f>RSI!A2597</f>
        <v>45789</v>
      </c>
      <c r="B2597" s="2">
        <f>RSI!B2597</f>
        <v>192.08860000000001</v>
      </c>
      <c r="C2597" s="2">
        <f>RSI!I2597</f>
        <v>53.033492191350952</v>
      </c>
      <c r="D2597" s="2">
        <f>MACD!E2597</f>
        <v>2.701123580873741</v>
      </c>
      <c r="E2597" s="2">
        <f>MACD!F2597</f>
        <v>1.9807005405538674</v>
      </c>
      <c r="F2597" s="2">
        <f>'Moving Avg'!D2597</f>
        <v>192.07708000000002</v>
      </c>
      <c r="G2597" s="2">
        <f>'Moving Avg'!F2597</f>
        <v>193.31769000000006</v>
      </c>
      <c r="H2597" s="2">
        <f>'Moving Avg'!G2597</f>
        <v>185.90449599999994</v>
      </c>
      <c r="I2597" s="2">
        <f>'Moving Avg'!H2597</f>
        <v>169.38139149999992</v>
      </c>
      <c r="J2597" s="6" t="str">
        <f>OBV!F2597</f>
        <v>BULLISH</v>
      </c>
      <c r="K2597" s="6" t="str">
        <f>OBV!G2597</f>
        <v>NEUTRAL</v>
      </c>
      <c r="L2597" s="6" t="str">
        <f>OBV!H2597</f>
        <v>CONFIRMED BULLISH</v>
      </c>
    </row>
    <row r="2598" spans="1:12" ht="13.5" x14ac:dyDescent="0.25">
      <c r="A2598" s="3">
        <f>RSI!A2598</f>
        <v>45790</v>
      </c>
      <c r="B2598" s="2">
        <f>RSI!B2598</f>
        <v>191.6</v>
      </c>
      <c r="C2598" s="2">
        <f>RSI!I2598</f>
        <v>50.294216817960617</v>
      </c>
      <c r="D2598" s="2">
        <f>MACD!E2598</f>
        <v>2.8645817595181597</v>
      </c>
      <c r="E2598" s="2">
        <f>MACD!F2598</f>
        <v>2.1574767843467262</v>
      </c>
      <c r="F2598" s="2">
        <f>'Moving Avg'!D2598</f>
        <v>191.98128000000003</v>
      </c>
      <c r="G2598" s="2">
        <f>'Moving Avg'!F2598</f>
        <v>193.31769000000006</v>
      </c>
      <c r="H2598" s="2">
        <f>'Moving Avg'!G2598</f>
        <v>186.586592</v>
      </c>
      <c r="I2598" s="2">
        <f>'Moving Avg'!H2598</f>
        <v>169.52509149999995</v>
      </c>
      <c r="J2598" s="6" t="str">
        <f>OBV!F2598</f>
        <v>BEARISH</v>
      </c>
      <c r="K2598" s="6" t="str">
        <f>OBV!G2598</f>
        <v>NEUTRAL</v>
      </c>
      <c r="L2598" s="6" t="str">
        <f>OBV!H2598</f>
        <v>CONFIRMED BEARISH</v>
      </c>
    </row>
    <row r="2599" spans="1:12" ht="13.5" x14ac:dyDescent="0.25">
      <c r="A2599" s="3">
        <f>RSI!A2599</f>
        <v>45791</v>
      </c>
      <c r="B2599" s="2">
        <f>RSI!B2599</f>
        <v>193.51599999999999</v>
      </c>
      <c r="C2599" s="2">
        <f>RSI!I2599</f>
        <v>59.194955464249119</v>
      </c>
      <c r="D2599" s="2">
        <f>MACD!E2599</f>
        <v>2.5683443580627738</v>
      </c>
      <c r="E2599" s="2">
        <f>MACD!F2599</f>
        <v>2.2396502990899361</v>
      </c>
      <c r="F2599" s="2">
        <f>'Moving Avg'!D2599</f>
        <v>192.27252000000001</v>
      </c>
      <c r="G2599" s="2">
        <f>'Moving Avg'!F2599</f>
        <v>193.40822000000006</v>
      </c>
      <c r="H2599" s="2">
        <f>'Moving Avg'!G2599</f>
        <v>187.326168</v>
      </c>
      <c r="I2599" s="2">
        <f>'Moving Avg'!H2599</f>
        <v>169.67358149999993</v>
      </c>
      <c r="J2599" s="6" t="str">
        <f>OBV!F2599</f>
        <v>BULLISH</v>
      </c>
      <c r="K2599" s="6" t="str">
        <f>OBV!G2599</f>
        <v>NEUTRAL</v>
      </c>
      <c r="L2599" s="6" t="str">
        <f>OBV!H2599</f>
        <v>CONFIRMED BULLISH</v>
      </c>
    </row>
    <row r="2600" spans="1:12" ht="13.5" x14ac:dyDescent="0.25">
      <c r="A2600" s="3">
        <f>RSI!A2600</f>
        <v>45792</v>
      </c>
      <c r="B2600" s="2">
        <f>RSI!B2600</f>
        <v>195</v>
      </c>
      <c r="C2600" s="2">
        <f>RSI!I2600</f>
        <v>64.497678667131837</v>
      </c>
      <c r="D2600" s="2">
        <f>MACD!E2600</f>
        <v>2.1970547203633828</v>
      </c>
      <c r="E2600" s="2">
        <f>MACD!F2600</f>
        <v>2.2311311833446252</v>
      </c>
      <c r="F2600" s="2">
        <f>'Moving Avg'!D2600</f>
        <v>192.85672</v>
      </c>
      <c r="G2600" s="2">
        <f>'Moving Avg'!F2600</f>
        <v>193.53032000000005</v>
      </c>
      <c r="H2600" s="2">
        <f>'Moving Avg'!G2600</f>
        <v>188.09542399999995</v>
      </c>
      <c r="I2600" s="2">
        <f>'Moving Avg'!H2600</f>
        <v>169.82949149999993</v>
      </c>
      <c r="J2600" s="6" t="str">
        <f>OBV!F2600</f>
        <v>BULLISH</v>
      </c>
      <c r="K2600" s="6" t="str">
        <f>OBV!G2600</f>
        <v>NEUTRAL</v>
      </c>
      <c r="L2600" s="6" t="str">
        <f>OBV!H2600</f>
        <v>BULLISH DIVERGENCE</v>
      </c>
    </row>
    <row r="2601" spans="1:12" ht="13.5" x14ac:dyDescent="0.25">
      <c r="A2601" s="3">
        <f>RSI!A2601</f>
        <v>45793</v>
      </c>
      <c r="B2601" s="2">
        <f>RSI!B2601</f>
        <v>195.13</v>
      </c>
      <c r="C2601" s="2">
        <f>RSI!I2601</f>
        <v>64.927654500826463</v>
      </c>
      <c r="D2601" s="2">
        <f>MACD!E2601</f>
        <v>1.6335023863212541</v>
      </c>
      <c r="E2601" s="2">
        <f>MACD!F2601</f>
        <v>2.1116054239399511</v>
      </c>
      <c r="F2601" s="2">
        <f>'Moving Avg'!D2601</f>
        <v>193.46692000000002</v>
      </c>
      <c r="G2601" s="2">
        <f>'Moving Avg'!F2601</f>
        <v>193.65844000000004</v>
      </c>
      <c r="H2601" s="2">
        <f>'Moving Avg'!G2601</f>
        <v>188.88490799999997</v>
      </c>
      <c r="I2601" s="2">
        <f>'Moving Avg'!H2601</f>
        <v>170.0195814999999</v>
      </c>
      <c r="J2601" s="6" t="str">
        <f>OBV!F2601</f>
        <v>BULLISH</v>
      </c>
      <c r="K2601" s="6" t="str">
        <f>OBV!G2601</f>
        <v>NEUTRAL</v>
      </c>
      <c r="L2601" s="6" t="str">
        <f>OBV!H2601</f>
        <v>BULLISH DIVERGENCE</v>
      </c>
    </row>
    <row r="2602" spans="1:12" ht="13.5" x14ac:dyDescent="0.25">
      <c r="A2602" s="3">
        <f>RSI!A2602</f>
        <v>45796</v>
      </c>
      <c r="B2602" s="2">
        <f>RSI!B2602</f>
        <v>199</v>
      </c>
      <c r="C2602" s="2">
        <f>RSI!I2602</f>
        <v>74.736747557334581</v>
      </c>
      <c r="D2602" s="2">
        <f>MACD!E2602</f>
        <v>0.85192147063216339</v>
      </c>
      <c r="E2602" s="2">
        <f>MACD!F2602</f>
        <v>1.8596686332783936</v>
      </c>
      <c r="F2602" s="2">
        <f>'Moving Avg'!D2602</f>
        <v>194.8492</v>
      </c>
      <c r="G2602" s="2">
        <f>'Moving Avg'!F2602</f>
        <v>193.98533000000003</v>
      </c>
      <c r="H2602" s="2">
        <f>'Moving Avg'!G2602</f>
        <v>189.75179199999994</v>
      </c>
      <c r="I2602" s="2">
        <f>'Moving Avg'!H2602</f>
        <v>170.2290214999999</v>
      </c>
      <c r="J2602" s="6" t="str">
        <f>OBV!F2602</f>
        <v>BULLISH</v>
      </c>
      <c r="K2602" s="6" t="str">
        <f>OBV!G2602</f>
        <v>NEUTRAL</v>
      </c>
      <c r="L2602" s="6" t="str">
        <f>OBV!H2602</f>
        <v>BULLISH DIVERGENCE</v>
      </c>
    </row>
    <row r="2603" spans="1:12" ht="13.5" x14ac:dyDescent="0.25">
      <c r="A2603" s="3">
        <f>RSI!A2603</f>
        <v>45797</v>
      </c>
      <c r="B2603" s="2">
        <f>RSI!B2603</f>
        <v>199</v>
      </c>
      <c r="C2603" s="2">
        <f>RSI!I2603</f>
        <v>74.736747557334581</v>
      </c>
      <c r="D2603" s="2">
        <f>MACD!E2603</f>
        <v>0.15099144870330861</v>
      </c>
      <c r="E2603" s="2">
        <f>MACD!F2603</f>
        <v>1.5179331963633766</v>
      </c>
      <c r="F2603" s="2">
        <f>'Moving Avg'!D2603</f>
        <v>196.32919999999999</v>
      </c>
      <c r="G2603" s="2">
        <f>'Moving Avg'!F2603</f>
        <v>194.21642000000003</v>
      </c>
      <c r="H2603" s="2">
        <f>'Moving Avg'!G2603</f>
        <v>190.62787199999994</v>
      </c>
      <c r="I2603" s="2">
        <f>'Moving Avg'!H2603</f>
        <v>170.42409149999992</v>
      </c>
      <c r="J2603" s="6" t="str">
        <f>OBV!F2603</f>
        <v>BULLISH</v>
      </c>
      <c r="K2603" s="6" t="str">
        <f>OBV!G2603</f>
        <v>NEUTRAL</v>
      </c>
      <c r="L2603" s="6" t="str">
        <f>OBV!H2603</f>
        <v>BULLISH DIVERGENCE</v>
      </c>
    </row>
    <row r="2604" spans="1:12" ht="13.5" x14ac:dyDescent="0.25">
      <c r="A2604" s="3">
        <f>RSI!A2604</f>
        <v>45798</v>
      </c>
      <c r="B2604" s="2">
        <f>RSI!B2604</f>
        <v>196</v>
      </c>
      <c r="C2604" s="2">
        <f>RSI!I2604</f>
        <v>59.720342071791762</v>
      </c>
      <c r="D2604" s="2">
        <f>MACD!E2604</f>
        <v>-0.25949436846264007</v>
      </c>
      <c r="E2604" s="2">
        <f>MACD!F2604</f>
        <v>1.1624476833981734</v>
      </c>
      <c r="F2604" s="2">
        <f>'Moving Avg'!D2604</f>
        <v>196.82599999999999</v>
      </c>
      <c r="G2604" s="2">
        <f>'Moving Avg'!F2604</f>
        <v>194.21225000000001</v>
      </c>
      <c r="H2604" s="2">
        <f>'Moving Avg'!G2604</f>
        <v>191.44395199999997</v>
      </c>
      <c r="I2604" s="2">
        <f>'Moving Avg'!H2604</f>
        <v>170.60416149999995</v>
      </c>
      <c r="J2604" s="6" t="str">
        <f>OBV!F2604</f>
        <v>BEARISH</v>
      </c>
      <c r="K2604" s="6" t="str">
        <f>OBV!G2604</f>
        <v>NEUTRAL</v>
      </c>
      <c r="L2604" s="6" t="str">
        <f>OBV!H2604</f>
        <v>CONFIRMED BEARISH</v>
      </c>
    </row>
    <row r="2605" spans="1:12" ht="13.5" x14ac:dyDescent="0.25">
      <c r="A2605" s="3">
        <f>RSI!A2605</f>
        <v>45799</v>
      </c>
      <c r="B2605" s="2">
        <f>RSI!B2605</f>
        <v>197</v>
      </c>
      <c r="C2605" s="2">
        <f>RSI!I2605</f>
        <v>62.430127731421273</v>
      </c>
      <c r="D2605" s="2">
        <f>MACD!E2605</f>
        <v>-0.69416565691503251</v>
      </c>
      <c r="E2605" s="2">
        <f>MACD!F2605</f>
        <v>0.79112501533553226</v>
      </c>
      <c r="F2605" s="2">
        <f>'Moving Avg'!D2605</f>
        <v>197.226</v>
      </c>
      <c r="G2605" s="2">
        <f>'Moving Avg'!F2605</f>
        <v>194.25808000000001</v>
      </c>
      <c r="H2605" s="2">
        <f>'Moving Avg'!G2605</f>
        <v>192.28003199999995</v>
      </c>
      <c r="I2605" s="2">
        <f>'Moving Avg'!H2605</f>
        <v>170.78923149999994</v>
      </c>
      <c r="J2605" s="6" t="str">
        <f>OBV!F2605</f>
        <v>BULLISH</v>
      </c>
      <c r="K2605" s="6" t="str">
        <f>OBV!G2605</f>
        <v>NEUTRAL</v>
      </c>
      <c r="L2605" s="6" t="str">
        <f>OBV!H2605</f>
        <v>CONFIRMED BULLISH</v>
      </c>
    </row>
    <row r="2606" spans="1:12" ht="13.5" x14ac:dyDescent="0.25">
      <c r="A2606" s="3">
        <f>RSI!A2606</f>
        <v>45800</v>
      </c>
      <c r="B2606" s="2">
        <f>RSI!B2606</f>
        <v>196</v>
      </c>
      <c r="C2606" s="2">
        <f>RSI!I2606</f>
        <v>58.212664291889489</v>
      </c>
      <c r="D2606" s="2">
        <f>MACD!E2606</f>
        <v>-1.0088150634584281</v>
      </c>
      <c r="E2606" s="2">
        <f>MACD!F2606</f>
        <v>0.43113699957674023</v>
      </c>
      <c r="F2606" s="2">
        <f>'Moving Avg'!D2606</f>
        <v>197.4</v>
      </c>
      <c r="G2606" s="2">
        <f>'Moving Avg'!F2606</f>
        <v>194.26013499999999</v>
      </c>
      <c r="H2606" s="2">
        <f>'Moving Avg'!G2606</f>
        <v>193.08672399999995</v>
      </c>
      <c r="I2606" s="2">
        <f>'Moving Avg'!H2606</f>
        <v>170.9549314999999</v>
      </c>
      <c r="J2606" s="6" t="str">
        <f>OBV!F2606</f>
        <v>BEARISH</v>
      </c>
      <c r="K2606" s="6" t="str">
        <f>OBV!G2606</f>
        <v>NEUTRAL</v>
      </c>
      <c r="L2606" s="6" t="str">
        <f>OBV!H2606</f>
        <v>BEARISH DIVERGENCE</v>
      </c>
    </row>
    <row r="2607" spans="1:12" ht="13.5" x14ac:dyDescent="0.25">
      <c r="A2607" s="3">
        <f>RSI!A2607</f>
        <v>45803</v>
      </c>
      <c r="B2607" s="2">
        <f>RSI!B2607</f>
        <v>197</v>
      </c>
      <c r="C2607" s="2">
        <f>RSI!I2607</f>
        <v>61.046582745624221</v>
      </c>
      <c r="D2607" s="2">
        <f>MACD!E2607</f>
        <v>-1.3611196974915174</v>
      </c>
      <c r="E2607" s="2">
        <f>MACD!F2607</f>
        <v>7.268566016308875E-2</v>
      </c>
      <c r="F2607" s="2">
        <f>'Moving Avg'!D2607</f>
        <v>197</v>
      </c>
      <c r="G2607" s="2">
        <f>'Moving Avg'!F2607</f>
        <v>194.31219000000002</v>
      </c>
      <c r="H2607" s="2">
        <f>'Moving Avg'!G2607</f>
        <v>193.77335599999995</v>
      </c>
      <c r="I2607" s="2">
        <f>'Moving Avg'!H2607</f>
        <v>171.12563149999991</v>
      </c>
      <c r="J2607" s="6" t="str">
        <f>OBV!F2607</f>
        <v>BEARISH</v>
      </c>
      <c r="K2607" s="6" t="str">
        <f>OBV!G2607</f>
        <v>NEUTRAL</v>
      </c>
      <c r="L2607" s="6" t="str">
        <f>OBV!H2607</f>
        <v>CONFIRMED BEARISH</v>
      </c>
    </row>
    <row r="2608" spans="1:12" ht="13.5" x14ac:dyDescent="0.25">
      <c r="A2608" s="3">
        <f>RSI!A2608</f>
        <v>45804</v>
      </c>
      <c r="B2608" s="2">
        <f>RSI!B2608</f>
        <v>198</v>
      </c>
      <c r="C2608" s="2">
        <f>RSI!I2608</f>
        <v>63.697885213993303</v>
      </c>
      <c r="D2608" s="2">
        <f>MACD!E2608</f>
        <v>-1.8268441862924476</v>
      </c>
      <c r="E2608" s="2">
        <f>MACD!F2608</f>
        <v>-0.30722030912801856</v>
      </c>
      <c r="F2608" s="2">
        <f>'Moving Avg'!D2608</f>
        <v>196.8</v>
      </c>
      <c r="G2608" s="2">
        <f>'Moving Avg'!F2608</f>
        <v>194.44107</v>
      </c>
      <c r="H2608" s="2">
        <f>'Moving Avg'!G2608</f>
        <v>194.33360599999997</v>
      </c>
      <c r="I2608" s="2">
        <f>'Moving Avg'!H2608</f>
        <v>171.30133149999992</v>
      </c>
      <c r="J2608" s="6" t="str">
        <f>OBV!F2608</f>
        <v>BULLISH</v>
      </c>
      <c r="K2608" s="6" t="str">
        <f>OBV!G2608</f>
        <v>NEUTRAL</v>
      </c>
      <c r="L2608" s="6" t="str">
        <f>OBV!H2608</f>
        <v>BULLISH DIVERGENCE</v>
      </c>
    </row>
    <row r="2609" spans="1:12" ht="13.5" x14ac:dyDescent="0.25">
      <c r="A2609" s="3">
        <f>RSI!A2609</f>
        <v>45805</v>
      </c>
      <c r="B2609" s="2">
        <f>RSI!B2609</f>
        <v>198.4</v>
      </c>
      <c r="C2609" s="2">
        <f>RSI!I2609</f>
        <v>64.731931695447656</v>
      </c>
      <c r="D2609" s="2">
        <f>MACD!E2609</f>
        <v>-1.978704179668739</v>
      </c>
      <c r="E2609" s="2">
        <f>MACD!F2609</f>
        <v>-0.64151708323616274</v>
      </c>
      <c r="F2609" s="2">
        <f>'Moving Avg'!D2609</f>
        <v>197.28</v>
      </c>
      <c r="G2609" s="2">
        <f>'Moving Avg'!F2609</f>
        <v>194.68527</v>
      </c>
      <c r="H2609" s="2">
        <f>'Moving Avg'!G2609</f>
        <v>194.74895799999996</v>
      </c>
      <c r="I2609" s="2">
        <f>'Moving Avg'!H2609</f>
        <v>171.47903149999991</v>
      </c>
      <c r="J2609" s="6" t="str">
        <f>OBV!F2609</f>
        <v>BULLISH</v>
      </c>
      <c r="K2609" s="6" t="str">
        <f>OBV!G2609</f>
        <v>NEUTRAL</v>
      </c>
      <c r="L2609" s="6" t="str">
        <f>OBV!H2609</f>
        <v>CONFIRMED BULLISH</v>
      </c>
    </row>
    <row r="2610" spans="1:12" ht="13.5" x14ac:dyDescent="0.25">
      <c r="A2610" s="3">
        <f>RSI!A2610</f>
        <v>45806</v>
      </c>
      <c r="B2610" s="2">
        <f>RSI!B2610</f>
        <v>197</v>
      </c>
      <c r="C2610" s="2">
        <f>RSI!I2610</f>
        <v>58.455846672103277</v>
      </c>
      <c r="D2610" s="2">
        <f>MACD!E2610</f>
        <v>-1.7987801952237419</v>
      </c>
      <c r="E2610" s="2">
        <f>MACD!F2610</f>
        <v>-0.87296970563367859</v>
      </c>
      <c r="F2610" s="2">
        <f>'Moving Avg'!D2610</f>
        <v>197.28</v>
      </c>
      <c r="G2610" s="2">
        <f>'Moving Avg'!F2610</f>
        <v>194.85947000000002</v>
      </c>
      <c r="H2610" s="2">
        <f>'Moving Avg'!G2610</f>
        <v>194.97651599999995</v>
      </c>
      <c r="I2610" s="2">
        <f>'Moving Avg'!H2610</f>
        <v>171.64973149999994</v>
      </c>
      <c r="J2610" s="6" t="str">
        <f>OBV!F2610</f>
        <v>BEARISH</v>
      </c>
      <c r="K2610" s="6" t="str">
        <f>OBV!G2610</f>
        <v>NEUTRAL</v>
      </c>
      <c r="L2610" s="6" t="str">
        <f>OBV!H2610</f>
        <v>NEUTRAL</v>
      </c>
    </row>
    <row r="2611" spans="1:12" ht="13.5" x14ac:dyDescent="0.25">
      <c r="A2611" s="3">
        <f>RSI!A2611</f>
        <v>45807</v>
      </c>
      <c r="B2611" s="2">
        <f>RSI!B2611</f>
        <v>198.4</v>
      </c>
      <c r="C2611" s="2">
        <f>RSI!I2611</f>
        <v>62.383501400552987</v>
      </c>
      <c r="D2611" s="2">
        <f>MACD!E2611</f>
        <v>-1.74381091743669</v>
      </c>
      <c r="E2611" s="2">
        <f>MACD!F2611</f>
        <v>-1.0471379479942811</v>
      </c>
      <c r="F2611" s="2">
        <f>'Moving Avg'!D2611</f>
        <v>197.76</v>
      </c>
      <c r="G2611" s="2">
        <f>'Moving Avg'!F2611</f>
        <v>195.17552000000001</v>
      </c>
      <c r="H2611" s="2">
        <f>'Moving Avg'!G2611</f>
        <v>195.06518999999992</v>
      </c>
      <c r="I2611" s="2">
        <f>'Moving Avg'!H2611</f>
        <v>171.82743149999996</v>
      </c>
      <c r="J2611" s="6" t="str">
        <f>OBV!F2611</f>
        <v>BULLISH</v>
      </c>
      <c r="K2611" s="6" t="str">
        <f>OBV!G2611</f>
        <v>NEUTRAL</v>
      </c>
      <c r="L2611" s="6" t="str">
        <f>OBV!H2611</f>
        <v>CONFIRMED BULLISH</v>
      </c>
    </row>
    <row r="2612" spans="1:12" ht="13.5" x14ac:dyDescent="0.25">
      <c r="A2612" s="3">
        <f>RSI!A2612</f>
        <v>45810</v>
      </c>
      <c r="B2612" s="2">
        <f>RSI!B2612</f>
        <v>198.4</v>
      </c>
      <c r="C2612" s="2">
        <f>RSI!I2612</f>
        <v>62.383501400552987</v>
      </c>
      <c r="D2612" s="2">
        <f>MACD!E2612</f>
        <v>-1.1227516722481141</v>
      </c>
      <c r="E2612" s="2">
        <f>MACD!F2612</f>
        <v>-1.0622606928450478</v>
      </c>
      <c r="F2612" s="2">
        <f>'Moving Avg'!D2612</f>
        <v>198.04</v>
      </c>
      <c r="G2612" s="2">
        <f>'Moving Avg'!F2612</f>
        <v>195.49157000000002</v>
      </c>
      <c r="H2612" s="2">
        <f>'Moving Avg'!G2612</f>
        <v>194.97931799999995</v>
      </c>
      <c r="I2612" s="2">
        <f>'Moving Avg'!H2612</f>
        <v>172.00513149999995</v>
      </c>
      <c r="J2612" s="6" t="str">
        <f>OBV!F2612</f>
        <v>BULLISH</v>
      </c>
      <c r="K2612" s="6" t="str">
        <f>OBV!G2612</f>
        <v>NEUTRAL</v>
      </c>
      <c r="L2612" s="6" t="str">
        <f>OBV!H2612</f>
        <v>CONFIRMED BULLISH</v>
      </c>
    </row>
    <row r="2613" spans="1:12" ht="13.5" x14ac:dyDescent="0.25">
      <c r="A2613" s="3">
        <f>RSI!A2613</f>
        <v>45811</v>
      </c>
      <c r="B2613" s="2">
        <f>RSI!B2613</f>
        <v>196</v>
      </c>
      <c r="C2613" s="2">
        <f>RSI!I2613</f>
        <v>52.512931538222716</v>
      </c>
      <c r="D2613" s="2">
        <f>MACD!E2613</f>
        <v>-0.43875651807189797</v>
      </c>
      <c r="E2613" s="2">
        <f>MACD!F2613</f>
        <v>-0.93755985789041785</v>
      </c>
      <c r="F2613" s="2">
        <f>'Moving Avg'!D2613</f>
        <v>197.64</v>
      </c>
      <c r="G2613" s="2">
        <f>'Moving Avg'!F2613</f>
        <v>195.68762000000001</v>
      </c>
      <c r="H2613" s="2">
        <f>'Moving Avg'!G2613</f>
        <v>194.84697799999992</v>
      </c>
      <c r="I2613" s="2">
        <f>'Moving Avg'!H2613</f>
        <v>172.17083149999996</v>
      </c>
      <c r="J2613" s="6" t="str">
        <f>OBV!F2613</f>
        <v>BULLISH</v>
      </c>
      <c r="K2613" s="6" t="str">
        <f>OBV!G2613</f>
        <v>NEUTRAL</v>
      </c>
      <c r="L2613" s="6" t="str">
        <f>OBV!H2613</f>
        <v>BULLISH DIVERGENCE</v>
      </c>
    </row>
    <row r="2614" spans="1:12" ht="13.5" x14ac:dyDescent="0.25">
      <c r="A2614" s="3">
        <f>RSI!A2614</f>
        <v>45812</v>
      </c>
      <c r="B2614" s="2">
        <f>RSI!B2614</f>
        <v>198</v>
      </c>
      <c r="C2614" s="2">
        <f>RSI!I2614</f>
        <v>58.417480368103789</v>
      </c>
      <c r="D2614" s="2">
        <f>MACD!E2614</f>
        <v>-0.47336137997859851</v>
      </c>
      <c r="E2614" s="2">
        <f>MACD!F2614</f>
        <v>-0.84472016230805402</v>
      </c>
      <c r="F2614" s="2">
        <f>'Moving Avg'!D2614</f>
        <v>197.56</v>
      </c>
      <c r="G2614" s="2">
        <f>'Moving Avg'!F2614</f>
        <v>195.98463000000001</v>
      </c>
      <c r="H2614" s="2">
        <f>'Moving Avg'!G2614</f>
        <v>194.87630399999992</v>
      </c>
      <c r="I2614" s="2">
        <f>'Moving Avg'!H2614</f>
        <v>172.35132149999993</v>
      </c>
      <c r="J2614" s="6" t="str">
        <f>OBV!F2614</f>
        <v>BULLISH</v>
      </c>
      <c r="K2614" s="6" t="str">
        <f>OBV!G2614</f>
        <v>NEUTRAL</v>
      </c>
      <c r="L2614" s="6" t="str">
        <f>OBV!H2614</f>
        <v>BULLISH DIVERGENCE</v>
      </c>
    </row>
    <row r="2615" spans="1:12" ht="13.5" x14ac:dyDescent="0.25">
      <c r="A2615" s="3">
        <f>RSI!A2615</f>
        <v>45813</v>
      </c>
      <c r="B2615" s="2">
        <f>RSI!B2615</f>
        <v>197.99</v>
      </c>
      <c r="C2615" s="2">
        <f>RSI!I2615</f>
        <v>58.378394641099398</v>
      </c>
      <c r="D2615" s="2">
        <f>MACD!E2615</f>
        <v>-0.36328414779748641</v>
      </c>
      <c r="E2615" s="2">
        <f>MACD!F2615</f>
        <v>-0.74843295940594057</v>
      </c>
      <c r="F2615" s="2">
        <f>'Moving Avg'!D2615</f>
        <v>197.75799999999998</v>
      </c>
      <c r="G2615" s="2">
        <f>'Moving Avg'!F2615</f>
        <v>196.28018000000003</v>
      </c>
      <c r="H2615" s="2">
        <f>'Moving Avg'!G2615</f>
        <v>194.88933599999993</v>
      </c>
      <c r="I2615" s="2">
        <f>'Moving Avg'!H2615</f>
        <v>172.53176149999996</v>
      </c>
      <c r="J2615" s="6" t="str">
        <f>OBV!F2615</f>
        <v>BULLISH</v>
      </c>
      <c r="K2615" s="6" t="str">
        <f>OBV!G2615</f>
        <v>NEUTRAL</v>
      </c>
      <c r="L2615" s="6" t="str">
        <f>OBV!H2615</f>
        <v>CONFIRMED BULLISH</v>
      </c>
    </row>
    <row r="2616" spans="1:12" ht="13.5" x14ac:dyDescent="0.25">
      <c r="A2616" s="3">
        <f>RSI!A2616</f>
        <v>45817</v>
      </c>
      <c r="B2616" s="2">
        <f>RSI!B2616</f>
        <v>197.5</v>
      </c>
      <c r="C2616" s="2">
        <f>RSI!I2616</f>
        <v>56.387541183306155</v>
      </c>
      <c r="D2616" s="2">
        <f>MACD!E2616</f>
        <v>-0.40173322061514227</v>
      </c>
      <c r="E2616" s="2">
        <f>MACD!F2616</f>
        <v>-0.67909301164778102</v>
      </c>
      <c r="F2616" s="2">
        <f>'Moving Avg'!D2616</f>
        <v>197.578</v>
      </c>
      <c r="G2616" s="2">
        <f>'Moving Avg'!F2616</f>
        <v>196.55123000000003</v>
      </c>
      <c r="H2616" s="2">
        <f>'Moving Avg'!G2616</f>
        <v>194.91153599999996</v>
      </c>
      <c r="I2616" s="2">
        <f>'Moving Avg'!H2616</f>
        <v>172.70975149999998</v>
      </c>
      <c r="J2616" s="6" t="str">
        <f>OBV!F2616</f>
        <v>BEARISH</v>
      </c>
      <c r="K2616" s="6" t="str">
        <f>OBV!G2616</f>
        <v>NEUTRAL</v>
      </c>
      <c r="L2616" s="6" t="str">
        <f>OBV!H2616</f>
        <v>CONFIRMED BEARISH</v>
      </c>
    </row>
    <row r="2617" spans="1:12" ht="13.5" x14ac:dyDescent="0.25">
      <c r="A2617" s="3">
        <f>RSI!A2617</f>
        <v>45818</v>
      </c>
      <c r="B2617" s="2">
        <f>RSI!B2617</f>
        <v>197</v>
      </c>
      <c r="C2617" s="2">
        <f>RSI!I2617</f>
        <v>54.350728353960307</v>
      </c>
      <c r="D2617" s="2">
        <f>MACD!E2617</f>
        <v>-0.25348980791540043</v>
      </c>
      <c r="E2617" s="2">
        <f>MACD!F2617</f>
        <v>-0.59397237090130484</v>
      </c>
      <c r="F2617" s="2">
        <f>'Moving Avg'!D2617</f>
        <v>197.298</v>
      </c>
      <c r="G2617" s="2">
        <f>'Moving Avg'!F2617</f>
        <v>196.79680000000002</v>
      </c>
      <c r="H2617" s="2">
        <f>'Moving Avg'!G2617</f>
        <v>194.9620559999999</v>
      </c>
      <c r="I2617" s="2">
        <f>'Moving Avg'!H2617</f>
        <v>172.88524149999998</v>
      </c>
      <c r="J2617" s="6" t="str">
        <f>OBV!F2617</f>
        <v>BEARISH</v>
      </c>
      <c r="K2617" s="6" t="str">
        <f>OBV!G2617</f>
        <v>NEUTRAL</v>
      </c>
      <c r="L2617" s="6" t="str">
        <f>OBV!H2617</f>
        <v>CONFIRMED BEARISH</v>
      </c>
    </row>
    <row r="2618" spans="1:12" ht="13.5" x14ac:dyDescent="0.25">
      <c r="A2618" s="3">
        <f>RSI!A2618</f>
        <v>45819</v>
      </c>
      <c r="B2618" s="2">
        <f>RSI!B2618</f>
        <v>197</v>
      </c>
      <c r="C2618" s="2">
        <f>RSI!I2618</f>
        <v>54.350728353960307</v>
      </c>
      <c r="D2618" s="2">
        <f>MACD!E2618</f>
        <v>1.9390242580556105E-2</v>
      </c>
      <c r="E2618" s="2">
        <f>MACD!F2618</f>
        <v>-0.47129984820493265</v>
      </c>
      <c r="F2618" s="2">
        <f>'Moving Avg'!D2618</f>
        <v>197.49799999999999</v>
      </c>
      <c r="G2618" s="2">
        <f>'Moving Avg'!F2618</f>
        <v>197.0668</v>
      </c>
      <c r="H2618" s="2">
        <f>'Moving Avg'!G2618</f>
        <v>195.01449199999996</v>
      </c>
      <c r="I2618" s="2">
        <f>'Moving Avg'!H2618</f>
        <v>173.06073149999992</v>
      </c>
      <c r="J2618" s="6" t="str">
        <f>OBV!F2618</f>
        <v>BEARISH</v>
      </c>
      <c r="K2618" s="6" t="str">
        <f>OBV!G2618</f>
        <v>NEUTRAL</v>
      </c>
      <c r="L2618" s="6" t="str">
        <f>OBV!H2618</f>
        <v>BEARISH DIVERGENCE</v>
      </c>
    </row>
    <row r="2619" spans="1:12" ht="13.5" x14ac:dyDescent="0.25">
      <c r="A2619" s="3">
        <f>RSI!A2619</f>
        <v>45820</v>
      </c>
      <c r="B2619" s="2">
        <f>RSI!B2619</f>
        <v>197</v>
      </c>
      <c r="C2619" s="2">
        <f>RSI!I2619</f>
        <v>54.350728353960307</v>
      </c>
      <c r="D2619" s="2">
        <f>MACD!E2619</f>
        <v>0.30589865544683903</v>
      </c>
      <c r="E2619" s="2">
        <f>MACD!F2619</f>
        <v>-0.31586014747457836</v>
      </c>
      <c r="F2619" s="2">
        <f>'Moving Avg'!D2619</f>
        <v>197.298</v>
      </c>
      <c r="G2619" s="2">
        <f>'Moving Avg'!F2619</f>
        <v>197.24100000000004</v>
      </c>
      <c r="H2619" s="2">
        <f>'Moving Avg'!G2619</f>
        <v>195.06692799999996</v>
      </c>
      <c r="I2619" s="2">
        <f>'Moving Avg'!H2619</f>
        <v>173.23622149999991</v>
      </c>
      <c r="J2619" s="6" t="str">
        <f>OBV!F2619</f>
        <v>BEARISH</v>
      </c>
      <c r="K2619" s="6" t="str">
        <f>OBV!G2619</f>
        <v>NEUTRAL</v>
      </c>
      <c r="L2619" s="6" t="str">
        <f>OBV!H2619</f>
        <v>CONFIRMED BEARISH</v>
      </c>
    </row>
    <row r="2620" spans="1:12" ht="13.5" x14ac:dyDescent="0.25">
      <c r="A2620" s="3">
        <f>RSI!A2620</f>
        <v>45821</v>
      </c>
      <c r="B2620" s="2">
        <f>RSI!B2620</f>
        <v>195.2</v>
      </c>
      <c r="C2620" s="2">
        <f>RSI!I2620</f>
        <v>46.75675786989553</v>
      </c>
      <c r="D2620" s="2">
        <f>MACD!E2620</f>
        <v>0.46078816802929623</v>
      </c>
      <c r="E2620" s="2">
        <f>MACD!F2620</f>
        <v>-0.16053048437380341</v>
      </c>
      <c r="F2620" s="2">
        <f>'Moving Avg'!D2620</f>
        <v>196.74</v>
      </c>
      <c r="G2620" s="2">
        <f>'Moving Avg'!F2620</f>
        <v>197.25100000000003</v>
      </c>
      <c r="H2620" s="2">
        <f>'Moving Avg'!G2620</f>
        <v>195.04504399999999</v>
      </c>
      <c r="I2620" s="2">
        <f>'Moving Avg'!H2620</f>
        <v>173.40271149999992</v>
      </c>
      <c r="J2620" s="6" t="str">
        <f>OBV!F2620</f>
        <v>BEARISH</v>
      </c>
      <c r="K2620" s="6" t="str">
        <f>OBV!G2620</f>
        <v>NEUTRAL</v>
      </c>
      <c r="L2620" s="6" t="str">
        <f>OBV!H2620</f>
        <v>CONFIRMED BEARISH</v>
      </c>
    </row>
    <row r="2621" spans="1:12" ht="13.5" x14ac:dyDescent="0.25">
      <c r="A2621" s="3">
        <f>RSI!A2621</f>
        <v>45824</v>
      </c>
      <c r="B2621" s="2">
        <f>RSI!B2621</f>
        <v>195.2</v>
      </c>
      <c r="C2621" s="2">
        <f>RSI!I2621</f>
        <v>46.75675786989553</v>
      </c>
      <c r="D2621" s="2">
        <f>MACD!E2621</f>
        <v>0.81278663893544945</v>
      </c>
      <c r="E2621" s="2">
        <f>MACD!F2621</f>
        <v>3.413294028804717E-2</v>
      </c>
      <c r="F2621" s="2">
        <f>'Moving Avg'!D2621</f>
        <v>196.28000000000003</v>
      </c>
      <c r="G2621" s="2">
        <f>'Moving Avg'!F2621</f>
        <v>197.25450000000001</v>
      </c>
      <c r="H2621" s="2">
        <f>'Moving Avg'!G2621</f>
        <v>195.04231999999999</v>
      </c>
      <c r="I2621" s="2">
        <f>'Moving Avg'!H2621</f>
        <v>173.56920149999991</v>
      </c>
      <c r="J2621" s="6" t="str">
        <f>OBV!F2621</f>
        <v>BEARISH</v>
      </c>
      <c r="K2621" s="6" t="str">
        <f>OBV!G2621</f>
        <v>NEUTRAL</v>
      </c>
      <c r="L2621" s="6" t="str">
        <f>OBV!H2621</f>
        <v>CONFIRMED BEARISH</v>
      </c>
    </row>
    <row r="2622" spans="1:12" ht="13.5" x14ac:dyDescent="0.25">
      <c r="A2622" s="3">
        <f>RSI!A2622</f>
        <v>45825</v>
      </c>
      <c r="B2622" s="2">
        <f>RSI!B2622</f>
        <v>195.2</v>
      </c>
      <c r="C2622" s="2">
        <f>RSI!I2622</f>
        <v>46.75675786989553</v>
      </c>
      <c r="D2622" s="2">
        <f>MACD!E2622</f>
        <v>1.1157736273783314</v>
      </c>
      <c r="E2622" s="2">
        <f>MACD!F2622</f>
        <v>0.25046107770610404</v>
      </c>
      <c r="F2622" s="2">
        <f>'Moving Avg'!D2622</f>
        <v>195.92000000000002</v>
      </c>
      <c r="G2622" s="2">
        <f>'Moving Avg'!F2622</f>
        <v>197.06450000000001</v>
      </c>
      <c r="H2622" s="2">
        <f>'Moving Avg'!G2622</f>
        <v>195.05664800000002</v>
      </c>
      <c r="I2622" s="2">
        <f>'Moving Avg'!H2622</f>
        <v>173.73569149999989</v>
      </c>
      <c r="J2622" s="6" t="str">
        <f>OBV!F2622</f>
        <v>BEARISH</v>
      </c>
      <c r="K2622" s="6" t="str">
        <f>OBV!G2622</f>
        <v>NEUTRAL</v>
      </c>
      <c r="L2622" s="6" t="str">
        <f>OBV!H2622</f>
        <v>CONFIRMED BEARISH</v>
      </c>
    </row>
    <row r="2623" spans="1:12" ht="13.5" x14ac:dyDescent="0.25">
      <c r="A2623" s="3">
        <f>RSI!A2623</f>
        <v>45826</v>
      </c>
      <c r="B2623" s="2">
        <f>RSI!B2623</f>
        <v>195.2</v>
      </c>
      <c r="C2623" s="2">
        <f>RSI!I2623</f>
        <v>46.75675786989553</v>
      </c>
      <c r="D2623" s="2">
        <f>MACD!E2623</f>
        <v>1.007677693795074</v>
      </c>
      <c r="E2623" s="2">
        <f>MACD!F2623</f>
        <v>0.40190440092389806</v>
      </c>
      <c r="F2623" s="2">
        <f>'Moving Avg'!D2623</f>
        <v>195.56</v>
      </c>
      <c r="G2623" s="2">
        <f>'Moving Avg'!F2623</f>
        <v>196.87449999999998</v>
      </c>
      <c r="H2623" s="2">
        <f>'Moving Avg'!G2623</f>
        <v>195.07116800000003</v>
      </c>
      <c r="I2623" s="2">
        <f>'Moving Avg'!H2623</f>
        <v>173.9021814999999</v>
      </c>
      <c r="J2623" s="6" t="str">
        <f>OBV!F2623</f>
        <v>BEARISH</v>
      </c>
      <c r="K2623" s="6" t="str">
        <f>OBV!G2623</f>
        <v>NEUTRAL</v>
      </c>
      <c r="L2623" s="6" t="str">
        <f>OBV!H2623</f>
        <v>CONFIRMED BEARISH</v>
      </c>
    </row>
    <row r="2624" spans="1:12" ht="13.5" x14ac:dyDescent="0.25">
      <c r="A2624" s="3">
        <f>RSI!A2624</f>
        <v>45827</v>
      </c>
      <c r="B2624" s="2">
        <f>RSI!B2624</f>
        <v>195.2</v>
      </c>
      <c r="C2624" s="2">
        <f>RSI!I2624</f>
        <v>46.75675786989553</v>
      </c>
      <c r="D2624" s="2">
        <f>MACD!E2624</f>
        <v>1.2283127578675135</v>
      </c>
      <c r="E2624" s="2">
        <f>MACD!F2624</f>
        <v>0.56718607231262119</v>
      </c>
      <c r="F2624" s="2">
        <f>'Moving Avg'!D2624</f>
        <v>195.2</v>
      </c>
      <c r="G2624" s="2">
        <f>'Moving Avg'!F2624</f>
        <v>196.83449999999999</v>
      </c>
      <c r="H2624" s="2">
        <f>'Moving Avg'!G2624</f>
        <v>195.08549600000006</v>
      </c>
      <c r="I2624" s="2">
        <f>'Moving Avg'!H2624</f>
        <v>174.06867149999988</v>
      </c>
      <c r="J2624" s="6" t="str">
        <f>OBV!F2624</f>
        <v>BEARISH</v>
      </c>
      <c r="K2624" s="6" t="str">
        <f>OBV!G2624</f>
        <v>NEUTRAL</v>
      </c>
      <c r="L2624" s="6" t="str">
        <f>OBV!H2624</f>
        <v>CONFIRMED BEARISH</v>
      </c>
    </row>
    <row r="2625" spans="1:12" ht="13.5" x14ac:dyDescent="0.25">
      <c r="A2625" s="3">
        <f>RSI!A2625</f>
        <v>45828</v>
      </c>
      <c r="B2625" s="2">
        <f>RSI!B2625</f>
        <v>195.2</v>
      </c>
      <c r="C2625" s="2">
        <f>RSI!I2625</f>
        <v>46.75675786989553</v>
      </c>
      <c r="D2625" s="2">
        <f>MACD!E2625</f>
        <v>1.4175474917377358</v>
      </c>
      <c r="E2625" s="2">
        <f>MACD!F2625</f>
        <v>0.73725835619764424</v>
      </c>
      <c r="F2625" s="2">
        <f>'Moving Avg'!D2625</f>
        <v>195.2</v>
      </c>
      <c r="G2625" s="2">
        <f>'Moving Avg'!F2625</f>
        <v>196.74449999999996</v>
      </c>
      <c r="H2625" s="2">
        <f>'Moving Avg'!G2625</f>
        <v>195.1095960000001</v>
      </c>
      <c r="I2625" s="2">
        <f>'Moving Avg'!H2625</f>
        <v>174.23516149999986</v>
      </c>
      <c r="J2625" s="6" t="str">
        <f>OBV!F2625</f>
        <v>NEUTRAL</v>
      </c>
      <c r="K2625" s="6" t="str">
        <f>OBV!G2625</f>
        <v>NEUTRAL</v>
      </c>
      <c r="L2625" s="6" t="str">
        <f>OBV!H2625</f>
        <v>NEUTRAL</v>
      </c>
    </row>
    <row r="2626" spans="1:12" ht="13.5" x14ac:dyDescent="0.25">
      <c r="A2626" s="3">
        <f>RSI!A2626</f>
        <v>45831</v>
      </c>
      <c r="B2626" s="2">
        <f>RSI!B2626</f>
        <v>195.2</v>
      </c>
      <c r="C2626" s="2">
        <f>RSI!I2626</f>
        <v>46.75675786989553</v>
      </c>
      <c r="D2626" s="2">
        <f>MACD!E2626</f>
        <v>1.5060641921575666</v>
      </c>
      <c r="E2626" s="2">
        <f>MACD!F2626</f>
        <v>0.89101952338962875</v>
      </c>
      <c r="F2626" s="2">
        <f>'Moving Avg'!D2626</f>
        <v>195.2</v>
      </c>
      <c r="G2626" s="2">
        <f>'Moving Avg'!F2626</f>
        <v>196.70449999999994</v>
      </c>
      <c r="H2626" s="2">
        <f>'Moving Avg'!G2626</f>
        <v>195.1336960000001</v>
      </c>
      <c r="I2626" s="2">
        <f>'Moving Avg'!H2626</f>
        <v>174.40165149999982</v>
      </c>
      <c r="J2626" s="6" t="str">
        <f>OBV!F2626</f>
        <v>NEUTRAL</v>
      </c>
      <c r="K2626" s="6" t="str">
        <f>OBV!G2626</f>
        <v>NEUTRAL</v>
      </c>
      <c r="L2626" s="6" t="str">
        <f>OBV!H2626</f>
        <v>NEUTRAL</v>
      </c>
    </row>
    <row r="2627" spans="1:12" ht="13.5" x14ac:dyDescent="0.25">
      <c r="A2627" s="3">
        <f>RSI!A2627</f>
        <v>45832</v>
      </c>
      <c r="B2627" s="2">
        <f>RSI!B2627</f>
        <v>196</v>
      </c>
      <c r="C2627" s="2">
        <f>RSI!I2627</f>
        <v>51.786465830042033</v>
      </c>
      <c r="D2627" s="2">
        <f>MACD!E2627</f>
        <v>1.448280248701252</v>
      </c>
      <c r="E2627" s="2">
        <f>MACD!F2627</f>
        <v>1.0024716684519535</v>
      </c>
      <c r="F2627" s="2">
        <f>'Moving Avg'!D2627</f>
        <v>195.35999999999999</v>
      </c>
      <c r="G2627" s="2">
        <f>'Moving Avg'!F2627</f>
        <v>196.65449999999993</v>
      </c>
      <c r="H2627" s="2">
        <f>'Moving Avg'!G2627</f>
        <v>195.17379600000007</v>
      </c>
      <c r="I2627" s="2">
        <f>'Moving Avg'!H2627</f>
        <v>174.57214149999984</v>
      </c>
      <c r="J2627" s="6" t="str">
        <f>OBV!F2627</f>
        <v>BULLISH</v>
      </c>
      <c r="K2627" s="6" t="str">
        <f>OBV!G2627</f>
        <v>NEUTRAL</v>
      </c>
      <c r="L2627" s="6" t="str">
        <f>OBV!H2627</f>
        <v>CONFIRMED BULLISH</v>
      </c>
    </row>
    <row r="2628" spans="1:12" ht="13.5" x14ac:dyDescent="0.25">
      <c r="A2628" s="3">
        <f>RSI!A2628</f>
        <v>45833</v>
      </c>
      <c r="B2628" s="2">
        <f>RSI!B2628</f>
        <v>197</v>
      </c>
      <c r="C2628" s="2">
        <f>RSI!I2628</f>
        <v>57.225901422376857</v>
      </c>
      <c r="D2628" s="2">
        <f>MACD!E2628</f>
        <v>1.3238252474326089</v>
      </c>
      <c r="E2628" s="2">
        <f>MACD!F2628</f>
        <v>1.0667423842480845</v>
      </c>
      <c r="F2628" s="2">
        <f>'Moving Avg'!D2628</f>
        <v>195.71999999999997</v>
      </c>
      <c r="G2628" s="2">
        <f>'Moving Avg'!F2628</f>
        <v>196.60449999999992</v>
      </c>
      <c r="H2628" s="2">
        <f>'Moving Avg'!G2628</f>
        <v>195.2817960000001</v>
      </c>
      <c r="I2628" s="2">
        <f>'Moving Avg'!H2628</f>
        <v>174.74763149999984</v>
      </c>
      <c r="J2628" s="6" t="str">
        <f>OBV!F2628</f>
        <v>BULLISH</v>
      </c>
      <c r="K2628" s="6" t="str">
        <f>OBV!G2628</f>
        <v>NEUTRAL</v>
      </c>
      <c r="L2628" s="6" t="str">
        <f>OBV!H2628</f>
        <v>CONFIRMED BULLISH</v>
      </c>
    </row>
    <row r="2629" spans="1:12" ht="13.5" x14ac:dyDescent="0.25">
      <c r="A2629" s="3">
        <f>RSI!A2629</f>
        <v>45835</v>
      </c>
      <c r="B2629" s="2">
        <f>RSI!B2629</f>
        <v>197</v>
      </c>
      <c r="C2629" s="2">
        <f>RSI!I2629</f>
        <v>57.225901422376857</v>
      </c>
      <c r="D2629" s="2">
        <f>MACD!E2629</f>
        <v>1.2112314402001232</v>
      </c>
      <c r="E2629" s="2">
        <f>MACD!F2629</f>
        <v>1.0956401954384922</v>
      </c>
      <c r="F2629" s="2">
        <f>'Moving Avg'!D2629</f>
        <v>196.07999999999998</v>
      </c>
      <c r="G2629" s="2">
        <f>'Moving Avg'!F2629</f>
        <v>196.53449999999992</v>
      </c>
      <c r="H2629" s="2">
        <f>'Moving Avg'!G2629</f>
        <v>195.38768800000005</v>
      </c>
      <c r="I2629" s="2">
        <f>'Moving Avg'!H2629</f>
        <v>174.92312149999984</v>
      </c>
      <c r="J2629" s="6" t="str">
        <f>OBV!F2629</f>
        <v>BULLISH</v>
      </c>
      <c r="K2629" s="6" t="str">
        <f>OBV!G2629</f>
        <v>NEUTRAL</v>
      </c>
      <c r="L2629" s="6" t="str">
        <f>OBV!H2629</f>
        <v>CONFIRMED BULLISH</v>
      </c>
    </row>
    <row r="2630" spans="1:12" ht="13.5" x14ac:dyDescent="0.25">
      <c r="A2630" s="3">
        <f>RSI!A2630</f>
        <v>45838</v>
      </c>
      <c r="B2630" s="2">
        <f>RSI!B2630</f>
        <v>195</v>
      </c>
      <c r="C2630" s="2">
        <f>RSI!I2630</f>
        <v>45.356609392650775</v>
      </c>
      <c r="D2630" s="2">
        <f>MACD!E2630</f>
        <v>0.98043878279347041</v>
      </c>
      <c r="E2630" s="2">
        <f>MACD!F2630</f>
        <v>1.0725999129094879</v>
      </c>
      <c r="F2630" s="2">
        <f>'Moving Avg'!D2630</f>
        <v>196.04000000000002</v>
      </c>
      <c r="G2630" s="2">
        <f>'Moving Avg'!F2630</f>
        <v>196.43449999999996</v>
      </c>
      <c r="H2630" s="2">
        <f>'Moving Avg'!G2630</f>
        <v>195.43652800000007</v>
      </c>
      <c r="I2630" s="2">
        <f>'Moving Avg'!H2630</f>
        <v>175.12214149999983</v>
      </c>
      <c r="J2630" s="6" t="str">
        <f>OBV!F2630</f>
        <v>BULLISH</v>
      </c>
      <c r="K2630" s="6" t="str">
        <f>OBV!G2630</f>
        <v>NEUTRAL</v>
      </c>
      <c r="L2630" s="6" t="str">
        <f>OBV!H2630</f>
        <v>BULLISH DIVERGENCE</v>
      </c>
    </row>
    <row r="2631" spans="1:12" ht="13.5" x14ac:dyDescent="0.25">
      <c r="A2631" s="3">
        <f>RSI!A2631</f>
        <v>45839</v>
      </c>
      <c r="B2631" s="2">
        <f>RSI!B2631</f>
        <v>195</v>
      </c>
      <c r="C2631" s="2">
        <f>RSI!I2631</f>
        <v>45.356609392650775</v>
      </c>
      <c r="D2631" s="2">
        <f>MACD!E2631</f>
        <v>0.79072443544870907</v>
      </c>
      <c r="E2631" s="2">
        <f>MACD!F2631</f>
        <v>1.0162248174173323</v>
      </c>
      <c r="F2631" s="2">
        <f>'Moving Avg'!D2631</f>
        <v>196</v>
      </c>
      <c r="G2631" s="2">
        <f>'Moving Avg'!F2631</f>
        <v>196.26449999999994</v>
      </c>
      <c r="H2631" s="2">
        <f>'Moving Avg'!G2631</f>
        <v>195.48517600000002</v>
      </c>
      <c r="I2631" s="2">
        <f>'Moving Avg'!H2631</f>
        <v>175.3163714999998</v>
      </c>
      <c r="J2631" s="6" t="str">
        <f>OBV!F2631</f>
        <v>BULLISH</v>
      </c>
      <c r="K2631" s="6" t="str">
        <f>OBV!G2631</f>
        <v>NEUTRAL</v>
      </c>
      <c r="L2631" s="6" t="str">
        <f>OBV!H2631</f>
        <v>BULLISH DIVERGENCE</v>
      </c>
    </row>
    <row r="2632" spans="1:12" ht="13.5" x14ac:dyDescent="0.25">
      <c r="A2632" s="3">
        <f>RSI!A2632</f>
        <v>45840</v>
      </c>
      <c r="B2632" s="2">
        <f>RSI!B2632</f>
        <v>194</v>
      </c>
      <c r="C2632" s="2">
        <f>RSI!I2632</f>
        <v>40.487069909641235</v>
      </c>
      <c r="D2632" s="2">
        <f>MACD!E2632</f>
        <v>0.70943001020197016</v>
      </c>
      <c r="E2632" s="2">
        <f>MACD!F2632</f>
        <v>0.95486585597425988</v>
      </c>
      <c r="F2632" s="2">
        <f>'Moving Avg'!D2632</f>
        <v>195.6</v>
      </c>
      <c r="G2632" s="2">
        <f>'Moving Avg'!F2632</f>
        <v>196.04449999999997</v>
      </c>
      <c r="H2632" s="2">
        <f>'Moving Avg'!G2632</f>
        <v>195.51593199999999</v>
      </c>
      <c r="I2632" s="2">
        <f>'Moving Avg'!H2632</f>
        <v>175.50560149999978</v>
      </c>
      <c r="J2632" s="6" t="str">
        <f>OBV!F2632</f>
        <v>BEARISH</v>
      </c>
      <c r="K2632" s="6" t="str">
        <f>OBV!G2632</f>
        <v>NEUTRAL</v>
      </c>
      <c r="L2632" s="6" t="str">
        <f>OBV!H2632</f>
        <v>CONFIRMED BEARISH</v>
      </c>
    </row>
    <row r="2633" spans="1:12" ht="13.5" x14ac:dyDescent="0.25">
      <c r="A2633" s="3">
        <f>RSI!A2633</f>
        <v>45841</v>
      </c>
      <c r="B2633" s="2">
        <f>RSI!B2633</f>
        <v>194</v>
      </c>
      <c r="C2633" s="2">
        <f>RSI!I2633</f>
        <v>40.487069909641235</v>
      </c>
      <c r="D2633" s="2">
        <f>MACD!E2633</f>
        <v>0.65132833788385369</v>
      </c>
      <c r="E2633" s="2">
        <f>MACD!F2633</f>
        <v>0.89415835235617869</v>
      </c>
      <c r="F2633" s="2">
        <f>'Moving Avg'!D2633</f>
        <v>195</v>
      </c>
      <c r="G2633" s="2">
        <f>'Moving Avg'!F2633</f>
        <v>195.94450000000001</v>
      </c>
      <c r="H2633" s="2">
        <f>'Moving Avg'!G2633</f>
        <v>195.50836799999996</v>
      </c>
      <c r="I2633" s="2">
        <f>'Moving Avg'!H2633</f>
        <v>175.69004149999984</v>
      </c>
      <c r="J2633" s="6" t="str">
        <f>OBV!F2633</f>
        <v>BEARISH</v>
      </c>
      <c r="K2633" s="6" t="str">
        <f>OBV!G2633</f>
        <v>NEUTRAL</v>
      </c>
      <c r="L2633" s="6" t="str">
        <f>OBV!H2633</f>
        <v>CONFIRMED BEARISH</v>
      </c>
    </row>
    <row r="2634" spans="1:12" ht="13.5" x14ac:dyDescent="0.25">
      <c r="A2634" s="3">
        <f>RSI!A2634</f>
        <v>45842</v>
      </c>
      <c r="B2634" s="2">
        <f>RSI!B2634</f>
        <v>195</v>
      </c>
      <c r="C2634" s="2">
        <f>RSI!I2634</f>
        <v>47.076734502144191</v>
      </c>
      <c r="D2634" s="2">
        <f>MACD!E2634</f>
        <v>0.53798567908324912</v>
      </c>
      <c r="E2634" s="2">
        <f>MACD!F2634</f>
        <v>0.82292381770159284</v>
      </c>
      <c r="F2634" s="2">
        <f>'Moving Avg'!D2634</f>
        <v>194.6</v>
      </c>
      <c r="G2634" s="2">
        <f>'Moving Avg'!F2634</f>
        <v>195.7945</v>
      </c>
      <c r="H2634" s="2">
        <f>'Moving Avg'!G2634</f>
        <v>195.48669999999998</v>
      </c>
      <c r="I2634" s="2">
        <f>'Moving Avg'!H2634</f>
        <v>175.87948149999983</v>
      </c>
      <c r="J2634" s="6" t="str">
        <f>OBV!F2634</f>
        <v>BULLISH</v>
      </c>
      <c r="K2634" s="6" t="str">
        <f>OBV!G2634</f>
        <v>NEUTRAL</v>
      </c>
      <c r="L2634" s="6" t="str">
        <f>OBV!H2634</f>
        <v>BULLISH DIVERGENCE</v>
      </c>
    </row>
    <row r="2635" spans="1:12" ht="13.5" x14ac:dyDescent="0.25">
      <c r="A2635" s="3">
        <f>RSI!A2635</f>
        <v>45845</v>
      </c>
      <c r="B2635" s="2">
        <f>RSI!B2635</f>
        <v>195</v>
      </c>
      <c r="C2635" s="2">
        <f>RSI!I2635</f>
        <v>47.076734502144184</v>
      </c>
      <c r="D2635" s="2">
        <f>MACD!E2635</f>
        <v>0.44533276202767524</v>
      </c>
      <c r="E2635" s="2">
        <f>MACD!F2635</f>
        <v>0.74740560656680943</v>
      </c>
      <c r="F2635" s="2">
        <f>'Moving Avg'!D2635</f>
        <v>194.6</v>
      </c>
      <c r="G2635" s="2">
        <f>'Moving Avg'!F2635</f>
        <v>195.64500000000001</v>
      </c>
      <c r="H2635" s="2">
        <f>'Moving Avg'!G2635</f>
        <v>195.46503199999992</v>
      </c>
      <c r="I2635" s="2">
        <f>'Moving Avg'!H2635</f>
        <v>176.07826199999985</v>
      </c>
      <c r="J2635" s="6" t="str">
        <f>OBV!F2635</f>
        <v>BULLISH</v>
      </c>
      <c r="K2635" s="6" t="str">
        <f>OBV!G2635</f>
        <v>NEUTRAL</v>
      </c>
      <c r="L2635" s="6" t="str">
        <f>OBV!H2635</f>
        <v>NEUTRAL</v>
      </c>
    </row>
    <row r="2636" spans="1:12" ht="13.5" x14ac:dyDescent="0.25">
      <c r="A2636" s="3">
        <f>RSI!A2636</f>
        <v>45846</v>
      </c>
      <c r="B2636" s="2">
        <f>RSI!B2636</f>
        <v>195</v>
      </c>
      <c r="C2636" s="2">
        <f>RSI!I2636</f>
        <v>47.076734502144191</v>
      </c>
      <c r="D2636" s="2">
        <f>MACD!E2636</f>
        <v>0.36994563029438154</v>
      </c>
      <c r="E2636" s="2">
        <f>MACD!F2636</f>
        <v>0.67191361131232386</v>
      </c>
      <c r="F2636" s="2">
        <f>'Moving Avg'!D2636</f>
        <v>194.6</v>
      </c>
      <c r="G2636" s="2">
        <f>'Moving Avg'!F2636</f>
        <v>195.52000000000004</v>
      </c>
      <c r="H2636" s="2">
        <f>'Moving Avg'!G2636</f>
        <v>195.44585399999997</v>
      </c>
      <c r="I2636" s="2">
        <f>'Moving Avg'!H2636</f>
        <v>176.27704249999988</v>
      </c>
      <c r="J2636" s="6" t="str">
        <f>OBV!F2636</f>
        <v>BULLISH</v>
      </c>
      <c r="K2636" s="6" t="str">
        <f>OBV!G2636</f>
        <v>NEUTRAL</v>
      </c>
      <c r="L2636" s="6" t="str">
        <f>OBV!H2636</f>
        <v>NEUTRAL</v>
      </c>
    </row>
    <row r="2637" spans="1:12" ht="13.5" x14ac:dyDescent="0.25">
      <c r="A2637" s="3">
        <f>RSI!A2637</f>
        <v>45847</v>
      </c>
      <c r="B2637" s="2">
        <f>RSI!B2637</f>
        <v>195</v>
      </c>
      <c r="C2637" s="2">
        <f>RSI!I2637</f>
        <v>47.076734502144191</v>
      </c>
      <c r="D2637" s="2">
        <f>MACD!E2637</f>
        <v>0.4320218589330409</v>
      </c>
      <c r="E2637" s="2">
        <f>MACD!F2637</f>
        <v>0.62393526083646733</v>
      </c>
      <c r="F2637" s="2">
        <f>'Moving Avg'!D2637</f>
        <v>194.8</v>
      </c>
      <c r="G2637" s="2">
        <f>'Moving Avg'!F2637</f>
        <v>195.42000000000002</v>
      </c>
      <c r="H2637" s="2">
        <f>'Moving Avg'!G2637</f>
        <v>195.42667599999993</v>
      </c>
      <c r="I2637" s="2">
        <f>'Moving Avg'!H2637</f>
        <v>176.4760624999999</v>
      </c>
      <c r="J2637" s="6" t="str">
        <f>OBV!F2637</f>
        <v>BULLISH</v>
      </c>
      <c r="K2637" s="6" t="str">
        <f>OBV!G2637</f>
        <v>NEUTRAL</v>
      </c>
      <c r="L2637" s="6" t="str">
        <f>OBV!H2637</f>
        <v>CONFIRMED BULLISH</v>
      </c>
    </row>
    <row r="2638" spans="1:12" ht="13.5" x14ac:dyDescent="0.25">
      <c r="A2638" s="3">
        <f>RSI!A2638</f>
        <v>45848</v>
      </c>
      <c r="B2638" s="2">
        <f>RSI!B2638</f>
        <v>195</v>
      </c>
      <c r="C2638" s="2">
        <f>RSI!I2638</f>
        <v>47.076734502144191</v>
      </c>
      <c r="D2638" s="2">
        <f>MACD!E2638</f>
        <v>0.64097592001533599</v>
      </c>
      <c r="E2638" s="2">
        <f>MACD!F2638</f>
        <v>0.62734339267224104</v>
      </c>
      <c r="F2638" s="2">
        <f>'Moving Avg'!D2638</f>
        <v>195</v>
      </c>
      <c r="G2638" s="2">
        <f>'Moving Avg'!F2638</f>
        <v>195.32</v>
      </c>
      <c r="H2638" s="2">
        <f>'Moving Avg'!G2638</f>
        <v>195.41822799999994</v>
      </c>
      <c r="I2638" s="2">
        <f>'Moving Avg'!H2638</f>
        <v>176.65592249999992</v>
      </c>
      <c r="J2638" s="6" t="str">
        <f>OBV!F2638</f>
        <v>BULLISH</v>
      </c>
      <c r="K2638" s="6" t="str">
        <f>OBV!G2638</f>
        <v>NEUTRAL</v>
      </c>
      <c r="L2638" s="6" t="str">
        <f>OBV!H2638</f>
        <v>CONFIRMED BULLISH</v>
      </c>
    </row>
    <row r="2639" spans="1:12" ht="13.5" x14ac:dyDescent="0.25">
      <c r="A2639" s="3">
        <f>RSI!A2639</f>
        <v>45849</v>
      </c>
      <c r="B2639" s="2">
        <f>RSI!B2639</f>
        <v>194.99</v>
      </c>
      <c r="C2639" s="2">
        <f>RSI!I2639</f>
        <v>47.00134936659007</v>
      </c>
      <c r="D2639" s="2">
        <f>MACD!E2639</f>
        <v>0.82091456137595742</v>
      </c>
      <c r="E2639" s="2">
        <f>MACD!F2639</f>
        <v>0.66605762641298427</v>
      </c>
      <c r="F2639" s="2">
        <f>'Moving Avg'!D2639</f>
        <v>194.99799999999999</v>
      </c>
      <c r="G2639" s="2">
        <f>'Moving Avg'!F2639</f>
        <v>195.21950000000001</v>
      </c>
      <c r="H2639" s="2">
        <f>'Moving Avg'!G2639</f>
        <v>195.44770799999995</v>
      </c>
      <c r="I2639" s="2">
        <f>'Moving Avg'!H2639</f>
        <v>176.83573249999995</v>
      </c>
      <c r="J2639" s="6" t="str">
        <f>OBV!F2639</f>
        <v>BEARISH</v>
      </c>
      <c r="K2639" s="6" t="str">
        <f>OBV!G2639</f>
        <v>NEUTRAL</v>
      </c>
      <c r="L2639" s="6" t="str">
        <f>OBV!H2639</f>
        <v>CONFIRMED BEARISH</v>
      </c>
    </row>
    <row r="2640" spans="1:12" ht="13.5" x14ac:dyDescent="0.25">
      <c r="A2640" s="3">
        <f>RSI!A2640</f>
        <v>45852</v>
      </c>
      <c r="B2640" s="2">
        <f>RSI!B2640</f>
        <v>194.01</v>
      </c>
      <c r="C2640" s="2">
        <f>RSI!I2640</f>
        <v>40.206411870572289</v>
      </c>
      <c r="D2640" s="2">
        <f>MACD!E2640</f>
        <v>0.74034324550319752</v>
      </c>
      <c r="E2640" s="2">
        <f>MACD!F2640</f>
        <v>0.68091475023102699</v>
      </c>
      <c r="F2640" s="2">
        <f>'Moving Avg'!D2640</f>
        <v>194.8</v>
      </c>
      <c r="G2640" s="2">
        <f>'Moving Avg'!F2640</f>
        <v>195.16</v>
      </c>
      <c r="H2640" s="2">
        <f>'Moving Avg'!G2640</f>
        <v>195.45758799999996</v>
      </c>
      <c r="I2640" s="2">
        <f>'Moving Avg'!H2640</f>
        <v>177.01064249999996</v>
      </c>
      <c r="J2640" s="6" t="str">
        <f>OBV!F2640</f>
        <v>BEARISH</v>
      </c>
      <c r="K2640" s="6" t="str">
        <f>OBV!G2640</f>
        <v>NEUTRAL</v>
      </c>
      <c r="L2640" s="6" t="str">
        <f>OBV!H2640</f>
        <v>CONFIRMED BEARISH</v>
      </c>
    </row>
    <row r="2641" spans="1:12" ht="13.5" x14ac:dyDescent="0.25">
      <c r="A2641" s="3">
        <f>RSI!A2641</f>
        <v>45853</v>
      </c>
      <c r="B2641" s="2">
        <f>RSI!B2641</f>
        <v>194</v>
      </c>
      <c r="C2641" s="2">
        <f>RSI!I2641</f>
        <v>40.142638457349292</v>
      </c>
      <c r="D2641" s="2">
        <f>MACD!E2641</f>
        <v>0.68080340263418293</v>
      </c>
      <c r="E2641" s="2">
        <f>MACD!F2641</f>
        <v>0.6808924807116582</v>
      </c>
      <c r="F2641" s="2">
        <f>'Moving Avg'!D2641</f>
        <v>194.6</v>
      </c>
      <c r="G2641" s="2">
        <f>'Moving Avg'!F2641</f>
        <v>195.1</v>
      </c>
      <c r="H2641" s="2">
        <f>'Moving Avg'!G2641</f>
        <v>195.49600799999996</v>
      </c>
      <c r="I2641" s="2">
        <f>'Moving Avg'!H2641</f>
        <v>177.20466249999998</v>
      </c>
      <c r="J2641" s="6" t="str">
        <f>OBV!F2641</f>
        <v>BEARISH</v>
      </c>
      <c r="K2641" s="6" t="str">
        <f>OBV!G2641</f>
        <v>NEUTRAL</v>
      </c>
      <c r="L2641" s="6" t="str">
        <f>OBV!H2641</f>
        <v>CONFIRMED BEARISH</v>
      </c>
    </row>
    <row r="2642" spans="1:12" ht="13.5" x14ac:dyDescent="0.25">
      <c r="A2642" s="3">
        <f>RSI!A2642</f>
        <v>45854</v>
      </c>
      <c r="B2642" s="2">
        <f>RSI!B2642</f>
        <v>194</v>
      </c>
      <c r="C2642" s="2">
        <f>RSI!I2642</f>
        <v>40.142638457349292</v>
      </c>
      <c r="D2642" s="2">
        <f>MACD!E2642</f>
        <v>0.48394679180933053</v>
      </c>
      <c r="E2642" s="2">
        <f>MACD!F2642</f>
        <v>0.64150334293119271</v>
      </c>
      <c r="F2642" s="2">
        <f>'Moving Avg'!D2642</f>
        <v>194.4</v>
      </c>
      <c r="G2642" s="2">
        <f>'Moving Avg'!F2642</f>
        <v>195.04000000000002</v>
      </c>
      <c r="H2642" s="2">
        <f>'Moving Avg'!G2642</f>
        <v>195.53442799999996</v>
      </c>
      <c r="I2642" s="2">
        <f>'Moving Avg'!H2642</f>
        <v>177.37952249999995</v>
      </c>
      <c r="J2642" s="6" t="str">
        <f>OBV!F2642</f>
        <v>BEARISH</v>
      </c>
      <c r="K2642" s="6" t="str">
        <f>OBV!G2642</f>
        <v>NEUTRAL</v>
      </c>
      <c r="L2642" s="6" t="str">
        <f>OBV!H2642</f>
        <v>CONFIRMED BEARISH</v>
      </c>
    </row>
    <row r="2643" spans="1:12" ht="13.5" x14ac:dyDescent="0.25">
      <c r="A2643" s="3">
        <f>RSI!A2643</f>
        <v>45855</v>
      </c>
      <c r="B2643" s="2">
        <f>RSI!B2643</f>
        <v>194</v>
      </c>
      <c r="C2643" s="2">
        <f>RSI!I2643</f>
        <v>40.142638457349292</v>
      </c>
      <c r="D2643" s="2">
        <f>MACD!E2643</f>
        <v>0.32419934125644545</v>
      </c>
      <c r="E2643" s="2">
        <f>MACD!F2643</f>
        <v>0.57804254259624321</v>
      </c>
      <c r="F2643" s="2">
        <f>'Moving Avg'!D2643</f>
        <v>194.2</v>
      </c>
      <c r="G2643" s="2">
        <f>'Moving Avg'!F2643</f>
        <v>194.98000000000002</v>
      </c>
      <c r="H2643" s="2">
        <f>'Moving Avg'!G2643</f>
        <v>195.57284799999996</v>
      </c>
      <c r="I2643" s="2">
        <f>'Moving Avg'!H2643</f>
        <v>177.5543825</v>
      </c>
      <c r="J2643" s="6" t="str">
        <f>OBV!F2643</f>
        <v>BEARISH</v>
      </c>
      <c r="K2643" s="6" t="str">
        <f>OBV!G2643</f>
        <v>NEUTRAL</v>
      </c>
      <c r="L2643" s="6" t="str">
        <f>OBV!H2643</f>
        <v>CONFIRMED BEARISH</v>
      </c>
    </row>
    <row r="2644" spans="1:12" ht="13.5" x14ac:dyDescent="0.25">
      <c r="A2644" s="3">
        <f>RSI!A2644</f>
        <v>45856</v>
      </c>
      <c r="B2644" s="2">
        <f>RSI!B2644</f>
        <v>191</v>
      </c>
      <c r="C2644" s="2">
        <f>RSI!I2644</f>
        <v>25.178547873361751</v>
      </c>
      <c r="D2644" s="2">
        <f>MACD!E2644</f>
        <v>0.57141487895711407</v>
      </c>
      <c r="E2644" s="2">
        <f>MACD!F2644</f>
        <v>0.57671700986841734</v>
      </c>
      <c r="F2644" s="2">
        <f>'Moving Avg'!D2644</f>
        <v>193.40199999999999</v>
      </c>
      <c r="G2644" s="2">
        <f>'Moving Avg'!F2644</f>
        <v>194.77000000000004</v>
      </c>
      <c r="H2644" s="2">
        <f>'Moving Avg'!G2644</f>
        <v>195.55165199999996</v>
      </c>
      <c r="I2644" s="2">
        <f>'Moving Avg'!H2644</f>
        <v>177.7190325</v>
      </c>
      <c r="J2644" s="6" t="str">
        <f>OBV!F2644</f>
        <v>BEARISH</v>
      </c>
      <c r="K2644" s="6" t="str">
        <f>OBV!G2644</f>
        <v>NEUTRAL</v>
      </c>
      <c r="L2644" s="6" t="str">
        <f>OBV!H2644</f>
        <v>CONFIRMED BEARISH</v>
      </c>
    </row>
    <row r="2645" spans="1:12" ht="13.5" x14ac:dyDescent="0.25">
      <c r="A2645" s="3">
        <f>RSI!A2645</f>
        <v>45859</v>
      </c>
      <c r="B2645" s="2">
        <f>RSI!B2645</f>
        <v>194</v>
      </c>
      <c r="C2645" s="2">
        <f>RSI!I2645</f>
        <v>46.611317699429598</v>
      </c>
      <c r="D2645" s="2">
        <f>MACD!E2645</f>
        <v>0.58195223893389425</v>
      </c>
      <c r="E2645" s="2">
        <f>MACD!F2645</f>
        <v>0.57776405568151279</v>
      </c>
      <c r="F2645" s="2">
        <f>'Moving Avg'!D2645</f>
        <v>193.4</v>
      </c>
      <c r="G2645" s="2">
        <f>'Moving Avg'!F2645</f>
        <v>194.70999999999998</v>
      </c>
      <c r="H2645" s="2">
        <f>'Moving Avg'!G2645</f>
        <v>195.59007199999999</v>
      </c>
      <c r="I2645" s="2">
        <f>'Moving Avg'!H2645</f>
        <v>177.89868250000001</v>
      </c>
      <c r="J2645" s="6" t="str">
        <f>OBV!F2645</f>
        <v>BEARISH</v>
      </c>
      <c r="K2645" s="6" t="str">
        <f>OBV!G2645</f>
        <v>NEUTRAL</v>
      </c>
      <c r="L2645" s="6" t="str">
        <f>OBV!H2645</f>
        <v>CONFIRMED BEARISH</v>
      </c>
    </row>
    <row r="2646" spans="1:12" ht="13.5" x14ac:dyDescent="0.25">
      <c r="A2646" s="3">
        <f>RSI!A2646</f>
        <v>45860</v>
      </c>
      <c r="B2646" s="2">
        <f>RSI!B2646</f>
        <v>194</v>
      </c>
      <c r="C2646" s="2">
        <f>RSI!I2646</f>
        <v>46.611317699429598</v>
      </c>
      <c r="D2646" s="2">
        <f>MACD!E2646</f>
        <v>0.59497208234665777</v>
      </c>
      <c r="E2646" s="2">
        <f>MACD!F2646</f>
        <v>0.58120566101454174</v>
      </c>
      <c r="F2646" s="2">
        <f>'Moving Avg'!D2646</f>
        <v>193.4</v>
      </c>
      <c r="G2646" s="2">
        <f>'Moving Avg'!F2646</f>
        <v>194.65</v>
      </c>
      <c r="H2646" s="2">
        <f>'Moving Avg'!G2646</f>
        <v>195.62849199999997</v>
      </c>
      <c r="I2646" s="2">
        <f>'Moving Avg'!H2646</f>
        <v>178.07833249999996</v>
      </c>
      <c r="J2646" s="6" t="str">
        <f>OBV!F2646</f>
        <v>BEARISH</v>
      </c>
      <c r="K2646" s="6" t="str">
        <f>OBV!G2646</f>
        <v>NEUTRAL</v>
      </c>
      <c r="L2646" s="6" t="str">
        <f>OBV!H2646</f>
        <v>NEUTRAL</v>
      </c>
    </row>
    <row r="2647" spans="1:12" ht="13.5" x14ac:dyDescent="0.25">
      <c r="A2647" s="3">
        <f>RSI!A2647</f>
        <v>45861</v>
      </c>
      <c r="B2647" s="2">
        <f>RSI!B2647</f>
        <v>194.9</v>
      </c>
      <c r="C2647" s="2">
        <f>RSI!I2647</f>
        <v>51.450049797007878</v>
      </c>
      <c r="D2647" s="2">
        <f>MACD!E2647</f>
        <v>0.54312185046381956</v>
      </c>
      <c r="E2647" s="2">
        <f>MACD!F2647</f>
        <v>0.57358889890439735</v>
      </c>
      <c r="F2647" s="2">
        <f>'Moving Avg'!D2647</f>
        <v>193.57999999999998</v>
      </c>
      <c r="G2647" s="2">
        <f>'Moving Avg'!F2647</f>
        <v>194.595</v>
      </c>
      <c r="H2647" s="2">
        <f>'Moving Avg'!G2647</f>
        <v>195.68471999999997</v>
      </c>
      <c r="I2647" s="2">
        <f>'Moving Avg'!H2647</f>
        <v>178.25769250000002</v>
      </c>
      <c r="J2647" s="6" t="str">
        <f>OBV!F2647</f>
        <v>BEARISH</v>
      </c>
      <c r="K2647" s="6" t="str">
        <f>OBV!G2647</f>
        <v>NEUTRAL</v>
      </c>
      <c r="L2647" s="6" t="str">
        <f>OBV!H2647</f>
        <v>BEARISH DIVERGENCE</v>
      </c>
    </row>
    <row r="2648" spans="1:12" ht="13.5" x14ac:dyDescent="0.25">
      <c r="A2648" s="3">
        <f>RSI!A2648</f>
        <v>45862</v>
      </c>
      <c r="B2648" s="2">
        <f>RSI!B2648</f>
        <v>195</v>
      </c>
      <c r="C2648" s="2">
        <f>RSI!I2648</f>
        <v>51.970919173462271</v>
      </c>
      <c r="D2648" s="2">
        <f>MACD!E2648</f>
        <v>0.49004122035091768</v>
      </c>
      <c r="E2648" s="2">
        <f>MACD!F2648</f>
        <v>0.55687936319370146</v>
      </c>
      <c r="F2648" s="2">
        <f>'Moving Avg'!D2648</f>
        <v>193.78</v>
      </c>
      <c r="G2648" s="2">
        <f>'Moving Avg'!F2648</f>
        <v>194.495</v>
      </c>
      <c r="H2648" s="2">
        <f>'Moving Avg'!G2648</f>
        <v>195.75271999999998</v>
      </c>
      <c r="I2648" s="2">
        <f>'Moving Avg'!H2648</f>
        <v>178.4327625</v>
      </c>
      <c r="J2648" s="6" t="str">
        <f>OBV!F2648</f>
        <v>BULLISH</v>
      </c>
      <c r="K2648" s="6" t="str">
        <f>OBV!G2648</f>
        <v>NEUTRAL</v>
      </c>
      <c r="L2648" s="6" t="str">
        <f>OBV!H2648</f>
        <v>CONFIRMED BULLISH</v>
      </c>
    </row>
    <row r="2649" spans="1:12" ht="13.5" x14ac:dyDescent="0.25">
      <c r="A2649" s="3">
        <f>RSI!A2649</f>
        <v>45866</v>
      </c>
      <c r="B2649" s="2">
        <f>RSI!B2649</f>
        <v>195.1</v>
      </c>
      <c r="C2649" s="2">
        <f>RSI!I2649</f>
        <v>52.519499223833378</v>
      </c>
      <c r="D2649" s="2">
        <f>MACD!E2649</f>
        <v>0.43392344780829717</v>
      </c>
      <c r="E2649" s="2">
        <f>MACD!F2649</f>
        <v>0.5322881801166206</v>
      </c>
      <c r="F2649" s="2">
        <f>'Moving Avg'!D2649</f>
        <v>194.6</v>
      </c>
      <c r="G2649" s="2">
        <f>'Moving Avg'!F2649</f>
        <v>194.4</v>
      </c>
      <c r="H2649" s="2">
        <f>'Moving Avg'!G2649</f>
        <v>195.78439999999998</v>
      </c>
      <c r="I2649" s="2">
        <f>'Moving Avg'!H2649</f>
        <v>178.60833249999996</v>
      </c>
      <c r="J2649" s="6" t="str">
        <f>OBV!F2649</f>
        <v>BULLISH</v>
      </c>
      <c r="K2649" s="6" t="str">
        <f>OBV!G2649</f>
        <v>NEUTRAL</v>
      </c>
      <c r="L2649" s="6" t="str">
        <f>OBV!H2649</f>
        <v>CONFIRMED BULLISH</v>
      </c>
    </row>
    <row r="2650" spans="1:12" ht="13.5" x14ac:dyDescent="0.25">
      <c r="A2650" s="3">
        <f>RSI!A2650</f>
        <v>45867</v>
      </c>
      <c r="B2650" s="2">
        <f>RSI!B2650</f>
        <v>196</v>
      </c>
      <c r="C2650" s="2">
        <f>RSI!I2650</f>
        <v>57.251882608908559</v>
      </c>
      <c r="D2650" s="2">
        <f>MACD!E2650</f>
        <v>0.16632207675289123</v>
      </c>
      <c r="E2650" s="2">
        <f>MACD!F2650</f>
        <v>0.45909495944387474</v>
      </c>
      <c r="F2650" s="2">
        <f>'Moving Avg'!D2650</f>
        <v>195</v>
      </c>
      <c r="G2650" s="2">
        <f>'Moving Avg'!F2650</f>
        <v>194.45</v>
      </c>
      <c r="H2650" s="2">
        <f>'Moving Avg'!G2650</f>
        <v>195.80439999999999</v>
      </c>
      <c r="I2650" s="2">
        <f>'Moving Avg'!H2650</f>
        <v>178.78840250000002</v>
      </c>
      <c r="J2650" s="6" t="str">
        <f>OBV!F2650</f>
        <v>BULLISH</v>
      </c>
      <c r="K2650" s="6" t="str">
        <f>OBV!G2650</f>
        <v>NEUTRAL</v>
      </c>
      <c r="L2650" s="6" t="str">
        <f>OBV!H2650</f>
        <v>CONFIRMED BULLISH</v>
      </c>
    </row>
    <row r="2651" spans="1:12" ht="13.5" x14ac:dyDescent="0.25">
      <c r="A2651" s="3">
        <f>RSI!A2651</f>
        <v>45868</v>
      </c>
      <c r="B2651" s="2">
        <f>RSI!B2651</f>
        <v>197</v>
      </c>
      <c r="C2651" s="2">
        <f>RSI!I2651</f>
        <v>61.806915691936069</v>
      </c>
      <c r="D2651" s="2">
        <f>MACD!E2651</f>
        <v>-0.14352312366662545</v>
      </c>
      <c r="E2651" s="2">
        <f>MACD!F2651</f>
        <v>0.33857134282177476</v>
      </c>
      <c r="F2651" s="2">
        <f>'Moving Avg'!D2651</f>
        <v>195.6</v>
      </c>
      <c r="G2651" s="2">
        <f>'Moving Avg'!F2651</f>
        <v>194.55</v>
      </c>
      <c r="H2651" s="2">
        <f>'Moving Avg'!G2651</f>
        <v>195.84180000000001</v>
      </c>
      <c r="I2651" s="2">
        <f>'Moving Avg'!H2651</f>
        <v>178.97347249999999</v>
      </c>
      <c r="J2651" s="6" t="str">
        <f>OBV!F2651</f>
        <v>BULLISH</v>
      </c>
      <c r="K2651" s="6" t="str">
        <f>OBV!G2651</f>
        <v>NEUTRAL</v>
      </c>
      <c r="L2651" s="6" t="str">
        <f>OBV!H2651</f>
        <v>CONFIRMED BULLISH</v>
      </c>
    </row>
    <row r="2652" spans="1:12" ht="13.5" x14ac:dyDescent="0.25">
      <c r="A2652" s="3">
        <f>RSI!A2652</f>
        <v>45869</v>
      </c>
      <c r="B2652" s="2">
        <f>RSI!B2652</f>
        <v>197</v>
      </c>
      <c r="C2652" s="2">
        <f>RSI!I2652</f>
        <v>61.806915691936062</v>
      </c>
      <c r="D2652" s="2">
        <f>MACD!E2652</f>
        <v>-0.41883177785663861</v>
      </c>
      <c r="E2652" s="2">
        <f>MACD!F2652</f>
        <v>0.18709071868609212</v>
      </c>
      <c r="F2652" s="2">
        <f>'Moving Avg'!D2652</f>
        <v>196.02</v>
      </c>
      <c r="G2652" s="2">
        <f>'Moving Avg'!F2652</f>
        <v>194.7</v>
      </c>
      <c r="H2652" s="2">
        <f>'Moving Avg'!G2652</f>
        <v>195.80180000000001</v>
      </c>
      <c r="I2652" s="2">
        <f>'Moving Avg'!H2652</f>
        <v>179.15854250000001</v>
      </c>
      <c r="J2652" s="6" t="str">
        <f>OBV!F2652</f>
        <v>BULLISH</v>
      </c>
      <c r="K2652" s="6" t="str">
        <f>OBV!G2652</f>
        <v>NEUTRAL</v>
      </c>
      <c r="L2652" s="6" t="str">
        <f>OBV!H2652</f>
        <v>CONFIRMED BULLISH</v>
      </c>
    </row>
    <row r="2653" spans="1:12" ht="13.5" x14ac:dyDescent="0.25">
      <c r="A2653" s="3">
        <f>RSI!A2653</f>
        <v>45870</v>
      </c>
      <c r="B2653" s="2">
        <f>RSI!B2653</f>
        <v>197</v>
      </c>
      <c r="C2653" s="2">
        <f>RSI!I2653</f>
        <v>61.806915691936062</v>
      </c>
      <c r="D2653" s="2">
        <f>MACD!E2653</f>
        <v>-0.66394446387042194</v>
      </c>
      <c r="E2653" s="2">
        <f>MACD!F2653</f>
        <v>1.6883682174789305E-2</v>
      </c>
      <c r="F2653" s="2">
        <f>'Moving Avg'!D2653</f>
        <v>196.42000000000002</v>
      </c>
      <c r="G2653" s="2">
        <f>'Moving Avg'!F2653</f>
        <v>194.85</v>
      </c>
      <c r="H2653" s="2">
        <f>'Moving Avg'!G2653</f>
        <v>195.76179999999999</v>
      </c>
      <c r="I2653" s="2">
        <f>'Moving Avg'!H2653</f>
        <v>179.33882250000002</v>
      </c>
      <c r="J2653" s="6" t="str">
        <f>OBV!F2653</f>
        <v>BULLISH</v>
      </c>
      <c r="K2653" s="6" t="str">
        <f>OBV!G2653</f>
        <v>NEUTRAL</v>
      </c>
      <c r="L2653" s="6" t="str">
        <f>OBV!H2653</f>
        <v>CONFIRMED BULLISH</v>
      </c>
    </row>
    <row r="2654" spans="1:12" ht="13.5" x14ac:dyDescent="0.25">
      <c r="A2654" s="3">
        <f>RSI!A2654</f>
        <v>45873</v>
      </c>
      <c r="B2654" s="2">
        <f>RSI!B2654</f>
        <v>196</v>
      </c>
      <c r="C2654" s="2">
        <f>RSI!I2654</f>
        <v>54.547473778927248</v>
      </c>
      <c r="D2654" s="2">
        <f>MACD!E2654</f>
        <v>-1.2700704205607281</v>
      </c>
      <c r="E2654" s="2">
        <f>MACD!F2654</f>
        <v>-0.24050713837231416</v>
      </c>
      <c r="F2654" s="2">
        <f>'Moving Avg'!D2654</f>
        <v>196.6</v>
      </c>
      <c r="G2654" s="2">
        <f>'Moving Avg'!F2654</f>
        <v>194.9</v>
      </c>
      <c r="H2654" s="2">
        <f>'Moving Avg'!G2654</f>
        <v>195.76179999999999</v>
      </c>
      <c r="I2654" s="2">
        <f>'Moving Avg'!H2654</f>
        <v>179.51410250000001</v>
      </c>
      <c r="J2654" s="6" t="str">
        <f>OBV!F2654</f>
        <v>BULLISH</v>
      </c>
      <c r="K2654" s="6" t="str">
        <f>OBV!G2654</f>
        <v>NEUTRAL</v>
      </c>
      <c r="L2654" s="6" t="str">
        <f>OBV!H2654</f>
        <v>CONFIRMED BULLISH</v>
      </c>
    </row>
    <row r="2655" spans="1:12" ht="13.5" x14ac:dyDescent="0.25">
      <c r="A2655" s="3">
        <f>RSI!A2655</f>
        <v>45874</v>
      </c>
      <c r="B2655" s="2">
        <f>RSI!B2655</f>
        <v>197.5</v>
      </c>
      <c r="C2655" s="2">
        <f>RSI!I2655</f>
        <v>61.796017216866559</v>
      </c>
      <c r="D2655" s="2">
        <f>MACD!E2655</f>
        <v>-1.4370343989299386</v>
      </c>
      <c r="E2655" s="2">
        <f>MACD!F2655</f>
        <v>-0.47981259048383906</v>
      </c>
      <c r="F2655" s="2">
        <f>'Moving Avg'!D2655</f>
        <v>196.9</v>
      </c>
      <c r="G2655" s="2">
        <f>'Moving Avg'!F2655</f>
        <v>195.02500000000001</v>
      </c>
      <c r="H2655" s="2">
        <f>'Moving Avg'!G2655</f>
        <v>195.77180000000001</v>
      </c>
      <c r="I2655" s="2">
        <f>'Moving Avg'!H2655</f>
        <v>179.69688250000002</v>
      </c>
      <c r="J2655" s="6" t="str">
        <f>OBV!F2655</f>
        <v>BEARISH</v>
      </c>
      <c r="K2655" s="6" t="str">
        <f>OBV!G2655</f>
        <v>NEUTRAL</v>
      </c>
      <c r="L2655" s="6" t="str">
        <f>OBV!H2655</f>
        <v>BEARISH DIVERGENCE</v>
      </c>
    </row>
    <row r="2656" spans="1:12" ht="13.5" x14ac:dyDescent="0.25">
      <c r="A2656" s="3">
        <f>RSI!A2656</f>
        <v>45875</v>
      </c>
      <c r="B2656" s="2">
        <f>RSI!B2656</f>
        <v>197.5</v>
      </c>
      <c r="C2656" s="2">
        <f>RSI!I2656</f>
        <v>61.796017216866559</v>
      </c>
      <c r="D2656" s="2">
        <f>MACD!E2656</f>
        <v>-1.5913562121943698</v>
      </c>
      <c r="E2656" s="2">
        <f>MACD!F2656</f>
        <v>-0.70212131482594531</v>
      </c>
      <c r="F2656" s="2">
        <f>'Moving Avg'!D2656</f>
        <v>197</v>
      </c>
      <c r="G2656" s="2">
        <f>'Moving Avg'!F2656</f>
        <v>195.15</v>
      </c>
      <c r="H2656" s="2">
        <f>'Moving Avg'!G2656</f>
        <v>195.80179999999996</v>
      </c>
      <c r="I2656" s="2">
        <f>'Moving Avg'!H2656</f>
        <v>179.87966250000002</v>
      </c>
      <c r="J2656" s="6" t="str">
        <f>OBV!F2656</f>
        <v>BEARISH</v>
      </c>
      <c r="K2656" s="6" t="str">
        <f>OBV!G2656</f>
        <v>NEUTRAL</v>
      </c>
      <c r="L2656" s="6" t="str">
        <f>OBV!H2656</f>
        <v>BEARISH DIVERGENCE</v>
      </c>
    </row>
    <row r="2657" spans="1:12" ht="13.5" x14ac:dyDescent="0.25">
      <c r="A2657" s="3">
        <f>RSI!A2657</f>
        <v>45876</v>
      </c>
      <c r="B2657" s="2">
        <f>RSI!B2657</f>
        <v>197.5</v>
      </c>
      <c r="C2657" s="2">
        <f>RSI!I2657</f>
        <v>61.796017216866559</v>
      </c>
      <c r="D2657" s="2">
        <f>MACD!E2657</f>
        <v>-1.5955530036443406</v>
      </c>
      <c r="E2657" s="2">
        <f>MACD!F2657</f>
        <v>-0.88080765258962446</v>
      </c>
      <c r="F2657" s="2">
        <f>'Moving Avg'!D2657</f>
        <v>197.1</v>
      </c>
      <c r="G2657" s="2">
        <f>'Moving Avg'!F2657</f>
        <v>195.27500000000001</v>
      </c>
      <c r="H2657" s="2">
        <f>'Moving Avg'!G2657</f>
        <v>195.81179999999998</v>
      </c>
      <c r="I2657" s="2">
        <f>'Moving Avg'!H2657</f>
        <v>180.0624425</v>
      </c>
      <c r="J2657" s="6" t="str">
        <f>OBV!F2657</f>
        <v>BEARISH</v>
      </c>
      <c r="K2657" s="6" t="str">
        <f>OBV!G2657</f>
        <v>NEUTRAL</v>
      </c>
      <c r="L2657" s="6" t="str">
        <f>OBV!H2657</f>
        <v>BEARISH DIVERGENCE</v>
      </c>
    </row>
    <row r="2658" spans="1:12" ht="13.5" x14ac:dyDescent="0.25">
      <c r="A2658" s="3">
        <f>RSI!A2658</f>
        <v>45877</v>
      </c>
      <c r="B2658" s="2">
        <f>RSI!B2658</f>
        <v>197.5</v>
      </c>
      <c r="C2658" s="2">
        <f>RSI!I2658</f>
        <v>61.796017216866559</v>
      </c>
      <c r="D2658" s="2">
        <f>MACD!E2658</f>
        <v>-1.5949031621462098</v>
      </c>
      <c r="E2658" s="2">
        <f>MACD!F2658</f>
        <v>-1.0236267545009416</v>
      </c>
      <c r="F2658" s="2">
        <f>'Moving Avg'!D2658</f>
        <v>197.2</v>
      </c>
      <c r="G2658" s="2">
        <f>'Moving Avg'!F2658</f>
        <v>195.4</v>
      </c>
      <c r="H2658" s="2">
        <f>'Moving Avg'!G2658</f>
        <v>195.80179999999996</v>
      </c>
      <c r="I2658" s="2">
        <f>'Moving Avg'!H2658</f>
        <v>180.24522250000001</v>
      </c>
      <c r="J2658" s="6" t="str">
        <f>OBV!F2658</f>
        <v>BEARISH</v>
      </c>
      <c r="K2658" s="6" t="str">
        <f>OBV!G2658</f>
        <v>NEUTRAL</v>
      </c>
      <c r="L2658" s="6" t="str">
        <f>OBV!H2658</f>
        <v>BEARISH DIVERGENCE</v>
      </c>
    </row>
    <row r="2659" spans="1:12" ht="13.5" x14ac:dyDescent="0.25">
      <c r="A2659" s="3">
        <f>RSI!A2659</f>
        <v>45880</v>
      </c>
      <c r="B2659" s="2">
        <f>RSI!B2659</f>
        <v>197.5</v>
      </c>
      <c r="C2659" s="2">
        <f>RSI!I2659</f>
        <v>61.796017216866566</v>
      </c>
      <c r="D2659" s="2">
        <f>MACD!E2659</f>
        <v>-1.5893239055634183</v>
      </c>
      <c r="E2659" s="2">
        <f>MACD!F2659</f>
        <v>-1.1367661847134372</v>
      </c>
      <c r="F2659" s="2">
        <f>'Moving Avg'!D2659</f>
        <v>197.5</v>
      </c>
      <c r="G2659" s="2">
        <f>'Moving Avg'!F2659</f>
        <v>195.52550000000002</v>
      </c>
      <c r="H2659" s="2">
        <f>'Moving Avg'!G2659</f>
        <v>195.78379999999999</v>
      </c>
      <c r="I2659" s="2">
        <f>'Moving Avg'!H2659</f>
        <v>180.42800249999999</v>
      </c>
      <c r="J2659" s="6" t="str">
        <f>OBV!F2659</f>
        <v>BULLISH</v>
      </c>
      <c r="K2659" s="6" t="str">
        <f>OBV!G2659</f>
        <v>NEUTRAL</v>
      </c>
      <c r="L2659" s="6" t="str">
        <f>OBV!H2659</f>
        <v>CONFIRMED BULLISH</v>
      </c>
    </row>
    <row r="2660" spans="1:12" ht="13.5" x14ac:dyDescent="0.25">
      <c r="A2660" s="3">
        <f>RSI!A2660</f>
        <v>45881</v>
      </c>
      <c r="B2660" s="2">
        <f>RSI!B2660</f>
        <v>197.5</v>
      </c>
      <c r="C2660" s="2">
        <f>RSI!I2660</f>
        <v>61.796017216866566</v>
      </c>
      <c r="D2660" s="2">
        <f>MACD!E2660</f>
        <v>-1.4557296286901078</v>
      </c>
      <c r="E2660" s="2">
        <f>MACD!F2660</f>
        <v>-1.2005588735087713</v>
      </c>
      <c r="F2660" s="2">
        <f>'Moving Avg'!D2660</f>
        <v>197.5</v>
      </c>
      <c r="G2660" s="2">
        <f>'Moving Avg'!F2660</f>
        <v>195.7</v>
      </c>
      <c r="H2660" s="2">
        <f>'Moving Avg'!G2660</f>
        <v>195.79379999999998</v>
      </c>
      <c r="I2660" s="2">
        <f>'Moving Avg'!H2660</f>
        <v>180.61078250000003</v>
      </c>
      <c r="J2660" s="6" t="str">
        <f>OBV!F2660</f>
        <v>NEUTRAL</v>
      </c>
      <c r="K2660" s="6" t="str">
        <f>OBV!G2660</f>
        <v>NEUTRAL</v>
      </c>
      <c r="L2660" s="6" t="str">
        <f>OBV!H2660</f>
        <v>NEUTRAL</v>
      </c>
    </row>
    <row r="2661" spans="1:12" ht="13.5" x14ac:dyDescent="0.25">
      <c r="A2661" s="3">
        <f>RSI!A2661</f>
        <v>45883</v>
      </c>
      <c r="B2661" s="2">
        <f>RSI!B2661</f>
        <v>197.5</v>
      </c>
      <c r="C2661" s="2">
        <f>RSI!I2661</f>
        <v>61.796017216866566</v>
      </c>
      <c r="D2661" s="2">
        <f>MACD!E2661</f>
        <v>-1.1977200997587261</v>
      </c>
      <c r="E2661" s="2">
        <f>MACD!F2661</f>
        <v>-1.1999911187587622</v>
      </c>
      <c r="F2661" s="2">
        <f>'Moving Avg'!D2661</f>
        <v>197.5</v>
      </c>
      <c r="G2661" s="2">
        <f>'Moving Avg'!F2661</f>
        <v>195.875</v>
      </c>
      <c r="H2661" s="2">
        <f>'Moving Avg'!G2661</f>
        <v>195.77579999999998</v>
      </c>
      <c r="I2661" s="2">
        <f>'Moving Avg'!H2661</f>
        <v>180.79356250000004</v>
      </c>
      <c r="J2661" s="6" t="str">
        <f>OBV!F2661</f>
        <v>NEUTRAL</v>
      </c>
      <c r="K2661" s="6" t="str">
        <f>OBV!G2661</f>
        <v>NEUTRAL</v>
      </c>
      <c r="L2661" s="6" t="str">
        <f>OBV!H2661</f>
        <v>NEUTRAL</v>
      </c>
    </row>
    <row r="2662" spans="1:12" ht="13.5" x14ac:dyDescent="0.25">
      <c r="A2662" s="3">
        <f>RSI!A2662</f>
        <v>45884</v>
      </c>
      <c r="B2662" s="2">
        <f>RSI!B2662</f>
        <v>197.3</v>
      </c>
      <c r="C2662" s="2">
        <f>RSI!I2662</f>
        <v>59.664730286458791</v>
      </c>
      <c r="D2662" s="2">
        <f>MACD!E2662</f>
        <v>-0.97280984091210598</v>
      </c>
      <c r="E2662" s="2">
        <f>MACD!F2662</f>
        <v>-1.1545548631894311</v>
      </c>
      <c r="F2662" s="2">
        <f>'Moving Avg'!D2662</f>
        <v>197.45999999999998</v>
      </c>
      <c r="G2662" s="2">
        <f>'Moving Avg'!F2662</f>
        <v>196.04000000000002</v>
      </c>
      <c r="H2662" s="2">
        <f>'Moving Avg'!G2662</f>
        <v>195.75379999999998</v>
      </c>
      <c r="I2662" s="2">
        <f>'Moving Avg'!H2662</f>
        <v>180.97534250000004</v>
      </c>
      <c r="J2662" s="6" t="str">
        <f>OBV!F2662</f>
        <v>BEARISH</v>
      </c>
      <c r="K2662" s="6" t="str">
        <f>OBV!G2662</f>
        <v>NEUTRAL</v>
      </c>
      <c r="L2662" s="6" t="str">
        <f>OBV!H2662</f>
        <v>CONFIRMED BEARISH</v>
      </c>
    </row>
    <row r="2663" spans="1:12" ht="13.5" x14ac:dyDescent="0.25">
      <c r="A2663" s="3">
        <f>RSI!A2663</f>
        <v>45887</v>
      </c>
      <c r="B2663" s="2">
        <f>RSI!B2663</f>
        <v>195</v>
      </c>
      <c r="C2663" s="2">
        <f>RSI!I2663</f>
        <v>41.807383051047132</v>
      </c>
      <c r="D2663" s="2">
        <f>MACD!E2663</f>
        <v>-0.61856038066576957</v>
      </c>
      <c r="E2663" s="2">
        <f>MACD!F2663</f>
        <v>-1.0473559666846988</v>
      </c>
      <c r="F2663" s="2">
        <f>'Moving Avg'!D2663</f>
        <v>196.95999999999998</v>
      </c>
      <c r="G2663" s="2">
        <f>'Moving Avg'!F2663</f>
        <v>196.09</v>
      </c>
      <c r="H2663" s="2">
        <f>'Moving Avg'!G2663</f>
        <v>195.73379999999997</v>
      </c>
      <c r="I2663" s="2">
        <f>'Moving Avg'!H2663</f>
        <v>181.14562250000003</v>
      </c>
      <c r="J2663" s="6" t="str">
        <f>OBV!F2663</f>
        <v>BEARISH</v>
      </c>
      <c r="K2663" s="6" t="str">
        <f>OBV!G2663</f>
        <v>NEUTRAL</v>
      </c>
      <c r="L2663" s="6" t="str">
        <f>OBV!H2663</f>
        <v>CONFIRMED BEARISH</v>
      </c>
    </row>
    <row r="2664" spans="1:12" ht="13.5" x14ac:dyDescent="0.25">
      <c r="A2664" s="3">
        <f>RSI!A2664</f>
        <v>45888</v>
      </c>
      <c r="B2664" s="2">
        <f>RSI!B2664</f>
        <v>196.9</v>
      </c>
      <c r="C2664" s="2">
        <f>RSI!I2664</f>
        <v>54.043790076440125</v>
      </c>
      <c r="D2664" s="2">
        <f>MACD!E2664</f>
        <v>-0.60576025790109611</v>
      </c>
      <c r="E2664" s="2">
        <f>MACD!F2664</f>
        <v>-0.95903682492797826</v>
      </c>
      <c r="F2664" s="2">
        <f>'Moving Avg'!D2664</f>
        <v>196.83999999999997</v>
      </c>
      <c r="G2664" s="2">
        <f>'Moving Avg'!F2664</f>
        <v>196.38500000000002</v>
      </c>
      <c r="H2664" s="2">
        <f>'Moving Avg'!G2664</f>
        <v>195.71179999999995</v>
      </c>
      <c r="I2664" s="2">
        <f>'Moving Avg'!H2664</f>
        <v>181.31582250000008</v>
      </c>
      <c r="J2664" s="6" t="str">
        <f>OBV!F2664</f>
        <v>BEARISH</v>
      </c>
      <c r="K2664" s="6" t="str">
        <f>OBV!G2664</f>
        <v>NEUTRAL</v>
      </c>
      <c r="L2664" s="6" t="str">
        <f>OBV!H2664</f>
        <v>CONFIRMED BEARISH</v>
      </c>
    </row>
    <row r="2665" spans="1:12" ht="13.5" x14ac:dyDescent="0.25">
      <c r="A2665" s="3">
        <f>RSI!A2665</f>
        <v>45889</v>
      </c>
      <c r="B2665" s="2">
        <f>RSI!B2665</f>
        <v>195.05</v>
      </c>
      <c r="C2665" s="2">
        <f>RSI!I2665</f>
        <v>44.280404940100311</v>
      </c>
      <c r="D2665" s="2">
        <f>MACD!E2665</f>
        <v>-0.23127856333726982</v>
      </c>
      <c r="E2665" s="2">
        <f>MACD!F2665</f>
        <v>-0.81348517260983666</v>
      </c>
      <c r="F2665" s="2">
        <f>'Moving Avg'!D2665</f>
        <v>196.35</v>
      </c>
      <c r="G2665" s="2">
        <f>'Moving Avg'!F2665</f>
        <v>196.43750000000003</v>
      </c>
      <c r="H2665" s="2">
        <f>'Moving Avg'!G2665</f>
        <v>195.65299999999996</v>
      </c>
      <c r="I2665" s="2">
        <f>'Moving Avg'!H2665</f>
        <v>181.4576125000001</v>
      </c>
      <c r="J2665" s="6" t="str">
        <f>OBV!F2665</f>
        <v>BEARISH</v>
      </c>
      <c r="K2665" s="6" t="str">
        <f>OBV!G2665</f>
        <v>NEUTRAL</v>
      </c>
      <c r="L2665" s="6" t="str">
        <f>OBV!H2665</f>
        <v>CONFIRMED BEARISH</v>
      </c>
    </row>
    <row r="2666" spans="1:12" ht="13.5" x14ac:dyDescent="0.25">
      <c r="A2666" s="3">
        <f>RSI!A2666</f>
        <v>45890</v>
      </c>
      <c r="B2666" s="2">
        <f>RSI!B2666</f>
        <v>195</v>
      </c>
      <c r="C2666" s="2">
        <f>RSI!I2666</f>
        <v>44.048787349737843</v>
      </c>
      <c r="D2666" s="2">
        <f>MACD!E2666</f>
        <v>9.637836047582482E-2</v>
      </c>
      <c r="E2666" s="2">
        <f>MACD!F2666</f>
        <v>-0.63151246599270439</v>
      </c>
      <c r="F2666" s="2">
        <f>'Moving Avg'!D2666</f>
        <v>195.85</v>
      </c>
      <c r="G2666" s="2">
        <f>'Moving Avg'!F2666</f>
        <v>196.48750000000001</v>
      </c>
      <c r="H2666" s="2">
        <f>'Moving Avg'!G2666</f>
        <v>195.60299999999998</v>
      </c>
      <c r="I2666" s="2">
        <f>'Moving Avg'!H2666</f>
        <v>181.59915250000009</v>
      </c>
      <c r="J2666" s="6" t="str">
        <f>OBV!F2666</f>
        <v>BEARISH</v>
      </c>
      <c r="K2666" s="6" t="str">
        <f>OBV!G2666</f>
        <v>NEUTRAL</v>
      </c>
      <c r="L2666" s="6" t="str">
        <f>OBV!H2666</f>
        <v>CONFIRMED BEARISH</v>
      </c>
    </row>
    <row r="2667" spans="1:12" ht="13.5" x14ac:dyDescent="0.25">
      <c r="A2667" s="3">
        <f>RSI!A2667</f>
        <v>45891</v>
      </c>
      <c r="B2667" s="2">
        <f>RSI!B2667</f>
        <v>195.02</v>
      </c>
      <c r="C2667" s="2">
        <f>RSI!I2667</f>
        <v>44.174574613788195</v>
      </c>
      <c r="D2667" s="2">
        <f>MACD!E2667</f>
        <v>0.37899984368578998</v>
      </c>
      <c r="E2667" s="2">
        <f>MACD!F2667</f>
        <v>-0.42941000405700558</v>
      </c>
      <c r="F2667" s="2">
        <f>'Moving Avg'!D2667</f>
        <v>195.39400000000001</v>
      </c>
      <c r="G2667" s="2">
        <f>'Moving Avg'!F2667</f>
        <v>196.49350000000001</v>
      </c>
      <c r="H2667" s="2">
        <f>'Moving Avg'!G2667</f>
        <v>195.5634</v>
      </c>
      <c r="I2667" s="2">
        <f>'Moving Avg'!H2667</f>
        <v>181.74079250000005</v>
      </c>
      <c r="J2667" s="6" t="str">
        <f>OBV!F2667</f>
        <v>BEARISH</v>
      </c>
      <c r="K2667" s="6" t="str">
        <f>OBV!G2667</f>
        <v>NEUTRAL</v>
      </c>
      <c r="L2667" s="6" t="str">
        <f>OBV!H2667</f>
        <v>CONFIRMED BEARISH</v>
      </c>
    </row>
    <row r="2668" spans="1:12" ht="13.5" x14ac:dyDescent="0.25">
      <c r="A2668" s="3">
        <f>RSI!A2668</f>
        <v>45894</v>
      </c>
      <c r="B2668" s="2">
        <f>RSI!B2668</f>
        <v>195.11</v>
      </c>
      <c r="C2668" s="2">
        <f>RSI!I2668</f>
        <v>44.776233573034233</v>
      </c>
      <c r="D2668" s="2">
        <f>MACD!E2668</f>
        <v>0.61770328672849928</v>
      </c>
      <c r="E2668" s="2">
        <f>MACD!F2668</f>
        <v>-0.21998734589990465</v>
      </c>
      <c r="F2668" s="2">
        <f>'Moving Avg'!D2668</f>
        <v>195.416</v>
      </c>
      <c r="G2668" s="2">
        <f>'Moving Avg'!F2668</f>
        <v>196.49900000000002</v>
      </c>
      <c r="H2668" s="2">
        <f>'Moving Avg'!G2668</f>
        <v>195.52560000000003</v>
      </c>
      <c r="I2668" s="2">
        <f>'Moving Avg'!H2668</f>
        <v>181.89725250000006</v>
      </c>
      <c r="J2668" s="6" t="str">
        <f>OBV!F2668</f>
        <v>BEARISH</v>
      </c>
      <c r="K2668" s="6" t="str">
        <f>OBV!G2668</f>
        <v>NEUTRAL</v>
      </c>
      <c r="L2668" s="6" t="str">
        <f>OBV!H2668</f>
        <v>BEARISH DIVERGENCE</v>
      </c>
    </row>
    <row r="2669" spans="1:12" ht="13.5" x14ac:dyDescent="0.25">
      <c r="A2669" s="3">
        <f>RSI!A2669</f>
        <v>45895</v>
      </c>
      <c r="B2669" s="2">
        <f>RSI!B2669</f>
        <v>196.99</v>
      </c>
      <c r="C2669" s="2">
        <f>RSI!I2669</f>
        <v>55.552447850144361</v>
      </c>
      <c r="D2669" s="2">
        <f>MACD!E2669</f>
        <v>0.68565950806706155</v>
      </c>
      <c r="E2669" s="2">
        <f>MACD!F2669</f>
        <v>-3.88579751065114E-2</v>
      </c>
      <c r="F2669" s="2">
        <f>'Moving Avg'!D2669</f>
        <v>195.43400000000003</v>
      </c>
      <c r="G2669" s="2">
        <f>'Moving Avg'!F2669</f>
        <v>196.59350000000003</v>
      </c>
      <c r="H2669" s="2">
        <f>'Moving Avg'!G2669</f>
        <v>195.52540000000002</v>
      </c>
      <c r="I2669" s="2">
        <f>'Moving Avg'!H2669</f>
        <v>182.04874250000003</v>
      </c>
      <c r="J2669" s="6" t="str">
        <f>OBV!F2669</f>
        <v>BEARISH</v>
      </c>
      <c r="K2669" s="6" t="str">
        <f>OBV!G2669</f>
        <v>NEUTRAL</v>
      </c>
      <c r="L2669" s="6" t="str">
        <f>OBV!H2669</f>
        <v>BEARISH DIVERGENCE</v>
      </c>
    </row>
    <row r="2670" spans="1:12" ht="13.5" x14ac:dyDescent="0.25">
      <c r="A2670" s="3">
        <f>RSI!A2670</f>
        <v>45896</v>
      </c>
      <c r="B2670" s="2">
        <f>RSI!B2670</f>
        <v>197</v>
      </c>
      <c r="C2670" s="2">
        <f>RSI!I2670</f>
        <v>55.602076183492571</v>
      </c>
      <c r="D2670" s="2">
        <f>MACD!E2670</f>
        <v>0.73615900332586648</v>
      </c>
      <c r="E2670" s="2">
        <f>MACD!F2670</f>
        <v>0.11614542057996419</v>
      </c>
      <c r="F2670" s="2">
        <f>'Moving Avg'!D2670</f>
        <v>195.82400000000001</v>
      </c>
      <c r="G2670" s="2">
        <f>'Moving Avg'!F2670</f>
        <v>196.64350000000005</v>
      </c>
      <c r="H2670" s="2">
        <f>'Moving Avg'!G2670</f>
        <v>195.56139999999999</v>
      </c>
      <c r="I2670" s="2">
        <f>'Moving Avg'!H2670</f>
        <v>182.20028250000007</v>
      </c>
      <c r="J2670" s="6" t="str">
        <f>OBV!F2670</f>
        <v>BEARISH</v>
      </c>
      <c r="K2670" s="6" t="str">
        <f>OBV!G2670</f>
        <v>NEUTRAL</v>
      </c>
      <c r="L2670" s="6" t="str">
        <f>OBV!H2670</f>
        <v>BEARISH DIVERGENCE</v>
      </c>
    </row>
    <row r="2671" spans="1:12" ht="13.5" x14ac:dyDescent="0.25">
      <c r="A2671" s="3">
        <f>RSI!A2671</f>
        <v>45897</v>
      </c>
      <c r="B2671" s="2">
        <f>RSI!B2671</f>
        <v>197.01</v>
      </c>
      <c r="C2671" s="2">
        <f>RSI!I2671</f>
        <v>55.655398288332847</v>
      </c>
      <c r="D2671" s="2">
        <f>MACD!E2671</f>
        <v>0.77229212350496823</v>
      </c>
      <c r="E2671" s="2">
        <f>MACD!F2671</f>
        <v>0.24737476116496501</v>
      </c>
      <c r="F2671" s="2">
        <f>'Moving Avg'!D2671</f>
        <v>196.226</v>
      </c>
      <c r="G2671" s="2">
        <f>'Moving Avg'!F2671</f>
        <v>196.64400000000006</v>
      </c>
      <c r="H2671" s="2">
        <f>'Moving Avg'!G2671</f>
        <v>195.59759999999997</v>
      </c>
      <c r="I2671" s="2">
        <f>'Moving Avg'!H2671</f>
        <v>182.3518725000001</v>
      </c>
      <c r="J2671" s="6" t="str">
        <f>OBV!F2671</f>
        <v>BULLISH</v>
      </c>
      <c r="K2671" s="6" t="str">
        <f>OBV!G2671</f>
        <v>NEUTRAL</v>
      </c>
      <c r="L2671" s="6" t="str">
        <f>OBV!H2671</f>
        <v>CONFIRMED BULLISH</v>
      </c>
    </row>
    <row r="2672" spans="1:12" ht="13.5" x14ac:dyDescent="0.25">
      <c r="A2672" s="3">
        <f>RSI!A2672</f>
        <v>45898</v>
      </c>
      <c r="B2672" s="2">
        <f>RSI!B2672</f>
        <v>198</v>
      </c>
      <c r="C2672" s="2">
        <f>RSI!I2672</f>
        <v>60.688997367314499</v>
      </c>
      <c r="D2672" s="2">
        <f>MACD!E2672</f>
        <v>0.69328197978768458</v>
      </c>
      <c r="E2672" s="2">
        <f>MACD!F2672</f>
        <v>0.33655620488950894</v>
      </c>
      <c r="F2672" s="2">
        <f>'Moving Avg'!D2672</f>
        <v>196.822</v>
      </c>
      <c r="G2672" s="2">
        <f>'Moving Avg'!F2672</f>
        <v>196.69400000000005</v>
      </c>
      <c r="H2672" s="2">
        <f>'Moving Avg'!G2672</f>
        <v>195.65360000000001</v>
      </c>
      <c r="I2672" s="2">
        <f>'Moving Avg'!H2672</f>
        <v>182.50841250000005</v>
      </c>
      <c r="J2672" s="6" t="str">
        <f>OBV!F2672</f>
        <v>BULLISH</v>
      </c>
      <c r="K2672" s="6" t="str">
        <f>OBV!G2672</f>
        <v>NEUTRAL</v>
      </c>
      <c r="L2672" s="6" t="str">
        <f>OBV!H2672</f>
        <v>CONFIRMED BULLISH</v>
      </c>
    </row>
    <row r="2673" spans="1:12" ht="13.5" x14ac:dyDescent="0.25">
      <c r="A2673" s="3">
        <f>RSI!A2673</f>
        <v>45901</v>
      </c>
      <c r="B2673" s="2">
        <f>RSI!B2673</f>
        <v>198.99</v>
      </c>
      <c r="C2673" s="2">
        <f>RSI!I2673</f>
        <v>64.971029481952485</v>
      </c>
      <c r="D2673" s="2">
        <f>MACD!E2673</f>
        <v>0.18832210103724378</v>
      </c>
      <c r="E2673" s="2">
        <f>MACD!F2673</f>
        <v>0.30690938411905594</v>
      </c>
      <c r="F2673" s="2">
        <f>'Moving Avg'!D2673</f>
        <v>197.59800000000001</v>
      </c>
      <c r="G2673" s="2">
        <f>'Moving Avg'!F2673</f>
        <v>196.79349999999999</v>
      </c>
      <c r="H2673" s="2">
        <f>'Moving Avg'!G2673</f>
        <v>195.72940000000003</v>
      </c>
      <c r="I2673" s="2">
        <f>'Moving Avg'!H2673</f>
        <v>182.66990250000006</v>
      </c>
      <c r="J2673" s="6" t="str">
        <f>OBV!F2673</f>
        <v>BULLISH</v>
      </c>
      <c r="K2673" s="6" t="str">
        <f>OBV!G2673</f>
        <v>NEUTRAL</v>
      </c>
      <c r="L2673" s="6" t="str">
        <f>OBV!H2673</f>
        <v>CONFIRMED BULLISH</v>
      </c>
    </row>
    <row r="2674" spans="1:12" ht="13.5" x14ac:dyDescent="0.25">
      <c r="A2674" s="3">
        <f>RSI!A2674</f>
        <v>45902</v>
      </c>
      <c r="B2674" s="2">
        <f>RSI!B2674</f>
        <v>194</v>
      </c>
      <c r="C2674" s="2">
        <f>RSI!I2674</f>
        <v>40.829670678458847</v>
      </c>
      <c r="D2674" s="2">
        <f>MACD!E2674</f>
        <v>0.4070193800670836</v>
      </c>
      <c r="E2674" s="2">
        <f>MACD!F2674</f>
        <v>0.32693138330866145</v>
      </c>
      <c r="F2674" s="2">
        <f>'Moving Avg'!D2674</f>
        <v>197</v>
      </c>
      <c r="G2674" s="2">
        <f>'Moving Avg'!F2674</f>
        <v>196.6935</v>
      </c>
      <c r="H2674" s="2">
        <f>'Moving Avg'!G2674</f>
        <v>195.70540000000005</v>
      </c>
      <c r="I2674" s="2">
        <f>'Moving Avg'!H2674</f>
        <v>182.80644250000009</v>
      </c>
      <c r="J2674" s="6" t="str">
        <f>OBV!F2674</f>
        <v>BEARISH</v>
      </c>
      <c r="K2674" s="6" t="str">
        <f>OBV!G2674</f>
        <v>NEUTRAL</v>
      </c>
      <c r="L2674" s="6" t="str">
        <f>OBV!H2674</f>
        <v>CONFIRMED BEARISH</v>
      </c>
    </row>
    <row r="2675" spans="1:12" ht="13.5" x14ac:dyDescent="0.25">
      <c r="A2675" s="3">
        <f>RSI!A2675</f>
        <v>45903</v>
      </c>
      <c r="B2675" s="2">
        <f>RSI!B2675</f>
        <v>198.99</v>
      </c>
      <c r="C2675" s="2">
        <f>RSI!I2675</f>
        <v>57.740113274593689</v>
      </c>
      <c r="D2675" s="2">
        <f>MACD!E2675</f>
        <v>-4.747157659122081E-2</v>
      </c>
      <c r="E2675" s="2">
        <f>MACD!F2675</f>
        <v>0.25205079132868496</v>
      </c>
      <c r="F2675" s="2">
        <f>'Moving Avg'!D2675</f>
        <v>197.398</v>
      </c>
      <c r="G2675" s="2">
        <f>'Moving Avg'!F2675</f>
        <v>196.76799999999997</v>
      </c>
      <c r="H2675" s="2">
        <f>'Moving Avg'!G2675</f>
        <v>195.78119999999998</v>
      </c>
      <c r="I2675" s="2">
        <f>'Moving Avg'!H2675</f>
        <v>182.96793250000002</v>
      </c>
      <c r="J2675" s="6" t="str">
        <f>OBV!F2675</f>
        <v>BEARISH</v>
      </c>
      <c r="K2675" s="6" t="str">
        <f>OBV!G2675</f>
        <v>NEUTRAL</v>
      </c>
      <c r="L2675" s="6" t="str">
        <f>OBV!H2675</f>
        <v>BEARISH DIVERGENCE</v>
      </c>
    </row>
    <row r="2676" spans="1:12" ht="13.5" x14ac:dyDescent="0.25">
      <c r="A2676" s="3">
        <f>RSI!A2676</f>
        <v>45905</v>
      </c>
      <c r="B2676" s="2">
        <f>RSI!B2676</f>
        <v>198.99</v>
      </c>
      <c r="C2676" s="2">
        <f>RSI!I2676</f>
        <v>57.740113274593689</v>
      </c>
      <c r="D2676" s="2">
        <f>MACD!E2676</f>
        <v>-0.45560584090651446</v>
      </c>
      <c r="E2676" s="2">
        <f>MACD!F2676</f>
        <v>0.1105194648816451</v>
      </c>
      <c r="F2676" s="2">
        <f>'Moving Avg'!D2676</f>
        <v>197.79400000000001</v>
      </c>
      <c r="G2676" s="2">
        <f>'Moving Avg'!F2676</f>
        <v>196.84249999999997</v>
      </c>
      <c r="H2676" s="2">
        <f>'Moving Avg'!G2676</f>
        <v>195.857</v>
      </c>
      <c r="I2676" s="2">
        <f>'Moving Avg'!H2676</f>
        <v>183.12942250000003</v>
      </c>
      <c r="J2676" s="6" t="str">
        <f>OBV!F2676</f>
        <v>BEARISH</v>
      </c>
      <c r="K2676" s="6" t="str">
        <f>OBV!G2676</f>
        <v>NEUTRAL</v>
      </c>
      <c r="L2676" s="6" t="str">
        <f>OBV!H2676</f>
        <v>BEARISH DIVERGENCE</v>
      </c>
    </row>
    <row r="2677" spans="1:12" ht="13.5" x14ac:dyDescent="0.25">
      <c r="A2677" s="3">
        <f>RSI!A2677</f>
        <v>45908</v>
      </c>
      <c r="B2677" s="2">
        <f>RSI!B2677</f>
        <v>199.01</v>
      </c>
      <c r="C2677" s="2">
        <f>RSI!I2677</f>
        <v>57.796179532671268</v>
      </c>
      <c r="D2677" s="2">
        <f>MACD!E2677</f>
        <v>-0.81405170792382364</v>
      </c>
      <c r="E2677" s="2">
        <f>MACD!F2677</f>
        <v>-7.439476967944865E-2</v>
      </c>
      <c r="F2677" s="2">
        <f>'Moving Avg'!D2677</f>
        <v>197.99600000000001</v>
      </c>
      <c r="G2677" s="2">
        <f>'Moving Avg'!F2677</f>
        <v>196.91799999999998</v>
      </c>
      <c r="H2677" s="2">
        <f>'Moving Avg'!G2677</f>
        <v>195.91720000000001</v>
      </c>
      <c r="I2677" s="2">
        <f>'Moving Avg'!H2677</f>
        <v>183.29101250000008</v>
      </c>
      <c r="J2677" s="6" t="str">
        <f>OBV!F2677</f>
        <v>BEARISH</v>
      </c>
      <c r="K2677" s="6" t="str">
        <f>OBV!G2677</f>
        <v>NEUTRAL</v>
      </c>
      <c r="L2677" s="6" t="str">
        <f>OBV!H2677</f>
        <v>BEARISH DIVERGENCE</v>
      </c>
    </row>
    <row r="2678" spans="1:12" ht="13.5" x14ac:dyDescent="0.25">
      <c r="A2678" s="3">
        <f>RSI!A2678</f>
        <v>45909</v>
      </c>
      <c r="B2678" s="2">
        <f>RSI!B2678</f>
        <v>200</v>
      </c>
      <c r="C2678" s="2">
        <f>RSI!I2678</f>
        <v>60.583825380919571</v>
      </c>
      <c r="D2678" s="2">
        <f>MACD!E2678</f>
        <v>-1.1905656868356687</v>
      </c>
      <c r="E2678" s="2">
        <f>MACD!F2678</f>
        <v>-0.29762895311069265</v>
      </c>
      <c r="F2678" s="2">
        <f>'Moving Avg'!D2678</f>
        <v>198.19800000000001</v>
      </c>
      <c r="G2678" s="2">
        <f>'Moving Avg'!F2678</f>
        <v>197.04299999999998</v>
      </c>
      <c r="H2678" s="2">
        <f>'Moving Avg'!G2678</f>
        <v>195.97719999999998</v>
      </c>
      <c r="I2678" s="2">
        <f>'Moving Avg'!H2678</f>
        <v>183.45755250000005</v>
      </c>
      <c r="J2678" s="6" t="str">
        <f>OBV!F2678</f>
        <v>BEARISH</v>
      </c>
      <c r="K2678" s="6" t="str">
        <f>OBV!G2678</f>
        <v>NEUTRAL</v>
      </c>
      <c r="L2678" s="6" t="str">
        <f>OBV!H2678</f>
        <v>BEARISH DIVERGENCE</v>
      </c>
    </row>
    <row r="2679" spans="1:12" ht="13.5" x14ac:dyDescent="0.25">
      <c r="A2679" s="3">
        <f>RSI!A2679</f>
        <v>45910</v>
      </c>
      <c r="B2679" s="2">
        <f>RSI!B2679</f>
        <v>200</v>
      </c>
      <c r="C2679" s="2">
        <f>RSI!I2679</f>
        <v>60.583825380919571</v>
      </c>
      <c r="D2679" s="2">
        <f>MACD!E2679</f>
        <v>-1.2384832978140707</v>
      </c>
      <c r="E2679" s="2">
        <f>MACD!F2679</f>
        <v>-0.48579982205136829</v>
      </c>
      <c r="F2679" s="2">
        <f>'Moving Avg'!D2679</f>
        <v>199.398</v>
      </c>
      <c r="G2679" s="2">
        <f>'Moving Avg'!F2679</f>
        <v>197.16799999999998</v>
      </c>
      <c r="H2679" s="2">
        <f>'Moving Avg'!G2679</f>
        <v>196.03719999999998</v>
      </c>
      <c r="I2679" s="2">
        <f>'Moving Avg'!H2679</f>
        <v>183.62409250000005</v>
      </c>
      <c r="J2679" s="6" t="str">
        <f>OBV!F2679</f>
        <v>BULLISH</v>
      </c>
      <c r="K2679" s="6" t="str">
        <f>OBV!G2679</f>
        <v>NEUTRAL</v>
      </c>
      <c r="L2679" s="6" t="str">
        <f>OBV!H2679</f>
        <v>CONFIRMED BULLISH</v>
      </c>
    </row>
    <row r="2680" spans="1:12" ht="13.5" x14ac:dyDescent="0.25">
      <c r="A2680" s="3">
        <f>RSI!A2680</f>
        <v>45911</v>
      </c>
      <c r="B2680" s="2">
        <f>RSI!B2680</f>
        <v>200</v>
      </c>
      <c r="C2680" s="2">
        <f>RSI!I2680</f>
        <v>60.583825380919571</v>
      </c>
      <c r="D2680" s="2">
        <f>MACD!E2680</f>
        <v>-1.2946753486055229</v>
      </c>
      <c r="E2680" s="2">
        <f>MACD!F2680</f>
        <v>-0.64757492736219924</v>
      </c>
      <c r="F2680" s="2">
        <f>'Moving Avg'!D2680</f>
        <v>199.6</v>
      </c>
      <c r="G2680" s="2">
        <f>'Moving Avg'!F2680</f>
        <v>197.29299999999998</v>
      </c>
      <c r="H2680" s="2">
        <f>'Moving Avg'!G2680</f>
        <v>196.13720000000001</v>
      </c>
      <c r="I2680" s="2">
        <f>'Moving Avg'!H2680</f>
        <v>183.79063250000007</v>
      </c>
      <c r="J2680" s="6" t="str">
        <f>OBV!F2680</f>
        <v>BULLISH</v>
      </c>
      <c r="K2680" s="6" t="str">
        <f>OBV!G2680</f>
        <v>NEUTRAL</v>
      </c>
      <c r="L2680" s="6" t="str">
        <f>OBV!H2680</f>
        <v>CONFIRMED BULLISH</v>
      </c>
    </row>
    <row r="2681" spans="1:12" ht="13.5" x14ac:dyDescent="0.25">
      <c r="A2681" s="3">
        <f>RSI!A2681</f>
        <v>45912</v>
      </c>
      <c r="B2681" s="2">
        <f>RSI!B2681</f>
        <v>209</v>
      </c>
      <c r="C2681" s="2">
        <f>RSI!I2681</f>
        <v>77.476158992232328</v>
      </c>
      <c r="D2681" s="2">
        <f>MACD!E2681</f>
        <v>-2.0232625639138746</v>
      </c>
      <c r="E2681" s="2">
        <f>MACD!F2681</f>
        <v>-0.92271245467253438</v>
      </c>
      <c r="F2681" s="2">
        <f>'Moving Avg'!D2681</f>
        <v>201.602</v>
      </c>
      <c r="G2681" s="2">
        <f>'Moving Avg'!F2681</f>
        <v>197.86799999999999</v>
      </c>
      <c r="H2681" s="2">
        <f>'Moving Avg'!G2681</f>
        <v>196.41720000000001</v>
      </c>
      <c r="I2681" s="2">
        <f>'Moving Avg'!H2681</f>
        <v>183.9973825000001</v>
      </c>
      <c r="J2681" s="6" t="str">
        <f>OBV!F2681</f>
        <v>BULLISH</v>
      </c>
      <c r="K2681" s="6" t="str">
        <f>OBV!G2681</f>
        <v>NEUTRAL</v>
      </c>
      <c r="L2681" s="6" t="str">
        <f>OBV!H2681</f>
        <v>CONFIRMED BULLISH</v>
      </c>
    </row>
    <row r="2682" spans="1:12" ht="13.5" x14ac:dyDescent="0.25">
      <c r="A2682" s="3">
        <f>RSI!A2682</f>
        <v>45915</v>
      </c>
      <c r="B2682" s="2">
        <f>RSI!B2682</f>
        <v>217.9</v>
      </c>
      <c r="C2682" s="2">
        <f>RSI!I2682</f>
        <v>84.534596930590439</v>
      </c>
      <c r="D2682" s="2">
        <f>MACD!E2682</f>
        <v>-3.2146256236123065</v>
      </c>
      <c r="E2682" s="2">
        <f>MACD!F2682</f>
        <v>-1.3810950884604889</v>
      </c>
      <c r="F2682" s="2">
        <f>'Moving Avg'!D2682</f>
        <v>205.38000000000002</v>
      </c>
      <c r="G2682" s="2">
        <f>'Moving Avg'!F2682</f>
        <v>198.89799999999997</v>
      </c>
      <c r="H2682" s="2">
        <f>'Moving Avg'!G2682</f>
        <v>196.89519999999996</v>
      </c>
      <c r="I2682" s="2">
        <f>'Moving Avg'!H2682</f>
        <v>184.2486325000001</v>
      </c>
      <c r="J2682" s="6" t="str">
        <f>OBV!F2682</f>
        <v>BULLISH</v>
      </c>
      <c r="K2682" s="6" t="str">
        <f>OBV!G2682</f>
        <v>NEUTRAL</v>
      </c>
      <c r="L2682" s="6" t="str">
        <f>OBV!H2682</f>
        <v>CONFIRMED BULLISH</v>
      </c>
    </row>
    <row r="2683" spans="1:12" ht="13.5" x14ac:dyDescent="0.25">
      <c r="A2683" s="3">
        <f>RSI!A2683</f>
        <v>45916</v>
      </c>
      <c r="B2683" s="2">
        <f>RSI!B2683</f>
        <v>227.7</v>
      </c>
      <c r="C2683" s="2">
        <f>RSI!I2683</f>
        <v>88.724631768143965</v>
      </c>
      <c r="D2683" s="2">
        <f>MACD!E2683</f>
        <v>-4.9117946803718837</v>
      </c>
      <c r="E2683" s="2">
        <f>MACD!F2683</f>
        <v>-2.0872350068427679</v>
      </c>
      <c r="F2683" s="2">
        <f>'Moving Avg'!D2683</f>
        <v>210.92</v>
      </c>
      <c r="G2683" s="2">
        <f>'Moving Avg'!F2683</f>
        <v>200.53300000000002</v>
      </c>
      <c r="H2683" s="2">
        <f>'Moving Avg'!G2683</f>
        <v>197.56920000000002</v>
      </c>
      <c r="I2683" s="2">
        <f>'Moving Avg'!H2683</f>
        <v>184.54888250000008</v>
      </c>
      <c r="J2683" s="6" t="str">
        <f>OBV!F2683</f>
        <v>BULLISH</v>
      </c>
      <c r="K2683" s="6" t="str">
        <f>OBV!G2683</f>
        <v>NEUTRAL</v>
      </c>
      <c r="L2683" s="6" t="str">
        <f>OBV!H2683</f>
        <v>CONFIRMED BULLISH</v>
      </c>
    </row>
    <row r="2684" spans="1:12" ht="13.5" x14ac:dyDescent="0.25">
      <c r="A2684" s="3">
        <f>RSI!A2684</f>
        <v>45917</v>
      </c>
      <c r="B2684" s="2">
        <f>RSI!B2684</f>
        <v>237.9</v>
      </c>
      <c r="C2684" s="2">
        <f>RSI!I2684</f>
        <v>91.351118061729395</v>
      </c>
      <c r="D2684" s="2">
        <f>MACD!E2684</f>
        <v>-8.0359380190824368</v>
      </c>
      <c r="E2684" s="2">
        <f>MACD!F2684</f>
        <v>-3.2769756092907016</v>
      </c>
      <c r="F2684" s="2">
        <f>'Moving Avg'!D2684</f>
        <v>218.5</v>
      </c>
      <c r="G2684" s="2">
        <f>'Moving Avg'!F2684</f>
        <v>202.583</v>
      </c>
      <c r="H2684" s="2">
        <f>'Moving Avg'!G2684</f>
        <v>198.4272</v>
      </c>
      <c r="I2684" s="2">
        <f>'Moving Avg'!H2684</f>
        <v>184.90013250000007</v>
      </c>
      <c r="J2684" s="6" t="str">
        <f>OBV!F2684</f>
        <v>BULLISH</v>
      </c>
      <c r="K2684" s="6" t="str">
        <f>OBV!G2684</f>
        <v>NEUTRAL</v>
      </c>
      <c r="L2684" s="6" t="str">
        <f>OBV!H2684</f>
        <v>CONFIRMED BULLISH</v>
      </c>
    </row>
    <row r="2685" spans="1:12" ht="13.5" x14ac:dyDescent="0.25">
      <c r="A2685" s="3">
        <f>RSI!A2685</f>
        <v>45918</v>
      </c>
      <c r="B2685" s="2">
        <f>RSI!B2685</f>
        <v>236.9</v>
      </c>
      <c r="C2685" s="2">
        <f>RSI!I2685</f>
        <v>89.158358662804446</v>
      </c>
      <c r="D2685" s="2">
        <f>MACD!E2685</f>
        <v>-10.050569546344718</v>
      </c>
      <c r="E2685" s="2">
        <f>MACD!F2685</f>
        <v>-4.631694396701505</v>
      </c>
      <c r="F2685" s="2">
        <f>'Moving Avg'!D2685</f>
        <v>225.87999999999997</v>
      </c>
      <c r="G2685" s="2">
        <f>'Moving Avg'!F2685</f>
        <v>204.67550000000003</v>
      </c>
      <c r="H2685" s="2">
        <f>'Moving Avg'!G2685</f>
        <v>199.26519999999996</v>
      </c>
      <c r="I2685" s="2">
        <f>'Moving Avg'!H2685</f>
        <v>185.24159250000008</v>
      </c>
      <c r="J2685" s="6" t="str">
        <f>OBV!F2685</f>
        <v>BULLISH</v>
      </c>
      <c r="K2685" s="6" t="str">
        <f>OBV!G2685</f>
        <v>NEUTRAL</v>
      </c>
      <c r="L2685" s="6" t="str">
        <f>OBV!H2685</f>
        <v>CONFIRMED BULLISH</v>
      </c>
    </row>
    <row r="2686" spans="1:12" ht="13.5" x14ac:dyDescent="0.35">
      <c r="A2686" s="3">
        <f>RSI!A2686</f>
        <v>45919</v>
      </c>
      <c r="B2686" s="4">
        <f>RSI!B2686</f>
        <v>237</v>
      </c>
      <c r="C2686" s="2">
        <f>RSI!I2686</f>
        <v>89.18631212641651</v>
      </c>
      <c r="D2686" s="2">
        <f>MACD!E2686</f>
        <v>-11.953878354925195</v>
      </c>
      <c r="E2686" s="2">
        <f>MACD!F2686</f>
        <v>-6.0961311883462432</v>
      </c>
      <c r="F2686" s="2">
        <f>'Moving Avg'!D2686</f>
        <v>231.48000000000002</v>
      </c>
      <c r="G2686" s="2">
        <f>'Moving Avg'!F2686</f>
        <v>206.77550000000002</v>
      </c>
      <c r="H2686" s="2">
        <f>'Moving Avg'!G2686</f>
        <v>200.1052</v>
      </c>
      <c r="I2686" s="2">
        <f>'Moving Avg'!H2686</f>
        <v>185.58355250000008</v>
      </c>
      <c r="J2686" s="6" t="str">
        <f>OBV!F2686</f>
        <v>BULLISH</v>
      </c>
      <c r="K2686" s="6" t="str">
        <f>OBV!G2686</f>
        <v>STRONG</v>
      </c>
      <c r="L2686" s="6" t="str">
        <f>OBV!H2686</f>
        <v>CONFIRMED BULLISH</v>
      </c>
    </row>
    <row r="2687" spans="1:12" ht="13.5" x14ac:dyDescent="0.35">
      <c r="A2687" s="3">
        <f>RSI!A2687</f>
        <v>45922</v>
      </c>
      <c r="B2687" s="4">
        <f>RSI!B2687</f>
        <v>235.9</v>
      </c>
      <c r="C2687" s="2">
        <f>RSI!I2687</f>
        <v>86.542991391215054</v>
      </c>
      <c r="D2687" s="2">
        <f>MACD!E2687</f>
        <v>-13.657452169568899</v>
      </c>
      <c r="E2687" s="2">
        <f>MACD!F2687</f>
        <v>-7.608395384590775</v>
      </c>
      <c r="F2687" s="2">
        <f>'Moving Avg'!D2687</f>
        <v>235.08</v>
      </c>
      <c r="G2687" s="2">
        <f>'Moving Avg'!F2687</f>
        <v>208.81950000000001</v>
      </c>
      <c r="H2687" s="2">
        <f>'Moving Avg'!G2687</f>
        <v>200.92320000000001</v>
      </c>
      <c r="I2687" s="2">
        <f>'Moving Avg'!H2687</f>
        <v>185.92480250000008</v>
      </c>
      <c r="J2687" s="6" t="str">
        <f>OBV!F2687</f>
        <v>BULLISH</v>
      </c>
      <c r="K2687" s="6" t="str">
        <f>OBV!G2687</f>
        <v>NEUTRAL</v>
      </c>
      <c r="L2687" s="6" t="str">
        <f>OBV!H2687</f>
        <v>CONFIRMED BULLISH</v>
      </c>
    </row>
    <row r="2688" spans="1:12" ht="13.5" x14ac:dyDescent="0.35">
      <c r="A2688" s="3">
        <f>RSI!A2688</f>
        <v>45923</v>
      </c>
      <c r="B2688" s="4">
        <f>RSI!B2688</f>
        <v>234</v>
      </c>
      <c r="C2688" s="2">
        <f>RSI!I2688</f>
        <v>82.021073177470299</v>
      </c>
      <c r="D2688" s="2">
        <f>MACD!E2688</f>
        <v>-14.963870945491237</v>
      </c>
      <c r="E2688" s="2">
        <f>MACD!F2688</f>
        <v>-9.0794904967708678</v>
      </c>
      <c r="F2688" s="2">
        <f>'Moving Avg'!D2688</f>
        <v>236.33999999999997</v>
      </c>
      <c r="G2688" s="2">
        <f>'Moving Avg'!F2688</f>
        <v>210.76400000000004</v>
      </c>
      <c r="H2688" s="2">
        <f>'Moving Avg'!G2688</f>
        <v>201.70320000000001</v>
      </c>
      <c r="I2688" s="2">
        <f>'Moving Avg'!H2688</f>
        <v>186.24745150000007</v>
      </c>
      <c r="J2688" s="6" t="str">
        <f>OBV!F2688</f>
        <v>BULLISH</v>
      </c>
      <c r="K2688" s="6" t="str">
        <f>OBV!G2688</f>
        <v>NEUTRAL</v>
      </c>
      <c r="L2688" s="6" t="str">
        <f>OBV!H2688</f>
        <v>CONFIRMED BULLISH</v>
      </c>
    </row>
    <row r="2689" spans="1:12" ht="13.5" x14ac:dyDescent="0.35">
      <c r="A2689" s="3">
        <f>RSI!A2689</f>
        <v>45924</v>
      </c>
      <c r="B2689" s="4">
        <f>RSI!B2689</f>
        <v>234</v>
      </c>
      <c r="C2689" s="2">
        <f>RSI!I2689</f>
        <v>82.021073177470299</v>
      </c>
      <c r="D2689" s="2">
        <f>MACD!E2689</f>
        <v>-16.204354363145598</v>
      </c>
      <c r="E2689" s="2">
        <f>MACD!F2689</f>
        <v>-10.504463270045814</v>
      </c>
      <c r="F2689" s="2">
        <f>'Moving Avg'!D2689</f>
        <v>235.56</v>
      </c>
      <c r="G2689" s="2">
        <f>'Moving Avg'!F2689</f>
        <v>212.61449999999999</v>
      </c>
      <c r="H2689" s="2">
        <f>'Moving Avg'!G2689</f>
        <v>202.48339999999996</v>
      </c>
      <c r="I2689" s="2">
        <f>'Moving Avg'!H2689</f>
        <v>186.56483150000008</v>
      </c>
      <c r="J2689" s="6" t="str">
        <f>OBV!F2689</f>
        <v>BEARISH</v>
      </c>
      <c r="K2689" s="6" t="str">
        <f>OBV!G2689</f>
        <v>NEUTRAL</v>
      </c>
      <c r="L2689" s="6" t="str">
        <f>OBV!H2689</f>
        <v>CONFIRMED BEARISH</v>
      </c>
    </row>
    <row r="2690" spans="1:12" ht="13.5" x14ac:dyDescent="0.35">
      <c r="A2690" s="3">
        <f>RSI!A2690</f>
        <v>45925</v>
      </c>
      <c r="B2690" s="4">
        <f>RSI!B2690</f>
        <v>234</v>
      </c>
      <c r="C2690" s="2">
        <f>RSI!I2690</f>
        <v>82.021073177470313</v>
      </c>
      <c r="D2690" s="2">
        <f>MACD!E2690</f>
        <v>-17.379042461158065</v>
      </c>
      <c r="E2690" s="2">
        <f>MACD!F2690</f>
        <v>-11.879379108268264</v>
      </c>
      <c r="F2690" s="2">
        <f>'Moving Avg'!D2690</f>
        <v>234.98000000000002</v>
      </c>
      <c r="G2690" s="2">
        <f>'Moving Avg'!F2690</f>
        <v>214.46449999999999</v>
      </c>
      <c r="H2690" s="2">
        <f>'Moving Avg'!G2690</f>
        <v>203.28319999999999</v>
      </c>
      <c r="I2690" s="2">
        <f>'Moving Avg'!H2690</f>
        <v>186.88700150000008</v>
      </c>
      <c r="J2690" s="6" t="str">
        <f>OBV!F2690</f>
        <v>BULLISH</v>
      </c>
      <c r="K2690" s="6" t="str">
        <f>OBV!G2690</f>
        <v>NEUTRAL</v>
      </c>
      <c r="L2690" s="6" t="str">
        <f>OBV!H2690</f>
        <v>BULLISH DIVERGENCE</v>
      </c>
    </row>
    <row r="2691" spans="1:12" ht="13.5" x14ac:dyDescent="0.35">
      <c r="A2691" s="3">
        <f>RSI!A2691</f>
        <v>45926</v>
      </c>
      <c r="B2691" s="4">
        <f>RSI!B2691</f>
        <v>233</v>
      </c>
      <c r="C2691" s="2">
        <f>RSI!I2691</f>
        <v>79.297429081384337</v>
      </c>
      <c r="D2691" s="2">
        <f>MACD!E2691</f>
        <v>-17.03010530192384</v>
      </c>
      <c r="E2691" s="2">
        <f>MACD!F2691</f>
        <v>-12.90952434699938</v>
      </c>
      <c r="F2691" s="2">
        <f>'Moving Avg'!D2691</f>
        <v>234.18</v>
      </c>
      <c r="G2691" s="2">
        <f>'Moving Avg'!F2691</f>
        <v>216.26400000000004</v>
      </c>
      <c r="H2691" s="2">
        <f>'Moving Avg'!G2691</f>
        <v>204.06319999999997</v>
      </c>
      <c r="I2691" s="2">
        <f>'Moving Avg'!H2691</f>
        <v>187.20417150000011</v>
      </c>
      <c r="J2691" s="6" t="str">
        <f>OBV!F2691</f>
        <v>BEARISH</v>
      </c>
      <c r="K2691" s="6" t="str">
        <f>OBV!G2691</f>
        <v>NEUTRAL</v>
      </c>
      <c r="L2691" s="6" t="str">
        <f>OBV!H2691</f>
        <v>CONFIRMED BEARISH</v>
      </c>
    </row>
    <row r="2692" spans="1:12" ht="13.5" x14ac:dyDescent="0.35">
      <c r="A2692" s="3">
        <f>RSI!A2692</f>
        <v>45929</v>
      </c>
      <c r="B2692" s="4">
        <f>RSI!B2692</f>
        <v>233</v>
      </c>
      <c r="C2692" s="2">
        <f>RSI!I2692</f>
        <v>79.297429081384337</v>
      </c>
      <c r="D2692" s="2">
        <f>MACD!E2692</f>
        <v>-15.466919717886498</v>
      </c>
      <c r="E2692" s="2">
        <f>MACD!F2692</f>
        <v>-13.421003421176804</v>
      </c>
      <c r="F2692" s="2">
        <f>'Moving Avg'!D2692</f>
        <v>233.6</v>
      </c>
      <c r="G2692" s="2">
        <f>'Moving Avg'!F2692</f>
        <v>218.01400000000004</v>
      </c>
      <c r="H2692" s="2">
        <f>'Moving Avg'!G2692</f>
        <v>204.84319999999997</v>
      </c>
      <c r="I2692" s="2">
        <f>'Moving Avg'!H2692</f>
        <v>187.52134150000006</v>
      </c>
      <c r="J2692" s="6" t="str">
        <f>OBV!F2692</f>
        <v>BEARISH</v>
      </c>
      <c r="K2692" s="6" t="str">
        <f>OBV!G2692</f>
        <v>NEUTRAL</v>
      </c>
      <c r="L2692" s="6" t="str">
        <f>OBV!H2692</f>
        <v>CONFIRMED BEARISH</v>
      </c>
    </row>
    <row r="2693" spans="1:12" ht="13.5" x14ac:dyDescent="0.35">
      <c r="A2693" s="3">
        <f>RSI!A2693</f>
        <v>45930</v>
      </c>
      <c r="B2693" s="4">
        <f>RSI!B2693</f>
        <v>233</v>
      </c>
      <c r="C2693" s="2">
        <f>RSI!I2693</f>
        <v>79.297429081384337</v>
      </c>
      <c r="D2693" s="2">
        <f>MACD!E2693</f>
        <v>-12.730327938736025</v>
      </c>
      <c r="E2693" s="2">
        <f>MACD!F2693</f>
        <v>-13.28286832468865</v>
      </c>
      <c r="F2693" s="2">
        <f>'Moving Avg'!D2693</f>
        <v>233.4</v>
      </c>
      <c r="G2693" s="2">
        <f>'Moving Avg'!F2693</f>
        <v>219.71450000000004</v>
      </c>
      <c r="H2693" s="2">
        <f>'Moving Avg'!G2693</f>
        <v>205.62319999999997</v>
      </c>
      <c r="I2693" s="2">
        <f>'Moving Avg'!H2693</f>
        <v>187.83467950000005</v>
      </c>
      <c r="J2693" s="6" t="str">
        <f>OBV!F2693</f>
        <v>BEARISH</v>
      </c>
      <c r="K2693" s="6" t="str">
        <f>OBV!G2693</f>
        <v>WEAK</v>
      </c>
      <c r="L2693" s="6" t="str">
        <f>OBV!H2693</f>
        <v>CONFIRMED BEARISH</v>
      </c>
    </row>
    <row r="2694" spans="1:12" ht="13.5" x14ac:dyDescent="0.35">
      <c r="A2694" s="3">
        <f>RSI!A2694</f>
        <v>45931</v>
      </c>
      <c r="B2694" s="4">
        <f>RSI!B2694</f>
        <v>233</v>
      </c>
      <c r="C2694" s="2">
        <f>RSI!I2694</f>
        <v>79.297429081384337</v>
      </c>
      <c r="D2694" s="2">
        <f>MACD!E2694</f>
        <v>-8.9323676794160178</v>
      </c>
      <c r="E2694" s="2">
        <f>MACD!F2694</f>
        <v>-12.412768195634124</v>
      </c>
      <c r="F2694" s="2">
        <f>'Moving Avg'!D2694</f>
        <v>233.2</v>
      </c>
      <c r="G2694" s="2">
        <f>'Moving Avg'!F2694</f>
        <v>221.66450000000003</v>
      </c>
      <c r="H2694" s="2">
        <f>'Moving Avg'!G2694</f>
        <v>206.46319999999997</v>
      </c>
      <c r="I2694" s="2">
        <f>'Moving Avg'!H2694</f>
        <v>188.15663950000007</v>
      </c>
      <c r="J2694" s="6" t="str">
        <f>OBV!F2694</f>
        <v>BEARISH</v>
      </c>
      <c r="K2694" s="6" t="str">
        <f>OBV!G2694</f>
        <v>WEAK</v>
      </c>
      <c r="L2694" s="6" t="str">
        <f>OBV!H2694</f>
        <v>CONFIRMED BEARISH</v>
      </c>
    </row>
    <row r="2695" spans="1:12" ht="13.5" x14ac:dyDescent="0.35">
      <c r="A2695" s="3">
        <f>RSI!A2695</f>
        <v>45932</v>
      </c>
      <c r="B2695" s="4">
        <f>RSI!B2695</f>
        <v>233</v>
      </c>
      <c r="C2695" s="2">
        <f>RSI!I2695</f>
        <v>79.297429081384337</v>
      </c>
      <c r="D2695" s="2">
        <f>MACD!E2695</f>
        <v>-5.952970123773099</v>
      </c>
      <c r="E2695" s="2">
        <f>MACD!F2695</f>
        <v>-11.120808581261921</v>
      </c>
      <c r="F2695" s="2">
        <f>'Moving Avg'!D2695</f>
        <v>233</v>
      </c>
      <c r="G2695" s="2">
        <f>'Moving Avg'!F2695</f>
        <v>223.36500000000001</v>
      </c>
      <c r="H2695" s="2">
        <f>'Moving Avg'!G2695</f>
        <v>207.24319999999997</v>
      </c>
      <c r="I2695" s="2">
        <f>'Moving Avg'!H2695</f>
        <v>188.46949850000007</v>
      </c>
      <c r="J2695" s="6" t="str">
        <f>OBV!F2695</f>
        <v>BEARISH</v>
      </c>
      <c r="K2695" s="6" t="str">
        <f>OBV!G2695</f>
        <v>WEAK</v>
      </c>
      <c r="L2695" s="6" t="str">
        <f>OBV!H2695</f>
        <v>CONFIRMED BEARISH</v>
      </c>
    </row>
    <row r="2696" spans="1:12" ht="13.5" x14ac:dyDescent="0.35">
      <c r="A2696" s="3">
        <f>RSI!A2696</f>
        <v>45933</v>
      </c>
      <c r="B2696" s="4">
        <f>RSI!B2696</f>
        <v>230</v>
      </c>
      <c r="C2696" s="2">
        <f>RSI!I2696</f>
        <v>69.297696627468767</v>
      </c>
      <c r="D2696" s="2">
        <f>MACD!E2696</f>
        <v>-3.268792892158018</v>
      </c>
      <c r="E2696" s="2">
        <f>MACD!F2696</f>
        <v>-9.5504054434411394</v>
      </c>
      <c r="F2696" s="2">
        <f>'Moving Avg'!D2696</f>
        <v>232.4</v>
      </c>
      <c r="G2696" s="2">
        <f>'Moving Avg'!F2696</f>
        <v>224.91550000000001</v>
      </c>
      <c r="H2696" s="2">
        <f>'Moving Avg'!G2696</f>
        <v>207.96319999999997</v>
      </c>
      <c r="I2696" s="2">
        <f>'Moving Avg'!H2696</f>
        <v>188.76735750000012</v>
      </c>
      <c r="J2696" s="6" t="str">
        <f>OBV!F2696</f>
        <v>BEARISH</v>
      </c>
      <c r="K2696" s="6" t="str">
        <f>OBV!G2696</f>
        <v>WEAK</v>
      </c>
      <c r="L2696" s="6" t="str">
        <f>OBV!H2696</f>
        <v>CONFIRMED BEARISH</v>
      </c>
    </row>
    <row r="2697" spans="1:12" ht="13.5" x14ac:dyDescent="0.35">
      <c r="A2697" s="3">
        <f>RSI!A2697</f>
        <v>45936</v>
      </c>
      <c r="B2697" s="4">
        <f>RSI!B2697</f>
        <v>219.65</v>
      </c>
      <c r="C2697" s="2">
        <f>RSI!I2697</f>
        <v>47.188629578722747</v>
      </c>
      <c r="D2697" s="2">
        <f>MACD!E2697</f>
        <v>-0.45134585437230612</v>
      </c>
      <c r="E2697" s="2">
        <f>MACD!F2697</f>
        <v>-7.7305935256273735</v>
      </c>
      <c r="F2697" s="2">
        <f>'Moving Avg'!D2697</f>
        <v>229.73000000000002</v>
      </c>
      <c r="G2697" s="2">
        <f>'Moving Avg'!F2697</f>
        <v>225.94749999999999</v>
      </c>
      <c r="H2697" s="2">
        <f>'Moving Avg'!G2697</f>
        <v>208.45819999999995</v>
      </c>
      <c r="I2697" s="2">
        <f>'Moving Avg'!H2697</f>
        <v>189.01346650000011</v>
      </c>
      <c r="J2697" s="6" t="str">
        <f>OBV!F2697</f>
        <v>BEARISH</v>
      </c>
      <c r="K2697" s="6" t="str">
        <f>OBV!G2697</f>
        <v>WEAK</v>
      </c>
      <c r="L2697" s="6" t="str">
        <f>OBV!H2697</f>
        <v>CONFIRMED BEARISH</v>
      </c>
    </row>
    <row r="2698" spans="1:12" ht="13.5" x14ac:dyDescent="0.35">
      <c r="A2698" s="3">
        <f>RSI!A2698</f>
        <v>45937</v>
      </c>
      <c r="B2698" s="4">
        <f>RSI!B2698</f>
        <v>229</v>
      </c>
      <c r="C2698" s="2">
        <f>RSI!I2698</f>
        <v>59.697971592355024</v>
      </c>
      <c r="D2698" s="2">
        <f>MACD!E2698</f>
        <v>0.96148411374323928</v>
      </c>
      <c r="E2698" s="2">
        <f>MACD!F2698</f>
        <v>-5.9921779977532514</v>
      </c>
      <c r="F2698" s="2">
        <f>'Moving Avg'!D2698</f>
        <v>228.93</v>
      </c>
      <c r="G2698" s="2">
        <f>'Moving Avg'!F2698</f>
        <v>227.39749999999998</v>
      </c>
      <c r="H2698" s="2">
        <f>'Moving Avg'!G2698</f>
        <v>209.13819999999996</v>
      </c>
      <c r="I2698" s="2">
        <f>'Moving Avg'!H2698</f>
        <v>189.3192585000001</v>
      </c>
      <c r="J2698" s="6" t="str">
        <f>OBV!F2698</f>
        <v>BEARISH</v>
      </c>
      <c r="K2698" s="6" t="str">
        <f>OBV!G2698</f>
        <v>NEUTRAL</v>
      </c>
      <c r="L2698" s="6" t="str">
        <f>OBV!H2698</f>
        <v>CONFIRMED BEARISH</v>
      </c>
    </row>
    <row r="2699" spans="1:12" ht="13.5" x14ac:dyDescent="0.35">
      <c r="A2699" s="3">
        <f>RSI!A2699</f>
        <v>45938</v>
      </c>
      <c r="B2699" s="4">
        <f>RSI!B2699</f>
        <v>220</v>
      </c>
      <c r="C2699" s="2">
        <f>RSI!I2699</f>
        <v>47.929381509087641</v>
      </c>
      <c r="D2699" s="2">
        <f>MACD!E2699</f>
        <v>2.7810918196600483</v>
      </c>
      <c r="E2699" s="2">
        <f>MACD!F2699</f>
        <v>-4.2375240342705922</v>
      </c>
      <c r="F2699" s="2">
        <f>'Moving Avg'!D2699</f>
        <v>226.33</v>
      </c>
      <c r="G2699" s="2">
        <f>'Moving Avg'!F2699</f>
        <v>228.39749999999998</v>
      </c>
      <c r="H2699" s="2">
        <f>'Moving Avg'!G2699</f>
        <v>209.6362</v>
      </c>
      <c r="I2699" s="2">
        <f>'Moving Avg'!H2699</f>
        <v>189.5762185000001</v>
      </c>
      <c r="J2699" s="6" t="str">
        <f>OBV!F2699</f>
        <v>BEARISH</v>
      </c>
      <c r="K2699" s="6" t="str">
        <f>OBV!G2699</f>
        <v>WEAK</v>
      </c>
      <c r="L2699" s="6" t="str">
        <f>OBV!H2699</f>
        <v>CONFIRMED BEARISH</v>
      </c>
    </row>
    <row r="2700" spans="1:12" ht="13.5" x14ac:dyDescent="0.35">
      <c r="A2700" s="3">
        <f>RSI!A2700</f>
        <v>45939</v>
      </c>
      <c r="B2700" s="4">
        <f>RSI!B2700</f>
        <v>227.9</v>
      </c>
      <c r="C2700" s="2">
        <f>RSI!I2700</f>
        <v>56.108627786683186</v>
      </c>
      <c r="D2700" s="2">
        <f>MACD!E2700</f>
        <v>3.749376012960596</v>
      </c>
      <c r="E2700" s="2">
        <f>MACD!F2700</f>
        <v>-2.6401440248243544</v>
      </c>
      <c r="F2700" s="2">
        <f>'Moving Avg'!D2700</f>
        <v>225.31</v>
      </c>
      <c r="G2700" s="2">
        <f>'Moving Avg'!F2700</f>
        <v>229.79250000000002</v>
      </c>
      <c r="H2700" s="2">
        <f>'Moving Avg'!G2700</f>
        <v>210.27419999999998</v>
      </c>
      <c r="I2700" s="2">
        <f>'Moving Avg'!H2700</f>
        <v>189.8679365000001</v>
      </c>
      <c r="J2700" s="6" t="str">
        <f>OBV!F2700</f>
        <v>BULLISH</v>
      </c>
      <c r="K2700" s="6" t="e">
        <f>OBV!G2700</f>
        <v>#DIV/0!</v>
      </c>
      <c r="L2700" s="6" t="str">
        <f>OBV!H2700</f>
        <v>BULLISH DIVERGENCE</v>
      </c>
    </row>
    <row r="2701" spans="1:12" ht="13.5" x14ac:dyDescent="0.35">
      <c r="A2701" s="3">
        <f>RSI!A2701</f>
        <v>45940</v>
      </c>
      <c r="B2701" s="4">
        <f>RSI!B2701</f>
        <v>227.91</v>
      </c>
      <c r="C2701" s="2">
        <f>RSI!I2701</f>
        <v>56.118024247649359</v>
      </c>
      <c r="D2701" s="2">
        <f>MACD!E2701</f>
        <v>4.380204073091079</v>
      </c>
      <c r="E2701" s="2">
        <f>MACD!F2701</f>
        <v>-1.236074405241268</v>
      </c>
      <c r="F2701" s="2">
        <f>'Moving Avg'!D2701</f>
        <v>224.892</v>
      </c>
      <c r="G2701" s="2">
        <f>'Moving Avg'!F2701</f>
        <v>230.738</v>
      </c>
      <c r="H2701" s="2">
        <f>'Moving Avg'!G2701</f>
        <v>210.89239999999998</v>
      </c>
      <c r="I2701" s="2">
        <f>'Moving Avg'!H2701</f>
        <v>190.15970450000012</v>
      </c>
      <c r="J2701" s="6" t="str">
        <f>OBV!F2701</f>
        <v>BEARISH</v>
      </c>
      <c r="K2701" s="6" t="str">
        <f>OBV!G2701</f>
        <v>NEUTRAL</v>
      </c>
      <c r="L2701" s="6" t="str">
        <f>OBV!H2701</f>
        <v>CONFIRMED BEARISH</v>
      </c>
    </row>
    <row r="2702" spans="1:12" ht="13.5" x14ac:dyDescent="0.35">
      <c r="A2702" s="3">
        <f>RSI!A2702</f>
        <v>45943</v>
      </c>
      <c r="B2702" s="4">
        <f>RSI!B2702</f>
        <v>227</v>
      </c>
      <c r="C2702" s="2">
        <f>RSI!I2702</f>
        <v>54.964846507912121</v>
      </c>
      <c r="D2702" s="2">
        <f>MACD!E2702</f>
        <v>4.9499388316196189</v>
      </c>
      <c r="E2702" s="2">
        <f>MACD!F2702</f>
        <v>1.1282421309093404E-3</v>
      </c>
      <c r="F2702" s="2">
        <f>'Moving Avg'!D2702</f>
        <v>226.36199999999999</v>
      </c>
      <c r="G2702" s="2">
        <f>'Moving Avg'!F2702</f>
        <v>231.19299999999998</v>
      </c>
      <c r="H2702" s="2">
        <f>'Moving Avg'!G2702</f>
        <v>211.49239999999998</v>
      </c>
      <c r="I2702" s="2">
        <f>'Moving Avg'!H2702</f>
        <v>190.44697050000011</v>
      </c>
      <c r="J2702" s="6" t="str">
        <f>OBV!F2702</f>
        <v>BULLISH</v>
      </c>
      <c r="K2702" s="6" t="str">
        <f>OBV!G2702</f>
        <v>STRONG</v>
      </c>
      <c r="L2702" s="6" t="str">
        <f>OBV!H2702</f>
        <v>CONFIRMED BULLISH</v>
      </c>
    </row>
    <row r="2703" spans="1:12" ht="13.5" x14ac:dyDescent="0.35">
      <c r="A2703" s="3">
        <f>RSI!A2703</f>
        <v>45944</v>
      </c>
      <c r="B2703" s="4">
        <f>RSI!B2703</f>
        <v>226</v>
      </c>
      <c r="C2703" s="2">
        <f>RSI!I2703</f>
        <v>53.659916665907033</v>
      </c>
      <c r="D2703" s="2">
        <f>MACD!E2703</f>
        <v>5.4823528010466021</v>
      </c>
      <c r="E2703" s="2">
        <f>MACD!F2703</f>
        <v>1.0973731539140481</v>
      </c>
      <c r="F2703" s="2">
        <f>'Moving Avg'!D2703</f>
        <v>225.762</v>
      </c>
      <c r="G2703" s="2">
        <f>'Moving Avg'!F2703</f>
        <v>231.108</v>
      </c>
      <c r="H2703" s="2">
        <f>'Moving Avg'!G2703</f>
        <v>212.07239999999993</v>
      </c>
      <c r="I2703" s="2">
        <f>'Moving Avg'!H2703</f>
        <v>190.73776250000009</v>
      </c>
      <c r="J2703" s="6" t="str">
        <f>OBV!F2703</f>
        <v>BEARISH</v>
      </c>
      <c r="K2703" s="6" t="str">
        <f>OBV!G2703</f>
        <v>NEUTRAL</v>
      </c>
      <c r="L2703" s="6" t="str">
        <f>OBV!H2703</f>
        <v>CONFIRMED BEARISH</v>
      </c>
    </row>
    <row r="2704" spans="1:12" ht="13.5" x14ac:dyDescent="0.35">
      <c r="A2704" s="3">
        <f>RSI!A2704</f>
        <v>45946</v>
      </c>
      <c r="B2704" s="4">
        <f>RSI!B2704</f>
        <v>225</v>
      </c>
      <c r="C2704" s="2">
        <f>RSI!I2704</f>
        <v>52.322173913164754</v>
      </c>
      <c r="D2704" s="2">
        <f>MACD!E2704</f>
        <v>5.9908554517253378</v>
      </c>
      <c r="E2704" s="2">
        <f>MACD!F2704</f>
        <v>2.0760696134763061</v>
      </c>
      <c r="F2704" s="2">
        <f>'Moving Avg'!D2704</f>
        <v>226.762</v>
      </c>
      <c r="G2704" s="2">
        <f>'Moving Avg'!F2704</f>
        <v>230.46300000000002</v>
      </c>
      <c r="H2704" s="2">
        <f>'Moving Avg'!G2704</f>
        <v>212.65239999999994</v>
      </c>
      <c r="I2704" s="2">
        <f>'Moving Avg'!H2704</f>
        <v>191.01972250000014</v>
      </c>
      <c r="J2704" s="6" t="str">
        <f>OBV!F2704</f>
        <v>BULLISH</v>
      </c>
      <c r="K2704" s="6" t="str">
        <f>OBV!G2704</f>
        <v>STRONG</v>
      </c>
      <c r="L2704" s="6" t="str">
        <f>OBV!H2704</f>
        <v>CONFIRMED BULLISH</v>
      </c>
    </row>
    <row r="2705" spans="1:12" ht="13.5" x14ac:dyDescent="0.35">
      <c r="A2705" s="3">
        <f>RSI!A2705</f>
        <v>45947</v>
      </c>
      <c r="B2705" s="4">
        <f>RSI!B2705</f>
        <v>226</v>
      </c>
      <c r="C2705" s="2">
        <f>RSI!I2705</f>
        <v>53.568746870687988</v>
      </c>
      <c r="D2705" s="2">
        <f>MACD!E2705</f>
        <v>6.3380771244596588</v>
      </c>
      <c r="E2705" s="2">
        <f>MACD!F2705</f>
        <v>2.928471115672977</v>
      </c>
      <c r="F2705" s="2">
        <f>'Moving Avg'!D2705</f>
        <v>226.38199999999998</v>
      </c>
      <c r="G2705" s="2">
        <f>'Moving Avg'!F2705</f>
        <v>229.91800000000003</v>
      </c>
      <c r="H2705" s="2">
        <f>'Moving Avg'!G2705</f>
        <v>213.22239999999994</v>
      </c>
      <c r="I2705" s="2">
        <f>'Moving Avg'!H2705</f>
        <v>191.30668250000011</v>
      </c>
      <c r="J2705" s="6" t="str">
        <f>OBV!F2705</f>
        <v>BEARISH</v>
      </c>
      <c r="K2705" s="6" t="str">
        <f>OBV!G2705</f>
        <v>NEUTRAL</v>
      </c>
      <c r="L2705" s="6" t="str">
        <f>OBV!H2705</f>
        <v>CONFIRMED BEARISH</v>
      </c>
    </row>
    <row r="2706" spans="1:12" ht="13.5" x14ac:dyDescent="0.35">
      <c r="A2706" s="3">
        <f>RSI!A2706</f>
        <v>45950</v>
      </c>
      <c r="B2706" s="4">
        <f>RSI!B2706</f>
        <v>226</v>
      </c>
      <c r="C2706" s="2">
        <f>RSI!I2706</f>
        <v>53.568746870687988</v>
      </c>
      <c r="D2706" s="2">
        <f>MACD!E2706</f>
        <v>6.1561217156394434</v>
      </c>
      <c r="E2706" s="2">
        <f>MACD!F2706</f>
        <v>3.5740012356662705</v>
      </c>
      <c r="F2706" s="2">
        <f>'Moving Avg'!D2706</f>
        <v>226</v>
      </c>
      <c r="G2706" s="2">
        <f>'Moving Avg'!F2706</f>
        <v>229.36800000000002</v>
      </c>
      <c r="H2706" s="2">
        <f>'Moving Avg'!G2706</f>
        <v>213.79239999999993</v>
      </c>
      <c r="I2706" s="2">
        <f>'Moving Avg'!H2706</f>
        <v>191.59364250000013</v>
      </c>
      <c r="J2706" s="6" t="str">
        <f>OBV!F2706</f>
        <v>BEARISH</v>
      </c>
      <c r="K2706" s="6" t="str">
        <f>OBV!G2706</f>
        <v>NEUTRAL</v>
      </c>
      <c r="L2706" s="6" t="str">
        <f>OBV!H2706</f>
        <v>CONFIRMED BEARISH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706"/>
  <sheetViews>
    <sheetView topLeftCell="K2657" workbookViewId="0">
      <selection activeCell="A2706" sqref="A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</row>
    <row r="2" spans="1:22" ht="13.5" x14ac:dyDescent="0.25">
      <c r="A2" s="3">
        <f>RSI!A2</f>
        <v>42006</v>
      </c>
      <c r="B2" s="2">
        <f>RSI!B2</f>
        <v>105.105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 t="shared" ref="M2:M65" si="0">IF(C2&lt;30,50, IF(C2&gt;70, 0, 25))</f>
        <v>50</v>
      </c>
      <c r="N2" s="8">
        <f t="shared" ref="N2:N65" si="1">IF(E2-D2&gt;0.02, 100, IF(E2-D2&lt;0,0,45))</f>
        <v>45</v>
      </c>
      <c r="O2" s="8">
        <f t="shared" ref="O2:O65" si="2">IF(F2-I2&gt;10,100,IF(F2-I2&gt;5,75, IF(F2-I2&gt;0,50,0)))</f>
        <v>0</v>
      </c>
      <c r="P2" s="8">
        <f t="shared" ref="P2:P65" si="3">IF(L2="confirmed bullish", 34, IF(L2="bullish divergence",17, 0))+IF(J2="bullish",33,IF(J2="bearish",0,16.5))+IF(K2="strong",33,IF(K2="weak",0,16.5))</f>
        <v>33</v>
      </c>
      <c r="Q2" s="9">
        <f>0.35*M2+N2*0.35+O2*0.15+P2*0.15</f>
        <v>38.200000000000003</v>
      </c>
      <c r="R2" s="9">
        <f>M2*0.2+N2*0.2+O2*0.35+P2*0.25</f>
        <v>27.25</v>
      </c>
      <c r="S2" s="9">
        <f>M2*0.15+N2*0.15+O2*0.25+P2*0.45</f>
        <v>29.1</v>
      </c>
      <c r="T2" s="9">
        <f>0.25*SUM(M2:P2)</f>
        <v>32</v>
      </c>
      <c r="U2" s="8">
        <f>SUM(Q2:S2)/3</f>
        <v>31.516666666666669</v>
      </c>
      <c r="V2" s="8">
        <f>SUM(Q2:T2)/4</f>
        <v>31.637500000000003</v>
      </c>
    </row>
    <row r="3" spans="1:22" ht="13.5" x14ac:dyDescent="0.25">
      <c r="A3" s="3">
        <f>RSI!A3</f>
        <v>42009</v>
      </c>
      <c r="B3" s="2">
        <f>RSI!B3</f>
        <v>105.105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si="0"/>
        <v>50</v>
      </c>
      <c r="N3" s="8">
        <f t="shared" si="1"/>
        <v>45</v>
      </c>
      <c r="O3" s="8">
        <f t="shared" si="2"/>
        <v>0</v>
      </c>
      <c r="P3" s="8">
        <f t="shared" si="3"/>
        <v>33</v>
      </c>
      <c r="Q3" s="9">
        <f t="shared" ref="Q3:Q66" si="4">0.35*M3+N3*0.35+O3*0.15+P3*0.15</f>
        <v>38.200000000000003</v>
      </c>
      <c r="R3" s="9">
        <f t="shared" ref="R3:R66" si="5">M3*0.2+N3*0.2+O3*0.35+P3*0.25</f>
        <v>27.25</v>
      </c>
      <c r="S3" s="9">
        <f t="shared" ref="S3:S66" si="6">M3*0.15+N3*0.15+O3*0.25+P3*0.45</f>
        <v>29.1</v>
      </c>
      <c r="T3" s="9">
        <f t="shared" ref="T3:T66" si="7">0.25*SUM(M3:P3)</f>
        <v>32</v>
      </c>
      <c r="U3" s="8">
        <f t="shared" ref="U3:U66" si="8">SUM(Q3:S3)/3</f>
        <v>31.516666666666669</v>
      </c>
      <c r="V3" s="8">
        <f t="shared" ref="V3:V66" si="9">SUM(Q3:T3)/4</f>
        <v>31.637500000000003</v>
      </c>
    </row>
    <row r="4" spans="1:22" ht="13.5" x14ac:dyDescent="0.25">
      <c r="A4" s="3">
        <f>RSI!A4</f>
        <v>42010</v>
      </c>
      <c r="B4" s="2">
        <f>RSI!B4</f>
        <v>105.105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0"/>
        <v>50</v>
      </c>
      <c r="N4" s="8">
        <f t="shared" si="1"/>
        <v>45</v>
      </c>
      <c r="O4" s="8">
        <f t="shared" si="2"/>
        <v>0</v>
      </c>
      <c r="P4" s="8">
        <f t="shared" si="3"/>
        <v>33</v>
      </c>
      <c r="Q4" s="9">
        <f t="shared" si="4"/>
        <v>38.200000000000003</v>
      </c>
      <c r="R4" s="9">
        <f t="shared" si="5"/>
        <v>27.25</v>
      </c>
      <c r="S4" s="9">
        <f t="shared" si="6"/>
        <v>29.1</v>
      </c>
      <c r="T4" s="9">
        <f t="shared" si="7"/>
        <v>32</v>
      </c>
      <c r="U4" s="8">
        <f t="shared" si="8"/>
        <v>31.516666666666669</v>
      </c>
      <c r="V4" s="8">
        <f t="shared" si="9"/>
        <v>31.637500000000003</v>
      </c>
    </row>
    <row r="5" spans="1:22" ht="13.5" x14ac:dyDescent="0.25">
      <c r="A5" s="3">
        <f>RSI!A5</f>
        <v>42011</v>
      </c>
      <c r="B5" s="2">
        <f>RSI!B5</f>
        <v>105.105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105.105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0"/>
        <v>50</v>
      </c>
      <c r="N5" s="8">
        <f t="shared" si="1"/>
        <v>45</v>
      </c>
      <c r="O5" s="8">
        <f t="shared" si="2"/>
        <v>100</v>
      </c>
      <c r="P5" s="8">
        <f t="shared" si="3"/>
        <v>33</v>
      </c>
      <c r="Q5" s="9">
        <f t="shared" si="4"/>
        <v>53.2</v>
      </c>
      <c r="R5" s="9">
        <f t="shared" si="5"/>
        <v>62.25</v>
      </c>
      <c r="S5" s="9">
        <f t="shared" si="6"/>
        <v>54.1</v>
      </c>
      <c r="T5" s="9">
        <f t="shared" si="7"/>
        <v>57</v>
      </c>
      <c r="U5" s="8">
        <f t="shared" si="8"/>
        <v>56.516666666666673</v>
      </c>
      <c r="V5" s="8">
        <f t="shared" si="9"/>
        <v>56.637500000000003</v>
      </c>
    </row>
    <row r="6" spans="1:22" ht="13.5" x14ac:dyDescent="0.25">
      <c r="A6" s="3">
        <f>RSI!A6</f>
        <v>42012</v>
      </c>
      <c r="B6" s="2">
        <f>RSI!B6</f>
        <v>104.38549999999999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104.96110000000002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0"/>
        <v>50</v>
      </c>
      <c r="N6" s="8">
        <f t="shared" si="1"/>
        <v>45</v>
      </c>
      <c r="O6" s="8">
        <f t="shared" si="2"/>
        <v>100</v>
      </c>
      <c r="P6" s="8">
        <f t="shared" si="3"/>
        <v>33</v>
      </c>
      <c r="Q6" s="9">
        <f t="shared" si="4"/>
        <v>53.2</v>
      </c>
      <c r="R6" s="9">
        <f t="shared" si="5"/>
        <v>62.25</v>
      </c>
      <c r="S6" s="9">
        <f t="shared" si="6"/>
        <v>54.1</v>
      </c>
      <c r="T6" s="9">
        <f t="shared" si="7"/>
        <v>57</v>
      </c>
      <c r="U6" s="8">
        <f t="shared" si="8"/>
        <v>56.516666666666673</v>
      </c>
      <c r="V6" s="8">
        <f t="shared" si="9"/>
        <v>56.637500000000003</v>
      </c>
    </row>
    <row r="7" spans="1:22" ht="13.5" x14ac:dyDescent="0.25">
      <c r="A7" s="3">
        <f>RSI!A7</f>
        <v>42013</v>
      </c>
      <c r="B7" s="2">
        <f>RSI!B7</f>
        <v>102.2834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104.39677999999999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  <c r="M7" s="8">
        <f t="shared" si="0"/>
        <v>50</v>
      </c>
      <c r="N7" s="8">
        <f t="shared" si="1"/>
        <v>45</v>
      </c>
      <c r="O7" s="8">
        <f t="shared" si="2"/>
        <v>100</v>
      </c>
      <c r="P7" s="8">
        <f t="shared" si="3"/>
        <v>0</v>
      </c>
      <c r="Q7" s="9">
        <f t="shared" si="4"/>
        <v>48.25</v>
      </c>
      <c r="R7" s="9">
        <f t="shared" si="5"/>
        <v>54</v>
      </c>
      <c r="S7" s="9">
        <f t="shared" si="6"/>
        <v>39.25</v>
      </c>
      <c r="T7" s="9">
        <f t="shared" si="7"/>
        <v>48.75</v>
      </c>
      <c r="U7" s="8">
        <f t="shared" si="8"/>
        <v>47.166666666666664</v>
      </c>
      <c r="V7" s="8">
        <f t="shared" si="9"/>
        <v>47.5625</v>
      </c>
    </row>
    <row r="8" spans="1:22" ht="13.5" x14ac:dyDescent="0.25">
      <c r="A8" s="3">
        <f>RSI!A8</f>
        <v>42016</v>
      </c>
      <c r="B8" s="2">
        <f>RSI!B8</f>
        <v>105.105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104.39678000000001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WEAK</v>
      </c>
      <c r="L8" s="6" t="str">
        <f>OBV!H8</f>
        <v>NEUTRAL</v>
      </c>
      <c r="M8" s="8">
        <f t="shared" si="0"/>
        <v>50</v>
      </c>
      <c r="N8" s="8">
        <f t="shared" si="1"/>
        <v>45</v>
      </c>
      <c r="O8" s="8">
        <f t="shared" si="2"/>
        <v>100</v>
      </c>
      <c r="P8" s="8">
        <f t="shared" si="3"/>
        <v>0</v>
      </c>
      <c r="Q8" s="9">
        <f t="shared" si="4"/>
        <v>48.25</v>
      </c>
      <c r="R8" s="9">
        <f t="shared" si="5"/>
        <v>54</v>
      </c>
      <c r="S8" s="9">
        <f t="shared" si="6"/>
        <v>39.25</v>
      </c>
      <c r="T8" s="9">
        <f t="shared" si="7"/>
        <v>48.75</v>
      </c>
      <c r="U8" s="8">
        <f t="shared" si="8"/>
        <v>47.166666666666664</v>
      </c>
      <c r="V8" s="8">
        <f t="shared" si="9"/>
        <v>47.5625</v>
      </c>
    </row>
    <row r="9" spans="1:22" ht="13.5" x14ac:dyDescent="0.25">
      <c r="A9" s="3">
        <f>RSI!A9</f>
        <v>42017</v>
      </c>
      <c r="B9" s="2">
        <f>RSI!B9</f>
        <v>105.105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104.39678000000001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WEAK</v>
      </c>
      <c r="L9" s="6" t="str">
        <f>OBV!H9</f>
        <v>NEUTRAL</v>
      </c>
      <c r="M9" s="8">
        <f t="shared" si="0"/>
        <v>50</v>
      </c>
      <c r="N9" s="8">
        <f t="shared" si="1"/>
        <v>45</v>
      </c>
      <c r="O9" s="8">
        <f t="shared" si="2"/>
        <v>100</v>
      </c>
      <c r="P9" s="8">
        <f t="shared" si="3"/>
        <v>0</v>
      </c>
      <c r="Q9" s="9">
        <f t="shared" si="4"/>
        <v>48.25</v>
      </c>
      <c r="R9" s="9">
        <f t="shared" si="5"/>
        <v>54</v>
      </c>
      <c r="S9" s="9">
        <f t="shared" si="6"/>
        <v>39.25</v>
      </c>
      <c r="T9" s="9">
        <f t="shared" si="7"/>
        <v>48.75</v>
      </c>
      <c r="U9" s="8">
        <f t="shared" si="8"/>
        <v>47.166666666666664</v>
      </c>
      <c r="V9" s="8">
        <f t="shared" si="9"/>
        <v>47.5625</v>
      </c>
    </row>
    <row r="10" spans="1:22" ht="13.5" x14ac:dyDescent="0.25">
      <c r="A10" s="3">
        <f>RSI!A10</f>
        <v>42019</v>
      </c>
      <c r="B10" s="2">
        <f>RSI!B10</f>
        <v>105.105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104.39678000000001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WEAK</v>
      </c>
      <c r="L10" s="6" t="str">
        <f>OBV!H10</f>
        <v>NEUTRAL</v>
      </c>
      <c r="M10" s="8">
        <f t="shared" si="0"/>
        <v>50</v>
      </c>
      <c r="N10" s="8">
        <f t="shared" si="1"/>
        <v>45</v>
      </c>
      <c r="O10" s="8">
        <f t="shared" si="2"/>
        <v>100</v>
      </c>
      <c r="P10" s="8">
        <f t="shared" si="3"/>
        <v>0</v>
      </c>
      <c r="Q10" s="9">
        <f t="shared" si="4"/>
        <v>48.25</v>
      </c>
      <c r="R10" s="9">
        <f t="shared" si="5"/>
        <v>54</v>
      </c>
      <c r="S10" s="9">
        <f t="shared" si="6"/>
        <v>39.25</v>
      </c>
      <c r="T10" s="9">
        <f t="shared" si="7"/>
        <v>48.75</v>
      </c>
      <c r="U10" s="8">
        <f t="shared" si="8"/>
        <v>47.166666666666664</v>
      </c>
      <c r="V10" s="8">
        <f t="shared" si="9"/>
        <v>47.5625</v>
      </c>
    </row>
    <row r="11" spans="1:22" ht="13.5" x14ac:dyDescent="0.25">
      <c r="A11" s="3">
        <f>RSI!A11</f>
        <v>42020</v>
      </c>
      <c r="B11" s="2">
        <f>RSI!B11</f>
        <v>102.0365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103.92698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WEAK</v>
      </c>
      <c r="L11" s="6" t="str">
        <f>OBV!H11</f>
        <v>CONFIRMED BEARISH</v>
      </c>
      <c r="M11" s="8">
        <f t="shared" si="0"/>
        <v>50</v>
      </c>
      <c r="N11" s="8">
        <f t="shared" si="1"/>
        <v>45</v>
      </c>
      <c r="O11" s="8">
        <f t="shared" si="2"/>
        <v>100</v>
      </c>
      <c r="P11" s="8">
        <f t="shared" si="3"/>
        <v>0</v>
      </c>
      <c r="Q11" s="9">
        <f t="shared" si="4"/>
        <v>48.25</v>
      </c>
      <c r="R11" s="9">
        <f t="shared" si="5"/>
        <v>54</v>
      </c>
      <c r="S11" s="9">
        <f t="shared" si="6"/>
        <v>39.25</v>
      </c>
      <c r="T11" s="9">
        <f t="shared" si="7"/>
        <v>48.75</v>
      </c>
      <c r="U11" s="8">
        <f t="shared" si="8"/>
        <v>47.166666666666664</v>
      </c>
      <c r="V11" s="8">
        <f t="shared" si="9"/>
        <v>47.5625</v>
      </c>
    </row>
    <row r="12" spans="1:22" ht="13.5" x14ac:dyDescent="0.25">
      <c r="A12" s="3">
        <f>RSI!A12</f>
        <v>42023</v>
      </c>
      <c r="B12" s="2">
        <f>RSI!B12</f>
        <v>102.2834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103.92698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BULLISH</v>
      </c>
      <c r="K12" s="6" t="str">
        <f>OBV!G12</f>
        <v>WEAK</v>
      </c>
      <c r="L12" s="6" t="str">
        <f>OBV!H12</f>
        <v>NEUTRAL</v>
      </c>
      <c r="M12" s="8">
        <f t="shared" si="0"/>
        <v>50</v>
      </c>
      <c r="N12" s="8">
        <f t="shared" si="1"/>
        <v>45</v>
      </c>
      <c r="O12" s="8">
        <f t="shared" si="2"/>
        <v>100</v>
      </c>
      <c r="P12" s="8">
        <f t="shared" si="3"/>
        <v>33</v>
      </c>
      <c r="Q12" s="9">
        <f t="shared" si="4"/>
        <v>53.2</v>
      </c>
      <c r="R12" s="9">
        <f t="shared" si="5"/>
        <v>62.25</v>
      </c>
      <c r="S12" s="9">
        <f t="shared" si="6"/>
        <v>54.1</v>
      </c>
      <c r="T12" s="9">
        <f t="shared" si="7"/>
        <v>57</v>
      </c>
      <c r="U12" s="8">
        <f t="shared" si="8"/>
        <v>56.516666666666673</v>
      </c>
      <c r="V12" s="8">
        <f t="shared" si="9"/>
        <v>56.637500000000003</v>
      </c>
    </row>
    <row r="13" spans="1:22" ht="13.5" x14ac:dyDescent="0.25">
      <c r="A13" s="3">
        <f>RSI!A13</f>
        <v>42024</v>
      </c>
      <c r="B13" s="2">
        <f>RSI!B13</f>
        <v>105.098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103.92558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BULLISH</v>
      </c>
      <c r="K13" s="6" t="str">
        <f>OBV!G13</f>
        <v>STRONG</v>
      </c>
      <c r="L13" s="6" t="str">
        <f>OBV!H13</f>
        <v>BULLISH DIVERGENCE</v>
      </c>
      <c r="M13" s="8">
        <f t="shared" si="0"/>
        <v>50</v>
      </c>
      <c r="N13" s="8">
        <f t="shared" si="1"/>
        <v>45</v>
      </c>
      <c r="O13" s="8">
        <f t="shared" si="2"/>
        <v>100</v>
      </c>
      <c r="P13" s="8">
        <f t="shared" si="3"/>
        <v>83</v>
      </c>
      <c r="Q13" s="9">
        <f t="shared" si="4"/>
        <v>60.7</v>
      </c>
      <c r="R13" s="9">
        <f t="shared" si="5"/>
        <v>74.75</v>
      </c>
      <c r="S13" s="9">
        <f t="shared" si="6"/>
        <v>76.599999999999994</v>
      </c>
      <c r="T13" s="9">
        <f t="shared" si="7"/>
        <v>69.5</v>
      </c>
      <c r="U13" s="8">
        <f t="shared" si="8"/>
        <v>70.683333333333323</v>
      </c>
      <c r="V13" s="8">
        <f t="shared" si="9"/>
        <v>70.387499999999989</v>
      </c>
    </row>
    <row r="14" spans="1:22" ht="13.5" x14ac:dyDescent="0.25">
      <c r="A14" s="3">
        <f>RSI!A14</f>
        <v>42025</v>
      </c>
      <c r="B14" s="2">
        <f>RSI!B14</f>
        <v>104.75230000000001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103.85504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WEAK</v>
      </c>
      <c r="L14" s="6" t="str">
        <f>OBV!H14</f>
        <v>CONFIRMED BEARISH</v>
      </c>
      <c r="M14" s="8">
        <f t="shared" si="0"/>
        <v>50</v>
      </c>
      <c r="N14" s="8">
        <f t="shared" si="1"/>
        <v>45</v>
      </c>
      <c r="O14" s="8">
        <f t="shared" si="2"/>
        <v>100</v>
      </c>
      <c r="P14" s="8">
        <f t="shared" si="3"/>
        <v>0</v>
      </c>
      <c r="Q14" s="9">
        <f t="shared" si="4"/>
        <v>48.25</v>
      </c>
      <c r="R14" s="9">
        <f t="shared" si="5"/>
        <v>54</v>
      </c>
      <c r="S14" s="9">
        <f t="shared" si="6"/>
        <v>39.25</v>
      </c>
      <c r="T14" s="9">
        <f t="shared" si="7"/>
        <v>48.75</v>
      </c>
      <c r="U14" s="8">
        <f t="shared" si="8"/>
        <v>47.166666666666664</v>
      </c>
      <c r="V14" s="8">
        <f t="shared" si="9"/>
        <v>47.5625</v>
      </c>
    </row>
    <row r="15" spans="1:22" ht="13.5" x14ac:dyDescent="0.25">
      <c r="A15" s="3">
        <f>RSI!A15</f>
        <v>42026</v>
      </c>
      <c r="B15" s="2">
        <f>RSI!B15</f>
        <v>104.75230000000001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103.78450000000001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WEAK</v>
      </c>
      <c r="L15" s="6" t="str">
        <f>OBV!H15</f>
        <v>CONFIRMED BEARISH</v>
      </c>
      <c r="M15" s="8">
        <f t="shared" si="0"/>
        <v>50</v>
      </c>
      <c r="N15" s="8">
        <f t="shared" si="1"/>
        <v>45</v>
      </c>
      <c r="O15" s="8">
        <f t="shared" si="2"/>
        <v>100</v>
      </c>
      <c r="P15" s="8">
        <f t="shared" si="3"/>
        <v>0</v>
      </c>
      <c r="Q15" s="9">
        <f t="shared" si="4"/>
        <v>48.25</v>
      </c>
      <c r="R15" s="9">
        <f t="shared" si="5"/>
        <v>54</v>
      </c>
      <c r="S15" s="9">
        <f t="shared" si="6"/>
        <v>39.25</v>
      </c>
      <c r="T15" s="9">
        <f t="shared" si="7"/>
        <v>48.75</v>
      </c>
      <c r="U15" s="8">
        <f t="shared" si="8"/>
        <v>47.166666666666664</v>
      </c>
      <c r="V15" s="8">
        <f t="shared" si="9"/>
        <v>47.5625</v>
      </c>
    </row>
    <row r="16" spans="1:22" ht="13.5" x14ac:dyDescent="0.25">
      <c r="A16" s="3">
        <f>RSI!A16</f>
        <v>42027</v>
      </c>
      <c r="B16" s="2">
        <f>RSI!B16</f>
        <v>104.39960000000001</v>
      </c>
      <c r="C16" s="2">
        <f>RSI!I16</f>
        <v>47.171974726578796</v>
      </c>
      <c r="D16" s="2">
        <f>MACD!E16</f>
        <v>0</v>
      </c>
      <c r="E16" s="2">
        <f>MACD!F16</f>
        <v>0</v>
      </c>
      <c r="F16" s="2">
        <f>'Moving Avg'!D16</f>
        <v>104.25711999999999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BEARISH</v>
      </c>
      <c r="K16" s="6" t="str">
        <f>OBV!G16</f>
        <v>STRONG</v>
      </c>
      <c r="L16" s="6" t="str">
        <f>OBV!H16</f>
        <v>BEARISH DIVERGENCE</v>
      </c>
      <c r="M16" s="8">
        <f t="shared" si="0"/>
        <v>25</v>
      </c>
      <c r="N16" s="8">
        <f t="shared" si="1"/>
        <v>45</v>
      </c>
      <c r="O16" s="8">
        <f t="shared" si="2"/>
        <v>100</v>
      </c>
      <c r="P16" s="8">
        <f t="shared" si="3"/>
        <v>33</v>
      </c>
      <c r="Q16" s="9">
        <f t="shared" si="4"/>
        <v>44.45</v>
      </c>
      <c r="R16" s="9">
        <f t="shared" si="5"/>
        <v>57.25</v>
      </c>
      <c r="S16" s="9">
        <f t="shared" si="6"/>
        <v>50.35</v>
      </c>
      <c r="T16" s="9">
        <f t="shared" si="7"/>
        <v>50.75</v>
      </c>
      <c r="U16" s="8">
        <f t="shared" si="8"/>
        <v>50.683333333333337</v>
      </c>
      <c r="V16" s="8">
        <f t="shared" si="9"/>
        <v>50.7</v>
      </c>
    </row>
    <row r="17" spans="1:22" ht="13.5" x14ac:dyDescent="0.25">
      <c r="A17" s="3">
        <f>RSI!A17</f>
        <v>42030</v>
      </c>
      <c r="B17" s="2">
        <f>RSI!B17</f>
        <v>104.73820000000001</v>
      </c>
      <c r="C17" s="2">
        <f>RSI!I17</f>
        <v>48.672688876211126</v>
      </c>
      <c r="D17" s="2">
        <f>MACD!E17</f>
        <v>0</v>
      </c>
      <c r="E17" s="2">
        <f>MACD!F17</f>
        <v>0</v>
      </c>
      <c r="F17" s="2">
        <f>'Moving Avg'!D17</f>
        <v>104.74808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BEARISH</v>
      </c>
      <c r="K17" s="6" t="str">
        <f>OBV!G17</f>
        <v>WEAK</v>
      </c>
      <c r="L17" s="6" t="str">
        <f>OBV!H17</f>
        <v>BEARISH DIVERGENCE</v>
      </c>
      <c r="M17" s="8">
        <f t="shared" si="0"/>
        <v>25</v>
      </c>
      <c r="N17" s="8">
        <f t="shared" si="1"/>
        <v>45</v>
      </c>
      <c r="O17" s="8">
        <f t="shared" si="2"/>
        <v>100</v>
      </c>
      <c r="P17" s="8">
        <f t="shared" si="3"/>
        <v>0</v>
      </c>
      <c r="Q17" s="9">
        <f t="shared" si="4"/>
        <v>39.5</v>
      </c>
      <c r="R17" s="9">
        <f t="shared" si="5"/>
        <v>49</v>
      </c>
      <c r="S17" s="9">
        <f t="shared" si="6"/>
        <v>35.5</v>
      </c>
      <c r="T17" s="9">
        <f t="shared" si="7"/>
        <v>42.5</v>
      </c>
      <c r="U17" s="8">
        <f t="shared" si="8"/>
        <v>41.333333333333336</v>
      </c>
      <c r="V17" s="8">
        <f t="shared" si="9"/>
        <v>41.625</v>
      </c>
    </row>
    <row r="18" spans="1:22" ht="13.5" x14ac:dyDescent="0.25">
      <c r="A18" s="3">
        <f>RSI!A18</f>
        <v>42031</v>
      </c>
      <c r="B18" s="2">
        <f>RSI!B18</f>
        <v>104.39960000000001</v>
      </c>
      <c r="C18" s="2">
        <f>RSI!I18</f>
        <v>47.227859554128059</v>
      </c>
      <c r="D18" s="2">
        <f>MACD!E18</f>
        <v>0</v>
      </c>
      <c r="E18" s="2">
        <f>MACD!F18</f>
        <v>0</v>
      </c>
      <c r="F18" s="2">
        <f>'Moving Avg'!D18</f>
        <v>104.6084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WEAK</v>
      </c>
      <c r="L18" s="6" t="str">
        <f>OBV!H18</f>
        <v>CONFIRMED BEARISH</v>
      </c>
      <c r="M18" s="8">
        <f t="shared" si="0"/>
        <v>25</v>
      </c>
      <c r="N18" s="8">
        <f t="shared" si="1"/>
        <v>45</v>
      </c>
      <c r="O18" s="8">
        <f t="shared" si="2"/>
        <v>100</v>
      </c>
      <c r="P18" s="8">
        <f t="shared" si="3"/>
        <v>0</v>
      </c>
      <c r="Q18" s="9">
        <f t="shared" si="4"/>
        <v>39.5</v>
      </c>
      <c r="R18" s="9">
        <f t="shared" si="5"/>
        <v>49</v>
      </c>
      <c r="S18" s="9">
        <f t="shared" si="6"/>
        <v>35.5</v>
      </c>
      <c r="T18" s="9">
        <f t="shared" si="7"/>
        <v>42.5</v>
      </c>
      <c r="U18" s="8">
        <f t="shared" si="8"/>
        <v>41.333333333333336</v>
      </c>
      <c r="V18" s="8">
        <f t="shared" si="9"/>
        <v>41.625</v>
      </c>
    </row>
    <row r="19" spans="1:22" ht="13.5" x14ac:dyDescent="0.25">
      <c r="A19" s="3">
        <f>RSI!A19</f>
        <v>42032</v>
      </c>
      <c r="B19" s="2">
        <f>RSI!B19</f>
        <v>102.9888</v>
      </c>
      <c r="C19" s="2">
        <f>RSI!I19</f>
        <v>41.67665485940811</v>
      </c>
      <c r="D19" s="2">
        <f>MACD!E19</f>
        <v>0</v>
      </c>
      <c r="E19" s="2">
        <f>MACD!F19</f>
        <v>0</v>
      </c>
      <c r="F19" s="2">
        <f>'Moving Avg'!D19</f>
        <v>104.2557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WEAK</v>
      </c>
      <c r="L19" s="6" t="str">
        <f>OBV!H19</f>
        <v>CONFIRMED BEARISH</v>
      </c>
      <c r="M19" s="8">
        <f t="shared" si="0"/>
        <v>25</v>
      </c>
      <c r="N19" s="8">
        <f t="shared" si="1"/>
        <v>45</v>
      </c>
      <c r="O19" s="8">
        <f t="shared" si="2"/>
        <v>100</v>
      </c>
      <c r="P19" s="8">
        <f t="shared" si="3"/>
        <v>0</v>
      </c>
      <c r="Q19" s="9">
        <f t="shared" si="4"/>
        <v>39.5</v>
      </c>
      <c r="R19" s="9">
        <f t="shared" si="5"/>
        <v>49</v>
      </c>
      <c r="S19" s="9">
        <f t="shared" si="6"/>
        <v>35.5</v>
      </c>
      <c r="T19" s="9">
        <f t="shared" si="7"/>
        <v>42.5</v>
      </c>
      <c r="U19" s="8">
        <f t="shared" si="8"/>
        <v>41.333333333333336</v>
      </c>
      <c r="V19" s="8">
        <f t="shared" si="9"/>
        <v>41.625</v>
      </c>
    </row>
    <row r="20" spans="1:22" ht="13.5" x14ac:dyDescent="0.25">
      <c r="A20" s="3">
        <f>RSI!A20</f>
        <v>42033</v>
      </c>
      <c r="B20" s="2">
        <f>RSI!B20</f>
        <v>105.8104</v>
      </c>
      <c r="C20" s="2">
        <f>RSI!I20</f>
        <v>53.459165137061632</v>
      </c>
      <c r="D20" s="2">
        <f>MACD!E20</f>
        <v>0</v>
      </c>
      <c r="E20" s="2">
        <f>MACD!F20</f>
        <v>0</v>
      </c>
      <c r="F20" s="2">
        <f>'Moving Avg'!D20</f>
        <v>104.46732</v>
      </c>
      <c r="G20" s="2">
        <f>'Moving Avg'!F20</f>
        <v>104.40331578947371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WEAK</v>
      </c>
      <c r="L20" s="6" t="str">
        <f>OBV!H20</f>
        <v>BEARISH DIVERGENCE</v>
      </c>
      <c r="M20" s="8">
        <f t="shared" si="0"/>
        <v>25</v>
      </c>
      <c r="N20" s="8">
        <f t="shared" si="1"/>
        <v>45</v>
      </c>
      <c r="O20" s="8">
        <f t="shared" si="2"/>
        <v>100</v>
      </c>
      <c r="P20" s="8">
        <f t="shared" si="3"/>
        <v>0</v>
      </c>
      <c r="Q20" s="9">
        <f t="shared" si="4"/>
        <v>39.5</v>
      </c>
      <c r="R20" s="9">
        <f t="shared" si="5"/>
        <v>49</v>
      </c>
      <c r="S20" s="9">
        <f t="shared" si="6"/>
        <v>35.5</v>
      </c>
      <c r="T20" s="9">
        <f t="shared" si="7"/>
        <v>42.5</v>
      </c>
      <c r="U20" s="8">
        <f t="shared" si="8"/>
        <v>41.333333333333336</v>
      </c>
      <c r="V20" s="8">
        <f t="shared" si="9"/>
        <v>41.625</v>
      </c>
    </row>
    <row r="21" spans="1:22" ht="13.5" x14ac:dyDescent="0.25">
      <c r="A21" s="3">
        <f>RSI!A21</f>
        <v>42034</v>
      </c>
      <c r="B21" s="2">
        <f>RSI!B21</f>
        <v>105.8104</v>
      </c>
      <c r="C21" s="2">
        <f>RSI!I21</f>
        <v>53.459165137061632</v>
      </c>
      <c r="D21" s="2">
        <f>MACD!E21</f>
        <v>0</v>
      </c>
      <c r="E21" s="2">
        <f>MACD!F21</f>
        <v>0</v>
      </c>
      <c r="F21" s="2">
        <f>'Moving Avg'!D21</f>
        <v>104.74948000000002</v>
      </c>
      <c r="G21" s="2">
        <f>'Moving Avg'!F21</f>
        <v>104.47367000000001</v>
      </c>
      <c r="H21" s="2">
        <f>'Moving Avg'!G21</f>
        <v>0</v>
      </c>
      <c r="I21" s="2">
        <f>'Moving Avg'!H21</f>
        <v>0</v>
      </c>
      <c r="J21" s="6" t="str">
        <f>OBV!F21</f>
        <v>BEARISH</v>
      </c>
      <c r="K21" s="6" t="str">
        <f>OBV!G21</f>
        <v>STRONG</v>
      </c>
      <c r="L21" s="6" t="str">
        <f>OBV!H21</f>
        <v>BEARISH DIVERGENCE</v>
      </c>
      <c r="M21" s="8">
        <f t="shared" si="0"/>
        <v>25</v>
      </c>
      <c r="N21" s="8">
        <f t="shared" si="1"/>
        <v>45</v>
      </c>
      <c r="O21" s="8">
        <f t="shared" si="2"/>
        <v>100</v>
      </c>
      <c r="P21" s="8">
        <f t="shared" si="3"/>
        <v>33</v>
      </c>
      <c r="Q21" s="9">
        <f t="shared" si="4"/>
        <v>44.45</v>
      </c>
      <c r="R21" s="9">
        <f t="shared" si="5"/>
        <v>57.25</v>
      </c>
      <c r="S21" s="9">
        <f t="shared" si="6"/>
        <v>50.35</v>
      </c>
      <c r="T21" s="9">
        <f t="shared" si="7"/>
        <v>50.75</v>
      </c>
      <c r="U21" s="8">
        <f t="shared" si="8"/>
        <v>50.683333333333337</v>
      </c>
      <c r="V21" s="8">
        <f t="shared" si="9"/>
        <v>50.7</v>
      </c>
    </row>
    <row r="22" spans="1:22" ht="13.5" x14ac:dyDescent="0.25">
      <c r="A22" s="3">
        <f>RSI!A22</f>
        <v>42037</v>
      </c>
      <c r="B22" s="2">
        <f>RSI!B22</f>
        <v>106.798</v>
      </c>
      <c r="C22" s="2">
        <f>RSI!I22</f>
        <v>56.986563769253124</v>
      </c>
      <c r="D22" s="2">
        <f>MACD!E22</f>
        <v>0</v>
      </c>
      <c r="E22" s="2">
        <f>MACD!F22</f>
        <v>0</v>
      </c>
      <c r="F22" s="2">
        <f>'Moving Avg'!D22</f>
        <v>105.16144</v>
      </c>
      <c r="G22" s="2">
        <f>'Moving Avg'!F22</f>
        <v>104.55832000000001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WEAK</v>
      </c>
      <c r="L22" s="6" t="str">
        <f>OBV!H22</f>
        <v>CONFIRMED BULLISH</v>
      </c>
      <c r="M22" s="8">
        <f t="shared" si="0"/>
        <v>25</v>
      </c>
      <c r="N22" s="8">
        <f t="shared" si="1"/>
        <v>45</v>
      </c>
      <c r="O22" s="8">
        <f t="shared" si="2"/>
        <v>100</v>
      </c>
      <c r="P22" s="8">
        <f t="shared" si="3"/>
        <v>67</v>
      </c>
      <c r="Q22" s="9">
        <f t="shared" si="4"/>
        <v>49.55</v>
      </c>
      <c r="R22" s="9">
        <f t="shared" si="5"/>
        <v>65.75</v>
      </c>
      <c r="S22" s="9">
        <f t="shared" si="6"/>
        <v>65.650000000000006</v>
      </c>
      <c r="T22" s="9">
        <f t="shared" si="7"/>
        <v>59.25</v>
      </c>
      <c r="U22" s="8">
        <f t="shared" si="8"/>
        <v>60.316666666666663</v>
      </c>
      <c r="V22" s="8">
        <f t="shared" si="9"/>
        <v>60.05</v>
      </c>
    </row>
    <row r="23" spans="1:22" ht="13.5" x14ac:dyDescent="0.25">
      <c r="A23" s="3">
        <f>RSI!A23</f>
        <v>42038</v>
      </c>
      <c r="B23" s="2">
        <f>RSI!B23</f>
        <v>108.63200000000001</v>
      </c>
      <c r="C23" s="2">
        <f>RSI!I23</f>
        <v>62.648119396246962</v>
      </c>
      <c r="D23" s="2">
        <f>MACD!E23</f>
        <v>0</v>
      </c>
      <c r="E23" s="2">
        <f>MACD!F23</f>
        <v>0</v>
      </c>
      <c r="F23" s="2">
        <f>'Moving Avg'!D23</f>
        <v>106.00792000000001</v>
      </c>
      <c r="G23" s="2">
        <f>'Moving Avg'!F23</f>
        <v>104.73467000000002</v>
      </c>
      <c r="H23" s="2">
        <f>'Moving Avg'!G23</f>
        <v>0</v>
      </c>
      <c r="I23" s="2">
        <f>'Moving Avg'!H23</f>
        <v>0</v>
      </c>
      <c r="J23" s="6" t="str">
        <f>OBV!F23</f>
        <v>BULLISH</v>
      </c>
      <c r="K23" s="6" t="str">
        <f>OBV!G23</f>
        <v>WEAK</v>
      </c>
      <c r="L23" s="6" t="str">
        <f>OBV!H23</f>
        <v>CONFIRMED BULLISH</v>
      </c>
      <c r="M23" s="8">
        <f t="shared" si="0"/>
        <v>25</v>
      </c>
      <c r="N23" s="8">
        <f t="shared" si="1"/>
        <v>45</v>
      </c>
      <c r="O23" s="8">
        <f t="shared" si="2"/>
        <v>100</v>
      </c>
      <c r="P23" s="8">
        <f t="shared" si="3"/>
        <v>67</v>
      </c>
      <c r="Q23" s="9">
        <f t="shared" si="4"/>
        <v>49.55</v>
      </c>
      <c r="R23" s="9">
        <f t="shared" si="5"/>
        <v>65.75</v>
      </c>
      <c r="S23" s="9">
        <f t="shared" si="6"/>
        <v>65.650000000000006</v>
      </c>
      <c r="T23" s="9">
        <f t="shared" si="7"/>
        <v>59.25</v>
      </c>
      <c r="U23" s="8">
        <f t="shared" si="8"/>
        <v>60.316666666666663</v>
      </c>
      <c r="V23" s="8">
        <f t="shared" si="9"/>
        <v>60.05</v>
      </c>
    </row>
    <row r="24" spans="1:22" ht="13.5" x14ac:dyDescent="0.25">
      <c r="A24" s="3">
        <f>RSI!A24</f>
        <v>42039</v>
      </c>
      <c r="B24" s="2">
        <f>RSI!B24</f>
        <v>109.0553</v>
      </c>
      <c r="C24" s="2">
        <f>RSI!I24</f>
        <v>63.83142430850814</v>
      </c>
      <c r="D24" s="2">
        <f>MACD!E24</f>
        <v>0</v>
      </c>
      <c r="E24" s="2">
        <f>MACD!F24</f>
        <v>0</v>
      </c>
      <c r="F24" s="2">
        <f>'Moving Avg'!D24</f>
        <v>107.22122000000002</v>
      </c>
      <c r="G24" s="2">
        <f>'Moving Avg'!F24</f>
        <v>104.93218500000003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WEAK</v>
      </c>
      <c r="L24" s="6" t="str">
        <f>OBV!H24</f>
        <v>CONFIRMED BULLISH</v>
      </c>
      <c r="M24" s="8">
        <f t="shared" si="0"/>
        <v>25</v>
      </c>
      <c r="N24" s="8">
        <f t="shared" si="1"/>
        <v>45</v>
      </c>
      <c r="O24" s="8">
        <f t="shared" si="2"/>
        <v>100</v>
      </c>
      <c r="P24" s="8">
        <f t="shared" si="3"/>
        <v>67</v>
      </c>
      <c r="Q24" s="9">
        <f t="shared" si="4"/>
        <v>49.55</v>
      </c>
      <c r="R24" s="9">
        <f t="shared" si="5"/>
        <v>65.75</v>
      </c>
      <c r="S24" s="9">
        <f t="shared" si="6"/>
        <v>65.650000000000006</v>
      </c>
      <c r="T24" s="9">
        <f t="shared" si="7"/>
        <v>59.25</v>
      </c>
      <c r="U24" s="8">
        <f t="shared" si="8"/>
        <v>60.316666666666663</v>
      </c>
      <c r="V24" s="8">
        <f t="shared" si="9"/>
        <v>60.05</v>
      </c>
    </row>
    <row r="25" spans="1:22" ht="13.5" x14ac:dyDescent="0.25">
      <c r="A25" s="3">
        <f>RSI!A25</f>
        <v>42040</v>
      </c>
      <c r="B25" s="2">
        <f>RSI!B25</f>
        <v>108.63200000000001</v>
      </c>
      <c r="C25" s="2">
        <f>RSI!I25</f>
        <v>61.725543434538508</v>
      </c>
      <c r="D25" s="2">
        <f>MACD!E25</f>
        <v>0</v>
      </c>
      <c r="E25" s="2">
        <f>MACD!F25</f>
        <v>0</v>
      </c>
      <c r="F25" s="2">
        <f>'Moving Avg'!D25</f>
        <v>107.78554</v>
      </c>
      <c r="G25" s="2">
        <f>'Moving Avg'!F25</f>
        <v>105.108535</v>
      </c>
      <c r="H25" s="2">
        <f>'Moving Avg'!G25</f>
        <v>0</v>
      </c>
      <c r="I25" s="2">
        <f>'Moving Avg'!H25</f>
        <v>0</v>
      </c>
      <c r="J25" s="6" t="str">
        <f>OBV!F25</f>
        <v>BULLISH</v>
      </c>
      <c r="K25" s="6" t="str">
        <f>OBV!G25</f>
        <v>WEAK</v>
      </c>
      <c r="L25" s="6" t="str">
        <f>OBV!H25</f>
        <v>CONFIRMED BULLISH</v>
      </c>
      <c r="M25" s="8">
        <f t="shared" si="0"/>
        <v>25</v>
      </c>
      <c r="N25" s="8">
        <f t="shared" si="1"/>
        <v>45</v>
      </c>
      <c r="O25" s="8">
        <f t="shared" si="2"/>
        <v>100</v>
      </c>
      <c r="P25" s="8">
        <f t="shared" si="3"/>
        <v>67</v>
      </c>
      <c r="Q25" s="9">
        <f t="shared" si="4"/>
        <v>49.55</v>
      </c>
      <c r="R25" s="9">
        <f t="shared" si="5"/>
        <v>65.75</v>
      </c>
      <c r="S25" s="9">
        <f t="shared" si="6"/>
        <v>65.650000000000006</v>
      </c>
      <c r="T25" s="9">
        <f t="shared" si="7"/>
        <v>59.25</v>
      </c>
      <c r="U25" s="8">
        <f t="shared" si="8"/>
        <v>60.316666666666663</v>
      </c>
      <c r="V25" s="8">
        <f t="shared" si="9"/>
        <v>60.05</v>
      </c>
    </row>
    <row r="26" spans="1:22" ht="13.5" x14ac:dyDescent="0.25">
      <c r="A26" s="3">
        <f>RSI!A26</f>
        <v>42041</v>
      </c>
      <c r="B26" s="2">
        <f>RSI!B26</f>
        <v>107.2212</v>
      </c>
      <c r="C26" s="2">
        <f>RSI!I26</f>
        <v>55.190271526277755</v>
      </c>
      <c r="D26" s="2">
        <f>MACD!E26</f>
        <v>0</v>
      </c>
      <c r="E26" s="2">
        <f>MACD!F26</f>
        <v>0</v>
      </c>
      <c r="F26" s="2">
        <f>'Moving Avg'!D26</f>
        <v>108.06769999999999</v>
      </c>
      <c r="G26" s="2">
        <f>'Moving Avg'!F26</f>
        <v>105.25032000000002</v>
      </c>
      <c r="H26" s="2">
        <f>'Moving Avg'!G26</f>
        <v>0</v>
      </c>
      <c r="I26" s="2">
        <f>'Moving Avg'!H26</f>
        <v>0</v>
      </c>
      <c r="J26" s="6" t="str">
        <f>OBV!F26</f>
        <v>BULLISH</v>
      </c>
      <c r="K26" s="6" t="str">
        <f>OBV!G26</f>
        <v>WEAK</v>
      </c>
      <c r="L26" s="6" t="str">
        <f>OBV!H26</f>
        <v>CONFIRMED BULLISH</v>
      </c>
      <c r="M26" s="8">
        <f t="shared" si="0"/>
        <v>25</v>
      </c>
      <c r="N26" s="8">
        <f t="shared" si="1"/>
        <v>45</v>
      </c>
      <c r="O26" s="8">
        <f t="shared" si="2"/>
        <v>100</v>
      </c>
      <c r="P26" s="8">
        <f t="shared" si="3"/>
        <v>67</v>
      </c>
      <c r="Q26" s="9">
        <f t="shared" si="4"/>
        <v>49.55</v>
      </c>
      <c r="R26" s="9">
        <f t="shared" si="5"/>
        <v>65.75</v>
      </c>
      <c r="S26" s="9">
        <f t="shared" si="6"/>
        <v>65.650000000000006</v>
      </c>
      <c r="T26" s="9">
        <f t="shared" si="7"/>
        <v>59.25</v>
      </c>
      <c r="U26" s="8">
        <f t="shared" si="8"/>
        <v>60.316666666666663</v>
      </c>
      <c r="V26" s="8">
        <f t="shared" si="9"/>
        <v>60.05</v>
      </c>
    </row>
    <row r="27" spans="1:22" ht="13.5" x14ac:dyDescent="0.25">
      <c r="A27" s="3">
        <f>RSI!A27</f>
        <v>42044</v>
      </c>
      <c r="B27" s="2">
        <f>RSI!B27</f>
        <v>107.92659999999999</v>
      </c>
      <c r="C27" s="2">
        <f>RSI!I27</f>
        <v>57.607103816749316</v>
      </c>
      <c r="D27" s="2">
        <f>MACD!E27</f>
        <v>-0.94987464430786872</v>
      </c>
      <c r="E27" s="2">
        <f>MACD!F27</f>
        <v>0</v>
      </c>
      <c r="F27" s="2">
        <f>'Moving Avg'!D27</f>
        <v>108.29342</v>
      </c>
      <c r="G27" s="2">
        <f>'Moving Avg'!F27</f>
        <v>105.53248000000001</v>
      </c>
      <c r="H27" s="2">
        <f>'Moving Avg'!G27</f>
        <v>0</v>
      </c>
      <c r="I27" s="2">
        <f>'Moving Avg'!H27</f>
        <v>0</v>
      </c>
      <c r="J27" s="6" t="str">
        <f>OBV!F27</f>
        <v>BULLISH</v>
      </c>
      <c r="K27" s="6" t="str">
        <f>OBV!G27</f>
        <v>STRONG</v>
      </c>
      <c r="L27" s="6" t="str">
        <f>OBV!H27</f>
        <v>CONFIRMED BULLISH</v>
      </c>
      <c r="M27" s="8">
        <f t="shared" si="0"/>
        <v>25</v>
      </c>
      <c r="N27" s="8">
        <f t="shared" si="1"/>
        <v>100</v>
      </c>
      <c r="O27" s="8">
        <f t="shared" si="2"/>
        <v>100</v>
      </c>
      <c r="P27" s="8">
        <f t="shared" si="3"/>
        <v>100</v>
      </c>
      <c r="Q27" s="9">
        <f t="shared" si="4"/>
        <v>73.75</v>
      </c>
      <c r="R27" s="9">
        <f t="shared" si="5"/>
        <v>85</v>
      </c>
      <c r="S27" s="9">
        <f t="shared" si="6"/>
        <v>88.75</v>
      </c>
      <c r="T27" s="9">
        <f t="shared" si="7"/>
        <v>81.25</v>
      </c>
      <c r="U27" s="8">
        <f t="shared" si="8"/>
        <v>82.5</v>
      </c>
      <c r="V27" s="8">
        <f t="shared" si="9"/>
        <v>82.1875</v>
      </c>
    </row>
    <row r="28" spans="1:22" ht="13.5" x14ac:dyDescent="0.25">
      <c r="A28" s="3">
        <f>RSI!A28</f>
        <v>42045</v>
      </c>
      <c r="B28" s="2">
        <f>RSI!B28</f>
        <v>108.9847</v>
      </c>
      <c r="C28" s="2">
        <f>RSI!I28</f>
        <v>61.004632719954927</v>
      </c>
      <c r="D28" s="2">
        <f>MACD!E28</f>
        <v>-1.2150152096587021</v>
      </c>
      <c r="E28" s="2">
        <f>MACD!F28</f>
        <v>0</v>
      </c>
      <c r="F28" s="2">
        <f>'Moving Avg'!D28</f>
        <v>108.36395999999999</v>
      </c>
      <c r="G28" s="2">
        <f>'Moving Avg'!F28</f>
        <v>105.726465</v>
      </c>
      <c r="H28" s="2">
        <f>'Moving Avg'!G28</f>
        <v>0</v>
      </c>
      <c r="I28" s="2">
        <f>'Moving Avg'!H28</f>
        <v>0</v>
      </c>
      <c r="J28" s="6" t="str">
        <f>OBV!F28</f>
        <v>BULLISH</v>
      </c>
      <c r="K28" s="6" t="str">
        <f>OBV!G28</f>
        <v>STRONG</v>
      </c>
      <c r="L28" s="6" t="str">
        <f>OBV!H28</f>
        <v>CONFIRMED BULLISH</v>
      </c>
      <c r="M28" s="8">
        <f t="shared" si="0"/>
        <v>25</v>
      </c>
      <c r="N28" s="8">
        <f t="shared" si="1"/>
        <v>100</v>
      </c>
      <c r="O28" s="8">
        <f t="shared" si="2"/>
        <v>100</v>
      </c>
      <c r="P28" s="8">
        <f t="shared" si="3"/>
        <v>100</v>
      </c>
      <c r="Q28" s="9">
        <f t="shared" si="4"/>
        <v>73.75</v>
      </c>
      <c r="R28" s="9">
        <f t="shared" si="5"/>
        <v>85</v>
      </c>
      <c r="S28" s="9">
        <f t="shared" si="6"/>
        <v>88.75</v>
      </c>
      <c r="T28" s="9">
        <f t="shared" si="7"/>
        <v>81.25</v>
      </c>
      <c r="U28" s="8">
        <f t="shared" si="8"/>
        <v>82.5</v>
      </c>
      <c r="V28" s="8">
        <f t="shared" si="9"/>
        <v>82.1875</v>
      </c>
    </row>
    <row r="29" spans="1:22" ht="13.5" x14ac:dyDescent="0.25">
      <c r="A29" s="3">
        <f>RSI!A29</f>
        <v>42046</v>
      </c>
      <c r="B29" s="2">
        <f>RSI!B29</f>
        <v>109.3374</v>
      </c>
      <c r="C29" s="2">
        <f>RSI!I29</f>
        <v>62.095139582227887</v>
      </c>
      <c r="D29" s="2">
        <f>MACD!E29</f>
        <v>-1.7043240262764954</v>
      </c>
      <c r="E29" s="2">
        <f>MACD!F29</f>
        <v>0</v>
      </c>
      <c r="F29" s="2">
        <f>'Moving Avg'!D29</f>
        <v>108.42037999999999</v>
      </c>
      <c r="G29" s="2">
        <f>'Moving Avg'!F29</f>
        <v>105.938085</v>
      </c>
      <c r="H29" s="2">
        <f>'Moving Avg'!G29</f>
        <v>0</v>
      </c>
      <c r="I29" s="2">
        <f>'Moving Avg'!H29</f>
        <v>0</v>
      </c>
      <c r="J29" s="6" t="str">
        <f>OBV!F29</f>
        <v>BULLISH</v>
      </c>
      <c r="K29" s="6" t="str">
        <f>OBV!G29</f>
        <v>STRONG</v>
      </c>
      <c r="L29" s="6" t="str">
        <f>OBV!H29</f>
        <v>CONFIRMED BULLISH</v>
      </c>
      <c r="M29" s="8">
        <f t="shared" si="0"/>
        <v>25</v>
      </c>
      <c r="N29" s="8">
        <f t="shared" si="1"/>
        <v>100</v>
      </c>
      <c r="O29" s="8">
        <f t="shared" si="2"/>
        <v>100</v>
      </c>
      <c r="P29" s="8">
        <f t="shared" si="3"/>
        <v>100</v>
      </c>
      <c r="Q29" s="9">
        <f t="shared" si="4"/>
        <v>73.75</v>
      </c>
      <c r="R29" s="9">
        <f t="shared" si="5"/>
        <v>85</v>
      </c>
      <c r="S29" s="9">
        <f t="shared" si="6"/>
        <v>88.75</v>
      </c>
      <c r="T29" s="9">
        <f t="shared" si="7"/>
        <v>81.25</v>
      </c>
      <c r="U29" s="8">
        <f t="shared" si="8"/>
        <v>82.5</v>
      </c>
      <c r="V29" s="8">
        <f t="shared" si="9"/>
        <v>82.1875</v>
      </c>
    </row>
    <row r="30" spans="1:22" ht="13.5" x14ac:dyDescent="0.25">
      <c r="A30" s="3">
        <f>RSI!A30</f>
        <v>42047</v>
      </c>
      <c r="B30" s="2">
        <f>RSI!B30</f>
        <v>110.3955</v>
      </c>
      <c r="C30" s="2">
        <f>RSI!I30</f>
        <v>65.236016121761295</v>
      </c>
      <c r="D30" s="2">
        <f>MACD!E30</f>
        <v>-1.7848973267459769</v>
      </c>
      <c r="E30" s="2">
        <f>MACD!F30</f>
        <v>0</v>
      </c>
      <c r="F30" s="2">
        <f>'Moving Avg'!D30</f>
        <v>108.77308000000001</v>
      </c>
      <c r="G30" s="2">
        <f>'Moving Avg'!F30</f>
        <v>106.20261000000001</v>
      </c>
      <c r="H30" s="2">
        <f>'Moving Avg'!G30</f>
        <v>0</v>
      </c>
      <c r="I30" s="2">
        <f>'Moving Avg'!H30</f>
        <v>0</v>
      </c>
      <c r="J30" s="6" t="str">
        <f>OBV!F30</f>
        <v>BULLISH</v>
      </c>
      <c r="K30" s="6" t="str">
        <f>OBV!G30</f>
        <v>STRONG</v>
      </c>
      <c r="L30" s="6" t="str">
        <f>OBV!H30</f>
        <v>CONFIRMED BULLISH</v>
      </c>
      <c r="M30" s="8">
        <f t="shared" si="0"/>
        <v>25</v>
      </c>
      <c r="N30" s="8">
        <f t="shared" si="1"/>
        <v>100</v>
      </c>
      <c r="O30" s="8">
        <f t="shared" si="2"/>
        <v>100</v>
      </c>
      <c r="P30" s="8">
        <f t="shared" si="3"/>
        <v>100</v>
      </c>
      <c r="Q30" s="9">
        <f t="shared" si="4"/>
        <v>73.75</v>
      </c>
      <c r="R30" s="9">
        <f t="shared" si="5"/>
        <v>85</v>
      </c>
      <c r="S30" s="9">
        <f t="shared" si="6"/>
        <v>88.75</v>
      </c>
      <c r="T30" s="9">
        <f t="shared" si="7"/>
        <v>81.25</v>
      </c>
      <c r="U30" s="8">
        <f t="shared" si="8"/>
        <v>82.5</v>
      </c>
      <c r="V30" s="8">
        <f t="shared" si="9"/>
        <v>82.1875</v>
      </c>
    </row>
    <row r="31" spans="1:22" ht="13.5" x14ac:dyDescent="0.25">
      <c r="A31" s="3">
        <f>RSI!A31</f>
        <v>42048</v>
      </c>
      <c r="B31" s="2">
        <f>RSI!B31</f>
        <v>110.7482</v>
      </c>
      <c r="C31" s="2">
        <f>RSI!I31</f>
        <v>66.240213501877392</v>
      </c>
      <c r="D31" s="2">
        <f>MACD!E31</f>
        <v>-1.9060616239600137</v>
      </c>
      <c r="E31" s="2">
        <f>MACD!F31</f>
        <v>0</v>
      </c>
      <c r="F31" s="2">
        <f>'Moving Avg'!D31</f>
        <v>109.47847999999999</v>
      </c>
      <c r="G31" s="2">
        <f>'Moving Avg'!F31</f>
        <v>106.638195</v>
      </c>
      <c r="H31" s="2">
        <f>'Moving Avg'!G31</f>
        <v>0</v>
      </c>
      <c r="I31" s="2">
        <f>'Moving Avg'!H31</f>
        <v>0</v>
      </c>
      <c r="J31" s="6" t="str">
        <f>OBV!F31</f>
        <v>BULLISH</v>
      </c>
      <c r="K31" s="6" t="str">
        <f>OBV!G31</f>
        <v>STRONG</v>
      </c>
      <c r="L31" s="6" t="str">
        <f>OBV!H31</f>
        <v>CONFIRMED BULLISH</v>
      </c>
      <c r="M31" s="8">
        <f t="shared" si="0"/>
        <v>25</v>
      </c>
      <c r="N31" s="8">
        <f t="shared" si="1"/>
        <v>100</v>
      </c>
      <c r="O31" s="8">
        <f t="shared" si="2"/>
        <v>100</v>
      </c>
      <c r="P31" s="8">
        <f t="shared" si="3"/>
        <v>100</v>
      </c>
      <c r="Q31" s="9">
        <f t="shared" si="4"/>
        <v>73.75</v>
      </c>
      <c r="R31" s="9">
        <f t="shared" si="5"/>
        <v>85</v>
      </c>
      <c r="S31" s="9">
        <f t="shared" si="6"/>
        <v>88.75</v>
      </c>
      <c r="T31" s="9">
        <f t="shared" si="7"/>
        <v>81.25</v>
      </c>
      <c r="U31" s="8">
        <f t="shared" si="8"/>
        <v>82.5</v>
      </c>
      <c r="V31" s="8">
        <f t="shared" si="9"/>
        <v>82.1875</v>
      </c>
    </row>
    <row r="32" spans="1:22" ht="13.5" x14ac:dyDescent="0.25">
      <c r="A32" s="3">
        <f>RSI!A32</f>
        <v>42051</v>
      </c>
      <c r="B32" s="2">
        <f>RSI!B32</f>
        <v>110.7482</v>
      </c>
      <c r="C32" s="2">
        <f>RSI!I32</f>
        <v>66.240213501877392</v>
      </c>
      <c r="D32" s="2">
        <f>MACD!E32</f>
        <v>-1.8836021801936766</v>
      </c>
      <c r="E32" s="2">
        <f>MACD!F32</f>
        <v>0</v>
      </c>
      <c r="F32" s="2">
        <f>'Moving Avg'!D32</f>
        <v>110.04279999999999</v>
      </c>
      <c r="G32" s="2">
        <f>'Moving Avg'!F32</f>
        <v>107.061435</v>
      </c>
      <c r="H32" s="2">
        <f>'Moving Avg'!G32</f>
        <v>0</v>
      </c>
      <c r="I32" s="2">
        <f>'Moving Avg'!H32</f>
        <v>0</v>
      </c>
      <c r="J32" s="6" t="str">
        <f>OBV!F32</f>
        <v>BULLISH</v>
      </c>
      <c r="K32" s="6" t="str">
        <f>OBV!G32</f>
        <v>STRONG</v>
      </c>
      <c r="L32" s="6" t="str">
        <f>OBV!H32</f>
        <v>CONFIRMED BULLISH</v>
      </c>
      <c r="M32" s="8">
        <f t="shared" si="0"/>
        <v>25</v>
      </c>
      <c r="N32" s="8">
        <f t="shared" si="1"/>
        <v>100</v>
      </c>
      <c r="O32" s="8">
        <f t="shared" si="2"/>
        <v>100</v>
      </c>
      <c r="P32" s="8">
        <f t="shared" si="3"/>
        <v>100</v>
      </c>
      <c r="Q32" s="9">
        <f t="shared" si="4"/>
        <v>73.75</v>
      </c>
      <c r="R32" s="9">
        <f t="shared" si="5"/>
        <v>85</v>
      </c>
      <c r="S32" s="9">
        <f t="shared" si="6"/>
        <v>88.75</v>
      </c>
      <c r="T32" s="9">
        <f t="shared" si="7"/>
        <v>81.25</v>
      </c>
      <c r="U32" s="8">
        <f t="shared" si="8"/>
        <v>82.5</v>
      </c>
      <c r="V32" s="8">
        <f t="shared" si="9"/>
        <v>82.1875</v>
      </c>
    </row>
    <row r="33" spans="1:22" ht="13.5" x14ac:dyDescent="0.25">
      <c r="A33" s="3">
        <f>RSI!A33</f>
        <v>42052</v>
      </c>
      <c r="B33" s="2">
        <f>RSI!B33</f>
        <v>110.7482</v>
      </c>
      <c r="C33" s="2">
        <f>RSI!I33</f>
        <v>66.240213501877392</v>
      </c>
      <c r="D33" s="2">
        <f>MACD!E33</f>
        <v>-1.6074028760440484</v>
      </c>
      <c r="E33" s="2">
        <f>MACD!F33</f>
        <v>0</v>
      </c>
      <c r="F33" s="2">
        <f>'Moving Avg'!D33</f>
        <v>110.3955</v>
      </c>
      <c r="G33" s="2">
        <f>'Moving Avg'!F33</f>
        <v>107.34394500000001</v>
      </c>
      <c r="H33" s="2">
        <f>'Moving Avg'!G33</f>
        <v>0</v>
      </c>
      <c r="I33" s="2">
        <f>'Moving Avg'!H33</f>
        <v>0</v>
      </c>
      <c r="J33" s="6" t="str">
        <f>OBV!F33</f>
        <v>BULLISH</v>
      </c>
      <c r="K33" s="6" t="str">
        <f>OBV!G33</f>
        <v>STRONG</v>
      </c>
      <c r="L33" s="6" t="str">
        <f>OBV!H33</f>
        <v>CONFIRMED BULLISH</v>
      </c>
      <c r="M33" s="8">
        <f t="shared" si="0"/>
        <v>25</v>
      </c>
      <c r="N33" s="8">
        <f t="shared" si="1"/>
        <v>100</v>
      </c>
      <c r="O33" s="8">
        <f t="shared" si="2"/>
        <v>100</v>
      </c>
      <c r="P33" s="8">
        <f t="shared" si="3"/>
        <v>100</v>
      </c>
      <c r="Q33" s="9">
        <f t="shared" si="4"/>
        <v>73.75</v>
      </c>
      <c r="R33" s="9">
        <f t="shared" si="5"/>
        <v>85</v>
      </c>
      <c r="S33" s="9">
        <f t="shared" si="6"/>
        <v>88.75</v>
      </c>
      <c r="T33" s="9">
        <f t="shared" si="7"/>
        <v>81.25</v>
      </c>
      <c r="U33" s="8">
        <f t="shared" si="8"/>
        <v>82.5</v>
      </c>
      <c r="V33" s="8">
        <f t="shared" si="9"/>
        <v>82.1875</v>
      </c>
    </row>
    <row r="34" spans="1:22" ht="13.5" x14ac:dyDescent="0.25">
      <c r="A34" s="3">
        <f>RSI!A34</f>
        <v>42053</v>
      </c>
      <c r="B34" s="2">
        <f>RSI!B34</f>
        <v>110.7482</v>
      </c>
      <c r="C34" s="2">
        <f>RSI!I34</f>
        <v>66.240213501877392</v>
      </c>
      <c r="D34" s="2">
        <f>MACD!E34</f>
        <v>-1.3316825907297556</v>
      </c>
      <c r="E34" s="2">
        <f>MACD!F34</f>
        <v>0</v>
      </c>
      <c r="F34" s="2">
        <f>'Moving Avg'!D34</f>
        <v>110.67765999999999</v>
      </c>
      <c r="G34" s="2">
        <f>'Moving Avg'!F34</f>
        <v>107.64374000000001</v>
      </c>
      <c r="H34" s="2">
        <f>'Moving Avg'!G34</f>
        <v>0</v>
      </c>
      <c r="I34" s="2">
        <f>'Moving Avg'!H34</f>
        <v>0</v>
      </c>
      <c r="J34" s="6" t="str">
        <f>OBV!F34</f>
        <v>BULLISH</v>
      </c>
      <c r="K34" s="6" t="str">
        <f>OBV!G34</f>
        <v>STRONG</v>
      </c>
      <c r="L34" s="6" t="str">
        <f>OBV!H34</f>
        <v>CONFIRMED BULLISH</v>
      </c>
      <c r="M34" s="8">
        <f t="shared" si="0"/>
        <v>25</v>
      </c>
      <c r="N34" s="8">
        <f t="shared" si="1"/>
        <v>100</v>
      </c>
      <c r="O34" s="8">
        <f t="shared" si="2"/>
        <v>100</v>
      </c>
      <c r="P34" s="8">
        <f t="shared" si="3"/>
        <v>100</v>
      </c>
      <c r="Q34" s="9">
        <f t="shared" si="4"/>
        <v>73.75</v>
      </c>
      <c r="R34" s="9">
        <f t="shared" si="5"/>
        <v>85</v>
      </c>
      <c r="S34" s="9">
        <f t="shared" si="6"/>
        <v>88.75</v>
      </c>
      <c r="T34" s="9">
        <f t="shared" si="7"/>
        <v>81.25</v>
      </c>
      <c r="U34" s="8">
        <f t="shared" si="8"/>
        <v>82.5</v>
      </c>
      <c r="V34" s="8">
        <f t="shared" si="9"/>
        <v>82.1875</v>
      </c>
    </row>
    <row r="35" spans="1:22" ht="13.5" x14ac:dyDescent="0.25">
      <c r="A35" s="3">
        <f>RSI!A35</f>
        <v>42054</v>
      </c>
      <c r="B35" s="2">
        <f>RSI!B35</f>
        <v>108.63200000000001</v>
      </c>
      <c r="C35" s="2">
        <f>RSI!I35</f>
        <v>53.71757305591148</v>
      </c>
      <c r="D35" s="2">
        <f>MACD!E35</f>
        <v>-1.0281463832529596</v>
      </c>
      <c r="E35" s="2">
        <f>MACD!F35</f>
        <v>-1.4901118734632774</v>
      </c>
      <c r="F35" s="2">
        <f>'Moving Avg'!D35</f>
        <v>110.32496</v>
      </c>
      <c r="G35" s="2">
        <f>'Moving Avg'!F35</f>
        <v>107.83772500000001</v>
      </c>
      <c r="H35" s="2">
        <f>'Moving Avg'!G35</f>
        <v>0</v>
      </c>
      <c r="I35" s="2">
        <f>'Moving Avg'!H35</f>
        <v>0</v>
      </c>
      <c r="J35" s="6" t="str">
        <f>OBV!F35</f>
        <v>BEARISH</v>
      </c>
      <c r="K35" s="6" t="str">
        <f>OBV!G35</f>
        <v>WEAK</v>
      </c>
      <c r="L35" s="6" t="str">
        <f>OBV!H35</f>
        <v>CONFIRMED BEARISH</v>
      </c>
      <c r="M35" s="8">
        <f t="shared" si="0"/>
        <v>25</v>
      </c>
      <c r="N35" s="8">
        <f t="shared" si="1"/>
        <v>0</v>
      </c>
      <c r="O35" s="8">
        <f t="shared" si="2"/>
        <v>100</v>
      </c>
      <c r="P35" s="8">
        <f t="shared" si="3"/>
        <v>0</v>
      </c>
      <c r="Q35" s="9">
        <f t="shared" si="4"/>
        <v>23.75</v>
      </c>
      <c r="R35" s="9">
        <f t="shared" si="5"/>
        <v>40</v>
      </c>
      <c r="S35" s="9">
        <f t="shared" si="6"/>
        <v>28.75</v>
      </c>
      <c r="T35" s="9">
        <f t="shared" si="7"/>
        <v>31.25</v>
      </c>
      <c r="U35" s="8">
        <f t="shared" si="8"/>
        <v>30.833333333333332</v>
      </c>
      <c r="V35" s="8">
        <f t="shared" si="9"/>
        <v>30.9375</v>
      </c>
    </row>
    <row r="36" spans="1:22" ht="13.5" x14ac:dyDescent="0.25">
      <c r="A36" s="3">
        <f>RSI!A36</f>
        <v>42055</v>
      </c>
      <c r="B36" s="2">
        <f>RSI!B36</f>
        <v>109.3374</v>
      </c>
      <c r="C36" s="2">
        <f>RSI!I36</f>
        <v>56.658863497178245</v>
      </c>
      <c r="D36" s="2">
        <f>MACD!E36</f>
        <v>-1.0479143530844937</v>
      </c>
      <c r="E36" s="2">
        <f>MACD!F36</f>
        <v>-1.4016723693875208</v>
      </c>
      <c r="F36" s="2">
        <f>'Moving Avg'!D36</f>
        <v>110.04279999999999</v>
      </c>
      <c r="G36" s="2">
        <f>'Moving Avg'!F36</f>
        <v>108.08461500000001</v>
      </c>
      <c r="H36" s="2">
        <f>'Moving Avg'!G36</f>
        <v>0</v>
      </c>
      <c r="I36" s="2">
        <f>'Moving Avg'!H36</f>
        <v>0</v>
      </c>
      <c r="J36" s="6" t="str">
        <f>OBV!F36</f>
        <v>BEARISH</v>
      </c>
      <c r="K36" s="6" t="str">
        <f>OBV!G36</f>
        <v>WEAK</v>
      </c>
      <c r="L36" s="6" t="str">
        <f>OBV!H36</f>
        <v>CONFIRMED BEARISH</v>
      </c>
      <c r="M36" s="8">
        <f t="shared" si="0"/>
        <v>25</v>
      </c>
      <c r="N36" s="8">
        <f t="shared" si="1"/>
        <v>0</v>
      </c>
      <c r="O36" s="8">
        <f t="shared" si="2"/>
        <v>100</v>
      </c>
      <c r="P36" s="8">
        <f t="shared" si="3"/>
        <v>0</v>
      </c>
      <c r="Q36" s="9">
        <f t="shared" si="4"/>
        <v>23.75</v>
      </c>
      <c r="R36" s="9">
        <f t="shared" si="5"/>
        <v>40</v>
      </c>
      <c r="S36" s="9">
        <f t="shared" si="6"/>
        <v>28.75</v>
      </c>
      <c r="T36" s="9">
        <f t="shared" si="7"/>
        <v>31.25</v>
      </c>
      <c r="U36" s="8">
        <f t="shared" si="8"/>
        <v>30.833333333333332</v>
      </c>
      <c r="V36" s="8">
        <f t="shared" si="9"/>
        <v>30.9375</v>
      </c>
    </row>
    <row r="37" spans="1:22" ht="13.5" x14ac:dyDescent="0.25">
      <c r="A37" s="3">
        <f>RSI!A37</f>
        <v>42058</v>
      </c>
      <c r="B37" s="2">
        <f>RSI!B37</f>
        <v>108.63200000000001</v>
      </c>
      <c r="C37" s="2">
        <f>RSI!I37</f>
        <v>53.029550558449444</v>
      </c>
      <c r="D37" s="2">
        <f>MACD!E37</f>
        <v>-0.91480134536749347</v>
      </c>
      <c r="E37" s="2">
        <f>MACD!F37</f>
        <v>-1.3042981645835154</v>
      </c>
      <c r="F37" s="2">
        <f>'Moving Avg'!D37</f>
        <v>109.61956000000001</v>
      </c>
      <c r="G37" s="2">
        <f>'Moving Avg'!F37</f>
        <v>108.27930499999999</v>
      </c>
      <c r="H37" s="2">
        <f>'Moving Avg'!G37</f>
        <v>0</v>
      </c>
      <c r="I37" s="2">
        <f>'Moving Avg'!H37</f>
        <v>0</v>
      </c>
      <c r="J37" s="6" t="str">
        <f>OBV!F37</f>
        <v>BEARISH</v>
      </c>
      <c r="K37" s="6" t="str">
        <f>OBV!G37</f>
        <v>WEAK</v>
      </c>
      <c r="L37" s="6" t="str">
        <f>OBV!H37</f>
        <v>CONFIRMED BEARISH</v>
      </c>
      <c r="M37" s="8">
        <f t="shared" si="0"/>
        <v>25</v>
      </c>
      <c r="N37" s="8">
        <f t="shared" si="1"/>
        <v>0</v>
      </c>
      <c r="O37" s="8">
        <f t="shared" si="2"/>
        <v>100</v>
      </c>
      <c r="P37" s="8">
        <f t="shared" si="3"/>
        <v>0</v>
      </c>
      <c r="Q37" s="9">
        <f t="shared" si="4"/>
        <v>23.75</v>
      </c>
      <c r="R37" s="9">
        <f t="shared" si="5"/>
        <v>40</v>
      </c>
      <c r="S37" s="9">
        <f t="shared" si="6"/>
        <v>28.75</v>
      </c>
      <c r="T37" s="9">
        <f t="shared" si="7"/>
        <v>31.25</v>
      </c>
      <c r="U37" s="8">
        <f t="shared" si="8"/>
        <v>30.833333333333332</v>
      </c>
      <c r="V37" s="8">
        <f t="shared" si="9"/>
        <v>30.9375</v>
      </c>
    </row>
    <row r="38" spans="1:22" ht="13.5" x14ac:dyDescent="0.25">
      <c r="A38" s="3">
        <f>RSI!A38</f>
        <v>42059</v>
      </c>
      <c r="B38" s="2">
        <f>RSI!B38</f>
        <v>107.92659999999999</v>
      </c>
      <c r="C38" s="2">
        <f>RSI!I38</f>
        <v>49.607484071921206</v>
      </c>
      <c r="D38" s="2">
        <f>MACD!E38</f>
        <v>-0.59308772000099452</v>
      </c>
      <c r="E38" s="2">
        <f>MACD!F38</f>
        <v>-1.1620560756670113</v>
      </c>
      <c r="F38" s="2">
        <f>'Moving Avg'!D38</f>
        <v>109.05524</v>
      </c>
      <c r="G38" s="2">
        <f>'Moving Avg'!F38</f>
        <v>108.45565500000001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WEAK</v>
      </c>
      <c r="L38" s="6" t="str">
        <f>OBV!H38</f>
        <v>CONFIRMED BEARISH</v>
      </c>
      <c r="M38" s="8">
        <f t="shared" si="0"/>
        <v>25</v>
      </c>
      <c r="N38" s="8">
        <f t="shared" si="1"/>
        <v>0</v>
      </c>
      <c r="O38" s="8">
        <f t="shared" si="2"/>
        <v>100</v>
      </c>
      <c r="P38" s="8">
        <f t="shared" si="3"/>
        <v>0</v>
      </c>
      <c r="Q38" s="9">
        <f t="shared" si="4"/>
        <v>23.75</v>
      </c>
      <c r="R38" s="9">
        <f t="shared" si="5"/>
        <v>40</v>
      </c>
      <c r="S38" s="9">
        <f t="shared" si="6"/>
        <v>28.75</v>
      </c>
      <c r="T38" s="9">
        <f t="shared" si="7"/>
        <v>31.25</v>
      </c>
      <c r="U38" s="8">
        <f t="shared" si="8"/>
        <v>30.833333333333332</v>
      </c>
      <c r="V38" s="8">
        <f t="shared" si="9"/>
        <v>30.9375</v>
      </c>
    </row>
    <row r="39" spans="1:22" ht="13.5" x14ac:dyDescent="0.25">
      <c r="A39" s="3">
        <f>RSI!A39</f>
        <v>42060</v>
      </c>
      <c r="B39" s="2">
        <f>RSI!B39</f>
        <v>109.3374</v>
      </c>
      <c r="C39" s="2">
        <f>RSI!I39</f>
        <v>55.756860922597163</v>
      </c>
      <c r="D39" s="2">
        <f>MACD!E39</f>
        <v>-0.37245809648021577</v>
      </c>
      <c r="E39" s="2">
        <f>MACD!F39</f>
        <v>-1.0041364798296522</v>
      </c>
      <c r="F39" s="2">
        <f>'Moving Avg'!D39</f>
        <v>108.77308000000001</v>
      </c>
      <c r="G39" s="2">
        <f>'Moving Avg'!F39</f>
        <v>108.77308499999999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WEAK</v>
      </c>
      <c r="L39" s="6" t="str">
        <f>OBV!H39</f>
        <v>CONFIRMED BEARISH</v>
      </c>
      <c r="M39" s="8">
        <f t="shared" si="0"/>
        <v>25</v>
      </c>
      <c r="N39" s="8">
        <f t="shared" si="1"/>
        <v>0</v>
      </c>
      <c r="O39" s="8">
        <f t="shared" si="2"/>
        <v>100</v>
      </c>
      <c r="P39" s="8">
        <f t="shared" si="3"/>
        <v>0</v>
      </c>
      <c r="Q39" s="9">
        <f t="shared" si="4"/>
        <v>23.75</v>
      </c>
      <c r="R39" s="9">
        <f t="shared" si="5"/>
        <v>40</v>
      </c>
      <c r="S39" s="9">
        <f t="shared" si="6"/>
        <v>28.75</v>
      </c>
      <c r="T39" s="9">
        <f t="shared" si="7"/>
        <v>31.25</v>
      </c>
      <c r="U39" s="8">
        <f t="shared" si="8"/>
        <v>30.833333333333332</v>
      </c>
      <c r="V39" s="8">
        <f t="shared" si="9"/>
        <v>30.9375</v>
      </c>
    </row>
    <row r="40" spans="1:22" ht="13.5" x14ac:dyDescent="0.25">
      <c r="A40" s="3">
        <f>RSI!A40</f>
        <v>42061</v>
      </c>
      <c r="B40" s="2">
        <f>RSI!B40</f>
        <v>109.6549</v>
      </c>
      <c r="C40" s="2">
        <f>RSI!I40</f>
        <v>57.027774089439909</v>
      </c>
      <c r="D40" s="2">
        <f>MACD!E40</f>
        <v>-5.6089495756197039E-2</v>
      </c>
      <c r="E40" s="2">
        <f>MACD!F40</f>
        <v>-0.81452708301496113</v>
      </c>
      <c r="F40" s="2">
        <f>'Moving Avg'!D40</f>
        <v>108.97766000000001</v>
      </c>
      <c r="G40" s="2">
        <f>'Moving Avg'!F40</f>
        <v>108.96531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WEAK</v>
      </c>
      <c r="L40" s="6" t="str">
        <f>OBV!H40</f>
        <v>BEARISH DIVERGENCE</v>
      </c>
      <c r="M40" s="8">
        <f t="shared" si="0"/>
        <v>25</v>
      </c>
      <c r="N40" s="8">
        <f t="shared" si="1"/>
        <v>0</v>
      </c>
      <c r="O40" s="8">
        <f t="shared" si="2"/>
        <v>100</v>
      </c>
      <c r="P40" s="8">
        <f t="shared" si="3"/>
        <v>0</v>
      </c>
      <c r="Q40" s="9">
        <f t="shared" si="4"/>
        <v>23.75</v>
      </c>
      <c r="R40" s="9">
        <f t="shared" si="5"/>
        <v>40</v>
      </c>
      <c r="S40" s="9">
        <f t="shared" si="6"/>
        <v>28.75</v>
      </c>
      <c r="T40" s="9">
        <f t="shared" si="7"/>
        <v>31.25</v>
      </c>
      <c r="U40" s="8">
        <f t="shared" si="8"/>
        <v>30.833333333333332</v>
      </c>
      <c r="V40" s="8">
        <f t="shared" si="9"/>
        <v>30.9375</v>
      </c>
    </row>
    <row r="41" spans="1:22" ht="13.5" x14ac:dyDescent="0.25">
      <c r="A41" s="3">
        <f>RSI!A41</f>
        <v>42062</v>
      </c>
      <c r="B41" s="2">
        <f>RSI!B41</f>
        <v>110.6777</v>
      </c>
      <c r="C41" s="2">
        <f>RSI!I41</f>
        <v>60.922104422476664</v>
      </c>
      <c r="D41" s="2">
        <f>MACD!E41</f>
        <v>0.17935529963450847</v>
      </c>
      <c r="E41" s="2">
        <f>MACD!F41</f>
        <v>-0.6157506064850673</v>
      </c>
      <c r="F41" s="2">
        <f>'Moving Avg'!D41</f>
        <v>109.24572000000001</v>
      </c>
      <c r="G41" s="2">
        <f>'Moving Avg'!F41</f>
        <v>109.20867500000001</v>
      </c>
      <c r="H41" s="2">
        <f>'Moving Avg'!G41</f>
        <v>0</v>
      </c>
      <c r="I41" s="2">
        <f>'Moving Avg'!H41</f>
        <v>0</v>
      </c>
      <c r="J41" s="6" t="str">
        <f>OBV!F41</f>
        <v>BULLISH</v>
      </c>
      <c r="K41" s="6" t="str">
        <f>OBV!G41</f>
        <v>STRONG</v>
      </c>
      <c r="L41" s="6" t="str">
        <f>OBV!H41</f>
        <v>CONFIRMED BULLISH</v>
      </c>
      <c r="M41" s="8">
        <f t="shared" si="0"/>
        <v>25</v>
      </c>
      <c r="N41" s="8">
        <f t="shared" si="1"/>
        <v>0</v>
      </c>
      <c r="O41" s="8">
        <f t="shared" si="2"/>
        <v>100</v>
      </c>
      <c r="P41" s="8">
        <f t="shared" si="3"/>
        <v>100</v>
      </c>
      <c r="Q41" s="9">
        <f t="shared" si="4"/>
        <v>38.75</v>
      </c>
      <c r="R41" s="9">
        <f t="shared" si="5"/>
        <v>65</v>
      </c>
      <c r="S41" s="9">
        <f t="shared" si="6"/>
        <v>73.75</v>
      </c>
      <c r="T41" s="9">
        <f t="shared" si="7"/>
        <v>56.25</v>
      </c>
      <c r="U41" s="8">
        <f t="shared" si="8"/>
        <v>59.166666666666664</v>
      </c>
      <c r="V41" s="8">
        <f t="shared" si="9"/>
        <v>58.4375</v>
      </c>
    </row>
    <row r="42" spans="1:22" ht="13.5" x14ac:dyDescent="0.25">
      <c r="A42" s="3">
        <f>RSI!A42</f>
        <v>42065</v>
      </c>
      <c r="B42" s="2">
        <f>RSI!B42</f>
        <v>110.74120000000001</v>
      </c>
      <c r="C42" s="2">
        <f>RSI!I42</f>
        <v>61.157457712489844</v>
      </c>
      <c r="D42" s="2">
        <f>MACD!E42</f>
        <v>0.35787637522967941</v>
      </c>
      <c r="E42" s="2">
        <f>MACD!F42</f>
        <v>-0.42102521014211802</v>
      </c>
      <c r="F42" s="2">
        <f>'Moving Avg'!D42</f>
        <v>109.66756000000001</v>
      </c>
      <c r="G42" s="2">
        <f>'Moving Avg'!F42</f>
        <v>109.405835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STRONG</v>
      </c>
      <c r="L42" s="6" t="str">
        <f>OBV!H42</f>
        <v>CONFIRMED BULLISH</v>
      </c>
      <c r="M42" s="8">
        <f t="shared" si="0"/>
        <v>25</v>
      </c>
      <c r="N42" s="8">
        <f t="shared" si="1"/>
        <v>0</v>
      </c>
      <c r="O42" s="8">
        <f t="shared" si="2"/>
        <v>100</v>
      </c>
      <c r="P42" s="8">
        <f t="shared" si="3"/>
        <v>100</v>
      </c>
      <c r="Q42" s="9">
        <f t="shared" si="4"/>
        <v>38.75</v>
      </c>
      <c r="R42" s="9">
        <f t="shared" si="5"/>
        <v>65</v>
      </c>
      <c r="S42" s="9">
        <f t="shared" si="6"/>
        <v>73.75</v>
      </c>
      <c r="T42" s="9">
        <f t="shared" si="7"/>
        <v>56.25</v>
      </c>
      <c r="U42" s="8">
        <f t="shared" si="8"/>
        <v>59.166666666666664</v>
      </c>
      <c r="V42" s="8">
        <f t="shared" si="9"/>
        <v>58.4375</v>
      </c>
    </row>
    <row r="43" spans="1:22" ht="13.5" x14ac:dyDescent="0.25">
      <c r="A43" s="3">
        <f>RSI!A43</f>
        <v>42066</v>
      </c>
      <c r="B43" s="2">
        <f>RSI!B43</f>
        <v>110.0428</v>
      </c>
      <c r="C43" s="2">
        <f>RSI!I43</f>
        <v>57.08526505667573</v>
      </c>
      <c r="D43" s="2">
        <f>MACD!E43</f>
        <v>0.54547805696114438</v>
      </c>
      <c r="E43" s="2">
        <f>MACD!F43</f>
        <v>-0.22772455672146552</v>
      </c>
      <c r="F43" s="2">
        <f>'Moving Avg'!D43</f>
        <v>110.09079999999999</v>
      </c>
      <c r="G43" s="2">
        <f>'Moving Avg'!F43</f>
        <v>109.47637500000003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WEAK</v>
      </c>
      <c r="L43" s="6" t="str">
        <f>OBV!H43</f>
        <v>BEARISH DIVERGENCE</v>
      </c>
      <c r="M43" s="8">
        <f t="shared" si="0"/>
        <v>25</v>
      </c>
      <c r="N43" s="8">
        <f t="shared" si="1"/>
        <v>0</v>
      </c>
      <c r="O43" s="8">
        <f t="shared" si="2"/>
        <v>100</v>
      </c>
      <c r="P43" s="8">
        <f t="shared" si="3"/>
        <v>0</v>
      </c>
      <c r="Q43" s="9">
        <f t="shared" si="4"/>
        <v>23.75</v>
      </c>
      <c r="R43" s="9">
        <f t="shared" si="5"/>
        <v>40</v>
      </c>
      <c r="S43" s="9">
        <f t="shared" si="6"/>
        <v>28.75</v>
      </c>
      <c r="T43" s="9">
        <f t="shared" si="7"/>
        <v>31.25</v>
      </c>
      <c r="U43" s="8">
        <f t="shared" si="8"/>
        <v>30.833333333333332</v>
      </c>
      <c r="V43" s="8">
        <f t="shared" si="9"/>
        <v>30.9375</v>
      </c>
    </row>
    <row r="44" spans="1:22" ht="13.5" x14ac:dyDescent="0.25">
      <c r="A44" s="3">
        <f>RSI!A44</f>
        <v>42067</v>
      </c>
      <c r="B44" s="2">
        <f>RSI!B44</f>
        <v>110.3955</v>
      </c>
      <c r="C44" s="2">
        <f>RSI!I44</f>
        <v>58.585026528160853</v>
      </c>
      <c r="D44" s="2">
        <f>MACD!E44</f>
        <v>0.66815597789650383</v>
      </c>
      <c r="E44" s="2">
        <f>MACD!F44</f>
        <v>-4.8548449797871651E-2</v>
      </c>
      <c r="F44" s="2">
        <f>'Moving Avg'!D44</f>
        <v>110.30242000000001</v>
      </c>
      <c r="G44" s="2">
        <f>'Moving Avg'!F44</f>
        <v>109.54338500000001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WEAK</v>
      </c>
      <c r="L44" s="6" t="str">
        <f>OBV!H44</f>
        <v>BEARISH DIVERGENCE</v>
      </c>
      <c r="M44" s="8">
        <f t="shared" si="0"/>
        <v>25</v>
      </c>
      <c r="N44" s="8">
        <f t="shared" si="1"/>
        <v>0</v>
      </c>
      <c r="O44" s="8">
        <f t="shared" si="2"/>
        <v>100</v>
      </c>
      <c r="P44" s="8">
        <f t="shared" si="3"/>
        <v>0</v>
      </c>
      <c r="Q44" s="9">
        <f t="shared" si="4"/>
        <v>23.75</v>
      </c>
      <c r="R44" s="9">
        <f t="shared" si="5"/>
        <v>40</v>
      </c>
      <c r="S44" s="9">
        <f t="shared" si="6"/>
        <v>28.75</v>
      </c>
      <c r="T44" s="9">
        <f t="shared" si="7"/>
        <v>31.25</v>
      </c>
      <c r="U44" s="8">
        <f t="shared" si="8"/>
        <v>30.833333333333332</v>
      </c>
      <c r="V44" s="8">
        <f t="shared" si="9"/>
        <v>30.9375</v>
      </c>
    </row>
    <row r="45" spans="1:22" ht="13.5" x14ac:dyDescent="0.25">
      <c r="A45" s="3">
        <f>RSI!A45</f>
        <v>42068</v>
      </c>
      <c r="B45" s="2">
        <f>RSI!B45</f>
        <v>110.0428</v>
      </c>
      <c r="C45" s="2">
        <f>RSI!I45</f>
        <v>56.460108648136035</v>
      </c>
      <c r="D45" s="2">
        <f>MACD!E45</f>
        <v>0.46123291335416639</v>
      </c>
      <c r="E45" s="2">
        <f>MACD!F45</f>
        <v>5.3407822832535964E-2</v>
      </c>
      <c r="F45" s="2">
        <f>'Moving Avg'!D45</f>
        <v>110.38000000000002</v>
      </c>
      <c r="G45" s="2">
        <f>'Moving Avg'!F45</f>
        <v>109.61392500000002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WEAK</v>
      </c>
      <c r="L45" s="6" t="str">
        <f>OBV!H45</f>
        <v>BEARISH DIVERGENCE</v>
      </c>
      <c r="M45" s="8">
        <f t="shared" si="0"/>
        <v>25</v>
      </c>
      <c r="N45" s="8">
        <f t="shared" si="1"/>
        <v>0</v>
      </c>
      <c r="O45" s="8">
        <f t="shared" si="2"/>
        <v>100</v>
      </c>
      <c r="P45" s="8">
        <f t="shared" si="3"/>
        <v>0</v>
      </c>
      <c r="Q45" s="9">
        <f t="shared" si="4"/>
        <v>23.75</v>
      </c>
      <c r="R45" s="9">
        <f t="shared" si="5"/>
        <v>40</v>
      </c>
      <c r="S45" s="9">
        <f t="shared" si="6"/>
        <v>28.75</v>
      </c>
      <c r="T45" s="9">
        <f t="shared" si="7"/>
        <v>31.25</v>
      </c>
      <c r="U45" s="8">
        <f t="shared" si="8"/>
        <v>30.833333333333332</v>
      </c>
      <c r="V45" s="8">
        <f t="shared" si="9"/>
        <v>30.9375</v>
      </c>
    </row>
    <row r="46" spans="1:22" ht="13.5" x14ac:dyDescent="0.25">
      <c r="A46" s="3">
        <f>RSI!A46</f>
        <v>42069</v>
      </c>
      <c r="B46" s="2">
        <f>RSI!B46</f>
        <v>110.3955</v>
      </c>
      <c r="C46" s="2">
        <f>RSI!I46</f>
        <v>58.096874736784414</v>
      </c>
      <c r="D46" s="2">
        <f>MACD!E46</f>
        <v>0.36017714582550298</v>
      </c>
      <c r="E46" s="2">
        <f>MACD!F46</f>
        <v>0.11476168743112937</v>
      </c>
      <c r="F46" s="2">
        <f>'Moving Avg'!D46</f>
        <v>110.32356</v>
      </c>
      <c r="G46" s="2">
        <f>'Moving Avg'!F46</f>
        <v>109.77264000000002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WEAK</v>
      </c>
      <c r="L46" s="6" t="str">
        <f>OBV!H46</f>
        <v>CONFIRMED BEARISH</v>
      </c>
      <c r="M46" s="8">
        <f t="shared" si="0"/>
        <v>25</v>
      </c>
      <c r="N46" s="8">
        <f t="shared" si="1"/>
        <v>0</v>
      </c>
      <c r="O46" s="8">
        <f t="shared" si="2"/>
        <v>100</v>
      </c>
      <c r="P46" s="8">
        <f t="shared" si="3"/>
        <v>0</v>
      </c>
      <c r="Q46" s="9">
        <f t="shared" si="4"/>
        <v>23.75</v>
      </c>
      <c r="R46" s="9">
        <f t="shared" si="5"/>
        <v>40</v>
      </c>
      <c r="S46" s="9">
        <f t="shared" si="6"/>
        <v>28.75</v>
      </c>
      <c r="T46" s="9">
        <f t="shared" si="7"/>
        <v>31.25</v>
      </c>
      <c r="U46" s="8">
        <f t="shared" si="8"/>
        <v>30.833333333333332</v>
      </c>
      <c r="V46" s="8">
        <f t="shared" si="9"/>
        <v>30.9375</v>
      </c>
    </row>
    <row r="47" spans="1:22" ht="13.5" x14ac:dyDescent="0.25">
      <c r="A47" s="3">
        <f>RSI!A47</f>
        <v>42072</v>
      </c>
      <c r="B47" s="2">
        <f>RSI!B47</f>
        <v>110.3955</v>
      </c>
      <c r="C47" s="2">
        <f>RSI!I47</f>
        <v>58.096874736784414</v>
      </c>
      <c r="D47" s="2">
        <f>MACD!E47</f>
        <v>0.15631661974663302</v>
      </c>
      <c r="E47" s="2">
        <f>MACD!F47</f>
        <v>0.1230726738942301</v>
      </c>
      <c r="F47" s="2">
        <f>'Moving Avg'!D47</f>
        <v>110.25441999999998</v>
      </c>
      <c r="G47" s="2">
        <f>'Moving Avg'!F47</f>
        <v>109.896085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WEAK</v>
      </c>
      <c r="L47" s="6" t="str">
        <f>OBV!H47</f>
        <v>CONFIRMED BEARISH</v>
      </c>
      <c r="M47" s="8">
        <f t="shared" si="0"/>
        <v>25</v>
      </c>
      <c r="N47" s="8">
        <f t="shared" si="1"/>
        <v>0</v>
      </c>
      <c r="O47" s="8">
        <f t="shared" si="2"/>
        <v>100</v>
      </c>
      <c r="P47" s="8">
        <f t="shared" si="3"/>
        <v>0</v>
      </c>
      <c r="Q47" s="9">
        <f t="shared" si="4"/>
        <v>23.75</v>
      </c>
      <c r="R47" s="9">
        <f t="shared" si="5"/>
        <v>40</v>
      </c>
      <c r="S47" s="9">
        <f t="shared" si="6"/>
        <v>28.75</v>
      </c>
      <c r="T47" s="9">
        <f t="shared" si="7"/>
        <v>31.25</v>
      </c>
      <c r="U47" s="8">
        <f t="shared" si="8"/>
        <v>30.833333333333332</v>
      </c>
      <c r="V47" s="8">
        <f t="shared" si="9"/>
        <v>30.9375</v>
      </c>
    </row>
    <row r="48" spans="1:22" ht="13.5" x14ac:dyDescent="0.25">
      <c r="A48" s="3">
        <f>RSI!A48</f>
        <v>42073</v>
      </c>
      <c r="B48" s="2">
        <f>RSI!B48</f>
        <v>109.3374</v>
      </c>
      <c r="C48" s="2">
        <f>RSI!I48</f>
        <v>51.377034716911652</v>
      </c>
      <c r="D48" s="2">
        <f>MACD!E48</f>
        <v>-5.542671686495737E-2</v>
      </c>
      <c r="E48" s="2">
        <f>MACD!F48</f>
        <v>8.7372795742392623E-2</v>
      </c>
      <c r="F48" s="2">
        <f>'Moving Avg'!D48</f>
        <v>110.11333999999999</v>
      </c>
      <c r="G48" s="2">
        <f>'Moving Avg'!F48</f>
        <v>109.91371999999998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WEAK</v>
      </c>
      <c r="L48" s="6" t="str">
        <f>OBV!H48</f>
        <v>BULLISH DIVERGENCE</v>
      </c>
      <c r="M48" s="8">
        <f t="shared" si="0"/>
        <v>25</v>
      </c>
      <c r="N48" s="8">
        <f t="shared" si="1"/>
        <v>100</v>
      </c>
      <c r="O48" s="8">
        <f t="shared" si="2"/>
        <v>100</v>
      </c>
      <c r="P48" s="8">
        <f t="shared" si="3"/>
        <v>50</v>
      </c>
      <c r="Q48" s="9">
        <f t="shared" si="4"/>
        <v>66.25</v>
      </c>
      <c r="R48" s="9">
        <f t="shared" si="5"/>
        <v>72.5</v>
      </c>
      <c r="S48" s="9">
        <f t="shared" si="6"/>
        <v>66.25</v>
      </c>
      <c r="T48" s="9">
        <f t="shared" si="7"/>
        <v>68.75</v>
      </c>
      <c r="U48" s="8">
        <f t="shared" si="8"/>
        <v>68.333333333333329</v>
      </c>
      <c r="V48" s="8">
        <f t="shared" si="9"/>
        <v>68.4375</v>
      </c>
    </row>
    <row r="49" spans="1:22" ht="13.5" x14ac:dyDescent="0.25">
      <c r="A49" s="3">
        <f>RSI!A49</f>
        <v>42074</v>
      </c>
      <c r="B49" s="2">
        <f>RSI!B49</f>
        <v>110.3955</v>
      </c>
      <c r="C49" s="2">
        <f>RSI!I49</f>
        <v>56.762810871452658</v>
      </c>
      <c r="D49" s="2">
        <f>MACD!E49</f>
        <v>-9.8099966724589649E-2</v>
      </c>
      <c r="E49" s="2">
        <f>MACD!F49</f>
        <v>5.0278243248996171E-2</v>
      </c>
      <c r="F49" s="2">
        <f>'Moving Avg'!D49</f>
        <v>110.11333999999999</v>
      </c>
      <c r="G49" s="2">
        <f>'Moving Avg'!F49</f>
        <v>109.96662499999999</v>
      </c>
      <c r="H49" s="2">
        <f>'Moving Avg'!G49</f>
        <v>0</v>
      </c>
      <c r="I49" s="2">
        <f>'Moving Avg'!H49</f>
        <v>0</v>
      </c>
      <c r="J49" s="6" t="str">
        <f>OBV!F49</f>
        <v>BULLISH</v>
      </c>
      <c r="K49" s="6" t="str">
        <f>OBV!G49</f>
        <v>WEAK</v>
      </c>
      <c r="L49" s="6" t="str">
        <f>OBV!H49</f>
        <v>NEUTRAL</v>
      </c>
      <c r="M49" s="8">
        <f t="shared" si="0"/>
        <v>25</v>
      </c>
      <c r="N49" s="8">
        <f t="shared" si="1"/>
        <v>100</v>
      </c>
      <c r="O49" s="8">
        <f t="shared" si="2"/>
        <v>100</v>
      </c>
      <c r="P49" s="8">
        <f t="shared" si="3"/>
        <v>33</v>
      </c>
      <c r="Q49" s="9">
        <f t="shared" si="4"/>
        <v>63.7</v>
      </c>
      <c r="R49" s="9">
        <f t="shared" si="5"/>
        <v>68.25</v>
      </c>
      <c r="S49" s="9">
        <f t="shared" si="6"/>
        <v>58.6</v>
      </c>
      <c r="T49" s="9">
        <f t="shared" si="7"/>
        <v>64.5</v>
      </c>
      <c r="U49" s="8">
        <f t="shared" si="8"/>
        <v>63.516666666666659</v>
      </c>
      <c r="V49" s="8">
        <f t="shared" si="9"/>
        <v>63.762499999999996</v>
      </c>
    </row>
    <row r="50" spans="1:22" ht="13.5" x14ac:dyDescent="0.25">
      <c r="A50" s="3">
        <f>RSI!A50</f>
        <v>42075</v>
      </c>
      <c r="B50" s="2">
        <f>RSI!B50</f>
        <v>111.1009</v>
      </c>
      <c r="C50" s="2">
        <f>RSI!I50</f>
        <v>59.947927070829977</v>
      </c>
      <c r="D50" s="2">
        <f>MACD!E50</f>
        <v>-0.14587929391689158</v>
      </c>
      <c r="E50" s="2">
        <f>MACD!F50</f>
        <v>1.1046735815818623E-2</v>
      </c>
      <c r="F50" s="2">
        <f>'Moving Avg'!D50</f>
        <v>110.32496</v>
      </c>
      <c r="G50" s="2">
        <f>'Moving Avg'!F50</f>
        <v>110.00189500000002</v>
      </c>
      <c r="H50" s="2">
        <f>'Moving Avg'!G50</f>
        <v>107.4794693877551</v>
      </c>
      <c r="I50" s="2">
        <f>'Moving Avg'!H50</f>
        <v>0</v>
      </c>
      <c r="J50" s="6" t="str">
        <f>OBV!F50</f>
        <v>BULLISH</v>
      </c>
      <c r="K50" s="6" t="str">
        <f>OBV!G50</f>
        <v>WEAK</v>
      </c>
      <c r="L50" s="6" t="str">
        <f>OBV!H50</f>
        <v>CONFIRMED BULLISH</v>
      </c>
      <c r="M50" s="8">
        <f t="shared" si="0"/>
        <v>25</v>
      </c>
      <c r="N50" s="8">
        <f t="shared" si="1"/>
        <v>100</v>
      </c>
      <c r="O50" s="8">
        <f t="shared" si="2"/>
        <v>100</v>
      </c>
      <c r="P50" s="8">
        <f t="shared" si="3"/>
        <v>67</v>
      </c>
      <c r="Q50" s="9">
        <f t="shared" si="4"/>
        <v>68.8</v>
      </c>
      <c r="R50" s="9">
        <f t="shared" si="5"/>
        <v>76.75</v>
      </c>
      <c r="S50" s="9">
        <f t="shared" si="6"/>
        <v>73.900000000000006</v>
      </c>
      <c r="T50" s="9">
        <f t="shared" si="7"/>
        <v>73</v>
      </c>
      <c r="U50" s="8">
        <f t="shared" si="8"/>
        <v>73.150000000000006</v>
      </c>
      <c r="V50" s="8">
        <f t="shared" si="9"/>
        <v>73.112500000000011</v>
      </c>
    </row>
    <row r="51" spans="1:22" ht="13.5" x14ac:dyDescent="0.25">
      <c r="A51" s="3">
        <f>RSI!A51</f>
        <v>42076</v>
      </c>
      <c r="B51" s="2">
        <f>RSI!B51</f>
        <v>110.3955</v>
      </c>
      <c r="C51" s="2">
        <f>RSI!I51</f>
        <v>55.541654825751671</v>
      </c>
      <c r="D51" s="2">
        <f>MACD!E51</f>
        <v>1.1476267900150106E-2</v>
      </c>
      <c r="E51" s="2">
        <f>MACD!F51</f>
        <v>1.113264223268492E-2</v>
      </c>
      <c r="F51" s="2">
        <f>'Moving Avg'!D51</f>
        <v>110.32495999999999</v>
      </c>
      <c r="G51" s="2">
        <f>'Moving Avg'!F51</f>
        <v>109.98426000000002</v>
      </c>
      <c r="H51" s="2">
        <f>'Moving Avg'!G51</f>
        <v>107.53778999999999</v>
      </c>
      <c r="I51" s="2">
        <f>'Moving Avg'!H51</f>
        <v>0</v>
      </c>
      <c r="J51" s="6" t="str">
        <f>OBV!F51</f>
        <v>BULLISH</v>
      </c>
      <c r="K51" s="6" t="str">
        <f>OBV!G51</f>
        <v>WEAK</v>
      </c>
      <c r="L51" s="6" t="str">
        <f>OBV!H51</f>
        <v>NEUTRAL</v>
      </c>
      <c r="M51" s="8">
        <f t="shared" si="0"/>
        <v>25</v>
      </c>
      <c r="N51" s="8">
        <f t="shared" si="1"/>
        <v>0</v>
      </c>
      <c r="O51" s="8">
        <f t="shared" si="2"/>
        <v>100</v>
      </c>
      <c r="P51" s="8">
        <f t="shared" si="3"/>
        <v>33</v>
      </c>
      <c r="Q51" s="9">
        <f t="shared" si="4"/>
        <v>28.7</v>
      </c>
      <c r="R51" s="9">
        <f t="shared" si="5"/>
        <v>48.25</v>
      </c>
      <c r="S51" s="9">
        <f t="shared" si="6"/>
        <v>43.6</v>
      </c>
      <c r="T51" s="9">
        <f t="shared" si="7"/>
        <v>39.5</v>
      </c>
      <c r="U51" s="8">
        <f t="shared" si="8"/>
        <v>40.183333333333337</v>
      </c>
      <c r="V51" s="8">
        <f t="shared" si="9"/>
        <v>40.012500000000003</v>
      </c>
    </row>
    <row r="52" spans="1:22" ht="13.5" x14ac:dyDescent="0.25">
      <c r="A52" s="3">
        <f>RSI!A52</f>
        <v>42079</v>
      </c>
      <c r="B52" s="2">
        <f>RSI!B52</f>
        <v>111.1009</v>
      </c>
      <c r="C52" s="2">
        <f>RSI!I52</f>
        <v>58.80265671426131</v>
      </c>
      <c r="D52" s="2">
        <f>MACD!E52</f>
        <v>9.5363089632584774E-2</v>
      </c>
      <c r="E52" s="2">
        <f>MACD!F52</f>
        <v>2.7978731712664892E-2</v>
      </c>
      <c r="F52" s="2">
        <f>'Moving Avg'!D52</f>
        <v>110.46603999999999</v>
      </c>
      <c r="G52" s="2">
        <f>'Moving Avg'!F52</f>
        <v>110.00189500000002</v>
      </c>
      <c r="H52" s="2">
        <f>'Moving Avg'!G52</f>
        <v>107.65770799999999</v>
      </c>
      <c r="I52" s="2">
        <f>'Moving Avg'!H52</f>
        <v>0</v>
      </c>
      <c r="J52" s="6" t="str">
        <f>OBV!F52</f>
        <v>BULLISH</v>
      </c>
      <c r="K52" s="6" t="str">
        <f>OBV!G52</f>
        <v>WEAK</v>
      </c>
      <c r="L52" s="6" t="str">
        <f>OBV!H52</f>
        <v>CONFIRMED BULLISH</v>
      </c>
      <c r="M52" s="8">
        <f t="shared" si="0"/>
        <v>25</v>
      </c>
      <c r="N52" s="8">
        <f t="shared" si="1"/>
        <v>0</v>
      </c>
      <c r="O52" s="8">
        <f t="shared" si="2"/>
        <v>100</v>
      </c>
      <c r="P52" s="8">
        <f t="shared" si="3"/>
        <v>67</v>
      </c>
      <c r="Q52" s="9">
        <f t="shared" si="4"/>
        <v>33.799999999999997</v>
      </c>
      <c r="R52" s="9">
        <f t="shared" si="5"/>
        <v>56.75</v>
      </c>
      <c r="S52" s="9">
        <f t="shared" si="6"/>
        <v>58.900000000000006</v>
      </c>
      <c r="T52" s="9">
        <f t="shared" si="7"/>
        <v>48</v>
      </c>
      <c r="U52" s="8">
        <f t="shared" si="8"/>
        <v>49.816666666666663</v>
      </c>
      <c r="V52" s="8">
        <f t="shared" si="9"/>
        <v>49.362499999999997</v>
      </c>
    </row>
    <row r="53" spans="1:22" ht="13.5" x14ac:dyDescent="0.25">
      <c r="A53" s="3">
        <f>RSI!A53</f>
        <v>42080</v>
      </c>
      <c r="B53" s="2">
        <f>RSI!B53</f>
        <v>110.7482</v>
      </c>
      <c r="C53" s="2">
        <f>RSI!I53</f>
        <v>56.568433316594444</v>
      </c>
      <c r="D53" s="2">
        <f>MACD!E53</f>
        <v>7.4580250937117398E-2</v>
      </c>
      <c r="E53" s="2">
        <f>MACD!F53</f>
        <v>3.7299035557555399E-2</v>
      </c>
      <c r="F53" s="2">
        <f>'Moving Avg'!D53</f>
        <v>110.7482</v>
      </c>
      <c r="G53" s="2">
        <f>'Moving Avg'!F53</f>
        <v>110.00189500000002</v>
      </c>
      <c r="H53" s="2">
        <f>'Moving Avg'!G53</f>
        <v>107.77057199999999</v>
      </c>
      <c r="I53" s="2">
        <f>'Moving Avg'!H53</f>
        <v>0</v>
      </c>
      <c r="J53" s="6" t="str">
        <f>OBV!F53</f>
        <v>BULLISH</v>
      </c>
      <c r="K53" s="6" t="str">
        <f>OBV!G53</f>
        <v>WEAK</v>
      </c>
      <c r="L53" s="6" t="str">
        <f>OBV!H53</f>
        <v>CONFIRMED BULLISH</v>
      </c>
      <c r="M53" s="8">
        <f t="shared" si="0"/>
        <v>25</v>
      </c>
      <c r="N53" s="8">
        <f t="shared" si="1"/>
        <v>0</v>
      </c>
      <c r="O53" s="8">
        <f t="shared" si="2"/>
        <v>100</v>
      </c>
      <c r="P53" s="8">
        <f t="shared" si="3"/>
        <v>67</v>
      </c>
      <c r="Q53" s="9">
        <f t="shared" si="4"/>
        <v>33.799999999999997</v>
      </c>
      <c r="R53" s="9">
        <f t="shared" si="5"/>
        <v>56.75</v>
      </c>
      <c r="S53" s="9">
        <f t="shared" si="6"/>
        <v>58.900000000000006</v>
      </c>
      <c r="T53" s="9">
        <f t="shared" si="7"/>
        <v>48</v>
      </c>
      <c r="U53" s="8">
        <f t="shared" si="8"/>
        <v>49.816666666666663</v>
      </c>
      <c r="V53" s="8">
        <f t="shared" si="9"/>
        <v>49.362499999999997</v>
      </c>
    </row>
    <row r="54" spans="1:22" ht="13.5" x14ac:dyDescent="0.25">
      <c r="A54" s="3">
        <f>RSI!A54</f>
        <v>42081</v>
      </c>
      <c r="B54" s="2">
        <f>RSI!B54</f>
        <v>107.4328</v>
      </c>
      <c r="C54" s="2">
        <f>RSI!I54</f>
        <v>40.854505270549993</v>
      </c>
      <c r="D54" s="2">
        <f>MACD!E54</f>
        <v>0.34925545992571472</v>
      </c>
      <c r="E54" s="2">
        <f>MACD!F54</f>
        <v>9.9690320431187265E-2</v>
      </c>
      <c r="F54" s="2">
        <f>'Moving Avg'!D54</f>
        <v>110.15566000000001</v>
      </c>
      <c r="G54" s="2">
        <f>'Moving Avg'!F54</f>
        <v>109.83612500000001</v>
      </c>
      <c r="H54" s="2">
        <f>'Moving Avg'!G54</f>
        <v>107.81712799999997</v>
      </c>
      <c r="I54" s="2">
        <f>'Moving Avg'!H54</f>
        <v>0</v>
      </c>
      <c r="J54" s="6" t="str">
        <f>OBV!F54</f>
        <v>BEARISH</v>
      </c>
      <c r="K54" s="6" t="str">
        <f>OBV!G54</f>
        <v>STRONG</v>
      </c>
      <c r="L54" s="6" t="str">
        <f>OBV!H54</f>
        <v>CONFIRMED BEARISH</v>
      </c>
      <c r="M54" s="8">
        <f t="shared" si="0"/>
        <v>25</v>
      </c>
      <c r="N54" s="8">
        <f t="shared" si="1"/>
        <v>0</v>
      </c>
      <c r="O54" s="8">
        <f t="shared" si="2"/>
        <v>100</v>
      </c>
      <c r="P54" s="8">
        <f t="shared" si="3"/>
        <v>33</v>
      </c>
      <c r="Q54" s="9">
        <f t="shared" si="4"/>
        <v>28.7</v>
      </c>
      <c r="R54" s="9">
        <f t="shared" si="5"/>
        <v>48.25</v>
      </c>
      <c r="S54" s="9">
        <f t="shared" si="6"/>
        <v>43.6</v>
      </c>
      <c r="T54" s="9">
        <f t="shared" si="7"/>
        <v>39.5</v>
      </c>
      <c r="U54" s="8">
        <f t="shared" si="8"/>
        <v>40.183333333333337</v>
      </c>
      <c r="V54" s="8">
        <f t="shared" si="9"/>
        <v>40.012500000000003</v>
      </c>
    </row>
    <row r="55" spans="1:22" ht="13.5" x14ac:dyDescent="0.25">
      <c r="A55" s="3">
        <f>RSI!A55</f>
        <v>42082</v>
      </c>
      <c r="B55" s="2">
        <f>RSI!B55</f>
        <v>109.6901</v>
      </c>
      <c r="C55" s="2">
        <f>RSI!I55</f>
        <v>50.862780091584867</v>
      </c>
      <c r="D55" s="2">
        <f>MACD!E55</f>
        <v>0.37277073238200842</v>
      </c>
      <c r="E55" s="2">
        <f>MACD!F55</f>
        <v>0.1543064028213515</v>
      </c>
      <c r="F55" s="2">
        <f>'Moving Avg'!D55</f>
        <v>109.87349999999999</v>
      </c>
      <c r="G55" s="2">
        <f>'Moving Avg'!F55</f>
        <v>109.88903000000001</v>
      </c>
      <c r="H55" s="2">
        <f>'Moving Avg'!G55</f>
        <v>107.90882999999998</v>
      </c>
      <c r="I55" s="2">
        <f>'Moving Avg'!H55</f>
        <v>0</v>
      </c>
      <c r="J55" s="6" t="str">
        <f>OBV!F55</f>
        <v>BEARISH</v>
      </c>
      <c r="K55" s="6" t="str">
        <f>OBV!G55</f>
        <v>STRONG</v>
      </c>
      <c r="L55" s="6" t="str">
        <f>OBV!H55</f>
        <v>CONFIRMED BEARISH</v>
      </c>
      <c r="M55" s="8">
        <f t="shared" si="0"/>
        <v>25</v>
      </c>
      <c r="N55" s="8">
        <f t="shared" si="1"/>
        <v>0</v>
      </c>
      <c r="O55" s="8">
        <f t="shared" si="2"/>
        <v>100</v>
      </c>
      <c r="P55" s="8">
        <f t="shared" si="3"/>
        <v>33</v>
      </c>
      <c r="Q55" s="9">
        <f t="shared" si="4"/>
        <v>28.7</v>
      </c>
      <c r="R55" s="9">
        <f t="shared" si="5"/>
        <v>48.25</v>
      </c>
      <c r="S55" s="9">
        <f t="shared" si="6"/>
        <v>43.6</v>
      </c>
      <c r="T55" s="9">
        <f t="shared" si="7"/>
        <v>39.5</v>
      </c>
      <c r="U55" s="8">
        <f t="shared" si="8"/>
        <v>40.183333333333337</v>
      </c>
      <c r="V55" s="8">
        <f t="shared" si="9"/>
        <v>40.012500000000003</v>
      </c>
    </row>
    <row r="56" spans="1:22" ht="13.5" x14ac:dyDescent="0.25">
      <c r="A56" s="3">
        <f>RSI!A56</f>
        <v>42086</v>
      </c>
      <c r="B56" s="2">
        <f>RSI!B56</f>
        <v>109.3374</v>
      </c>
      <c r="C56" s="2">
        <f>RSI!I56</f>
        <v>49.45464127324756</v>
      </c>
      <c r="D56" s="2">
        <f>MACD!E56</f>
        <v>0.4713531169858669</v>
      </c>
      <c r="E56" s="2">
        <f>MACD!F56</f>
        <v>0.21771574565425461</v>
      </c>
      <c r="F56" s="2">
        <f>'Moving Avg'!D56</f>
        <v>109.66188</v>
      </c>
      <c r="G56" s="2">
        <f>'Moving Avg'!F56</f>
        <v>109.88903000000001</v>
      </c>
      <c r="H56" s="2">
        <f>'Moving Avg'!G56</f>
        <v>108.00786799999997</v>
      </c>
      <c r="I56" s="2">
        <f>'Moving Avg'!H56</f>
        <v>0</v>
      </c>
      <c r="J56" s="6" t="str">
        <f>OBV!F56</f>
        <v>BEARISH</v>
      </c>
      <c r="K56" s="6" t="str">
        <f>OBV!G56</f>
        <v>STRONG</v>
      </c>
      <c r="L56" s="6" t="str">
        <f>OBV!H56</f>
        <v>CONFIRMED BEARISH</v>
      </c>
      <c r="M56" s="8">
        <f t="shared" si="0"/>
        <v>25</v>
      </c>
      <c r="N56" s="8">
        <f t="shared" si="1"/>
        <v>0</v>
      </c>
      <c r="O56" s="8">
        <f t="shared" si="2"/>
        <v>100</v>
      </c>
      <c r="P56" s="8">
        <f t="shared" si="3"/>
        <v>33</v>
      </c>
      <c r="Q56" s="9">
        <f t="shared" si="4"/>
        <v>28.7</v>
      </c>
      <c r="R56" s="9">
        <f t="shared" si="5"/>
        <v>48.25</v>
      </c>
      <c r="S56" s="9">
        <f t="shared" si="6"/>
        <v>43.6</v>
      </c>
      <c r="T56" s="9">
        <f t="shared" si="7"/>
        <v>39.5</v>
      </c>
      <c r="U56" s="8">
        <f t="shared" si="8"/>
        <v>40.183333333333337</v>
      </c>
      <c r="V56" s="8">
        <f t="shared" si="9"/>
        <v>40.012500000000003</v>
      </c>
    </row>
    <row r="57" spans="1:22" ht="13.5" x14ac:dyDescent="0.25">
      <c r="A57" s="3">
        <f>RSI!A57</f>
        <v>42087</v>
      </c>
      <c r="B57" s="2">
        <f>RSI!B57</f>
        <v>107.92659999999999</v>
      </c>
      <c r="C57" s="2">
        <f>RSI!I57</f>
        <v>44.185174985176104</v>
      </c>
      <c r="D57" s="2">
        <f>MACD!E57</f>
        <v>0.65978030586938985</v>
      </c>
      <c r="E57" s="2">
        <f>MACD!F57</f>
        <v>0.3061286576972817</v>
      </c>
      <c r="F57" s="2">
        <f>'Moving Avg'!D57</f>
        <v>109.02701999999999</v>
      </c>
      <c r="G57" s="2">
        <f>'Moving Avg'!F57</f>
        <v>109.85375999999999</v>
      </c>
      <c r="H57" s="2">
        <f>'Moving Avg'!G57</f>
        <v>108.12073199999999</v>
      </c>
      <c r="I57" s="2">
        <f>'Moving Avg'!H57</f>
        <v>0</v>
      </c>
      <c r="J57" s="6" t="str">
        <f>OBV!F57</f>
        <v>BEARISH</v>
      </c>
      <c r="K57" s="6" t="str">
        <f>OBV!G57</f>
        <v>STRONG</v>
      </c>
      <c r="L57" s="6" t="str">
        <f>OBV!H57</f>
        <v>CONFIRMED BEARISH</v>
      </c>
      <c r="M57" s="8">
        <f t="shared" si="0"/>
        <v>25</v>
      </c>
      <c r="N57" s="8">
        <f t="shared" si="1"/>
        <v>0</v>
      </c>
      <c r="O57" s="8">
        <f t="shared" si="2"/>
        <v>100</v>
      </c>
      <c r="P57" s="8">
        <f t="shared" si="3"/>
        <v>33</v>
      </c>
      <c r="Q57" s="9">
        <f t="shared" si="4"/>
        <v>28.7</v>
      </c>
      <c r="R57" s="9">
        <f t="shared" si="5"/>
        <v>48.25</v>
      </c>
      <c r="S57" s="9">
        <f t="shared" si="6"/>
        <v>43.6</v>
      </c>
      <c r="T57" s="9">
        <f t="shared" si="7"/>
        <v>39.5</v>
      </c>
      <c r="U57" s="8">
        <f t="shared" si="8"/>
        <v>40.183333333333337</v>
      </c>
      <c r="V57" s="8">
        <f t="shared" si="9"/>
        <v>40.012500000000003</v>
      </c>
    </row>
    <row r="58" spans="1:22" ht="13.5" x14ac:dyDescent="0.25">
      <c r="A58" s="3">
        <f>RSI!A58</f>
        <v>42088</v>
      </c>
      <c r="B58" s="2">
        <f>RSI!B58</f>
        <v>109.3374</v>
      </c>
      <c r="C58" s="2">
        <f>RSI!I58</f>
        <v>49.930534538939369</v>
      </c>
      <c r="D58" s="2">
        <f>MACD!E58</f>
        <v>0.56073687487081258</v>
      </c>
      <c r="E58" s="2">
        <f>MACD!F58</f>
        <v>0.35705030113198788</v>
      </c>
      <c r="F58" s="2">
        <f>'Moving Avg'!D58</f>
        <v>108.74486000000002</v>
      </c>
      <c r="G58" s="2">
        <f>'Moving Avg'!F58</f>
        <v>109.92429999999999</v>
      </c>
      <c r="H58" s="2">
        <f>'Moving Avg'!G58</f>
        <v>108.20538000000001</v>
      </c>
      <c r="I58" s="2">
        <f>'Moving Avg'!H58</f>
        <v>0</v>
      </c>
      <c r="J58" s="6" t="str">
        <f>OBV!F58</f>
        <v>BULLISH</v>
      </c>
      <c r="K58" s="6" t="str">
        <f>OBV!G58</f>
        <v>WEAK</v>
      </c>
      <c r="L58" s="6" t="str">
        <f>OBV!H58</f>
        <v>BULLISH DIVERGENCE</v>
      </c>
      <c r="M58" s="8">
        <f t="shared" si="0"/>
        <v>25</v>
      </c>
      <c r="N58" s="8">
        <f t="shared" si="1"/>
        <v>0</v>
      </c>
      <c r="O58" s="8">
        <f t="shared" si="2"/>
        <v>100</v>
      </c>
      <c r="P58" s="8">
        <f t="shared" si="3"/>
        <v>50</v>
      </c>
      <c r="Q58" s="9">
        <f t="shared" si="4"/>
        <v>31.25</v>
      </c>
      <c r="R58" s="9">
        <f t="shared" si="5"/>
        <v>52.5</v>
      </c>
      <c r="S58" s="9">
        <f t="shared" si="6"/>
        <v>51.25</v>
      </c>
      <c r="T58" s="9">
        <f t="shared" si="7"/>
        <v>43.75</v>
      </c>
      <c r="U58" s="8">
        <f t="shared" si="8"/>
        <v>45</v>
      </c>
      <c r="V58" s="8">
        <f t="shared" si="9"/>
        <v>44.6875</v>
      </c>
    </row>
    <row r="59" spans="1:22" ht="13.5" x14ac:dyDescent="0.25">
      <c r="A59" s="3">
        <f>RSI!A59</f>
        <v>42089</v>
      </c>
      <c r="B59" s="2">
        <f>RSI!B59</f>
        <v>109.3374</v>
      </c>
      <c r="C59" s="2">
        <f>RSI!I59</f>
        <v>49.930534538939369</v>
      </c>
      <c r="D59" s="2">
        <f>MACD!E59</f>
        <v>0.63953319673946396</v>
      </c>
      <c r="E59" s="2">
        <f>MACD!F59</f>
        <v>0.41354688025348307</v>
      </c>
      <c r="F59" s="2">
        <f>'Moving Avg'!D59</f>
        <v>109.12577999999999</v>
      </c>
      <c r="G59" s="2">
        <f>'Moving Avg'!F59</f>
        <v>109.92429999999999</v>
      </c>
      <c r="H59" s="2">
        <f>'Moving Avg'!G59</f>
        <v>108.29002800000002</v>
      </c>
      <c r="I59" s="2">
        <f>'Moving Avg'!H59</f>
        <v>0</v>
      </c>
      <c r="J59" s="6" t="str">
        <f>OBV!F59</f>
        <v>BULLISH</v>
      </c>
      <c r="K59" s="6" t="str">
        <f>OBV!G59</f>
        <v>WEAK</v>
      </c>
      <c r="L59" s="6" t="str">
        <f>OBV!H59</f>
        <v>CONFIRMED BULLISH</v>
      </c>
      <c r="M59" s="8">
        <f t="shared" si="0"/>
        <v>25</v>
      </c>
      <c r="N59" s="8">
        <f t="shared" si="1"/>
        <v>0</v>
      </c>
      <c r="O59" s="8">
        <f t="shared" si="2"/>
        <v>100</v>
      </c>
      <c r="P59" s="8">
        <f t="shared" si="3"/>
        <v>67</v>
      </c>
      <c r="Q59" s="9">
        <f t="shared" si="4"/>
        <v>33.799999999999997</v>
      </c>
      <c r="R59" s="9">
        <f t="shared" si="5"/>
        <v>56.75</v>
      </c>
      <c r="S59" s="9">
        <f t="shared" si="6"/>
        <v>58.900000000000006</v>
      </c>
      <c r="T59" s="9">
        <f t="shared" si="7"/>
        <v>48</v>
      </c>
      <c r="U59" s="8">
        <f t="shared" si="8"/>
        <v>49.816666666666663</v>
      </c>
      <c r="V59" s="8">
        <f t="shared" si="9"/>
        <v>49.362499999999997</v>
      </c>
    </row>
    <row r="60" spans="1:22" ht="13.5" x14ac:dyDescent="0.25">
      <c r="A60" s="3">
        <f>RSI!A60</f>
        <v>42090</v>
      </c>
      <c r="B60" s="2">
        <f>RSI!B60</f>
        <v>109.3374</v>
      </c>
      <c r="C60" s="2">
        <f>RSI!I60</f>
        <v>49.930534538939369</v>
      </c>
      <c r="D60" s="2">
        <f>MACD!E60</f>
        <v>0.81456127573355275</v>
      </c>
      <c r="E60" s="2">
        <f>MACD!F60</f>
        <v>0.49374975934949705</v>
      </c>
      <c r="F60" s="2">
        <f>'Moving Avg'!D60</f>
        <v>109.05524</v>
      </c>
      <c r="G60" s="2">
        <f>'Moving Avg'!F60</f>
        <v>109.90842499999999</v>
      </c>
      <c r="H60" s="2">
        <f>'Moving Avg'!G60</f>
        <v>108.37467600000002</v>
      </c>
      <c r="I60" s="2">
        <f>'Moving Avg'!H60</f>
        <v>0</v>
      </c>
      <c r="J60" s="6" t="str">
        <f>OBV!F60</f>
        <v>BULLISH</v>
      </c>
      <c r="K60" s="6" t="str">
        <f>OBV!G60</f>
        <v>WEAK</v>
      </c>
      <c r="L60" s="6" t="str">
        <f>OBV!H60</f>
        <v>BULLISH DIVERGENCE</v>
      </c>
      <c r="M60" s="8">
        <f t="shared" si="0"/>
        <v>25</v>
      </c>
      <c r="N60" s="8">
        <f t="shared" si="1"/>
        <v>0</v>
      </c>
      <c r="O60" s="8">
        <f t="shared" si="2"/>
        <v>100</v>
      </c>
      <c r="P60" s="8">
        <f t="shared" si="3"/>
        <v>50</v>
      </c>
      <c r="Q60" s="9">
        <f t="shared" si="4"/>
        <v>31.25</v>
      </c>
      <c r="R60" s="9">
        <f t="shared" si="5"/>
        <v>52.5</v>
      </c>
      <c r="S60" s="9">
        <f t="shared" si="6"/>
        <v>51.25</v>
      </c>
      <c r="T60" s="9">
        <f t="shared" si="7"/>
        <v>43.75</v>
      </c>
      <c r="U60" s="8">
        <f t="shared" si="8"/>
        <v>45</v>
      </c>
      <c r="V60" s="8">
        <f t="shared" si="9"/>
        <v>44.6875</v>
      </c>
    </row>
    <row r="61" spans="1:22" ht="13.5" x14ac:dyDescent="0.25">
      <c r="A61" s="3">
        <f>RSI!A61</f>
        <v>42093</v>
      </c>
      <c r="B61" s="2">
        <f>RSI!B61</f>
        <v>109.3374</v>
      </c>
      <c r="C61" s="2">
        <f>RSI!I61</f>
        <v>49.930534538939369</v>
      </c>
      <c r="D61" s="2">
        <f>MACD!E61</f>
        <v>0.85398257664650146</v>
      </c>
      <c r="E61" s="2">
        <f>MACD!F61</f>
        <v>0.56579632280889802</v>
      </c>
      <c r="F61" s="2">
        <f>'Moving Avg'!D61</f>
        <v>109.05524</v>
      </c>
      <c r="G61" s="2">
        <f>'Moving Avg'!F61</f>
        <v>109.84141</v>
      </c>
      <c r="H61" s="2">
        <f>'Moving Avg'!G61</f>
        <v>108.52069400000002</v>
      </c>
      <c r="I61" s="2">
        <f>'Moving Avg'!H61</f>
        <v>0</v>
      </c>
      <c r="J61" s="6" t="str">
        <f>OBV!F61</f>
        <v>BULLISH</v>
      </c>
      <c r="K61" s="6" t="str">
        <f>OBV!G61</f>
        <v>WEAK</v>
      </c>
      <c r="L61" s="6" t="str">
        <f>OBV!H61</f>
        <v>NEUTRAL</v>
      </c>
      <c r="M61" s="8">
        <f t="shared" si="0"/>
        <v>25</v>
      </c>
      <c r="N61" s="8">
        <f t="shared" si="1"/>
        <v>0</v>
      </c>
      <c r="O61" s="8">
        <f t="shared" si="2"/>
        <v>100</v>
      </c>
      <c r="P61" s="8">
        <f t="shared" si="3"/>
        <v>33</v>
      </c>
      <c r="Q61" s="9">
        <f t="shared" si="4"/>
        <v>28.7</v>
      </c>
      <c r="R61" s="9">
        <f t="shared" si="5"/>
        <v>48.25</v>
      </c>
      <c r="S61" s="9">
        <f t="shared" si="6"/>
        <v>43.6</v>
      </c>
      <c r="T61" s="9">
        <f t="shared" si="7"/>
        <v>39.5</v>
      </c>
      <c r="U61" s="8">
        <f t="shared" si="8"/>
        <v>40.183333333333337</v>
      </c>
      <c r="V61" s="8">
        <f t="shared" si="9"/>
        <v>40.012500000000003</v>
      </c>
    </row>
    <row r="62" spans="1:22" ht="13.5" x14ac:dyDescent="0.25">
      <c r="A62" s="3">
        <f>RSI!A62</f>
        <v>42094</v>
      </c>
      <c r="B62" s="2">
        <f>RSI!B62</f>
        <v>109.6901</v>
      </c>
      <c r="C62" s="2">
        <f>RSI!I62</f>
        <v>51.605636211174684</v>
      </c>
      <c r="D62" s="2">
        <f>MACD!E62</f>
        <v>0.96959148674470441</v>
      </c>
      <c r="E62" s="2">
        <f>MACD!F62</f>
        <v>0.64655535559605926</v>
      </c>
      <c r="F62" s="2">
        <f>'Moving Avg'!D62</f>
        <v>109.40794000000001</v>
      </c>
      <c r="G62" s="2">
        <f>'Moving Avg'!F62</f>
        <v>109.78885499999997</v>
      </c>
      <c r="H62" s="2">
        <f>'Moving Avg'!G62</f>
        <v>108.66882800000003</v>
      </c>
      <c r="I62" s="2">
        <f>'Moving Avg'!H62</f>
        <v>0</v>
      </c>
      <c r="J62" s="6" t="str">
        <f>OBV!F62</f>
        <v>BULLISH</v>
      </c>
      <c r="K62" s="6" t="str">
        <f>OBV!G62</f>
        <v>WEAK</v>
      </c>
      <c r="L62" s="6" t="str">
        <f>OBV!H62</f>
        <v>CONFIRMED BULLISH</v>
      </c>
      <c r="M62" s="8">
        <f t="shared" si="0"/>
        <v>25</v>
      </c>
      <c r="N62" s="8">
        <f t="shared" si="1"/>
        <v>0</v>
      </c>
      <c r="O62" s="8">
        <f t="shared" si="2"/>
        <v>100</v>
      </c>
      <c r="P62" s="8">
        <f t="shared" si="3"/>
        <v>67</v>
      </c>
      <c r="Q62" s="9">
        <f t="shared" si="4"/>
        <v>33.799999999999997</v>
      </c>
      <c r="R62" s="9">
        <f t="shared" si="5"/>
        <v>56.75</v>
      </c>
      <c r="S62" s="9">
        <f t="shared" si="6"/>
        <v>58.900000000000006</v>
      </c>
      <c r="T62" s="9">
        <f t="shared" si="7"/>
        <v>48</v>
      </c>
      <c r="U62" s="8">
        <f t="shared" si="8"/>
        <v>49.816666666666663</v>
      </c>
      <c r="V62" s="8">
        <f t="shared" si="9"/>
        <v>49.362499999999997</v>
      </c>
    </row>
    <row r="63" spans="1:22" ht="13.5" x14ac:dyDescent="0.25">
      <c r="A63" s="3">
        <f>RSI!A63</f>
        <v>42095</v>
      </c>
      <c r="B63" s="2">
        <f>RSI!B63</f>
        <v>110.0428</v>
      </c>
      <c r="C63" s="2">
        <f>RSI!I63</f>
        <v>53.288603788327904</v>
      </c>
      <c r="D63" s="2">
        <f>MACD!E63</f>
        <v>0.98480882101829081</v>
      </c>
      <c r="E63" s="2">
        <f>MACD!F63</f>
        <v>0.71420604868050563</v>
      </c>
      <c r="F63" s="2">
        <f>'Moving Avg'!D63</f>
        <v>109.54902000000001</v>
      </c>
      <c r="G63" s="2">
        <f>'Moving Avg'!F63</f>
        <v>109.78885499999998</v>
      </c>
      <c r="H63" s="2">
        <f>'Moving Avg'!G63</f>
        <v>108.76772400000003</v>
      </c>
      <c r="I63" s="2">
        <f>'Moving Avg'!H63</f>
        <v>0</v>
      </c>
      <c r="J63" s="6" t="str">
        <f>OBV!F63</f>
        <v>BULLISH</v>
      </c>
      <c r="K63" s="6" t="str">
        <f>OBV!G63</f>
        <v>WEAK</v>
      </c>
      <c r="L63" s="6" t="str">
        <f>OBV!H63</f>
        <v>CONFIRMED BULLISH</v>
      </c>
      <c r="M63" s="8">
        <f t="shared" si="0"/>
        <v>25</v>
      </c>
      <c r="N63" s="8">
        <f t="shared" si="1"/>
        <v>0</v>
      </c>
      <c r="O63" s="8">
        <f t="shared" si="2"/>
        <v>100</v>
      </c>
      <c r="P63" s="8">
        <f t="shared" si="3"/>
        <v>67</v>
      </c>
      <c r="Q63" s="9">
        <f t="shared" si="4"/>
        <v>33.799999999999997</v>
      </c>
      <c r="R63" s="9">
        <f t="shared" si="5"/>
        <v>56.75</v>
      </c>
      <c r="S63" s="9">
        <f t="shared" si="6"/>
        <v>58.900000000000006</v>
      </c>
      <c r="T63" s="9">
        <f t="shared" si="7"/>
        <v>48</v>
      </c>
      <c r="U63" s="8">
        <f t="shared" si="8"/>
        <v>49.816666666666663</v>
      </c>
      <c r="V63" s="8">
        <f t="shared" si="9"/>
        <v>49.362499999999997</v>
      </c>
    </row>
    <row r="64" spans="1:22" ht="13.5" x14ac:dyDescent="0.25">
      <c r="A64" s="3">
        <f>RSI!A64</f>
        <v>42096</v>
      </c>
      <c r="B64" s="2">
        <f>RSI!B64</f>
        <v>109.7042</v>
      </c>
      <c r="C64" s="2">
        <f>RSI!I64</f>
        <v>51.439160518457598</v>
      </c>
      <c r="D64" s="2">
        <f>MACD!E64</f>
        <v>0.50856703082219212</v>
      </c>
      <c r="E64" s="2">
        <f>MACD!F64</f>
        <v>0.67307824510884295</v>
      </c>
      <c r="F64" s="2">
        <f>'Moving Avg'!D64</f>
        <v>109.62237999999999</v>
      </c>
      <c r="G64" s="2">
        <f>'Moving Avg'!F64</f>
        <v>109.75429</v>
      </c>
      <c r="H64" s="2">
        <f>'Moving Avg'!G64</f>
        <v>108.86676200000004</v>
      </c>
      <c r="I64" s="2">
        <f>'Moving Avg'!H64</f>
        <v>0</v>
      </c>
      <c r="J64" s="6" t="str">
        <f>OBV!F64</f>
        <v>BULLISH</v>
      </c>
      <c r="K64" s="6" t="str">
        <f>OBV!G64</f>
        <v>WEAK</v>
      </c>
      <c r="L64" s="6" t="str">
        <f>OBV!H64</f>
        <v>CONFIRMED BULLISH</v>
      </c>
      <c r="M64" s="8">
        <f t="shared" si="0"/>
        <v>25</v>
      </c>
      <c r="N64" s="8">
        <f t="shared" si="1"/>
        <v>100</v>
      </c>
      <c r="O64" s="8">
        <f t="shared" si="2"/>
        <v>100</v>
      </c>
      <c r="P64" s="8">
        <f t="shared" si="3"/>
        <v>67</v>
      </c>
      <c r="Q64" s="9">
        <f t="shared" si="4"/>
        <v>68.8</v>
      </c>
      <c r="R64" s="9">
        <f t="shared" si="5"/>
        <v>76.75</v>
      </c>
      <c r="S64" s="9">
        <f t="shared" si="6"/>
        <v>73.900000000000006</v>
      </c>
      <c r="T64" s="9">
        <f t="shared" si="7"/>
        <v>73</v>
      </c>
      <c r="U64" s="8">
        <f t="shared" si="8"/>
        <v>73.150000000000006</v>
      </c>
      <c r="V64" s="8">
        <f t="shared" si="9"/>
        <v>73.112500000000011</v>
      </c>
    </row>
    <row r="65" spans="1:22" ht="13.5" x14ac:dyDescent="0.25">
      <c r="A65" s="3">
        <f>RSI!A65</f>
        <v>42097</v>
      </c>
      <c r="B65" s="2">
        <f>RSI!B65</f>
        <v>109.3374</v>
      </c>
      <c r="C65" s="2">
        <f>RSI!I65</f>
        <v>49.437500854275349</v>
      </c>
      <c r="D65" s="2">
        <f>MACD!E65</f>
        <v>0.47820987860787056</v>
      </c>
      <c r="E65" s="2">
        <f>MACD!F65</f>
        <v>0.63410457180864843</v>
      </c>
      <c r="F65" s="2">
        <f>'Moving Avg'!D65</f>
        <v>109.62237999999999</v>
      </c>
      <c r="G65" s="2">
        <f>'Moving Avg'!F65</f>
        <v>109.71902</v>
      </c>
      <c r="H65" s="2">
        <f>'Moving Avg'!G65</f>
        <v>108.95846400000003</v>
      </c>
      <c r="I65" s="2">
        <f>'Moving Avg'!H65</f>
        <v>0</v>
      </c>
      <c r="J65" s="6" t="str">
        <f>OBV!F65</f>
        <v>BULLISH</v>
      </c>
      <c r="K65" s="6" t="str">
        <f>OBV!G65</f>
        <v>WEAK</v>
      </c>
      <c r="L65" s="6" t="str">
        <f>OBV!H65</f>
        <v>NEUTRAL</v>
      </c>
      <c r="M65" s="8">
        <f t="shared" si="0"/>
        <v>25</v>
      </c>
      <c r="N65" s="8">
        <f t="shared" si="1"/>
        <v>100</v>
      </c>
      <c r="O65" s="8">
        <f t="shared" si="2"/>
        <v>100</v>
      </c>
      <c r="P65" s="8">
        <f t="shared" si="3"/>
        <v>33</v>
      </c>
      <c r="Q65" s="9">
        <f t="shared" si="4"/>
        <v>63.7</v>
      </c>
      <c r="R65" s="9">
        <f t="shared" si="5"/>
        <v>68.25</v>
      </c>
      <c r="S65" s="9">
        <f t="shared" si="6"/>
        <v>58.6</v>
      </c>
      <c r="T65" s="9">
        <f t="shared" si="7"/>
        <v>64.5</v>
      </c>
      <c r="U65" s="8">
        <f t="shared" si="8"/>
        <v>63.516666666666659</v>
      </c>
      <c r="V65" s="8">
        <f t="shared" si="9"/>
        <v>63.762499999999996</v>
      </c>
    </row>
    <row r="66" spans="1:22" ht="13.5" x14ac:dyDescent="0.25">
      <c r="A66" s="3">
        <f>RSI!A66</f>
        <v>42100</v>
      </c>
      <c r="B66" s="2">
        <f>RSI!B66</f>
        <v>109.3374</v>
      </c>
      <c r="C66" s="2">
        <f>RSI!I66</f>
        <v>49.437500854275349</v>
      </c>
      <c r="D66" s="2">
        <f>MACD!E66</f>
        <v>0.39873393452423045</v>
      </c>
      <c r="E66" s="2">
        <f>MACD!F66</f>
        <v>0.58703044435176488</v>
      </c>
      <c r="F66" s="2">
        <f>'Moving Avg'!D66</f>
        <v>109.62237999999999</v>
      </c>
      <c r="G66" s="2">
        <f>'Moving Avg'!F66</f>
        <v>109.66611499999999</v>
      </c>
      <c r="H66" s="2">
        <f>'Moving Avg'!G66</f>
        <v>109.05722000000006</v>
      </c>
      <c r="I66" s="2">
        <f>'Moving Avg'!H66</f>
        <v>0</v>
      </c>
      <c r="J66" s="6" t="str">
        <f>OBV!F66</f>
        <v>BULLISH</v>
      </c>
      <c r="K66" s="6" t="str">
        <f>OBV!G66</f>
        <v>WEAK</v>
      </c>
      <c r="L66" s="6" t="str">
        <f>OBV!H66</f>
        <v>NEUTRAL</v>
      </c>
      <c r="M66" s="8">
        <f t="shared" ref="M66:M129" si="10">IF(C66&lt;30,50, IF(C66&gt;70, 0, 25))</f>
        <v>25</v>
      </c>
      <c r="N66" s="8">
        <f t="shared" ref="N66:N129" si="11">IF(E66-D66&gt;0.02, 100, IF(E66-D66&lt;0,0,45))</f>
        <v>100</v>
      </c>
      <c r="O66" s="8">
        <f t="shared" ref="O66:O129" si="12">IF(F66-I66&gt;10,100,IF(F66-I66&gt;5,75, IF(F66-I66&gt;0,50,0)))</f>
        <v>100</v>
      </c>
      <c r="P66" s="8">
        <f t="shared" ref="P66:P129" si="13">IF(L66="confirmed bullish", 34, IF(L66="bullish divergence",17, 0))+IF(J66="bullish",33,IF(J66="bearish",0,16.5))+IF(K66="strong",33,IF(K66="weak",0,16.5))</f>
        <v>33</v>
      </c>
      <c r="Q66" s="9">
        <f t="shared" si="4"/>
        <v>63.7</v>
      </c>
      <c r="R66" s="9">
        <f t="shared" si="5"/>
        <v>68.25</v>
      </c>
      <c r="S66" s="9">
        <f t="shared" si="6"/>
        <v>58.6</v>
      </c>
      <c r="T66" s="9">
        <f t="shared" si="7"/>
        <v>64.5</v>
      </c>
      <c r="U66" s="8">
        <f t="shared" si="8"/>
        <v>63.516666666666659</v>
      </c>
      <c r="V66" s="8">
        <f t="shared" si="9"/>
        <v>63.762499999999996</v>
      </c>
    </row>
    <row r="67" spans="1:22" ht="13.5" x14ac:dyDescent="0.25">
      <c r="A67" s="3">
        <f>RSI!A67</f>
        <v>42101</v>
      </c>
      <c r="B67" s="2">
        <f>RSI!B67</f>
        <v>109.3374</v>
      </c>
      <c r="C67" s="2">
        <f>RSI!I67</f>
        <v>49.437500854275349</v>
      </c>
      <c r="D67" s="2">
        <f>MACD!E67</f>
        <v>0.11487632665782144</v>
      </c>
      <c r="E67" s="2">
        <f>MACD!F67</f>
        <v>0.4925996208129762</v>
      </c>
      <c r="F67" s="2">
        <f>'Moving Avg'!D67</f>
        <v>109.55184</v>
      </c>
      <c r="G67" s="2">
        <f>'Moving Avg'!F67</f>
        <v>109.61320999999998</v>
      </c>
      <c r="H67" s="2">
        <f>'Moving Avg'!G67</f>
        <v>109.14920400000007</v>
      </c>
      <c r="I67" s="2">
        <f>'Moving Avg'!H67</f>
        <v>0</v>
      </c>
      <c r="J67" s="6" t="str">
        <f>OBV!F67</f>
        <v>BULLISH</v>
      </c>
      <c r="K67" s="6" t="str">
        <f>OBV!G67</f>
        <v>WEAK</v>
      </c>
      <c r="L67" s="6" t="str">
        <f>OBV!H67</f>
        <v>BULLISH DIVERGENCE</v>
      </c>
      <c r="M67" s="8">
        <f t="shared" si="10"/>
        <v>25</v>
      </c>
      <c r="N67" s="8">
        <f t="shared" si="11"/>
        <v>100</v>
      </c>
      <c r="O67" s="8">
        <f t="shared" si="12"/>
        <v>100</v>
      </c>
      <c r="P67" s="8">
        <f t="shared" si="13"/>
        <v>50</v>
      </c>
      <c r="Q67" s="9">
        <f t="shared" ref="Q67:Q130" si="14">0.35*M67+N67*0.35+O67*0.15+P67*0.15</f>
        <v>66.25</v>
      </c>
      <c r="R67" s="9">
        <f t="shared" ref="R67:R130" si="15">M67*0.2+N67*0.2+O67*0.35+P67*0.25</f>
        <v>72.5</v>
      </c>
      <c r="S67" s="9">
        <f t="shared" ref="S67:S130" si="16">M67*0.15+N67*0.15+O67*0.25+P67*0.45</f>
        <v>66.25</v>
      </c>
      <c r="T67" s="9">
        <f t="shared" ref="T67:T130" si="17">0.25*SUM(M67:P67)</f>
        <v>68.75</v>
      </c>
      <c r="U67" s="8">
        <f t="shared" ref="U67:U130" si="18">SUM(Q67:S67)/3</f>
        <v>68.333333333333329</v>
      </c>
      <c r="V67" s="8">
        <f t="shared" ref="V67:V130" si="19">SUM(Q67:T67)/4</f>
        <v>68.4375</v>
      </c>
    </row>
    <row r="68" spans="1:22" ht="13.5" x14ac:dyDescent="0.25">
      <c r="A68" s="3">
        <f>RSI!A68</f>
        <v>42102</v>
      </c>
      <c r="B68" s="2">
        <f>RSI!B68</f>
        <v>110.7482</v>
      </c>
      <c r="C68" s="2">
        <f>RSI!I68</f>
        <v>57.400722020306169</v>
      </c>
      <c r="D68" s="2">
        <f>MACD!E68</f>
        <v>-1.2363409723633367E-2</v>
      </c>
      <c r="E68" s="2">
        <f>MACD!F68</f>
        <v>0.39160701470565434</v>
      </c>
      <c r="F68" s="2">
        <f>'Moving Avg'!D68</f>
        <v>109.69292</v>
      </c>
      <c r="G68" s="2">
        <f>'Moving Avg'!F68</f>
        <v>109.68374999999999</v>
      </c>
      <c r="H68" s="2">
        <f>'Moving Avg'!G68</f>
        <v>109.27617600000005</v>
      </c>
      <c r="I68" s="2">
        <f>'Moving Avg'!H68</f>
        <v>0</v>
      </c>
      <c r="J68" s="6" t="str">
        <f>OBV!F68</f>
        <v>BULLISH</v>
      </c>
      <c r="K68" s="6" t="str">
        <f>OBV!G68</f>
        <v>WEAK</v>
      </c>
      <c r="L68" s="6" t="str">
        <f>OBV!H68</f>
        <v>CONFIRMED BULLISH</v>
      </c>
      <c r="M68" s="8">
        <f t="shared" si="10"/>
        <v>25</v>
      </c>
      <c r="N68" s="8">
        <f t="shared" si="11"/>
        <v>100</v>
      </c>
      <c r="O68" s="8">
        <f t="shared" si="12"/>
        <v>100</v>
      </c>
      <c r="P68" s="8">
        <f t="shared" si="13"/>
        <v>67</v>
      </c>
      <c r="Q68" s="9">
        <f t="shared" si="14"/>
        <v>68.8</v>
      </c>
      <c r="R68" s="9">
        <f t="shared" si="15"/>
        <v>76.75</v>
      </c>
      <c r="S68" s="9">
        <f t="shared" si="16"/>
        <v>73.900000000000006</v>
      </c>
      <c r="T68" s="9">
        <f t="shared" si="17"/>
        <v>73</v>
      </c>
      <c r="U68" s="8">
        <f t="shared" si="18"/>
        <v>73.150000000000006</v>
      </c>
      <c r="V68" s="8">
        <f t="shared" si="19"/>
        <v>73.112500000000011</v>
      </c>
    </row>
    <row r="69" spans="1:22" ht="13.5" x14ac:dyDescent="0.25">
      <c r="A69" s="3">
        <f>RSI!A69</f>
        <v>42104</v>
      </c>
      <c r="B69" s="2">
        <f>RSI!B69</f>
        <v>111.1009</v>
      </c>
      <c r="C69" s="2">
        <f>RSI!I69</f>
        <v>59.133536217585615</v>
      </c>
      <c r="D69" s="2">
        <f>MACD!E69</f>
        <v>-0.15411518711965755</v>
      </c>
      <c r="E69" s="2">
        <f>MACD!F69</f>
        <v>0.28246257434059202</v>
      </c>
      <c r="F69" s="2">
        <f>'Moving Avg'!D69</f>
        <v>109.97226000000001</v>
      </c>
      <c r="G69" s="2">
        <f>'Moving Avg'!F69</f>
        <v>109.71901999999997</v>
      </c>
      <c r="H69" s="2">
        <f>'Moving Avg'!G69</f>
        <v>109.43841800000006</v>
      </c>
      <c r="I69" s="2">
        <f>'Moving Avg'!H69</f>
        <v>0</v>
      </c>
      <c r="J69" s="6" t="str">
        <f>OBV!F69</f>
        <v>BULLISH</v>
      </c>
      <c r="K69" s="6" t="str">
        <f>OBV!G69</f>
        <v>WEAK</v>
      </c>
      <c r="L69" s="6" t="str">
        <f>OBV!H69</f>
        <v>CONFIRMED BULLISH</v>
      </c>
      <c r="M69" s="8">
        <f t="shared" si="10"/>
        <v>25</v>
      </c>
      <c r="N69" s="8">
        <f t="shared" si="11"/>
        <v>100</v>
      </c>
      <c r="O69" s="8">
        <f t="shared" si="12"/>
        <v>100</v>
      </c>
      <c r="P69" s="8">
        <f t="shared" si="13"/>
        <v>67</v>
      </c>
      <c r="Q69" s="9">
        <f t="shared" si="14"/>
        <v>68.8</v>
      </c>
      <c r="R69" s="9">
        <f t="shared" si="15"/>
        <v>76.75</v>
      </c>
      <c r="S69" s="9">
        <f t="shared" si="16"/>
        <v>73.900000000000006</v>
      </c>
      <c r="T69" s="9">
        <f t="shared" si="17"/>
        <v>73</v>
      </c>
      <c r="U69" s="8">
        <f t="shared" si="18"/>
        <v>73.150000000000006</v>
      </c>
      <c r="V69" s="8">
        <f t="shared" si="19"/>
        <v>73.112500000000011</v>
      </c>
    </row>
    <row r="70" spans="1:22" ht="13.5" x14ac:dyDescent="0.25">
      <c r="A70" s="3">
        <f>RSI!A70</f>
        <v>42107</v>
      </c>
      <c r="B70" s="2">
        <f>RSI!B70</f>
        <v>114.3035</v>
      </c>
      <c r="C70" s="2">
        <f>RSI!I70</f>
        <v>70.763091948117292</v>
      </c>
      <c r="D70" s="2">
        <f>MACD!E70</f>
        <v>-0.52074446927186102</v>
      </c>
      <c r="E70" s="2">
        <f>MACD!F70</f>
        <v>0.12182116561810141</v>
      </c>
      <c r="F70" s="2">
        <f>'Moving Avg'!D70</f>
        <v>110.96548</v>
      </c>
      <c r="G70" s="2">
        <f>'Moving Avg'!F70</f>
        <v>109.87914999999998</v>
      </c>
      <c r="H70" s="2">
        <f>'Moving Avg'!G70</f>
        <v>109.60828000000005</v>
      </c>
      <c r="I70" s="2">
        <f>'Moving Avg'!H70</f>
        <v>0</v>
      </c>
      <c r="J70" s="6" t="str">
        <f>OBV!F70</f>
        <v>BULLISH</v>
      </c>
      <c r="K70" s="6" t="str">
        <f>OBV!G70</f>
        <v>WEAK</v>
      </c>
      <c r="L70" s="6" t="str">
        <f>OBV!H70</f>
        <v>CONFIRMED BULLISH</v>
      </c>
      <c r="M70" s="8">
        <f t="shared" si="10"/>
        <v>0</v>
      </c>
      <c r="N70" s="8">
        <f t="shared" si="11"/>
        <v>100</v>
      </c>
      <c r="O70" s="8">
        <f t="shared" si="12"/>
        <v>100</v>
      </c>
      <c r="P70" s="8">
        <f t="shared" si="13"/>
        <v>67</v>
      </c>
      <c r="Q70" s="9">
        <f t="shared" si="14"/>
        <v>60.05</v>
      </c>
      <c r="R70" s="9">
        <f t="shared" si="15"/>
        <v>71.75</v>
      </c>
      <c r="S70" s="9">
        <f t="shared" si="16"/>
        <v>70.150000000000006</v>
      </c>
      <c r="T70" s="9">
        <f t="shared" si="17"/>
        <v>66.75</v>
      </c>
      <c r="U70" s="8">
        <f t="shared" si="18"/>
        <v>67.316666666666677</v>
      </c>
      <c r="V70" s="8">
        <f t="shared" si="19"/>
        <v>67.175000000000011</v>
      </c>
    </row>
    <row r="71" spans="1:22" ht="13.5" x14ac:dyDescent="0.25">
      <c r="A71" s="3">
        <f>RSI!A71</f>
        <v>42108</v>
      </c>
      <c r="B71" s="2">
        <f>RSI!B71</f>
        <v>117.1039</v>
      </c>
      <c r="C71" s="2">
        <f>RSI!I71</f>
        <v>76.942089992177358</v>
      </c>
      <c r="D71" s="2">
        <f>MACD!E71</f>
        <v>-1.0660859926757666</v>
      </c>
      <c r="E71" s="2">
        <f>MACD!F71</f>
        <v>-0.1157602660406722</v>
      </c>
      <c r="F71" s="2">
        <f>'Moving Avg'!D71</f>
        <v>112.51877999999999</v>
      </c>
      <c r="G71" s="2">
        <f>'Moving Avg'!F71</f>
        <v>110.21456999999998</v>
      </c>
      <c r="H71" s="2">
        <f>'Moving Avg'!G71</f>
        <v>109.83415000000005</v>
      </c>
      <c r="I71" s="2">
        <f>'Moving Avg'!H71</f>
        <v>0</v>
      </c>
      <c r="J71" s="6" t="str">
        <f>OBV!F71</f>
        <v>BULLISH</v>
      </c>
      <c r="K71" s="6" t="str">
        <f>OBV!G71</f>
        <v>WEAK</v>
      </c>
      <c r="L71" s="6" t="str">
        <f>OBV!H71</f>
        <v>CONFIRMED BULLISH</v>
      </c>
      <c r="M71" s="8">
        <f t="shared" si="10"/>
        <v>0</v>
      </c>
      <c r="N71" s="8">
        <f t="shared" si="11"/>
        <v>100</v>
      </c>
      <c r="O71" s="8">
        <f t="shared" si="12"/>
        <v>100</v>
      </c>
      <c r="P71" s="8">
        <f t="shared" si="13"/>
        <v>67</v>
      </c>
      <c r="Q71" s="9">
        <f t="shared" si="14"/>
        <v>60.05</v>
      </c>
      <c r="R71" s="9">
        <f t="shared" si="15"/>
        <v>71.75</v>
      </c>
      <c r="S71" s="9">
        <f t="shared" si="16"/>
        <v>70.150000000000006</v>
      </c>
      <c r="T71" s="9">
        <f t="shared" si="17"/>
        <v>66.75</v>
      </c>
      <c r="U71" s="8">
        <f t="shared" si="18"/>
        <v>67.316666666666677</v>
      </c>
      <c r="V71" s="8">
        <f t="shared" si="19"/>
        <v>67.175000000000011</v>
      </c>
    </row>
    <row r="72" spans="1:22" ht="13.5" x14ac:dyDescent="0.25">
      <c r="A72" s="3">
        <f>RSI!A72</f>
        <v>42109</v>
      </c>
      <c r="B72" s="2">
        <f>RSI!B72</f>
        <v>120.6168</v>
      </c>
      <c r="C72" s="2">
        <f>RSI!I72</f>
        <v>82.063180534143839</v>
      </c>
      <c r="D72" s="2">
        <f>MACD!E72</f>
        <v>-1.7756591407252529</v>
      </c>
      <c r="E72" s="2">
        <f>MACD!F72</f>
        <v>-0.4477400409775884</v>
      </c>
      <c r="F72" s="2">
        <f>'Moving Avg'!D72</f>
        <v>114.77466</v>
      </c>
      <c r="G72" s="2">
        <f>'Moving Avg'!F72</f>
        <v>110.69036499999997</v>
      </c>
      <c r="H72" s="2">
        <f>'Moving Avg'!G72</f>
        <v>110.11052600000002</v>
      </c>
      <c r="I72" s="2">
        <f>'Moving Avg'!H72</f>
        <v>0</v>
      </c>
      <c r="J72" s="6" t="str">
        <f>OBV!F72</f>
        <v>BULLISH</v>
      </c>
      <c r="K72" s="6" t="str">
        <f>OBV!G72</f>
        <v>WEAK</v>
      </c>
      <c r="L72" s="6" t="str">
        <f>OBV!H72</f>
        <v>CONFIRMED BULLISH</v>
      </c>
      <c r="M72" s="8">
        <f t="shared" si="10"/>
        <v>0</v>
      </c>
      <c r="N72" s="8">
        <f t="shared" si="11"/>
        <v>100</v>
      </c>
      <c r="O72" s="8">
        <f t="shared" si="12"/>
        <v>100</v>
      </c>
      <c r="P72" s="8">
        <f t="shared" si="13"/>
        <v>67</v>
      </c>
      <c r="Q72" s="9">
        <f t="shared" si="14"/>
        <v>60.05</v>
      </c>
      <c r="R72" s="9">
        <f t="shared" si="15"/>
        <v>71.75</v>
      </c>
      <c r="S72" s="9">
        <f t="shared" si="16"/>
        <v>70.150000000000006</v>
      </c>
      <c r="T72" s="9">
        <f t="shared" si="17"/>
        <v>66.75</v>
      </c>
      <c r="U72" s="8">
        <f t="shared" si="18"/>
        <v>67.316666666666677</v>
      </c>
      <c r="V72" s="8">
        <f t="shared" si="19"/>
        <v>67.175000000000011</v>
      </c>
    </row>
    <row r="73" spans="1:22" ht="13.5" x14ac:dyDescent="0.25">
      <c r="A73" s="3">
        <f>RSI!A73</f>
        <v>42110</v>
      </c>
      <c r="B73" s="2">
        <f>RSI!B73</f>
        <v>125.5617</v>
      </c>
      <c r="C73" s="2">
        <f>RSI!I73</f>
        <v>86.581079418056405</v>
      </c>
      <c r="D73" s="2">
        <f>MACD!E73</f>
        <v>-2.7479052351717286</v>
      </c>
      <c r="E73" s="2">
        <f>MACD!F73</f>
        <v>-0.90777307981641653</v>
      </c>
      <c r="F73" s="2">
        <f>'Moving Avg'!D73</f>
        <v>117.73736000000001</v>
      </c>
      <c r="G73" s="2">
        <f>'Moving Avg'!F73</f>
        <v>111.43103999999998</v>
      </c>
      <c r="H73" s="2">
        <f>'Moving Avg'!G73</f>
        <v>110.44912000000004</v>
      </c>
      <c r="I73" s="2">
        <f>'Moving Avg'!H73</f>
        <v>0</v>
      </c>
      <c r="J73" s="6" t="str">
        <f>OBV!F73</f>
        <v>BULLISH</v>
      </c>
      <c r="K73" s="6" t="str">
        <f>OBV!G73</f>
        <v>WEAK</v>
      </c>
      <c r="L73" s="6" t="str">
        <f>OBV!H73</f>
        <v>CONFIRMED BULLISH</v>
      </c>
      <c r="M73" s="8">
        <f t="shared" si="10"/>
        <v>0</v>
      </c>
      <c r="N73" s="8">
        <f t="shared" si="11"/>
        <v>100</v>
      </c>
      <c r="O73" s="8">
        <f t="shared" si="12"/>
        <v>100</v>
      </c>
      <c r="P73" s="8">
        <f t="shared" si="13"/>
        <v>67</v>
      </c>
      <c r="Q73" s="9">
        <f t="shared" si="14"/>
        <v>60.05</v>
      </c>
      <c r="R73" s="9">
        <f t="shared" si="15"/>
        <v>71.75</v>
      </c>
      <c r="S73" s="9">
        <f t="shared" si="16"/>
        <v>70.150000000000006</v>
      </c>
      <c r="T73" s="9">
        <f t="shared" si="17"/>
        <v>66.75</v>
      </c>
      <c r="U73" s="8">
        <f t="shared" si="18"/>
        <v>67.316666666666677</v>
      </c>
      <c r="V73" s="8">
        <f t="shared" si="19"/>
        <v>67.175000000000011</v>
      </c>
    </row>
    <row r="74" spans="1:22" ht="13.5" x14ac:dyDescent="0.25">
      <c r="A74" s="3">
        <f>RSI!A74</f>
        <v>42111</v>
      </c>
      <c r="B74" s="2">
        <f>RSI!B74</f>
        <v>124.8563</v>
      </c>
      <c r="C74" s="2">
        <f>RSI!I74</f>
        <v>83.355641457122573</v>
      </c>
      <c r="D74" s="2">
        <f>MACD!E74</f>
        <v>-3.65501536346828</v>
      </c>
      <c r="E74" s="2">
        <f>MACD!F74</f>
        <v>-1.4572215365467893</v>
      </c>
      <c r="F74" s="2">
        <f>'Moving Avg'!D74</f>
        <v>120.48844000000001</v>
      </c>
      <c r="G74" s="2">
        <f>'Moving Avg'!F74</f>
        <v>112.30221499999998</v>
      </c>
      <c r="H74" s="2">
        <f>'Moving Avg'!G74</f>
        <v>110.76514000000003</v>
      </c>
      <c r="I74" s="2">
        <f>'Moving Avg'!H74</f>
        <v>0</v>
      </c>
      <c r="J74" s="6" t="str">
        <f>OBV!F74</f>
        <v>BULLISH</v>
      </c>
      <c r="K74" s="6" t="str">
        <f>OBV!G74</f>
        <v>WEAK</v>
      </c>
      <c r="L74" s="6" t="str">
        <f>OBV!H74</f>
        <v>CONFIRMED BULLISH</v>
      </c>
      <c r="M74" s="8">
        <f t="shared" si="10"/>
        <v>0</v>
      </c>
      <c r="N74" s="8">
        <f t="shared" si="11"/>
        <v>100</v>
      </c>
      <c r="O74" s="8">
        <f t="shared" si="12"/>
        <v>100</v>
      </c>
      <c r="P74" s="8">
        <f t="shared" si="13"/>
        <v>67</v>
      </c>
      <c r="Q74" s="9">
        <f t="shared" si="14"/>
        <v>60.05</v>
      </c>
      <c r="R74" s="9">
        <f t="shared" si="15"/>
        <v>71.75</v>
      </c>
      <c r="S74" s="9">
        <f t="shared" si="16"/>
        <v>70.150000000000006</v>
      </c>
      <c r="T74" s="9">
        <f t="shared" si="17"/>
        <v>66.75</v>
      </c>
      <c r="U74" s="8">
        <f t="shared" si="18"/>
        <v>67.316666666666677</v>
      </c>
      <c r="V74" s="8">
        <f t="shared" si="19"/>
        <v>67.175000000000011</v>
      </c>
    </row>
    <row r="75" spans="1:22" ht="13.5" x14ac:dyDescent="0.25">
      <c r="A75" s="3">
        <f>RSI!A75</f>
        <v>42114</v>
      </c>
      <c r="B75" s="2">
        <f>RSI!B75</f>
        <v>125.49120000000001</v>
      </c>
      <c r="C75" s="2">
        <f>RSI!I75</f>
        <v>83.93571318856722</v>
      </c>
      <c r="D75" s="2">
        <f>MACD!E75</f>
        <v>-4.600195488333469</v>
      </c>
      <c r="E75" s="2">
        <f>MACD!F75</f>
        <v>-2.0858163269041254</v>
      </c>
      <c r="F75" s="2">
        <f>'Moving Avg'!D75</f>
        <v>122.72598000000001</v>
      </c>
      <c r="G75" s="2">
        <f>'Moving Avg'!F75</f>
        <v>113.09226999999998</v>
      </c>
      <c r="H75" s="2">
        <f>'Moving Avg'!G75</f>
        <v>111.10232400000002</v>
      </c>
      <c r="I75" s="2">
        <f>'Moving Avg'!H75</f>
        <v>0</v>
      </c>
      <c r="J75" s="6" t="str">
        <f>OBV!F75</f>
        <v>BULLISH</v>
      </c>
      <c r="K75" s="6" t="str">
        <f>OBV!G75</f>
        <v>STRONG</v>
      </c>
      <c r="L75" s="6" t="str">
        <f>OBV!H75</f>
        <v>CONFIRMED BULLISH</v>
      </c>
      <c r="M75" s="8">
        <f t="shared" si="10"/>
        <v>0</v>
      </c>
      <c r="N75" s="8">
        <f t="shared" si="11"/>
        <v>100</v>
      </c>
      <c r="O75" s="8">
        <f t="shared" si="12"/>
        <v>100</v>
      </c>
      <c r="P75" s="8">
        <f t="shared" si="13"/>
        <v>100</v>
      </c>
      <c r="Q75" s="9">
        <f t="shared" si="14"/>
        <v>65</v>
      </c>
      <c r="R75" s="9">
        <f t="shared" si="15"/>
        <v>80</v>
      </c>
      <c r="S75" s="9">
        <f t="shared" si="16"/>
        <v>85</v>
      </c>
      <c r="T75" s="9">
        <f t="shared" si="17"/>
        <v>75</v>
      </c>
      <c r="U75" s="8">
        <f t="shared" si="18"/>
        <v>76.666666666666671</v>
      </c>
      <c r="V75" s="8">
        <f t="shared" si="19"/>
        <v>76.25</v>
      </c>
    </row>
    <row r="76" spans="1:22" ht="13.5" x14ac:dyDescent="0.25">
      <c r="A76" s="3">
        <f>RSI!A76</f>
        <v>42115</v>
      </c>
      <c r="B76" s="2">
        <f>RSI!B76</f>
        <v>125.858</v>
      </c>
      <c r="C76" s="2">
        <f>RSI!I76</f>
        <v>84.276645780918827</v>
      </c>
      <c r="D76" s="2">
        <f>MACD!E76</f>
        <v>-5.4995566062382863</v>
      </c>
      <c r="E76" s="2">
        <f>MACD!F76</f>
        <v>-2.7685643827709576</v>
      </c>
      <c r="F76" s="2">
        <f>'Moving Avg'!D76</f>
        <v>124.4768</v>
      </c>
      <c r="G76" s="2">
        <f>'Moving Avg'!F76</f>
        <v>113.9183</v>
      </c>
      <c r="H76" s="2">
        <f>'Moving Avg'!G76</f>
        <v>111.47506000000003</v>
      </c>
      <c r="I76" s="2">
        <f>'Moving Avg'!H76</f>
        <v>0</v>
      </c>
      <c r="J76" s="6" t="str">
        <f>OBV!F76</f>
        <v>BULLISH</v>
      </c>
      <c r="K76" s="6" t="str">
        <f>OBV!G76</f>
        <v>STRONG</v>
      </c>
      <c r="L76" s="6" t="str">
        <f>OBV!H76</f>
        <v>CONFIRMED BULLISH</v>
      </c>
      <c r="M76" s="8">
        <f t="shared" si="10"/>
        <v>0</v>
      </c>
      <c r="N76" s="8">
        <f t="shared" si="11"/>
        <v>100</v>
      </c>
      <c r="O76" s="8">
        <f t="shared" si="12"/>
        <v>100</v>
      </c>
      <c r="P76" s="8">
        <f t="shared" si="13"/>
        <v>100</v>
      </c>
      <c r="Q76" s="9">
        <f t="shared" si="14"/>
        <v>65</v>
      </c>
      <c r="R76" s="9">
        <f t="shared" si="15"/>
        <v>80</v>
      </c>
      <c r="S76" s="9">
        <f t="shared" si="16"/>
        <v>85</v>
      </c>
      <c r="T76" s="9">
        <f t="shared" si="17"/>
        <v>75</v>
      </c>
      <c r="U76" s="8">
        <f t="shared" si="18"/>
        <v>76.666666666666671</v>
      </c>
      <c r="V76" s="8">
        <f t="shared" si="19"/>
        <v>76.25</v>
      </c>
    </row>
    <row r="77" spans="1:22" ht="13.5" x14ac:dyDescent="0.25">
      <c r="A77" s="3">
        <f>RSI!A77</f>
        <v>42116</v>
      </c>
      <c r="B77" s="2">
        <f>RSI!B77</f>
        <v>126.9725</v>
      </c>
      <c r="C77" s="2">
        <f>RSI!I77</f>
        <v>85.29765378330984</v>
      </c>
      <c r="D77" s="2">
        <f>MACD!E77</f>
        <v>-6.4123357543832071</v>
      </c>
      <c r="E77" s="2">
        <f>MACD!F77</f>
        <v>-3.4973186570934076</v>
      </c>
      <c r="F77" s="2">
        <f>'Moving Avg'!D77</f>
        <v>125.74794</v>
      </c>
      <c r="G77" s="2">
        <f>'Moving Avg'!F77</f>
        <v>114.87059499999998</v>
      </c>
      <c r="H77" s="2">
        <f>'Moving Avg'!G77</f>
        <v>111.85597800000001</v>
      </c>
      <c r="I77" s="2">
        <f>'Moving Avg'!H77</f>
        <v>0</v>
      </c>
      <c r="J77" s="6" t="str">
        <f>OBV!F77</f>
        <v>BULLISH</v>
      </c>
      <c r="K77" s="6" t="str">
        <f>OBV!G77</f>
        <v>STRONG</v>
      </c>
      <c r="L77" s="6" t="str">
        <f>OBV!H77</f>
        <v>CONFIRMED BULLISH</v>
      </c>
      <c r="M77" s="8">
        <f t="shared" si="10"/>
        <v>0</v>
      </c>
      <c r="N77" s="8">
        <f t="shared" si="11"/>
        <v>100</v>
      </c>
      <c r="O77" s="8">
        <f t="shared" si="12"/>
        <v>100</v>
      </c>
      <c r="P77" s="8">
        <f t="shared" si="13"/>
        <v>100</v>
      </c>
      <c r="Q77" s="9">
        <f t="shared" si="14"/>
        <v>65</v>
      </c>
      <c r="R77" s="9">
        <f t="shared" si="15"/>
        <v>80</v>
      </c>
      <c r="S77" s="9">
        <f t="shared" si="16"/>
        <v>85</v>
      </c>
      <c r="T77" s="9">
        <f t="shared" si="17"/>
        <v>75</v>
      </c>
      <c r="U77" s="8">
        <f t="shared" si="18"/>
        <v>76.666666666666671</v>
      </c>
      <c r="V77" s="8">
        <f t="shared" si="19"/>
        <v>76.25</v>
      </c>
    </row>
    <row r="78" spans="1:22" ht="13.5" x14ac:dyDescent="0.25">
      <c r="A78" s="3">
        <f>RSI!A78</f>
        <v>42117</v>
      </c>
      <c r="B78" s="2">
        <f>RSI!B78</f>
        <v>126.9443</v>
      </c>
      <c r="C78" s="2">
        <f>RSI!I78</f>
        <v>85.146990658786777</v>
      </c>
      <c r="D78" s="2">
        <f>MACD!E78</f>
        <v>-7.0362358191191703</v>
      </c>
      <c r="E78" s="2">
        <f>MACD!F78</f>
        <v>-4.2051020894985607</v>
      </c>
      <c r="F78" s="2">
        <f>'Moving Avg'!D78</f>
        <v>126.02446</v>
      </c>
      <c r="G78" s="2">
        <f>'Moving Avg'!F78</f>
        <v>115.75093999999999</v>
      </c>
      <c r="H78" s="2">
        <f>'Moving Avg'!G78</f>
        <v>112.21517000000001</v>
      </c>
      <c r="I78" s="2">
        <f>'Moving Avg'!H78</f>
        <v>0</v>
      </c>
      <c r="J78" s="6" t="str">
        <f>OBV!F78</f>
        <v>BEARISH</v>
      </c>
      <c r="K78" s="6" t="str">
        <f>OBV!G78</f>
        <v>WEAK</v>
      </c>
      <c r="L78" s="6" t="str">
        <f>OBV!H78</f>
        <v>BEARISH DIVERGENCE</v>
      </c>
      <c r="M78" s="8">
        <f t="shared" si="10"/>
        <v>0</v>
      </c>
      <c r="N78" s="8">
        <f t="shared" si="11"/>
        <v>100</v>
      </c>
      <c r="O78" s="8">
        <f t="shared" si="12"/>
        <v>100</v>
      </c>
      <c r="P78" s="8">
        <f t="shared" si="13"/>
        <v>0</v>
      </c>
      <c r="Q78" s="9">
        <f t="shared" si="14"/>
        <v>50</v>
      </c>
      <c r="R78" s="9">
        <f t="shared" si="15"/>
        <v>55</v>
      </c>
      <c r="S78" s="9">
        <f t="shared" si="16"/>
        <v>40</v>
      </c>
      <c r="T78" s="9">
        <f t="shared" si="17"/>
        <v>50</v>
      </c>
      <c r="U78" s="8">
        <f t="shared" si="18"/>
        <v>48.333333333333336</v>
      </c>
      <c r="V78" s="8">
        <f t="shared" si="19"/>
        <v>48.75</v>
      </c>
    </row>
    <row r="79" spans="1:22" ht="13.5" x14ac:dyDescent="0.25">
      <c r="A79" s="3">
        <f>RSI!A79</f>
        <v>42118</v>
      </c>
      <c r="B79" s="2">
        <f>RSI!B79</f>
        <v>126.9725</v>
      </c>
      <c r="C79" s="2">
        <f>RSI!I79</f>
        <v>85.175190307262795</v>
      </c>
      <c r="D79" s="2">
        <f>MACD!E79</f>
        <v>-7.5772596781673514</v>
      </c>
      <c r="E79" s="2">
        <f>MACD!F79</f>
        <v>-4.879533607232319</v>
      </c>
      <c r="F79" s="2">
        <f>'Moving Avg'!D79</f>
        <v>126.44769999999998</v>
      </c>
      <c r="G79" s="2">
        <f>'Moving Avg'!F79</f>
        <v>116.63269499999998</v>
      </c>
      <c r="H79" s="2">
        <f>'Moving Avg'!G79</f>
        <v>112.56787200000001</v>
      </c>
      <c r="I79" s="2">
        <f>'Moving Avg'!H79</f>
        <v>0</v>
      </c>
      <c r="J79" s="6" t="str">
        <f>OBV!F79</f>
        <v>BULLISH</v>
      </c>
      <c r="K79" s="6" t="str">
        <f>OBV!G79</f>
        <v>STRONG</v>
      </c>
      <c r="L79" s="6" t="str">
        <f>OBV!H79</f>
        <v>CONFIRMED BULLISH</v>
      </c>
      <c r="M79" s="8">
        <f t="shared" si="10"/>
        <v>0</v>
      </c>
      <c r="N79" s="8">
        <f t="shared" si="11"/>
        <v>100</v>
      </c>
      <c r="O79" s="8">
        <f t="shared" si="12"/>
        <v>100</v>
      </c>
      <c r="P79" s="8">
        <f t="shared" si="13"/>
        <v>100</v>
      </c>
      <c r="Q79" s="9">
        <f t="shared" si="14"/>
        <v>65</v>
      </c>
      <c r="R79" s="9">
        <f t="shared" si="15"/>
        <v>80</v>
      </c>
      <c r="S79" s="9">
        <f t="shared" si="16"/>
        <v>85</v>
      </c>
      <c r="T79" s="9">
        <f t="shared" si="17"/>
        <v>75</v>
      </c>
      <c r="U79" s="8">
        <f t="shared" si="18"/>
        <v>76.666666666666671</v>
      </c>
      <c r="V79" s="8">
        <f t="shared" si="19"/>
        <v>76.25</v>
      </c>
    </row>
    <row r="80" spans="1:22" ht="13.5" x14ac:dyDescent="0.25">
      <c r="A80" s="3">
        <f>RSI!A80</f>
        <v>42121</v>
      </c>
      <c r="B80" s="2">
        <f>RSI!B80</f>
        <v>123.8828</v>
      </c>
      <c r="C80" s="2">
        <f>RSI!I80</f>
        <v>69.586602858932636</v>
      </c>
      <c r="D80" s="2">
        <f>MACD!E80</f>
        <v>-7.3740868078698725</v>
      </c>
      <c r="E80" s="2">
        <f>MACD!F80</f>
        <v>-5.3784442473598304</v>
      </c>
      <c r="F80" s="2">
        <f>'Moving Avg'!D80</f>
        <v>126.12602</v>
      </c>
      <c r="G80" s="2">
        <f>'Moving Avg'!F80</f>
        <v>117.35996499999999</v>
      </c>
      <c r="H80" s="2">
        <f>'Moving Avg'!G80</f>
        <v>112.83761800000001</v>
      </c>
      <c r="I80" s="2">
        <f>'Moving Avg'!H80</f>
        <v>0</v>
      </c>
      <c r="J80" s="6" t="str">
        <f>OBV!F80</f>
        <v>BULLISH</v>
      </c>
      <c r="K80" s="6" t="str">
        <f>OBV!G80</f>
        <v>STRONG</v>
      </c>
      <c r="L80" s="6" t="str">
        <f>OBV!H80</f>
        <v>BULLISH DIVERGENCE</v>
      </c>
      <c r="M80" s="8">
        <f t="shared" si="10"/>
        <v>25</v>
      </c>
      <c r="N80" s="8">
        <f t="shared" si="11"/>
        <v>100</v>
      </c>
      <c r="O80" s="8">
        <f t="shared" si="12"/>
        <v>100</v>
      </c>
      <c r="P80" s="8">
        <f t="shared" si="13"/>
        <v>83</v>
      </c>
      <c r="Q80" s="9">
        <f t="shared" si="14"/>
        <v>71.2</v>
      </c>
      <c r="R80" s="9">
        <f t="shared" si="15"/>
        <v>80.75</v>
      </c>
      <c r="S80" s="9">
        <f t="shared" si="16"/>
        <v>81.099999999999994</v>
      </c>
      <c r="T80" s="9">
        <f t="shared" si="17"/>
        <v>77</v>
      </c>
      <c r="U80" s="8">
        <f t="shared" si="18"/>
        <v>77.683333333333323</v>
      </c>
      <c r="V80" s="8">
        <f t="shared" si="19"/>
        <v>77.512499999999989</v>
      </c>
    </row>
    <row r="81" spans="1:22" ht="13.5" x14ac:dyDescent="0.25">
      <c r="A81" s="3">
        <f>RSI!A81</f>
        <v>42122</v>
      </c>
      <c r="B81" s="2">
        <f>RSI!B81</f>
        <v>124.78570000000001</v>
      </c>
      <c r="C81" s="2">
        <f>RSI!I81</f>
        <v>71.242930687782135</v>
      </c>
      <c r="D81" s="2">
        <f>MACD!E81</f>
        <v>-6.8760871310514062</v>
      </c>
      <c r="E81" s="2">
        <f>MACD!F81</f>
        <v>-5.6779728240981457</v>
      </c>
      <c r="F81" s="2">
        <f>'Moving Avg'!D81</f>
        <v>125.91156000000001</v>
      </c>
      <c r="G81" s="2">
        <f>'Moving Avg'!F81</f>
        <v>118.13237999999997</v>
      </c>
      <c r="H81" s="2">
        <f>'Moving Avg'!G81</f>
        <v>113.118368</v>
      </c>
      <c r="I81" s="2">
        <f>'Moving Avg'!H81</f>
        <v>0</v>
      </c>
      <c r="J81" s="6" t="str">
        <f>OBV!F81</f>
        <v>BULLISH</v>
      </c>
      <c r="K81" s="6" t="str">
        <f>OBV!G81</f>
        <v>NEUTRAL</v>
      </c>
      <c r="L81" s="6" t="str">
        <f>OBV!H81</f>
        <v>BULLISH DIVERGENCE</v>
      </c>
      <c r="M81" s="8">
        <f t="shared" si="10"/>
        <v>0</v>
      </c>
      <c r="N81" s="8">
        <f t="shared" si="11"/>
        <v>100</v>
      </c>
      <c r="O81" s="8">
        <f t="shared" si="12"/>
        <v>100</v>
      </c>
      <c r="P81" s="8">
        <f t="shared" si="13"/>
        <v>66.5</v>
      </c>
      <c r="Q81" s="9">
        <f t="shared" si="14"/>
        <v>59.975000000000001</v>
      </c>
      <c r="R81" s="9">
        <f t="shared" si="15"/>
        <v>71.625</v>
      </c>
      <c r="S81" s="9">
        <f t="shared" si="16"/>
        <v>69.924999999999997</v>
      </c>
      <c r="T81" s="9">
        <f t="shared" si="17"/>
        <v>66.625</v>
      </c>
      <c r="U81" s="8">
        <f t="shared" si="18"/>
        <v>67.174999999999997</v>
      </c>
      <c r="V81" s="8">
        <f t="shared" si="19"/>
        <v>67.037499999999994</v>
      </c>
    </row>
    <row r="82" spans="1:22" ht="13.5" x14ac:dyDescent="0.25">
      <c r="A82" s="3">
        <f>RSI!A82</f>
        <v>42123</v>
      </c>
      <c r="B82" s="2">
        <f>RSI!B82</f>
        <v>124.15089999999999</v>
      </c>
      <c r="C82" s="2">
        <f>RSI!I82</f>
        <v>68.421584108470867</v>
      </c>
      <c r="D82" s="2">
        <f>MACD!E82</f>
        <v>-5.9076299810534323</v>
      </c>
      <c r="E82" s="2">
        <f>MACD!F82</f>
        <v>-5.7239042554892041</v>
      </c>
      <c r="F82" s="2">
        <f>'Moving Avg'!D82</f>
        <v>125.34724000000001</v>
      </c>
      <c r="G82" s="2">
        <f>'Moving Avg'!F82</f>
        <v>118.85542000000001</v>
      </c>
      <c r="H82" s="2">
        <f>'Moving Avg'!G82</f>
        <v>113.386422</v>
      </c>
      <c r="I82" s="2">
        <f>'Moving Avg'!H82</f>
        <v>0</v>
      </c>
      <c r="J82" s="6" t="str">
        <f>OBV!F82</f>
        <v>BEARISH</v>
      </c>
      <c r="K82" s="6" t="str">
        <f>OBV!G82</f>
        <v>WEAK</v>
      </c>
      <c r="L82" s="6" t="str">
        <f>OBV!H82</f>
        <v>CONFIRMED BEARISH</v>
      </c>
      <c r="M82" s="8">
        <f t="shared" si="10"/>
        <v>25</v>
      </c>
      <c r="N82" s="8">
        <f t="shared" si="11"/>
        <v>100</v>
      </c>
      <c r="O82" s="8">
        <f t="shared" si="12"/>
        <v>100</v>
      </c>
      <c r="P82" s="8">
        <f t="shared" si="13"/>
        <v>0</v>
      </c>
      <c r="Q82" s="9">
        <f t="shared" si="14"/>
        <v>58.75</v>
      </c>
      <c r="R82" s="9">
        <f t="shared" si="15"/>
        <v>60</v>
      </c>
      <c r="S82" s="9">
        <f t="shared" si="16"/>
        <v>43.75</v>
      </c>
      <c r="T82" s="9">
        <f t="shared" si="17"/>
        <v>56.25</v>
      </c>
      <c r="U82" s="8">
        <f t="shared" si="18"/>
        <v>54.166666666666664</v>
      </c>
      <c r="V82" s="8">
        <f t="shared" si="19"/>
        <v>54.6875</v>
      </c>
    </row>
    <row r="83" spans="1:22" ht="13.5" x14ac:dyDescent="0.25">
      <c r="A83" s="3">
        <f>RSI!A83</f>
        <v>42124</v>
      </c>
      <c r="B83" s="2">
        <f>RSI!B83</f>
        <v>124.15089999999999</v>
      </c>
      <c r="C83" s="2">
        <f>RSI!I83</f>
        <v>68.421584108470867</v>
      </c>
      <c r="D83" s="2">
        <f>MACD!E83</f>
        <v>-4.3610646358293366</v>
      </c>
      <c r="E83" s="2">
        <f>MACD!F83</f>
        <v>-5.451336331557231</v>
      </c>
      <c r="F83" s="2">
        <f>'Moving Avg'!D83</f>
        <v>124.78856</v>
      </c>
      <c r="G83" s="2">
        <f>'Moving Avg'!F83</f>
        <v>119.56082499999999</v>
      </c>
      <c r="H83" s="2">
        <f>'Moving Avg'!G83</f>
        <v>113.65447599999999</v>
      </c>
      <c r="I83" s="2">
        <f>'Moving Avg'!H83</f>
        <v>0</v>
      </c>
      <c r="J83" s="6" t="str">
        <f>OBV!F83</f>
        <v>BULLISH</v>
      </c>
      <c r="K83" s="6" t="str">
        <f>OBV!G83</f>
        <v>STRONG</v>
      </c>
      <c r="L83" s="6" t="str">
        <f>OBV!H83</f>
        <v>BULLISH DIVERGENCE</v>
      </c>
      <c r="M83" s="8">
        <f t="shared" si="10"/>
        <v>25</v>
      </c>
      <c r="N83" s="8">
        <f t="shared" si="11"/>
        <v>0</v>
      </c>
      <c r="O83" s="8">
        <f t="shared" si="12"/>
        <v>100</v>
      </c>
      <c r="P83" s="8">
        <f t="shared" si="13"/>
        <v>83</v>
      </c>
      <c r="Q83" s="9">
        <f t="shared" si="14"/>
        <v>36.200000000000003</v>
      </c>
      <c r="R83" s="9">
        <f t="shared" si="15"/>
        <v>60.75</v>
      </c>
      <c r="S83" s="9">
        <f t="shared" si="16"/>
        <v>66.099999999999994</v>
      </c>
      <c r="T83" s="9">
        <f t="shared" si="17"/>
        <v>52</v>
      </c>
      <c r="U83" s="8">
        <f t="shared" si="18"/>
        <v>54.35</v>
      </c>
      <c r="V83" s="8">
        <f t="shared" si="19"/>
        <v>53.762500000000003</v>
      </c>
    </row>
    <row r="84" spans="1:22" ht="13.5" x14ac:dyDescent="0.25">
      <c r="A84" s="3">
        <f>RSI!A84</f>
        <v>42128</v>
      </c>
      <c r="B84" s="2">
        <f>RSI!B84</f>
        <v>124.50360000000001</v>
      </c>
      <c r="C84" s="2">
        <f>RSI!I84</f>
        <v>69.207361403212531</v>
      </c>
      <c r="D84" s="2">
        <f>MACD!E84</f>
        <v>-3.2182409079662477</v>
      </c>
      <c r="E84" s="2">
        <f>MACD!F84</f>
        <v>-5.0047172468390348</v>
      </c>
      <c r="F84" s="2">
        <f>'Moving Avg'!D84</f>
        <v>124.29477999999999</v>
      </c>
      <c r="G84" s="2">
        <f>'Moving Avg'!F84</f>
        <v>120.30079500000002</v>
      </c>
      <c r="H84" s="2">
        <f>'Moving Avg'!G84</f>
        <v>113.92958399999999</v>
      </c>
      <c r="I84" s="2">
        <f>'Moving Avg'!H84</f>
        <v>0</v>
      </c>
      <c r="J84" s="6" t="str">
        <f>OBV!F84</f>
        <v>BULLISH</v>
      </c>
      <c r="K84" s="6" t="str">
        <f>OBV!G84</f>
        <v>STRONG</v>
      </c>
      <c r="L84" s="6" t="str">
        <f>OBV!H84</f>
        <v>BULLISH DIVERGENCE</v>
      </c>
      <c r="M84" s="8">
        <f t="shared" si="10"/>
        <v>25</v>
      </c>
      <c r="N84" s="8">
        <f t="shared" si="11"/>
        <v>0</v>
      </c>
      <c r="O84" s="8">
        <f t="shared" si="12"/>
        <v>100</v>
      </c>
      <c r="P84" s="8">
        <f t="shared" si="13"/>
        <v>83</v>
      </c>
      <c r="Q84" s="9">
        <f t="shared" si="14"/>
        <v>36.200000000000003</v>
      </c>
      <c r="R84" s="9">
        <f t="shared" si="15"/>
        <v>60.75</v>
      </c>
      <c r="S84" s="9">
        <f t="shared" si="16"/>
        <v>66.099999999999994</v>
      </c>
      <c r="T84" s="9">
        <f t="shared" si="17"/>
        <v>52</v>
      </c>
      <c r="U84" s="8">
        <f t="shared" si="18"/>
        <v>54.35</v>
      </c>
      <c r="V84" s="8">
        <f t="shared" si="19"/>
        <v>53.762500000000003</v>
      </c>
    </row>
    <row r="85" spans="1:22" ht="13.5" x14ac:dyDescent="0.25">
      <c r="A85" s="3">
        <f>RSI!A85</f>
        <v>42129</v>
      </c>
      <c r="B85" s="2">
        <f>RSI!B85</f>
        <v>124.15089999999999</v>
      </c>
      <c r="C85" s="2">
        <f>RSI!I85</f>
        <v>67.40118019330346</v>
      </c>
      <c r="D85" s="2">
        <f>MACD!E85</f>
        <v>-2.158368860119495</v>
      </c>
      <c r="E85" s="2">
        <f>MACD!F85</f>
        <v>-4.4354475694951274</v>
      </c>
      <c r="F85" s="2">
        <f>'Moving Avg'!D85</f>
        <v>124.3484</v>
      </c>
      <c r="G85" s="2">
        <f>'Moving Avg'!F85</f>
        <v>121.04147</v>
      </c>
      <c r="H85" s="2">
        <f>'Moving Avg'!G85</f>
        <v>114.23996199999998</v>
      </c>
      <c r="I85" s="2">
        <f>'Moving Avg'!H85</f>
        <v>0</v>
      </c>
      <c r="J85" s="6" t="str">
        <f>OBV!F85</f>
        <v>BULLISH</v>
      </c>
      <c r="K85" s="6" t="str">
        <f>OBV!G85</f>
        <v>STRONG</v>
      </c>
      <c r="L85" s="6" t="str">
        <f>OBV!H85</f>
        <v>CONFIRMED BULLISH</v>
      </c>
      <c r="M85" s="8">
        <f t="shared" si="10"/>
        <v>25</v>
      </c>
      <c r="N85" s="8">
        <f t="shared" si="11"/>
        <v>0</v>
      </c>
      <c r="O85" s="8">
        <f t="shared" si="12"/>
        <v>100</v>
      </c>
      <c r="P85" s="8">
        <f t="shared" si="13"/>
        <v>100</v>
      </c>
      <c r="Q85" s="9">
        <f t="shared" si="14"/>
        <v>38.75</v>
      </c>
      <c r="R85" s="9">
        <f t="shared" si="15"/>
        <v>65</v>
      </c>
      <c r="S85" s="9">
        <f t="shared" si="16"/>
        <v>73.75</v>
      </c>
      <c r="T85" s="9">
        <f t="shared" si="17"/>
        <v>56.25</v>
      </c>
      <c r="U85" s="8">
        <f t="shared" si="18"/>
        <v>59.166666666666664</v>
      </c>
      <c r="V85" s="8">
        <f t="shared" si="19"/>
        <v>58.4375</v>
      </c>
    </row>
    <row r="86" spans="1:22" ht="13.5" x14ac:dyDescent="0.25">
      <c r="A86" s="3">
        <f>RSI!A86</f>
        <v>42130</v>
      </c>
      <c r="B86" s="2">
        <f>RSI!B86</f>
        <v>124.15089999999999</v>
      </c>
      <c r="C86" s="2">
        <f>RSI!I86</f>
        <v>67.40118019330346</v>
      </c>
      <c r="D86" s="2">
        <f>MACD!E86</f>
        <v>-1.2316831376171109</v>
      </c>
      <c r="E86" s="2">
        <f>MACD!F86</f>
        <v>-3.7946946831195243</v>
      </c>
      <c r="F86" s="2">
        <f>'Moving Avg'!D86</f>
        <v>124.22143999999999</v>
      </c>
      <c r="G86" s="2">
        <f>'Moving Avg'!F86</f>
        <v>121.78214500000001</v>
      </c>
      <c r="H86" s="2">
        <f>'Moving Avg'!G86</f>
        <v>114.53623199999998</v>
      </c>
      <c r="I86" s="2">
        <f>'Moving Avg'!H86</f>
        <v>0</v>
      </c>
      <c r="J86" s="6" t="str">
        <f>OBV!F86</f>
        <v>BULLISH</v>
      </c>
      <c r="K86" s="6" t="str">
        <f>OBV!G86</f>
        <v>NEUTRAL</v>
      </c>
      <c r="L86" s="6" t="str">
        <f>OBV!H86</f>
        <v>BULLISH DIVERGENCE</v>
      </c>
      <c r="M86" s="8">
        <f t="shared" si="10"/>
        <v>25</v>
      </c>
      <c r="N86" s="8">
        <f t="shared" si="11"/>
        <v>0</v>
      </c>
      <c r="O86" s="8">
        <f t="shared" si="12"/>
        <v>100</v>
      </c>
      <c r="P86" s="8">
        <f t="shared" si="13"/>
        <v>66.5</v>
      </c>
      <c r="Q86" s="9">
        <f t="shared" si="14"/>
        <v>33.725000000000001</v>
      </c>
      <c r="R86" s="9">
        <f t="shared" si="15"/>
        <v>56.625</v>
      </c>
      <c r="S86" s="9">
        <f t="shared" si="16"/>
        <v>58.674999999999997</v>
      </c>
      <c r="T86" s="9">
        <f t="shared" si="17"/>
        <v>47.875</v>
      </c>
      <c r="U86" s="8">
        <f t="shared" si="18"/>
        <v>49.67499999999999</v>
      </c>
      <c r="V86" s="8">
        <f t="shared" si="19"/>
        <v>49.224999999999994</v>
      </c>
    </row>
    <row r="87" spans="1:22" ht="13.5" x14ac:dyDescent="0.25">
      <c r="A87" s="3">
        <f>RSI!A87</f>
        <v>42131</v>
      </c>
      <c r="B87" s="2">
        <f>RSI!B87</f>
        <v>125.06789999999999</v>
      </c>
      <c r="C87" s="2">
        <f>RSI!I87</f>
        <v>69.779366301077346</v>
      </c>
      <c r="D87" s="2">
        <f>MACD!E87</f>
        <v>-0.36862129648142172</v>
      </c>
      <c r="E87" s="2">
        <f>MACD!F87</f>
        <v>-3.1094800057919039</v>
      </c>
      <c r="F87" s="2">
        <f>'Moving Avg'!D87</f>
        <v>124.40483999999999</v>
      </c>
      <c r="G87" s="2">
        <f>'Moving Avg'!F87</f>
        <v>122.56867000000003</v>
      </c>
      <c r="H87" s="2">
        <f>'Moving Avg'!G87</f>
        <v>114.86494999999996</v>
      </c>
      <c r="I87" s="2">
        <f>'Moving Avg'!H87</f>
        <v>0</v>
      </c>
      <c r="J87" s="6" t="str">
        <f>OBV!F87</f>
        <v>BULLISH</v>
      </c>
      <c r="K87" s="6" t="str">
        <f>OBV!G87</f>
        <v>STRONG</v>
      </c>
      <c r="L87" s="6" t="str">
        <f>OBV!H87</f>
        <v>CONFIRMED BULLISH</v>
      </c>
      <c r="M87" s="8">
        <f t="shared" si="10"/>
        <v>25</v>
      </c>
      <c r="N87" s="8">
        <f t="shared" si="11"/>
        <v>0</v>
      </c>
      <c r="O87" s="8">
        <f t="shared" si="12"/>
        <v>100</v>
      </c>
      <c r="P87" s="8">
        <f t="shared" si="13"/>
        <v>100</v>
      </c>
      <c r="Q87" s="9">
        <f t="shared" si="14"/>
        <v>38.75</v>
      </c>
      <c r="R87" s="9">
        <f t="shared" si="15"/>
        <v>65</v>
      </c>
      <c r="S87" s="9">
        <f t="shared" si="16"/>
        <v>73.75</v>
      </c>
      <c r="T87" s="9">
        <f t="shared" si="17"/>
        <v>56.25</v>
      </c>
      <c r="U87" s="8">
        <f t="shared" si="18"/>
        <v>59.166666666666664</v>
      </c>
      <c r="V87" s="8">
        <f t="shared" si="19"/>
        <v>58.4375</v>
      </c>
    </row>
    <row r="88" spans="1:22" ht="13.5" x14ac:dyDescent="0.25">
      <c r="A88" s="3">
        <f>RSI!A88</f>
        <v>42132</v>
      </c>
      <c r="B88" s="2">
        <f>RSI!B88</f>
        <v>125.13849999999999</v>
      </c>
      <c r="C88" s="2">
        <f>RSI!I88</f>
        <v>69.96106363718053</v>
      </c>
      <c r="D88" s="2">
        <f>MACD!E88</f>
        <v>0.32390432032268279</v>
      </c>
      <c r="E88" s="2">
        <f>MACD!F88</f>
        <v>-2.4228031405689867</v>
      </c>
      <c r="F88" s="2">
        <f>'Moving Avg'!D88</f>
        <v>124.60236</v>
      </c>
      <c r="G88" s="2">
        <f>'Moving Avg'!F88</f>
        <v>123.28818500000004</v>
      </c>
      <c r="H88" s="2">
        <f>'Moving Avg'!G88</f>
        <v>115.20918799999998</v>
      </c>
      <c r="I88" s="2">
        <f>'Moving Avg'!H88</f>
        <v>0</v>
      </c>
      <c r="J88" s="6" t="str">
        <f>OBV!F88</f>
        <v>BULLISH</v>
      </c>
      <c r="K88" s="6" t="str">
        <f>OBV!G88</f>
        <v>STRONG</v>
      </c>
      <c r="L88" s="6" t="str">
        <f>OBV!H88</f>
        <v>CONFIRMED BULLISH</v>
      </c>
      <c r="M88" s="8">
        <f t="shared" si="10"/>
        <v>25</v>
      </c>
      <c r="N88" s="8">
        <f t="shared" si="11"/>
        <v>0</v>
      </c>
      <c r="O88" s="8">
        <f t="shared" si="12"/>
        <v>100</v>
      </c>
      <c r="P88" s="8">
        <f t="shared" si="13"/>
        <v>100</v>
      </c>
      <c r="Q88" s="9">
        <f t="shared" si="14"/>
        <v>38.75</v>
      </c>
      <c r="R88" s="9">
        <f t="shared" si="15"/>
        <v>65</v>
      </c>
      <c r="S88" s="9">
        <f t="shared" si="16"/>
        <v>73.75</v>
      </c>
      <c r="T88" s="9">
        <f t="shared" si="17"/>
        <v>56.25</v>
      </c>
      <c r="U88" s="8">
        <f t="shared" si="18"/>
        <v>59.166666666666664</v>
      </c>
      <c r="V88" s="8">
        <f t="shared" si="19"/>
        <v>58.4375</v>
      </c>
    </row>
    <row r="89" spans="1:22" ht="13.5" x14ac:dyDescent="0.25">
      <c r="A89" s="3">
        <f>RSI!A89</f>
        <v>42135</v>
      </c>
      <c r="B89" s="2">
        <f>RSI!B89</f>
        <v>125.0256</v>
      </c>
      <c r="C89" s="2">
        <f>RSI!I89</f>
        <v>69.244092544879862</v>
      </c>
      <c r="D89" s="2">
        <f>MACD!E89</f>
        <v>0.89607049508005332</v>
      </c>
      <c r="E89" s="2">
        <f>MACD!F89</f>
        <v>-1.7590284134391787</v>
      </c>
      <c r="F89" s="2">
        <f>'Moving Avg'!D89</f>
        <v>124.70675999999999</v>
      </c>
      <c r="G89" s="2">
        <f>'Moving Avg'!F89</f>
        <v>123.98442000000003</v>
      </c>
      <c r="H89" s="2">
        <f>'Moving Avg'!G89</f>
        <v>115.52295199999998</v>
      </c>
      <c r="I89" s="2">
        <f>'Moving Avg'!H89</f>
        <v>0</v>
      </c>
      <c r="J89" s="6" t="str">
        <f>OBV!F89</f>
        <v>BULLISH</v>
      </c>
      <c r="K89" s="6" t="str">
        <f>OBV!G89</f>
        <v>STRONG</v>
      </c>
      <c r="L89" s="6" t="str">
        <f>OBV!H89</f>
        <v>CONFIRMED BULLISH</v>
      </c>
      <c r="M89" s="8">
        <f t="shared" si="10"/>
        <v>25</v>
      </c>
      <c r="N89" s="8">
        <f t="shared" si="11"/>
        <v>0</v>
      </c>
      <c r="O89" s="8">
        <f t="shared" si="12"/>
        <v>100</v>
      </c>
      <c r="P89" s="8">
        <f t="shared" si="13"/>
        <v>100</v>
      </c>
      <c r="Q89" s="9">
        <f t="shared" si="14"/>
        <v>38.75</v>
      </c>
      <c r="R89" s="9">
        <f t="shared" si="15"/>
        <v>65</v>
      </c>
      <c r="S89" s="9">
        <f t="shared" si="16"/>
        <v>73.75</v>
      </c>
      <c r="T89" s="9">
        <f t="shared" si="17"/>
        <v>56.25</v>
      </c>
      <c r="U89" s="8">
        <f t="shared" si="18"/>
        <v>59.166666666666664</v>
      </c>
      <c r="V89" s="8">
        <f t="shared" si="19"/>
        <v>58.4375</v>
      </c>
    </row>
    <row r="90" spans="1:22" ht="13.5" x14ac:dyDescent="0.25">
      <c r="A90" s="3">
        <f>RSI!A90</f>
        <v>42136</v>
      </c>
      <c r="B90" s="2">
        <f>RSI!B90</f>
        <v>128.2422</v>
      </c>
      <c r="C90" s="2">
        <f>RSI!I90</f>
        <v>76.601451671022929</v>
      </c>
      <c r="D90" s="2">
        <f>MACD!E90</f>
        <v>0.64271897393462041</v>
      </c>
      <c r="E90" s="2">
        <f>MACD!F90</f>
        <v>-1.2786789359644188</v>
      </c>
      <c r="F90" s="2">
        <f>'Moving Avg'!D90</f>
        <v>125.52502</v>
      </c>
      <c r="G90" s="2">
        <f>'Moving Avg'!F90</f>
        <v>124.68135500000002</v>
      </c>
      <c r="H90" s="2">
        <f>'Moving Avg'!G90</f>
        <v>115.89469799999998</v>
      </c>
      <c r="I90" s="2">
        <f>'Moving Avg'!H90</f>
        <v>0</v>
      </c>
      <c r="J90" s="6" t="str">
        <f>OBV!F90</f>
        <v>BULLISH</v>
      </c>
      <c r="K90" s="6" t="str">
        <f>OBV!G90</f>
        <v>STRONG</v>
      </c>
      <c r="L90" s="6" t="str">
        <f>OBV!H90</f>
        <v>CONFIRMED BULLISH</v>
      </c>
      <c r="M90" s="8">
        <f t="shared" si="10"/>
        <v>0</v>
      </c>
      <c r="N90" s="8">
        <f t="shared" si="11"/>
        <v>0</v>
      </c>
      <c r="O90" s="8">
        <f t="shared" si="12"/>
        <v>100</v>
      </c>
      <c r="P90" s="8">
        <f t="shared" si="13"/>
        <v>100</v>
      </c>
      <c r="Q90" s="9">
        <f t="shared" si="14"/>
        <v>30</v>
      </c>
      <c r="R90" s="9">
        <f t="shared" si="15"/>
        <v>60</v>
      </c>
      <c r="S90" s="9">
        <f t="shared" si="16"/>
        <v>70</v>
      </c>
      <c r="T90" s="9">
        <f t="shared" si="17"/>
        <v>50</v>
      </c>
      <c r="U90" s="8">
        <f t="shared" si="18"/>
        <v>53.333333333333336</v>
      </c>
      <c r="V90" s="8">
        <f t="shared" si="19"/>
        <v>52.5</v>
      </c>
    </row>
    <row r="91" spans="1:22" ht="13.5" x14ac:dyDescent="0.25">
      <c r="A91" s="3">
        <f>RSI!A91</f>
        <v>42137</v>
      </c>
      <c r="B91" s="2">
        <f>RSI!B91</f>
        <v>128.2422</v>
      </c>
      <c r="C91" s="2">
        <f>RSI!I91</f>
        <v>76.601451671022929</v>
      </c>
      <c r="D91" s="2">
        <f>MACD!E91</f>
        <v>0.52612767988695452</v>
      </c>
      <c r="E91" s="2">
        <f>MACD!F91</f>
        <v>-0.9177176127941441</v>
      </c>
      <c r="F91" s="2">
        <f>'Moving Avg'!D91</f>
        <v>126.34328000000001</v>
      </c>
      <c r="G91" s="2">
        <f>'Moving Avg'!F91</f>
        <v>125.23827000000001</v>
      </c>
      <c r="H91" s="2">
        <f>'Moving Avg'!G91</f>
        <v>116.24598799999995</v>
      </c>
      <c r="I91" s="2">
        <f>'Moving Avg'!H91</f>
        <v>0</v>
      </c>
      <c r="J91" s="6" t="str">
        <f>OBV!F91</f>
        <v>BULLISH</v>
      </c>
      <c r="K91" s="6" t="str">
        <f>OBV!G91</f>
        <v>STRONG</v>
      </c>
      <c r="L91" s="6" t="str">
        <f>OBV!H91</f>
        <v>CONFIRMED BULLISH</v>
      </c>
      <c r="M91" s="8">
        <f t="shared" si="10"/>
        <v>0</v>
      </c>
      <c r="N91" s="8">
        <f t="shared" si="11"/>
        <v>0</v>
      </c>
      <c r="O91" s="8">
        <f t="shared" si="12"/>
        <v>100</v>
      </c>
      <c r="P91" s="8">
        <f t="shared" si="13"/>
        <v>100</v>
      </c>
      <c r="Q91" s="9">
        <f t="shared" si="14"/>
        <v>30</v>
      </c>
      <c r="R91" s="9">
        <f t="shared" si="15"/>
        <v>60</v>
      </c>
      <c r="S91" s="9">
        <f t="shared" si="16"/>
        <v>70</v>
      </c>
      <c r="T91" s="9">
        <f t="shared" si="17"/>
        <v>50</v>
      </c>
      <c r="U91" s="8">
        <f t="shared" si="18"/>
        <v>53.333333333333336</v>
      </c>
      <c r="V91" s="8">
        <f t="shared" si="19"/>
        <v>52.5</v>
      </c>
    </row>
    <row r="92" spans="1:22" ht="13.5" x14ac:dyDescent="0.25">
      <c r="A92" s="3">
        <f>RSI!A92</f>
        <v>42138</v>
      </c>
      <c r="B92" s="2">
        <f>RSI!B92</f>
        <v>126.9725</v>
      </c>
      <c r="C92" s="2">
        <f>RSI!I92</f>
        <v>69.04058937107142</v>
      </c>
      <c r="D92" s="2">
        <f>MACD!E92</f>
        <v>0.38578546740076547</v>
      </c>
      <c r="E92" s="2">
        <f>MACD!F92</f>
        <v>-0.65701699675516223</v>
      </c>
      <c r="F92" s="2">
        <f>'Moving Avg'!D92</f>
        <v>126.7242</v>
      </c>
      <c r="G92" s="2">
        <f>'Moving Avg'!F92</f>
        <v>125.55605500000001</v>
      </c>
      <c r="H92" s="2">
        <f>'Moving Avg'!G92</f>
        <v>116.57061399999995</v>
      </c>
      <c r="I92" s="2">
        <f>'Moving Avg'!H92</f>
        <v>0</v>
      </c>
      <c r="J92" s="6" t="str">
        <f>OBV!F92</f>
        <v>BULLISH</v>
      </c>
      <c r="K92" s="6" t="str">
        <f>OBV!G92</f>
        <v>STRONG</v>
      </c>
      <c r="L92" s="6" t="str">
        <f>OBV!H92</f>
        <v>CONFIRMED BULLISH</v>
      </c>
      <c r="M92" s="8">
        <f t="shared" si="10"/>
        <v>25</v>
      </c>
      <c r="N92" s="8">
        <f t="shared" si="11"/>
        <v>0</v>
      </c>
      <c r="O92" s="8">
        <f t="shared" si="12"/>
        <v>100</v>
      </c>
      <c r="P92" s="8">
        <f t="shared" si="13"/>
        <v>100</v>
      </c>
      <c r="Q92" s="9">
        <f t="shared" si="14"/>
        <v>38.75</v>
      </c>
      <c r="R92" s="9">
        <f t="shared" si="15"/>
        <v>65</v>
      </c>
      <c r="S92" s="9">
        <f t="shared" si="16"/>
        <v>73.75</v>
      </c>
      <c r="T92" s="9">
        <f t="shared" si="17"/>
        <v>56.25</v>
      </c>
      <c r="U92" s="8">
        <f t="shared" si="18"/>
        <v>59.166666666666664</v>
      </c>
      <c r="V92" s="8">
        <f t="shared" si="19"/>
        <v>58.4375</v>
      </c>
    </row>
    <row r="93" spans="1:22" ht="13.5" x14ac:dyDescent="0.25">
      <c r="A93" s="3">
        <f>RSI!A93</f>
        <v>42139</v>
      </c>
      <c r="B93" s="2">
        <f>RSI!B93</f>
        <v>127.39570000000001</v>
      </c>
      <c r="C93" s="2">
        <f>RSI!I93</f>
        <v>70.099930300178912</v>
      </c>
      <c r="D93" s="2">
        <f>MACD!E93</f>
        <v>0.20793119303236551</v>
      </c>
      <c r="E93" s="2">
        <f>MACD!F93</f>
        <v>-0.48402735879765674</v>
      </c>
      <c r="F93" s="2">
        <f>'Moving Avg'!D93</f>
        <v>127.17564</v>
      </c>
      <c r="G93" s="2">
        <f>'Moving Avg'!F93</f>
        <v>125.647755</v>
      </c>
      <c r="H93" s="2">
        <f>'Moving Avg'!G93</f>
        <v>116.91767199999995</v>
      </c>
      <c r="I93" s="2">
        <f>'Moving Avg'!H93</f>
        <v>0</v>
      </c>
      <c r="J93" s="6" t="str">
        <f>OBV!F93</f>
        <v>BULLISH</v>
      </c>
      <c r="K93" s="6" t="str">
        <f>OBV!G93</f>
        <v>NEUTRAL</v>
      </c>
      <c r="L93" s="6" t="str">
        <f>OBV!H93</f>
        <v>CONFIRMED BULLISH</v>
      </c>
      <c r="M93" s="8">
        <f t="shared" si="10"/>
        <v>0</v>
      </c>
      <c r="N93" s="8">
        <f t="shared" si="11"/>
        <v>0</v>
      </c>
      <c r="O93" s="8">
        <f t="shared" si="12"/>
        <v>100</v>
      </c>
      <c r="P93" s="8">
        <f t="shared" si="13"/>
        <v>83.5</v>
      </c>
      <c r="Q93" s="9">
        <f t="shared" si="14"/>
        <v>27.524999999999999</v>
      </c>
      <c r="R93" s="9">
        <f t="shared" si="15"/>
        <v>55.875</v>
      </c>
      <c r="S93" s="9">
        <f t="shared" si="16"/>
        <v>62.575000000000003</v>
      </c>
      <c r="T93" s="9">
        <f t="shared" si="17"/>
        <v>45.875</v>
      </c>
      <c r="U93" s="8">
        <f t="shared" si="18"/>
        <v>48.658333333333339</v>
      </c>
      <c r="V93" s="8">
        <f t="shared" si="19"/>
        <v>47.962500000000006</v>
      </c>
    </row>
    <row r="94" spans="1:22" ht="13.5" x14ac:dyDescent="0.25">
      <c r="A94" s="3">
        <f>RSI!A94</f>
        <v>42142</v>
      </c>
      <c r="B94" s="2">
        <f>RSI!B94</f>
        <v>126.2671</v>
      </c>
      <c r="C94" s="2">
        <f>RSI!I94</f>
        <v>63.827577216886723</v>
      </c>
      <c r="D94" s="2">
        <f>MACD!E94</f>
        <v>0.1671008505154532</v>
      </c>
      <c r="E94" s="2">
        <f>MACD!F94</f>
        <v>-0.35380171693503482</v>
      </c>
      <c r="F94" s="2">
        <f>'Moving Avg'!D94</f>
        <v>127.42394000000002</v>
      </c>
      <c r="G94" s="2">
        <f>'Moving Avg'!F94</f>
        <v>125.71829499999998</v>
      </c>
      <c r="H94" s="2">
        <f>'Moving Avg'!G94</f>
        <v>117.23510399999995</v>
      </c>
      <c r="I94" s="2">
        <f>'Moving Avg'!H94</f>
        <v>0</v>
      </c>
      <c r="J94" s="6" t="str">
        <f>OBV!F94</f>
        <v>BULLISH</v>
      </c>
      <c r="K94" s="6" t="str">
        <f>OBV!G94</f>
        <v>STRONG</v>
      </c>
      <c r="L94" s="6" t="str">
        <f>OBV!H94</f>
        <v>CONFIRMED BULLISH</v>
      </c>
      <c r="M94" s="8">
        <f t="shared" si="10"/>
        <v>25</v>
      </c>
      <c r="N94" s="8">
        <f t="shared" si="11"/>
        <v>0</v>
      </c>
      <c r="O94" s="8">
        <f t="shared" si="12"/>
        <v>100</v>
      </c>
      <c r="P94" s="8">
        <f t="shared" si="13"/>
        <v>100</v>
      </c>
      <c r="Q94" s="9">
        <f t="shared" si="14"/>
        <v>38.75</v>
      </c>
      <c r="R94" s="9">
        <f t="shared" si="15"/>
        <v>65</v>
      </c>
      <c r="S94" s="9">
        <f t="shared" si="16"/>
        <v>73.75</v>
      </c>
      <c r="T94" s="9">
        <f t="shared" si="17"/>
        <v>56.25</v>
      </c>
      <c r="U94" s="8">
        <f t="shared" si="18"/>
        <v>59.166666666666664</v>
      </c>
      <c r="V94" s="8">
        <f t="shared" si="19"/>
        <v>58.4375</v>
      </c>
    </row>
    <row r="95" spans="1:22" ht="13.5" x14ac:dyDescent="0.25">
      <c r="A95" s="3">
        <f>RSI!A95</f>
        <v>42143</v>
      </c>
      <c r="B95" s="2">
        <f>RSI!B95</f>
        <v>125.5617</v>
      </c>
      <c r="C95" s="2">
        <f>RSI!I95</f>
        <v>60.201789249739008</v>
      </c>
      <c r="D95" s="2">
        <f>MACD!E95</f>
        <v>0.11110043001912118</v>
      </c>
      <c r="E95" s="2">
        <f>MACD!F95</f>
        <v>-0.26082128754420364</v>
      </c>
      <c r="F95" s="2">
        <f>'Moving Avg'!D95</f>
        <v>126.88784000000001</v>
      </c>
      <c r="G95" s="2">
        <f>'Moving Avg'!F95</f>
        <v>125.72182000000001</v>
      </c>
      <c r="H95" s="2">
        <f>'Moving Avg'!G95</f>
        <v>117.54548199999995</v>
      </c>
      <c r="I95" s="2">
        <f>'Moving Avg'!H95</f>
        <v>0</v>
      </c>
      <c r="J95" s="6" t="str">
        <f>OBV!F95</f>
        <v>BEARISH</v>
      </c>
      <c r="K95" s="6" t="str">
        <f>OBV!G95</f>
        <v>WEAK</v>
      </c>
      <c r="L95" s="6" t="str">
        <f>OBV!H95</f>
        <v>CONFIRMED BEARISH</v>
      </c>
      <c r="M95" s="8">
        <f t="shared" si="10"/>
        <v>25</v>
      </c>
      <c r="N95" s="8">
        <f t="shared" si="11"/>
        <v>0</v>
      </c>
      <c r="O95" s="8">
        <f t="shared" si="12"/>
        <v>100</v>
      </c>
      <c r="P95" s="8">
        <f t="shared" si="13"/>
        <v>0</v>
      </c>
      <c r="Q95" s="9">
        <f t="shared" si="14"/>
        <v>23.75</v>
      </c>
      <c r="R95" s="9">
        <f t="shared" si="15"/>
        <v>40</v>
      </c>
      <c r="S95" s="9">
        <f t="shared" si="16"/>
        <v>28.75</v>
      </c>
      <c r="T95" s="9">
        <f t="shared" si="17"/>
        <v>31.25</v>
      </c>
      <c r="U95" s="8">
        <f t="shared" si="18"/>
        <v>30.833333333333332</v>
      </c>
      <c r="V95" s="8">
        <f t="shared" si="19"/>
        <v>30.9375</v>
      </c>
    </row>
    <row r="96" spans="1:22" ht="13.5" x14ac:dyDescent="0.25">
      <c r="A96" s="3">
        <f>RSI!A96</f>
        <v>42144</v>
      </c>
      <c r="B96" s="2">
        <f>RSI!B96</f>
        <v>124.15089999999999</v>
      </c>
      <c r="C96" s="2">
        <f>RSI!I96</f>
        <v>53.63898737994802</v>
      </c>
      <c r="D96" s="2">
        <f>MACD!E96</f>
        <v>0.15438556575539053</v>
      </c>
      <c r="E96" s="2">
        <f>MACD!F96</f>
        <v>-0.17777991688428482</v>
      </c>
      <c r="F96" s="2">
        <f>'Moving Avg'!D96</f>
        <v>126.06958</v>
      </c>
      <c r="G96" s="2">
        <f>'Moving Avg'!F96</f>
        <v>125.63646500000002</v>
      </c>
      <c r="H96" s="2">
        <f>'Moving Avg'!G96</f>
        <v>117.82058999999994</v>
      </c>
      <c r="I96" s="2">
        <f>'Moving Avg'!H96</f>
        <v>0</v>
      </c>
      <c r="J96" s="6" t="str">
        <f>OBV!F96</f>
        <v>BEARISH</v>
      </c>
      <c r="K96" s="6" t="str">
        <f>OBV!G96</f>
        <v>WEAK</v>
      </c>
      <c r="L96" s="6" t="str">
        <f>OBV!H96</f>
        <v>CONFIRMED BEARISH</v>
      </c>
      <c r="M96" s="8">
        <f t="shared" si="10"/>
        <v>25</v>
      </c>
      <c r="N96" s="8">
        <f t="shared" si="11"/>
        <v>0</v>
      </c>
      <c r="O96" s="8">
        <f t="shared" si="12"/>
        <v>100</v>
      </c>
      <c r="P96" s="8">
        <f t="shared" si="13"/>
        <v>0</v>
      </c>
      <c r="Q96" s="9">
        <f t="shared" si="14"/>
        <v>23.75</v>
      </c>
      <c r="R96" s="9">
        <f t="shared" si="15"/>
        <v>40</v>
      </c>
      <c r="S96" s="9">
        <f t="shared" si="16"/>
        <v>28.75</v>
      </c>
      <c r="T96" s="9">
        <f t="shared" si="17"/>
        <v>31.25</v>
      </c>
      <c r="U96" s="8">
        <f t="shared" si="18"/>
        <v>30.833333333333332</v>
      </c>
      <c r="V96" s="8">
        <f t="shared" si="19"/>
        <v>30.9375</v>
      </c>
    </row>
    <row r="97" spans="1:22" ht="13.5" x14ac:dyDescent="0.25">
      <c r="A97" s="3">
        <f>RSI!A97</f>
        <v>42145</v>
      </c>
      <c r="B97" s="2">
        <f>RSI!B97</f>
        <v>124.15089999999999</v>
      </c>
      <c r="C97" s="2">
        <f>RSI!I97</f>
        <v>53.63898737994802</v>
      </c>
      <c r="D97" s="2">
        <f>MACD!E97</f>
        <v>0.32761596479940636</v>
      </c>
      <c r="E97" s="2">
        <f>MACD!F97</f>
        <v>-7.6700740547546595E-2</v>
      </c>
      <c r="F97" s="2">
        <f>'Moving Avg'!D97</f>
        <v>125.50525999999999</v>
      </c>
      <c r="G97" s="2">
        <f>'Moving Avg'!F97</f>
        <v>125.49538500000001</v>
      </c>
      <c r="H97" s="2">
        <f>'Moving Avg'!G97</f>
        <v>118.09569799999994</v>
      </c>
      <c r="I97" s="2">
        <f>'Moving Avg'!H97</f>
        <v>0</v>
      </c>
      <c r="J97" s="6" t="str">
        <f>OBV!F97</f>
        <v>BEARISH</v>
      </c>
      <c r="K97" s="6" t="str">
        <f>OBV!G97</f>
        <v>NEUTRAL</v>
      </c>
      <c r="L97" s="6" t="str">
        <f>OBV!H97</f>
        <v>CONFIRMED BEARISH</v>
      </c>
      <c r="M97" s="8">
        <f t="shared" si="10"/>
        <v>25</v>
      </c>
      <c r="N97" s="8">
        <f t="shared" si="11"/>
        <v>0</v>
      </c>
      <c r="O97" s="8">
        <f t="shared" si="12"/>
        <v>100</v>
      </c>
      <c r="P97" s="8">
        <f t="shared" si="13"/>
        <v>16.5</v>
      </c>
      <c r="Q97" s="9">
        <f t="shared" si="14"/>
        <v>26.225000000000001</v>
      </c>
      <c r="R97" s="9">
        <f t="shared" si="15"/>
        <v>44.125</v>
      </c>
      <c r="S97" s="9">
        <f t="shared" si="16"/>
        <v>36.174999999999997</v>
      </c>
      <c r="T97" s="9">
        <f t="shared" si="17"/>
        <v>35.375</v>
      </c>
      <c r="U97" s="8">
        <f t="shared" si="18"/>
        <v>35.508333333333333</v>
      </c>
      <c r="V97" s="8">
        <f t="shared" si="19"/>
        <v>35.474999999999994</v>
      </c>
    </row>
    <row r="98" spans="1:22" ht="13.5" x14ac:dyDescent="0.25">
      <c r="A98" s="3">
        <f>RSI!A98</f>
        <v>42146</v>
      </c>
      <c r="B98" s="2">
        <f>RSI!B98</f>
        <v>125.3853</v>
      </c>
      <c r="C98" s="2">
        <f>RSI!I98</f>
        <v>58.256696175696057</v>
      </c>
      <c r="D98" s="2">
        <f>MACD!E98</f>
        <v>0.38947891601851836</v>
      </c>
      <c r="E98" s="2">
        <f>MACD!F98</f>
        <v>1.6535190765666397E-2</v>
      </c>
      <c r="F98" s="2">
        <f>'Moving Avg'!D98</f>
        <v>125.10317999999999</v>
      </c>
      <c r="G98" s="2">
        <f>'Moving Avg'!F98</f>
        <v>125.417435</v>
      </c>
      <c r="H98" s="2">
        <f>'Moving Avg'!G98</f>
        <v>118.41665599999995</v>
      </c>
      <c r="I98" s="2">
        <f>'Moving Avg'!H98</f>
        <v>0</v>
      </c>
      <c r="J98" s="6" t="str">
        <f>OBV!F98</f>
        <v>BEARISH</v>
      </c>
      <c r="K98" s="6" t="str">
        <f>OBV!G98</f>
        <v>NEUTRAL</v>
      </c>
      <c r="L98" s="6" t="str">
        <f>OBV!H98</f>
        <v>CONFIRMED BEARISH</v>
      </c>
      <c r="M98" s="8">
        <f t="shared" si="10"/>
        <v>25</v>
      </c>
      <c r="N98" s="8">
        <f t="shared" si="11"/>
        <v>0</v>
      </c>
      <c r="O98" s="8">
        <f t="shared" si="12"/>
        <v>100</v>
      </c>
      <c r="P98" s="8">
        <f t="shared" si="13"/>
        <v>16.5</v>
      </c>
      <c r="Q98" s="9">
        <f t="shared" si="14"/>
        <v>26.225000000000001</v>
      </c>
      <c r="R98" s="9">
        <f t="shared" si="15"/>
        <v>44.125</v>
      </c>
      <c r="S98" s="9">
        <f t="shared" si="16"/>
        <v>36.174999999999997</v>
      </c>
      <c r="T98" s="9">
        <f t="shared" si="17"/>
        <v>35.375</v>
      </c>
      <c r="U98" s="8">
        <f t="shared" si="18"/>
        <v>35.508333333333333</v>
      </c>
      <c r="V98" s="8">
        <f t="shared" si="19"/>
        <v>35.474999999999994</v>
      </c>
    </row>
    <row r="99" spans="1:22" ht="13.5" x14ac:dyDescent="0.25">
      <c r="A99" s="3">
        <f>RSI!A99</f>
        <v>42149</v>
      </c>
      <c r="B99" s="2">
        <f>RSI!B99</f>
        <v>123.4455</v>
      </c>
      <c r="C99" s="2">
        <f>RSI!I99</f>
        <v>49.853326055510614</v>
      </c>
      <c r="D99" s="2">
        <f>MACD!E99</f>
        <v>0.55701565653470198</v>
      </c>
      <c r="E99" s="2">
        <f>MACD!F99</f>
        <v>0.12463128391947352</v>
      </c>
      <c r="F99" s="2">
        <f>'Moving Avg'!D99</f>
        <v>124.53886</v>
      </c>
      <c r="G99" s="2">
        <f>'Moving Avg'!F99</f>
        <v>125.24108499999997</v>
      </c>
      <c r="H99" s="2">
        <f>'Moving Avg'!G99</f>
        <v>118.67765599999996</v>
      </c>
      <c r="I99" s="2">
        <f>'Moving Avg'!H99</f>
        <v>0</v>
      </c>
      <c r="J99" s="6" t="str">
        <f>OBV!F99</f>
        <v>BEARISH</v>
      </c>
      <c r="K99" s="6" t="str">
        <f>OBV!G99</f>
        <v>NEUTRAL</v>
      </c>
      <c r="L99" s="6" t="str">
        <f>OBV!H99</f>
        <v>CONFIRMED BEARISH</v>
      </c>
      <c r="M99" s="8">
        <f t="shared" si="10"/>
        <v>25</v>
      </c>
      <c r="N99" s="8">
        <f t="shared" si="11"/>
        <v>0</v>
      </c>
      <c r="O99" s="8">
        <f t="shared" si="12"/>
        <v>100</v>
      </c>
      <c r="P99" s="8">
        <f t="shared" si="13"/>
        <v>16.5</v>
      </c>
      <c r="Q99" s="9">
        <f t="shared" si="14"/>
        <v>26.225000000000001</v>
      </c>
      <c r="R99" s="9">
        <f t="shared" si="15"/>
        <v>44.125</v>
      </c>
      <c r="S99" s="9">
        <f t="shared" si="16"/>
        <v>36.174999999999997</v>
      </c>
      <c r="T99" s="9">
        <f t="shared" si="17"/>
        <v>35.375</v>
      </c>
      <c r="U99" s="8">
        <f t="shared" si="18"/>
        <v>35.508333333333333</v>
      </c>
      <c r="V99" s="8">
        <f t="shared" si="19"/>
        <v>35.474999999999994</v>
      </c>
    </row>
    <row r="100" spans="1:22" ht="13.5" x14ac:dyDescent="0.25">
      <c r="A100" s="3">
        <f>RSI!A100</f>
        <v>42150</v>
      </c>
      <c r="B100" s="2">
        <f>RSI!B100</f>
        <v>126.9725</v>
      </c>
      <c r="C100" s="2">
        <f>RSI!I100</f>
        <v>60.897740241418575</v>
      </c>
      <c r="D100" s="2">
        <f>MACD!E100</f>
        <v>0.93353799561110407</v>
      </c>
      <c r="E100" s="2">
        <f>MACD!F100</f>
        <v>0.28641262625779962</v>
      </c>
      <c r="F100" s="2">
        <f>'Moving Avg'!D100</f>
        <v>124.82102</v>
      </c>
      <c r="G100" s="2">
        <f>'Moving Avg'!F100</f>
        <v>125.39556999999998</v>
      </c>
      <c r="H100" s="2">
        <f>'Moving Avg'!G100</f>
        <v>118.99508799999995</v>
      </c>
      <c r="I100" s="2">
        <f>'Moving Avg'!H100</f>
        <v>0</v>
      </c>
      <c r="J100" s="6" t="str">
        <f>OBV!F100</f>
        <v>BULLISH</v>
      </c>
      <c r="K100" s="6" t="str">
        <f>OBV!G100</f>
        <v>STRONG</v>
      </c>
      <c r="L100" s="6" t="str">
        <f>OBV!H100</f>
        <v>CONFIRMED BULLISH</v>
      </c>
      <c r="M100" s="8">
        <f t="shared" si="10"/>
        <v>25</v>
      </c>
      <c r="N100" s="8">
        <f t="shared" si="11"/>
        <v>0</v>
      </c>
      <c r="O100" s="8">
        <f t="shared" si="12"/>
        <v>100</v>
      </c>
      <c r="P100" s="8">
        <f t="shared" si="13"/>
        <v>100</v>
      </c>
      <c r="Q100" s="9">
        <f t="shared" si="14"/>
        <v>38.75</v>
      </c>
      <c r="R100" s="9">
        <f t="shared" si="15"/>
        <v>65</v>
      </c>
      <c r="S100" s="9">
        <f t="shared" si="16"/>
        <v>73.75</v>
      </c>
      <c r="T100" s="9">
        <f t="shared" si="17"/>
        <v>56.25</v>
      </c>
      <c r="U100" s="8">
        <f t="shared" si="18"/>
        <v>59.166666666666664</v>
      </c>
      <c r="V100" s="8">
        <f t="shared" si="19"/>
        <v>58.4375</v>
      </c>
    </row>
    <row r="101" spans="1:22" ht="13.5" x14ac:dyDescent="0.25">
      <c r="A101" s="3">
        <f>RSI!A101</f>
        <v>42151</v>
      </c>
      <c r="B101" s="2">
        <f>RSI!B101</f>
        <v>126.9725</v>
      </c>
      <c r="C101" s="2">
        <f>RSI!I101</f>
        <v>60.897740241418582</v>
      </c>
      <c r="D101" s="2">
        <f>MACD!E101</f>
        <v>1.2323650362480407</v>
      </c>
      <c r="E101" s="2">
        <f>MACD!F101</f>
        <v>0.47560310825584784</v>
      </c>
      <c r="F101" s="2">
        <f>'Moving Avg'!D101</f>
        <v>125.38534</v>
      </c>
      <c r="G101" s="2">
        <f>'Moving Avg'!F101</f>
        <v>125.50490999999997</v>
      </c>
      <c r="H101" s="2">
        <f>'Moving Avg'!G101</f>
        <v>119.32662799999994</v>
      </c>
      <c r="I101" s="2">
        <f>'Moving Avg'!H101</f>
        <v>0</v>
      </c>
      <c r="J101" s="6" t="str">
        <f>OBV!F101</f>
        <v>BULLISH</v>
      </c>
      <c r="K101" s="6" t="str">
        <f>OBV!G101</f>
        <v>STRONG</v>
      </c>
      <c r="L101" s="6" t="str">
        <f>OBV!H101</f>
        <v>CONFIRMED BULLISH</v>
      </c>
      <c r="M101" s="8">
        <f t="shared" si="10"/>
        <v>25</v>
      </c>
      <c r="N101" s="8">
        <f t="shared" si="11"/>
        <v>0</v>
      </c>
      <c r="O101" s="8">
        <f t="shared" si="12"/>
        <v>100</v>
      </c>
      <c r="P101" s="8">
        <f t="shared" si="13"/>
        <v>100</v>
      </c>
      <c r="Q101" s="9">
        <f t="shared" si="14"/>
        <v>38.75</v>
      </c>
      <c r="R101" s="9">
        <f t="shared" si="15"/>
        <v>65</v>
      </c>
      <c r="S101" s="9">
        <f t="shared" si="16"/>
        <v>73.75</v>
      </c>
      <c r="T101" s="9">
        <f t="shared" si="17"/>
        <v>56.25</v>
      </c>
      <c r="U101" s="8">
        <f t="shared" si="18"/>
        <v>59.166666666666664</v>
      </c>
      <c r="V101" s="8">
        <f t="shared" si="19"/>
        <v>58.4375</v>
      </c>
    </row>
    <row r="102" spans="1:22" ht="13.5" x14ac:dyDescent="0.25">
      <c r="A102" s="3">
        <f>RSI!A102</f>
        <v>42152</v>
      </c>
      <c r="B102" s="2">
        <f>RSI!B102</f>
        <v>126.9725</v>
      </c>
      <c r="C102" s="2">
        <f>RSI!I102</f>
        <v>60.897740241418582</v>
      </c>
      <c r="D102" s="2">
        <f>MACD!E102</f>
        <v>1.2715757941687258</v>
      </c>
      <c r="E102" s="2">
        <f>MACD!F102</f>
        <v>0.63479764543842343</v>
      </c>
      <c r="F102" s="2">
        <f>'Moving Avg'!D102</f>
        <v>125.94965999999999</v>
      </c>
      <c r="G102" s="2">
        <f>'Moving Avg'!F102</f>
        <v>125.64598999999998</v>
      </c>
      <c r="H102" s="2">
        <f>'Moving Avg'!G102</f>
        <v>119.64405999999995</v>
      </c>
      <c r="I102" s="2">
        <f>'Moving Avg'!H102</f>
        <v>0</v>
      </c>
      <c r="J102" s="6" t="str">
        <f>OBV!F102</f>
        <v>BULLISH</v>
      </c>
      <c r="K102" s="6" t="str">
        <f>OBV!G102</f>
        <v>STRONG</v>
      </c>
      <c r="L102" s="6" t="str">
        <f>OBV!H102</f>
        <v>CONFIRMED BULLISH</v>
      </c>
      <c r="M102" s="8">
        <f t="shared" si="10"/>
        <v>25</v>
      </c>
      <c r="N102" s="8">
        <f t="shared" si="11"/>
        <v>0</v>
      </c>
      <c r="O102" s="8">
        <f t="shared" si="12"/>
        <v>100</v>
      </c>
      <c r="P102" s="8">
        <f t="shared" si="13"/>
        <v>100</v>
      </c>
      <c r="Q102" s="9">
        <f t="shared" si="14"/>
        <v>38.75</v>
      </c>
      <c r="R102" s="9">
        <f t="shared" si="15"/>
        <v>65</v>
      </c>
      <c r="S102" s="9">
        <f t="shared" si="16"/>
        <v>73.75</v>
      </c>
      <c r="T102" s="9">
        <f t="shared" si="17"/>
        <v>56.25</v>
      </c>
      <c r="U102" s="8">
        <f t="shared" si="18"/>
        <v>59.166666666666664</v>
      </c>
      <c r="V102" s="8">
        <f t="shared" si="19"/>
        <v>58.4375</v>
      </c>
    </row>
    <row r="103" spans="1:22" ht="13.5" x14ac:dyDescent="0.25">
      <c r="A103" s="3">
        <f>RSI!A103</f>
        <v>42153</v>
      </c>
      <c r="B103" s="2">
        <f>RSI!B103</f>
        <v>126.9725</v>
      </c>
      <c r="C103" s="2">
        <f>RSI!I103</f>
        <v>60.897740241418582</v>
      </c>
      <c r="D103" s="2">
        <f>MACD!E103</f>
        <v>1.3529132735177853</v>
      </c>
      <c r="E103" s="2">
        <f>MACD!F103</f>
        <v>0.77842077105429586</v>
      </c>
      <c r="F103" s="2">
        <f>'Moving Avg'!D103</f>
        <v>126.26709999999999</v>
      </c>
      <c r="G103" s="2">
        <f>'Moving Avg'!F103</f>
        <v>125.78707</v>
      </c>
      <c r="H103" s="2">
        <f>'Moving Avg'!G103</f>
        <v>119.96854599999995</v>
      </c>
      <c r="I103" s="2">
        <f>'Moving Avg'!H103</f>
        <v>0</v>
      </c>
      <c r="J103" s="6" t="str">
        <f>OBV!F103</f>
        <v>BULLISH</v>
      </c>
      <c r="K103" s="6" t="str">
        <f>OBV!G103</f>
        <v>STRONG</v>
      </c>
      <c r="L103" s="6" t="str">
        <f>OBV!H103</f>
        <v>CONFIRMED BULLISH</v>
      </c>
      <c r="M103" s="8">
        <f t="shared" si="10"/>
        <v>25</v>
      </c>
      <c r="N103" s="8">
        <f t="shared" si="11"/>
        <v>0</v>
      </c>
      <c r="O103" s="8">
        <f t="shared" si="12"/>
        <v>100</v>
      </c>
      <c r="P103" s="8">
        <f t="shared" si="13"/>
        <v>100</v>
      </c>
      <c r="Q103" s="9">
        <f t="shared" si="14"/>
        <v>38.75</v>
      </c>
      <c r="R103" s="9">
        <f t="shared" si="15"/>
        <v>65</v>
      </c>
      <c r="S103" s="9">
        <f t="shared" si="16"/>
        <v>73.75</v>
      </c>
      <c r="T103" s="9">
        <f t="shared" si="17"/>
        <v>56.25</v>
      </c>
      <c r="U103" s="8">
        <f t="shared" si="18"/>
        <v>59.166666666666664</v>
      </c>
      <c r="V103" s="8">
        <f t="shared" si="19"/>
        <v>58.4375</v>
      </c>
    </row>
    <row r="104" spans="1:22" ht="13.5" x14ac:dyDescent="0.25">
      <c r="A104" s="3">
        <f>RSI!A104</f>
        <v>42156</v>
      </c>
      <c r="B104" s="2">
        <f>RSI!B104</f>
        <v>129.41849999999999</v>
      </c>
      <c r="C104" s="2">
        <f>RSI!I104</f>
        <v>67.561903654757359</v>
      </c>
      <c r="D104" s="2">
        <f>MACD!E104</f>
        <v>1.0512282414007501</v>
      </c>
      <c r="E104" s="2">
        <f>MACD!F104</f>
        <v>0.83298226512358675</v>
      </c>
      <c r="F104" s="2">
        <f>'Moving Avg'!D104</f>
        <v>127.46169999999999</v>
      </c>
      <c r="G104" s="2">
        <f>'Moving Avg'!F104</f>
        <v>126.03281499999999</v>
      </c>
      <c r="H104" s="2">
        <f>'Moving Avg'!G104</f>
        <v>120.40825999999996</v>
      </c>
      <c r="I104" s="2">
        <f>'Moving Avg'!H104</f>
        <v>0</v>
      </c>
      <c r="J104" s="6" t="str">
        <f>OBV!F104</f>
        <v>BULLISH</v>
      </c>
      <c r="K104" s="6" t="str">
        <f>OBV!G104</f>
        <v>STRONG</v>
      </c>
      <c r="L104" s="6" t="str">
        <f>OBV!H104</f>
        <v>CONFIRMED BULLISH</v>
      </c>
      <c r="M104" s="8">
        <f t="shared" si="10"/>
        <v>25</v>
      </c>
      <c r="N104" s="8">
        <f t="shared" si="11"/>
        <v>0</v>
      </c>
      <c r="O104" s="8">
        <f t="shared" si="12"/>
        <v>100</v>
      </c>
      <c r="P104" s="8">
        <f t="shared" si="13"/>
        <v>100</v>
      </c>
      <c r="Q104" s="9">
        <f t="shared" si="14"/>
        <v>38.75</v>
      </c>
      <c r="R104" s="9">
        <f t="shared" si="15"/>
        <v>65</v>
      </c>
      <c r="S104" s="9">
        <f t="shared" si="16"/>
        <v>73.75</v>
      </c>
      <c r="T104" s="9">
        <f t="shared" si="17"/>
        <v>56.25</v>
      </c>
      <c r="U104" s="8">
        <f t="shared" si="18"/>
        <v>59.166666666666664</v>
      </c>
      <c r="V104" s="8">
        <f t="shared" si="19"/>
        <v>58.4375</v>
      </c>
    </row>
    <row r="105" spans="1:22" ht="13.5" x14ac:dyDescent="0.25">
      <c r="A105" s="3">
        <f>RSI!A105</f>
        <v>42157</v>
      </c>
      <c r="B105" s="2">
        <f>RSI!B105</f>
        <v>127.8152</v>
      </c>
      <c r="C105" s="2">
        <f>RSI!I105</f>
        <v>60.306658821030354</v>
      </c>
      <c r="D105" s="2">
        <f>MACD!E105</f>
        <v>0.77721201120762373</v>
      </c>
      <c r="E105" s="2">
        <f>MACD!F105</f>
        <v>0.82182821434039421</v>
      </c>
      <c r="F105" s="2">
        <f>'Moving Avg'!D105</f>
        <v>127.63024</v>
      </c>
      <c r="G105" s="2">
        <f>'Moving Avg'!F105</f>
        <v>126.21603</v>
      </c>
      <c r="H105" s="2">
        <f>'Moving Avg'!G105</f>
        <v>120.77076199999996</v>
      </c>
      <c r="I105" s="2">
        <f>'Moving Avg'!H105</f>
        <v>0</v>
      </c>
      <c r="J105" s="6" t="str">
        <f>OBV!F105</f>
        <v>BEARISH</v>
      </c>
      <c r="K105" s="6" t="str">
        <f>OBV!G105</f>
        <v>NEUTRAL</v>
      </c>
      <c r="L105" s="6" t="str">
        <f>OBV!H105</f>
        <v>CONFIRMED BEARISH</v>
      </c>
      <c r="M105" s="8">
        <f t="shared" si="10"/>
        <v>25</v>
      </c>
      <c r="N105" s="8">
        <f t="shared" si="11"/>
        <v>100</v>
      </c>
      <c r="O105" s="8">
        <f t="shared" si="12"/>
        <v>100</v>
      </c>
      <c r="P105" s="8">
        <f t="shared" si="13"/>
        <v>16.5</v>
      </c>
      <c r="Q105" s="9">
        <f t="shared" si="14"/>
        <v>61.225000000000001</v>
      </c>
      <c r="R105" s="9">
        <f t="shared" si="15"/>
        <v>64.125</v>
      </c>
      <c r="S105" s="9">
        <f t="shared" si="16"/>
        <v>51.174999999999997</v>
      </c>
      <c r="T105" s="9">
        <f t="shared" si="17"/>
        <v>60.375</v>
      </c>
      <c r="U105" s="8">
        <f t="shared" si="18"/>
        <v>58.841666666666661</v>
      </c>
      <c r="V105" s="8">
        <f t="shared" si="19"/>
        <v>59.224999999999994</v>
      </c>
    </row>
    <row r="106" spans="1:22" ht="13.5" x14ac:dyDescent="0.25">
      <c r="A106" s="3">
        <f>RSI!A106</f>
        <v>42158</v>
      </c>
      <c r="B106" s="2">
        <f>RSI!B106</f>
        <v>129.41849999999999</v>
      </c>
      <c r="C106" s="2">
        <f>RSI!I106</f>
        <v>64.421240430679916</v>
      </c>
      <c r="D106" s="2">
        <f>MACD!E106</f>
        <v>0.19217978514511458</v>
      </c>
      <c r="E106" s="2">
        <f>MACD!F106</f>
        <v>0.69589852850133838</v>
      </c>
      <c r="F106" s="2">
        <f>'Moving Avg'!D106</f>
        <v>128.11944</v>
      </c>
      <c r="G106" s="2">
        <f>'Moving Avg'!F106</f>
        <v>126.47941</v>
      </c>
      <c r="H106" s="2">
        <f>'Moving Avg'!G106</f>
        <v>121.17238399999997</v>
      </c>
      <c r="I106" s="2">
        <f>'Moving Avg'!H106</f>
        <v>0</v>
      </c>
      <c r="J106" s="6" t="str">
        <f>OBV!F106</f>
        <v>BULLISH</v>
      </c>
      <c r="K106" s="6" t="str">
        <f>OBV!G106</f>
        <v>NEUTRAL</v>
      </c>
      <c r="L106" s="6" t="str">
        <f>OBV!H106</f>
        <v>NEUTRAL</v>
      </c>
      <c r="M106" s="8">
        <f t="shared" si="10"/>
        <v>25</v>
      </c>
      <c r="N106" s="8">
        <f t="shared" si="11"/>
        <v>100</v>
      </c>
      <c r="O106" s="8">
        <f t="shared" si="12"/>
        <v>100</v>
      </c>
      <c r="P106" s="8">
        <f t="shared" si="13"/>
        <v>49.5</v>
      </c>
      <c r="Q106" s="9">
        <f t="shared" si="14"/>
        <v>66.174999999999997</v>
      </c>
      <c r="R106" s="9">
        <f t="shared" si="15"/>
        <v>72.375</v>
      </c>
      <c r="S106" s="9">
        <f t="shared" si="16"/>
        <v>66.025000000000006</v>
      </c>
      <c r="T106" s="9">
        <f t="shared" si="17"/>
        <v>68.625</v>
      </c>
      <c r="U106" s="8">
        <f t="shared" si="18"/>
        <v>68.191666666666677</v>
      </c>
      <c r="V106" s="8">
        <f t="shared" si="19"/>
        <v>68.300000000000011</v>
      </c>
    </row>
    <row r="107" spans="1:22" ht="13.5" x14ac:dyDescent="0.25">
      <c r="A107" s="3">
        <f>RSI!A107</f>
        <v>42159</v>
      </c>
      <c r="B107" s="2">
        <f>RSI!B107</f>
        <v>127.2615</v>
      </c>
      <c r="C107" s="2">
        <f>RSI!I107</f>
        <v>56.009434452882232</v>
      </c>
      <c r="D107" s="2">
        <f>MACD!E107</f>
        <v>-0.16862073140124778</v>
      </c>
      <c r="E107" s="2">
        <f>MACD!F107</f>
        <v>0.52299467652082121</v>
      </c>
      <c r="F107" s="2">
        <f>'Moving Avg'!D107</f>
        <v>128.17723999999998</v>
      </c>
      <c r="G107" s="2">
        <f>'Moving Avg'!F107</f>
        <v>126.58909000000001</v>
      </c>
      <c r="H107" s="2">
        <f>'Moving Avg'!G107</f>
        <v>121.55908199999996</v>
      </c>
      <c r="I107" s="2">
        <f>'Moving Avg'!H107</f>
        <v>0</v>
      </c>
      <c r="J107" s="6" t="str">
        <f>OBV!F107</f>
        <v>BULLISH</v>
      </c>
      <c r="K107" s="6" t="str">
        <f>OBV!G107</f>
        <v>NEUTRAL</v>
      </c>
      <c r="L107" s="6" t="str">
        <f>OBV!H107</f>
        <v>BULLISH DIVERGENCE</v>
      </c>
      <c r="M107" s="8">
        <f t="shared" si="10"/>
        <v>25</v>
      </c>
      <c r="N107" s="8">
        <f t="shared" si="11"/>
        <v>100</v>
      </c>
      <c r="O107" s="8">
        <f t="shared" si="12"/>
        <v>100</v>
      </c>
      <c r="P107" s="8">
        <f t="shared" si="13"/>
        <v>66.5</v>
      </c>
      <c r="Q107" s="9">
        <f t="shared" si="14"/>
        <v>68.724999999999994</v>
      </c>
      <c r="R107" s="9">
        <f t="shared" si="15"/>
        <v>76.625</v>
      </c>
      <c r="S107" s="9">
        <f t="shared" si="16"/>
        <v>73.674999999999997</v>
      </c>
      <c r="T107" s="9">
        <f t="shared" si="17"/>
        <v>72.875</v>
      </c>
      <c r="U107" s="8">
        <f t="shared" si="18"/>
        <v>73.008333333333326</v>
      </c>
      <c r="V107" s="8">
        <f t="shared" si="19"/>
        <v>72.974999999999994</v>
      </c>
    </row>
    <row r="108" spans="1:22" ht="13.5" x14ac:dyDescent="0.25">
      <c r="A108" s="3">
        <f>RSI!A108</f>
        <v>42160</v>
      </c>
      <c r="B108" s="2">
        <f>RSI!B108</f>
        <v>127.2615</v>
      </c>
      <c r="C108" s="2">
        <f>RSI!I108</f>
        <v>56.009434452882232</v>
      </c>
      <c r="D108" s="2">
        <f>MACD!E108</f>
        <v>-0.29491833574495274</v>
      </c>
      <c r="E108" s="2">
        <f>MACD!F108</f>
        <v>0.35941207406766645</v>
      </c>
      <c r="F108" s="2">
        <f>'Moving Avg'!D108</f>
        <v>128.23503999999997</v>
      </c>
      <c r="G108" s="2">
        <f>'Moving Avg'!F108</f>
        <v>126.69524000000001</v>
      </c>
      <c r="H108" s="2">
        <f>'Moving Avg'!G108</f>
        <v>121.91756399999994</v>
      </c>
      <c r="I108" s="2">
        <f>'Moving Avg'!H108</f>
        <v>0</v>
      </c>
      <c r="J108" s="6" t="str">
        <f>OBV!F108</f>
        <v>BULLISH</v>
      </c>
      <c r="K108" s="6" t="str">
        <f>OBV!G108</f>
        <v>NEUTRAL</v>
      </c>
      <c r="L108" s="6" t="str">
        <f>OBV!H108</f>
        <v>BULLISH DIVERGENCE</v>
      </c>
      <c r="M108" s="8">
        <f t="shared" si="10"/>
        <v>25</v>
      </c>
      <c r="N108" s="8">
        <f t="shared" si="11"/>
        <v>100</v>
      </c>
      <c r="O108" s="8">
        <f t="shared" si="12"/>
        <v>100</v>
      </c>
      <c r="P108" s="8">
        <f t="shared" si="13"/>
        <v>66.5</v>
      </c>
      <c r="Q108" s="9">
        <f t="shared" si="14"/>
        <v>68.724999999999994</v>
      </c>
      <c r="R108" s="9">
        <f t="shared" si="15"/>
        <v>76.625</v>
      </c>
      <c r="S108" s="9">
        <f t="shared" si="16"/>
        <v>73.674999999999997</v>
      </c>
      <c r="T108" s="9">
        <f t="shared" si="17"/>
        <v>72.875</v>
      </c>
      <c r="U108" s="8">
        <f t="shared" si="18"/>
        <v>73.008333333333326</v>
      </c>
      <c r="V108" s="8">
        <f t="shared" si="19"/>
        <v>72.974999999999994</v>
      </c>
    </row>
    <row r="109" spans="1:22" ht="13.5" x14ac:dyDescent="0.25">
      <c r="A109" s="3">
        <f>RSI!A109</f>
        <v>42163</v>
      </c>
      <c r="B109" s="2">
        <f>RSI!B109</f>
        <v>127.2615</v>
      </c>
      <c r="C109" s="2">
        <f>RSI!I109</f>
        <v>56.009434452882232</v>
      </c>
      <c r="D109" s="2">
        <f>MACD!E109</f>
        <v>-0.710320523356188</v>
      </c>
      <c r="E109" s="2">
        <f>MACD!F109</f>
        <v>0.14546555458289553</v>
      </c>
      <c r="F109" s="2">
        <f>'Moving Avg'!D109</f>
        <v>127.80364</v>
      </c>
      <c r="G109" s="2">
        <f>'Moving Avg'!F109</f>
        <v>126.80703500000001</v>
      </c>
      <c r="H109" s="2">
        <f>'Moving Avg'!G109</f>
        <v>122.27604599999994</v>
      </c>
      <c r="I109" s="2">
        <f>'Moving Avg'!H109</f>
        <v>0</v>
      </c>
      <c r="J109" s="6" t="str">
        <f>OBV!F109</f>
        <v>BULLISH</v>
      </c>
      <c r="K109" s="6" t="str">
        <f>OBV!G109</f>
        <v>NEUTRAL</v>
      </c>
      <c r="L109" s="6" t="str">
        <f>OBV!H109</f>
        <v>BULLISH DIVERGENCE</v>
      </c>
      <c r="M109" s="8">
        <f t="shared" si="10"/>
        <v>25</v>
      </c>
      <c r="N109" s="8">
        <f t="shared" si="11"/>
        <v>100</v>
      </c>
      <c r="O109" s="8">
        <f t="shared" si="12"/>
        <v>100</v>
      </c>
      <c r="P109" s="8">
        <f t="shared" si="13"/>
        <v>66.5</v>
      </c>
      <c r="Q109" s="9">
        <f t="shared" si="14"/>
        <v>68.724999999999994</v>
      </c>
      <c r="R109" s="9">
        <f t="shared" si="15"/>
        <v>76.625</v>
      </c>
      <c r="S109" s="9">
        <f t="shared" si="16"/>
        <v>73.674999999999997</v>
      </c>
      <c r="T109" s="9">
        <f t="shared" si="17"/>
        <v>72.875</v>
      </c>
      <c r="U109" s="8">
        <f t="shared" si="18"/>
        <v>73.008333333333326</v>
      </c>
      <c r="V109" s="8">
        <f t="shared" si="19"/>
        <v>72.974999999999994</v>
      </c>
    </row>
    <row r="110" spans="1:22" ht="13.5" x14ac:dyDescent="0.25">
      <c r="A110" s="3">
        <f>RSI!A110</f>
        <v>42164</v>
      </c>
      <c r="B110" s="2">
        <f>RSI!B110</f>
        <v>128.34</v>
      </c>
      <c r="C110" s="2">
        <f>RSI!I110</f>
        <v>59.326088388658</v>
      </c>
      <c r="D110" s="2">
        <f>MACD!E110</f>
        <v>-0.60844394073413355</v>
      </c>
      <c r="E110" s="2">
        <f>MACD!F110</f>
        <v>-5.3163444805102711E-3</v>
      </c>
      <c r="F110" s="2">
        <f>'Moving Avg'!D110</f>
        <v>127.90860000000001</v>
      </c>
      <c r="G110" s="2">
        <f>'Moving Avg'!F110</f>
        <v>126.81192500000002</v>
      </c>
      <c r="H110" s="2">
        <f>'Moving Avg'!G110</f>
        <v>122.65609799999994</v>
      </c>
      <c r="I110" s="2">
        <f>'Moving Avg'!H110</f>
        <v>0</v>
      </c>
      <c r="J110" s="6" t="str">
        <f>OBV!F110</f>
        <v>BULLISH</v>
      </c>
      <c r="K110" s="6" t="str">
        <f>OBV!G110</f>
        <v>NEUTRAL</v>
      </c>
      <c r="L110" s="6" t="str">
        <f>OBV!H110</f>
        <v>CONFIRMED BULLISH</v>
      </c>
      <c r="M110" s="8">
        <f t="shared" si="10"/>
        <v>25</v>
      </c>
      <c r="N110" s="8">
        <f t="shared" si="11"/>
        <v>100</v>
      </c>
      <c r="O110" s="8">
        <f t="shared" si="12"/>
        <v>100</v>
      </c>
      <c r="P110" s="8">
        <f t="shared" si="13"/>
        <v>83.5</v>
      </c>
      <c r="Q110" s="9">
        <f t="shared" si="14"/>
        <v>71.275000000000006</v>
      </c>
      <c r="R110" s="9">
        <f t="shared" si="15"/>
        <v>80.875</v>
      </c>
      <c r="S110" s="9">
        <f t="shared" si="16"/>
        <v>81.325000000000003</v>
      </c>
      <c r="T110" s="9">
        <f t="shared" si="17"/>
        <v>77.125</v>
      </c>
      <c r="U110" s="8">
        <f t="shared" si="18"/>
        <v>77.825000000000003</v>
      </c>
      <c r="V110" s="8">
        <f t="shared" si="19"/>
        <v>77.650000000000006</v>
      </c>
    </row>
    <row r="111" spans="1:22" ht="13.5" x14ac:dyDescent="0.25">
      <c r="A111" s="3">
        <f>RSI!A111</f>
        <v>42165</v>
      </c>
      <c r="B111" s="2">
        <f>RSI!B111</f>
        <v>128.34</v>
      </c>
      <c r="C111" s="2">
        <f>RSI!I111</f>
        <v>59.326088388658</v>
      </c>
      <c r="D111" s="2">
        <f>MACD!E111</f>
        <v>-0.53727631684809296</v>
      </c>
      <c r="E111" s="2">
        <f>MACD!F111</f>
        <v>-0.11170833895402681</v>
      </c>
      <c r="F111" s="2">
        <f>'Moving Avg'!D111</f>
        <v>127.69290000000001</v>
      </c>
      <c r="G111" s="2">
        <f>'Moving Avg'!F111</f>
        <v>126.81681500000005</v>
      </c>
      <c r="H111" s="2">
        <f>'Moving Avg'!G111</f>
        <v>123.03614999999995</v>
      </c>
      <c r="I111" s="2">
        <f>'Moving Avg'!H111</f>
        <v>0</v>
      </c>
      <c r="J111" s="6" t="str">
        <f>OBV!F111</f>
        <v>BULLISH</v>
      </c>
      <c r="K111" s="6" t="str">
        <f>OBV!G111</f>
        <v>NEUTRAL</v>
      </c>
      <c r="L111" s="6" t="str">
        <f>OBV!H111</f>
        <v>BULLISH DIVERGENCE</v>
      </c>
      <c r="M111" s="8">
        <f t="shared" si="10"/>
        <v>25</v>
      </c>
      <c r="N111" s="8">
        <f t="shared" si="11"/>
        <v>100</v>
      </c>
      <c r="O111" s="8">
        <f t="shared" si="12"/>
        <v>100</v>
      </c>
      <c r="P111" s="8">
        <f t="shared" si="13"/>
        <v>66.5</v>
      </c>
      <c r="Q111" s="9">
        <f t="shared" si="14"/>
        <v>68.724999999999994</v>
      </c>
      <c r="R111" s="9">
        <f t="shared" si="15"/>
        <v>76.625</v>
      </c>
      <c r="S111" s="9">
        <f t="shared" si="16"/>
        <v>73.674999999999997</v>
      </c>
      <c r="T111" s="9">
        <f t="shared" si="17"/>
        <v>72.875</v>
      </c>
      <c r="U111" s="8">
        <f t="shared" si="18"/>
        <v>73.008333333333326</v>
      </c>
      <c r="V111" s="8">
        <f t="shared" si="19"/>
        <v>72.974999999999994</v>
      </c>
    </row>
    <row r="112" spans="1:22" ht="13.5" x14ac:dyDescent="0.25">
      <c r="A112" s="3">
        <f>RSI!A112</f>
        <v>42166</v>
      </c>
      <c r="B112" s="2">
        <f>RSI!B112</f>
        <v>127.98050000000001</v>
      </c>
      <c r="C112" s="2">
        <f>RSI!I112</f>
        <v>57.645903117841037</v>
      </c>
      <c r="D112" s="2">
        <f>MACD!E112</f>
        <v>-0.46434981589068514</v>
      </c>
      <c r="E112" s="2">
        <f>MACD!F112</f>
        <v>-0.18223663434135848</v>
      </c>
      <c r="F112" s="2">
        <f>'Moving Avg'!D112</f>
        <v>127.83669999999999</v>
      </c>
      <c r="G112" s="2">
        <f>'Moving Avg'!F112</f>
        <v>126.86721500000003</v>
      </c>
      <c r="H112" s="2">
        <f>'Moving Avg'!G112</f>
        <v>123.40195799999996</v>
      </c>
      <c r="I112" s="2">
        <f>'Moving Avg'!H112</f>
        <v>0</v>
      </c>
      <c r="J112" s="6" t="str">
        <f>OBV!F112</f>
        <v>BEARISH</v>
      </c>
      <c r="K112" s="6" t="str">
        <f>OBV!G112</f>
        <v>NEUTRAL</v>
      </c>
      <c r="L112" s="6" t="str">
        <f>OBV!H112</f>
        <v>BEARISH DIVERGENCE</v>
      </c>
      <c r="M112" s="8">
        <f t="shared" si="10"/>
        <v>25</v>
      </c>
      <c r="N112" s="8">
        <f t="shared" si="11"/>
        <v>100</v>
      </c>
      <c r="O112" s="8">
        <f t="shared" si="12"/>
        <v>100</v>
      </c>
      <c r="P112" s="8">
        <f t="shared" si="13"/>
        <v>16.5</v>
      </c>
      <c r="Q112" s="9">
        <f t="shared" si="14"/>
        <v>61.225000000000001</v>
      </c>
      <c r="R112" s="9">
        <f t="shared" si="15"/>
        <v>64.125</v>
      </c>
      <c r="S112" s="9">
        <f t="shared" si="16"/>
        <v>51.174999999999997</v>
      </c>
      <c r="T112" s="9">
        <f t="shared" si="17"/>
        <v>60.375</v>
      </c>
      <c r="U112" s="8">
        <f t="shared" si="18"/>
        <v>58.841666666666661</v>
      </c>
      <c r="V112" s="8">
        <f t="shared" si="19"/>
        <v>59.224999999999994</v>
      </c>
    </row>
    <row r="113" spans="1:22" ht="13.5" x14ac:dyDescent="0.25">
      <c r="A113" s="3">
        <f>RSI!A113</f>
        <v>42167</v>
      </c>
      <c r="B113" s="2">
        <f>RSI!B113</f>
        <v>129.41849999999999</v>
      </c>
      <c r="C113" s="2">
        <f>RSI!I113</f>
        <v>62.251215607379422</v>
      </c>
      <c r="D113" s="2">
        <f>MACD!E113</f>
        <v>-0.51992763062898462</v>
      </c>
      <c r="E113" s="2">
        <f>MACD!F113</f>
        <v>-0.24977483359888372</v>
      </c>
      <c r="F113" s="2">
        <f>'Moving Avg'!D113</f>
        <v>128.2681</v>
      </c>
      <c r="G113" s="2">
        <f>'Moving Avg'!F113</f>
        <v>126.96835500000002</v>
      </c>
      <c r="H113" s="2">
        <f>'Moving Avg'!G113</f>
        <v>123.78947199999995</v>
      </c>
      <c r="I113" s="2">
        <f>'Moving Avg'!H113</f>
        <v>0</v>
      </c>
      <c r="J113" s="6" t="str">
        <f>OBV!F113</f>
        <v>BULLISH</v>
      </c>
      <c r="K113" s="6" t="str">
        <f>OBV!G113</f>
        <v>NEUTRAL</v>
      </c>
      <c r="L113" s="6" t="str">
        <f>OBV!H113</f>
        <v>CONFIRMED BULLISH</v>
      </c>
      <c r="M113" s="8">
        <f t="shared" si="10"/>
        <v>25</v>
      </c>
      <c r="N113" s="8">
        <f t="shared" si="11"/>
        <v>100</v>
      </c>
      <c r="O113" s="8">
        <f t="shared" si="12"/>
        <v>100</v>
      </c>
      <c r="P113" s="8">
        <f t="shared" si="13"/>
        <v>83.5</v>
      </c>
      <c r="Q113" s="9">
        <f t="shared" si="14"/>
        <v>71.275000000000006</v>
      </c>
      <c r="R113" s="9">
        <f t="shared" si="15"/>
        <v>80.875</v>
      </c>
      <c r="S113" s="9">
        <f t="shared" si="16"/>
        <v>81.325000000000003</v>
      </c>
      <c r="T113" s="9">
        <f t="shared" si="17"/>
        <v>77.125</v>
      </c>
      <c r="U113" s="8">
        <f t="shared" si="18"/>
        <v>77.825000000000003</v>
      </c>
      <c r="V113" s="8">
        <f t="shared" si="19"/>
        <v>77.650000000000006</v>
      </c>
    </row>
    <row r="114" spans="1:22" ht="13.5" x14ac:dyDescent="0.25">
      <c r="A114" s="3">
        <f>RSI!A114</f>
        <v>42170</v>
      </c>
      <c r="B114" s="2">
        <f>RSI!B114</f>
        <v>127.98050000000001</v>
      </c>
      <c r="C114" s="2">
        <f>RSI!I114</f>
        <v>55.725847123471951</v>
      </c>
      <c r="D114" s="2">
        <f>MACD!E114</f>
        <v>-0.10259483441963368</v>
      </c>
      <c r="E114" s="2">
        <f>MACD!F114</f>
        <v>-0.22033883376303373</v>
      </c>
      <c r="F114" s="2">
        <f>'Moving Avg'!D114</f>
        <v>128.4119</v>
      </c>
      <c r="G114" s="2">
        <f>'Moving Avg'!F114</f>
        <v>127.05402500000002</v>
      </c>
      <c r="H114" s="2">
        <f>'Moving Avg'!G114</f>
        <v>124.15499799999996</v>
      </c>
      <c r="I114" s="2">
        <f>'Moving Avg'!H114</f>
        <v>0</v>
      </c>
      <c r="J114" s="6" t="str">
        <f>OBV!F114</f>
        <v>BEARISH</v>
      </c>
      <c r="K114" s="6" t="str">
        <f>OBV!G114</f>
        <v>NEUTRAL</v>
      </c>
      <c r="L114" s="6" t="str">
        <f>OBV!H114</f>
        <v>BEARISH DIVERGENCE</v>
      </c>
      <c r="M114" s="8">
        <f t="shared" si="10"/>
        <v>25</v>
      </c>
      <c r="N114" s="8">
        <f t="shared" si="11"/>
        <v>0</v>
      </c>
      <c r="O114" s="8">
        <f t="shared" si="12"/>
        <v>100</v>
      </c>
      <c r="P114" s="8">
        <f t="shared" si="13"/>
        <v>16.5</v>
      </c>
      <c r="Q114" s="9">
        <f t="shared" si="14"/>
        <v>26.225000000000001</v>
      </c>
      <c r="R114" s="9">
        <f t="shared" si="15"/>
        <v>44.125</v>
      </c>
      <c r="S114" s="9">
        <f t="shared" si="16"/>
        <v>36.174999999999997</v>
      </c>
      <c r="T114" s="9">
        <f t="shared" si="17"/>
        <v>35.375</v>
      </c>
      <c r="U114" s="8">
        <f t="shared" si="18"/>
        <v>35.508333333333333</v>
      </c>
      <c r="V114" s="8">
        <f t="shared" si="19"/>
        <v>35.474999999999994</v>
      </c>
    </row>
    <row r="115" spans="1:22" ht="13.5" x14ac:dyDescent="0.25">
      <c r="A115" s="3">
        <f>RSI!A115</f>
        <v>42171</v>
      </c>
      <c r="B115" s="2">
        <f>RSI!B115</f>
        <v>129.059</v>
      </c>
      <c r="C115" s="2">
        <f>RSI!I115</f>
        <v>59.181720683088614</v>
      </c>
      <c r="D115" s="2">
        <f>MACD!E115</f>
        <v>-8.4618486000124449E-2</v>
      </c>
      <c r="E115" s="2">
        <f>MACD!F115</f>
        <v>-0.1931947642104519</v>
      </c>
      <c r="F115" s="2">
        <f>'Moving Avg'!D115</f>
        <v>128.5557</v>
      </c>
      <c r="G115" s="2">
        <f>'Moving Avg'!F115</f>
        <v>127.22889000000002</v>
      </c>
      <c r="H115" s="2">
        <f>'Moving Avg'!G115</f>
        <v>124.54942999999996</v>
      </c>
      <c r="I115" s="2">
        <f>'Moving Avg'!H115</f>
        <v>0</v>
      </c>
      <c r="J115" s="6" t="str">
        <f>OBV!F115</f>
        <v>BEARISH</v>
      </c>
      <c r="K115" s="6" t="str">
        <f>OBV!G115</f>
        <v>NEUTRAL</v>
      </c>
      <c r="L115" s="6" t="str">
        <f>OBV!H115</f>
        <v>BEARISH DIVERGENCE</v>
      </c>
      <c r="M115" s="8">
        <f t="shared" si="10"/>
        <v>25</v>
      </c>
      <c r="N115" s="8">
        <f t="shared" si="11"/>
        <v>0</v>
      </c>
      <c r="O115" s="8">
        <f t="shared" si="12"/>
        <v>100</v>
      </c>
      <c r="P115" s="8">
        <f t="shared" si="13"/>
        <v>16.5</v>
      </c>
      <c r="Q115" s="9">
        <f t="shared" si="14"/>
        <v>26.225000000000001</v>
      </c>
      <c r="R115" s="9">
        <f t="shared" si="15"/>
        <v>44.125</v>
      </c>
      <c r="S115" s="9">
        <f t="shared" si="16"/>
        <v>36.174999999999997</v>
      </c>
      <c r="T115" s="9">
        <f t="shared" si="17"/>
        <v>35.375</v>
      </c>
      <c r="U115" s="8">
        <f t="shared" si="18"/>
        <v>35.508333333333333</v>
      </c>
      <c r="V115" s="8">
        <f t="shared" si="19"/>
        <v>35.474999999999994</v>
      </c>
    </row>
    <row r="116" spans="1:22" ht="13.5" x14ac:dyDescent="0.25">
      <c r="A116" s="3">
        <f>RSI!A116</f>
        <v>42172</v>
      </c>
      <c r="B116" s="2">
        <f>RSI!B116</f>
        <v>129.059</v>
      </c>
      <c r="C116" s="2">
        <f>RSI!I116</f>
        <v>59.181720683088614</v>
      </c>
      <c r="D116" s="2">
        <f>MACD!E116</f>
        <v>0.16291704037983834</v>
      </c>
      <c r="E116" s="2">
        <f>MACD!F116</f>
        <v>-0.12197240329239385</v>
      </c>
      <c r="F116" s="2">
        <f>'Moving Avg'!D116</f>
        <v>128.6995</v>
      </c>
      <c r="G116" s="2">
        <f>'Moving Avg'!F116</f>
        <v>127.47429500000001</v>
      </c>
      <c r="H116" s="2">
        <f>'Moving Avg'!G116</f>
        <v>124.94386199999997</v>
      </c>
      <c r="I116" s="2">
        <f>'Moving Avg'!H116</f>
        <v>0</v>
      </c>
      <c r="J116" s="6" t="str">
        <f>OBV!F116</f>
        <v>BEARISH</v>
      </c>
      <c r="K116" s="6" t="str">
        <f>OBV!G116</f>
        <v>NEUTRAL</v>
      </c>
      <c r="L116" s="6" t="str">
        <f>OBV!H116</f>
        <v>BEARISH DIVERGENCE</v>
      </c>
      <c r="M116" s="8">
        <f t="shared" si="10"/>
        <v>25</v>
      </c>
      <c r="N116" s="8">
        <f t="shared" si="11"/>
        <v>0</v>
      </c>
      <c r="O116" s="8">
        <f t="shared" si="12"/>
        <v>100</v>
      </c>
      <c r="P116" s="8">
        <f t="shared" si="13"/>
        <v>16.5</v>
      </c>
      <c r="Q116" s="9">
        <f t="shared" si="14"/>
        <v>26.225000000000001</v>
      </c>
      <c r="R116" s="9">
        <f t="shared" si="15"/>
        <v>44.125</v>
      </c>
      <c r="S116" s="9">
        <f t="shared" si="16"/>
        <v>36.174999999999997</v>
      </c>
      <c r="T116" s="9">
        <f t="shared" si="17"/>
        <v>35.375</v>
      </c>
      <c r="U116" s="8">
        <f t="shared" si="18"/>
        <v>35.508333333333333</v>
      </c>
      <c r="V116" s="8">
        <f t="shared" si="19"/>
        <v>35.474999999999994</v>
      </c>
    </row>
    <row r="117" spans="1:22" ht="13.5" x14ac:dyDescent="0.25">
      <c r="A117" s="3">
        <f>RSI!A117</f>
        <v>42173</v>
      </c>
      <c r="B117" s="2">
        <f>RSI!B117</f>
        <v>129.41849999999999</v>
      </c>
      <c r="C117" s="2">
        <f>RSI!I117</f>
        <v>60.377357105886382</v>
      </c>
      <c r="D117" s="2">
        <f>MACD!E117</f>
        <v>6.1960902077373703E-4</v>
      </c>
      <c r="E117" s="2">
        <f>MACD!F117</f>
        <v>-9.7454000829760343E-2</v>
      </c>
      <c r="F117" s="2">
        <f>'Moving Avg'!D117</f>
        <v>128.9871</v>
      </c>
      <c r="G117" s="2">
        <f>'Moving Avg'!F117</f>
        <v>127.73767500000004</v>
      </c>
      <c r="H117" s="2">
        <f>'Moving Avg'!G117</f>
        <v>125.34548399999996</v>
      </c>
      <c r="I117" s="2">
        <f>'Moving Avg'!H117</f>
        <v>0</v>
      </c>
      <c r="J117" s="6" t="str">
        <f>OBV!F117</f>
        <v>BULLISH</v>
      </c>
      <c r="K117" s="6" t="str">
        <f>OBV!G117</f>
        <v>STRONG</v>
      </c>
      <c r="L117" s="6" t="str">
        <f>OBV!H117</f>
        <v>CONFIRMED BULLISH</v>
      </c>
      <c r="M117" s="8">
        <f t="shared" si="10"/>
        <v>25</v>
      </c>
      <c r="N117" s="8">
        <f t="shared" si="11"/>
        <v>0</v>
      </c>
      <c r="O117" s="8">
        <f t="shared" si="12"/>
        <v>100</v>
      </c>
      <c r="P117" s="8">
        <f t="shared" si="13"/>
        <v>100</v>
      </c>
      <c r="Q117" s="9">
        <f t="shared" si="14"/>
        <v>38.75</v>
      </c>
      <c r="R117" s="9">
        <f t="shared" si="15"/>
        <v>65</v>
      </c>
      <c r="S117" s="9">
        <f t="shared" si="16"/>
        <v>73.75</v>
      </c>
      <c r="T117" s="9">
        <f t="shared" si="17"/>
        <v>56.25</v>
      </c>
      <c r="U117" s="8">
        <f t="shared" si="18"/>
        <v>59.166666666666664</v>
      </c>
      <c r="V117" s="8">
        <f t="shared" si="19"/>
        <v>58.4375</v>
      </c>
    </row>
    <row r="118" spans="1:22" ht="13.5" x14ac:dyDescent="0.25">
      <c r="A118" s="3">
        <f>RSI!A118</f>
        <v>42174</v>
      </c>
      <c r="B118" s="2">
        <f>RSI!B118</f>
        <v>127.2615</v>
      </c>
      <c r="C118" s="2">
        <f>RSI!I118</f>
        <v>50.768444670336223</v>
      </c>
      <c r="D118" s="2">
        <f>MACD!E118</f>
        <v>8.653021955751683E-3</v>
      </c>
      <c r="E118" s="2">
        <f>MACD!F118</f>
        <v>-7.6232596272657951E-2</v>
      </c>
      <c r="F118" s="2">
        <f>'Moving Avg'!D118</f>
        <v>128.55569999999997</v>
      </c>
      <c r="G118" s="2">
        <f>'Moving Avg'!F118</f>
        <v>127.831485</v>
      </c>
      <c r="H118" s="2">
        <f>'Moving Avg'!G118</f>
        <v>125.67574999999997</v>
      </c>
      <c r="I118" s="2">
        <f>'Moving Avg'!H118</f>
        <v>0</v>
      </c>
      <c r="J118" s="6" t="str">
        <f>OBV!F118</f>
        <v>BEARISH</v>
      </c>
      <c r="K118" s="6" t="str">
        <f>OBV!G118</f>
        <v>WEAK</v>
      </c>
      <c r="L118" s="6" t="str">
        <f>OBV!H118</f>
        <v>CONFIRMED BEARISH</v>
      </c>
      <c r="M118" s="8">
        <f t="shared" si="10"/>
        <v>25</v>
      </c>
      <c r="N118" s="8">
        <f t="shared" si="11"/>
        <v>0</v>
      </c>
      <c r="O118" s="8">
        <f t="shared" si="12"/>
        <v>100</v>
      </c>
      <c r="P118" s="8">
        <f t="shared" si="13"/>
        <v>0</v>
      </c>
      <c r="Q118" s="9">
        <f t="shared" si="14"/>
        <v>23.75</v>
      </c>
      <c r="R118" s="9">
        <f t="shared" si="15"/>
        <v>40</v>
      </c>
      <c r="S118" s="9">
        <f t="shared" si="16"/>
        <v>28.75</v>
      </c>
      <c r="T118" s="9">
        <f t="shared" si="17"/>
        <v>31.25</v>
      </c>
      <c r="U118" s="8">
        <f t="shared" si="18"/>
        <v>30.833333333333332</v>
      </c>
      <c r="V118" s="8">
        <f t="shared" si="19"/>
        <v>30.9375</v>
      </c>
    </row>
    <row r="119" spans="1:22" ht="13.5" x14ac:dyDescent="0.25">
      <c r="A119" s="3">
        <f>RSI!A119</f>
        <v>42177</v>
      </c>
      <c r="B119" s="2">
        <f>RSI!B119</f>
        <v>129.41849999999999</v>
      </c>
      <c r="C119" s="2">
        <f>RSI!I119</f>
        <v>57.971669341321657</v>
      </c>
      <c r="D119" s="2">
        <f>MACD!E119</f>
        <v>-0.1449293812656407</v>
      </c>
      <c r="E119" s="2">
        <f>MACD!F119</f>
        <v>-8.9971953271254498E-2</v>
      </c>
      <c r="F119" s="2">
        <f>'Moving Avg'!D119</f>
        <v>128.8433</v>
      </c>
      <c r="G119" s="2">
        <f>'Moving Avg'!F119</f>
        <v>128.13013500000002</v>
      </c>
      <c r="H119" s="2">
        <f>'Moving Avg'!G119</f>
        <v>126.04210199999996</v>
      </c>
      <c r="I119" s="2">
        <f>'Moving Avg'!H119</f>
        <v>0</v>
      </c>
      <c r="J119" s="6" t="str">
        <f>OBV!F119</f>
        <v>BEARISH</v>
      </c>
      <c r="K119" s="6" t="str">
        <f>OBV!G119</f>
        <v>NEUTRAL</v>
      </c>
      <c r="L119" s="6" t="str">
        <f>OBV!H119</f>
        <v>BEARISH DIVERGENCE</v>
      </c>
      <c r="M119" s="8">
        <f t="shared" si="10"/>
        <v>25</v>
      </c>
      <c r="N119" s="8">
        <f t="shared" si="11"/>
        <v>100</v>
      </c>
      <c r="O119" s="8">
        <f t="shared" si="12"/>
        <v>100</v>
      </c>
      <c r="P119" s="8">
        <f t="shared" si="13"/>
        <v>16.5</v>
      </c>
      <c r="Q119" s="9">
        <f t="shared" si="14"/>
        <v>61.225000000000001</v>
      </c>
      <c r="R119" s="9">
        <f t="shared" si="15"/>
        <v>64.125</v>
      </c>
      <c r="S119" s="9">
        <f t="shared" si="16"/>
        <v>51.174999999999997</v>
      </c>
      <c r="T119" s="9">
        <f t="shared" si="17"/>
        <v>60.375</v>
      </c>
      <c r="U119" s="8">
        <f t="shared" si="18"/>
        <v>58.841666666666661</v>
      </c>
      <c r="V119" s="8">
        <f t="shared" si="19"/>
        <v>59.224999999999994</v>
      </c>
    </row>
    <row r="120" spans="1:22" ht="13.5" x14ac:dyDescent="0.25">
      <c r="A120" s="3">
        <f>RSI!A120</f>
        <v>42178</v>
      </c>
      <c r="B120" s="2">
        <f>RSI!B120</f>
        <v>129.41849999999999</v>
      </c>
      <c r="C120" s="2">
        <f>RSI!I120</f>
        <v>57.971669341321657</v>
      </c>
      <c r="D120" s="2">
        <f>MACD!E120</f>
        <v>-0.12226397773520148</v>
      </c>
      <c r="E120" s="2">
        <f>MACD!F120</f>
        <v>-9.6430358164043897E-2</v>
      </c>
      <c r="F120" s="2">
        <f>'Moving Avg'!D120</f>
        <v>128.9152</v>
      </c>
      <c r="G120" s="2">
        <f>'Moving Avg'!F120</f>
        <v>128.25243499999996</v>
      </c>
      <c r="H120" s="2">
        <f>'Moving Avg'!G120</f>
        <v>126.34440199999996</v>
      </c>
      <c r="I120" s="2">
        <f>'Moving Avg'!H120</f>
        <v>0</v>
      </c>
      <c r="J120" s="6" t="str">
        <f>OBV!F120</f>
        <v>BEARISH</v>
      </c>
      <c r="K120" s="6" t="str">
        <f>OBV!G120</f>
        <v>NEUTRAL</v>
      </c>
      <c r="L120" s="6" t="str">
        <f>OBV!H120</f>
        <v>BEARISH DIVERGENCE</v>
      </c>
      <c r="M120" s="8">
        <f t="shared" si="10"/>
        <v>25</v>
      </c>
      <c r="N120" s="8">
        <f t="shared" si="11"/>
        <v>100</v>
      </c>
      <c r="O120" s="8">
        <f t="shared" si="12"/>
        <v>100</v>
      </c>
      <c r="P120" s="8">
        <f t="shared" si="13"/>
        <v>16.5</v>
      </c>
      <c r="Q120" s="9">
        <f t="shared" si="14"/>
        <v>61.225000000000001</v>
      </c>
      <c r="R120" s="9">
        <f t="shared" si="15"/>
        <v>64.125</v>
      </c>
      <c r="S120" s="9">
        <f t="shared" si="16"/>
        <v>51.174999999999997</v>
      </c>
      <c r="T120" s="9">
        <f t="shared" si="17"/>
        <v>60.375</v>
      </c>
      <c r="U120" s="8">
        <f t="shared" si="18"/>
        <v>58.841666666666661</v>
      </c>
      <c r="V120" s="8">
        <f t="shared" si="19"/>
        <v>59.224999999999994</v>
      </c>
    </row>
    <row r="121" spans="1:22" ht="13.5" x14ac:dyDescent="0.25">
      <c r="A121" s="3">
        <f>RSI!A121</f>
        <v>42179</v>
      </c>
      <c r="B121" s="2">
        <f>RSI!B121</f>
        <v>129.41849999999999</v>
      </c>
      <c r="C121" s="2">
        <f>RSI!I121</f>
        <v>57.971669341321657</v>
      </c>
      <c r="D121" s="2">
        <f>MACD!E121</f>
        <v>-0.11540345955339149</v>
      </c>
      <c r="E121" s="2">
        <f>MACD!F121</f>
        <v>-0.10022497844191341</v>
      </c>
      <c r="F121" s="2">
        <f>'Moving Avg'!D121</f>
        <v>128.9871</v>
      </c>
      <c r="G121" s="2">
        <f>'Moving Avg'!F121</f>
        <v>128.37473499999996</v>
      </c>
      <c r="H121" s="2">
        <f>'Moving Avg'!G121</f>
        <v>126.59069399999993</v>
      </c>
      <c r="I121" s="2">
        <f>'Moving Avg'!H121</f>
        <v>0</v>
      </c>
      <c r="J121" s="6" t="str">
        <f>OBV!F121</f>
        <v>BEARISH</v>
      </c>
      <c r="K121" s="6" t="str">
        <f>OBV!G121</f>
        <v>NEUTRAL</v>
      </c>
      <c r="L121" s="6" t="str">
        <f>OBV!H121</f>
        <v>BEARISH DIVERGENCE</v>
      </c>
      <c r="M121" s="8">
        <f t="shared" si="10"/>
        <v>25</v>
      </c>
      <c r="N121" s="8">
        <f t="shared" si="11"/>
        <v>45</v>
      </c>
      <c r="O121" s="8">
        <f t="shared" si="12"/>
        <v>100</v>
      </c>
      <c r="P121" s="8">
        <f t="shared" si="13"/>
        <v>16.5</v>
      </c>
      <c r="Q121" s="9">
        <f t="shared" si="14"/>
        <v>41.975000000000001</v>
      </c>
      <c r="R121" s="9">
        <f t="shared" si="15"/>
        <v>53.125</v>
      </c>
      <c r="S121" s="9">
        <f t="shared" si="16"/>
        <v>42.924999999999997</v>
      </c>
      <c r="T121" s="9">
        <f t="shared" si="17"/>
        <v>46.625</v>
      </c>
      <c r="U121" s="8">
        <f t="shared" si="18"/>
        <v>46.008333333333326</v>
      </c>
      <c r="V121" s="8">
        <f t="shared" si="19"/>
        <v>46.162499999999994</v>
      </c>
    </row>
    <row r="122" spans="1:22" ht="13.5" x14ac:dyDescent="0.25">
      <c r="A122" s="3">
        <f>RSI!A122</f>
        <v>42180</v>
      </c>
      <c r="B122" s="2">
        <f>RSI!B122</f>
        <v>129.41849999999999</v>
      </c>
      <c r="C122" s="2">
        <f>RSI!I122</f>
        <v>57.971669341321665</v>
      </c>
      <c r="D122" s="2">
        <f>MACD!E122</f>
        <v>-0.17631156115393765</v>
      </c>
      <c r="E122" s="2">
        <f>MACD!F122</f>
        <v>-0.11544229498431827</v>
      </c>
      <c r="F122" s="2">
        <f>'Moving Avg'!D122</f>
        <v>128.9871</v>
      </c>
      <c r="G122" s="2">
        <f>'Moving Avg'!F122</f>
        <v>128.49703499999995</v>
      </c>
      <c r="H122" s="2">
        <f>'Moving Avg'!G122</f>
        <v>126.76672799999993</v>
      </c>
      <c r="I122" s="2">
        <f>'Moving Avg'!H122</f>
        <v>0</v>
      </c>
      <c r="J122" s="6" t="str">
        <f>OBV!F122</f>
        <v>BEARISH</v>
      </c>
      <c r="K122" s="6" t="str">
        <f>OBV!G122</f>
        <v>WEAK</v>
      </c>
      <c r="L122" s="6" t="str">
        <f>OBV!H122</f>
        <v>NEUTRAL</v>
      </c>
      <c r="M122" s="8">
        <f t="shared" si="10"/>
        <v>25</v>
      </c>
      <c r="N122" s="8">
        <f t="shared" si="11"/>
        <v>100</v>
      </c>
      <c r="O122" s="8">
        <f t="shared" si="12"/>
        <v>100</v>
      </c>
      <c r="P122" s="8">
        <f t="shared" si="13"/>
        <v>0</v>
      </c>
      <c r="Q122" s="9">
        <f t="shared" si="14"/>
        <v>58.75</v>
      </c>
      <c r="R122" s="9">
        <f t="shared" si="15"/>
        <v>60</v>
      </c>
      <c r="S122" s="9">
        <f t="shared" si="16"/>
        <v>43.75</v>
      </c>
      <c r="T122" s="9">
        <f t="shared" si="17"/>
        <v>56.25</v>
      </c>
      <c r="U122" s="8">
        <f t="shared" si="18"/>
        <v>54.166666666666664</v>
      </c>
      <c r="V122" s="8">
        <f t="shared" si="19"/>
        <v>54.6875</v>
      </c>
    </row>
    <row r="123" spans="1:22" ht="13.5" x14ac:dyDescent="0.25">
      <c r="A123" s="3">
        <f>RSI!A123</f>
        <v>42181</v>
      </c>
      <c r="B123" s="2">
        <f>RSI!B123</f>
        <v>127.98050000000001</v>
      </c>
      <c r="C123" s="2">
        <f>RSI!I123</f>
        <v>51.247980116298606</v>
      </c>
      <c r="D123" s="2">
        <f>MACD!E123</f>
        <v>8.9339488146535473E-2</v>
      </c>
      <c r="E123" s="2">
        <f>MACD!F123</f>
        <v>-7.4485938358147513E-2</v>
      </c>
      <c r="F123" s="2">
        <f>'Moving Avg'!D123</f>
        <v>129.1309</v>
      </c>
      <c r="G123" s="2">
        <f>'Moving Avg'!F123</f>
        <v>128.54743499999998</v>
      </c>
      <c r="H123" s="2">
        <f>'Moving Avg'!G123</f>
        <v>126.81510399999992</v>
      </c>
      <c r="I123" s="2">
        <f>'Moving Avg'!H123</f>
        <v>0</v>
      </c>
      <c r="J123" s="6" t="str">
        <f>OBV!F123</f>
        <v>BEARISH</v>
      </c>
      <c r="K123" s="6" t="str">
        <f>OBV!G123</f>
        <v>WEAK</v>
      </c>
      <c r="L123" s="6" t="str">
        <f>OBV!H123</f>
        <v>BEARISH DIVERGENCE</v>
      </c>
      <c r="M123" s="8">
        <f t="shared" si="10"/>
        <v>25</v>
      </c>
      <c r="N123" s="8">
        <f t="shared" si="11"/>
        <v>0</v>
      </c>
      <c r="O123" s="8">
        <f t="shared" si="12"/>
        <v>100</v>
      </c>
      <c r="P123" s="8">
        <f t="shared" si="13"/>
        <v>0</v>
      </c>
      <c r="Q123" s="9">
        <f t="shared" si="14"/>
        <v>23.75</v>
      </c>
      <c r="R123" s="9">
        <f t="shared" si="15"/>
        <v>40</v>
      </c>
      <c r="S123" s="9">
        <f t="shared" si="16"/>
        <v>28.75</v>
      </c>
      <c r="T123" s="9">
        <f t="shared" si="17"/>
        <v>31.25</v>
      </c>
      <c r="U123" s="8">
        <f t="shared" si="18"/>
        <v>30.833333333333332</v>
      </c>
      <c r="V123" s="8">
        <f t="shared" si="19"/>
        <v>30.9375</v>
      </c>
    </row>
    <row r="124" spans="1:22" ht="13.5" x14ac:dyDescent="0.25">
      <c r="A124" s="3">
        <f>RSI!A124</f>
        <v>42184</v>
      </c>
      <c r="B124" s="2">
        <f>RSI!B124</f>
        <v>131.57550000000001</v>
      </c>
      <c r="C124" s="2">
        <f>RSI!I124</f>
        <v>62.848813835496045</v>
      </c>
      <c r="D124" s="2">
        <f>MACD!E124</f>
        <v>-0.17468706283625579</v>
      </c>
      <c r="E124" s="2">
        <f>MACD!F124</f>
        <v>-9.4526163253769169E-2</v>
      </c>
      <c r="F124" s="2">
        <f>'Moving Avg'!D124</f>
        <v>129.56229999999999</v>
      </c>
      <c r="G124" s="2">
        <f>'Moving Avg'!F124</f>
        <v>128.65528499999999</v>
      </c>
      <c r="H124" s="2">
        <f>'Moving Avg'!G124</f>
        <v>126.94948799999992</v>
      </c>
      <c r="I124" s="2">
        <f>'Moving Avg'!H124</f>
        <v>0</v>
      </c>
      <c r="J124" s="6" t="str">
        <f>OBV!F124</f>
        <v>BEARISH</v>
      </c>
      <c r="K124" s="6" t="str">
        <f>OBV!G124</f>
        <v>WEAK</v>
      </c>
      <c r="L124" s="6" t="str">
        <f>OBV!H124</f>
        <v>BEARISH DIVERGENCE</v>
      </c>
      <c r="M124" s="8">
        <f t="shared" si="10"/>
        <v>25</v>
      </c>
      <c r="N124" s="8">
        <f t="shared" si="11"/>
        <v>100</v>
      </c>
      <c r="O124" s="8">
        <f t="shared" si="12"/>
        <v>100</v>
      </c>
      <c r="P124" s="8">
        <f t="shared" si="13"/>
        <v>0</v>
      </c>
      <c r="Q124" s="9">
        <f t="shared" si="14"/>
        <v>58.75</v>
      </c>
      <c r="R124" s="9">
        <f t="shared" si="15"/>
        <v>60</v>
      </c>
      <c r="S124" s="9">
        <f t="shared" si="16"/>
        <v>43.75</v>
      </c>
      <c r="T124" s="9">
        <f t="shared" si="17"/>
        <v>56.25</v>
      </c>
      <c r="U124" s="8">
        <f t="shared" si="18"/>
        <v>54.166666666666664</v>
      </c>
      <c r="V124" s="8">
        <f t="shared" si="19"/>
        <v>54.6875</v>
      </c>
    </row>
    <row r="125" spans="1:22" ht="13.5" x14ac:dyDescent="0.25">
      <c r="A125" s="3">
        <f>RSI!A125</f>
        <v>42185</v>
      </c>
      <c r="B125" s="2">
        <f>RSI!B125</f>
        <v>131.21600000000001</v>
      </c>
      <c r="C125" s="2">
        <f>RSI!I125</f>
        <v>61.278489635087475</v>
      </c>
      <c r="D125" s="2">
        <f>MACD!E125</f>
        <v>-0.22797069038304585</v>
      </c>
      <c r="E125" s="2">
        <f>MACD!F125</f>
        <v>-0.1212150686796245</v>
      </c>
      <c r="F125" s="2">
        <f>'Moving Avg'!D125</f>
        <v>129.92180000000002</v>
      </c>
      <c r="G125" s="2">
        <f>'Moving Avg'!F125</f>
        <v>128.82532500000002</v>
      </c>
      <c r="H125" s="2">
        <f>'Moving Avg'!G125</f>
        <v>127.06398399999995</v>
      </c>
      <c r="I125" s="2">
        <f>'Moving Avg'!H125</f>
        <v>0</v>
      </c>
      <c r="J125" s="6" t="str">
        <f>OBV!F125</f>
        <v>BEARISH</v>
      </c>
      <c r="K125" s="6" t="str">
        <f>OBV!G125</f>
        <v>WEAK</v>
      </c>
      <c r="L125" s="6" t="str">
        <f>OBV!H125</f>
        <v>BEARISH DIVERGENCE</v>
      </c>
      <c r="M125" s="8">
        <f t="shared" si="10"/>
        <v>25</v>
      </c>
      <c r="N125" s="8">
        <f t="shared" si="11"/>
        <v>100</v>
      </c>
      <c r="O125" s="8">
        <f t="shared" si="12"/>
        <v>100</v>
      </c>
      <c r="P125" s="8">
        <f t="shared" si="13"/>
        <v>0</v>
      </c>
      <c r="Q125" s="9">
        <f t="shared" si="14"/>
        <v>58.75</v>
      </c>
      <c r="R125" s="9">
        <f t="shared" si="15"/>
        <v>60</v>
      </c>
      <c r="S125" s="9">
        <f t="shared" si="16"/>
        <v>43.75</v>
      </c>
      <c r="T125" s="9">
        <f t="shared" si="17"/>
        <v>56.25</v>
      </c>
      <c r="U125" s="8">
        <f t="shared" si="18"/>
        <v>54.166666666666664</v>
      </c>
      <c r="V125" s="8">
        <f t="shared" si="19"/>
        <v>54.6875</v>
      </c>
    </row>
    <row r="126" spans="1:22" ht="13.5" x14ac:dyDescent="0.25">
      <c r="A126" s="3">
        <f>RSI!A126</f>
        <v>42186</v>
      </c>
      <c r="B126" s="2">
        <f>RSI!B126</f>
        <v>129.41849999999999</v>
      </c>
      <c r="C126" s="2">
        <f>RSI!I126</f>
        <v>54.011815262465269</v>
      </c>
      <c r="D126" s="2">
        <f>MACD!E126</f>
        <v>-0.15855221406917508</v>
      </c>
      <c r="E126" s="2">
        <f>MACD!F126</f>
        <v>-0.12868249775753463</v>
      </c>
      <c r="F126" s="2">
        <f>'Moving Avg'!D126</f>
        <v>129.92180000000002</v>
      </c>
      <c r="G126" s="2">
        <f>'Moving Avg'!F126</f>
        <v>128.82532499999996</v>
      </c>
      <c r="H126" s="2">
        <f>'Moving Avg'!G126</f>
        <v>127.13519399999994</v>
      </c>
      <c r="I126" s="2">
        <f>'Moving Avg'!H126</f>
        <v>0</v>
      </c>
      <c r="J126" s="6" t="str">
        <f>OBV!F126</f>
        <v>BEARISH</v>
      </c>
      <c r="K126" s="6" t="str">
        <f>OBV!G126</f>
        <v>WEAK</v>
      </c>
      <c r="L126" s="6" t="str">
        <f>OBV!H126</f>
        <v>NEUTRAL</v>
      </c>
      <c r="M126" s="8">
        <f t="shared" si="10"/>
        <v>25</v>
      </c>
      <c r="N126" s="8">
        <f t="shared" si="11"/>
        <v>100</v>
      </c>
      <c r="O126" s="8">
        <f t="shared" si="12"/>
        <v>100</v>
      </c>
      <c r="P126" s="8">
        <f t="shared" si="13"/>
        <v>0</v>
      </c>
      <c r="Q126" s="9">
        <f t="shared" si="14"/>
        <v>58.75</v>
      </c>
      <c r="R126" s="9">
        <f t="shared" si="15"/>
        <v>60</v>
      </c>
      <c r="S126" s="9">
        <f t="shared" si="16"/>
        <v>43.75</v>
      </c>
      <c r="T126" s="9">
        <f t="shared" si="17"/>
        <v>56.25</v>
      </c>
      <c r="U126" s="8">
        <f t="shared" si="18"/>
        <v>54.166666666666664</v>
      </c>
      <c r="V126" s="8">
        <f t="shared" si="19"/>
        <v>54.6875</v>
      </c>
    </row>
    <row r="127" spans="1:22" ht="13.5" x14ac:dyDescent="0.25">
      <c r="A127" s="3">
        <f>RSI!A127</f>
        <v>42187</v>
      </c>
      <c r="B127" s="2">
        <f>RSI!B127</f>
        <v>130.85650000000001</v>
      </c>
      <c r="C127" s="2">
        <f>RSI!I127</f>
        <v>58.27468392630341</v>
      </c>
      <c r="D127" s="2">
        <f>MACD!E127</f>
        <v>-0.15766534842077817</v>
      </c>
      <c r="E127" s="2">
        <f>MACD!F127</f>
        <v>-0.13447906789018335</v>
      </c>
      <c r="F127" s="2">
        <f>'Moving Avg'!D127</f>
        <v>130.20940000000002</v>
      </c>
      <c r="G127" s="2">
        <f>'Moving Avg'!F127</f>
        <v>129.00507499999998</v>
      </c>
      <c r="H127" s="2">
        <f>'Moving Avg'!G127</f>
        <v>127.21287399999994</v>
      </c>
      <c r="I127" s="2">
        <f>'Moving Avg'!H127</f>
        <v>0</v>
      </c>
      <c r="J127" s="6" t="str">
        <f>OBV!F127</f>
        <v>BEARISH</v>
      </c>
      <c r="K127" s="6" t="str">
        <f>OBV!G127</f>
        <v>WEAK</v>
      </c>
      <c r="L127" s="6" t="str">
        <f>OBV!H127</f>
        <v>BEARISH DIVERGENCE</v>
      </c>
      <c r="M127" s="8">
        <f t="shared" si="10"/>
        <v>25</v>
      </c>
      <c r="N127" s="8">
        <f t="shared" si="11"/>
        <v>100</v>
      </c>
      <c r="O127" s="8">
        <f t="shared" si="12"/>
        <v>100</v>
      </c>
      <c r="P127" s="8">
        <f t="shared" si="13"/>
        <v>0</v>
      </c>
      <c r="Q127" s="9">
        <f t="shared" si="14"/>
        <v>58.75</v>
      </c>
      <c r="R127" s="9">
        <f t="shared" si="15"/>
        <v>60</v>
      </c>
      <c r="S127" s="9">
        <f t="shared" si="16"/>
        <v>43.75</v>
      </c>
      <c r="T127" s="9">
        <f t="shared" si="17"/>
        <v>56.25</v>
      </c>
      <c r="U127" s="8">
        <f t="shared" si="18"/>
        <v>54.166666666666664</v>
      </c>
      <c r="V127" s="8">
        <f t="shared" si="19"/>
        <v>54.6875</v>
      </c>
    </row>
    <row r="128" spans="1:22" ht="13.5" x14ac:dyDescent="0.25">
      <c r="A128" s="3">
        <f>RSI!A128</f>
        <v>42188</v>
      </c>
      <c r="B128" s="2">
        <f>RSI!B128</f>
        <v>129.41849999999999</v>
      </c>
      <c r="C128" s="2">
        <f>RSI!I128</f>
        <v>52.985403260863663</v>
      </c>
      <c r="D128" s="2">
        <f>MACD!E128</f>
        <v>-0.39688885426980391</v>
      </c>
      <c r="E128" s="2">
        <f>MACD!F128</f>
        <v>-0.18696102516610746</v>
      </c>
      <c r="F128" s="2">
        <f>'Moving Avg'!D128</f>
        <v>130.49700000000001</v>
      </c>
      <c r="G128" s="2">
        <f>'Moving Avg'!F128</f>
        <v>129.11292499999999</v>
      </c>
      <c r="H128" s="2">
        <f>'Moving Avg'!G128</f>
        <v>127.26235799999994</v>
      </c>
      <c r="I128" s="2">
        <f>'Moving Avg'!H128</f>
        <v>0</v>
      </c>
      <c r="J128" s="6" t="str">
        <f>OBV!F128</f>
        <v>BEARISH</v>
      </c>
      <c r="K128" s="6" t="str">
        <f>OBV!G128</f>
        <v>WEAK</v>
      </c>
      <c r="L128" s="6" t="str">
        <f>OBV!H128</f>
        <v>BEARISH DIVERGENCE</v>
      </c>
      <c r="M128" s="8">
        <f t="shared" si="10"/>
        <v>25</v>
      </c>
      <c r="N128" s="8">
        <f t="shared" si="11"/>
        <v>100</v>
      </c>
      <c r="O128" s="8">
        <f t="shared" si="12"/>
        <v>100</v>
      </c>
      <c r="P128" s="8">
        <f t="shared" si="13"/>
        <v>0</v>
      </c>
      <c r="Q128" s="9">
        <f t="shared" si="14"/>
        <v>58.75</v>
      </c>
      <c r="R128" s="9">
        <f t="shared" si="15"/>
        <v>60</v>
      </c>
      <c r="S128" s="9">
        <f t="shared" si="16"/>
        <v>43.75</v>
      </c>
      <c r="T128" s="9">
        <f t="shared" si="17"/>
        <v>56.25</v>
      </c>
      <c r="U128" s="8">
        <f t="shared" si="18"/>
        <v>54.166666666666664</v>
      </c>
      <c r="V128" s="8">
        <f t="shared" si="19"/>
        <v>54.6875</v>
      </c>
    </row>
    <row r="129" spans="1:22" ht="13.5" x14ac:dyDescent="0.25">
      <c r="A129" s="3">
        <f>RSI!A129</f>
        <v>42191</v>
      </c>
      <c r="B129" s="2">
        <f>RSI!B129</f>
        <v>130.8493</v>
      </c>
      <c r="C129" s="2">
        <f>RSI!I129</f>
        <v>57.152616475854977</v>
      </c>
      <c r="D129" s="2">
        <f>MACD!E129</f>
        <v>-0.37851195595473541</v>
      </c>
      <c r="E129" s="2">
        <f>MACD!F129</f>
        <v>-0.22527121132383304</v>
      </c>
      <c r="F129" s="2">
        <f>'Moving Avg'!D129</f>
        <v>130.35175999999998</v>
      </c>
      <c r="G129" s="2">
        <f>'Moving Avg'!F129</f>
        <v>129.29231499999997</v>
      </c>
      <c r="H129" s="2">
        <f>'Moving Avg'!G129</f>
        <v>127.33989399999993</v>
      </c>
      <c r="I129" s="2">
        <f>'Moving Avg'!H129</f>
        <v>0</v>
      </c>
      <c r="J129" s="6" t="str">
        <f>OBV!F129</f>
        <v>BEARISH</v>
      </c>
      <c r="K129" s="6" t="str">
        <f>OBV!G129</f>
        <v>WEAK</v>
      </c>
      <c r="L129" s="6" t="str">
        <f>OBV!H129</f>
        <v>CONFIRMED BEARISH</v>
      </c>
      <c r="M129" s="8">
        <f t="shared" si="10"/>
        <v>25</v>
      </c>
      <c r="N129" s="8">
        <f t="shared" si="11"/>
        <v>100</v>
      </c>
      <c r="O129" s="8">
        <f t="shared" si="12"/>
        <v>100</v>
      </c>
      <c r="P129" s="8">
        <f t="shared" si="13"/>
        <v>0</v>
      </c>
      <c r="Q129" s="9">
        <f t="shared" si="14"/>
        <v>58.75</v>
      </c>
      <c r="R129" s="9">
        <f t="shared" si="15"/>
        <v>60</v>
      </c>
      <c r="S129" s="9">
        <f t="shared" si="16"/>
        <v>43.75</v>
      </c>
      <c r="T129" s="9">
        <f t="shared" si="17"/>
        <v>56.25</v>
      </c>
      <c r="U129" s="8">
        <f t="shared" si="18"/>
        <v>54.166666666666664</v>
      </c>
      <c r="V129" s="8">
        <f t="shared" si="19"/>
        <v>54.6875</v>
      </c>
    </row>
    <row r="130" spans="1:22" ht="13.5" x14ac:dyDescent="0.25">
      <c r="A130" s="3">
        <f>RSI!A130</f>
        <v>42192</v>
      </c>
      <c r="B130" s="2">
        <f>RSI!B130</f>
        <v>129.41849999999999</v>
      </c>
      <c r="C130" s="2">
        <f>RSI!I130</f>
        <v>52.172501704646706</v>
      </c>
      <c r="D130" s="2">
        <f>MACD!E130</f>
        <v>-0.27012080250611348</v>
      </c>
      <c r="E130" s="2">
        <f>MACD!F130</f>
        <v>-0.23424112956028914</v>
      </c>
      <c r="F130" s="2">
        <f>'Moving Avg'!D130</f>
        <v>129.99225999999999</v>
      </c>
      <c r="G130" s="2">
        <f>'Moving Avg'!F130</f>
        <v>129.34623999999994</v>
      </c>
      <c r="H130" s="2">
        <f>'Moving Avg'!G130</f>
        <v>127.45060799999993</v>
      </c>
      <c r="I130" s="2">
        <f>'Moving Avg'!H130</f>
        <v>0</v>
      </c>
      <c r="J130" s="6" t="str">
        <f>OBV!F130</f>
        <v>BEARISH</v>
      </c>
      <c r="K130" s="6" t="str">
        <f>OBV!G130</f>
        <v>NEUTRAL</v>
      </c>
      <c r="L130" s="6" t="str">
        <f>OBV!H130</f>
        <v>CONFIRMED BEARISH</v>
      </c>
      <c r="M130" s="8">
        <f t="shared" ref="M130:M193" si="20">IF(C130&lt;30,50, IF(C130&gt;70, 0, 25))</f>
        <v>25</v>
      </c>
      <c r="N130" s="8">
        <f t="shared" ref="N130:N193" si="21">IF(E130-D130&gt;0.02, 100, IF(E130-D130&lt;0,0,45))</f>
        <v>100</v>
      </c>
      <c r="O130" s="8">
        <f t="shared" ref="O130:O193" si="22">IF(F130-I130&gt;10,100,IF(F130-I130&gt;5,75, IF(F130-I130&gt;0,50,0)))</f>
        <v>100</v>
      </c>
      <c r="P130" s="8">
        <f t="shared" ref="P130:P193" si="23">IF(L130="confirmed bullish", 34, IF(L130="bullish divergence",17, 0))+IF(J130="bullish",33,IF(J130="bearish",0,16.5))+IF(K130="strong",33,IF(K130="weak",0,16.5))</f>
        <v>16.5</v>
      </c>
      <c r="Q130" s="9">
        <f t="shared" si="14"/>
        <v>61.225000000000001</v>
      </c>
      <c r="R130" s="9">
        <f t="shared" si="15"/>
        <v>64.125</v>
      </c>
      <c r="S130" s="9">
        <f t="shared" si="16"/>
        <v>51.174999999999997</v>
      </c>
      <c r="T130" s="9">
        <f t="shared" si="17"/>
        <v>60.375</v>
      </c>
      <c r="U130" s="8">
        <f t="shared" si="18"/>
        <v>58.841666666666661</v>
      </c>
      <c r="V130" s="8">
        <f t="shared" si="19"/>
        <v>59.224999999999994</v>
      </c>
    </row>
    <row r="131" spans="1:22" ht="13.5" x14ac:dyDescent="0.25">
      <c r="A131" s="3">
        <f>RSI!A131</f>
        <v>42193</v>
      </c>
      <c r="B131" s="2">
        <f>RSI!B131</f>
        <v>130.78460000000001</v>
      </c>
      <c r="C131" s="2">
        <f>RSI!I131</f>
        <v>56.105315704497187</v>
      </c>
      <c r="D131" s="2">
        <f>MACD!E131</f>
        <v>-0.28331325148505471</v>
      </c>
      <c r="E131" s="2">
        <f>MACD!F131</f>
        <v>-0.24405555394524228</v>
      </c>
      <c r="F131" s="2">
        <f>'Moving Avg'!D131</f>
        <v>130.26547999999997</v>
      </c>
      <c r="G131" s="2">
        <f>'Moving Avg'!F131</f>
        <v>129.46846999999997</v>
      </c>
      <c r="H131" s="2">
        <f>'Moving Avg'!G131</f>
        <v>127.57058599999993</v>
      </c>
      <c r="I131" s="2">
        <f>'Moving Avg'!H131</f>
        <v>0</v>
      </c>
      <c r="J131" s="6" t="str">
        <f>OBV!F131</f>
        <v>BULLISH</v>
      </c>
      <c r="K131" s="6" t="str">
        <f>OBV!G131</f>
        <v>NEUTRAL</v>
      </c>
      <c r="L131" s="6" t="str">
        <f>OBV!H131</f>
        <v>CONFIRMED BULLISH</v>
      </c>
      <c r="M131" s="8">
        <f t="shared" si="20"/>
        <v>25</v>
      </c>
      <c r="N131" s="8">
        <f t="shared" si="21"/>
        <v>100</v>
      </c>
      <c r="O131" s="8">
        <f t="shared" si="22"/>
        <v>100</v>
      </c>
      <c r="P131" s="8">
        <f t="shared" si="23"/>
        <v>83.5</v>
      </c>
      <c r="Q131" s="9">
        <f t="shared" ref="Q131:Q194" si="24">0.35*M131+N131*0.35+O131*0.15+P131*0.15</f>
        <v>71.275000000000006</v>
      </c>
      <c r="R131" s="9">
        <f t="shared" ref="R131:R194" si="25">M131*0.2+N131*0.2+O131*0.35+P131*0.25</f>
        <v>80.875</v>
      </c>
      <c r="S131" s="9">
        <f t="shared" ref="S131:S194" si="26">M131*0.15+N131*0.15+O131*0.25+P131*0.45</f>
        <v>81.325000000000003</v>
      </c>
      <c r="T131" s="9">
        <f t="shared" ref="T131:T194" si="27">0.25*SUM(M131:P131)</f>
        <v>77.125</v>
      </c>
      <c r="U131" s="8">
        <f t="shared" ref="U131:U194" si="28">SUM(Q131:S131)/3</f>
        <v>77.825000000000003</v>
      </c>
      <c r="V131" s="8">
        <f t="shared" ref="V131:V194" si="29">SUM(Q131:T131)/4</f>
        <v>77.650000000000006</v>
      </c>
    </row>
    <row r="132" spans="1:22" ht="13.5" x14ac:dyDescent="0.25">
      <c r="A132" s="3">
        <f>RSI!A132</f>
        <v>42194</v>
      </c>
      <c r="B132" s="2">
        <f>RSI!B132</f>
        <v>129.41849999999999</v>
      </c>
      <c r="C132" s="2">
        <f>RSI!I132</f>
        <v>51.541119812857566</v>
      </c>
      <c r="D132" s="2">
        <f>MACD!E132</f>
        <v>-0.20479607331770922</v>
      </c>
      <c r="E132" s="2">
        <f>MACD!F132</f>
        <v>-0.23620365781973568</v>
      </c>
      <c r="F132" s="2">
        <f>'Moving Avg'!D132</f>
        <v>129.97788</v>
      </c>
      <c r="G132" s="2">
        <f>'Moving Avg'!F132</f>
        <v>129.54036999999994</v>
      </c>
      <c r="H132" s="2">
        <f>'Moving Avg'!G132</f>
        <v>127.67593799999993</v>
      </c>
      <c r="I132" s="2">
        <f>'Moving Avg'!H132</f>
        <v>0</v>
      </c>
      <c r="J132" s="6" t="str">
        <f>OBV!F132</f>
        <v>BEARISH</v>
      </c>
      <c r="K132" s="6" t="str">
        <f>OBV!G132</f>
        <v>WEAK</v>
      </c>
      <c r="L132" s="6" t="str">
        <f>OBV!H132</f>
        <v>CONFIRMED BEARISH</v>
      </c>
      <c r="M132" s="8">
        <f t="shared" si="20"/>
        <v>25</v>
      </c>
      <c r="N132" s="8">
        <f t="shared" si="21"/>
        <v>0</v>
      </c>
      <c r="O132" s="8">
        <f t="shared" si="22"/>
        <v>100</v>
      </c>
      <c r="P132" s="8">
        <f t="shared" si="23"/>
        <v>0</v>
      </c>
      <c r="Q132" s="9">
        <f t="shared" si="24"/>
        <v>23.75</v>
      </c>
      <c r="R132" s="9">
        <f t="shared" si="25"/>
        <v>40</v>
      </c>
      <c r="S132" s="9">
        <f t="shared" si="26"/>
        <v>28.75</v>
      </c>
      <c r="T132" s="9">
        <f t="shared" si="27"/>
        <v>31.25</v>
      </c>
      <c r="U132" s="8">
        <f t="shared" si="28"/>
        <v>30.833333333333332</v>
      </c>
      <c r="V132" s="8">
        <f t="shared" si="29"/>
        <v>30.9375</v>
      </c>
    </row>
    <row r="133" spans="1:22" ht="13.5" x14ac:dyDescent="0.25">
      <c r="A133" s="3">
        <f>RSI!A133</f>
        <v>42195</v>
      </c>
      <c r="B133" s="2">
        <f>RSI!B133</f>
        <v>129.41849999999999</v>
      </c>
      <c r="C133" s="2">
        <f>RSI!I133</f>
        <v>51.541119812857566</v>
      </c>
      <c r="D133" s="2">
        <f>MACD!E133</f>
        <v>-0.36217667648213592</v>
      </c>
      <c r="E133" s="2">
        <f>MACD!F133</f>
        <v>-0.26139826155221574</v>
      </c>
      <c r="F133" s="2">
        <f>'Moving Avg'!D133</f>
        <v>129.97788</v>
      </c>
      <c r="G133" s="2">
        <f>'Moving Avg'!F133</f>
        <v>129.54037</v>
      </c>
      <c r="H133" s="2">
        <f>'Moving Avg'!G133</f>
        <v>127.78128999999994</v>
      </c>
      <c r="I133" s="2">
        <f>'Moving Avg'!H133</f>
        <v>0</v>
      </c>
      <c r="J133" s="6" t="str">
        <f>OBV!F133</f>
        <v>BEARISH</v>
      </c>
      <c r="K133" s="6" t="str">
        <f>OBV!G133</f>
        <v>WEAK</v>
      </c>
      <c r="L133" s="6" t="str">
        <f>OBV!H133</f>
        <v>NEUTRAL</v>
      </c>
      <c r="M133" s="8">
        <f t="shared" si="20"/>
        <v>25</v>
      </c>
      <c r="N133" s="8">
        <f t="shared" si="21"/>
        <v>100</v>
      </c>
      <c r="O133" s="8">
        <f t="shared" si="22"/>
        <v>100</v>
      </c>
      <c r="P133" s="8">
        <f t="shared" si="23"/>
        <v>0</v>
      </c>
      <c r="Q133" s="9">
        <f t="shared" si="24"/>
        <v>58.75</v>
      </c>
      <c r="R133" s="9">
        <f t="shared" si="25"/>
        <v>60</v>
      </c>
      <c r="S133" s="9">
        <f t="shared" si="26"/>
        <v>43.75</v>
      </c>
      <c r="T133" s="9">
        <f t="shared" si="27"/>
        <v>56.25</v>
      </c>
      <c r="U133" s="8">
        <f t="shared" si="28"/>
        <v>54.166666666666664</v>
      </c>
      <c r="V133" s="8">
        <f t="shared" si="29"/>
        <v>54.6875</v>
      </c>
    </row>
    <row r="134" spans="1:22" ht="13.5" x14ac:dyDescent="0.25">
      <c r="A134" s="3">
        <f>RSI!A134</f>
        <v>42198</v>
      </c>
      <c r="B134" s="2">
        <f>RSI!B134</f>
        <v>128.8433</v>
      </c>
      <c r="C134" s="2">
        <f>RSI!I134</f>
        <v>49.571867787806731</v>
      </c>
      <c r="D134" s="2">
        <f>MACD!E134</f>
        <v>9.7943667779162524E-2</v>
      </c>
      <c r="E134" s="2">
        <f>MACD!F134</f>
        <v>-0.1895298756859401</v>
      </c>
      <c r="F134" s="2">
        <f>'Moving Avg'!D134</f>
        <v>129.57667999999998</v>
      </c>
      <c r="G134" s="2">
        <f>'Moving Avg'!F134</f>
        <v>129.58350999999996</v>
      </c>
      <c r="H134" s="2">
        <f>'Moving Avg'!G134</f>
        <v>127.86808399999994</v>
      </c>
      <c r="I134" s="2">
        <f>'Moving Avg'!H134</f>
        <v>0</v>
      </c>
      <c r="J134" s="6" t="str">
        <f>OBV!F134</f>
        <v>BEARISH</v>
      </c>
      <c r="K134" s="6" t="str">
        <f>OBV!G134</f>
        <v>WEAK</v>
      </c>
      <c r="L134" s="6" t="str">
        <f>OBV!H134</f>
        <v>CONFIRMED BEARISH</v>
      </c>
      <c r="M134" s="8">
        <f t="shared" si="20"/>
        <v>25</v>
      </c>
      <c r="N134" s="8">
        <f t="shared" si="21"/>
        <v>0</v>
      </c>
      <c r="O134" s="8">
        <f t="shared" si="22"/>
        <v>100</v>
      </c>
      <c r="P134" s="8">
        <f t="shared" si="23"/>
        <v>0</v>
      </c>
      <c r="Q134" s="9">
        <f t="shared" si="24"/>
        <v>23.75</v>
      </c>
      <c r="R134" s="9">
        <f t="shared" si="25"/>
        <v>40</v>
      </c>
      <c r="S134" s="9">
        <f t="shared" si="26"/>
        <v>28.75</v>
      </c>
      <c r="T134" s="9">
        <f t="shared" si="27"/>
        <v>31.25</v>
      </c>
      <c r="U134" s="8">
        <f t="shared" si="28"/>
        <v>30.833333333333332</v>
      </c>
      <c r="V134" s="8">
        <f t="shared" si="29"/>
        <v>30.9375</v>
      </c>
    </row>
    <row r="135" spans="1:22" ht="13.5" x14ac:dyDescent="0.25">
      <c r="A135" s="3">
        <f>RSI!A135</f>
        <v>42199</v>
      </c>
      <c r="B135" s="2">
        <f>RSI!B135</f>
        <v>128.8433</v>
      </c>
      <c r="C135" s="2">
        <f>RSI!I135</f>
        <v>49.571867787806731</v>
      </c>
      <c r="D135" s="2">
        <f>MACD!E135</f>
        <v>0.43314913786673515</v>
      </c>
      <c r="E135" s="2">
        <f>MACD!F135</f>
        <v>-6.4994072975405048E-2</v>
      </c>
      <c r="F135" s="2">
        <f>'Moving Avg'!D135</f>
        <v>129.46163999999999</v>
      </c>
      <c r="G135" s="2">
        <f>'Moving Avg'!F135</f>
        <v>129.57272499999999</v>
      </c>
      <c r="H135" s="2">
        <f>'Moving Avg'!G135</f>
        <v>127.96193199999998</v>
      </c>
      <c r="I135" s="2">
        <f>'Moving Avg'!H135</f>
        <v>0</v>
      </c>
      <c r="J135" s="6" t="str">
        <f>OBV!F135</f>
        <v>BEARISH</v>
      </c>
      <c r="K135" s="6" t="str">
        <f>OBV!G135</f>
        <v>WEAK</v>
      </c>
      <c r="L135" s="6" t="str">
        <f>OBV!H135</f>
        <v>CONFIRMED BEARISH</v>
      </c>
      <c r="M135" s="8">
        <f t="shared" si="20"/>
        <v>25</v>
      </c>
      <c r="N135" s="8">
        <f t="shared" si="21"/>
        <v>0</v>
      </c>
      <c r="O135" s="8">
        <f t="shared" si="22"/>
        <v>100</v>
      </c>
      <c r="P135" s="8">
        <f t="shared" si="23"/>
        <v>0</v>
      </c>
      <c r="Q135" s="9">
        <f t="shared" si="24"/>
        <v>23.75</v>
      </c>
      <c r="R135" s="9">
        <f t="shared" si="25"/>
        <v>40</v>
      </c>
      <c r="S135" s="9">
        <f t="shared" si="26"/>
        <v>28.75</v>
      </c>
      <c r="T135" s="9">
        <f t="shared" si="27"/>
        <v>31.25</v>
      </c>
      <c r="U135" s="8">
        <f t="shared" si="28"/>
        <v>30.833333333333332</v>
      </c>
      <c r="V135" s="8">
        <f t="shared" si="29"/>
        <v>30.9375</v>
      </c>
    </row>
    <row r="136" spans="1:22" ht="13.5" x14ac:dyDescent="0.25">
      <c r="A136" s="3">
        <f>RSI!A136</f>
        <v>42200</v>
      </c>
      <c r="B136" s="2">
        <f>RSI!B136</f>
        <v>129.41849999999999</v>
      </c>
      <c r="C136" s="2">
        <f>RSI!I136</f>
        <v>51.711600982796121</v>
      </c>
      <c r="D136" s="2">
        <f>MACD!E136</f>
        <v>0.39873178095109552</v>
      </c>
      <c r="E136" s="2">
        <f>MACD!F136</f>
        <v>2.775109780989507E-2</v>
      </c>
      <c r="F136" s="2">
        <f>'Moving Avg'!D136</f>
        <v>129.18842000000001</v>
      </c>
      <c r="G136" s="2">
        <f>'Moving Avg'!F136</f>
        <v>129.59070000000003</v>
      </c>
      <c r="H136" s="2">
        <f>'Moving Avg'!G136</f>
        <v>128.067284</v>
      </c>
      <c r="I136" s="2">
        <f>'Moving Avg'!H136</f>
        <v>0</v>
      </c>
      <c r="J136" s="6" t="str">
        <f>OBV!F136</f>
        <v>BEARISH</v>
      </c>
      <c r="K136" s="6" t="str">
        <f>OBV!G136</f>
        <v>WEAK</v>
      </c>
      <c r="L136" s="6" t="str">
        <f>OBV!H136</f>
        <v>CONFIRMED BEARISH</v>
      </c>
      <c r="M136" s="8">
        <f t="shared" si="20"/>
        <v>25</v>
      </c>
      <c r="N136" s="8">
        <f t="shared" si="21"/>
        <v>0</v>
      </c>
      <c r="O136" s="8">
        <f t="shared" si="22"/>
        <v>100</v>
      </c>
      <c r="P136" s="8">
        <f t="shared" si="23"/>
        <v>0</v>
      </c>
      <c r="Q136" s="9">
        <f t="shared" si="24"/>
        <v>23.75</v>
      </c>
      <c r="R136" s="9">
        <f t="shared" si="25"/>
        <v>40</v>
      </c>
      <c r="S136" s="9">
        <f t="shared" si="26"/>
        <v>28.75</v>
      </c>
      <c r="T136" s="9">
        <f t="shared" si="27"/>
        <v>31.25</v>
      </c>
      <c r="U136" s="8">
        <f t="shared" si="28"/>
        <v>30.833333333333332</v>
      </c>
      <c r="V136" s="8">
        <f t="shared" si="29"/>
        <v>30.9375</v>
      </c>
    </row>
    <row r="137" spans="1:22" ht="13.5" x14ac:dyDescent="0.25">
      <c r="A137" s="3">
        <f>RSI!A137</f>
        <v>42201</v>
      </c>
      <c r="B137" s="2">
        <f>RSI!B137</f>
        <v>129.41849999999999</v>
      </c>
      <c r="C137" s="2">
        <f>RSI!I137</f>
        <v>51.711600982796121</v>
      </c>
      <c r="D137" s="2">
        <f>MACD!E137</f>
        <v>0.58845343258755634</v>
      </c>
      <c r="E137" s="2">
        <f>MACD!F137</f>
        <v>0.13989156476542733</v>
      </c>
      <c r="F137" s="2">
        <f>'Moving Avg'!D137</f>
        <v>129.18842000000001</v>
      </c>
      <c r="G137" s="2">
        <f>'Moving Avg'!F137</f>
        <v>129.59069999999997</v>
      </c>
      <c r="H137" s="2">
        <f>'Moving Avg'!G137</f>
        <v>128.15429599999999</v>
      </c>
      <c r="I137" s="2">
        <f>'Moving Avg'!H137</f>
        <v>0</v>
      </c>
      <c r="J137" s="6" t="str">
        <f>OBV!F137</f>
        <v>BULLISH</v>
      </c>
      <c r="K137" s="6" t="str">
        <f>OBV!G137</f>
        <v>NEUTRAL</v>
      </c>
      <c r="L137" s="6" t="str">
        <f>OBV!H137</f>
        <v>NEUTRAL</v>
      </c>
      <c r="M137" s="8">
        <f t="shared" si="20"/>
        <v>25</v>
      </c>
      <c r="N137" s="8">
        <f t="shared" si="21"/>
        <v>0</v>
      </c>
      <c r="O137" s="8">
        <f t="shared" si="22"/>
        <v>100</v>
      </c>
      <c r="P137" s="8">
        <f t="shared" si="23"/>
        <v>49.5</v>
      </c>
      <c r="Q137" s="9">
        <f t="shared" si="24"/>
        <v>31.175000000000001</v>
      </c>
      <c r="R137" s="9">
        <f t="shared" si="25"/>
        <v>52.375</v>
      </c>
      <c r="S137" s="9">
        <f t="shared" si="26"/>
        <v>51.025000000000006</v>
      </c>
      <c r="T137" s="9">
        <f t="shared" si="27"/>
        <v>43.625</v>
      </c>
      <c r="U137" s="8">
        <f t="shared" si="28"/>
        <v>44.858333333333327</v>
      </c>
      <c r="V137" s="8">
        <f t="shared" si="29"/>
        <v>44.55</v>
      </c>
    </row>
    <row r="138" spans="1:22" ht="13.5" x14ac:dyDescent="0.25">
      <c r="A138" s="3">
        <f>RSI!A138</f>
        <v>42205</v>
      </c>
      <c r="B138" s="2">
        <f>RSI!B138</f>
        <v>129.41849999999999</v>
      </c>
      <c r="C138" s="2">
        <f>RSI!I138</f>
        <v>51.711600982796121</v>
      </c>
      <c r="D138" s="2">
        <f>MACD!E138</f>
        <v>0.52554642537864993</v>
      </c>
      <c r="E138" s="2">
        <f>MACD!F138</f>
        <v>0.21702253688807185</v>
      </c>
      <c r="F138" s="2">
        <f>'Moving Avg'!D138</f>
        <v>129.18842000000001</v>
      </c>
      <c r="G138" s="2">
        <f>'Moving Avg'!F138</f>
        <v>129.69854999999998</v>
      </c>
      <c r="H138" s="2">
        <f>'Moving Avg'!G138</f>
        <v>128.23989599999996</v>
      </c>
      <c r="I138" s="2">
        <f>'Moving Avg'!H138</f>
        <v>0</v>
      </c>
      <c r="J138" s="6" t="str">
        <f>OBV!F138</f>
        <v>BULLISH</v>
      </c>
      <c r="K138" s="6" t="str">
        <f>OBV!G138</f>
        <v>NEUTRAL</v>
      </c>
      <c r="L138" s="6" t="str">
        <f>OBV!H138</f>
        <v>NEUTRAL</v>
      </c>
      <c r="M138" s="8">
        <f t="shared" si="20"/>
        <v>25</v>
      </c>
      <c r="N138" s="8">
        <f t="shared" si="21"/>
        <v>0</v>
      </c>
      <c r="O138" s="8">
        <f t="shared" si="22"/>
        <v>100</v>
      </c>
      <c r="P138" s="8">
        <f t="shared" si="23"/>
        <v>49.5</v>
      </c>
      <c r="Q138" s="9">
        <f t="shared" si="24"/>
        <v>31.175000000000001</v>
      </c>
      <c r="R138" s="9">
        <f t="shared" si="25"/>
        <v>52.375</v>
      </c>
      <c r="S138" s="9">
        <f t="shared" si="26"/>
        <v>51.025000000000006</v>
      </c>
      <c r="T138" s="9">
        <f t="shared" si="27"/>
        <v>43.625</v>
      </c>
      <c r="U138" s="8">
        <f t="shared" si="28"/>
        <v>44.858333333333327</v>
      </c>
      <c r="V138" s="8">
        <f t="shared" si="29"/>
        <v>44.55</v>
      </c>
    </row>
    <row r="139" spans="1:22" ht="13.5" x14ac:dyDescent="0.25">
      <c r="A139" s="3">
        <f>RSI!A139</f>
        <v>42206</v>
      </c>
      <c r="B139" s="2">
        <f>RSI!B139</f>
        <v>127.98050000000001</v>
      </c>
      <c r="C139" s="2">
        <f>RSI!I139</f>
        <v>45.661889306201829</v>
      </c>
      <c r="D139" s="2">
        <f>MACD!E139</f>
        <v>0.79691277100840807</v>
      </c>
      <c r="E139" s="2">
        <f>MACD!F139</f>
        <v>0.33300058371213914</v>
      </c>
      <c r="F139" s="2">
        <f>'Moving Avg'!D139</f>
        <v>129.01586</v>
      </c>
      <c r="G139" s="2">
        <f>'Moving Avg'!F139</f>
        <v>129.62664999999998</v>
      </c>
      <c r="H139" s="2">
        <f>'Moving Avg'!G139</f>
        <v>128.29899399999999</v>
      </c>
      <c r="I139" s="2">
        <f>'Moving Avg'!H139</f>
        <v>0</v>
      </c>
      <c r="J139" s="6" t="str">
        <f>OBV!F139</f>
        <v>BULLISH</v>
      </c>
      <c r="K139" s="6" t="str">
        <f>OBV!G139</f>
        <v>NEUTRAL</v>
      </c>
      <c r="L139" s="6" t="str">
        <f>OBV!H139</f>
        <v>BULLISH DIVERGENCE</v>
      </c>
      <c r="M139" s="8">
        <f t="shared" si="20"/>
        <v>25</v>
      </c>
      <c r="N139" s="8">
        <f t="shared" si="21"/>
        <v>0</v>
      </c>
      <c r="O139" s="8">
        <f t="shared" si="22"/>
        <v>100</v>
      </c>
      <c r="P139" s="8">
        <f t="shared" si="23"/>
        <v>66.5</v>
      </c>
      <c r="Q139" s="9">
        <f t="shared" si="24"/>
        <v>33.725000000000001</v>
      </c>
      <c r="R139" s="9">
        <f t="shared" si="25"/>
        <v>56.625</v>
      </c>
      <c r="S139" s="9">
        <f t="shared" si="26"/>
        <v>58.674999999999997</v>
      </c>
      <c r="T139" s="9">
        <f t="shared" si="27"/>
        <v>47.875</v>
      </c>
      <c r="U139" s="8">
        <f t="shared" si="28"/>
        <v>49.67499999999999</v>
      </c>
      <c r="V139" s="8">
        <f t="shared" si="29"/>
        <v>49.224999999999994</v>
      </c>
    </row>
    <row r="140" spans="1:22" ht="13.5" x14ac:dyDescent="0.25">
      <c r="A140" s="3">
        <f>RSI!A140</f>
        <v>42207</v>
      </c>
      <c r="B140" s="2">
        <f>RSI!B140</f>
        <v>128.6995</v>
      </c>
      <c r="C140" s="2">
        <f>RSI!I140</f>
        <v>48.882030925399761</v>
      </c>
      <c r="D140" s="2">
        <f>MACD!E140</f>
        <v>0.75975064555015592</v>
      </c>
      <c r="E140" s="2">
        <f>MACD!F140</f>
        <v>0.41835059607974251</v>
      </c>
      <c r="F140" s="2">
        <f>'Moving Avg'!D140</f>
        <v>128.9871</v>
      </c>
      <c r="G140" s="2">
        <f>'Moving Avg'!F140</f>
        <v>129.59070000000003</v>
      </c>
      <c r="H140" s="2">
        <f>'Moving Avg'!G140</f>
        <v>128.30813999999998</v>
      </c>
      <c r="I140" s="2">
        <f>'Moving Avg'!H140</f>
        <v>0</v>
      </c>
      <c r="J140" s="6" t="str">
        <f>OBV!F140</f>
        <v>BULLISH</v>
      </c>
      <c r="K140" s="6" t="str">
        <f>OBV!G140</f>
        <v>NEUTRAL</v>
      </c>
      <c r="L140" s="6" t="str">
        <f>OBV!H140</f>
        <v>BULLISH DIVERGENCE</v>
      </c>
      <c r="M140" s="8">
        <f t="shared" si="20"/>
        <v>25</v>
      </c>
      <c r="N140" s="8">
        <f t="shared" si="21"/>
        <v>0</v>
      </c>
      <c r="O140" s="8">
        <f t="shared" si="22"/>
        <v>100</v>
      </c>
      <c r="P140" s="8">
        <f t="shared" si="23"/>
        <v>66.5</v>
      </c>
      <c r="Q140" s="9">
        <f t="shared" si="24"/>
        <v>33.725000000000001</v>
      </c>
      <c r="R140" s="9">
        <f t="shared" si="25"/>
        <v>56.625</v>
      </c>
      <c r="S140" s="9">
        <f t="shared" si="26"/>
        <v>58.674999999999997</v>
      </c>
      <c r="T140" s="9">
        <f t="shared" si="27"/>
        <v>47.875</v>
      </c>
      <c r="U140" s="8">
        <f t="shared" si="28"/>
        <v>49.67499999999999</v>
      </c>
      <c r="V140" s="8">
        <f t="shared" si="29"/>
        <v>49.224999999999994</v>
      </c>
    </row>
    <row r="141" spans="1:22" ht="13.5" x14ac:dyDescent="0.25">
      <c r="A141" s="3">
        <f>RSI!A141</f>
        <v>42208</v>
      </c>
      <c r="B141" s="2">
        <f>RSI!B141</f>
        <v>127.27589999999999</v>
      </c>
      <c r="C141" s="2">
        <f>RSI!I141</f>
        <v>43.398179028282016</v>
      </c>
      <c r="D141" s="2">
        <f>MACD!E141</f>
        <v>1.0457917079911283</v>
      </c>
      <c r="E141" s="2">
        <f>MACD!F141</f>
        <v>0.54383881846201976</v>
      </c>
      <c r="F141" s="2">
        <f>'Moving Avg'!D141</f>
        <v>128.55858000000001</v>
      </c>
      <c r="G141" s="2">
        <f>'Moving Avg'!F141</f>
        <v>129.48357000000004</v>
      </c>
      <c r="H141" s="2">
        <f>'Moving Avg'!G141</f>
        <v>128.28881399999997</v>
      </c>
      <c r="I141" s="2">
        <f>'Moving Avg'!H141</f>
        <v>0</v>
      </c>
      <c r="J141" s="6" t="str">
        <f>OBV!F141</f>
        <v>BEARISH</v>
      </c>
      <c r="K141" s="6" t="str">
        <f>OBV!G141</f>
        <v>WEAK</v>
      </c>
      <c r="L141" s="6" t="str">
        <f>OBV!H141</f>
        <v>CONFIRMED BEARISH</v>
      </c>
      <c r="M141" s="8">
        <f t="shared" si="20"/>
        <v>25</v>
      </c>
      <c r="N141" s="8">
        <f t="shared" si="21"/>
        <v>0</v>
      </c>
      <c r="O141" s="8">
        <f t="shared" si="22"/>
        <v>100</v>
      </c>
      <c r="P141" s="8">
        <f t="shared" si="23"/>
        <v>0</v>
      </c>
      <c r="Q141" s="9">
        <f t="shared" si="24"/>
        <v>23.75</v>
      </c>
      <c r="R141" s="9">
        <f t="shared" si="25"/>
        <v>40</v>
      </c>
      <c r="S141" s="9">
        <f t="shared" si="26"/>
        <v>28.75</v>
      </c>
      <c r="T141" s="9">
        <f t="shared" si="27"/>
        <v>31.25</v>
      </c>
      <c r="U141" s="8">
        <f t="shared" si="28"/>
        <v>30.833333333333332</v>
      </c>
      <c r="V141" s="8">
        <f t="shared" si="29"/>
        <v>30.9375</v>
      </c>
    </row>
    <row r="142" spans="1:22" ht="13.5" x14ac:dyDescent="0.25">
      <c r="A142" s="3">
        <f>RSI!A142</f>
        <v>42209</v>
      </c>
      <c r="B142" s="2">
        <f>RSI!B142</f>
        <v>127.2615</v>
      </c>
      <c r="C142" s="2">
        <f>RSI!I142</f>
        <v>43.345208199829159</v>
      </c>
      <c r="D142" s="2">
        <f>MACD!E142</f>
        <v>1.0888627203538022</v>
      </c>
      <c r="E142" s="2">
        <f>MACD!F142</f>
        <v>0.65284359884037624</v>
      </c>
      <c r="F142" s="2">
        <f>'Moving Avg'!D142</f>
        <v>128.12718000000001</v>
      </c>
      <c r="G142" s="2">
        <f>'Moving Avg'!F142</f>
        <v>129.37572</v>
      </c>
      <c r="H142" s="2">
        <f>'Moving Avg'!G142</f>
        <v>128.29459399999993</v>
      </c>
      <c r="I142" s="2">
        <f>'Moving Avg'!H142</f>
        <v>0</v>
      </c>
      <c r="J142" s="6" t="str">
        <f>OBV!F142</f>
        <v>BEARISH</v>
      </c>
      <c r="K142" s="6" t="str">
        <f>OBV!G142</f>
        <v>WEAK</v>
      </c>
      <c r="L142" s="6" t="str">
        <f>OBV!H142</f>
        <v>CONFIRMED BEARISH</v>
      </c>
      <c r="M142" s="8">
        <f t="shared" si="20"/>
        <v>25</v>
      </c>
      <c r="N142" s="8">
        <f t="shared" si="21"/>
        <v>0</v>
      </c>
      <c r="O142" s="8">
        <f t="shared" si="22"/>
        <v>100</v>
      </c>
      <c r="P142" s="8">
        <f t="shared" si="23"/>
        <v>0</v>
      </c>
      <c r="Q142" s="9">
        <f t="shared" si="24"/>
        <v>23.75</v>
      </c>
      <c r="R142" s="9">
        <f t="shared" si="25"/>
        <v>40</v>
      </c>
      <c r="S142" s="9">
        <f t="shared" si="26"/>
        <v>28.75</v>
      </c>
      <c r="T142" s="9">
        <f t="shared" si="27"/>
        <v>31.25</v>
      </c>
      <c r="U142" s="8">
        <f t="shared" si="28"/>
        <v>30.833333333333332</v>
      </c>
      <c r="V142" s="8">
        <f t="shared" si="29"/>
        <v>30.9375</v>
      </c>
    </row>
    <row r="143" spans="1:22" ht="13.5" x14ac:dyDescent="0.25">
      <c r="A143" s="3">
        <f>RSI!A143</f>
        <v>42212</v>
      </c>
      <c r="B143" s="2">
        <f>RSI!B143</f>
        <v>126.8373</v>
      </c>
      <c r="C143" s="2">
        <f>RSI!I143</f>
        <v>41.729362582778087</v>
      </c>
      <c r="D143" s="2">
        <f>MACD!E143</f>
        <v>1.1662025423432851</v>
      </c>
      <c r="E143" s="2">
        <f>MACD!F143</f>
        <v>0.75551538754095804</v>
      </c>
      <c r="F143" s="2">
        <f>'Moving Avg'!D143</f>
        <v>127.61094</v>
      </c>
      <c r="G143" s="2">
        <f>'Moving Avg'!F143</f>
        <v>129.31856000000002</v>
      </c>
      <c r="H143" s="2">
        <f>'Moving Avg'!G143</f>
        <v>128.28342599999996</v>
      </c>
      <c r="I143" s="2">
        <f>'Moving Avg'!H143</f>
        <v>0</v>
      </c>
      <c r="J143" s="6" t="str">
        <f>OBV!F143</f>
        <v>BEARISH</v>
      </c>
      <c r="K143" s="6" t="str">
        <f>OBV!G143</f>
        <v>WEAK</v>
      </c>
      <c r="L143" s="6" t="str">
        <f>OBV!H143</f>
        <v>CONFIRMED BEARISH</v>
      </c>
      <c r="M143" s="8">
        <f t="shared" si="20"/>
        <v>25</v>
      </c>
      <c r="N143" s="8">
        <f t="shared" si="21"/>
        <v>0</v>
      </c>
      <c r="O143" s="8">
        <f t="shared" si="22"/>
        <v>100</v>
      </c>
      <c r="P143" s="8">
        <f t="shared" si="23"/>
        <v>0</v>
      </c>
      <c r="Q143" s="9">
        <f t="shared" si="24"/>
        <v>23.75</v>
      </c>
      <c r="R143" s="9">
        <f t="shared" si="25"/>
        <v>40</v>
      </c>
      <c r="S143" s="9">
        <f t="shared" si="26"/>
        <v>28.75</v>
      </c>
      <c r="T143" s="9">
        <f t="shared" si="27"/>
        <v>31.25</v>
      </c>
      <c r="U143" s="8">
        <f t="shared" si="28"/>
        <v>30.833333333333332</v>
      </c>
      <c r="V143" s="8">
        <f t="shared" si="29"/>
        <v>30.9375</v>
      </c>
    </row>
    <row r="144" spans="1:22" ht="13.5" x14ac:dyDescent="0.25">
      <c r="A144" s="3">
        <f>RSI!A144</f>
        <v>42213</v>
      </c>
      <c r="B144" s="2">
        <f>RSI!B144</f>
        <v>126.8373</v>
      </c>
      <c r="C144" s="2">
        <f>RSI!I144</f>
        <v>41.729362582778094</v>
      </c>
      <c r="D144" s="2">
        <f>MACD!E144</f>
        <v>1.1544294394308849</v>
      </c>
      <c r="E144" s="2">
        <f>MACD!F144</f>
        <v>0.83529819791894355</v>
      </c>
      <c r="F144" s="2">
        <f>'Moving Avg'!D144</f>
        <v>127.38230000000001</v>
      </c>
      <c r="G144" s="2">
        <f>'Moving Avg'!F144</f>
        <v>129.08165000000002</v>
      </c>
      <c r="H144" s="2">
        <f>'Moving Avg'!G144</f>
        <v>128.29482999999993</v>
      </c>
      <c r="I144" s="2">
        <f>'Moving Avg'!H144</f>
        <v>0</v>
      </c>
      <c r="J144" s="6" t="str">
        <f>OBV!F144</f>
        <v>BEARISH</v>
      </c>
      <c r="K144" s="6" t="str">
        <f>OBV!G144</f>
        <v>WEAK</v>
      </c>
      <c r="L144" s="6" t="str">
        <f>OBV!H144</f>
        <v>CONFIRMED BEARISH</v>
      </c>
      <c r="M144" s="8">
        <f t="shared" si="20"/>
        <v>25</v>
      </c>
      <c r="N144" s="8">
        <f t="shared" si="21"/>
        <v>0</v>
      </c>
      <c r="O144" s="8">
        <f t="shared" si="22"/>
        <v>100</v>
      </c>
      <c r="P144" s="8">
        <f t="shared" si="23"/>
        <v>0</v>
      </c>
      <c r="Q144" s="9">
        <f t="shared" si="24"/>
        <v>23.75</v>
      </c>
      <c r="R144" s="9">
        <f t="shared" si="25"/>
        <v>40</v>
      </c>
      <c r="S144" s="9">
        <f t="shared" si="26"/>
        <v>28.75</v>
      </c>
      <c r="T144" s="9">
        <f t="shared" si="27"/>
        <v>31.25</v>
      </c>
      <c r="U144" s="8">
        <f t="shared" si="28"/>
        <v>30.833333333333332</v>
      </c>
      <c r="V144" s="8">
        <f t="shared" si="29"/>
        <v>30.9375</v>
      </c>
    </row>
    <row r="145" spans="1:22" ht="13.5" x14ac:dyDescent="0.25">
      <c r="A145" s="3">
        <f>RSI!A145</f>
        <v>42214</v>
      </c>
      <c r="B145" s="2">
        <f>RSI!B145</f>
        <v>128.6995</v>
      </c>
      <c r="C145" s="2">
        <f>RSI!I145</f>
        <v>51.024623401925695</v>
      </c>
      <c r="D145" s="2">
        <f>MACD!E145</f>
        <v>1.0169692654746711</v>
      </c>
      <c r="E145" s="2">
        <f>MACD!F145</f>
        <v>0.87163241143008907</v>
      </c>
      <c r="F145" s="2">
        <f>'Moving Avg'!D145</f>
        <v>127.38229999999999</v>
      </c>
      <c r="G145" s="2">
        <f>'Moving Avg'!F145</f>
        <v>128.955825</v>
      </c>
      <c r="H145" s="2">
        <f>'Moving Avg'!G145</f>
        <v>128.35758599999994</v>
      </c>
      <c r="I145" s="2">
        <f>'Moving Avg'!H145</f>
        <v>0</v>
      </c>
      <c r="J145" s="6" t="str">
        <f>OBV!F145</f>
        <v>BEARISH</v>
      </c>
      <c r="K145" s="6" t="str">
        <f>OBV!G145</f>
        <v>WEAK</v>
      </c>
      <c r="L145" s="6" t="str">
        <f>OBV!H145</f>
        <v>NEUTRAL</v>
      </c>
      <c r="M145" s="8">
        <f t="shared" si="20"/>
        <v>25</v>
      </c>
      <c r="N145" s="8">
        <f t="shared" si="21"/>
        <v>0</v>
      </c>
      <c r="O145" s="8">
        <f t="shared" si="22"/>
        <v>100</v>
      </c>
      <c r="P145" s="8">
        <f t="shared" si="23"/>
        <v>0</v>
      </c>
      <c r="Q145" s="9">
        <f t="shared" si="24"/>
        <v>23.75</v>
      </c>
      <c r="R145" s="9">
        <f t="shared" si="25"/>
        <v>40</v>
      </c>
      <c r="S145" s="9">
        <f t="shared" si="26"/>
        <v>28.75</v>
      </c>
      <c r="T145" s="9">
        <f t="shared" si="27"/>
        <v>31.25</v>
      </c>
      <c r="U145" s="8">
        <f t="shared" si="28"/>
        <v>30.833333333333332</v>
      </c>
      <c r="V145" s="8">
        <f t="shared" si="29"/>
        <v>30.9375</v>
      </c>
    </row>
    <row r="146" spans="1:22" ht="13.5" x14ac:dyDescent="0.25">
      <c r="A146" s="3">
        <f>RSI!A146</f>
        <v>42215</v>
      </c>
      <c r="B146" s="2">
        <f>RSI!B146</f>
        <v>127.2615</v>
      </c>
      <c r="C146" s="2">
        <f>RSI!I146</f>
        <v>45.04862347350879</v>
      </c>
      <c r="D146" s="2">
        <f>MACD!E146</f>
        <v>1.094332727298422</v>
      </c>
      <c r="E146" s="2">
        <f>MACD!F146</f>
        <v>0.91617247460375573</v>
      </c>
      <c r="F146" s="2">
        <f>'Moving Avg'!D146</f>
        <v>127.37942000000001</v>
      </c>
      <c r="G146" s="2">
        <f>'Moving Avg'!F146</f>
        <v>128.84797500000002</v>
      </c>
      <c r="H146" s="2">
        <f>'Moving Avg'!G146</f>
        <v>128.41979799999993</v>
      </c>
      <c r="I146" s="2">
        <f>'Moving Avg'!H146</f>
        <v>0</v>
      </c>
      <c r="J146" s="6" t="str">
        <f>OBV!F146</f>
        <v>BEARISH</v>
      </c>
      <c r="K146" s="6" t="str">
        <f>OBV!G146</f>
        <v>WEAK</v>
      </c>
      <c r="L146" s="6" t="str">
        <f>OBV!H146</f>
        <v>CONFIRMED BEARISH</v>
      </c>
      <c r="M146" s="8">
        <f t="shared" si="20"/>
        <v>25</v>
      </c>
      <c r="N146" s="8">
        <f t="shared" si="21"/>
        <v>0</v>
      </c>
      <c r="O146" s="8">
        <f t="shared" si="22"/>
        <v>100</v>
      </c>
      <c r="P146" s="8">
        <f t="shared" si="23"/>
        <v>0</v>
      </c>
      <c r="Q146" s="9">
        <f t="shared" si="24"/>
        <v>23.75</v>
      </c>
      <c r="R146" s="9">
        <f t="shared" si="25"/>
        <v>40</v>
      </c>
      <c r="S146" s="9">
        <f t="shared" si="26"/>
        <v>28.75</v>
      </c>
      <c r="T146" s="9">
        <f t="shared" si="27"/>
        <v>31.25</v>
      </c>
      <c r="U146" s="8">
        <f t="shared" si="28"/>
        <v>30.833333333333332</v>
      </c>
      <c r="V146" s="8">
        <f t="shared" si="29"/>
        <v>30.9375</v>
      </c>
    </row>
    <row r="147" spans="1:22" ht="13.5" x14ac:dyDescent="0.25">
      <c r="A147" s="3">
        <f>RSI!A147</f>
        <v>42216</v>
      </c>
      <c r="B147" s="2">
        <f>RSI!B147</f>
        <v>128.6995</v>
      </c>
      <c r="C147" s="2">
        <f>RSI!I147</f>
        <v>51.203308547536949</v>
      </c>
      <c r="D147" s="2">
        <f>MACD!E147</f>
        <v>1.0605367759945352</v>
      </c>
      <c r="E147" s="2">
        <f>MACD!F147</f>
        <v>0.94504533488191167</v>
      </c>
      <c r="F147" s="2">
        <f>'Moving Avg'!D147</f>
        <v>127.66702000000001</v>
      </c>
      <c r="G147" s="2">
        <f>'Moving Avg'!F147</f>
        <v>128.74012500000003</v>
      </c>
      <c r="H147" s="2">
        <f>'Moving Avg'!G147</f>
        <v>128.51076999999995</v>
      </c>
      <c r="I147" s="2">
        <f>'Moving Avg'!H147</f>
        <v>0</v>
      </c>
      <c r="J147" s="6" t="str">
        <f>OBV!F147</f>
        <v>BULLISH</v>
      </c>
      <c r="K147" s="6" t="str">
        <f>OBV!G147</f>
        <v>STRONG</v>
      </c>
      <c r="L147" s="6" t="str">
        <f>OBV!H147</f>
        <v>CONFIRMED BULLISH</v>
      </c>
      <c r="M147" s="8">
        <f t="shared" si="20"/>
        <v>25</v>
      </c>
      <c r="N147" s="8">
        <f t="shared" si="21"/>
        <v>0</v>
      </c>
      <c r="O147" s="8">
        <f t="shared" si="22"/>
        <v>100</v>
      </c>
      <c r="P147" s="8">
        <f t="shared" si="23"/>
        <v>100</v>
      </c>
      <c r="Q147" s="9">
        <f t="shared" si="24"/>
        <v>38.75</v>
      </c>
      <c r="R147" s="9">
        <f t="shared" si="25"/>
        <v>65</v>
      </c>
      <c r="S147" s="9">
        <f t="shared" si="26"/>
        <v>73.75</v>
      </c>
      <c r="T147" s="9">
        <f t="shared" si="27"/>
        <v>56.25</v>
      </c>
      <c r="U147" s="8">
        <f t="shared" si="28"/>
        <v>59.166666666666664</v>
      </c>
      <c r="V147" s="8">
        <f t="shared" si="29"/>
        <v>58.4375</v>
      </c>
    </row>
    <row r="148" spans="1:22" ht="13.5" x14ac:dyDescent="0.25">
      <c r="A148" s="3">
        <f>RSI!A148</f>
        <v>42219</v>
      </c>
      <c r="B148" s="2">
        <f>RSI!B148</f>
        <v>127.2615</v>
      </c>
      <c r="C148" s="2">
        <f>RSI!I148</f>
        <v>45.692029604391735</v>
      </c>
      <c r="D148" s="2">
        <f>MACD!E148</f>
        <v>1.1366848280955253</v>
      </c>
      <c r="E148" s="2">
        <f>MACD!F148</f>
        <v>0.98337323352463446</v>
      </c>
      <c r="F148" s="2">
        <f>'Moving Avg'!D148</f>
        <v>127.75185999999999</v>
      </c>
      <c r="G148" s="2">
        <f>'Moving Avg'!F148</f>
        <v>128.63227500000002</v>
      </c>
      <c r="H148" s="2">
        <f>'Moving Avg'!G148</f>
        <v>128.54829399999988</v>
      </c>
      <c r="I148" s="2">
        <f>'Moving Avg'!H148</f>
        <v>0</v>
      </c>
      <c r="J148" s="6" t="str">
        <f>OBV!F148</f>
        <v>BULLISH</v>
      </c>
      <c r="K148" s="6" t="str">
        <f>OBV!G148</f>
        <v>STRONG</v>
      </c>
      <c r="L148" s="6" t="str">
        <f>OBV!H148</f>
        <v>CONFIRMED BULLISH</v>
      </c>
      <c r="M148" s="8">
        <f t="shared" si="20"/>
        <v>25</v>
      </c>
      <c r="N148" s="8">
        <f t="shared" si="21"/>
        <v>0</v>
      </c>
      <c r="O148" s="8">
        <f t="shared" si="22"/>
        <v>100</v>
      </c>
      <c r="P148" s="8">
        <f t="shared" si="23"/>
        <v>100</v>
      </c>
      <c r="Q148" s="9">
        <f t="shared" si="24"/>
        <v>38.75</v>
      </c>
      <c r="R148" s="9">
        <f t="shared" si="25"/>
        <v>65</v>
      </c>
      <c r="S148" s="9">
        <f t="shared" si="26"/>
        <v>73.75</v>
      </c>
      <c r="T148" s="9">
        <f t="shared" si="27"/>
        <v>56.25</v>
      </c>
      <c r="U148" s="8">
        <f t="shared" si="28"/>
        <v>59.166666666666664</v>
      </c>
      <c r="V148" s="8">
        <f t="shared" si="29"/>
        <v>58.4375</v>
      </c>
    </row>
    <row r="149" spans="1:22" ht="13.5" x14ac:dyDescent="0.25">
      <c r="A149" s="3">
        <f>RSI!A149</f>
        <v>42220</v>
      </c>
      <c r="B149" s="2">
        <f>RSI!B149</f>
        <v>127.2615</v>
      </c>
      <c r="C149" s="2">
        <f>RSI!I149</f>
        <v>45.692029604391735</v>
      </c>
      <c r="D149" s="2">
        <f>MACD!E149</f>
        <v>0.98674173697128253</v>
      </c>
      <c r="E149" s="2">
        <f>MACD!F149</f>
        <v>0.98404693421396416</v>
      </c>
      <c r="F149" s="2">
        <f>'Moving Avg'!D149</f>
        <v>127.83669999999999</v>
      </c>
      <c r="G149" s="2">
        <f>'Moving Avg'!F149</f>
        <v>128.45288500000001</v>
      </c>
      <c r="H149" s="2">
        <f>'Moving Avg'!G149</f>
        <v>128.62461399999989</v>
      </c>
      <c r="I149" s="2">
        <f>'Moving Avg'!H149</f>
        <v>0</v>
      </c>
      <c r="J149" s="6" t="str">
        <f>OBV!F149</f>
        <v>BULLISH</v>
      </c>
      <c r="K149" s="6" t="str">
        <f>OBV!G149</f>
        <v>STRONG</v>
      </c>
      <c r="L149" s="6" t="str">
        <f>OBV!H149</f>
        <v>CONFIRMED BULLISH</v>
      </c>
      <c r="M149" s="8">
        <f t="shared" si="20"/>
        <v>25</v>
      </c>
      <c r="N149" s="8">
        <f t="shared" si="21"/>
        <v>0</v>
      </c>
      <c r="O149" s="8">
        <f t="shared" si="22"/>
        <v>100</v>
      </c>
      <c r="P149" s="8">
        <f t="shared" si="23"/>
        <v>100</v>
      </c>
      <c r="Q149" s="9">
        <f t="shared" si="24"/>
        <v>38.75</v>
      </c>
      <c r="R149" s="9">
        <f t="shared" si="25"/>
        <v>65</v>
      </c>
      <c r="S149" s="9">
        <f t="shared" si="26"/>
        <v>73.75</v>
      </c>
      <c r="T149" s="9">
        <f t="shared" si="27"/>
        <v>56.25</v>
      </c>
      <c r="U149" s="8">
        <f t="shared" si="28"/>
        <v>59.166666666666664</v>
      </c>
      <c r="V149" s="8">
        <f t="shared" si="29"/>
        <v>58.4375</v>
      </c>
    </row>
    <row r="150" spans="1:22" ht="13.5" x14ac:dyDescent="0.25">
      <c r="A150" s="3">
        <f>RSI!A150</f>
        <v>42221</v>
      </c>
      <c r="B150" s="2">
        <f>RSI!B150</f>
        <v>129.3466</v>
      </c>
      <c r="C150" s="2">
        <f>RSI!I150</f>
        <v>54.015479987852146</v>
      </c>
      <c r="D150" s="2">
        <f>MACD!E150</f>
        <v>0.82237730105376272</v>
      </c>
      <c r="E150" s="2">
        <f>MACD!F150</f>
        <v>0.9517130075819239</v>
      </c>
      <c r="F150" s="2">
        <f>'Moving Avg'!D150</f>
        <v>127.96612</v>
      </c>
      <c r="G150" s="2">
        <f>'Moving Avg'!F150</f>
        <v>128.44928999999999</v>
      </c>
      <c r="H150" s="2">
        <f>'Moving Avg'!G150</f>
        <v>128.6720959999999</v>
      </c>
      <c r="I150" s="2">
        <f>'Moving Avg'!H150</f>
        <v>0</v>
      </c>
      <c r="J150" s="6" t="str">
        <f>OBV!F150</f>
        <v>BULLISH</v>
      </c>
      <c r="K150" s="6" t="str">
        <f>OBV!G150</f>
        <v>STRONG</v>
      </c>
      <c r="L150" s="6" t="str">
        <f>OBV!H150</f>
        <v>CONFIRMED BULLISH</v>
      </c>
      <c r="M150" s="8">
        <f t="shared" si="20"/>
        <v>25</v>
      </c>
      <c r="N150" s="8">
        <f t="shared" si="21"/>
        <v>100</v>
      </c>
      <c r="O150" s="8">
        <f t="shared" si="22"/>
        <v>100</v>
      </c>
      <c r="P150" s="8">
        <f t="shared" si="23"/>
        <v>100</v>
      </c>
      <c r="Q150" s="9">
        <f t="shared" si="24"/>
        <v>73.75</v>
      </c>
      <c r="R150" s="9">
        <f t="shared" si="25"/>
        <v>85</v>
      </c>
      <c r="S150" s="9">
        <f t="shared" si="26"/>
        <v>88.75</v>
      </c>
      <c r="T150" s="9">
        <f t="shared" si="27"/>
        <v>81.25</v>
      </c>
      <c r="U150" s="8">
        <f t="shared" si="28"/>
        <v>82.5</v>
      </c>
      <c r="V150" s="8">
        <f t="shared" si="29"/>
        <v>82.1875</v>
      </c>
    </row>
    <row r="151" spans="1:22" ht="13.5" x14ac:dyDescent="0.25">
      <c r="A151" s="3">
        <f>RSI!A151</f>
        <v>42222</v>
      </c>
      <c r="B151" s="2">
        <f>RSI!B151</f>
        <v>129.3466</v>
      </c>
      <c r="C151" s="2">
        <f>RSI!I151</f>
        <v>54.015479987852146</v>
      </c>
      <c r="D151" s="2">
        <f>MACD!E151</f>
        <v>0.45784018116339098</v>
      </c>
      <c r="E151" s="2">
        <f>MACD!F151</f>
        <v>0.85293844229821736</v>
      </c>
      <c r="F151" s="2">
        <f>'Moving Avg'!D151</f>
        <v>128.38314</v>
      </c>
      <c r="G151" s="2">
        <f>'Moving Avg'!F151</f>
        <v>128.37738999999999</v>
      </c>
      <c r="H151" s="2">
        <f>'Moving Avg'!G151</f>
        <v>128.7195779999999</v>
      </c>
      <c r="I151" s="2">
        <f>'Moving Avg'!H151</f>
        <v>0</v>
      </c>
      <c r="J151" s="6" t="str">
        <f>OBV!F151</f>
        <v>BULLISH</v>
      </c>
      <c r="K151" s="6" t="str">
        <f>OBV!G151</f>
        <v>STRONG</v>
      </c>
      <c r="L151" s="6" t="str">
        <f>OBV!H151</f>
        <v>CONFIRMED BULLISH</v>
      </c>
      <c r="M151" s="8">
        <f t="shared" si="20"/>
        <v>25</v>
      </c>
      <c r="N151" s="8">
        <f t="shared" si="21"/>
        <v>100</v>
      </c>
      <c r="O151" s="8">
        <f t="shared" si="22"/>
        <v>100</v>
      </c>
      <c r="P151" s="8">
        <f t="shared" si="23"/>
        <v>100</v>
      </c>
      <c r="Q151" s="9">
        <f t="shared" si="24"/>
        <v>73.75</v>
      </c>
      <c r="R151" s="9">
        <f t="shared" si="25"/>
        <v>85</v>
      </c>
      <c r="S151" s="9">
        <f t="shared" si="26"/>
        <v>88.75</v>
      </c>
      <c r="T151" s="9">
        <f t="shared" si="27"/>
        <v>81.25</v>
      </c>
      <c r="U151" s="8">
        <f t="shared" si="28"/>
        <v>82.5</v>
      </c>
      <c r="V151" s="8">
        <f t="shared" si="29"/>
        <v>82.1875</v>
      </c>
    </row>
    <row r="152" spans="1:22" ht="13.5" x14ac:dyDescent="0.25">
      <c r="A152" s="3">
        <f>RSI!A152</f>
        <v>42223</v>
      </c>
      <c r="B152" s="2">
        <f>RSI!B152</f>
        <v>129.3466</v>
      </c>
      <c r="C152" s="2">
        <f>RSI!I152</f>
        <v>54.015479987852132</v>
      </c>
      <c r="D152" s="2">
        <f>MACD!E152</f>
        <v>0.14120351821605936</v>
      </c>
      <c r="E152" s="2">
        <f>MACD!F152</f>
        <v>0.71059145748178576</v>
      </c>
      <c r="F152" s="2">
        <f>'Moving Avg'!D152</f>
        <v>128.51255999999998</v>
      </c>
      <c r="G152" s="2">
        <f>'Moving Avg'!F152</f>
        <v>128.37379499999997</v>
      </c>
      <c r="H152" s="2">
        <f>'Moving Avg'!G152</f>
        <v>128.7670599999999</v>
      </c>
      <c r="I152" s="2">
        <f>'Moving Avg'!H152</f>
        <v>0</v>
      </c>
      <c r="J152" s="6" t="str">
        <f>OBV!F152</f>
        <v>BEARISH</v>
      </c>
      <c r="K152" s="6" t="str">
        <f>OBV!G152</f>
        <v>NEUTRAL</v>
      </c>
      <c r="L152" s="6" t="str">
        <f>OBV!H152</f>
        <v>BEARISH DIVERGENCE</v>
      </c>
      <c r="M152" s="8">
        <f t="shared" si="20"/>
        <v>25</v>
      </c>
      <c r="N152" s="8">
        <f t="shared" si="21"/>
        <v>100</v>
      </c>
      <c r="O152" s="8">
        <f t="shared" si="22"/>
        <v>100</v>
      </c>
      <c r="P152" s="8">
        <f t="shared" si="23"/>
        <v>16.5</v>
      </c>
      <c r="Q152" s="9">
        <f t="shared" si="24"/>
        <v>61.225000000000001</v>
      </c>
      <c r="R152" s="9">
        <f t="shared" si="25"/>
        <v>64.125</v>
      </c>
      <c r="S152" s="9">
        <f t="shared" si="26"/>
        <v>51.174999999999997</v>
      </c>
      <c r="T152" s="9">
        <f t="shared" si="27"/>
        <v>60.375</v>
      </c>
      <c r="U152" s="8">
        <f t="shared" si="28"/>
        <v>58.841666666666661</v>
      </c>
      <c r="V152" s="8">
        <f t="shared" si="29"/>
        <v>59.224999999999994</v>
      </c>
    </row>
    <row r="153" spans="1:22" ht="13.5" x14ac:dyDescent="0.25">
      <c r="A153" s="3">
        <f>RSI!A153</f>
        <v>42226</v>
      </c>
      <c r="B153" s="2">
        <f>RSI!B153</f>
        <v>129.3466</v>
      </c>
      <c r="C153" s="2">
        <f>RSI!I153</f>
        <v>54.015479987852132</v>
      </c>
      <c r="D153" s="2">
        <f>MACD!E153</f>
        <v>-0.19750615808987959</v>
      </c>
      <c r="E153" s="2">
        <f>MACD!F153</f>
        <v>0.52897193436745271</v>
      </c>
      <c r="F153" s="2">
        <f>'Moving Avg'!D153</f>
        <v>128.92957999999999</v>
      </c>
      <c r="G153" s="2">
        <f>'Moving Avg'!F153</f>
        <v>128.37019999999998</v>
      </c>
      <c r="H153" s="2">
        <f>'Moving Avg'!G153</f>
        <v>128.81454199999988</v>
      </c>
      <c r="I153" s="2">
        <f>'Moving Avg'!H153</f>
        <v>0</v>
      </c>
      <c r="J153" s="6" t="str">
        <f>OBV!F153</f>
        <v>BULLISH</v>
      </c>
      <c r="K153" s="6" t="str">
        <f>OBV!G153</f>
        <v>NEUTRAL</v>
      </c>
      <c r="L153" s="6" t="str">
        <f>OBV!H153</f>
        <v>CONFIRMED BULLISH</v>
      </c>
      <c r="M153" s="8">
        <f t="shared" si="20"/>
        <v>25</v>
      </c>
      <c r="N153" s="8">
        <f t="shared" si="21"/>
        <v>100</v>
      </c>
      <c r="O153" s="8">
        <f t="shared" si="22"/>
        <v>100</v>
      </c>
      <c r="P153" s="8">
        <f t="shared" si="23"/>
        <v>83.5</v>
      </c>
      <c r="Q153" s="9">
        <f t="shared" si="24"/>
        <v>71.275000000000006</v>
      </c>
      <c r="R153" s="9">
        <f t="shared" si="25"/>
        <v>80.875</v>
      </c>
      <c r="S153" s="9">
        <f t="shared" si="26"/>
        <v>81.325000000000003</v>
      </c>
      <c r="T153" s="9">
        <f t="shared" si="27"/>
        <v>77.125</v>
      </c>
      <c r="U153" s="8">
        <f t="shared" si="28"/>
        <v>77.825000000000003</v>
      </c>
      <c r="V153" s="8">
        <f t="shared" si="29"/>
        <v>77.650000000000006</v>
      </c>
    </row>
    <row r="154" spans="1:22" ht="13.5" x14ac:dyDescent="0.25">
      <c r="A154" s="3">
        <f>RSI!A154</f>
        <v>42227</v>
      </c>
      <c r="B154" s="2">
        <f>RSI!B154</f>
        <v>127.2615</v>
      </c>
      <c r="C154" s="2">
        <f>RSI!I154</f>
        <v>44.783469442061865</v>
      </c>
      <c r="D154" s="2">
        <f>MACD!E154</f>
        <v>-0.33477036422030437</v>
      </c>
      <c r="E154" s="2">
        <f>MACD!F154</f>
        <v>0.35622347464990134</v>
      </c>
      <c r="F154" s="2">
        <f>'Moving Avg'!D154</f>
        <v>128.92957999999999</v>
      </c>
      <c r="G154" s="2">
        <f>'Moving Avg'!F154</f>
        <v>128.29110999999997</v>
      </c>
      <c r="H154" s="2">
        <f>'Moving Avg'!G154</f>
        <v>128.77140199999988</v>
      </c>
      <c r="I154" s="2">
        <f>'Moving Avg'!H154</f>
        <v>0</v>
      </c>
      <c r="J154" s="6" t="str">
        <f>OBV!F154</f>
        <v>BEARISH</v>
      </c>
      <c r="K154" s="6" t="str">
        <f>OBV!G154</f>
        <v>NEUTRAL</v>
      </c>
      <c r="L154" s="6" t="str">
        <f>OBV!H154</f>
        <v>NEUTRAL</v>
      </c>
      <c r="M154" s="8">
        <f t="shared" si="20"/>
        <v>25</v>
      </c>
      <c r="N154" s="8">
        <f t="shared" si="21"/>
        <v>100</v>
      </c>
      <c r="O154" s="8">
        <f t="shared" si="22"/>
        <v>100</v>
      </c>
      <c r="P154" s="8">
        <f t="shared" si="23"/>
        <v>16.5</v>
      </c>
      <c r="Q154" s="9">
        <f t="shared" si="24"/>
        <v>61.225000000000001</v>
      </c>
      <c r="R154" s="9">
        <f t="shared" si="25"/>
        <v>64.125</v>
      </c>
      <c r="S154" s="9">
        <f t="shared" si="26"/>
        <v>51.174999999999997</v>
      </c>
      <c r="T154" s="9">
        <f t="shared" si="27"/>
        <v>60.375</v>
      </c>
      <c r="U154" s="8">
        <f t="shared" si="28"/>
        <v>58.841666666666661</v>
      </c>
      <c r="V154" s="8">
        <f t="shared" si="29"/>
        <v>59.224999999999994</v>
      </c>
    </row>
    <row r="155" spans="1:22" ht="13.5" x14ac:dyDescent="0.25">
      <c r="A155" s="3">
        <f>RSI!A155</f>
        <v>42228</v>
      </c>
      <c r="B155" s="2">
        <f>RSI!B155</f>
        <v>127.2615</v>
      </c>
      <c r="C155" s="2">
        <f>RSI!I155</f>
        <v>44.783469442061872</v>
      </c>
      <c r="D155" s="2">
        <f>MACD!E155</f>
        <v>-0.15684037911768201</v>
      </c>
      <c r="E155" s="2">
        <f>MACD!F155</f>
        <v>0.25361070389638468</v>
      </c>
      <c r="F155" s="2">
        <f>'Moving Avg'!D155</f>
        <v>128.51255999999998</v>
      </c>
      <c r="G155" s="2">
        <f>'Moving Avg'!F155</f>
        <v>128.21202</v>
      </c>
      <c r="H155" s="2">
        <f>'Moving Avg'!G155</f>
        <v>128.76032799999987</v>
      </c>
      <c r="I155" s="2">
        <f>'Moving Avg'!H155</f>
        <v>0</v>
      </c>
      <c r="J155" s="6" t="str">
        <f>OBV!F155</f>
        <v>BEARISH</v>
      </c>
      <c r="K155" s="6" t="str">
        <f>OBV!G155</f>
        <v>NEUTRAL</v>
      </c>
      <c r="L155" s="6" t="str">
        <f>OBV!H155</f>
        <v>CONFIRMED BEARISH</v>
      </c>
      <c r="M155" s="8">
        <f t="shared" si="20"/>
        <v>25</v>
      </c>
      <c r="N155" s="8">
        <f t="shared" si="21"/>
        <v>100</v>
      </c>
      <c r="O155" s="8">
        <f t="shared" si="22"/>
        <v>100</v>
      </c>
      <c r="P155" s="8">
        <f t="shared" si="23"/>
        <v>16.5</v>
      </c>
      <c r="Q155" s="9">
        <f t="shared" si="24"/>
        <v>61.225000000000001</v>
      </c>
      <c r="R155" s="9">
        <f t="shared" si="25"/>
        <v>64.125</v>
      </c>
      <c r="S155" s="9">
        <f t="shared" si="26"/>
        <v>51.174999999999997</v>
      </c>
      <c r="T155" s="9">
        <f t="shared" si="27"/>
        <v>60.375</v>
      </c>
      <c r="U155" s="8">
        <f t="shared" si="28"/>
        <v>58.841666666666661</v>
      </c>
      <c r="V155" s="8">
        <f t="shared" si="29"/>
        <v>59.224999999999994</v>
      </c>
    </row>
    <row r="156" spans="1:22" ht="13.5" x14ac:dyDescent="0.25">
      <c r="A156" s="3">
        <f>RSI!A156</f>
        <v>42230</v>
      </c>
      <c r="B156" s="2">
        <f>RSI!B156</f>
        <v>127.621</v>
      </c>
      <c r="C156" s="2">
        <f>RSI!I156</f>
        <v>46.608180673208892</v>
      </c>
      <c r="D156" s="2">
        <f>MACD!E156</f>
        <v>-0.24712212436071468</v>
      </c>
      <c r="E156" s="2">
        <f>MACD!F156</f>
        <v>0.15346413824496483</v>
      </c>
      <c r="F156" s="2">
        <f>'Moving Avg'!D156</f>
        <v>128.16744</v>
      </c>
      <c r="G156" s="2">
        <f>'Moving Avg'!F156</f>
        <v>128.12214500000002</v>
      </c>
      <c r="H156" s="2">
        <f>'Moving Avg'!G156</f>
        <v>128.72437799999986</v>
      </c>
      <c r="I156" s="2">
        <f>'Moving Avg'!H156</f>
        <v>0</v>
      </c>
      <c r="J156" s="6" t="str">
        <f>OBV!F156</f>
        <v>BULLISH</v>
      </c>
      <c r="K156" s="6" t="str">
        <f>OBV!G156</f>
        <v>NEUTRAL</v>
      </c>
      <c r="L156" s="6" t="str">
        <f>OBV!H156</f>
        <v>BULLISH DIVERGENCE</v>
      </c>
      <c r="M156" s="8">
        <f t="shared" si="20"/>
        <v>25</v>
      </c>
      <c r="N156" s="8">
        <f t="shared" si="21"/>
        <v>100</v>
      </c>
      <c r="O156" s="8">
        <f t="shared" si="22"/>
        <v>100</v>
      </c>
      <c r="P156" s="8">
        <f t="shared" si="23"/>
        <v>66.5</v>
      </c>
      <c r="Q156" s="9">
        <f t="shared" si="24"/>
        <v>68.724999999999994</v>
      </c>
      <c r="R156" s="9">
        <f t="shared" si="25"/>
        <v>76.625</v>
      </c>
      <c r="S156" s="9">
        <f t="shared" si="26"/>
        <v>73.674999999999997</v>
      </c>
      <c r="T156" s="9">
        <f t="shared" si="27"/>
        <v>72.875</v>
      </c>
      <c r="U156" s="8">
        <f t="shared" si="28"/>
        <v>73.008333333333326</v>
      </c>
      <c r="V156" s="8">
        <f t="shared" si="29"/>
        <v>72.974999999999994</v>
      </c>
    </row>
    <row r="157" spans="1:22" ht="13.5" x14ac:dyDescent="0.25">
      <c r="A157" s="3">
        <f>RSI!A157</f>
        <v>42233</v>
      </c>
      <c r="B157" s="2">
        <f>RSI!B157</f>
        <v>129.059</v>
      </c>
      <c r="C157" s="2">
        <f>RSI!I157</f>
        <v>53.261581902757548</v>
      </c>
      <c r="D157" s="2">
        <f>MACD!E157</f>
        <v>-0.20442409428778774</v>
      </c>
      <c r="E157" s="2">
        <f>MACD!F157</f>
        <v>8.1886491738414308E-2</v>
      </c>
      <c r="F157" s="2">
        <f>'Moving Avg'!D157</f>
        <v>128.10991999999999</v>
      </c>
      <c r="G157" s="2">
        <f>'Moving Avg'!F157</f>
        <v>128.10417000000004</v>
      </c>
      <c r="H157" s="2">
        <f>'Moving Avg'!G157</f>
        <v>128.76032799999987</v>
      </c>
      <c r="I157" s="2">
        <f>'Moving Avg'!H157</f>
        <v>0</v>
      </c>
      <c r="J157" s="6" t="str">
        <f>OBV!F157</f>
        <v>BULLISH</v>
      </c>
      <c r="K157" s="6" t="str">
        <f>OBV!G157</f>
        <v>NEUTRAL</v>
      </c>
      <c r="L157" s="6" t="str">
        <f>OBV!H157</f>
        <v>BULLISH DIVERGENCE</v>
      </c>
      <c r="M157" s="8">
        <f t="shared" si="20"/>
        <v>25</v>
      </c>
      <c r="N157" s="8">
        <f t="shared" si="21"/>
        <v>100</v>
      </c>
      <c r="O157" s="8">
        <f t="shared" si="22"/>
        <v>100</v>
      </c>
      <c r="P157" s="8">
        <f t="shared" si="23"/>
        <v>66.5</v>
      </c>
      <c r="Q157" s="9">
        <f t="shared" si="24"/>
        <v>68.724999999999994</v>
      </c>
      <c r="R157" s="9">
        <f t="shared" si="25"/>
        <v>76.625</v>
      </c>
      <c r="S157" s="9">
        <f t="shared" si="26"/>
        <v>73.674999999999997</v>
      </c>
      <c r="T157" s="9">
        <f t="shared" si="27"/>
        <v>72.875</v>
      </c>
      <c r="U157" s="8">
        <f t="shared" si="28"/>
        <v>73.008333333333326</v>
      </c>
      <c r="V157" s="8">
        <f t="shared" si="29"/>
        <v>72.974999999999994</v>
      </c>
    </row>
    <row r="158" spans="1:22" ht="13.5" x14ac:dyDescent="0.25">
      <c r="A158" s="3">
        <f>RSI!A158</f>
        <v>42234</v>
      </c>
      <c r="B158" s="2">
        <f>RSI!B158</f>
        <v>127.2615</v>
      </c>
      <c r="C158" s="2">
        <f>RSI!I158</f>
        <v>45.610414414114871</v>
      </c>
      <c r="D158" s="2">
        <f>MACD!E158</f>
        <v>-0.26082108959485595</v>
      </c>
      <c r="E158" s="2">
        <f>MACD!F158</f>
        <v>1.3344975471760265E-2</v>
      </c>
      <c r="F158" s="2">
        <f>'Moving Avg'!D158</f>
        <v>127.69289999999998</v>
      </c>
      <c r="G158" s="2">
        <f>'Moving Avg'!F158</f>
        <v>127.99632000000004</v>
      </c>
      <c r="H158" s="2">
        <f>'Moving Avg'!G158</f>
        <v>128.7603279999999</v>
      </c>
      <c r="I158" s="2">
        <f>'Moving Avg'!H158</f>
        <v>0</v>
      </c>
      <c r="J158" s="6" t="str">
        <f>OBV!F158</f>
        <v>BEARISH</v>
      </c>
      <c r="K158" s="6" t="str">
        <f>OBV!G158</f>
        <v>NEUTRAL</v>
      </c>
      <c r="L158" s="6" t="str">
        <f>OBV!H158</f>
        <v>CONFIRMED BEARISH</v>
      </c>
      <c r="M158" s="8">
        <f t="shared" si="20"/>
        <v>25</v>
      </c>
      <c r="N158" s="8">
        <f t="shared" si="21"/>
        <v>100</v>
      </c>
      <c r="O158" s="8">
        <f t="shared" si="22"/>
        <v>100</v>
      </c>
      <c r="P158" s="8">
        <f t="shared" si="23"/>
        <v>16.5</v>
      </c>
      <c r="Q158" s="9">
        <f t="shared" si="24"/>
        <v>61.225000000000001</v>
      </c>
      <c r="R158" s="9">
        <f t="shared" si="25"/>
        <v>64.125</v>
      </c>
      <c r="S158" s="9">
        <f t="shared" si="26"/>
        <v>51.174999999999997</v>
      </c>
      <c r="T158" s="9">
        <f t="shared" si="27"/>
        <v>60.375</v>
      </c>
      <c r="U158" s="8">
        <f t="shared" si="28"/>
        <v>58.841666666666661</v>
      </c>
      <c r="V158" s="8">
        <f t="shared" si="29"/>
        <v>59.224999999999994</v>
      </c>
    </row>
    <row r="159" spans="1:22" ht="13.5" x14ac:dyDescent="0.25">
      <c r="A159" s="3">
        <f>RSI!A159</f>
        <v>42235</v>
      </c>
      <c r="B159" s="2">
        <f>RSI!B159</f>
        <v>127.2615</v>
      </c>
      <c r="C159" s="2">
        <f>RSI!I159</f>
        <v>45.610414414114871</v>
      </c>
      <c r="D159" s="2">
        <f>MACD!E159</f>
        <v>-0.30203444956941894</v>
      </c>
      <c r="E159" s="2">
        <f>MACD!F159</f>
        <v>-4.9730909536475583E-2</v>
      </c>
      <c r="F159" s="2">
        <f>'Moving Avg'!D159</f>
        <v>127.69290000000001</v>
      </c>
      <c r="G159" s="2">
        <f>'Moving Avg'!F159</f>
        <v>127.96037000000005</v>
      </c>
      <c r="H159" s="2">
        <f>'Moving Avg'!G159</f>
        <v>128.76032799999987</v>
      </c>
      <c r="I159" s="2">
        <f>'Moving Avg'!H159</f>
        <v>0</v>
      </c>
      <c r="J159" s="6" t="str">
        <f>OBV!F159</f>
        <v>BEARISH</v>
      </c>
      <c r="K159" s="6" t="str">
        <f>OBV!G159</f>
        <v>NEUTRAL</v>
      </c>
      <c r="L159" s="6" t="str">
        <f>OBV!H159</f>
        <v>NEUTRAL</v>
      </c>
      <c r="M159" s="8">
        <f t="shared" si="20"/>
        <v>25</v>
      </c>
      <c r="N159" s="8">
        <f t="shared" si="21"/>
        <v>100</v>
      </c>
      <c r="O159" s="8">
        <f t="shared" si="22"/>
        <v>100</v>
      </c>
      <c r="P159" s="8">
        <f t="shared" si="23"/>
        <v>16.5</v>
      </c>
      <c r="Q159" s="9">
        <f t="shared" si="24"/>
        <v>61.225000000000001</v>
      </c>
      <c r="R159" s="9">
        <f t="shared" si="25"/>
        <v>64.125</v>
      </c>
      <c r="S159" s="9">
        <f t="shared" si="26"/>
        <v>51.174999999999997</v>
      </c>
      <c r="T159" s="9">
        <f t="shared" si="27"/>
        <v>60.375</v>
      </c>
      <c r="U159" s="8">
        <f t="shared" si="28"/>
        <v>58.841666666666661</v>
      </c>
      <c r="V159" s="8">
        <f t="shared" si="29"/>
        <v>59.224999999999994</v>
      </c>
    </row>
    <row r="160" spans="1:22" ht="13.5" x14ac:dyDescent="0.25">
      <c r="A160" s="3">
        <f>RSI!A160</f>
        <v>42236</v>
      </c>
      <c r="B160" s="2">
        <f>RSI!B160</f>
        <v>126.6863</v>
      </c>
      <c r="C160" s="2">
        <f>RSI!I160</f>
        <v>43.301862881949795</v>
      </c>
      <c r="D160" s="2">
        <f>MACD!E160</f>
        <v>3.2509891756149045E-2</v>
      </c>
      <c r="E160" s="2">
        <f>MACD!F160</f>
        <v>-3.3282749277950663E-2</v>
      </c>
      <c r="F160" s="2">
        <f>'Moving Avg'!D160</f>
        <v>127.57786000000002</v>
      </c>
      <c r="G160" s="2">
        <f>'Moving Avg'!F160</f>
        <v>127.85971000000002</v>
      </c>
      <c r="H160" s="2">
        <f>'Moving Avg'!G160</f>
        <v>128.7272539999999</v>
      </c>
      <c r="I160" s="2">
        <f>'Moving Avg'!H160</f>
        <v>0</v>
      </c>
      <c r="J160" s="6" t="str">
        <f>OBV!F160</f>
        <v>BEARISH</v>
      </c>
      <c r="K160" s="6" t="str">
        <f>OBV!G160</f>
        <v>NEUTRAL</v>
      </c>
      <c r="L160" s="6" t="str">
        <f>OBV!H160</f>
        <v>CONFIRMED BEARISH</v>
      </c>
      <c r="M160" s="8">
        <f t="shared" si="20"/>
        <v>25</v>
      </c>
      <c r="N160" s="8">
        <f t="shared" si="21"/>
        <v>0</v>
      </c>
      <c r="O160" s="8">
        <f t="shared" si="22"/>
        <v>100</v>
      </c>
      <c r="P160" s="8">
        <f t="shared" si="23"/>
        <v>16.5</v>
      </c>
      <c r="Q160" s="9">
        <f t="shared" si="24"/>
        <v>26.225000000000001</v>
      </c>
      <c r="R160" s="9">
        <f t="shared" si="25"/>
        <v>44.125</v>
      </c>
      <c r="S160" s="9">
        <f t="shared" si="26"/>
        <v>36.174999999999997</v>
      </c>
      <c r="T160" s="9">
        <f t="shared" si="27"/>
        <v>35.375</v>
      </c>
      <c r="U160" s="8">
        <f t="shared" si="28"/>
        <v>35.508333333333333</v>
      </c>
      <c r="V160" s="8">
        <f t="shared" si="29"/>
        <v>35.474999999999994</v>
      </c>
    </row>
    <row r="161" spans="1:22" ht="13.5" x14ac:dyDescent="0.25">
      <c r="A161" s="3">
        <f>RSI!A161</f>
        <v>42237</v>
      </c>
      <c r="B161" s="2">
        <f>RSI!B161</f>
        <v>127.2615</v>
      </c>
      <c r="C161" s="2">
        <f>RSI!I161</f>
        <v>46.232615422020608</v>
      </c>
      <c r="D161" s="2">
        <f>MACD!E161</f>
        <v>0.28195620029606516</v>
      </c>
      <c r="E161" s="2">
        <f>MACD!F161</f>
        <v>2.9765040636852501E-2</v>
      </c>
      <c r="F161" s="2">
        <f>'Moving Avg'!D161</f>
        <v>127.50596</v>
      </c>
      <c r="G161" s="2">
        <f>'Moving Avg'!F161</f>
        <v>127.85899000000003</v>
      </c>
      <c r="H161" s="2">
        <f>'Moving Avg'!G161</f>
        <v>128.70568399999991</v>
      </c>
      <c r="I161" s="2">
        <f>'Moving Avg'!H161</f>
        <v>0</v>
      </c>
      <c r="J161" s="6" t="str">
        <f>OBV!F161</f>
        <v>BEARISH</v>
      </c>
      <c r="K161" s="6" t="str">
        <f>OBV!G161</f>
        <v>NEUTRAL</v>
      </c>
      <c r="L161" s="6" t="str">
        <f>OBV!H161</f>
        <v>CONFIRMED BEARISH</v>
      </c>
      <c r="M161" s="8">
        <f t="shared" si="20"/>
        <v>25</v>
      </c>
      <c r="N161" s="8">
        <f t="shared" si="21"/>
        <v>0</v>
      </c>
      <c r="O161" s="8">
        <f t="shared" si="22"/>
        <v>100</v>
      </c>
      <c r="P161" s="8">
        <f t="shared" si="23"/>
        <v>16.5</v>
      </c>
      <c r="Q161" s="9">
        <f t="shared" si="24"/>
        <v>26.225000000000001</v>
      </c>
      <c r="R161" s="9">
        <f t="shared" si="25"/>
        <v>44.125</v>
      </c>
      <c r="S161" s="9">
        <f t="shared" si="26"/>
        <v>36.174999999999997</v>
      </c>
      <c r="T161" s="9">
        <f t="shared" si="27"/>
        <v>35.375</v>
      </c>
      <c r="U161" s="8">
        <f t="shared" si="28"/>
        <v>35.508333333333333</v>
      </c>
      <c r="V161" s="8">
        <f t="shared" si="29"/>
        <v>35.474999999999994</v>
      </c>
    </row>
    <row r="162" spans="1:22" ht="13.5" x14ac:dyDescent="0.25">
      <c r="A162" s="3">
        <f>RSI!A162</f>
        <v>42240</v>
      </c>
      <c r="B162" s="2">
        <f>RSI!B162</f>
        <v>129.05179999999999</v>
      </c>
      <c r="C162" s="2">
        <f>RSI!I162</f>
        <v>54.172717452852993</v>
      </c>
      <c r="D162" s="2">
        <f>MACD!E162</f>
        <v>0.36532517478977411</v>
      </c>
      <c r="E162" s="2">
        <f>MACD!F162</f>
        <v>9.6877067467436823E-2</v>
      </c>
      <c r="F162" s="2">
        <f>'Moving Avg'!D162</f>
        <v>127.50452</v>
      </c>
      <c r="G162" s="2">
        <f>'Moving Avg'!F162</f>
        <v>127.94850500000003</v>
      </c>
      <c r="H162" s="2">
        <f>'Moving Avg'!G162</f>
        <v>128.7271099999999</v>
      </c>
      <c r="I162" s="2">
        <f>'Moving Avg'!H162</f>
        <v>0</v>
      </c>
      <c r="J162" s="6" t="str">
        <f>OBV!F162</f>
        <v>BEARISH</v>
      </c>
      <c r="K162" s="6" t="str">
        <f>OBV!G162</f>
        <v>NEUTRAL</v>
      </c>
      <c r="L162" s="6" t="str">
        <f>OBV!H162</f>
        <v>CONFIRMED BEARISH</v>
      </c>
      <c r="M162" s="8">
        <f t="shared" si="20"/>
        <v>25</v>
      </c>
      <c r="N162" s="8">
        <f t="shared" si="21"/>
        <v>0</v>
      </c>
      <c r="O162" s="8">
        <f t="shared" si="22"/>
        <v>100</v>
      </c>
      <c r="P162" s="8">
        <f t="shared" si="23"/>
        <v>16.5</v>
      </c>
      <c r="Q162" s="9">
        <f t="shared" si="24"/>
        <v>26.225000000000001</v>
      </c>
      <c r="R162" s="9">
        <f t="shared" si="25"/>
        <v>44.125</v>
      </c>
      <c r="S162" s="9">
        <f t="shared" si="26"/>
        <v>36.174999999999997</v>
      </c>
      <c r="T162" s="9">
        <f t="shared" si="27"/>
        <v>35.375</v>
      </c>
      <c r="U162" s="8">
        <f t="shared" si="28"/>
        <v>35.508333333333333</v>
      </c>
      <c r="V162" s="8">
        <f t="shared" si="29"/>
        <v>35.474999999999994</v>
      </c>
    </row>
    <row r="163" spans="1:22" ht="13.5" x14ac:dyDescent="0.25">
      <c r="A163" s="3">
        <f>RSI!A163</f>
        <v>42241</v>
      </c>
      <c r="B163" s="2">
        <f>RSI!B163</f>
        <v>129.05179999999999</v>
      </c>
      <c r="C163" s="2">
        <f>RSI!I163</f>
        <v>54.172717452852979</v>
      </c>
      <c r="D163" s="2">
        <f>MACD!E163</f>
        <v>0.42983904170318965</v>
      </c>
      <c r="E163" s="2">
        <f>MACD!F163</f>
        <v>0.16346946231458742</v>
      </c>
      <c r="F163" s="2">
        <f>'Moving Avg'!D163</f>
        <v>127.86257999999998</v>
      </c>
      <c r="G163" s="2">
        <f>'Moving Avg'!F163</f>
        <v>128.05923000000001</v>
      </c>
      <c r="H163" s="2">
        <f>'Moving Avg'!G163</f>
        <v>128.71977599999994</v>
      </c>
      <c r="I163" s="2">
        <f>'Moving Avg'!H163</f>
        <v>0</v>
      </c>
      <c r="J163" s="6" t="str">
        <f>OBV!F163</f>
        <v>BULLISH</v>
      </c>
      <c r="K163" s="6" t="str">
        <f>OBV!G163</f>
        <v>NEUTRAL</v>
      </c>
      <c r="L163" s="6" t="str">
        <f>OBV!H163</f>
        <v>CONFIRMED BULLISH</v>
      </c>
      <c r="M163" s="8">
        <f t="shared" si="20"/>
        <v>25</v>
      </c>
      <c r="N163" s="8">
        <f t="shared" si="21"/>
        <v>0</v>
      </c>
      <c r="O163" s="8">
        <f t="shared" si="22"/>
        <v>100</v>
      </c>
      <c r="P163" s="8">
        <f t="shared" si="23"/>
        <v>83.5</v>
      </c>
      <c r="Q163" s="9">
        <f t="shared" si="24"/>
        <v>36.274999999999999</v>
      </c>
      <c r="R163" s="9">
        <f t="shared" si="25"/>
        <v>60.875</v>
      </c>
      <c r="S163" s="9">
        <f t="shared" si="26"/>
        <v>66.325000000000003</v>
      </c>
      <c r="T163" s="9">
        <f t="shared" si="27"/>
        <v>52.125</v>
      </c>
      <c r="U163" s="8">
        <f t="shared" si="28"/>
        <v>54.491666666666674</v>
      </c>
      <c r="V163" s="8">
        <f t="shared" si="29"/>
        <v>53.900000000000006</v>
      </c>
    </row>
    <row r="164" spans="1:22" ht="13.5" x14ac:dyDescent="0.25">
      <c r="A164" s="3">
        <f>RSI!A164</f>
        <v>42242</v>
      </c>
      <c r="B164" s="2">
        <f>RSI!B164</f>
        <v>127.98050000000001</v>
      </c>
      <c r="C164" s="2">
        <f>RSI!I164</f>
        <v>49.136904135323327</v>
      </c>
      <c r="D164" s="2">
        <f>MACD!E164</f>
        <v>0.23741612784101562</v>
      </c>
      <c r="E164" s="2">
        <f>MACD!F164</f>
        <v>0.17825879541987305</v>
      </c>
      <c r="F164" s="2">
        <f>'Moving Avg'!D164</f>
        <v>128.00637999999998</v>
      </c>
      <c r="G164" s="2">
        <f>'Moving Avg'!F164</f>
        <v>128.11639000000005</v>
      </c>
      <c r="H164" s="2">
        <f>'Moving Avg'!G164</f>
        <v>128.71977599999994</v>
      </c>
      <c r="I164" s="2">
        <f>'Moving Avg'!H164</f>
        <v>0</v>
      </c>
      <c r="J164" s="6" t="str">
        <f>OBV!F164</f>
        <v>BULLISH</v>
      </c>
      <c r="K164" s="6" t="str">
        <f>OBV!G164</f>
        <v>NEUTRAL</v>
      </c>
      <c r="L164" s="6" t="str">
        <f>OBV!H164</f>
        <v>CONFIRMED BULLISH</v>
      </c>
      <c r="M164" s="8">
        <f t="shared" si="20"/>
        <v>25</v>
      </c>
      <c r="N164" s="8">
        <f t="shared" si="21"/>
        <v>0</v>
      </c>
      <c r="O164" s="8">
        <f t="shared" si="22"/>
        <v>100</v>
      </c>
      <c r="P164" s="8">
        <f t="shared" si="23"/>
        <v>83.5</v>
      </c>
      <c r="Q164" s="9">
        <f t="shared" si="24"/>
        <v>36.274999999999999</v>
      </c>
      <c r="R164" s="9">
        <f t="shared" si="25"/>
        <v>60.875</v>
      </c>
      <c r="S164" s="9">
        <f t="shared" si="26"/>
        <v>66.325000000000003</v>
      </c>
      <c r="T164" s="9">
        <f t="shared" si="27"/>
        <v>52.125</v>
      </c>
      <c r="U164" s="8">
        <f t="shared" si="28"/>
        <v>54.491666666666674</v>
      </c>
      <c r="V164" s="8">
        <f t="shared" si="29"/>
        <v>53.900000000000006</v>
      </c>
    </row>
    <row r="165" spans="1:22" ht="13.5" x14ac:dyDescent="0.25">
      <c r="A165" s="3">
        <f>RSI!A165</f>
        <v>42243</v>
      </c>
      <c r="B165" s="2">
        <f>RSI!B165</f>
        <v>127.98050000000001</v>
      </c>
      <c r="C165" s="2">
        <f>RSI!I165</f>
        <v>49.136904135323313</v>
      </c>
      <c r="D165" s="2">
        <f>MACD!E165</f>
        <v>7.5758105551926747E-2</v>
      </c>
      <c r="E165" s="2">
        <f>MACD!F165</f>
        <v>0.15775865744628378</v>
      </c>
      <c r="F165" s="2">
        <f>'Moving Avg'!D165</f>
        <v>128.26522</v>
      </c>
      <c r="G165" s="2">
        <f>'Moving Avg'!F165</f>
        <v>128.08044000000004</v>
      </c>
      <c r="H165" s="2">
        <f>'Moving Avg'!G165</f>
        <v>128.69820599999994</v>
      </c>
      <c r="I165" s="2">
        <f>'Moving Avg'!H165</f>
        <v>0</v>
      </c>
      <c r="J165" s="6" t="str">
        <f>OBV!F165</f>
        <v>BULLISH</v>
      </c>
      <c r="K165" s="6" t="str">
        <f>OBV!G165</f>
        <v>NEUTRAL</v>
      </c>
      <c r="L165" s="6" t="str">
        <f>OBV!H165</f>
        <v>CONFIRMED BULLISH</v>
      </c>
      <c r="M165" s="8">
        <f t="shared" si="20"/>
        <v>25</v>
      </c>
      <c r="N165" s="8">
        <f t="shared" si="21"/>
        <v>100</v>
      </c>
      <c r="O165" s="8">
        <f t="shared" si="22"/>
        <v>100</v>
      </c>
      <c r="P165" s="8">
        <f t="shared" si="23"/>
        <v>83.5</v>
      </c>
      <c r="Q165" s="9">
        <f t="shared" si="24"/>
        <v>71.275000000000006</v>
      </c>
      <c r="R165" s="9">
        <f t="shared" si="25"/>
        <v>80.875</v>
      </c>
      <c r="S165" s="9">
        <f t="shared" si="26"/>
        <v>81.325000000000003</v>
      </c>
      <c r="T165" s="9">
        <f t="shared" si="27"/>
        <v>77.125</v>
      </c>
      <c r="U165" s="8">
        <f t="shared" si="28"/>
        <v>77.825000000000003</v>
      </c>
      <c r="V165" s="8">
        <f t="shared" si="29"/>
        <v>77.650000000000006</v>
      </c>
    </row>
    <row r="166" spans="1:22" ht="13.5" x14ac:dyDescent="0.25">
      <c r="A166" s="3">
        <f>RSI!A166</f>
        <v>42244</v>
      </c>
      <c r="B166" s="2">
        <f>RSI!B166</f>
        <v>128.6995</v>
      </c>
      <c r="C166" s="2">
        <f>RSI!I166</f>
        <v>52.568845420340629</v>
      </c>
      <c r="D166" s="2">
        <f>MACD!E166</f>
        <v>-5.7905679495661389E-2</v>
      </c>
      <c r="E166" s="2">
        <f>MACD!F166</f>
        <v>0.11462579005789476</v>
      </c>
      <c r="F166" s="2">
        <f>'Moving Avg'!D166</f>
        <v>128.55281999999997</v>
      </c>
      <c r="G166" s="2">
        <f>'Moving Avg'!F166</f>
        <v>128.15234000000004</v>
      </c>
      <c r="H166" s="2">
        <f>'Moving Avg'!G166</f>
        <v>128.69101599999996</v>
      </c>
      <c r="I166" s="2">
        <f>'Moving Avg'!H166</f>
        <v>0</v>
      </c>
      <c r="J166" s="6" t="str">
        <f>OBV!F166</f>
        <v>BULLISH</v>
      </c>
      <c r="K166" s="6" t="str">
        <f>OBV!G166</f>
        <v>NEUTRAL</v>
      </c>
      <c r="L166" s="6" t="str">
        <f>OBV!H166</f>
        <v>CONFIRMED BULLISH</v>
      </c>
      <c r="M166" s="8">
        <f t="shared" si="20"/>
        <v>25</v>
      </c>
      <c r="N166" s="8">
        <f t="shared" si="21"/>
        <v>100</v>
      </c>
      <c r="O166" s="8">
        <f t="shared" si="22"/>
        <v>100</v>
      </c>
      <c r="P166" s="8">
        <f t="shared" si="23"/>
        <v>83.5</v>
      </c>
      <c r="Q166" s="9">
        <f t="shared" si="24"/>
        <v>71.275000000000006</v>
      </c>
      <c r="R166" s="9">
        <f t="shared" si="25"/>
        <v>80.875</v>
      </c>
      <c r="S166" s="9">
        <f t="shared" si="26"/>
        <v>81.325000000000003</v>
      </c>
      <c r="T166" s="9">
        <f t="shared" si="27"/>
        <v>77.125</v>
      </c>
      <c r="U166" s="8">
        <f t="shared" si="28"/>
        <v>77.825000000000003</v>
      </c>
      <c r="V166" s="8">
        <f t="shared" si="29"/>
        <v>77.650000000000006</v>
      </c>
    </row>
    <row r="167" spans="1:22" ht="13.5" x14ac:dyDescent="0.25">
      <c r="A167" s="3">
        <f>RSI!A167</f>
        <v>42247</v>
      </c>
      <c r="B167" s="2">
        <f>RSI!B167</f>
        <v>128.6995</v>
      </c>
      <c r="C167" s="2">
        <f>RSI!I167</f>
        <v>52.568845420340629</v>
      </c>
      <c r="D167" s="2">
        <f>MACD!E167</f>
        <v>4.6972046515463717E-2</v>
      </c>
      <c r="E167" s="2">
        <f>MACD!F167</f>
        <v>0.10109504134940855</v>
      </c>
      <c r="F167" s="2">
        <f>'Moving Avg'!D167</f>
        <v>128.48235999999997</v>
      </c>
      <c r="G167" s="2">
        <f>'Moving Avg'!F167</f>
        <v>128.15234000000004</v>
      </c>
      <c r="H167" s="2">
        <f>'Moving Avg'!G167</f>
        <v>128.67663599999995</v>
      </c>
      <c r="I167" s="2">
        <f>'Moving Avg'!H167</f>
        <v>0</v>
      </c>
      <c r="J167" s="6" t="str">
        <f>OBV!F167</f>
        <v>BULLISH</v>
      </c>
      <c r="K167" s="6" t="str">
        <f>OBV!G167</f>
        <v>NEUTRAL</v>
      </c>
      <c r="L167" s="6" t="str">
        <f>OBV!H167</f>
        <v>BULLISH DIVERGENCE</v>
      </c>
      <c r="M167" s="8">
        <f t="shared" si="20"/>
        <v>25</v>
      </c>
      <c r="N167" s="8">
        <f t="shared" si="21"/>
        <v>100</v>
      </c>
      <c r="O167" s="8">
        <f t="shared" si="22"/>
        <v>100</v>
      </c>
      <c r="P167" s="8">
        <f t="shared" si="23"/>
        <v>66.5</v>
      </c>
      <c r="Q167" s="9">
        <f t="shared" si="24"/>
        <v>68.724999999999994</v>
      </c>
      <c r="R167" s="9">
        <f t="shared" si="25"/>
        <v>76.625</v>
      </c>
      <c r="S167" s="9">
        <f t="shared" si="26"/>
        <v>73.674999999999997</v>
      </c>
      <c r="T167" s="9">
        <f t="shared" si="27"/>
        <v>72.875</v>
      </c>
      <c r="U167" s="8">
        <f t="shared" si="28"/>
        <v>73.008333333333326</v>
      </c>
      <c r="V167" s="8">
        <f t="shared" si="29"/>
        <v>72.974999999999994</v>
      </c>
    </row>
    <row r="168" spans="1:22" ht="13.5" x14ac:dyDescent="0.25">
      <c r="A168" s="3">
        <f>RSI!A168</f>
        <v>42248</v>
      </c>
      <c r="B168" s="2">
        <f>RSI!B168</f>
        <v>128.6995</v>
      </c>
      <c r="C168" s="2">
        <f>RSI!I168</f>
        <v>52.568845420340644</v>
      </c>
      <c r="D168" s="2">
        <f>MACD!E168</f>
        <v>-0.14383568434783456</v>
      </c>
      <c r="E168" s="2">
        <f>MACD!F168</f>
        <v>5.2108896209959926E-2</v>
      </c>
      <c r="F168" s="2">
        <f>'Moving Avg'!D168</f>
        <v>128.4119</v>
      </c>
      <c r="G168" s="2">
        <f>'Moving Avg'!F168</f>
        <v>128.22424000000004</v>
      </c>
      <c r="H168" s="2">
        <f>'Moving Avg'!G168</f>
        <v>128.70539599999995</v>
      </c>
      <c r="I168" s="2">
        <f>'Moving Avg'!H168</f>
        <v>0</v>
      </c>
      <c r="J168" s="6" t="str">
        <f>OBV!F168</f>
        <v>BULLISH</v>
      </c>
      <c r="K168" s="6" t="str">
        <f>OBV!G168</f>
        <v>NEUTRAL</v>
      </c>
      <c r="L168" s="6" t="str">
        <f>OBV!H168</f>
        <v>BULLISH DIVERGENCE</v>
      </c>
      <c r="M168" s="8">
        <f t="shared" si="20"/>
        <v>25</v>
      </c>
      <c r="N168" s="8">
        <f t="shared" si="21"/>
        <v>100</v>
      </c>
      <c r="O168" s="8">
        <f t="shared" si="22"/>
        <v>100</v>
      </c>
      <c r="P168" s="8">
        <f t="shared" si="23"/>
        <v>66.5</v>
      </c>
      <c r="Q168" s="9">
        <f t="shared" si="24"/>
        <v>68.724999999999994</v>
      </c>
      <c r="R168" s="9">
        <f t="shared" si="25"/>
        <v>76.625</v>
      </c>
      <c r="S168" s="9">
        <f t="shared" si="26"/>
        <v>73.674999999999997</v>
      </c>
      <c r="T168" s="9">
        <f t="shared" si="27"/>
        <v>72.875</v>
      </c>
      <c r="U168" s="8">
        <f t="shared" si="28"/>
        <v>73.008333333333326</v>
      </c>
      <c r="V168" s="8">
        <f t="shared" si="29"/>
        <v>72.974999999999994</v>
      </c>
    </row>
    <row r="169" spans="1:22" ht="13.5" x14ac:dyDescent="0.25">
      <c r="A169" s="3">
        <f>RSI!A169</f>
        <v>42249</v>
      </c>
      <c r="B169" s="2">
        <f>RSI!B169</f>
        <v>128.6995</v>
      </c>
      <c r="C169" s="2">
        <f>RSI!I169</f>
        <v>52.568845420340644</v>
      </c>
      <c r="D169" s="2">
        <f>MACD!E169</f>
        <v>-0.30807723206865489</v>
      </c>
      <c r="E169" s="2">
        <f>MACD!F169</f>
        <v>-1.9928329445763039E-2</v>
      </c>
      <c r="F169" s="2">
        <f>'Moving Avg'!D169</f>
        <v>128.55569999999997</v>
      </c>
      <c r="G169" s="2">
        <f>'Moving Avg'!F169</f>
        <v>128.29614000000004</v>
      </c>
      <c r="H169" s="2">
        <f>'Moving Avg'!G169</f>
        <v>128.69101599999996</v>
      </c>
      <c r="I169" s="2">
        <f>'Moving Avg'!H169</f>
        <v>0</v>
      </c>
      <c r="J169" s="6" t="str">
        <f>OBV!F169</f>
        <v>BULLISH</v>
      </c>
      <c r="K169" s="6" t="str">
        <f>OBV!G169</f>
        <v>NEUTRAL</v>
      </c>
      <c r="L169" s="6" t="str">
        <f>OBV!H169</f>
        <v>CONFIRMED BULLISH</v>
      </c>
      <c r="M169" s="8">
        <f t="shared" si="20"/>
        <v>25</v>
      </c>
      <c r="N169" s="8">
        <f t="shared" si="21"/>
        <v>100</v>
      </c>
      <c r="O169" s="8">
        <f t="shared" si="22"/>
        <v>100</v>
      </c>
      <c r="P169" s="8">
        <f t="shared" si="23"/>
        <v>83.5</v>
      </c>
      <c r="Q169" s="9">
        <f t="shared" si="24"/>
        <v>71.275000000000006</v>
      </c>
      <c r="R169" s="9">
        <f t="shared" si="25"/>
        <v>80.875</v>
      </c>
      <c r="S169" s="9">
        <f t="shared" si="26"/>
        <v>81.325000000000003</v>
      </c>
      <c r="T169" s="9">
        <f t="shared" si="27"/>
        <v>77.125</v>
      </c>
      <c r="U169" s="8">
        <f t="shared" si="28"/>
        <v>77.825000000000003</v>
      </c>
      <c r="V169" s="8">
        <f t="shared" si="29"/>
        <v>77.650000000000006</v>
      </c>
    </row>
    <row r="170" spans="1:22" ht="13.5" x14ac:dyDescent="0.25">
      <c r="A170" s="3">
        <f>RSI!A170</f>
        <v>42250</v>
      </c>
      <c r="B170" s="2">
        <f>RSI!B170</f>
        <v>127.90860000000001</v>
      </c>
      <c r="C170" s="2">
        <f>RSI!I170</f>
        <v>47.797172335568185</v>
      </c>
      <c r="D170" s="2">
        <f>MACD!E170</f>
        <v>-0.47954024259557571</v>
      </c>
      <c r="E170" s="2">
        <f>MACD!F170</f>
        <v>-0.11185071207572558</v>
      </c>
      <c r="F170" s="2">
        <f>'Moving Avg'!D170</f>
        <v>128.54131999999998</v>
      </c>
      <c r="G170" s="2">
        <f>'Moving Avg'!F170</f>
        <v>128.22424000000007</v>
      </c>
      <c r="H170" s="2">
        <f>'Moving Avg'!G170</f>
        <v>128.66081799999995</v>
      </c>
      <c r="I170" s="2">
        <f>'Moving Avg'!H170</f>
        <v>0</v>
      </c>
      <c r="J170" s="6" t="str">
        <f>OBV!F170</f>
        <v>BULLISH</v>
      </c>
      <c r="K170" s="6" t="str">
        <f>OBV!G170</f>
        <v>NEUTRAL</v>
      </c>
      <c r="L170" s="6" t="str">
        <f>OBV!H170</f>
        <v>BULLISH DIVERGENCE</v>
      </c>
      <c r="M170" s="8">
        <f t="shared" si="20"/>
        <v>25</v>
      </c>
      <c r="N170" s="8">
        <f t="shared" si="21"/>
        <v>100</v>
      </c>
      <c r="O170" s="8">
        <f t="shared" si="22"/>
        <v>100</v>
      </c>
      <c r="P170" s="8">
        <f t="shared" si="23"/>
        <v>66.5</v>
      </c>
      <c r="Q170" s="9">
        <f t="shared" si="24"/>
        <v>68.724999999999994</v>
      </c>
      <c r="R170" s="9">
        <f t="shared" si="25"/>
        <v>76.625</v>
      </c>
      <c r="S170" s="9">
        <f t="shared" si="26"/>
        <v>73.674999999999997</v>
      </c>
      <c r="T170" s="9">
        <f t="shared" si="27"/>
        <v>72.875</v>
      </c>
      <c r="U170" s="8">
        <f t="shared" si="28"/>
        <v>73.008333333333326</v>
      </c>
      <c r="V170" s="8">
        <f t="shared" si="29"/>
        <v>72.974999999999994</v>
      </c>
    </row>
    <row r="171" spans="1:22" ht="13.5" x14ac:dyDescent="0.25">
      <c r="A171" s="3">
        <f>RSI!A171</f>
        <v>42251</v>
      </c>
      <c r="B171" s="2">
        <f>RSI!B171</f>
        <v>127.98050000000001</v>
      </c>
      <c r="C171" s="2">
        <f>RSI!I171</f>
        <v>48.256990292925742</v>
      </c>
      <c r="D171" s="2">
        <f>MACD!E171</f>
        <v>-0.53917547599878901</v>
      </c>
      <c r="E171" s="2">
        <f>MACD!F171</f>
        <v>-0.1973156648603383</v>
      </c>
      <c r="F171" s="2">
        <f>'Moving Avg'!D171</f>
        <v>128.39752000000001</v>
      </c>
      <c r="G171" s="2">
        <f>'Moving Avg'!F171</f>
        <v>128.15593500000003</v>
      </c>
      <c r="H171" s="2">
        <f>'Moving Avg'!G171</f>
        <v>128.63205799999997</v>
      </c>
      <c r="I171" s="2">
        <f>'Moving Avg'!H171</f>
        <v>0</v>
      </c>
      <c r="J171" s="6" t="str">
        <f>OBV!F171</f>
        <v>BULLISH</v>
      </c>
      <c r="K171" s="6" t="str">
        <f>OBV!G171</f>
        <v>NEUTRAL</v>
      </c>
      <c r="L171" s="6" t="str">
        <f>OBV!H171</f>
        <v>BULLISH DIVERGENCE</v>
      </c>
      <c r="M171" s="8">
        <f t="shared" si="20"/>
        <v>25</v>
      </c>
      <c r="N171" s="8">
        <f t="shared" si="21"/>
        <v>100</v>
      </c>
      <c r="O171" s="8">
        <f t="shared" si="22"/>
        <v>100</v>
      </c>
      <c r="P171" s="8">
        <f t="shared" si="23"/>
        <v>66.5</v>
      </c>
      <c r="Q171" s="9">
        <f t="shared" si="24"/>
        <v>68.724999999999994</v>
      </c>
      <c r="R171" s="9">
        <f t="shared" si="25"/>
        <v>76.625</v>
      </c>
      <c r="S171" s="9">
        <f t="shared" si="26"/>
        <v>73.674999999999997</v>
      </c>
      <c r="T171" s="9">
        <f t="shared" si="27"/>
        <v>72.875</v>
      </c>
      <c r="U171" s="8">
        <f t="shared" si="28"/>
        <v>73.008333333333326</v>
      </c>
      <c r="V171" s="8">
        <f t="shared" si="29"/>
        <v>72.974999999999994</v>
      </c>
    </row>
    <row r="172" spans="1:22" ht="13.5" x14ac:dyDescent="0.25">
      <c r="A172" s="3">
        <f>RSI!A172</f>
        <v>42254</v>
      </c>
      <c r="B172" s="2">
        <f>RSI!B172</f>
        <v>127.98050000000001</v>
      </c>
      <c r="C172" s="2">
        <f>RSI!I172</f>
        <v>48.256990292925742</v>
      </c>
      <c r="D172" s="2">
        <f>MACD!E172</f>
        <v>-0.312516750306159</v>
      </c>
      <c r="E172" s="2">
        <f>MACD!F172</f>
        <v>-0.22035588194950245</v>
      </c>
      <c r="F172" s="2">
        <f>'Moving Avg'!D172</f>
        <v>128.25371999999999</v>
      </c>
      <c r="G172" s="2">
        <f>'Moving Avg'!F172</f>
        <v>128.08763000000005</v>
      </c>
      <c r="H172" s="2">
        <f>'Moving Avg'!G172</f>
        <v>128.60329799999994</v>
      </c>
      <c r="I172" s="2">
        <f>'Moving Avg'!H172</f>
        <v>0</v>
      </c>
      <c r="J172" s="6" t="str">
        <f>OBV!F172</f>
        <v>BULLISH</v>
      </c>
      <c r="K172" s="6" t="str">
        <f>OBV!G172</f>
        <v>NEUTRAL</v>
      </c>
      <c r="L172" s="6" t="str">
        <f>OBV!H172</f>
        <v>BULLISH DIVERGENCE</v>
      </c>
      <c r="M172" s="8">
        <f t="shared" si="20"/>
        <v>25</v>
      </c>
      <c r="N172" s="8">
        <f t="shared" si="21"/>
        <v>100</v>
      </c>
      <c r="O172" s="8">
        <f t="shared" si="22"/>
        <v>100</v>
      </c>
      <c r="P172" s="8">
        <f t="shared" si="23"/>
        <v>66.5</v>
      </c>
      <c r="Q172" s="9">
        <f t="shared" si="24"/>
        <v>68.724999999999994</v>
      </c>
      <c r="R172" s="9">
        <f t="shared" si="25"/>
        <v>76.625</v>
      </c>
      <c r="S172" s="9">
        <f t="shared" si="26"/>
        <v>73.674999999999997</v>
      </c>
      <c r="T172" s="9">
        <f t="shared" si="27"/>
        <v>72.875</v>
      </c>
      <c r="U172" s="8">
        <f t="shared" si="28"/>
        <v>73.008333333333326</v>
      </c>
      <c r="V172" s="8">
        <f t="shared" si="29"/>
        <v>72.974999999999994</v>
      </c>
    </row>
    <row r="173" spans="1:22" ht="13.5" x14ac:dyDescent="0.25">
      <c r="A173" s="3">
        <f>RSI!A173</f>
        <v>42255</v>
      </c>
      <c r="B173" s="2">
        <f>RSI!B173</f>
        <v>127.98050000000001</v>
      </c>
      <c r="C173" s="2">
        <f>RSI!I173</f>
        <v>48.256990292925742</v>
      </c>
      <c r="D173" s="2">
        <f>MACD!E173</f>
        <v>-0.11916513615599911</v>
      </c>
      <c r="E173" s="2">
        <f>MACD!F173</f>
        <v>-0.20011773279080178</v>
      </c>
      <c r="F173" s="2">
        <f>'Moving Avg'!D173</f>
        <v>128.10992000000002</v>
      </c>
      <c r="G173" s="2">
        <f>'Moving Avg'!F173</f>
        <v>128.01932500000001</v>
      </c>
      <c r="H173" s="2">
        <f>'Moving Avg'!G173</f>
        <v>128.60329799999994</v>
      </c>
      <c r="I173" s="2">
        <f>'Moving Avg'!H173</f>
        <v>0</v>
      </c>
      <c r="J173" s="6" t="str">
        <f>OBV!F173</f>
        <v>BULLISH</v>
      </c>
      <c r="K173" s="6" t="str">
        <f>OBV!G173</f>
        <v>NEUTRAL</v>
      </c>
      <c r="L173" s="6" t="str">
        <f>OBV!H173</f>
        <v>BULLISH DIVERGENCE</v>
      </c>
      <c r="M173" s="8">
        <f t="shared" si="20"/>
        <v>25</v>
      </c>
      <c r="N173" s="8">
        <f t="shared" si="21"/>
        <v>0</v>
      </c>
      <c r="O173" s="8">
        <f t="shared" si="22"/>
        <v>100</v>
      </c>
      <c r="P173" s="8">
        <f t="shared" si="23"/>
        <v>66.5</v>
      </c>
      <c r="Q173" s="9">
        <f t="shared" si="24"/>
        <v>33.725000000000001</v>
      </c>
      <c r="R173" s="9">
        <f t="shared" si="25"/>
        <v>56.625</v>
      </c>
      <c r="S173" s="9">
        <f t="shared" si="26"/>
        <v>58.674999999999997</v>
      </c>
      <c r="T173" s="9">
        <f t="shared" si="27"/>
        <v>47.875</v>
      </c>
      <c r="U173" s="8">
        <f t="shared" si="28"/>
        <v>49.67499999999999</v>
      </c>
      <c r="V173" s="8">
        <f t="shared" si="29"/>
        <v>49.224999999999994</v>
      </c>
    </row>
    <row r="174" spans="1:22" ht="13.5" x14ac:dyDescent="0.25">
      <c r="A174" s="3">
        <f>RSI!A174</f>
        <v>42256</v>
      </c>
      <c r="B174" s="2">
        <f>RSI!B174</f>
        <v>125.8235</v>
      </c>
      <c r="C174" s="2">
        <f>RSI!I174</f>
        <v>36.282347167262337</v>
      </c>
      <c r="D174" s="2">
        <f>MACD!E174</f>
        <v>4.0850118647199452E-2</v>
      </c>
      <c r="E174" s="2">
        <f>MACD!F174</f>
        <v>-0.15192416250320154</v>
      </c>
      <c r="F174" s="2">
        <f>'Moving Avg'!D174</f>
        <v>127.53471999999999</v>
      </c>
      <c r="G174" s="2">
        <f>'Moving Avg'!F174</f>
        <v>127.94742500000002</v>
      </c>
      <c r="H174" s="2">
        <f>'Moving Avg'!G174</f>
        <v>128.48825799999995</v>
      </c>
      <c r="I174" s="2">
        <f>'Moving Avg'!H174</f>
        <v>0</v>
      </c>
      <c r="J174" s="6" t="str">
        <f>OBV!F174</f>
        <v>BEARISH</v>
      </c>
      <c r="K174" s="6" t="str">
        <f>OBV!G174</f>
        <v>NEUTRAL</v>
      </c>
      <c r="L174" s="6" t="str">
        <f>OBV!H174</f>
        <v>CONFIRMED BEARISH</v>
      </c>
      <c r="M174" s="8">
        <f t="shared" si="20"/>
        <v>25</v>
      </c>
      <c r="N174" s="8">
        <f t="shared" si="21"/>
        <v>0</v>
      </c>
      <c r="O174" s="8">
        <f t="shared" si="22"/>
        <v>100</v>
      </c>
      <c r="P174" s="8">
        <f t="shared" si="23"/>
        <v>16.5</v>
      </c>
      <c r="Q174" s="9">
        <f t="shared" si="24"/>
        <v>26.225000000000001</v>
      </c>
      <c r="R174" s="9">
        <f t="shared" si="25"/>
        <v>44.125</v>
      </c>
      <c r="S174" s="9">
        <f t="shared" si="26"/>
        <v>36.174999999999997</v>
      </c>
      <c r="T174" s="9">
        <f t="shared" si="27"/>
        <v>35.375</v>
      </c>
      <c r="U174" s="8">
        <f t="shared" si="28"/>
        <v>35.508333333333333</v>
      </c>
      <c r="V174" s="8">
        <f t="shared" si="29"/>
        <v>35.474999999999994</v>
      </c>
    </row>
    <row r="175" spans="1:22" ht="13.5" x14ac:dyDescent="0.25">
      <c r="A175" s="3">
        <f>RSI!A175</f>
        <v>42257</v>
      </c>
      <c r="B175" s="2">
        <f>RSI!B175</f>
        <v>124.3856</v>
      </c>
      <c r="C175" s="2">
        <f>RSI!I175</f>
        <v>30.796250963398833</v>
      </c>
      <c r="D175" s="2">
        <f>MACD!E175</f>
        <v>0.29684497504686647</v>
      </c>
      <c r="E175" s="2">
        <f>MACD!F175</f>
        <v>-6.2170334993187935E-2</v>
      </c>
      <c r="F175" s="2">
        <f>'Moving Avg'!D175</f>
        <v>126.83011999999999</v>
      </c>
      <c r="G175" s="2">
        <f>'Moving Avg'!F175</f>
        <v>127.80363</v>
      </c>
      <c r="H175" s="2">
        <f>'Moving Avg'!G175</f>
        <v>128.35164999999995</v>
      </c>
      <c r="I175" s="2">
        <f>'Moving Avg'!H175</f>
        <v>0</v>
      </c>
      <c r="J175" s="6" t="str">
        <f>OBV!F175</f>
        <v>BEARISH</v>
      </c>
      <c r="K175" s="6" t="str">
        <f>OBV!G175</f>
        <v>WEAK</v>
      </c>
      <c r="L175" s="6" t="str">
        <f>OBV!H175</f>
        <v>CONFIRMED BEARISH</v>
      </c>
      <c r="M175" s="8">
        <f t="shared" si="20"/>
        <v>25</v>
      </c>
      <c r="N175" s="8">
        <f t="shared" si="21"/>
        <v>0</v>
      </c>
      <c r="O175" s="8">
        <f t="shared" si="22"/>
        <v>100</v>
      </c>
      <c r="P175" s="8">
        <f t="shared" si="23"/>
        <v>0</v>
      </c>
      <c r="Q175" s="9">
        <f t="shared" si="24"/>
        <v>23.75</v>
      </c>
      <c r="R175" s="9">
        <f t="shared" si="25"/>
        <v>40</v>
      </c>
      <c r="S175" s="9">
        <f t="shared" si="26"/>
        <v>28.75</v>
      </c>
      <c r="T175" s="9">
        <f t="shared" si="27"/>
        <v>31.25</v>
      </c>
      <c r="U175" s="8">
        <f t="shared" si="28"/>
        <v>30.833333333333332</v>
      </c>
      <c r="V175" s="8">
        <f t="shared" si="29"/>
        <v>30.9375</v>
      </c>
    </row>
    <row r="176" spans="1:22" ht="13.5" x14ac:dyDescent="0.25">
      <c r="A176" s="3">
        <f>RSI!A176</f>
        <v>42258</v>
      </c>
      <c r="B176" s="2">
        <f>RSI!B176</f>
        <v>123.6666</v>
      </c>
      <c r="C176" s="2">
        <f>RSI!I176</f>
        <v>28.477496604640436</v>
      </c>
      <c r="D176" s="2">
        <f>MACD!E176</f>
        <v>0.69887006225404491</v>
      </c>
      <c r="E176" s="2">
        <f>MACD!F176</f>
        <v>9.0037744456258617E-2</v>
      </c>
      <c r="F176" s="2">
        <f>'Moving Avg'!D176</f>
        <v>125.96733999999999</v>
      </c>
      <c r="G176" s="2">
        <f>'Moving Avg'!F176</f>
        <v>127.60590999999999</v>
      </c>
      <c r="H176" s="2">
        <f>'Moving Avg'!G176</f>
        <v>128.23661199999992</v>
      </c>
      <c r="I176" s="2">
        <f>'Moving Avg'!H176</f>
        <v>0</v>
      </c>
      <c r="J176" s="6" t="str">
        <f>OBV!F176</f>
        <v>BEARISH</v>
      </c>
      <c r="K176" s="6" t="str">
        <f>OBV!G176</f>
        <v>WEAK</v>
      </c>
      <c r="L176" s="6" t="str">
        <f>OBV!H176</f>
        <v>CONFIRMED BEARISH</v>
      </c>
      <c r="M176" s="8">
        <f t="shared" si="20"/>
        <v>50</v>
      </c>
      <c r="N176" s="8">
        <f t="shared" si="21"/>
        <v>0</v>
      </c>
      <c r="O176" s="8">
        <f t="shared" si="22"/>
        <v>100</v>
      </c>
      <c r="P176" s="8">
        <f t="shared" si="23"/>
        <v>0</v>
      </c>
      <c r="Q176" s="9">
        <f t="shared" si="24"/>
        <v>32.5</v>
      </c>
      <c r="R176" s="9">
        <f t="shared" si="25"/>
        <v>45</v>
      </c>
      <c r="S176" s="9">
        <f t="shared" si="26"/>
        <v>32.5</v>
      </c>
      <c r="T176" s="9">
        <f t="shared" si="27"/>
        <v>37.5</v>
      </c>
      <c r="U176" s="8">
        <f t="shared" si="28"/>
        <v>36.666666666666664</v>
      </c>
      <c r="V176" s="8">
        <f t="shared" si="29"/>
        <v>36.875</v>
      </c>
    </row>
    <row r="177" spans="1:22" ht="13.5" x14ac:dyDescent="0.25">
      <c r="A177" s="3">
        <f>RSI!A177</f>
        <v>42261</v>
      </c>
      <c r="B177" s="2">
        <f>RSI!B177</f>
        <v>121.50960000000001</v>
      </c>
      <c r="C177" s="2">
        <f>RSI!I177</f>
        <v>22.905584986191926</v>
      </c>
      <c r="D177" s="2">
        <f>MACD!E177</f>
        <v>1.2230154147695771</v>
      </c>
      <c r="E177" s="2">
        <f>MACD!F177</f>
        <v>0.31663327851892231</v>
      </c>
      <c r="F177" s="2">
        <f>'Moving Avg'!D177</f>
        <v>124.67316000000001</v>
      </c>
      <c r="G177" s="2">
        <f>'Moving Avg'!F177</f>
        <v>127.22844000000001</v>
      </c>
      <c r="H177" s="2">
        <f>'Moving Avg'!G177</f>
        <v>128.04967399999995</v>
      </c>
      <c r="I177" s="2">
        <f>'Moving Avg'!H177</f>
        <v>0</v>
      </c>
      <c r="J177" s="6" t="str">
        <f>OBV!F177</f>
        <v>BEARISH</v>
      </c>
      <c r="K177" s="6" t="str">
        <f>OBV!G177</f>
        <v>WEAK</v>
      </c>
      <c r="L177" s="6" t="str">
        <f>OBV!H177</f>
        <v>CONFIRMED BEARISH</v>
      </c>
      <c r="M177" s="8">
        <f t="shared" si="20"/>
        <v>50</v>
      </c>
      <c r="N177" s="8">
        <f t="shared" si="21"/>
        <v>0</v>
      </c>
      <c r="O177" s="8">
        <f t="shared" si="22"/>
        <v>100</v>
      </c>
      <c r="P177" s="8">
        <f t="shared" si="23"/>
        <v>0</v>
      </c>
      <c r="Q177" s="9">
        <f t="shared" si="24"/>
        <v>32.5</v>
      </c>
      <c r="R177" s="9">
        <f t="shared" si="25"/>
        <v>45</v>
      </c>
      <c r="S177" s="9">
        <f t="shared" si="26"/>
        <v>32.5</v>
      </c>
      <c r="T177" s="9">
        <f t="shared" si="27"/>
        <v>37.5</v>
      </c>
      <c r="U177" s="8">
        <f t="shared" si="28"/>
        <v>36.666666666666664</v>
      </c>
      <c r="V177" s="8">
        <f t="shared" si="29"/>
        <v>36.875</v>
      </c>
    </row>
    <row r="178" spans="1:22" ht="13.5" x14ac:dyDescent="0.25">
      <c r="A178" s="3">
        <f>RSI!A178</f>
        <v>42262</v>
      </c>
      <c r="B178" s="2">
        <f>RSI!B178</f>
        <v>123.5947</v>
      </c>
      <c r="C178" s="2">
        <f>RSI!I178</f>
        <v>35.951456450087491</v>
      </c>
      <c r="D178" s="2">
        <f>MACD!E178</f>
        <v>1.5472174383670136</v>
      </c>
      <c r="E178" s="2">
        <f>MACD!F178</f>
        <v>0.56275011048854062</v>
      </c>
      <c r="F178" s="2">
        <f>'Moving Avg'!D178</f>
        <v>123.79600000000001</v>
      </c>
      <c r="G178" s="2">
        <f>'Moving Avg'!F178</f>
        <v>127.04510000000001</v>
      </c>
      <c r="H178" s="2">
        <f>'Moving Avg'!G178</f>
        <v>127.93319799999993</v>
      </c>
      <c r="I178" s="2">
        <f>'Moving Avg'!H178</f>
        <v>0</v>
      </c>
      <c r="J178" s="6" t="str">
        <f>OBV!F178</f>
        <v>BEARISH</v>
      </c>
      <c r="K178" s="6" t="str">
        <f>OBV!G178</f>
        <v>WEAK</v>
      </c>
      <c r="L178" s="6" t="str">
        <f>OBV!H178</f>
        <v>CONFIRMED BEARISH</v>
      </c>
      <c r="M178" s="8">
        <f t="shared" si="20"/>
        <v>25</v>
      </c>
      <c r="N178" s="8">
        <f t="shared" si="21"/>
        <v>0</v>
      </c>
      <c r="O178" s="8">
        <f t="shared" si="22"/>
        <v>100</v>
      </c>
      <c r="P178" s="8">
        <f t="shared" si="23"/>
        <v>0</v>
      </c>
      <c r="Q178" s="9">
        <f t="shared" si="24"/>
        <v>23.75</v>
      </c>
      <c r="R178" s="9">
        <f t="shared" si="25"/>
        <v>40</v>
      </c>
      <c r="S178" s="9">
        <f t="shared" si="26"/>
        <v>28.75</v>
      </c>
      <c r="T178" s="9">
        <f t="shared" si="27"/>
        <v>31.25</v>
      </c>
      <c r="U178" s="8">
        <f t="shared" si="28"/>
        <v>30.833333333333332</v>
      </c>
      <c r="V178" s="8">
        <f t="shared" si="29"/>
        <v>30.9375</v>
      </c>
    </row>
    <row r="179" spans="1:22" ht="13.5" x14ac:dyDescent="0.25">
      <c r="A179" s="3">
        <f>RSI!A179</f>
        <v>42263</v>
      </c>
      <c r="B179" s="2">
        <f>RSI!B179</f>
        <v>122.2286</v>
      </c>
      <c r="C179" s="2">
        <f>RSI!I179</f>
        <v>32.116829419086571</v>
      </c>
      <c r="D179" s="2">
        <f>MACD!E179</f>
        <v>1.9429567168166528</v>
      </c>
      <c r="E179" s="2">
        <f>MACD!F179</f>
        <v>0.83879143175416315</v>
      </c>
      <c r="F179" s="2">
        <f>'Moving Avg'!D179</f>
        <v>123.07701999999999</v>
      </c>
      <c r="G179" s="2">
        <f>'Moving Avg'!F179</f>
        <v>126.79345499999999</v>
      </c>
      <c r="H179" s="2">
        <f>'Moving Avg'!G179</f>
        <v>127.76078399999994</v>
      </c>
      <c r="I179" s="2">
        <f>'Moving Avg'!H179</f>
        <v>0</v>
      </c>
      <c r="J179" s="6" t="str">
        <f>OBV!F179</f>
        <v>BEARISH</v>
      </c>
      <c r="K179" s="6" t="str">
        <f>OBV!G179</f>
        <v>WEAK</v>
      </c>
      <c r="L179" s="6" t="str">
        <f>OBV!H179</f>
        <v>CONFIRMED BEARISH</v>
      </c>
      <c r="M179" s="8">
        <f t="shared" si="20"/>
        <v>25</v>
      </c>
      <c r="N179" s="8">
        <f t="shared" si="21"/>
        <v>0</v>
      </c>
      <c r="O179" s="8">
        <f t="shared" si="22"/>
        <v>100</v>
      </c>
      <c r="P179" s="8">
        <f t="shared" si="23"/>
        <v>0</v>
      </c>
      <c r="Q179" s="9">
        <f t="shared" si="24"/>
        <v>23.75</v>
      </c>
      <c r="R179" s="9">
        <f t="shared" si="25"/>
        <v>40</v>
      </c>
      <c r="S179" s="9">
        <f t="shared" si="26"/>
        <v>28.75</v>
      </c>
      <c r="T179" s="9">
        <f t="shared" si="27"/>
        <v>31.25</v>
      </c>
      <c r="U179" s="8">
        <f t="shared" si="28"/>
        <v>30.833333333333332</v>
      </c>
      <c r="V179" s="8">
        <f t="shared" si="29"/>
        <v>30.9375</v>
      </c>
    </row>
    <row r="180" spans="1:22" ht="13.5" x14ac:dyDescent="0.25">
      <c r="A180" s="3">
        <f>RSI!A180</f>
        <v>42264</v>
      </c>
      <c r="B180" s="2">
        <f>RSI!B180</f>
        <v>121.50960000000001</v>
      </c>
      <c r="C180" s="2">
        <f>RSI!I180</f>
        <v>30.285873745891593</v>
      </c>
      <c r="D180" s="2">
        <f>MACD!E180</f>
        <v>2.2361916874901056</v>
      </c>
      <c r="E180" s="2">
        <f>MACD!F180</f>
        <v>1.1182714829013518</v>
      </c>
      <c r="F180" s="2">
        <f>'Moving Avg'!D180</f>
        <v>122.50182</v>
      </c>
      <c r="G180" s="2">
        <f>'Moving Avg'!F180</f>
        <v>126.53461999999999</v>
      </c>
      <c r="H180" s="2">
        <f>'Moving Avg'!G180</f>
        <v>127.60260599999994</v>
      </c>
      <c r="I180" s="2">
        <f>'Moving Avg'!H180</f>
        <v>0</v>
      </c>
      <c r="J180" s="6" t="str">
        <f>OBV!F180</f>
        <v>BEARISH</v>
      </c>
      <c r="K180" s="6" t="str">
        <f>OBV!G180</f>
        <v>NEUTRAL</v>
      </c>
      <c r="L180" s="6" t="str">
        <f>OBV!H180</f>
        <v>CONFIRMED BEARISH</v>
      </c>
      <c r="M180" s="8">
        <f t="shared" si="20"/>
        <v>25</v>
      </c>
      <c r="N180" s="8">
        <f t="shared" si="21"/>
        <v>0</v>
      </c>
      <c r="O180" s="8">
        <f t="shared" si="22"/>
        <v>100</v>
      </c>
      <c r="P180" s="8">
        <f t="shared" si="23"/>
        <v>16.5</v>
      </c>
      <c r="Q180" s="9">
        <f t="shared" si="24"/>
        <v>26.225000000000001</v>
      </c>
      <c r="R180" s="9">
        <f t="shared" si="25"/>
        <v>44.125</v>
      </c>
      <c r="S180" s="9">
        <f t="shared" si="26"/>
        <v>36.174999999999997</v>
      </c>
      <c r="T180" s="9">
        <f t="shared" si="27"/>
        <v>35.375</v>
      </c>
      <c r="U180" s="8">
        <f t="shared" si="28"/>
        <v>35.508333333333333</v>
      </c>
      <c r="V180" s="8">
        <f t="shared" si="29"/>
        <v>35.474999999999994</v>
      </c>
    </row>
    <row r="181" spans="1:22" ht="13.5" x14ac:dyDescent="0.25">
      <c r="A181" s="3">
        <f>RSI!A181</f>
        <v>42265</v>
      </c>
      <c r="B181" s="2">
        <f>RSI!B181</f>
        <v>121.4952</v>
      </c>
      <c r="C181" s="2">
        <f>RSI!I181</f>
        <v>30.248680003572886</v>
      </c>
      <c r="D181" s="2">
        <f>MACD!E181</f>
        <v>2.5255018019779811</v>
      </c>
      <c r="E181" s="2">
        <f>MACD!F181</f>
        <v>1.3997175467166776</v>
      </c>
      <c r="F181" s="2">
        <f>'Moving Avg'!D181</f>
        <v>122.06753999999998</v>
      </c>
      <c r="G181" s="2">
        <f>'Moving Avg'!F181</f>
        <v>126.24630499999998</v>
      </c>
      <c r="H181" s="2">
        <f>'Moving Avg'!G181</f>
        <v>127.41681799999995</v>
      </c>
      <c r="I181" s="2">
        <f>'Moving Avg'!H181</f>
        <v>0</v>
      </c>
      <c r="J181" s="6" t="str">
        <f>OBV!F181</f>
        <v>BEARISH</v>
      </c>
      <c r="K181" s="6" t="str">
        <f>OBV!G181</f>
        <v>WEAK</v>
      </c>
      <c r="L181" s="6" t="str">
        <f>OBV!H181</f>
        <v>CONFIRMED BEARISH</v>
      </c>
      <c r="M181" s="8">
        <f t="shared" si="20"/>
        <v>25</v>
      </c>
      <c r="N181" s="8">
        <f t="shared" si="21"/>
        <v>0</v>
      </c>
      <c r="O181" s="8">
        <f t="shared" si="22"/>
        <v>100</v>
      </c>
      <c r="P181" s="8">
        <f t="shared" si="23"/>
        <v>0</v>
      </c>
      <c r="Q181" s="9">
        <f t="shared" si="24"/>
        <v>23.75</v>
      </c>
      <c r="R181" s="9">
        <f t="shared" si="25"/>
        <v>40</v>
      </c>
      <c r="S181" s="9">
        <f t="shared" si="26"/>
        <v>28.75</v>
      </c>
      <c r="T181" s="9">
        <f t="shared" si="27"/>
        <v>31.25</v>
      </c>
      <c r="U181" s="8">
        <f t="shared" si="28"/>
        <v>30.833333333333332</v>
      </c>
      <c r="V181" s="8">
        <f t="shared" si="29"/>
        <v>30.9375</v>
      </c>
    </row>
    <row r="182" spans="1:22" ht="13.5" x14ac:dyDescent="0.25">
      <c r="A182" s="3">
        <f>RSI!A182</f>
        <v>42268</v>
      </c>
      <c r="B182" s="2">
        <f>RSI!B182</f>
        <v>121.4952</v>
      </c>
      <c r="C182" s="2">
        <f>RSI!I182</f>
        <v>30.248680003572886</v>
      </c>
      <c r="D182" s="2">
        <f>MACD!E182</f>
        <v>2.7972951759843738</v>
      </c>
      <c r="E182" s="2">
        <f>MACD!F182</f>
        <v>1.6792330725702169</v>
      </c>
      <c r="F182" s="2">
        <f>'Moving Avg'!D182</f>
        <v>122.06466</v>
      </c>
      <c r="G182" s="2">
        <f>'Moving Avg'!F182</f>
        <v>125.86847499999999</v>
      </c>
      <c r="H182" s="2">
        <f>'Moving Avg'!G182</f>
        <v>127.25835199999996</v>
      </c>
      <c r="I182" s="2">
        <f>'Moving Avg'!H182</f>
        <v>0</v>
      </c>
      <c r="J182" s="6" t="str">
        <f>OBV!F182</f>
        <v>BEARISH</v>
      </c>
      <c r="K182" s="6" t="str">
        <f>OBV!G182</f>
        <v>WEAK</v>
      </c>
      <c r="L182" s="6" t="str">
        <f>OBV!H182</f>
        <v>CONFIRMED BEARISH</v>
      </c>
      <c r="M182" s="8">
        <f t="shared" si="20"/>
        <v>25</v>
      </c>
      <c r="N182" s="8">
        <f t="shared" si="21"/>
        <v>0</v>
      </c>
      <c r="O182" s="8">
        <f t="shared" si="22"/>
        <v>100</v>
      </c>
      <c r="P182" s="8">
        <f t="shared" si="23"/>
        <v>0</v>
      </c>
      <c r="Q182" s="9">
        <f t="shared" si="24"/>
        <v>23.75</v>
      </c>
      <c r="R182" s="9">
        <f t="shared" si="25"/>
        <v>40</v>
      </c>
      <c r="S182" s="9">
        <f t="shared" si="26"/>
        <v>28.75</v>
      </c>
      <c r="T182" s="9">
        <f t="shared" si="27"/>
        <v>31.25</v>
      </c>
      <c r="U182" s="8">
        <f t="shared" si="28"/>
        <v>30.833333333333332</v>
      </c>
      <c r="V182" s="8">
        <f t="shared" si="29"/>
        <v>30.9375</v>
      </c>
    </row>
    <row r="183" spans="1:22" ht="13.5" x14ac:dyDescent="0.25">
      <c r="A183" s="3">
        <f>RSI!A183</f>
        <v>42269</v>
      </c>
      <c r="B183" s="2">
        <f>RSI!B183</f>
        <v>117.91459999999999</v>
      </c>
      <c r="C183" s="2">
        <f>RSI!I183</f>
        <v>22.337691665848965</v>
      </c>
      <c r="D183" s="2">
        <f>MACD!E183</f>
        <v>3.3174968772602256</v>
      </c>
      <c r="E183" s="2">
        <f>MACD!F183</f>
        <v>2.0068858335082189</v>
      </c>
      <c r="F183" s="2">
        <f>'Moving Avg'!D183</f>
        <v>120.92864</v>
      </c>
      <c r="G183" s="2">
        <f>'Moving Avg'!F183</f>
        <v>125.311615</v>
      </c>
      <c r="H183" s="2">
        <f>'Moving Avg'!G183</f>
        <v>127.02827399999998</v>
      </c>
      <c r="I183" s="2">
        <f>'Moving Avg'!H183</f>
        <v>0</v>
      </c>
      <c r="J183" s="6" t="str">
        <f>OBV!F183</f>
        <v>BEARISH</v>
      </c>
      <c r="K183" s="6" t="str">
        <f>OBV!G183</f>
        <v>WEAK</v>
      </c>
      <c r="L183" s="6" t="str">
        <f>OBV!H183</f>
        <v>CONFIRMED BEARISH</v>
      </c>
      <c r="M183" s="8">
        <f t="shared" si="20"/>
        <v>50</v>
      </c>
      <c r="N183" s="8">
        <f t="shared" si="21"/>
        <v>0</v>
      </c>
      <c r="O183" s="8">
        <f t="shared" si="22"/>
        <v>100</v>
      </c>
      <c r="P183" s="8">
        <f t="shared" si="23"/>
        <v>0</v>
      </c>
      <c r="Q183" s="9">
        <f t="shared" si="24"/>
        <v>32.5</v>
      </c>
      <c r="R183" s="9">
        <f t="shared" si="25"/>
        <v>45</v>
      </c>
      <c r="S183" s="9">
        <f t="shared" si="26"/>
        <v>32.5</v>
      </c>
      <c r="T183" s="9">
        <f t="shared" si="27"/>
        <v>37.5</v>
      </c>
      <c r="U183" s="8">
        <f t="shared" si="28"/>
        <v>36.666666666666664</v>
      </c>
      <c r="V183" s="8">
        <f t="shared" si="29"/>
        <v>36.875</v>
      </c>
    </row>
    <row r="184" spans="1:22" ht="13.5" x14ac:dyDescent="0.25">
      <c r="A184" s="3">
        <f>RSI!A184</f>
        <v>42270</v>
      </c>
      <c r="B184" s="2">
        <f>RSI!B184</f>
        <v>119.3526</v>
      </c>
      <c r="C184" s="2">
        <f>RSI!I184</f>
        <v>30.229620560092997</v>
      </c>
      <c r="D184" s="2">
        <f>MACD!E184</f>
        <v>3.3636025192597288</v>
      </c>
      <c r="E184" s="2">
        <f>MACD!F184</f>
        <v>2.2782291706585212</v>
      </c>
      <c r="F184" s="2">
        <f>'Moving Avg'!D184</f>
        <v>120.35344000000001</v>
      </c>
      <c r="G184" s="2">
        <f>'Moving Avg'!F184</f>
        <v>124.88022000000001</v>
      </c>
      <c r="H184" s="2">
        <f>'Moving Avg'!G184</f>
        <v>126.83846</v>
      </c>
      <c r="I184" s="2">
        <f>'Moving Avg'!H184</f>
        <v>0</v>
      </c>
      <c r="J184" s="6" t="str">
        <f>OBV!F184</f>
        <v>BEARISH</v>
      </c>
      <c r="K184" s="6" t="str">
        <f>OBV!G184</f>
        <v>WEAK</v>
      </c>
      <c r="L184" s="6" t="str">
        <f>OBV!H184</f>
        <v>CONFIRMED BEARISH</v>
      </c>
      <c r="M184" s="8">
        <f t="shared" si="20"/>
        <v>25</v>
      </c>
      <c r="N184" s="8">
        <f t="shared" si="21"/>
        <v>0</v>
      </c>
      <c r="O184" s="8">
        <f t="shared" si="22"/>
        <v>100</v>
      </c>
      <c r="P184" s="8">
        <f t="shared" si="23"/>
        <v>0</v>
      </c>
      <c r="Q184" s="9">
        <f t="shared" si="24"/>
        <v>23.75</v>
      </c>
      <c r="R184" s="9">
        <f t="shared" si="25"/>
        <v>40</v>
      </c>
      <c r="S184" s="9">
        <f t="shared" si="26"/>
        <v>28.75</v>
      </c>
      <c r="T184" s="9">
        <f t="shared" si="27"/>
        <v>31.25</v>
      </c>
      <c r="U184" s="8">
        <f t="shared" si="28"/>
        <v>30.833333333333332</v>
      </c>
      <c r="V184" s="8">
        <f t="shared" si="29"/>
        <v>30.9375</v>
      </c>
    </row>
    <row r="185" spans="1:22" ht="13.5" x14ac:dyDescent="0.25">
      <c r="A185" s="3">
        <f>RSI!A185</f>
        <v>42275</v>
      </c>
      <c r="B185" s="2">
        <f>RSI!B185</f>
        <v>119.3526</v>
      </c>
      <c r="C185" s="2">
        <f>RSI!I185</f>
        <v>30.229620560092997</v>
      </c>
      <c r="D185" s="2">
        <f>MACD!E185</f>
        <v>3.2139205861338667</v>
      </c>
      <c r="E185" s="2">
        <f>MACD!F185</f>
        <v>2.4653674537535903</v>
      </c>
      <c r="F185" s="2">
        <f>'Moving Avg'!D185</f>
        <v>119.92204</v>
      </c>
      <c r="G185" s="2">
        <f>'Moving Avg'!F185</f>
        <v>124.44882500000003</v>
      </c>
      <c r="H185" s="2">
        <f>'Moving Avg'!G185</f>
        <v>126.64864600000001</v>
      </c>
      <c r="I185" s="2">
        <f>'Moving Avg'!H185</f>
        <v>0</v>
      </c>
      <c r="J185" s="6" t="str">
        <f>OBV!F185</f>
        <v>BEARISH</v>
      </c>
      <c r="K185" s="6" t="str">
        <f>OBV!G185</f>
        <v>WEAK</v>
      </c>
      <c r="L185" s="6" t="str">
        <f>OBV!H185</f>
        <v>CONFIRMED BEARISH</v>
      </c>
      <c r="M185" s="8">
        <f t="shared" si="20"/>
        <v>25</v>
      </c>
      <c r="N185" s="8">
        <f t="shared" si="21"/>
        <v>0</v>
      </c>
      <c r="O185" s="8">
        <f t="shared" si="22"/>
        <v>100</v>
      </c>
      <c r="P185" s="8">
        <f t="shared" si="23"/>
        <v>0</v>
      </c>
      <c r="Q185" s="9">
        <f t="shared" si="24"/>
        <v>23.75</v>
      </c>
      <c r="R185" s="9">
        <f t="shared" si="25"/>
        <v>40</v>
      </c>
      <c r="S185" s="9">
        <f t="shared" si="26"/>
        <v>28.75</v>
      </c>
      <c r="T185" s="9">
        <f t="shared" si="27"/>
        <v>31.25</v>
      </c>
      <c r="U185" s="8">
        <f t="shared" si="28"/>
        <v>30.833333333333332</v>
      </c>
      <c r="V185" s="8">
        <f t="shared" si="29"/>
        <v>30.9375</v>
      </c>
    </row>
    <row r="186" spans="1:22" ht="13.5" x14ac:dyDescent="0.25">
      <c r="A186" s="3">
        <f>RSI!A186</f>
        <v>42276</v>
      </c>
      <c r="B186" s="2">
        <f>RSI!B186</f>
        <v>119.3526</v>
      </c>
      <c r="C186" s="2">
        <f>RSI!I186</f>
        <v>30.229620560092997</v>
      </c>
      <c r="D186" s="2">
        <f>MACD!E186</f>
        <v>3.0067632814211862</v>
      </c>
      <c r="E186" s="2">
        <f>MACD!F186</f>
        <v>2.5736466192871097</v>
      </c>
      <c r="F186" s="2">
        <f>'Moving Avg'!D186</f>
        <v>119.49351999999999</v>
      </c>
      <c r="G186" s="2">
        <f>'Moving Avg'!F186</f>
        <v>123.98148000000003</v>
      </c>
      <c r="H186" s="2">
        <f>'Moving Avg'!G186</f>
        <v>126.44732800000003</v>
      </c>
      <c r="I186" s="2">
        <f>'Moving Avg'!H186</f>
        <v>0</v>
      </c>
      <c r="J186" s="6" t="str">
        <f>OBV!F186</f>
        <v>BEARISH</v>
      </c>
      <c r="K186" s="6" t="str">
        <f>OBV!G186</f>
        <v>WEAK</v>
      </c>
      <c r="L186" s="6" t="str">
        <f>OBV!H186</f>
        <v>CONFIRMED BEARISH</v>
      </c>
      <c r="M186" s="8">
        <f t="shared" si="20"/>
        <v>25</v>
      </c>
      <c r="N186" s="8">
        <f t="shared" si="21"/>
        <v>0</v>
      </c>
      <c r="O186" s="8">
        <f t="shared" si="22"/>
        <v>100</v>
      </c>
      <c r="P186" s="8">
        <f t="shared" si="23"/>
        <v>0</v>
      </c>
      <c r="Q186" s="9">
        <f t="shared" si="24"/>
        <v>23.75</v>
      </c>
      <c r="R186" s="9">
        <f t="shared" si="25"/>
        <v>40</v>
      </c>
      <c r="S186" s="9">
        <f t="shared" si="26"/>
        <v>28.75</v>
      </c>
      <c r="T186" s="9">
        <f t="shared" si="27"/>
        <v>31.25</v>
      </c>
      <c r="U186" s="8">
        <f t="shared" si="28"/>
        <v>30.833333333333332</v>
      </c>
      <c r="V186" s="8">
        <f t="shared" si="29"/>
        <v>30.9375</v>
      </c>
    </row>
    <row r="187" spans="1:22" ht="13.5" x14ac:dyDescent="0.25">
      <c r="A187" s="3">
        <f>RSI!A187</f>
        <v>42277</v>
      </c>
      <c r="B187" s="2">
        <f>RSI!B187</f>
        <v>119.3526</v>
      </c>
      <c r="C187" s="2">
        <f>RSI!I187</f>
        <v>30.229620560092997</v>
      </c>
      <c r="D187" s="2">
        <f>MACD!E187</f>
        <v>2.5275116805047446</v>
      </c>
      <c r="E187" s="2">
        <f>MACD!F187</f>
        <v>2.5644196315306367</v>
      </c>
      <c r="F187" s="2">
        <f>'Moving Avg'!D187</f>
        <v>119.06500000000001</v>
      </c>
      <c r="G187" s="2">
        <f>'Moving Avg'!F187</f>
        <v>123.51413500000004</v>
      </c>
      <c r="H187" s="2">
        <f>'Moving Avg'!G187</f>
        <v>126.24601000000004</v>
      </c>
      <c r="I187" s="2">
        <f>'Moving Avg'!H187</f>
        <v>0</v>
      </c>
      <c r="J187" s="6" t="str">
        <f>OBV!F187</f>
        <v>BEARISH</v>
      </c>
      <c r="K187" s="6" t="str">
        <f>OBV!G187</f>
        <v>WEAK</v>
      </c>
      <c r="L187" s="6" t="str">
        <f>OBV!H187</f>
        <v>CONFIRMED BEARISH</v>
      </c>
      <c r="M187" s="8">
        <f t="shared" si="20"/>
        <v>25</v>
      </c>
      <c r="N187" s="8">
        <f t="shared" si="21"/>
        <v>100</v>
      </c>
      <c r="O187" s="8">
        <f t="shared" si="22"/>
        <v>100</v>
      </c>
      <c r="P187" s="8">
        <f t="shared" si="23"/>
        <v>0</v>
      </c>
      <c r="Q187" s="9">
        <f t="shared" si="24"/>
        <v>58.75</v>
      </c>
      <c r="R187" s="9">
        <f t="shared" si="25"/>
        <v>60</v>
      </c>
      <c r="S187" s="9">
        <f t="shared" si="26"/>
        <v>43.75</v>
      </c>
      <c r="T187" s="9">
        <f t="shared" si="27"/>
        <v>56.25</v>
      </c>
      <c r="U187" s="8">
        <f t="shared" si="28"/>
        <v>54.166666666666664</v>
      </c>
      <c r="V187" s="8">
        <f t="shared" si="29"/>
        <v>54.6875</v>
      </c>
    </row>
    <row r="188" spans="1:22" ht="13.5" x14ac:dyDescent="0.25">
      <c r="A188" s="3">
        <f>RSI!A188</f>
        <v>42278</v>
      </c>
      <c r="B188" s="2">
        <f>RSI!B188</f>
        <v>115.77200000000001</v>
      </c>
      <c r="C188" s="2">
        <f>RSI!I188</f>
        <v>22.5537547049327</v>
      </c>
      <c r="D188" s="2">
        <f>MACD!E188</f>
        <v>2.7338215466755571</v>
      </c>
      <c r="E188" s="2">
        <f>MACD!F188</f>
        <v>2.5983000145596207</v>
      </c>
      <c r="F188" s="2">
        <f>'Moving Avg'!D188</f>
        <v>118.63648000000001</v>
      </c>
      <c r="G188" s="2">
        <f>'Moving Avg'!F188</f>
        <v>122.86776000000002</v>
      </c>
      <c r="H188" s="2">
        <f>'Moving Avg'!G188</f>
        <v>125.97308000000004</v>
      </c>
      <c r="I188" s="2">
        <f>'Moving Avg'!H188</f>
        <v>0</v>
      </c>
      <c r="J188" s="6" t="str">
        <f>OBV!F188</f>
        <v>BULLISH</v>
      </c>
      <c r="K188" s="6" t="str">
        <f>OBV!G188</f>
        <v>NEUTRAL</v>
      </c>
      <c r="L188" s="6" t="str">
        <f>OBV!H188</f>
        <v>BULLISH DIVERGENCE</v>
      </c>
      <c r="M188" s="8">
        <f t="shared" si="20"/>
        <v>50</v>
      </c>
      <c r="N188" s="8">
        <f t="shared" si="21"/>
        <v>0</v>
      </c>
      <c r="O188" s="8">
        <f t="shared" si="22"/>
        <v>100</v>
      </c>
      <c r="P188" s="8">
        <f t="shared" si="23"/>
        <v>66.5</v>
      </c>
      <c r="Q188" s="9">
        <f t="shared" si="24"/>
        <v>42.475000000000001</v>
      </c>
      <c r="R188" s="9">
        <f t="shared" si="25"/>
        <v>61.625</v>
      </c>
      <c r="S188" s="9">
        <f t="shared" si="26"/>
        <v>62.424999999999997</v>
      </c>
      <c r="T188" s="9">
        <f t="shared" si="27"/>
        <v>54.125</v>
      </c>
      <c r="U188" s="8">
        <f t="shared" si="28"/>
        <v>55.508333333333326</v>
      </c>
      <c r="V188" s="8">
        <f t="shared" si="29"/>
        <v>55.162499999999994</v>
      </c>
    </row>
    <row r="189" spans="1:22" ht="13.5" x14ac:dyDescent="0.25">
      <c r="A189" s="3">
        <f>RSI!A189</f>
        <v>42279</v>
      </c>
      <c r="B189" s="2">
        <f>RSI!B189</f>
        <v>117.91459999999999</v>
      </c>
      <c r="C189" s="2">
        <f>RSI!I189</f>
        <v>33.444306180703961</v>
      </c>
      <c r="D189" s="2">
        <f>MACD!E189</f>
        <v>2.5845729056791953</v>
      </c>
      <c r="E189" s="2">
        <f>MACD!F189</f>
        <v>2.595554592783536</v>
      </c>
      <c r="F189" s="2">
        <f>'Moving Avg'!D189</f>
        <v>118.34887999999998</v>
      </c>
      <c r="G189" s="2">
        <f>'Moving Avg'!F189</f>
        <v>122.32851500000001</v>
      </c>
      <c r="H189" s="2">
        <f>'Moving Avg'!G189</f>
        <v>125.77176200000007</v>
      </c>
      <c r="I189" s="2">
        <f>'Moving Avg'!H189</f>
        <v>0</v>
      </c>
      <c r="J189" s="6" t="str">
        <f>OBV!F189</f>
        <v>BEARISH</v>
      </c>
      <c r="K189" s="6" t="str">
        <f>OBV!G189</f>
        <v>NEUTRAL</v>
      </c>
      <c r="L189" s="6" t="str">
        <f>OBV!H189</f>
        <v>CONFIRMED BEARISH</v>
      </c>
      <c r="M189" s="8">
        <f t="shared" si="20"/>
        <v>25</v>
      </c>
      <c r="N189" s="8">
        <f t="shared" si="21"/>
        <v>45</v>
      </c>
      <c r="O189" s="8">
        <f t="shared" si="22"/>
        <v>100</v>
      </c>
      <c r="P189" s="8">
        <f t="shared" si="23"/>
        <v>16.5</v>
      </c>
      <c r="Q189" s="9">
        <f t="shared" si="24"/>
        <v>41.975000000000001</v>
      </c>
      <c r="R189" s="9">
        <f t="shared" si="25"/>
        <v>53.125</v>
      </c>
      <c r="S189" s="9">
        <f t="shared" si="26"/>
        <v>42.924999999999997</v>
      </c>
      <c r="T189" s="9">
        <f t="shared" si="27"/>
        <v>46.625</v>
      </c>
      <c r="U189" s="8">
        <f t="shared" si="28"/>
        <v>46.008333333333326</v>
      </c>
      <c r="V189" s="8">
        <f t="shared" si="29"/>
        <v>46.162499999999994</v>
      </c>
    </row>
    <row r="190" spans="1:22" ht="13.5" x14ac:dyDescent="0.25">
      <c r="A190" s="3">
        <f>RSI!A190</f>
        <v>42282</v>
      </c>
      <c r="B190" s="2">
        <f>RSI!B190</f>
        <v>117.9003</v>
      </c>
      <c r="C190" s="2">
        <f>RSI!I190</f>
        <v>33.410537616994674</v>
      </c>
      <c r="D190" s="2">
        <f>MACD!E190</f>
        <v>2.377792655261203</v>
      </c>
      <c r="E190" s="2">
        <f>MACD!F190</f>
        <v>2.5520022052790696</v>
      </c>
      <c r="F190" s="2">
        <f>'Moving Avg'!D190</f>
        <v>118.05842</v>
      </c>
      <c r="G190" s="2">
        <f>'Moving Avg'!F190</f>
        <v>121.82809999999999</v>
      </c>
      <c r="H190" s="2">
        <f>'Moving Avg'!G190</f>
        <v>125.55577800000006</v>
      </c>
      <c r="I190" s="2">
        <f>'Moving Avg'!H190</f>
        <v>0</v>
      </c>
      <c r="J190" s="6" t="str">
        <f>OBV!F190</f>
        <v>BEARISH</v>
      </c>
      <c r="K190" s="6" t="str">
        <f>OBV!G190</f>
        <v>NEUTRAL</v>
      </c>
      <c r="L190" s="6" t="str">
        <f>OBV!H190</f>
        <v>CONFIRMED BEARISH</v>
      </c>
      <c r="M190" s="8">
        <f t="shared" si="20"/>
        <v>25</v>
      </c>
      <c r="N190" s="8">
        <f t="shared" si="21"/>
        <v>100</v>
      </c>
      <c r="O190" s="8">
        <f t="shared" si="22"/>
        <v>100</v>
      </c>
      <c r="P190" s="8">
        <f t="shared" si="23"/>
        <v>16.5</v>
      </c>
      <c r="Q190" s="9">
        <f t="shared" si="24"/>
        <v>61.225000000000001</v>
      </c>
      <c r="R190" s="9">
        <f t="shared" si="25"/>
        <v>64.125</v>
      </c>
      <c r="S190" s="9">
        <f t="shared" si="26"/>
        <v>51.174999999999997</v>
      </c>
      <c r="T190" s="9">
        <f t="shared" si="27"/>
        <v>60.375</v>
      </c>
      <c r="U190" s="8">
        <f t="shared" si="28"/>
        <v>58.841666666666661</v>
      </c>
      <c r="V190" s="8">
        <f t="shared" si="29"/>
        <v>59.224999999999994</v>
      </c>
    </row>
    <row r="191" spans="1:22" ht="13.5" x14ac:dyDescent="0.25">
      <c r="A191" s="3">
        <f>RSI!A191</f>
        <v>42283</v>
      </c>
      <c r="B191" s="2">
        <f>RSI!B191</f>
        <v>114.37</v>
      </c>
      <c r="C191" s="2">
        <f>RSI!I191</f>
        <v>26.33982043008227</v>
      </c>
      <c r="D191" s="2">
        <f>MACD!E191</f>
        <v>2.4891079273808856</v>
      </c>
      <c r="E191" s="2">
        <f>MACD!F191</f>
        <v>2.5394233496994332</v>
      </c>
      <c r="F191" s="2">
        <f>'Moving Avg'!D191</f>
        <v>117.06190000000001</v>
      </c>
      <c r="G191" s="2">
        <f>'Moving Avg'!F191</f>
        <v>121.14757499999999</v>
      </c>
      <c r="H191" s="2">
        <f>'Moving Avg'!G191</f>
        <v>125.29766000000009</v>
      </c>
      <c r="I191" s="2">
        <f>'Moving Avg'!H191</f>
        <v>0</v>
      </c>
      <c r="J191" s="6" t="str">
        <f>OBV!F191</f>
        <v>BEARISH</v>
      </c>
      <c r="K191" s="6" t="str">
        <f>OBV!G191</f>
        <v>NEUTRAL</v>
      </c>
      <c r="L191" s="6" t="str">
        <f>OBV!H191</f>
        <v>CONFIRMED BEARISH</v>
      </c>
      <c r="M191" s="8">
        <f t="shared" si="20"/>
        <v>50</v>
      </c>
      <c r="N191" s="8">
        <f t="shared" si="21"/>
        <v>100</v>
      </c>
      <c r="O191" s="8">
        <f t="shared" si="22"/>
        <v>100</v>
      </c>
      <c r="P191" s="8">
        <f t="shared" si="23"/>
        <v>16.5</v>
      </c>
      <c r="Q191" s="9">
        <f t="shared" si="24"/>
        <v>69.974999999999994</v>
      </c>
      <c r="R191" s="9">
        <f t="shared" si="25"/>
        <v>69.125</v>
      </c>
      <c r="S191" s="9">
        <f t="shared" si="26"/>
        <v>54.924999999999997</v>
      </c>
      <c r="T191" s="9">
        <f t="shared" si="27"/>
        <v>66.625</v>
      </c>
      <c r="U191" s="8">
        <f t="shared" si="28"/>
        <v>64.674999999999997</v>
      </c>
      <c r="V191" s="8">
        <f t="shared" si="29"/>
        <v>65.162499999999994</v>
      </c>
    </row>
    <row r="192" spans="1:22" ht="13.5" x14ac:dyDescent="0.25">
      <c r="A192" s="3">
        <f>RSI!A192</f>
        <v>42284</v>
      </c>
      <c r="B192" s="2">
        <f>RSI!B192</f>
        <v>117.1237</v>
      </c>
      <c r="C192" s="2">
        <f>RSI!I192</f>
        <v>37.458169092079167</v>
      </c>
      <c r="D192" s="2">
        <f>MACD!E192</f>
        <v>2.4251759277324112</v>
      </c>
      <c r="E192" s="2">
        <f>MACD!F192</f>
        <v>2.5165738653060288</v>
      </c>
      <c r="F192" s="2">
        <f>'Moving Avg'!D192</f>
        <v>116.61612</v>
      </c>
      <c r="G192" s="2">
        <f>'Moving Avg'!F192</f>
        <v>120.60473499999998</v>
      </c>
      <c r="H192" s="2">
        <f>'Moving Avg'!G192</f>
        <v>125.09490400000008</v>
      </c>
      <c r="I192" s="2">
        <f>'Moving Avg'!H192</f>
        <v>0</v>
      </c>
      <c r="J192" s="6" t="str">
        <f>OBV!F192</f>
        <v>BULLISH</v>
      </c>
      <c r="K192" s="6" t="str">
        <f>OBV!G192</f>
        <v>STRONG</v>
      </c>
      <c r="L192" s="6" t="str">
        <f>OBV!H192</f>
        <v>BULLISH DIVERGENCE</v>
      </c>
      <c r="M192" s="8">
        <f t="shared" si="20"/>
        <v>25</v>
      </c>
      <c r="N192" s="8">
        <f t="shared" si="21"/>
        <v>100</v>
      </c>
      <c r="O192" s="8">
        <f t="shared" si="22"/>
        <v>100</v>
      </c>
      <c r="P192" s="8">
        <f t="shared" si="23"/>
        <v>83</v>
      </c>
      <c r="Q192" s="9">
        <f t="shared" si="24"/>
        <v>71.2</v>
      </c>
      <c r="R192" s="9">
        <f t="shared" si="25"/>
        <v>80.75</v>
      </c>
      <c r="S192" s="9">
        <f t="shared" si="26"/>
        <v>81.099999999999994</v>
      </c>
      <c r="T192" s="9">
        <f t="shared" si="27"/>
        <v>77</v>
      </c>
      <c r="U192" s="8">
        <f t="shared" si="28"/>
        <v>77.683333333333323</v>
      </c>
      <c r="V192" s="8">
        <f t="shared" si="29"/>
        <v>77.512499999999989</v>
      </c>
    </row>
    <row r="193" spans="1:22" ht="13.5" x14ac:dyDescent="0.25">
      <c r="A193" s="3">
        <f>RSI!A193</f>
        <v>42285</v>
      </c>
      <c r="B193" s="2">
        <f>RSI!B193</f>
        <v>117.1237</v>
      </c>
      <c r="C193" s="2">
        <f>RSI!I193</f>
        <v>37.458169092079167</v>
      </c>
      <c r="D193" s="2">
        <f>MACD!E193</f>
        <v>1.8464055470650038</v>
      </c>
      <c r="E193" s="2">
        <f>MACD!F193</f>
        <v>2.3825402016578239</v>
      </c>
      <c r="F193" s="2">
        <f>'Moving Avg'!D193</f>
        <v>116.88645999999999</v>
      </c>
      <c r="G193" s="2">
        <f>'Moving Avg'!F193</f>
        <v>120.06189499999998</v>
      </c>
      <c r="H193" s="2">
        <f>'Moving Avg'!G193</f>
        <v>124.90063200000007</v>
      </c>
      <c r="I193" s="2">
        <f>'Moving Avg'!H193</f>
        <v>0</v>
      </c>
      <c r="J193" s="6" t="str">
        <f>OBV!F193</f>
        <v>BULLISH</v>
      </c>
      <c r="K193" s="6" t="str">
        <f>OBV!G193</f>
        <v>STRONG</v>
      </c>
      <c r="L193" s="6" t="str">
        <f>OBV!H193</f>
        <v>CONFIRMED BULLISH</v>
      </c>
      <c r="M193" s="8">
        <f t="shared" si="20"/>
        <v>25</v>
      </c>
      <c r="N193" s="8">
        <f t="shared" si="21"/>
        <v>100</v>
      </c>
      <c r="O193" s="8">
        <f t="shared" si="22"/>
        <v>100</v>
      </c>
      <c r="P193" s="8">
        <f t="shared" si="23"/>
        <v>100</v>
      </c>
      <c r="Q193" s="9">
        <f t="shared" si="24"/>
        <v>73.75</v>
      </c>
      <c r="R193" s="9">
        <f t="shared" si="25"/>
        <v>85</v>
      </c>
      <c r="S193" s="9">
        <f t="shared" si="26"/>
        <v>88.75</v>
      </c>
      <c r="T193" s="9">
        <f t="shared" si="27"/>
        <v>81.25</v>
      </c>
      <c r="U193" s="8">
        <f t="shared" si="28"/>
        <v>82.5</v>
      </c>
      <c r="V193" s="8">
        <f t="shared" si="29"/>
        <v>82.1875</v>
      </c>
    </row>
    <row r="194" spans="1:22" ht="13.5" x14ac:dyDescent="0.25">
      <c r="A194" s="3">
        <f>RSI!A194</f>
        <v>42286</v>
      </c>
      <c r="B194" s="2">
        <f>RSI!B194</f>
        <v>114.3197</v>
      </c>
      <c r="C194" s="2">
        <f>RSI!I194</f>
        <v>31.791262632169065</v>
      </c>
      <c r="D194" s="2">
        <f>MACD!E194</f>
        <v>1.809858889310604</v>
      </c>
      <c r="E194" s="2">
        <f>MACD!F194</f>
        <v>2.2680039391883802</v>
      </c>
      <c r="F194" s="2">
        <f>'Moving Avg'!D194</f>
        <v>116.16748</v>
      </c>
      <c r="G194" s="2">
        <f>'Moving Avg'!F194</f>
        <v>119.48670499999999</v>
      </c>
      <c r="H194" s="2">
        <f>'Moving Avg'!G194</f>
        <v>124.65028000000009</v>
      </c>
      <c r="I194" s="2">
        <f>'Moving Avg'!H194</f>
        <v>0</v>
      </c>
      <c r="J194" s="6" t="str">
        <f>OBV!F194</f>
        <v>BULLISH</v>
      </c>
      <c r="K194" s="6" t="str">
        <f>OBV!G194</f>
        <v>STRONG</v>
      </c>
      <c r="L194" s="6" t="str">
        <f>OBV!H194</f>
        <v>BULLISH DIVERGENCE</v>
      </c>
      <c r="M194" s="8">
        <f t="shared" ref="M194:M257" si="30">IF(C194&lt;30,50, IF(C194&gt;70, 0, 25))</f>
        <v>25</v>
      </c>
      <c r="N194" s="8">
        <f t="shared" ref="N194:N257" si="31">IF(E194-D194&gt;0.02, 100, IF(E194-D194&lt;0,0,45))</f>
        <v>100</v>
      </c>
      <c r="O194" s="8">
        <f t="shared" ref="O194:O257" si="32">IF(F194-I194&gt;10,100,IF(F194-I194&gt;5,75, IF(F194-I194&gt;0,50,0)))</f>
        <v>100</v>
      </c>
      <c r="P194" s="8">
        <f t="shared" ref="P194:P257" si="33">IF(L194="confirmed bullish", 34, IF(L194="bullish divergence",17, 0))+IF(J194="bullish",33,IF(J194="bearish",0,16.5))+IF(K194="strong",33,IF(K194="weak",0,16.5))</f>
        <v>83</v>
      </c>
      <c r="Q194" s="9">
        <f t="shared" si="24"/>
        <v>71.2</v>
      </c>
      <c r="R194" s="9">
        <f t="shared" si="25"/>
        <v>80.75</v>
      </c>
      <c r="S194" s="9">
        <f t="shared" si="26"/>
        <v>81.099999999999994</v>
      </c>
      <c r="T194" s="9">
        <f t="shared" si="27"/>
        <v>77</v>
      </c>
      <c r="U194" s="8">
        <f t="shared" si="28"/>
        <v>77.683333333333323</v>
      </c>
      <c r="V194" s="8">
        <f t="shared" si="29"/>
        <v>77.512499999999989</v>
      </c>
    </row>
    <row r="195" spans="1:22" ht="13.5" x14ac:dyDescent="0.25">
      <c r="A195" s="3">
        <f>RSI!A195</f>
        <v>42289</v>
      </c>
      <c r="B195" s="2">
        <f>RSI!B195</f>
        <v>114.3197</v>
      </c>
      <c r="C195" s="2">
        <f>RSI!I195</f>
        <v>31.791262632169065</v>
      </c>
      <c r="D195" s="2">
        <f>MACD!E195</f>
        <v>1.8179552812202786</v>
      </c>
      <c r="E195" s="2">
        <f>MACD!F195</f>
        <v>2.17799420759476</v>
      </c>
      <c r="F195" s="2">
        <f>'Moving Avg'!D195</f>
        <v>115.45135999999999</v>
      </c>
      <c r="G195" s="2">
        <f>'Moving Avg'!F195</f>
        <v>118.98341000000001</v>
      </c>
      <c r="H195" s="2">
        <f>'Moving Avg'!G195</f>
        <v>124.36268400000009</v>
      </c>
      <c r="I195" s="2">
        <f>'Moving Avg'!H195</f>
        <v>0</v>
      </c>
      <c r="J195" s="6" t="str">
        <f>OBV!F195</f>
        <v>BULLISH</v>
      </c>
      <c r="K195" s="6" t="str">
        <f>OBV!G195</f>
        <v>STRONG</v>
      </c>
      <c r="L195" s="6" t="str">
        <f>OBV!H195</f>
        <v>BULLISH DIVERGENCE</v>
      </c>
      <c r="M195" s="8">
        <f t="shared" si="30"/>
        <v>25</v>
      </c>
      <c r="N195" s="8">
        <f t="shared" si="31"/>
        <v>100</v>
      </c>
      <c r="O195" s="8">
        <f t="shared" si="32"/>
        <v>100</v>
      </c>
      <c r="P195" s="8">
        <f t="shared" si="33"/>
        <v>83</v>
      </c>
      <c r="Q195" s="9">
        <f t="shared" ref="Q195:Q258" si="34">0.35*M195+N195*0.35+O195*0.15+P195*0.15</f>
        <v>71.2</v>
      </c>
      <c r="R195" s="9">
        <f t="shared" ref="R195:R258" si="35">M195*0.2+N195*0.2+O195*0.35+P195*0.25</f>
        <v>80.75</v>
      </c>
      <c r="S195" s="9">
        <f t="shared" ref="S195:S258" si="36">M195*0.15+N195*0.15+O195*0.25+P195*0.45</f>
        <v>81.099999999999994</v>
      </c>
      <c r="T195" s="9">
        <f t="shared" ref="T195:T258" si="37">0.25*SUM(M195:P195)</f>
        <v>77</v>
      </c>
      <c r="U195" s="8">
        <f t="shared" ref="U195:U258" si="38">SUM(Q195:S195)/3</f>
        <v>77.683333333333323</v>
      </c>
      <c r="V195" s="8">
        <f t="shared" ref="V195:V258" si="39">SUM(Q195:T195)/4</f>
        <v>77.512499999999989</v>
      </c>
    </row>
    <row r="196" spans="1:22" ht="13.5" x14ac:dyDescent="0.25">
      <c r="A196" s="3">
        <f>RSI!A196</f>
        <v>42290</v>
      </c>
      <c r="B196" s="2">
        <f>RSI!B196</f>
        <v>112.8817</v>
      </c>
      <c r="C196" s="2">
        <f>RSI!I196</f>
        <v>29.166810357188226</v>
      </c>
      <c r="D196" s="2">
        <f>MACD!E196</f>
        <v>1.9674546733863139</v>
      </c>
      <c r="E196" s="2">
        <f>MACD!F196</f>
        <v>2.1358863007530706</v>
      </c>
      <c r="F196" s="2">
        <f>'Moving Avg'!D196</f>
        <v>115.1537</v>
      </c>
      <c r="G196" s="2">
        <f>'Moving Avg'!F196</f>
        <v>118.444165</v>
      </c>
      <c r="H196" s="2">
        <f>'Moving Avg'!G196</f>
        <v>124.07508800000009</v>
      </c>
      <c r="I196" s="2">
        <f>'Moving Avg'!H196</f>
        <v>0</v>
      </c>
      <c r="J196" s="6" t="str">
        <f>OBV!F196</f>
        <v>BULLISH</v>
      </c>
      <c r="K196" s="6" t="str">
        <f>OBV!G196</f>
        <v>STRONG</v>
      </c>
      <c r="L196" s="6" t="str">
        <f>OBV!H196</f>
        <v>BULLISH DIVERGENCE</v>
      </c>
      <c r="M196" s="8">
        <f t="shared" si="30"/>
        <v>50</v>
      </c>
      <c r="N196" s="8">
        <f t="shared" si="31"/>
        <v>100</v>
      </c>
      <c r="O196" s="8">
        <f t="shared" si="32"/>
        <v>100</v>
      </c>
      <c r="P196" s="8">
        <f t="shared" si="33"/>
        <v>83</v>
      </c>
      <c r="Q196" s="9">
        <f t="shared" si="34"/>
        <v>79.95</v>
      </c>
      <c r="R196" s="9">
        <f t="shared" si="35"/>
        <v>85.75</v>
      </c>
      <c r="S196" s="9">
        <f t="shared" si="36"/>
        <v>84.85</v>
      </c>
      <c r="T196" s="9">
        <f t="shared" si="37"/>
        <v>83.25</v>
      </c>
      <c r="U196" s="8">
        <f t="shared" si="38"/>
        <v>83.516666666666666</v>
      </c>
      <c r="V196" s="8">
        <f t="shared" si="39"/>
        <v>83.449999999999989</v>
      </c>
    </row>
    <row r="197" spans="1:22" ht="13.5" x14ac:dyDescent="0.25">
      <c r="A197" s="3">
        <f>RSI!A197</f>
        <v>42293</v>
      </c>
      <c r="B197" s="2">
        <f>RSI!B197</f>
        <v>115.3982</v>
      </c>
      <c r="C197" s="2">
        <f>RSI!I197</f>
        <v>38.703341570581806</v>
      </c>
      <c r="D197" s="2">
        <f>MACD!E197</f>
        <v>1.9494977336487409</v>
      </c>
      <c r="E197" s="2">
        <f>MACD!F197</f>
        <v>2.0986085873322047</v>
      </c>
      <c r="F197" s="2">
        <f>'Moving Avg'!D197</f>
        <v>114.8086</v>
      </c>
      <c r="G197" s="2">
        <f>'Moving Avg'!F197</f>
        <v>118.13859500000001</v>
      </c>
      <c r="H197" s="2">
        <f>'Moving Avg'!G197</f>
        <v>123.80906200000007</v>
      </c>
      <c r="I197" s="2">
        <f>'Moving Avg'!H197</f>
        <v>0</v>
      </c>
      <c r="J197" s="6" t="str">
        <f>OBV!F197</f>
        <v>BULLISH</v>
      </c>
      <c r="K197" s="6" t="str">
        <f>OBV!G197</f>
        <v>NEUTRAL</v>
      </c>
      <c r="L197" s="6" t="str">
        <f>OBV!H197</f>
        <v>BULLISH DIVERGENCE</v>
      </c>
      <c r="M197" s="8">
        <f t="shared" si="30"/>
        <v>25</v>
      </c>
      <c r="N197" s="8">
        <f t="shared" si="31"/>
        <v>100</v>
      </c>
      <c r="O197" s="8">
        <f t="shared" si="32"/>
        <v>100</v>
      </c>
      <c r="P197" s="8">
        <f t="shared" si="33"/>
        <v>66.5</v>
      </c>
      <c r="Q197" s="9">
        <f t="shared" si="34"/>
        <v>68.724999999999994</v>
      </c>
      <c r="R197" s="9">
        <f t="shared" si="35"/>
        <v>76.625</v>
      </c>
      <c r="S197" s="9">
        <f t="shared" si="36"/>
        <v>73.674999999999997</v>
      </c>
      <c r="T197" s="9">
        <f t="shared" si="37"/>
        <v>72.875</v>
      </c>
      <c r="U197" s="8">
        <f t="shared" si="38"/>
        <v>73.008333333333326</v>
      </c>
      <c r="V197" s="8">
        <f t="shared" si="39"/>
        <v>72.974999999999994</v>
      </c>
    </row>
    <row r="198" spans="1:22" ht="13.5" x14ac:dyDescent="0.25">
      <c r="A198" s="3">
        <f>RSI!A198</f>
        <v>42296</v>
      </c>
      <c r="B198" s="2">
        <f>RSI!B198</f>
        <v>115.3982</v>
      </c>
      <c r="C198" s="2">
        <f>RSI!I198</f>
        <v>38.703341570581806</v>
      </c>
      <c r="D198" s="2">
        <f>MACD!E198</f>
        <v>1.4074152568327207</v>
      </c>
      <c r="E198" s="2">
        <f>MACD!F198</f>
        <v>1.9603699212323078</v>
      </c>
      <c r="F198" s="2">
        <f>'Moving Avg'!D198</f>
        <v>114.4635</v>
      </c>
      <c r="G198" s="2">
        <f>'Moving Avg'!F198</f>
        <v>117.72877000000001</v>
      </c>
      <c r="H198" s="2">
        <f>'Moving Avg'!G198</f>
        <v>123.57179600000003</v>
      </c>
      <c r="I198" s="2">
        <f>'Moving Avg'!H198</f>
        <v>0</v>
      </c>
      <c r="J198" s="6" t="str">
        <f>OBV!F198</f>
        <v>BULLISH</v>
      </c>
      <c r="K198" s="6" t="str">
        <f>OBV!G198</f>
        <v>NEUTRAL</v>
      </c>
      <c r="L198" s="6" t="str">
        <f>OBV!H198</f>
        <v>BULLISH DIVERGENCE</v>
      </c>
      <c r="M198" s="8">
        <f t="shared" si="30"/>
        <v>25</v>
      </c>
      <c r="N198" s="8">
        <f t="shared" si="31"/>
        <v>100</v>
      </c>
      <c r="O198" s="8">
        <f t="shared" si="32"/>
        <v>100</v>
      </c>
      <c r="P198" s="8">
        <f t="shared" si="33"/>
        <v>66.5</v>
      </c>
      <c r="Q198" s="9">
        <f t="shared" si="34"/>
        <v>68.724999999999994</v>
      </c>
      <c r="R198" s="9">
        <f t="shared" si="35"/>
        <v>76.625</v>
      </c>
      <c r="S198" s="9">
        <f t="shared" si="36"/>
        <v>73.674999999999997</v>
      </c>
      <c r="T198" s="9">
        <f t="shared" si="37"/>
        <v>72.875</v>
      </c>
      <c r="U198" s="8">
        <f t="shared" si="38"/>
        <v>73.008333333333326</v>
      </c>
      <c r="V198" s="8">
        <f t="shared" si="39"/>
        <v>72.974999999999994</v>
      </c>
    </row>
    <row r="199" spans="1:22" ht="13.5" x14ac:dyDescent="0.25">
      <c r="A199" s="3">
        <f>RSI!A199</f>
        <v>42297</v>
      </c>
      <c r="B199" s="2">
        <f>RSI!B199</f>
        <v>113.6007</v>
      </c>
      <c r="C199" s="2">
        <f>RSI!I199</f>
        <v>34.819854054240025</v>
      </c>
      <c r="D199" s="2">
        <f>MACD!E199</f>
        <v>1.4337065897337453</v>
      </c>
      <c r="E199" s="2">
        <f>MACD!F199</f>
        <v>1.8550372549325953</v>
      </c>
      <c r="F199" s="2">
        <f>'Moving Avg'!D199</f>
        <v>114.31969999999998</v>
      </c>
      <c r="G199" s="2">
        <f>'Moving Avg'!F199</f>
        <v>117.29737500000002</v>
      </c>
      <c r="H199" s="2">
        <f>'Moving Avg'!G199</f>
        <v>123.29858000000002</v>
      </c>
      <c r="I199" s="2">
        <f>'Moving Avg'!H199</f>
        <v>0</v>
      </c>
      <c r="J199" s="6" t="str">
        <f>OBV!F199</f>
        <v>BULLISH</v>
      </c>
      <c r="K199" s="6" t="str">
        <f>OBV!G199</f>
        <v>NEUTRAL</v>
      </c>
      <c r="L199" s="6" t="str">
        <f>OBV!H199</f>
        <v>BULLISH DIVERGENCE</v>
      </c>
      <c r="M199" s="8">
        <f t="shared" si="30"/>
        <v>25</v>
      </c>
      <c r="N199" s="8">
        <f t="shared" si="31"/>
        <v>100</v>
      </c>
      <c r="O199" s="8">
        <f t="shared" si="32"/>
        <v>100</v>
      </c>
      <c r="P199" s="8">
        <f t="shared" si="33"/>
        <v>66.5</v>
      </c>
      <c r="Q199" s="9">
        <f t="shared" si="34"/>
        <v>68.724999999999994</v>
      </c>
      <c r="R199" s="9">
        <f t="shared" si="35"/>
        <v>76.625</v>
      </c>
      <c r="S199" s="9">
        <f t="shared" si="36"/>
        <v>73.674999999999997</v>
      </c>
      <c r="T199" s="9">
        <f t="shared" si="37"/>
        <v>72.875</v>
      </c>
      <c r="U199" s="8">
        <f t="shared" si="38"/>
        <v>73.008333333333326</v>
      </c>
      <c r="V199" s="8">
        <f t="shared" si="39"/>
        <v>72.974999999999994</v>
      </c>
    </row>
    <row r="200" spans="1:22" ht="13.5" x14ac:dyDescent="0.25">
      <c r="A200" s="3">
        <f>RSI!A200</f>
        <v>42298</v>
      </c>
      <c r="B200" s="2">
        <f>RSI!B200</f>
        <v>112.1627</v>
      </c>
      <c r="C200" s="2">
        <f>RSI!I200</f>
        <v>32.049299755577465</v>
      </c>
      <c r="D200" s="2">
        <f>MACD!E200</f>
        <v>1.5914464478216388</v>
      </c>
      <c r="E200" s="2">
        <f>MACD!F200</f>
        <v>1.8023190935104041</v>
      </c>
      <c r="F200" s="2">
        <f>'Moving Avg'!D200</f>
        <v>113.8883</v>
      </c>
      <c r="G200" s="2">
        <f>'Moving Avg'!F200</f>
        <v>116.83003000000001</v>
      </c>
      <c r="H200" s="2">
        <f>'Moving Avg'!G200</f>
        <v>122.95490200000002</v>
      </c>
      <c r="I200" s="2">
        <f>'Moving Avg'!H200</f>
        <v>0</v>
      </c>
      <c r="J200" s="6" t="str">
        <f>OBV!F200</f>
        <v>BEARISH</v>
      </c>
      <c r="K200" s="6" t="str">
        <f>OBV!G200</f>
        <v>WEAK</v>
      </c>
      <c r="L200" s="6" t="str">
        <f>OBV!H200</f>
        <v>CONFIRMED BEARISH</v>
      </c>
      <c r="M200" s="8">
        <f t="shared" si="30"/>
        <v>25</v>
      </c>
      <c r="N200" s="8">
        <f t="shared" si="31"/>
        <v>100</v>
      </c>
      <c r="O200" s="8">
        <f t="shared" si="32"/>
        <v>100</v>
      </c>
      <c r="P200" s="8">
        <f t="shared" si="33"/>
        <v>0</v>
      </c>
      <c r="Q200" s="9">
        <f t="shared" si="34"/>
        <v>58.75</v>
      </c>
      <c r="R200" s="9">
        <f t="shared" si="35"/>
        <v>60</v>
      </c>
      <c r="S200" s="9">
        <f t="shared" si="36"/>
        <v>43.75</v>
      </c>
      <c r="T200" s="9">
        <f t="shared" si="37"/>
        <v>56.25</v>
      </c>
      <c r="U200" s="8">
        <f t="shared" si="38"/>
        <v>54.166666666666664</v>
      </c>
      <c r="V200" s="8">
        <f t="shared" si="39"/>
        <v>54.6875</v>
      </c>
    </row>
    <row r="201" spans="1:22" ht="13.5" x14ac:dyDescent="0.25">
      <c r="A201" s="3">
        <f>RSI!A201</f>
        <v>42299</v>
      </c>
      <c r="B201" s="2">
        <f>RSI!B201</f>
        <v>111.44370000000001</v>
      </c>
      <c r="C201" s="2">
        <f>RSI!I201</f>
        <v>30.732579777478151</v>
      </c>
      <c r="D201" s="2">
        <f>MACD!E201</f>
        <v>1.272417602188824</v>
      </c>
      <c r="E201" s="2">
        <f>MACD!F201</f>
        <v>1.6963387952460882</v>
      </c>
      <c r="F201" s="2">
        <f>'Moving Avg'!D201</f>
        <v>113.6007</v>
      </c>
      <c r="G201" s="2">
        <f>'Moving Avg'!F201</f>
        <v>116.32745499999999</v>
      </c>
      <c r="H201" s="2">
        <f>'Moving Avg'!G201</f>
        <v>122.596844</v>
      </c>
      <c r="I201" s="2">
        <f>'Moving Avg'!H201</f>
        <v>119.54521000000005</v>
      </c>
      <c r="J201" s="6" t="str">
        <f>OBV!F201</f>
        <v>BEARISH</v>
      </c>
      <c r="K201" s="6" t="str">
        <f>OBV!G201</f>
        <v>WEAK</v>
      </c>
      <c r="L201" s="6" t="str">
        <f>OBV!H201</f>
        <v>CONFIRMED BEARISH</v>
      </c>
      <c r="M201" s="8">
        <f t="shared" si="30"/>
        <v>25</v>
      </c>
      <c r="N201" s="8">
        <f t="shared" si="31"/>
        <v>100</v>
      </c>
      <c r="O201" s="8">
        <f t="shared" si="32"/>
        <v>0</v>
      </c>
      <c r="P201" s="8">
        <f t="shared" si="33"/>
        <v>0</v>
      </c>
      <c r="Q201" s="9">
        <f t="shared" si="34"/>
        <v>43.75</v>
      </c>
      <c r="R201" s="9">
        <f t="shared" si="35"/>
        <v>25</v>
      </c>
      <c r="S201" s="9">
        <f t="shared" si="36"/>
        <v>18.75</v>
      </c>
      <c r="T201" s="9">
        <f t="shared" si="37"/>
        <v>31.25</v>
      </c>
      <c r="U201" s="8">
        <f t="shared" si="38"/>
        <v>29.166666666666668</v>
      </c>
      <c r="V201" s="8">
        <f t="shared" si="39"/>
        <v>29.6875</v>
      </c>
    </row>
    <row r="202" spans="1:22" ht="13.5" x14ac:dyDescent="0.25">
      <c r="A202" s="3">
        <f>RSI!A202</f>
        <v>42300</v>
      </c>
      <c r="B202" s="2">
        <f>RSI!B202</f>
        <v>112.1627</v>
      </c>
      <c r="C202" s="2">
        <f>RSI!I202</f>
        <v>33.667432879724728</v>
      </c>
      <c r="D202" s="2">
        <f>MACD!E202</f>
        <v>1.4117007846452907</v>
      </c>
      <c r="E202" s="2">
        <f>MACD!F202</f>
        <v>1.639411193125929</v>
      </c>
      <c r="F202" s="2">
        <f>'Moving Avg'!D202</f>
        <v>112.95360000000001</v>
      </c>
      <c r="G202" s="2">
        <f>'Moving Avg'!F202</f>
        <v>115.86082999999999</v>
      </c>
      <c r="H202" s="2">
        <f>'Moving Avg'!G202</f>
        <v>122.25316600000001</v>
      </c>
      <c r="I202" s="2">
        <f>'Moving Avg'!H202</f>
        <v>119.58049850000006</v>
      </c>
      <c r="J202" s="6" t="str">
        <f>OBV!F202</f>
        <v>BEARISH</v>
      </c>
      <c r="K202" s="6" t="str">
        <f>OBV!G202</f>
        <v>WEAK</v>
      </c>
      <c r="L202" s="6" t="str">
        <f>OBV!H202</f>
        <v>CONFIRMED BEARISH</v>
      </c>
      <c r="M202" s="8">
        <f t="shared" si="30"/>
        <v>25</v>
      </c>
      <c r="N202" s="8">
        <f t="shared" si="31"/>
        <v>100</v>
      </c>
      <c r="O202" s="8">
        <f t="shared" si="32"/>
        <v>0</v>
      </c>
      <c r="P202" s="8">
        <f t="shared" si="33"/>
        <v>0</v>
      </c>
      <c r="Q202" s="9">
        <f t="shared" si="34"/>
        <v>43.75</v>
      </c>
      <c r="R202" s="9">
        <f t="shared" si="35"/>
        <v>25</v>
      </c>
      <c r="S202" s="9">
        <f t="shared" si="36"/>
        <v>18.75</v>
      </c>
      <c r="T202" s="9">
        <f t="shared" si="37"/>
        <v>31.25</v>
      </c>
      <c r="U202" s="8">
        <f t="shared" si="38"/>
        <v>29.166666666666668</v>
      </c>
      <c r="V202" s="8">
        <f t="shared" si="39"/>
        <v>29.6875</v>
      </c>
    </row>
    <row r="203" spans="1:22" ht="13.5" x14ac:dyDescent="0.25">
      <c r="A203" s="3">
        <f>RSI!A203</f>
        <v>42303</v>
      </c>
      <c r="B203" s="2">
        <f>RSI!B203</f>
        <v>114.3053</v>
      </c>
      <c r="C203" s="2">
        <f>RSI!I203</f>
        <v>41.607293103746052</v>
      </c>
      <c r="D203" s="2">
        <f>MACD!E203</f>
        <v>1.4025625283402974</v>
      </c>
      <c r="E203" s="2">
        <f>MACD!F203</f>
        <v>1.5920414601688029</v>
      </c>
      <c r="F203" s="2">
        <f>'Moving Avg'!D203</f>
        <v>112.73501999999999</v>
      </c>
      <c r="G203" s="2">
        <f>'Moving Avg'!F203</f>
        <v>115.68036500000001</v>
      </c>
      <c r="H203" s="2">
        <f>'Moving Avg'!G203</f>
        <v>121.95233999999999</v>
      </c>
      <c r="I203" s="2">
        <f>'Moving Avg'!H203</f>
        <v>119.62650000000006</v>
      </c>
      <c r="J203" s="6" t="str">
        <f>OBV!F203</f>
        <v>BEARISH</v>
      </c>
      <c r="K203" s="6" t="str">
        <f>OBV!G203</f>
        <v>WEAK</v>
      </c>
      <c r="L203" s="6" t="str">
        <f>OBV!H203</f>
        <v>CONFIRMED BEARISH</v>
      </c>
      <c r="M203" s="8">
        <f t="shared" si="30"/>
        <v>25</v>
      </c>
      <c r="N203" s="8">
        <f t="shared" si="31"/>
        <v>100</v>
      </c>
      <c r="O203" s="8">
        <f t="shared" si="32"/>
        <v>0</v>
      </c>
      <c r="P203" s="8">
        <f t="shared" si="33"/>
        <v>0</v>
      </c>
      <c r="Q203" s="9">
        <f t="shared" si="34"/>
        <v>43.75</v>
      </c>
      <c r="R203" s="9">
        <f t="shared" si="35"/>
        <v>25</v>
      </c>
      <c r="S203" s="9">
        <f t="shared" si="36"/>
        <v>18.75</v>
      </c>
      <c r="T203" s="9">
        <f t="shared" si="37"/>
        <v>31.25</v>
      </c>
      <c r="U203" s="8">
        <f t="shared" si="38"/>
        <v>29.166666666666668</v>
      </c>
      <c r="V203" s="8">
        <f t="shared" si="39"/>
        <v>29.6875</v>
      </c>
    </row>
    <row r="204" spans="1:22" ht="13.5" x14ac:dyDescent="0.25">
      <c r="A204" s="3">
        <f>RSI!A204</f>
        <v>42304</v>
      </c>
      <c r="B204" s="2">
        <f>RSI!B204</f>
        <v>114.21899999999999</v>
      </c>
      <c r="C204" s="2">
        <f>RSI!I204</f>
        <v>41.392381017796744</v>
      </c>
      <c r="D204" s="2">
        <f>MACD!E204</f>
        <v>0.98654580299205463</v>
      </c>
      <c r="E204" s="2">
        <f>MACD!F204</f>
        <v>1.4709423287334533</v>
      </c>
      <c r="F204" s="2">
        <f>'Moving Avg'!D204</f>
        <v>112.85868000000001</v>
      </c>
      <c r="G204" s="2">
        <f>'Moving Avg'!F204</f>
        <v>115.42368500000001</v>
      </c>
      <c r="H204" s="2">
        <f>'Moving Avg'!G204</f>
        <v>121.69148999999999</v>
      </c>
      <c r="I204" s="2">
        <f>'Moving Avg'!H204</f>
        <v>119.67207000000009</v>
      </c>
      <c r="J204" s="6" t="str">
        <f>OBV!F204</f>
        <v>BEARISH</v>
      </c>
      <c r="K204" s="6" t="str">
        <f>OBV!G204</f>
        <v>WEAK</v>
      </c>
      <c r="L204" s="6" t="str">
        <f>OBV!H204</f>
        <v>BEARISH DIVERGENCE</v>
      </c>
      <c r="M204" s="8">
        <f t="shared" si="30"/>
        <v>25</v>
      </c>
      <c r="N204" s="8">
        <f t="shared" si="31"/>
        <v>100</v>
      </c>
      <c r="O204" s="8">
        <f t="shared" si="32"/>
        <v>0</v>
      </c>
      <c r="P204" s="8">
        <f t="shared" si="33"/>
        <v>0</v>
      </c>
      <c r="Q204" s="9">
        <f t="shared" si="34"/>
        <v>43.75</v>
      </c>
      <c r="R204" s="9">
        <f t="shared" si="35"/>
        <v>25</v>
      </c>
      <c r="S204" s="9">
        <f t="shared" si="36"/>
        <v>18.75</v>
      </c>
      <c r="T204" s="9">
        <f t="shared" si="37"/>
        <v>31.25</v>
      </c>
      <c r="U204" s="8">
        <f t="shared" si="38"/>
        <v>29.166666666666668</v>
      </c>
      <c r="V204" s="8">
        <f t="shared" si="39"/>
        <v>29.6875</v>
      </c>
    </row>
    <row r="205" spans="1:22" ht="13.5" x14ac:dyDescent="0.25">
      <c r="A205" s="3">
        <f>RSI!A205</f>
        <v>42305</v>
      </c>
      <c r="B205" s="2">
        <f>RSI!B205</f>
        <v>114.21899999999999</v>
      </c>
      <c r="C205" s="2">
        <f>RSI!I205</f>
        <v>41.392381017796737</v>
      </c>
      <c r="D205" s="2">
        <f>MACD!E205</f>
        <v>0.65051166429479679</v>
      </c>
      <c r="E205" s="2">
        <f>MACD!F205</f>
        <v>1.3068561958457221</v>
      </c>
      <c r="F205" s="2">
        <f>'Moving Avg'!D205</f>
        <v>113.26993999999999</v>
      </c>
      <c r="G205" s="2">
        <f>'Moving Avg'!F205</f>
        <v>115.16700500000002</v>
      </c>
      <c r="H205" s="2">
        <f>'Moving Avg'!G205</f>
        <v>121.43063999999998</v>
      </c>
      <c r="I205" s="2">
        <f>'Moving Avg'!H205</f>
        <v>119.7176400000001</v>
      </c>
      <c r="J205" s="6" t="str">
        <f>OBV!F205</f>
        <v>BEARISH</v>
      </c>
      <c r="K205" s="6" t="str">
        <f>OBV!G205</f>
        <v>NEUTRAL</v>
      </c>
      <c r="L205" s="6" t="str">
        <f>OBV!H205</f>
        <v>BEARISH DIVERGENCE</v>
      </c>
      <c r="M205" s="8">
        <f t="shared" si="30"/>
        <v>25</v>
      </c>
      <c r="N205" s="8">
        <f t="shared" si="31"/>
        <v>100</v>
      </c>
      <c r="O205" s="8">
        <f t="shared" si="32"/>
        <v>0</v>
      </c>
      <c r="P205" s="8">
        <f t="shared" si="33"/>
        <v>16.5</v>
      </c>
      <c r="Q205" s="9">
        <f t="shared" si="34"/>
        <v>46.225000000000001</v>
      </c>
      <c r="R205" s="9">
        <f t="shared" si="35"/>
        <v>29.125</v>
      </c>
      <c r="S205" s="9">
        <f t="shared" si="36"/>
        <v>26.175000000000001</v>
      </c>
      <c r="T205" s="9">
        <f t="shared" si="37"/>
        <v>35.375</v>
      </c>
      <c r="U205" s="8">
        <f t="shared" si="38"/>
        <v>33.841666666666661</v>
      </c>
      <c r="V205" s="8">
        <f t="shared" si="39"/>
        <v>34.224999999999994</v>
      </c>
    </row>
    <row r="206" spans="1:22" ht="13.5" x14ac:dyDescent="0.25">
      <c r="A206" s="3">
        <f>RSI!A206</f>
        <v>42306</v>
      </c>
      <c r="B206" s="2">
        <f>RSI!B206</f>
        <v>114.78700000000001</v>
      </c>
      <c r="C206" s="2">
        <f>RSI!I206</f>
        <v>43.615476905951574</v>
      </c>
      <c r="D206" s="2">
        <f>MACD!E206</f>
        <v>0.11766655090755762</v>
      </c>
      <c r="E206" s="2">
        <f>MACD!F206</f>
        <v>1.0690182668580894</v>
      </c>
      <c r="F206" s="2">
        <f>'Moving Avg'!D206</f>
        <v>113.93859999999999</v>
      </c>
      <c r="G206" s="2">
        <f>'Moving Avg'!F206</f>
        <v>114.93872500000001</v>
      </c>
      <c r="H206" s="2">
        <f>'Moving Avg'!G206</f>
        <v>121.17395999999999</v>
      </c>
      <c r="I206" s="2">
        <f>'Moving Avg'!H206</f>
        <v>119.7696475000001</v>
      </c>
      <c r="J206" s="6" t="str">
        <f>OBV!F206</f>
        <v>BULLISH</v>
      </c>
      <c r="K206" s="6" t="str">
        <f>OBV!G206</f>
        <v>NEUTRAL</v>
      </c>
      <c r="L206" s="6" t="str">
        <f>OBV!H206</f>
        <v>CONFIRMED BULLISH</v>
      </c>
      <c r="M206" s="8">
        <f t="shared" si="30"/>
        <v>25</v>
      </c>
      <c r="N206" s="8">
        <f t="shared" si="31"/>
        <v>100</v>
      </c>
      <c r="O206" s="8">
        <f t="shared" si="32"/>
        <v>0</v>
      </c>
      <c r="P206" s="8">
        <f t="shared" si="33"/>
        <v>83.5</v>
      </c>
      <c r="Q206" s="9">
        <f t="shared" si="34"/>
        <v>56.274999999999999</v>
      </c>
      <c r="R206" s="9">
        <f t="shared" si="35"/>
        <v>45.875</v>
      </c>
      <c r="S206" s="9">
        <f t="shared" si="36"/>
        <v>56.325000000000003</v>
      </c>
      <c r="T206" s="9">
        <f t="shared" si="37"/>
        <v>52.125</v>
      </c>
      <c r="U206" s="8">
        <f t="shared" si="38"/>
        <v>52.82500000000001</v>
      </c>
      <c r="V206" s="8">
        <f t="shared" si="39"/>
        <v>52.650000000000006</v>
      </c>
    </row>
    <row r="207" spans="1:22" ht="13.5" x14ac:dyDescent="0.25">
      <c r="A207" s="3">
        <f>RSI!A207</f>
        <v>42307</v>
      </c>
      <c r="B207" s="2">
        <f>RSI!B207</f>
        <v>117.9003</v>
      </c>
      <c r="C207" s="2">
        <f>RSI!I207</f>
        <v>53.930591810259372</v>
      </c>
      <c r="D207" s="2">
        <f>MACD!E207</f>
        <v>-0.16631941030361475</v>
      </c>
      <c r="E207" s="2">
        <f>MACD!F207</f>
        <v>0.82195073142574859</v>
      </c>
      <c r="F207" s="2">
        <f>'Moving Avg'!D207</f>
        <v>115.08612000000001</v>
      </c>
      <c r="G207" s="2">
        <f>'Moving Avg'!F207</f>
        <v>114.86611000000001</v>
      </c>
      <c r="H207" s="2">
        <f>'Moving Avg'!G207</f>
        <v>120.95078599999999</v>
      </c>
      <c r="I207" s="2">
        <f>'Moving Avg'!H207</f>
        <v>119.84773200000011</v>
      </c>
      <c r="J207" s="6" t="str">
        <f>OBV!F207</f>
        <v>BULLISH</v>
      </c>
      <c r="K207" s="6" t="str">
        <f>OBV!G207</f>
        <v>NEUTRAL</v>
      </c>
      <c r="L207" s="6" t="str">
        <f>OBV!H207</f>
        <v>CONFIRMED BULLISH</v>
      </c>
      <c r="M207" s="8">
        <f t="shared" si="30"/>
        <v>25</v>
      </c>
      <c r="N207" s="8">
        <f t="shared" si="31"/>
        <v>100</v>
      </c>
      <c r="O207" s="8">
        <f t="shared" si="32"/>
        <v>0</v>
      </c>
      <c r="P207" s="8">
        <f t="shared" si="33"/>
        <v>83.5</v>
      </c>
      <c r="Q207" s="9">
        <f t="shared" si="34"/>
        <v>56.274999999999999</v>
      </c>
      <c r="R207" s="9">
        <f t="shared" si="35"/>
        <v>45.875</v>
      </c>
      <c r="S207" s="9">
        <f t="shared" si="36"/>
        <v>56.325000000000003</v>
      </c>
      <c r="T207" s="9">
        <f t="shared" si="37"/>
        <v>52.125</v>
      </c>
      <c r="U207" s="8">
        <f t="shared" si="38"/>
        <v>52.82500000000001</v>
      </c>
      <c r="V207" s="8">
        <f t="shared" si="39"/>
        <v>52.650000000000006</v>
      </c>
    </row>
    <row r="208" spans="1:22" ht="13.5" x14ac:dyDescent="0.25">
      <c r="A208" s="3">
        <f>RSI!A208</f>
        <v>42310</v>
      </c>
      <c r="B208" s="2">
        <f>RSI!B208</f>
        <v>117.91459999999999</v>
      </c>
      <c r="C208" s="2">
        <f>RSI!I208</f>
        <v>53.972243604443648</v>
      </c>
      <c r="D208" s="2">
        <f>MACD!E208</f>
        <v>-0.41649337523767826</v>
      </c>
      <c r="E208" s="2">
        <f>MACD!F208</f>
        <v>0.57426191009306327</v>
      </c>
      <c r="F208" s="2">
        <f>'Moving Avg'!D208</f>
        <v>115.80798</v>
      </c>
      <c r="G208" s="2">
        <f>'Moving Avg'!F208</f>
        <v>114.97324</v>
      </c>
      <c r="H208" s="2">
        <f>'Moving Avg'!G208</f>
        <v>120.76384799999998</v>
      </c>
      <c r="I208" s="2">
        <f>'Moving Avg'!H208</f>
        <v>119.91178000000011</v>
      </c>
      <c r="J208" s="6" t="str">
        <f>OBV!F208</f>
        <v>BULLISH</v>
      </c>
      <c r="K208" s="6" t="str">
        <f>OBV!G208</f>
        <v>NEUTRAL</v>
      </c>
      <c r="L208" s="6" t="str">
        <f>OBV!H208</f>
        <v>CONFIRMED BULLISH</v>
      </c>
      <c r="M208" s="8">
        <f t="shared" si="30"/>
        <v>25</v>
      </c>
      <c r="N208" s="8">
        <f t="shared" si="31"/>
        <v>100</v>
      </c>
      <c r="O208" s="8">
        <f t="shared" si="32"/>
        <v>0</v>
      </c>
      <c r="P208" s="8">
        <f t="shared" si="33"/>
        <v>83.5</v>
      </c>
      <c r="Q208" s="9">
        <f t="shared" si="34"/>
        <v>56.274999999999999</v>
      </c>
      <c r="R208" s="9">
        <f t="shared" si="35"/>
        <v>45.875</v>
      </c>
      <c r="S208" s="9">
        <f t="shared" si="36"/>
        <v>56.325000000000003</v>
      </c>
      <c r="T208" s="9">
        <f t="shared" si="37"/>
        <v>52.125</v>
      </c>
      <c r="U208" s="8">
        <f t="shared" si="38"/>
        <v>52.82500000000001</v>
      </c>
      <c r="V208" s="8">
        <f t="shared" si="39"/>
        <v>52.650000000000006</v>
      </c>
    </row>
    <row r="209" spans="1:22" ht="13.5" x14ac:dyDescent="0.25">
      <c r="A209" s="3">
        <f>RSI!A209</f>
        <v>42311</v>
      </c>
      <c r="B209" s="2">
        <f>RSI!B209</f>
        <v>115.03870000000001</v>
      </c>
      <c r="C209" s="2">
        <f>RSI!I209</f>
        <v>45.134317146940212</v>
      </c>
      <c r="D209" s="2">
        <f>MACD!E209</f>
        <v>-0.69993801015482404</v>
      </c>
      <c r="E209" s="2">
        <f>MACD!F209</f>
        <v>0.31942192604348585</v>
      </c>
      <c r="F209" s="2">
        <f>'Moving Avg'!D209</f>
        <v>115.97192</v>
      </c>
      <c r="G209" s="2">
        <f>'Moving Avg'!F209</f>
        <v>114.82944500000001</v>
      </c>
      <c r="H209" s="2">
        <f>'Moving Avg'!G209</f>
        <v>120.51939199999998</v>
      </c>
      <c r="I209" s="2">
        <f>'Moving Avg'!H209</f>
        <v>119.96144850000012</v>
      </c>
      <c r="J209" s="6" t="str">
        <f>OBV!F209</f>
        <v>BULLISH</v>
      </c>
      <c r="K209" s="6" t="str">
        <f>OBV!G209</f>
        <v>NEUTRAL</v>
      </c>
      <c r="L209" s="6" t="str">
        <f>OBV!H209</f>
        <v>CONFIRMED BULLISH</v>
      </c>
      <c r="M209" s="8">
        <f t="shared" si="30"/>
        <v>25</v>
      </c>
      <c r="N209" s="8">
        <f t="shared" si="31"/>
        <v>100</v>
      </c>
      <c r="O209" s="8">
        <f t="shared" si="32"/>
        <v>0</v>
      </c>
      <c r="P209" s="8">
        <f t="shared" si="33"/>
        <v>83.5</v>
      </c>
      <c r="Q209" s="9">
        <f t="shared" si="34"/>
        <v>56.274999999999999</v>
      </c>
      <c r="R209" s="9">
        <f t="shared" si="35"/>
        <v>45.875</v>
      </c>
      <c r="S209" s="9">
        <f t="shared" si="36"/>
        <v>56.325000000000003</v>
      </c>
      <c r="T209" s="9">
        <f t="shared" si="37"/>
        <v>52.125</v>
      </c>
      <c r="U209" s="8">
        <f t="shared" si="38"/>
        <v>52.82500000000001</v>
      </c>
      <c r="V209" s="8">
        <f t="shared" si="39"/>
        <v>52.650000000000006</v>
      </c>
    </row>
    <row r="210" spans="1:22" ht="13.5" x14ac:dyDescent="0.25">
      <c r="A210" s="3">
        <f>RSI!A210</f>
        <v>42312</v>
      </c>
      <c r="B210" s="2">
        <f>RSI!B210</f>
        <v>115.03870000000001</v>
      </c>
      <c r="C210" s="2">
        <f>RSI!I210</f>
        <v>45.134317146940219</v>
      </c>
      <c r="D210" s="2">
        <f>MACD!E210</f>
        <v>-1.151651749646561</v>
      </c>
      <c r="E210" s="2">
        <f>MACD!F210</f>
        <v>2.5207190905476462E-2</v>
      </c>
      <c r="F210" s="2">
        <f>'Moving Avg'!D210</f>
        <v>116.13586000000001</v>
      </c>
      <c r="G210" s="2">
        <f>'Moving Avg'!F210</f>
        <v>114.68636500000002</v>
      </c>
      <c r="H210" s="2">
        <f>'Moving Avg'!G210</f>
        <v>120.28643999999998</v>
      </c>
      <c r="I210" s="2">
        <f>'Moving Avg'!H210</f>
        <v>120.0111170000001</v>
      </c>
      <c r="J210" s="6" t="str">
        <f>OBV!F210</f>
        <v>BULLISH</v>
      </c>
      <c r="K210" s="6" t="str">
        <f>OBV!G210</f>
        <v>NEUTRAL</v>
      </c>
      <c r="L210" s="6" t="str">
        <f>OBV!H210</f>
        <v>CONFIRMED BULLISH</v>
      </c>
      <c r="M210" s="8">
        <f t="shared" si="30"/>
        <v>25</v>
      </c>
      <c r="N210" s="8">
        <f t="shared" si="31"/>
        <v>100</v>
      </c>
      <c r="O210" s="8">
        <f t="shared" si="32"/>
        <v>0</v>
      </c>
      <c r="P210" s="8">
        <f t="shared" si="33"/>
        <v>83.5</v>
      </c>
      <c r="Q210" s="9">
        <f t="shared" si="34"/>
        <v>56.274999999999999</v>
      </c>
      <c r="R210" s="9">
        <f t="shared" si="35"/>
        <v>45.875</v>
      </c>
      <c r="S210" s="9">
        <f t="shared" si="36"/>
        <v>56.325000000000003</v>
      </c>
      <c r="T210" s="9">
        <f t="shared" si="37"/>
        <v>52.125</v>
      </c>
      <c r="U210" s="8">
        <f t="shared" si="38"/>
        <v>52.82500000000001</v>
      </c>
      <c r="V210" s="8">
        <f t="shared" si="39"/>
        <v>52.650000000000006</v>
      </c>
    </row>
    <row r="211" spans="1:22" ht="13.5" x14ac:dyDescent="0.25">
      <c r="A211" s="3">
        <f>RSI!A211</f>
        <v>42313</v>
      </c>
      <c r="B211" s="2">
        <f>RSI!B211</f>
        <v>112.1627</v>
      </c>
      <c r="C211" s="2">
        <f>RSI!I211</f>
        <v>37.930635689112947</v>
      </c>
      <c r="D211" s="2">
        <f>MACD!E211</f>
        <v>-1.4227875654916886</v>
      </c>
      <c r="E211" s="2">
        <f>MACD!F211</f>
        <v>-0.26439176037395656</v>
      </c>
      <c r="F211" s="2">
        <f>'Moving Avg'!D211</f>
        <v>115.61100000000002</v>
      </c>
      <c r="G211" s="2">
        <f>'Moving Avg'!F211</f>
        <v>114.57599999999999</v>
      </c>
      <c r="H211" s="2">
        <f>'Moving Avg'!G211</f>
        <v>119.98446399999999</v>
      </c>
      <c r="I211" s="2">
        <f>'Moving Avg'!H211</f>
        <v>120.06174800000012</v>
      </c>
      <c r="J211" s="6" t="str">
        <f>OBV!F211</f>
        <v>BULLISH</v>
      </c>
      <c r="K211" s="6" t="str">
        <f>OBV!G211</f>
        <v>NEUTRAL</v>
      </c>
      <c r="L211" s="6" t="str">
        <f>OBV!H211</f>
        <v>BULLISH DIVERGENCE</v>
      </c>
      <c r="M211" s="8">
        <f t="shared" si="30"/>
        <v>25</v>
      </c>
      <c r="N211" s="8">
        <f t="shared" si="31"/>
        <v>100</v>
      </c>
      <c r="O211" s="8">
        <f t="shared" si="32"/>
        <v>0</v>
      </c>
      <c r="P211" s="8">
        <f t="shared" si="33"/>
        <v>66.5</v>
      </c>
      <c r="Q211" s="9">
        <f t="shared" si="34"/>
        <v>53.725000000000001</v>
      </c>
      <c r="R211" s="9">
        <f t="shared" si="35"/>
        <v>41.625</v>
      </c>
      <c r="S211" s="9">
        <f t="shared" si="36"/>
        <v>48.674999999999997</v>
      </c>
      <c r="T211" s="9">
        <f t="shared" si="37"/>
        <v>47.875</v>
      </c>
      <c r="U211" s="8">
        <f t="shared" si="38"/>
        <v>48.008333333333326</v>
      </c>
      <c r="V211" s="8">
        <f t="shared" si="39"/>
        <v>47.974999999999994</v>
      </c>
    </row>
    <row r="212" spans="1:22" ht="13.5" x14ac:dyDescent="0.25">
      <c r="A212" s="3">
        <f>RSI!A212</f>
        <v>42314</v>
      </c>
      <c r="B212" s="2">
        <f>RSI!B212</f>
        <v>115.03870000000001</v>
      </c>
      <c r="C212" s="2">
        <f>RSI!I212</f>
        <v>47.034492983760309</v>
      </c>
      <c r="D212" s="2">
        <f>MACD!E212</f>
        <v>-1.7296171925442252</v>
      </c>
      <c r="E212" s="2">
        <f>MACD!F212</f>
        <v>-0.55743684680801031</v>
      </c>
      <c r="F212" s="2">
        <f>'Moving Avg'!D212</f>
        <v>115.03868000000003</v>
      </c>
      <c r="G212" s="2">
        <f>'Moving Avg'!F212</f>
        <v>114.47175</v>
      </c>
      <c r="H212" s="2">
        <f>'Moving Avg'!G212</f>
        <v>119.70420200000001</v>
      </c>
      <c r="I212" s="2">
        <f>'Moving Avg'!H212</f>
        <v>120.12552450000013</v>
      </c>
      <c r="J212" s="6" t="str">
        <f>OBV!F212</f>
        <v>BULLISH</v>
      </c>
      <c r="K212" s="6" t="str">
        <f>OBV!G212</f>
        <v>NEUTRAL</v>
      </c>
      <c r="L212" s="6" t="str">
        <f>OBV!H212</f>
        <v>BULLISH DIVERGENCE</v>
      </c>
      <c r="M212" s="8">
        <f t="shared" si="30"/>
        <v>25</v>
      </c>
      <c r="N212" s="8">
        <f t="shared" si="31"/>
        <v>100</v>
      </c>
      <c r="O212" s="8">
        <f t="shared" si="32"/>
        <v>0</v>
      </c>
      <c r="P212" s="8">
        <f t="shared" si="33"/>
        <v>66.5</v>
      </c>
      <c r="Q212" s="9">
        <f t="shared" si="34"/>
        <v>53.725000000000001</v>
      </c>
      <c r="R212" s="9">
        <f t="shared" si="35"/>
        <v>41.625</v>
      </c>
      <c r="S212" s="9">
        <f t="shared" si="36"/>
        <v>48.674999999999997</v>
      </c>
      <c r="T212" s="9">
        <f t="shared" si="37"/>
        <v>47.875</v>
      </c>
      <c r="U212" s="8">
        <f t="shared" si="38"/>
        <v>48.008333333333326</v>
      </c>
      <c r="V212" s="8">
        <f t="shared" si="39"/>
        <v>47.974999999999994</v>
      </c>
    </row>
    <row r="213" spans="1:22" ht="13.5" x14ac:dyDescent="0.25">
      <c r="A213" s="3">
        <f>RSI!A213</f>
        <v>42317</v>
      </c>
      <c r="B213" s="2">
        <f>RSI!B213</f>
        <v>115.03870000000001</v>
      </c>
      <c r="C213" s="2">
        <f>RSI!I213</f>
        <v>47.034492983760316</v>
      </c>
      <c r="D213" s="2">
        <f>MACD!E213</f>
        <v>-1.65344419729999</v>
      </c>
      <c r="E213" s="2">
        <f>MACD!F213</f>
        <v>-0.77663831690640639</v>
      </c>
      <c r="F213" s="2">
        <f>'Moving Avg'!D213</f>
        <v>114.4635</v>
      </c>
      <c r="G213" s="2">
        <f>'Moving Avg'!F213</f>
        <v>114.36750000000002</v>
      </c>
      <c r="H213" s="2">
        <f>'Moving Avg'!G213</f>
        <v>119.42394</v>
      </c>
      <c r="I213" s="2">
        <f>'Moving Avg'!H213</f>
        <v>120.17522800000012</v>
      </c>
      <c r="J213" s="6" t="str">
        <f>OBV!F213</f>
        <v>BULLISH</v>
      </c>
      <c r="K213" s="6" t="str">
        <f>OBV!G213</f>
        <v>NEUTRAL</v>
      </c>
      <c r="L213" s="6" t="str">
        <f>OBV!H213</f>
        <v>BULLISH DIVERGENCE</v>
      </c>
      <c r="M213" s="8">
        <f t="shared" si="30"/>
        <v>25</v>
      </c>
      <c r="N213" s="8">
        <f t="shared" si="31"/>
        <v>100</v>
      </c>
      <c r="O213" s="8">
        <f t="shared" si="32"/>
        <v>0</v>
      </c>
      <c r="P213" s="8">
        <f t="shared" si="33"/>
        <v>66.5</v>
      </c>
      <c r="Q213" s="9">
        <f t="shared" si="34"/>
        <v>53.725000000000001</v>
      </c>
      <c r="R213" s="9">
        <f t="shared" si="35"/>
        <v>41.625</v>
      </c>
      <c r="S213" s="9">
        <f t="shared" si="36"/>
        <v>48.674999999999997</v>
      </c>
      <c r="T213" s="9">
        <f t="shared" si="37"/>
        <v>47.875</v>
      </c>
      <c r="U213" s="8">
        <f t="shared" si="38"/>
        <v>48.008333333333326</v>
      </c>
      <c r="V213" s="8">
        <f t="shared" si="39"/>
        <v>47.974999999999994</v>
      </c>
    </row>
    <row r="214" spans="1:22" ht="13.5" x14ac:dyDescent="0.25">
      <c r="A214" s="3">
        <f>RSI!A214</f>
        <v>42318</v>
      </c>
      <c r="B214" s="2">
        <f>RSI!B214</f>
        <v>111.58750000000001</v>
      </c>
      <c r="C214" s="2">
        <f>RSI!I214</f>
        <v>39.061099141247936</v>
      </c>
      <c r="D214" s="2">
        <f>MACD!E214</f>
        <v>-1.3409121446465377</v>
      </c>
      <c r="E214" s="2">
        <f>MACD!F214</f>
        <v>-0.8894930824544327</v>
      </c>
      <c r="F214" s="2">
        <f>'Moving Avg'!D214</f>
        <v>113.77326000000001</v>
      </c>
      <c r="G214" s="2">
        <f>'Moving Avg'!F214</f>
        <v>114.23089000000002</v>
      </c>
      <c r="H214" s="2">
        <f>'Moving Avg'!G214</f>
        <v>119.09608</v>
      </c>
      <c r="I214" s="2">
        <f>'Moving Avg'!H214</f>
        <v>120.20940400000012</v>
      </c>
      <c r="J214" s="6" t="str">
        <f>OBV!F214</f>
        <v>BEARISH</v>
      </c>
      <c r="K214" s="6" t="str">
        <f>OBV!G214</f>
        <v>WEAK</v>
      </c>
      <c r="L214" s="6" t="str">
        <f>OBV!H214</f>
        <v>CONFIRMED BEARISH</v>
      </c>
      <c r="M214" s="8">
        <f t="shared" si="30"/>
        <v>25</v>
      </c>
      <c r="N214" s="8">
        <f t="shared" si="31"/>
        <v>100</v>
      </c>
      <c r="O214" s="8">
        <f t="shared" si="32"/>
        <v>0</v>
      </c>
      <c r="P214" s="8">
        <f t="shared" si="33"/>
        <v>0</v>
      </c>
      <c r="Q214" s="9">
        <f t="shared" si="34"/>
        <v>43.75</v>
      </c>
      <c r="R214" s="9">
        <f t="shared" si="35"/>
        <v>25</v>
      </c>
      <c r="S214" s="9">
        <f t="shared" si="36"/>
        <v>18.75</v>
      </c>
      <c r="T214" s="9">
        <f t="shared" si="37"/>
        <v>31.25</v>
      </c>
      <c r="U214" s="8">
        <f t="shared" si="38"/>
        <v>29.166666666666668</v>
      </c>
      <c r="V214" s="8">
        <f t="shared" si="39"/>
        <v>29.6875</v>
      </c>
    </row>
    <row r="215" spans="1:22" ht="13.5" x14ac:dyDescent="0.25">
      <c r="A215" s="3">
        <f>RSI!A215</f>
        <v>42319</v>
      </c>
      <c r="B215" s="2">
        <f>RSI!B215</f>
        <v>108.2658</v>
      </c>
      <c r="C215" s="2">
        <f>RSI!I215</f>
        <v>33.223353378751014</v>
      </c>
      <c r="D215" s="2">
        <f>MACD!E215</f>
        <v>-0.80472934391069373</v>
      </c>
      <c r="E215" s="2">
        <f>MACD!F215</f>
        <v>-0.87254033474568504</v>
      </c>
      <c r="F215" s="2">
        <f>'Moving Avg'!D215</f>
        <v>112.41867999999999</v>
      </c>
      <c r="G215" s="2">
        <f>'Moving Avg'!F215</f>
        <v>113.92819500000003</v>
      </c>
      <c r="H215" s="2">
        <f>'Moving Avg'!G215</f>
        <v>118.70178600000003</v>
      </c>
      <c r="I215" s="2">
        <f>'Moving Avg'!H215</f>
        <v>120.22697150000013</v>
      </c>
      <c r="J215" s="6" t="str">
        <f>OBV!F215</f>
        <v>BEARISH</v>
      </c>
      <c r="K215" s="6" t="str">
        <f>OBV!G215</f>
        <v>WEAK</v>
      </c>
      <c r="L215" s="6" t="str">
        <f>OBV!H215</f>
        <v>CONFIRMED BEARISH</v>
      </c>
      <c r="M215" s="8">
        <f t="shared" si="30"/>
        <v>25</v>
      </c>
      <c r="N215" s="8">
        <f t="shared" si="31"/>
        <v>0</v>
      </c>
      <c r="O215" s="8">
        <f t="shared" si="32"/>
        <v>0</v>
      </c>
      <c r="P215" s="8">
        <f t="shared" si="33"/>
        <v>0</v>
      </c>
      <c r="Q215" s="9">
        <f t="shared" si="34"/>
        <v>8.75</v>
      </c>
      <c r="R215" s="9">
        <f t="shared" si="35"/>
        <v>5</v>
      </c>
      <c r="S215" s="9">
        <f t="shared" si="36"/>
        <v>3.75</v>
      </c>
      <c r="T215" s="9">
        <f t="shared" si="37"/>
        <v>6.25</v>
      </c>
      <c r="U215" s="8">
        <f t="shared" si="38"/>
        <v>5.833333333333333</v>
      </c>
      <c r="V215" s="8">
        <f t="shared" si="39"/>
        <v>5.9375</v>
      </c>
    </row>
    <row r="216" spans="1:22" ht="13.5" x14ac:dyDescent="0.25">
      <c r="A216" s="3">
        <f>RSI!A216</f>
        <v>42320</v>
      </c>
      <c r="B216" s="2">
        <f>RSI!B216</f>
        <v>114.29810000000001</v>
      </c>
      <c r="C216" s="2">
        <f>RSI!I216</f>
        <v>48.326725145027602</v>
      </c>
      <c r="D216" s="2">
        <f>MACD!E216</f>
        <v>-0.66708208585369277</v>
      </c>
      <c r="E216" s="2">
        <f>MACD!F216</f>
        <v>-0.83144868496728663</v>
      </c>
      <c r="F216" s="2">
        <f>'Moving Avg'!D216</f>
        <v>112.84576</v>
      </c>
      <c r="G216" s="2">
        <f>'Moving Avg'!F216</f>
        <v>113.99901500000003</v>
      </c>
      <c r="H216" s="2">
        <f>'Moving Avg'!G216</f>
        <v>118.41375800000002</v>
      </c>
      <c r="I216" s="2">
        <f>'Moving Avg'!H216</f>
        <v>120.27646400000012</v>
      </c>
      <c r="J216" s="6" t="str">
        <f>OBV!F216</f>
        <v>BEARISH</v>
      </c>
      <c r="K216" s="6" t="str">
        <f>OBV!G216</f>
        <v>NEUTRAL</v>
      </c>
      <c r="L216" s="6" t="str">
        <f>OBV!H216</f>
        <v>BEARISH DIVERGENCE</v>
      </c>
      <c r="M216" s="8">
        <f t="shared" si="30"/>
        <v>25</v>
      </c>
      <c r="N216" s="8">
        <f t="shared" si="31"/>
        <v>0</v>
      </c>
      <c r="O216" s="8">
        <f t="shared" si="32"/>
        <v>0</v>
      </c>
      <c r="P216" s="8">
        <f t="shared" si="33"/>
        <v>16.5</v>
      </c>
      <c r="Q216" s="9">
        <f t="shared" si="34"/>
        <v>11.225</v>
      </c>
      <c r="R216" s="9">
        <f t="shared" si="35"/>
        <v>9.125</v>
      </c>
      <c r="S216" s="9">
        <f t="shared" si="36"/>
        <v>11.175000000000001</v>
      </c>
      <c r="T216" s="9">
        <f t="shared" si="37"/>
        <v>10.375</v>
      </c>
      <c r="U216" s="8">
        <f t="shared" si="38"/>
        <v>10.508333333333335</v>
      </c>
      <c r="V216" s="8">
        <f t="shared" si="39"/>
        <v>10.475000000000001</v>
      </c>
    </row>
    <row r="217" spans="1:22" ht="13.5" x14ac:dyDescent="0.25">
      <c r="A217" s="3">
        <f>RSI!A217</f>
        <v>42321</v>
      </c>
      <c r="B217" s="2">
        <f>RSI!B217</f>
        <v>116.3976</v>
      </c>
      <c r="C217" s="2">
        <f>RSI!I217</f>
        <v>52.364976272770761</v>
      </c>
      <c r="D217" s="2">
        <f>MACD!E217</f>
        <v>-0.22261449522949306</v>
      </c>
      <c r="E217" s="2">
        <f>MACD!F217</f>
        <v>-0.70968184701972792</v>
      </c>
      <c r="F217" s="2">
        <f>'Moving Avg'!D217</f>
        <v>113.11754000000001</v>
      </c>
      <c r="G217" s="2">
        <f>'Moving Avg'!F217</f>
        <v>114.04898500000002</v>
      </c>
      <c r="H217" s="2">
        <f>'Moving Avg'!G217</f>
        <v>118.16772000000003</v>
      </c>
      <c r="I217" s="2">
        <f>'Moving Avg'!H217</f>
        <v>120.33476100000013</v>
      </c>
      <c r="J217" s="6" t="str">
        <f>OBV!F217</f>
        <v>BEARISH</v>
      </c>
      <c r="K217" s="6" t="str">
        <f>OBV!G217</f>
        <v>NEUTRAL</v>
      </c>
      <c r="L217" s="6" t="str">
        <f>OBV!H217</f>
        <v>BEARISH DIVERGENCE</v>
      </c>
      <c r="M217" s="8">
        <f t="shared" si="30"/>
        <v>25</v>
      </c>
      <c r="N217" s="8">
        <f t="shared" si="31"/>
        <v>0</v>
      </c>
      <c r="O217" s="8">
        <f t="shared" si="32"/>
        <v>0</v>
      </c>
      <c r="P217" s="8">
        <f t="shared" si="33"/>
        <v>16.5</v>
      </c>
      <c r="Q217" s="9">
        <f t="shared" si="34"/>
        <v>11.225</v>
      </c>
      <c r="R217" s="9">
        <f t="shared" si="35"/>
        <v>9.125</v>
      </c>
      <c r="S217" s="9">
        <f t="shared" si="36"/>
        <v>11.175000000000001</v>
      </c>
      <c r="T217" s="9">
        <f t="shared" si="37"/>
        <v>10.375</v>
      </c>
      <c r="U217" s="8">
        <f t="shared" si="38"/>
        <v>10.508333333333335</v>
      </c>
      <c r="V217" s="8">
        <f t="shared" si="39"/>
        <v>10.475000000000001</v>
      </c>
    </row>
    <row r="218" spans="1:22" ht="13.5" x14ac:dyDescent="0.25">
      <c r="A218" s="3">
        <f>RSI!A218</f>
        <v>42324</v>
      </c>
      <c r="B218" s="2">
        <f>RSI!B218</f>
        <v>116.3976</v>
      </c>
      <c r="C218" s="2">
        <f>RSI!I218</f>
        <v>52.364976272770761</v>
      </c>
      <c r="D218" s="2">
        <f>MACD!E218</f>
        <v>0.14747680221373116</v>
      </c>
      <c r="E218" s="2">
        <f>MACD!F218</f>
        <v>-0.53825011717303606</v>
      </c>
      <c r="F218" s="2">
        <f>'Moving Avg'!D218</f>
        <v>113.38932</v>
      </c>
      <c r="G218" s="2">
        <f>'Moving Avg'!F218</f>
        <v>114.098955</v>
      </c>
      <c r="H218" s="2">
        <f>'Moving Avg'!G218</f>
        <v>117.92168200000002</v>
      </c>
      <c r="I218" s="2">
        <f>'Moving Avg'!H218</f>
        <v>120.39475100000013</v>
      </c>
      <c r="J218" s="6" t="str">
        <f>OBV!F218</f>
        <v>BEARISH</v>
      </c>
      <c r="K218" s="6" t="str">
        <f>OBV!G218</f>
        <v>NEUTRAL</v>
      </c>
      <c r="L218" s="6" t="str">
        <f>OBV!H218</f>
        <v>BEARISH DIVERGENCE</v>
      </c>
      <c r="M218" s="8">
        <f t="shared" si="30"/>
        <v>25</v>
      </c>
      <c r="N218" s="8">
        <f t="shared" si="31"/>
        <v>0</v>
      </c>
      <c r="O218" s="8">
        <f t="shared" si="32"/>
        <v>0</v>
      </c>
      <c r="P218" s="8">
        <f t="shared" si="33"/>
        <v>16.5</v>
      </c>
      <c r="Q218" s="9">
        <f t="shared" si="34"/>
        <v>11.225</v>
      </c>
      <c r="R218" s="9">
        <f t="shared" si="35"/>
        <v>9.125</v>
      </c>
      <c r="S218" s="9">
        <f t="shared" si="36"/>
        <v>11.175000000000001</v>
      </c>
      <c r="T218" s="9">
        <f t="shared" si="37"/>
        <v>10.375</v>
      </c>
      <c r="U218" s="8">
        <f t="shared" si="38"/>
        <v>10.508333333333335</v>
      </c>
      <c r="V218" s="8">
        <f t="shared" si="39"/>
        <v>10.475000000000001</v>
      </c>
    </row>
    <row r="219" spans="1:22" ht="13.5" x14ac:dyDescent="0.25">
      <c r="A219" s="3">
        <f>RSI!A219</f>
        <v>42325</v>
      </c>
      <c r="B219" s="2">
        <f>RSI!B219</f>
        <v>116.3904</v>
      </c>
      <c r="C219" s="2">
        <f>RSI!I219</f>
        <v>52.348705084727349</v>
      </c>
      <c r="D219" s="2">
        <f>MACD!E219</f>
        <v>1.1128652891883917E-2</v>
      </c>
      <c r="E219" s="2">
        <f>MACD!F219</f>
        <v>-0.42837436316005212</v>
      </c>
      <c r="F219" s="2">
        <f>'Moving Avg'!D219</f>
        <v>114.34990000000001</v>
      </c>
      <c r="G219" s="2">
        <f>'Moving Avg'!F219</f>
        <v>114.23844</v>
      </c>
      <c r="H219" s="2">
        <f>'Moving Avg'!G219</f>
        <v>117.67550000000001</v>
      </c>
      <c r="I219" s="2">
        <f>'Moving Avg'!H219</f>
        <v>120.46175900000013</v>
      </c>
      <c r="J219" s="6" t="str">
        <f>OBV!F219</f>
        <v>BULLISH</v>
      </c>
      <c r="K219" s="6" t="str">
        <f>OBV!G219</f>
        <v>STRONG</v>
      </c>
      <c r="L219" s="6" t="str">
        <f>OBV!H219</f>
        <v>CONFIRMED BULLISH</v>
      </c>
      <c r="M219" s="8">
        <f t="shared" si="30"/>
        <v>25</v>
      </c>
      <c r="N219" s="8">
        <f t="shared" si="31"/>
        <v>0</v>
      </c>
      <c r="O219" s="8">
        <f t="shared" si="32"/>
        <v>0</v>
      </c>
      <c r="P219" s="8">
        <f t="shared" si="33"/>
        <v>100</v>
      </c>
      <c r="Q219" s="9">
        <f t="shared" si="34"/>
        <v>23.75</v>
      </c>
      <c r="R219" s="9">
        <f t="shared" si="35"/>
        <v>30</v>
      </c>
      <c r="S219" s="9">
        <f t="shared" si="36"/>
        <v>48.75</v>
      </c>
      <c r="T219" s="9">
        <f t="shared" si="37"/>
        <v>31.25</v>
      </c>
      <c r="U219" s="8">
        <f t="shared" si="38"/>
        <v>34.166666666666664</v>
      </c>
      <c r="V219" s="8">
        <f t="shared" si="39"/>
        <v>33.4375</v>
      </c>
    </row>
    <row r="220" spans="1:22" ht="13.5" x14ac:dyDescent="0.25">
      <c r="A220" s="3">
        <f>RSI!A220</f>
        <v>42326</v>
      </c>
      <c r="B220" s="2">
        <f>RSI!B220</f>
        <v>116.3904</v>
      </c>
      <c r="C220" s="2">
        <f>RSI!I220</f>
        <v>52.348705084727349</v>
      </c>
      <c r="D220" s="2">
        <f>MACD!E220</f>
        <v>-0.1112276310826843</v>
      </c>
      <c r="E220" s="2">
        <f>MACD!F220</f>
        <v>-0.36494501674457858</v>
      </c>
      <c r="F220" s="2">
        <f>'Moving Avg'!D220</f>
        <v>115.97481999999999</v>
      </c>
      <c r="G220" s="2">
        <f>'Moving Avg'!F220</f>
        <v>114.449825</v>
      </c>
      <c r="H220" s="2">
        <f>'Moving Avg'!G220</f>
        <v>117.44513600000002</v>
      </c>
      <c r="I220" s="2">
        <f>'Moving Avg'!H220</f>
        <v>120.51465900000014</v>
      </c>
      <c r="J220" s="6" t="str">
        <f>OBV!F220</f>
        <v>BULLISH</v>
      </c>
      <c r="K220" s="6" t="str">
        <f>OBV!G220</f>
        <v>STRONG</v>
      </c>
      <c r="L220" s="6" t="str">
        <f>OBV!H220</f>
        <v>CONFIRMED BULLISH</v>
      </c>
      <c r="M220" s="8">
        <f t="shared" si="30"/>
        <v>25</v>
      </c>
      <c r="N220" s="8">
        <f t="shared" si="31"/>
        <v>0</v>
      </c>
      <c r="O220" s="8">
        <f t="shared" si="32"/>
        <v>0</v>
      </c>
      <c r="P220" s="8">
        <f t="shared" si="33"/>
        <v>100</v>
      </c>
      <c r="Q220" s="9">
        <f t="shared" si="34"/>
        <v>23.75</v>
      </c>
      <c r="R220" s="9">
        <f t="shared" si="35"/>
        <v>30</v>
      </c>
      <c r="S220" s="9">
        <f t="shared" si="36"/>
        <v>48.75</v>
      </c>
      <c r="T220" s="9">
        <f t="shared" si="37"/>
        <v>31.25</v>
      </c>
      <c r="U220" s="8">
        <f t="shared" si="38"/>
        <v>34.166666666666664</v>
      </c>
      <c r="V220" s="8">
        <f t="shared" si="39"/>
        <v>33.4375</v>
      </c>
    </row>
    <row r="221" spans="1:22" ht="13.5" x14ac:dyDescent="0.25">
      <c r="A221" s="3">
        <f>RSI!A221</f>
        <v>42327</v>
      </c>
      <c r="B221" s="2">
        <f>RSI!B221</f>
        <v>116.3904</v>
      </c>
      <c r="C221" s="2">
        <f>RSI!I221</f>
        <v>52.348705084727349</v>
      </c>
      <c r="D221" s="2">
        <f>MACD!E221</f>
        <v>-0.66368879224700095</v>
      </c>
      <c r="E221" s="2">
        <f>MACD!F221</f>
        <v>-0.42469377184506307</v>
      </c>
      <c r="F221" s="2">
        <f>'Moving Avg'!D221</f>
        <v>116.39328</v>
      </c>
      <c r="G221" s="2">
        <f>'Moving Avg'!F221</f>
        <v>114.69716000000003</v>
      </c>
      <c r="H221" s="2">
        <f>'Moving Avg'!G221</f>
        <v>117.21333400000002</v>
      </c>
      <c r="I221" s="2">
        <f>'Moving Avg'!H221</f>
        <v>120.56755900000013</v>
      </c>
      <c r="J221" s="6" t="str">
        <f>OBV!F221</f>
        <v>BEARISH</v>
      </c>
      <c r="K221" s="6" t="str">
        <f>OBV!G221</f>
        <v>NEUTRAL</v>
      </c>
      <c r="L221" s="6" t="str">
        <f>OBV!H221</f>
        <v>BEARISH DIVERGENCE</v>
      </c>
      <c r="M221" s="8">
        <f t="shared" si="30"/>
        <v>25</v>
      </c>
      <c r="N221" s="8">
        <f t="shared" si="31"/>
        <v>100</v>
      </c>
      <c r="O221" s="8">
        <f t="shared" si="32"/>
        <v>0</v>
      </c>
      <c r="P221" s="8">
        <f t="shared" si="33"/>
        <v>16.5</v>
      </c>
      <c r="Q221" s="9">
        <f t="shared" si="34"/>
        <v>46.225000000000001</v>
      </c>
      <c r="R221" s="9">
        <f t="shared" si="35"/>
        <v>29.125</v>
      </c>
      <c r="S221" s="9">
        <f t="shared" si="36"/>
        <v>26.175000000000001</v>
      </c>
      <c r="T221" s="9">
        <f t="shared" si="37"/>
        <v>35.375</v>
      </c>
      <c r="U221" s="8">
        <f t="shared" si="38"/>
        <v>33.841666666666661</v>
      </c>
      <c r="V221" s="8">
        <f t="shared" si="39"/>
        <v>34.224999999999994</v>
      </c>
    </row>
    <row r="222" spans="1:22" ht="13.5" x14ac:dyDescent="0.25">
      <c r="A222" s="3">
        <f>RSI!A222</f>
        <v>42328</v>
      </c>
      <c r="B222" s="2">
        <f>RSI!B222</f>
        <v>116.3904</v>
      </c>
      <c r="C222" s="2">
        <f>RSI!I222</f>
        <v>52.348705084727349</v>
      </c>
      <c r="D222" s="2">
        <f>MACD!E222</f>
        <v>-0.6946827072077042</v>
      </c>
      <c r="E222" s="2">
        <f>MACD!F222</f>
        <v>-0.4786915589175913</v>
      </c>
      <c r="F222" s="2">
        <f>'Moving Avg'!D222</f>
        <v>116.39184</v>
      </c>
      <c r="G222" s="2">
        <f>'Moving Avg'!F222</f>
        <v>114.90854500000005</v>
      </c>
      <c r="H222" s="2">
        <f>'Moving Avg'!G222</f>
        <v>116.981532</v>
      </c>
      <c r="I222" s="2">
        <f>'Moving Avg'!H222</f>
        <v>120.61552100000011</v>
      </c>
      <c r="J222" s="6" t="str">
        <f>OBV!F222</f>
        <v>BEARISH</v>
      </c>
      <c r="K222" s="6" t="str">
        <f>OBV!G222</f>
        <v>NEUTRAL</v>
      </c>
      <c r="L222" s="6" t="str">
        <f>OBV!H222</f>
        <v>CONFIRMED BEARISH</v>
      </c>
      <c r="M222" s="8">
        <f t="shared" si="30"/>
        <v>25</v>
      </c>
      <c r="N222" s="8">
        <f t="shared" si="31"/>
        <v>100</v>
      </c>
      <c r="O222" s="8">
        <f t="shared" si="32"/>
        <v>0</v>
      </c>
      <c r="P222" s="8">
        <f t="shared" si="33"/>
        <v>16.5</v>
      </c>
      <c r="Q222" s="9">
        <f t="shared" si="34"/>
        <v>46.225000000000001</v>
      </c>
      <c r="R222" s="9">
        <f t="shared" si="35"/>
        <v>29.125</v>
      </c>
      <c r="S222" s="9">
        <f t="shared" si="36"/>
        <v>26.175000000000001</v>
      </c>
      <c r="T222" s="9">
        <f t="shared" si="37"/>
        <v>35.375</v>
      </c>
      <c r="U222" s="8">
        <f t="shared" si="38"/>
        <v>33.841666666666661</v>
      </c>
      <c r="V222" s="8">
        <f t="shared" si="39"/>
        <v>34.224999999999994</v>
      </c>
    </row>
    <row r="223" spans="1:22" ht="13.5" x14ac:dyDescent="0.25">
      <c r="A223" s="3">
        <f>RSI!A223</f>
        <v>42331</v>
      </c>
      <c r="B223" s="2">
        <f>RSI!B223</f>
        <v>115.03870000000001</v>
      </c>
      <c r="C223" s="2">
        <f>RSI!I223</f>
        <v>48.540103026887117</v>
      </c>
      <c r="D223" s="2">
        <f>MACD!E223</f>
        <v>-0.62632713964461573</v>
      </c>
      <c r="E223" s="2">
        <f>MACD!F223</f>
        <v>-0.50821867506299623</v>
      </c>
      <c r="F223" s="2">
        <f>'Moving Avg'!D223</f>
        <v>116.12006000000001</v>
      </c>
      <c r="G223" s="2">
        <f>'Moving Avg'!F223</f>
        <v>114.945215</v>
      </c>
      <c r="H223" s="2">
        <f>'Moving Avg'!G223</f>
        <v>116.722696</v>
      </c>
      <c r="I223" s="2">
        <f>'Moving Avg'!H223</f>
        <v>120.64755450000013</v>
      </c>
      <c r="J223" s="6" t="str">
        <f>OBV!F223</f>
        <v>BEARISH</v>
      </c>
      <c r="K223" s="6" t="str">
        <f>OBV!G223</f>
        <v>WEAK</v>
      </c>
      <c r="L223" s="6" t="str">
        <f>OBV!H223</f>
        <v>CONFIRMED BEARISH</v>
      </c>
      <c r="M223" s="8">
        <f t="shared" si="30"/>
        <v>25</v>
      </c>
      <c r="N223" s="8">
        <f t="shared" si="31"/>
        <v>100</v>
      </c>
      <c r="O223" s="8">
        <f t="shared" si="32"/>
        <v>0</v>
      </c>
      <c r="P223" s="8">
        <f t="shared" si="33"/>
        <v>0</v>
      </c>
      <c r="Q223" s="9">
        <f t="shared" si="34"/>
        <v>43.75</v>
      </c>
      <c r="R223" s="9">
        <f t="shared" si="35"/>
        <v>25</v>
      </c>
      <c r="S223" s="9">
        <f t="shared" si="36"/>
        <v>18.75</v>
      </c>
      <c r="T223" s="9">
        <f t="shared" si="37"/>
        <v>31.25</v>
      </c>
      <c r="U223" s="8">
        <f t="shared" si="38"/>
        <v>29.166666666666668</v>
      </c>
      <c r="V223" s="8">
        <f t="shared" si="39"/>
        <v>29.6875</v>
      </c>
    </row>
    <row r="224" spans="1:22" ht="13.5" x14ac:dyDescent="0.25">
      <c r="A224" s="3">
        <f>RSI!A224</f>
        <v>42332</v>
      </c>
      <c r="B224" s="2">
        <f>RSI!B224</f>
        <v>116.3329</v>
      </c>
      <c r="C224" s="2">
        <f>RSI!I224</f>
        <v>52.131129445024513</v>
      </c>
      <c r="D224" s="2">
        <f>MACD!E224</f>
        <v>-1.1924550893926806</v>
      </c>
      <c r="E224" s="2">
        <f>MACD!F224</f>
        <v>-0.64506595792893318</v>
      </c>
      <c r="F224" s="2">
        <f>'Moving Avg'!D224</f>
        <v>116.10855999999998</v>
      </c>
      <c r="G224" s="2">
        <f>'Moving Avg'!F224</f>
        <v>115.05091</v>
      </c>
      <c r="H224" s="2">
        <f>'Moving Avg'!G224</f>
        <v>116.53288400000001</v>
      </c>
      <c r="I224" s="2">
        <f>'Moving Avg'!H224</f>
        <v>120.68394250000014</v>
      </c>
      <c r="J224" s="6" t="str">
        <f>OBV!F224</f>
        <v>BEARISH</v>
      </c>
      <c r="K224" s="6" t="str">
        <f>OBV!G224</f>
        <v>WEAK</v>
      </c>
      <c r="L224" s="6" t="str">
        <f>OBV!H224</f>
        <v>CONFIRMED BEARISH</v>
      </c>
      <c r="M224" s="8">
        <f t="shared" si="30"/>
        <v>25</v>
      </c>
      <c r="N224" s="8">
        <f t="shared" si="31"/>
        <v>100</v>
      </c>
      <c r="O224" s="8">
        <f t="shared" si="32"/>
        <v>0</v>
      </c>
      <c r="P224" s="8">
        <f t="shared" si="33"/>
        <v>0</v>
      </c>
      <c r="Q224" s="9">
        <f t="shared" si="34"/>
        <v>43.75</v>
      </c>
      <c r="R224" s="9">
        <f t="shared" si="35"/>
        <v>25</v>
      </c>
      <c r="S224" s="9">
        <f t="shared" si="36"/>
        <v>18.75</v>
      </c>
      <c r="T224" s="9">
        <f t="shared" si="37"/>
        <v>31.25</v>
      </c>
      <c r="U224" s="8">
        <f t="shared" si="38"/>
        <v>29.166666666666668</v>
      </c>
      <c r="V224" s="8">
        <f t="shared" si="39"/>
        <v>29.6875</v>
      </c>
    </row>
    <row r="225" spans="1:22" ht="13.5" x14ac:dyDescent="0.25">
      <c r="A225" s="3">
        <f>RSI!A225</f>
        <v>42333</v>
      </c>
      <c r="B225" s="2">
        <f>RSI!B225</f>
        <v>116.3329</v>
      </c>
      <c r="C225" s="2">
        <f>RSI!I225</f>
        <v>52.131129445024513</v>
      </c>
      <c r="D225" s="2">
        <f>MACD!E225</f>
        <v>-2.1875227982905301</v>
      </c>
      <c r="E225" s="2">
        <f>MACD!F225</f>
        <v>-0.95355732600125265</v>
      </c>
      <c r="F225" s="2">
        <f>'Moving Avg'!D225</f>
        <v>116.09706000000001</v>
      </c>
      <c r="G225" s="2">
        <f>'Moving Avg'!F225</f>
        <v>115.15660499999998</v>
      </c>
      <c r="H225" s="2">
        <f>'Moving Avg'!G225</f>
        <v>116.37183000000003</v>
      </c>
      <c r="I225" s="2">
        <f>'Moving Avg'!H225</f>
        <v>120.72244700000014</v>
      </c>
      <c r="J225" s="6" t="str">
        <f>OBV!F225</f>
        <v>BEARISH</v>
      </c>
      <c r="K225" s="6" t="str">
        <f>OBV!G225</f>
        <v>WEAK</v>
      </c>
      <c r="L225" s="6" t="str">
        <f>OBV!H225</f>
        <v>CONFIRMED BEARISH</v>
      </c>
      <c r="M225" s="8">
        <f t="shared" si="30"/>
        <v>25</v>
      </c>
      <c r="N225" s="8">
        <f t="shared" si="31"/>
        <v>100</v>
      </c>
      <c r="O225" s="8">
        <f t="shared" si="32"/>
        <v>0</v>
      </c>
      <c r="P225" s="8">
        <f t="shared" si="33"/>
        <v>0</v>
      </c>
      <c r="Q225" s="9">
        <f t="shared" si="34"/>
        <v>43.75</v>
      </c>
      <c r="R225" s="9">
        <f t="shared" si="35"/>
        <v>25</v>
      </c>
      <c r="S225" s="9">
        <f t="shared" si="36"/>
        <v>18.75</v>
      </c>
      <c r="T225" s="9">
        <f t="shared" si="37"/>
        <v>31.25</v>
      </c>
      <c r="U225" s="8">
        <f t="shared" si="38"/>
        <v>29.166666666666668</v>
      </c>
      <c r="V225" s="8">
        <f t="shared" si="39"/>
        <v>29.6875</v>
      </c>
    </row>
    <row r="226" spans="1:22" ht="13.5" x14ac:dyDescent="0.25">
      <c r="A226" s="3">
        <f>RSI!A226</f>
        <v>42334</v>
      </c>
      <c r="B226" s="2">
        <f>RSI!B226</f>
        <v>116.3329</v>
      </c>
      <c r="C226" s="2">
        <f>RSI!I226</f>
        <v>52.131129445024513</v>
      </c>
      <c r="D226" s="2">
        <f>MACD!E226</f>
        <v>-2.1060918260789947</v>
      </c>
      <c r="E226" s="2">
        <f>MACD!F226</f>
        <v>-1.1840642260168011</v>
      </c>
      <c r="F226" s="2">
        <f>'Moving Avg'!D226</f>
        <v>116.08555999999999</v>
      </c>
      <c r="G226" s="2">
        <f>'Moving Avg'!F226</f>
        <v>115.23389999999999</v>
      </c>
      <c r="H226" s="2">
        <f>'Moving Avg'!G226</f>
        <v>116.22515600000003</v>
      </c>
      <c r="I226" s="2">
        <f>'Moving Avg'!H226</f>
        <v>120.76800550000013</v>
      </c>
      <c r="J226" s="6" t="str">
        <f>OBV!F226</f>
        <v>BEARISH</v>
      </c>
      <c r="K226" s="6" t="str">
        <f>OBV!G226</f>
        <v>WEAK</v>
      </c>
      <c r="L226" s="6" t="str">
        <f>OBV!H226</f>
        <v>CONFIRMED BEARISH</v>
      </c>
      <c r="M226" s="8">
        <f t="shared" si="30"/>
        <v>25</v>
      </c>
      <c r="N226" s="8">
        <f t="shared" si="31"/>
        <v>100</v>
      </c>
      <c r="O226" s="8">
        <f t="shared" si="32"/>
        <v>0</v>
      </c>
      <c r="P226" s="8">
        <f t="shared" si="33"/>
        <v>0</v>
      </c>
      <c r="Q226" s="9">
        <f t="shared" si="34"/>
        <v>43.75</v>
      </c>
      <c r="R226" s="9">
        <f t="shared" si="35"/>
        <v>25</v>
      </c>
      <c r="S226" s="9">
        <f t="shared" si="36"/>
        <v>18.75</v>
      </c>
      <c r="T226" s="9">
        <f t="shared" si="37"/>
        <v>31.25</v>
      </c>
      <c r="U226" s="8">
        <f t="shared" si="38"/>
        <v>29.166666666666668</v>
      </c>
      <c r="V226" s="8">
        <f t="shared" si="39"/>
        <v>29.6875</v>
      </c>
    </row>
    <row r="227" spans="1:22" ht="13.5" x14ac:dyDescent="0.25">
      <c r="A227" s="3">
        <f>RSI!A227</f>
        <v>42335</v>
      </c>
      <c r="B227" s="2">
        <f>RSI!B227</f>
        <v>112.8817</v>
      </c>
      <c r="C227" s="2">
        <f>RSI!I227</f>
        <v>42.29982691579783</v>
      </c>
      <c r="D227" s="2">
        <f>MACD!E227</f>
        <v>-1.4628357444194933</v>
      </c>
      <c r="E227" s="2">
        <f>MACD!F227</f>
        <v>-1.2398185296973394</v>
      </c>
      <c r="F227" s="2">
        <f>'Moving Avg'!D227</f>
        <v>115.38381999999999</v>
      </c>
      <c r="G227" s="2">
        <f>'Moving Avg'!F227</f>
        <v>114.98296999999999</v>
      </c>
      <c r="H227" s="2">
        <f>'Moving Avg'!G227</f>
        <v>116.05259800000003</v>
      </c>
      <c r="I227" s="2">
        <f>'Moving Avg'!H227</f>
        <v>120.79278100000012</v>
      </c>
      <c r="J227" s="6" t="str">
        <f>OBV!F227</f>
        <v>BEARISH</v>
      </c>
      <c r="K227" s="6" t="str">
        <f>OBV!G227</f>
        <v>WEAK</v>
      </c>
      <c r="L227" s="6" t="str">
        <f>OBV!H227</f>
        <v>CONFIRMED BEARISH</v>
      </c>
      <c r="M227" s="8">
        <f t="shared" si="30"/>
        <v>25</v>
      </c>
      <c r="N227" s="8">
        <f t="shared" si="31"/>
        <v>100</v>
      </c>
      <c r="O227" s="8">
        <f t="shared" si="32"/>
        <v>0</v>
      </c>
      <c r="P227" s="8">
        <f t="shared" si="33"/>
        <v>0</v>
      </c>
      <c r="Q227" s="9">
        <f t="shared" si="34"/>
        <v>43.75</v>
      </c>
      <c r="R227" s="9">
        <f t="shared" si="35"/>
        <v>25</v>
      </c>
      <c r="S227" s="9">
        <f t="shared" si="36"/>
        <v>18.75</v>
      </c>
      <c r="T227" s="9">
        <f t="shared" si="37"/>
        <v>31.25</v>
      </c>
      <c r="U227" s="8">
        <f t="shared" si="38"/>
        <v>29.166666666666668</v>
      </c>
      <c r="V227" s="8">
        <f t="shared" si="39"/>
        <v>29.6875</v>
      </c>
    </row>
    <row r="228" spans="1:22" ht="13.5" x14ac:dyDescent="0.25">
      <c r="A228" s="3">
        <f>RSI!A228</f>
        <v>42338</v>
      </c>
      <c r="B228" s="2">
        <f>RSI!B228</f>
        <v>112.8817</v>
      </c>
      <c r="C228" s="2">
        <f>RSI!I228</f>
        <v>42.29982691579783</v>
      </c>
      <c r="D228" s="2">
        <f>MACD!E228</f>
        <v>-0.90212245258460655</v>
      </c>
      <c r="E228" s="2">
        <f>MACD!F228</f>
        <v>-1.1722793142747929</v>
      </c>
      <c r="F228" s="2">
        <f>'Moving Avg'!D228</f>
        <v>114.95242</v>
      </c>
      <c r="G228" s="2">
        <f>'Moving Avg'!F228</f>
        <v>114.73132499999997</v>
      </c>
      <c r="H228" s="2">
        <f>'Moving Avg'!G228</f>
        <v>115.83833800000004</v>
      </c>
      <c r="I228" s="2">
        <f>'Moving Avg'!H228</f>
        <v>120.81226600000012</v>
      </c>
      <c r="J228" s="6" t="str">
        <f>OBV!F228</f>
        <v>BEARISH</v>
      </c>
      <c r="K228" s="6" t="str">
        <f>OBV!G228</f>
        <v>NEUTRAL</v>
      </c>
      <c r="L228" s="6" t="str">
        <f>OBV!H228</f>
        <v>CONFIRMED BEARISH</v>
      </c>
      <c r="M228" s="8">
        <f t="shared" si="30"/>
        <v>25</v>
      </c>
      <c r="N228" s="8">
        <f t="shared" si="31"/>
        <v>0</v>
      </c>
      <c r="O228" s="8">
        <f t="shared" si="32"/>
        <v>0</v>
      </c>
      <c r="P228" s="8">
        <f t="shared" si="33"/>
        <v>16.5</v>
      </c>
      <c r="Q228" s="9">
        <f t="shared" si="34"/>
        <v>11.225</v>
      </c>
      <c r="R228" s="9">
        <f t="shared" si="35"/>
        <v>9.125</v>
      </c>
      <c r="S228" s="9">
        <f t="shared" si="36"/>
        <v>11.175000000000001</v>
      </c>
      <c r="T228" s="9">
        <f t="shared" si="37"/>
        <v>10.375</v>
      </c>
      <c r="U228" s="8">
        <f t="shared" si="38"/>
        <v>10.508333333333335</v>
      </c>
      <c r="V228" s="8">
        <f t="shared" si="39"/>
        <v>10.475000000000001</v>
      </c>
    </row>
    <row r="229" spans="1:22" ht="13.5" x14ac:dyDescent="0.25">
      <c r="A229" s="3">
        <f>RSI!A229</f>
        <v>42339</v>
      </c>
      <c r="B229" s="2">
        <f>RSI!B229</f>
        <v>112.8817</v>
      </c>
      <c r="C229" s="2">
        <f>RSI!I229</f>
        <v>42.29982691579783</v>
      </c>
      <c r="D229" s="2">
        <f>MACD!E229</f>
        <v>-0.41357702504919303</v>
      </c>
      <c r="E229" s="2">
        <f>MACD!F229</f>
        <v>-1.0205388564296729</v>
      </c>
      <c r="F229" s="2">
        <f>'Moving Avg'!D229</f>
        <v>114.26218000000001</v>
      </c>
      <c r="G229" s="2">
        <f>'Moving Avg'!F229</f>
        <v>114.62347499999998</v>
      </c>
      <c r="H229" s="2">
        <f>'Moving Avg'!G229</f>
        <v>115.65140000000002</v>
      </c>
      <c r="I229" s="2">
        <f>'Moving Avg'!H229</f>
        <v>120.82998750000012</v>
      </c>
      <c r="J229" s="6" t="str">
        <f>OBV!F229</f>
        <v>BEARISH</v>
      </c>
      <c r="K229" s="6" t="str">
        <f>OBV!G229</f>
        <v>NEUTRAL</v>
      </c>
      <c r="L229" s="6" t="str">
        <f>OBV!H229</f>
        <v>CONFIRMED BEARISH</v>
      </c>
      <c r="M229" s="8">
        <f t="shared" si="30"/>
        <v>25</v>
      </c>
      <c r="N229" s="8">
        <f t="shared" si="31"/>
        <v>0</v>
      </c>
      <c r="O229" s="8">
        <f t="shared" si="32"/>
        <v>0</v>
      </c>
      <c r="P229" s="8">
        <f t="shared" si="33"/>
        <v>16.5</v>
      </c>
      <c r="Q229" s="9">
        <f t="shared" si="34"/>
        <v>11.225</v>
      </c>
      <c r="R229" s="9">
        <f t="shared" si="35"/>
        <v>9.125</v>
      </c>
      <c r="S229" s="9">
        <f t="shared" si="36"/>
        <v>11.175000000000001</v>
      </c>
      <c r="T229" s="9">
        <f t="shared" si="37"/>
        <v>10.375</v>
      </c>
      <c r="U229" s="8">
        <f t="shared" si="38"/>
        <v>10.508333333333335</v>
      </c>
      <c r="V229" s="8">
        <f t="shared" si="39"/>
        <v>10.475000000000001</v>
      </c>
    </row>
    <row r="230" spans="1:22" ht="13.5" x14ac:dyDescent="0.25">
      <c r="A230" s="3">
        <f>RSI!A230</f>
        <v>42340</v>
      </c>
      <c r="B230" s="2">
        <f>RSI!B230</f>
        <v>112.8817</v>
      </c>
      <c r="C230" s="2">
        <f>RSI!I230</f>
        <v>42.29982691579783</v>
      </c>
      <c r="D230" s="2">
        <f>MACD!E230</f>
        <v>1.3884800228410654E-2</v>
      </c>
      <c r="E230" s="2">
        <f>MACD!F230</f>
        <v>-0.81365412509805624</v>
      </c>
      <c r="F230" s="2">
        <f>'Moving Avg'!D230</f>
        <v>113.57194</v>
      </c>
      <c r="G230" s="2">
        <f>'Moving Avg'!F230</f>
        <v>114.51562499999997</v>
      </c>
      <c r="H230" s="2">
        <f>'Moving Avg'!G230</f>
        <v>115.47884200000004</v>
      </c>
      <c r="I230" s="2">
        <f>'Moving Avg'!H230</f>
        <v>120.84241850000014</v>
      </c>
      <c r="J230" s="6" t="str">
        <f>OBV!F230</f>
        <v>BEARISH</v>
      </c>
      <c r="K230" s="6" t="str">
        <f>OBV!G230</f>
        <v>NEUTRAL</v>
      </c>
      <c r="L230" s="6" t="str">
        <f>OBV!H230</f>
        <v>CONFIRMED BEARISH</v>
      </c>
      <c r="M230" s="8">
        <f t="shared" si="30"/>
        <v>25</v>
      </c>
      <c r="N230" s="8">
        <f t="shared" si="31"/>
        <v>0</v>
      </c>
      <c r="O230" s="8">
        <f t="shared" si="32"/>
        <v>0</v>
      </c>
      <c r="P230" s="8">
        <f t="shared" si="33"/>
        <v>16.5</v>
      </c>
      <c r="Q230" s="9">
        <f t="shared" si="34"/>
        <v>11.225</v>
      </c>
      <c r="R230" s="9">
        <f t="shared" si="35"/>
        <v>9.125</v>
      </c>
      <c r="S230" s="9">
        <f t="shared" si="36"/>
        <v>11.175000000000001</v>
      </c>
      <c r="T230" s="9">
        <f t="shared" si="37"/>
        <v>10.375</v>
      </c>
      <c r="U230" s="8">
        <f t="shared" si="38"/>
        <v>10.508333333333335</v>
      </c>
      <c r="V230" s="8">
        <f t="shared" si="39"/>
        <v>10.475000000000001</v>
      </c>
    </row>
    <row r="231" spans="1:22" ht="13.5" x14ac:dyDescent="0.25">
      <c r="A231" s="3">
        <f>RSI!A231</f>
        <v>42341</v>
      </c>
      <c r="B231" s="2">
        <f>RSI!B231</f>
        <v>112.8817</v>
      </c>
      <c r="C231" s="2">
        <f>RSI!I231</f>
        <v>42.29982691579783</v>
      </c>
      <c r="D231" s="2">
        <f>MACD!E231</f>
        <v>0.38861774253732051</v>
      </c>
      <c r="E231" s="2">
        <f>MACD!F231</f>
        <v>-0.57319975157098091</v>
      </c>
      <c r="F231" s="2">
        <f>'Moving Avg'!D231</f>
        <v>112.8817</v>
      </c>
      <c r="G231" s="2">
        <f>'Moving Avg'!F231</f>
        <v>114.55157499999996</v>
      </c>
      <c r="H231" s="2">
        <f>'Moving Avg'!G231</f>
        <v>115.30657200000003</v>
      </c>
      <c r="I231" s="2">
        <f>'Moving Avg'!H231</f>
        <v>120.85308600000013</v>
      </c>
      <c r="J231" s="6" t="str">
        <f>OBV!F231</f>
        <v>BEARISH</v>
      </c>
      <c r="K231" s="6" t="str">
        <f>OBV!G231</f>
        <v>NEUTRAL</v>
      </c>
      <c r="L231" s="6" t="str">
        <f>OBV!H231</f>
        <v>CONFIRMED BEARISH</v>
      </c>
      <c r="M231" s="8">
        <f t="shared" si="30"/>
        <v>25</v>
      </c>
      <c r="N231" s="8">
        <f t="shared" si="31"/>
        <v>0</v>
      </c>
      <c r="O231" s="8">
        <f t="shared" si="32"/>
        <v>0</v>
      </c>
      <c r="P231" s="8">
        <f t="shared" si="33"/>
        <v>16.5</v>
      </c>
      <c r="Q231" s="9">
        <f t="shared" si="34"/>
        <v>11.225</v>
      </c>
      <c r="R231" s="9">
        <f t="shared" si="35"/>
        <v>9.125</v>
      </c>
      <c r="S231" s="9">
        <f t="shared" si="36"/>
        <v>11.175000000000001</v>
      </c>
      <c r="T231" s="9">
        <f t="shared" si="37"/>
        <v>10.375</v>
      </c>
      <c r="U231" s="8">
        <f t="shared" si="38"/>
        <v>10.508333333333335</v>
      </c>
      <c r="V231" s="8">
        <f t="shared" si="39"/>
        <v>10.475000000000001</v>
      </c>
    </row>
    <row r="232" spans="1:22" ht="13.5" x14ac:dyDescent="0.25">
      <c r="A232" s="3">
        <f>RSI!A232</f>
        <v>42342</v>
      </c>
      <c r="B232" s="2">
        <f>RSI!B232</f>
        <v>111.8032</v>
      </c>
      <c r="C232" s="2">
        <f>RSI!I232</f>
        <v>38.972851812603238</v>
      </c>
      <c r="D232" s="2">
        <f>MACD!E232</f>
        <v>0.79765730995841011</v>
      </c>
      <c r="E232" s="2">
        <f>MACD!F232</f>
        <v>-0.29902833926510275</v>
      </c>
      <c r="F232" s="2">
        <f>'Moving Avg'!D232</f>
        <v>112.66599999999998</v>
      </c>
      <c r="G232" s="2">
        <f>'Moving Avg'!F232</f>
        <v>114.38979999999997</v>
      </c>
      <c r="H232" s="2">
        <f>'Moving Avg'!G232</f>
        <v>115.11273200000004</v>
      </c>
      <c r="I232" s="2">
        <f>'Moving Avg'!H232</f>
        <v>120.85836100000013</v>
      </c>
      <c r="J232" s="6" t="str">
        <f>OBV!F232</f>
        <v>BEARISH</v>
      </c>
      <c r="K232" s="6" t="str">
        <f>OBV!G232</f>
        <v>NEUTRAL</v>
      </c>
      <c r="L232" s="6" t="str">
        <f>OBV!H232</f>
        <v>CONFIRMED BEARISH</v>
      </c>
      <c r="M232" s="8">
        <f t="shared" si="30"/>
        <v>25</v>
      </c>
      <c r="N232" s="8">
        <f t="shared" si="31"/>
        <v>0</v>
      </c>
      <c r="O232" s="8">
        <f t="shared" si="32"/>
        <v>0</v>
      </c>
      <c r="P232" s="8">
        <f t="shared" si="33"/>
        <v>16.5</v>
      </c>
      <c r="Q232" s="9">
        <f t="shared" si="34"/>
        <v>11.225</v>
      </c>
      <c r="R232" s="9">
        <f t="shared" si="35"/>
        <v>9.125</v>
      </c>
      <c r="S232" s="9">
        <f t="shared" si="36"/>
        <v>11.175000000000001</v>
      </c>
      <c r="T232" s="9">
        <f t="shared" si="37"/>
        <v>10.375</v>
      </c>
      <c r="U232" s="8">
        <f t="shared" si="38"/>
        <v>10.508333333333335</v>
      </c>
      <c r="V232" s="8">
        <f t="shared" si="39"/>
        <v>10.475000000000001</v>
      </c>
    </row>
    <row r="233" spans="1:22" ht="13.5" x14ac:dyDescent="0.25">
      <c r="A233" s="3">
        <f>RSI!A233</f>
        <v>42345</v>
      </c>
      <c r="B233" s="2">
        <f>RSI!B233</f>
        <v>109.50239999999999</v>
      </c>
      <c r="C233" s="2">
        <f>RSI!I233</f>
        <v>33.008303425863261</v>
      </c>
      <c r="D233" s="2">
        <f>MACD!E233</f>
        <v>1.123791360673394</v>
      </c>
      <c r="E233" s="2">
        <f>MACD!F233</f>
        <v>-1.4464399277403395E-2</v>
      </c>
      <c r="F233" s="2">
        <f>'Moving Avg'!D233</f>
        <v>111.99014</v>
      </c>
      <c r="G233" s="2">
        <f>'Moving Avg'!F233</f>
        <v>114.11298499999995</v>
      </c>
      <c r="H233" s="2">
        <f>'Moving Avg'!G233</f>
        <v>114.94448800000004</v>
      </c>
      <c r="I233" s="2">
        <f>'Moving Avg'!H233</f>
        <v>120.85213200000013</v>
      </c>
      <c r="J233" s="6" t="str">
        <f>OBV!F233</f>
        <v>BEARISH</v>
      </c>
      <c r="K233" s="6" t="str">
        <f>OBV!G233</f>
        <v>NEUTRAL</v>
      </c>
      <c r="L233" s="6" t="str">
        <f>OBV!H233</f>
        <v>CONFIRMED BEARISH</v>
      </c>
      <c r="M233" s="8">
        <f t="shared" si="30"/>
        <v>25</v>
      </c>
      <c r="N233" s="8">
        <f t="shared" si="31"/>
        <v>0</v>
      </c>
      <c r="O233" s="8">
        <f t="shared" si="32"/>
        <v>0</v>
      </c>
      <c r="P233" s="8">
        <f t="shared" si="33"/>
        <v>16.5</v>
      </c>
      <c r="Q233" s="9">
        <f t="shared" si="34"/>
        <v>11.225</v>
      </c>
      <c r="R233" s="9">
        <f t="shared" si="35"/>
        <v>9.125</v>
      </c>
      <c r="S233" s="9">
        <f t="shared" si="36"/>
        <v>11.175000000000001</v>
      </c>
      <c r="T233" s="9">
        <f t="shared" si="37"/>
        <v>10.375</v>
      </c>
      <c r="U233" s="8">
        <f t="shared" si="38"/>
        <v>10.508333333333335</v>
      </c>
      <c r="V233" s="8">
        <f t="shared" si="39"/>
        <v>10.475000000000001</v>
      </c>
    </row>
    <row r="234" spans="1:22" ht="13.5" x14ac:dyDescent="0.25">
      <c r="A234" s="3">
        <f>RSI!A234</f>
        <v>42346</v>
      </c>
      <c r="B234" s="2">
        <f>RSI!B234</f>
        <v>109.50239999999999</v>
      </c>
      <c r="C234" s="2">
        <f>RSI!I234</f>
        <v>33.008303425863261</v>
      </c>
      <c r="D234" s="2">
        <f>MACD!E234</f>
        <v>1.6287021826218933</v>
      </c>
      <c r="E234" s="2">
        <f>MACD!F234</f>
        <v>0.31416891710245598</v>
      </c>
      <c r="F234" s="2">
        <f>'Moving Avg'!D234</f>
        <v>111.31427999999998</v>
      </c>
      <c r="G234" s="2">
        <f>'Moving Avg'!F234</f>
        <v>114.00872999999994</v>
      </c>
      <c r="H234" s="2">
        <f>'Moving Avg'!G234</f>
        <v>114.74748400000004</v>
      </c>
      <c r="I234" s="2">
        <f>'Moving Avg'!H234</f>
        <v>120.84590300000016</v>
      </c>
      <c r="J234" s="6" t="str">
        <f>OBV!F234</f>
        <v>BEARISH</v>
      </c>
      <c r="K234" s="6" t="str">
        <f>OBV!G234</f>
        <v>NEUTRAL</v>
      </c>
      <c r="L234" s="6" t="str">
        <f>OBV!H234</f>
        <v>CONFIRMED BEARISH</v>
      </c>
      <c r="M234" s="8">
        <f t="shared" si="30"/>
        <v>25</v>
      </c>
      <c r="N234" s="8">
        <f t="shared" si="31"/>
        <v>0</v>
      </c>
      <c r="O234" s="8">
        <f t="shared" si="32"/>
        <v>0</v>
      </c>
      <c r="P234" s="8">
        <f t="shared" si="33"/>
        <v>16.5</v>
      </c>
      <c r="Q234" s="9">
        <f t="shared" si="34"/>
        <v>11.225</v>
      </c>
      <c r="R234" s="9">
        <f t="shared" si="35"/>
        <v>9.125</v>
      </c>
      <c r="S234" s="9">
        <f t="shared" si="36"/>
        <v>11.175000000000001</v>
      </c>
      <c r="T234" s="9">
        <f t="shared" si="37"/>
        <v>10.375</v>
      </c>
      <c r="U234" s="8">
        <f t="shared" si="38"/>
        <v>10.508333333333335</v>
      </c>
      <c r="V234" s="8">
        <f t="shared" si="39"/>
        <v>10.475000000000001</v>
      </c>
    </row>
    <row r="235" spans="1:22" ht="13.5" x14ac:dyDescent="0.25">
      <c r="A235" s="3">
        <f>RSI!A235</f>
        <v>42347</v>
      </c>
      <c r="B235" s="2">
        <f>RSI!B235</f>
        <v>111.8032</v>
      </c>
      <c r="C235" s="2">
        <f>RSI!I235</f>
        <v>43.106570652176252</v>
      </c>
      <c r="D235" s="2">
        <f>MACD!E235</f>
        <v>1.9131377020103599</v>
      </c>
      <c r="E235" s="2">
        <f>MACD!F235</f>
        <v>0.63396267408403684</v>
      </c>
      <c r="F235" s="2">
        <f>'Moving Avg'!D235</f>
        <v>111.09858</v>
      </c>
      <c r="G235" s="2">
        <f>'Moving Avg'!F235</f>
        <v>114.18559999999995</v>
      </c>
      <c r="H235" s="2">
        <f>'Moving Avg'!G235</f>
        <v>114.59649600000004</v>
      </c>
      <c r="I235" s="2">
        <f>'Moving Avg'!H235</f>
        <v>120.86175900000015</v>
      </c>
      <c r="J235" s="6" t="str">
        <f>OBV!F235</f>
        <v>BEARISH</v>
      </c>
      <c r="K235" s="6" t="str">
        <f>OBV!G235</f>
        <v>NEUTRAL</v>
      </c>
      <c r="L235" s="6" t="str">
        <f>OBV!H235</f>
        <v>CONFIRMED BEARISH</v>
      </c>
      <c r="M235" s="8">
        <f t="shared" si="30"/>
        <v>25</v>
      </c>
      <c r="N235" s="8">
        <f t="shared" si="31"/>
        <v>0</v>
      </c>
      <c r="O235" s="8">
        <f t="shared" si="32"/>
        <v>0</v>
      </c>
      <c r="P235" s="8">
        <f t="shared" si="33"/>
        <v>16.5</v>
      </c>
      <c r="Q235" s="9">
        <f t="shared" si="34"/>
        <v>11.225</v>
      </c>
      <c r="R235" s="9">
        <f t="shared" si="35"/>
        <v>9.125</v>
      </c>
      <c r="S235" s="9">
        <f t="shared" si="36"/>
        <v>11.175000000000001</v>
      </c>
      <c r="T235" s="9">
        <f t="shared" si="37"/>
        <v>10.375</v>
      </c>
      <c r="U235" s="8">
        <f t="shared" si="38"/>
        <v>10.508333333333335</v>
      </c>
      <c r="V235" s="8">
        <f t="shared" si="39"/>
        <v>10.475000000000001</v>
      </c>
    </row>
    <row r="236" spans="1:22" ht="13.5" x14ac:dyDescent="0.25">
      <c r="A236" s="3">
        <f>RSI!A236</f>
        <v>42348</v>
      </c>
      <c r="B236" s="2">
        <f>RSI!B236</f>
        <v>109.50239999999999</v>
      </c>
      <c r="C236" s="2">
        <f>RSI!I236</f>
        <v>37.086203911819332</v>
      </c>
      <c r="D236" s="2">
        <f>MACD!E236</f>
        <v>2.3362340468074763</v>
      </c>
      <c r="E236" s="2">
        <f>MACD!F236</f>
        <v>0.97441694862872485</v>
      </c>
      <c r="F236" s="2">
        <f>'Moving Avg'!D236</f>
        <v>110.42272</v>
      </c>
      <c r="G236" s="2">
        <f>'Moving Avg'!F236</f>
        <v>113.94581499999997</v>
      </c>
      <c r="H236" s="2">
        <f>'Moving Avg'!G236</f>
        <v>114.39949200000005</v>
      </c>
      <c r="I236" s="2">
        <f>'Moving Avg'!H236</f>
        <v>120.86258400000017</v>
      </c>
      <c r="J236" s="6" t="str">
        <f>OBV!F236</f>
        <v>BEARISH</v>
      </c>
      <c r="K236" s="6" t="str">
        <f>OBV!G236</f>
        <v>NEUTRAL</v>
      </c>
      <c r="L236" s="6" t="str">
        <f>OBV!H236</f>
        <v>CONFIRMED BEARISH</v>
      </c>
      <c r="M236" s="8">
        <f t="shared" si="30"/>
        <v>25</v>
      </c>
      <c r="N236" s="8">
        <f t="shared" si="31"/>
        <v>0</v>
      </c>
      <c r="O236" s="8">
        <f t="shared" si="32"/>
        <v>0</v>
      </c>
      <c r="P236" s="8">
        <f t="shared" si="33"/>
        <v>16.5</v>
      </c>
      <c r="Q236" s="9">
        <f t="shared" si="34"/>
        <v>11.225</v>
      </c>
      <c r="R236" s="9">
        <f t="shared" si="35"/>
        <v>9.125</v>
      </c>
      <c r="S236" s="9">
        <f t="shared" si="36"/>
        <v>11.175000000000001</v>
      </c>
      <c r="T236" s="9">
        <f t="shared" si="37"/>
        <v>10.375</v>
      </c>
      <c r="U236" s="8">
        <f t="shared" si="38"/>
        <v>10.508333333333335</v>
      </c>
      <c r="V236" s="8">
        <f t="shared" si="39"/>
        <v>10.475000000000001</v>
      </c>
    </row>
    <row r="237" spans="1:22" ht="13.5" x14ac:dyDescent="0.25">
      <c r="A237" s="3">
        <f>RSI!A237</f>
        <v>42349</v>
      </c>
      <c r="B237" s="2">
        <f>RSI!B237</f>
        <v>111.44370000000001</v>
      </c>
      <c r="C237" s="2">
        <f>RSI!I237</f>
        <v>44.171151090014014</v>
      </c>
      <c r="D237" s="2">
        <f>MACD!E237</f>
        <v>2.0441826468985766</v>
      </c>
      <c r="E237" s="2">
        <f>MACD!F237</f>
        <v>1.1883700882826953</v>
      </c>
      <c r="F237" s="2">
        <f>'Moving Avg'!D237</f>
        <v>110.35082</v>
      </c>
      <c r="G237" s="2">
        <f>'Moving Avg'!F237</f>
        <v>113.69811999999997</v>
      </c>
      <c r="H237" s="2">
        <f>'Moving Avg'!G237</f>
        <v>114.24131400000006</v>
      </c>
      <c r="I237" s="2">
        <f>'Moving Avg'!H237</f>
        <v>120.87664250000016</v>
      </c>
      <c r="J237" s="6" t="str">
        <f>OBV!F237</f>
        <v>BULLISH</v>
      </c>
      <c r="K237" s="6" t="str">
        <f>OBV!G237</f>
        <v>NEUTRAL</v>
      </c>
      <c r="L237" s="6" t="str">
        <f>OBV!H237</f>
        <v>BULLISH DIVERGENCE</v>
      </c>
      <c r="M237" s="8">
        <f t="shared" si="30"/>
        <v>25</v>
      </c>
      <c r="N237" s="8">
        <f t="shared" si="31"/>
        <v>0</v>
      </c>
      <c r="O237" s="8">
        <f t="shared" si="32"/>
        <v>0</v>
      </c>
      <c r="P237" s="8">
        <f t="shared" si="33"/>
        <v>66.5</v>
      </c>
      <c r="Q237" s="9">
        <f t="shared" si="34"/>
        <v>18.725000000000001</v>
      </c>
      <c r="R237" s="9">
        <f t="shared" si="35"/>
        <v>21.625</v>
      </c>
      <c r="S237" s="9">
        <f t="shared" si="36"/>
        <v>33.674999999999997</v>
      </c>
      <c r="T237" s="9">
        <f t="shared" si="37"/>
        <v>22.875</v>
      </c>
      <c r="U237" s="8">
        <f t="shared" si="38"/>
        <v>24.675000000000001</v>
      </c>
      <c r="V237" s="8">
        <f t="shared" si="39"/>
        <v>24.225000000000001</v>
      </c>
    </row>
    <row r="238" spans="1:22" ht="13.5" x14ac:dyDescent="0.25">
      <c r="A238" s="3">
        <f>RSI!A238</f>
        <v>42352</v>
      </c>
      <c r="B238" s="2">
        <f>RSI!B238</f>
        <v>112.1627</v>
      </c>
      <c r="C238" s="2">
        <f>RSI!I238</f>
        <v>46.571025337211388</v>
      </c>
      <c r="D238" s="2">
        <f>MACD!E238</f>
        <v>1.7552001239283754</v>
      </c>
      <c r="E238" s="2">
        <f>MACD!F238</f>
        <v>1.3017360954118313</v>
      </c>
      <c r="F238" s="2">
        <f>'Moving Avg'!D238</f>
        <v>110.88288</v>
      </c>
      <c r="G238" s="2">
        <f>'Moving Avg'!F238</f>
        <v>113.486375</v>
      </c>
      <c r="H238" s="2">
        <f>'Moving Avg'!G238</f>
        <v>114.16912800000006</v>
      </c>
      <c r="I238" s="2">
        <f>'Moving Avg'!H238</f>
        <v>120.89782300000017</v>
      </c>
      <c r="J238" s="6" t="str">
        <f>OBV!F238</f>
        <v>BULLISH</v>
      </c>
      <c r="K238" s="6" t="str">
        <f>OBV!G238</f>
        <v>STRONG</v>
      </c>
      <c r="L238" s="6" t="str">
        <f>OBV!H238</f>
        <v>CONFIRMED BULLISH</v>
      </c>
      <c r="M238" s="8">
        <f t="shared" si="30"/>
        <v>25</v>
      </c>
      <c r="N238" s="8">
        <f t="shared" si="31"/>
        <v>0</v>
      </c>
      <c r="O238" s="8">
        <f t="shared" si="32"/>
        <v>0</v>
      </c>
      <c r="P238" s="8">
        <f t="shared" si="33"/>
        <v>100</v>
      </c>
      <c r="Q238" s="9">
        <f t="shared" si="34"/>
        <v>23.75</v>
      </c>
      <c r="R238" s="9">
        <f t="shared" si="35"/>
        <v>30</v>
      </c>
      <c r="S238" s="9">
        <f t="shared" si="36"/>
        <v>48.75</v>
      </c>
      <c r="T238" s="9">
        <f t="shared" si="37"/>
        <v>31.25</v>
      </c>
      <c r="U238" s="8">
        <f t="shared" si="38"/>
        <v>34.166666666666664</v>
      </c>
      <c r="V238" s="8">
        <f t="shared" si="39"/>
        <v>33.4375</v>
      </c>
    </row>
    <row r="239" spans="1:22" ht="13.5" x14ac:dyDescent="0.25">
      <c r="A239" s="3">
        <f>RSI!A239</f>
        <v>42353</v>
      </c>
      <c r="B239" s="2">
        <f>RSI!B239</f>
        <v>112.1627</v>
      </c>
      <c r="C239" s="2">
        <f>RSI!I239</f>
        <v>46.571025337211388</v>
      </c>
      <c r="D239" s="2">
        <f>MACD!E239</f>
        <v>1.5169807669126669</v>
      </c>
      <c r="E239" s="2">
        <f>MACD!F239</f>
        <v>1.3447850297119985</v>
      </c>
      <c r="F239" s="2">
        <f>'Moving Avg'!D239</f>
        <v>111.41494</v>
      </c>
      <c r="G239" s="2">
        <f>'Moving Avg'!F239</f>
        <v>113.27499</v>
      </c>
      <c r="H239" s="2">
        <f>'Moving Avg'!G239</f>
        <v>114.05409000000003</v>
      </c>
      <c r="I239" s="2">
        <f>'Moving Avg'!H239</f>
        <v>120.91194950000016</v>
      </c>
      <c r="J239" s="6" t="str">
        <f>OBV!F239</f>
        <v>BULLISH</v>
      </c>
      <c r="K239" s="6" t="str">
        <f>OBV!G239</f>
        <v>STRONG</v>
      </c>
      <c r="L239" s="6" t="str">
        <f>OBV!H239</f>
        <v>CONFIRMED BULLISH</v>
      </c>
      <c r="M239" s="8">
        <f t="shared" si="30"/>
        <v>25</v>
      </c>
      <c r="N239" s="8">
        <f t="shared" si="31"/>
        <v>0</v>
      </c>
      <c r="O239" s="8">
        <f t="shared" si="32"/>
        <v>0</v>
      </c>
      <c r="P239" s="8">
        <f t="shared" si="33"/>
        <v>100</v>
      </c>
      <c r="Q239" s="9">
        <f t="shared" si="34"/>
        <v>23.75</v>
      </c>
      <c r="R239" s="9">
        <f t="shared" si="35"/>
        <v>30</v>
      </c>
      <c r="S239" s="9">
        <f t="shared" si="36"/>
        <v>48.75</v>
      </c>
      <c r="T239" s="9">
        <f t="shared" si="37"/>
        <v>31.25</v>
      </c>
      <c r="U239" s="8">
        <f t="shared" si="38"/>
        <v>34.166666666666664</v>
      </c>
      <c r="V239" s="8">
        <f t="shared" si="39"/>
        <v>33.4375</v>
      </c>
    </row>
    <row r="240" spans="1:22" ht="13.5" x14ac:dyDescent="0.25">
      <c r="A240" s="3">
        <f>RSI!A240</f>
        <v>42354</v>
      </c>
      <c r="B240" s="2">
        <f>RSI!B240</f>
        <v>112.1627</v>
      </c>
      <c r="C240" s="2">
        <f>RSI!I240</f>
        <v>46.571025337211388</v>
      </c>
      <c r="D240" s="2">
        <f>MACD!E240</f>
        <v>1.3212478716221483</v>
      </c>
      <c r="E240" s="2">
        <f>MACD!F240</f>
        <v>1.3400775980940287</v>
      </c>
      <c r="F240" s="2">
        <f>'Moving Avg'!D240</f>
        <v>111.48683999999999</v>
      </c>
      <c r="G240" s="2">
        <f>'Moving Avg'!F240</f>
        <v>113.06360500000001</v>
      </c>
      <c r="H240" s="2">
        <f>'Moving Avg'!G240</f>
        <v>113.93933800000002</v>
      </c>
      <c r="I240" s="2">
        <f>'Moving Avg'!H240</f>
        <v>120.92448850000015</v>
      </c>
      <c r="J240" s="6" t="str">
        <f>OBV!F240</f>
        <v>BULLISH</v>
      </c>
      <c r="K240" s="6" t="str">
        <f>OBV!G240</f>
        <v>NEUTRAL</v>
      </c>
      <c r="L240" s="6" t="str">
        <f>OBV!H240</f>
        <v>CONFIRMED BULLISH</v>
      </c>
      <c r="M240" s="8">
        <f t="shared" si="30"/>
        <v>25</v>
      </c>
      <c r="N240" s="8">
        <f t="shared" si="31"/>
        <v>45</v>
      </c>
      <c r="O240" s="8">
        <f t="shared" si="32"/>
        <v>0</v>
      </c>
      <c r="P240" s="8">
        <f t="shared" si="33"/>
        <v>83.5</v>
      </c>
      <c r="Q240" s="9">
        <f t="shared" si="34"/>
        <v>37.024999999999999</v>
      </c>
      <c r="R240" s="9">
        <f t="shared" si="35"/>
        <v>34.875</v>
      </c>
      <c r="S240" s="9">
        <f t="shared" si="36"/>
        <v>48.075000000000003</v>
      </c>
      <c r="T240" s="9">
        <f t="shared" si="37"/>
        <v>38.375</v>
      </c>
      <c r="U240" s="8">
        <f t="shared" si="38"/>
        <v>39.991666666666667</v>
      </c>
      <c r="V240" s="8">
        <f t="shared" si="39"/>
        <v>39.587500000000006</v>
      </c>
    </row>
    <row r="241" spans="1:22" ht="13.5" x14ac:dyDescent="0.25">
      <c r="A241" s="3">
        <f>RSI!A241</f>
        <v>42355</v>
      </c>
      <c r="B241" s="2">
        <f>RSI!B241</f>
        <v>115.0027</v>
      </c>
      <c r="C241" s="2">
        <f>RSI!I241</f>
        <v>55.919128273443569</v>
      </c>
      <c r="D241" s="2">
        <f>MACD!E241</f>
        <v>0.95066229415382963</v>
      </c>
      <c r="E241" s="2">
        <f>MACD!F241</f>
        <v>1.2621945373059891</v>
      </c>
      <c r="F241" s="2">
        <f>'Moving Avg'!D241</f>
        <v>112.58689999999999</v>
      </c>
      <c r="G241" s="2">
        <f>'Moving Avg'!F241</f>
        <v>112.99422000000001</v>
      </c>
      <c r="H241" s="2">
        <f>'Moving Avg'!G241</f>
        <v>113.95199200000003</v>
      </c>
      <c r="I241" s="2">
        <f>'Moving Avg'!H241</f>
        <v>120.94611350000015</v>
      </c>
      <c r="J241" s="6" t="str">
        <f>OBV!F241</f>
        <v>BULLISH</v>
      </c>
      <c r="K241" s="6" t="str">
        <f>OBV!G241</f>
        <v>STRONG</v>
      </c>
      <c r="L241" s="6" t="str">
        <f>OBV!H241</f>
        <v>CONFIRMED BULLISH</v>
      </c>
      <c r="M241" s="8">
        <f t="shared" si="30"/>
        <v>25</v>
      </c>
      <c r="N241" s="8">
        <f t="shared" si="31"/>
        <v>100</v>
      </c>
      <c r="O241" s="8">
        <f t="shared" si="32"/>
        <v>0</v>
      </c>
      <c r="P241" s="8">
        <f t="shared" si="33"/>
        <v>100</v>
      </c>
      <c r="Q241" s="9">
        <f t="shared" si="34"/>
        <v>58.75</v>
      </c>
      <c r="R241" s="9">
        <f t="shared" si="35"/>
        <v>50</v>
      </c>
      <c r="S241" s="9">
        <f t="shared" si="36"/>
        <v>63.75</v>
      </c>
      <c r="T241" s="9">
        <f t="shared" si="37"/>
        <v>56.25</v>
      </c>
      <c r="U241" s="8">
        <f t="shared" si="38"/>
        <v>57.5</v>
      </c>
      <c r="V241" s="8">
        <f t="shared" si="39"/>
        <v>57.1875</v>
      </c>
    </row>
    <row r="242" spans="1:22" ht="13.5" x14ac:dyDescent="0.25">
      <c r="A242" s="3">
        <f>RSI!A242</f>
        <v>42356</v>
      </c>
      <c r="B242" s="2">
        <f>RSI!B242</f>
        <v>115.03149999999999</v>
      </c>
      <c r="C242" s="2">
        <f>RSI!I242</f>
        <v>56.003195479123363</v>
      </c>
      <c r="D242" s="2">
        <f>MACD!E242</f>
        <v>0.45725635973670364</v>
      </c>
      <c r="E242" s="2">
        <f>MACD!F242</f>
        <v>1.1012069017921322</v>
      </c>
      <c r="F242" s="2">
        <f>'Moving Avg'!D242</f>
        <v>113.30446000000002</v>
      </c>
      <c r="G242" s="2">
        <f>'Moving Avg'!F242</f>
        <v>112.92627500000003</v>
      </c>
      <c r="H242" s="2">
        <f>'Moving Avg'!G242</f>
        <v>113.91014800000002</v>
      </c>
      <c r="I242" s="2">
        <f>'Moving Avg'!H242</f>
        <v>120.96756500000016</v>
      </c>
      <c r="J242" s="6" t="str">
        <f>OBV!F242</f>
        <v>BULLISH</v>
      </c>
      <c r="K242" s="6" t="str">
        <f>OBV!G242</f>
        <v>NEUTRAL</v>
      </c>
      <c r="L242" s="6" t="str">
        <f>OBV!H242</f>
        <v>CONFIRMED BULLISH</v>
      </c>
      <c r="M242" s="8">
        <f t="shared" si="30"/>
        <v>25</v>
      </c>
      <c r="N242" s="8">
        <f t="shared" si="31"/>
        <v>100</v>
      </c>
      <c r="O242" s="8">
        <f t="shared" si="32"/>
        <v>0</v>
      </c>
      <c r="P242" s="8">
        <f t="shared" si="33"/>
        <v>83.5</v>
      </c>
      <c r="Q242" s="9">
        <f t="shared" si="34"/>
        <v>56.274999999999999</v>
      </c>
      <c r="R242" s="9">
        <f t="shared" si="35"/>
        <v>45.875</v>
      </c>
      <c r="S242" s="9">
        <f t="shared" si="36"/>
        <v>56.325000000000003</v>
      </c>
      <c r="T242" s="9">
        <f t="shared" si="37"/>
        <v>52.125</v>
      </c>
      <c r="U242" s="8">
        <f t="shared" si="38"/>
        <v>52.82500000000001</v>
      </c>
      <c r="V242" s="8">
        <f t="shared" si="39"/>
        <v>52.650000000000006</v>
      </c>
    </row>
    <row r="243" spans="1:22" ht="13.5" x14ac:dyDescent="0.25">
      <c r="A243" s="3">
        <f>RSI!A243</f>
        <v>42359</v>
      </c>
      <c r="B243" s="2">
        <f>RSI!B243</f>
        <v>115.03149999999999</v>
      </c>
      <c r="C243" s="2">
        <f>RSI!I243</f>
        <v>56.003195479123363</v>
      </c>
      <c r="D243" s="2">
        <f>MACD!E243</f>
        <v>-0.3252851143477784</v>
      </c>
      <c r="E243" s="2">
        <f>MACD!F243</f>
        <v>0.81590849856415004</v>
      </c>
      <c r="F243" s="2">
        <f>'Moving Avg'!D243</f>
        <v>113.87822000000001</v>
      </c>
      <c r="G243" s="2">
        <f>'Moving Avg'!F243</f>
        <v>112.92591500000003</v>
      </c>
      <c r="H243" s="2">
        <f>'Moving Avg'!G243</f>
        <v>113.86830400000002</v>
      </c>
      <c r="I243" s="2">
        <f>'Moving Avg'!H243</f>
        <v>120.99250850000016</v>
      </c>
      <c r="J243" s="6" t="str">
        <f>OBV!F243</f>
        <v>BULLISH</v>
      </c>
      <c r="K243" s="6" t="str">
        <f>OBV!G243</f>
        <v>NEUTRAL</v>
      </c>
      <c r="L243" s="6" t="str">
        <f>OBV!H243</f>
        <v>CONFIRMED BULLISH</v>
      </c>
      <c r="M243" s="8">
        <f t="shared" si="30"/>
        <v>25</v>
      </c>
      <c r="N243" s="8">
        <f t="shared" si="31"/>
        <v>100</v>
      </c>
      <c r="O243" s="8">
        <f t="shared" si="32"/>
        <v>0</v>
      </c>
      <c r="P243" s="8">
        <f t="shared" si="33"/>
        <v>83.5</v>
      </c>
      <c r="Q243" s="9">
        <f t="shared" si="34"/>
        <v>56.274999999999999</v>
      </c>
      <c r="R243" s="9">
        <f t="shared" si="35"/>
        <v>45.875</v>
      </c>
      <c r="S243" s="9">
        <f t="shared" si="36"/>
        <v>56.325000000000003</v>
      </c>
      <c r="T243" s="9">
        <f t="shared" si="37"/>
        <v>52.125</v>
      </c>
      <c r="U243" s="8">
        <f t="shared" si="38"/>
        <v>52.82500000000001</v>
      </c>
      <c r="V243" s="8">
        <f t="shared" si="39"/>
        <v>52.650000000000006</v>
      </c>
    </row>
    <row r="244" spans="1:22" ht="13.5" x14ac:dyDescent="0.25">
      <c r="A244" s="3">
        <f>RSI!A244</f>
        <v>42360</v>
      </c>
      <c r="B244" s="2">
        <f>RSI!B244</f>
        <v>115.03149999999999</v>
      </c>
      <c r="C244" s="2">
        <f>RSI!I244</f>
        <v>56.003195479123349</v>
      </c>
      <c r="D244" s="2">
        <f>MACD!E244</f>
        <v>-0.99769014259803157</v>
      </c>
      <c r="E244" s="2">
        <f>MACD!F244</f>
        <v>0.45318877033171379</v>
      </c>
      <c r="F244" s="2">
        <f>'Moving Avg'!D244</f>
        <v>114.45198000000001</v>
      </c>
      <c r="G244" s="2">
        <f>'Moving Avg'!F244</f>
        <v>112.86084500000001</v>
      </c>
      <c r="H244" s="2">
        <f>'Moving Avg'!G244</f>
        <v>113.88254000000002</v>
      </c>
      <c r="I244" s="2">
        <f>'Moving Avg'!H244</f>
        <v>121.01568850000017</v>
      </c>
      <c r="J244" s="6" t="str">
        <f>OBV!F244</f>
        <v>BULLISH</v>
      </c>
      <c r="K244" s="6" t="str">
        <f>OBV!G244</f>
        <v>NEUTRAL</v>
      </c>
      <c r="L244" s="6" t="str">
        <f>OBV!H244</f>
        <v>CONFIRMED BULLISH</v>
      </c>
      <c r="M244" s="8">
        <f t="shared" si="30"/>
        <v>25</v>
      </c>
      <c r="N244" s="8">
        <f t="shared" si="31"/>
        <v>100</v>
      </c>
      <c r="O244" s="8">
        <f t="shared" si="32"/>
        <v>0</v>
      </c>
      <c r="P244" s="8">
        <f t="shared" si="33"/>
        <v>83.5</v>
      </c>
      <c r="Q244" s="9">
        <f t="shared" si="34"/>
        <v>56.274999999999999</v>
      </c>
      <c r="R244" s="9">
        <f t="shared" si="35"/>
        <v>45.875</v>
      </c>
      <c r="S244" s="9">
        <f t="shared" si="36"/>
        <v>56.325000000000003</v>
      </c>
      <c r="T244" s="9">
        <f t="shared" si="37"/>
        <v>52.125</v>
      </c>
      <c r="U244" s="8">
        <f t="shared" si="38"/>
        <v>52.82500000000001</v>
      </c>
      <c r="V244" s="8">
        <f t="shared" si="39"/>
        <v>52.650000000000006</v>
      </c>
    </row>
    <row r="245" spans="1:22" ht="13.5" x14ac:dyDescent="0.25">
      <c r="A245" s="3">
        <f>RSI!A245</f>
        <v>42361</v>
      </c>
      <c r="B245" s="2">
        <f>RSI!B245</f>
        <v>115.03149999999999</v>
      </c>
      <c r="C245" s="2">
        <f>RSI!I245</f>
        <v>56.003195479123363</v>
      </c>
      <c r="D245" s="2">
        <f>MACD!E245</f>
        <v>-1.2221739665251903</v>
      </c>
      <c r="E245" s="2">
        <f>MACD!F245</f>
        <v>0.118116222960333</v>
      </c>
      <c r="F245" s="2">
        <f>'Moving Avg'!D245</f>
        <v>115.02574</v>
      </c>
      <c r="G245" s="2">
        <f>'Moving Avg'!F245</f>
        <v>112.79577500000002</v>
      </c>
      <c r="H245" s="2">
        <f>'Moving Avg'!G245</f>
        <v>113.89677600000003</v>
      </c>
      <c r="I245" s="2">
        <f>'Moving Avg'!H245</f>
        <v>121.04063200000014</v>
      </c>
      <c r="J245" s="6" t="str">
        <f>OBV!F245</f>
        <v>BULLISH</v>
      </c>
      <c r="K245" s="6" t="str">
        <f>OBV!G245</f>
        <v>NEUTRAL</v>
      </c>
      <c r="L245" s="6" t="str">
        <f>OBV!H245</f>
        <v>CONFIRMED BULLISH</v>
      </c>
      <c r="M245" s="8">
        <f t="shared" si="30"/>
        <v>25</v>
      </c>
      <c r="N245" s="8">
        <f t="shared" si="31"/>
        <v>100</v>
      </c>
      <c r="O245" s="8">
        <f t="shared" si="32"/>
        <v>0</v>
      </c>
      <c r="P245" s="8">
        <f t="shared" si="33"/>
        <v>83.5</v>
      </c>
      <c r="Q245" s="9">
        <f t="shared" si="34"/>
        <v>56.274999999999999</v>
      </c>
      <c r="R245" s="9">
        <f t="shared" si="35"/>
        <v>45.875</v>
      </c>
      <c r="S245" s="9">
        <f t="shared" si="36"/>
        <v>56.325000000000003</v>
      </c>
      <c r="T245" s="9">
        <f t="shared" si="37"/>
        <v>52.125</v>
      </c>
      <c r="U245" s="8">
        <f t="shared" si="38"/>
        <v>52.82500000000001</v>
      </c>
      <c r="V245" s="8">
        <f t="shared" si="39"/>
        <v>52.650000000000006</v>
      </c>
    </row>
    <row r="246" spans="1:22" ht="13.5" x14ac:dyDescent="0.25">
      <c r="A246" s="3">
        <f>RSI!A246</f>
        <v>42363</v>
      </c>
      <c r="B246" s="2">
        <f>RSI!B246</f>
        <v>112.0189</v>
      </c>
      <c r="C246" s="2">
        <f>RSI!I246</f>
        <v>44.155175659052567</v>
      </c>
      <c r="D246" s="2">
        <f>MACD!E246</f>
        <v>-1.5517271167071414</v>
      </c>
      <c r="E246" s="2">
        <f>MACD!F246</f>
        <v>-0.21585244497316186</v>
      </c>
      <c r="F246" s="2">
        <f>'Moving Avg'!D246</f>
        <v>114.42898</v>
      </c>
      <c r="G246" s="2">
        <f>'Moving Avg'!F246</f>
        <v>112.58007500000004</v>
      </c>
      <c r="H246" s="2">
        <f>'Moving Avg'!G246</f>
        <v>113.87952000000001</v>
      </c>
      <c r="I246" s="2">
        <f>'Moving Avg'!H246</f>
        <v>121.04874900000016</v>
      </c>
      <c r="J246" s="6" t="str">
        <f>OBV!F246</f>
        <v>BEARISH</v>
      </c>
      <c r="K246" s="6" t="str">
        <f>OBV!G246</f>
        <v>NEUTRAL</v>
      </c>
      <c r="L246" s="6" t="str">
        <f>OBV!H246</f>
        <v>CONFIRMED BEARISH</v>
      </c>
      <c r="M246" s="8">
        <f t="shared" si="30"/>
        <v>25</v>
      </c>
      <c r="N246" s="8">
        <f t="shared" si="31"/>
        <v>100</v>
      </c>
      <c r="O246" s="8">
        <f t="shared" si="32"/>
        <v>0</v>
      </c>
      <c r="P246" s="8">
        <f t="shared" si="33"/>
        <v>16.5</v>
      </c>
      <c r="Q246" s="9">
        <f t="shared" si="34"/>
        <v>46.225000000000001</v>
      </c>
      <c r="R246" s="9">
        <f t="shared" si="35"/>
        <v>29.125</v>
      </c>
      <c r="S246" s="9">
        <f t="shared" si="36"/>
        <v>26.175000000000001</v>
      </c>
      <c r="T246" s="9">
        <f t="shared" si="37"/>
        <v>35.375</v>
      </c>
      <c r="U246" s="8">
        <f t="shared" si="38"/>
        <v>33.841666666666661</v>
      </c>
      <c r="V246" s="8">
        <f t="shared" si="39"/>
        <v>34.224999999999994</v>
      </c>
    </row>
    <row r="247" spans="1:22" ht="13.5" x14ac:dyDescent="0.25">
      <c r="A247" s="3">
        <f>RSI!A247</f>
        <v>42366</v>
      </c>
      <c r="B247" s="2">
        <f>RSI!B247</f>
        <v>112.1627</v>
      </c>
      <c r="C247" s="2">
        <f>RSI!I247</f>
        <v>44.755962583864388</v>
      </c>
      <c r="D247" s="2">
        <f>MACD!E247</f>
        <v>-1.5329089054057476</v>
      </c>
      <c r="E247" s="2">
        <f>MACD!F247</f>
        <v>-0.47926373705967906</v>
      </c>
      <c r="F247" s="2">
        <f>'Moving Avg'!D247</f>
        <v>113.85521999999999</v>
      </c>
      <c r="G247" s="2">
        <f>'Moving Avg'!F247</f>
        <v>112.54412500000001</v>
      </c>
      <c r="H247" s="2">
        <f>'Moving Avg'!G247</f>
        <v>113.81481000000002</v>
      </c>
      <c r="I247" s="2">
        <f>'Moving Avg'!H247</f>
        <v>121.05758500000015</v>
      </c>
      <c r="J247" s="6" t="str">
        <f>OBV!F247</f>
        <v>BEARISH</v>
      </c>
      <c r="K247" s="6" t="str">
        <f>OBV!G247</f>
        <v>NEUTRAL</v>
      </c>
      <c r="L247" s="6" t="str">
        <f>OBV!H247</f>
        <v>CONFIRMED BEARISH</v>
      </c>
      <c r="M247" s="8">
        <f t="shared" si="30"/>
        <v>25</v>
      </c>
      <c r="N247" s="8">
        <f t="shared" si="31"/>
        <v>100</v>
      </c>
      <c r="O247" s="8">
        <f t="shared" si="32"/>
        <v>0</v>
      </c>
      <c r="P247" s="8">
        <f t="shared" si="33"/>
        <v>16.5</v>
      </c>
      <c r="Q247" s="9">
        <f t="shared" si="34"/>
        <v>46.225000000000001</v>
      </c>
      <c r="R247" s="9">
        <f t="shared" si="35"/>
        <v>29.125</v>
      </c>
      <c r="S247" s="9">
        <f t="shared" si="36"/>
        <v>26.175000000000001</v>
      </c>
      <c r="T247" s="9">
        <f t="shared" si="37"/>
        <v>35.375</v>
      </c>
      <c r="U247" s="8">
        <f t="shared" si="38"/>
        <v>33.841666666666661</v>
      </c>
      <c r="V247" s="8">
        <f t="shared" si="39"/>
        <v>34.224999999999994</v>
      </c>
    </row>
    <row r="248" spans="1:22" ht="13.5" x14ac:dyDescent="0.25">
      <c r="A248" s="3">
        <f>RSI!A248</f>
        <v>42367</v>
      </c>
      <c r="B248" s="2">
        <f>RSI!B248</f>
        <v>111.8032</v>
      </c>
      <c r="C248" s="2">
        <f>RSI!I248</f>
        <v>43.496129953209177</v>
      </c>
      <c r="D248" s="2">
        <f>MACD!E248</f>
        <v>-1.3716449631564416</v>
      </c>
      <c r="E248" s="2">
        <f>MACD!F248</f>
        <v>-0.65773998227903163</v>
      </c>
      <c r="F248" s="2">
        <f>'Moving Avg'!D248</f>
        <v>113.20956000000001</v>
      </c>
      <c r="G248" s="2">
        <f>'Moving Avg'!F248</f>
        <v>112.4902</v>
      </c>
      <c r="H248" s="2">
        <f>'Moving Avg'!G248</f>
        <v>113.74290999999999</v>
      </c>
      <c r="I248" s="2">
        <f>'Moving Avg'!H248</f>
        <v>121.06991400000015</v>
      </c>
      <c r="J248" s="6" t="str">
        <f>OBV!F248</f>
        <v>BEARISH</v>
      </c>
      <c r="K248" s="6" t="str">
        <f>OBV!G248</f>
        <v>NEUTRAL</v>
      </c>
      <c r="L248" s="6" t="str">
        <f>OBV!H248</f>
        <v>CONFIRMED BEARISH</v>
      </c>
      <c r="M248" s="8">
        <f t="shared" si="30"/>
        <v>25</v>
      </c>
      <c r="N248" s="8">
        <f t="shared" si="31"/>
        <v>100</v>
      </c>
      <c r="O248" s="8">
        <f t="shared" si="32"/>
        <v>0</v>
      </c>
      <c r="P248" s="8">
        <f t="shared" si="33"/>
        <v>16.5</v>
      </c>
      <c r="Q248" s="9">
        <f t="shared" si="34"/>
        <v>46.225000000000001</v>
      </c>
      <c r="R248" s="9">
        <f t="shared" si="35"/>
        <v>29.125</v>
      </c>
      <c r="S248" s="9">
        <f t="shared" si="36"/>
        <v>26.175000000000001</v>
      </c>
      <c r="T248" s="9">
        <f t="shared" si="37"/>
        <v>35.375</v>
      </c>
      <c r="U248" s="8">
        <f t="shared" si="38"/>
        <v>33.841666666666661</v>
      </c>
      <c r="V248" s="8">
        <f t="shared" si="39"/>
        <v>34.224999999999994</v>
      </c>
    </row>
    <row r="249" spans="1:22" ht="13.5" x14ac:dyDescent="0.25">
      <c r="A249" s="3">
        <f>RSI!A249</f>
        <v>42368</v>
      </c>
      <c r="B249" s="2">
        <f>RSI!B249</f>
        <v>111.58750000000001</v>
      </c>
      <c r="C249" s="2">
        <f>RSI!I249</f>
        <v>42.719131245500243</v>
      </c>
      <c r="D249" s="2">
        <f>MACD!E249</f>
        <v>-1.2095926441502058</v>
      </c>
      <c r="E249" s="2">
        <f>MACD!F249</f>
        <v>-0.76811051465326652</v>
      </c>
      <c r="F249" s="2">
        <f>'Moving Avg'!D249</f>
        <v>112.52076</v>
      </c>
      <c r="G249" s="2">
        <f>'Moving Avg'!F249</f>
        <v>112.42549000000001</v>
      </c>
      <c r="H249" s="2">
        <f>'Moving Avg'!G249</f>
        <v>113.70264599999999</v>
      </c>
      <c r="I249" s="2">
        <f>'Moving Avg'!H249</f>
        <v>121.07587400000016</v>
      </c>
      <c r="J249" s="6" t="str">
        <f>OBV!F249</f>
        <v>BEARISH</v>
      </c>
      <c r="K249" s="6" t="str">
        <f>OBV!G249</f>
        <v>WEAK</v>
      </c>
      <c r="L249" s="6" t="str">
        <f>OBV!H249</f>
        <v>CONFIRMED BEARISH</v>
      </c>
      <c r="M249" s="8">
        <f t="shared" si="30"/>
        <v>25</v>
      </c>
      <c r="N249" s="8">
        <f t="shared" si="31"/>
        <v>100</v>
      </c>
      <c r="O249" s="8">
        <f t="shared" si="32"/>
        <v>0</v>
      </c>
      <c r="P249" s="8">
        <f t="shared" si="33"/>
        <v>0</v>
      </c>
      <c r="Q249" s="9">
        <f t="shared" si="34"/>
        <v>43.75</v>
      </c>
      <c r="R249" s="9">
        <f t="shared" si="35"/>
        <v>25</v>
      </c>
      <c r="S249" s="9">
        <f t="shared" si="36"/>
        <v>18.75</v>
      </c>
      <c r="T249" s="9">
        <f t="shared" si="37"/>
        <v>31.25</v>
      </c>
      <c r="U249" s="8">
        <f t="shared" si="38"/>
        <v>29.166666666666668</v>
      </c>
      <c r="V249" s="8">
        <f t="shared" si="39"/>
        <v>29.6875</v>
      </c>
    </row>
    <row r="250" spans="1:22" ht="13.5" x14ac:dyDescent="0.25">
      <c r="A250" s="3">
        <f>RSI!A250</f>
        <v>42369</v>
      </c>
      <c r="B250" s="2">
        <f>RSI!B250</f>
        <v>111.58750000000001</v>
      </c>
      <c r="C250" s="2">
        <f>RSI!I250</f>
        <v>42.719131245500243</v>
      </c>
      <c r="D250" s="2">
        <f>MACD!E250</f>
        <v>-1.0622890592404843</v>
      </c>
      <c r="E250" s="2">
        <f>MACD!F250</f>
        <v>-0.82694622357071013</v>
      </c>
      <c r="F250" s="2">
        <f>'Moving Avg'!D250</f>
        <v>111.83196000000001</v>
      </c>
      <c r="G250" s="2">
        <f>'Moving Avg'!F250</f>
        <v>112.36078000000002</v>
      </c>
      <c r="H250" s="2">
        <f>'Moving Avg'!G250</f>
        <v>113.69114199999996</v>
      </c>
      <c r="I250" s="2">
        <f>'Moving Avg'!H250</f>
        <v>121.07830700000015</v>
      </c>
      <c r="J250" s="6" t="str">
        <f>OBV!F250</f>
        <v>BEARISH</v>
      </c>
      <c r="K250" s="6" t="str">
        <f>OBV!G250</f>
        <v>WEAK</v>
      </c>
      <c r="L250" s="6" t="str">
        <f>OBV!H250</f>
        <v>CONFIRMED BEARISH</v>
      </c>
      <c r="M250" s="8">
        <f t="shared" si="30"/>
        <v>25</v>
      </c>
      <c r="N250" s="8">
        <f t="shared" si="31"/>
        <v>100</v>
      </c>
      <c r="O250" s="8">
        <f t="shared" si="32"/>
        <v>0</v>
      </c>
      <c r="P250" s="8">
        <f t="shared" si="33"/>
        <v>0</v>
      </c>
      <c r="Q250" s="9">
        <f t="shared" si="34"/>
        <v>43.75</v>
      </c>
      <c r="R250" s="9">
        <f t="shared" si="35"/>
        <v>25</v>
      </c>
      <c r="S250" s="9">
        <f t="shared" si="36"/>
        <v>18.75</v>
      </c>
      <c r="T250" s="9">
        <f t="shared" si="37"/>
        <v>31.25</v>
      </c>
      <c r="U250" s="8">
        <f t="shared" si="38"/>
        <v>29.166666666666668</v>
      </c>
      <c r="V250" s="8">
        <f t="shared" si="39"/>
        <v>29.6875</v>
      </c>
    </row>
    <row r="251" spans="1:22" ht="13.5" x14ac:dyDescent="0.25">
      <c r="A251" s="3">
        <f>RSI!A251</f>
        <v>42373</v>
      </c>
      <c r="B251" s="2">
        <f>RSI!B251</f>
        <v>115.03870000000001</v>
      </c>
      <c r="C251" s="2">
        <f>RSI!I251</f>
        <v>56.979591887797298</v>
      </c>
      <c r="D251" s="2">
        <f>MACD!E251</f>
        <v>-0.74694079118594914</v>
      </c>
      <c r="E251" s="2">
        <f>MACD!F251</f>
        <v>-0.81094513709375804</v>
      </c>
      <c r="F251" s="2">
        <f>'Moving Avg'!D251</f>
        <v>112.43591999999998</v>
      </c>
      <c r="G251" s="2">
        <f>'Moving Avg'!F251</f>
        <v>112.46863000000003</v>
      </c>
      <c r="H251" s="2">
        <f>'Moving Avg'!G251</f>
        <v>113.76304199999997</v>
      </c>
      <c r="I251" s="2">
        <f>'Moving Avg'!H251</f>
        <v>121.10152300000014</v>
      </c>
      <c r="J251" s="6" t="str">
        <f>OBV!F251</f>
        <v>BULLISH</v>
      </c>
      <c r="K251" s="6" t="str">
        <f>OBV!G251</f>
        <v>NEUTRAL</v>
      </c>
      <c r="L251" s="6" t="str">
        <f>OBV!H251</f>
        <v>CONFIRMED BULLISH</v>
      </c>
      <c r="M251" s="8">
        <f t="shared" si="30"/>
        <v>25</v>
      </c>
      <c r="N251" s="8">
        <f t="shared" si="31"/>
        <v>0</v>
      </c>
      <c r="O251" s="8">
        <f t="shared" si="32"/>
        <v>0</v>
      </c>
      <c r="P251" s="8">
        <f t="shared" si="33"/>
        <v>83.5</v>
      </c>
      <c r="Q251" s="9">
        <f t="shared" si="34"/>
        <v>21.274999999999999</v>
      </c>
      <c r="R251" s="9">
        <f t="shared" si="35"/>
        <v>25.875</v>
      </c>
      <c r="S251" s="9">
        <f t="shared" si="36"/>
        <v>41.325000000000003</v>
      </c>
      <c r="T251" s="9">
        <f t="shared" si="37"/>
        <v>27.125</v>
      </c>
      <c r="U251" s="8">
        <f t="shared" si="38"/>
        <v>29.491666666666664</v>
      </c>
      <c r="V251" s="8">
        <f t="shared" si="39"/>
        <v>28.9</v>
      </c>
    </row>
    <row r="252" spans="1:22" ht="13.5" x14ac:dyDescent="0.25">
      <c r="A252" s="3">
        <f>RSI!A252</f>
        <v>42374</v>
      </c>
      <c r="B252" s="2">
        <f>RSI!B252</f>
        <v>114.89490000000001</v>
      </c>
      <c r="C252" s="2">
        <f>RSI!I252</f>
        <v>56.350097200154337</v>
      </c>
      <c r="D252" s="2">
        <f>MACD!E252</f>
        <v>-0.47668854936334526</v>
      </c>
      <c r="E252" s="2">
        <f>MACD!F252</f>
        <v>-0.74409381954767562</v>
      </c>
      <c r="F252" s="2">
        <f>'Moving Avg'!D252</f>
        <v>112.98236000000001</v>
      </c>
      <c r="G252" s="2">
        <f>'Moving Avg'!F252</f>
        <v>112.62321500000003</v>
      </c>
      <c r="H252" s="2">
        <f>'Moving Avg'!G252</f>
        <v>113.81768599999998</v>
      </c>
      <c r="I252" s="2">
        <f>'Moving Avg'!H252</f>
        <v>121.12049300000015</v>
      </c>
      <c r="J252" s="6" t="str">
        <f>OBV!F252</f>
        <v>BEARISH</v>
      </c>
      <c r="K252" s="6" t="str">
        <f>OBV!G252</f>
        <v>NEUTRAL</v>
      </c>
      <c r="L252" s="6" t="str">
        <f>OBV!H252</f>
        <v>BEARISH DIVERGENCE</v>
      </c>
      <c r="M252" s="8">
        <f t="shared" si="30"/>
        <v>25</v>
      </c>
      <c r="N252" s="8">
        <f t="shared" si="31"/>
        <v>0</v>
      </c>
      <c r="O252" s="8">
        <f t="shared" si="32"/>
        <v>0</v>
      </c>
      <c r="P252" s="8">
        <f t="shared" si="33"/>
        <v>16.5</v>
      </c>
      <c r="Q252" s="9">
        <f t="shared" si="34"/>
        <v>11.225</v>
      </c>
      <c r="R252" s="9">
        <f t="shared" si="35"/>
        <v>9.125</v>
      </c>
      <c r="S252" s="9">
        <f t="shared" si="36"/>
        <v>11.175000000000001</v>
      </c>
      <c r="T252" s="9">
        <f t="shared" si="37"/>
        <v>10.375</v>
      </c>
      <c r="U252" s="8">
        <f t="shared" si="38"/>
        <v>10.508333333333335</v>
      </c>
      <c r="V252" s="8">
        <f t="shared" si="39"/>
        <v>10.475000000000001</v>
      </c>
    </row>
    <row r="253" spans="1:22" ht="13.5" x14ac:dyDescent="0.25">
      <c r="A253" s="3">
        <f>RSI!A253</f>
        <v>42375</v>
      </c>
      <c r="B253" s="2">
        <f>RSI!B253</f>
        <v>115.03870000000001</v>
      </c>
      <c r="C253" s="2">
        <f>RSI!I253</f>
        <v>56.863317890408112</v>
      </c>
      <c r="D253" s="2">
        <f>MACD!E253</f>
        <v>-0.26861527101955573</v>
      </c>
      <c r="E253" s="2">
        <f>MACD!F253</f>
        <v>-0.64899810984205164</v>
      </c>
      <c r="F253" s="2">
        <f>'Moving Avg'!D253</f>
        <v>113.62946000000002</v>
      </c>
      <c r="G253" s="2">
        <f>'Moving Avg'!F253</f>
        <v>112.90003000000002</v>
      </c>
      <c r="H253" s="2">
        <f>'Moving Avg'!G253</f>
        <v>113.83235399999995</v>
      </c>
      <c r="I253" s="2">
        <f>'Moving Avg'!H253</f>
        <v>121.14194550000016</v>
      </c>
      <c r="J253" s="6" t="str">
        <f>OBV!F253</f>
        <v>BULLISH</v>
      </c>
      <c r="K253" s="6" t="str">
        <f>OBV!G253</f>
        <v>STRONG</v>
      </c>
      <c r="L253" s="6" t="str">
        <f>OBV!H253</f>
        <v>CONFIRMED BULLISH</v>
      </c>
      <c r="M253" s="8">
        <f t="shared" si="30"/>
        <v>25</v>
      </c>
      <c r="N253" s="8">
        <f t="shared" si="31"/>
        <v>0</v>
      </c>
      <c r="O253" s="8">
        <f t="shared" si="32"/>
        <v>0</v>
      </c>
      <c r="P253" s="8">
        <f t="shared" si="33"/>
        <v>100</v>
      </c>
      <c r="Q253" s="9">
        <f t="shared" si="34"/>
        <v>23.75</v>
      </c>
      <c r="R253" s="9">
        <f t="shared" si="35"/>
        <v>30</v>
      </c>
      <c r="S253" s="9">
        <f t="shared" si="36"/>
        <v>48.75</v>
      </c>
      <c r="T253" s="9">
        <f t="shared" si="37"/>
        <v>31.25</v>
      </c>
      <c r="U253" s="8">
        <f t="shared" si="38"/>
        <v>34.166666666666664</v>
      </c>
      <c r="V253" s="8">
        <f t="shared" si="39"/>
        <v>33.4375</v>
      </c>
    </row>
    <row r="254" spans="1:22" ht="13.5" x14ac:dyDescent="0.25">
      <c r="A254" s="3">
        <f>RSI!A254</f>
        <v>42376</v>
      </c>
      <c r="B254" s="2">
        <f>RSI!B254</f>
        <v>118.4898</v>
      </c>
      <c r="C254" s="2">
        <f>RSI!I254</f>
        <v>66.916715092387562</v>
      </c>
      <c r="D254" s="2">
        <f>MACD!E254</f>
        <v>-0.35825284187816919</v>
      </c>
      <c r="E254" s="2">
        <f>MACD!F254</f>
        <v>-0.5908490562492752</v>
      </c>
      <c r="F254" s="2">
        <f>'Moving Avg'!D254</f>
        <v>115.00992000000001</v>
      </c>
      <c r="G254" s="2">
        <f>'Moving Avg'!F254</f>
        <v>113.34940000000002</v>
      </c>
      <c r="H254" s="2">
        <f>'Moving Avg'!G254</f>
        <v>113.91776999999996</v>
      </c>
      <c r="I254" s="2">
        <f>'Moving Avg'!H254</f>
        <v>121.19723050000017</v>
      </c>
      <c r="J254" s="6" t="str">
        <f>OBV!F254</f>
        <v>BULLISH</v>
      </c>
      <c r="K254" s="6" t="str">
        <f>OBV!G254</f>
        <v>STRONG</v>
      </c>
      <c r="L254" s="6" t="str">
        <f>OBV!H254</f>
        <v>CONFIRMED BULLISH</v>
      </c>
      <c r="M254" s="8">
        <f t="shared" si="30"/>
        <v>25</v>
      </c>
      <c r="N254" s="8">
        <f t="shared" si="31"/>
        <v>0</v>
      </c>
      <c r="O254" s="8">
        <f t="shared" si="32"/>
        <v>0</v>
      </c>
      <c r="P254" s="8">
        <f t="shared" si="33"/>
        <v>100</v>
      </c>
      <c r="Q254" s="9">
        <f t="shared" si="34"/>
        <v>23.75</v>
      </c>
      <c r="R254" s="9">
        <f t="shared" si="35"/>
        <v>30</v>
      </c>
      <c r="S254" s="9">
        <f t="shared" si="36"/>
        <v>48.75</v>
      </c>
      <c r="T254" s="9">
        <f t="shared" si="37"/>
        <v>31.25</v>
      </c>
      <c r="U254" s="8">
        <f t="shared" si="38"/>
        <v>34.166666666666664</v>
      </c>
      <c r="V254" s="8">
        <f t="shared" si="39"/>
        <v>33.4375</v>
      </c>
    </row>
    <row r="255" spans="1:22" ht="13.5" x14ac:dyDescent="0.25">
      <c r="A255" s="3">
        <f>RSI!A255</f>
        <v>42377</v>
      </c>
      <c r="B255" s="2">
        <f>RSI!B255</f>
        <v>118.4898</v>
      </c>
      <c r="C255" s="2">
        <f>RSI!I255</f>
        <v>66.916715092387562</v>
      </c>
      <c r="D255" s="2">
        <f>MACD!E255</f>
        <v>-0.46380988067761564</v>
      </c>
      <c r="E255" s="2">
        <f>MACD!F255</f>
        <v>-0.56544122113494333</v>
      </c>
      <c r="F255" s="2">
        <f>'Moving Avg'!D255</f>
        <v>116.39038000000001</v>
      </c>
      <c r="G255" s="2">
        <f>'Moving Avg'!F255</f>
        <v>113.68373000000001</v>
      </c>
      <c r="H255" s="2">
        <f>'Moving Avg'!G255</f>
        <v>114.00318599999997</v>
      </c>
      <c r="I255" s="2">
        <f>'Moving Avg'!H255</f>
        <v>121.24122900000019</v>
      </c>
      <c r="J255" s="6" t="str">
        <f>OBV!F255</f>
        <v>BULLISH</v>
      </c>
      <c r="K255" s="6" t="str">
        <f>OBV!G255</f>
        <v>STRONG</v>
      </c>
      <c r="L255" s="6" t="str">
        <f>OBV!H255</f>
        <v>CONFIRMED BULLISH</v>
      </c>
      <c r="M255" s="8">
        <f t="shared" si="30"/>
        <v>25</v>
      </c>
      <c r="N255" s="8">
        <f t="shared" si="31"/>
        <v>0</v>
      </c>
      <c r="O255" s="8">
        <f t="shared" si="32"/>
        <v>0</v>
      </c>
      <c r="P255" s="8">
        <f t="shared" si="33"/>
        <v>100</v>
      </c>
      <c r="Q255" s="9">
        <f t="shared" si="34"/>
        <v>23.75</v>
      </c>
      <c r="R255" s="9">
        <f t="shared" si="35"/>
        <v>30</v>
      </c>
      <c r="S255" s="9">
        <f t="shared" si="36"/>
        <v>48.75</v>
      </c>
      <c r="T255" s="9">
        <f t="shared" si="37"/>
        <v>31.25</v>
      </c>
      <c r="U255" s="8">
        <f t="shared" si="38"/>
        <v>34.166666666666664</v>
      </c>
      <c r="V255" s="8">
        <f t="shared" si="39"/>
        <v>33.4375</v>
      </c>
    </row>
    <row r="256" spans="1:22" ht="13.5" x14ac:dyDescent="0.25">
      <c r="A256" s="3">
        <f>RSI!A256</f>
        <v>42380</v>
      </c>
      <c r="B256" s="2">
        <f>RSI!B256</f>
        <v>121.99850000000001</v>
      </c>
      <c r="C256" s="2">
        <f>RSI!I256</f>
        <v>74.04835047402689</v>
      </c>
      <c r="D256" s="2">
        <f>MACD!E256</f>
        <v>-1.304017134658082</v>
      </c>
      <c r="E256" s="2">
        <f>MACD!F256</f>
        <v>-0.71315640383957102</v>
      </c>
      <c r="F256" s="2">
        <f>'Moving Avg'!D256</f>
        <v>117.78234</v>
      </c>
      <c r="G256" s="2">
        <f>'Moving Avg'!F256</f>
        <v>114.30853500000003</v>
      </c>
      <c r="H256" s="2">
        <f>'Moving Avg'!G256</f>
        <v>114.14741599999996</v>
      </c>
      <c r="I256" s="2">
        <f>'Moving Avg'!H256</f>
        <v>121.30453450000019</v>
      </c>
      <c r="J256" s="6" t="str">
        <f>OBV!F256</f>
        <v>BULLISH</v>
      </c>
      <c r="K256" s="6" t="str">
        <f>OBV!G256</f>
        <v>STRONG</v>
      </c>
      <c r="L256" s="6" t="str">
        <f>OBV!H256</f>
        <v>CONFIRMED BULLISH</v>
      </c>
      <c r="M256" s="8">
        <f t="shared" si="30"/>
        <v>0</v>
      </c>
      <c r="N256" s="8">
        <f t="shared" si="31"/>
        <v>100</v>
      </c>
      <c r="O256" s="8">
        <f t="shared" si="32"/>
        <v>0</v>
      </c>
      <c r="P256" s="8">
        <f t="shared" si="33"/>
        <v>100</v>
      </c>
      <c r="Q256" s="9">
        <f t="shared" si="34"/>
        <v>50</v>
      </c>
      <c r="R256" s="9">
        <f t="shared" si="35"/>
        <v>45</v>
      </c>
      <c r="S256" s="9">
        <f t="shared" si="36"/>
        <v>60</v>
      </c>
      <c r="T256" s="9">
        <f t="shared" si="37"/>
        <v>50</v>
      </c>
      <c r="U256" s="8">
        <f t="shared" si="38"/>
        <v>51.666666666666664</v>
      </c>
      <c r="V256" s="8">
        <f t="shared" si="39"/>
        <v>51.25</v>
      </c>
    </row>
    <row r="257" spans="1:22" ht="13.5" x14ac:dyDescent="0.25">
      <c r="A257" s="3">
        <f>RSI!A257</f>
        <v>42381</v>
      </c>
      <c r="B257" s="2">
        <f>RSI!B257</f>
        <v>121.99850000000001</v>
      </c>
      <c r="C257" s="2">
        <f>RSI!I257</f>
        <v>74.04835047402689</v>
      </c>
      <c r="D257" s="2">
        <f>MACD!E257</f>
        <v>-2.0390431355298659</v>
      </c>
      <c r="E257" s="2">
        <f>MACD!F257</f>
        <v>-0.97833375017763002</v>
      </c>
      <c r="F257" s="2">
        <f>'Moving Avg'!D257</f>
        <v>119.20306000000001</v>
      </c>
      <c r="G257" s="2">
        <f>'Moving Avg'!F257</f>
        <v>114.83627500000004</v>
      </c>
      <c r="H257" s="2">
        <f>'Moving Avg'!G257</f>
        <v>114.22937999999996</v>
      </c>
      <c r="I257" s="2">
        <f>'Moving Avg'!H257</f>
        <v>121.37489400000021</v>
      </c>
      <c r="J257" s="6" t="str">
        <f>OBV!F257</f>
        <v>BULLISH</v>
      </c>
      <c r="K257" s="6" t="str">
        <f>OBV!G257</f>
        <v>STRONG</v>
      </c>
      <c r="L257" s="6" t="str">
        <f>OBV!H257</f>
        <v>CONFIRMED BULLISH</v>
      </c>
      <c r="M257" s="8">
        <f t="shared" si="30"/>
        <v>0</v>
      </c>
      <c r="N257" s="8">
        <f t="shared" si="31"/>
        <v>100</v>
      </c>
      <c r="O257" s="8">
        <f t="shared" si="32"/>
        <v>0</v>
      </c>
      <c r="P257" s="8">
        <f t="shared" si="33"/>
        <v>100</v>
      </c>
      <c r="Q257" s="9">
        <f t="shared" si="34"/>
        <v>50</v>
      </c>
      <c r="R257" s="9">
        <f t="shared" si="35"/>
        <v>45</v>
      </c>
      <c r="S257" s="9">
        <f t="shared" si="36"/>
        <v>60</v>
      </c>
      <c r="T257" s="9">
        <f t="shared" si="37"/>
        <v>50</v>
      </c>
      <c r="U257" s="8">
        <f t="shared" si="38"/>
        <v>51.666666666666664</v>
      </c>
      <c r="V257" s="8">
        <f t="shared" si="39"/>
        <v>51.25</v>
      </c>
    </row>
    <row r="258" spans="1:22" ht="13.5" x14ac:dyDescent="0.25">
      <c r="A258" s="3">
        <f>RSI!A258</f>
        <v>42382</v>
      </c>
      <c r="B258" s="2">
        <f>RSI!B258</f>
        <v>121.50960000000001</v>
      </c>
      <c r="C258" s="2">
        <f>RSI!I258</f>
        <v>71.555663822089343</v>
      </c>
      <c r="D258" s="2">
        <f>MACD!E258</f>
        <v>-2.7228630150102617</v>
      </c>
      <c r="E258" s="2">
        <f>MACD!F258</f>
        <v>-1.3272396031441565</v>
      </c>
      <c r="F258" s="2">
        <f>'Moving Avg'!D258</f>
        <v>120.49724000000001</v>
      </c>
      <c r="G258" s="2">
        <f>'Moving Avg'!F258</f>
        <v>115.30362000000002</v>
      </c>
      <c r="H258" s="2">
        <f>'Moving Avg'!G258</f>
        <v>114.30127999999995</v>
      </c>
      <c r="I258" s="2">
        <f>'Moving Avg'!H258</f>
        <v>121.43575500000019</v>
      </c>
      <c r="J258" s="6" t="str">
        <f>OBV!F258</f>
        <v>BEARISH</v>
      </c>
      <c r="K258" s="6" t="str">
        <f>OBV!G258</f>
        <v>NEUTRAL</v>
      </c>
      <c r="L258" s="6" t="str">
        <f>OBV!H258</f>
        <v>BEARISH DIVERGENCE</v>
      </c>
      <c r="M258" s="8">
        <f t="shared" ref="M258:M321" si="40">IF(C258&lt;30,50, IF(C258&gt;70, 0, 25))</f>
        <v>0</v>
      </c>
      <c r="N258" s="8">
        <f t="shared" ref="N258:N321" si="41">IF(E258-D258&gt;0.02, 100, IF(E258-D258&lt;0,0,45))</f>
        <v>100</v>
      </c>
      <c r="O258" s="8">
        <f t="shared" ref="O258:O321" si="42">IF(F258-I258&gt;10,100,IF(F258-I258&gt;5,75, IF(F258-I258&gt;0,50,0)))</f>
        <v>0</v>
      </c>
      <c r="P258" s="8">
        <f t="shared" ref="P258:P321" si="43">IF(L258="confirmed bullish", 34, IF(L258="bullish divergence",17, 0))+IF(J258="bullish",33,IF(J258="bearish",0,16.5))+IF(K258="strong",33,IF(K258="weak",0,16.5))</f>
        <v>16.5</v>
      </c>
      <c r="Q258" s="9">
        <f t="shared" si="34"/>
        <v>37.475000000000001</v>
      </c>
      <c r="R258" s="9">
        <f t="shared" si="35"/>
        <v>24.125</v>
      </c>
      <c r="S258" s="9">
        <f t="shared" si="36"/>
        <v>22.425000000000001</v>
      </c>
      <c r="T258" s="9">
        <f t="shared" si="37"/>
        <v>29.125</v>
      </c>
      <c r="U258" s="8">
        <f t="shared" si="38"/>
        <v>28.008333333333336</v>
      </c>
      <c r="V258" s="8">
        <f t="shared" si="39"/>
        <v>28.287500000000001</v>
      </c>
    </row>
    <row r="259" spans="1:22" ht="13.5" x14ac:dyDescent="0.25">
      <c r="A259" s="3">
        <f>RSI!A259</f>
        <v>42384</v>
      </c>
      <c r="B259" s="2">
        <f>RSI!B259</f>
        <v>121.50960000000001</v>
      </c>
      <c r="C259" s="2">
        <f>RSI!I259</f>
        <v>71.555663822089343</v>
      </c>
      <c r="D259" s="2">
        <f>MACD!E259</f>
        <v>-3.3713884132925216</v>
      </c>
      <c r="E259" s="2">
        <f>MACD!F259</f>
        <v>-1.7360693651738297</v>
      </c>
      <c r="F259" s="2">
        <f>'Moving Avg'!D259</f>
        <v>121.10119999999999</v>
      </c>
      <c r="G259" s="2">
        <f>'Moving Avg'!F259</f>
        <v>115.770965</v>
      </c>
      <c r="H259" s="2">
        <f>'Moving Avg'!G259</f>
        <v>114.43069799999998</v>
      </c>
      <c r="I259" s="2">
        <f>'Moving Avg'!H259</f>
        <v>121.49661600000022</v>
      </c>
      <c r="J259" s="6" t="str">
        <f>OBV!F259</f>
        <v>BEARISH</v>
      </c>
      <c r="K259" s="6" t="str">
        <f>OBV!G259</f>
        <v>NEUTRAL</v>
      </c>
      <c r="L259" s="6" t="str">
        <f>OBV!H259</f>
        <v>BEARISH DIVERGENCE</v>
      </c>
      <c r="M259" s="8">
        <f t="shared" si="40"/>
        <v>0</v>
      </c>
      <c r="N259" s="8">
        <f t="shared" si="41"/>
        <v>100</v>
      </c>
      <c r="O259" s="8">
        <f t="shared" si="42"/>
        <v>0</v>
      </c>
      <c r="P259" s="8">
        <f t="shared" si="43"/>
        <v>16.5</v>
      </c>
      <c r="Q259" s="9">
        <f t="shared" ref="Q259:Q322" si="44">0.35*M259+N259*0.35+O259*0.15+P259*0.15</f>
        <v>37.475000000000001</v>
      </c>
      <c r="R259" s="9">
        <f t="shared" ref="R259:R322" si="45">M259*0.2+N259*0.2+O259*0.35+P259*0.25</f>
        <v>24.125</v>
      </c>
      <c r="S259" s="9">
        <f t="shared" ref="S259:S322" si="46">M259*0.15+N259*0.15+O259*0.25+P259*0.45</f>
        <v>22.425000000000001</v>
      </c>
      <c r="T259" s="9">
        <f t="shared" ref="T259:T322" si="47">0.25*SUM(M259:P259)</f>
        <v>29.125</v>
      </c>
      <c r="U259" s="8">
        <f t="shared" ref="U259:U322" si="48">SUM(Q259:S259)/3</f>
        <v>28.008333333333336</v>
      </c>
      <c r="V259" s="8">
        <f t="shared" ref="V259:V322" si="49">SUM(Q259:T259)/4</f>
        <v>28.287500000000001</v>
      </c>
    </row>
    <row r="260" spans="1:22" ht="13.5" x14ac:dyDescent="0.25">
      <c r="A260" s="3">
        <f>RSI!A260</f>
        <v>42387</v>
      </c>
      <c r="B260" s="2">
        <f>RSI!B260</f>
        <v>121.50960000000001</v>
      </c>
      <c r="C260" s="2">
        <f>RSI!I260</f>
        <v>71.555663822089329</v>
      </c>
      <c r="D260" s="2">
        <f>MACD!E260</f>
        <v>-3.9541443417097497</v>
      </c>
      <c r="E260" s="2">
        <f>MACD!F260</f>
        <v>-2.1796843604810139</v>
      </c>
      <c r="F260" s="2">
        <f>'Moving Avg'!D260</f>
        <v>121.70516000000001</v>
      </c>
      <c r="G260" s="2">
        <f>'Moving Avg'!F260</f>
        <v>116.23830999999998</v>
      </c>
      <c r="H260" s="2">
        <f>'Moving Avg'!G260</f>
        <v>114.56011599999998</v>
      </c>
      <c r="I260" s="2">
        <f>'Moving Avg'!H260</f>
        <v>121.55747700000022</v>
      </c>
      <c r="J260" s="6" t="str">
        <f>OBV!F260</f>
        <v>BEARISH</v>
      </c>
      <c r="K260" s="6" t="str">
        <f>OBV!G260</f>
        <v>NEUTRAL</v>
      </c>
      <c r="L260" s="6" t="str">
        <f>OBV!H260</f>
        <v>BEARISH DIVERGENCE</v>
      </c>
      <c r="M260" s="8">
        <f t="shared" si="40"/>
        <v>0</v>
      </c>
      <c r="N260" s="8">
        <f t="shared" si="41"/>
        <v>100</v>
      </c>
      <c r="O260" s="8">
        <f t="shared" si="42"/>
        <v>50</v>
      </c>
      <c r="P260" s="8">
        <f t="shared" si="43"/>
        <v>16.5</v>
      </c>
      <c r="Q260" s="9">
        <f t="shared" si="44"/>
        <v>44.975000000000001</v>
      </c>
      <c r="R260" s="9">
        <f t="shared" si="45"/>
        <v>41.625</v>
      </c>
      <c r="S260" s="9">
        <f t="shared" si="46"/>
        <v>34.924999999999997</v>
      </c>
      <c r="T260" s="9">
        <f t="shared" si="47"/>
        <v>41.625</v>
      </c>
      <c r="U260" s="8">
        <f t="shared" si="48"/>
        <v>40.508333333333333</v>
      </c>
      <c r="V260" s="8">
        <f t="shared" si="49"/>
        <v>40.787499999999994</v>
      </c>
    </row>
    <row r="261" spans="1:22" ht="13.5" x14ac:dyDescent="0.25">
      <c r="A261" s="3">
        <f>RSI!A261</f>
        <v>42388</v>
      </c>
      <c r="B261" s="2">
        <f>RSI!B261</f>
        <v>121.4952</v>
      </c>
      <c r="C261" s="2">
        <f>RSI!I261</f>
        <v>71.467161363184672</v>
      </c>
      <c r="D261" s="2">
        <f>MACD!E261</f>
        <v>-3.9467098771738449</v>
      </c>
      <c r="E261" s="2">
        <f>MACD!F261</f>
        <v>-2.5330894638195804</v>
      </c>
      <c r="F261" s="2">
        <f>'Moving Avg'!D261</f>
        <v>121.60449999999999</v>
      </c>
      <c r="G261" s="2">
        <f>'Moving Avg'!F261</f>
        <v>116.562935</v>
      </c>
      <c r="H261" s="2">
        <f>'Moving Avg'!G261</f>
        <v>114.74676599999997</v>
      </c>
      <c r="I261" s="2">
        <f>'Moving Avg'!H261</f>
        <v>121.61826600000022</v>
      </c>
      <c r="J261" s="6" t="str">
        <f>OBV!F261</f>
        <v>BEARISH</v>
      </c>
      <c r="K261" s="6" t="str">
        <f>OBV!G261</f>
        <v>WEAK</v>
      </c>
      <c r="L261" s="6" t="str">
        <f>OBV!H261</f>
        <v>CONFIRMED BEARISH</v>
      </c>
      <c r="M261" s="8">
        <f t="shared" si="40"/>
        <v>0</v>
      </c>
      <c r="N261" s="8">
        <f t="shared" si="41"/>
        <v>100</v>
      </c>
      <c r="O261" s="8">
        <f t="shared" si="42"/>
        <v>0</v>
      </c>
      <c r="P261" s="8">
        <f t="shared" si="43"/>
        <v>0</v>
      </c>
      <c r="Q261" s="9">
        <f t="shared" si="44"/>
        <v>35</v>
      </c>
      <c r="R261" s="9">
        <f t="shared" si="45"/>
        <v>20</v>
      </c>
      <c r="S261" s="9">
        <f t="shared" si="46"/>
        <v>15</v>
      </c>
      <c r="T261" s="9">
        <f t="shared" si="47"/>
        <v>25</v>
      </c>
      <c r="U261" s="8">
        <f t="shared" si="48"/>
        <v>23.333333333333332</v>
      </c>
      <c r="V261" s="8">
        <f t="shared" si="49"/>
        <v>23.75</v>
      </c>
    </row>
    <row r="262" spans="1:22" ht="13.5" x14ac:dyDescent="0.25">
      <c r="A262" s="3">
        <f>RSI!A262</f>
        <v>42389</v>
      </c>
      <c r="B262" s="2">
        <f>RSI!B262</f>
        <v>117.8571</v>
      </c>
      <c r="C262" s="2">
        <f>RSI!I262</f>
        <v>53.472656353846602</v>
      </c>
      <c r="D262" s="2">
        <f>MACD!E262</f>
        <v>-3.7221209391223766</v>
      </c>
      <c r="E262" s="2">
        <f>MACD!F262</f>
        <v>-2.7708957588801399</v>
      </c>
      <c r="F262" s="2">
        <f>'Moving Avg'!D262</f>
        <v>120.77622000000001</v>
      </c>
      <c r="G262" s="2">
        <f>'Moving Avg'!F262</f>
        <v>116.704215</v>
      </c>
      <c r="H262" s="2">
        <f>'Moving Avg'!G262</f>
        <v>114.80313399999999</v>
      </c>
      <c r="I262" s="2">
        <f>'Moving Avg'!H262</f>
        <v>121.65910100000023</v>
      </c>
      <c r="J262" s="6" t="str">
        <f>OBV!F262</f>
        <v>BEARISH</v>
      </c>
      <c r="K262" s="6" t="str">
        <f>OBV!G262</f>
        <v>WEAK</v>
      </c>
      <c r="L262" s="6" t="str">
        <f>OBV!H262</f>
        <v>CONFIRMED BEARISH</v>
      </c>
      <c r="M262" s="8">
        <f t="shared" si="40"/>
        <v>25</v>
      </c>
      <c r="N262" s="8">
        <f t="shared" si="41"/>
        <v>100</v>
      </c>
      <c r="O262" s="8">
        <f t="shared" si="42"/>
        <v>0</v>
      </c>
      <c r="P262" s="8">
        <f t="shared" si="43"/>
        <v>0</v>
      </c>
      <c r="Q262" s="9">
        <f t="shared" si="44"/>
        <v>43.75</v>
      </c>
      <c r="R262" s="9">
        <f t="shared" si="45"/>
        <v>25</v>
      </c>
      <c r="S262" s="9">
        <f t="shared" si="46"/>
        <v>18.75</v>
      </c>
      <c r="T262" s="9">
        <f t="shared" si="47"/>
        <v>31.25</v>
      </c>
      <c r="U262" s="8">
        <f t="shared" si="48"/>
        <v>29.166666666666668</v>
      </c>
      <c r="V262" s="8">
        <f t="shared" si="49"/>
        <v>29.6875</v>
      </c>
    </row>
    <row r="263" spans="1:22" ht="13.5" x14ac:dyDescent="0.25">
      <c r="A263" s="3">
        <f>RSI!A263</f>
        <v>42390</v>
      </c>
      <c r="B263" s="2">
        <f>RSI!B263</f>
        <v>118.6336</v>
      </c>
      <c r="C263" s="2">
        <f>RSI!I263</f>
        <v>56.018074422428747</v>
      </c>
      <c r="D263" s="2">
        <f>MACD!E263</f>
        <v>-3.572896318835646</v>
      </c>
      <c r="E263" s="2">
        <f>MACD!F263</f>
        <v>-2.9312958708712413</v>
      </c>
      <c r="F263" s="2">
        <f>'Moving Avg'!D263</f>
        <v>120.20102000000001</v>
      </c>
      <c r="G263" s="2">
        <f>'Moving Avg'!F263</f>
        <v>116.88432000000003</v>
      </c>
      <c r="H263" s="2">
        <f>'Moving Avg'!G263</f>
        <v>114.87503199999999</v>
      </c>
      <c r="I263" s="2">
        <f>'Moving Avg'!H263</f>
        <v>121.70205500000024</v>
      </c>
      <c r="J263" s="6" t="str">
        <f>OBV!F263</f>
        <v>BEARISH</v>
      </c>
      <c r="K263" s="6" t="str">
        <f>OBV!G263</f>
        <v>NEUTRAL</v>
      </c>
      <c r="L263" s="6" t="str">
        <f>OBV!H263</f>
        <v>CONFIRMED BEARISH</v>
      </c>
      <c r="M263" s="8">
        <f t="shared" si="40"/>
        <v>25</v>
      </c>
      <c r="N263" s="8">
        <f t="shared" si="41"/>
        <v>100</v>
      </c>
      <c r="O263" s="8">
        <f t="shared" si="42"/>
        <v>0</v>
      </c>
      <c r="P263" s="8">
        <f t="shared" si="43"/>
        <v>16.5</v>
      </c>
      <c r="Q263" s="9">
        <f t="shared" si="44"/>
        <v>46.225000000000001</v>
      </c>
      <c r="R263" s="9">
        <f t="shared" si="45"/>
        <v>29.125</v>
      </c>
      <c r="S263" s="9">
        <f t="shared" si="46"/>
        <v>26.175000000000001</v>
      </c>
      <c r="T263" s="9">
        <f t="shared" si="47"/>
        <v>35.375</v>
      </c>
      <c r="U263" s="8">
        <f t="shared" si="48"/>
        <v>33.841666666666661</v>
      </c>
      <c r="V263" s="8">
        <f t="shared" si="49"/>
        <v>34.224999999999994</v>
      </c>
    </row>
    <row r="264" spans="1:22" ht="13.5" x14ac:dyDescent="0.25">
      <c r="A264" s="3">
        <f>RSI!A264</f>
        <v>42391</v>
      </c>
      <c r="B264" s="2">
        <f>RSI!B264</f>
        <v>116.47669999999999</v>
      </c>
      <c r="C264" s="2">
        <f>RSI!I264</f>
        <v>48.139842477166063</v>
      </c>
      <c r="D264" s="2">
        <f>MACD!E264</f>
        <v>-2.7655243648350876</v>
      </c>
      <c r="E264" s="2">
        <f>MACD!F264</f>
        <v>-2.8981415696640109</v>
      </c>
      <c r="F264" s="2">
        <f>'Moving Avg'!D264</f>
        <v>119.19443999999999</v>
      </c>
      <c r="G264" s="2">
        <f>'Moving Avg'!F264</f>
        <v>116.95658000000003</v>
      </c>
      <c r="H264" s="2">
        <f>'Moving Avg'!G264</f>
        <v>114.97281600000001</v>
      </c>
      <c r="I264" s="2">
        <f>'Moving Avg'!H264</f>
        <v>121.73591750000023</v>
      </c>
      <c r="J264" s="6" t="str">
        <f>OBV!F264</f>
        <v>BEARISH</v>
      </c>
      <c r="K264" s="6" t="str">
        <f>OBV!G264</f>
        <v>NEUTRAL</v>
      </c>
      <c r="L264" s="6" t="str">
        <f>OBV!H264</f>
        <v>CONFIRMED BEARISH</v>
      </c>
      <c r="M264" s="8">
        <f t="shared" si="40"/>
        <v>25</v>
      </c>
      <c r="N264" s="8">
        <f t="shared" si="41"/>
        <v>0</v>
      </c>
      <c r="O264" s="8">
        <f t="shared" si="42"/>
        <v>0</v>
      </c>
      <c r="P264" s="8">
        <f t="shared" si="43"/>
        <v>16.5</v>
      </c>
      <c r="Q264" s="9">
        <f t="shared" si="44"/>
        <v>11.225</v>
      </c>
      <c r="R264" s="9">
        <f t="shared" si="45"/>
        <v>9.125</v>
      </c>
      <c r="S264" s="9">
        <f t="shared" si="46"/>
        <v>11.175000000000001</v>
      </c>
      <c r="T264" s="9">
        <f t="shared" si="47"/>
        <v>10.375</v>
      </c>
      <c r="U264" s="8">
        <f t="shared" si="48"/>
        <v>10.508333333333335</v>
      </c>
      <c r="V264" s="8">
        <f t="shared" si="49"/>
        <v>10.475000000000001</v>
      </c>
    </row>
    <row r="265" spans="1:22" ht="13.5" x14ac:dyDescent="0.25">
      <c r="A265" s="3">
        <f>RSI!A265</f>
        <v>42394</v>
      </c>
      <c r="B265" s="2">
        <f>RSI!B265</f>
        <v>115.8296</v>
      </c>
      <c r="C265" s="2">
        <f>RSI!I265</f>
        <v>46.047500257692803</v>
      </c>
      <c r="D265" s="2">
        <f>MACD!E265</f>
        <v>-2.0305773995658711</v>
      </c>
      <c r="E265" s="2">
        <f>MACD!F265</f>
        <v>-2.7246287356443832</v>
      </c>
      <c r="F265" s="2">
        <f>'Moving Avg'!D265</f>
        <v>118.05843999999999</v>
      </c>
      <c r="G265" s="2">
        <f>'Moving Avg'!F265</f>
        <v>116.99648500000004</v>
      </c>
      <c r="H265" s="2">
        <f>'Moving Avg'!G265</f>
        <v>115.124092</v>
      </c>
      <c r="I265" s="2">
        <f>'Moving Avg'!H265</f>
        <v>121.76837850000024</v>
      </c>
      <c r="J265" s="6" t="str">
        <f>OBV!F265</f>
        <v>BEARISH</v>
      </c>
      <c r="K265" s="6" t="str">
        <f>OBV!G265</f>
        <v>WEAK</v>
      </c>
      <c r="L265" s="6" t="str">
        <f>OBV!H265</f>
        <v>CONFIRMED BEARISH</v>
      </c>
      <c r="M265" s="8">
        <f t="shared" si="40"/>
        <v>25</v>
      </c>
      <c r="N265" s="8">
        <f t="shared" si="41"/>
        <v>0</v>
      </c>
      <c r="O265" s="8">
        <f t="shared" si="42"/>
        <v>0</v>
      </c>
      <c r="P265" s="8">
        <f t="shared" si="43"/>
        <v>0</v>
      </c>
      <c r="Q265" s="9">
        <f t="shared" si="44"/>
        <v>8.75</v>
      </c>
      <c r="R265" s="9">
        <f t="shared" si="45"/>
        <v>5</v>
      </c>
      <c r="S265" s="9">
        <f t="shared" si="46"/>
        <v>3.75</v>
      </c>
      <c r="T265" s="9">
        <f t="shared" si="47"/>
        <v>6.25</v>
      </c>
      <c r="U265" s="8">
        <f t="shared" si="48"/>
        <v>5.833333333333333</v>
      </c>
      <c r="V265" s="8">
        <f t="shared" si="49"/>
        <v>5.9375</v>
      </c>
    </row>
    <row r="266" spans="1:22" ht="13.5" x14ac:dyDescent="0.25">
      <c r="A266" s="3">
        <f>RSI!A266</f>
        <v>42395</v>
      </c>
      <c r="B266" s="2">
        <f>RSI!B266</f>
        <v>116.47669999999999</v>
      </c>
      <c r="C266" s="2">
        <f>RSI!I266</f>
        <v>48.459946273910823</v>
      </c>
      <c r="D266" s="2">
        <f>MACD!E266</f>
        <v>-0.90944143077014417</v>
      </c>
      <c r="E266" s="2">
        <f>MACD!F266</f>
        <v>-2.3615912746695353</v>
      </c>
      <c r="F266" s="2">
        <f>'Moving Avg'!D266</f>
        <v>117.05474</v>
      </c>
      <c r="G266" s="2">
        <f>'Moving Avg'!F266</f>
        <v>117.21937500000004</v>
      </c>
      <c r="H266" s="2">
        <f>'Moving Avg'!G266</f>
        <v>115.16766400000002</v>
      </c>
      <c r="I266" s="2">
        <f>'Moving Avg'!H266</f>
        <v>121.80407500000022</v>
      </c>
      <c r="J266" s="6" t="str">
        <f>OBV!F266</f>
        <v>BEARISH</v>
      </c>
      <c r="K266" s="6" t="str">
        <f>OBV!G266</f>
        <v>NEUTRAL</v>
      </c>
      <c r="L266" s="6" t="str">
        <f>OBV!H266</f>
        <v>CONFIRMED BEARISH</v>
      </c>
      <c r="M266" s="8">
        <f t="shared" si="40"/>
        <v>25</v>
      </c>
      <c r="N266" s="8">
        <f t="shared" si="41"/>
        <v>0</v>
      </c>
      <c r="O266" s="8">
        <f t="shared" si="42"/>
        <v>0</v>
      </c>
      <c r="P266" s="8">
        <f t="shared" si="43"/>
        <v>16.5</v>
      </c>
      <c r="Q266" s="9">
        <f t="shared" si="44"/>
        <v>11.225</v>
      </c>
      <c r="R266" s="9">
        <f t="shared" si="45"/>
        <v>9.125</v>
      </c>
      <c r="S266" s="9">
        <f t="shared" si="46"/>
        <v>11.175000000000001</v>
      </c>
      <c r="T266" s="9">
        <f t="shared" si="47"/>
        <v>10.375</v>
      </c>
      <c r="U266" s="8">
        <f t="shared" si="48"/>
        <v>10.508333333333335</v>
      </c>
      <c r="V266" s="8">
        <f t="shared" si="49"/>
        <v>10.475000000000001</v>
      </c>
    </row>
    <row r="267" spans="1:22" ht="13.5" x14ac:dyDescent="0.25">
      <c r="A267" s="3">
        <f>RSI!A267</f>
        <v>42396</v>
      </c>
      <c r="B267" s="2">
        <f>RSI!B267</f>
        <v>118.6336</v>
      </c>
      <c r="C267" s="2">
        <f>RSI!I267</f>
        <v>55.588264382291158</v>
      </c>
      <c r="D267" s="2">
        <f>MACD!E267</f>
        <v>-0.11753841896984341</v>
      </c>
      <c r="E267" s="2">
        <f>MACD!F267</f>
        <v>-1.9127807035295972</v>
      </c>
      <c r="F267" s="2">
        <f>'Moving Avg'!D267</f>
        <v>117.21003999999998</v>
      </c>
      <c r="G267" s="2">
        <f>'Moving Avg'!F267</f>
        <v>117.54292000000002</v>
      </c>
      <c r="H267" s="2">
        <f>'Moving Avg'!G267</f>
        <v>115.21238400000001</v>
      </c>
      <c r="I267" s="2">
        <f>'Moving Avg'!H267</f>
        <v>121.85055600000024</v>
      </c>
      <c r="J267" s="6" t="str">
        <f>OBV!F267</f>
        <v>BULLISH</v>
      </c>
      <c r="K267" s="6" t="str">
        <f>OBV!G267</f>
        <v>STRONG</v>
      </c>
      <c r="L267" s="6" t="str">
        <f>OBV!H267</f>
        <v>CONFIRMED BULLISH</v>
      </c>
      <c r="M267" s="8">
        <f t="shared" si="40"/>
        <v>25</v>
      </c>
      <c r="N267" s="8">
        <f t="shared" si="41"/>
        <v>0</v>
      </c>
      <c r="O267" s="8">
        <f t="shared" si="42"/>
        <v>0</v>
      </c>
      <c r="P267" s="8">
        <f t="shared" si="43"/>
        <v>100</v>
      </c>
      <c r="Q267" s="9">
        <f t="shared" si="44"/>
        <v>23.75</v>
      </c>
      <c r="R267" s="9">
        <f t="shared" si="45"/>
        <v>30</v>
      </c>
      <c r="S267" s="9">
        <f t="shared" si="46"/>
        <v>48.75</v>
      </c>
      <c r="T267" s="9">
        <f t="shared" si="47"/>
        <v>31.25</v>
      </c>
      <c r="U267" s="8">
        <f t="shared" si="48"/>
        <v>34.166666666666664</v>
      </c>
      <c r="V267" s="8">
        <f t="shared" si="49"/>
        <v>33.4375</v>
      </c>
    </row>
    <row r="268" spans="1:22" ht="13.5" x14ac:dyDescent="0.25">
      <c r="A268" s="3">
        <f>RSI!A268</f>
        <v>42397</v>
      </c>
      <c r="B268" s="2">
        <f>RSI!B268</f>
        <v>118.6336</v>
      </c>
      <c r="C268" s="2">
        <f>RSI!I268</f>
        <v>55.588264382291158</v>
      </c>
      <c r="D268" s="2">
        <f>MACD!E268</f>
        <v>0.46736893693031334</v>
      </c>
      <c r="E268" s="2">
        <f>MACD!F268</f>
        <v>-1.4367507754376152</v>
      </c>
      <c r="F268" s="2">
        <f>'Moving Avg'!D268</f>
        <v>117.21004000000001</v>
      </c>
      <c r="G268" s="2">
        <f>'Moving Avg'!F268</f>
        <v>117.88444000000004</v>
      </c>
      <c r="H268" s="2">
        <f>'Moving Avg'!G268</f>
        <v>115.25710400000001</v>
      </c>
      <c r="I268" s="2">
        <f>'Moving Avg'!H268</f>
        <v>121.88998300000024</v>
      </c>
      <c r="J268" s="6" t="str">
        <f>OBV!F268</f>
        <v>BULLISH</v>
      </c>
      <c r="K268" s="6" t="str">
        <f>OBV!G268</f>
        <v>STRONG</v>
      </c>
      <c r="L268" s="6" t="str">
        <f>OBV!H268</f>
        <v>NEUTRAL</v>
      </c>
      <c r="M268" s="8">
        <f t="shared" si="40"/>
        <v>25</v>
      </c>
      <c r="N268" s="8">
        <f t="shared" si="41"/>
        <v>0</v>
      </c>
      <c r="O268" s="8">
        <f t="shared" si="42"/>
        <v>0</v>
      </c>
      <c r="P268" s="8">
        <f t="shared" si="43"/>
        <v>66</v>
      </c>
      <c r="Q268" s="9">
        <f t="shared" si="44"/>
        <v>18.649999999999999</v>
      </c>
      <c r="R268" s="9">
        <f t="shared" si="45"/>
        <v>21.5</v>
      </c>
      <c r="S268" s="9">
        <f t="shared" si="46"/>
        <v>33.450000000000003</v>
      </c>
      <c r="T268" s="9">
        <f t="shared" si="47"/>
        <v>22.75</v>
      </c>
      <c r="U268" s="8">
        <f t="shared" si="48"/>
        <v>24.533333333333331</v>
      </c>
      <c r="V268" s="8">
        <f t="shared" si="49"/>
        <v>24.087499999999999</v>
      </c>
    </row>
    <row r="269" spans="1:22" ht="13.5" x14ac:dyDescent="0.25">
      <c r="A269" s="3">
        <f>RSI!A269</f>
        <v>42398</v>
      </c>
      <c r="B269" s="2">
        <f>RSI!B269</f>
        <v>121.50960000000001</v>
      </c>
      <c r="C269" s="2">
        <f>RSI!I269</f>
        <v>63.413409241482064</v>
      </c>
      <c r="D269" s="2">
        <f>MACD!E269</f>
        <v>0.74004143586142845</v>
      </c>
      <c r="E269" s="2">
        <f>MACD!F269</f>
        <v>-1.0013923331778065</v>
      </c>
      <c r="F269" s="2">
        <f>'Moving Avg'!D269</f>
        <v>118.21661999999999</v>
      </c>
      <c r="G269" s="2">
        <f>'Moving Avg'!F269</f>
        <v>118.38054500000003</v>
      </c>
      <c r="H269" s="2">
        <f>'Moving Avg'!G269</f>
        <v>115.35948800000004</v>
      </c>
      <c r="I269" s="2">
        <f>'Moving Avg'!H269</f>
        <v>121.94202650000025</v>
      </c>
      <c r="J269" s="6" t="str">
        <f>OBV!F269</f>
        <v>BULLISH</v>
      </c>
      <c r="K269" s="6" t="str">
        <f>OBV!G269</f>
        <v>STRONG</v>
      </c>
      <c r="L269" s="6" t="str">
        <f>OBV!H269</f>
        <v>CONFIRMED BULLISH</v>
      </c>
      <c r="M269" s="8">
        <f t="shared" si="40"/>
        <v>25</v>
      </c>
      <c r="N269" s="8">
        <f t="shared" si="41"/>
        <v>0</v>
      </c>
      <c r="O269" s="8">
        <f t="shared" si="42"/>
        <v>0</v>
      </c>
      <c r="P269" s="8">
        <f t="shared" si="43"/>
        <v>100</v>
      </c>
      <c r="Q269" s="9">
        <f t="shared" si="44"/>
        <v>23.75</v>
      </c>
      <c r="R269" s="9">
        <f t="shared" si="45"/>
        <v>30</v>
      </c>
      <c r="S269" s="9">
        <f t="shared" si="46"/>
        <v>48.75</v>
      </c>
      <c r="T269" s="9">
        <f t="shared" si="47"/>
        <v>31.25</v>
      </c>
      <c r="U269" s="8">
        <f t="shared" si="48"/>
        <v>34.166666666666664</v>
      </c>
      <c r="V269" s="8">
        <f t="shared" si="49"/>
        <v>33.4375</v>
      </c>
    </row>
    <row r="270" spans="1:22" ht="13.5" x14ac:dyDescent="0.25">
      <c r="A270" s="3">
        <f>RSI!A270</f>
        <v>42401</v>
      </c>
      <c r="B270" s="2">
        <f>RSI!B270</f>
        <v>121.50239999999999</v>
      </c>
      <c r="C270" s="2">
        <f>RSI!I270</f>
        <v>63.383300140666627</v>
      </c>
      <c r="D270" s="2">
        <f>MACD!E270</f>
        <v>0.94577354829053206</v>
      </c>
      <c r="E270" s="2">
        <f>MACD!F270</f>
        <v>-0.61195915688413882</v>
      </c>
      <c r="F270" s="2">
        <f>'Moving Avg'!D270</f>
        <v>119.35118</v>
      </c>
      <c r="G270" s="2">
        <f>'Moving Avg'!F270</f>
        <v>118.87629</v>
      </c>
      <c r="H270" s="2">
        <f>'Moving Avg'!G270</f>
        <v>115.46172800000004</v>
      </c>
      <c r="I270" s="2">
        <f>'Moving Avg'!H270</f>
        <v>121.97802100000027</v>
      </c>
      <c r="J270" s="6" t="str">
        <f>OBV!F270</f>
        <v>BULLISH</v>
      </c>
      <c r="K270" s="6" t="str">
        <f>OBV!G270</f>
        <v>STRONG</v>
      </c>
      <c r="L270" s="6" t="str">
        <f>OBV!H270</f>
        <v>CONFIRMED BULLISH</v>
      </c>
      <c r="M270" s="8">
        <f t="shared" si="40"/>
        <v>25</v>
      </c>
      <c r="N270" s="8">
        <f t="shared" si="41"/>
        <v>0</v>
      </c>
      <c r="O270" s="8">
        <f t="shared" si="42"/>
        <v>0</v>
      </c>
      <c r="P270" s="8">
        <f t="shared" si="43"/>
        <v>100</v>
      </c>
      <c r="Q270" s="9">
        <f t="shared" si="44"/>
        <v>23.75</v>
      </c>
      <c r="R270" s="9">
        <f t="shared" si="45"/>
        <v>30</v>
      </c>
      <c r="S270" s="9">
        <f t="shared" si="46"/>
        <v>48.75</v>
      </c>
      <c r="T270" s="9">
        <f t="shared" si="47"/>
        <v>31.25</v>
      </c>
      <c r="U270" s="8">
        <f t="shared" si="48"/>
        <v>34.166666666666664</v>
      </c>
      <c r="V270" s="8">
        <f t="shared" si="49"/>
        <v>33.4375</v>
      </c>
    </row>
    <row r="271" spans="1:22" ht="13.5" x14ac:dyDescent="0.25">
      <c r="A271" s="3">
        <f>RSI!A271</f>
        <v>42402</v>
      </c>
      <c r="B271" s="2">
        <f>RSI!B271</f>
        <v>122.2286</v>
      </c>
      <c r="C271" s="2">
        <f>RSI!I271</f>
        <v>65.179128208447807</v>
      </c>
      <c r="D271" s="2">
        <f>MACD!E271</f>
        <v>1.040255704201769</v>
      </c>
      <c r="E271" s="2">
        <f>MACD!F271</f>
        <v>-0.28151618466695727</v>
      </c>
      <c r="F271" s="2">
        <f>'Moving Avg'!D271</f>
        <v>120.50156</v>
      </c>
      <c r="G271" s="2">
        <f>'Moving Avg'!F271</f>
        <v>119.23578499999999</v>
      </c>
      <c r="H271" s="2">
        <f>'Moving Avg'!G271</f>
        <v>115.57849200000008</v>
      </c>
      <c r="I271" s="2">
        <f>'Moving Avg'!H271</f>
        <v>122.00364450000025</v>
      </c>
      <c r="J271" s="6" t="str">
        <f>OBV!F271</f>
        <v>BULLISH</v>
      </c>
      <c r="K271" s="6" t="str">
        <f>OBV!G271</f>
        <v>STRONG</v>
      </c>
      <c r="L271" s="6" t="str">
        <f>OBV!H271</f>
        <v>CONFIRMED BULLISH</v>
      </c>
      <c r="M271" s="8">
        <f t="shared" si="40"/>
        <v>25</v>
      </c>
      <c r="N271" s="8">
        <f t="shared" si="41"/>
        <v>0</v>
      </c>
      <c r="O271" s="8">
        <f t="shared" si="42"/>
        <v>0</v>
      </c>
      <c r="P271" s="8">
        <f t="shared" si="43"/>
        <v>100</v>
      </c>
      <c r="Q271" s="9">
        <f t="shared" si="44"/>
        <v>23.75</v>
      </c>
      <c r="R271" s="9">
        <f t="shared" si="45"/>
        <v>30</v>
      </c>
      <c r="S271" s="9">
        <f t="shared" si="46"/>
        <v>48.75</v>
      </c>
      <c r="T271" s="9">
        <f t="shared" si="47"/>
        <v>31.25</v>
      </c>
      <c r="U271" s="8">
        <f t="shared" si="48"/>
        <v>34.166666666666664</v>
      </c>
      <c r="V271" s="8">
        <f t="shared" si="49"/>
        <v>33.4375</v>
      </c>
    </row>
    <row r="272" spans="1:22" ht="13.5" x14ac:dyDescent="0.25">
      <c r="A272" s="3">
        <f>RSI!A272</f>
        <v>42403</v>
      </c>
      <c r="B272" s="2">
        <f>RSI!B272</f>
        <v>118.6336</v>
      </c>
      <c r="C272" s="2">
        <f>RSI!I272</f>
        <v>51.669407523968644</v>
      </c>
      <c r="D272" s="2">
        <f>MACD!E272</f>
        <v>0.800656188699719</v>
      </c>
      <c r="E272" s="2">
        <f>MACD!F272</f>
        <v>-6.5081709993622006E-2</v>
      </c>
      <c r="F272" s="2">
        <f>'Moving Avg'!D272</f>
        <v>120.50156</v>
      </c>
      <c r="G272" s="2">
        <f>'Moving Avg'!F272</f>
        <v>119.42272</v>
      </c>
      <c r="H272" s="2">
        <f>'Moving Avg'!G272</f>
        <v>115.62335600000007</v>
      </c>
      <c r="I272" s="2">
        <f>'Moving Avg'!H272</f>
        <v>121.99372850000026</v>
      </c>
      <c r="J272" s="6" t="str">
        <f>OBV!F272</f>
        <v>BULLISH</v>
      </c>
      <c r="K272" s="6" t="str">
        <f>OBV!G272</f>
        <v>NEUTRAL</v>
      </c>
      <c r="L272" s="6" t="str">
        <f>OBV!H272</f>
        <v>NEUTRAL</v>
      </c>
      <c r="M272" s="8">
        <f t="shared" si="40"/>
        <v>25</v>
      </c>
      <c r="N272" s="8">
        <f t="shared" si="41"/>
        <v>0</v>
      </c>
      <c r="O272" s="8">
        <f t="shared" si="42"/>
        <v>0</v>
      </c>
      <c r="P272" s="8">
        <f t="shared" si="43"/>
        <v>49.5</v>
      </c>
      <c r="Q272" s="9">
        <f t="shared" si="44"/>
        <v>16.175000000000001</v>
      </c>
      <c r="R272" s="9">
        <f t="shared" si="45"/>
        <v>17.375</v>
      </c>
      <c r="S272" s="9">
        <f t="shared" si="46"/>
        <v>26.025000000000002</v>
      </c>
      <c r="T272" s="9">
        <f t="shared" si="47"/>
        <v>18.625</v>
      </c>
      <c r="U272" s="8">
        <f t="shared" si="48"/>
        <v>19.858333333333334</v>
      </c>
      <c r="V272" s="8">
        <f t="shared" si="49"/>
        <v>19.55</v>
      </c>
    </row>
    <row r="273" spans="1:22" ht="13.5" x14ac:dyDescent="0.25">
      <c r="A273" s="3">
        <f>RSI!A273</f>
        <v>42404</v>
      </c>
      <c r="B273" s="2">
        <f>RSI!B273</f>
        <v>117.1956</v>
      </c>
      <c r="C273" s="2">
        <f>RSI!I273</f>
        <v>47.434205530253038</v>
      </c>
      <c r="D273" s="2">
        <f>MACD!E273</f>
        <v>0.82094253765166059</v>
      </c>
      <c r="E273" s="2">
        <f>MACD!F273</f>
        <v>0.11212313953543451</v>
      </c>
      <c r="F273" s="2">
        <f>'Moving Avg'!D273</f>
        <v>120.21396</v>
      </c>
      <c r="G273" s="2">
        <f>'Moving Avg'!F273</f>
        <v>119.53056500000002</v>
      </c>
      <c r="H273" s="2">
        <f>'Moving Avg'!G273</f>
        <v>115.66649400000006</v>
      </c>
      <c r="I273" s="2">
        <f>'Moving Avg'!H273</f>
        <v>121.95189800000024</v>
      </c>
      <c r="J273" s="6" t="str">
        <f>OBV!F273</f>
        <v>BULLISH</v>
      </c>
      <c r="K273" s="6" t="str">
        <f>OBV!G273</f>
        <v>NEUTRAL</v>
      </c>
      <c r="L273" s="6" t="str">
        <f>OBV!H273</f>
        <v>BULLISH DIVERGENCE</v>
      </c>
      <c r="M273" s="8">
        <f t="shared" si="40"/>
        <v>25</v>
      </c>
      <c r="N273" s="8">
        <f t="shared" si="41"/>
        <v>0</v>
      </c>
      <c r="O273" s="8">
        <f t="shared" si="42"/>
        <v>0</v>
      </c>
      <c r="P273" s="8">
        <f t="shared" si="43"/>
        <v>66.5</v>
      </c>
      <c r="Q273" s="9">
        <f t="shared" si="44"/>
        <v>18.725000000000001</v>
      </c>
      <c r="R273" s="9">
        <f t="shared" si="45"/>
        <v>21.625</v>
      </c>
      <c r="S273" s="9">
        <f t="shared" si="46"/>
        <v>33.674999999999997</v>
      </c>
      <c r="T273" s="9">
        <f t="shared" si="47"/>
        <v>22.875</v>
      </c>
      <c r="U273" s="8">
        <f t="shared" si="48"/>
        <v>24.675000000000001</v>
      </c>
      <c r="V273" s="8">
        <f t="shared" si="49"/>
        <v>24.225000000000001</v>
      </c>
    </row>
    <row r="274" spans="1:22" ht="13.5" x14ac:dyDescent="0.25">
      <c r="A274" s="3">
        <f>RSI!A274</f>
        <v>42405</v>
      </c>
      <c r="B274" s="2">
        <f>RSI!B274</f>
        <v>118.5617</v>
      </c>
      <c r="C274" s="2">
        <f>RSI!I274</f>
        <v>51.501254835212563</v>
      </c>
      <c r="D274" s="2">
        <f>MACD!E274</f>
        <v>0.41084503284022844</v>
      </c>
      <c r="E274" s="2">
        <f>MACD!F274</f>
        <v>0.17186751819639332</v>
      </c>
      <c r="F274" s="2">
        <f>'Moving Avg'!D274</f>
        <v>119.62438</v>
      </c>
      <c r="G274" s="2">
        <f>'Moving Avg'!F274</f>
        <v>119.53416000000001</v>
      </c>
      <c r="H274" s="2">
        <f>'Moving Avg'!G274</f>
        <v>115.71107000000005</v>
      </c>
      <c r="I274" s="2">
        <f>'Moving Avg'!H274</f>
        <v>121.92042500000021</v>
      </c>
      <c r="J274" s="6" t="str">
        <f>OBV!F274</f>
        <v>BEARISH</v>
      </c>
      <c r="K274" s="6" t="str">
        <f>OBV!G274</f>
        <v>WEAK</v>
      </c>
      <c r="L274" s="6" t="str">
        <f>OBV!H274</f>
        <v>CONFIRMED BEARISH</v>
      </c>
      <c r="M274" s="8">
        <f t="shared" si="40"/>
        <v>25</v>
      </c>
      <c r="N274" s="8">
        <f t="shared" si="41"/>
        <v>0</v>
      </c>
      <c r="O274" s="8">
        <f t="shared" si="42"/>
        <v>0</v>
      </c>
      <c r="P274" s="8">
        <f t="shared" si="43"/>
        <v>0</v>
      </c>
      <c r="Q274" s="9">
        <f t="shared" si="44"/>
        <v>8.75</v>
      </c>
      <c r="R274" s="9">
        <f t="shared" si="45"/>
        <v>5</v>
      </c>
      <c r="S274" s="9">
        <f t="shared" si="46"/>
        <v>3.75</v>
      </c>
      <c r="T274" s="9">
        <f t="shared" si="47"/>
        <v>6.25</v>
      </c>
      <c r="U274" s="8">
        <f t="shared" si="48"/>
        <v>5.833333333333333</v>
      </c>
      <c r="V274" s="8">
        <f t="shared" si="49"/>
        <v>5.9375</v>
      </c>
    </row>
    <row r="275" spans="1:22" ht="13.5" x14ac:dyDescent="0.25">
      <c r="A275" s="3">
        <f>RSI!A275</f>
        <v>42408</v>
      </c>
      <c r="B275" s="2">
        <f>RSI!B275</f>
        <v>115.7577</v>
      </c>
      <c r="C275" s="2">
        <f>RSI!I275</f>
        <v>43.979684580050559</v>
      </c>
      <c r="D275" s="2">
        <f>MACD!E275</f>
        <v>0.16925074806954399</v>
      </c>
      <c r="E275" s="2">
        <f>MACD!F275</f>
        <v>0.17134416417102347</v>
      </c>
      <c r="F275" s="2">
        <f>'Moving Avg'!D275</f>
        <v>118.47544000000001</v>
      </c>
      <c r="G275" s="2">
        <f>'Moving Avg'!F275</f>
        <v>119.39755500000004</v>
      </c>
      <c r="H275" s="2">
        <f>'Moving Avg'!G275</f>
        <v>115.69956600000005</v>
      </c>
      <c r="I275" s="2">
        <f>'Moving Avg'!H275</f>
        <v>121.8717575000002</v>
      </c>
      <c r="J275" s="6" t="str">
        <f>OBV!F275</f>
        <v>BEARISH</v>
      </c>
      <c r="K275" s="6" t="str">
        <f>OBV!G275</f>
        <v>NEUTRAL</v>
      </c>
      <c r="L275" s="6" t="str">
        <f>OBV!H275</f>
        <v>CONFIRMED BEARISH</v>
      </c>
      <c r="M275" s="8">
        <f t="shared" si="40"/>
        <v>25</v>
      </c>
      <c r="N275" s="8">
        <f t="shared" si="41"/>
        <v>45</v>
      </c>
      <c r="O275" s="8">
        <f t="shared" si="42"/>
        <v>0</v>
      </c>
      <c r="P275" s="8">
        <f t="shared" si="43"/>
        <v>16.5</v>
      </c>
      <c r="Q275" s="9">
        <f t="shared" si="44"/>
        <v>26.975000000000001</v>
      </c>
      <c r="R275" s="9">
        <f t="shared" si="45"/>
        <v>18.125</v>
      </c>
      <c r="S275" s="9">
        <f t="shared" si="46"/>
        <v>17.925000000000001</v>
      </c>
      <c r="T275" s="9">
        <f t="shared" si="47"/>
        <v>21.625</v>
      </c>
      <c r="U275" s="8">
        <f t="shared" si="48"/>
        <v>21.008333333333336</v>
      </c>
      <c r="V275" s="8">
        <f t="shared" si="49"/>
        <v>21.162500000000001</v>
      </c>
    </row>
    <row r="276" spans="1:22" ht="13.5" x14ac:dyDescent="0.25">
      <c r="A276" s="3">
        <f>RSI!A276</f>
        <v>42409</v>
      </c>
      <c r="B276" s="2">
        <f>RSI!B276</f>
        <v>116.1172</v>
      </c>
      <c r="C276" s="2">
        <f>RSI!I276</f>
        <v>45.087000243197345</v>
      </c>
      <c r="D276" s="2">
        <f>MACD!E276</f>
        <v>5.1782282815381109E-2</v>
      </c>
      <c r="E276" s="2">
        <f>MACD!F276</f>
        <v>0.147431787899895</v>
      </c>
      <c r="F276" s="2">
        <f>'Moving Avg'!D276</f>
        <v>117.25316000000001</v>
      </c>
      <c r="G276" s="2">
        <f>'Moving Avg'!F276</f>
        <v>119.10349000000004</v>
      </c>
      <c r="H276" s="2">
        <f>'Moving Avg'!G276</f>
        <v>115.69525200000004</v>
      </c>
      <c r="I276" s="2">
        <f>'Moving Avg'!H276</f>
        <v>121.8230535000002</v>
      </c>
      <c r="J276" s="6" t="str">
        <f>OBV!F276</f>
        <v>BULLISH</v>
      </c>
      <c r="K276" s="6" t="str">
        <f>OBV!G276</f>
        <v>NEUTRAL</v>
      </c>
      <c r="L276" s="6" t="str">
        <f>OBV!H276</f>
        <v>BULLISH DIVERGENCE</v>
      </c>
      <c r="M276" s="8">
        <f t="shared" si="40"/>
        <v>25</v>
      </c>
      <c r="N276" s="8">
        <f t="shared" si="41"/>
        <v>100</v>
      </c>
      <c r="O276" s="8">
        <f t="shared" si="42"/>
        <v>0</v>
      </c>
      <c r="P276" s="8">
        <f t="shared" si="43"/>
        <v>66.5</v>
      </c>
      <c r="Q276" s="9">
        <f t="shared" si="44"/>
        <v>53.725000000000001</v>
      </c>
      <c r="R276" s="9">
        <f t="shared" si="45"/>
        <v>41.625</v>
      </c>
      <c r="S276" s="9">
        <f t="shared" si="46"/>
        <v>48.674999999999997</v>
      </c>
      <c r="T276" s="9">
        <f t="shared" si="47"/>
        <v>47.875</v>
      </c>
      <c r="U276" s="8">
        <f t="shared" si="48"/>
        <v>48.008333333333326</v>
      </c>
      <c r="V276" s="8">
        <f t="shared" si="49"/>
        <v>47.974999999999994</v>
      </c>
    </row>
    <row r="277" spans="1:22" ht="13.5" x14ac:dyDescent="0.25">
      <c r="A277" s="3">
        <f>RSI!A277</f>
        <v>42410</v>
      </c>
      <c r="B277" s="2">
        <f>RSI!B277</f>
        <v>116.1172</v>
      </c>
      <c r="C277" s="2">
        <f>RSI!I277</f>
        <v>45.087000243197345</v>
      </c>
      <c r="D277" s="2">
        <f>MACD!E277</f>
        <v>0.29508610880921538</v>
      </c>
      <c r="E277" s="2">
        <f>MACD!F277</f>
        <v>0.17696265208175907</v>
      </c>
      <c r="F277" s="2">
        <f>'Moving Avg'!D277</f>
        <v>116.74988</v>
      </c>
      <c r="G277" s="2">
        <f>'Moving Avg'!F277</f>
        <v>118.80942500000003</v>
      </c>
      <c r="H277" s="2">
        <f>'Moving Avg'!G277</f>
        <v>115.75996200000003</v>
      </c>
      <c r="I277" s="2">
        <f>'Moving Avg'!H277</f>
        <v>121.76877700000018</v>
      </c>
      <c r="J277" s="6" t="str">
        <f>OBV!F277</f>
        <v>BULLISH</v>
      </c>
      <c r="K277" s="6" t="str">
        <f>OBV!G277</f>
        <v>NEUTRAL</v>
      </c>
      <c r="L277" s="6" t="str">
        <f>OBV!H277</f>
        <v>BULLISH DIVERGENCE</v>
      </c>
      <c r="M277" s="8">
        <f t="shared" si="40"/>
        <v>25</v>
      </c>
      <c r="N277" s="8">
        <f t="shared" si="41"/>
        <v>0</v>
      </c>
      <c r="O277" s="8">
        <f t="shared" si="42"/>
        <v>0</v>
      </c>
      <c r="P277" s="8">
        <f t="shared" si="43"/>
        <v>66.5</v>
      </c>
      <c r="Q277" s="9">
        <f t="shared" si="44"/>
        <v>18.725000000000001</v>
      </c>
      <c r="R277" s="9">
        <f t="shared" si="45"/>
        <v>21.625</v>
      </c>
      <c r="S277" s="9">
        <f t="shared" si="46"/>
        <v>33.674999999999997</v>
      </c>
      <c r="T277" s="9">
        <f t="shared" si="47"/>
        <v>22.875</v>
      </c>
      <c r="U277" s="8">
        <f t="shared" si="48"/>
        <v>24.675000000000001</v>
      </c>
      <c r="V277" s="8">
        <f t="shared" si="49"/>
        <v>24.225000000000001</v>
      </c>
    </row>
    <row r="278" spans="1:22" ht="13.5" x14ac:dyDescent="0.25">
      <c r="A278" s="3">
        <f>RSI!A278</f>
        <v>42411</v>
      </c>
      <c r="B278" s="2">
        <f>RSI!B278</f>
        <v>118.6264</v>
      </c>
      <c r="C278" s="2">
        <f>RSI!I278</f>
        <v>52.66138243633835</v>
      </c>
      <c r="D278" s="2">
        <f>MACD!E278</f>
        <v>0.32515621625387325</v>
      </c>
      <c r="E278" s="2">
        <f>MACD!F278</f>
        <v>0.20660136491618192</v>
      </c>
      <c r="F278" s="2">
        <f>'Moving Avg'!D278</f>
        <v>117.03604</v>
      </c>
      <c r="G278" s="2">
        <f>'Moving Avg'!F278</f>
        <v>118.66526500000002</v>
      </c>
      <c r="H278" s="2">
        <f>'Moving Avg'!G278</f>
        <v>115.87485600000004</v>
      </c>
      <c r="I278" s="2">
        <f>'Moving Avg'!H278</f>
        <v>121.7271875000002</v>
      </c>
      <c r="J278" s="6" t="str">
        <f>OBV!F278</f>
        <v>BULLISH</v>
      </c>
      <c r="K278" s="6" t="str">
        <f>OBV!G278</f>
        <v>NEUTRAL</v>
      </c>
      <c r="L278" s="6" t="str">
        <f>OBV!H278</f>
        <v>CONFIRMED BULLISH</v>
      </c>
      <c r="M278" s="8">
        <f t="shared" si="40"/>
        <v>25</v>
      </c>
      <c r="N278" s="8">
        <f t="shared" si="41"/>
        <v>0</v>
      </c>
      <c r="O278" s="8">
        <f t="shared" si="42"/>
        <v>0</v>
      </c>
      <c r="P278" s="8">
        <f t="shared" si="43"/>
        <v>83.5</v>
      </c>
      <c r="Q278" s="9">
        <f t="shared" si="44"/>
        <v>21.274999999999999</v>
      </c>
      <c r="R278" s="9">
        <f t="shared" si="45"/>
        <v>25.875</v>
      </c>
      <c r="S278" s="9">
        <f t="shared" si="46"/>
        <v>41.325000000000003</v>
      </c>
      <c r="T278" s="9">
        <f t="shared" si="47"/>
        <v>27.125</v>
      </c>
      <c r="U278" s="8">
        <f t="shared" si="48"/>
        <v>29.491666666666664</v>
      </c>
      <c r="V278" s="8">
        <f t="shared" si="49"/>
        <v>28.9</v>
      </c>
    </row>
    <row r="279" spans="1:22" ht="13.5" x14ac:dyDescent="0.25">
      <c r="A279" s="3">
        <f>RSI!A279</f>
        <v>42412</v>
      </c>
      <c r="B279" s="2">
        <f>RSI!B279</f>
        <v>118.6264</v>
      </c>
      <c r="C279" s="2">
        <f>RSI!I279</f>
        <v>52.66138243633835</v>
      </c>
      <c r="D279" s="2">
        <f>MACD!E279</f>
        <v>0.78755352304094117</v>
      </c>
      <c r="E279" s="2">
        <f>MACD!F279</f>
        <v>0.32279179654113377</v>
      </c>
      <c r="F279" s="2">
        <f>'Moving Avg'!D279</f>
        <v>117.04898</v>
      </c>
      <c r="G279" s="2">
        <f>'Moving Avg'!F279</f>
        <v>118.52110499999999</v>
      </c>
      <c r="H279" s="2">
        <f>'Moving Avg'!G279</f>
        <v>115.98975000000004</v>
      </c>
      <c r="I279" s="2">
        <f>'Moving Avg'!H279</f>
        <v>121.68545700000018</v>
      </c>
      <c r="J279" s="6" t="str">
        <f>OBV!F279</f>
        <v>BEARISH</v>
      </c>
      <c r="K279" s="6" t="str">
        <f>OBV!G279</f>
        <v>NEUTRAL</v>
      </c>
      <c r="L279" s="6" t="str">
        <f>OBV!H279</f>
        <v>BEARISH DIVERGENCE</v>
      </c>
      <c r="M279" s="8">
        <f t="shared" si="40"/>
        <v>25</v>
      </c>
      <c r="N279" s="8">
        <f t="shared" si="41"/>
        <v>0</v>
      </c>
      <c r="O279" s="8">
        <f t="shared" si="42"/>
        <v>0</v>
      </c>
      <c r="P279" s="8">
        <f t="shared" si="43"/>
        <v>16.5</v>
      </c>
      <c r="Q279" s="9">
        <f t="shared" si="44"/>
        <v>11.225</v>
      </c>
      <c r="R279" s="9">
        <f t="shared" si="45"/>
        <v>9.125</v>
      </c>
      <c r="S279" s="9">
        <f t="shared" si="46"/>
        <v>11.175000000000001</v>
      </c>
      <c r="T279" s="9">
        <f t="shared" si="47"/>
        <v>10.375</v>
      </c>
      <c r="U279" s="8">
        <f t="shared" si="48"/>
        <v>10.508333333333335</v>
      </c>
      <c r="V279" s="8">
        <f t="shared" si="49"/>
        <v>10.475000000000001</v>
      </c>
    </row>
    <row r="280" spans="1:22" ht="13.5" x14ac:dyDescent="0.25">
      <c r="A280" s="3">
        <f>RSI!A280</f>
        <v>42415</v>
      </c>
      <c r="B280" s="2">
        <f>RSI!B280</f>
        <v>118.6264</v>
      </c>
      <c r="C280" s="2">
        <f>RSI!I280</f>
        <v>52.66138243633835</v>
      </c>
      <c r="D280" s="2">
        <f>MACD!E280</f>
        <v>1.1726049340787768</v>
      </c>
      <c r="E280" s="2">
        <f>MACD!F280</f>
        <v>0.49275442404866243</v>
      </c>
      <c r="F280" s="2">
        <f>'Moving Avg'!D280</f>
        <v>117.62272</v>
      </c>
      <c r="G280" s="2">
        <f>'Moving Avg'!F280</f>
        <v>118.37694500000001</v>
      </c>
      <c r="H280" s="2">
        <f>'Moving Avg'!G280</f>
        <v>116.10464400000005</v>
      </c>
      <c r="I280" s="2">
        <f>'Moving Avg'!H280</f>
        <v>121.65917500000019</v>
      </c>
      <c r="J280" s="6" t="str">
        <f>OBV!F280</f>
        <v>BULLISH</v>
      </c>
      <c r="K280" s="6" t="str">
        <f>OBV!G280</f>
        <v>NEUTRAL</v>
      </c>
      <c r="L280" s="6" t="str">
        <f>OBV!H280</f>
        <v>CONFIRMED BULLISH</v>
      </c>
      <c r="M280" s="8">
        <f t="shared" si="40"/>
        <v>25</v>
      </c>
      <c r="N280" s="8">
        <f t="shared" si="41"/>
        <v>0</v>
      </c>
      <c r="O280" s="8">
        <f t="shared" si="42"/>
        <v>0</v>
      </c>
      <c r="P280" s="8">
        <f t="shared" si="43"/>
        <v>83.5</v>
      </c>
      <c r="Q280" s="9">
        <f t="shared" si="44"/>
        <v>21.274999999999999</v>
      </c>
      <c r="R280" s="9">
        <f t="shared" si="45"/>
        <v>25.875</v>
      </c>
      <c r="S280" s="9">
        <f t="shared" si="46"/>
        <v>41.325000000000003</v>
      </c>
      <c r="T280" s="9">
        <f t="shared" si="47"/>
        <v>27.125</v>
      </c>
      <c r="U280" s="8">
        <f t="shared" si="48"/>
        <v>29.491666666666664</v>
      </c>
      <c r="V280" s="8">
        <f t="shared" si="49"/>
        <v>28.9</v>
      </c>
    </row>
    <row r="281" spans="1:22" ht="13.5" x14ac:dyDescent="0.25">
      <c r="A281" s="3">
        <f>RSI!A281</f>
        <v>42416</v>
      </c>
      <c r="B281" s="2">
        <f>RSI!B281</f>
        <v>118.9859</v>
      </c>
      <c r="C281" s="2">
        <f>RSI!I281</f>
        <v>53.801674103428333</v>
      </c>
      <c r="D281" s="2">
        <f>MACD!E281</f>
        <v>1.5787887468966915</v>
      </c>
      <c r="E281" s="2">
        <f>MACD!F281</f>
        <v>0.70996128861826824</v>
      </c>
      <c r="F281" s="2">
        <f>'Moving Avg'!D281</f>
        <v>118.19646</v>
      </c>
      <c r="G281" s="2">
        <f>'Moving Avg'!F281</f>
        <v>118.25147999999999</v>
      </c>
      <c r="H281" s="2">
        <f>'Moving Avg'!G281</f>
        <v>116.22672800000004</v>
      </c>
      <c r="I281" s="2">
        <f>'Moving Avg'!H281</f>
        <v>121.63017600000019</v>
      </c>
      <c r="J281" s="6" t="str">
        <f>OBV!F281</f>
        <v>BULLISH</v>
      </c>
      <c r="K281" s="6" t="str">
        <f>OBV!G281</f>
        <v>NEUTRAL</v>
      </c>
      <c r="L281" s="6" t="str">
        <f>OBV!H281</f>
        <v>CONFIRMED BULLISH</v>
      </c>
      <c r="M281" s="8">
        <f t="shared" si="40"/>
        <v>25</v>
      </c>
      <c r="N281" s="8">
        <f t="shared" si="41"/>
        <v>0</v>
      </c>
      <c r="O281" s="8">
        <f t="shared" si="42"/>
        <v>0</v>
      </c>
      <c r="P281" s="8">
        <f t="shared" si="43"/>
        <v>83.5</v>
      </c>
      <c r="Q281" s="9">
        <f t="shared" si="44"/>
        <v>21.274999999999999</v>
      </c>
      <c r="R281" s="9">
        <f t="shared" si="45"/>
        <v>25.875</v>
      </c>
      <c r="S281" s="9">
        <f t="shared" si="46"/>
        <v>41.325000000000003</v>
      </c>
      <c r="T281" s="9">
        <f t="shared" si="47"/>
        <v>27.125</v>
      </c>
      <c r="U281" s="8">
        <f t="shared" si="48"/>
        <v>29.491666666666664</v>
      </c>
      <c r="V281" s="8">
        <f t="shared" si="49"/>
        <v>28.9</v>
      </c>
    </row>
    <row r="282" spans="1:22" ht="13.5" x14ac:dyDescent="0.25">
      <c r="A282" s="3">
        <f>RSI!A282</f>
        <v>42417</v>
      </c>
      <c r="B282" s="2">
        <f>RSI!B282</f>
        <v>116.1172</v>
      </c>
      <c r="C282" s="2">
        <f>RSI!I282</f>
        <v>44.5746924502075</v>
      </c>
      <c r="D282" s="2">
        <f>MACD!E282</f>
        <v>1.5754052527010884</v>
      </c>
      <c r="E282" s="2">
        <f>MACD!F282</f>
        <v>0.88305008143483232</v>
      </c>
      <c r="F282" s="2">
        <f>'Moving Avg'!D282</f>
        <v>118.19646</v>
      </c>
      <c r="G282" s="2">
        <f>'Moving Avg'!F282</f>
        <v>118.16448500000001</v>
      </c>
      <c r="H282" s="2">
        <f>'Moving Avg'!G282</f>
        <v>116.31300800000002</v>
      </c>
      <c r="I282" s="2">
        <f>'Moving Avg'!H282</f>
        <v>121.59000750000017</v>
      </c>
      <c r="J282" s="6" t="str">
        <f>OBV!F282</f>
        <v>BEARISH</v>
      </c>
      <c r="K282" s="6" t="str">
        <f>OBV!G282</f>
        <v>NEUTRAL</v>
      </c>
      <c r="L282" s="6" t="str">
        <f>OBV!H282</f>
        <v>NEUTRAL</v>
      </c>
      <c r="M282" s="8">
        <f t="shared" si="40"/>
        <v>25</v>
      </c>
      <c r="N282" s="8">
        <f t="shared" si="41"/>
        <v>0</v>
      </c>
      <c r="O282" s="8">
        <f t="shared" si="42"/>
        <v>0</v>
      </c>
      <c r="P282" s="8">
        <f t="shared" si="43"/>
        <v>16.5</v>
      </c>
      <c r="Q282" s="9">
        <f t="shared" si="44"/>
        <v>11.225</v>
      </c>
      <c r="R282" s="9">
        <f t="shared" si="45"/>
        <v>9.125</v>
      </c>
      <c r="S282" s="9">
        <f t="shared" si="46"/>
        <v>11.175000000000001</v>
      </c>
      <c r="T282" s="9">
        <f t="shared" si="47"/>
        <v>10.375</v>
      </c>
      <c r="U282" s="8">
        <f t="shared" si="48"/>
        <v>10.508333333333335</v>
      </c>
      <c r="V282" s="8">
        <f t="shared" si="49"/>
        <v>10.475000000000001</v>
      </c>
    </row>
    <row r="283" spans="1:22" ht="13.5" x14ac:dyDescent="0.25">
      <c r="A283" s="3">
        <f>RSI!A283</f>
        <v>42418</v>
      </c>
      <c r="B283" s="2">
        <f>RSI!B283</f>
        <v>118.6336</v>
      </c>
      <c r="C283" s="2">
        <f>RSI!I283</f>
        <v>52.302230690129619</v>
      </c>
      <c r="D283" s="2">
        <f>MACD!E283</f>
        <v>1.175847184568326</v>
      </c>
      <c r="E283" s="2">
        <f>MACD!F283</f>
        <v>0.94160950206153116</v>
      </c>
      <c r="F283" s="2">
        <f>'Moving Avg'!D283</f>
        <v>118.1979</v>
      </c>
      <c r="G283" s="2">
        <f>'Moving Avg'!F283</f>
        <v>118.16448500000001</v>
      </c>
      <c r="H283" s="2">
        <f>'Moving Avg'!G283</f>
        <v>116.49563200000003</v>
      </c>
      <c r="I283" s="2">
        <f>'Moving Avg'!H283</f>
        <v>121.56242100000017</v>
      </c>
      <c r="J283" s="6" t="str">
        <f>OBV!F283</f>
        <v>BULLISH</v>
      </c>
      <c r="K283" s="6" t="str">
        <f>OBV!G283</f>
        <v>STRONG</v>
      </c>
      <c r="L283" s="6" t="str">
        <f>OBV!H283</f>
        <v>CONFIRMED BULLISH</v>
      </c>
      <c r="M283" s="8">
        <f t="shared" si="40"/>
        <v>25</v>
      </c>
      <c r="N283" s="8">
        <f t="shared" si="41"/>
        <v>0</v>
      </c>
      <c r="O283" s="8">
        <f t="shared" si="42"/>
        <v>0</v>
      </c>
      <c r="P283" s="8">
        <f t="shared" si="43"/>
        <v>100</v>
      </c>
      <c r="Q283" s="9">
        <f t="shared" si="44"/>
        <v>23.75</v>
      </c>
      <c r="R283" s="9">
        <f t="shared" si="45"/>
        <v>30</v>
      </c>
      <c r="S283" s="9">
        <f t="shared" si="46"/>
        <v>48.75</v>
      </c>
      <c r="T283" s="9">
        <f t="shared" si="47"/>
        <v>31.25</v>
      </c>
      <c r="U283" s="8">
        <f t="shared" si="48"/>
        <v>34.166666666666664</v>
      </c>
      <c r="V283" s="8">
        <f t="shared" si="49"/>
        <v>33.4375</v>
      </c>
    </row>
    <row r="284" spans="1:22" ht="13.5" x14ac:dyDescent="0.25">
      <c r="A284" s="3">
        <f>RSI!A284</f>
        <v>42419</v>
      </c>
      <c r="B284" s="2">
        <f>RSI!B284</f>
        <v>118.7055</v>
      </c>
      <c r="C284" s="2">
        <f>RSI!I284</f>
        <v>52.505984546711673</v>
      </c>
      <c r="D284" s="2">
        <f>MACD!E284</f>
        <v>1.0378589866344754</v>
      </c>
      <c r="E284" s="2">
        <f>MACD!F284</f>
        <v>0.96085939897612005</v>
      </c>
      <c r="F284" s="2">
        <f>'Moving Avg'!D284</f>
        <v>118.21372000000001</v>
      </c>
      <c r="G284" s="2">
        <f>'Moving Avg'!F284</f>
        <v>118.275925</v>
      </c>
      <c r="H284" s="2">
        <f>'Moving Avg'!G284</f>
        <v>116.67969400000001</v>
      </c>
      <c r="I284" s="2">
        <f>'Moving Avg'!H284</f>
        <v>121.53343050000016</v>
      </c>
      <c r="J284" s="6" t="str">
        <f>OBV!F284</f>
        <v>BULLISH</v>
      </c>
      <c r="K284" s="6" t="str">
        <f>OBV!G284</f>
        <v>STRONG</v>
      </c>
      <c r="L284" s="6" t="str">
        <f>OBV!H284</f>
        <v>CONFIRMED BULLISH</v>
      </c>
      <c r="M284" s="8">
        <f t="shared" si="40"/>
        <v>25</v>
      </c>
      <c r="N284" s="8">
        <f t="shared" si="41"/>
        <v>0</v>
      </c>
      <c r="O284" s="8">
        <f t="shared" si="42"/>
        <v>0</v>
      </c>
      <c r="P284" s="8">
        <f t="shared" si="43"/>
        <v>100</v>
      </c>
      <c r="Q284" s="9">
        <f t="shared" si="44"/>
        <v>23.75</v>
      </c>
      <c r="R284" s="9">
        <f t="shared" si="45"/>
        <v>30</v>
      </c>
      <c r="S284" s="9">
        <f t="shared" si="46"/>
        <v>48.75</v>
      </c>
      <c r="T284" s="9">
        <f t="shared" si="47"/>
        <v>31.25</v>
      </c>
      <c r="U284" s="8">
        <f t="shared" si="48"/>
        <v>34.166666666666664</v>
      </c>
      <c r="V284" s="8">
        <f t="shared" si="49"/>
        <v>33.4375</v>
      </c>
    </row>
    <row r="285" spans="1:22" ht="13.5" x14ac:dyDescent="0.25">
      <c r="A285" s="3">
        <f>RSI!A285</f>
        <v>42422</v>
      </c>
      <c r="B285" s="2">
        <f>RSI!B285</f>
        <v>116.47669999999999</v>
      </c>
      <c r="C285" s="2">
        <f>RSI!I285</f>
        <v>45.95287604658396</v>
      </c>
      <c r="D285" s="2">
        <f>MACD!E285</f>
        <v>0.64999405678163669</v>
      </c>
      <c r="E285" s="2">
        <f>MACD!F285</f>
        <v>0.89868633053722347</v>
      </c>
      <c r="F285" s="2">
        <f>'Moving Avg'!D285</f>
        <v>117.78377999999998</v>
      </c>
      <c r="G285" s="2">
        <f>'Moving Avg'!F285</f>
        <v>118.30828000000001</v>
      </c>
      <c r="H285" s="2">
        <f>'Moving Avg'!G285</f>
        <v>116.77316400000001</v>
      </c>
      <c r="I285" s="2">
        <f>'Moving Avg'!H285</f>
        <v>121.49505950000015</v>
      </c>
      <c r="J285" s="6" t="str">
        <f>OBV!F285</f>
        <v>BULLISH</v>
      </c>
      <c r="K285" s="6" t="str">
        <f>OBV!G285</f>
        <v>STRONG</v>
      </c>
      <c r="L285" s="6" t="str">
        <f>OBV!H285</f>
        <v>BULLISH DIVERGENCE</v>
      </c>
      <c r="M285" s="8">
        <f t="shared" si="40"/>
        <v>25</v>
      </c>
      <c r="N285" s="8">
        <f t="shared" si="41"/>
        <v>100</v>
      </c>
      <c r="O285" s="8">
        <f t="shared" si="42"/>
        <v>0</v>
      </c>
      <c r="P285" s="8">
        <f t="shared" si="43"/>
        <v>83</v>
      </c>
      <c r="Q285" s="9">
        <f t="shared" si="44"/>
        <v>56.2</v>
      </c>
      <c r="R285" s="9">
        <f t="shared" si="45"/>
        <v>45.75</v>
      </c>
      <c r="S285" s="9">
        <f t="shared" si="46"/>
        <v>56.1</v>
      </c>
      <c r="T285" s="9">
        <f t="shared" si="47"/>
        <v>52</v>
      </c>
      <c r="U285" s="8">
        <f t="shared" si="48"/>
        <v>52.683333333333337</v>
      </c>
      <c r="V285" s="8">
        <f t="shared" si="49"/>
        <v>52.512500000000003</v>
      </c>
    </row>
    <row r="286" spans="1:22" ht="13.5" x14ac:dyDescent="0.25">
      <c r="A286" s="3">
        <f>RSI!A286</f>
        <v>42423</v>
      </c>
      <c r="B286" s="2">
        <f>RSI!B286</f>
        <v>116.4838</v>
      </c>
      <c r="C286" s="2">
        <f>RSI!I286</f>
        <v>45.976007193347172</v>
      </c>
      <c r="D286" s="2">
        <f>MACD!E286</f>
        <v>0.38529197149200911</v>
      </c>
      <c r="E286" s="2">
        <f>MACD!F286</f>
        <v>0.79600745872818068</v>
      </c>
      <c r="F286" s="2">
        <f>'Moving Avg'!D286</f>
        <v>117.28335999999999</v>
      </c>
      <c r="G286" s="2">
        <f>'Moving Avg'!F286</f>
        <v>118.30863500000001</v>
      </c>
      <c r="H286" s="2">
        <f>'Moving Avg'!G286</f>
        <v>116.91279200000001</v>
      </c>
      <c r="I286" s="2">
        <f>'Moving Avg'!H286</f>
        <v>121.45672400000018</v>
      </c>
      <c r="J286" s="6" t="str">
        <f>OBV!F286</f>
        <v>BULLISH</v>
      </c>
      <c r="K286" s="6" t="str">
        <f>OBV!G286</f>
        <v>STRONG</v>
      </c>
      <c r="L286" s="6" t="str">
        <f>OBV!H286</f>
        <v>BULLISH DIVERGENCE</v>
      </c>
      <c r="M286" s="8">
        <f t="shared" si="40"/>
        <v>25</v>
      </c>
      <c r="N286" s="8">
        <f t="shared" si="41"/>
        <v>100</v>
      </c>
      <c r="O286" s="8">
        <f t="shared" si="42"/>
        <v>0</v>
      </c>
      <c r="P286" s="8">
        <f t="shared" si="43"/>
        <v>83</v>
      </c>
      <c r="Q286" s="9">
        <f t="shared" si="44"/>
        <v>56.2</v>
      </c>
      <c r="R286" s="9">
        <f t="shared" si="45"/>
        <v>45.75</v>
      </c>
      <c r="S286" s="9">
        <f t="shared" si="46"/>
        <v>56.1</v>
      </c>
      <c r="T286" s="9">
        <f t="shared" si="47"/>
        <v>52</v>
      </c>
      <c r="U286" s="8">
        <f t="shared" si="48"/>
        <v>52.683333333333337</v>
      </c>
      <c r="V286" s="8">
        <f t="shared" si="49"/>
        <v>52.512500000000003</v>
      </c>
    </row>
    <row r="287" spans="1:22" ht="13.5" x14ac:dyDescent="0.25">
      <c r="A287" s="3">
        <f>RSI!A287</f>
        <v>42424</v>
      </c>
      <c r="B287" s="2">
        <f>RSI!B287</f>
        <v>116.4838</v>
      </c>
      <c r="C287" s="2">
        <f>RSI!I287</f>
        <v>45.976007193347165</v>
      </c>
      <c r="D287" s="2">
        <f>MACD!E287</f>
        <v>0.16933572835634436</v>
      </c>
      <c r="E287" s="2">
        <f>MACD!F287</f>
        <v>0.67067311265381346</v>
      </c>
      <c r="F287" s="2">
        <f>'Moving Avg'!D287</f>
        <v>117.35667999999998</v>
      </c>
      <c r="G287" s="2">
        <f>'Moving Avg'!F287</f>
        <v>118.201145</v>
      </c>
      <c r="H287" s="2">
        <f>'Moving Avg'!G287</f>
        <v>117.01359400000001</v>
      </c>
      <c r="I287" s="2">
        <f>'Moving Avg'!H287</f>
        <v>121.41380350000017</v>
      </c>
      <c r="J287" s="6" t="str">
        <f>OBV!F287</f>
        <v>BULLISH</v>
      </c>
      <c r="K287" s="6" t="str">
        <f>OBV!G287</f>
        <v>STRONG</v>
      </c>
      <c r="L287" s="6" t="str">
        <f>OBV!H287</f>
        <v>CONFIRMED BULLISH</v>
      </c>
      <c r="M287" s="8">
        <f t="shared" si="40"/>
        <v>25</v>
      </c>
      <c r="N287" s="8">
        <f t="shared" si="41"/>
        <v>100</v>
      </c>
      <c r="O287" s="8">
        <f t="shared" si="42"/>
        <v>0</v>
      </c>
      <c r="P287" s="8">
        <f t="shared" si="43"/>
        <v>100</v>
      </c>
      <c r="Q287" s="9">
        <f t="shared" si="44"/>
        <v>58.75</v>
      </c>
      <c r="R287" s="9">
        <f t="shared" si="45"/>
        <v>50</v>
      </c>
      <c r="S287" s="9">
        <f t="shared" si="46"/>
        <v>63.75</v>
      </c>
      <c r="T287" s="9">
        <f t="shared" si="47"/>
        <v>56.25</v>
      </c>
      <c r="U287" s="8">
        <f t="shared" si="48"/>
        <v>57.5</v>
      </c>
      <c r="V287" s="8">
        <f t="shared" si="49"/>
        <v>57.1875</v>
      </c>
    </row>
    <row r="288" spans="1:22" ht="13.5" x14ac:dyDescent="0.25">
      <c r="A288" s="3">
        <f>RSI!A288</f>
        <v>42425</v>
      </c>
      <c r="B288" s="2">
        <f>RSI!B288</f>
        <v>118.7055</v>
      </c>
      <c r="C288" s="2">
        <f>RSI!I288</f>
        <v>53.238843447718615</v>
      </c>
      <c r="D288" s="2">
        <f>MACD!E288</f>
        <v>0.21549211076167296</v>
      </c>
      <c r="E288" s="2">
        <f>MACD!F288</f>
        <v>0.57963691227538539</v>
      </c>
      <c r="F288" s="2">
        <f>'Moving Avg'!D288</f>
        <v>117.37106000000001</v>
      </c>
      <c r="G288" s="2">
        <f>'Moving Avg'!F288</f>
        <v>118.20474000000002</v>
      </c>
      <c r="H288" s="2">
        <f>'Moving Avg'!G288</f>
        <v>117.14444999999999</v>
      </c>
      <c r="I288" s="2">
        <f>'Moving Avg'!H288</f>
        <v>121.38163850000018</v>
      </c>
      <c r="J288" s="6" t="str">
        <f>OBV!F288</f>
        <v>BULLISH</v>
      </c>
      <c r="K288" s="6" t="str">
        <f>OBV!G288</f>
        <v>NEUTRAL</v>
      </c>
      <c r="L288" s="6" t="str">
        <f>OBV!H288</f>
        <v>CONFIRMED BULLISH</v>
      </c>
      <c r="M288" s="8">
        <f t="shared" si="40"/>
        <v>25</v>
      </c>
      <c r="N288" s="8">
        <f t="shared" si="41"/>
        <v>100</v>
      </c>
      <c r="O288" s="8">
        <f t="shared" si="42"/>
        <v>0</v>
      </c>
      <c r="P288" s="8">
        <f t="shared" si="43"/>
        <v>83.5</v>
      </c>
      <c r="Q288" s="9">
        <f t="shared" si="44"/>
        <v>56.274999999999999</v>
      </c>
      <c r="R288" s="9">
        <f t="shared" si="45"/>
        <v>45.875</v>
      </c>
      <c r="S288" s="9">
        <f t="shared" si="46"/>
        <v>56.325000000000003</v>
      </c>
      <c r="T288" s="9">
        <f t="shared" si="47"/>
        <v>52.125</v>
      </c>
      <c r="U288" s="8">
        <f t="shared" si="48"/>
        <v>52.82500000000001</v>
      </c>
      <c r="V288" s="8">
        <f t="shared" si="49"/>
        <v>52.650000000000006</v>
      </c>
    </row>
    <row r="289" spans="1:22" ht="13.5" x14ac:dyDescent="0.25">
      <c r="A289" s="3">
        <f>RSI!A289</f>
        <v>42426</v>
      </c>
      <c r="B289" s="2">
        <f>RSI!B289</f>
        <v>118.914</v>
      </c>
      <c r="C289" s="2">
        <f>RSI!I289</f>
        <v>53.865672469963727</v>
      </c>
      <c r="D289" s="2">
        <f>MACD!E289</f>
        <v>0.23285289913323481</v>
      </c>
      <c r="E289" s="2">
        <f>MACD!F289</f>
        <v>0.51028010964695525</v>
      </c>
      <c r="F289" s="2">
        <f>'Moving Avg'!D289</f>
        <v>117.41276000000001</v>
      </c>
      <c r="G289" s="2">
        <f>'Moving Avg'!F289</f>
        <v>118.07496000000003</v>
      </c>
      <c r="H289" s="2">
        <f>'Moving Avg'!G289</f>
        <v>117.27947599999999</v>
      </c>
      <c r="I289" s="2">
        <f>'Moving Avg'!H289</f>
        <v>121.35108050000017</v>
      </c>
      <c r="J289" s="6" t="str">
        <f>OBV!F289</f>
        <v>BULLISH</v>
      </c>
      <c r="K289" s="6" t="str">
        <f>OBV!G289</f>
        <v>NEUTRAL</v>
      </c>
      <c r="L289" s="6" t="str">
        <f>OBV!H289</f>
        <v>CONFIRMED BULLISH</v>
      </c>
      <c r="M289" s="8">
        <f t="shared" si="40"/>
        <v>25</v>
      </c>
      <c r="N289" s="8">
        <f t="shared" si="41"/>
        <v>100</v>
      </c>
      <c r="O289" s="8">
        <f t="shared" si="42"/>
        <v>0</v>
      </c>
      <c r="P289" s="8">
        <f t="shared" si="43"/>
        <v>83.5</v>
      </c>
      <c r="Q289" s="9">
        <f t="shared" si="44"/>
        <v>56.274999999999999</v>
      </c>
      <c r="R289" s="9">
        <f t="shared" si="45"/>
        <v>45.875</v>
      </c>
      <c r="S289" s="9">
        <f t="shared" si="46"/>
        <v>56.325000000000003</v>
      </c>
      <c r="T289" s="9">
        <f t="shared" si="47"/>
        <v>52.125</v>
      </c>
      <c r="U289" s="8">
        <f t="shared" si="48"/>
        <v>52.82500000000001</v>
      </c>
      <c r="V289" s="8">
        <f t="shared" si="49"/>
        <v>52.650000000000006</v>
      </c>
    </row>
    <row r="290" spans="1:22" ht="13.5" x14ac:dyDescent="0.25">
      <c r="A290" s="3">
        <f>RSI!A290</f>
        <v>42429</v>
      </c>
      <c r="B290" s="2">
        <f>RSI!B290</f>
        <v>118.914</v>
      </c>
      <c r="C290" s="2">
        <f>RSI!I290</f>
        <v>53.865672469963734</v>
      </c>
      <c r="D290" s="2">
        <f>MACD!E290</f>
        <v>0.24052356923479579</v>
      </c>
      <c r="E290" s="2">
        <f>MACD!F290</f>
        <v>0.45632880156452338</v>
      </c>
      <c r="F290" s="2">
        <f>'Moving Avg'!D290</f>
        <v>117.90021999999999</v>
      </c>
      <c r="G290" s="2">
        <f>'Moving Avg'!F290</f>
        <v>117.94554000000001</v>
      </c>
      <c r="H290" s="2">
        <f>'Moving Avg'!G290</f>
        <v>117.41450199999997</v>
      </c>
      <c r="I290" s="2">
        <f>'Moving Avg'!H290</f>
        <v>121.30443950000017</v>
      </c>
      <c r="J290" s="6" t="str">
        <f>OBV!F290</f>
        <v>BULLISH</v>
      </c>
      <c r="K290" s="6" t="str">
        <f>OBV!G290</f>
        <v>NEUTRAL</v>
      </c>
      <c r="L290" s="6" t="str">
        <f>OBV!H290</f>
        <v>CONFIRMED BULLISH</v>
      </c>
      <c r="M290" s="8">
        <f t="shared" si="40"/>
        <v>25</v>
      </c>
      <c r="N290" s="8">
        <f t="shared" si="41"/>
        <v>100</v>
      </c>
      <c r="O290" s="8">
        <f t="shared" si="42"/>
        <v>0</v>
      </c>
      <c r="P290" s="8">
        <f t="shared" si="43"/>
        <v>83.5</v>
      </c>
      <c r="Q290" s="9">
        <f t="shared" si="44"/>
        <v>56.274999999999999</v>
      </c>
      <c r="R290" s="9">
        <f t="shared" si="45"/>
        <v>45.875</v>
      </c>
      <c r="S290" s="9">
        <f t="shared" si="46"/>
        <v>56.325000000000003</v>
      </c>
      <c r="T290" s="9">
        <f t="shared" si="47"/>
        <v>52.125</v>
      </c>
      <c r="U290" s="8">
        <f t="shared" si="48"/>
        <v>52.82500000000001</v>
      </c>
      <c r="V290" s="8">
        <f t="shared" si="49"/>
        <v>52.650000000000006</v>
      </c>
    </row>
    <row r="291" spans="1:22" ht="13.5" x14ac:dyDescent="0.25">
      <c r="A291" s="3">
        <f>RSI!A291</f>
        <v>42430</v>
      </c>
      <c r="B291" s="2">
        <f>RSI!B291</f>
        <v>120.0716</v>
      </c>
      <c r="C291" s="2">
        <f>RSI!I291</f>
        <v>57.531349036389301</v>
      </c>
      <c r="D291" s="2">
        <f>MACD!E291</f>
        <v>0.21007439544844431</v>
      </c>
      <c r="E291" s="2">
        <f>MACD!F291</f>
        <v>0.40707792034130758</v>
      </c>
      <c r="F291" s="2">
        <f>'Moving Avg'!D291</f>
        <v>118.61778</v>
      </c>
      <c r="G291" s="2">
        <f>'Moving Avg'!F291</f>
        <v>117.83769000000002</v>
      </c>
      <c r="H291" s="2">
        <f>'Moving Avg'!G291</f>
        <v>117.51588</v>
      </c>
      <c r="I291" s="2">
        <f>'Moving Avg'!H291</f>
        <v>121.26358650000014</v>
      </c>
      <c r="J291" s="6" t="str">
        <f>OBV!F291</f>
        <v>BULLISH</v>
      </c>
      <c r="K291" s="6" t="str">
        <f>OBV!G291</f>
        <v>NEUTRAL</v>
      </c>
      <c r="L291" s="6" t="str">
        <f>OBV!H291</f>
        <v>CONFIRMED BULLISH</v>
      </c>
      <c r="M291" s="8">
        <f t="shared" si="40"/>
        <v>25</v>
      </c>
      <c r="N291" s="8">
        <f t="shared" si="41"/>
        <v>100</v>
      </c>
      <c r="O291" s="8">
        <f t="shared" si="42"/>
        <v>0</v>
      </c>
      <c r="P291" s="8">
        <f t="shared" si="43"/>
        <v>83.5</v>
      </c>
      <c r="Q291" s="9">
        <f t="shared" si="44"/>
        <v>56.274999999999999</v>
      </c>
      <c r="R291" s="9">
        <f t="shared" si="45"/>
        <v>45.875</v>
      </c>
      <c r="S291" s="9">
        <f t="shared" si="46"/>
        <v>56.325000000000003</v>
      </c>
      <c r="T291" s="9">
        <f t="shared" si="47"/>
        <v>52.125</v>
      </c>
      <c r="U291" s="8">
        <f t="shared" si="48"/>
        <v>52.82500000000001</v>
      </c>
      <c r="V291" s="8">
        <f t="shared" si="49"/>
        <v>52.650000000000006</v>
      </c>
    </row>
    <row r="292" spans="1:22" ht="13.5" x14ac:dyDescent="0.25">
      <c r="A292" s="3">
        <f>RSI!A292</f>
        <v>42431</v>
      </c>
      <c r="B292" s="2">
        <f>RSI!B292</f>
        <v>120.7906</v>
      </c>
      <c r="C292" s="2">
        <f>RSI!I292</f>
        <v>59.674556236426703</v>
      </c>
      <c r="D292" s="2">
        <f>MACD!E292</f>
        <v>-0.32314617541491941</v>
      </c>
      <c r="E292" s="2">
        <f>MACD!F292</f>
        <v>0.26103310119006218</v>
      </c>
      <c r="F292" s="2">
        <f>'Moving Avg'!D292</f>
        <v>119.47914</v>
      </c>
      <c r="G292" s="2">
        <f>'Moving Avg'!F292</f>
        <v>117.94554000000001</v>
      </c>
      <c r="H292" s="2">
        <f>'Moving Avg'!G292</f>
        <v>117.63106200000001</v>
      </c>
      <c r="I292" s="2">
        <f>'Moving Avg'!H292</f>
        <v>121.23267700000014</v>
      </c>
      <c r="J292" s="6" t="str">
        <f>OBV!F292</f>
        <v>BULLISH</v>
      </c>
      <c r="K292" s="6" t="str">
        <f>OBV!G292</f>
        <v>STRONG</v>
      </c>
      <c r="L292" s="6" t="str">
        <f>OBV!H292</f>
        <v>CONFIRMED BULLISH</v>
      </c>
      <c r="M292" s="8">
        <f t="shared" si="40"/>
        <v>25</v>
      </c>
      <c r="N292" s="8">
        <f t="shared" si="41"/>
        <v>100</v>
      </c>
      <c r="O292" s="8">
        <f t="shared" si="42"/>
        <v>0</v>
      </c>
      <c r="P292" s="8">
        <f t="shared" si="43"/>
        <v>100</v>
      </c>
      <c r="Q292" s="9">
        <f t="shared" si="44"/>
        <v>58.75</v>
      </c>
      <c r="R292" s="9">
        <f t="shared" si="45"/>
        <v>50</v>
      </c>
      <c r="S292" s="9">
        <f t="shared" si="46"/>
        <v>63.75</v>
      </c>
      <c r="T292" s="9">
        <f t="shared" si="47"/>
        <v>56.25</v>
      </c>
      <c r="U292" s="8">
        <f t="shared" si="48"/>
        <v>57.5</v>
      </c>
      <c r="V292" s="8">
        <f t="shared" si="49"/>
        <v>57.1875</v>
      </c>
    </row>
    <row r="293" spans="1:22" ht="13.5" x14ac:dyDescent="0.25">
      <c r="A293" s="3">
        <f>RSI!A293</f>
        <v>42432</v>
      </c>
      <c r="B293" s="2">
        <f>RSI!B293</f>
        <v>120.8122</v>
      </c>
      <c r="C293" s="2">
        <f>RSI!I293</f>
        <v>59.74028809329603</v>
      </c>
      <c r="D293" s="2">
        <f>MACD!E293</f>
        <v>-0.40494866055956891</v>
      </c>
      <c r="E293" s="2">
        <f>MACD!F293</f>
        <v>0.12783674884013596</v>
      </c>
      <c r="F293" s="2">
        <f>'Moving Avg'!D293</f>
        <v>119.90047999999999</v>
      </c>
      <c r="G293" s="2">
        <f>'Moving Avg'!F293</f>
        <v>118.12636999999998</v>
      </c>
      <c r="H293" s="2">
        <f>'Moving Avg'!G293</f>
        <v>117.74667600000002</v>
      </c>
      <c r="I293" s="2">
        <f>'Moving Avg'!H293</f>
        <v>121.19975950000014</v>
      </c>
      <c r="J293" s="6" t="str">
        <f>OBV!F293</f>
        <v>BULLISH</v>
      </c>
      <c r="K293" s="6" t="str">
        <f>OBV!G293</f>
        <v>STRONG</v>
      </c>
      <c r="L293" s="6" t="str">
        <f>OBV!H293</f>
        <v>CONFIRMED BULLISH</v>
      </c>
      <c r="M293" s="8">
        <f t="shared" si="40"/>
        <v>25</v>
      </c>
      <c r="N293" s="8">
        <f t="shared" si="41"/>
        <v>100</v>
      </c>
      <c r="O293" s="8">
        <f t="shared" si="42"/>
        <v>0</v>
      </c>
      <c r="P293" s="8">
        <f t="shared" si="43"/>
        <v>100</v>
      </c>
      <c r="Q293" s="9">
        <f t="shared" si="44"/>
        <v>58.75</v>
      </c>
      <c r="R293" s="9">
        <f t="shared" si="45"/>
        <v>50</v>
      </c>
      <c r="S293" s="9">
        <f t="shared" si="46"/>
        <v>63.75</v>
      </c>
      <c r="T293" s="9">
        <f t="shared" si="47"/>
        <v>56.25</v>
      </c>
      <c r="U293" s="8">
        <f t="shared" si="48"/>
        <v>57.5</v>
      </c>
      <c r="V293" s="8">
        <f t="shared" si="49"/>
        <v>57.1875</v>
      </c>
    </row>
    <row r="294" spans="1:22" ht="13.5" x14ac:dyDescent="0.25">
      <c r="A294" s="3">
        <f>RSI!A294</f>
        <v>42433</v>
      </c>
      <c r="B294" s="2">
        <f>RSI!B294</f>
        <v>120.7978</v>
      </c>
      <c r="C294" s="2">
        <f>RSI!I294</f>
        <v>59.670456888800523</v>
      </c>
      <c r="D294" s="2">
        <f>MACD!E294</f>
        <v>-0.47712327244714459</v>
      </c>
      <c r="E294" s="2">
        <f>MACD!F294</f>
        <v>6.8447445826798486E-3</v>
      </c>
      <c r="F294" s="2">
        <f>'Moving Avg'!D294</f>
        <v>120.27724000000001</v>
      </c>
      <c r="G294" s="2">
        <f>'Moving Avg'!F294</f>
        <v>118.23817499999998</v>
      </c>
      <c r="H294" s="2">
        <f>'Moving Avg'!G294</f>
        <v>117.86200200000003</v>
      </c>
      <c r="I294" s="2">
        <f>'Moving Avg'!H294</f>
        <v>121.17241300000012</v>
      </c>
      <c r="J294" s="6" t="str">
        <f>OBV!F294</f>
        <v>BULLISH</v>
      </c>
      <c r="K294" s="6" t="str">
        <f>OBV!G294</f>
        <v>STRONG</v>
      </c>
      <c r="L294" s="6" t="str">
        <f>OBV!H294</f>
        <v>CONFIRMED BULLISH</v>
      </c>
      <c r="M294" s="8">
        <f t="shared" si="40"/>
        <v>25</v>
      </c>
      <c r="N294" s="8">
        <f t="shared" si="41"/>
        <v>100</v>
      </c>
      <c r="O294" s="8">
        <f t="shared" si="42"/>
        <v>0</v>
      </c>
      <c r="P294" s="8">
        <f t="shared" si="43"/>
        <v>100</v>
      </c>
      <c r="Q294" s="9">
        <f t="shared" si="44"/>
        <v>58.75</v>
      </c>
      <c r="R294" s="9">
        <f t="shared" si="45"/>
        <v>50</v>
      </c>
      <c r="S294" s="9">
        <f t="shared" si="46"/>
        <v>63.75</v>
      </c>
      <c r="T294" s="9">
        <f t="shared" si="47"/>
        <v>56.25</v>
      </c>
      <c r="U294" s="8">
        <f t="shared" si="48"/>
        <v>57.5</v>
      </c>
      <c r="V294" s="8">
        <f t="shared" si="49"/>
        <v>57.1875</v>
      </c>
    </row>
    <row r="295" spans="1:22" ht="13.5" x14ac:dyDescent="0.25">
      <c r="A295" s="3">
        <f>RSI!A295</f>
        <v>42436</v>
      </c>
      <c r="B295" s="2">
        <f>RSI!B295</f>
        <v>120.7978</v>
      </c>
      <c r="C295" s="2">
        <f>RSI!I295</f>
        <v>59.670456888800516</v>
      </c>
      <c r="D295" s="2">
        <f>MACD!E295</f>
        <v>-0.89496921312888844</v>
      </c>
      <c r="E295" s="2">
        <f>MACD!F295</f>
        <v>-0.17351804695963383</v>
      </c>
      <c r="F295" s="2">
        <f>'Moving Avg'!D295</f>
        <v>120.654</v>
      </c>
      <c r="G295" s="2">
        <f>'Moving Avg'!F295</f>
        <v>118.49017999999998</v>
      </c>
      <c r="H295" s="2">
        <f>'Moving Avg'!G295</f>
        <v>117.97732800000003</v>
      </c>
      <c r="I295" s="2">
        <f>'Moving Avg'!H295</f>
        <v>121.14859350000012</v>
      </c>
      <c r="J295" s="6" t="str">
        <f>OBV!F295</f>
        <v>BULLISH</v>
      </c>
      <c r="K295" s="6" t="str">
        <f>OBV!G295</f>
        <v>STRONG</v>
      </c>
      <c r="L295" s="6" t="str">
        <f>OBV!H295</f>
        <v>CONFIRMED BULLISH</v>
      </c>
      <c r="M295" s="8">
        <f t="shared" si="40"/>
        <v>25</v>
      </c>
      <c r="N295" s="8">
        <f t="shared" si="41"/>
        <v>100</v>
      </c>
      <c r="O295" s="8">
        <f t="shared" si="42"/>
        <v>0</v>
      </c>
      <c r="P295" s="8">
        <f t="shared" si="43"/>
        <v>100</v>
      </c>
      <c r="Q295" s="9">
        <f t="shared" si="44"/>
        <v>58.75</v>
      </c>
      <c r="R295" s="9">
        <f t="shared" si="45"/>
        <v>50</v>
      </c>
      <c r="S295" s="9">
        <f t="shared" si="46"/>
        <v>63.75</v>
      </c>
      <c r="T295" s="9">
        <f t="shared" si="47"/>
        <v>56.25</v>
      </c>
      <c r="U295" s="8">
        <f t="shared" si="48"/>
        <v>57.5</v>
      </c>
      <c r="V295" s="8">
        <f t="shared" si="49"/>
        <v>57.1875</v>
      </c>
    </row>
    <row r="296" spans="1:22" ht="13.5" x14ac:dyDescent="0.25">
      <c r="A296" s="3">
        <f>RSI!A296</f>
        <v>42437</v>
      </c>
      <c r="B296" s="2">
        <f>RSI!B296</f>
        <v>120.7906</v>
      </c>
      <c r="C296" s="2">
        <f>RSI!I296</f>
        <v>59.630037785345841</v>
      </c>
      <c r="D296" s="2">
        <f>MACD!E296</f>
        <v>-1.2597599733424687</v>
      </c>
      <c r="E296" s="2">
        <f>MACD!F296</f>
        <v>-0.39076643223620083</v>
      </c>
      <c r="F296" s="2">
        <f>'Moving Avg'!D296</f>
        <v>120.79780000000001</v>
      </c>
      <c r="G296" s="2">
        <f>'Moving Avg'!F296</f>
        <v>118.72385</v>
      </c>
      <c r="H296" s="2">
        <f>'Moving Avg'!G296</f>
        <v>118.15276200000005</v>
      </c>
      <c r="I296" s="2">
        <f>'Moving Avg'!H296</f>
        <v>121.13179200000009</v>
      </c>
      <c r="J296" s="6" t="str">
        <f>OBV!F296</f>
        <v>BULLISH</v>
      </c>
      <c r="K296" s="6" t="str">
        <f>OBV!G296</f>
        <v>STRONG</v>
      </c>
      <c r="L296" s="6" t="str">
        <f>OBV!H296</f>
        <v>CONFIRMED BULLISH</v>
      </c>
      <c r="M296" s="8">
        <f t="shared" si="40"/>
        <v>25</v>
      </c>
      <c r="N296" s="8">
        <f t="shared" si="41"/>
        <v>100</v>
      </c>
      <c r="O296" s="8">
        <f t="shared" si="42"/>
        <v>0</v>
      </c>
      <c r="P296" s="8">
        <f t="shared" si="43"/>
        <v>100</v>
      </c>
      <c r="Q296" s="9">
        <f t="shared" si="44"/>
        <v>58.75</v>
      </c>
      <c r="R296" s="9">
        <f t="shared" si="45"/>
        <v>50</v>
      </c>
      <c r="S296" s="9">
        <f t="shared" si="46"/>
        <v>63.75</v>
      </c>
      <c r="T296" s="9">
        <f t="shared" si="47"/>
        <v>56.25</v>
      </c>
      <c r="U296" s="8">
        <f t="shared" si="48"/>
        <v>57.5</v>
      </c>
      <c r="V296" s="8">
        <f t="shared" si="49"/>
        <v>57.1875</v>
      </c>
    </row>
    <row r="297" spans="1:22" ht="13.5" x14ac:dyDescent="0.25">
      <c r="A297" s="3">
        <f>RSI!A297</f>
        <v>42438</v>
      </c>
      <c r="B297" s="2">
        <f>RSI!B297</f>
        <v>122.0848</v>
      </c>
      <c r="C297" s="2">
        <f>RSI!I297</f>
        <v>64.309858020754859</v>
      </c>
      <c r="D297" s="2">
        <f>MACD!E297</f>
        <v>-1.6761554695400918</v>
      </c>
      <c r="E297" s="2">
        <f>MACD!F297</f>
        <v>-0.64784423969697902</v>
      </c>
      <c r="F297" s="2">
        <f>'Moving Avg'!D297</f>
        <v>121.05663999999999</v>
      </c>
      <c r="G297" s="2">
        <f>'Moving Avg'!F297</f>
        <v>119.02222999999999</v>
      </c>
      <c r="H297" s="2">
        <f>'Moving Avg'!G297</f>
        <v>118.35120400000005</v>
      </c>
      <c r="I297" s="2">
        <f>'Moving Avg'!H297</f>
        <v>121.12146150000009</v>
      </c>
      <c r="J297" s="6" t="str">
        <f>OBV!F297</f>
        <v>BEARISH</v>
      </c>
      <c r="K297" s="6" t="str">
        <f>OBV!G297</f>
        <v>NEUTRAL</v>
      </c>
      <c r="L297" s="6" t="str">
        <f>OBV!H297</f>
        <v>BEARISH DIVERGENCE</v>
      </c>
      <c r="M297" s="8">
        <f t="shared" si="40"/>
        <v>25</v>
      </c>
      <c r="N297" s="8">
        <f t="shared" si="41"/>
        <v>100</v>
      </c>
      <c r="O297" s="8">
        <f t="shared" si="42"/>
        <v>0</v>
      </c>
      <c r="P297" s="8">
        <f t="shared" si="43"/>
        <v>16.5</v>
      </c>
      <c r="Q297" s="9">
        <f t="shared" si="44"/>
        <v>46.225000000000001</v>
      </c>
      <c r="R297" s="9">
        <f t="shared" si="45"/>
        <v>29.125</v>
      </c>
      <c r="S297" s="9">
        <f t="shared" si="46"/>
        <v>26.175000000000001</v>
      </c>
      <c r="T297" s="9">
        <f t="shared" si="47"/>
        <v>35.375</v>
      </c>
      <c r="U297" s="8">
        <f t="shared" si="48"/>
        <v>33.841666666666661</v>
      </c>
      <c r="V297" s="8">
        <f t="shared" si="49"/>
        <v>34.224999999999994</v>
      </c>
    </row>
    <row r="298" spans="1:22" ht="13.5" x14ac:dyDescent="0.25">
      <c r="A298" s="3">
        <f>RSI!A298</f>
        <v>42439</v>
      </c>
      <c r="B298" s="2">
        <f>RSI!B298</f>
        <v>122.1567</v>
      </c>
      <c r="C298" s="2">
        <f>RSI!I298</f>
        <v>64.555685027742513</v>
      </c>
      <c r="D298" s="2">
        <f>MACD!E298</f>
        <v>-1.7106447560819333</v>
      </c>
      <c r="E298" s="2">
        <f>MACD!F298</f>
        <v>-0.86040434297396984</v>
      </c>
      <c r="F298" s="2">
        <f>'Moving Avg'!D298</f>
        <v>121.32554</v>
      </c>
      <c r="G298" s="2">
        <f>'Moving Avg'!F298</f>
        <v>119.198745</v>
      </c>
      <c r="H298" s="2">
        <f>'Moving Avg'!G298</f>
        <v>118.55827400000005</v>
      </c>
      <c r="I298" s="2">
        <f>'Moving Avg'!H298</f>
        <v>121.10531850000008</v>
      </c>
      <c r="J298" s="6" t="str">
        <f>OBV!F298</f>
        <v>BEARISH</v>
      </c>
      <c r="K298" s="6" t="str">
        <f>OBV!G298</f>
        <v>NEUTRAL</v>
      </c>
      <c r="L298" s="6" t="str">
        <f>OBV!H298</f>
        <v>BEARISH DIVERGENCE</v>
      </c>
      <c r="M298" s="8">
        <f t="shared" si="40"/>
        <v>25</v>
      </c>
      <c r="N298" s="8">
        <f t="shared" si="41"/>
        <v>100</v>
      </c>
      <c r="O298" s="8">
        <f t="shared" si="42"/>
        <v>50</v>
      </c>
      <c r="P298" s="8">
        <f t="shared" si="43"/>
        <v>16.5</v>
      </c>
      <c r="Q298" s="9">
        <f t="shared" si="44"/>
        <v>53.725000000000001</v>
      </c>
      <c r="R298" s="9">
        <f t="shared" si="45"/>
        <v>46.625</v>
      </c>
      <c r="S298" s="9">
        <f t="shared" si="46"/>
        <v>38.674999999999997</v>
      </c>
      <c r="T298" s="9">
        <f t="shared" si="47"/>
        <v>47.875</v>
      </c>
      <c r="U298" s="8">
        <f t="shared" si="48"/>
        <v>46.341666666666661</v>
      </c>
      <c r="V298" s="8">
        <f t="shared" si="49"/>
        <v>46.724999999999994</v>
      </c>
    </row>
    <row r="299" spans="1:22" ht="13.5" x14ac:dyDescent="0.25">
      <c r="A299" s="3">
        <f>RSI!A299</f>
        <v>42440</v>
      </c>
      <c r="B299" s="2">
        <f>RSI!B299</f>
        <v>122.2286</v>
      </c>
      <c r="C299" s="2">
        <f>RSI!I299</f>
        <v>64.816662509095067</v>
      </c>
      <c r="D299" s="2">
        <f>MACD!E299</f>
        <v>-1.730750667120887</v>
      </c>
      <c r="E299" s="2">
        <f>MACD!F299</f>
        <v>-1.0344736078033534</v>
      </c>
      <c r="F299" s="2">
        <f>'Moving Avg'!D299</f>
        <v>121.6117</v>
      </c>
      <c r="G299" s="2">
        <f>'Moving Avg'!F299</f>
        <v>119.378855</v>
      </c>
      <c r="H299" s="2">
        <f>'Moving Avg'!G299</f>
        <v>118.77109600000007</v>
      </c>
      <c r="I299" s="2">
        <f>'Moving Avg'!H299</f>
        <v>121.09923400000008</v>
      </c>
      <c r="J299" s="6" t="str">
        <f>OBV!F299</f>
        <v>BULLISH</v>
      </c>
      <c r="K299" s="6" t="str">
        <f>OBV!G299</f>
        <v>NEUTRAL</v>
      </c>
      <c r="L299" s="6" t="str">
        <f>OBV!H299</f>
        <v>CONFIRMED BULLISH</v>
      </c>
      <c r="M299" s="8">
        <f t="shared" si="40"/>
        <v>25</v>
      </c>
      <c r="N299" s="8">
        <f t="shared" si="41"/>
        <v>100</v>
      </c>
      <c r="O299" s="8">
        <f t="shared" si="42"/>
        <v>50</v>
      </c>
      <c r="P299" s="8">
        <f t="shared" si="43"/>
        <v>83.5</v>
      </c>
      <c r="Q299" s="9">
        <f t="shared" si="44"/>
        <v>63.774999999999999</v>
      </c>
      <c r="R299" s="9">
        <f t="shared" si="45"/>
        <v>63.375</v>
      </c>
      <c r="S299" s="9">
        <f t="shared" si="46"/>
        <v>68.825000000000003</v>
      </c>
      <c r="T299" s="9">
        <f t="shared" si="47"/>
        <v>64.625</v>
      </c>
      <c r="U299" s="8">
        <f t="shared" si="48"/>
        <v>65.325000000000003</v>
      </c>
      <c r="V299" s="8">
        <f t="shared" si="49"/>
        <v>65.150000000000006</v>
      </c>
    </row>
    <row r="300" spans="1:22" ht="13.5" x14ac:dyDescent="0.25">
      <c r="A300" s="3">
        <f>RSI!A300</f>
        <v>42443</v>
      </c>
      <c r="B300" s="2">
        <f>RSI!B300</f>
        <v>122.2286</v>
      </c>
      <c r="C300" s="2">
        <f>RSI!I300</f>
        <v>64.816662509095067</v>
      </c>
      <c r="D300" s="2">
        <f>MACD!E300</f>
        <v>-1.7645527265716794</v>
      </c>
      <c r="E300" s="2">
        <f>MACD!F300</f>
        <v>-1.1804894315570187</v>
      </c>
      <c r="F300" s="2">
        <f>'Moving Avg'!D300</f>
        <v>121.89786000000001</v>
      </c>
      <c r="G300" s="2">
        <f>'Moving Avg'!F300</f>
        <v>119.55896499999999</v>
      </c>
      <c r="H300" s="2">
        <f>'Moving Avg'!G300</f>
        <v>118.98391800000005</v>
      </c>
      <c r="I300" s="2">
        <f>'Moving Avg'!H300</f>
        <v>121.07551450000007</v>
      </c>
      <c r="J300" s="6" t="str">
        <f>OBV!F300</f>
        <v>BULLISH</v>
      </c>
      <c r="K300" s="6" t="str">
        <f>OBV!G300</f>
        <v>NEUTRAL</v>
      </c>
      <c r="L300" s="6" t="str">
        <f>OBV!H300</f>
        <v>CONFIRMED BULLISH</v>
      </c>
      <c r="M300" s="8">
        <f t="shared" si="40"/>
        <v>25</v>
      </c>
      <c r="N300" s="8">
        <f t="shared" si="41"/>
        <v>100</v>
      </c>
      <c r="O300" s="8">
        <f t="shared" si="42"/>
        <v>50</v>
      </c>
      <c r="P300" s="8">
        <f t="shared" si="43"/>
        <v>83.5</v>
      </c>
      <c r="Q300" s="9">
        <f t="shared" si="44"/>
        <v>63.774999999999999</v>
      </c>
      <c r="R300" s="9">
        <f t="shared" si="45"/>
        <v>63.375</v>
      </c>
      <c r="S300" s="9">
        <f t="shared" si="46"/>
        <v>68.825000000000003</v>
      </c>
      <c r="T300" s="9">
        <f t="shared" si="47"/>
        <v>64.625</v>
      </c>
      <c r="U300" s="8">
        <f t="shared" si="48"/>
        <v>65.325000000000003</v>
      </c>
      <c r="V300" s="8">
        <f t="shared" si="49"/>
        <v>65.150000000000006</v>
      </c>
    </row>
    <row r="301" spans="1:22" ht="13.5" x14ac:dyDescent="0.25">
      <c r="A301" s="3">
        <f>RSI!A301</f>
        <v>42444</v>
      </c>
      <c r="B301" s="2">
        <f>RSI!B301</f>
        <v>120.7906</v>
      </c>
      <c r="C301" s="2">
        <f>RSI!I301</f>
        <v>55.361599266459898</v>
      </c>
      <c r="D301" s="2">
        <f>MACD!E301</f>
        <v>-1.524089351764502</v>
      </c>
      <c r="E301" s="2">
        <f>MACD!F301</f>
        <v>-1.2492094155985154</v>
      </c>
      <c r="F301" s="2">
        <f>'Moving Avg'!D301</f>
        <v>121.89786000000001</v>
      </c>
      <c r="G301" s="2">
        <f>'Moving Avg'!F301</f>
        <v>119.64919999999999</v>
      </c>
      <c r="H301" s="2">
        <f>'Moving Avg'!G301</f>
        <v>119.09895600000007</v>
      </c>
      <c r="I301" s="2">
        <f>'Moving Avg'!H301</f>
        <v>121.04460500000006</v>
      </c>
      <c r="J301" s="6" t="str">
        <f>OBV!F301</f>
        <v>BULLISH</v>
      </c>
      <c r="K301" s="6" t="str">
        <f>OBV!G301</f>
        <v>NEUTRAL</v>
      </c>
      <c r="L301" s="6" t="str">
        <f>OBV!H301</f>
        <v>NEUTRAL</v>
      </c>
      <c r="M301" s="8">
        <f t="shared" si="40"/>
        <v>25</v>
      </c>
      <c r="N301" s="8">
        <f t="shared" si="41"/>
        <v>100</v>
      </c>
      <c r="O301" s="8">
        <f t="shared" si="42"/>
        <v>50</v>
      </c>
      <c r="P301" s="8">
        <f t="shared" si="43"/>
        <v>49.5</v>
      </c>
      <c r="Q301" s="9">
        <f t="shared" si="44"/>
        <v>58.674999999999997</v>
      </c>
      <c r="R301" s="9">
        <f t="shared" si="45"/>
        <v>54.875</v>
      </c>
      <c r="S301" s="9">
        <f t="shared" si="46"/>
        <v>53.525000000000006</v>
      </c>
      <c r="T301" s="9">
        <f t="shared" si="47"/>
        <v>56.125</v>
      </c>
      <c r="U301" s="8">
        <f t="shared" si="48"/>
        <v>55.691666666666663</v>
      </c>
      <c r="V301" s="8">
        <f t="shared" si="49"/>
        <v>55.8</v>
      </c>
    </row>
    <row r="302" spans="1:22" ht="13.5" x14ac:dyDescent="0.25">
      <c r="A302" s="3">
        <f>RSI!A302</f>
        <v>42445</v>
      </c>
      <c r="B302" s="2">
        <f>RSI!B302</f>
        <v>120.0716</v>
      </c>
      <c r="C302" s="2">
        <f>RSI!I302</f>
        <v>51.329773045877921</v>
      </c>
      <c r="D302" s="2">
        <f>MACD!E302</f>
        <v>-1.1626426694880649</v>
      </c>
      <c r="E302" s="2">
        <f>MACD!F302</f>
        <v>-1.2318960663764253</v>
      </c>
      <c r="F302" s="2">
        <f>'Moving Avg'!D302</f>
        <v>121.49521999999999</v>
      </c>
      <c r="G302" s="2">
        <f>'Moving Avg'!F302</f>
        <v>119.84692000000003</v>
      </c>
      <c r="H302" s="2">
        <f>'Moving Avg'!G302</f>
        <v>119.20249000000008</v>
      </c>
      <c r="I302" s="2">
        <f>'Moving Avg'!H302</f>
        <v>121.01010050000006</v>
      </c>
      <c r="J302" s="6" t="str">
        <f>OBV!F302</f>
        <v>BEARISH</v>
      </c>
      <c r="K302" s="6" t="str">
        <f>OBV!G302</f>
        <v>NEUTRAL</v>
      </c>
      <c r="L302" s="6" t="str">
        <f>OBV!H302</f>
        <v>CONFIRMED BEARISH</v>
      </c>
      <c r="M302" s="8">
        <f t="shared" si="40"/>
        <v>25</v>
      </c>
      <c r="N302" s="8">
        <f t="shared" si="41"/>
        <v>0</v>
      </c>
      <c r="O302" s="8">
        <f t="shared" si="42"/>
        <v>50</v>
      </c>
      <c r="P302" s="8">
        <f t="shared" si="43"/>
        <v>16.5</v>
      </c>
      <c r="Q302" s="9">
        <f t="shared" si="44"/>
        <v>18.725000000000001</v>
      </c>
      <c r="R302" s="9">
        <f t="shared" si="45"/>
        <v>26.625</v>
      </c>
      <c r="S302" s="9">
        <f t="shared" si="46"/>
        <v>23.675000000000001</v>
      </c>
      <c r="T302" s="9">
        <f t="shared" si="47"/>
        <v>22.875</v>
      </c>
      <c r="U302" s="8">
        <f t="shared" si="48"/>
        <v>23.008333333333336</v>
      </c>
      <c r="V302" s="8">
        <f t="shared" si="49"/>
        <v>22.975000000000001</v>
      </c>
    </row>
    <row r="303" spans="1:22" ht="13.5" x14ac:dyDescent="0.25">
      <c r="A303" s="3">
        <f>RSI!A303</f>
        <v>42446</v>
      </c>
      <c r="B303" s="2">
        <f>RSI!B303</f>
        <v>120.2514</v>
      </c>
      <c r="C303" s="2">
        <f>RSI!I303</f>
        <v>52.265969018616381</v>
      </c>
      <c r="D303" s="2">
        <f>MACD!E303</f>
        <v>-0.86801016719752511</v>
      </c>
      <c r="E303" s="2">
        <f>MACD!F303</f>
        <v>-1.1591188865406454</v>
      </c>
      <c r="F303" s="2">
        <f>'Moving Avg'!D303</f>
        <v>121.11416</v>
      </c>
      <c r="G303" s="2">
        <f>'Moving Avg'!F303</f>
        <v>119.92781000000002</v>
      </c>
      <c r="H303" s="2">
        <f>'Moving Avg'!G303</f>
        <v>119.30674400000007</v>
      </c>
      <c r="I303" s="2">
        <f>'Moving Avg'!H303</f>
        <v>120.97649500000007</v>
      </c>
      <c r="J303" s="6" t="str">
        <f>OBV!F303</f>
        <v>BEARISH</v>
      </c>
      <c r="K303" s="6" t="str">
        <f>OBV!G303</f>
        <v>NEUTRAL</v>
      </c>
      <c r="L303" s="6" t="str">
        <f>OBV!H303</f>
        <v>CONFIRMED BEARISH</v>
      </c>
      <c r="M303" s="8">
        <f t="shared" si="40"/>
        <v>25</v>
      </c>
      <c r="N303" s="8">
        <f t="shared" si="41"/>
        <v>0</v>
      </c>
      <c r="O303" s="8">
        <f t="shared" si="42"/>
        <v>50</v>
      </c>
      <c r="P303" s="8">
        <f t="shared" si="43"/>
        <v>16.5</v>
      </c>
      <c r="Q303" s="9">
        <f t="shared" si="44"/>
        <v>18.725000000000001</v>
      </c>
      <c r="R303" s="9">
        <f t="shared" si="45"/>
        <v>26.625</v>
      </c>
      <c r="S303" s="9">
        <f t="shared" si="46"/>
        <v>23.675000000000001</v>
      </c>
      <c r="T303" s="9">
        <f t="shared" si="47"/>
        <v>22.875</v>
      </c>
      <c r="U303" s="8">
        <f t="shared" si="48"/>
        <v>23.008333333333336</v>
      </c>
      <c r="V303" s="8">
        <f t="shared" si="49"/>
        <v>22.975000000000001</v>
      </c>
    </row>
    <row r="304" spans="1:22" ht="13.5" x14ac:dyDescent="0.25">
      <c r="A304" s="3">
        <f>RSI!A304</f>
        <v>42447</v>
      </c>
      <c r="B304" s="2">
        <f>RSI!B304</f>
        <v>122.0776</v>
      </c>
      <c r="C304" s="2">
        <f>RSI!I304</f>
        <v>60.563440226273521</v>
      </c>
      <c r="D304" s="2">
        <f>MACD!E304</f>
        <v>-0.75837945836936171</v>
      </c>
      <c r="E304" s="2">
        <f>MACD!F304</f>
        <v>-1.0789710009063886</v>
      </c>
      <c r="F304" s="2">
        <f>'Moving Avg'!D304</f>
        <v>121.08396</v>
      </c>
      <c r="G304" s="2">
        <f>'Moving Avg'!F304</f>
        <v>120.09641500000002</v>
      </c>
      <c r="H304" s="2">
        <f>'Moving Avg'!G304</f>
        <v>119.37850000000007</v>
      </c>
      <c r="I304" s="2">
        <f>'Moving Avg'!H304</f>
        <v>120.93979050000006</v>
      </c>
      <c r="J304" s="6" t="str">
        <f>OBV!F304</f>
        <v>BEARISH</v>
      </c>
      <c r="K304" s="6" t="str">
        <f>OBV!G304</f>
        <v>NEUTRAL</v>
      </c>
      <c r="L304" s="6" t="str">
        <f>OBV!H304</f>
        <v>CONFIRMED BEARISH</v>
      </c>
      <c r="M304" s="8">
        <f t="shared" si="40"/>
        <v>25</v>
      </c>
      <c r="N304" s="8">
        <f t="shared" si="41"/>
        <v>0</v>
      </c>
      <c r="O304" s="8">
        <f t="shared" si="42"/>
        <v>50</v>
      </c>
      <c r="P304" s="8">
        <f t="shared" si="43"/>
        <v>16.5</v>
      </c>
      <c r="Q304" s="9">
        <f t="shared" si="44"/>
        <v>18.725000000000001</v>
      </c>
      <c r="R304" s="9">
        <f t="shared" si="45"/>
        <v>26.625</v>
      </c>
      <c r="S304" s="9">
        <f t="shared" si="46"/>
        <v>23.675000000000001</v>
      </c>
      <c r="T304" s="9">
        <f t="shared" si="47"/>
        <v>22.875</v>
      </c>
      <c r="U304" s="8">
        <f t="shared" si="48"/>
        <v>23.008333333333336</v>
      </c>
      <c r="V304" s="8">
        <f t="shared" si="49"/>
        <v>22.975000000000001</v>
      </c>
    </row>
    <row r="305" spans="1:22" ht="13.5" x14ac:dyDescent="0.25">
      <c r="A305" s="3">
        <f>RSI!A305</f>
        <v>42450</v>
      </c>
      <c r="B305" s="2">
        <f>RSI!B305</f>
        <v>122.2286</v>
      </c>
      <c r="C305" s="2">
        <f>RSI!I305</f>
        <v>61.164557480325954</v>
      </c>
      <c r="D305" s="2">
        <f>MACD!E305</f>
        <v>-0.6896137524969248</v>
      </c>
      <c r="E305" s="2">
        <f>MACD!F305</f>
        <v>-1.0010995512244958</v>
      </c>
      <c r="F305" s="2">
        <f>'Moving Avg'!D305</f>
        <v>121.08396</v>
      </c>
      <c r="G305" s="2">
        <f>'Moving Avg'!F305</f>
        <v>120.38400999999999</v>
      </c>
      <c r="H305" s="2">
        <f>'Moving Avg'!G305</f>
        <v>119.4532760000001</v>
      </c>
      <c r="I305" s="2">
        <f>'Moving Avg'!H305</f>
        <v>120.91185750000004</v>
      </c>
      <c r="J305" s="6" t="str">
        <f>OBV!F305</f>
        <v>BULLISH</v>
      </c>
      <c r="K305" s="6" t="str">
        <f>OBV!G305</f>
        <v>STRONG</v>
      </c>
      <c r="L305" s="6" t="str">
        <f>OBV!H305</f>
        <v>NEUTRAL</v>
      </c>
      <c r="M305" s="8">
        <f t="shared" si="40"/>
        <v>25</v>
      </c>
      <c r="N305" s="8">
        <f t="shared" si="41"/>
        <v>0</v>
      </c>
      <c r="O305" s="8">
        <f t="shared" si="42"/>
        <v>50</v>
      </c>
      <c r="P305" s="8">
        <f t="shared" si="43"/>
        <v>66</v>
      </c>
      <c r="Q305" s="9">
        <f t="shared" si="44"/>
        <v>26.15</v>
      </c>
      <c r="R305" s="9">
        <f t="shared" si="45"/>
        <v>39</v>
      </c>
      <c r="S305" s="9">
        <f t="shared" si="46"/>
        <v>45.95</v>
      </c>
      <c r="T305" s="9">
        <f t="shared" si="47"/>
        <v>35.25</v>
      </c>
      <c r="U305" s="8">
        <f t="shared" si="48"/>
        <v>37.033333333333339</v>
      </c>
      <c r="V305" s="8">
        <f t="shared" si="49"/>
        <v>36.587500000000006</v>
      </c>
    </row>
    <row r="306" spans="1:22" ht="13.5" x14ac:dyDescent="0.25">
      <c r="A306" s="3">
        <f>RSI!A306</f>
        <v>42451</v>
      </c>
      <c r="B306" s="2">
        <f>RSI!B306</f>
        <v>125.1046</v>
      </c>
      <c r="C306" s="2">
        <f>RSI!I306</f>
        <v>70.41444594360847</v>
      </c>
      <c r="D306" s="2">
        <f>MACD!E306</f>
        <v>-0.85832878348010411</v>
      </c>
      <c r="E306" s="2">
        <f>MACD!F306</f>
        <v>-0.97254539767561743</v>
      </c>
      <c r="F306" s="2">
        <f>'Moving Avg'!D306</f>
        <v>121.94676</v>
      </c>
      <c r="G306" s="2">
        <f>'Moving Avg'!F306</f>
        <v>120.81505</v>
      </c>
      <c r="H306" s="2">
        <f>'Moving Avg'!G306</f>
        <v>119.51539800000009</v>
      </c>
      <c r="I306" s="2">
        <f>'Moving Avg'!H306</f>
        <v>120.89028800000004</v>
      </c>
      <c r="J306" s="6" t="str">
        <f>OBV!F306</f>
        <v>BULLISH</v>
      </c>
      <c r="K306" s="6" t="str">
        <f>OBV!G306</f>
        <v>STRONG</v>
      </c>
      <c r="L306" s="6" t="str">
        <f>OBV!H306</f>
        <v>CONFIRMED BULLISH</v>
      </c>
      <c r="M306" s="8">
        <f t="shared" si="40"/>
        <v>0</v>
      </c>
      <c r="N306" s="8">
        <f t="shared" si="41"/>
        <v>0</v>
      </c>
      <c r="O306" s="8">
        <f t="shared" si="42"/>
        <v>50</v>
      </c>
      <c r="P306" s="8">
        <f t="shared" si="43"/>
        <v>100</v>
      </c>
      <c r="Q306" s="9">
        <f t="shared" si="44"/>
        <v>22.5</v>
      </c>
      <c r="R306" s="9">
        <f t="shared" si="45"/>
        <v>42.5</v>
      </c>
      <c r="S306" s="9">
        <f t="shared" si="46"/>
        <v>57.5</v>
      </c>
      <c r="T306" s="9">
        <f t="shared" si="47"/>
        <v>37.5</v>
      </c>
      <c r="U306" s="8">
        <f t="shared" si="48"/>
        <v>40.833333333333336</v>
      </c>
      <c r="V306" s="8">
        <f t="shared" si="49"/>
        <v>40</v>
      </c>
    </row>
    <row r="307" spans="1:22" ht="13.5" x14ac:dyDescent="0.25">
      <c r="A307" s="3">
        <f>RSI!A307</f>
        <v>42452</v>
      </c>
      <c r="B307" s="2">
        <f>RSI!B307</f>
        <v>125.8235</v>
      </c>
      <c r="C307" s="2">
        <f>RSI!I307</f>
        <v>72.197082830759541</v>
      </c>
      <c r="D307" s="2">
        <f>MACD!E307</f>
        <v>-0.88403795267228702</v>
      </c>
      <c r="E307" s="2">
        <f>MACD!F307</f>
        <v>-0.95484390867495139</v>
      </c>
      <c r="F307" s="2">
        <f>'Moving Avg'!D307</f>
        <v>123.09714</v>
      </c>
      <c r="G307" s="2">
        <f>'Moving Avg'!F307</f>
        <v>121.28203499999999</v>
      </c>
      <c r="H307" s="2">
        <f>'Moving Avg'!G307</f>
        <v>119.59189800000007</v>
      </c>
      <c r="I307" s="2">
        <f>'Moving Avg'!H307</f>
        <v>120.88309800000003</v>
      </c>
      <c r="J307" s="6" t="str">
        <f>OBV!F307</f>
        <v>BULLISH</v>
      </c>
      <c r="K307" s="6" t="str">
        <f>OBV!G307</f>
        <v>STRONG</v>
      </c>
      <c r="L307" s="6" t="str">
        <f>OBV!H307</f>
        <v>CONFIRMED BULLISH</v>
      </c>
      <c r="M307" s="8">
        <f t="shared" si="40"/>
        <v>0</v>
      </c>
      <c r="N307" s="8">
        <f t="shared" si="41"/>
        <v>0</v>
      </c>
      <c r="O307" s="8">
        <f t="shared" si="42"/>
        <v>50</v>
      </c>
      <c r="P307" s="8">
        <f t="shared" si="43"/>
        <v>100</v>
      </c>
      <c r="Q307" s="9">
        <f t="shared" si="44"/>
        <v>22.5</v>
      </c>
      <c r="R307" s="9">
        <f t="shared" si="45"/>
        <v>42.5</v>
      </c>
      <c r="S307" s="9">
        <f t="shared" si="46"/>
        <v>57.5</v>
      </c>
      <c r="T307" s="9">
        <f t="shared" si="47"/>
        <v>37.5</v>
      </c>
      <c r="U307" s="8">
        <f t="shared" si="48"/>
        <v>40.833333333333336</v>
      </c>
      <c r="V307" s="8">
        <f t="shared" si="49"/>
        <v>40</v>
      </c>
    </row>
    <row r="308" spans="1:22" ht="13.5" x14ac:dyDescent="0.25">
      <c r="A308" s="3">
        <f>RSI!A308</f>
        <v>42453</v>
      </c>
      <c r="B308" s="2">
        <f>RSI!B308</f>
        <v>122.056</v>
      </c>
      <c r="C308" s="2">
        <f>RSI!I308</f>
        <v>53.876099199275515</v>
      </c>
      <c r="D308" s="2">
        <f>MACD!E308</f>
        <v>-0.64657661283513335</v>
      </c>
      <c r="E308" s="2">
        <f>MACD!F308</f>
        <v>-0.89319044950698789</v>
      </c>
      <c r="F308" s="2">
        <f>'Moving Avg'!D308</f>
        <v>123.45806</v>
      </c>
      <c r="G308" s="2">
        <f>'Moving Avg'!F308</f>
        <v>121.44956000000002</v>
      </c>
      <c r="H308" s="2">
        <f>'Moving Avg'!G308</f>
        <v>119.60282600000008</v>
      </c>
      <c r="I308" s="2">
        <f>'Moving Avg'!H308</f>
        <v>120.85707050000001</v>
      </c>
      <c r="J308" s="6" t="str">
        <f>OBV!F308</f>
        <v>BULLISH</v>
      </c>
      <c r="K308" s="6" t="str">
        <f>OBV!G308</f>
        <v>STRONG</v>
      </c>
      <c r="L308" s="6" t="str">
        <f>OBV!H308</f>
        <v>CONFIRMED BULLISH</v>
      </c>
      <c r="M308" s="8">
        <f t="shared" si="40"/>
        <v>25</v>
      </c>
      <c r="N308" s="8">
        <f t="shared" si="41"/>
        <v>0</v>
      </c>
      <c r="O308" s="8">
        <f t="shared" si="42"/>
        <v>50</v>
      </c>
      <c r="P308" s="8">
        <f t="shared" si="43"/>
        <v>100</v>
      </c>
      <c r="Q308" s="9">
        <f t="shared" si="44"/>
        <v>31.25</v>
      </c>
      <c r="R308" s="9">
        <f t="shared" si="45"/>
        <v>47.5</v>
      </c>
      <c r="S308" s="9">
        <f t="shared" si="46"/>
        <v>61.25</v>
      </c>
      <c r="T308" s="9">
        <f t="shared" si="47"/>
        <v>43.75</v>
      </c>
      <c r="U308" s="8">
        <f t="shared" si="48"/>
        <v>46.666666666666664</v>
      </c>
      <c r="V308" s="8">
        <f t="shared" si="49"/>
        <v>45.9375</v>
      </c>
    </row>
    <row r="309" spans="1:22" ht="13.5" x14ac:dyDescent="0.25">
      <c r="A309" s="3">
        <f>RSI!A309</f>
        <v>42454</v>
      </c>
      <c r="B309" s="2">
        <f>RSI!B309</f>
        <v>122.2286</v>
      </c>
      <c r="C309" s="2">
        <f>RSI!I309</f>
        <v>54.446426034023666</v>
      </c>
      <c r="D309" s="2">
        <f>MACD!E309</f>
        <v>-0.45373907748880526</v>
      </c>
      <c r="E309" s="2">
        <f>MACD!F309</f>
        <v>-0.8053001751033515</v>
      </c>
      <c r="F309" s="2">
        <f>'Moving Avg'!D309</f>
        <v>123.48826</v>
      </c>
      <c r="G309" s="2">
        <f>'Moving Avg'!F309</f>
        <v>121.61529</v>
      </c>
      <c r="H309" s="2">
        <f>'Moving Avg'!G309</f>
        <v>119.61720600000007</v>
      </c>
      <c r="I309" s="2">
        <f>'Moving Avg'!H309</f>
        <v>120.831906</v>
      </c>
      <c r="J309" s="6" t="str">
        <f>OBV!F309</f>
        <v>BULLISH</v>
      </c>
      <c r="K309" s="6" t="str">
        <f>OBV!G309</f>
        <v>STRONG</v>
      </c>
      <c r="L309" s="6" t="str">
        <f>OBV!H309</f>
        <v>CONFIRMED BULLISH</v>
      </c>
      <c r="M309" s="8">
        <f t="shared" si="40"/>
        <v>25</v>
      </c>
      <c r="N309" s="8">
        <f t="shared" si="41"/>
        <v>0</v>
      </c>
      <c r="O309" s="8">
        <f t="shared" si="42"/>
        <v>50</v>
      </c>
      <c r="P309" s="8">
        <f t="shared" si="43"/>
        <v>100</v>
      </c>
      <c r="Q309" s="9">
        <f t="shared" si="44"/>
        <v>31.25</v>
      </c>
      <c r="R309" s="9">
        <f t="shared" si="45"/>
        <v>47.5</v>
      </c>
      <c r="S309" s="9">
        <f t="shared" si="46"/>
        <v>61.25</v>
      </c>
      <c r="T309" s="9">
        <f t="shared" si="47"/>
        <v>43.75</v>
      </c>
      <c r="U309" s="8">
        <f t="shared" si="48"/>
        <v>46.666666666666664</v>
      </c>
      <c r="V309" s="8">
        <f t="shared" si="49"/>
        <v>45.9375</v>
      </c>
    </row>
    <row r="310" spans="1:22" ht="13.5" x14ac:dyDescent="0.25">
      <c r="A310" s="3">
        <f>RSI!A310</f>
        <v>42457</v>
      </c>
      <c r="B310" s="2">
        <f>RSI!B310</f>
        <v>122.2286</v>
      </c>
      <c r="C310" s="2">
        <f>RSI!I310</f>
        <v>54.446426034023673</v>
      </c>
      <c r="D310" s="2">
        <f>MACD!E310</f>
        <v>-0.29748472270193815</v>
      </c>
      <c r="E310" s="2">
        <f>MACD!F310</f>
        <v>-0.70373708462306894</v>
      </c>
      <c r="F310" s="2">
        <f>'Moving Avg'!D310</f>
        <v>123.48826000000001</v>
      </c>
      <c r="G310" s="2">
        <f>'Moving Avg'!F310</f>
        <v>121.78101999999998</v>
      </c>
      <c r="H310" s="2">
        <f>'Moving Avg'!G310</f>
        <v>119.63158600000004</v>
      </c>
      <c r="I310" s="2">
        <f>'Moving Avg'!H310</f>
        <v>120.80134899999997</v>
      </c>
      <c r="J310" s="6" t="str">
        <f>OBV!F310</f>
        <v>BULLISH</v>
      </c>
      <c r="K310" s="6" t="str">
        <f>OBV!G310</f>
        <v>STRONG</v>
      </c>
      <c r="L310" s="6" t="str">
        <f>OBV!H310</f>
        <v>NEUTRAL</v>
      </c>
      <c r="M310" s="8">
        <f t="shared" si="40"/>
        <v>25</v>
      </c>
      <c r="N310" s="8">
        <f t="shared" si="41"/>
        <v>0</v>
      </c>
      <c r="O310" s="8">
        <f t="shared" si="42"/>
        <v>50</v>
      </c>
      <c r="P310" s="8">
        <f t="shared" si="43"/>
        <v>66</v>
      </c>
      <c r="Q310" s="9">
        <f t="shared" si="44"/>
        <v>26.15</v>
      </c>
      <c r="R310" s="9">
        <f t="shared" si="45"/>
        <v>39</v>
      </c>
      <c r="S310" s="9">
        <f t="shared" si="46"/>
        <v>45.95</v>
      </c>
      <c r="T310" s="9">
        <f t="shared" si="47"/>
        <v>35.25</v>
      </c>
      <c r="U310" s="8">
        <f t="shared" si="48"/>
        <v>37.033333333333339</v>
      </c>
      <c r="V310" s="8">
        <f t="shared" si="49"/>
        <v>36.587500000000006</v>
      </c>
    </row>
    <row r="311" spans="1:22" ht="13.5" x14ac:dyDescent="0.25">
      <c r="A311" s="3">
        <f>RSI!A311</f>
        <v>42458</v>
      </c>
      <c r="B311" s="2">
        <f>RSI!B311</f>
        <v>120.503</v>
      </c>
      <c r="C311" s="2">
        <f>RSI!I311</f>
        <v>47.619140910141645</v>
      </c>
      <c r="D311" s="2">
        <f>MACD!E311</f>
        <v>-0.26508162738228691</v>
      </c>
      <c r="E311" s="2">
        <f>MACD!F311</f>
        <v>-0.61600599317491256</v>
      </c>
      <c r="F311" s="2">
        <f>'Moving Avg'!D311</f>
        <v>122.56794000000002</v>
      </c>
      <c r="G311" s="2">
        <f>'Moving Avg'!F311</f>
        <v>121.80259000000001</v>
      </c>
      <c r="H311" s="2">
        <f>'Moving Avg'!G311</f>
        <v>119.61174200000001</v>
      </c>
      <c r="I311" s="2">
        <f>'Moving Avg'!H311</f>
        <v>120.762164</v>
      </c>
      <c r="J311" s="6" t="str">
        <f>OBV!F311</f>
        <v>BULLISH</v>
      </c>
      <c r="K311" s="6" t="str">
        <f>OBV!G311</f>
        <v>STRONG</v>
      </c>
      <c r="L311" s="6" t="str">
        <f>OBV!H311</f>
        <v>BULLISH DIVERGENCE</v>
      </c>
      <c r="M311" s="8">
        <f t="shared" si="40"/>
        <v>25</v>
      </c>
      <c r="N311" s="8">
        <f t="shared" si="41"/>
        <v>0</v>
      </c>
      <c r="O311" s="8">
        <f t="shared" si="42"/>
        <v>50</v>
      </c>
      <c r="P311" s="8">
        <f t="shared" si="43"/>
        <v>83</v>
      </c>
      <c r="Q311" s="9">
        <f t="shared" si="44"/>
        <v>28.7</v>
      </c>
      <c r="R311" s="9">
        <f t="shared" si="45"/>
        <v>43.25</v>
      </c>
      <c r="S311" s="9">
        <f t="shared" si="46"/>
        <v>53.6</v>
      </c>
      <c r="T311" s="9">
        <f t="shared" si="47"/>
        <v>39.5</v>
      </c>
      <c r="U311" s="8">
        <f t="shared" si="48"/>
        <v>41.85</v>
      </c>
      <c r="V311" s="8">
        <f t="shared" si="49"/>
        <v>41.262500000000003</v>
      </c>
    </row>
    <row r="312" spans="1:22" ht="13.5" x14ac:dyDescent="0.25">
      <c r="A312" s="3">
        <f>RSI!A312</f>
        <v>42459</v>
      </c>
      <c r="B312" s="2">
        <f>RSI!B312</f>
        <v>120.503</v>
      </c>
      <c r="C312" s="2">
        <f>RSI!I312</f>
        <v>47.619140910141645</v>
      </c>
      <c r="D312" s="2">
        <f>MACD!E312</f>
        <v>-0.34401160538105557</v>
      </c>
      <c r="E312" s="2">
        <f>MACD!F312</f>
        <v>-0.56160711561614118</v>
      </c>
      <c r="F312" s="2">
        <f>'Moving Avg'!D312</f>
        <v>121.50384</v>
      </c>
      <c r="G312" s="2">
        <f>'Moving Avg'!F312</f>
        <v>121.78821000000001</v>
      </c>
      <c r="H312" s="2">
        <f>'Moving Avg'!G312</f>
        <v>119.66466000000003</v>
      </c>
      <c r="I312" s="2">
        <f>'Moving Avg'!H312</f>
        <v>120.72477649999999</v>
      </c>
      <c r="J312" s="6" t="str">
        <f>OBV!F312</f>
        <v>BEARISH</v>
      </c>
      <c r="K312" s="6" t="str">
        <f>OBV!G312</f>
        <v>NEUTRAL</v>
      </c>
      <c r="L312" s="6" t="str">
        <f>OBV!H312</f>
        <v>CONFIRMED BEARISH</v>
      </c>
      <c r="M312" s="8">
        <f t="shared" si="40"/>
        <v>25</v>
      </c>
      <c r="N312" s="8">
        <f t="shared" si="41"/>
        <v>0</v>
      </c>
      <c r="O312" s="8">
        <f t="shared" si="42"/>
        <v>50</v>
      </c>
      <c r="P312" s="8">
        <f t="shared" si="43"/>
        <v>16.5</v>
      </c>
      <c r="Q312" s="9">
        <f t="shared" si="44"/>
        <v>18.725000000000001</v>
      </c>
      <c r="R312" s="9">
        <f t="shared" si="45"/>
        <v>26.625</v>
      </c>
      <c r="S312" s="9">
        <f t="shared" si="46"/>
        <v>23.675000000000001</v>
      </c>
      <c r="T312" s="9">
        <f t="shared" si="47"/>
        <v>22.875</v>
      </c>
      <c r="U312" s="8">
        <f t="shared" si="48"/>
        <v>23.008333333333336</v>
      </c>
      <c r="V312" s="8">
        <f t="shared" si="49"/>
        <v>22.975000000000001</v>
      </c>
    </row>
    <row r="313" spans="1:22" ht="13.5" x14ac:dyDescent="0.25">
      <c r="A313" s="3">
        <f>RSI!A313</f>
        <v>42460</v>
      </c>
      <c r="B313" s="2">
        <f>RSI!B313</f>
        <v>120.0716</v>
      </c>
      <c r="C313" s="2">
        <f>RSI!I313</f>
        <v>45.948588098355899</v>
      </c>
      <c r="D313" s="2">
        <f>MACD!E313</f>
        <v>-0.34723011685721872</v>
      </c>
      <c r="E313" s="2">
        <f>MACD!F313</f>
        <v>-0.51873171586435673</v>
      </c>
      <c r="F313" s="2">
        <f>'Moving Avg'!D313</f>
        <v>121.10696</v>
      </c>
      <c r="G313" s="2">
        <f>'Moving Avg'!F313</f>
        <v>121.75118000000002</v>
      </c>
      <c r="H313" s="2">
        <f>'Moving Avg'!G313</f>
        <v>119.69342000000005</v>
      </c>
      <c r="I313" s="2">
        <f>'Moving Avg'!H313</f>
        <v>120.67804199999999</v>
      </c>
      <c r="J313" s="6" t="str">
        <f>OBV!F313</f>
        <v>BEARISH</v>
      </c>
      <c r="K313" s="6" t="str">
        <f>OBV!G313</f>
        <v>NEUTRAL</v>
      </c>
      <c r="L313" s="6" t="str">
        <f>OBV!H313</f>
        <v>CONFIRMED BEARISH</v>
      </c>
      <c r="M313" s="8">
        <f t="shared" si="40"/>
        <v>25</v>
      </c>
      <c r="N313" s="8">
        <f t="shared" si="41"/>
        <v>0</v>
      </c>
      <c r="O313" s="8">
        <f t="shared" si="42"/>
        <v>50</v>
      </c>
      <c r="P313" s="8">
        <f t="shared" si="43"/>
        <v>16.5</v>
      </c>
      <c r="Q313" s="9">
        <f t="shared" si="44"/>
        <v>18.725000000000001</v>
      </c>
      <c r="R313" s="9">
        <f t="shared" si="45"/>
        <v>26.625</v>
      </c>
      <c r="S313" s="9">
        <f t="shared" si="46"/>
        <v>23.675000000000001</v>
      </c>
      <c r="T313" s="9">
        <f t="shared" si="47"/>
        <v>22.875</v>
      </c>
      <c r="U313" s="8">
        <f t="shared" si="48"/>
        <v>23.008333333333336</v>
      </c>
      <c r="V313" s="8">
        <f t="shared" si="49"/>
        <v>22.975000000000001</v>
      </c>
    </row>
    <row r="314" spans="1:22" ht="13.5" x14ac:dyDescent="0.25">
      <c r="A314" s="3">
        <f>RSI!A314</f>
        <v>42461</v>
      </c>
      <c r="B314" s="2">
        <f>RSI!B314</f>
        <v>121.86190000000001</v>
      </c>
      <c r="C314" s="2">
        <f>RSI!I314</f>
        <v>53.274518570914033</v>
      </c>
      <c r="D314" s="2">
        <f>MACD!E314</f>
        <v>-0.19540667010085144</v>
      </c>
      <c r="E314" s="2">
        <f>MACD!F314</f>
        <v>-0.45406670671165567</v>
      </c>
      <c r="F314" s="2">
        <f>'Moving Avg'!D314</f>
        <v>121.03362</v>
      </c>
      <c r="G314" s="2">
        <f>'Moving Avg'!F314</f>
        <v>121.80438500000002</v>
      </c>
      <c r="H314" s="2">
        <f>'Moving Avg'!G314</f>
        <v>119.80112400000002</v>
      </c>
      <c r="I314" s="2">
        <f>'Moving Avg'!H314</f>
        <v>120.64744899999999</v>
      </c>
      <c r="J314" s="6" t="str">
        <f>OBV!F314</f>
        <v>BEARISH</v>
      </c>
      <c r="K314" s="6" t="str">
        <f>OBV!G314</f>
        <v>NEUTRAL</v>
      </c>
      <c r="L314" s="6" t="str">
        <f>OBV!H314</f>
        <v>CONFIRMED BEARISH</v>
      </c>
      <c r="M314" s="8">
        <f t="shared" si="40"/>
        <v>25</v>
      </c>
      <c r="N314" s="8">
        <f t="shared" si="41"/>
        <v>0</v>
      </c>
      <c r="O314" s="8">
        <f t="shared" si="42"/>
        <v>50</v>
      </c>
      <c r="P314" s="8">
        <f t="shared" si="43"/>
        <v>16.5</v>
      </c>
      <c r="Q314" s="9">
        <f t="shared" si="44"/>
        <v>18.725000000000001</v>
      </c>
      <c r="R314" s="9">
        <f t="shared" si="45"/>
        <v>26.625</v>
      </c>
      <c r="S314" s="9">
        <f t="shared" si="46"/>
        <v>23.675000000000001</v>
      </c>
      <c r="T314" s="9">
        <f t="shared" si="47"/>
        <v>22.875</v>
      </c>
      <c r="U314" s="8">
        <f t="shared" si="48"/>
        <v>23.008333333333336</v>
      </c>
      <c r="V314" s="8">
        <f t="shared" si="49"/>
        <v>22.975000000000001</v>
      </c>
    </row>
    <row r="315" spans="1:22" ht="13.5" x14ac:dyDescent="0.25">
      <c r="A315" s="3">
        <f>RSI!A315</f>
        <v>42464</v>
      </c>
      <c r="B315" s="2">
        <f>RSI!B315</f>
        <v>121.50960000000001</v>
      </c>
      <c r="C315" s="2">
        <f>RSI!I315</f>
        <v>51.787047872360553</v>
      </c>
      <c r="D315" s="2">
        <f>MACD!E315</f>
        <v>-2.2444634378913975E-2</v>
      </c>
      <c r="E315" s="2">
        <f>MACD!F315</f>
        <v>-0.36774229224510735</v>
      </c>
      <c r="F315" s="2">
        <f>'Moving Avg'!D315</f>
        <v>120.88982000000001</v>
      </c>
      <c r="G315" s="2">
        <f>'Moving Avg'!F315</f>
        <v>121.83997499999998</v>
      </c>
      <c r="H315" s="2">
        <f>'Moving Avg'!G315</f>
        <v>119.91472400000002</v>
      </c>
      <c r="I315" s="2">
        <f>'Moving Avg'!H315</f>
        <v>120.60970199999998</v>
      </c>
      <c r="J315" s="6" t="str">
        <f>OBV!F315</f>
        <v>BEARISH</v>
      </c>
      <c r="K315" s="6" t="str">
        <f>OBV!G315</f>
        <v>NEUTRAL</v>
      </c>
      <c r="L315" s="6" t="str">
        <f>OBV!H315</f>
        <v>CONFIRMED BEARISH</v>
      </c>
      <c r="M315" s="8">
        <f t="shared" si="40"/>
        <v>25</v>
      </c>
      <c r="N315" s="8">
        <f t="shared" si="41"/>
        <v>0</v>
      </c>
      <c r="O315" s="8">
        <f t="shared" si="42"/>
        <v>50</v>
      </c>
      <c r="P315" s="8">
        <f t="shared" si="43"/>
        <v>16.5</v>
      </c>
      <c r="Q315" s="9">
        <f t="shared" si="44"/>
        <v>18.725000000000001</v>
      </c>
      <c r="R315" s="9">
        <f t="shared" si="45"/>
        <v>26.625</v>
      </c>
      <c r="S315" s="9">
        <f t="shared" si="46"/>
        <v>23.675000000000001</v>
      </c>
      <c r="T315" s="9">
        <f t="shared" si="47"/>
        <v>22.875</v>
      </c>
      <c r="U315" s="8">
        <f t="shared" si="48"/>
        <v>23.008333333333336</v>
      </c>
      <c r="V315" s="8">
        <f t="shared" si="49"/>
        <v>22.975000000000001</v>
      </c>
    </row>
    <row r="316" spans="1:22" ht="13.5" x14ac:dyDescent="0.25">
      <c r="A316" s="3">
        <f>RSI!A316</f>
        <v>42465</v>
      </c>
      <c r="B316" s="2">
        <f>RSI!B316</f>
        <v>121.50960000000001</v>
      </c>
      <c r="C316" s="2">
        <f>RSI!I316</f>
        <v>51.787047872360553</v>
      </c>
      <c r="D316" s="2">
        <f>MACD!E316</f>
        <v>0.56397798203433069</v>
      </c>
      <c r="E316" s="2">
        <f>MACD!F316</f>
        <v>-0.18139823738921973</v>
      </c>
      <c r="F316" s="2">
        <f>'Moving Avg'!D316</f>
        <v>121.09114</v>
      </c>
      <c r="G316" s="2">
        <f>'Moving Avg'!F316</f>
        <v>121.87592499999998</v>
      </c>
      <c r="H316" s="2">
        <f>'Moving Avg'!G316</f>
        <v>120.015382</v>
      </c>
      <c r="I316" s="2">
        <f>'Moving Avg'!H316</f>
        <v>120.571955</v>
      </c>
      <c r="J316" s="6" t="str">
        <f>OBV!F316</f>
        <v>BEARISH</v>
      </c>
      <c r="K316" s="6" t="str">
        <f>OBV!G316</f>
        <v>NEUTRAL</v>
      </c>
      <c r="L316" s="6" t="str">
        <f>OBV!H316</f>
        <v>BEARISH DIVERGENCE</v>
      </c>
      <c r="M316" s="8">
        <f t="shared" si="40"/>
        <v>25</v>
      </c>
      <c r="N316" s="8">
        <f t="shared" si="41"/>
        <v>0</v>
      </c>
      <c r="O316" s="8">
        <f t="shared" si="42"/>
        <v>50</v>
      </c>
      <c r="P316" s="8">
        <f t="shared" si="43"/>
        <v>16.5</v>
      </c>
      <c r="Q316" s="9">
        <f t="shared" si="44"/>
        <v>18.725000000000001</v>
      </c>
      <c r="R316" s="9">
        <f t="shared" si="45"/>
        <v>26.625</v>
      </c>
      <c r="S316" s="9">
        <f t="shared" si="46"/>
        <v>23.675000000000001</v>
      </c>
      <c r="T316" s="9">
        <f t="shared" si="47"/>
        <v>22.875</v>
      </c>
      <c r="U316" s="8">
        <f t="shared" si="48"/>
        <v>23.008333333333336</v>
      </c>
      <c r="V316" s="8">
        <f t="shared" si="49"/>
        <v>22.975000000000001</v>
      </c>
    </row>
    <row r="317" spans="1:22" ht="13.5" x14ac:dyDescent="0.25">
      <c r="A317" s="3">
        <f>RSI!A317</f>
        <v>42466</v>
      </c>
      <c r="B317" s="2">
        <f>RSI!B317</f>
        <v>119.3526</v>
      </c>
      <c r="C317" s="2">
        <f>RSI!I317</f>
        <v>43.21852936781324</v>
      </c>
      <c r="D317" s="2">
        <f>MACD!E317</f>
        <v>1.3283452401126965</v>
      </c>
      <c r="E317" s="2">
        <f>MACD!F317</f>
        <v>0.12055045811116352</v>
      </c>
      <c r="F317" s="2">
        <f>'Moving Avg'!D317</f>
        <v>120.86105999999999</v>
      </c>
      <c r="G317" s="2">
        <f>'Moving Avg'!F317</f>
        <v>121.73931499999999</v>
      </c>
      <c r="H317" s="2">
        <f>'Moving Avg'!G317</f>
        <v>120.02976200000001</v>
      </c>
      <c r="I317" s="2">
        <f>'Moving Avg'!H317</f>
        <v>120.52162549999998</v>
      </c>
      <c r="J317" s="6" t="str">
        <f>OBV!F317</f>
        <v>BEARISH</v>
      </c>
      <c r="K317" s="6" t="str">
        <f>OBV!G317</f>
        <v>NEUTRAL</v>
      </c>
      <c r="L317" s="6" t="str">
        <f>OBV!H317</f>
        <v>CONFIRMED BEARISH</v>
      </c>
      <c r="M317" s="8">
        <f t="shared" si="40"/>
        <v>25</v>
      </c>
      <c r="N317" s="8">
        <f t="shared" si="41"/>
        <v>0</v>
      </c>
      <c r="O317" s="8">
        <f t="shared" si="42"/>
        <v>50</v>
      </c>
      <c r="P317" s="8">
        <f t="shared" si="43"/>
        <v>16.5</v>
      </c>
      <c r="Q317" s="9">
        <f t="shared" si="44"/>
        <v>18.725000000000001</v>
      </c>
      <c r="R317" s="9">
        <f t="shared" si="45"/>
        <v>26.625</v>
      </c>
      <c r="S317" s="9">
        <f t="shared" si="46"/>
        <v>23.675000000000001</v>
      </c>
      <c r="T317" s="9">
        <f t="shared" si="47"/>
        <v>22.875</v>
      </c>
      <c r="U317" s="8">
        <f t="shared" si="48"/>
        <v>23.008333333333336</v>
      </c>
      <c r="V317" s="8">
        <f t="shared" si="49"/>
        <v>22.975000000000001</v>
      </c>
    </row>
    <row r="318" spans="1:22" ht="13.5" x14ac:dyDescent="0.25">
      <c r="A318" s="3">
        <f>RSI!A318</f>
        <v>42467</v>
      </c>
      <c r="B318" s="2">
        <f>RSI!B318</f>
        <v>120.0716</v>
      </c>
      <c r="C318" s="2">
        <f>RSI!I318</f>
        <v>46.401970589709762</v>
      </c>
      <c r="D318" s="2">
        <f>MACD!E318</f>
        <v>1.3529384452725282</v>
      </c>
      <c r="E318" s="2">
        <f>MACD!F318</f>
        <v>0.36702805554343648</v>
      </c>
      <c r="F318" s="2">
        <f>'Moving Avg'!D318</f>
        <v>120.86106000000002</v>
      </c>
      <c r="G318" s="2">
        <f>'Moving Avg'!F318</f>
        <v>121.63506</v>
      </c>
      <c r="H318" s="2">
        <f>'Moving Avg'!G318</f>
        <v>120.05852200000001</v>
      </c>
      <c r="I318" s="2">
        <f>'Moving Avg'!H318</f>
        <v>120.485676</v>
      </c>
      <c r="J318" s="6" t="str">
        <f>OBV!F318</f>
        <v>BULLISH</v>
      </c>
      <c r="K318" s="6" t="str">
        <f>OBV!G318</f>
        <v>STRONG</v>
      </c>
      <c r="L318" s="6" t="str">
        <f>OBV!H318</f>
        <v>NEUTRAL</v>
      </c>
      <c r="M318" s="8">
        <f t="shared" si="40"/>
        <v>25</v>
      </c>
      <c r="N318" s="8">
        <f t="shared" si="41"/>
        <v>0</v>
      </c>
      <c r="O318" s="8">
        <f t="shared" si="42"/>
        <v>50</v>
      </c>
      <c r="P318" s="8">
        <f t="shared" si="43"/>
        <v>66</v>
      </c>
      <c r="Q318" s="9">
        <f t="shared" si="44"/>
        <v>26.15</v>
      </c>
      <c r="R318" s="9">
        <f t="shared" si="45"/>
        <v>39</v>
      </c>
      <c r="S318" s="9">
        <f t="shared" si="46"/>
        <v>45.95</v>
      </c>
      <c r="T318" s="9">
        <f t="shared" si="47"/>
        <v>35.25</v>
      </c>
      <c r="U318" s="8">
        <f t="shared" si="48"/>
        <v>37.033333333333339</v>
      </c>
      <c r="V318" s="8">
        <f t="shared" si="49"/>
        <v>36.587500000000006</v>
      </c>
    </row>
    <row r="319" spans="1:22" ht="13.5" x14ac:dyDescent="0.25">
      <c r="A319" s="3">
        <f>RSI!A319</f>
        <v>42468</v>
      </c>
      <c r="B319" s="2">
        <f>RSI!B319</f>
        <v>120.0716</v>
      </c>
      <c r="C319" s="2">
        <f>RSI!I319</f>
        <v>46.401970589709769</v>
      </c>
      <c r="D319" s="2">
        <f>MACD!E319</f>
        <v>1.405956615180969</v>
      </c>
      <c r="E319" s="2">
        <f>MACD!F319</f>
        <v>0.57481376747094304</v>
      </c>
      <c r="F319" s="2">
        <f>'Moving Avg'!D319</f>
        <v>120.503</v>
      </c>
      <c r="G319" s="2">
        <f>'Moving Avg'!F319</f>
        <v>121.52721000000001</v>
      </c>
      <c r="H319" s="2">
        <f>'Moving Avg'!G319</f>
        <v>120.02976200000003</v>
      </c>
      <c r="I319" s="2">
        <f>'Moving Avg'!H319</f>
        <v>120.4389415</v>
      </c>
      <c r="J319" s="6" t="str">
        <f>OBV!F319</f>
        <v>BULLISH</v>
      </c>
      <c r="K319" s="6" t="str">
        <f>OBV!G319</f>
        <v>STRONG</v>
      </c>
      <c r="L319" s="6" t="str">
        <f>OBV!H319</f>
        <v>BULLISH DIVERGENCE</v>
      </c>
      <c r="M319" s="8">
        <f t="shared" si="40"/>
        <v>25</v>
      </c>
      <c r="N319" s="8">
        <f t="shared" si="41"/>
        <v>0</v>
      </c>
      <c r="O319" s="8">
        <f t="shared" si="42"/>
        <v>50</v>
      </c>
      <c r="P319" s="8">
        <f t="shared" si="43"/>
        <v>83</v>
      </c>
      <c r="Q319" s="9">
        <f t="shared" si="44"/>
        <v>28.7</v>
      </c>
      <c r="R319" s="9">
        <f t="shared" si="45"/>
        <v>43.25</v>
      </c>
      <c r="S319" s="9">
        <f t="shared" si="46"/>
        <v>53.6</v>
      </c>
      <c r="T319" s="9">
        <f t="shared" si="47"/>
        <v>39.5</v>
      </c>
      <c r="U319" s="8">
        <f t="shared" si="48"/>
        <v>41.85</v>
      </c>
      <c r="V319" s="8">
        <f t="shared" si="49"/>
        <v>41.262500000000003</v>
      </c>
    </row>
    <row r="320" spans="1:22" ht="13.5" x14ac:dyDescent="0.25">
      <c r="A320" s="3">
        <f>RSI!A320</f>
        <v>42471</v>
      </c>
      <c r="B320" s="2">
        <f>RSI!B320</f>
        <v>120.1435</v>
      </c>
      <c r="C320" s="2">
        <f>RSI!I320</f>
        <v>46.74822368538986</v>
      </c>
      <c r="D320" s="2">
        <f>MACD!E320</f>
        <v>1.4507280404347966</v>
      </c>
      <c r="E320" s="2">
        <f>MACD!F320</f>
        <v>0.74999662206371376</v>
      </c>
      <c r="F320" s="2">
        <f>'Moving Avg'!D320</f>
        <v>120.22978000000001</v>
      </c>
      <c r="G320" s="2">
        <f>'Moving Avg'!F320</f>
        <v>121.42295500000003</v>
      </c>
      <c r="H320" s="2">
        <f>'Moving Avg'!G320</f>
        <v>120.00258400000003</v>
      </c>
      <c r="I320" s="2">
        <f>'Moving Avg'!H320</f>
        <v>120.39256649999997</v>
      </c>
      <c r="J320" s="6" t="str">
        <f>OBV!F320</f>
        <v>BULLISH</v>
      </c>
      <c r="K320" s="6" t="str">
        <f>OBV!G320</f>
        <v>STRONG</v>
      </c>
      <c r="L320" s="6" t="str">
        <f>OBV!H320</f>
        <v>BULLISH DIVERGENCE</v>
      </c>
      <c r="M320" s="8">
        <f t="shared" si="40"/>
        <v>25</v>
      </c>
      <c r="N320" s="8">
        <f t="shared" si="41"/>
        <v>0</v>
      </c>
      <c r="O320" s="8">
        <f t="shared" si="42"/>
        <v>0</v>
      </c>
      <c r="P320" s="8">
        <f t="shared" si="43"/>
        <v>83</v>
      </c>
      <c r="Q320" s="9">
        <f t="shared" si="44"/>
        <v>21.2</v>
      </c>
      <c r="R320" s="9">
        <f t="shared" si="45"/>
        <v>25.75</v>
      </c>
      <c r="S320" s="9">
        <f t="shared" si="46"/>
        <v>41.1</v>
      </c>
      <c r="T320" s="9">
        <f t="shared" si="47"/>
        <v>27</v>
      </c>
      <c r="U320" s="8">
        <f t="shared" si="48"/>
        <v>29.350000000000005</v>
      </c>
      <c r="V320" s="8">
        <f t="shared" si="49"/>
        <v>28.762500000000003</v>
      </c>
    </row>
    <row r="321" spans="1:22" ht="13.5" x14ac:dyDescent="0.25">
      <c r="A321" s="3">
        <f>RSI!A321</f>
        <v>42472</v>
      </c>
      <c r="B321" s="2">
        <f>RSI!B321</f>
        <v>121.43049999999999</v>
      </c>
      <c r="C321" s="2">
        <f>RSI!I321</f>
        <v>52.645366697988557</v>
      </c>
      <c r="D321" s="2">
        <f>MACD!E321</f>
        <v>1.1322244215831176</v>
      </c>
      <c r="E321" s="2">
        <f>MACD!F321</f>
        <v>0.82644218196759467</v>
      </c>
      <c r="F321" s="2">
        <f>'Moving Avg'!D321</f>
        <v>120.21396</v>
      </c>
      <c r="G321" s="2">
        <f>'Moving Avg'!F321</f>
        <v>121.45495000000003</v>
      </c>
      <c r="H321" s="2">
        <f>'Moving Avg'!G321</f>
        <v>119.98662200000003</v>
      </c>
      <c r="I321" s="2">
        <f>'Moving Avg'!H321</f>
        <v>120.35262649999997</v>
      </c>
      <c r="J321" s="6" t="str">
        <f>OBV!F321</f>
        <v>BULLISH</v>
      </c>
      <c r="K321" s="6" t="str">
        <f>OBV!G321</f>
        <v>STRONG</v>
      </c>
      <c r="L321" s="6" t="str">
        <f>OBV!H321</f>
        <v>BULLISH DIVERGENCE</v>
      </c>
      <c r="M321" s="8">
        <f t="shared" si="40"/>
        <v>25</v>
      </c>
      <c r="N321" s="8">
        <f t="shared" si="41"/>
        <v>0</v>
      </c>
      <c r="O321" s="8">
        <f t="shared" si="42"/>
        <v>0</v>
      </c>
      <c r="P321" s="8">
        <f t="shared" si="43"/>
        <v>83</v>
      </c>
      <c r="Q321" s="9">
        <f t="shared" si="44"/>
        <v>21.2</v>
      </c>
      <c r="R321" s="9">
        <f t="shared" si="45"/>
        <v>25.75</v>
      </c>
      <c r="S321" s="9">
        <f t="shared" si="46"/>
        <v>41.1</v>
      </c>
      <c r="T321" s="9">
        <f t="shared" si="47"/>
        <v>27</v>
      </c>
      <c r="U321" s="8">
        <f t="shared" si="48"/>
        <v>29.350000000000005</v>
      </c>
      <c r="V321" s="8">
        <f t="shared" si="49"/>
        <v>28.762500000000003</v>
      </c>
    </row>
    <row r="322" spans="1:22" ht="13.5" x14ac:dyDescent="0.25">
      <c r="A322" s="3">
        <f>RSI!A322</f>
        <v>42473</v>
      </c>
      <c r="B322" s="2">
        <f>RSI!B322</f>
        <v>121.43770000000001</v>
      </c>
      <c r="C322" s="2">
        <f>RSI!I322</f>
        <v>52.676939928019301</v>
      </c>
      <c r="D322" s="2">
        <f>MACD!E322</f>
        <v>0.85867857294910266</v>
      </c>
      <c r="E322" s="2">
        <f>MACD!F322</f>
        <v>0.83288946016389631</v>
      </c>
      <c r="F322" s="2">
        <f>'Moving Avg'!D322</f>
        <v>120.63097999999999</v>
      </c>
      <c r="G322" s="2">
        <f>'Moving Avg'!F322</f>
        <v>121.52325500000002</v>
      </c>
      <c r="H322" s="2">
        <f>'Moving Avg'!G322</f>
        <v>120.04270400000003</v>
      </c>
      <c r="I322" s="2">
        <f>'Moving Avg'!H322</f>
        <v>120.31272249999995</v>
      </c>
      <c r="J322" s="6" t="str">
        <f>OBV!F322</f>
        <v>BULLISH</v>
      </c>
      <c r="K322" s="6" t="str">
        <f>OBV!G322</f>
        <v>STRONG</v>
      </c>
      <c r="L322" s="6" t="str">
        <f>OBV!H322</f>
        <v>CONFIRMED BULLISH</v>
      </c>
      <c r="M322" s="8">
        <f t="shared" ref="M322:M385" si="50">IF(C322&lt;30,50, IF(C322&gt;70, 0, 25))</f>
        <v>25</v>
      </c>
      <c r="N322" s="8">
        <f t="shared" ref="N322:N385" si="51">IF(E322-D322&gt;0.02, 100, IF(E322-D322&lt;0,0,45))</f>
        <v>0</v>
      </c>
      <c r="O322" s="8">
        <f t="shared" ref="O322:O385" si="52">IF(F322-I322&gt;10,100,IF(F322-I322&gt;5,75, IF(F322-I322&gt;0,50,0)))</f>
        <v>50</v>
      </c>
      <c r="P322" s="8">
        <f t="shared" ref="P322:P385" si="53">IF(L322="confirmed bullish", 34, IF(L322="bullish divergence",17, 0))+IF(J322="bullish",33,IF(J322="bearish",0,16.5))+IF(K322="strong",33,IF(K322="weak",0,16.5))</f>
        <v>100</v>
      </c>
      <c r="Q322" s="9">
        <f t="shared" si="44"/>
        <v>31.25</v>
      </c>
      <c r="R322" s="9">
        <f t="shared" si="45"/>
        <v>47.5</v>
      </c>
      <c r="S322" s="9">
        <f t="shared" si="46"/>
        <v>61.25</v>
      </c>
      <c r="T322" s="9">
        <f t="shared" si="47"/>
        <v>43.75</v>
      </c>
      <c r="U322" s="8">
        <f t="shared" si="48"/>
        <v>46.666666666666664</v>
      </c>
      <c r="V322" s="8">
        <f t="shared" si="49"/>
        <v>45.9375</v>
      </c>
    </row>
    <row r="323" spans="1:22" ht="13.5" x14ac:dyDescent="0.25">
      <c r="A323" s="3">
        <f>RSI!A323</f>
        <v>42474</v>
      </c>
      <c r="B323" s="2">
        <f>RSI!B323</f>
        <v>121.4233</v>
      </c>
      <c r="C323" s="2">
        <f>RSI!I323</f>
        <v>52.601401397942126</v>
      </c>
      <c r="D323" s="2">
        <f>MACD!E323</f>
        <v>0.55862209811677133</v>
      </c>
      <c r="E323" s="2">
        <f>MACD!F323</f>
        <v>0.77803598775447136</v>
      </c>
      <c r="F323" s="2">
        <f>'Moving Avg'!D323</f>
        <v>120.90132000000001</v>
      </c>
      <c r="G323" s="2">
        <f>'Moving Avg'!F323</f>
        <v>121.58185</v>
      </c>
      <c r="H323" s="2">
        <f>'Moving Avg'!G323</f>
        <v>120.12725800000004</v>
      </c>
      <c r="I323" s="2">
        <f>'Moving Avg'!H323</f>
        <v>120.27993649999991</v>
      </c>
      <c r="J323" s="6" t="str">
        <f>OBV!F323</f>
        <v>BULLISH</v>
      </c>
      <c r="K323" s="6" t="str">
        <f>OBV!G323</f>
        <v>STRONG</v>
      </c>
      <c r="L323" s="6" t="str">
        <f>OBV!H323</f>
        <v>CONFIRMED BULLISH</v>
      </c>
      <c r="M323" s="8">
        <f t="shared" si="50"/>
        <v>25</v>
      </c>
      <c r="N323" s="8">
        <f t="shared" si="51"/>
        <v>100</v>
      </c>
      <c r="O323" s="8">
        <f t="shared" si="52"/>
        <v>50</v>
      </c>
      <c r="P323" s="8">
        <f t="shared" si="53"/>
        <v>100</v>
      </c>
      <c r="Q323" s="9">
        <f t="shared" ref="Q323:Q386" si="54">0.35*M323+N323*0.35+O323*0.15+P323*0.15</f>
        <v>66.25</v>
      </c>
      <c r="R323" s="9">
        <f t="shared" ref="R323:R386" si="55">M323*0.2+N323*0.2+O323*0.35+P323*0.25</f>
        <v>67.5</v>
      </c>
      <c r="S323" s="9">
        <f t="shared" ref="S323:S386" si="56">M323*0.15+N323*0.15+O323*0.25+P323*0.45</f>
        <v>76.25</v>
      </c>
      <c r="T323" s="9">
        <f t="shared" ref="T323:T386" si="57">0.25*SUM(M323:P323)</f>
        <v>68.75</v>
      </c>
      <c r="U323" s="8">
        <f t="shared" ref="U323:U386" si="58">SUM(Q323:S323)/3</f>
        <v>70</v>
      </c>
      <c r="V323" s="8">
        <f t="shared" ref="V323:V386" si="59">SUM(Q323:T323)/4</f>
        <v>69.6875</v>
      </c>
    </row>
    <row r="324" spans="1:22" ht="13.5" x14ac:dyDescent="0.25">
      <c r="A324" s="3">
        <f>RSI!A324</f>
        <v>42475</v>
      </c>
      <c r="B324" s="2">
        <f>RSI!B324</f>
        <v>121.4233</v>
      </c>
      <c r="C324" s="2">
        <f>RSI!I324</f>
        <v>52.601401397942134</v>
      </c>
      <c r="D324" s="2">
        <f>MACD!E324</f>
        <v>0.57719583324112023</v>
      </c>
      <c r="E324" s="2">
        <f>MACD!F324</f>
        <v>0.73786795685180118</v>
      </c>
      <c r="F324" s="2">
        <f>'Moving Avg'!D324</f>
        <v>121.17166</v>
      </c>
      <c r="G324" s="2">
        <f>'Moving Avg'!F324</f>
        <v>121.54913500000001</v>
      </c>
      <c r="H324" s="2">
        <f>'Moving Avg'!G324</f>
        <v>120.18449000000004</v>
      </c>
      <c r="I324" s="2">
        <f>'Moving Avg'!H324</f>
        <v>120.22917549999991</v>
      </c>
      <c r="J324" s="6" t="str">
        <f>OBV!F324</f>
        <v>BULLISH</v>
      </c>
      <c r="K324" s="6" t="str">
        <f>OBV!G324</f>
        <v>STRONG</v>
      </c>
      <c r="L324" s="6" t="str">
        <f>OBV!H324</f>
        <v>CONFIRMED BULLISH</v>
      </c>
      <c r="M324" s="8">
        <f t="shared" si="50"/>
        <v>25</v>
      </c>
      <c r="N324" s="8">
        <f t="shared" si="51"/>
        <v>100</v>
      </c>
      <c r="O324" s="8">
        <f t="shared" si="52"/>
        <v>50</v>
      </c>
      <c r="P324" s="8">
        <f t="shared" si="53"/>
        <v>100</v>
      </c>
      <c r="Q324" s="9">
        <f t="shared" si="54"/>
        <v>66.25</v>
      </c>
      <c r="R324" s="9">
        <f t="shared" si="55"/>
        <v>67.5</v>
      </c>
      <c r="S324" s="9">
        <f t="shared" si="56"/>
        <v>76.25</v>
      </c>
      <c r="T324" s="9">
        <f t="shared" si="57"/>
        <v>68.75</v>
      </c>
      <c r="U324" s="8">
        <f t="shared" si="58"/>
        <v>70</v>
      </c>
      <c r="V324" s="8">
        <f t="shared" si="59"/>
        <v>69.6875</v>
      </c>
    </row>
    <row r="325" spans="1:22" ht="13.5" x14ac:dyDescent="0.25">
      <c r="A325" s="3">
        <f>RSI!A325</f>
        <v>42478</v>
      </c>
      <c r="B325" s="2">
        <f>RSI!B325</f>
        <v>121.4233</v>
      </c>
      <c r="C325" s="2">
        <f>RSI!I325</f>
        <v>52.601401397942126</v>
      </c>
      <c r="D325" s="2">
        <f>MACD!E325</f>
        <v>0.5359684652246699</v>
      </c>
      <c r="E325" s="2">
        <f>MACD!F325</f>
        <v>0.69748805852637497</v>
      </c>
      <c r="F325" s="2">
        <f>'Moving Avg'!D325</f>
        <v>121.42762</v>
      </c>
      <c r="G325" s="2">
        <f>'Moving Avg'!F325</f>
        <v>121.50887</v>
      </c>
      <c r="H325" s="2">
        <f>'Moving Avg'!G325</f>
        <v>120.29780200000005</v>
      </c>
      <c r="I325" s="2">
        <f>'Moving Avg'!H325</f>
        <v>120.18021199999988</v>
      </c>
      <c r="J325" s="6" t="str">
        <f>OBV!F325</f>
        <v>BULLISH</v>
      </c>
      <c r="K325" s="6" t="str">
        <f>OBV!G325</f>
        <v>STRONG</v>
      </c>
      <c r="L325" s="6" t="str">
        <f>OBV!H325</f>
        <v>CONFIRMED BULLISH</v>
      </c>
      <c r="M325" s="8">
        <f t="shared" si="50"/>
        <v>25</v>
      </c>
      <c r="N325" s="8">
        <f t="shared" si="51"/>
        <v>100</v>
      </c>
      <c r="O325" s="8">
        <f t="shared" si="52"/>
        <v>50</v>
      </c>
      <c r="P325" s="8">
        <f t="shared" si="53"/>
        <v>100</v>
      </c>
      <c r="Q325" s="9">
        <f t="shared" si="54"/>
        <v>66.25</v>
      </c>
      <c r="R325" s="9">
        <f t="shared" si="55"/>
        <v>67.5</v>
      </c>
      <c r="S325" s="9">
        <f t="shared" si="56"/>
        <v>76.25</v>
      </c>
      <c r="T325" s="9">
        <f t="shared" si="57"/>
        <v>68.75</v>
      </c>
      <c r="U325" s="8">
        <f t="shared" si="58"/>
        <v>70</v>
      </c>
      <c r="V325" s="8">
        <f t="shared" si="59"/>
        <v>69.6875</v>
      </c>
    </row>
    <row r="326" spans="1:22" ht="13.5" x14ac:dyDescent="0.25">
      <c r="A326" s="3">
        <f>RSI!A326</f>
        <v>42479</v>
      </c>
      <c r="B326" s="2">
        <f>RSI!B326</f>
        <v>120.1435</v>
      </c>
      <c r="C326" s="2">
        <f>RSI!I326</f>
        <v>45.378211537042006</v>
      </c>
      <c r="D326" s="2">
        <f>MACD!E326</f>
        <v>0.59334339381321399</v>
      </c>
      <c r="E326" s="2">
        <f>MACD!F326</f>
        <v>0.67665912558374286</v>
      </c>
      <c r="F326" s="2">
        <f>'Moving Avg'!D326</f>
        <v>121.17022</v>
      </c>
      <c r="G326" s="2">
        <f>'Moving Avg'!F326</f>
        <v>121.26081500000001</v>
      </c>
      <c r="H326" s="2">
        <f>'Moving Avg'!G326</f>
        <v>120.37832800000005</v>
      </c>
      <c r="I326" s="2">
        <f>'Moving Avg'!H326</f>
        <v>120.13383699999987</v>
      </c>
      <c r="J326" s="6" t="str">
        <f>OBV!F326</f>
        <v>BULLISH</v>
      </c>
      <c r="K326" s="6" t="str">
        <f>OBV!G326</f>
        <v>NEUTRAL</v>
      </c>
      <c r="L326" s="6" t="str">
        <f>OBV!H326</f>
        <v>BULLISH DIVERGENCE</v>
      </c>
      <c r="M326" s="8">
        <f t="shared" si="50"/>
        <v>25</v>
      </c>
      <c r="N326" s="8">
        <f t="shared" si="51"/>
        <v>100</v>
      </c>
      <c r="O326" s="8">
        <f t="shared" si="52"/>
        <v>50</v>
      </c>
      <c r="P326" s="8">
        <f t="shared" si="53"/>
        <v>66.5</v>
      </c>
      <c r="Q326" s="9">
        <f t="shared" si="54"/>
        <v>61.225000000000001</v>
      </c>
      <c r="R326" s="9">
        <f t="shared" si="55"/>
        <v>59.125</v>
      </c>
      <c r="S326" s="9">
        <f t="shared" si="56"/>
        <v>61.174999999999997</v>
      </c>
      <c r="T326" s="9">
        <f t="shared" si="57"/>
        <v>60.375</v>
      </c>
      <c r="U326" s="8">
        <f t="shared" si="58"/>
        <v>60.508333333333326</v>
      </c>
      <c r="V326" s="8">
        <f t="shared" si="59"/>
        <v>60.474999999999994</v>
      </c>
    </row>
    <row r="327" spans="1:22" ht="13.5" x14ac:dyDescent="0.25">
      <c r="A327" s="3">
        <f>RSI!A327</f>
        <v>42480</v>
      </c>
      <c r="B327" s="2">
        <f>RSI!B327</f>
        <v>120.1435</v>
      </c>
      <c r="C327" s="2">
        <f>RSI!I327</f>
        <v>45.378211537042013</v>
      </c>
      <c r="D327" s="2">
        <f>MACD!E327</f>
        <v>0.31525545018527623</v>
      </c>
      <c r="E327" s="2">
        <f>MACD!F327</f>
        <v>0.60437839050404951</v>
      </c>
      <c r="F327" s="2">
        <f>'Moving Avg'!D327</f>
        <v>120.91138000000001</v>
      </c>
      <c r="G327" s="2">
        <f>'Moving Avg'!F327</f>
        <v>120.97681499999999</v>
      </c>
      <c r="H327" s="2">
        <f>'Moving Avg'!G327</f>
        <v>120.45885400000006</v>
      </c>
      <c r="I327" s="2">
        <f>'Moving Avg'!H327</f>
        <v>120.08027199999987</v>
      </c>
      <c r="J327" s="6" t="str">
        <f>OBV!F327</f>
        <v>BEARISH</v>
      </c>
      <c r="K327" s="6" t="str">
        <f>OBV!G327</f>
        <v>NEUTRAL</v>
      </c>
      <c r="L327" s="6" t="str">
        <f>OBV!H327</f>
        <v>CONFIRMED BEARISH</v>
      </c>
      <c r="M327" s="8">
        <f t="shared" si="50"/>
        <v>25</v>
      </c>
      <c r="N327" s="8">
        <f t="shared" si="51"/>
        <v>100</v>
      </c>
      <c r="O327" s="8">
        <f t="shared" si="52"/>
        <v>50</v>
      </c>
      <c r="P327" s="8">
        <f t="shared" si="53"/>
        <v>16.5</v>
      </c>
      <c r="Q327" s="9">
        <f t="shared" si="54"/>
        <v>53.725000000000001</v>
      </c>
      <c r="R327" s="9">
        <f t="shared" si="55"/>
        <v>46.625</v>
      </c>
      <c r="S327" s="9">
        <f t="shared" si="56"/>
        <v>38.674999999999997</v>
      </c>
      <c r="T327" s="9">
        <f t="shared" si="57"/>
        <v>47.875</v>
      </c>
      <c r="U327" s="8">
        <f t="shared" si="58"/>
        <v>46.341666666666661</v>
      </c>
      <c r="V327" s="8">
        <f t="shared" si="59"/>
        <v>46.724999999999994</v>
      </c>
    </row>
    <row r="328" spans="1:22" ht="13.5" x14ac:dyDescent="0.25">
      <c r="A328" s="3">
        <f>RSI!A328</f>
        <v>42481</v>
      </c>
      <c r="B328" s="2">
        <f>RSI!B328</f>
        <v>120.1435</v>
      </c>
      <c r="C328" s="2">
        <f>RSI!I328</f>
        <v>45.378211537042013</v>
      </c>
      <c r="D328" s="2">
        <f>MACD!E328</f>
        <v>0.19538990517551724</v>
      </c>
      <c r="E328" s="2">
        <f>MACD!F328</f>
        <v>0.52258069343834301</v>
      </c>
      <c r="F328" s="2">
        <f>'Moving Avg'!D328</f>
        <v>120.65542000000001</v>
      </c>
      <c r="G328" s="2">
        <f>'Moving Avg'!F328</f>
        <v>120.88118999999999</v>
      </c>
      <c r="H328" s="2">
        <f>'Moving Avg'!G328</f>
        <v>120.48919600000008</v>
      </c>
      <c r="I328" s="2">
        <f>'Moving Avg'!H328</f>
        <v>120.03389699999984</v>
      </c>
      <c r="J328" s="6" t="str">
        <f>OBV!F328</f>
        <v>BEARISH</v>
      </c>
      <c r="K328" s="6" t="str">
        <f>OBV!G328</f>
        <v>NEUTRAL</v>
      </c>
      <c r="L328" s="6" t="str">
        <f>OBV!H328</f>
        <v>CONFIRMED BEARISH</v>
      </c>
      <c r="M328" s="8">
        <f t="shared" si="50"/>
        <v>25</v>
      </c>
      <c r="N328" s="8">
        <f t="shared" si="51"/>
        <v>100</v>
      </c>
      <c r="O328" s="8">
        <f t="shared" si="52"/>
        <v>50</v>
      </c>
      <c r="P328" s="8">
        <f t="shared" si="53"/>
        <v>16.5</v>
      </c>
      <c r="Q328" s="9">
        <f t="shared" si="54"/>
        <v>53.725000000000001</v>
      </c>
      <c r="R328" s="9">
        <f t="shared" si="55"/>
        <v>46.625</v>
      </c>
      <c r="S328" s="9">
        <f t="shared" si="56"/>
        <v>38.674999999999997</v>
      </c>
      <c r="T328" s="9">
        <f t="shared" si="57"/>
        <v>47.875</v>
      </c>
      <c r="U328" s="8">
        <f t="shared" si="58"/>
        <v>46.341666666666661</v>
      </c>
      <c r="V328" s="8">
        <f t="shared" si="59"/>
        <v>46.724999999999994</v>
      </c>
    </row>
    <row r="329" spans="1:22" ht="13.5" x14ac:dyDescent="0.25">
      <c r="A329" s="3">
        <f>RSI!A329</f>
        <v>42482</v>
      </c>
      <c r="B329" s="2">
        <f>RSI!B329</f>
        <v>120.7906</v>
      </c>
      <c r="C329" s="2">
        <f>RSI!I329</f>
        <v>49.736978512851486</v>
      </c>
      <c r="D329" s="2">
        <f>MACD!E329</f>
        <v>5.0498781248492719E-2</v>
      </c>
      <c r="E329" s="2">
        <f>MACD!F329</f>
        <v>0.428164311000373</v>
      </c>
      <c r="F329" s="2">
        <f>'Moving Avg'!D329</f>
        <v>120.52888</v>
      </c>
      <c r="G329" s="2">
        <f>'Moving Avg'!F329</f>
        <v>120.80928999999999</v>
      </c>
      <c r="H329" s="2">
        <f>'Moving Avg'!G329</f>
        <v>120.53248000000009</v>
      </c>
      <c r="I329" s="2">
        <f>'Moving Avg'!H329</f>
        <v>119.98360349999984</v>
      </c>
      <c r="J329" s="6" t="str">
        <f>OBV!F329</f>
        <v>BULLISH</v>
      </c>
      <c r="K329" s="6" t="str">
        <f>OBV!G329</f>
        <v>NEUTRAL</v>
      </c>
      <c r="L329" s="6" t="str">
        <f>OBV!H329</f>
        <v>BULLISH DIVERGENCE</v>
      </c>
      <c r="M329" s="8">
        <f t="shared" si="50"/>
        <v>25</v>
      </c>
      <c r="N329" s="8">
        <f t="shared" si="51"/>
        <v>100</v>
      </c>
      <c r="O329" s="8">
        <f t="shared" si="52"/>
        <v>50</v>
      </c>
      <c r="P329" s="8">
        <f t="shared" si="53"/>
        <v>66.5</v>
      </c>
      <c r="Q329" s="9">
        <f t="shared" si="54"/>
        <v>61.225000000000001</v>
      </c>
      <c r="R329" s="9">
        <f t="shared" si="55"/>
        <v>59.125</v>
      </c>
      <c r="S329" s="9">
        <f t="shared" si="56"/>
        <v>61.174999999999997</v>
      </c>
      <c r="T329" s="9">
        <f t="shared" si="57"/>
        <v>60.375</v>
      </c>
      <c r="U329" s="8">
        <f t="shared" si="58"/>
        <v>60.508333333333326</v>
      </c>
      <c r="V329" s="8">
        <f t="shared" si="59"/>
        <v>60.474999999999994</v>
      </c>
    </row>
    <row r="330" spans="1:22" ht="13.5" x14ac:dyDescent="0.25">
      <c r="A330" s="3">
        <f>RSI!A330</f>
        <v>42485</v>
      </c>
      <c r="B330" s="2">
        <f>RSI!B330</f>
        <v>120.7906</v>
      </c>
      <c r="C330" s="2">
        <f>RSI!I330</f>
        <v>49.736978512851486</v>
      </c>
      <c r="D330" s="2">
        <f>MACD!E330</f>
        <v>-6.0727584007693736E-2</v>
      </c>
      <c r="E330" s="2">
        <f>MACD!F330</f>
        <v>0.33038593199875965</v>
      </c>
      <c r="F330" s="2">
        <f>'Moving Avg'!D330</f>
        <v>120.40234000000001</v>
      </c>
      <c r="G330" s="2">
        <f>'Moving Avg'!F330</f>
        <v>120.73738999999996</v>
      </c>
      <c r="H330" s="2">
        <f>'Moving Avg'!G330</f>
        <v>120.57576400000009</v>
      </c>
      <c r="I330" s="2">
        <f>'Moving Avg'!H330</f>
        <v>119.94046399999985</v>
      </c>
      <c r="J330" s="6" t="str">
        <f>OBV!F330</f>
        <v>BULLISH</v>
      </c>
      <c r="K330" s="6" t="str">
        <f>OBV!G330</f>
        <v>NEUTRAL</v>
      </c>
      <c r="L330" s="6" t="str">
        <f>OBV!H330</f>
        <v>BULLISH DIVERGENCE</v>
      </c>
      <c r="M330" s="8">
        <f t="shared" si="50"/>
        <v>25</v>
      </c>
      <c r="N330" s="8">
        <f t="shared" si="51"/>
        <v>100</v>
      </c>
      <c r="O330" s="8">
        <f t="shared" si="52"/>
        <v>50</v>
      </c>
      <c r="P330" s="8">
        <f t="shared" si="53"/>
        <v>66.5</v>
      </c>
      <c r="Q330" s="9">
        <f t="shared" si="54"/>
        <v>61.225000000000001</v>
      </c>
      <c r="R330" s="9">
        <f t="shared" si="55"/>
        <v>59.125</v>
      </c>
      <c r="S330" s="9">
        <f t="shared" si="56"/>
        <v>61.174999999999997</v>
      </c>
      <c r="T330" s="9">
        <f t="shared" si="57"/>
        <v>60.375</v>
      </c>
      <c r="U330" s="8">
        <f t="shared" si="58"/>
        <v>60.508333333333326</v>
      </c>
      <c r="V330" s="8">
        <f t="shared" si="59"/>
        <v>60.474999999999994</v>
      </c>
    </row>
    <row r="331" spans="1:22" ht="13.5" x14ac:dyDescent="0.25">
      <c r="A331" s="3">
        <f>RSI!A331</f>
        <v>42486</v>
      </c>
      <c r="B331" s="2">
        <f>RSI!B331</f>
        <v>120.7906</v>
      </c>
      <c r="C331" s="2">
        <f>RSI!I331</f>
        <v>49.736978512851472</v>
      </c>
      <c r="D331" s="2">
        <f>MACD!E331</f>
        <v>4.3446945595079001E-2</v>
      </c>
      <c r="E331" s="2">
        <f>MACD!F331</f>
        <v>0.27299813471802353</v>
      </c>
      <c r="F331" s="2">
        <f>'Moving Avg'!D331</f>
        <v>120.53176000000001</v>
      </c>
      <c r="G331" s="2">
        <f>'Moving Avg'!F331</f>
        <v>120.75176999999994</v>
      </c>
      <c r="H331" s="2">
        <f>'Moving Avg'!G331</f>
        <v>120.6118580000001</v>
      </c>
      <c r="I331" s="2">
        <f>'Moving Avg'!H331</f>
        <v>119.89049399999982</v>
      </c>
      <c r="J331" s="6" t="str">
        <f>OBV!F331</f>
        <v>BULLISH</v>
      </c>
      <c r="K331" s="6" t="str">
        <f>OBV!G331</f>
        <v>NEUTRAL</v>
      </c>
      <c r="L331" s="6" t="str">
        <f>OBV!H331</f>
        <v>CONFIRMED BULLISH</v>
      </c>
      <c r="M331" s="8">
        <f t="shared" si="50"/>
        <v>25</v>
      </c>
      <c r="N331" s="8">
        <f t="shared" si="51"/>
        <v>100</v>
      </c>
      <c r="O331" s="8">
        <f t="shared" si="52"/>
        <v>50</v>
      </c>
      <c r="P331" s="8">
        <f t="shared" si="53"/>
        <v>83.5</v>
      </c>
      <c r="Q331" s="9">
        <f t="shared" si="54"/>
        <v>63.774999999999999</v>
      </c>
      <c r="R331" s="9">
        <f t="shared" si="55"/>
        <v>63.375</v>
      </c>
      <c r="S331" s="9">
        <f t="shared" si="56"/>
        <v>68.825000000000003</v>
      </c>
      <c r="T331" s="9">
        <f t="shared" si="57"/>
        <v>64.625</v>
      </c>
      <c r="U331" s="8">
        <f t="shared" si="58"/>
        <v>65.325000000000003</v>
      </c>
      <c r="V331" s="8">
        <f t="shared" si="59"/>
        <v>65.150000000000006</v>
      </c>
    </row>
    <row r="332" spans="1:22" ht="13.5" x14ac:dyDescent="0.25">
      <c r="A332" s="3">
        <f>RSI!A332</f>
        <v>42487</v>
      </c>
      <c r="B332" s="2">
        <f>RSI!B332</f>
        <v>119.3526</v>
      </c>
      <c r="C332" s="2">
        <f>RSI!I332</f>
        <v>40.718537941187819</v>
      </c>
      <c r="D332" s="2">
        <f>MACD!E332</f>
        <v>0.23948856342522618</v>
      </c>
      <c r="E332" s="2">
        <f>MACD!F332</f>
        <v>0.26629622045946405</v>
      </c>
      <c r="F332" s="2">
        <f>'Moving Avg'!D332</f>
        <v>120.37357999999999</v>
      </c>
      <c r="G332" s="2">
        <f>'Moving Avg'!F332</f>
        <v>120.69424999999997</v>
      </c>
      <c r="H332" s="2">
        <f>'Moving Avg'!G332</f>
        <v>120.67656600000009</v>
      </c>
      <c r="I332" s="2">
        <f>'Moving Avg'!H332</f>
        <v>119.84016449999982</v>
      </c>
      <c r="J332" s="6" t="str">
        <f>OBV!F332</f>
        <v>BULLISH</v>
      </c>
      <c r="K332" s="6" t="str">
        <f>OBV!G332</f>
        <v>NEUTRAL</v>
      </c>
      <c r="L332" s="6" t="str">
        <f>OBV!H332</f>
        <v>BULLISH DIVERGENCE</v>
      </c>
      <c r="M332" s="8">
        <f t="shared" si="50"/>
        <v>25</v>
      </c>
      <c r="N332" s="8">
        <f t="shared" si="51"/>
        <v>100</v>
      </c>
      <c r="O332" s="8">
        <f t="shared" si="52"/>
        <v>50</v>
      </c>
      <c r="P332" s="8">
        <f t="shared" si="53"/>
        <v>66.5</v>
      </c>
      <c r="Q332" s="9">
        <f t="shared" si="54"/>
        <v>61.225000000000001</v>
      </c>
      <c r="R332" s="9">
        <f t="shared" si="55"/>
        <v>59.125</v>
      </c>
      <c r="S332" s="9">
        <f t="shared" si="56"/>
        <v>61.174999999999997</v>
      </c>
      <c r="T332" s="9">
        <f t="shared" si="57"/>
        <v>60.375</v>
      </c>
      <c r="U332" s="8">
        <f t="shared" si="58"/>
        <v>60.508333333333326</v>
      </c>
      <c r="V332" s="8">
        <f t="shared" si="59"/>
        <v>60.474999999999994</v>
      </c>
    </row>
    <row r="333" spans="1:22" ht="13.5" x14ac:dyDescent="0.25">
      <c r="A333" s="3">
        <f>RSI!A333</f>
        <v>42488</v>
      </c>
      <c r="B333" s="2">
        <f>RSI!B333</f>
        <v>119.42449999999999</v>
      </c>
      <c r="C333" s="2">
        <f>RSI!I333</f>
        <v>41.291737652662668</v>
      </c>
      <c r="D333" s="2">
        <f>MACD!E333</f>
        <v>0.40657372197108543</v>
      </c>
      <c r="E333" s="2">
        <f>MACD!F333</f>
        <v>0.29435172076178834</v>
      </c>
      <c r="F333" s="2">
        <f>'Moving Avg'!D333</f>
        <v>120.22978000000001</v>
      </c>
      <c r="G333" s="2">
        <f>'Moving Avg'!F333</f>
        <v>120.66189499999999</v>
      </c>
      <c r="H333" s="2">
        <f>'Moving Avg'!G333</f>
        <v>120.69238400000009</v>
      </c>
      <c r="I333" s="2">
        <f>'Moving Avg'!H333</f>
        <v>119.7901944999998</v>
      </c>
      <c r="J333" s="6" t="str">
        <f>OBV!F333</f>
        <v>BULLISH</v>
      </c>
      <c r="K333" s="6" t="str">
        <f>OBV!G333</f>
        <v>NEUTRAL</v>
      </c>
      <c r="L333" s="6" t="str">
        <f>OBV!H333</f>
        <v>BULLISH DIVERGENCE</v>
      </c>
      <c r="M333" s="8">
        <f t="shared" si="50"/>
        <v>25</v>
      </c>
      <c r="N333" s="8">
        <f t="shared" si="51"/>
        <v>0</v>
      </c>
      <c r="O333" s="8">
        <f t="shared" si="52"/>
        <v>50</v>
      </c>
      <c r="P333" s="8">
        <f t="shared" si="53"/>
        <v>66.5</v>
      </c>
      <c r="Q333" s="9">
        <f t="shared" si="54"/>
        <v>26.225000000000001</v>
      </c>
      <c r="R333" s="9">
        <f t="shared" si="55"/>
        <v>39.125</v>
      </c>
      <c r="S333" s="9">
        <f t="shared" si="56"/>
        <v>46.174999999999997</v>
      </c>
      <c r="T333" s="9">
        <f t="shared" si="57"/>
        <v>35.375</v>
      </c>
      <c r="U333" s="8">
        <f t="shared" si="58"/>
        <v>37.174999999999997</v>
      </c>
      <c r="V333" s="8">
        <f t="shared" si="59"/>
        <v>36.724999999999994</v>
      </c>
    </row>
    <row r="334" spans="1:22" ht="13.5" x14ac:dyDescent="0.25">
      <c r="A334" s="3">
        <f>RSI!A334</f>
        <v>42489</v>
      </c>
      <c r="B334" s="2">
        <f>RSI!B334</f>
        <v>119.42449999999999</v>
      </c>
      <c r="C334" s="2">
        <f>RSI!I334</f>
        <v>41.291737652662668</v>
      </c>
      <c r="D334" s="2">
        <f>MACD!E334</f>
        <v>0.55562592627943275</v>
      </c>
      <c r="E334" s="2">
        <f>MACD!F334</f>
        <v>0.34660656186531724</v>
      </c>
      <c r="F334" s="2">
        <f>'Moving Avg'!D334</f>
        <v>119.95656</v>
      </c>
      <c r="G334" s="2">
        <f>'Moving Avg'!F334</f>
        <v>120.54002499999999</v>
      </c>
      <c r="H334" s="2">
        <f>'Moving Avg'!G334</f>
        <v>120.70676400000009</v>
      </c>
      <c r="I334" s="2">
        <f>'Moving Avg'!H334</f>
        <v>119.7431004999998</v>
      </c>
      <c r="J334" s="6" t="str">
        <f>OBV!F334</f>
        <v>BULLISH</v>
      </c>
      <c r="K334" s="6" t="str">
        <f>OBV!G334</f>
        <v>NEUTRAL</v>
      </c>
      <c r="L334" s="6" t="str">
        <f>OBV!H334</f>
        <v>BULLISH DIVERGENCE</v>
      </c>
      <c r="M334" s="8">
        <f t="shared" si="50"/>
        <v>25</v>
      </c>
      <c r="N334" s="8">
        <f t="shared" si="51"/>
        <v>0</v>
      </c>
      <c r="O334" s="8">
        <f t="shared" si="52"/>
        <v>50</v>
      </c>
      <c r="P334" s="8">
        <f t="shared" si="53"/>
        <v>66.5</v>
      </c>
      <c r="Q334" s="9">
        <f t="shared" si="54"/>
        <v>26.225000000000001</v>
      </c>
      <c r="R334" s="9">
        <f t="shared" si="55"/>
        <v>39.125</v>
      </c>
      <c r="S334" s="9">
        <f t="shared" si="56"/>
        <v>46.174999999999997</v>
      </c>
      <c r="T334" s="9">
        <f t="shared" si="57"/>
        <v>35.375</v>
      </c>
      <c r="U334" s="8">
        <f t="shared" si="58"/>
        <v>37.174999999999997</v>
      </c>
      <c r="V334" s="8">
        <f t="shared" si="59"/>
        <v>36.724999999999994</v>
      </c>
    </row>
    <row r="335" spans="1:22" ht="13.5" x14ac:dyDescent="0.25">
      <c r="A335" s="3">
        <f>RSI!A335</f>
        <v>42492</v>
      </c>
      <c r="B335" s="2">
        <f>RSI!B335</f>
        <v>119.42449999999999</v>
      </c>
      <c r="C335" s="2">
        <f>RSI!I335</f>
        <v>41.291737652662668</v>
      </c>
      <c r="D335" s="2">
        <f>MACD!E335</f>
        <v>0.68885114701924977</v>
      </c>
      <c r="E335" s="2">
        <f>MACD!F335</f>
        <v>0.41505547889610372</v>
      </c>
      <c r="F335" s="2">
        <f>'Moving Avg'!D335</f>
        <v>119.68333999999997</v>
      </c>
      <c r="G335" s="2">
        <f>'Moving Avg'!F335</f>
        <v>120.43577000000001</v>
      </c>
      <c r="H335" s="2">
        <f>'Moving Avg'!G335</f>
        <v>120.76572000000007</v>
      </c>
      <c r="I335" s="2">
        <f>'Moving Avg'!H335</f>
        <v>119.6960064999998</v>
      </c>
      <c r="J335" s="6" t="str">
        <f>OBV!F335</f>
        <v>BULLISH</v>
      </c>
      <c r="K335" s="6" t="str">
        <f>OBV!G335</f>
        <v>NEUTRAL</v>
      </c>
      <c r="L335" s="6" t="str">
        <f>OBV!H335</f>
        <v>BULLISH DIVERGENCE</v>
      </c>
      <c r="M335" s="8">
        <f t="shared" si="50"/>
        <v>25</v>
      </c>
      <c r="N335" s="8">
        <f t="shared" si="51"/>
        <v>0</v>
      </c>
      <c r="O335" s="8">
        <f t="shared" si="52"/>
        <v>0</v>
      </c>
      <c r="P335" s="8">
        <f t="shared" si="53"/>
        <v>66.5</v>
      </c>
      <c r="Q335" s="9">
        <f t="shared" si="54"/>
        <v>18.725000000000001</v>
      </c>
      <c r="R335" s="9">
        <f t="shared" si="55"/>
        <v>21.625</v>
      </c>
      <c r="S335" s="9">
        <f t="shared" si="56"/>
        <v>33.674999999999997</v>
      </c>
      <c r="T335" s="9">
        <f t="shared" si="57"/>
        <v>22.875</v>
      </c>
      <c r="U335" s="8">
        <f t="shared" si="58"/>
        <v>24.675000000000001</v>
      </c>
      <c r="V335" s="8">
        <f t="shared" si="59"/>
        <v>24.225000000000001</v>
      </c>
    </row>
    <row r="336" spans="1:22" ht="13.5" x14ac:dyDescent="0.25">
      <c r="A336" s="3">
        <f>RSI!A336</f>
        <v>42493</v>
      </c>
      <c r="B336" s="2">
        <f>RSI!B336</f>
        <v>119.42449999999999</v>
      </c>
      <c r="C336" s="2">
        <f>RSI!I336</f>
        <v>41.291737652662668</v>
      </c>
      <c r="D336" s="2">
        <f>MACD!E336</f>
        <v>0.61126576558156387</v>
      </c>
      <c r="E336" s="2">
        <f>MACD!F336</f>
        <v>0.4542975362331958</v>
      </c>
      <c r="F336" s="2">
        <f>'Moving Avg'!D336</f>
        <v>119.41011999999998</v>
      </c>
      <c r="G336" s="2">
        <f>'Moving Avg'!F336</f>
        <v>120.331515</v>
      </c>
      <c r="H336" s="2">
        <f>'Moving Avg'!G336</f>
        <v>120.82453400000007</v>
      </c>
      <c r="I336" s="2">
        <f>'Moving Avg'!H336</f>
        <v>119.64603649999982</v>
      </c>
      <c r="J336" s="6" t="str">
        <f>OBV!F336</f>
        <v>BULLISH</v>
      </c>
      <c r="K336" s="6" t="str">
        <f>OBV!G336</f>
        <v>NEUTRAL</v>
      </c>
      <c r="L336" s="6" t="str">
        <f>OBV!H336</f>
        <v>BULLISH DIVERGENCE</v>
      </c>
      <c r="M336" s="8">
        <f t="shared" si="50"/>
        <v>25</v>
      </c>
      <c r="N336" s="8">
        <f t="shared" si="51"/>
        <v>0</v>
      </c>
      <c r="O336" s="8">
        <f t="shared" si="52"/>
        <v>0</v>
      </c>
      <c r="P336" s="8">
        <f t="shared" si="53"/>
        <v>66.5</v>
      </c>
      <c r="Q336" s="9">
        <f t="shared" si="54"/>
        <v>18.725000000000001</v>
      </c>
      <c r="R336" s="9">
        <f t="shared" si="55"/>
        <v>21.625</v>
      </c>
      <c r="S336" s="9">
        <f t="shared" si="56"/>
        <v>33.674999999999997</v>
      </c>
      <c r="T336" s="9">
        <f t="shared" si="57"/>
        <v>22.875</v>
      </c>
      <c r="U336" s="8">
        <f t="shared" si="58"/>
        <v>24.675000000000001</v>
      </c>
      <c r="V336" s="8">
        <f t="shared" si="59"/>
        <v>24.225000000000001</v>
      </c>
    </row>
    <row r="337" spans="1:22" ht="13.5" x14ac:dyDescent="0.25">
      <c r="A337" s="3">
        <f>RSI!A337</f>
        <v>42494</v>
      </c>
      <c r="B337" s="2">
        <f>RSI!B337</f>
        <v>119.43170000000001</v>
      </c>
      <c r="C337" s="2">
        <f>RSI!I337</f>
        <v>41.368097207031582</v>
      </c>
      <c r="D337" s="2">
        <f>MACD!E337</f>
        <v>0.55117390530324428</v>
      </c>
      <c r="E337" s="2">
        <f>MACD!F337</f>
        <v>0.47367281004720552</v>
      </c>
      <c r="F337" s="2">
        <f>'Moving Avg'!D337</f>
        <v>119.42594</v>
      </c>
      <c r="G337" s="2">
        <f>'Moving Avg'!F337</f>
        <v>120.33547000000002</v>
      </c>
      <c r="H337" s="2">
        <f>'Moving Avg'!G337</f>
        <v>120.88349200000007</v>
      </c>
      <c r="I337" s="2">
        <f>'Moving Avg'!H337</f>
        <v>119.59610249999986</v>
      </c>
      <c r="J337" s="6" t="str">
        <f>OBV!F337</f>
        <v>BULLISH</v>
      </c>
      <c r="K337" s="6" t="str">
        <f>OBV!G337</f>
        <v>NEUTRAL</v>
      </c>
      <c r="L337" s="6" t="str">
        <f>OBV!H337</f>
        <v>CONFIRMED BULLISH</v>
      </c>
      <c r="M337" s="8">
        <f t="shared" si="50"/>
        <v>25</v>
      </c>
      <c r="N337" s="8">
        <f t="shared" si="51"/>
        <v>0</v>
      </c>
      <c r="O337" s="8">
        <f t="shared" si="52"/>
        <v>0</v>
      </c>
      <c r="P337" s="8">
        <f t="shared" si="53"/>
        <v>83.5</v>
      </c>
      <c r="Q337" s="9">
        <f t="shared" si="54"/>
        <v>21.274999999999999</v>
      </c>
      <c r="R337" s="9">
        <f t="shared" si="55"/>
        <v>25.875</v>
      </c>
      <c r="S337" s="9">
        <f t="shared" si="56"/>
        <v>41.325000000000003</v>
      </c>
      <c r="T337" s="9">
        <f t="shared" si="57"/>
        <v>27.125</v>
      </c>
      <c r="U337" s="8">
        <f t="shared" si="58"/>
        <v>29.491666666666664</v>
      </c>
      <c r="V337" s="8">
        <f t="shared" si="59"/>
        <v>28.9</v>
      </c>
    </row>
    <row r="338" spans="1:22" ht="13.5" x14ac:dyDescent="0.25">
      <c r="A338" s="3">
        <f>RSI!A338</f>
        <v>42495</v>
      </c>
      <c r="B338" s="2">
        <f>RSI!B338</f>
        <v>120.4311</v>
      </c>
      <c r="C338" s="2">
        <f>RSI!I338</f>
        <v>50.912092390727544</v>
      </c>
      <c r="D338" s="2">
        <f>MACD!E338</f>
        <v>0.43189425516720803</v>
      </c>
      <c r="E338" s="2">
        <f>MACD!F338</f>
        <v>0.46531709907120605</v>
      </c>
      <c r="F338" s="2">
        <f>'Moving Avg'!D338</f>
        <v>119.62726000000001</v>
      </c>
      <c r="G338" s="2">
        <f>'Moving Avg'!F338</f>
        <v>120.35344500000001</v>
      </c>
      <c r="H338" s="2">
        <f>'Moving Avg'!G338</f>
        <v>120.91800400000007</v>
      </c>
      <c r="I338" s="2">
        <f>'Moving Avg'!H338</f>
        <v>119.55116549999985</v>
      </c>
      <c r="J338" s="6" t="str">
        <f>OBV!F338</f>
        <v>BULLISH</v>
      </c>
      <c r="K338" s="6" t="str">
        <f>OBV!G338</f>
        <v>NEUTRAL</v>
      </c>
      <c r="L338" s="6" t="str">
        <f>OBV!H338</f>
        <v>CONFIRMED BULLISH</v>
      </c>
      <c r="M338" s="8">
        <f t="shared" si="50"/>
        <v>25</v>
      </c>
      <c r="N338" s="8">
        <f t="shared" si="51"/>
        <v>100</v>
      </c>
      <c r="O338" s="8">
        <f t="shared" si="52"/>
        <v>50</v>
      </c>
      <c r="P338" s="8">
        <f t="shared" si="53"/>
        <v>83.5</v>
      </c>
      <c r="Q338" s="9">
        <f t="shared" si="54"/>
        <v>63.774999999999999</v>
      </c>
      <c r="R338" s="9">
        <f t="shared" si="55"/>
        <v>63.375</v>
      </c>
      <c r="S338" s="9">
        <f t="shared" si="56"/>
        <v>68.825000000000003</v>
      </c>
      <c r="T338" s="9">
        <f t="shared" si="57"/>
        <v>64.625</v>
      </c>
      <c r="U338" s="8">
        <f t="shared" si="58"/>
        <v>65.325000000000003</v>
      </c>
      <c r="V338" s="8">
        <f t="shared" si="59"/>
        <v>65.150000000000006</v>
      </c>
    </row>
    <row r="339" spans="1:22" ht="13.5" x14ac:dyDescent="0.25">
      <c r="A339" s="3">
        <f>RSI!A339</f>
        <v>42496</v>
      </c>
      <c r="B339" s="2">
        <f>RSI!B339</f>
        <v>119.43170000000001</v>
      </c>
      <c r="C339" s="2">
        <f>RSI!I339</f>
        <v>43.31839534475764</v>
      </c>
      <c r="D339" s="2">
        <f>MACD!E339</f>
        <v>0.50382564887637216</v>
      </c>
      <c r="E339" s="2">
        <f>MACD!F339</f>
        <v>0.47301880903223925</v>
      </c>
      <c r="F339" s="2">
        <f>'Moving Avg'!D339</f>
        <v>119.62870000000001</v>
      </c>
      <c r="G339" s="2">
        <f>'Moving Avg'!F339</f>
        <v>120.32145</v>
      </c>
      <c r="H339" s="2">
        <f>'Moving Avg'!G339</f>
        <v>120.92835800000006</v>
      </c>
      <c r="I339" s="2">
        <f>'Moving Avg'!H339</f>
        <v>119.50842149999988</v>
      </c>
      <c r="J339" s="6" t="str">
        <f>OBV!F339</f>
        <v>BULLISH</v>
      </c>
      <c r="K339" s="6" t="str">
        <f>OBV!G339</f>
        <v>NEUTRAL</v>
      </c>
      <c r="L339" s="6" t="str">
        <f>OBV!H339</f>
        <v>CONFIRMED BULLISH</v>
      </c>
      <c r="M339" s="8">
        <f t="shared" si="50"/>
        <v>25</v>
      </c>
      <c r="N339" s="8">
        <f t="shared" si="51"/>
        <v>0</v>
      </c>
      <c r="O339" s="8">
        <f t="shared" si="52"/>
        <v>50</v>
      </c>
      <c r="P339" s="8">
        <f t="shared" si="53"/>
        <v>83.5</v>
      </c>
      <c r="Q339" s="9">
        <f t="shared" si="54"/>
        <v>28.774999999999999</v>
      </c>
      <c r="R339" s="9">
        <f t="shared" si="55"/>
        <v>43.375</v>
      </c>
      <c r="S339" s="9">
        <f t="shared" si="56"/>
        <v>53.825000000000003</v>
      </c>
      <c r="T339" s="9">
        <f t="shared" si="57"/>
        <v>39.625</v>
      </c>
      <c r="U339" s="8">
        <f t="shared" si="58"/>
        <v>41.991666666666667</v>
      </c>
      <c r="V339" s="8">
        <f t="shared" si="59"/>
        <v>41.400000000000006</v>
      </c>
    </row>
    <row r="340" spans="1:22" ht="13.5" x14ac:dyDescent="0.25">
      <c r="A340" s="3">
        <f>RSI!A340</f>
        <v>42499</v>
      </c>
      <c r="B340" s="2">
        <f>RSI!B340</f>
        <v>119.71210000000001</v>
      </c>
      <c r="C340" s="2">
        <f>RSI!I340</f>
        <v>45.762691356428981</v>
      </c>
      <c r="D340" s="2">
        <f>MACD!E340</f>
        <v>0.54915622059863267</v>
      </c>
      <c r="E340" s="2">
        <f>MACD!F340</f>
        <v>0.488246291345518</v>
      </c>
      <c r="F340" s="2">
        <f>'Moving Avg'!D340</f>
        <v>119.68622000000001</v>
      </c>
      <c r="G340" s="2">
        <f>'Moving Avg'!F340</f>
        <v>120.29988000000003</v>
      </c>
      <c r="H340" s="2">
        <f>'Moving Avg'!G340</f>
        <v>120.94432000000005</v>
      </c>
      <c r="I340" s="2">
        <f>'Moving Avg'!H340</f>
        <v>119.46348449999986</v>
      </c>
      <c r="J340" s="6" t="str">
        <f>OBV!F340</f>
        <v>BULLISH</v>
      </c>
      <c r="K340" s="6" t="str">
        <f>OBV!G340</f>
        <v>NEUTRAL</v>
      </c>
      <c r="L340" s="6" t="str">
        <f>OBV!H340</f>
        <v>CONFIRMED BULLISH</v>
      </c>
      <c r="M340" s="8">
        <f t="shared" si="50"/>
        <v>25</v>
      </c>
      <c r="N340" s="8">
        <f t="shared" si="51"/>
        <v>0</v>
      </c>
      <c r="O340" s="8">
        <f t="shared" si="52"/>
        <v>50</v>
      </c>
      <c r="P340" s="8">
        <f t="shared" si="53"/>
        <v>83.5</v>
      </c>
      <c r="Q340" s="9">
        <f t="shared" si="54"/>
        <v>28.774999999999999</v>
      </c>
      <c r="R340" s="9">
        <f t="shared" si="55"/>
        <v>43.375</v>
      </c>
      <c r="S340" s="9">
        <f t="shared" si="56"/>
        <v>53.825000000000003</v>
      </c>
      <c r="T340" s="9">
        <f t="shared" si="57"/>
        <v>39.625</v>
      </c>
      <c r="U340" s="8">
        <f t="shared" si="58"/>
        <v>41.991666666666667</v>
      </c>
      <c r="V340" s="8">
        <f t="shared" si="59"/>
        <v>41.400000000000006</v>
      </c>
    </row>
    <row r="341" spans="1:22" ht="13.5" x14ac:dyDescent="0.25">
      <c r="A341" s="3">
        <f>RSI!A341</f>
        <v>42500</v>
      </c>
      <c r="B341" s="2">
        <f>RSI!B341</f>
        <v>119.71210000000001</v>
      </c>
      <c r="C341" s="2">
        <f>RSI!I341</f>
        <v>45.762691356428981</v>
      </c>
      <c r="D341" s="2">
        <f>MACD!E341</f>
        <v>0.5907040335366105</v>
      </c>
      <c r="E341" s="2">
        <f>MACD!F341</f>
        <v>0.50873783978373655</v>
      </c>
      <c r="F341" s="2">
        <f>'Moving Avg'!D341</f>
        <v>119.74374</v>
      </c>
      <c r="G341" s="2">
        <f>'Moving Avg'!F341</f>
        <v>120.21396000000004</v>
      </c>
      <c r="H341" s="2">
        <f>'Moving Avg'!G341</f>
        <v>120.93713000000004</v>
      </c>
      <c r="I341" s="2">
        <f>'Moving Avg'!H341</f>
        <v>119.42566549999987</v>
      </c>
      <c r="J341" s="6" t="str">
        <f>OBV!F341</f>
        <v>BULLISH</v>
      </c>
      <c r="K341" s="6" t="str">
        <f>OBV!G341</f>
        <v>NEUTRAL</v>
      </c>
      <c r="L341" s="6" t="str">
        <f>OBV!H341</f>
        <v>CONFIRMED BULLISH</v>
      </c>
      <c r="M341" s="8">
        <f t="shared" si="50"/>
        <v>25</v>
      </c>
      <c r="N341" s="8">
        <f t="shared" si="51"/>
        <v>0</v>
      </c>
      <c r="O341" s="8">
        <f t="shared" si="52"/>
        <v>50</v>
      </c>
      <c r="P341" s="8">
        <f t="shared" si="53"/>
        <v>83.5</v>
      </c>
      <c r="Q341" s="9">
        <f t="shared" si="54"/>
        <v>28.774999999999999</v>
      </c>
      <c r="R341" s="9">
        <f t="shared" si="55"/>
        <v>43.375</v>
      </c>
      <c r="S341" s="9">
        <f t="shared" si="56"/>
        <v>53.825000000000003</v>
      </c>
      <c r="T341" s="9">
        <f t="shared" si="57"/>
        <v>39.625</v>
      </c>
      <c r="U341" s="8">
        <f t="shared" si="58"/>
        <v>41.991666666666667</v>
      </c>
      <c r="V341" s="8">
        <f t="shared" si="59"/>
        <v>41.400000000000006</v>
      </c>
    </row>
    <row r="342" spans="1:22" ht="13.5" x14ac:dyDescent="0.25">
      <c r="A342" s="3">
        <f>RSI!A342</f>
        <v>42501</v>
      </c>
      <c r="B342" s="2">
        <f>RSI!B342</f>
        <v>120.7906</v>
      </c>
      <c r="C342" s="2">
        <f>RSI!I342</f>
        <v>54.512781892002224</v>
      </c>
      <c r="D342" s="2">
        <f>MACD!E342</f>
        <v>0.32769500910298177</v>
      </c>
      <c r="E342" s="2">
        <f>MACD!F342</f>
        <v>0.47252927364758562</v>
      </c>
      <c r="F342" s="2">
        <f>'Moving Avg'!D342</f>
        <v>120.01552000000001</v>
      </c>
      <c r="G342" s="2">
        <f>'Moving Avg'!F342</f>
        <v>120.18160500000003</v>
      </c>
      <c r="H342" s="2">
        <f>'Moving Avg'!G342</f>
        <v>120.93713000000004</v>
      </c>
      <c r="I342" s="2">
        <f>'Moving Avg'!H342</f>
        <v>119.39331099999987</v>
      </c>
      <c r="J342" s="6" t="str">
        <f>OBV!F342</f>
        <v>BULLISH</v>
      </c>
      <c r="K342" s="6" t="str">
        <f>OBV!G342</f>
        <v>NEUTRAL</v>
      </c>
      <c r="L342" s="6" t="str">
        <f>OBV!H342</f>
        <v>CONFIRMED BULLISH</v>
      </c>
      <c r="M342" s="8">
        <f t="shared" si="50"/>
        <v>25</v>
      </c>
      <c r="N342" s="8">
        <f t="shared" si="51"/>
        <v>100</v>
      </c>
      <c r="O342" s="8">
        <f t="shared" si="52"/>
        <v>50</v>
      </c>
      <c r="P342" s="8">
        <f t="shared" si="53"/>
        <v>83.5</v>
      </c>
      <c r="Q342" s="9">
        <f t="shared" si="54"/>
        <v>63.774999999999999</v>
      </c>
      <c r="R342" s="9">
        <f t="shared" si="55"/>
        <v>63.375</v>
      </c>
      <c r="S342" s="9">
        <f t="shared" si="56"/>
        <v>68.825000000000003</v>
      </c>
      <c r="T342" s="9">
        <f t="shared" si="57"/>
        <v>64.625</v>
      </c>
      <c r="U342" s="8">
        <f t="shared" si="58"/>
        <v>65.325000000000003</v>
      </c>
      <c r="V342" s="8">
        <f t="shared" si="59"/>
        <v>65.150000000000006</v>
      </c>
    </row>
    <row r="343" spans="1:22" ht="13.5" x14ac:dyDescent="0.25">
      <c r="A343" s="3">
        <f>RSI!A343</f>
        <v>42502</v>
      </c>
      <c r="B343" s="2">
        <f>RSI!B343</f>
        <v>119.50360000000001</v>
      </c>
      <c r="C343" s="2">
        <f>RSI!I343</f>
        <v>45.15160076143659</v>
      </c>
      <c r="D343" s="2">
        <f>MACD!E343</f>
        <v>0.20790679897288555</v>
      </c>
      <c r="E343" s="2">
        <f>MACD!F343</f>
        <v>0.41960477871264562</v>
      </c>
      <c r="F343" s="2">
        <f>'Moving Avg'!D343</f>
        <v>119.83002000000002</v>
      </c>
      <c r="G343" s="2">
        <f>'Moving Avg'!F343</f>
        <v>120.08562000000002</v>
      </c>
      <c r="H343" s="2">
        <f>'Moving Avg'!G343</f>
        <v>120.91095800000002</v>
      </c>
      <c r="I343" s="2">
        <f>'Moving Avg'!H343</f>
        <v>119.35664249999986</v>
      </c>
      <c r="J343" s="6" t="str">
        <f>OBV!F343</f>
        <v>BULLISH</v>
      </c>
      <c r="K343" s="6" t="str">
        <f>OBV!G343</f>
        <v>NEUTRAL</v>
      </c>
      <c r="L343" s="6" t="str">
        <f>OBV!H343</f>
        <v>BULLISH DIVERGENCE</v>
      </c>
      <c r="M343" s="8">
        <f t="shared" si="50"/>
        <v>25</v>
      </c>
      <c r="N343" s="8">
        <f t="shared" si="51"/>
        <v>100</v>
      </c>
      <c r="O343" s="8">
        <f t="shared" si="52"/>
        <v>50</v>
      </c>
      <c r="P343" s="8">
        <f t="shared" si="53"/>
        <v>66.5</v>
      </c>
      <c r="Q343" s="9">
        <f t="shared" si="54"/>
        <v>61.225000000000001</v>
      </c>
      <c r="R343" s="9">
        <f t="shared" si="55"/>
        <v>59.125</v>
      </c>
      <c r="S343" s="9">
        <f t="shared" si="56"/>
        <v>61.174999999999997</v>
      </c>
      <c r="T343" s="9">
        <f t="shared" si="57"/>
        <v>60.375</v>
      </c>
      <c r="U343" s="8">
        <f t="shared" si="58"/>
        <v>60.508333333333326</v>
      </c>
      <c r="V343" s="8">
        <f t="shared" si="59"/>
        <v>60.474999999999994</v>
      </c>
    </row>
    <row r="344" spans="1:22" ht="13.5" x14ac:dyDescent="0.25">
      <c r="A344" s="3">
        <f>RSI!A344</f>
        <v>42503</v>
      </c>
      <c r="B344" s="2">
        <f>RSI!B344</f>
        <v>121.15009999999999</v>
      </c>
      <c r="C344" s="2">
        <f>RSI!I344</f>
        <v>55.645519005454339</v>
      </c>
      <c r="D344" s="2">
        <f>MACD!E344</f>
        <v>-1.1178058524720313E-2</v>
      </c>
      <c r="E344" s="2">
        <f>MACD!F344</f>
        <v>0.33344821126517243</v>
      </c>
      <c r="F344" s="2">
        <f>'Moving Avg'!D344</f>
        <v>120.17370000000001</v>
      </c>
      <c r="G344" s="2">
        <f>'Moving Avg'!F344</f>
        <v>120.07196000000002</v>
      </c>
      <c r="H344" s="2">
        <f>'Moving Avg'!G344</f>
        <v>120.91800400000004</v>
      </c>
      <c r="I344" s="2">
        <f>'Moving Avg'!H344</f>
        <v>119.32820649999985</v>
      </c>
      <c r="J344" s="6" t="str">
        <f>OBV!F344</f>
        <v>BULLISH</v>
      </c>
      <c r="K344" s="6" t="str">
        <f>OBV!G344</f>
        <v>STRONG</v>
      </c>
      <c r="L344" s="6" t="str">
        <f>OBV!H344</f>
        <v>CONFIRMED BULLISH</v>
      </c>
      <c r="M344" s="8">
        <f t="shared" si="50"/>
        <v>25</v>
      </c>
      <c r="N344" s="8">
        <f t="shared" si="51"/>
        <v>100</v>
      </c>
      <c r="O344" s="8">
        <f t="shared" si="52"/>
        <v>50</v>
      </c>
      <c r="P344" s="8">
        <f t="shared" si="53"/>
        <v>100</v>
      </c>
      <c r="Q344" s="9">
        <f t="shared" si="54"/>
        <v>66.25</v>
      </c>
      <c r="R344" s="9">
        <f t="shared" si="55"/>
        <v>67.5</v>
      </c>
      <c r="S344" s="9">
        <f t="shared" si="56"/>
        <v>76.25</v>
      </c>
      <c r="T344" s="9">
        <f t="shared" si="57"/>
        <v>68.75</v>
      </c>
      <c r="U344" s="8">
        <f t="shared" si="58"/>
        <v>70</v>
      </c>
      <c r="V344" s="8">
        <f t="shared" si="59"/>
        <v>69.6875</v>
      </c>
    </row>
    <row r="345" spans="1:22" ht="13.5" x14ac:dyDescent="0.25">
      <c r="A345" s="3">
        <f>RSI!A345</f>
        <v>42506</v>
      </c>
      <c r="B345" s="2">
        <f>RSI!B345</f>
        <v>121.15009999999999</v>
      </c>
      <c r="C345" s="2">
        <f>RSI!I345</f>
        <v>55.645519005454339</v>
      </c>
      <c r="D345" s="2">
        <f>MACD!E345</f>
        <v>-0.20236331088297277</v>
      </c>
      <c r="E345" s="2">
        <f>MACD!F345</f>
        <v>0.22628590683554339</v>
      </c>
      <c r="F345" s="2">
        <f>'Moving Avg'!D345</f>
        <v>120.46130000000001</v>
      </c>
      <c r="G345" s="2">
        <f>'Moving Avg'!F345</f>
        <v>120.0583</v>
      </c>
      <c r="H345" s="2">
        <f>'Moving Avg'!G345</f>
        <v>120.92505000000001</v>
      </c>
      <c r="I345" s="2">
        <f>'Moving Avg'!H345</f>
        <v>119.29045949999986</v>
      </c>
      <c r="J345" s="6" t="str">
        <f>OBV!F345</f>
        <v>BULLISH</v>
      </c>
      <c r="K345" s="6" t="str">
        <f>OBV!G345</f>
        <v>STRONG</v>
      </c>
      <c r="L345" s="6" t="str">
        <f>OBV!H345</f>
        <v>CONFIRMED BULLISH</v>
      </c>
      <c r="M345" s="8">
        <f t="shared" si="50"/>
        <v>25</v>
      </c>
      <c r="N345" s="8">
        <f t="shared" si="51"/>
        <v>100</v>
      </c>
      <c r="O345" s="8">
        <f t="shared" si="52"/>
        <v>50</v>
      </c>
      <c r="P345" s="8">
        <f t="shared" si="53"/>
        <v>100</v>
      </c>
      <c r="Q345" s="9">
        <f t="shared" si="54"/>
        <v>66.25</v>
      </c>
      <c r="R345" s="9">
        <f t="shared" si="55"/>
        <v>67.5</v>
      </c>
      <c r="S345" s="9">
        <f t="shared" si="56"/>
        <v>76.25</v>
      </c>
      <c r="T345" s="9">
        <f t="shared" si="57"/>
        <v>68.75</v>
      </c>
      <c r="U345" s="8">
        <f t="shared" si="58"/>
        <v>70</v>
      </c>
      <c r="V345" s="8">
        <f t="shared" si="59"/>
        <v>69.6875</v>
      </c>
    </row>
    <row r="346" spans="1:22" ht="13.5" x14ac:dyDescent="0.25">
      <c r="A346" s="3">
        <f>RSI!A346</f>
        <v>42507</v>
      </c>
      <c r="B346" s="2">
        <f>RSI!B346</f>
        <v>120.7906</v>
      </c>
      <c r="C346" s="2">
        <f>RSI!I346</f>
        <v>53.074156277130598</v>
      </c>
      <c r="D346" s="2">
        <f>MACD!E346</f>
        <v>-0.34288151930174138</v>
      </c>
      <c r="E346" s="2">
        <f>MACD!F346</f>
        <v>0.11245242160808645</v>
      </c>
      <c r="F346" s="2">
        <f>'Moving Avg'!D346</f>
        <v>120.67699999999999</v>
      </c>
      <c r="G346" s="2">
        <f>'Moving Avg'!F346</f>
        <v>120.090655</v>
      </c>
      <c r="H346" s="2">
        <f>'Moving Avg'!G346</f>
        <v>120.92505000000001</v>
      </c>
      <c r="I346" s="2">
        <f>'Moving Avg'!H346</f>
        <v>119.25810499999984</v>
      </c>
      <c r="J346" s="6" t="str">
        <f>OBV!F346</f>
        <v>BULLISH</v>
      </c>
      <c r="K346" s="6" t="str">
        <f>OBV!G346</f>
        <v>STRONG</v>
      </c>
      <c r="L346" s="6" t="str">
        <f>OBV!H346</f>
        <v>CONFIRMED BULLISH</v>
      </c>
      <c r="M346" s="8">
        <f t="shared" si="50"/>
        <v>25</v>
      </c>
      <c r="N346" s="8">
        <f t="shared" si="51"/>
        <v>100</v>
      </c>
      <c r="O346" s="8">
        <f t="shared" si="52"/>
        <v>50</v>
      </c>
      <c r="P346" s="8">
        <f t="shared" si="53"/>
        <v>100</v>
      </c>
      <c r="Q346" s="9">
        <f t="shared" si="54"/>
        <v>66.25</v>
      </c>
      <c r="R346" s="9">
        <f t="shared" si="55"/>
        <v>67.5</v>
      </c>
      <c r="S346" s="9">
        <f t="shared" si="56"/>
        <v>76.25</v>
      </c>
      <c r="T346" s="9">
        <f t="shared" si="57"/>
        <v>68.75</v>
      </c>
      <c r="U346" s="8">
        <f t="shared" si="58"/>
        <v>70</v>
      </c>
      <c r="V346" s="8">
        <f t="shared" si="59"/>
        <v>69.6875</v>
      </c>
    </row>
    <row r="347" spans="1:22" ht="13.5" x14ac:dyDescent="0.25">
      <c r="A347" s="3">
        <f>RSI!A347</f>
        <v>42508</v>
      </c>
      <c r="B347" s="2">
        <f>RSI!B347</f>
        <v>120.7906</v>
      </c>
      <c r="C347" s="2">
        <f>RSI!I347</f>
        <v>53.074156277130598</v>
      </c>
      <c r="D347" s="2">
        <f>MACD!E347</f>
        <v>-0.46352704989421056</v>
      </c>
      <c r="E347" s="2">
        <f>MACD!F347</f>
        <v>-2.7434726923729474E-3</v>
      </c>
      <c r="F347" s="2">
        <f>'Moving Avg'!D347</f>
        <v>120.67699999999999</v>
      </c>
      <c r="G347" s="2">
        <f>'Moving Avg'!F347</f>
        <v>120.12300999999998</v>
      </c>
      <c r="H347" s="2">
        <f>'Moving Avg'!G347</f>
        <v>120.89916600000001</v>
      </c>
      <c r="I347" s="2">
        <f>'Moving Avg'!H347</f>
        <v>119.21856049999985</v>
      </c>
      <c r="J347" s="6" t="str">
        <f>OBV!F347</f>
        <v>BULLISH</v>
      </c>
      <c r="K347" s="6" t="str">
        <f>OBV!G347</f>
        <v>NEUTRAL</v>
      </c>
      <c r="L347" s="6" t="str">
        <f>OBV!H347</f>
        <v>NEUTRAL</v>
      </c>
      <c r="M347" s="8">
        <f t="shared" si="50"/>
        <v>25</v>
      </c>
      <c r="N347" s="8">
        <f t="shared" si="51"/>
        <v>100</v>
      </c>
      <c r="O347" s="8">
        <f t="shared" si="52"/>
        <v>50</v>
      </c>
      <c r="P347" s="8">
        <f t="shared" si="53"/>
        <v>49.5</v>
      </c>
      <c r="Q347" s="9">
        <f t="shared" si="54"/>
        <v>58.674999999999997</v>
      </c>
      <c r="R347" s="9">
        <f t="shared" si="55"/>
        <v>54.875</v>
      </c>
      <c r="S347" s="9">
        <f t="shared" si="56"/>
        <v>53.525000000000006</v>
      </c>
      <c r="T347" s="9">
        <f t="shared" si="57"/>
        <v>56.125</v>
      </c>
      <c r="U347" s="8">
        <f t="shared" si="58"/>
        <v>55.691666666666663</v>
      </c>
      <c r="V347" s="8">
        <f t="shared" si="59"/>
        <v>55.8</v>
      </c>
    </row>
    <row r="348" spans="1:22" ht="13.5" x14ac:dyDescent="0.25">
      <c r="A348" s="3">
        <f>RSI!A348</f>
        <v>42509</v>
      </c>
      <c r="B348" s="2">
        <f>RSI!B348</f>
        <v>120.7187</v>
      </c>
      <c r="C348" s="2">
        <f>RSI!I348</f>
        <v>52.511315687493159</v>
      </c>
      <c r="D348" s="2">
        <f>MACD!E348</f>
        <v>-0.40917380976129891</v>
      </c>
      <c r="E348" s="2">
        <f>MACD!F348</f>
        <v>-8.4029540106158152E-2</v>
      </c>
      <c r="F348" s="2">
        <f>'Moving Avg'!D348</f>
        <v>120.92001999999999</v>
      </c>
      <c r="G348" s="2">
        <f>'Moving Avg'!F348</f>
        <v>120.15176999999998</v>
      </c>
      <c r="H348" s="2">
        <f>'Moving Avg'!G348</f>
        <v>120.870406</v>
      </c>
      <c r="I348" s="2">
        <f>'Moving Avg'!H348</f>
        <v>119.18584649999984</v>
      </c>
      <c r="J348" s="6" t="str">
        <f>OBV!F348</f>
        <v>BULLISH</v>
      </c>
      <c r="K348" s="6" t="str">
        <f>OBV!G348</f>
        <v>NEUTRAL</v>
      </c>
      <c r="L348" s="6" t="str">
        <f>OBV!H348</f>
        <v>CONFIRMED BULLISH</v>
      </c>
      <c r="M348" s="8">
        <f t="shared" si="50"/>
        <v>25</v>
      </c>
      <c r="N348" s="8">
        <f t="shared" si="51"/>
        <v>100</v>
      </c>
      <c r="O348" s="8">
        <f t="shared" si="52"/>
        <v>50</v>
      </c>
      <c r="P348" s="8">
        <f t="shared" si="53"/>
        <v>83.5</v>
      </c>
      <c r="Q348" s="9">
        <f t="shared" si="54"/>
        <v>63.774999999999999</v>
      </c>
      <c r="R348" s="9">
        <f t="shared" si="55"/>
        <v>63.375</v>
      </c>
      <c r="S348" s="9">
        <f t="shared" si="56"/>
        <v>68.825000000000003</v>
      </c>
      <c r="T348" s="9">
        <f t="shared" si="57"/>
        <v>64.625</v>
      </c>
      <c r="U348" s="8">
        <f t="shared" si="58"/>
        <v>65.325000000000003</v>
      </c>
      <c r="V348" s="8">
        <f t="shared" si="59"/>
        <v>65.150000000000006</v>
      </c>
    </row>
    <row r="349" spans="1:22" ht="13.5" x14ac:dyDescent="0.25">
      <c r="A349" s="3">
        <f>RSI!A349</f>
        <v>42510</v>
      </c>
      <c r="B349" s="2">
        <f>RSI!B349</f>
        <v>120.7187</v>
      </c>
      <c r="C349" s="2">
        <f>RSI!I349</f>
        <v>52.511315687493159</v>
      </c>
      <c r="D349" s="2">
        <f>MACD!E349</f>
        <v>-0.51895775199605509</v>
      </c>
      <c r="E349" s="2">
        <f>MACD!F349</f>
        <v>-0.17101518248413755</v>
      </c>
      <c r="F349" s="2">
        <f>'Moving Avg'!D349</f>
        <v>120.83373999999999</v>
      </c>
      <c r="G349" s="2">
        <f>'Moving Avg'!F349</f>
        <v>120.14817499999999</v>
      </c>
      <c r="H349" s="2">
        <f>'Moving Avg'!G349</f>
        <v>120.84020800000002</v>
      </c>
      <c r="I349" s="2">
        <f>'Moving Avg'!H349</f>
        <v>119.15313249999984</v>
      </c>
      <c r="J349" s="6" t="str">
        <f>OBV!F349</f>
        <v>BEARISH</v>
      </c>
      <c r="K349" s="6" t="str">
        <f>OBV!G349</f>
        <v>NEUTRAL</v>
      </c>
      <c r="L349" s="6" t="str">
        <f>OBV!H349</f>
        <v>CONFIRMED BEARISH</v>
      </c>
      <c r="M349" s="8">
        <f t="shared" si="50"/>
        <v>25</v>
      </c>
      <c r="N349" s="8">
        <f t="shared" si="51"/>
        <v>100</v>
      </c>
      <c r="O349" s="8">
        <f t="shared" si="52"/>
        <v>50</v>
      </c>
      <c r="P349" s="8">
        <f t="shared" si="53"/>
        <v>16.5</v>
      </c>
      <c r="Q349" s="9">
        <f t="shared" si="54"/>
        <v>53.725000000000001</v>
      </c>
      <c r="R349" s="9">
        <f t="shared" si="55"/>
        <v>46.625</v>
      </c>
      <c r="S349" s="9">
        <f t="shared" si="56"/>
        <v>38.674999999999997</v>
      </c>
      <c r="T349" s="9">
        <f t="shared" si="57"/>
        <v>47.875</v>
      </c>
      <c r="U349" s="8">
        <f t="shared" si="58"/>
        <v>46.341666666666661</v>
      </c>
      <c r="V349" s="8">
        <f t="shared" si="59"/>
        <v>46.724999999999994</v>
      </c>
    </row>
    <row r="350" spans="1:22" ht="13.5" x14ac:dyDescent="0.25">
      <c r="A350" s="3">
        <f>RSI!A350</f>
        <v>42513</v>
      </c>
      <c r="B350" s="2">
        <f>RSI!B350</f>
        <v>120.7187</v>
      </c>
      <c r="C350" s="2">
        <f>RSI!I350</f>
        <v>52.511315687493159</v>
      </c>
      <c r="D350" s="2">
        <f>MACD!E350</f>
        <v>-0.57058496882390841</v>
      </c>
      <c r="E350" s="2">
        <f>MACD!F350</f>
        <v>-0.25092913975209175</v>
      </c>
      <c r="F350" s="2">
        <f>'Moving Avg'!D350</f>
        <v>120.74746</v>
      </c>
      <c r="G350" s="2">
        <f>'Moving Avg'!F350</f>
        <v>120.14457999999999</v>
      </c>
      <c r="H350" s="2">
        <f>'Moving Avg'!G350</f>
        <v>120.81001000000002</v>
      </c>
      <c r="I350" s="2">
        <f>'Moving Avg'!H350</f>
        <v>119.10999299999985</v>
      </c>
      <c r="J350" s="6" t="str">
        <f>OBV!F350</f>
        <v>BEARISH</v>
      </c>
      <c r="K350" s="6" t="str">
        <f>OBV!G350</f>
        <v>NEUTRAL</v>
      </c>
      <c r="L350" s="6" t="str">
        <f>OBV!H350</f>
        <v>CONFIRMED BEARISH</v>
      </c>
      <c r="M350" s="8">
        <f t="shared" si="50"/>
        <v>25</v>
      </c>
      <c r="N350" s="8">
        <f t="shared" si="51"/>
        <v>100</v>
      </c>
      <c r="O350" s="8">
        <f t="shared" si="52"/>
        <v>50</v>
      </c>
      <c r="P350" s="8">
        <f t="shared" si="53"/>
        <v>16.5</v>
      </c>
      <c r="Q350" s="9">
        <f t="shared" si="54"/>
        <v>53.725000000000001</v>
      </c>
      <c r="R350" s="9">
        <f t="shared" si="55"/>
        <v>46.625</v>
      </c>
      <c r="S350" s="9">
        <f t="shared" si="56"/>
        <v>38.674999999999997</v>
      </c>
      <c r="T350" s="9">
        <f t="shared" si="57"/>
        <v>47.875</v>
      </c>
      <c r="U350" s="8">
        <f t="shared" si="58"/>
        <v>46.341666666666661</v>
      </c>
      <c r="V350" s="8">
        <f t="shared" si="59"/>
        <v>46.724999999999994</v>
      </c>
    </row>
    <row r="351" spans="1:22" ht="13.5" x14ac:dyDescent="0.25">
      <c r="A351" s="3">
        <f>RSI!A351</f>
        <v>42514</v>
      </c>
      <c r="B351" s="2">
        <f>RSI!B351</f>
        <v>120.2154</v>
      </c>
      <c r="C351" s="2">
        <f>RSI!I351</f>
        <v>48.055779016710702</v>
      </c>
      <c r="D351" s="2">
        <f>MACD!E351</f>
        <v>-0.57872099375943264</v>
      </c>
      <c r="E351" s="2">
        <f>MACD!F351</f>
        <v>-0.31648751055355995</v>
      </c>
      <c r="F351" s="2">
        <f>'Moving Avg'!D351</f>
        <v>120.63242</v>
      </c>
      <c r="G351" s="2">
        <f>'Moving Avg'!F351</f>
        <v>120.11582000000001</v>
      </c>
      <c r="H351" s="2">
        <f>'Moving Avg'!G351</f>
        <v>120.79850600000003</v>
      </c>
      <c r="I351" s="2">
        <f>'Moving Avg'!H351</f>
        <v>119.06433699999985</v>
      </c>
      <c r="J351" s="6" t="str">
        <f>OBV!F351</f>
        <v>BEARISH</v>
      </c>
      <c r="K351" s="6" t="str">
        <f>OBV!G351</f>
        <v>NEUTRAL</v>
      </c>
      <c r="L351" s="6" t="str">
        <f>OBV!H351</f>
        <v>CONFIRMED BEARISH</v>
      </c>
      <c r="M351" s="8">
        <f t="shared" si="50"/>
        <v>25</v>
      </c>
      <c r="N351" s="8">
        <f t="shared" si="51"/>
        <v>100</v>
      </c>
      <c r="O351" s="8">
        <f t="shared" si="52"/>
        <v>50</v>
      </c>
      <c r="P351" s="8">
        <f t="shared" si="53"/>
        <v>16.5</v>
      </c>
      <c r="Q351" s="9">
        <f t="shared" si="54"/>
        <v>53.725000000000001</v>
      </c>
      <c r="R351" s="9">
        <f t="shared" si="55"/>
        <v>46.625</v>
      </c>
      <c r="S351" s="9">
        <f t="shared" si="56"/>
        <v>38.674999999999997</v>
      </c>
      <c r="T351" s="9">
        <f t="shared" si="57"/>
        <v>47.875</v>
      </c>
      <c r="U351" s="8">
        <f t="shared" si="58"/>
        <v>46.341666666666661</v>
      </c>
      <c r="V351" s="8">
        <f t="shared" si="59"/>
        <v>46.724999999999994</v>
      </c>
    </row>
    <row r="352" spans="1:22" ht="13.5" x14ac:dyDescent="0.25">
      <c r="A352" s="3">
        <f>RSI!A352</f>
        <v>42515</v>
      </c>
      <c r="B352" s="2">
        <f>RSI!B352</f>
        <v>120.2154</v>
      </c>
      <c r="C352" s="2">
        <f>RSI!I352</f>
        <v>48.055779016710702</v>
      </c>
      <c r="D352" s="2">
        <f>MACD!E352</f>
        <v>-0.41831279684271294</v>
      </c>
      <c r="E352" s="2">
        <f>MACD!F352</f>
        <v>-0.33685256781139056</v>
      </c>
      <c r="F352" s="2">
        <f>'Moving Avg'!D352</f>
        <v>120.51738</v>
      </c>
      <c r="G352" s="2">
        <f>'Moving Avg'!F352</f>
        <v>120.15896000000001</v>
      </c>
      <c r="H352" s="2">
        <f>'Moving Avg'!G352</f>
        <v>120.80138200000003</v>
      </c>
      <c r="I352" s="2">
        <f>'Moving Avg'!H352</f>
        <v>119.01868099999984</v>
      </c>
      <c r="J352" s="6" t="str">
        <f>OBV!F352</f>
        <v>BEARISH</v>
      </c>
      <c r="K352" s="6" t="str">
        <f>OBV!G352</f>
        <v>NEUTRAL</v>
      </c>
      <c r="L352" s="6" t="str">
        <f>OBV!H352</f>
        <v>CONFIRMED BEARISH</v>
      </c>
      <c r="M352" s="8">
        <f t="shared" si="50"/>
        <v>25</v>
      </c>
      <c r="N352" s="8">
        <f t="shared" si="51"/>
        <v>100</v>
      </c>
      <c r="O352" s="8">
        <f t="shared" si="52"/>
        <v>50</v>
      </c>
      <c r="P352" s="8">
        <f t="shared" si="53"/>
        <v>16.5</v>
      </c>
      <c r="Q352" s="9">
        <f t="shared" si="54"/>
        <v>53.725000000000001</v>
      </c>
      <c r="R352" s="9">
        <f t="shared" si="55"/>
        <v>46.625</v>
      </c>
      <c r="S352" s="9">
        <f t="shared" si="56"/>
        <v>38.674999999999997</v>
      </c>
      <c r="T352" s="9">
        <f t="shared" si="57"/>
        <v>47.875</v>
      </c>
      <c r="U352" s="8">
        <f t="shared" si="58"/>
        <v>46.341666666666661</v>
      </c>
      <c r="V352" s="8">
        <f t="shared" si="59"/>
        <v>46.724999999999994</v>
      </c>
    </row>
    <row r="353" spans="1:22" ht="13.5" x14ac:dyDescent="0.25">
      <c r="A353" s="3">
        <f>RSI!A353</f>
        <v>42516</v>
      </c>
      <c r="B353" s="2">
        <f>RSI!B353</f>
        <v>120.2154</v>
      </c>
      <c r="C353" s="2">
        <f>RSI!I353</f>
        <v>48.055779016710694</v>
      </c>
      <c r="D353" s="2">
        <f>MACD!E353</f>
        <v>-0.47931477593253646</v>
      </c>
      <c r="E353" s="2">
        <f>MACD!F353</f>
        <v>-0.36534500943561976</v>
      </c>
      <c r="F353" s="2">
        <f>'Moving Avg'!D353</f>
        <v>120.41672000000001</v>
      </c>
      <c r="G353" s="2">
        <f>'Moving Avg'!F353</f>
        <v>120.198505</v>
      </c>
      <c r="H353" s="2">
        <f>'Moving Avg'!G353</f>
        <v>120.80066200000003</v>
      </c>
      <c r="I353" s="2">
        <f>'Moving Avg'!H353</f>
        <v>118.97302499999985</v>
      </c>
      <c r="J353" s="6" t="str">
        <f>OBV!F353</f>
        <v>BEARISH</v>
      </c>
      <c r="K353" s="6" t="str">
        <f>OBV!G353</f>
        <v>NEUTRAL</v>
      </c>
      <c r="L353" s="6" t="str">
        <f>OBV!H353</f>
        <v>CONFIRMED BEARISH</v>
      </c>
      <c r="M353" s="8">
        <f t="shared" si="50"/>
        <v>25</v>
      </c>
      <c r="N353" s="8">
        <f t="shared" si="51"/>
        <v>100</v>
      </c>
      <c r="O353" s="8">
        <f t="shared" si="52"/>
        <v>50</v>
      </c>
      <c r="P353" s="8">
        <f t="shared" si="53"/>
        <v>16.5</v>
      </c>
      <c r="Q353" s="9">
        <f t="shared" si="54"/>
        <v>53.725000000000001</v>
      </c>
      <c r="R353" s="9">
        <f t="shared" si="55"/>
        <v>46.625</v>
      </c>
      <c r="S353" s="9">
        <f t="shared" si="56"/>
        <v>38.674999999999997</v>
      </c>
      <c r="T353" s="9">
        <f t="shared" si="57"/>
        <v>47.875</v>
      </c>
      <c r="U353" s="8">
        <f t="shared" si="58"/>
        <v>46.341666666666661</v>
      </c>
      <c r="V353" s="8">
        <f t="shared" si="59"/>
        <v>46.724999999999994</v>
      </c>
    </row>
    <row r="354" spans="1:22" ht="13.5" x14ac:dyDescent="0.25">
      <c r="A354" s="3">
        <f>RSI!A354</f>
        <v>42517</v>
      </c>
      <c r="B354" s="2">
        <f>RSI!B354</f>
        <v>120.20820000000001</v>
      </c>
      <c r="C354" s="2">
        <f>RSI!I354</f>
        <v>47.983035472432157</v>
      </c>
      <c r="D354" s="2">
        <f>MACD!E354</f>
        <v>-0.27591672791537292</v>
      </c>
      <c r="E354" s="2">
        <f>MACD!F354</f>
        <v>-0.34745935313157039</v>
      </c>
      <c r="F354" s="2">
        <f>'Moving Avg'!D354</f>
        <v>120.31461999999999</v>
      </c>
      <c r="G354" s="2">
        <f>'Moving Avg'!F354</f>
        <v>120.23769</v>
      </c>
      <c r="H354" s="2">
        <f>'Moving Avg'!G354</f>
        <v>120.76327400000004</v>
      </c>
      <c r="I354" s="2">
        <f>'Moving Avg'!H354</f>
        <v>118.93775849999987</v>
      </c>
      <c r="J354" s="6" t="str">
        <f>OBV!F354</f>
        <v>BEARISH</v>
      </c>
      <c r="K354" s="6" t="str">
        <f>OBV!G354</f>
        <v>NEUTRAL</v>
      </c>
      <c r="L354" s="6" t="str">
        <f>OBV!H354</f>
        <v>CONFIRMED BEARISH</v>
      </c>
      <c r="M354" s="8">
        <f t="shared" si="50"/>
        <v>25</v>
      </c>
      <c r="N354" s="8">
        <f t="shared" si="51"/>
        <v>0</v>
      </c>
      <c r="O354" s="8">
        <f t="shared" si="52"/>
        <v>50</v>
      </c>
      <c r="P354" s="8">
        <f t="shared" si="53"/>
        <v>16.5</v>
      </c>
      <c r="Q354" s="9">
        <f t="shared" si="54"/>
        <v>18.725000000000001</v>
      </c>
      <c r="R354" s="9">
        <f t="shared" si="55"/>
        <v>26.625</v>
      </c>
      <c r="S354" s="9">
        <f t="shared" si="56"/>
        <v>23.675000000000001</v>
      </c>
      <c r="T354" s="9">
        <f t="shared" si="57"/>
        <v>22.875</v>
      </c>
      <c r="U354" s="8">
        <f t="shared" si="58"/>
        <v>23.008333333333336</v>
      </c>
      <c r="V354" s="8">
        <f t="shared" si="59"/>
        <v>22.975000000000001</v>
      </c>
    </row>
    <row r="355" spans="1:22" ht="13.5" x14ac:dyDescent="0.25">
      <c r="A355" s="3">
        <f>RSI!A355</f>
        <v>42520</v>
      </c>
      <c r="B355" s="2">
        <f>RSI!B355</f>
        <v>118.6336</v>
      </c>
      <c r="C355" s="2">
        <f>RSI!I355</f>
        <v>35.372425151438634</v>
      </c>
      <c r="D355" s="2">
        <f>MACD!E355</f>
        <v>1.3956007458929776E-2</v>
      </c>
      <c r="E355" s="2">
        <f>MACD!F355</f>
        <v>-0.27517628101347036</v>
      </c>
      <c r="F355" s="2">
        <f>'Moving Avg'!D355</f>
        <v>119.89760000000001</v>
      </c>
      <c r="G355" s="2">
        <f>'Moving Avg'!F355</f>
        <v>120.198145</v>
      </c>
      <c r="H355" s="2">
        <f>'Moving Avg'!G355</f>
        <v>120.69137400000004</v>
      </c>
      <c r="I355" s="2">
        <f>'Moving Avg'!H355</f>
        <v>118.89461899999988</v>
      </c>
      <c r="J355" s="6" t="str">
        <f>OBV!F355</f>
        <v>BEARISH</v>
      </c>
      <c r="K355" s="6" t="str">
        <f>OBV!G355</f>
        <v>NEUTRAL</v>
      </c>
      <c r="L355" s="6" t="str">
        <f>OBV!H355</f>
        <v>CONFIRMED BEARISH</v>
      </c>
      <c r="M355" s="8">
        <f t="shared" si="50"/>
        <v>25</v>
      </c>
      <c r="N355" s="8">
        <f t="shared" si="51"/>
        <v>0</v>
      </c>
      <c r="O355" s="8">
        <f t="shared" si="52"/>
        <v>50</v>
      </c>
      <c r="P355" s="8">
        <f t="shared" si="53"/>
        <v>16.5</v>
      </c>
      <c r="Q355" s="9">
        <f t="shared" si="54"/>
        <v>18.725000000000001</v>
      </c>
      <c r="R355" s="9">
        <f t="shared" si="55"/>
        <v>26.625</v>
      </c>
      <c r="S355" s="9">
        <f t="shared" si="56"/>
        <v>23.675000000000001</v>
      </c>
      <c r="T355" s="9">
        <f t="shared" si="57"/>
        <v>22.875</v>
      </c>
      <c r="U355" s="8">
        <f t="shared" si="58"/>
        <v>23.008333333333336</v>
      </c>
      <c r="V355" s="8">
        <f t="shared" si="59"/>
        <v>22.975000000000001</v>
      </c>
    </row>
    <row r="356" spans="1:22" ht="13.5" x14ac:dyDescent="0.25">
      <c r="A356" s="3">
        <f>RSI!A356</f>
        <v>42521</v>
      </c>
      <c r="B356" s="2">
        <f>RSI!B356</f>
        <v>120.1435</v>
      </c>
      <c r="C356" s="2">
        <f>RSI!I356</f>
        <v>49.168209979980681</v>
      </c>
      <c r="D356" s="2">
        <f>MACD!E356</f>
        <v>0.10243115902046895</v>
      </c>
      <c r="E356" s="2">
        <f>MACD!F356</f>
        <v>-0.19965479300668251</v>
      </c>
      <c r="F356" s="2">
        <f>'Moving Avg'!D356</f>
        <v>119.88322000000001</v>
      </c>
      <c r="G356" s="2">
        <f>'Moving Avg'!F356</f>
        <v>120.234095</v>
      </c>
      <c r="H356" s="2">
        <f>'Moving Avg'!G356</f>
        <v>120.59215200000004</v>
      </c>
      <c r="I356" s="2">
        <f>'Moving Avg'!H356</f>
        <v>118.85723149999987</v>
      </c>
      <c r="J356" s="6" t="str">
        <f>OBV!F356</f>
        <v>BULLISH</v>
      </c>
      <c r="K356" s="6" t="str">
        <f>OBV!G356</f>
        <v>NEUTRAL</v>
      </c>
      <c r="L356" s="6" t="str">
        <f>OBV!H356</f>
        <v>BULLISH DIVERGENCE</v>
      </c>
      <c r="M356" s="8">
        <f t="shared" si="50"/>
        <v>25</v>
      </c>
      <c r="N356" s="8">
        <f t="shared" si="51"/>
        <v>0</v>
      </c>
      <c r="O356" s="8">
        <f t="shared" si="52"/>
        <v>50</v>
      </c>
      <c r="P356" s="8">
        <f t="shared" si="53"/>
        <v>66.5</v>
      </c>
      <c r="Q356" s="9">
        <f t="shared" si="54"/>
        <v>26.225000000000001</v>
      </c>
      <c r="R356" s="9">
        <f t="shared" si="55"/>
        <v>39.125</v>
      </c>
      <c r="S356" s="9">
        <f t="shared" si="56"/>
        <v>46.174999999999997</v>
      </c>
      <c r="T356" s="9">
        <f t="shared" si="57"/>
        <v>35.375</v>
      </c>
      <c r="U356" s="8">
        <f t="shared" si="58"/>
        <v>37.174999999999997</v>
      </c>
      <c r="V356" s="8">
        <f t="shared" si="59"/>
        <v>36.724999999999994</v>
      </c>
    </row>
    <row r="357" spans="1:22" ht="13.5" x14ac:dyDescent="0.25">
      <c r="A357" s="3">
        <f>RSI!A357</f>
        <v>42522</v>
      </c>
      <c r="B357" s="2">
        <f>RSI!B357</f>
        <v>123.8399</v>
      </c>
      <c r="C357" s="2">
        <f>RSI!I357</f>
        <v>67.473627634675339</v>
      </c>
      <c r="D357" s="2">
        <f>MACD!E357</f>
        <v>-9.5851057380272664E-2</v>
      </c>
      <c r="E357" s="2">
        <f>MACD!F357</f>
        <v>-0.17889404588140057</v>
      </c>
      <c r="F357" s="2">
        <f>'Moving Avg'!D357</f>
        <v>120.60812000000001</v>
      </c>
      <c r="G357" s="2">
        <f>'Moving Avg'!F357</f>
        <v>120.454505</v>
      </c>
      <c r="H357" s="2">
        <f>'Moving Avg'!G357</f>
        <v>120.55248000000003</v>
      </c>
      <c r="I357" s="2">
        <f>'Moving Avg'!H357</f>
        <v>118.83113599999986</v>
      </c>
      <c r="J357" s="6" t="str">
        <f>OBV!F357</f>
        <v>BULLISH</v>
      </c>
      <c r="K357" s="6" t="str">
        <f>OBV!G357</f>
        <v>NEUTRAL</v>
      </c>
      <c r="L357" s="6" t="str">
        <f>OBV!H357</f>
        <v>BULLISH DIVERGENCE</v>
      </c>
      <c r="M357" s="8">
        <f t="shared" si="50"/>
        <v>25</v>
      </c>
      <c r="N357" s="8">
        <f t="shared" si="51"/>
        <v>0</v>
      </c>
      <c r="O357" s="8">
        <f t="shared" si="52"/>
        <v>50</v>
      </c>
      <c r="P357" s="8">
        <f t="shared" si="53"/>
        <v>66.5</v>
      </c>
      <c r="Q357" s="9">
        <f t="shared" si="54"/>
        <v>26.225000000000001</v>
      </c>
      <c r="R357" s="9">
        <f t="shared" si="55"/>
        <v>39.125</v>
      </c>
      <c r="S357" s="9">
        <f t="shared" si="56"/>
        <v>46.174999999999997</v>
      </c>
      <c r="T357" s="9">
        <f t="shared" si="57"/>
        <v>35.375</v>
      </c>
      <c r="U357" s="8">
        <f t="shared" si="58"/>
        <v>37.174999999999997</v>
      </c>
      <c r="V357" s="8">
        <f t="shared" si="59"/>
        <v>36.724999999999994</v>
      </c>
    </row>
    <row r="358" spans="1:22" ht="13.5" x14ac:dyDescent="0.25">
      <c r="A358" s="3">
        <f>RSI!A358</f>
        <v>42523</v>
      </c>
      <c r="B358" s="2">
        <f>RSI!B358</f>
        <v>123.8399</v>
      </c>
      <c r="C358" s="2">
        <f>RSI!I358</f>
        <v>67.473627634675339</v>
      </c>
      <c r="D358" s="2">
        <f>MACD!E358</f>
        <v>-0.29591944849332208</v>
      </c>
      <c r="E358" s="2">
        <f>MACD!F358</f>
        <v>-0.20229912640378489</v>
      </c>
      <c r="F358" s="2">
        <f>'Moving Avg'!D358</f>
        <v>121.33301999999999</v>
      </c>
      <c r="G358" s="2">
        <f>'Moving Avg'!F358</f>
        <v>120.624945</v>
      </c>
      <c r="H358" s="2">
        <f>'Moving Avg'!G358</f>
        <v>120.58815800000004</v>
      </c>
      <c r="I358" s="2">
        <f>'Moving Avg'!H358</f>
        <v>118.81402799999987</v>
      </c>
      <c r="J358" s="6" t="str">
        <f>OBV!F358</f>
        <v>BULLISH</v>
      </c>
      <c r="K358" s="6" t="str">
        <f>OBV!G358</f>
        <v>NEUTRAL</v>
      </c>
      <c r="L358" s="6" t="str">
        <f>OBV!H358</f>
        <v>BULLISH DIVERGENCE</v>
      </c>
      <c r="M358" s="8">
        <f t="shared" si="50"/>
        <v>25</v>
      </c>
      <c r="N358" s="8">
        <f t="shared" si="51"/>
        <v>100</v>
      </c>
      <c r="O358" s="8">
        <f t="shared" si="52"/>
        <v>50</v>
      </c>
      <c r="P358" s="8">
        <f t="shared" si="53"/>
        <v>66.5</v>
      </c>
      <c r="Q358" s="9">
        <f t="shared" si="54"/>
        <v>61.225000000000001</v>
      </c>
      <c r="R358" s="9">
        <f t="shared" si="55"/>
        <v>59.125</v>
      </c>
      <c r="S358" s="9">
        <f t="shared" si="56"/>
        <v>61.174999999999997</v>
      </c>
      <c r="T358" s="9">
        <f t="shared" si="57"/>
        <v>60.375</v>
      </c>
      <c r="U358" s="8">
        <f t="shared" si="58"/>
        <v>60.508333333333326</v>
      </c>
      <c r="V358" s="8">
        <f t="shared" si="59"/>
        <v>60.474999999999994</v>
      </c>
    </row>
    <row r="359" spans="1:22" ht="13.5" x14ac:dyDescent="0.25">
      <c r="A359" s="3">
        <f>RSI!A359</f>
        <v>42524</v>
      </c>
      <c r="B359" s="2">
        <f>RSI!B359</f>
        <v>123.8399</v>
      </c>
      <c r="C359" s="2">
        <f>RSI!I359</f>
        <v>67.473627634675339</v>
      </c>
      <c r="D359" s="2">
        <f>MACD!E359</f>
        <v>-0.48486511733125326</v>
      </c>
      <c r="E359" s="2">
        <f>MACD!F359</f>
        <v>-0.25881232458927855</v>
      </c>
      <c r="F359" s="2">
        <f>'Moving Avg'!D359</f>
        <v>122.05936000000001</v>
      </c>
      <c r="G359" s="2">
        <f>'Moving Avg'!F359</f>
        <v>120.845355</v>
      </c>
      <c r="H359" s="2">
        <f>'Moving Avg'!G359</f>
        <v>120.62038400000003</v>
      </c>
      <c r="I359" s="2">
        <f>'Moving Avg'!H359</f>
        <v>118.79691999999986</v>
      </c>
      <c r="J359" s="6" t="str">
        <f>OBV!F359</f>
        <v>BULLISH</v>
      </c>
      <c r="K359" s="6" t="str">
        <f>OBV!G359</f>
        <v>NEUTRAL</v>
      </c>
      <c r="L359" s="6" t="str">
        <f>OBV!H359</f>
        <v>BULLISH DIVERGENCE</v>
      </c>
      <c r="M359" s="8">
        <f t="shared" si="50"/>
        <v>25</v>
      </c>
      <c r="N359" s="8">
        <f t="shared" si="51"/>
        <v>100</v>
      </c>
      <c r="O359" s="8">
        <f t="shared" si="52"/>
        <v>50</v>
      </c>
      <c r="P359" s="8">
        <f t="shared" si="53"/>
        <v>66.5</v>
      </c>
      <c r="Q359" s="9">
        <f t="shared" si="54"/>
        <v>61.225000000000001</v>
      </c>
      <c r="R359" s="9">
        <f t="shared" si="55"/>
        <v>59.125</v>
      </c>
      <c r="S359" s="9">
        <f t="shared" si="56"/>
        <v>61.174999999999997</v>
      </c>
      <c r="T359" s="9">
        <f t="shared" si="57"/>
        <v>60.375</v>
      </c>
      <c r="U359" s="8">
        <f t="shared" si="58"/>
        <v>60.508333333333326</v>
      </c>
      <c r="V359" s="8">
        <f t="shared" si="59"/>
        <v>60.474999999999994</v>
      </c>
    </row>
    <row r="360" spans="1:22" ht="13.5" x14ac:dyDescent="0.25">
      <c r="A360" s="3">
        <f>RSI!A360</f>
        <v>42527</v>
      </c>
      <c r="B360" s="2">
        <f>RSI!B360</f>
        <v>123.8399</v>
      </c>
      <c r="C360" s="2">
        <f>RSI!I360</f>
        <v>67.473627634675339</v>
      </c>
      <c r="D360" s="2">
        <f>MACD!E360</f>
        <v>-0.66294317562500282</v>
      </c>
      <c r="E360" s="2">
        <f>MACD!F360</f>
        <v>-0.33963849479642344</v>
      </c>
      <c r="F360" s="2">
        <f>'Moving Avg'!D360</f>
        <v>123.10062000000001</v>
      </c>
      <c r="G360" s="2">
        <f>'Moving Avg'!F360</f>
        <v>121.05174500000001</v>
      </c>
      <c r="H360" s="2">
        <f>'Moving Avg'!G360</f>
        <v>120.65261000000002</v>
      </c>
      <c r="I360" s="2">
        <f>'Moving Avg'!H360</f>
        <v>118.78268799999987</v>
      </c>
      <c r="J360" s="6" t="str">
        <f>OBV!F360</f>
        <v>BULLISH</v>
      </c>
      <c r="K360" s="6" t="str">
        <f>OBV!G360</f>
        <v>NEUTRAL</v>
      </c>
      <c r="L360" s="6" t="str">
        <f>OBV!H360</f>
        <v>BULLISH DIVERGENCE</v>
      </c>
      <c r="M360" s="8">
        <f t="shared" si="50"/>
        <v>25</v>
      </c>
      <c r="N360" s="8">
        <f t="shared" si="51"/>
        <v>100</v>
      </c>
      <c r="O360" s="8">
        <f t="shared" si="52"/>
        <v>50</v>
      </c>
      <c r="P360" s="8">
        <f t="shared" si="53"/>
        <v>66.5</v>
      </c>
      <c r="Q360" s="9">
        <f t="shared" si="54"/>
        <v>61.225000000000001</v>
      </c>
      <c r="R360" s="9">
        <f t="shared" si="55"/>
        <v>59.125</v>
      </c>
      <c r="S360" s="9">
        <f t="shared" si="56"/>
        <v>61.174999999999997</v>
      </c>
      <c r="T360" s="9">
        <f t="shared" si="57"/>
        <v>60.375</v>
      </c>
      <c r="U360" s="8">
        <f t="shared" si="58"/>
        <v>60.508333333333326</v>
      </c>
      <c r="V360" s="8">
        <f t="shared" si="59"/>
        <v>60.474999999999994</v>
      </c>
    </row>
    <row r="361" spans="1:22" ht="13.5" x14ac:dyDescent="0.25">
      <c r="A361" s="3">
        <f>RSI!A361</f>
        <v>42528</v>
      </c>
      <c r="B361" s="2">
        <f>RSI!B361</f>
        <v>123.35250000000001</v>
      </c>
      <c r="C361" s="2">
        <f>RSI!I361</f>
        <v>63.422877303256826</v>
      </c>
      <c r="D361" s="2">
        <f>MACD!E361</f>
        <v>-0.87180441017851251</v>
      </c>
      <c r="E361" s="2">
        <f>MACD!F361</f>
        <v>-0.4460716778728413</v>
      </c>
      <c r="F361" s="2">
        <f>'Moving Avg'!D361</f>
        <v>123.74242</v>
      </c>
      <c r="G361" s="2">
        <f>'Moving Avg'!F361</f>
        <v>121.23376499999999</v>
      </c>
      <c r="H361" s="2">
        <f>'Moving Avg'!G361</f>
        <v>120.70960000000001</v>
      </c>
      <c r="I361" s="2">
        <f>'Moving Avg'!H361</f>
        <v>118.76314299999987</v>
      </c>
      <c r="J361" s="6" t="str">
        <f>OBV!F361</f>
        <v>BEARISH</v>
      </c>
      <c r="K361" s="6" t="str">
        <f>OBV!G361</f>
        <v>NEUTRAL</v>
      </c>
      <c r="L361" s="6" t="str">
        <f>OBV!H361</f>
        <v>CONFIRMED BEARISH</v>
      </c>
      <c r="M361" s="8">
        <f t="shared" si="50"/>
        <v>25</v>
      </c>
      <c r="N361" s="8">
        <f t="shared" si="51"/>
        <v>100</v>
      </c>
      <c r="O361" s="8">
        <f t="shared" si="52"/>
        <v>50</v>
      </c>
      <c r="P361" s="8">
        <f t="shared" si="53"/>
        <v>16.5</v>
      </c>
      <c r="Q361" s="9">
        <f t="shared" si="54"/>
        <v>53.725000000000001</v>
      </c>
      <c r="R361" s="9">
        <f t="shared" si="55"/>
        <v>46.625</v>
      </c>
      <c r="S361" s="9">
        <f t="shared" si="56"/>
        <v>38.674999999999997</v>
      </c>
      <c r="T361" s="9">
        <f t="shared" si="57"/>
        <v>47.875</v>
      </c>
      <c r="U361" s="8">
        <f t="shared" si="58"/>
        <v>46.341666666666661</v>
      </c>
      <c r="V361" s="8">
        <f t="shared" si="59"/>
        <v>46.724999999999994</v>
      </c>
    </row>
    <row r="362" spans="1:22" ht="13.5" x14ac:dyDescent="0.25">
      <c r="A362" s="3">
        <f>RSI!A362</f>
        <v>42529</v>
      </c>
      <c r="B362" s="2">
        <f>RSI!B362</f>
        <v>123.35250000000001</v>
      </c>
      <c r="C362" s="2">
        <f>RSI!I362</f>
        <v>63.422877303256826</v>
      </c>
      <c r="D362" s="2">
        <f>MACD!E362</f>
        <v>-1.0612574639149841</v>
      </c>
      <c r="E362" s="2">
        <f>MACD!F362</f>
        <v>-0.56910883508126986</v>
      </c>
      <c r="F362" s="2">
        <f>'Moving Avg'!D362</f>
        <v>123.64493999999999</v>
      </c>
      <c r="G362" s="2">
        <f>'Moving Avg'!F362</f>
        <v>121.36186000000001</v>
      </c>
      <c r="H362" s="2">
        <f>'Moving Avg'!G362</f>
        <v>120.76659000000001</v>
      </c>
      <c r="I362" s="2">
        <f>'Moving Avg'!H362</f>
        <v>118.73464649999988</v>
      </c>
      <c r="J362" s="6" t="str">
        <f>OBV!F362</f>
        <v>BEARISH</v>
      </c>
      <c r="K362" s="6" t="str">
        <f>OBV!G362</f>
        <v>NEUTRAL</v>
      </c>
      <c r="L362" s="6" t="str">
        <f>OBV!H362</f>
        <v>CONFIRMED BEARISH</v>
      </c>
      <c r="M362" s="8">
        <f t="shared" si="50"/>
        <v>25</v>
      </c>
      <c r="N362" s="8">
        <f t="shared" si="51"/>
        <v>100</v>
      </c>
      <c r="O362" s="8">
        <f t="shared" si="52"/>
        <v>50</v>
      </c>
      <c r="P362" s="8">
        <f t="shared" si="53"/>
        <v>16.5</v>
      </c>
      <c r="Q362" s="9">
        <f t="shared" si="54"/>
        <v>53.725000000000001</v>
      </c>
      <c r="R362" s="9">
        <f t="shared" si="55"/>
        <v>46.625</v>
      </c>
      <c r="S362" s="9">
        <f t="shared" si="56"/>
        <v>38.674999999999997</v>
      </c>
      <c r="T362" s="9">
        <f t="shared" si="57"/>
        <v>47.875</v>
      </c>
      <c r="U362" s="8">
        <f t="shared" si="58"/>
        <v>46.341666666666661</v>
      </c>
      <c r="V362" s="8">
        <f t="shared" si="59"/>
        <v>46.724999999999994</v>
      </c>
    </row>
    <row r="363" spans="1:22" ht="13.5" x14ac:dyDescent="0.25">
      <c r="A363" s="3">
        <f>RSI!A363</f>
        <v>42530</v>
      </c>
      <c r="B363" s="2">
        <f>RSI!B363</f>
        <v>122.59869999999999</v>
      </c>
      <c r="C363" s="2">
        <f>RSI!I363</f>
        <v>57.257319114097136</v>
      </c>
      <c r="D363" s="2">
        <f>MACD!E363</f>
        <v>-1.1775086317835672</v>
      </c>
      <c r="E363" s="2">
        <f>MACD!F363</f>
        <v>-0.69078879442172936</v>
      </c>
      <c r="F363" s="2">
        <f>'Moving Avg'!D363</f>
        <v>123.39670000000001</v>
      </c>
      <c r="G363" s="2">
        <f>'Moving Avg'!F363</f>
        <v>121.516615</v>
      </c>
      <c r="H363" s="2">
        <f>'Moving Avg'!G363</f>
        <v>120.817132</v>
      </c>
      <c r="I363" s="2">
        <f>'Moving Avg'!H363</f>
        <v>118.70238099999987</v>
      </c>
      <c r="J363" s="6" t="str">
        <f>OBV!F363</f>
        <v>BEARISH</v>
      </c>
      <c r="K363" s="6" t="str">
        <f>OBV!G363</f>
        <v>NEUTRAL</v>
      </c>
      <c r="L363" s="6" t="str">
        <f>OBV!H363</f>
        <v>CONFIRMED BEARISH</v>
      </c>
      <c r="M363" s="8">
        <f t="shared" si="50"/>
        <v>25</v>
      </c>
      <c r="N363" s="8">
        <f t="shared" si="51"/>
        <v>100</v>
      </c>
      <c r="O363" s="8">
        <f t="shared" si="52"/>
        <v>50</v>
      </c>
      <c r="P363" s="8">
        <f t="shared" si="53"/>
        <v>16.5</v>
      </c>
      <c r="Q363" s="9">
        <f t="shared" si="54"/>
        <v>53.725000000000001</v>
      </c>
      <c r="R363" s="9">
        <f t="shared" si="55"/>
        <v>46.625</v>
      </c>
      <c r="S363" s="9">
        <f t="shared" si="56"/>
        <v>38.674999999999997</v>
      </c>
      <c r="T363" s="9">
        <f t="shared" si="57"/>
        <v>47.875</v>
      </c>
      <c r="U363" s="8">
        <f t="shared" si="58"/>
        <v>46.341666666666661</v>
      </c>
      <c r="V363" s="8">
        <f t="shared" si="59"/>
        <v>46.724999999999994</v>
      </c>
    </row>
    <row r="364" spans="1:22" ht="13.5" x14ac:dyDescent="0.25">
      <c r="A364" s="3">
        <f>RSI!A364</f>
        <v>42531</v>
      </c>
      <c r="B364" s="2">
        <f>RSI!B364</f>
        <v>122.59869999999999</v>
      </c>
      <c r="C364" s="2">
        <f>RSI!I364</f>
        <v>57.257319114097136</v>
      </c>
      <c r="D364" s="2">
        <f>MACD!E364</f>
        <v>-1.283437511090483</v>
      </c>
      <c r="E364" s="2">
        <f>MACD!F364</f>
        <v>-0.80931853775548013</v>
      </c>
      <c r="F364" s="2">
        <f>'Moving Avg'!D364</f>
        <v>123.14846</v>
      </c>
      <c r="G364" s="2">
        <f>'Moving Avg'!F364</f>
        <v>121.58904499999998</v>
      </c>
      <c r="H364" s="2">
        <f>'Moving Avg'!G364</f>
        <v>120.83186799999997</v>
      </c>
      <c r="I364" s="2">
        <f>'Moving Avg'!H364</f>
        <v>118.67547199999986</v>
      </c>
      <c r="J364" s="6" t="str">
        <f>OBV!F364</f>
        <v>BEARISH</v>
      </c>
      <c r="K364" s="6" t="str">
        <f>OBV!G364</f>
        <v>NEUTRAL</v>
      </c>
      <c r="L364" s="6" t="str">
        <f>OBV!H364</f>
        <v>CONFIRMED BEARISH</v>
      </c>
      <c r="M364" s="8">
        <f t="shared" si="50"/>
        <v>25</v>
      </c>
      <c r="N364" s="8">
        <f t="shared" si="51"/>
        <v>100</v>
      </c>
      <c r="O364" s="8">
        <f t="shared" si="52"/>
        <v>50</v>
      </c>
      <c r="P364" s="8">
        <f t="shared" si="53"/>
        <v>16.5</v>
      </c>
      <c r="Q364" s="9">
        <f t="shared" si="54"/>
        <v>53.725000000000001</v>
      </c>
      <c r="R364" s="9">
        <f t="shared" si="55"/>
        <v>46.625</v>
      </c>
      <c r="S364" s="9">
        <f t="shared" si="56"/>
        <v>38.674999999999997</v>
      </c>
      <c r="T364" s="9">
        <f t="shared" si="57"/>
        <v>47.875</v>
      </c>
      <c r="U364" s="8">
        <f t="shared" si="58"/>
        <v>46.341666666666661</v>
      </c>
      <c r="V364" s="8">
        <f t="shared" si="59"/>
        <v>46.724999999999994</v>
      </c>
    </row>
    <row r="365" spans="1:22" ht="13.5" x14ac:dyDescent="0.25">
      <c r="A365" s="3">
        <f>RSI!A365</f>
        <v>42534</v>
      </c>
      <c r="B365" s="2">
        <f>RSI!B365</f>
        <v>118.9207</v>
      </c>
      <c r="C365" s="2">
        <f>RSI!I365</f>
        <v>36.937527789597446</v>
      </c>
      <c r="D365" s="2">
        <f>MACD!E365</f>
        <v>-1.3488480289395994</v>
      </c>
      <c r="E365" s="2">
        <f>MACD!F365</f>
        <v>-0.91722443599230408</v>
      </c>
      <c r="F365" s="2">
        <f>'Moving Avg'!D365</f>
        <v>122.16461999999999</v>
      </c>
      <c r="G365" s="2">
        <f>'Moving Avg'!F365</f>
        <v>121.477575</v>
      </c>
      <c r="H365" s="2">
        <f>'Moving Avg'!G365</f>
        <v>120.78008999999996</v>
      </c>
      <c r="I365" s="2">
        <f>'Moving Avg'!H365</f>
        <v>118.63017299999989</v>
      </c>
      <c r="J365" s="6" t="str">
        <f>OBV!F365</f>
        <v>BEARISH</v>
      </c>
      <c r="K365" s="6" t="str">
        <f>OBV!G365</f>
        <v>NEUTRAL</v>
      </c>
      <c r="L365" s="6" t="str">
        <f>OBV!H365</f>
        <v>CONFIRMED BEARISH</v>
      </c>
      <c r="M365" s="8">
        <f t="shared" si="50"/>
        <v>25</v>
      </c>
      <c r="N365" s="8">
        <f t="shared" si="51"/>
        <v>100</v>
      </c>
      <c r="O365" s="8">
        <f t="shared" si="52"/>
        <v>50</v>
      </c>
      <c r="P365" s="8">
        <f t="shared" si="53"/>
        <v>16.5</v>
      </c>
      <c r="Q365" s="9">
        <f t="shared" si="54"/>
        <v>53.725000000000001</v>
      </c>
      <c r="R365" s="9">
        <f t="shared" si="55"/>
        <v>46.625</v>
      </c>
      <c r="S365" s="9">
        <f t="shared" si="56"/>
        <v>38.674999999999997</v>
      </c>
      <c r="T365" s="9">
        <f t="shared" si="57"/>
        <v>47.875</v>
      </c>
      <c r="U365" s="8">
        <f t="shared" si="58"/>
        <v>46.341666666666661</v>
      </c>
      <c r="V365" s="8">
        <f t="shared" si="59"/>
        <v>46.724999999999994</v>
      </c>
    </row>
    <row r="366" spans="1:22" ht="13.5" x14ac:dyDescent="0.25">
      <c r="A366" s="3">
        <f>RSI!A366</f>
        <v>42535</v>
      </c>
      <c r="B366" s="2">
        <f>RSI!B366</f>
        <v>117.2683</v>
      </c>
      <c r="C366" s="2">
        <f>RSI!I366</f>
        <v>31.524666696432163</v>
      </c>
      <c r="D366" s="2">
        <f>MACD!E366</f>
        <v>-1.033303585329179</v>
      </c>
      <c r="E366" s="2">
        <f>MACD!F366</f>
        <v>-0.9404402658596791</v>
      </c>
      <c r="F366" s="2">
        <f>'Moving Avg'!D366</f>
        <v>120.94777999999999</v>
      </c>
      <c r="G366" s="2">
        <f>'Moving Avg'!F366</f>
        <v>121.30145999999999</v>
      </c>
      <c r="H366" s="2">
        <f>'Moving Avg'!G366</f>
        <v>120.69526399999995</v>
      </c>
      <c r="I366" s="2">
        <f>'Moving Avg'!H366</f>
        <v>118.57301699999988</v>
      </c>
      <c r="J366" s="6" t="str">
        <f>OBV!F366</f>
        <v>BEARISH</v>
      </c>
      <c r="K366" s="6" t="str">
        <f>OBV!G366</f>
        <v>NEUTRAL</v>
      </c>
      <c r="L366" s="6" t="str">
        <f>OBV!H366</f>
        <v>CONFIRMED BEARISH</v>
      </c>
      <c r="M366" s="8">
        <f t="shared" si="50"/>
        <v>25</v>
      </c>
      <c r="N366" s="8">
        <f t="shared" si="51"/>
        <v>100</v>
      </c>
      <c r="O366" s="8">
        <f t="shared" si="52"/>
        <v>50</v>
      </c>
      <c r="P366" s="8">
        <f t="shared" si="53"/>
        <v>16.5</v>
      </c>
      <c r="Q366" s="9">
        <f t="shared" si="54"/>
        <v>53.725000000000001</v>
      </c>
      <c r="R366" s="9">
        <f t="shared" si="55"/>
        <v>46.625</v>
      </c>
      <c r="S366" s="9">
        <f t="shared" si="56"/>
        <v>38.674999999999997</v>
      </c>
      <c r="T366" s="9">
        <f t="shared" si="57"/>
        <v>47.875</v>
      </c>
      <c r="U366" s="8">
        <f t="shared" si="58"/>
        <v>46.341666666666661</v>
      </c>
      <c r="V366" s="8">
        <f t="shared" si="59"/>
        <v>46.724999999999994</v>
      </c>
    </row>
    <row r="367" spans="1:22" ht="13.5" x14ac:dyDescent="0.25">
      <c r="A367" s="3">
        <f>RSI!A367</f>
        <v>42536</v>
      </c>
      <c r="B367" s="2">
        <f>RSI!B367</f>
        <v>117.2607</v>
      </c>
      <c r="C367" s="2">
        <f>RSI!I367</f>
        <v>31.501801363186246</v>
      </c>
      <c r="D367" s="2">
        <f>MACD!E367</f>
        <v>-0.17230091771043021</v>
      </c>
      <c r="E367" s="2">
        <f>MACD!F367</f>
        <v>-0.78681239622982935</v>
      </c>
      <c r="F367" s="2">
        <f>'Moving Avg'!D367</f>
        <v>119.72942</v>
      </c>
      <c r="G367" s="2">
        <f>'Moving Avg'!F367</f>
        <v>121.124965</v>
      </c>
      <c r="H367" s="2">
        <f>'Moving Avg'!G367</f>
        <v>120.65342599999994</v>
      </c>
      <c r="I367" s="2">
        <f>'Moving Avg'!H367</f>
        <v>118.5158229999999</v>
      </c>
      <c r="J367" s="6" t="str">
        <f>OBV!F367</f>
        <v>BEARISH</v>
      </c>
      <c r="K367" s="6" t="str">
        <f>OBV!G367</f>
        <v>NEUTRAL</v>
      </c>
      <c r="L367" s="6" t="str">
        <f>OBV!H367</f>
        <v>CONFIRMED BEARISH</v>
      </c>
      <c r="M367" s="8">
        <f t="shared" si="50"/>
        <v>25</v>
      </c>
      <c r="N367" s="8">
        <f t="shared" si="51"/>
        <v>0</v>
      </c>
      <c r="O367" s="8">
        <f t="shared" si="52"/>
        <v>50</v>
      </c>
      <c r="P367" s="8">
        <f t="shared" si="53"/>
        <v>16.5</v>
      </c>
      <c r="Q367" s="9">
        <f t="shared" si="54"/>
        <v>18.725000000000001</v>
      </c>
      <c r="R367" s="9">
        <f t="shared" si="55"/>
        <v>26.625</v>
      </c>
      <c r="S367" s="9">
        <f t="shared" si="56"/>
        <v>23.675000000000001</v>
      </c>
      <c r="T367" s="9">
        <f t="shared" si="57"/>
        <v>22.875</v>
      </c>
      <c r="U367" s="8">
        <f t="shared" si="58"/>
        <v>23.008333333333336</v>
      </c>
      <c r="V367" s="8">
        <f t="shared" si="59"/>
        <v>22.975000000000001</v>
      </c>
    </row>
    <row r="368" spans="1:22" ht="13.5" x14ac:dyDescent="0.25">
      <c r="A368" s="3">
        <f>RSI!A368</f>
        <v>42537</v>
      </c>
      <c r="B368" s="2">
        <f>RSI!B368</f>
        <v>117.2683</v>
      </c>
      <c r="C368" s="2">
        <f>RSI!I368</f>
        <v>31.555264171366801</v>
      </c>
      <c r="D368" s="2">
        <f>MACD!E368</f>
        <v>0.57865104031235148</v>
      </c>
      <c r="E368" s="2">
        <f>MACD!F368</f>
        <v>-0.51371970892139318</v>
      </c>
      <c r="F368" s="2">
        <f>'Moving Avg'!D368</f>
        <v>118.66333999999999</v>
      </c>
      <c r="G368" s="2">
        <f>'Moving Avg'!F368</f>
        <v>120.95244500000001</v>
      </c>
      <c r="H368" s="2">
        <f>'Moving Avg'!G368</f>
        <v>120.59735999999995</v>
      </c>
      <c r="I368" s="2">
        <f>'Moving Avg'!H368</f>
        <v>118.45866699999988</v>
      </c>
      <c r="J368" s="6" t="str">
        <f>OBV!F368</f>
        <v>BEARISH</v>
      </c>
      <c r="K368" s="6" t="str">
        <f>OBV!G368</f>
        <v>NEUTRAL</v>
      </c>
      <c r="L368" s="6" t="str">
        <f>OBV!H368</f>
        <v>CONFIRMED BEARISH</v>
      </c>
      <c r="M368" s="8">
        <f t="shared" si="50"/>
        <v>25</v>
      </c>
      <c r="N368" s="8">
        <f t="shared" si="51"/>
        <v>0</v>
      </c>
      <c r="O368" s="8">
        <f t="shared" si="52"/>
        <v>50</v>
      </c>
      <c r="P368" s="8">
        <f t="shared" si="53"/>
        <v>16.5</v>
      </c>
      <c r="Q368" s="9">
        <f t="shared" si="54"/>
        <v>18.725000000000001</v>
      </c>
      <c r="R368" s="9">
        <f t="shared" si="55"/>
        <v>26.625</v>
      </c>
      <c r="S368" s="9">
        <f t="shared" si="56"/>
        <v>23.675000000000001</v>
      </c>
      <c r="T368" s="9">
        <f t="shared" si="57"/>
        <v>22.875</v>
      </c>
      <c r="U368" s="8">
        <f t="shared" si="58"/>
        <v>23.008333333333336</v>
      </c>
      <c r="V368" s="8">
        <f t="shared" si="59"/>
        <v>22.975000000000001</v>
      </c>
    </row>
    <row r="369" spans="1:22" ht="13.5" x14ac:dyDescent="0.25">
      <c r="A369" s="3">
        <f>RSI!A369</f>
        <v>42538</v>
      </c>
      <c r="B369" s="2">
        <f>RSI!B369</f>
        <v>117.1921</v>
      </c>
      <c r="C369" s="2">
        <f>RSI!I369</f>
        <v>31.291554644771352</v>
      </c>
      <c r="D369" s="2">
        <f>MACD!E369</f>
        <v>1.2409438730616813</v>
      </c>
      <c r="E369" s="2">
        <f>MACD!F369</f>
        <v>-0.16278699252477832</v>
      </c>
      <c r="F369" s="2">
        <f>'Moving Avg'!D369</f>
        <v>117.58202000000001</v>
      </c>
      <c r="G369" s="2">
        <f>'Moving Avg'!F369</f>
        <v>120.776115</v>
      </c>
      <c r="H369" s="2">
        <f>'Moving Avg'!G369</f>
        <v>120.53976999999995</v>
      </c>
      <c r="I369" s="2">
        <f>'Moving Avg'!H369</f>
        <v>118.40112999999988</v>
      </c>
      <c r="J369" s="6" t="str">
        <f>OBV!F369</f>
        <v>BEARISH</v>
      </c>
      <c r="K369" s="6" t="str">
        <f>OBV!G369</f>
        <v>NEUTRAL</v>
      </c>
      <c r="L369" s="6" t="str">
        <f>OBV!H369</f>
        <v>CONFIRMED BEARISH</v>
      </c>
      <c r="M369" s="8">
        <f t="shared" si="50"/>
        <v>25</v>
      </c>
      <c r="N369" s="8">
        <f t="shared" si="51"/>
        <v>0</v>
      </c>
      <c r="O369" s="8">
        <f t="shared" si="52"/>
        <v>0</v>
      </c>
      <c r="P369" s="8">
        <f t="shared" si="53"/>
        <v>16.5</v>
      </c>
      <c r="Q369" s="9">
        <f t="shared" si="54"/>
        <v>11.225</v>
      </c>
      <c r="R369" s="9">
        <f t="shared" si="55"/>
        <v>9.125</v>
      </c>
      <c r="S369" s="9">
        <f t="shared" si="56"/>
        <v>11.175000000000001</v>
      </c>
      <c r="T369" s="9">
        <f t="shared" si="57"/>
        <v>10.375</v>
      </c>
      <c r="U369" s="8">
        <f t="shared" si="58"/>
        <v>10.508333333333335</v>
      </c>
      <c r="V369" s="8">
        <f t="shared" si="59"/>
        <v>10.475000000000001</v>
      </c>
    </row>
    <row r="370" spans="1:22" ht="13.5" x14ac:dyDescent="0.25">
      <c r="A370" s="3">
        <f>RSI!A370</f>
        <v>42541</v>
      </c>
      <c r="B370" s="2">
        <f>RSI!B370</f>
        <v>117.116</v>
      </c>
      <c r="C370" s="2">
        <f>RSI!I370</f>
        <v>31.012808121185302</v>
      </c>
      <c r="D370" s="2">
        <f>MACD!E370</f>
        <v>1.8270879001665747</v>
      </c>
      <c r="E370" s="2">
        <f>MACD!F370</f>
        <v>0.23518798601349231</v>
      </c>
      <c r="F370" s="2">
        <f>'Moving Avg'!D370</f>
        <v>117.22108</v>
      </c>
      <c r="G370" s="2">
        <f>'Moving Avg'!F370</f>
        <v>120.59598000000001</v>
      </c>
      <c r="H370" s="2">
        <f>'Moving Avg'!G370</f>
        <v>120.47921999999996</v>
      </c>
      <c r="I370" s="2">
        <f>'Moving Avg'!H370</f>
        <v>118.3471669999999</v>
      </c>
      <c r="J370" s="6" t="str">
        <f>OBV!F370</f>
        <v>BEARISH</v>
      </c>
      <c r="K370" s="6" t="str">
        <f>OBV!G370</f>
        <v>NEUTRAL</v>
      </c>
      <c r="L370" s="6" t="str">
        <f>OBV!H370</f>
        <v>CONFIRMED BEARISH</v>
      </c>
      <c r="M370" s="8">
        <f t="shared" si="50"/>
        <v>25</v>
      </c>
      <c r="N370" s="8">
        <f t="shared" si="51"/>
        <v>0</v>
      </c>
      <c r="O370" s="8">
        <f t="shared" si="52"/>
        <v>0</v>
      </c>
      <c r="P370" s="8">
        <f t="shared" si="53"/>
        <v>16.5</v>
      </c>
      <c r="Q370" s="9">
        <f t="shared" si="54"/>
        <v>11.225</v>
      </c>
      <c r="R370" s="9">
        <f t="shared" si="55"/>
        <v>9.125</v>
      </c>
      <c r="S370" s="9">
        <f t="shared" si="56"/>
        <v>11.175000000000001</v>
      </c>
      <c r="T370" s="9">
        <f t="shared" si="57"/>
        <v>10.375</v>
      </c>
      <c r="U370" s="8">
        <f t="shared" si="58"/>
        <v>10.508333333333335</v>
      </c>
      <c r="V370" s="8">
        <f t="shared" si="59"/>
        <v>10.475000000000001</v>
      </c>
    </row>
    <row r="371" spans="1:22" ht="13.5" x14ac:dyDescent="0.25">
      <c r="A371" s="3">
        <f>RSI!A371</f>
        <v>42542</v>
      </c>
      <c r="B371" s="2">
        <f>RSI!B371</f>
        <v>117.116</v>
      </c>
      <c r="C371" s="2">
        <f>RSI!I371</f>
        <v>31.012808121185302</v>
      </c>
      <c r="D371" s="2">
        <f>MACD!E371</f>
        <v>2.2671370621414439</v>
      </c>
      <c r="E371" s="2">
        <f>MACD!F371</f>
        <v>0.6415778012390827</v>
      </c>
      <c r="F371" s="2">
        <f>'Moving Avg'!D371</f>
        <v>117.19062</v>
      </c>
      <c r="G371" s="2">
        <f>'Moving Avg'!F371</f>
        <v>120.44101000000001</v>
      </c>
      <c r="H371" s="2">
        <f>'Moving Avg'!G371</f>
        <v>120.39292999999996</v>
      </c>
      <c r="I371" s="2">
        <f>'Moving Avg'!H371</f>
        <v>118.2928444999999</v>
      </c>
      <c r="J371" s="6" t="str">
        <f>OBV!F371</f>
        <v>BEARISH</v>
      </c>
      <c r="K371" s="6" t="str">
        <f>OBV!G371</f>
        <v>NEUTRAL</v>
      </c>
      <c r="L371" s="6" t="str">
        <f>OBV!H371</f>
        <v>CONFIRMED BEARISH</v>
      </c>
      <c r="M371" s="8">
        <f t="shared" si="50"/>
        <v>25</v>
      </c>
      <c r="N371" s="8">
        <f t="shared" si="51"/>
        <v>0</v>
      </c>
      <c r="O371" s="8">
        <f t="shared" si="52"/>
        <v>0</v>
      </c>
      <c r="P371" s="8">
        <f t="shared" si="53"/>
        <v>16.5</v>
      </c>
      <c r="Q371" s="9">
        <f t="shared" si="54"/>
        <v>11.225</v>
      </c>
      <c r="R371" s="9">
        <f t="shared" si="55"/>
        <v>9.125</v>
      </c>
      <c r="S371" s="9">
        <f t="shared" si="56"/>
        <v>11.175000000000001</v>
      </c>
      <c r="T371" s="9">
        <f t="shared" si="57"/>
        <v>10.375</v>
      </c>
      <c r="U371" s="8">
        <f t="shared" si="58"/>
        <v>10.508333333333335</v>
      </c>
      <c r="V371" s="8">
        <f t="shared" si="59"/>
        <v>10.475000000000001</v>
      </c>
    </row>
    <row r="372" spans="1:22" ht="13.5" x14ac:dyDescent="0.25">
      <c r="A372" s="3">
        <f>RSI!A372</f>
        <v>42543</v>
      </c>
      <c r="B372" s="2">
        <f>RSI!B372</f>
        <v>115.7453</v>
      </c>
      <c r="C372" s="2">
        <f>RSI!I372</f>
        <v>26.147223585236603</v>
      </c>
      <c r="D372" s="2">
        <f>MACD!E372</f>
        <v>2.7586731626956436</v>
      </c>
      <c r="E372" s="2">
        <f>MACD!F372</f>
        <v>1.064996873530395</v>
      </c>
      <c r="F372" s="2">
        <f>'Moving Avg'!D372</f>
        <v>116.88753999999999</v>
      </c>
      <c r="G372" s="2">
        <f>'Moving Avg'!F372</f>
        <v>120.21750499999999</v>
      </c>
      <c r="H372" s="2">
        <f>'Moving Avg'!G372</f>
        <v>120.27908199999996</v>
      </c>
      <c r="I372" s="2">
        <f>'Moving Avg'!H372</f>
        <v>118.2316684999999</v>
      </c>
      <c r="J372" s="6" t="str">
        <f>OBV!F372</f>
        <v>BEARISH</v>
      </c>
      <c r="K372" s="6" t="str">
        <f>OBV!G372</f>
        <v>NEUTRAL</v>
      </c>
      <c r="L372" s="6" t="str">
        <f>OBV!H372</f>
        <v>CONFIRMED BEARISH</v>
      </c>
      <c r="M372" s="8">
        <f t="shared" si="50"/>
        <v>50</v>
      </c>
      <c r="N372" s="8">
        <f t="shared" si="51"/>
        <v>0</v>
      </c>
      <c r="O372" s="8">
        <f t="shared" si="52"/>
        <v>0</v>
      </c>
      <c r="P372" s="8">
        <f t="shared" si="53"/>
        <v>16.5</v>
      </c>
      <c r="Q372" s="9">
        <f t="shared" si="54"/>
        <v>19.975000000000001</v>
      </c>
      <c r="R372" s="9">
        <f t="shared" si="55"/>
        <v>14.125</v>
      </c>
      <c r="S372" s="9">
        <f t="shared" si="56"/>
        <v>14.925000000000001</v>
      </c>
      <c r="T372" s="9">
        <f t="shared" si="57"/>
        <v>16.625</v>
      </c>
      <c r="U372" s="8">
        <f t="shared" si="58"/>
        <v>16.341666666666669</v>
      </c>
      <c r="V372" s="8">
        <f t="shared" si="59"/>
        <v>16.412500000000001</v>
      </c>
    </row>
    <row r="373" spans="1:22" ht="13.5" x14ac:dyDescent="0.25">
      <c r="A373" s="3">
        <f>RSI!A373</f>
        <v>42544</v>
      </c>
      <c r="B373" s="2">
        <f>RSI!B373</f>
        <v>114.22239999999999</v>
      </c>
      <c r="C373" s="2">
        <f>RSI!I373</f>
        <v>22.014659794838707</v>
      </c>
      <c r="D373" s="2">
        <f>MACD!E373</f>
        <v>3.1958718379139412</v>
      </c>
      <c r="E373" s="2">
        <f>MACD!F373</f>
        <v>1.4911718664071043</v>
      </c>
      <c r="F373" s="2">
        <f>'Moving Avg'!D373</f>
        <v>116.27835999999999</v>
      </c>
      <c r="G373" s="2">
        <f>'Moving Avg'!F373</f>
        <v>119.91785499999999</v>
      </c>
      <c r="H373" s="2">
        <f>'Moving Avg'!G373</f>
        <v>120.13506399999994</v>
      </c>
      <c r="I373" s="2">
        <f>'Moving Avg'!H373</f>
        <v>118.16287799999991</v>
      </c>
      <c r="J373" s="6" t="str">
        <f>OBV!F373</f>
        <v>BEARISH</v>
      </c>
      <c r="K373" s="6" t="str">
        <f>OBV!G373</f>
        <v>WEAK</v>
      </c>
      <c r="L373" s="6" t="str">
        <f>OBV!H373</f>
        <v>CONFIRMED BEARISH</v>
      </c>
      <c r="M373" s="8">
        <f t="shared" si="50"/>
        <v>50</v>
      </c>
      <c r="N373" s="8">
        <f t="shared" si="51"/>
        <v>0</v>
      </c>
      <c r="O373" s="8">
        <f t="shared" si="52"/>
        <v>0</v>
      </c>
      <c r="P373" s="8">
        <f t="shared" si="53"/>
        <v>0</v>
      </c>
      <c r="Q373" s="9">
        <f t="shared" si="54"/>
        <v>17.5</v>
      </c>
      <c r="R373" s="9">
        <f t="shared" si="55"/>
        <v>10</v>
      </c>
      <c r="S373" s="9">
        <f t="shared" si="56"/>
        <v>7.5</v>
      </c>
      <c r="T373" s="9">
        <f t="shared" si="57"/>
        <v>12.5</v>
      </c>
      <c r="U373" s="8">
        <f t="shared" si="58"/>
        <v>11.666666666666666</v>
      </c>
      <c r="V373" s="8">
        <f t="shared" si="59"/>
        <v>11.875</v>
      </c>
    </row>
    <row r="374" spans="1:22" ht="13.5" x14ac:dyDescent="0.25">
      <c r="A374" s="3">
        <f>RSI!A374</f>
        <v>42545</v>
      </c>
      <c r="B374" s="2">
        <f>RSI!B374</f>
        <v>114.22239999999999</v>
      </c>
      <c r="C374" s="2">
        <f>RSI!I374</f>
        <v>22.014659794838707</v>
      </c>
      <c r="D374" s="2">
        <f>MACD!E374</f>
        <v>3.5974426308865333</v>
      </c>
      <c r="E374" s="2">
        <f>MACD!F374</f>
        <v>1.9124260193029903</v>
      </c>
      <c r="F374" s="2">
        <f>'Moving Avg'!D374</f>
        <v>115.68442</v>
      </c>
      <c r="G374" s="2">
        <f>'Moving Avg'!F374</f>
        <v>119.61856500000002</v>
      </c>
      <c r="H374" s="2">
        <f>'Moving Avg'!G374</f>
        <v>119.99104599999993</v>
      </c>
      <c r="I374" s="2">
        <f>'Moving Avg'!H374</f>
        <v>118.10487249999991</v>
      </c>
      <c r="J374" s="6" t="str">
        <f>OBV!F374</f>
        <v>BEARISH</v>
      </c>
      <c r="K374" s="6" t="str">
        <f>OBV!G374</f>
        <v>WEAK</v>
      </c>
      <c r="L374" s="6" t="str">
        <f>OBV!H374</f>
        <v>CONFIRMED BEARISH</v>
      </c>
      <c r="M374" s="8">
        <f t="shared" si="50"/>
        <v>50</v>
      </c>
      <c r="N374" s="8">
        <f t="shared" si="51"/>
        <v>0</v>
      </c>
      <c r="O374" s="8">
        <f t="shared" si="52"/>
        <v>0</v>
      </c>
      <c r="P374" s="8">
        <f t="shared" si="53"/>
        <v>0</v>
      </c>
      <c r="Q374" s="9">
        <f t="shared" si="54"/>
        <v>17.5</v>
      </c>
      <c r="R374" s="9">
        <f t="shared" si="55"/>
        <v>10</v>
      </c>
      <c r="S374" s="9">
        <f t="shared" si="56"/>
        <v>7.5</v>
      </c>
      <c r="T374" s="9">
        <f t="shared" si="57"/>
        <v>12.5</v>
      </c>
      <c r="U374" s="8">
        <f t="shared" si="58"/>
        <v>11.666666666666666</v>
      </c>
      <c r="V374" s="8">
        <f t="shared" si="59"/>
        <v>11.875</v>
      </c>
    </row>
    <row r="375" spans="1:22" ht="13.5" x14ac:dyDescent="0.25">
      <c r="A375" s="3">
        <f>RSI!A375</f>
        <v>42548</v>
      </c>
      <c r="B375" s="2">
        <f>RSI!B375</f>
        <v>114.22239999999999</v>
      </c>
      <c r="C375" s="2">
        <f>RSI!I375</f>
        <v>22.014659794838707</v>
      </c>
      <c r="D375" s="2">
        <f>MACD!E375</f>
        <v>3.4006773817238809</v>
      </c>
      <c r="E375" s="2">
        <f>MACD!F375</f>
        <v>2.2100762917871686</v>
      </c>
      <c r="F375" s="2">
        <f>'Moving Avg'!D375</f>
        <v>115.1057</v>
      </c>
      <c r="G375" s="2">
        <f>'Moving Avg'!F375</f>
        <v>119.39800499999998</v>
      </c>
      <c r="H375" s="2">
        <f>'Moving Avg'!G375</f>
        <v>119.84702799999994</v>
      </c>
      <c r="I375" s="2">
        <f>'Moving Avg'!H375</f>
        <v>118.0540564999999</v>
      </c>
      <c r="J375" s="6" t="str">
        <f>OBV!F375</f>
        <v>BEARISH</v>
      </c>
      <c r="K375" s="6" t="str">
        <f>OBV!G375</f>
        <v>NEUTRAL</v>
      </c>
      <c r="L375" s="6" t="str">
        <f>OBV!H375</f>
        <v>CONFIRMED BEARISH</v>
      </c>
      <c r="M375" s="8">
        <f t="shared" si="50"/>
        <v>50</v>
      </c>
      <c r="N375" s="8">
        <f t="shared" si="51"/>
        <v>0</v>
      </c>
      <c r="O375" s="8">
        <f t="shared" si="52"/>
        <v>0</v>
      </c>
      <c r="P375" s="8">
        <f t="shared" si="53"/>
        <v>16.5</v>
      </c>
      <c r="Q375" s="9">
        <f t="shared" si="54"/>
        <v>19.975000000000001</v>
      </c>
      <c r="R375" s="9">
        <f t="shared" si="55"/>
        <v>14.125</v>
      </c>
      <c r="S375" s="9">
        <f t="shared" si="56"/>
        <v>14.925000000000001</v>
      </c>
      <c r="T375" s="9">
        <f t="shared" si="57"/>
        <v>16.625</v>
      </c>
      <c r="U375" s="8">
        <f t="shared" si="58"/>
        <v>16.341666666666669</v>
      </c>
      <c r="V375" s="8">
        <f t="shared" si="59"/>
        <v>16.412500000000001</v>
      </c>
    </row>
    <row r="376" spans="1:22" ht="13.5" x14ac:dyDescent="0.25">
      <c r="A376" s="3">
        <f>RSI!A376</f>
        <v>42549</v>
      </c>
      <c r="B376" s="2">
        <f>RSI!B376</f>
        <v>113.8416</v>
      </c>
      <c r="C376" s="2">
        <f>RSI!I376</f>
        <v>20.979133490987437</v>
      </c>
      <c r="D376" s="2">
        <f>MACD!E376</f>
        <v>3.0352963189129838</v>
      </c>
      <c r="E376" s="2">
        <f>MACD!F376</f>
        <v>2.3751202972123315</v>
      </c>
      <c r="F376" s="2">
        <f>'Moving Avg'!D376</f>
        <v>114.45081999999999</v>
      </c>
      <c r="G376" s="2">
        <f>'Moving Avg'!F376</f>
        <v>119.08291000000001</v>
      </c>
      <c r="H376" s="2">
        <f>'Moving Avg'!G376</f>
        <v>119.72098999999993</v>
      </c>
      <c r="I376" s="2">
        <f>'Moving Avg'!H376</f>
        <v>118.00493149999987</v>
      </c>
      <c r="J376" s="6" t="str">
        <f>OBV!F376</f>
        <v>BEARISH</v>
      </c>
      <c r="K376" s="6" t="str">
        <f>OBV!G376</f>
        <v>NEUTRAL</v>
      </c>
      <c r="L376" s="6" t="str">
        <f>OBV!H376</f>
        <v>CONFIRMED BEARISH</v>
      </c>
      <c r="M376" s="8">
        <f t="shared" si="50"/>
        <v>50</v>
      </c>
      <c r="N376" s="8">
        <f t="shared" si="51"/>
        <v>0</v>
      </c>
      <c r="O376" s="8">
        <f t="shared" si="52"/>
        <v>0</v>
      </c>
      <c r="P376" s="8">
        <f t="shared" si="53"/>
        <v>16.5</v>
      </c>
      <c r="Q376" s="9">
        <f t="shared" si="54"/>
        <v>19.975000000000001</v>
      </c>
      <c r="R376" s="9">
        <f t="shared" si="55"/>
        <v>14.125</v>
      </c>
      <c r="S376" s="9">
        <f t="shared" si="56"/>
        <v>14.925000000000001</v>
      </c>
      <c r="T376" s="9">
        <f t="shared" si="57"/>
        <v>16.625</v>
      </c>
      <c r="U376" s="8">
        <f t="shared" si="58"/>
        <v>16.341666666666669</v>
      </c>
      <c r="V376" s="8">
        <f t="shared" si="59"/>
        <v>16.412500000000001</v>
      </c>
    </row>
    <row r="377" spans="1:22" ht="13.5" x14ac:dyDescent="0.25">
      <c r="A377" s="3">
        <f>RSI!A377</f>
        <v>42550</v>
      </c>
      <c r="B377" s="2">
        <f>RSI!B377</f>
        <v>113.8416</v>
      </c>
      <c r="C377" s="2">
        <f>RSI!I377</f>
        <v>20.979133490987437</v>
      </c>
      <c r="D377" s="2">
        <f>MACD!E377</f>
        <v>2.7523203145008779</v>
      </c>
      <c r="E377" s="2">
        <f>MACD!F377</f>
        <v>2.4505603006700412</v>
      </c>
      <c r="F377" s="2">
        <f>'Moving Avg'!D377</f>
        <v>114.07007999999999</v>
      </c>
      <c r="G377" s="2">
        <f>'Moving Avg'!F377</f>
        <v>118.58299500000003</v>
      </c>
      <c r="H377" s="2">
        <f>'Moving Avg'!G377</f>
        <v>119.59495199999992</v>
      </c>
      <c r="I377" s="2">
        <f>'Moving Avg'!H377</f>
        <v>117.96659149999988</v>
      </c>
      <c r="J377" s="6" t="str">
        <f>OBV!F377</f>
        <v>BEARISH</v>
      </c>
      <c r="K377" s="6" t="str">
        <f>OBV!G377</f>
        <v>NEUTRAL</v>
      </c>
      <c r="L377" s="6" t="str">
        <f>OBV!H377</f>
        <v>CONFIRMED BEARISH</v>
      </c>
      <c r="M377" s="8">
        <f t="shared" si="50"/>
        <v>50</v>
      </c>
      <c r="N377" s="8">
        <f t="shared" si="51"/>
        <v>0</v>
      </c>
      <c r="O377" s="8">
        <f t="shared" si="52"/>
        <v>0</v>
      </c>
      <c r="P377" s="8">
        <f t="shared" si="53"/>
        <v>16.5</v>
      </c>
      <c r="Q377" s="9">
        <f t="shared" si="54"/>
        <v>19.975000000000001</v>
      </c>
      <c r="R377" s="9">
        <f t="shared" si="55"/>
        <v>14.125</v>
      </c>
      <c r="S377" s="9">
        <f t="shared" si="56"/>
        <v>14.925000000000001</v>
      </c>
      <c r="T377" s="9">
        <f t="shared" si="57"/>
        <v>16.625</v>
      </c>
      <c r="U377" s="8">
        <f t="shared" si="58"/>
        <v>16.341666666666669</v>
      </c>
      <c r="V377" s="8">
        <f t="shared" si="59"/>
        <v>16.412500000000001</v>
      </c>
    </row>
    <row r="378" spans="1:22" ht="13.5" x14ac:dyDescent="0.25">
      <c r="A378" s="3">
        <f>RSI!A378</f>
        <v>42551</v>
      </c>
      <c r="B378" s="2">
        <f>RSI!B378</f>
        <v>113.8416</v>
      </c>
      <c r="C378" s="2">
        <f>RSI!I378</f>
        <v>20.979133490987437</v>
      </c>
      <c r="D378" s="2">
        <f>MACD!E378</f>
        <v>2.5393833274030868</v>
      </c>
      <c r="E378" s="2">
        <f>MACD!F378</f>
        <v>2.4683249060166506</v>
      </c>
      <c r="F378" s="2">
        <f>'Moving Avg'!D378</f>
        <v>113.99391999999997</v>
      </c>
      <c r="G378" s="2">
        <f>'Moving Avg'!F378</f>
        <v>118.08308000000004</v>
      </c>
      <c r="H378" s="2">
        <f>'Moving Avg'!G378</f>
        <v>119.46891399999991</v>
      </c>
      <c r="I378" s="2">
        <f>'Moving Avg'!H378</f>
        <v>117.91782599999989</v>
      </c>
      <c r="J378" s="6" t="str">
        <f>OBV!F378</f>
        <v>BEARISH</v>
      </c>
      <c r="K378" s="6" t="str">
        <f>OBV!G378</f>
        <v>NEUTRAL</v>
      </c>
      <c r="L378" s="6" t="str">
        <f>OBV!H378</f>
        <v>CONFIRMED BEARISH</v>
      </c>
      <c r="M378" s="8">
        <f t="shared" si="50"/>
        <v>50</v>
      </c>
      <c r="N378" s="8">
        <f t="shared" si="51"/>
        <v>0</v>
      </c>
      <c r="O378" s="8">
        <f t="shared" si="52"/>
        <v>0</v>
      </c>
      <c r="P378" s="8">
        <f t="shared" si="53"/>
        <v>16.5</v>
      </c>
      <c r="Q378" s="9">
        <f t="shared" si="54"/>
        <v>19.975000000000001</v>
      </c>
      <c r="R378" s="9">
        <f t="shared" si="55"/>
        <v>14.125</v>
      </c>
      <c r="S378" s="9">
        <f t="shared" si="56"/>
        <v>14.925000000000001</v>
      </c>
      <c r="T378" s="9">
        <f t="shared" si="57"/>
        <v>16.625</v>
      </c>
      <c r="U378" s="8">
        <f t="shared" si="58"/>
        <v>16.341666666666669</v>
      </c>
      <c r="V378" s="8">
        <f t="shared" si="59"/>
        <v>16.412500000000001</v>
      </c>
    </row>
    <row r="379" spans="1:22" ht="13.5" x14ac:dyDescent="0.25">
      <c r="A379" s="3">
        <f>RSI!A379</f>
        <v>42552</v>
      </c>
      <c r="B379" s="2">
        <f>RSI!B379</f>
        <v>112.6994</v>
      </c>
      <c r="C379" s="2">
        <f>RSI!I379</f>
        <v>17.836104228627775</v>
      </c>
      <c r="D379" s="2">
        <f>MACD!E379</f>
        <v>2.4555485560027819</v>
      </c>
      <c r="E379" s="2">
        <f>MACD!F379</f>
        <v>2.465769636013877</v>
      </c>
      <c r="F379" s="2">
        <f>'Moving Avg'!D379</f>
        <v>113.68932</v>
      </c>
      <c r="G379" s="2">
        <f>'Moving Avg'!F379</f>
        <v>117.52605500000001</v>
      </c>
      <c r="H379" s="2">
        <f>'Moving Avg'!G379</f>
        <v>119.30708999999993</v>
      </c>
      <c r="I379" s="2">
        <f>'Moving Avg'!H379</f>
        <v>117.87017999999991</v>
      </c>
      <c r="J379" s="6" t="str">
        <f>OBV!F379</f>
        <v>BEARISH</v>
      </c>
      <c r="K379" s="6" t="str">
        <f>OBV!G379</f>
        <v>NEUTRAL</v>
      </c>
      <c r="L379" s="6" t="str">
        <f>OBV!H379</f>
        <v>CONFIRMED BEARISH</v>
      </c>
      <c r="M379" s="8">
        <f t="shared" si="50"/>
        <v>50</v>
      </c>
      <c r="N379" s="8">
        <f t="shared" si="51"/>
        <v>45</v>
      </c>
      <c r="O379" s="8">
        <f t="shared" si="52"/>
        <v>0</v>
      </c>
      <c r="P379" s="8">
        <f t="shared" si="53"/>
        <v>16.5</v>
      </c>
      <c r="Q379" s="9">
        <f t="shared" si="54"/>
        <v>35.725000000000001</v>
      </c>
      <c r="R379" s="9">
        <f t="shared" si="55"/>
        <v>23.125</v>
      </c>
      <c r="S379" s="9">
        <f t="shared" si="56"/>
        <v>21.675000000000001</v>
      </c>
      <c r="T379" s="9">
        <f t="shared" si="57"/>
        <v>27.875</v>
      </c>
      <c r="U379" s="8">
        <f t="shared" si="58"/>
        <v>26.841666666666669</v>
      </c>
      <c r="V379" s="8">
        <f t="shared" si="59"/>
        <v>27.1</v>
      </c>
    </row>
    <row r="380" spans="1:22" ht="13.5" x14ac:dyDescent="0.25">
      <c r="A380" s="3">
        <f>RSI!A380</f>
        <v>42555</v>
      </c>
      <c r="B380" s="2">
        <f>RSI!B380</f>
        <v>112.6994</v>
      </c>
      <c r="C380" s="2">
        <f>RSI!I380</f>
        <v>17.836104228627775</v>
      </c>
      <c r="D380" s="2">
        <f>MACD!E380</f>
        <v>2.4013737515609108</v>
      </c>
      <c r="E380" s="2">
        <f>MACD!F380</f>
        <v>2.4528904591232839</v>
      </c>
      <c r="F380" s="2">
        <f>'Moving Avg'!D380</f>
        <v>113.38471999999999</v>
      </c>
      <c r="G380" s="2">
        <f>'Moving Avg'!F380</f>
        <v>116.96903000000002</v>
      </c>
      <c r="H380" s="2">
        <f>'Moving Avg'!G380</f>
        <v>119.14526599999995</v>
      </c>
      <c r="I380" s="2">
        <f>'Moving Avg'!H380</f>
        <v>117.82612899999991</v>
      </c>
      <c r="J380" s="6" t="str">
        <f>OBV!F380</f>
        <v>BEARISH</v>
      </c>
      <c r="K380" s="6" t="str">
        <f>OBV!G380</f>
        <v>NEUTRAL</v>
      </c>
      <c r="L380" s="6" t="str">
        <f>OBV!H380</f>
        <v>CONFIRMED BEARISH</v>
      </c>
      <c r="M380" s="8">
        <f t="shared" si="50"/>
        <v>50</v>
      </c>
      <c r="N380" s="8">
        <f t="shared" si="51"/>
        <v>100</v>
      </c>
      <c r="O380" s="8">
        <f t="shared" si="52"/>
        <v>0</v>
      </c>
      <c r="P380" s="8">
        <f t="shared" si="53"/>
        <v>16.5</v>
      </c>
      <c r="Q380" s="9">
        <f t="shared" si="54"/>
        <v>54.975000000000001</v>
      </c>
      <c r="R380" s="9">
        <f t="shared" si="55"/>
        <v>34.125</v>
      </c>
      <c r="S380" s="9">
        <f t="shared" si="56"/>
        <v>29.925000000000001</v>
      </c>
      <c r="T380" s="9">
        <f t="shared" si="57"/>
        <v>41.625</v>
      </c>
      <c r="U380" s="8">
        <f t="shared" si="58"/>
        <v>39.674999999999997</v>
      </c>
      <c r="V380" s="8">
        <f t="shared" si="59"/>
        <v>40.162499999999994</v>
      </c>
    </row>
    <row r="381" spans="1:22" ht="13.5" x14ac:dyDescent="0.25">
      <c r="A381" s="3">
        <f>RSI!A381</f>
        <v>42559</v>
      </c>
      <c r="B381" s="2">
        <f>RSI!B381</f>
        <v>110.41500000000001</v>
      </c>
      <c r="C381" s="2">
        <f>RSI!I381</f>
        <v>13.236398295194391</v>
      </c>
      <c r="D381" s="2">
        <f>MACD!E381</f>
        <v>2.5511094603137394</v>
      </c>
      <c r="E381" s="2">
        <f>MACD!F381</f>
        <v>2.4725342593613751</v>
      </c>
      <c r="F381" s="2">
        <f>'Moving Avg'!D381</f>
        <v>112.6994</v>
      </c>
      <c r="G381" s="2">
        <f>'Moving Avg'!F381</f>
        <v>116.32215500000002</v>
      </c>
      <c r="H381" s="2">
        <f>'Moving Avg'!G381</f>
        <v>118.93775399999997</v>
      </c>
      <c r="I381" s="2">
        <f>'Moving Avg'!H381</f>
        <v>117.77072799999992</v>
      </c>
      <c r="J381" s="6" t="str">
        <f>OBV!F381</f>
        <v>BEARISH</v>
      </c>
      <c r="K381" s="6" t="str">
        <f>OBV!G381</f>
        <v>NEUTRAL</v>
      </c>
      <c r="L381" s="6" t="str">
        <f>OBV!H381</f>
        <v>CONFIRMED BEARISH</v>
      </c>
      <c r="M381" s="8">
        <f t="shared" si="50"/>
        <v>50</v>
      </c>
      <c r="N381" s="8">
        <f t="shared" si="51"/>
        <v>0</v>
      </c>
      <c r="O381" s="8">
        <f t="shared" si="52"/>
        <v>0</v>
      </c>
      <c r="P381" s="8">
        <f t="shared" si="53"/>
        <v>16.5</v>
      </c>
      <c r="Q381" s="9">
        <f t="shared" si="54"/>
        <v>19.975000000000001</v>
      </c>
      <c r="R381" s="9">
        <f t="shared" si="55"/>
        <v>14.125</v>
      </c>
      <c r="S381" s="9">
        <f t="shared" si="56"/>
        <v>14.925000000000001</v>
      </c>
      <c r="T381" s="9">
        <f t="shared" si="57"/>
        <v>16.625</v>
      </c>
      <c r="U381" s="8">
        <f t="shared" si="58"/>
        <v>16.341666666666669</v>
      </c>
      <c r="V381" s="8">
        <f t="shared" si="59"/>
        <v>16.412500000000001</v>
      </c>
    </row>
    <row r="382" spans="1:22" ht="13.5" x14ac:dyDescent="0.25">
      <c r="A382" s="3">
        <f>RSI!A382</f>
        <v>42562</v>
      </c>
      <c r="B382" s="2">
        <f>RSI!B382</f>
        <v>112.31870000000001</v>
      </c>
      <c r="C382" s="2">
        <f>RSI!I382</f>
        <v>29.543054623104567</v>
      </c>
      <c r="D382" s="2">
        <f>MACD!E382</f>
        <v>2.3638242240338769</v>
      </c>
      <c r="E382" s="2">
        <f>MACD!F382</f>
        <v>2.4507922522958756</v>
      </c>
      <c r="F382" s="2">
        <f>'Moving Avg'!D382</f>
        <v>112.39482000000001</v>
      </c>
      <c r="G382" s="2">
        <f>'Moving Avg'!F382</f>
        <v>115.77046500000002</v>
      </c>
      <c r="H382" s="2">
        <f>'Moving Avg'!G382</f>
        <v>118.79707599999996</v>
      </c>
      <c r="I382" s="2">
        <f>'Moving Avg'!H382</f>
        <v>117.72484549999994</v>
      </c>
      <c r="J382" s="6" t="str">
        <f>OBV!F382</f>
        <v>BEARISH</v>
      </c>
      <c r="K382" s="6" t="str">
        <f>OBV!G382</f>
        <v>NEUTRAL</v>
      </c>
      <c r="L382" s="6" t="str">
        <f>OBV!H382</f>
        <v>CONFIRMED BEARISH</v>
      </c>
      <c r="M382" s="8">
        <f t="shared" si="50"/>
        <v>50</v>
      </c>
      <c r="N382" s="8">
        <f t="shared" si="51"/>
        <v>100</v>
      </c>
      <c r="O382" s="8">
        <f t="shared" si="52"/>
        <v>0</v>
      </c>
      <c r="P382" s="8">
        <f t="shared" si="53"/>
        <v>16.5</v>
      </c>
      <c r="Q382" s="9">
        <f t="shared" si="54"/>
        <v>54.975000000000001</v>
      </c>
      <c r="R382" s="9">
        <f t="shared" si="55"/>
        <v>34.125</v>
      </c>
      <c r="S382" s="9">
        <f t="shared" si="56"/>
        <v>29.925000000000001</v>
      </c>
      <c r="T382" s="9">
        <f t="shared" si="57"/>
        <v>41.625</v>
      </c>
      <c r="U382" s="8">
        <f t="shared" si="58"/>
        <v>39.674999999999997</v>
      </c>
      <c r="V382" s="8">
        <f t="shared" si="59"/>
        <v>40.162499999999994</v>
      </c>
    </row>
    <row r="383" spans="1:22" ht="13.5" x14ac:dyDescent="0.25">
      <c r="A383" s="3">
        <f>RSI!A383</f>
        <v>42563</v>
      </c>
      <c r="B383" s="2">
        <f>RSI!B383</f>
        <v>112.31870000000001</v>
      </c>
      <c r="C383" s="2">
        <f>RSI!I383</f>
        <v>29.543054623104567</v>
      </c>
      <c r="D383" s="2">
        <f>MACD!E383</f>
        <v>1.9949098739680977</v>
      </c>
      <c r="E383" s="2">
        <f>MACD!F383</f>
        <v>2.3596157766303203</v>
      </c>
      <c r="F383" s="2">
        <f>'Moving Avg'!D383</f>
        <v>112.09024000000002</v>
      </c>
      <c r="G383" s="2">
        <f>'Moving Avg'!F383</f>
        <v>115.25646499999998</v>
      </c>
      <c r="H383" s="2">
        <f>'Moving Avg'!G383</f>
        <v>118.65495999999997</v>
      </c>
      <c r="I383" s="2">
        <f>'Moving Avg'!H383</f>
        <v>117.69686599999996</v>
      </c>
      <c r="J383" s="6" t="str">
        <f>OBV!F383</f>
        <v>BEARISH</v>
      </c>
      <c r="K383" s="6" t="str">
        <f>OBV!G383</f>
        <v>NEUTRAL</v>
      </c>
      <c r="L383" s="6" t="str">
        <f>OBV!H383</f>
        <v>CONFIRMED BEARISH</v>
      </c>
      <c r="M383" s="8">
        <f t="shared" si="50"/>
        <v>50</v>
      </c>
      <c r="N383" s="8">
        <f t="shared" si="51"/>
        <v>100</v>
      </c>
      <c r="O383" s="8">
        <f t="shared" si="52"/>
        <v>0</v>
      </c>
      <c r="P383" s="8">
        <f t="shared" si="53"/>
        <v>16.5</v>
      </c>
      <c r="Q383" s="9">
        <f t="shared" si="54"/>
        <v>54.975000000000001</v>
      </c>
      <c r="R383" s="9">
        <f t="shared" si="55"/>
        <v>34.125</v>
      </c>
      <c r="S383" s="9">
        <f t="shared" si="56"/>
        <v>29.925000000000001</v>
      </c>
      <c r="T383" s="9">
        <f t="shared" si="57"/>
        <v>41.625</v>
      </c>
      <c r="U383" s="8">
        <f t="shared" si="58"/>
        <v>39.674999999999997</v>
      </c>
      <c r="V383" s="8">
        <f t="shared" si="59"/>
        <v>40.162499999999994</v>
      </c>
    </row>
    <row r="384" spans="1:22" ht="13.5" x14ac:dyDescent="0.25">
      <c r="A384" s="3">
        <f>RSI!A384</f>
        <v>42564</v>
      </c>
      <c r="B384" s="2">
        <f>RSI!B384</f>
        <v>111.9379</v>
      </c>
      <c r="C384" s="2">
        <f>RSI!I384</f>
        <v>28.308767755373225</v>
      </c>
      <c r="D384" s="2">
        <f>MACD!E384</f>
        <v>1.7330423931590815</v>
      </c>
      <c r="E384" s="2">
        <f>MACD!F384</f>
        <v>2.2343010999360726</v>
      </c>
      <c r="F384" s="2">
        <f>'Moving Avg'!D384</f>
        <v>111.93794</v>
      </c>
      <c r="G384" s="2">
        <f>'Moving Avg'!F384</f>
        <v>114.72342499999999</v>
      </c>
      <c r="H384" s="2">
        <f>'Moving Avg'!G384</f>
        <v>118.50522799999997</v>
      </c>
      <c r="I384" s="2">
        <f>'Moving Avg'!H384</f>
        <v>117.65979249999997</v>
      </c>
      <c r="J384" s="6" t="str">
        <f>OBV!F384</f>
        <v>BEARISH</v>
      </c>
      <c r="K384" s="6" t="str">
        <f>OBV!G384</f>
        <v>NEUTRAL</v>
      </c>
      <c r="L384" s="6" t="str">
        <f>OBV!H384</f>
        <v>CONFIRMED BEARISH</v>
      </c>
      <c r="M384" s="8">
        <f t="shared" si="50"/>
        <v>50</v>
      </c>
      <c r="N384" s="8">
        <f t="shared" si="51"/>
        <v>100</v>
      </c>
      <c r="O384" s="8">
        <f t="shared" si="52"/>
        <v>0</v>
      </c>
      <c r="P384" s="8">
        <f t="shared" si="53"/>
        <v>16.5</v>
      </c>
      <c r="Q384" s="9">
        <f t="shared" si="54"/>
        <v>54.975000000000001</v>
      </c>
      <c r="R384" s="9">
        <f t="shared" si="55"/>
        <v>34.125</v>
      </c>
      <c r="S384" s="9">
        <f t="shared" si="56"/>
        <v>29.925000000000001</v>
      </c>
      <c r="T384" s="9">
        <f t="shared" si="57"/>
        <v>41.625</v>
      </c>
      <c r="U384" s="8">
        <f t="shared" si="58"/>
        <v>39.674999999999997</v>
      </c>
      <c r="V384" s="8">
        <f t="shared" si="59"/>
        <v>40.162499999999994</v>
      </c>
    </row>
    <row r="385" spans="1:22" ht="13.5" x14ac:dyDescent="0.25">
      <c r="A385" s="3">
        <f>RSI!A385</f>
        <v>42565</v>
      </c>
      <c r="B385" s="2">
        <f>RSI!B385</f>
        <v>111.9379</v>
      </c>
      <c r="C385" s="2">
        <f>RSI!I385</f>
        <v>28.308767755373225</v>
      </c>
      <c r="D385" s="2">
        <f>MACD!E385</f>
        <v>1.5341599806373836</v>
      </c>
      <c r="E385" s="2">
        <f>MACD!F385</f>
        <v>2.0942728760763347</v>
      </c>
      <c r="F385" s="2">
        <f>'Moving Avg'!D385</f>
        <v>111.78564000000001</v>
      </c>
      <c r="G385" s="2">
        <f>'Moving Avg'!F385</f>
        <v>114.37428499999999</v>
      </c>
      <c r="H385" s="2">
        <f>'Moving Avg'!G385</f>
        <v>118.35549599999996</v>
      </c>
      <c r="I385" s="2">
        <f>'Moving Avg'!H385</f>
        <v>117.62271899999998</v>
      </c>
      <c r="J385" s="6" t="str">
        <f>OBV!F385</f>
        <v>BEARISH</v>
      </c>
      <c r="K385" s="6" t="str">
        <f>OBV!G385</f>
        <v>NEUTRAL</v>
      </c>
      <c r="L385" s="6" t="str">
        <f>OBV!H385</f>
        <v>CONFIRMED BEARISH</v>
      </c>
      <c r="M385" s="8">
        <f t="shared" si="50"/>
        <v>50</v>
      </c>
      <c r="N385" s="8">
        <f t="shared" si="51"/>
        <v>100</v>
      </c>
      <c r="O385" s="8">
        <f t="shared" si="52"/>
        <v>0</v>
      </c>
      <c r="P385" s="8">
        <f t="shared" si="53"/>
        <v>16.5</v>
      </c>
      <c r="Q385" s="9">
        <f t="shared" si="54"/>
        <v>54.975000000000001</v>
      </c>
      <c r="R385" s="9">
        <f t="shared" si="55"/>
        <v>34.125</v>
      </c>
      <c r="S385" s="9">
        <f t="shared" si="56"/>
        <v>29.925000000000001</v>
      </c>
      <c r="T385" s="9">
        <f t="shared" si="57"/>
        <v>41.625</v>
      </c>
      <c r="U385" s="8">
        <f t="shared" si="58"/>
        <v>39.674999999999997</v>
      </c>
      <c r="V385" s="8">
        <f t="shared" si="59"/>
        <v>40.162499999999994</v>
      </c>
    </row>
    <row r="386" spans="1:22" ht="13.5" x14ac:dyDescent="0.25">
      <c r="A386" s="3">
        <f>RSI!A386</f>
        <v>42566</v>
      </c>
      <c r="B386" s="2">
        <f>RSI!B386</f>
        <v>111.9379</v>
      </c>
      <c r="C386" s="2">
        <f>RSI!I386</f>
        <v>28.308767755373225</v>
      </c>
      <c r="D386" s="2">
        <f>MACD!E386</f>
        <v>1.3283066946943052</v>
      </c>
      <c r="E386" s="2">
        <f>MACD!F386</f>
        <v>1.941079639799929</v>
      </c>
      <c r="F386" s="2">
        <f>'Moving Avg'!D386</f>
        <v>112.09022</v>
      </c>
      <c r="G386" s="2">
        <f>'Moving Avg'!F386</f>
        <v>114.107765</v>
      </c>
      <c r="H386" s="2">
        <f>'Moving Avg'!G386</f>
        <v>118.20576399999996</v>
      </c>
      <c r="I386" s="2">
        <f>'Moving Avg'!H386</f>
        <v>117.5856455</v>
      </c>
      <c r="J386" s="6" t="str">
        <f>OBV!F386</f>
        <v>BULLISH</v>
      </c>
      <c r="K386" s="6" t="str">
        <f>OBV!G386</f>
        <v>NEUTRAL</v>
      </c>
      <c r="L386" s="6" t="str">
        <f>OBV!H386</f>
        <v>CONFIRMED BULLISH</v>
      </c>
      <c r="M386" s="8">
        <f t="shared" ref="M386:M449" si="60">IF(C386&lt;30,50, IF(C386&gt;70, 0, 25))</f>
        <v>50</v>
      </c>
      <c r="N386" s="8">
        <f t="shared" ref="N386:N449" si="61">IF(E386-D386&gt;0.02, 100, IF(E386-D386&lt;0,0,45))</f>
        <v>100</v>
      </c>
      <c r="O386" s="8">
        <f t="shared" ref="O386:O449" si="62">IF(F386-I386&gt;10,100,IF(F386-I386&gt;5,75, IF(F386-I386&gt;0,50,0)))</f>
        <v>0</v>
      </c>
      <c r="P386" s="8">
        <f t="shared" ref="P386:P449" si="63">IF(L386="confirmed bullish", 34, IF(L386="bullish divergence",17, 0))+IF(J386="bullish",33,IF(J386="bearish",0,16.5))+IF(K386="strong",33,IF(K386="weak",0,16.5))</f>
        <v>83.5</v>
      </c>
      <c r="Q386" s="9">
        <f t="shared" si="54"/>
        <v>65.025000000000006</v>
      </c>
      <c r="R386" s="9">
        <f t="shared" si="55"/>
        <v>50.875</v>
      </c>
      <c r="S386" s="9">
        <f t="shared" si="56"/>
        <v>60.075000000000003</v>
      </c>
      <c r="T386" s="9">
        <f t="shared" si="57"/>
        <v>58.375</v>
      </c>
      <c r="U386" s="8">
        <f t="shared" si="58"/>
        <v>58.658333333333339</v>
      </c>
      <c r="V386" s="8">
        <f t="shared" si="59"/>
        <v>58.587500000000006</v>
      </c>
    </row>
    <row r="387" spans="1:22" ht="13.5" x14ac:dyDescent="0.25">
      <c r="A387" s="3">
        <f>RSI!A387</f>
        <v>42569</v>
      </c>
      <c r="B387" s="2">
        <f>RSI!B387</f>
        <v>111.9379</v>
      </c>
      <c r="C387" s="2">
        <f>RSI!I387</f>
        <v>28.308767755373225</v>
      </c>
      <c r="D387" s="2">
        <f>MACD!E387</f>
        <v>1.1735828188734558</v>
      </c>
      <c r="E387" s="2">
        <f>MACD!F387</f>
        <v>1.7875802756146344</v>
      </c>
      <c r="F387" s="2">
        <f>'Moving Avg'!D387</f>
        <v>112.01406</v>
      </c>
      <c r="G387" s="2">
        <f>'Moving Avg'!F387</f>
        <v>113.84162499999998</v>
      </c>
      <c r="H387" s="2">
        <f>'Moving Avg'!G387</f>
        <v>118.05588799999995</v>
      </c>
      <c r="I387" s="2">
        <f>'Moving Avg'!H387</f>
        <v>117.54857200000002</v>
      </c>
      <c r="J387" s="6" t="str">
        <f>OBV!F387</f>
        <v>BEARISH</v>
      </c>
      <c r="K387" s="6" t="str">
        <f>OBV!G387</f>
        <v>NEUTRAL</v>
      </c>
      <c r="L387" s="6" t="str">
        <f>OBV!H387</f>
        <v>CONFIRMED BEARISH</v>
      </c>
      <c r="M387" s="8">
        <f t="shared" si="60"/>
        <v>50</v>
      </c>
      <c r="N387" s="8">
        <f t="shared" si="61"/>
        <v>100</v>
      </c>
      <c r="O387" s="8">
        <f t="shared" si="62"/>
        <v>0</v>
      </c>
      <c r="P387" s="8">
        <f t="shared" si="63"/>
        <v>16.5</v>
      </c>
      <c r="Q387" s="9">
        <f t="shared" ref="Q387:Q450" si="64">0.35*M387+N387*0.35+O387*0.15+P387*0.15</f>
        <v>54.975000000000001</v>
      </c>
      <c r="R387" s="9">
        <f t="shared" ref="R387:R450" si="65">M387*0.2+N387*0.2+O387*0.35+P387*0.25</f>
        <v>34.125</v>
      </c>
      <c r="S387" s="9">
        <f t="shared" ref="S387:S450" si="66">M387*0.15+N387*0.15+O387*0.25+P387*0.45</f>
        <v>29.925000000000001</v>
      </c>
      <c r="T387" s="9">
        <f t="shared" ref="T387:T450" si="67">0.25*SUM(M387:P387)</f>
        <v>41.625</v>
      </c>
      <c r="U387" s="8">
        <f t="shared" ref="U387:U450" si="68">SUM(Q387:S387)/3</f>
        <v>39.674999999999997</v>
      </c>
      <c r="V387" s="8">
        <f t="shared" ref="V387:V450" si="69">SUM(Q387:T387)/4</f>
        <v>40.162499999999994</v>
      </c>
    </row>
    <row r="388" spans="1:22" ht="13.5" x14ac:dyDescent="0.25">
      <c r="A388" s="3">
        <f>RSI!A388</f>
        <v>42570</v>
      </c>
      <c r="B388" s="2">
        <f>RSI!B388</f>
        <v>111.9379</v>
      </c>
      <c r="C388" s="2">
        <f>RSI!I388</f>
        <v>28.308767755373225</v>
      </c>
      <c r="D388" s="2">
        <f>MACD!E388</f>
        <v>1.0606808327588482</v>
      </c>
      <c r="E388" s="2">
        <f>MACD!F388</f>
        <v>1.6422003870434771</v>
      </c>
      <c r="F388" s="2">
        <f>'Moving Avg'!D388</f>
        <v>111.93789999999998</v>
      </c>
      <c r="G388" s="2">
        <f>'Moving Avg'!F388</f>
        <v>113.57510499999998</v>
      </c>
      <c r="H388" s="2">
        <f>'Moving Avg'!G388</f>
        <v>117.88602399999998</v>
      </c>
      <c r="I388" s="2">
        <f>'Moving Avg'!H388</f>
        <v>117.52940150000003</v>
      </c>
      <c r="J388" s="6" t="str">
        <f>OBV!F388</f>
        <v>BEARISH</v>
      </c>
      <c r="K388" s="6" t="str">
        <f>OBV!G388</f>
        <v>NEUTRAL</v>
      </c>
      <c r="L388" s="6" t="str">
        <f>OBV!H388</f>
        <v>CONFIRMED BEARISH</v>
      </c>
      <c r="M388" s="8">
        <f t="shared" si="60"/>
        <v>50</v>
      </c>
      <c r="N388" s="8">
        <f t="shared" si="61"/>
        <v>100</v>
      </c>
      <c r="O388" s="8">
        <f t="shared" si="62"/>
        <v>0</v>
      </c>
      <c r="P388" s="8">
        <f t="shared" si="63"/>
        <v>16.5</v>
      </c>
      <c r="Q388" s="9">
        <f t="shared" si="64"/>
        <v>54.975000000000001</v>
      </c>
      <c r="R388" s="9">
        <f t="shared" si="65"/>
        <v>34.125</v>
      </c>
      <c r="S388" s="9">
        <f t="shared" si="66"/>
        <v>29.925000000000001</v>
      </c>
      <c r="T388" s="9">
        <f t="shared" si="67"/>
        <v>41.625</v>
      </c>
      <c r="U388" s="8">
        <f t="shared" si="68"/>
        <v>39.674999999999997</v>
      </c>
      <c r="V388" s="8">
        <f t="shared" si="69"/>
        <v>40.162499999999994</v>
      </c>
    </row>
    <row r="389" spans="1:22" ht="13.5" x14ac:dyDescent="0.25">
      <c r="A389" s="3">
        <f>RSI!A389</f>
        <v>42571</v>
      </c>
      <c r="B389" s="2">
        <f>RSI!B389</f>
        <v>111.9379</v>
      </c>
      <c r="C389" s="2">
        <f>RSI!I389</f>
        <v>28.308767755373225</v>
      </c>
      <c r="D389" s="2">
        <f>MACD!E389</f>
        <v>0.80610883984559223</v>
      </c>
      <c r="E389" s="2">
        <f>MACD!F389</f>
        <v>1.4749820776039004</v>
      </c>
      <c r="F389" s="2">
        <f>'Moving Avg'!D389</f>
        <v>111.93789999999998</v>
      </c>
      <c r="G389" s="2">
        <f>'Moving Avg'!F389</f>
        <v>113.31239499999997</v>
      </c>
      <c r="H389" s="2">
        <f>'Moving Avg'!G389</f>
        <v>117.73614799999997</v>
      </c>
      <c r="I389" s="2">
        <f>'Moving Avg'!H389</f>
        <v>117.49951800000004</v>
      </c>
      <c r="J389" s="6" t="str">
        <f>OBV!F389</f>
        <v>NEUTRAL</v>
      </c>
      <c r="K389" s="6" t="str">
        <f>OBV!G389</f>
        <v>NEUTRAL</v>
      </c>
      <c r="L389" s="6" t="str">
        <f>OBV!H389</f>
        <v>NEUTRAL</v>
      </c>
      <c r="M389" s="8">
        <f t="shared" si="60"/>
        <v>50</v>
      </c>
      <c r="N389" s="8">
        <f t="shared" si="61"/>
        <v>100</v>
      </c>
      <c r="O389" s="8">
        <f t="shared" si="62"/>
        <v>0</v>
      </c>
      <c r="P389" s="8">
        <f t="shared" si="63"/>
        <v>33</v>
      </c>
      <c r="Q389" s="9">
        <f t="shared" si="64"/>
        <v>57.45</v>
      </c>
      <c r="R389" s="9">
        <f t="shared" si="65"/>
        <v>38.25</v>
      </c>
      <c r="S389" s="9">
        <f t="shared" si="66"/>
        <v>37.35</v>
      </c>
      <c r="T389" s="9">
        <f t="shared" si="67"/>
        <v>45.75</v>
      </c>
      <c r="U389" s="8">
        <f t="shared" si="68"/>
        <v>44.35</v>
      </c>
      <c r="V389" s="8">
        <f t="shared" si="69"/>
        <v>44.7</v>
      </c>
    </row>
    <row r="390" spans="1:22" ht="13.5" x14ac:dyDescent="0.25">
      <c r="A390" s="3">
        <f>RSI!A390</f>
        <v>42572</v>
      </c>
      <c r="B390" s="2">
        <f>RSI!B390</f>
        <v>110.41500000000001</v>
      </c>
      <c r="C390" s="2">
        <f>RSI!I390</f>
        <v>22.455846416498687</v>
      </c>
      <c r="D390" s="2">
        <f>MACD!E390</f>
        <v>0.71895689280704289</v>
      </c>
      <c r="E390" s="2">
        <f>MACD!F390</f>
        <v>1.3237770406445291</v>
      </c>
      <c r="F390" s="2">
        <f>'Moving Avg'!D390</f>
        <v>111.63332</v>
      </c>
      <c r="G390" s="2">
        <f>'Moving Avg'!F390</f>
        <v>112.97734499999997</v>
      </c>
      <c r="H390" s="2">
        <f>'Moving Avg'!G390</f>
        <v>117.550206</v>
      </c>
      <c r="I390" s="2">
        <f>'Moving Avg'!H390</f>
        <v>117.46209150000004</v>
      </c>
      <c r="J390" s="6" t="str">
        <f>OBV!F390</f>
        <v>BEARISH</v>
      </c>
      <c r="K390" s="6" t="str">
        <f>OBV!G390</f>
        <v>NEUTRAL</v>
      </c>
      <c r="L390" s="6" t="str">
        <f>OBV!H390</f>
        <v>CONFIRMED BEARISH</v>
      </c>
      <c r="M390" s="8">
        <f t="shared" si="60"/>
        <v>50</v>
      </c>
      <c r="N390" s="8">
        <f t="shared" si="61"/>
        <v>100</v>
      </c>
      <c r="O390" s="8">
        <f t="shared" si="62"/>
        <v>0</v>
      </c>
      <c r="P390" s="8">
        <f t="shared" si="63"/>
        <v>16.5</v>
      </c>
      <c r="Q390" s="9">
        <f t="shared" si="64"/>
        <v>54.975000000000001</v>
      </c>
      <c r="R390" s="9">
        <f t="shared" si="65"/>
        <v>34.125</v>
      </c>
      <c r="S390" s="9">
        <f t="shared" si="66"/>
        <v>29.925000000000001</v>
      </c>
      <c r="T390" s="9">
        <f t="shared" si="67"/>
        <v>41.625</v>
      </c>
      <c r="U390" s="8">
        <f t="shared" si="68"/>
        <v>39.674999999999997</v>
      </c>
      <c r="V390" s="8">
        <f t="shared" si="69"/>
        <v>40.162499999999994</v>
      </c>
    </row>
    <row r="391" spans="1:22" ht="13.5" x14ac:dyDescent="0.25">
      <c r="A391" s="3">
        <f>RSI!A391</f>
        <v>42573</v>
      </c>
      <c r="B391" s="2">
        <f>RSI!B391</f>
        <v>109.65349999999999</v>
      </c>
      <c r="C391" s="2">
        <f>RSI!I391</f>
        <v>20.206175252280715</v>
      </c>
      <c r="D391" s="2">
        <f>MACD!E391</f>
        <v>0.37347651387020164</v>
      </c>
      <c r="E391" s="2">
        <f>MACD!F391</f>
        <v>1.1337169352896634</v>
      </c>
      <c r="F391" s="2">
        <f>'Moving Avg'!D391</f>
        <v>111.17644</v>
      </c>
      <c r="G391" s="2">
        <f>'Moving Avg'!F391</f>
        <v>112.60421999999997</v>
      </c>
      <c r="H391" s="2">
        <f>'Moving Avg'!G391</f>
        <v>117.34903400000002</v>
      </c>
      <c r="I391" s="2">
        <f>'Moving Avg'!H391</f>
        <v>117.43850900000005</v>
      </c>
      <c r="J391" s="6" t="str">
        <f>OBV!F391</f>
        <v>BEARISH</v>
      </c>
      <c r="K391" s="6" t="str">
        <f>OBV!G391</f>
        <v>NEUTRAL</v>
      </c>
      <c r="L391" s="6" t="str">
        <f>OBV!H391</f>
        <v>CONFIRMED BEARISH</v>
      </c>
      <c r="M391" s="8">
        <f t="shared" si="60"/>
        <v>50</v>
      </c>
      <c r="N391" s="8">
        <f t="shared" si="61"/>
        <v>100</v>
      </c>
      <c r="O391" s="8">
        <f t="shared" si="62"/>
        <v>0</v>
      </c>
      <c r="P391" s="8">
        <f t="shared" si="63"/>
        <v>16.5</v>
      </c>
      <c r="Q391" s="9">
        <f t="shared" si="64"/>
        <v>54.975000000000001</v>
      </c>
      <c r="R391" s="9">
        <f t="shared" si="65"/>
        <v>34.125</v>
      </c>
      <c r="S391" s="9">
        <f t="shared" si="66"/>
        <v>29.925000000000001</v>
      </c>
      <c r="T391" s="9">
        <f t="shared" si="67"/>
        <v>41.625</v>
      </c>
      <c r="U391" s="8">
        <f t="shared" si="68"/>
        <v>39.674999999999997</v>
      </c>
      <c r="V391" s="8">
        <f t="shared" si="69"/>
        <v>40.162499999999994</v>
      </c>
    </row>
    <row r="392" spans="1:22" ht="13.5" x14ac:dyDescent="0.25">
      <c r="A392" s="3">
        <f>RSI!A392</f>
        <v>42577</v>
      </c>
      <c r="B392" s="2">
        <f>RSI!B392</f>
        <v>109.65349999999999</v>
      </c>
      <c r="C392" s="2">
        <f>RSI!I392</f>
        <v>20.206175252280701</v>
      </c>
      <c r="D392" s="2">
        <f>MACD!E392</f>
        <v>0.4000998464539407</v>
      </c>
      <c r="E392" s="2">
        <f>MACD!F392</f>
        <v>0.98699351752251896</v>
      </c>
      <c r="F392" s="2">
        <f>'Moving Avg'!D392</f>
        <v>110.71956</v>
      </c>
      <c r="G392" s="2">
        <f>'Moving Avg'!F392</f>
        <v>112.29962999999995</v>
      </c>
      <c r="H392" s="2">
        <f>'Moving Avg'!G392</f>
        <v>117.12629200000003</v>
      </c>
      <c r="I392" s="2">
        <f>'Moving Avg'!H392</f>
        <v>117.40115800000007</v>
      </c>
      <c r="J392" s="6" t="str">
        <f>OBV!F392</f>
        <v>BEARISH</v>
      </c>
      <c r="K392" s="6" t="str">
        <f>OBV!G392</f>
        <v>NEUTRAL</v>
      </c>
      <c r="L392" s="6" t="str">
        <f>OBV!H392</f>
        <v>CONFIRMED BEARISH</v>
      </c>
      <c r="M392" s="8">
        <f t="shared" si="60"/>
        <v>50</v>
      </c>
      <c r="N392" s="8">
        <f t="shared" si="61"/>
        <v>100</v>
      </c>
      <c r="O392" s="8">
        <f t="shared" si="62"/>
        <v>0</v>
      </c>
      <c r="P392" s="8">
        <f t="shared" si="63"/>
        <v>16.5</v>
      </c>
      <c r="Q392" s="9">
        <f t="shared" si="64"/>
        <v>54.975000000000001</v>
      </c>
      <c r="R392" s="9">
        <f t="shared" si="65"/>
        <v>34.125</v>
      </c>
      <c r="S392" s="9">
        <f t="shared" si="66"/>
        <v>29.925000000000001</v>
      </c>
      <c r="T392" s="9">
        <f t="shared" si="67"/>
        <v>41.625</v>
      </c>
      <c r="U392" s="8">
        <f t="shared" si="68"/>
        <v>39.674999999999997</v>
      </c>
      <c r="V392" s="8">
        <f t="shared" si="69"/>
        <v>40.162499999999994</v>
      </c>
    </row>
    <row r="393" spans="1:22" ht="13.5" x14ac:dyDescent="0.25">
      <c r="A393" s="3">
        <f>RSI!A393</f>
        <v>42578</v>
      </c>
      <c r="B393" s="2">
        <f>RSI!B393</f>
        <v>109.65349999999999</v>
      </c>
      <c r="C393" s="2">
        <f>RSI!I393</f>
        <v>20.206175252280715</v>
      </c>
      <c r="D393" s="2">
        <f>MACD!E393</f>
        <v>0.44677168997162653</v>
      </c>
      <c r="E393" s="2">
        <f>MACD!F393</f>
        <v>0.87894915201234058</v>
      </c>
      <c r="F393" s="2">
        <f>'Moving Avg'!D393</f>
        <v>110.26268</v>
      </c>
      <c r="G393" s="2">
        <f>'Moving Avg'!F393</f>
        <v>112.07118499999994</v>
      </c>
      <c r="H393" s="2">
        <f>'Moving Avg'!G393</f>
        <v>116.92929000000004</v>
      </c>
      <c r="I393" s="2">
        <f>'Moving Avg'!H393</f>
        <v>117.36380700000007</v>
      </c>
      <c r="J393" s="6" t="str">
        <f>OBV!F393</f>
        <v>BEARISH</v>
      </c>
      <c r="K393" s="6" t="str">
        <f>OBV!G393</f>
        <v>NEUTRAL</v>
      </c>
      <c r="L393" s="6" t="str">
        <f>OBV!H393</f>
        <v>CONFIRMED BEARISH</v>
      </c>
      <c r="M393" s="8">
        <f t="shared" si="60"/>
        <v>50</v>
      </c>
      <c r="N393" s="8">
        <f t="shared" si="61"/>
        <v>100</v>
      </c>
      <c r="O393" s="8">
        <f t="shared" si="62"/>
        <v>0</v>
      </c>
      <c r="P393" s="8">
        <f t="shared" si="63"/>
        <v>16.5</v>
      </c>
      <c r="Q393" s="9">
        <f t="shared" si="64"/>
        <v>54.975000000000001</v>
      </c>
      <c r="R393" s="9">
        <f t="shared" si="65"/>
        <v>34.125</v>
      </c>
      <c r="S393" s="9">
        <f t="shared" si="66"/>
        <v>29.925000000000001</v>
      </c>
      <c r="T393" s="9">
        <f t="shared" si="67"/>
        <v>41.625</v>
      </c>
      <c r="U393" s="8">
        <f t="shared" si="68"/>
        <v>39.674999999999997</v>
      </c>
      <c r="V393" s="8">
        <f t="shared" si="69"/>
        <v>40.162499999999994</v>
      </c>
    </row>
    <row r="394" spans="1:22" ht="13.5" x14ac:dyDescent="0.25">
      <c r="A394" s="3">
        <f>RSI!A394</f>
        <v>42579</v>
      </c>
      <c r="B394" s="2">
        <f>RSI!B394</f>
        <v>109.65349999999999</v>
      </c>
      <c r="C394" s="2">
        <f>RSI!I394</f>
        <v>20.206175252280701</v>
      </c>
      <c r="D394" s="2">
        <f>MACD!E394</f>
        <v>0.45003456805559949</v>
      </c>
      <c r="E394" s="2">
        <f>MACD!F394</f>
        <v>0.79316623522099239</v>
      </c>
      <c r="F394" s="2">
        <f>'Moving Avg'!D394</f>
        <v>109.8058</v>
      </c>
      <c r="G394" s="2">
        <f>'Moving Avg'!F394</f>
        <v>111.84273999999996</v>
      </c>
      <c r="H394" s="2">
        <f>'Moving Avg'!G394</f>
        <v>116.69935800000005</v>
      </c>
      <c r="I394" s="2">
        <f>'Moving Avg'!H394</f>
        <v>117.34047600000007</v>
      </c>
      <c r="J394" s="6" t="str">
        <f>OBV!F394</f>
        <v>BEARISH</v>
      </c>
      <c r="K394" s="6" t="str">
        <f>OBV!G394</f>
        <v>NEUTRAL</v>
      </c>
      <c r="L394" s="6" t="str">
        <f>OBV!H394</f>
        <v>CONFIRMED BEARISH</v>
      </c>
      <c r="M394" s="8">
        <f t="shared" si="60"/>
        <v>50</v>
      </c>
      <c r="N394" s="8">
        <f t="shared" si="61"/>
        <v>100</v>
      </c>
      <c r="O394" s="8">
        <f t="shared" si="62"/>
        <v>0</v>
      </c>
      <c r="P394" s="8">
        <f t="shared" si="63"/>
        <v>16.5</v>
      </c>
      <c r="Q394" s="9">
        <f t="shared" si="64"/>
        <v>54.975000000000001</v>
      </c>
      <c r="R394" s="9">
        <f t="shared" si="65"/>
        <v>34.125</v>
      </c>
      <c r="S394" s="9">
        <f t="shared" si="66"/>
        <v>29.925000000000001</v>
      </c>
      <c r="T394" s="9">
        <f t="shared" si="67"/>
        <v>41.625</v>
      </c>
      <c r="U394" s="8">
        <f t="shared" si="68"/>
        <v>39.674999999999997</v>
      </c>
      <c r="V394" s="8">
        <f t="shared" si="69"/>
        <v>40.162499999999994</v>
      </c>
    </row>
    <row r="395" spans="1:22" ht="13.5" x14ac:dyDescent="0.25">
      <c r="A395" s="3">
        <f>RSI!A395</f>
        <v>42580</v>
      </c>
      <c r="B395" s="2">
        <f>RSI!B395</f>
        <v>108.1305</v>
      </c>
      <c r="C395" s="2">
        <f>RSI!I395</f>
        <v>15.916643938665516</v>
      </c>
      <c r="D395" s="2">
        <f>MACD!E395</f>
        <v>0.58631021820053775</v>
      </c>
      <c r="E395" s="2">
        <f>MACD!F395</f>
        <v>0.75179503181690155</v>
      </c>
      <c r="F395" s="2">
        <f>'Moving Avg'!D395</f>
        <v>109.3489</v>
      </c>
      <c r="G395" s="2">
        <f>'Moving Avg'!F395</f>
        <v>111.53814499999996</v>
      </c>
      <c r="H395" s="2">
        <f>'Moving Avg'!G395</f>
        <v>116.43896600000004</v>
      </c>
      <c r="I395" s="2">
        <f>'Moving Avg'!H395</f>
        <v>117.30953000000007</v>
      </c>
      <c r="J395" s="6" t="str">
        <f>OBV!F395</f>
        <v>BEARISH</v>
      </c>
      <c r="K395" s="6" t="str">
        <f>OBV!G395</f>
        <v>NEUTRAL</v>
      </c>
      <c r="L395" s="6" t="str">
        <f>OBV!H395</f>
        <v>CONFIRMED BEARISH</v>
      </c>
      <c r="M395" s="8">
        <f t="shared" si="60"/>
        <v>50</v>
      </c>
      <c r="N395" s="8">
        <f t="shared" si="61"/>
        <v>100</v>
      </c>
      <c r="O395" s="8">
        <f t="shared" si="62"/>
        <v>0</v>
      </c>
      <c r="P395" s="8">
        <f t="shared" si="63"/>
        <v>16.5</v>
      </c>
      <c r="Q395" s="9">
        <f t="shared" si="64"/>
        <v>54.975000000000001</v>
      </c>
      <c r="R395" s="9">
        <f t="shared" si="65"/>
        <v>34.125</v>
      </c>
      <c r="S395" s="9">
        <f t="shared" si="66"/>
        <v>29.925000000000001</v>
      </c>
      <c r="T395" s="9">
        <f t="shared" si="67"/>
        <v>41.625</v>
      </c>
      <c r="U395" s="8">
        <f t="shared" si="68"/>
        <v>39.674999999999997</v>
      </c>
      <c r="V395" s="8">
        <f t="shared" si="69"/>
        <v>40.162499999999994</v>
      </c>
    </row>
    <row r="396" spans="1:22" ht="13.5" x14ac:dyDescent="0.25">
      <c r="A396" s="3">
        <f>RSI!A396</f>
        <v>42583</v>
      </c>
      <c r="B396" s="2">
        <f>RSI!B396</f>
        <v>109.65349999999999</v>
      </c>
      <c r="C396" s="2">
        <f>RSI!I396</f>
        <v>31.562652961219484</v>
      </c>
      <c r="D396" s="2">
        <f>MACD!E396</f>
        <v>0.61697165101266194</v>
      </c>
      <c r="E396" s="2">
        <f>MACD!F396</f>
        <v>0.72483035565605369</v>
      </c>
      <c r="F396" s="2">
        <f>'Moving Avg'!D396</f>
        <v>109.34889999999999</v>
      </c>
      <c r="G396" s="2">
        <f>'Moving Avg'!F396</f>
        <v>111.32873999999997</v>
      </c>
      <c r="H396" s="2">
        <f>'Moving Avg'!G396</f>
        <v>116.21622400000004</v>
      </c>
      <c r="I396" s="2">
        <f>'Moving Avg'!H396</f>
        <v>117.29338900000006</v>
      </c>
      <c r="J396" s="6" t="str">
        <f>OBV!F396</f>
        <v>BULLISH</v>
      </c>
      <c r="K396" s="6" t="str">
        <f>OBV!G396</f>
        <v>NEUTRAL</v>
      </c>
      <c r="L396" s="6" t="str">
        <f>OBV!H396</f>
        <v>NEUTRAL</v>
      </c>
      <c r="M396" s="8">
        <f t="shared" si="60"/>
        <v>25</v>
      </c>
      <c r="N396" s="8">
        <f t="shared" si="61"/>
        <v>100</v>
      </c>
      <c r="O396" s="8">
        <f t="shared" si="62"/>
        <v>0</v>
      </c>
      <c r="P396" s="8">
        <f t="shared" si="63"/>
        <v>49.5</v>
      </c>
      <c r="Q396" s="9">
        <f t="shared" si="64"/>
        <v>51.174999999999997</v>
      </c>
      <c r="R396" s="9">
        <f t="shared" si="65"/>
        <v>37.375</v>
      </c>
      <c r="S396" s="9">
        <f t="shared" si="66"/>
        <v>41.025000000000006</v>
      </c>
      <c r="T396" s="9">
        <f t="shared" si="67"/>
        <v>43.625</v>
      </c>
      <c r="U396" s="8">
        <f t="shared" si="68"/>
        <v>43.191666666666663</v>
      </c>
      <c r="V396" s="8">
        <f t="shared" si="69"/>
        <v>43.3</v>
      </c>
    </row>
    <row r="397" spans="1:22" ht="13.5" x14ac:dyDescent="0.25">
      <c r="A397" s="3">
        <f>RSI!A397</f>
        <v>42584</v>
      </c>
      <c r="B397" s="2">
        <f>RSI!B397</f>
        <v>109.65349999999999</v>
      </c>
      <c r="C397" s="2">
        <f>RSI!I397</f>
        <v>31.562652961219484</v>
      </c>
      <c r="D397" s="2">
        <f>MACD!E397</f>
        <v>0.65999617357471152</v>
      </c>
      <c r="E397" s="2">
        <f>MACD!F397</f>
        <v>0.7118635192397853</v>
      </c>
      <c r="F397" s="2">
        <f>'Moving Avg'!D397</f>
        <v>109.3489</v>
      </c>
      <c r="G397" s="2">
        <f>'Moving Avg'!F397</f>
        <v>111.11933499999995</v>
      </c>
      <c r="H397" s="2">
        <f>'Moving Avg'!G397</f>
        <v>115.99348200000006</v>
      </c>
      <c r="I397" s="2">
        <f>'Moving Avg'!H397</f>
        <v>117.26466550000006</v>
      </c>
      <c r="J397" s="6" t="str">
        <f>OBV!F397</f>
        <v>BULLISH</v>
      </c>
      <c r="K397" s="6" t="str">
        <f>OBV!G397</f>
        <v>NEUTRAL</v>
      </c>
      <c r="L397" s="6" t="str">
        <f>OBV!H397</f>
        <v>NEUTRAL</v>
      </c>
      <c r="M397" s="8">
        <f t="shared" si="60"/>
        <v>25</v>
      </c>
      <c r="N397" s="8">
        <f t="shared" si="61"/>
        <v>100</v>
      </c>
      <c r="O397" s="8">
        <f t="shared" si="62"/>
        <v>0</v>
      </c>
      <c r="P397" s="8">
        <f t="shared" si="63"/>
        <v>49.5</v>
      </c>
      <c r="Q397" s="9">
        <f t="shared" si="64"/>
        <v>51.174999999999997</v>
      </c>
      <c r="R397" s="9">
        <f t="shared" si="65"/>
        <v>37.375</v>
      </c>
      <c r="S397" s="9">
        <f t="shared" si="66"/>
        <v>41.025000000000006</v>
      </c>
      <c r="T397" s="9">
        <f t="shared" si="67"/>
        <v>43.625</v>
      </c>
      <c r="U397" s="8">
        <f t="shared" si="68"/>
        <v>43.191666666666663</v>
      </c>
      <c r="V397" s="8">
        <f t="shared" si="69"/>
        <v>43.3</v>
      </c>
    </row>
    <row r="398" spans="1:22" ht="13.5" x14ac:dyDescent="0.25">
      <c r="A398" s="3">
        <f>RSI!A398</f>
        <v>42585</v>
      </c>
      <c r="B398" s="2">
        <f>RSI!B398</f>
        <v>109.6459</v>
      </c>
      <c r="C398" s="2">
        <f>RSI!I398</f>
        <v>31.528699609425544</v>
      </c>
      <c r="D398" s="2">
        <f>MACD!E398</f>
        <v>0.71277953257832394</v>
      </c>
      <c r="E398" s="2">
        <f>MACD!F398</f>
        <v>0.71204672190749307</v>
      </c>
      <c r="F398" s="2">
        <f>'Moving Avg'!D398</f>
        <v>109.34738</v>
      </c>
      <c r="G398" s="2">
        <f>'Moving Avg'!F398</f>
        <v>110.90954999999997</v>
      </c>
      <c r="H398" s="2">
        <f>'Moving Avg'!G398</f>
        <v>115.77202600000005</v>
      </c>
      <c r="I398" s="2">
        <f>'Moving Avg'!H398</f>
        <v>117.23590400000005</v>
      </c>
      <c r="J398" s="6" t="str">
        <f>OBV!F398</f>
        <v>BULLISH</v>
      </c>
      <c r="K398" s="6" t="str">
        <f>OBV!G398</f>
        <v>NEUTRAL</v>
      </c>
      <c r="L398" s="6" t="str">
        <f>OBV!H398</f>
        <v>BULLISH DIVERGENCE</v>
      </c>
      <c r="M398" s="8">
        <f t="shared" si="60"/>
        <v>25</v>
      </c>
      <c r="N398" s="8">
        <f t="shared" si="61"/>
        <v>0</v>
      </c>
      <c r="O398" s="8">
        <f t="shared" si="62"/>
        <v>0</v>
      </c>
      <c r="P398" s="8">
        <f t="shared" si="63"/>
        <v>66.5</v>
      </c>
      <c r="Q398" s="9">
        <f t="shared" si="64"/>
        <v>18.725000000000001</v>
      </c>
      <c r="R398" s="9">
        <f t="shared" si="65"/>
        <v>21.625</v>
      </c>
      <c r="S398" s="9">
        <f t="shared" si="66"/>
        <v>33.674999999999997</v>
      </c>
      <c r="T398" s="9">
        <f t="shared" si="67"/>
        <v>22.875</v>
      </c>
      <c r="U398" s="8">
        <f t="shared" si="68"/>
        <v>24.675000000000001</v>
      </c>
      <c r="V398" s="8">
        <f t="shared" si="69"/>
        <v>24.225000000000001</v>
      </c>
    </row>
    <row r="399" spans="1:22" ht="13.5" x14ac:dyDescent="0.25">
      <c r="A399" s="3">
        <f>RSI!A399</f>
        <v>42586</v>
      </c>
      <c r="B399" s="2">
        <f>RSI!B399</f>
        <v>109.6459</v>
      </c>
      <c r="C399" s="2">
        <f>RSI!I399</f>
        <v>31.528699609425544</v>
      </c>
      <c r="D399" s="2">
        <f>MACD!E399</f>
        <v>0.77213083057171161</v>
      </c>
      <c r="E399" s="2">
        <f>MACD!F399</f>
        <v>0.72406354364033687</v>
      </c>
      <c r="F399" s="2">
        <f>'Moving Avg'!D399</f>
        <v>109.34585999999999</v>
      </c>
      <c r="G399" s="2">
        <f>'Moving Avg'!F399</f>
        <v>110.75687499999997</v>
      </c>
      <c r="H399" s="2">
        <f>'Moving Avg'!G399</f>
        <v>115.55057000000006</v>
      </c>
      <c r="I399" s="2">
        <f>'Moving Avg'!H399</f>
        <v>117.21613000000004</v>
      </c>
      <c r="J399" s="6" t="str">
        <f>OBV!F399</f>
        <v>BULLISH</v>
      </c>
      <c r="K399" s="6" t="str">
        <f>OBV!G399</f>
        <v>NEUTRAL</v>
      </c>
      <c r="L399" s="6" t="str">
        <f>OBV!H399</f>
        <v>BULLISH DIVERGENCE</v>
      </c>
      <c r="M399" s="8">
        <f t="shared" si="60"/>
        <v>25</v>
      </c>
      <c r="N399" s="8">
        <f t="shared" si="61"/>
        <v>0</v>
      </c>
      <c r="O399" s="8">
        <f t="shared" si="62"/>
        <v>0</v>
      </c>
      <c r="P399" s="8">
        <f t="shared" si="63"/>
        <v>66.5</v>
      </c>
      <c r="Q399" s="9">
        <f t="shared" si="64"/>
        <v>18.725000000000001</v>
      </c>
      <c r="R399" s="9">
        <f t="shared" si="65"/>
        <v>21.625</v>
      </c>
      <c r="S399" s="9">
        <f t="shared" si="66"/>
        <v>33.674999999999997</v>
      </c>
      <c r="T399" s="9">
        <f t="shared" si="67"/>
        <v>22.875</v>
      </c>
      <c r="U399" s="8">
        <f t="shared" si="68"/>
        <v>24.675000000000001</v>
      </c>
      <c r="V399" s="8">
        <f t="shared" si="69"/>
        <v>24.225000000000001</v>
      </c>
    </row>
    <row r="400" spans="1:22" ht="13.5" x14ac:dyDescent="0.25">
      <c r="A400" s="3">
        <f>RSI!A400</f>
        <v>42587</v>
      </c>
      <c r="B400" s="2">
        <f>RSI!B400</f>
        <v>109.6459</v>
      </c>
      <c r="C400" s="2">
        <f>RSI!I400</f>
        <v>31.52869960942553</v>
      </c>
      <c r="D400" s="2">
        <f>MACD!E400</f>
        <v>0.60165927395034657</v>
      </c>
      <c r="E400" s="2">
        <f>MACD!F400</f>
        <v>0.69958268970233883</v>
      </c>
      <c r="F400" s="2">
        <f>'Moving Avg'!D400</f>
        <v>109.64894</v>
      </c>
      <c r="G400" s="2">
        <f>'Moving Avg'!F400</f>
        <v>110.60419999999996</v>
      </c>
      <c r="H400" s="2">
        <f>'Moving Avg'!G400</f>
        <v>115.32911400000008</v>
      </c>
      <c r="I400" s="2">
        <f>'Moving Avg'!H400</f>
        <v>117.20354600000002</v>
      </c>
      <c r="J400" s="6" t="str">
        <f>OBV!F400</f>
        <v>BULLISH</v>
      </c>
      <c r="K400" s="6" t="str">
        <f>OBV!G400</f>
        <v>NEUTRAL</v>
      </c>
      <c r="L400" s="6" t="str">
        <f>OBV!H400</f>
        <v>CONFIRMED BULLISH</v>
      </c>
      <c r="M400" s="8">
        <f t="shared" si="60"/>
        <v>25</v>
      </c>
      <c r="N400" s="8">
        <f t="shared" si="61"/>
        <v>100</v>
      </c>
      <c r="O400" s="8">
        <f t="shared" si="62"/>
        <v>0</v>
      </c>
      <c r="P400" s="8">
        <f t="shared" si="63"/>
        <v>83.5</v>
      </c>
      <c r="Q400" s="9">
        <f t="shared" si="64"/>
        <v>56.274999999999999</v>
      </c>
      <c r="R400" s="9">
        <f t="shared" si="65"/>
        <v>45.875</v>
      </c>
      <c r="S400" s="9">
        <f t="shared" si="66"/>
        <v>56.325000000000003</v>
      </c>
      <c r="T400" s="9">
        <f t="shared" si="67"/>
        <v>52.125</v>
      </c>
      <c r="U400" s="8">
        <f t="shared" si="68"/>
        <v>52.82500000000001</v>
      </c>
      <c r="V400" s="8">
        <f t="shared" si="69"/>
        <v>52.650000000000006</v>
      </c>
    </row>
    <row r="401" spans="1:22" ht="13.5" x14ac:dyDescent="0.25">
      <c r="A401" s="3">
        <f>RSI!A401</f>
        <v>42590</v>
      </c>
      <c r="B401" s="2">
        <f>RSI!B401</f>
        <v>109.6459</v>
      </c>
      <c r="C401" s="2">
        <f>RSI!I401</f>
        <v>31.52869960942553</v>
      </c>
      <c r="D401" s="2">
        <f>MACD!E401</f>
        <v>0.35285324783446015</v>
      </c>
      <c r="E401" s="2">
        <f>MACD!F401</f>
        <v>0.63023680132876314</v>
      </c>
      <c r="F401" s="2">
        <f>'Moving Avg'!D401</f>
        <v>109.64741999999998</v>
      </c>
      <c r="G401" s="2">
        <f>'Moving Avg'!F401</f>
        <v>110.56574499999996</v>
      </c>
      <c r="H401" s="2">
        <f>'Moving Avg'!G401</f>
        <v>115.11772400000009</v>
      </c>
      <c r="I401" s="2">
        <f>'Moving Avg'!H401</f>
        <v>117.19455700000002</v>
      </c>
      <c r="J401" s="6" t="str">
        <f>OBV!F401</f>
        <v>BEARISH</v>
      </c>
      <c r="K401" s="6" t="str">
        <f>OBV!G401</f>
        <v>NEUTRAL</v>
      </c>
      <c r="L401" s="6" t="str">
        <f>OBV!H401</f>
        <v>CONFIRMED BEARISH</v>
      </c>
      <c r="M401" s="8">
        <f t="shared" si="60"/>
        <v>25</v>
      </c>
      <c r="N401" s="8">
        <f t="shared" si="61"/>
        <v>100</v>
      </c>
      <c r="O401" s="8">
        <f t="shared" si="62"/>
        <v>0</v>
      </c>
      <c r="P401" s="8">
        <f t="shared" si="63"/>
        <v>16.5</v>
      </c>
      <c r="Q401" s="9">
        <f t="shared" si="64"/>
        <v>46.225000000000001</v>
      </c>
      <c r="R401" s="9">
        <f t="shared" si="65"/>
        <v>29.125</v>
      </c>
      <c r="S401" s="9">
        <f t="shared" si="66"/>
        <v>26.175000000000001</v>
      </c>
      <c r="T401" s="9">
        <f t="shared" si="67"/>
        <v>35.375</v>
      </c>
      <c r="U401" s="8">
        <f t="shared" si="68"/>
        <v>33.841666666666661</v>
      </c>
      <c r="V401" s="8">
        <f t="shared" si="69"/>
        <v>34.224999999999994</v>
      </c>
    </row>
    <row r="402" spans="1:22" ht="13.5" x14ac:dyDescent="0.25">
      <c r="A402" s="3">
        <f>RSI!A402</f>
        <v>42591</v>
      </c>
      <c r="B402" s="2">
        <f>RSI!B402</f>
        <v>109.6459</v>
      </c>
      <c r="C402" s="2">
        <f>RSI!I402</f>
        <v>31.52869960942553</v>
      </c>
      <c r="D402" s="2">
        <f>MACD!E402</f>
        <v>0.153985241642971</v>
      </c>
      <c r="E402" s="2">
        <f>MACD!F402</f>
        <v>0.53498648939160476</v>
      </c>
      <c r="F402" s="2">
        <f>'Moving Avg'!D402</f>
        <v>109.64590000000001</v>
      </c>
      <c r="G402" s="2">
        <f>'Moving Avg'!F402</f>
        <v>110.43210499999998</v>
      </c>
      <c r="H402" s="2">
        <f>'Moving Avg'!G402</f>
        <v>114.90633400000007</v>
      </c>
      <c r="I402" s="2">
        <f>'Moving Avg'!H402</f>
        <v>117.18197300000001</v>
      </c>
      <c r="J402" s="6" t="str">
        <f>OBV!F402</f>
        <v>BEARISH</v>
      </c>
      <c r="K402" s="6" t="str">
        <f>OBV!G402</f>
        <v>NEUTRAL</v>
      </c>
      <c r="L402" s="6" t="str">
        <f>OBV!H402</f>
        <v>CONFIRMED BEARISH</v>
      </c>
      <c r="M402" s="8">
        <f t="shared" si="60"/>
        <v>25</v>
      </c>
      <c r="N402" s="8">
        <f t="shared" si="61"/>
        <v>100</v>
      </c>
      <c r="O402" s="8">
        <f t="shared" si="62"/>
        <v>0</v>
      </c>
      <c r="P402" s="8">
        <f t="shared" si="63"/>
        <v>16.5</v>
      </c>
      <c r="Q402" s="9">
        <f t="shared" si="64"/>
        <v>46.225000000000001</v>
      </c>
      <c r="R402" s="9">
        <f t="shared" si="65"/>
        <v>29.125</v>
      </c>
      <c r="S402" s="9">
        <f t="shared" si="66"/>
        <v>26.175000000000001</v>
      </c>
      <c r="T402" s="9">
        <f t="shared" si="67"/>
        <v>35.375</v>
      </c>
      <c r="U402" s="8">
        <f t="shared" si="68"/>
        <v>33.841666666666661</v>
      </c>
      <c r="V402" s="8">
        <f t="shared" si="69"/>
        <v>34.224999999999994</v>
      </c>
    </row>
    <row r="403" spans="1:22" ht="13.5" x14ac:dyDescent="0.25">
      <c r="A403" s="3">
        <f>RSI!A403</f>
        <v>42592</v>
      </c>
      <c r="B403" s="2">
        <f>RSI!B403</f>
        <v>108.892</v>
      </c>
      <c r="C403" s="2">
        <f>RSI!I403</f>
        <v>27.307678684881239</v>
      </c>
      <c r="D403" s="2">
        <f>MACD!E403</f>
        <v>5.235321124629877E-2</v>
      </c>
      <c r="E403" s="2">
        <f>MACD!F403</f>
        <v>0.4384598337625436</v>
      </c>
      <c r="F403" s="2">
        <f>'Moving Avg'!D403</f>
        <v>109.49512</v>
      </c>
      <c r="G403" s="2">
        <f>'Moving Avg'!F403</f>
        <v>110.26076999999998</v>
      </c>
      <c r="H403" s="2">
        <f>'Moving Avg'!G403</f>
        <v>114.67986600000008</v>
      </c>
      <c r="I403" s="2">
        <f>'Moving Avg'!H403</f>
        <v>117.15490650000004</v>
      </c>
      <c r="J403" s="6" t="str">
        <f>OBV!F403</f>
        <v>BEARISH</v>
      </c>
      <c r="K403" s="6" t="str">
        <f>OBV!G403</f>
        <v>NEUTRAL</v>
      </c>
      <c r="L403" s="6" t="str">
        <f>OBV!H403</f>
        <v>CONFIRMED BEARISH</v>
      </c>
      <c r="M403" s="8">
        <f t="shared" si="60"/>
        <v>50</v>
      </c>
      <c r="N403" s="8">
        <f t="shared" si="61"/>
        <v>100</v>
      </c>
      <c r="O403" s="8">
        <f t="shared" si="62"/>
        <v>0</v>
      </c>
      <c r="P403" s="8">
        <f t="shared" si="63"/>
        <v>16.5</v>
      </c>
      <c r="Q403" s="9">
        <f t="shared" si="64"/>
        <v>54.975000000000001</v>
      </c>
      <c r="R403" s="9">
        <f t="shared" si="65"/>
        <v>34.125</v>
      </c>
      <c r="S403" s="9">
        <f t="shared" si="66"/>
        <v>29.925000000000001</v>
      </c>
      <c r="T403" s="9">
        <f t="shared" si="67"/>
        <v>41.625</v>
      </c>
      <c r="U403" s="8">
        <f t="shared" si="68"/>
        <v>39.674999999999997</v>
      </c>
      <c r="V403" s="8">
        <f t="shared" si="69"/>
        <v>40.162499999999994</v>
      </c>
    </row>
    <row r="404" spans="1:22" ht="13.5" x14ac:dyDescent="0.25">
      <c r="A404" s="3">
        <f>RSI!A404</f>
        <v>42593</v>
      </c>
      <c r="B404" s="2">
        <f>RSI!B404</f>
        <v>108.892</v>
      </c>
      <c r="C404" s="2">
        <f>RSI!I404</f>
        <v>27.307678684881239</v>
      </c>
      <c r="D404" s="2">
        <f>MACD!E404</f>
        <v>-1.9191578508895191E-2</v>
      </c>
      <c r="E404" s="2">
        <f>MACD!F404</f>
        <v>0.34692955130825587</v>
      </c>
      <c r="F404" s="2">
        <f>'Moving Avg'!D404</f>
        <v>109.34434000000002</v>
      </c>
      <c r="G404" s="2">
        <f>'Moving Avg'!F404</f>
        <v>110.10847499999997</v>
      </c>
      <c r="H404" s="2">
        <f>'Moving Avg'!G404</f>
        <v>114.45354200000008</v>
      </c>
      <c r="I404" s="2">
        <f>'Moving Avg'!H404</f>
        <v>117.12827150000003</v>
      </c>
      <c r="J404" s="6" t="str">
        <f>OBV!F404</f>
        <v>BEARISH</v>
      </c>
      <c r="K404" s="6" t="str">
        <f>OBV!G404</f>
        <v>NEUTRAL</v>
      </c>
      <c r="L404" s="6" t="str">
        <f>OBV!H404</f>
        <v>CONFIRMED BEARISH</v>
      </c>
      <c r="M404" s="8">
        <f t="shared" si="60"/>
        <v>50</v>
      </c>
      <c r="N404" s="8">
        <f t="shared" si="61"/>
        <v>100</v>
      </c>
      <c r="O404" s="8">
        <f t="shared" si="62"/>
        <v>0</v>
      </c>
      <c r="P404" s="8">
        <f t="shared" si="63"/>
        <v>16.5</v>
      </c>
      <c r="Q404" s="9">
        <f t="shared" si="64"/>
        <v>54.975000000000001</v>
      </c>
      <c r="R404" s="9">
        <f t="shared" si="65"/>
        <v>34.125</v>
      </c>
      <c r="S404" s="9">
        <f t="shared" si="66"/>
        <v>29.925000000000001</v>
      </c>
      <c r="T404" s="9">
        <f t="shared" si="67"/>
        <v>41.625</v>
      </c>
      <c r="U404" s="8">
        <f t="shared" si="68"/>
        <v>39.674999999999997</v>
      </c>
      <c r="V404" s="8">
        <f t="shared" si="69"/>
        <v>40.162499999999994</v>
      </c>
    </row>
    <row r="405" spans="1:22" ht="13.5" x14ac:dyDescent="0.25">
      <c r="A405" s="3">
        <f>RSI!A405</f>
        <v>42594</v>
      </c>
      <c r="B405" s="2">
        <f>RSI!B405</f>
        <v>108.892</v>
      </c>
      <c r="C405" s="2">
        <f>RSI!I405</f>
        <v>27.307678684881253</v>
      </c>
      <c r="D405" s="2">
        <f>MACD!E405</f>
        <v>-0.30065611089816002</v>
      </c>
      <c r="E405" s="2">
        <f>MACD!F405</f>
        <v>0.21741241886697271</v>
      </c>
      <c r="F405" s="2">
        <f>'Moving Avg'!D405</f>
        <v>109.19356000000001</v>
      </c>
      <c r="G405" s="2">
        <f>'Moving Avg'!F405</f>
        <v>109.95617999999997</v>
      </c>
      <c r="H405" s="2">
        <f>'Moving Avg'!G405</f>
        <v>114.25871000000006</v>
      </c>
      <c r="I405" s="2">
        <f>'Moving Avg'!H405</f>
        <v>117.10163650000004</v>
      </c>
      <c r="J405" s="6" t="str">
        <f>OBV!F405</f>
        <v>BEARISH</v>
      </c>
      <c r="K405" s="6" t="str">
        <f>OBV!G405</f>
        <v>NEUTRAL</v>
      </c>
      <c r="L405" s="6" t="str">
        <f>OBV!H405</f>
        <v>CONFIRMED BEARISH</v>
      </c>
      <c r="M405" s="8">
        <f t="shared" si="60"/>
        <v>50</v>
      </c>
      <c r="N405" s="8">
        <f t="shared" si="61"/>
        <v>100</v>
      </c>
      <c r="O405" s="8">
        <f t="shared" si="62"/>
        <v>0</v>
      </c>
      <c r="P405" s="8">
        <f t="shared" si="63"/>
        <v>16.5</v>
      </c>
      <c r="Q405" s="9">
        <f t="shared" si="64"/>
        <v>54.975000000000001</v>
      </c>
      <c r="R405" s="9">
        <f t="shared" si="65"/>
        <v>34.125</v>
      </c>
      <c r="S405" s="9">
        <f t="shared" si="66"/>
        <v>29.925000000000001</v>
      </c>
      <c r="T405" s="9">
        <f t="shared" si="67"/>
        <v>41.625</v>
      </c>
      <c r="U405" s="8">
        <f t="shared" si="68"/>
        <v>39.674999999999997</v>
      </c>
      <c r="V405" s="8">
        <f t="shared" si="69"/>
        <v>40.162499999999994</v>
      </c>
    </row>
    <row r="406" spans="1:22" ht="13.5" x14ac:dyDescent="0.25">
      <c r="A406" s="3">
        <f>RSI!A406</f>
        <v>42597</v>
      </c>
      <c r="B406" s="2">
        <f>RSI!B406</f>
        <v>108.892</v>
      </c>
      <c r="C406" s="2">
        <f>RSI!I406</f>
        <v>27.307678684881253</v>
      </c>
      <c r="D406" s="2">
        <f>MACD!E406</f>
        <v>-0.29212084583681985</v>
      </c>
      <c r="E406" s="2">
        <f>MACD!F406</f>
        <v>0.1155057659262142</v>
      </c>
      <c r="F406" s="2">
        <f>'Moving Avg'!D406</f>
        <v>109.04277999999999</v>
      </c>
      <c r="G406" s="2">
        <f>'Moving Avg'!F406</f>
        <v>109.80388499999999</v>
      </c>
      <c r="H406" s="2">
        <f>'Moving Avg'!G406</f>
        <v>114.03368000000006</v>
      </c>
      <c r="I406" s="2">
        <f>'Moving Avg'!H406</f>
        <v>117.07216150000002</v>
      </c>
      <c r="J406" s="6" t="str">
        <f>OBV!F406</f>
        <v>BEARISH</v>
      </c>
      <c r="K406" s="6" t="str">
        <f>OBV!G406</f>
        <v>NEUTRAL</v>
      </c>
      <c r="L406" s="6" t="str">
        <f>OBV!H406</f>
        <v>CONFIRMED BEARISH</v>
      </c>
      <c r="M406" s="8">
        <f t="shared" si="60"/>
        <v>50</v>
      </c>
      <c r="N406" s="8">
        <f t="shared" si="61"/>
        <v>100</v>
      </c>
      <c r="O406" s="8">
        <f t="shared" si="62"/>
        <v>0</v>
      </c>
      <c r="P406" s="8">
        <f t="shared" si="63"/>
        <v>16.5</v>
      </c>
      <c r="Q406" s="9">
        <f t="shared" si="64"/>
        <v>54.975000000000001</v>
      </c>
      <c r="R406" s="9">
        <f t="shared" si="65"/>
        <v>34.125</v>
      </c>
      <c r="S406" s="9">
        <f t="shared" si="66"/>
        <v>29.925000000000001</v>
      </c>
      <c r="T406" s="9">
        <f t="shared" si="67"/>
        <v>41.625</v>
      </c>
      <c r="U406" s="8">
        <f t="shared" si="68"/>
        <v>39.674999999999997</v>
      </c>
      <c r="V406" s="8">
        <f t="shared" si="69"/>
        <v>40.162499999999994</v>
      </c>
    </row>
    <row r="407" spans="1:22" ht="13.5" x14ac:dyDescent="0.25">
      <c r="A407" s="3">
        <f>RSI!A407</f>
        <v>42598</v>
      </c>
      <c r="B407" s="2">
        <f>RSI!B407</f>
        <v>108.892</v>
      </c>
      <c r="C407" s="2">
        <f>RSI!I407</f>
        <v>27.307678684881253</v>
      </c>
      <c r="D407" s="2">
        <f>MACD!E407</f>
        <v>-0.27342659718948426</v>
      </c>
      <c r="E407" s="2">
        <f>MACD!F407</f>
        <v>3.7719293303074511E-2</v>
      </c>
      <c r="F407" s="2">
        <f>'Moving Avg'!D407</f>
        <v>108.89200000000001</v>
      </c>
      <c r="G407" s="2">
        <f>'Moving Avg'!F407</f>
        <v>109.65158999999998</v>
      </c>
      <c r="H407" s="2">
        <f>'Moving Avg'!G407</f>
        <v>113.73472200000003</v>
      </c>
      <c r="I407" s="2">
        <f>'Moving Avg'!H407</f>
        <v>117.02712000000002</v>
      </c>
      <c r="J407" s="6" t="str">
        <f>OBV!F407</f>
        <v>BEARISH</v>
      </c>
      <c r="K407" s="6" t="str">
        <f>OBV!G407</f>
        <v>NEUTRAL</v>
      </c>
      <c r="L407" s="6" t="str">
        <f>OBV!H407</f>
        <v>CONFIRMED BEARISH</v>
      </c>
      <c r="M407" s="8">
        <f t="shared" si="60"/>
        <v>50</v>
      </c>
      <c r="N407" s="8">
        <f t="shared" si="61"/>
        <v>100</v>
      </c>
      <c r="O407" s="8">
        <f t="shared" si="62"/>
        <v>0</v>
      </c>
      <c r="P407" s="8">
        <f t="shared" si="63"/>
        <v>16.5</v>
      </c>
      <c r="Q407" s="9">
        <f t="shared" si="64"/>
        <v>54.975000000000001</v>
      </c>
      <c r="R407" s="9">
        <f t="shared" si="65"/>
        <v>34.125</v>
      </c>
      <c r="S407" s="9">
        <f t="shared" si="66"/>
        <v>29.925000000000001</v>
      </c>
      <c r="T407" s="9">
        <f t="shared" si="67"/>
        <v>41.625</v>
      </c>
      <c r="U407" s="8">
        <f t="shared" si="68"/>
        <v>39.674999999999997</v>
      </c>
      <c r="V407" s="8">
        <f t="shared" si="69"/>
        <v>40.162499999999994</v>
      </c>
    </row>
    <row r="408" spans="1:22" ht="13.5" x14ac:dyDescent="0.25">
      <c r="A408" s="3">
        <f>RSI!A408</f>
        <v>42599</v>
      </c>
      <c r="B408" s="2">
        <f>RSI!B408</f>
        <v>108.892</v>
      </c>
      <c r="C408" s="2">
        <f>RSI!I408</f>
        <v>27.307678684881253</v>
      </c>
      <c r="D408" s="2">
        <f>MACD!E408</f>
        <v>-0.24815530155763099</v>
      </c>
      <c r="E408" s="2">
        <f>MACD!F408</f>
        <v>-1.9455625669066588E-2</v>
      </c>
      <c r="F408" s="2">
        <f>'Moving Avg'!D408</f>
        <v>108.89200000000001</v>
      </c>
      <c r="G408" s="2">
        <f>'Moving Avg'!F408</f>
        <v>109.499295</v>
      </c>
      <c r="H408" s="2">
        <f>'Moving Avg'!G408</f>
        <v>113.43576400000003</v>
      </c>
      <c r="I408" s="2">
        <f>'Moving Avg'!H408</f>
        <v>116.98200700000002</v>
      </c>
      <c r="J408" s="6" t="str">
        <f>OBV!F408</f>
        <v>NEUTRAL</v>
      </c>
      <c r="K408" s="6" t="str">
        <f>OBV!G408</f>
        <v>NEUTRAL</v>
      </c>
      <c r="L408" s="6" t="str">
        <f>OBV!H408</f>
        <v>NEUTRAL</v>
      </c>
      <c r="M408" s="8">
        <f t="shared" si="60"/>
        <v>50</v>
      </c>
      <c r="N408" s="8">
        <f t="shared" si="61"/>
        <v>100</v>
      </c>
      <c r="O408" s="8">
        <f t="shared" si="62"/>
        <v>0</v>
      </c>
      <c r="P408" s="8">
        <f t="shared" si="63"/>
        <v>33</v>
      </c>
      <c r="Q408" s="9">
        <f t="shared" si="64"/>
        <v>57.45</v>
      </c>
      <c r="R408" s="9">
        <f t="shared" si="65"/>
        <v>38.25</v>
      </c>
      <c r="S408" s="9">
        <f t="shared" si="66"/>
        <v>37.35</v>
      </c>
      <c r="T408" s="9">
        <f t="shared" si="67"/>
        <v>45.75</v>
      </c>
      <c r="U408" s="8">
        <f t="shared" si="68"/>
        <v>44.35</v>
      </c>
      <c r="V408" s="8">
        <f t="shared" si="69"/>
        <v>44.7</v>
      </c>
    </row>
    <row r="409" spans="1:22" ht="13.5" x14ac:dyDescent="0.25">
      <c r="A409" s="3">
        <f>RSI!A409</f>
        <v>42600</v>
      </c>
      <c r="B409" s="2">
        <f>RSI!B409</f>
        <v>108.892</v>
      </c>
      <c r="C409" s="2">
        <f>RSI!I409</f>
        <v>27.307678684881253</v>
      </c>
      <c r="D409" s="2">
        <f>MACD!E409</f>
        <v>-0.21693641977701361</v>
      </c>
      <c r="E409" s="2">
        <f>MACD!F409</f>
        <v>-5.8951784490655995E-2</v>
      </c>
      <c r="F409" s="2">
        <f>'Moving Avg'!D409</f>
        <v>108.89200000000001</v>
      </c>
      <c r="G409" s="2">
        <f>'Moving Avg'!F409</f>
        <v>109.34700000000001</v>
      </c>
      <c r="H409" s="2">
        <f>'Moving Avg'!G409</f>
        <v>113.13680600000002</v>
      </c>
      <c r="I409" s="2">
        <f>'Moving Avg'!H409</f>
        <v>116.95127350000004</v>
      </c>
      <c r="J409" s="6" t="str">
        <f>OBV!F409</f>
        <v>NEUTRAL</v>
      </c>
      <c r="K409" s="6" t="str">
        <f>OBV!G409</f>
        <v>NEUTRAL</v>
      </c>
      <c r="L409" s="6" t="str">
        <f>OBV!H409</f>
        <v>NEUTRAL</v>
      </c>
      <c r="M409" s="8">
        <f t="shared" si="60"/>
        <v>50</v>
      </c>
      <c r="N409" s="8">
        <f t="shared" si="61"/>
        <v>100</v>
      </c>
      <c r="O409" s="8">
        <f t="shared" si="62"/>
        <v>0</v>
      </c>
      <c r="P409" s="8">
        <f t="shared" si="63"/>
        <v>33</v>
      </c>
      <c r="Q409" s="9">
        <f t="shared" si="64"/>
        <v>57.45</v>
      </c>
      <c r="R409" s="9">
        <f t="shared" si="65"/>
        <v>38.25</v>
      </c>
      <c r="S409" s="9">
        <f t="shared" si="66"/>
        <v>37.35</v>
      </c>
      <c r="T409" s="9">
        <f t="shared" si="67"/>
        <v>45.75</v>
      </c>
      <c r="U409" s="8">
        <f t="shared" si="68"/>
        <v>44.35</v>
      </c>
      <c r="V409" s="8">
        <f t="shared" si="69"/>
        <v>44.7</v>
      </c>
    </row>
    <row r="410" spans="1:22" ht="13.5" x14ac:dyDescent="0.25">
      <c r="A410" s="3">
        <f>RSI!A410</f>
        <v>42601</v>
      </c>
      <c r="B410" s="2">
        <f>RSI!B410</f>
        <v>108.892</v>
      </c>
      <c r="C410" s="2">
        <f>RSI!I410</f>
        <v>27.307678684881253</v>
      </c>
      <c r="D410" s="2">
        <f>MACD!E410</f>
        <v>-0.18141351901128644</v>
      </c>
      <c r="E410" s="2">
        <f>MACD!F410</f>
        <v>-8.3444131394782087E-2</v>
      </c>
      <c r="F410" s="2">
        <f>'Moving Avg'!D410</f>
        <v>108.89200000000001</v>
      </c>
      <c r="G410" s="2">
        <f>'Moving Avg'!F410</f>
        <v>109.27085</v>
      </c>
      <c r="H410" s="2">
        <f>'Moving Avg'!G410</f>
        <v>112.83784800000001</v>
      </c>
      <c r="I410" s="2">
        <f>'Moving Avg'!H410</f>
        <v>116.92054000000003</v>
      </c>
      <c r="J410" s="6" t="str">
        <f>OBV!F410</f>
        <v>NEUTRAL</v>
      </c>
      <c r="K410" s="6" t="str">
        <f>OBV!G410</f>
        <v>NEUTRAL</v>
      </c>
      <c r="L410" s="6" t="str">
        <f>OBV!H410</f>
        <v>NEUTRAL</v>
      </c>
      <c r="M410" s="8">
        <f t="shared" si="60"/>
        <v>50</v>
      </c>
      <c r="N410" s="8">
        <f t="shared" si="61"/>
        <v>100</v>
      </c>
      <c r="O410" s="8">
        <f t="shared" si="62"/>
        <v>0</v>
      </c>
      <c r="P410" s="8">
        <f t="shared" si="63"/>
        <v>33</v>
      </c>
      <c r="Q410" s="9">
        <f t="shared" si="64"/>
        <v>57.45</v>
      </c>
      <c r="R410" s="9">
        <f t="shared" si="65"/>
        <v>38.25</v>
      </c>
      <c r="S410" s="9">
        <f t="shared" si="66"/>
        <v>37.35</v>
      </c>
      <c r="T410" s="9">
        <f t="shared" si="67"/>
        <v>45.75</v>
      </c>
      <c r="U410" s="8">
        <f t="shared" si="68"/>
        <v>44.35</v>
      </c>
      <c r="V410" s="8">
        <f t="shared" si="69"/>
        <v>44.7</v>
      </c>
    </row>
    <row r="411" spans="1:22" ht="13.5" x14ac:dyDescent="0.25">
      <c r="A411" s="3">
        <f>RSI!A411</f>
        <v>42604</v>
      </c>
      <c r="B411" s="2">
        <f>RSI!B411</f>
        <v>108.892</v>
      </c>
      <c r="C411" s="2">
        <f>RSI!I411</f>
        <v>27.307678684881253</v>
      </c>
      <c r="D411" s="2">
        <f>MACD!E411</f>
        <v>-0.14292334298102105</v>
      </c>
      <c r="E411" s="2">
        <f>MACD!F411</f>
        <v>-9.5339973712029874E-2</v>
      </c>
      <c r="F411" s="2">
        <f>'Moving Avg'!D411</f>
        <v>108.89200000000001</v>
      </c>
      <c r="G411" s="2">
        <f>'Moving Avg'!F411</f>
        <v>109.23277499999999</v>
      </c>
      <c r="H411" s="2">
        <f>'Moving Avg'!G411</f>
        <v>112.548638</v>
      </c>
      <c r="I411" s="2">
        <f>'Moving Avg'!H411</f>
        <v>116.90418650000001</v>
      </c>
      <c r="J411" s="6" t="str">
        <f>OBV!F411</f>
        <v>NEUTRAL</v>
      </c>
      <c r="K411" s="6" t="str">
        <f>OBV!G411</f>
        <v>NEUTRAL</v>
      </c>
      <c r="L411" s="6" t="str">
        <f>OBV!H411</f>
        <v>NEUTRAL</v>
      </c>
      <c r="M411" s="8">
        <f t="shared" si="60"/>
        <v>50</v>
      </c>
      <c r="N411" s="8">
        <f t="shared" si="61"/>
        <v>100</v>
      </c>
      <c r="O411" s="8">
        <f t="shared" si="62"/>
        <v>0</v>
      </c>
      <c r="P411" s="8">
        <f t="shared" si="63"/>
        <v>33</v>
      </c>
      <c r="Q411" s="9">
        <f t="shared" si="64"/>
        <v>57.45</v>
      </c>
      <c r="R411" s="9">
        <f t="shared" si="65"/>
        <v>38.25</v>
      </c>
      <c r="S411" s="9">
        <f t="shared" si="66"/>
        <v>37.35</v>
      </c>
      <c r="T411" s="9">
        <f t="shared" si="67"/>
        <v>45.75</v>
      </c>
      <c r="U411" s="8">
        <f t="shared" si="68"/>
        <v>44.35</v>
      </c>
      <c r="V411" s="8">
        <f t="shared" si="69"/>
        <v>44.7</v>
      </c>
    </row>
    <row r="412" spans="1:22" ht="13.5" x14ac:dyDescent="0.25">
      <c r="A412" s="3">
        <f>RSI!A412</f>
        <v>42605</v>
      </c>
      <c r="B412" s="2">
        <f>RSI!B412</f>
        <v>108.892</v>
      </c>
      <c r="C412" s="2">
        <f>RSI!I412</f>
        <v>27.307678684881253</v>
      </c>
      <c r="D412" s="2">
        <f>MACD!E412</f>
        <v>-0.10254701312275927</v>
      </c>
      <c r="E412" s="2">
        <f>MACD!F412</f>
        <v>-9.678138159417575E-2</v>
      </c>
      <c r="F412" s="2">
        <f>'Moving Avg'!D412</f>
        <v>108.89200000000001</v>
      </c>
      <c r="G412" s="2">
        <f>'Moving Avg'!F412</f>
        <v>109.19470000000001</v>
      </c>
      <c r="H412" s="2">
        <f>'Moving Avg'!G412</f>
        <v>112.25942799999997</v>
      </c>
      <c r="I412" s="2">
        <f>'Moving Avg'!H412</f>
        <v>116.87345300000001</v>
      </c>
      <c r="J412" s="6" t="str">
        <f>OBV!F412</f>
        <v>NEUTRAL</v>
      </c>
      <c r="K412" s="6" t="str">
        <f>OBV!G412</f>
        <v>NEUTRAL</v>
      </c>
      <c r="L412" s="6" t="str">
        <f>OBV!H412</f>
        <v>NEUTRAL</v>
      </c>
      <c r="M412" s="8">
        <f t="shared" si="60"/>
        <v>50</v>
      </c>
      <c r="N412" s="8">
        <f t="shared" si="61"/>
        <v>45</v>
      </c>
      <c r="O412" s="8">
        <f t="shared" si="62"/>
        <v>0</v>
      </c>
      <c r="P412" s="8">
        <f t="shared" si="63"/>
        <v>33</v>
      </c>
      <c r="Q412" s="9">
        <f t="shared" si="64"/>
        <v>38.200000000000003</v>
      </c>
      <c r="R412" s="9">
        <f t="shared" si="65"/>
        <v>27.25</v>
      </c>
      <c r="S412" s="9">
        <f t="shared" si="66"/>
        <v>29.1</v>
      </c>
      <c r="T412" s="9">
        <f t="shared" si="67"/>
        <v>32</v>
      </c>
      <c r="U412" s="8">
        <f t="shared" si="68"/>
        <v>31.516666666666669</v>
      </c>
      <c r="V412" s="8">
        <f t="shared" si="69"/>
        <v>31.637500000000003</v>
      </c>
    </row>
    <row r="413" spans="1:22" ht="13.5" x14ac:dyDescent="0.25">
      <c r="A413" s="3">
        <f>RSI!A413</f>
        <v>42606</v>
      </c>
      <c r="B413" s="2">
        <f>RSI!B413</f>
        <v>108.892</v>
      </c>
      <c r="C413" s="2">
        <f>RSI!I413</f>
        <v>27.307678684881253</v>
      </c>
      <c r="D413" s="2">
        <f>MACD!E413</f>
        <v>-0.1771376719161708</v>
      </c>
      <c r="E413" s="2">
        <f>MACD!F413</f>
        <v>-0.11285263965857477</v>
      </c>
      <c r="F413" s="2">
        <f>'Moving Avg'!D413</f>
        <v>108.89200000000001</v>
      </c>
      <c r="G413" s="2">
        <f>'Moving Avg'!F413</f>
        <v>109.15662500000001</v>
      </c>
      <c r="H413" s="2">
        <f>'Moving Avg'!G413</f>
        <v>111.98529399999995</v>
      </c>
      <c r="I413" s="2">
        <f>'Moving Avg'!H413</f>
        <v>116.8427195</v>
      </c>
      <c r="J413" s="6" t="str">
        <f>OBV!F413</f>
        <v>NEUTRAL</v>
      </c>
      <c r="K413" s="6" t="str">
        <f>OBV!G413</f>
        <v>NEUTRAL</v>
      </c>
      <c r="L413" s="6" t="str">
        <f>OBV!H413</f>
        <v>NEUTRAL</v>
      </c>
      <c r="M413" s="8">
        <f t="shared" si="60"/>
        <v>50</v>
      </c>
      <c r="N413" s="8">
        <f t="shared" si="61"/>
        <v>100</v>
      </c>
      <c r="O413" s="8">
        <f t="shared" si="62"/>
        <v>0</v>
      </c>
      <c r="P413" s="8">
        <f t="shared" si="63"/>
        <v>33</v>
      </c>
      <c r="Q413" s="9">
        <f t="shared" si="64"/>
        <v>57.45</v>
      </c>
      <c r="R413" s="9">
        <f t="shared" si="65"/>
        <v>38.25</v>
      </c>
      <c r="S413" s="9">
        <f t="shared" si="66"/>
        <v>37.35</v>
      </c>
      <c r="T413" s="9">
        <f t="shared" si="67"/>
        <v>45.75</v>
      </c>
      <c r="U413" s="8">
        <f t="shared" si="68"/>
        <v>44.35</v>
      </c>
      <c r="V413" s="8">
        <f t="shared" si="69"/>
        <v>44.7</v>
      </c>
    </row>
    <row r="414" spans="1:22" ht="13.5" x14ac:dyDescent="0.25">
      <c r="A414" s="3">
        <f>RSI!A414</f>
        <v>42607</v>
      </c>
      <c r="B414" s="2">
        <f>RSI!B414</f>
        <v>106.6075</v>
      </c>
      <c r="C414" s="2">
        <f>RSI!I414</f>
        <v>14.247344211835198</v>
      </c>
      <c r="D414" s="2">
        <f>MACD!E414</f>
        <v>-6.4336761604266712E-2</v>
      </c>
      <c r="E414" s="2">
        <f>MACD!F414</f>
        <v>-0.10314946404771316</v>
      </c>
      <c r="F414" s="2">
        <f>'Moving Avg'!D414</f>
        <v>108.43509999999999</v>
      </c>
      <c r="G414" s="2">
        <f>'Moving Avg'!F414</f>
        <v>109.00432500000002</v>
      </c>
      <c r="H414" s="2">
        <f>'Moving Avg'!G414</f>
        <v>111.66546999999996</v>
      </c>
      <c r="I414" s="2">
        <f>'Moving Avg'!H414</f>
        <v>116.81781949999998</v>
      </c>
      <c r="J414" s="6" t="str">
        <f>OBV!F414</f>
        <v>BEARISH</v>
      </c>
      <c r="K414" s="6" t="str">
        <f>OBV!G414</f>
        <v>NEUTRAL</v>
      </c>
      <c r="L414" s="6" t="str">
        <f>OBV!H414</f>
        <v>CONFIRMED BEARISH</v>
      </c>
      <c r="M414" s="8">
        <f t="shared" si="60"/>
        <v>50</v>
      </c>
      <c r="N414" s="8">
        <f t="shared" si="61"/>
        <v>0</v>
      </c>
      <c r="O414" s="8">
        <f t="shared" si="62"/>
        <v>0</v>
      </c>
      <c r="P414" s="8">
        <f t="shared" si="63"/>
        <v>16.5</v>
      </c>
      <c r="Q414" s="9">
        <f t="shared" si="64"/>
        <v>19.975000000000001</v>
      </c>
      <c r="R414" s="9">
        <f t="shared" si="65"/>
        <v>14.125</v>
      </c>
      <c r="S414" s="9">
        <f t="shared" si="66"/>
        <v>14.925000000000001</v>
      </c>
      <c r="T414" s="9">
        <f t="shared" si="67"/>
        <v>16.625</v>
      </c>
      <c r="U414" s="8">
        <f t="shared" si="68"/>
        <v>16.341666666666669</v>
      </c>
      <c r="V414" s="8">
        <f t="shared" si="69"/>
        <v>16.412500000000001</v>
      </c>
    </row>
    <row r="415" spans="1:22" ht="13.5" x14ac:dyDescent="0.25">
      <c r="A415" s="3">
        <f>RSI!A415</f>
        <v>42608</v>
      </c>
      <c r="B415" s="2">
        <f>RSI!B415</f>
        <v>106.6075</v>
      </c>
      <c r="C415" s="2">
        <f>RSI!I415</f>
        <v>14.247344211835198</v>
      </c>
      <c r="D415" s="2">
        <f>MACD!E415</f>
        <v>5.0807390481736547E-2</v>
      </c>
      <c r="E415" s="2">
        <f>MACD!F415</f>
        <v>-7.2358093141823232E-2</v>
      </c>
      <c r="F415" s="2">
        <f>'Moving Avg'!D415</f>
        <v>107.97819999999999</v>
      </c>
      <c r="G415" s="2">
        <f>'Moving Avg'!F415</f>
        <v>108.92817500000004</v>
      </c>
      <c r="H415" s="2">
        <f>'Moving Avg'!G415</f>
        <v>111.41920599999995</v>
      </c>
      <c r="I415" s="2">
        <f>'Moving Avg'!H415</f>
        <v>116.80952799999997</v>
      </c>
      <c r="J415" s="6" t="str">
        <f>OBV!F415</f>
        <v>BEARISH</v>
      </c>
      <c r="K415" s="6" t="str">
        <f>OBV!G415</f>
        <v>NEUTRAL</v>
      </c>
      <c r="L415" s="6" t="str">
        <f>OBV!H415</f>
        <v>CONFIRMED BEARISH</v>
      </c>
      <c r="M415" s="8">
        <f t="shared" si="60"/>
        <v>50</v>
      </c>
      <c r="N415" s="8">
        <f t="shared" si="61"/>
        <v>0</v>
      </c>
      <c r="O415" s="8">
        <f t="shared" si="62"/>
        <v>0</v>
      </c>
      <c r="P415" s="8">
        <f t="shared" si="63"/>
        <v>16.5</v>
      </c>
      <c r="Q415" s="9">
        <f t="shared" si="64"/>
        <v>19.975000000000001</v>
      </c>
      <c r="R415" s="9">
        <f t="shared" si="65"/>
        <v>14.125</v>
      </c>
      <c r="S415" s="9">
        <f t="shared" si="66"/>
        <v>14.925000000000001</v>
      </c>
      <c r="T415" s="9">
        <f t="shared" si="67"/>
        <v>16.625</v>
      </c>
      <c r="U415" s="8">
        <f t="shared" si="68"/>
        <v>16.341666666666669</v>
      </c>
      <c r="V415" s="8">
        <f t="shared" si="69"/>
        <v>16.412500000000001</v>
      </c>
    </row>
    <row r="416" spans="1:22" ht="13.5" x14ac:dyDescent="0.25">
      <c r="A416" s="3">
        <f>RSI!A416</f>
        <v>42611</v>
      </c>
      <c r="B416" s="2">
        <f>RSI!B416</f>
        <v>108.1305</v>
      </c>
      <c r="C416" s="2">
        <f>RSI!I416</f>
        <v>37.396931143259089</v>
      </c>
      <c r="D416" s="2">
        <f>MACD!E416</f>
        <v>5.3660416868424932E-2</v>
      </c>
      <c r="E416" s="2">
        <f>MACD!F416</f>
        <v>-4.7154391139773599E-2</v>
      </c>
      <c r="F416" s="2">
        <f>'Moving Avg'!D416</f>
        <v>107.8259</v>
      </c>
      <c r="G416" s="2">
        <f>'Moving Avg'!F416</f>
        <v>108.85202500000003</v>
      </c>
      <c r="H416" s="2">
        <f>'Moving Avg'!G416</f>
        <v>111.23644999999995</v>
      </c>
      <c r="I416" s="2">
        <f>'Moving Avg'!H416</f>
        <v>116.77868999999997</v>
      </c>
      <c r="J416" s="6" t="str">
        <f>OBV!F416</f>
        <v>BEARISH</v>
      </c>
      <c r="K416" s="6" t="str">
        <f>OBV!G416</f>
        <v>NEUTRAL</v>
      </c>
      <c r="L416" s="6" t="str">
        <f>OBV!H416</f>
        <v>CONFIRMED BEARISH</v>
      </c>
      <c r="M416" s="8">
        <f t="shared" si="60"/>
        <v>25</v>
      </c>
      <c r="N416" s="8">
        <f t="shared" si="61"/>
        <v>0</v>
      </c>
      <c r="O416" s="8">
        <f t="shared" si="62"/>
        <v>0</v>
      </c>
      <c r="P416" s="8">
        <f t="shared" si="63"/>
        <v>16.5</v>
      </c>
      <c r="Q416" s="9">
        <f t="shared" si="64"/>
        <v>11.225</v>
      </c>
      <c r="R416" s="9">
        <f t="shared" si="65"/>
        <v>9.125</v>
      </c>
      <c r="S416" s="9">
        <f t="shared" si="66"/>
        <v>11.175000000000001</v>
      </c>
      <c r="T416" s="9">
        <f t="shared" si="67"/>
        <v>10.375</v>
      </c>
      <c r="U416" s="8">
        <f t="shared" si="68"/>
        <v>10.508333333333335</v>
      </c>
      <c r="V416" s="8">
        <f t="shared" si="69"/>
        <v>10.475000000000001</v>
      </c>
    </row>
    <row r="417" spans="1:22" ht="13.5" x14ac:dyDescent="0.25">
      <c r="A417" s="3">
        <f>RSI!A417</f>
        <v>42612</v>
      </c>
      <c r="B417" s="2">
        <f>RSI!B417</f>
        <v>105.6405</v>
      </c>
      <c r="C417" s="2">
        <f>RSI!I417</f>
        <v>25.348470682275604</v>
      </c>
      <c r="D417" s="2">
        <f>MACD!E417</f>
        <v>0.24840668635236796</v>
      </c>
      <c r="E417" s="2">
        <f>MACD!F417</f>
        <v>1.1957824358654709E-2</v>
      </c>
      <c r="F417" s="2">
        <f>'Moving Avg'!D417</f>
        <v>107.1756</v>
      </c>
      <c r="G417" s="2">
        <f>'Moving Avg'!F417</f>
        <v>108.65137500000003</v>
      </c>
      <c r="H417" s="2">
        <f>'Moving Avg'!G417</f>
        <v>111.00404599999996</v>
      </c>
      <c r="I417" s="2">
        <f>'Moving Avg'!H417</f>
        <v>116.72490449999995</v>
      </c>
      <c r="J417" s="6" t="str">
        <f>OBV!F417</f>
        <v>BEARISH</v>
      </c>
      <c r="K417" s="6" t="str">
        <f>OBV!G417</f>
        <v>NEUTRAL</v>
      </c>
      <c r="L417" s="6" t="str">
        <f>OBV!H417</f>
        <v>CONFIRMED BEARISH</v>
      </c>
      <c r="M417" s="8">
        <f t="shared" si="60"/>
        <v>50</v>
      </c>
      <c r="N417" s="8">
        <f t="shared" si="61"/>
        <v>0</v>
      </c>
      <c r="O417" s="8">
        <f t="shared" si="62"/>
        <v>0</v>
      </c>
      <c r="P417" s="8">
        <f t="shared" si="63"/>
        <v>16.5</v>
      </c>
      <c r="Q417" s="9">
        <f t="shared" si="64"/>
        <v>19.975000000000001</v>
      </c>
      <c r="R417" s="9">
        <f t="shared" si="65"/>
        <v>14.125</v>
      </c>
      <c r="S417" s="9">
        <f t="shared" si="66"/>
        <v>14.925000000000001</v>
      </c>
      <c r="T417" s="9">
        <f t="shared" si="67"/>
        <v>16.625</v>
      </c>
      <c r="U417" s="8">
        <f t="shared" si="68"/>
        <v>16.341666666666669</v>
      </c>
      <c r="V417" s="8">
        <f t="shared" si="69"/>
        <v>16.412500000000001</v>
      </c>
    </row>
    <row r="418" spans="1:22" ht="13.5" x14ac:dyDescent="0.25">
      <c r="A418" s="3">
        <f>RSI!A418</f>
        <v>42613</v>
      </c>
      <c r="B418" s="2">
        <f>RSI!B418</f>
        <v>105.6328</v>
      </c>
      <c r="C418" s="2">
        <f>RSI!I418</f>
        <v>25.321302680423457</v>
      </c>
      <c r="D418" s="2">
        <f>MACD!E418</f>
        <v>0.43577932841127165</v>
      </c>
      <c r="E418" s="2">
        <f>MACD!F418</f>
        <v>9.6722125169178108E-2</v>
      </c>
      <c r="F418" s="2">
        <f>'Moving Avg'!D418</f>
        <v>106.52376</v>
      </c>
      <c r="G418" s="2">
        <f>'Moving Avg'!F418</f>
        <v>108.45072000000002</v>
      </c>
      <c r="H418" s="2">
        <f>'Moving Avg'!G418</f>
        <v>110.77133599999998</v>
      </c>
      <c r="I418" s="2">
        <f>'Moving Avg'!H418</f>
        <v>116.67108049999997</v>
      </c>
      <c r="J418" s="6" t="str">
        <f>OBV!F418</f>
        <v>BEARISH</v>
      </c>
      <c r="K418" s="6" t="str">
        <f>OBV!G418</f>
        <v>NEUTRAL</v>
      </c>
      <c r="L418" s="6" t="str">
        <f>OBV!H418</f>
        <v>CONFIRMED BEARISH</v>
      </c>
      <c r="M418" s="8">
        <f t="shared" si="60"/>
        <v>50</v>
      </c>
      <c r="N418" s="8">
        <f t="shared" si="61"/>
        <v>0</v>
      </c>
      <c r="O418" s="8">
        <f t="shared" si="62"/>
        <v>0</v>
      </c>
      <c r="P418" s="8">
        <f t="shared" si="63"/>
        <v>16.5</v>
      </c>
      <c r="Q418" s="9">
        <f t="shared" si="64"/>
        <v>19.975000000000001</v>
      </c>
      <c r="R418" s="9">
        <f t="shared" si="65"/>
        <v>14.125</v>
      </c>
      <c r="S418" s="9">
        <f t="shared" si="66"/>
        <v>14.925000000000001</v>
      </c>
      <c r="T418" s="9">
        <f t="shared" si="67"/>
        <v>16.625</v>
      </c>
      <c r="U418" s="8">
        <f t="shared" si="68"/>
        <v>16.341666666666669</v>
      </c>
      <c r="V418" s="8">
        <f t="shared" si="69"/>
        <v>16.412500000000001</v>
      </c>
    </row>
    <row r="419" spans="1:22" ht="13.5" x14ac:dyDescent="0.25">
      <c r="A419" s="3">
        <f>RSI!A419</f>
        <v>42614</v>
      </c>
      <c r="B419" s="2">
        <f>RSI!B419</f>
        <v>105.6328</v>
      </c>
      <c r="C419" s="2">
        <f>RSI!I419</f>
        <v>25.321302680423457</v>
      </c>
      <c r="D419" s="2">
        <f>MACD!E419</f>
        <v>0.61475699009945117</v>
      </c>
      <c r="E419" s="2">
        <f>MACD!F419</f>
        <v>0.20032909815523275</v>
      </c>
      <c r="F419" s="2">
        <f>'Moving Avg'!D419</f>
        <v>106.32881999999999</v>
      </c>
      <c r="G419" s="2">
        <f>'Moving Avg'!F419</f>
        <v>108.25006500000002</v>
      </c>
      <c r="H419" s="2">
        <f>'Moving Avg'!G419</f>
        <v>110.54014999999998</v>
      </c>
      <c r="I419" s="2">
        <f>'Moving Avg'!H419</f>
        <v>116.61729249999996</v>
      </c>
      <c r="J419" s="6" t="str">
        <f>OBV!F419</f>
        <v>BEARISH</v>
      </c>
      <c r="K419" s="6" t="str">
        <f>OBV!G419</f>
        <v>NEUTRAL</v>
      </c>
      <c r="L419" s="6" t="str">
        <f>OBV!H419</f>
        <v>CONFIRMED BEARISH</v>
      </c>
      <c r="M419" s="8">
        <f t="shared" si="60"/>
        <v>50</v>
      </c>
      <c r="N419" s="8">
        <f t="shared" si="61"/>
        <v>0</v>
      </c>
      <c r="O419" s="8">
        <f t="shared" si="62"/>
        <v>0</v>
      </c>
      <c r="P419" s="8">
        <f t="shared" si="63"/>
        <v>16.5</v>
      </c>
      <c r="Q419" s="9">
        <f t="shared" si="64"/>
        <v>19.975000000000001</v>
      </c>
      <c r="R419" s="9">
        <f t="shared" si="65"/>
        <v>14.125</v>
      </c>
      <c r="S419" s="9">
        <f t="shared" si="66"/>
        <v>14.925000000000001</v>
      </c>
      <c r="T419" s="9">
        <f t="shared" si="67"/>
        <v>16.625</v>
      </c>
      <c r="U419" s="8">
        <f t="shared" si="68"/>
        <v>16.341666666666669</v>
      </c>
      <c r="V419" s="8">
        <f t="shared" si="69"/>
        <v>16.412500000000001</v>
      </c>
    </row>
    <row r="420" spans="1:22" ht="13.5" x14ac:dyDescent="0.25">
      <c r="A420" s="3">
        <f>RSI!A420</f>
        <v>42615</v>
      </c>
      <c r="B420" s="2">
        <f>RSI!B420</f>
        <v>105.6328</v>
      </c>
      <c r="C420" s="2">
        <f>RSI!I420</f>
        <v>25.321302680423457</v>
      </c>
      <c r="D420" s="2">
        <f>MACD!E420</f>
        <v>0.78511775649218407</v>
      </c>
      <c r="E420" s="2">
        <f>MACD!F420</f>
        <v>0.31728682982262302</v>
      </c>
      <c r="F420" s="2">
        <f>'Moving Avg'!D420</f>
        <v>106.13388</v>
      </c>
      <c r="G420" s="2">
        <f>'Moving Avg'!F420</f>
        <v>108.04941000000001</v>
      </c>
      <c r="H420" s="2">
        <f>'Moving Avg'!G420</f>
        <v>110.31048599999998</v>
      </c>
      <c r="I420" s="2">
        <f>'Moving Avg'!H420</f>
        <v>116.56350449999998</v>
      </c>
      <c r="J420" s="6" t="str">
        <f>OBV!F420</f>
        <v>BEARISH</v>
      </c>
      <c r="K420" s="6" t="str">
        <f>OBV!G420</f>
        <v>NEUTRAL</v>
      </c>
      <c r="L420" s="6" t="str">
        <f>OBV!H420</f>
        <v>CONFIRMED BEARISH</v>
      </c>
      <c r="M420" s="8">
        <f t="shared" si="60"/>
        <v>50</v>
      </c>
      <c r="N420" s="8">
        <f t="shared" si="61"/>
        <v>0</v>
      </c>
      <c r="O420" s="8">
        <f t="shared" si="62"/>
        <v>0</v>
      </c>
      <c r="P420" s="8">
        <f t="shared" si="63"/>
        <v>16.5</v>
      </c>
      <c r="Q420" s="9">
        <f t="shared" si="64"/>
        <v>19.975000000000001</v>
      </c>
      <c r="R420" s="9">
        <f t="shared" si="65"/>
        <v>14.125</v>
      </c>
      <c r="S420" s="9">
        <f t="shared" si="66"/>
        <v>14.925000000000001</v>
      </c>
      <c r="T420" s="9">
        <f t="shared" si="67"/>
        <v>16.625</v>
      </c>
      <c r="U420" s="8">
        <f t="shared" si="68"/>
        <v>16.341666666666669</v>
      </c>
      <c r="V420" s="8">
        <f t="shared" si="69"/>
        <v>16.412500000000001</v>
      </c>
    </row>
    <row r="421" spans="1:22" ht="13.5" x14ac:dyDescent="0.25">
      <c r="A421" s="3">
        <f>RSI!A421</f>
        <v>42618</v>
      </c>
      <c r="B421" s="2">
        <f>RSI!B421</f>
        <v>105.80800000000001</v>
      </c>
      <c r="C421" s="2">
        <f>RSI!I421</f>
        <v>27.528645265891257</v>
      </c>
      <c r="D421" s="2">
        <f>MACD!E421</f>
        <v>0.93380818307917934</v>
      </c>
      <c r="E421" s="2">
        <f>MACD!F421</f>
        <v>0.44059110047393429</v>
      </c>
      <c r="F421" s="2">
        <f>'Moving Avg'!D421</f>
        <v>105.66938</v>
      </c>
      <c r="G421" s="2">
        <f>'Moving Avg'!F421</f>
        <v>107.85751500000003</v>
      </c>
      <c r="H421" s="2">
        <f>'Moving Avg'!G421</f>
        <v>110.08432599999998</v>
      </c>
      <c r="I421" s="2">
        <f>'Moving Avg'!H421</f>
        <v>116.5105925</v>
      </c>
      <c r="J421" s="6" t="str">
        <f>OBV!F421</f>
        <v>BEARISH</v>
      </c>
      <c r="K421" s="6" t="str">
        <f>OBV!G421</f>
        <v>NEUTRAL</v>
      </c>
      <c r="L421" s="6" t="str">
        <f>OBV!H421</f>
        <v>CONFIRMED BEARISH</v>
      </c>
      <c r="M421" s="8">
        <f t="shared" si="60"/>
        <v>50</v>
      </c>
      <c r="N421" s="8">
        <f t="shared" si="61"/>
        <v>0</v>
      </c>
      <c r="O421" s="8">
        <f t="shared" si="62"/>
        <v>0</v>
      </c>
      <c r="P421" s="8">
        <f t="shared" si="63"/>
        <v>16.5</v>
      </c>
      <c r="Q421" s="9">
        <f t="shared" si="64"/>
        <v>19.975000000000001</v>
      </c>
      <c r="R421" s="9">
        <f t="shared" si="65"/>
        <v>14.125</v>
      </c>
      <c r="S421" s="9">
        <f t="shared" si="66"/>
        <v>14.925000000000001</v>
      </c>
      <c r="T421" s="9">
        <f t="shared" si="67"/>
        <v>16.625</v>
      </c>
      <c r="U421" s="8">
        <f t="shared" si="68"/>
        <v>16.341666666666669</v>
      </c>
      <c r="V421" s="8">
        <f t="shared" si="69"/>
        <v>16.412500000000001</v>
      </c>
    </row>
    <row r="422" spans="1:22" ht="13.5" x14ac:dyDescent="0.25">
      <c r="A422" s="3">
        <f>RSI!A422</f>
        <v>42619</v>
      </c>
      <c r="B422" s="2">
        <f>RSI!B422</f>
        <v>104.9323</v>
      </c>
      <c r="C422" s="2">
        <f>RSI!I422</f>
        <v>23.749951727581092</v>
      </c>
      <c r="D422" s="2">
        <f>MACD!E422</f>
        <v>1.1396738086606888</v>
      </c>
      <c r="E422" s="2">
        <f>MACD!F422</f>
        <v>0.58040764211128526</v>
      </c>
      <c r="F422" s="2">
        <f>'Moving Avg'!D422</f>
        <v>105.52773999999999</v>
      </c>
      <c r="G422" s="2">
        <f>'Moving Avg'!F422</f>
        <v>107.62183500000003</v>
      </c>
      <c r="H422" s="2">
        <f>'Moving Avg'!G422</f>
        <v>109.86806599999998</v>
      </c>
      <c r="I422" s="2">
        <f>'Moving Avg'!H422</f>
        <v>116.45330200000001</v>
      </c>
      <c r="J422" s="6" t="str">
        <f>OBV!F422</f>
        <v>BEARISH</v>
      </c>
      <c r="K422" s="6" t="str">
        <f>OBV!G422</f>
        <v>NEUTRAL</v>
      </c>
      <c r="L422" s="6" t="str">
        <f>OBV!H422</f>
        <v>CONFIRMED BEARISH</v>
      </c>
      <c r="M422" s="8">
        <f t="shared" si="60"/>
        <v>50</v>
      </c>
      <c r="N422" s="8">
        <f t="shared" si="61"/>
        <v>0</v>
      </c>
      <c r="O422" s="8">
        <f t="shared" si="62"/>
        <v>0</v>
      </c>
      <c r="P422" s="8">
        <f t="shared" si="63"/>
        <v>16.5</v>
      </c>
      <c r="Q422" s="9">
        <f t="shared" si="64"/>
        <v>19.975000000000001</v>
      </c>
      <c r="R422" s="9">
        <f t="shared" si="65"/>
        <v>14.125</v>
      </c>
      <c r="S422" s="9">
        <f t="shared" si="66"/>
        <v>14.925000000000001</v>
      </c>
      <c r="T422" s="9">
        <f t="shared" si="67"/>
        <v>16.625</v>
      </c>
      <c r="U422" s="8">
        <f t="shared" si="68"/>
        <v>16.341666666666669</v>
      </c>
      <c r="V422" s="8">
        <f t="shared" si="69"/>
        <v>16.412500000000001</v>
      </c>
    </row>
    <row r="423" spans="1:22" ht="13.5" x14ac:dyDescent="0.25">
      <c r="A423" s="3">
        <f>RSI!A423</f>
        <v>42620</v>
      </c>
      <c r="B423" s="2">
        <f>RSI!B423</f>
        <v>104.9323</v>
      </c>
      <c r="C423" s="2">
        <f>RSI!I423</f>
        <v>23.749951727581092</v>
      </c>
      <c r="D423" s="2">
        <f>MACD!E423</f>
        <v>1.3331015915674413</v>
      </c>
      <c r="E423" s="2">
        <f>MACD!F423</f>
        <v>0.73094643200251652</v>
      </c>
      <c r="F423" s="2">
        <f>'Moving Avg'!D423</f>
        <v>105.38764</v>
      </c>
      <c r="G423" s="2">
        <f>'Moving Avg'!F423</f>
        <v>107.42385000000004</v>
      </c>
      <c r="H423" s="2">
        <f>'Moving Avg'!G423</f>
        <v>109.68226399999999</v>
      </c>
      <c r="I423" s="2">
        <f>'Moving Avg'!H423</f>
        <v>116.40277</v>
      </c>
      <c r="J423" s="6" t="str">
        <f>OBV!F423</f>
        <v>BEARISH</v>
      </c>
      <c r="K423" s="6" t="str">
        <f>OBV!G423</f>
        <v>NEUTRAL</v>
      </c>
      <c r="L423" s="6" t="str">
        <f>OBV!H423</f>
        <v>CONFIRMED BEARISH</v>
      </c>
      <c r="M423" s="8">
        <f t="shared" si="60"/>
        <v>50</v>
      </c>
      <c r="N423" s="8">
        <f t="shared" si="61"/>
        <v>0</v>
      </c>
      <c r="O423" s="8">
        <f t="shared" si="62"/>
        <v>0</v>
      </c>
      <c r="P423" s="8">
        <f t="shared" si="63"/>
        <v>16.5</v>
      </c>
      <c r="Q423" s="9">
        <f t="shared" si="64"/>
        <v>19.975000000000001</v>
      </c>
      <c r="R423" s="9">
        <f t="shared" si="65"/>
        <v>14.125</v>
      </c>
      <c r="S423" s="9">
        <f t="shared" si="66"/>
        <v>14.925000000000001</v>
      </c>
      <c r="T423" s="9">
        <f t="shared" si="67"/>
        <v>16.625</v>
      </c>
      <c r="U423" s="8">
        <f t="shared" si="68"/>
        <v>16.341666666666669</v>
      </c>
      <c r="V423" s="8">
        <f t="shared" si="69"/>
        <v>16.412500000000001</v>
      </c>
    </row>
    <row r="424" spans="1:22" ht="13.5" x14ac:dyDescent="0.25">
      <c r="A424" s="3">
        <f>RSI!A424</f>
        <v>42621</v>
      </c>
      <c r="B424" s="2">
        <f>RSI!B424</f>
        <v>104.7038</v>
      </c>
      <c r="C424" s="2">
        <f>RSI!I424</f>
        <v>22.802746236479166</v>
      </c>
      <c r="D424" s="2">
        <f>MACD!E424</f>
        <v>1.1800447081859176</v>
      </c>
      <c r="E424" s="2">
        <f>MACD!F424</f>
        <v>0.82076608723919675</v>
      </c>
      <c r="F424" s="2">
        <f>'Moving Avg'!D424</f>
        <v>105.20183999999999</v>
      </c>
      <c r="G424" s="2">
        <f>'Moving Avg'!F424</f>
        <v>107.21444000000001</v>
      </c>
      <c r="H424" s="2">
        <f>'Moving Avg'!G424</f>
        <v>109.49189200000001</v>
      </c>
      <c r="I424" s="2">
        <f>'Moving Avg'!H424</f>
        <v>116.34462450000001</v>
      </c>
      <c r="J424" s="6" t="str">
        <f>OBV!F424</f>
        <v>BEARISH</v>
      </c>
      <c r="K424" s="6" t="str">
        <f>OBV!G424</f>
        <v>NEUTRAL</v>
      </c>
      <c r="L424" s="6" t="str">
        <f>OBV!H424</f>
        <v>CONFIRMED BEARISH</v>
      </c>
      <c r="M424" s="8">
        <f t="shared" si="60"/>
        <v>50</v>
      </c>
      <c r="N424" s="8">
        <f t="shared" si="61"/>
        <v>0</v>
      </c>
      <c r="O424" s="8">
        <f t="shared" si="62"/>
        <v>0</v>
      </c>
      <c r="P424" s="8">
        <f t="shared" si="63"/>
        <v>16.5</v>
      </c>
      <c r="Q424" s="9">
        <f t="shared" si="64"/>
        <v>19.975000000000001</v>
      </c>
      <c r="R424" s="9">
        <f t="shared" si="65"/>
        <v>14.125</v>
      </c>
      <c r="S424" s="9">
        <f t="shared" si="66"/>
        <v>14.925000000000001</v>
      </c>
      <c r="T424" s="9">
        <f t="shared" si="67"/>
        <v>16.625</v>
      </c>
      <c r="U424" s="8">
        <f t="shared" si="68"/>
        <v>16.341666666666669</v>
      </c>
      <c r="V424" s="8">
        <f t="shared" si="69"/>
        <v>16.412500000000001</v>
      </c>
    </row>
    <row r="425" spans="1:22" ht="13.5" x14ac:dyDescent="0.25">
      <c r="A425" s="3">
        <f>RSI!A425</f>
        <v>42622</v>
      </c>
      <c r="B425" s="2">
        <f>RSI!B425</f>
        <v>103.75960000000001</v>
      </c>
      <c r="C425" s="2">
        <f>RSI!I425</f>
        <v>19.365755273603526</v>
      </c>
      <c r="D425" s="2">
        <f>MACD!E425</f>
        <v>1.1383158712552728</v>
      </c>
      <c r="E425" s="2">
        <f>MACD!F425</f>
        <v>0.884276044042412</v>
      </c>
      <c r="F425" s="2">
        <f>'Moving Avg'!D425</f>
        <v>104.82719999999999</v>
      </c>
      <c r="G425" s="2">
        <f>'Moving Avg'!F425</f>
        <v>106.95782000000001</v>
      </c>
      <c r="H425" s="2">
        <f>'Moving Avg'!G425</f>
        <v>109.282636</v>
      </c>
      <c r="I425" s="2">
        <f>'Moving Avg'!H425</f>
        <v>116.28175800000001</v>
      </c>
      <c r="J425" s="6" t="str">
        <f>OBV!F425</f>
        <v>BEARISH</v>
      </c>
      <c r="K425" s="6" t="str">
        <f>OBV!G425</f>
        <v>NEUTRAL</v>
      </c>
      <c r="L425" s="6" t="str">
        <f>OBV!H425</f>
        <v>CONFIRMED BEARISH</v>
      </c>
      <c r="M425" s="8">
        <f t="shared" si="60"/>
        <v>50</v>
      </c>
      <c r="N425" s="8">
        <f t="shared" si="61"/>
        <v>0</v>
      </c>
      <c r="O425" s="8">
        <f t="shared" si="62"/>
        <v>0</v>
      </c>
      <c r="P425" s="8">
        <f t="shared" si="63"/>
        <v>16.5</v>
      </c>
      <c r="Q425" s="9">
        <f t="shared" si="64"/>
        <v>19.975000000000001</v>
      </c>
      <c r="R425" s="9">
        <f t="shared" si="65"/>
        <v>14.125</v>
      </c>
      <c r="S425" s="9">
        <f t="shared" si="66"/>
        <v>14.925000000000001</v>
      </c>
      <c r="T425" s="9">
        <f t="shared" si="67"/>
        <v>16.625</v>
      </c>
      <c r="U425" s="8">
        <f t="shared" si="68"/>
        <v>16.341666666666669</v>
      </c>
      <c r="V425" s="8">
        <f t="shared" si="69"/>
        <v>16.412500000000001</v>
      </c>
    </row>
    <row r="426" spans="1:22" ht="13.5" x14ac:dyDescent="0.25">
      <c r="A426" s="3">
        <f>RSI!A426</f>
        <v>42627</v>
      </c>
      <c r="B426" s="2">
        <f>RSI!B426</f>
        <v>103.75960000000001</v>
      </c>
      <c r="C426" s="2">
        <f>RSI!I426</f>
        <v>19.36575527360354</v>
      </c>
      <c r="D426" s="2">
        <f>MACD!E426</f>
        <v>1.3594124705687989</v>
      </c>
      <c r="E426" s="2">
        <f>MACD!F426</f>
        <v>0.97930332934768938</v>
      </c>
      <c r="F426" s="2">
        <f>'Moving Avg'!D426</f>
        <v>104.41752</v>
      </c>
      <c r="G426" s="2">
        <f>'Moving Avg'!F426</f>
        <v>106.70120000000001</v>
      </c>
      <c r="H426" s="2">
        <f>'Moving Avg'!G426</f>
        <v>109.08099600000001</v>
      </c>
      <c r="I426" s="2">
        <f>'Moving Avg'!H426</f>
        <v>116.21889150000003</v>
      </c>
      <c r="J426" s="6" t="str">
        <f>OBV!F426</f>
        <v>BEARISH</v>
      </c>
      <c r="K426" s="6" t="str">
        <f>OBV!G426</f>
        <v>NEUTRAL</v>
      </c>
      <c r="L426" s="6" t="str">
        <f>OBV!H426</f>
        <v>CONFIRMED BEARISH</v>
      </c>
      <c r="M426" s="8">
        <f t="shared" si="60"/>
        <v>50</v>
      </c>
      <c r="N426" s="8">
        <f t="shared" si="61"/>
        <v>0</v>
      </c>
      <c r="O426" s="8">
        <f t="shared" si="62"/>
        <v>0</v>
      </c>
      <c r="P426" s="8">
        <f t="shared" si="63"/>
        <v>16.5</v>
      </c>
      <c r="Q426" s="9">
        <f t="shared" si="64"/>
        <v>19.975000000000001</v>
      </c>
      <c r="R426" s="9">
        <f t="shared" si="65"/>
        <v>14.125</v>
      </c>
      <c r="S426" s="9">
        <f t="shared" si="66"/>
        <v>14.925000000000001</v>
      </c>
      <c r="T426" s="9">
        <f t="shared" si="67"/>
        <v>16.625</v>
      </c>
      <c r="U426" s="8">
        <f t="shared" si="68"/>
        <v>16.341666666666669</v>
      </c>
      <c r="V426" s="8">
        <f t="shared" si="69"/>
        <v>16.412500000000001</v>
      </c>
    </row>
    <row r="427" spans="1:22" ht="13.5" x14ac:dyDescent="0.25">
      <c r="A427" s="3">
        <f>RSI!A427</f>
        <v>42628</v>
      </c>
      <c r="B427" s="2">
        <f>RSI!B427</f>
        <v>103.75960000000001</v>
      </c>
      <c r="C427" s="2">
        <f>RSI!I427</f>
        <v>19.36575527360354</v>
      </c>
      <c r="D427" s="2">
        <f>MACD!E427</f>
        <v>1.1838783250672122</v>
      </c>
      <c r="E427" s="2">
        <f>MACD!F427</f>
        <v>1.020218328491594</v>
      </c>
      <c r="F427" s="2">
        <f>'Moving Avg'!D427</f>
        <v>104.18298</v>
      </c>
      <c r="G427" s="2">
        <f>'Moving Avg'!F427</f>
        <v>106.44458000000002</v>
      </c>
      <c r="H427" s="2">
        <f>'Moving Avg'!G427</f>
        <v>108.879356</v>
      </c>
      <c r="I427" s="2">
        <f>'Moving Avg'!H427</f>
        <v>116.17328100000005</v>
      </c>
      <c r="J427" s="6" t="str">
        <f>OBV!F427</f>
        <v>BEARISH</v>
      </c>
      <c r="K427" s="6" t="str">
        <f>OBV!G427</f>
        <v>NEUTRAL</v>
      </c>
      <c r="L427" s="6" t="str">
        <f>OBV!H427</f>
        <v>CONFIRMED BEARISH</v>
      </c>
      <c r="M427" s="8">
        <f t="shared" si="60"/>
        <v>50</v>
      </c>
      <c r="N427" s="8">
        <f t="shared" si="61"/>
        <v>0</v>
      </c>
      <c r="O427" s="8">
        <f t="shared" si="62"/>
        <v>0</v>
      </c>
      <c r="P427" s="8">
        <f t="shared" si="63"/>
        <v>16.5</v>
      </c>
      <c r="Q427" s="9">
        <f t="shared" si="64"/>
        <v>19.975000000000001</v>
      </c>
      <c r="R427" s="9">
        <f t="shared" si="65"/>
        <v>14.125</v>
      </c>
      <c r="S427" s="9">
        <f t="shared" si="66"/>
        <v>14.925000000000001</v>
      </c>
      <c r="T427" s="9">
        <f t="shared" si="67"/>
        <v>16.625</v>
      </c>
      <c r="U427" s="8">
        <f t="shared" si="68"/>
        <v>16.341666666666669</v>
      </c>
      <c r="V427" s="8">
        <f t="shared" si="69"/>
        <v>16.412500000000001</v>
      </c>
    </row>
    <row r="428" spans="1:22" ht="13.5" x14ac:dyDescent="0.25">
      <c r="A428" s="3">
        <f>RSI!A428</f>
        <v>42629</v>
      </c>
      <c r="B428" s="2">
        <f>RSI!B428</f>
        <v>103.75960000000001</v>
      </c>
      <c r="C428" s="2">
        <f>RSI!I428</f>
        <v>19.36575527360354</v>
      </c>
      <c r="D428" s="2">
        <f>MACD!E428</f>
        <v>1.0531102244598003</v>
      </c>
      <c r="E428" s="2">
        <f>MACD!F428</f>
        <v>1.0267967076852353</v>
      </c>
      <c r="F428" s="2">
        <f>'Moving Avg'!D428</f>
        <v>103.94844000000001</v>
      </c>
      <c r="G428" s="2">
        <f>'Moving Avg'!F428</f>
        <v>106.18796000000002</v>
      </c>
      <c r="H428" s="2">
        <f>'Moving Avg'!G428</f>
        <v>108.67771600000002</v>
      </c>
      <c r="I428" s="2">
        <f>'Moving Avg'!H428</f>
        <v>116.12767050000006</v>
      </c>
      <c r="J428" s="6" t="str">
        <f>OBV!F428</f>
        <v>BEARISH</v>
      </c>
      <c r="K428" s="6" t="str">
        <f>OBV!G428</f>
        <v>NEUTRAL</v>
      </c>
      <c r="L428" s="6" t="str">
        <f>OBV!H428</f>
        <v>CONFIRMED BEARISH</v>
      </c>
      <c r="M428" s="8">
        <f t="shared" si="60"/>
        <v>50</v>
      </c>
      <c r="N428" s="8">
        <f t="shared" si="61"/>
        <v>0</v>
      </c>
      <c r="O428" s="8">
        <f t="shared" si="62"/>
        <v>0</v>
      </c>
      <c r="P428" s="8">
        <f t="shared" si="63"/>
        <v>16.5</v>
      </c>
      <c r="Q428" s="9">
        <f t="shared" si="64"/>
        <v>19.975000000000001</v>
      </c>
      <c r="R428" s="9">
        <f t="shared" si="65"/>
        <v>14.125</v>
      </c>
      <c r="S428" s="9">
        <f t="shared" si="66"/>
        <v>14.925000000000001</v>
      </c>
      <c r="T428" s="9">
        <f t="shared" si="67"/>
        <v>16.625</v>
      </c>
      <c r="U428" s="8">
        <f t="shared" si="68"/>
        <v>16.341666666666669</v>
      </c>
      <c r="V428" s="8">
        <f t="shared" si="69"/>
        <v>16.412500000000001</v>
      </c>
    </row>
    <row r="429" spans="1:22" ht="13.5" x14ac:dyDescent="0.25">
      <c r="A429" s="3">
        <f>RSI!A429</f>
        <v>42632</v>
      </c>
      <c r="B429" s="2">
        <f>RSI!B429</f>
        <v>103.75960000000001</v>
      </c>
      <c r="C429" s="2">
        <f>RSI!I429</f>
        <v>19.36575527360354</v>
      </c>
      <c r="D429" s="2">
        <f>MACD!E429</f>
        <v>0.96000233681057523</v>
      </c>
      <c r="E429" s="2">
        <f>MACD!F429</f>
        <v>1.0134378335103034</v>
      </c>
      <c r="F429" s="2">
        <f>'Moving Avg'!D429</f>
        <v>103.75960000000001</v>
      </c>
      <c r="G429" s="2">
        <f>'Moving Avg'!F429</f>
        <v>105.93134000000001</v>
      </c>
      <c r="H429" s="2">
        <f>'Moving Avg'!G429</f>
        <v>108.49892000000004</v>
      </c>
      <c r="I429" s="2">
        <f>'Moving Avg'!H429</f>
        <v>116.08206000000006</v>
      </c>
      <c r="J429" s="6" t="str">
        <f>OBV!F429</f>
        <v>BEARISH</v>
      </c>
      <c r="K429" s="6" t="str">
        <f>OBV!G429</f>
        <v>NEUTRAL</v>
      </c>
      <c r="L429" s="6" t="str">
        <f>OBV!H429</f>
        <v>CONFIRMED BEARISH</v>
      </c>
      <c r="M429" s="8">
        <f t="shared" si="60"/>
        <v>50</v>
      </c>
      <c r="N429" s="8">
        <f t="shared" si="61"/>
        <v>100</v>
      </c>
      <c r="O429" s="8">
        <f t="shared" si="62"/>
        <v>0</v>
      </c>
      <c r="P429" s="8">
        <f t="shared" si="63"/>
        <v>16.5</v>
      </c>
      <c r="Q429" s="9">
        <f t="shared" si="64"/>
        <v>54.975000000000001</v>
      </c>
      <c r="R429" s="9">
        <f t="shared" si="65"/>
        <v>34.125</v>
      </c>
      <c r="S429" s="9">
        <f t="shared" si="66"/>
        <v>29.925000000000001</v>
      </c>
      <c r="T429" s="9">
        <f t="shared" si="67"/>
        <v>41.625</v>
      </c>
      <c r="U429" s="8">
        <f t="shared" si="68"/>
        <v>39.674999999999997</v>
      </c>
      <c r="V429" s="8">
        <f t="shared" si="69"/>
        <v>40.162499999999994</v>
      </c>
    </row>
    <row r="430" spans="1:22" ht="13.5" x14ac:dyDescent="0.25">
      <c r="A430" s="3">
        <f>RSI!A430</f>
        <v>42633</v>
      </c>
      <c r="B430" s="2">
        <f>RSI!B430</f>
        <v>102.8001</v>
      </c>
      <c r="C430" s="2">
        <f>RSI!I430</f>
        <v>15.849295865664104</v>
      </c>
      <c r="D430" s="2">
        <f>MACD!E430</f>
        <v>0.96853544663740365</v>
      </c>
      <c r="E430" s="2">
        <f>MACD!F430</f>
        <v>1.0044573561357235</v>
      </c>
      <c r="F430" s="2">
        <f>'Moving Avg'!D430</f>
        <v>103.56770000000002</v>
      </c>
      <c r="G430" s="2">
        <f>'Moving Avg'!F430</f>
        <v>105.626745</v>
      </c>
      <c r="H430" s="2">
        <f>'Moving Avg'!G430</f>
        <v>108.30093400000004</v>
      </c>
      <c r="I430" s="2">
        <f>'Moving Avg'!H430</f>
        <v>116.03165200000007</v>
      </c>
      <c r="J430" s="6" t="str">
        <f>OBV!F430</f>
        <v>BEARISH</v>
      </c>
      <c r="K430" s="6" t="str">
        <f>OBV!G430</f>
        <v>NEUTRAL</v>
      </c>
      <c r="L430" s="6" t="str">
        <f>OBV!H430</f>
        <v>CONFIRMED BEARISH</v>
      </c>
      <c r="M430" s="8">
        <f t="shared" si="60"/>
        <v>50</v>
      </c>
      <c r="N430" s="8">
        <f t="shared" si="61"/>
        <v>100</v>
      </c>
      <c r="O430" s="8">
        <f t="shared" si="62"/>
        <v>0</v>
      </c>
      <c r="P430" s="8">
        <f t="shared" si="63"/>
        <v>16.5</v>
      </c>
      <c r="Q430" s="9">
        <f t="shared" si="64"/>
        <v>54.975000000000001</v>
      </c>
      <c r="R430" s="9">
        <f t="shared" si="65"/>
        <v>34.125</v>
      </c>
      <c r="S430" s="9">
        <f t="shared" si="66"/>
        <v>29.925000000000001</v>
      </c>
      <c r="T430" s="9">
        <f t="shared" si="67"/>
        <v>41.625</v>
      </c>
      <c r="U430" s="8">
        <f t="shared" si="68"/>
        <v>39.674999999999997</v>
      </c>
      <c r="V430" s="8">
        <f t="shared" si="69"/>
        <v>40.162499999999994</v>
      </c>
    </row>
    <row r="431" spans="1:22" ht="13.5" x14ac:dyDescent="0.25">
      <c r="A431" s="3">
        <f>RSI!A431</f>
        <v>42634</v>
      </c>
      <c r="B431" s="2">
        <f>RSI!B431</f>
        <v>102.8001</v>
      </c>
      <c r="C431" s="2">
        <f>RSI!I431</f>
        <v>15.849295865664104</v>
      </c>
      <c r="D431" s="2">
        <f>MACD!E431</f>
        <v>1.0234188181924964</v>
      </c>
      <c r="E431" s="2">
        <f>MACD!F431</f>
        <v>1.008249648547078</v>
      </c>
      <c r="F431" s="2">
        <f>'Moving Avg'!D431</f>
        <v>103.3758</v>
      </c>
      <c r="G431" s="2">
        <f>'Moving Avg'!F431</f>
        <v>105.32215000000001</v>
      </c>
      <c r="H431" s="2">
        <f>'Moving Avg'!G431</f>
        <v>108.14863600000002</v>
      </c>
      <c r="I431" s="2">
        <f>'Moving Avg'!H431</f>
        <v>115.98124400000006</v>
      </c>
      <c r="J431" s="6" t="str">
        <f>OBV!F431</f>
        <v>BEARISH</v>
      </c>
      <c r="K431" s="6" t="str">
        <f>OBV!G431</f>
        <v>NEUTRAL</v>
      </c>
      <c r="L431" s="6" t="str">
        <f>OBV!H431</f>
        <v>CONFIRMED BEARISH</v>
      </c>
      <c r="M431" s="8">
        <f t="shared" si="60"/>
        <v>50</v>
      </c>
      <c r="N431" s="8">
        <f t="shared" si="61"/>
        <v>0</v>
      </c>
      <c r="O431" s="8">
        <f t="shared" si="62"/>
        <v>0</v>
      </c>
      <c r="P431" s="8">
        <f t="shared" si="63"/>
        <v>16.5</v>
      </c>
      <c r="Q431" s="9">
        <f t="shared" si="64"/>
        <v>19.975000000000001</v>
      </c>
      <c r="R431" s="9">
        <f t="shared" si="65"/>
        <v>14.125</v>
      </c>
      <c r="S431" s="9">
        <f t="shared" si="66"/>
        <v>14.925000000000001</v>
      </c>
      <c r="T431" s="9">
        <f t="shared" si="67"/>
        <v>16.625</v>
      </c>
      <c r="U431" s="8">
        <f t="shared" si="68"/>
        <v>16.341666666666669</v>
      </c>
      <c r="V431" s="8">
        <f t="shared" si="69"/>
        <v>16.412500000000001</v>
      </c>
    </row>
    <row r="432" spans="1:22" ht="13.5" x14ac:dyDescent="0.25">
      <c r="A432" s="3">
        <f>RSI!A432</f>
        <v>42635</v>
      </c>
      <c r="B432" s="2">
        <f>RSI!B432</f>
        <v>102.0386</v>
      </c>
      <c r="C432" s="2">
        <f>RSI!I432</f>
        <v>13.579668170596548</v>
      </c>
      <c r="D432" s="2">
        <f>MACD!E432</f>
        <v>1.0107181113687886</v>
      </c>
      <c r="E432" s="2">
        <f>MACD!F432</f>
        <v>1.0087433411114202</v>
      </c>
      <c r="F432" s="2">
        <f>'Moving Avg'!D432</f>
        <v>103.0316</v>
      </c>
      <c r="G432" s="2">
        <f>'Moving Avg'!F432</f>
        <v>104.97948000000001</v>
      </c>
      <c r="H432" s="2">
        <f>'Moving Avg'!G432</f>
        <v>107.94303400000003</v>
      </c>
      <c r="I432" s="2">
        <f>'Moving Avg'!H432</f>
        <v>115.93242100000006</v>
      </c>
      <c r="J432" s="6" t="str">
        <f>OBV!F432</f>
        <v>BEARISH</v>
      </c>
      <c r="K432" s="6" t="str">
        <f>OBV!G432</f>
        <v>NEUTRAL</v>
      </c>
      <c r="L432" s="6" t="str">
        <f>OBV!H432</f>
        <v>CONFIRMED BEARISH</v>
      </c>
      <c r="M432" s="8">
        <f t="shared" si="60"/>
        <v>50</v>
      </c>
      <c r="N432" s="8">
        <f t="shared" si="61"/>
        <v>0</v>
      </c>
      <c r="O432" s="8">
        <f t="shared" si="62"/>
        <v>0</v>
      </c>
      <c r="P432" s="8">
        <f t="shared" si="63"/>
        <v>16.5</v>
      </c>
      <c r="Q432" s="9">
        <f t="shared" si="64"/>
        <v>19.975000000000001</v>
      </c>
      <c r="R432" s="9">
        <f t="shared" si="65"/>
        <v>14.125</v>
      </c>
      <c r="S432" s="9">
        <f t="shared" si="66"/>
        <v>14.925000000000001</v>
      </c>
      <c r="T432" s="9">
        <f t="shared" si="67"/>
        <v>16.625</v>
      </c>
      <c r="U432" s="8">
        <f t="shared" si="68"/>
        <v>16.341666666666669</v>
      </c>
      <c r="V432" s="8">
        <f t="shared" si="69"/>
        <v>16.412500000000001</v>
      </c>
    </row>
    <row r="433" spans="1:22" ht="13.5" x14ac:dyDescent="0.25">
      <c r="A433" s="3">
        <f>RSI!A433</f>
        <v>42636</v>
      </c>
      <c r="B433" s="2">
        <f>RSI!B433</f>
        <v>102.0386</v>
      </c>
      <c r="C433" s="2">
        <f>RSI!I433</f>
        <v>13.579668170596548</v>
      </c>
      <c r="D433" s="2">
        <f>MACD!E433</f>
        <v>1.0222258982007162</v>
      </c>
      <c r="E433" s="2">
        <f>MACD!F433</f>
        <v>1.0114398525292794</v>
      </c>
      <c r="F433" s="2">
        <f>'Moving Avg'!D433</f>
        <v>102.6874</v>
      </c>
      <c r="G433" s="2">
        <f>'Moving Avg'!F433</f>
        <v>104.63681000000001</v>
      </c>
      <c r="H433" s="2">
        <f>'Moving Avg'!G433</f>
        <v>107.73743200000003</v>
      </c>
      <c r="I433" s="2">
        <f>'Moving Avg'!H433</f>
        <v>115.89510200000007</v>
      </c>
      <c r="J433" s="6" t="str">
        <f>OBV!F433</f>
        <v>BEARISH</v>
      </c>
      <c r="K433" s="6" t="str">
        <f>OBV!G433</f>
        <v>NEUTRAL</v>
      </c>
      <c r="L433" s="6" t="str">
        <f>OBV!H433</f>
        <v>CONFIRMED BEARISH</v>
      </c>
      <c r="M433" s="8">
        <f t="shared" si="60"/>
        <v>50</v>
      </c>
      <c r="N433" s="8">
        <f t="shared" si="61"/>
        <v>0</v>
      </c>
      <c r="O433" s="8">
        <f t="shared" si="62"/>
        <v>0</v>
      </c>
      <c r="P433" s="8">
        <f t="shared" si="63"/>
        <v>16.5</v>
      </c>
      <c r="Q433" s="9">
        <f t="shared" si="64"/>
        <v>19.975000000000001</v>
      </c>
      <c r="R433" s="9">
        <f t="shared" si="65"/>
        <v>14.125</v>
      </c>
      <c r="S433" s="9">
        <f t="shared" si="66"/>
        <v>14.925000000000001</v>
      </c>
      <c r="T433" s="9">
        <f t="shared" si="67"/>
        <v>16.625</v>
      </c>
      <c r="U433" s="8">
        <f t="shared" si="68"/>
        <v>16.341666666666669</v>
      </c>
      <c r="V433" s="8">
        <f t="shared" si="69"/>
        <v>16.412500000000001</v>
      </c>
    </row>
    <row r="434" spans="1:22" ht="13.5" x14ac:dyDescent="0.25">
      <c r="A434" s="3">
        <f>RSI!A434</f>
        <v>42639</v>
      </c>
      <c r="B434" s="2">
        <f>RSI!B434</f>
        <v>102.00060000000001</v>
      </c>
      <c r="C434" s="2">
        <f>RSI!I434</f>
        <v>13.468050630835336</v>
      </c>
      <c r="D434" s="2">
        <f>MACD!E434</f>
        <v>1.0202302793573352</v>
      </c>
      <c r="E434" s="2">
        <f>MACD!F434</f>
        <v>1.0131979378948905</v>
      </c>
      <c r="F434" s="2">
        <f>'Moving Avg'!D434</f>
        <v>102.33560000000001</v>
      </c>
      <c r="G434" s="2">
        <f>'Moving Avg'!F434</f>
        <v>104.40646500000003</v>
      </c>
      <c r="H434" s="2">
        <f>'Moving Avg'!G434</f>
        <v>107.53868600000001</v>
      </c>
      <c r="I434" s="2">
        <f>'Moving Avg'!H434</f>
        <v>115.85759300000005</v>
      </c>
      <c r="J434" s="6" t="str">
        <f>OBV!F434</f>
        <v>BEARISH</v>
      </c>
      <c r="K434" s="6" t="str">
        <f>OBV!G434</f>
        <v>WEAK</v>
      </c>
      <c r="L434" s="6" t="str">
        <f>OBV!H434</f>
        <v>CONFIRMED BEARISH</v>
      </c>
      <c r="M434" s="8">
        <f t="shared" si="60"/>
        <v>50</v>
      </c>
      <c r="N434" s="8">
        <f t="shared" si="61"/>
        <v>0</v>
      </c>
      <c r="O434" s="8">
        <f t="shared" si="62"/>
        <v>0</v>
      </c>
      <c r="P434" s="8">
        <f t="shared" si="63"/>
        <v>0</v>
      </c>
      <c r="Q434" s="9">
        <f t="shared" si="64"/>
        <v>17.5</v>
      </c>
      <c r="R434" s="9">
        <f t="shared" si="65"/>
        <v>10</v>
      </c>
      <c r="S434" s="9">
        <f t="shared" si="66"/>
        <v>7.5</v>
      </c>
      <c r="T434" s="9">
        <f t="shared" si="67"/>
        <v>12.5</v>
      </c>
      <c r="U434" s="8">
        <f t="shared" si="68"/>
        <v>11.666666666666666</v>
      </c>
      <c r="V434" s="8">
        <f t="shared" si="69"/>
        <v>11.875</v>
      </c>
    </row>
    <row r="435" spans="1:22" ht="13.5" x14ac:dyDescent="0.25">
      <c r="A435" s="3">
        <f>RSI!A435</f>
        <v>42640</v>
      </c>
      <c r="B435" s="2">
        <f>RSI!B435</f>
        <v>98.954599999999999</v>
      </c>
      <c r="C435" s="2">
        <f>RSI!I435</f>
        <v>7.8781919252306523</v>
      </c>
      <c r="D435" s="2">
        <f>MACD!E435</f>
        <v>1.1182139936041722</v>
      </c>
      <c r="E435" s="2">
        <f>MACD!F435</f>
        <v>1.0342011490367469</v>
      </c>
      <c r="F435" s="2">
        <f>'Moving Avg'!D435</f>
        <v>101.56649999999999</v>
      </c>
      <c r="G435" s="2">
        <f>'Moving Avg'!F435</f>
        <v>104.02382000000003</v>
      </c>
      <c r="H435" s="2">
        <f>'Moving Avg'!G435</f>
        <v>107.27902000000002</v>
      </c>
      <c r="I435" s="2">
        <f>'Moving Avg'!H435</f>
        <v>115.79335000000006</v>
      </c>
      <c r="J435" s="6" t="str">
        <f>OBV!F435</f>
        <v>BEARISH</v>
      </c>
      <c r="K435" s="6" t="str">
        <f>OBV!G435</f>
        <v>WEAK</v>
      </c>
      <c r="L435" s="6" t="str">
        <f>OBV!H435</f>
        <v>CONFIRMED BEARISH</v>
      </c>
      <c r="M435" s="8">
        <f t="shared" si="60"/>
        <v>50</v>
      </c>
      <c r="N435" s="8">
        <f t="shared" si="61"/>
        <v>0</v>
      </c>
      <c r="O435" s="8">
        <f t="shared" si="62"/>
        <v>0</v>
      </c>
      <c r="P435" s="8">
        <f t="shared" si="63"/>
        <v>0</v>
      </c>
      <c r="Q435" s="9">
        <f t="shared" si="64"/>
        <v>17.5</v>
      </c>
      <c r="R435" s="9">
        <f t="shared" si="65"/>
        <v>10</v>
      </c>
      <c r="S435" s="9">
        <f t="shared" si="66"/>
        <v>7.5</v>
      </c>
      <c r="T435" s="9">
        <f t="shared" si="67"/>
        <v>12.5</v>
      </c>
      <c r="U435" s="8">
        <f t="shared" si="68"/>
        <v>11.666666666666666</v>
      </c>
      <c r="V435" s="8">
        <f t="shared" si="69"/>
        <v>11.875</v>
      </c>
    </row>
    <row r="436" spans="1:22" ht="13.5" x14ac:dyDescent="0.25">
      <c r="A436" s="3">
        <f>RSI!A436</f>
        <v>42641</v>
      </c>
      <c r="B436" s="2">
        <f>RSI!B436</f>
        <v>98.954599999999999</v>
      </c>
      <c r="C436" s="2">
        <f>RSI!I436</f>
        <v>7.8781919252306523</v>
      </c>
      <c r="D436" s="2">
        <f>MACD!E436</f>
        <v>1.2369965162351235</v>
      </c>
      <c r="E436" s="2">
        <f>MACD!F436</f>
        <v>1.0747602224764223</v>
      </c>
      <c r="F436" s="2">
        <f>'Moving Avg'!D436</f>
        <v>100.79740000000001</v>
      </c>
      <c r="G436" s="2">
        <f>'Moving Avg'!F436</f>
        <v>103.56502500000002</v>
      </c>
      <c r="H436" s="2">
        <f>'Moving Avg'!G436</f>
        <v>107.01935400000002</v>
      </c>
      <c r="I436" s="2">
        <f>'Moving Avg'!H436</f>
        <v>115.74061100000006</v>
      </c>
      <c r="J436" s="6" t="str">
        <f>OBV!F436</f>
        <v>BEARISH</v>
      </c>
      <c r="K436" s="6" t="str">
        <f>OBV!G436</f>
        <v>WEAK</v>
      </c>
      <c r="L436" s="6" t="str">
        <f>OBV!H436</f>
        <v>CONFIRMED BEARISH</v>
      </c>
      <c r="M436" s="8">
        <f t="shared" si="60"/>
        <v>50</v>
      </c>
      <c r="N436" s="8">
        <f t="shared" si="61"/>
        <v>0</v>
      </c>
      <c r="O436" s="8">
        <f t="shared" si="62"/>
        <v>0</v>
      </c>
      <c r="P436" s="8">
        <f t="shared" si="63"/>
        <v>0</v>
      </c>
      <c r="Q436" s="9">
        <f t="shared" si="64"/>
        <v>17.5</v>
      </c>
      <c r="R436" s="9">
        <f t="shared" si="65"/>
        <v>10</v>
      </c>
      <c r="S436" s="9">
        <f t="shared" si="66"/>
        <v>7.5</v>
      </c>
      <c r="T436" s="9">
        <f t="shared" si="67"/>
        <v>12.5</v>
      </c>
      <c r="U436" s="8">
        <f t="shared" si="68"/>
        <v>11.666666666666666</v>
      </c>
      <c r="V436" s="8">
        <f t="shared" si="69"/>
        <v>11.875</v>
      </c>
    </row>
    <row r="437" spans="1:22" ht="13.5" x14ac:dyDescent="0.25">
      <c r="A437" s="3">
        <f>RSI!A437</f>
        <v>42642</v>
      </c>
      <c r="B437" s="2">
        <f>RSI!B437</f>
        <v>98.954599999999999</v>
      </c>
      <c r="C437" s="2">
        <f>RSI!I437</f>
        <v>7.8781919252306523</v>
      </c>
      <c r="D437" s="2">
        <f>MACD!E437</f>
        <v>1.3707207545786275</v>
      </c>
      <c r="E437" s="2">
        <f>MACD!F437</f>
        <v>1.1339523288968634</v>
      </c>
      <c r="F437" s="2">
        <f>'Moving Avg'!D437</f>
        <v>100.1806</v>
      </c>
      <c r="G437" s="2">
        <f>'Moving Avg'!F437</f>
        <v>103.23073000000002</v>
      </c>
      <c r="H437" s="2">
        <f>'Moving Avg'!G437</f>
        <v>106.75968800000003</v>
      </c>
      <c r="I437" s="2">
        <f>'Moving Avg'!H437</f>
        <v>115.67816550000009</v>
      </c>
      <c r="J437" s="6" t="str">
        <f>OBV!F437</f>
        <v>BEARISH</v>
      </c>
      <c r="K437" s="6" t="str">
        <f>OBV!G437</f>
        <v>WEAK</v>
      </c>
      <c r="L437" s="6" t="str">
        <f>OBV!H437</f>
        <v>CONFIRMED BEARISH</v>
      </c>
      <c r="M437" s="8">
        <f t="shared" si="60"/>
        <v>50</v>
      </c>
      <c r="N437" s="8">
        <f t="shared" si="61"/>
        <v>0</v>
      </c>
      <c r="O437" s="8">
        <f t="shared" si="62"/>
        <v>0</v>
      </c>
      <c r="P437" s="8">
        <f t="shared" si="63"/>
        <v>0</v>
      </c>
      <c r="Q437" s="9">
        <f t="shared" si="64"/>
        <v>17.5</v>
      </c>
      <c r="R437" s="9">
        <f t="shared" si="65"/>
        <v>10</v>
      </c>
      <c r="S437" s="9">
        <f t="shared" si="66"/>
        <v>7.5</v>
      </c>
      <c r="T437" s="9">
        <f t="shared" si="67"/>
        <v>12.5</v>
      </c>
      <c r="U437" s="8">
        <f t="shared" si="68"/>
        <v>11.666666666666666</v>
      </c>
      <c r="V437" s="8">
        <f t="shared" si="69"/>
        <v>11.875</v>
      </c>
    </row>
    <row r="438" spans="1:22" ht="13.5" x14ac:dyDescent="0.25">
      <c r="A438" s="3">
        <f>RSI!A438</f>
        <v>42643</v>
      </c>
      <c r="B438" s="2">
        <f>RSI!B438</f>
        <v>97.431700000000006</v>
      </c>
      <c r="C438" s="2">
        <f>RSI!I438</f>
        <v>6.2566342636736039</v>
      </c>
      <c r="D438" s="2">
        <f>MACD!E438</f>
        <v>1.6274349498098246</v>
      </c>
      <c r="E438" s="2">
        <f>MACD!F438</f>
        <v>1.2326488530794557</v>
      </c>
      <c r="F438" s="2">
        <f>'Moving Avg'!D438</f>
        <v>99.259219999999999</v>
      </c>
      <c r="G438" s="2">
        <f>'Moving Avg'!F438</f>
        <v>102.82067500000001</v>
      </c>
      <c r="H438" s="2">
        <f>'Moving Avg'!G438</f>
        <v>106.46956400000001</v>
      </c>
      <c r="I438" s="2">
        <f>'Moving Avg'!H438</f>
        <v>115.60451050000009</v>
      </c>
      <c r="J438" s="6" t="str">
        <f>OBV!F438</f>
        <v>BEARISH</v>
      </c>
      <c r="K438" s="6" t="str">
        <f>OBV!G438</f>
        <v>WEAK</v>
      </c>
      <c r="L438" s="6" t="str">
        <f>OBV!H438</f>
        <v>CONFIRMED BEARISH</v>
      </c>
      <c r="M438" s="8">
        <f t="shared" si="60"/>
        <v>50</v>
      </c>
      <c r="N438" s="8">
        <f t="shared" si="61"/>
        <v>0</v>
      </c>
      <c r="O438" s="8">
        <f t="shared" si="62"/>
        <v>0</v>
      </c>
      <c r="P438" s="8">
        <f t="shared" si="63"/>
        <v>0</v>
      </c>
      <c r="Q438" s="9">
        <f t="shared" si="64"/>
        <v>17.5</v>
      </c>
      <c r="R438" s="9">
        <f t="shared" si="65"/>
        <v>10</v>
      </c>
      <c r="S438" s="9">
        <f t="shared" si="66"/>
        <v>7.5</v>
      </c>
      <c r="T438" s="9">
        <f t="shared" si="67"/>
        <v>12.5</v>
      </c>
      <c r="U438" s="8">
        <f t="shared" si="68"/>
        <v>11.666666666666666</v>
      </c>
      <c r="V438" s="8">
        <f t="shared" si="69"/>
        <v>11.875</v>
      </c>
    </row>
    <row r="439" spans="1:22" ht="13.5" x14ac:dyDescent="0.25">
      <c r="A439" s="3">
        <f>RSI!A439</f>
        <v>42647</v>
      </c>
      <c r="B439" s="2">
        <f>RSI!B439</f>
        <v>97.393600000000006</v>
      </c>
      <c r="C439" s="2">
        <f>RSI!I439</f>
        <v>6.2221291759928761</v>
      </c>
      <c r="D439" s="2">
        <f>MACD!E439</f>
        <v>1.8849530805486836</v>
      </c>
      <c r="E439" s="2">
        <f>MACD!F439</f>
        <v>1.3631096985733013</v>
      </c>
      <c r="F439" s="2">
        <f>'Moving Avg'!D439</f>
        <v>98.337819999999994</v>
      </c>
      <c r="G439" s="2">
        <f>'Moving Avg'!F439</f>
        <v>102.408715</v>
      </c>
      <c r="H439" s="2">
        <f>'Moving Avg'!G439</f>
        <v>106.17867800000002</v>
      </c>
      <c r="I439" s="2">
        <f>'Moving Avg'!H439</f>
        <v>115.53066500000008</v>
      </c>
      <c r="J439" s="6" t="str">
        <f>OBV!F439</f>
        <v>BEARISH</v>
      </c>
      <c r="K439" s="6" t="str">
        <f>OBV!G439</f>
        <v>NEUTRAL</v>
      </c>
      <c r="L439" s="6" t="str">
        <f>OBV!H439</f>
        <v>CONFIRMED BEARISH</v>
      </c>
      <c r="M439" s="8">
        <f t="shared" si="60"/>
        <v>50</v>
      </c>
      <c r="N439" s="8">
        <f t="shared" si="61"/>
        <v>0</v>
      </c>
      <c r="O439" s="8">
        <f t="shared" si="62"/>
        <v>0</v>
      </c>
      <c r="P439" s="8">
        <f t="shared" si="63"/>
        <v>16.5</v>
      </c>
      <c r="Q439" s="9">
        <f t="shared" si="64"/>
        <v>19.975000000000001</v>
      </c>
      <c r="R439" s="9">
        <f t="shared" si="65"/>
        <v>14.125</v>
      </c>
      <c r="S439" s="9">
        <f t="shared" si="66"/>
        <v>14.925000000000001</v>
      </c>
      <c r="T439" s="9">
        <f t="shared" si="67"/>
        <v>16.625</v>
      </c>
      <c r="U439" s="8">
        <f t="shared" si="68"/>
        <v>16.341666666666669</v>
      </c>
      <c r="V439" s="8">
        <f t="shared" si="69"/>
        <v>16.412500000000001</v>
      </c>
    </row>
    <row r="440" spans="1:22" ht="13.5" x14ac:dyDescent="0.25">
      <c r="A440" s="3">
        <f>RSI!A440</f>
        <v>42648</v>
      </c>
      <c r="B440" s="2">
        <f>RSI!B440</f>
        <v>95.185299999999998</v>
      </c>
      <c r="C440" s="2">
        <f>RSI!I440</f>
        <v>4.6287370770527616</v>
      </c>
      <c r="D440" s="2">
        <f>MACD!E440</f>
        <v>2.1537407547110519</v>
      </c>
      <c r="E440" s="2">
        <f>MACD!F440</f>
        <v>1.5212359098008514</v>
      </c>
      <c r="F440" s="2">
        <f>'Moving Avg'!D440</f>
        <v>97.583960000000005</v>
      </c>
      <c r="G440" s="2">
        <f>'Moving Avg'!F440</f>
        <v>101.88634000000002</v>
      </c>
      <c r="H440" s="2">
        <f>'Moving Avg'!G440</f>
        <v>105.874084</v>
      </c>
      <c r="I440" s="2">
        <f>'Moving Avg'!H440</f>
        <v>115.44577800000008</v>
      </c>
      <c r="J440" s="6" t="str">
        <f>OBV!F440</f>
        <v>BEARISH</v>
      </c>
      <c r="K440" s="6" t="str">
        <f>OBV!G440</f>
        <v>NEUTRAL</v>
      </c>
      <c r="L440" s="6" t="str">
        <f>OBV!H440</f>
        <v>CONFIRMED BEARISH</v>
      </c>
      <c r="M440" s="8">
        <f t="shared" si="60"/>
        <v>50</v>
      </c>
      <c r="N440" s="8">
        <f t="shared" si="61"/>
        <v>0</v>
      </c>
      <c r="O440" s="8">
        <f t="shared" si="62"/>
        <v>0</v>
      </c>
      <c r="P440" s="8">
        <f t="shared" si="63"/>
        <v>16.5</v>
      </c>
      <c r="Q440" s="9">
        <f t="shared" si="64"/>
        <v>19.975000000000001</v>
      </c>
      <c r="R440" s="9">
        <f t="shared" si="65"/>
        <v>14.125</v>
      </c>
      <c r="S440" s="9">
        <f t="shared" si="66"/>
        <v>14.925000000000001</v>
      </c>
      <c r="T440" s="9">
        <f t="shared" si="67"/>
        <v>16.625</v>
      </c>
      <c r="U440" s="8">
        <f t="shared" si="68"/>
        <v>16.341666666666669</v>
      </c>
      <c r="V440" s="8">
        <f t="shared" si="69"/>
        <v>16.412500000000001</v>
      </c>
    </row>
    <row r="441" spans="1:22" ht="13.5" x14ac:dyDescent="0.25">
      <c r="A441" s="3">
        <f>RSI!A441</f>
        <v>42649</v>
      </c>
      <c r="B441" s="2">
        <f>RSI!B441</f>
        <v>95.185299999999998</v>
      </c>
      <c r="C441" s="2">
        <f>RSI!I441</f>
        <v>4.6287370770527616</v>
      </c>
      <c r="D441" s="2">
        <f>MACD!E441</f>
        <v>2.4265636817076484</v>
      </c>
      <c r="E441" s="2">
        <f>MACD!F441</f>
        <v>1.702301464182211</v>
      </c>
      <c r="F441" s="2">
        <f>'Moving Avg'!D441</f>
        <v>96.830099999999987</v>
      </c>
      <c r="G441" s="2">
        <f>'Moving Avg'!F441</f>
        <v>101.35520500000004</v>
      </c>
      <c r="H441" s="2">
        <f>'Moving Avg'!G441</f>
        <v>105.58472</v>
      </c>
      <c r="I441" s="2">
        <f>'Moving Avg'!H441</f>
        <v>115.34669100000008</v>
      </c>
      <c r="J441" s="6" t="str">
        <f>OBV!F441</f>
        <v>BEARISH</v>
      </c>
      <c r="K441" s="6" t="str">
        <f>OBV!G441</f>
        <v>NEUTRAL</v>
      </c>
      <c r="L441" s="6" t="str">
        <f>OBV!H441</f>
        <v>CONFIRMED BEARISH</v>
      </c>
      <c r="M441" s="8">
        <f t="shared" si="60"/>
        <v>50</v>
      </c>
      <c r="N441" s="8">
        <f t="shared" si="61"/>
        <v>0</v>
      </c>
      <c r="O441" s="8">
        <f t="shared" si="62"/>
        <v>0</v>
      </c>
      <c r="P441" s="8">
        <f t="shared" si="63"/>
        <v>16.5</v>
      </c>
      <c r="Q441" s="9">
        <f t="shared" si="64"/>
        <v>19.975000000000001</v>
      </c>
      <c r="R441" s="9">
        <f t="shared" si="65"/>
        <v>14.125</v>
      </c>
      <c r="S441" s="9">
        <f t="shared" si="66"/>
        <v>14.925000000000001</v>
      </c>
      <c r="T441" s="9">
        <f t="shared" si="67"/>
        <v>16.625</v>
      </c>
      <c r="U441" s="8">
        <f t="shared" si="68"/>
        <v>16.341666666666669</v>
      </c>
      <c r="V441" s="8">
        <f t="shared" si="69"/>
        <v>16.412500000000001</v>
      </c>
    </row>
    <row r="442" spans="1:22" ht="13.5" x14ac:dyDescent="0.25">
      <c r="A442" s="3">
        <f>RSI!A442</f>
        <v>42650</v>
      </c>
      <c r="B442" s="2">
        <f>RSI!B442</f>
        <v>95.192899999999995</v>
      </c>
      <c r="C442" s="2">
        <f>RSI!I442</f>
        <v>4.7261199034761745</v>
      </c>
      <c r="D442" s="2">
        <f>MACD!E442</f>
        <v>2.5817222292781139</v>
      </c>
      <c r="E442" s="2">
        <f>MACD!F442</f>
        <v>1.8781856172013915</v>
      </c>
      <c r="F442" s="2">
        <f>'Moving Avg'!D442</f>
        <v>96.077759999999998</v>
      </c>
      <c r="G442" s="2">
        <f>'Moving Avg'!F442</f>
        <v>100.86823500000004</v>
      </c>
      <c r="H442" s="2">
        <f>'Moving Avg'!G442</f>
        <v>105.29550800000001</v>
      </c>
      <c r="I442" s="2">
        <f>'Moving Avg'!H442</f>
        <v>115.24749800000006</v>
      </c>
      <c r="J442" s="6" t="str">
        <f>OBV!F442</f>
        <v>BEARISH</v>
      </c>
      <c r="K442" s="6" t="str">
        <f>OBV!G442</f>
        <v>NEUTRAL</v>
      </c>
      <c r="L442" s="6" t="str">
        <f>OBV!H442</f>
        <v>CONFIRMED BEARISH</v>
      </c>
      <c r="M442" s="8">
        <f t="shared" si="60"/>
        <v>50</v>
      </c>
      <c r="N442" s="8">
        <f t="shared" si="61"/>
        <v>0</v>
      </c>
      <c r="O442" s="8">
        <f t="shared" si="62"/>
        <v>0</v>
      </c>
      <c r="P442" s="8">
        <f t="shared" si="63"/>
        <v>16.5</v>
      </c>
      <c r="Q442" s="9">
        <f t="shared" si="64"/>
        <v>19.975000000000001</v>
      </c>
      <c r="R442" s="9">
        <f t="shared" si="65"/>
        <v>14.125</v>
      </c>
      <c r="S442" s="9">
        <f t="shared" si="66"/>
        <v>14.925000000000001</v>
      </c>
      <c r="T442" s="9">
        <f t="shared" si="67"/>
        <v>16.625</v>
      </c>
      <c r="U442" s="8">
        <f t="shared" si="68"/>
        <v>16.341666666666669</v>
      </c>
      <c r="V442" s="8">
        <f t="shared" si="69"/>
        <v>16.412500000000001</v>
      </c>
    </row>
    <row r="443" spans="1:22" ht="13.5" x14ac:dyDescent="0.25">
      <c r="A443" s="3">
        <f>RSI!A443</f>
        <v>42653</v>
      </c>
      <c r="B443" s="2">
        <f>RSI!B443</f>
        <v>97.241299999999995</v>
      </c>
      <c r="C443" s="2">
        <f>RSI!I443</f>
        <v>26.507822158701074</v>
      </c>
      <c r="D443" s="2">
        <f>MACD!E443</f>
        <v>2.6001441998329966</v>
      </c>
      <c r="E443" s="2">
        <f>MACD!F443</f>
        <v>2.0225773337277126</v>
      </c>
      <c r="F443" s="2">
        <f>'Moving Avg'!D443</f>
        <v>96.039680000000004</v>
      </c>
      <c r="G443" s="2">
        <f>'Moving Avg'!F443</f>
        <v>100.48368500000002</v>
      </c>
      <c r="H443" s="2">
        <f>'Moving Avg'!G443</f>
        <v>105.047264</v>
      </c>
      <c r="I443" s="2">
        <f>'Moving Avg'!H443</f>
        <v>115.15854700000007</v>
      </c>
      <c r="J443" s="6" t="str">
        <f>OBV!F443</f>
        <v>BEARISH</v>
      </c>
      <c r="K443" s="6" t="str">
        <f>OBV!G443</f>
        <v>NEUTRAL</v>
      </c>
      <c r="L443" s="6" t="str">
        <f>OBV!H443</f>
        <v>CONFIRMED BEARISH</v>
      </c>
      <c r="M443" s="8">
        <f t="shared" si="60"/>
        <v>50</v>
      </c>
      <c r="N443" s="8">
        <f t="shared" si="61"/>
        <v>0</v>
      </c>
      <c r="O443" s="8">
        <f t="shared" si="62"/>
        <v>0</v>
      </c>
      <c r="P443" s="8">
        <f t="shared" si="63"/>
        <v>16.5</v>
      </c>
      <c r="Q443" s="9">
        <f t="shared" si="64"/>
        <v>19.975000000000001</v>
      </c>
      <c r="R443" s="9">
        <f t="shared" si="65"/>
        <v>14.125</v>
      </c>
      <c r="S443" s="9">
        <f t="shared" si="66"/>
        <v>14.925000000000001</v>
      </c>
      <c r="T443" s="9">
        <f t="shared" si="67"/>
        <v>16.625</v>
      </c>
      <c r="U443" s="8">
        <f t="shared" si="68"/>
        <v>16.341666666666669</v>
      </c>
      <c r="V443" s="8">
        <f t="shared" si="69"/>
        <v>16.412500000000001</v>
      </c>
    </row>
    <row r="444" spans="1:22" ht="13.5" x14ac:dyDescent="0.25">
      <c r="A444" s="3">
        <f>RSI!A444</f>
        <v>42654</v>
      </c>
      <c r="B444" s="2">
        <f>RSI!B444</f>
        <v>95.185299999999998</v>
      </c>
      <c r="C444" s="2">
        <f>RSI!I444</f>
        <v>21.255199752603531</v>
      </c>
      <c r="D444" s="2">
        <f>MACD!E444</f>
        <v>2.7860663226343263</v>
      </c>
      <c r="E444" s="2">
        <f>MACD!F444</f>
        <v>2.1752751315090357</v>
      </c>
      <c r="F444" s="2">
        <f>'Moving Avg'!D444</f>
        <v>95.598019999999991</v>
      </c>
      <c r="G444" s="2">
        <f>'Moving Avg'!F444</f>
        <v>100.00776000000003</v>
      </c>
      <c r="H444" s="2">
        <f>'Moving Avg'!G444</f>
        <v>104.75790000000001</v>
      </c>
      <c r="I444" s="2">
        <f>'Moving Avg'!H444</f>
        <v>115.05931600000009</v>
      </c>
      <c r="J444" s="6" t="str">
        <f>OBV!F444</f>
        <v>BEARISH</v>
      </c>
      <c r="K444" s="6" t="str">
        <f>OBV!G444</f>
        <v>NEUTRAL</v>
      </c>
      <c r="L444" s="6" t="str">
        <f>OBV!H444</f>
        <v>CONFIRMED BEARISH</v>
      </c>
      <c r="M444" s="8">
        <f t="shared" si="60"/>
        <v>50</v>
      </c>
      <c r="N444" s="8">
        <f t="shared" si="61"/>
        <v>0</v>
      </c>
      <c r="O444" s="8">
        <f t="shared" si="62"/>
        <v>0</v>
      </c>
      <c r="P444" s="8">
        <f t="shared" si="63"/>
        <v>16.5</v>
      </c>
      <c r="Q444" s="9">
        <f t="shared" si="64"/>
        <v>19.975000000000001</v>
      </c>
      <c r="R444" s="9">
        <f t="shared" si="65"/>
        <v>14.125</v>
      </c>
      <c r="S444" s="9">
        <f t="shared" si="66"/>
        <v>14.925000000000001</v>
      </c>
      <c r="T444" s="9">
        <f t="shared" si="67"/>
        <v>16.625</v>
      </c>
      <c r="U444" s="8">
        <f t="shared" si="68"/>
        <v>16.341666666666669</v>
      </c>
      <c r="V444" s="8">
        <f t="shared" si="69"/>
        <v>16.412500000000001</v>
      </c>
    </row>
    <row r="445" spans="1:22" ht="13.5" x14ac:dyDescent="0.25">
      <c r="A445" s="3">
        <f>RSI!A445</f>
        <v>42655</v>
      </c>
      <c r="B445" s="2">
        <f>RSI!B445</f>
        <v>95.185299999999998</v>
      </c>
      <c r="C445" s="2">
        <f>RSI!I445</f>
        <v>21.255199752603531</v>
      </c>
      <c r="D445" s="2">
        <f>MACD!E445</f>
        <v>2.5090336117506382</v>
      </c>
      <c r="E445" s="2">
        <f>MACD!F445</f>
        <v>2.2420268275573561</v>
      </c>
      <c r="F445" s="2">
        <f>'Moving Avg'!D445</f>
        <v>95.598019999999991</v>
      </c>
      <c r="G445" s="2">
        <f>'Moving Avg'!F445</f>
        <v>99.579045000000036</v>
      </c>
      <c r="H445" s="2">
        <f>'Moving Avg'!G445</f>
        <v>104.49899599999999</v>
      </c>
      <c r="I445" s="2">
        <f>'Moving Avg'!H445</f>
        <v>114.96008500000009</v>
      </c>
      <c r="J445" s="6" t="str">
        <f>OBV!F445</f>
        <v>BEARISH</v>
      </c>
      <c r="K445" s="6" t="str">
        <f>OBV!G445</f>
        <v>NEUTRAL</v>
      </c>
      <c r="L445" s="6" t="str">
        <f>OBV!H445</f>
        <v>NEUTRAL</v>
      </c>
      <c r="M445" s="8">
        <f t="shared" si="60"/>
        <v>50</v>
      </c>
      <c r="N445" s="8">
        <f t="shared" si="61"/>
        <v>0</v>
      </c>
      <c r="O445" s="8">
        <f t="shared" si="62"/>
        <v>0</v>
      </c>
      <c r="P445" s="8">
        <f t="shared" si="63"/>
        <v>16.5</v>
      </c>
      <c r="Q445" s="9">
        <f t="shared" si="64"/>
        <v>19.975000000000001</v>
      </c>
      <c r="R445" s="9">
        <f t="shared" si="65"/>
        <v>14.125</v>
      </c>
      <c r="S445" s="9">
        <f t="shared" si="66"/>
        <v>14.925000000000001</v>
      </c>
      <c r="T445" s="9">
        <f t="shared" si="67"/>
        <v>16.625</v>
      </c>
      <c r="U445" s="8">
        <f t="shared" si="68"/>
        <v>16.341666666666669</v>
      </c>
      <c r="V445" s="8">
        <f t="shared" si="69"/>
        <v>16.412500000000001</v>
      </c>
    </row>
    <row r="446" spans="1:22" ht="13.5" x14ac:dyDescent="0.25">
      <c r="A446" s="3">
        <f>RSI!A446</f>
        <v>42656</v>
      </c>
      <c r="B446" s="2">
        <f>RSI!B446</f>
        <v>95.185299999999998</v>
      </c>
      <c r="C446" s="2">
        <f>RSI!I446</f>
        <v>21.255199752603531</v>
      </c>
      <c r="D446" s="2">
        <f>MACD!E446</f>
        <v>2.306347201665119</v>
      </c>
      <c r="E446" s="2">
        <f>MACD!F446</f>
        <v>2.254890902378909</v>
      </c>
      <c r="F446" s="2">
        <f>'Moving Avg'!D446</f>
        <v>95.598019999999991</v>
      </c>
      <c r="G446" s="2">
        <f>'Moving Avg'!F446</f>
        <v>99.150330000000025</v>
      </c>
      <c r="H446" s="2">
        <f>'Moving Avg'!G446</f>
        <v>104.20963199999998</v>
      </c>
      <c r="I446" s="2">
        <f>'Moving Avg'!H446</f>
        <v>114.87591700000009</v>
      </c>
      <c r="J446" s="6" t="str">
        <f>OBV!F446</f>
        <v>BEARISH</v>
      </c>
      <c r="K446" s="6" t="str">
        <f>OBV!G446</f>
        <v>NEUTRAL</v>
      </c>
      <c r="L446" s="6" t="str">
        <f>OBV!H446</f>
        <v>NEUTRAL</v>
      </c>
      <c r="M446" s="8">
        <f t="shared" si="60"/>
        <v>50</v>
      </c>
      <c r="N446" s="8">
        <f t="shared" si="61"/>
        <v>0</v>
      </c>
      <c r="O446" s="8">
        <f t="shared" si="62"/>
        <v>0</v>
      </c>
      <c r="P446" s="8">
        <f t="shared" si="63"/>
        <v>16.5</v>
      </c>
      <c r="Q446" s="9">
        <f t="shared" si="64"/>
        <v>19.975000000000001</v>
      </c>
      <c r="R446" s="9">
        <f t="shared" si="65"/>
        <v>14.125</v>
      </c>
      <c r="S446" s="9">
        <f t="shared" si="66"/>
        <v>14.925000000000001</v>
      </c>
      <c r="T446" s="9">
        <f t="shared" si="67"/>
        <v>16.625</v>
      </c>
      <c r="U446" s="8">
        <f t="shared" si="68"/>
        <v>16.341666666666669</v>
      </c>
      <c r="V446" s="8">
        <f t="shared" si="69"/>
        <v>16.412500000000001</v>
      </c>
    </row>
    <row r="447" spans="1:22" ht="13.5" x14ac:dyDescent="0.25">
      <c r="A447" s="3">
        <f>RSI!A447</f>
        <v>42657</v>
      </c>
      <c r="B447" s="2">
        <f>RSI!B447</f>
        <v>95.109200000000001</v>
      </c>
      <c r="C447" s="2">
        <f>RSI!I447</f>
        <v>21.062259567491679</v>
      </c>
      <c r="D447" s="2">
        <f>MACD!E447</f>
        <v>2.1698561715221558</v>
      </c>
      <c r="E447" s="2">
        <f>MACD!F447</f>
        <v>2.2378839562075585</v>
      </c>
      <c r="F447" s="2">
        <f>'Moving Avg'!D447</f>
        <v>95.581279999999992</v>
      </c>
      <c r="G447" s="2">
        <f>'Moving Avg'!F447</f>
        <v>98.717810000000028</v>
      </c>
      <c r="H447" s="2">
        <f>'Moving Avg'!G447</f>
        <v>103.918746</v>
      </c>
      <c r="I447" s="2">
        <f>'Moving Avg'!H447</f>
        <v>114.79064950000009</v>
      </c>
      <c r="J447" s="6" t="str">
        <f>OBV!F447</f>
        <v>BEARISH</v>
      </c>
      <c r="K447" s="6" t="str">
        <f>OBV!G447</f>
        <v>WEAK</v>
      </c>
      <c r="L447" s="6" t="str">
        <f>OBV!H447</f>
        <v>CONFIRMED BEARISH</v>
      </c>
      <c r="M447" s="8">
        <f t="shared" si="60"/>
        <v>50</v>
      </c>
      <c r="N447" s="8">
        <f t="shared" si="61"/>
        <v>100</v>
      </c>
      <c r="O447" s="8">
        <f t="shared" si="62"/>
        <v>0</v>
      </c>
      <c r="P447" s="8">
        <f t="shared" si="63"/>
        <v>0</v>
      </c>
      <c r="Q447" s="9">
        <f t="shared" si="64"/>
        <v>52.5</v>
      </c>
      <c r="R447" s="9">
        <f t="shared" si="65"/>
        <v>30</v>
      </c>
      <c r="S447" s="9">
        <f t="shared" si="66"/>
        <v>22.5</v>
      </c>
      <c r="T447" s="9">
        <f t="shared" si="67"/>
        <v>37.5</v>
      </c>
      <c r="U447" s="8">
        <f t="shared" si="68"/>
        <v>35</v>
      </c>
      <c r="V447" s="8">
        <f t="shared" si="69"/>
        <v>35.625</v>
      </c>
    </row>
    <row r="448" spans="1:22" ht="13.5" x14ac:dyDescent="0.25">
      <c r="A448" s="3">
        <f>RSI!A448</f>
        <v>42660</v>
      </c>
      <c r="B448" s="2">
        <f>RSI!B448</f>
        <v>94.4238</v>
      </c>
      <c r="C448" s="2">
        <f>RSI!I448</f>
        <v>19.357904883859291</v>
      </c>
      <c r="D448" s="2">
        <f>MACD!E448</f>
        <v>1.8984913339854046</v>
      </c>
      <c r="E448" s="2">
        <f>MACD!F448</f>
        <v>2.1700054317631281</v>
      </c>
      <c r="F448" s="2">
        <f>'Moving Avg'!D448</f>
        <v>95.017779999999988</v>
      </c>
      <c r="G448" s="2">
        <f>'Moving Avg'!F448</f>
        <v>98.251020000000025</v>
      </c>
      <c r="H448" s="2">
        <f>'Moving Avg'!G448</f>
        <v>103.61430399999998</v>
      </c>
      <c r="I448" s="2">
        <f>'Moving Avg'!H448</f>
        <v>114.70375250000011</v>
      </c>
      <c r="J448" s="6" t="str">
        <f>OBV!F448</f>
        <v>BEARISH</v>
      </c>
      <c r="K448" s="6" t="str">
        <f>OBV!G448</f>
        <v>WEAK</v>
      </c>
      <c r="L448" s="6" t="str">
        <f>OBV!H448</f>
        <v>CONFIRMED BEARISH</v>
      </c>
      <c r="M448" s="8">
        <f t="shared" si="60"/>
        <v>50</v>
      </c>
      <c r="N448" s="8">
        <f t="shared" si="61"/>
        <v>100</v>
      </c>
      <c r="O448" s="8">
        <f t="shared" si="62"/>
        <v>0</v>
      </c>
      <c r="P448" s="8">
        <f t="shared" si="63"/>
        <v>0</v>
      </c>
      <c r="Q448" s="9">
        <f t="shared" si="64"/>
        <v>52.5</v>
      </c>
      <c r="R448" s="9">
        <f t="shared" si="65"/>
        <v>30</v>
      </c>
      <c r="S448" s="9">
        <f t="shared" si="66"/>
        <v>22.5</v>
      </c>
      <c r="T448" s="9">
        <f t="shared" si="67"/>
        <v>37.5</v>
      </c>
      <c r="U448" s="8">
        <f t="shared" si="68"/>
        <v>35</v>
      </c>
      <c r="V448" s="8">
        <f t="shared" si="69"/>
        <v>35.625</v>
      </c>
    </row>
    <row r="449" spans="1:22" ht="13.5" x14ac:dyDescent="0.25">
      <c r="A449" s="3">
        <f>RSI!A449</f>
        <v>42661</v>
      </c>
      <c r="B449" s="2">
        <f>RSI!B449</f>
        <v>94.4238</v>
      </c>
      <c r="C449" s="2">
        <f>RSI!I449</f>
        <v>19.357904883859291</v>
      </c>
      <c r="D449" s="2">
        <f>MACD!E449</f>
        <v>1.6926648506277076</v>
      </c>
      <c r="E449" s="2">
        <f>MACD!F449</f>
        <v>2.0745373155360438</v>
      </c>
      <c r="F449" s="2">
        <f>'Moving Avg'!D449</f>
        <v>94.865480000000005</v>
      </c>
      <c r="G449" s="2">
        <f>'Moving Avg'!F449</f>
        <v>97.784230000000022</v>
      </c>
      <c r="H449" s="2">
        <f>'Moving Avg'!G449</f>
        <v>103.30986199999998</v>
      </c>
      <c r="I449" s="2">
        <f>'Moving Avg'!H449</f>
        <v>114.61793400000009</v>
      </c>
      <c r="J449" s="6" t="str">
        <f>OBV!F449</f>
        <v>BEARISH</v>
      </c>
      <c r="K449" s="6" t="str">
        <f>OBV!G449</f>
        <v>NEUTRAL</v>
      </c>
      <c r="L449" s="6" t="str">
        <f>OBV!H449</f>
        <v>CONFIRMED BEARISH</v>
      </c>
      <c r="M449" s="8">
        <f t="shared" si="60"/>
        <v>50</v>
      </c>
      <c r="N449" s="8">
        <f t="shared" si="61"/>
        <v>100</v>
      </c>
      <c r="O449" s="8">
        <f t="shared" si="62"/>
        <v>0</v>
      </c>
      <c r="P449" s="8">
        <f t="shared" si="63"/>
        <v>16.5</v>
      </c>
      <c r="Q449" s="9">
        <f t="shared" si="64"/>
        <v>54.975000000000001</v>
      </c>
      <c r="R449" s="9">
        <f t="shared" si="65"/>
        <v>34.125</v>
      </c>
      <c r="S449" s="9">
        <f t="shared" si="66"/>
        <v>29.925000000000001</v>
      </c>
      <c r="T449" s="9">
        <f t="shared" si="67"/>
        <v>41.625</v>
      </c>
      <c r="U449" s="8">
        <f t="shared" si="68"/>
        <v>39.674999999999997</v>
      </c>
      <c r="V449" s="8">
        <f t="shared" si="69"/>
        <v>40.162499999999994</v>
      </c>
    </row>
    <row r="450" spans="1:22" ht="13.5" x14ac:dyDescent="0.25">
      <c r="A450" s="3">
        <f>RSI!A450</f>
        <v>42662</v>
      </c>
      <c r="B450" s="2">
        <f>RSI!B450</f>
        <v>94.043099999999995</v>
      </c>
      <c r="C450" s="2">
        <f>RSI!I450</f>
        <v>18.398828215855715</v>
      </c>
      <c r="D450" s="2">
        <f>MACD!E450</f>
        <v>1.2344205704969937</v>
      </c>
      <c r="E450" s="2">
        <f>MACD!F450</f>
        <v>1.9065139665282338</v>
      </c>
      <c r="F450" s="2">
        <f>'Moving Avg'!D450</f>
        <v>94.637039999999999</v>
      </c>
      <c r="G450" s="2">
        <f>'Moving Avg'!F450</f>
        <v>97.346380000000025</v>
      </c>
      <c r="H450" s="2">
        <f>'Moving Avg'!G450</f>
        <v>102.99780599999997</v>
      </c>
      <c r="I450" s="2">
        <f>'Moving Avg'!H450</f>
        <v>114.53021200000011</v>
      </c>
      <c r="J450" s="6" t="str">
        <f>OBV!F450</f>
        <v>BEARISH</v>
      </c>
      <c r="K450" s="6" t="str">
        <f>OBV!G450</f>
        <v>WEAK</v>
      </c>
      <c r="L450" s="6" t="str">
        <f>OBV!H450</f>
        <v>CONFIRMED BEARISH</v>
      </c>
      <c r="M450" s="8">
        <f t="shared" ref="M450:M513" si="70">IF(C450&lt;30,50, IF(C450&gt;70, 0, 25))</f>
        <v>50</v>
      </c>
      <c r="N450" s="8">
        <f t="shared" ref="N450:N513" si="71">IF(E450-D450&gt;0.02, 100, IF(E450-D450&lt;0,0,45))</f>
        <v>100</v>
      </c>
      <c r="O450" s="8">
        <f t="shared" ref="O450:O513" si="72">IF(F450-I450&gt;10,100,IF(F450-I450&gt;5,75, IF(F450-I450&gt;0,50,0)))</f>
        <v>0</v>
      </c>
      <c r="P450" s="8">
        <f t="shared" ref="P450:P513" si="73">IF(L450="confirmed bullish", 34, IF(L450="bullish divergence",17, 0))+IF(J450="bullish",33,IF(J450="bearish",0,16.5))+IF(K450="strong",33,IF(K450="weak",0,16.5))</f>
        <v>0</v>
      </c>
      <c r="Q450" s="9">
        <f t="shared" si="64"/>
        <v>52.5</v>
      </c>
      <c r="R450" s="9">
        <f t="shared" si="65"/>
        <v>30</v>
      </c>
      <c r="S450" s="9">
        <f t="shared" si="66"/>
        <v>22.5</v>
      </c>
      <c r="T450" s="9">
        <f t="shared" si="67"/>
        <v>37.5</v>
      </c>
      <c r="U450" s="8">
        <f t="shared" si="68"/>
        <v>35</v>
      </c>
      <c r="V450" s="8">
        <f t="shared" si="69"/>
        <v>35.625</v>
      </c>
    </row>
    <row r="451" spans="1:22" ht="13.5" x14ac:dyDescent="0.25">
      <c r="A451" s="3">
        <f>RSI!A451</f>
        <v>42663</v>
      </c>
      <c r="B451" s="2">
        <f>RSI!B451</f>
        <v>94.043099999999995</v>
      </c>
      <c r="C451" s="2">
        <f>RSI!I451</f>
        <v>18.398828215855715</v>
      </c>
      <c r="D451" s="2">
        <f>MACD!E451</f>
        <v>0.87434632742596818</v>
      </c>
      <c r="E451" s="2">
        <f>MACD!F451</f>
        <v>1.7000804387077806</v>
      </c>
      <c r="F451" s="2">
        <f>'Moving Avg'!D451</f>
        <v>94.408600000000007</v>
      </c>
      <c r="G451" s="2">
        <f>'Moving Avg'!F451</f>
        <v>96.908530000000027</v>
      </c>
      <c r="H451" s="2">
        <f>'Moving Avg'!G451</f>
        <v>102.68574999999996</v>
      </c>
      <c r="I451" s="2">
        <f>'Moving Avg'!H451</f>
        <v>114.42523400000009</v>
      </c>
      <c r="J451" s="6" t="str">
        <f>OBV!F451</f>
        <v>BEARISH</v>
      </c>
      <c r="K451" s="6" t="str">
        <f>OBV!G451</f>
        <v>WEAK</v>
      </c>
      <c r="L451" s="6" t="str">
        <f>OBV!H451</f>
        <v>CONFIRMED BEARISH</v>
      </c>
      <c r="M451" s="8">
        <f t="shared" si="70"/>
        <v>50</v>
      </c>
      <c r="N451" s="8">
        <f t="shared" si="71"/>
        <v>100</v>
      </c>
      <c r="O451" s="8">
        <f t="shared" si="72"/>
        <v>0</v>
      </c>
      <c r="P451" s="8">
        <f t="shared" si="73"/>
        <v>0</v>
      </c>
      <c r="Q451" s="9">
        <f t="shared" ref="Q451:Q514" si="74">0.35*M451+N451*0.35+O451*0.15+P451*0.15</f>
        <v>52.5</v>
      </c>
      <c r="R451" s="9">
        <f t="shared" ref="R451:R514" si="75">M451*0.2+N451*0.2+O451*0.35+P451*0.25</f>
        <v>30</v>
      </c>
      <c r="S451" s="9">
        <f t="shared" ref="S451:S514" si="76">M451*0.15+N451*0.15+O451*0.25+P451*0.45</f>
        <v>22.5</v>
      </c>
      <c r="T451" s="9">
        <f t="shared" ref="T451:T514" si="77">0.25*SUM(M451:P451)</f>
        <v>37.5</v>
      </c>
      <c r="U451" s="8">
        <f t="shared" ref="U451:U514" si="78">SUM(Q451:S451)/3</f>
        <v>35</v>
      </c>
      <c r="V451" s="8">
        <f t="shared" ref="V451:V514" si="79">SUM(Q451:T451)/4</f>
        <v>35.625</v>
      </c>
    </row>
    <row r="452" spans="1:22" ht="13.5" x14ac:dyDescent="0.25">
      <c r="A452" s="3">
        <f>RSI!A452</f>
        <v>42664</v>
      </c>
      <c r="B452" s="2">
        <f>RSI!B452</f>
        <v>94.043099999999995</v>
      </c>
      <c r="C452" s="2">
        <f>RSI!I452</f>
        <v>18.398828215855715</v>
      </c>
      <c r="D452" s="2">
        <f>MACD!E452</f>
        <v>0.59645857200078467</v>
      </c>
      <c r="E452" s="2">
        <f>MACD!F452</f>
        <v>1.4793560653663813</v>
      </c>
      <c r="F452" s="2">
        <f>'Moving Avg'!D452</f>
        <v>94.195379999999986</v>
      </c>
      <c r="G452" s="2">
        <f>'Moving Avg'!F452</f>
        <v>96.508755000000036</v>
      </c>
      <c r="H452" s="2">
        <f>'Moving Avg'!G452</f>
        <v>102.37369399999996</v>
      </c>
      <c r="I452" s="2">
        <f>'Moving Avg'!H452</f>
        <v>114.32097500000009</v>
      </c>
      <c r="J452" s="6" t="str">
        <f>OBV!F452</f>
        <v>BEARISH</v>
      </c>
      <c r="K452" s="6" t="str">
        <f>OBV!G452</f>
        <v>NEUTRAL</v>
      </c>
      <c r="L452" s="6" t="str">
        <f>OBV!H452</f>
        <v>CONFIRMED BEARISH</v>
      </c>
      <c r="M452" s="8">
        <f t="shared" si="70"/>
        <v>50</v>
      </c>
      <c r="N452" s="8">
        <f t="shared" si="71"/>
        <v>100</v>
      </c>
      <c r="O452" s="8">
        <f t="shared" si="72"/>
        <v>0</v>
      </c>
      <c r="P452" s="8">
        <f t="shared" si="73"/>
        <v>16.5</v>
      </c>
      <c r="Q452" s="9">
        <f t="shared" si="74"/>
        <v>54.975000000000001</v>
      </c>
      <c r="R452" s="9">
        <f t="shared" si="75"/>
        <v>34.125</v>
      </c>
      <c r="S452" s="9">
        <f t="shared" si="76"/>
        <v>29.925000000000001</v>
      </c>
      <c r="T452" s="9">
        <f t="shared" si="77"/>
        <v>41.625</v>
      </c>
      <c r="U452" s="8">
        <f t="shared" si="78"/>
        <v>39.674999999999997</v>
      </c>
      <c r="V452" s="8">
        <f t="shared" si="79"/>
        <v>40.162499999999994</v>
      </c>
    </row>
    <row r="453" spans="1:22" ht="13.5" x14ac:dyDescent="0.25">
      <c r="A453" s="3">
        <f>RSI!A453</f>
        <v>42667</v>
      </c>
      <c r="B453" s="2">
        <f>RSI!B453</f>
        <v>94.043099999999995</v>
      </c>
      <c r="C453" s="2">
        <f>RSI!I453</f>
        <v>18.398828215855715</v>
      </c>
      <c r="D453" s="2">
        <f>MACD!E453</f>
        <v>0.70018459185854454</v>
      </c>
      <c r="E453" s="2">
        <f>MACD!F453</f>
        <v>1.3235217706648141</v>
      </c>
      <c r="F453" s="2">
        <f>'Moving Avg'!D453</f>
        <v>94.119239999999991</v>
      </c>
      <c r="G453" s="2">
        <f>'Moving Avg'!F453</f>
        <v>96.108980000000045</v>
      </c>
      <c r="H453" s="2">
        <f>'Moving Avg'!G453</f>
        <v>102.07671599999998</v>
      </c>
      <c r="I453" s="2">
        <f>'Moving Avg'!H453</f>
        <v>114.21599700000007</v>
      </c>
      <c r="J453" s="6" t="str">
        <f>OBV!F453</f>
        <v>BEARISH</v>
      </c>
      <c r="K453" s="6" t="str">
        <f>OBV!G453</f>
        <v>NEUTRAL</v>
      </c>
      <c r="L453" s="6" t="str">
        <f>OBV!H453</f>
        <v>CONFIRMED BEARISH</v>
      </c>
      <c r="M453" s="8">
        <f t="shared" si="70"/>
        <v>50</v>
      </c>
      <c r="N453" s="8">
        <f t="shared" si="71"/>
        <v>100</v>
      </c>
      <c r="O453" s="8">
        <f t="shared" si="72"/>
        <v>0</v>
      </c>
      <c r="P453" s="8">
        <f t="shared" si="73"/>
        <v>16.5</v>
      </c>
      <c r="Q453" s="9">
        <f t="shared" si="74"/>
        <v>54.975000000000001</v>
      </c>
      <c r="R453" s="9">
        <f t="shared" si="75"/>
        <v>34.125</v>
      </c>
      <c r="S453" s="9">
        <f t="shared" si="76"/>
        <v>29.925000000000001</v>
      </c>
      <c r="T453" s="9">
        <f t="shared" si="77"/>
        <v>41.625</v>
      </c>
      <c r="U453" s="8">
        <f t="shared" si="78"/>
        <v>39.674999999999997</v>
      </c>
      <c r="V453" s="8">
        <f t="shared" si="79"/>
        <v>40.162499999999994</v>
      </c>
    </row>
    <row r="454" spans="1:22" ht="13.5" x14ac:dyDescent="0.25">
      <c r="A454" s="3">
        <f>RSI!A454</f>
        <v>42668</v>
      </c>
      <c r="B454" s="2">
        <f>RSI!B454</f>
        <v>93.662300000000002</v>
      </c>
      <c r="C454" s="2">
        <f>RSI!I454</f>
        <v>17.249052790807269</v>
      </c>
      <c r="D454" s="2">
        <f>MACD!E454</f>
        <v>0.52181854369172243</v>
      </c>
      <c r="E454" s="2">
        <f>MACD!F454</f>
        <v>1.1631811252701958</v>
      </c>
      <c r="F454" s="2">
        <f>'Moving Avg'!D454</f>
        <v>93.966939999999994</v>
      </c>
      <c r="G454" s="2">
        <f>'Moving Avg'!F454</f>
        <v>95.692065000000028</v>
      </c>
      <c r="H454" s="2">
        <f>'Moving Avg'!G454</f>
        <v>101.77212199999997</v>
      </c>
      <c r="I454" s="2">
        <f>'Moving Avg'!H454</f>
        <v>114.09185950000008</v>
      </c>
      <c r="J454" s="6" t="str">
        <f>OBV!F454</f>
        <v>BEARISH</v>
      </c>
      <c r="K454" s="6" t="str">
        <f>OBV!G454</f>
        <v>NEUTRAL</v>
      </c>
      <c r="L454" s="6" t="str">
        <f>OBV!H454</f>
        <v>CONFIRMED BEARISH</v>
      </c>
      <c r="M454" s="8">
        <f t="shared" si="70"/>
        <v>50</v>
      </c>
      <c r="N454" s="8">
        <f t="shared" si="71"/>
        <v>100</v>
      </c>
      <c r="O454" s="8">
        <f t="shared" si="72"/>
        <v>0</v>
      </c>
      <c r="P454" s="8">
        <f t="shared" si="73"/>
        <v>16.5</v>
      </c>
      <c r="Q454" s="9">
        <f t="shared" si="74"/>
        <v>54.975000000000001</v>
      </c>
      <c r="R454" s="9">
        <f t="shared" si="75"/>
        <v>34.125</v>
      </c>
      <c r="S454" s="9">
        <f t="shared" si="76"/>
        <v>29.925000000000001</v>
      </c>
      <c r="T454" s="9">
        <f t="shared" si="77"/>
        <v>41.625</v>
      </c>
      <c r="U454" s="8">
        <f t="shared" si="78"/>
        <v>39.674999999999997</v>
      </c>
      <c r="V454" s="8">
        <f t="shared" si="79"/>
        <v>40.162499999999994</v>
      </c>
    </row>
    <row r="455" spans="1:22" ht="13.5" x14ac:dyDescent="0.25">
      <c r="A455" s="3">
        <f>RSI!A455</f>
        <v>42669</v>
      </c>
      <c r="B455" s="2">
        <f>RSI!B455</f>
        <v>92.900899999999993</v>
      </c>
      <c r="C455" s="2">
        <f>RSI!I455</f>
        <v>15.203266010518192</v>
      </c>
      <c r="D455" s="2">
        <f>MACD!E455</f>
        <v>0.44988253964433511</v>
      </c>
      <c r="E455" s="2">
        <f>MACD!F455</f>
        <v>1.0205214081450236</v>
      </c>
      <c r="F455" s="2">
        <f>'Moving Avg'!D455</f>
        <v>93.738500000000002</v>
      </c>
      <c r="G455" s="2">
        <f>'Moving Avg'!F455</f>
        <v>95.389380000000031</v>
      </c>
      <c r="H455" s="2">
        <f>'Moving Avg'!G455</f>
        <v>101.45229999999997</v>
      </c>
      <c r="I455" s="2">
        <f>'Moving Avg'!H455</f>
        <v>113.96391500000009</v>
      </c>
      <c r="J455" s="6" t="str">
        <f>OBV!F455</f>
        <v>BEARISH</v>
      </c>
      <c r="K455" s="6" t="str">
        <f>OBV!G455</f>
        <v>NEUTRAL</v>
      </c>
      <c r="L455" s="6" t="str">
        <f>OBV!H455</f>
        <v>CONFIRMED BEARISH</v>
      </c>
      <c r="M455" s="8">
        <f t="shared" si="70"/>
        <v>50</v>
      </c>
      <c r="N455" s="8">
        <f t="shared" si="71"/>
        <v>100</v>
      </c>
      <c r="O455" s="8">
        <f t="shared" si="72"/>
        <v>0</v>
      </c>
      <c r="P455" s="8">
        <f t="shared" si="73"/>
        <v>16.5</v>
      </c>
      <c r="Q455" s="9">
        <f t="shared" si="74"/>
        <v>54.975000000000001</v>
      </c>
      <c r="R455" s="9">
        <f t="shared" si="75"/>
        <v>34.125</v>
      </c>
      <c r="S455" s="9">
        <f t="shared" si="76"/>
        <v>29.925000000000001</v>
      </c>
      <c r="T455" s="9">
        <f t="shared" si="77"/>
        <v>41.625</v>
      </c>
      <c r="U455" s="8">
        <f t="shared" si="78"/>
        <v>39.674999999999997</v>
      </c>
      <c r="V455" s="8">
        <f t="shared" si="79"/>
        <v>40.162499999999994</v>
      </c>
    </row>
    <row r="456" spans="1:22" ht="13.5" x14ac:dyDescent="0.25">
      <c r="A456" s="3">
        <f>RSI!A456</f>
        <v>42670</v>
      </c>
      <c r="B456" s="2">
        <f>RSI!B456</f>
        <v>92.900899999999993</v>
      </c>
      <c r="C456" s="2">
        <f>RSI!I456</f>
        <v>15.203266010518192</v>
      </c>
      <c r="D456" s="2">
        <f>MACD!E456</f>
        <v>0.41442860439758533</v>
      </c>
      <c r="E456" s="2">
        <f>MACD!F456</f>
        <v>0.89930284739553601</v>
      </c>
      <c r="F456" s="2">
        <f>'Moving Avg'!D456</f>
        <v>93.510059999999982</v>
      </c>
      <c r="G456" s="2">
        <f>'Moving Avg'!F456</f>
        <v>95.086695000000034</v>
      </c>
      <c r="H456" s="2">
        <f>'Moving Avg'!G456</f>
        <v>101.13247799999995</v>
      </c>
      <c r="I456" s="2">
        <f>'Moving Avg'!H456</f>
        <v>113.8184270000001</v>
      </c>
      <c r="J456" s="6" t="str">
        <f>OBV!F456</f>
        <v>BEARISH</v>
      </c>
      <c r="K456" s="6" t="str">
        <f>OBV!G456</f>
        <v>NEUTRAL</v>
      </c>
      <c r="L456" s="6" t="str">
        <f>OBV!H456</f>
        <v>CONFIRMED BEARISH</v>
      </c>
      <c r="M456" s="8">
        <f t="shared" si="70"/>
        <v>50</v>
      </c>
      <c r="N456" s="8">
        <f t="shared" si="71"/>
        <v>100</v>
      </c>
      <c r="O456" s="8">
        <f t="shared" si="72"/>
        <v>0</v>
      </c>
      <c r="P456" s="8">
        <f t="shared" si="73"/>
        <v>16.5</v>
      </c>
      <c r="Q456" s="9">
        <f t="shared" si="74"/>
        <v>54.975000000000001</v>
      </c>
      <c r="R456" s="9">
        <f t="shared" si="75"/>
        <v>34.125</v>
      </c>
      <c r="S456" s="9">
        <f t="shared" si="76"/>
        <v>29.925000000000001</v>
      </c>
      <c r="T456" s="9">
        <f t="shared" si="77"/>
        <v>41.625</v>
      </c>
      <c r="U456" s="8">
        <f t="shared" si="78"/>
        <v>39.674999999999997</v>
      </c>
      <c r="V456" s="8">
        <f t="shared" si="79"/>
        <v>40.162499999999994</v>
      </c>
    </row>
    <row r="457" spans="1:22" ht="13.5" x14ac:dyDescent="0.25">
      <c r="A457" s="3">
        <f>RSI!A457</f>
        <v>42671</v>
      </c>
      <c r="B457" s="2">
        <f>RSI!B457</f>
        <v>92.900899999999993</v>
      </c>
      <c r="C457" s="2">
        <f>RSI!I457</f>
        <v>15.203266010518192</v>
      </c>
      <c r="D457" s="2">
        <f>MACD!E457</f>
        <v>0.39625382772965168</v>
      </c>
      <c r="E457" s="2">
        <f>MACD!F457</f>
        <v>0.79869304346235925</v>
      </c>
      <c r="F457" s="2">
        <f>'Moving Avg'!D457</f>
        <v>93.28161999999999</v>
      </c>
      <c r="G457" s="2">
        <f>'Moving Avg'!F457</f>
        <v>94.784010000000023</v>
      </c>
      <c r="H457" s="2">
        <f>'Moving Avg'!G457</f>
        <v>100.81265599999995</v>
      </c>
      <c r="I457" s="2">
        <f>'Moving Avg'!H457</f>
        <v>113.6729390000001</v>
      </c>
      <c r="J457" s="6" t="str">
        <f>OBV!F457</f>
        <v>BEARISH</v>
      </c>
      <c r="K457" s="6" t="str">
        <f>OBV!G457</f>
        <v>NEUTRAL</v>
      </c>
      <c r="L457" s="6" t="str">
        <f>OBV!H457</f>
        <v>CONFIRMED BEARISH</v>
      </c>
      <c r="M457" s="8">
        <f t="shared" si="70"/>
        <v>50</v>
      </c>
      <c r="N457" s="8">
        <f t="shared" si="71"/>
        <v>100</v>
      </c>
      <c r="O457" s="8">
        <f t="shared" si="72"/>
        <v>0</v>
      </c>
      <c r="P457" s="8">
        <f t="shared" si="73"/>
        <v>16.5</v>
      </c>
      <c r="Q457" s="9">
        <f t="shared" si="74"/>
        <v>54.975000000000001</v>
      </c>
      <c r="R457" s="9">
        <f t="shared" si="75"/>
        <v>34.125</v>
      </c>
      <c r="S457" s="9">
        <f t="shared" si="76"/>
        <v>29.925000000000001</v>
      </c>
      <c r="T457" s="9">
        <f t="shared" si="77"/>
        <v>41.625</v>
      </c>
      <c r="U457" s="8">
        <f t="shared" si="78"/>
        <v>39.674999999999997</v>
      </c>
      <c r="V457" s="8">
        <f t="shared" si="79"/>
        <v>40.162499999999994</v>
      </c>
    </row>
    <row r="458" spans="1:22" ht="13.5" x14ac:dyDescent="0.25">
      <c r="A458" s="3">
        <f>RSI!A458</f>
        <v>42674</v>
      </c>
      <c r="B458" s="2">
        <f>RSI!B458</f>
        <v>93.243499999999997</v>
      </c>
      <c r="C458" s="2">
        <f>RSI!I458</f>
        <v>20.502088515146227</v>
      </c>
      <c r="D458" s="2">
        <f>MACD!E458</f>
        <v>0.27184049754556838</v>
      </c>
      <c r="E458" s="2">
        <f>MACD!F458</f>
        <v>0.69332253427900115</v>
      </c>
      <c r="F458" s="2">
        <f>'Moving Avg'!D458</f>
        <v>93.12169999999999</v>
      </c>
      <c r="G458" s="2">
        <f>'Moving Avg'!F458</f>
        <v>94.574600000000032</v>
      </c>
      <c r="H458" s="2">
        <f>'Moving Avg'!G458</f>
        <v>100.49968599999997</v>
      </c>
      <c r="I458" s="2">
        <f>'Moving Avg'!H458</f>
        <v>113.53160850000009</v>
      </c>
      <c r="J458" s="6" t="str">
        <f>OBV!F458</f>
        <v>BEARISH</v>
      </c>
      <c r="K458" s="6" t="str">
        <f>OBV!G458</f>
        <v>NEUTRAL</v>
      </c>
      <c r="L458" s="6" t="str">
        <f>OBV!H458</f>
        <v>CONFIRMED BEARISH</v>
      </c>
      <c r="M458" s="8">
        <f t="shared" si="70"/>
        <v>50</v>
      </c>
      <c r="N458" s="8">
        <f t="shared" si="71"/>
        <v>100</v>
      </c>
      <c r="O458" s="8">
        <f t="shared" si="72"/>
        <v>0</v>
      </c>
      <c r="P458" s="8">
        <f t="shared" si="73"/>
        <v>16.5</v>
      </c>
      <c r="Q458" s="9">
        <f t="shared" si="74"/>
        <v>54.975000000000001</v>
      </c>
      <c r="R458" s="9">
        <f t="shared" si="75"/>
        <v>34.125</v>
      </c>
      <c r="S458" s="9">
        <f t="shared" si="76"/>
        <v>29.925000000000001</v>
      </c>
      <c r="T458" s="9">
        <f t="shared" si="77"/>
        <v>41.625</v>
      </c>
      <c r="U458" s="8">
        <f t="shared" si="78"/>
        <v>39.674999999999997</v>
      </c>
      <c r="V458" s="8">
        <f t="shared" si="79"/>
        <v>40.162499999999994</v>
      </c>
    </row>
    <row r="459" spans="1:22" ht="13.5" x14ac:dyDescent="0.25">
      <c r="A459" s="3">
        <f>RSI!A459</f>
        <v>42675</v>
      </c>
      <c r="B459" s="2">
        <f>RSI!B459</f>
        <v>92.139399999999995</v>
      </c>
      <c r="C459" s="2">
        <f>RSI!I459</f>
        <v>16.84817097319258</v>
      </c>
      <c r="D459" s="2">
        <f>MACD!E459</f>
        <v>0.2665036662327509</v>
      </c>
      <c r="E459" s="2">
        <f>MACD!F459</f>
        <v>0.60795876066975107</v>
      </c>
      <c r="F459" s="2">
        <f>'Moving Avg'!D459</f>
        <v>92.817120000000003</v>
      </c>
      <c r="G459" s="2">
        <f>'Moving Avg'!F459</f>
        <v>94.311890000000034</v>
      </c>
      <c r="H459" s="2">
        <f>'Moving Avg'!G459</f>
        <v>100.16463399999996</v>
      </c>
      <c r="I459" s="2">
        <f>'Moving Avg'!H459</f>
        <v>113.38475750000011</v>
      </c>
      <c r="J459" s="6" t="str">
        <f>OBV!F459</f>
        <v>BEARISH</v>
      </c>
      <c r="K459" s="6" t="str">
        <f>OBV!G459</f>
        <v>NEUTRAL</v>
      </c>
      <c r="L459" s="6" t="str">
        <f>OBV!H459</f>
        <v>CONFIRMED BEARISH</v>
      </c>
      <c r="M459" s="8">
        <f t="shared" si="70"/>
        <v>50</v>
      </c>
      <c r="N459" s="8">
        <f t="shared" si="71"/>
        <v>100</v>
      </c>
      <c r="O459" s="8">
        <f t="shared" si="72"/>
        <v>0</v>
      </c>
      <c r="P459" s="8">
        <f t="shared" si="73"/>
        <v>16.5</v>
      </c>
      <c r="Q459" s="9">
        <f t="shared" si="74"/>
        <v>54.975000000000001</v>
      </c>
      <c r="R459" s="9">
        <f t="shared" si="75"/>
        <v>34.125</v>
      </c>
      <c r="S459" s="9">
        <f t="shared" si="76"/>
        <v>29.925000000000001</v>
      </c>
      <c r="T459" s="9">
        <f t="shared" si="77"/>
        <v>41.625</v>
      </c>
      <c r="U459" s="8">
        <f t="shared" si="78"/>
        <v>39.674999999999997</v>
      </c>
      <c r="V459" s="8">
        <f t="shared" si="79"/>
        <v>40.162499999999994</v>
      </c>
    </row>
    <row r="460" spans="1:22" ht="13.5" x14ac:dyDescent="0.25">
      <c r="A460" s="3">
        <f>RSI!A460</f>
        <v>42676</v>
      </c>
      <c r="B460" s="2">
        <f>RSI!B460</f>
        <v>92.139399999999995</v>
      </c>
      <c r="C460" s="2">
        <f>RSI!I460</f>
        <v>16.84817097319258</v>
      </c>
      <c r="D460" s="2">
        <f>MACD!E460</f>
        <v>0.22674912698501259</v>
      </c>
      <c r="E460" s="2">
        <f>MACD!F460</f>
        <v>0.53171683393280345</v>
      </c>
      <c r="F460" s="2">
        <f>'Moving Avg'!D460</f>
        <v>92.664820000000006</v>
      </c>
      <c r="G460" s="2">
        <f>'Moving Avg'!F460</f>
        <v>94.159595000000024</v>
      </c>
      <c r="H460" s="2">
        <f>'Moving Avg'!G460</f>
        <v>99.829581999999974</v>
      </c>
      <c r="I460" s="2">
        <f>'Moving Avg'!H460</f>
        <v>113.23790650000009</v>
      </c>
      <c r="J460" s="6" t="str">
        <f>OBV!F460</f>
        <v>BEARISH</v>
      </c>
      <c r="K460" s="6" t="str">
        <f>OBV!G460</f>
        <v>NEUTRAL</v>
      </c>
      <c r="L460" s="6" t="str">
        <f>OBV!H460</f>
        <v>CONFIRMED BEARISH</v>
      </c>
      <c r="M460" s="8">
        <f t="shared" si="70"/>
        <v>50</v>
      </c>
      <c r="N460" s="8">
        <f t="shared" si="71"/>
        <v>100</v>
      </c>
      <c r="O460" s="8">
        <f t="shared" si="72"/>
        <v>0</v>
      </c>
      <c r="P460" s="8">
        <f t="shared" si="73"/>
        <v>16.5</v>
      </c>
      <c r="Q460" s="9">
        <f t="shared" si="74"/>
        <v>54.975000000000001</v>
      </c>
      <c r="R460" s="9">
        <f t="shared" si="75"/>
        <v>34.125</v>
      </c>
      <c r="S460" s="9">
        <f t="shared" si="76"/>
        <v>29.925000000000001</v>
      </c>
      <c r="T460" s="9">
        <f t="shared" si="77"/>
        <v>41.625</v>
      </c>
      <c r="U460" s="8">
        <f t="shared" si="78"/>
        <v>39.674999999999997</v>
      </c>
      <c r="V460" s="8">
        <f t="shared" si="79"/>
        <v>40.162499999999994</v>
      </c>
    </row>
    <row r="461" spans="1:22" ht="13.5" x14ac:dyDescent="0.25">
      <c r="A461" s="3">
        <f>RSI!A461</f>
        <v>42677</v>
      </c>
      <c r="B461" s="2">
        <f>RSI!B461</f>
        <v>91.751000000000005</v>
      </c>
      <c r="C461" s="2">
        <f>RSI!I461</f>
        <v>15.706158635311198</v>
      </c>
      <c r="D461" s="2">
        <f>MACD!E461</f>
        <v>0.24348332983097976</v>
      </c>
      <c r="E461" s="2">
        <f>MACD!F461</f>
        <v>0.47407013311243873</v>
      </c>
      <c r="F461" s="2">
        <f>'Moving Avg'!D461</f>
        <v>92.43483999999998</v>
      </c>
      <c r="G461" s="2">
        <f>'Moving Avg'!F461</f>
        <v>93.987880000000018</v>
      </c>
      <c r="H461" s="2">
        <f>'Moving Avg'!G461</f>
        <v>99.486761999999985</v>
      </c>
      <c r="I461" s="2">
        <f>'Moving Avg'!H461</f>
        <v>113.0891855000001</v>
      </c>
      <c r="J461" s="6" t="str">
        <f>OBV!F461</f>
        <v>BEARISH</v>
      </c>
      <c r="K461" s="6" t="str">
        <f>OBV!G461</f>
        <v>NEUTRAL</v>
      </c>
      <c r="L461" s="6" t="str">
        <f>OBV!H461</f>
        <v>CONFIRMED BEARISH</v>
      </c>
      <c r="M461" s="8">
        <f t="shared" si="70"/>
        <v>50</v>
      </c>
      <c r="N461" s="8">
        <f t="shared" si="71"/>
        <v>100</v>
      </c>
      <c r="O461" s="8">
        <f t="shared" si="72"/>
        <v>0</v>
      </c>
      <c r="P461" s="8">
        <f t="shared" si="73"/>
        <v>16.5</v>
      </c>
      <c r="Q461" s="9">
        <f t="shared" si="74"/>
        <v>54.975000000000001</v>
      </c>
      <c r="R461" s="9">
        <f t="shared" si="75"/>
        <v>34.125</v>
      </c>
      <c r="S461" s="9">
        <f t="shared" si="76"/>
        <v>29.925000000000001</v>
      </c>
      <c r="T461" s="9">
        <f t="shared" si="77"/>
        <v>41.625</v>
      </c>
      <c r="U461" s="8">
        <f t="shared" si="78"/>
        <v>39.674999999999997</v>
      </c>
      <c r="V461" s="8">
        <f t="shared" si="79"/>
        <v>40.162499999999994</v>
      </c>
    </row>
    <row r="462" spans="1:22" ht="13.5" x14ac:dyDescent="0.25">
      <c r="A462" s="3">
        <f>RSI!A462</f>
        <v>42678</v>
      </c>
      <c r="B462" s="2">
        <f>RSI!B462</f>
        <v>91.377899999999997</v>
      </c>
      <c r="C462" s="2">
        <f>RSI!I462</f>
        <v>14.676991766967419</v>
      </c>
      <c r="D462" s="2">
        <f>MACD!E462</f>
        <v>0.30757726847291167</v>
      </c>
      <c r="E462" s="2">
        <f>MACD!F462</f>
        <v>0.44077156018453334</v>
      </c>
      <c r="F462" s="2">
        <f>'Moving Avg'!D462</f>
        <v>92.130239999999986</v>
      </c>
      <c r="G462" s="2">
        <f>'Moving Avg'!F462</f>
        <v>93.79713000000001</v>
      </c>
      <c r="H462" s="2">
        <f>'Moving Avg'!G462</f>
        <v>99.136479999999992</v>
      </c>
      <c r="I462" s="2">
        <f>'Moving Avg'!H462</f>
        <v>112.95678950000008</v>
      </c>
      <c r="J462" s="6" t="str">
        <f>OBV!F462</f>
        <v>BEARISH</v>
      </c>
      <c r="K462" s="6" t="str">
        <f>OBV!G462</f>
        <v>NEUTRAL</v>
      </c>
      <c r="L462" s="6" t="str">
        <f>OBV!H462</f>
        <v>CONFIRMED BEARISH</v>
      </c>
      <c r="M462" s="8">
        <f t="shared" si="70"/>
        <v>50</v>
      </c>
      <c r="N462" s="8">
        <f t="shared" si="71"/>
        <v>100</v>
      </c>
      <c r="O462" s="8">
        <f t="shared" si="72"/>
        <v>0</v>
      </c>
      <c r="P462" s="8">
        <f t="shared" si="73"/>
        <v>16.5</v>
      </c>
      <c r="Q462" s="9">
        <f t="shared" si="74"/>
        <v>54.975000000000001</v>
      </c>
      <c r="R462" s="9">
        <f t="shared" si="75"/>
        <v>34.125</v>
      </c>
      <c r="S462" s="9">
        <f t="shared" si="76"/>
        <v>29.925000000000001</v>
      </c>
      <c r="T462" s="9">
        <f t="shared" si="77"/>
        <v>41.625</v>
      </c>
      <c r="U462" s="8">
        <f t="shared" si="78"/>
        <v>39.674999999999997</v>
      </c>
      <c r="V462" s="8">
        <f t="shared" si="79"/>
        <v>40.162499999999994</v>
      </c>
    </row>
    <row r="463" spans="1:22" ht="13.5" x14ac:dyDescent="0.25">
      <c r="A463" s="3">
        <f>RSI!A463</f>
        <v>42681</v>
      </c>
      <c r="B463" s="2">
        <f>RSI!B463</f>
        <v>91.377899999999997</v>
      </c>
      <c r="C463" s="2">
        <f>RSI!I463</f>
        <v>14.676991766967419</v>
      </c>
      <c r="D463" s="2">
        <f>MACD!E463</f>
        <v>0.38466081278242825</v>
      </c>
      <c r="E463" s="2">
        <f>MACD!F463</f>
        <v>0.42954941070411234</v>
      </c>
      <c r="F463" s="2">
        <f>'Moving Avg'!D463</f>
        <v>91.757120000000015</v>
      </c>
      <c r="G463" s="2">
        <f>'Moving Avg'!F463</f>
        <v>93.503960000000006</v>
      </c>
      <c r="H463" s="2">
        <f>'Moving Avg'!G463</f>
        <v>98.786197999999999</v>
      </c>
      <c r="I463" s="2">
        <f>'Moving Avg'!H463</f>
        <v>112.8205110000001</v>
      </c>
      <c r="J463" s="6" t="str">
        <f>OBV!F463</f>
        <v>BEARISH</v>
      </c>
      <c r="K463" s="6" t="str">
        <f>OBV!G463</f>
        <v>NEUTRAL</v>
      </c>
      <c r="L463" s="6" t="str">
        <f>OBV!H463</f>
        <v>CONFIRMED BEARISH</v>
      </c>
      <c r="M463" s="8">
        <f t="shared" si="70"/>
        <v>50</v>
      </c>
      <c r="N463" s="8">
        <f t="shared" si="71"/>
        <v>100</v>
      </c>
      <c r="O463" s="8">
        <f t="shared" si="72"/>
        <v>0</v>
      </c>
      <c r="P463" s="8">
        <f t="shared" si="73"/>
        <v>16.5</v>
      </c>
      <c r="Q463" s="9">
        <f t="shared" si="74"/>
        <v>54.975000000000001</v>
      </c>
      <c r="R463" s="9">
        <f t="shared" si="75"/>
        <v>34.125</v>
      </c>
      <c r="S463" s="9">
        <f t="shared" si="76"/>
        <v>29.925000000000001</v>
      </c>
      <c r="T463" s="9">
        <f t="shared" si="77"/>
        <v>41.625</v>
      </c>
      <c r="U463" s="8">
        <f t="shared" si="78"/>
        <v>39.674999999999997</v>
      </c>
      <c r="V463" s="8">
        <f t="shared" si="79"/>
        <v>40.162499999999994</v>
      </c>
    </row>
    <row r="464" spans="1:22" ht="13.5" x14ac:dyDescent="0.25">
      <c r="A464" s="3">
        <f>RSI!A464</f>
        <v>42682</v>
      </c>
      <c r="B464" s="2">
        <f>RSI!B464</f>
        <v>92.139399999999995</v>
      </c>
      <c r="C464" s="2">
        <f>RSI!I464</f>
        <v>26.134073058903795</v>
      </c>
      <c r="D464" s="2">
        <f>MACD!E464</f>
        <v>0.35605093082797623</v>
      </c>
      <c r="E464" s="2">
        <f>MACD!F464</f>
        <v>0.41484971472888515</v>
      </c>
      <c r="F464" s="2">
        <f>'Moving Avg'!D464</f>
        <v>91.757120000000015</v>
      </c>
      <c r="G464" s="2">
        <f>'Moving Avg'!F464</f>
        <v>93.351664999999997</v>
      </c>
      <c r="H464" s="2">
        <f>'Moving Avg'!G464</f>
        <v>98.496836000000016</v>
      </c>
      <c r="I464" s="2">
        <f>'Moving Avg'!H464</f>
        <v>112.69882450000009</v>
      </c>
      <c r="J464" s="6" t="str">
        <f>OBV!F464</f>
        <v>BULLISH</v>
      </c>
      <c r="K464" s="6" t="str">
        <f>OBV!G464</f>
        <v>NEUTRAL</v>
      </c>
      <c r="L464" s="6" t="str">
        <f>OBV!H464</f>
        <v>NEUTRAL</v>
      </c>
      <c r="M464" s="8">
        <f t="shared" si="70"/>
        <v>50</v>
      </c>
      <c r="N464" s="8">
        <f t="shared" si="71"/>
        <v>100</v>
      </c>
      <c r="O464" s="8">
        <f t="shared" si="72"/>
        <v>0</v>
      </c>
      <c r="P464" s="8">
        <f t="shared" si="73"/>
        <v>49.5</v>
      </c>
      <c r="Q464" s="9">
        <f t="shared" si="74"/>
        <v>59.924999999999997</v>
      </c>
      <c r="R464" s="9">
        <f t="shared" si="75"/>
        <v>42.375</v>
      </c>
      <c r="S464" s="9">
        <f t="shared" si="76"/>
        <v>44.775000000000006</v>
      </c>
      <c r="T464" s="9">
        <f t="shared" si="77"/>
        <v>49.875</v>
      </c>
      <c r="U464" s="8">
        <f t="shared" si="78"/>
        <v>49.024999999999999</v>
      </c>
      <c r="V464" s="8">
        <f t="shared" si="79"/>
        <v>49.237499999999997</v>
      </c>
    </row>
    <row r="465" spans="1:22" ht="13.5" x14ac:dyDescent="0.25">
      <c r="A465" s="3">
        <f>RSI!A465</f>
        <v>42683</v>
      </c>
      <c r="B465" s="2">
        <f>RSI!B465</f>
        <v>91.377899999999997</v>
      </c>
      <c r="C465" s="2">
        <f>RSI!I465</f>
        <v>22.832333465707563</v>
      </c>
      <c r="D465" s="2">
        <f>MACD!E465</f>
        <v>0.28620215230721158</v>
      </c>
      <c r="E465" s="2">
        <f>MACD!F465</f>
        <v>0.38912020224455046</v>
      </c>
      <c r="F465" s="2">
        <f>'Moving Avg'!D465</f>
        <v>91.604820000000004</v>
      </c>
      <c r="G465" s="2">
        <f>'Moving Avg'!F465</f>
        <v>93.161294999999996</v>
      </c>
      <c r="H465" s="2">
        <f>'Moving Avg'!G465</f>
        <v>98.192244000000031</v>
      </c>
      <c r="I465" s="2">
        <f>'Moving Avg'!H465</f>
        <v>112.5765660000001</v>
      </c>
      <c r="J465" s="6" t="str">
        <f>OBV!F465</f>
        <v>BULLISH</v>
      </c>
      <c r="K465" s="6" t="str">
        <f>OBV!G465</f>
        <v>NEUTRAL</v>
      </c>
      <c r="L465" s="6" t="str">
        <f>OBV!H465</f>
        <v>BULLISH DIVERGENCE</v>
      </c>
      <c r="M465" s="8">
        <f t="shared" si="70"/>
        <v>50</v>
      </c>
      <c r="N465" s="8">
        <f t="shared" si="71"/>
        <v>100</v>
      </c>
      <c r="O465" s="8">
        <f t="shared" si="72"/>
        <v>0</v>
      </c>
      <c r="P465" s="8">
        <f t="shared" si="73"/>
        <v>66.5</v>
      </c>
      <c r="Q465" s="9">
        <f t="shared" si="74"/>
        <v>62.475000000000001</v>
      </c>
      <c r="R465" s="9">
        <f t="shared" si="75"/>
        <v>46.625</v>
      </c>
      <c r="S465" s="9">
        <f t="shared" si="76"/>
        <v>52.424999999999997</v>
      </c>
      <c r="T465" s="9">
        <f t="shared" si="77"/>
        <v>54.125</v>
      </c>
      <c r="U465" s="8">
        <f t="shared" si="78"/>
        <v>53.841666666666661</v>
      </c>
      <c r="V465" s="8">
        <f t="shared" si="79"/>
        <v>53.912499999999994</v>
      </c>
    </row>
    <row r="466" spans="1:22" ht="13.5" x14ac:dyDescent="0.25">
      <c r="A466" s="3">
        <f>RSI!A466</f>
        <v>42684</v>
      </c>
      <c r="B466" s="2">
        <f>RSI!B466</f>
        <v>92.900899999999993</v>
      </c>
      <c r="C466" s="2">
        <f>RSI!I466</f>
        <v>39.339017431619304</v>
      </c>
      <c r="D466" s="2">
        <f>MACD!E466</f>
        <v>0.13275707338289067</v>
      </c>
      <c r="E466" s="2">
        <f>MACD!F466</f>
        <v>0.33784757647221852</v>
      </c>
      <c r="F466" s="2">
        <f>'Moving Avg'!D466</f>
        <v>91.834800000000001</v>
      </c>
      <c r="G466" s="2">
        <f>'Moving Avg'!F466</f>
        <v>93.047074999999992</v>
      </c>
      <c r="H466" s="2">
        <f>'Moving Avg'!G466</f>
        <v>97.887652000000031</v>
      </c>
      <c r="I466" s="2">
        <f>'Moving Avg'!H466</f>
        <v>112.4586870000001</v>
      </c>
      <c r="J466" s="6" t="str">
        <f>OBV!F466</f>
        <v>BULLISH</v>
      </c>
      <c r="K466" s="6" t="str">
        <f>OBV!G466</f>
        <v>STRONG</v>
      </c>
      <c r="L466" s="6" t="str">
        <f>OBV!H466</f>
        <v>CONFIRMED BULLISH</v>
      </c>
      <c r="M466" s="8">
        <f t="shared" si="70"/>
        <v>25</v>
      </c>
      <c r="N466" s="8">
        <f t="shared" si="71"/>
        <v>100</v>
      </c>
      <c r="O466" s="8">
        <f t="shared" si="72"/>
        <v>0</v>
      </c>
      <c r="P466" s="8">
        <f t="shared" si="73"/>
        <v>100</v>
      </c>
      <c r="Q466" s="9">
        <f t="shared" si="74"/>
        <v>58.75</v>
      </c>
      <c r="R466" s="9">
        <f t="shared" si="75"/>
        <v>50</v>
      </c>
      <c r="S466" s="9">
        <f t="shared" si="76"/>
        <v>63.75</v>
      </c>
      <c r="T466" s="9">
        <f t="shared" si="77"/>
        <v>56.25</v>
      </c>
      <c r="U466" s="8">
        <f t="shared" si="78"/>
        <v>57.5</v>
      </c>
      <c r="V466" s="8">
        <f t="shared" si="79"/>
        <v>57.1875</v>
      </c>
    </row>
    <row r="467" spans="1:22" ht="13.5" x14ac:dyDescent="0.25">
      <c r="A467" s="3">
        <f>RSI!A467</f>
        <v>42685</v>
      </c>
      <c r="B467" s="2">
        <f>RSI!B467</f>
        <v>93.281599999999997</v>
      </c>
      <c r="C467" s="2">
        <f>RSI!I467</f>
        <v>42.641855050918288</v>
      </c>
      <c r="D467" s="2">
        <f>MACD!E467</f>
        <v>-1.7176331169025616E-2</v>
      </c>
      <c r="E467" s="2">
        <f>MACD!F467</f>
        <v>0.26684279494396967</v>
      </c>
      <c r="F467" s="2">
        <f>'Moving Avg'!D467</f>
        <v>92.21553999999999</v>
      </c>
      <c r="G467" s="2">
        <f>'Moving Avg'!F467</f>
        <v>92.955694999999992</v>
      </c>
      <c r="H467" s="2">
        <f>'Moving Avg'!G467</f>
        <v>97.640474000000026</v>
      </c>
      <c r="I467" s="2">
        <f>'Moving Avg'!H467</f>
        <v>112.33192700000009</v>
      </c>
      <c r="J467" s="6" t="str">
        <f>OBV!F467</f>
        <v>BULLISH</v>
      </c>
      <c r="K467" s="6" t="str">
        <f>OBV!G467</f>
        <v>STRONG</v>
      </c>
      <c r="L467" s="6" t="str">
        <f>OBV!H467</f>
        <v>CONFIRMED BULLISH</v>
      </c>
      <c r="M467" s="8">
        <f t="shared" si="70"/>
        <v>25</v>
      </c>
      <c r="N467" s="8">
        <f t="shared" si="71"/>
        <v>100</v>
      </c>
      <c r="O467" s="8">
        <f t="shared" si="72"/>
        <v>0</v>
      </c>
      <c r="P467" s="8">
        <f t="shared" si="73"/>
        <v>100</v>
      </c>
      <c r="Q467" s="9">
        <f t="shared" si="74"/>
        <v>58.75</v>
      </c>
      <c r="R467" s="9">
        <f t="shared" si="75"/>
        <v>50</v>
      </c>
      <c r="S467" s="9">
        <f t="shared" si="76"/>
        <v>63.75</v>
      </c>
      <c r="T467" s="9">
        <f t="shared" si="77"/>
        <v>56.25</v>
      </c>
      <c r="U467" s="8">
        <f t="shared" si="78"/>
        <v>57.5</v>
      </c>
      <c r="V467" s="8">
        <f t="shared" si="79"/>
        <v>57.1875</v>
      </c>
    </row>
    <row r="468" spans="1:22" ht="13.5" x14ac:dyDescent="0.25">
      <c r="A468" s="3">
        <f>RSI!A468</f>
        <v>42688</v>
      </c>
      <c r="B468" s="2">
        <f>RSI!B468</f>
        <v>93.281599999999997</v>
      </c>
      <c r="C468" s="2">
        <f>RSI!I468</f>
        <v>42.641855050918288</v>
      </c>
      <c r="D468" s="2">
        <f>MACD!E468</f>
        <v>-8.6080550334557415E-2</v>
      </c>
      <c r="E468" s="2">
        <f>MACD!F468</f>
        <v>0.19625812588826427</v>
      </c>
      <c r="F468" s="2">
        <f>'Moving Avg'!D468</f>
        <v>92.596280000000007</v>
      </c>
      <c r="G468" s="2">
        <f>'Moving Avg'!F468</f>
        <v>92.898584999999997</v>
      </c>
      <c r="H468" s="2">
        <f>'Moving Avg'!G468</f>
        <v>97.39345000000003</v>
      </c>
      <c r="I468" s="2">
        <f>'Moving Avg'!H468</f>
        <v>112.20516700000009</v>
      </c>
      <c r="J468" s="6" t="str">
        <f>OBV!F468</f>
        <v>BULLISH</v>
      </c>
      <c r="K468" s="6" t="str">
        <f>OBV!G468</f>
        <v>STRONG</v>
      </c>
      <c r="L468" s="6" t="str">
        <f>OBV!H468</f>
        <v>CONFIRMED BULLISH</v>
      </c>
      <c r="M468" s="8">
        <f t="shared" si="70"/>
        <v>25</v>
      </c>
      <c r="N468" s="8">
        <f t="shared" si="71"/>
        <v>100</v>
      </c>
      <c r="O468" s="8">
        <f t="shared" si="72"/>
        <v>0</v>
      </c>
      <c r="P468" s="8">
        <f t="shared" si="73"/>
        <v>100</v>
      </c>
      <c r="Q468" s="9">
        <f t="shared" si="74"/>
        <v>58.75</v>
      </c>
      <c r="R468" s="9">
        <f t="shared" si="75"/>
        <v>50</v>
      </c>
      <c r="S468" s="9">
        <f t="shared" si="76"/>
        <v>63.75</v>
      </c>
      <c r="T468" s="9">
        <f t="shared" si="77"/>
        <v>56.25</v>
      </c>
      <c r="U468" s="8">
        <f t="shared" si="78"/>
        <v>57.5</v>
      </c>
      <c r="V468" s="8">
        <f t="shared" si="79"/>
        <v>57.1875</v>
      </c>
    </row>
    <row r="469" spans="1:22" ht="13.5" x14ac:dyDescent="0.25">
      <c r="A469" s="3">
        <f>RSI!A469</f>
        <v>42689</v>
      </c>
      <c r="B469" s="2">
        <f>RSI!B469</f>
        <v>91.393100000000004</v>
      </c>
      <c r="C469" s="2">
        <f>RSI!I469</f>
        <v>32.47065296480622</v>
      </c>
      <c r="D469" s="2">
        <f>MACD!E469</f>
        <v>-0.16949120010431784</v>
      </c>
      <c r="E469" s="2">
        <f>MACD!F469</f>
        <v>0.12310826068974785</v>
      </c>
      <c r="F469" s="2">
        <f>'Moving Avg'!D469</f>
        <v>92.447019999999995</v>
      </c>
      <c r="G469" s="2">
        <f>'Moving Avg'!F469</f>
        <v>92.747050000000002</v>
      </c>
      <c r="H469" s="2">
        <f>'Moving Avg'!G469</f>
        <v>97.108656000000053</v>
      </c>
      <c r="I469" s="2">
        <f>'Moving Avg'!H469</f>
        <v>112.05458450000009</v>
      </c>
      <c r="J469" s="6" t="str">
        <f>OBV!F469</f>
        <v>BULLISH</v>
      </c>
      <c r="K469" s="6" t="str">
        <f>OBV!G469</f>
        <v>STRONG</v>
      </c>
      <c r="L469" s="6" t="str">
        <f>OBV!H469</f>
        <v>BULLISH DIVERGENCE</v>
      </c>
      <c r="M469" s="8">
        <f t="shared" si="70"/>
        <v>25</v>
      </c>
      <c r="N469" s="8">
        <f t="shared" si="71"/>
        <v>100</v>
      </c>
      <c r="O469" s="8">
        <f t="shared" si="72"/>
        <v>0</v>
      </c>
      <c r="P469" s="8">
        <f t="shared" si="73"/>
        <v>83</v>
      </c>
      <c r="Q469" s="9">
        <f t="shared" si="74"/>
        <v>56.2</v>
      </c>
      <c r="R469" s="9">
        <f t="shared" si="75"/>
        <v>45.75</v>
      </c>
      <c r="S469" s="9">
        <f t="shared" si="76"/>
        <v>56.1</v>
      </c>
      <c r="T469" s="9">
        <f t="shared" si="77"/>
        <v>52</v>
      </c>
      <c r="U469" s="8">
        <f t="shared" si="78"/>
        <v>52.683333333333337</v>
      </c>
      <c r="V469" s="8">
        <f t="shared" si="79"/>
        <v>52.512500000000003</v>
      </c>
    </row>
    <row r="470" spans="1:22" ht="13.5" x14ac:dyDescent="0.25">
      <c r="A470" s="3">
        <f>RSI!A470</f>
        <v>42690</v>
      </c>
      <c r="B470" s="2">
        <f>RSI!B470</f>
        <v>91.758600000000001</v>
      </c>
      <c r="C470" s="2">
        <f>RSI!I470</f>
        <v>35.668901688022956</v>
      </c>
      <c r="D470" s="2">
        <f>MACD!E470</f>
        <v>-0.25147913140420997</v>
      </c>
      <c r="E470" s="2">
        <f>MACD!F470</f>
        <v>4.8190782270956294E-2</v>
      </c>
      <c r="F470" s="2">
        <f>'Moving Avg'!D470</f>
        <v>92.523160000000004</v>
      </c>
      <c r="G470" s="2">
        <f>'Moving Avg'!F470</f>
        <v>92.632824999999997</v>
      </c>
      <c r="H470" s="2">
        <f>'Moving Avg'!G470</f>
        <v>96.831172000000038</v>
      </c>
      <c r="I470" s="2">
        <f>'Moving Avg'!H470</f>
        <v>111.9058655000001</v>
      </c>
      <c r="J470" s="6" t="str">
        <f>OBV!F470</f>
        <v>BULLISH</v>
      </c>
      <c r="K470" s="6" t="str">
        <f>OBV!G470</f>
        <v>STRONG</v>
      </c>
      <c r="L470" s="6" t="str">
        <f>OBV!H470</f>
        <v>CONFIRMED BULLISH</v>
      </c>
      <c r="M470" s="8">
        <f t="shared" si="70"/>
        <v>25</v>
      </c>
      <c r="N470" s="8">
        <f t="shared" si="71"/>
        <v>100</v>
      </c>
      <c r="O470" s="8">
        <f t="shared" si="72"/>
        <v>0</v>
      </c>
      <c r="P470" s="8">
        <f t="shared" si="73"/>
        <v>100</v>
      </c>
      <c r="Q470" s="9">
        <f t="shared" si="74"/>
        <v>58.75</v>
      </c>
      <c r="R470" s="9">
        <f t="shared" si="75"/>
        <v>50</v>
      </c>
      <c r="S470" s="9">
        <f t="shared" si="76"/>
        <v>63.75</v>
      </c>
      <c r="T470" s="9">
        <f t="shared" si="77"/>
        <v>56.25</v>
      </c>
      <c r="U470" s="8">
        <f t="shared" si="78"/>
        <v>57.5</v>
      </c>
      <c r="V470" s="8">
        <f t="shared" si="79"/>
        <v>57.1875</v>
      </c>
    </row>
    <row r="471" spans="1:22" ht="13.5" x14ac:dyDescent="0.25">
      <c r="A471" s="3">
        <f>RSI!A471</f>
        <v>42691</v>
      </c>
      <c r="B471" s="2">
        <f>RSI!B471</f>
        <v>91.377899999999997</v>
      </c>
      <c r="C471" s="2">
        <f>RSI!I471</f>
        <v>33.869576616076102</v>
      </c>
      <c r="D471" s="2">
        <f>MACD!E471</f>
        <v>-0.34006307608184727</v>
      </c>
      <c r="E471" s="2">
        <f>MACD!F471</f>
        <v>-2.9459989399604425E-2</v>
      </c>
      <c r="F471" s="2">
        <f>'Moving Avg'!D471</f>
        <v>92.218559999999997</v>
      </c>
      <c r="G471" s="2">
        <f>'Moving Avg'!F471</f>
        <v>92.499565000000004</v>
      </c>
      <c r="H471" s="2">
        <f>'Moving Avg'!G471</f>
        <v>96.542570000000026</v>
      </c>
      <c r="I471" s="2">
        <f>'Moving Avg'!H471</f>
        <v>111.75161200000009</v>
      </c>
      <c r="J471" s="6" t="str">
        <f>OBV!F471</f>
        <v>BULLISH</v>
      </c>
      <c r="K471" s="6" t="str">
        <f>OBV!G471</f>
        <v>NEUTRAL</v>
      </c>
      <c r="L471" s="6" t="str">
        <f>OBV!H471</f>
        <v>BULLISH DIVERGENCE</v>
      </c>
      <c r="M471" s="8">
        <f t="shared" si="70"/>
        <v>25</v>
      </c>
      <c r="N471" s="8">
        <f t="shared" si="71"/>
        <v>100</v>
      </c>
      <c r="O471" s="8">
        <f t="shared" si="72"/>
        <v>0</v>
      </c>
      <c r="P471" s="8">
        <f t="shared" si="73"/>
        <v>66.5</v>
      </c>
      <c r="Q471" s="9">
        <f t="shared" si="74"/>
        <v>53.725000000000001</v>
      </c>
      <c r="R471" s="9">
        <f t="shared" si="75"/>
        <v>41.625</v>
      </c>
      <c r="S471" s="9">
        <f t="shared" si="76"/>
        <v>48.674999999999997</v>
      </c>
      <c r="T471" s="9">
        <f t="shared" si="77"/>
        <v>47.875</v>
      </c>
      <c r="U471" s="8">
        <f t="shared" si="78"/>
        <v>48.008333333333326</v>
      </c>
      <c r="V471" s="8">
        <f t="shared" si="79"/>
        <v>47.974999999999994</v>
      </c>
    </row>
    <row r="472" spans="1:22" ht="13.5" x14ac:dyDescent="0.25">
      <c r="A472" s="3">
        <f>RSI!A472</f>
        <v>42692</v>
      </c>
      <c r="B472" s="2">
        <f>RSI!B472</f>
        <v>91.377899999999997</v>
      </c>
      <c r="C472" s="2">
        <f>RSI!I472</f>
        <v>33.869576616076102</v>
      </c>
      <c r="D472" s="2">
        <f>MACD!E472</f>
        <v>-0.45873923699930685</v>
      </c>
      <c r="E472" s="2">
        <f>MACD!F472</f>
        <v>-0.11531583891954492</v>
      </c>
      <c r="F472" s="2">
        <f>'Moving Avg'!D472</f>
        <v>91.837820000000008</v>
      </c>
      <c r="G472" s="2">
        <f>'Moving Avg'!F472</f>
        <v>92.366304999999983</v>
      </c>
      <c r="H472" s="2">
        <f>'Moving Avg'!G472</f>
        <v>96.271482000000049</v>
      </c>
      <c r="I472" s="2">
        <f>'Moving Avg'!H472</f>
        <v>111.61533350000009</v>
      </c>
      <c r="J472" s="6" t="str">
        <f>OBV!F472</f>
        <v>BEARISH</v>
      </c>
      <c r="K472" s="6" t="str">
        <f>OBV!G472</f>
        <v>NEUTRAL</v>
      </c>
      <c r="L472" s="6" t="str">
        <f>OBV!H472</f>
        <v>CONFIRMED BEARISH</v>
      </c>
      <c r="M472" s="8">
        <f t="shared" si="70"/>
        <v>25</v>
      </c>
      <c r="N472" s="8">
        <f t="shared" si="71"/>
        <v>100</v>
      </c>
      <c r="O472" s="8">
        <f t="shared" si="72"/>
        <v>0</v>
      </c>
      <c r="P472" s="8">
        <f t="shared" si="73"/>
        <v>16.5</v>
      </c>
      <c r="Q472" s="9">
        <f t="shared" si="74"/>
        <v>46.225000000000001</v>
      </c>
      <c r="R472" s="9">
        <f t="shared" si="75"/>
        <v>29.125</v>
      </c>
      <c r="S472" s="9">
        <f t="shared" si="76"/>
        <v>26.175000000000001</v>
      </c>
      <c r="T472" s="9">
        <f t="shared" si="77"/>
        <v>35.375</v>
      </c>
      <c r="U472" s="8">
        <f t="shared" si="78"/>
        <v>33.841666666666661</v>
      </c>
      <c r="V472" s="8">
        <f t="shared" si="79"/>
        <v>34.224999999999994</v>
      </c>
    </row>
    <row r="473" spans="1:22" ht="13.5" x14ac:dyDescent="0.25">
      <c r="A473" s="3">
        <f>RSI!A473</f>
        <v>42695</v>
      </c>
      <c r="B473" s="2">
        <f>RSI!B473</f>
        <v>91.377899999999997</v>
      </c>
      <c r="C473" s="2">
        <f>RSI!I473</f>
        <v>33.869576616076102</v>
      </c>
      <c r="D473" s="2">
        <f>MACD!E473</f>
        <v>-0.54649133758135804</v>
      </c>
      <c r="E473" s="2">
        <f>MACD!F473</f>
        <v>-0.20155093865190754</v>
      </c>
      <c r="F473" s="2">
        <f>'Moving Avg'!D473</f>
        <v>91.457080000000005</v>
      </c>
      <c r="G473" s="2">
        <f>'Moving Avg'!F473</f>
        <v>92.23304499999999</v>
      </c>
      <c r="H473" s="2">
        <f>'Moving Avg'!G473</f>
        <v>96.000394000000057</v>
      </c>
      <c r="I473" s="2">
        <f>'Moving Avg'!H473</f>
        <v>111.4862450000001</v>
      </c>
      <c r="J473" s="6" t="str">
        <f>OBV!F473</f>
        <v>BEARISH</v>
      </c>
      <c r="K473" s="6" t="str">
        <f>OBV!G473</f>
        <v>NEUTRAL</v>
      </c>
      <c r="L473" s="6" t="str">
        <f>OBV!H473</f>
        <v>CONFIRMED BEARISH</v>
      </c>
      <c r="M473" s="8">
        <f t="shared" si="70"/>
        <v>25</v>
      </c>
      <c r="N473" s="8">
        <f t="shared" si="71"/>
        <v>100</v>
      </c>
      <c r="O473" s="8">
        <f t="shared" si="72"/>
        <v>0</v>
      </c>
      <c r="P473" s="8">
        <f t="shared" si="73"/>
        <v>16.5</v>
      </c>
      <c r="Q473" s="9">
        <f t="shared" si="74"/>
        <v>46.225000000000001</v>
      </c>
      <c r="R473" s="9">
        <f t="shared" si="75"/>
        <v>29.125</v>
      </c>
      <c r="S473" s="9">
        <f t="shared" si="76"/>
        <v>26.175000000000001</v>
      </c>
      <c r="T473" s="9">
        <f t="shared" si="77"/>
        <v>35.375</v>
      </c>
      <c r="U473" s="8">
        <f t="shared" si="78"/>
        <v>33.841666666666661</v>
      </c>
      <c r="V473" s="8">
        <f t="shared" si="79"/>
        <v>34.224999999999994</v>
      </c>
    </row>
    <row r="474" spans="1:22" ht="13.5" x14ac:dyDescent="0.25">
      <c r="A474" s="3">
        <f>RSI!A474</f>
        <v>42696</v>
      </c>
      <c r="B474" s="2">
        <f>RSI!B474</f>
        <v>91.377899999999997</v>
      </c>
      <c r="C474" s="2">
        <f>RSI!I474</f>
        <v>33.869576616076102</v>
      </c>
      <c r="D474" s="2">
        <f>MACD!E474</f>
        <v>-0.49186131567178393</v>
      </c>
      <c r="E474" s="2">
        <f>MACD!F474</f>
        <v>-0.25961301405588283</v>
      </c>
      <c r="F474" s="2">
        <f>'Moving Avg'!D474</f>
        <v>91.454040000000006</v>
      </c>
      <c r="G474" s="2">
        <f>'Moving Avg'!F474</f>
        <v>92.118824999999987</v>
      </c>
      <c r="H474" s="2">
        <f>'Moving Avg'!G474</f>
        <v>95.733876000000052</v>
      </c>
      <c r="I474" s="2">
        <f>'Moving Avg'!H474</f>
        <v>111.35032600000008</v>
      </c>
      <c r="J474" s="6" t="str">
        <f>OBV!F474</f>
        <v>BEARISH</v>
      </c>
      <c r="K474" s="6" t="str">
        <f>OBV!G474</f>
        <v>NEUTRAL</v>
      </c>
      <c r="L474" s="6" t="str">
        <f>OBV!H474</f>
        <v>CONFIRMED BEARISH</v>
      </c>
      <c r="M474" s="8">
        <f t="shared" si="70"/>
        <v>25</v>
      </c>
      <c r="N474" s="8">
        <f t="shared" si="71"/>
        <v>100</v>
      </c>
      <c r="O474" s="8">
        <f t="shared" si="72"/>
        <v>0</v>
      </c>
      <c r="P474" s="8">
        <f t="shared" si="73"/>
        <v>16.5</v>
      </c>
      <c r="Q474" s="9">
        <f t="shared" si="74"/>
        <v>46.225000000000001</v>
      </c>
      <c r="R474" s="9">
        <f t="shared" si="75"/>
        <v>29.125</v>
      </c>
      <c r="S474" s="9">
        <f t="shared" si="76"/>
        <v>26.175000000000001</v>
      </c>
      <c r="T474" s="9">
        <f t="shared" si="77"/>
        <v>35.375</v>
      </c>
      <c r="U474" s="8">
        <f t="shared" si="78"/>
        <v>33.841666666666661</v>
      </c>
      <c r="V474" s="8">
        <f t="shared" si="79"/>
        <v>34.224999999999994</v>
      </c>
    </row>
    <row r="475" spans="1:22" ht="13.5" x14ac:dyDescent="0.25">
      <c r="A475" s="3">
        <f>RSI!A475</f>
        <v>42697</v>
      </c>
      <c r="B475" s="2">
        <f>RSI!B475</f>
        <v>91.377899999999997</v>
      </c>
      <c r="C475" s="2">
        <f>RSI!I475</f>
        <v>33.869576616076102</v>
      </c>
      <c r="D475" s="2">
        <f>MACD!E475</f>
        <v>-0.5519305427720127</v>
      </c>
      <c r="E475" s="2">
        <f>MACD!F475</f>
        <v>-0.31807651979910884</v>
      </c>
      <c r="F475" s="2">
        <f>'Moving Avg'!D475</f>
        <v>91.377899999999997</v>
      </c>
      <c r="G475" s="2">
        <f>'Moving Avg'!F475</f>
        <v>92.042674999999988</v>
      </c>
      <c r="H475" s="2">
        <f>'Moving Avg'!G475</f>
        <v>95.486242000000061</v>
      </c>
      <c r="I475" s="2">
        <f>'Moving Avg'!H475</f>
        <v>111.22842700000008</v>
      </c>
      <c r="J475" s="6" t="str">
        <f>OBV!F475</f>
        <v>BEARISH</v>
      </c>
      <c r="K475" s="6" t="str">
        <f>OBV!G475</f>
        <v>NEUTRAL</v>
      </c>
      <c r="L475" s="6" t="str">
        <f>OBV!H475</f>
        <v>CONFIRMED BEARISH</v>
      </c>
      <c r="M475" s="8">
        <f t="shared" si="70"/>
        <v>25</v>
      </c>
      <c r="N475" s="8">
        <f t="shared" si="71"/>
        <v>100</v>
      </c>
      <c r="O475" s="8">
        <f t="shared" si="72"/>
        <v>0</v>
      </c>
      <c r="P475" s="8">
        <f t="shared" si="73"/>
        <v>16.5</v>
      </c>
      <c r="Q475" s="9">
        <f t="shared" si="74"/>
        <v>46.225000000000001</v>
      </c>
      <c r="R475" s="9">
        <f t="shared" si="75"/>
        <v>29.125</v>
      </c>
      <c r="S475" s="9">
        <f t="shared" si="76"/>
        <v>26.175000000000001</v>
      </c>
      <c r="T475" s="9">
        <f t="shared" si="77"/>
        <v>35.375</v>
      </c>
      <c r="U475" s="8">
        <f t="shared" si="78"/>
        <v>33.841666666666661</v>
      </c>
      <c r="V475" s="8">
        <f t="shared" si="79"/>
        <v>34.224999999999994</v>
      </c>
    </row>
    <row r="476" spans="1:22" ht="13.5" x14ac:dyDescent="0.25">
      <c r="A476" s="3">
        <f>RSI!A476</f>
        <v>42698</v>
      </c>
      <c r="B476" s="2">
        <f>RSI!B476</f>
        <v>91.377899999999997</v>
      </c>
      <c r="C476" s="2">
        <f>RSI!I476</f>
        <v>33.869576616076102</v>
      </c>
      <c r="D476" s="2">
        <f>MACD!E476</f>
        <v>-0.35839582847421525</v>
      </c>
      <c r="E476" s="2">
        <f>MACD!F476</f>
        <v>-0.32614038153413016</v>
      </c>
      <c r="F476" s="2">
        <f>'Moving Avg'!D476</f>
        <v>91.377899999999997</v>
      </c>
      <c r="G476" s="2">
        <f>'Moving Avg'!F476</f>
        <v>91.966524999999976</v>
      </c>
      <c r="H476" s="2">
        <f>'Moving Avg'!G476</f>
        <v>95.238608000000056</v>
      </c>
      <c r="I476" s="2">
        <f>'Moving Avg'!H476</f>
        <v>111.1047305000001</v>
      </c>
      <c r="J476" s="6" t="str">
        <f>OBV!F476</f>
        <v>NEUTRAL</v>
      </c>
      <c r="K476" s="6" t="str">
        <f>OBV!G476</f>
        <v>NEUTRAL</v>
      </c>
      <c r="L476" s="6" t="str">
        <f>OBV!H476</f>
        <v>NEUTRAL</v>
      </c>
      <c r="M476" s="8">
        <f t="shared" si="70"/>
        <v>25</v>
      </c>
      <c r="N476" s="8">
        <f t="shared" si="71"/>
        <v>100</v>
      </c>
      <c r="O476" s="8">
        <f t="shared" si="72"/>
        <v>0</v>
      </c>
      <c r="P476" s="8">
        <f t="shared" si="73"/>
        <v>33</v>
      </c>
      <c r="Q476" s="9">
        <f t="shared" si="74"/>
        <v>48.7</v>
      </c>
      <c r="R476" s="9">
        <f t="shared" si="75"/>
        <v>33.25</v>
      </c>
      <c r="S476" s="9">
        <f t="shared" si="76"/>
        <v>33.6</v>
      </c>
      <c r="T476" s="9">
        <f t="shared" si="77"/>
        <v>39.5</v>
      </c>
      <c r="U476" s="8">
        <f t="shared" si="78"/>
        <v>38.516666666666673</v>
      </c>
      <c r="V476" s="8">
        <f t="shared" si="79"/>
        <v>38.762500000000003</v>
      </c>
    </row>
    <row r="477" spans="1:22" ht="13.5" x14ac:dyDescent="0.25">
      <c r="A477" s="3">
        <f>RSI!A477</f>
        <v>42699</v>
      </c>
      <c r="B477" s="2">
        <f>RSI!B477</f>
        <v>91.377899999999997</v>
      </c>
      <c r="C477" s="2">
        <f>RSI!I477</f>
        <v>33.869576616076102</v>
      </c>
      <c r="D477" s="2">
        <f>MACD!E477</f>
        <v>-0.12675642748905602</v>
      </c>
      <c r="E477" s="2">
        <f>MACD!F477</f>
        <v>-0.28626359072511531</v>
      </c>
      <c r="F477" s="2">
        <f>'Moving Avg'!D477</f>
        <v>91.377899999999997</v>
      </c>
      <c r="G477" s="2">
        <f>'Moving Avg'!F477</f>
        <v>91.890374999999992</v>
      </c>
      <c r="H477" s="2">
        <f>'Moving Avg'!G477</f>
        <v>94.990974000000065</v>
      </c>
      <c r="I477" s="2">
        <f>'Moving Avg'!H477</f>
        <v>110.98103400000008</v>
      </c>
      <c r="J477" s="6" t="str">
        <f>OBV!F477</f>
        <v>NEUTRAL</v>
      </c>
      <c r="K477" s="6" t="str">
        <f>OBV!G477</f>
        <v>NEUTRAL</v>
      </c>
      <c r="L477" s="6" t="str">
        <f>OBV!H477</f>
        <v>NEUTRAL</v>
      </c>
      <c r="M477" s="8">
        <f t="shared" si="70"/>
        <v>25</v>
      </c>
      <c r="N477" s="8">
        <f t="shared" si="71"/>
        <v>0</v>
      </c>
      <c r="O477" s="8">
        <f t="shared" si="72"/>
        <v>0</v>
      </c>
      <c r="P477" s="8">
        <f t="shared" si="73"/>
        <v>33</v>
      </c>
      <c r="Q477" s="9">
        <f t="shared" si="74"/>
        <v>13.7</v>
      </c>
      <c r="R477" s="9">
        <f t="shared" si="75"/>
        <v>13.25</v>
      </c>
      <c r="S477" s="9">
        <f t="shared" si="76"/>
        <v>18.600000000000001</v>
      </c>
      <c r="T477" s="9">
        <f t="shared" si="77"/>
        <v>14.5</v>
      </c>
      <c r="U477" s="8">
        <f t="shared" si="78"/>
        <v>15.183333333333332</v>
      </c>
      <c r="V477" s="8">
        <f t="shared" si="79"/>
        <v>15.012499999999999</v>
      </c>
    </row>
    <row r="478" spans="1:22" ht="13.5" x14ac:dyDescent="0.25">
      <c r="A478" s="3">
        <f>RSI!A478</f>
        <v>42702</v>
      </c>
      <c r="B478" s="2">
        <f>RSI!B478</f>
        <v>89.474199999999996</v>
      </c>
      <c r="C478" s="2">
        <f>RSI!I478</f>
        <v>23.788688236249271</v>
      </c>
      <c r="D478" s="2">
        <f>MACD!E478</f>
        <v>0.21888135308321921</v>
      </c>
      <c r="E478" s="2">
        <f>MACD!F478</f>
        <v>-0.1852346019634484</v>
      </c>
      <c r="F478" s="2">
        <f>'Moving Avg'!D478</f>
        <v>90.997159999999994</v>
      </c>
      <c r="G478" s="2">
        <f>'Moving Avg'!F478</f>
        <v>91.701909999999998</v>
      </c>
      <c r="H478" s="2">
        <f>'Moving Avg'!G478</f>
        <v>94.705266000000051</v>
      </c>
      <c r="I478" s="2">
        <f>'Moving Avg'!H478</f>
        <v>110.83527300000009</v>
      </c>
      <c r="J478" s="6" t="str">
        <f>OBV!F478</f>
        <v>BEARISH</v>
      </c>
      <c r="K478" s="6" t="str">
        <f>OBV!G478</f>
        <v>NEUTRAL</v>
      </c>
      <c r="L478" s="6" t="str">
        <f>OBV!H478</f>
        <v>CONFIRMED BEARISH</v>
      </c>
      <c r="M478" s="8">
        <f t="shared" si="70"/>
        <v>50</v>
      </c>
      <c r="N478" s="8">
        <f t="shared" si="71"/>
        <v>0</v>
      </c>
      <c r="O478" s="8">
        <f t="shared" si="72"/>
        <v>0</v>
      </c>
      <c r="P478" s="8">
        <f t="shared" si="73"/>
        <v>16.5</v>
      </c>
      <c r="Q478" s="9">
        <f t="shared" si="74"/>
        <v>19.975000000000001</v>
      </c>
      <c r="R478" s="9">
        <f t="shared" si="75"/>
        <v>14.125</v>
      </c>
      <c r="S478" s="9">
        <f t="shared" si="76"/>
        <v>14.925000000000001</v>
      </c>
      <c r="T478" s="9">
        <f t="shared" si="77"/>
        <v>16.625</v>
      </c>
      <c r="U478" s="8">
        <f t="shared" si="78"/>
        <v>16.341666666666669</v>
      </c>
      <c r="V478" s="8">
        <f t="shared" si="79"/>
        <v>16.412500000000001</v>
      </c>
    </row>
    <row r="479" spans="1:22" ht="13.5" x14ac:dyDescent="0.25">
      <c r="A479" s="3">
        <f>RSI!A479</f>
        <v>42703</v>
      </c>
      <c r="B479" s="2">
        <f>RSI!B479</f>
        <v>89.093400000000003</v>
      </c>
      <c r="C479" s="2">
        <f>RSI!I479</f>
        <v>22.355334682520976</v>
      </c>
      <c r="D479" s="2">
        <f>MACD!E479</f>
        <v>0.26824392927993301</v>
      </c>
      <c r="E479" s="2">
        <f>MACD!F479</f>
        <v>-9.4538895714772128E-2</v>
      </c>
      <c r="F479" s="2">
        <f>'Moving Avg'!D479</f>
        <v>90.540259999999989</v>
      </c>
      <c r="G479" s="2">
        <f>'Moving Avg'!F479</f>
        <v>91.549610000000001</v>
      </c>
      <c r="H479" s="2">
        <f>'Moving Avg'!G479</f>
        <v>94.411942000000039</v>
      </c>
      <c r="I479" s="2">
        <f>'Moving Avg'!H479</f>
        <v>110.6876080000001</v>
      </c>
      <c r="J479" s="6" t="str">
        <f>OBV!F479</f>
        <v>BEARISH</v>
      </c>
      <c r="K479" s="6" t="str">
        <f>OBV!G479</f>
        <v>WEAK</v>
      </c>
      <c r="L479" s="6" t="str">
        <f>OBV!H479</f>
        <v>CONFIRMED BEARISH</v>
      </c>
      <c r="M479" s="8">
        <f t="shared" si="70"/>
        <v>50</v>
      </c>
      <c r="N479" s="8">
        <f t="shared" si="71"/>
        <v>0</v>
      </c>
      <c r="O479" s="8">
        <f t="shared" si="72"/>
        <v>0</v>
      </c>
      <c r="P479" s="8">
        <f t="shared" si="73"/>
        <v>0</v>
      </c>
      <c r="Q479" s="9">
        <f t="shared" si="74"/>
        <v>17.5</v>
      </c>
      <c r="R479" s="9">
        <f t="shared" si="75"/>
        <v>10</v>
      </c>
      <c r="S479" s="9">
        <f t="shared" si="76"/>
        <v>7.5</v>
      </c>
      <c r="T479" s="9">
        <f t="shared" si="77"/>
        <v>12.5</v>
      </c>
      <c r="U479" s="8">
        <f t="shared" si="78"/>
        <v>11.666666666666666</v>
      </c>
      <c r="V479" s="8">
        <f t="shared" si="79"/>
        <v>11.875</v>
      </c>
    </row>
    <row r="480" spans="1:22" ht="13.5" x14ac:dyDescent="0.25">
      <c r="A480" s="3">
        <f>RSI!A480</f>
        <v>42704</v>
      </c>
      <c r="B480" s="2">
        <f>RSI!B480</f>
        <v>89.093400000000003</v>
      </c>
      <c r="C480" s="2">
        <f>RSI!I480</f>
        <v>22.355334682520976</v>
      </c>
      <c r="D480" s="2">
        <f>MACD!E480</f>
        <v>0.3862995781032339</v>
      </c>
      <c r="E480" s="2">
        <f>MACD!F480</f>
        <v>1.6287990488290799E-3</v>
      </c>
      <c r="F480" s="2">
        <f>'Moving Avg'!D480</f>
        <v>90.083359999999999</v>
      </c>
      <c r="G480" s="2">
        <f>'Moving Avg'!F480</f>
        <v>91.39730999999999</v>
      </c>
      <c r="H480" s="2">
        <f>'Moving Avg'!G480</f>
        <v>94.137808000000021</v>
      </c>
      <c r="I480" s="2">
        <f>'Moving Avg'!H480</f>
        <v>110.53994300000009</v>
      </c>
      <c r="J480" s="6" t="str">
        <f>OBV!F480</f>
        <v>BEARISH</v>
      </c>
      <c r="K480" s="6" t="str">
        <f>OBV!G480</f>
        <v>WEAK</v>
      </c>
      <c r="L480" s="6" t="str">
        <f>OBV!H480</f>
        <v>CONFIRMED BEARISH</v>
      </c>
      <c r="M480" s="8">
        <f t="shared" si="70"/>
        <v>50</v>
      </c>
      <c r="N480" s="8">
        <f t="shared" si="71"/>
        <v>0</v>
      </c>
      <c r="O480" s="8">
        <f t="shared" si="72"/>
        <v>0</v>
      </c>
      <c r="P480" s="8">
        <f t="shared" si="73"/>
        <v>0</v>
      </c>
      <c r="Q480" s="9">
        <f t="shared" si="74"/>
        <v>17.5</v>
      </c>
      <c r="R480" s="9">
        <f t="shared" si="75"/>
        <v>10</v>
      </c>
      <c r="S480" s="9">
        <f t="shared" si="76"/>
        <v>7.5</v>
      </c>
      <c r="T480" s="9">
        <f t="shared" si="77"/>
        <v>12.5</v>
      </c>
      <c r="U480" s="8">
        <f t="shared" si="78"/>
        <v>11.666666666666666</v>
      </c>
      <c r="V480" s="8">
        <f t="shared" si="79"/>
        <v>11.875</v>
      </c>
    </row>
    <row r="481" spans="1:22" ht="13.5" x14ac:dyDescent="0.25">
      <c r="A481" s="3">
        <f>RSI!A481</f>
        <v>42705</v>
      </c>
      <c r="B481" s="2">
        <f>RSI!B481</f>
        <v>88.941100000000006</v>
      </c>
      <c r="C481" s="2">
        <f>RSI!I481</f>
        <v>21.747528556495723</v>
      </c>
      <c r="D481" s="2">
        <f>MACD!E481</f>
        <v>0.45747594594938334</v>
      </c>
      <c r="E481" s="2">
        <f>MACD!F481</f>
        <v>9.2798228428939936E-2</v>
      </c>
      <c r="F481" s="2">
        <f>'Moving Avg'!D481</f>
        <v>89.596000000000004</v>
      </c>
      <c r="G481" s="2">
        <f>'Moving Avg'!F481</f>
        <v>91.256814999999989</v>
      </c>
      <c r="H481" s="2">
        <f>'Moving Avg'!G481</f>
        <v>93.86062800000002</v>
      </c>
      <c r="I481" s="2">
        <f>'Moving Avg'!H481</f>
        <v>110.3897190000001</v>
      </c>
      <c r="J481" s="6" t="str">
        <f>OBV!F481</f>
        <v>BEARISH</v>
      </c>
      <c r="K481" s="6" t="str">
        <f>OBV!G481</f>
        <v>WEAK</v>
      </c>
      <c r="L481" s="6" t="str">
        <f>OBV!H481</f>
        <v>CONFIRMED BEARISH</v>
      </c>
      <c r="M481" s="8">
        <f t="shared" si="70"/>
        <v>50</v>
      </c>
      <c r="N481" s="8">
        <f t="shared" si="71"/>
        <v>0</v>
      </c>
      <c r="O481" s="8">
        <f t="shared" si="72"/>
        <v>0</v>
      </c>
      <c r="P481" s="8">
        <f t="shared" si="73"/>
        <v>0</v>
      </c>
      <c r="Q481" s="9">
        <f t="shared" si="74"/>
        <v>17.5</v>
      </c>
      <c r="R481" s="9">
        <f t="shared" si="75"/>
        <v>10</v>
      </c>
      <c r="S481" s="9">
        <f t="shared" si="76"/>
        <v>7.5</v>
      </c>
      <c r="T481" s="9">
        <f t="shared" si="77"/>
        <v>12.5</v>
      </c>
      <c r="U481" s="8">
        <f t="shared" si="78"/>
        <v>11.666666666666666</v>
      </c>
      <c r="V481" s="8">
        <f t="shared" si="79"/>
        <v>11.875</v>
      </c>
    </row>
    <row r="482" spans="1:22" ht="13.5" x14ac:dyDescent="0.25">
      <c r="A482" s="3">
        <f>RSI!A482</f>
        <v>42706</v>
      </c>
      <c r="B482" s="2">
        <f>RSI!B482</f>
        <v>88.941100000000006</v>
      </c>
      <c r="C482" s="2">
        <f>RSI!I482</f>
        <v>21.747528556495723</v>
      </c>
      <c r="D482" s="2">
        <f>MACD!E482</f>
        <v>0.53579730598896447</v>
      </c>
      <c r="E482" s="2">
        <f>MACD!F482</f>
        <v>0.18139804394094486</v>
      </c>
      <c r="F482" s="2">
        <f>'Moving Avg'!D482</f>
        <v>89.108640000000008</v>
      </c>
      <c r="G482" s="2">
        <f>'Moving Avg'!F482</f>
        <v>91.134974999999983</v>
      </c>
      <c r="H482" s="2">
        <f>'Moving Avg'!G482</f>
        <v>93.598678000000007</v>
      </c>
      <c r="I482" s="2">
        <f>'Moving Avg'!H482</f>
        <v>110.25383850000009</v>
      </c>
      <c r="J482" s="6" t="str">
        <f>OBV!F482</f>
        <v>BEARISH</v>
      </c>
      <c r="K482" s="6" t="str">
        <f>OBV!G482</f>
        <v>WEAK</v>
      </c>
      <c r="L482" s="6" t="str">
        <f>OBV!H482</f>
        <v>CONFIRMED BEARISH</v>
      </c>
      <c r="M482" s="8">
        <f t="shared" si="70"/>
        <v>50</v>
      </c>
      <c r="N482" s="8">
        <f t="shared" si="71"/>
        <v>0</v>
      </c>
      <c r="O482" s="8">
        <f t="shared" si="72"/>
        <v>0</v>
      </c>
      <c r="P482" s="8">
        <f t="shared" si="73"/>
        <v>0</v>
      </c>
      <c r="Q482" s="9">
        <f t="shared" si="74"/>
        <v>17.5</v>
      </c>
      <c r="R482" s="9">
        <f t="shared" si="75"/>
        <v>10</v>
      </c>
      <c r="S482" s="9">
        <f t="shared" si="76"/>
        <v>7.5</v>
      </c>
      <c r="T482" s="9">
        <f t="shared" si="77"/>
        <v>12.5</v>
      </c>
      <c r="U482" s="8">
        <f t="shared" si="78"/>
        <v>11.666666666666666</v>
      </c>
      <c r="V482" s="8">
        <f t="shared" si="79"/>
        <v>11.875</v>
      </c>
    </row>
    <row r="483" spans="1:22" ht="13.5" x14ac:dyDescent="0.25">
      <c r="A483" s="3">
        <f>RSI!A483</f>
        <v>42709</v>
      </c>
      <c r="B483" s="2">
        <f>RSI!B483</f>
        <v>88.941100000000006</v>
      </c>
      <c r="C483" s="2">
        <f>RSI!I483</f>
        <v>21.747528556495723</v>
      </c>
      <c r="D483" s="2">
        <f>MACD!E483</f>
        <v>0.61882404327366203</v>
      </c>
      <c r="E483" s="2">
        <f>MACD!F483</f>
        <v>0.26888324380748829</v>
      </c>
      <c r="F483" s="2">
        <f>'Moving Avg'!D483</f>
        <v>89.002020000000002</v>
      </c>
      <c r="G483" s="2">
        <f>'Moving Avg'!F483</f>
        <v>91.013134999999991</v>
      </c>
      <c r="H483" s="2">
        <f>'Moving Avg'!G483</f>
        <v>93.336728000000008</v>
      </c>
      <c r="I483" s="2">
        <f>'Moving Avg'!H483</f>
        <v>110.10537600000011</v>
      </c>
      <c r="J483" s="6" t="str">
        <f>OBV!F483</f>
        <v>BEARISH</v>
      </c>
      <c r="K483" s="6" t="str">
        <f>OBV!G483</f>
        <v>WEAK</v>
      </c>
      <c r="L483" s="6" t="str">
        <f>OBV!H483</f>
        <v>CONFIRMED BEARISH</v>
      </c>
      <c r="M483" s="8">
        <f t="shared" si="70"/>
        <v>50</v>
      </c>
      <c r="N483" s="8">
        <f t="shared" si="71"/>
        <v>0</v>
      </c>
      <c r="O483" s="8">
        <f t="shared" si="72"/>
        <v>0</v>
      </c>
      <c r="P483" s="8">
        <f t="shared" si="73"/>
        <v>0</v>
      </c>
      <c r="Q483" s="9">
        <f t="shared" si="74"/>
        <v>17.5</v>
      </c>
      <c r="R483" s="9">
        <f t="shared" si="75"/>
        <v>10</v>
      </c>
      <c r="S483" s="9">
        <f t="shared" si="76"/>
        <v>7.5</v>
      </c>
      <c r="T483" s="9">
        <f t="shared" si="77"/>
        <v>12.5</v>
      </c>
      <c r="U483" s="8">
        <f t="shared" si="78"/>
        <v>11.666666666666666</v>
      </c>
      <c r="V483" s="8">
        <f t="shared" si="79"/>
        <v>11.875</v>
      </c>
    </row>
    <row r="484" spans="1:22" ht="13.5" x14ac:dyDescent="0.25">
      <c r="A484" s="3">
        <f>RSI!A484</f>
        <v>42710</v>
      </c>
      <c r="B484" s="2">
        <f>RSI!B484</f>
        <v>88.331999999999994</v>
      </c>
      <c r="C484" s="2">
        <f>RSI!I484</f>
        <v>19.147180540080655</v>
      </c>
      <c r="D484" s="2">
        <f>MACD!E484</f>
        <v>0.74970967455625726</v>
      </c>
      <c r="E484" s="2">
        <f>MACD!F484</f>
        <v>0.36504852995724213</v>
      </c>
      <c r="F484" s="2">
        <f>'Moving Avg'!D484</f>
        <v>88.849739999999997</v>
      </c>
      <c r="G484" s="2">
        <f>'Moving Avg'!F484</f>
        <v>90.822764999999976</v>
      </c>
      <c r="H484" s="2">
        <f>'Moving Avg'!G484</f>
        <v>93.063355999999999</v>
      </c>
      <c r="I484" s="2">
        <f>'Moving Avg'!H484</f>
        <v>109.9535085000001</v>
      </c>
      <c r="J484" s="6" t="str">
        <f>OBV!F484</f>
        <v>BEARISH</v>
      </c>
      <c r="K484" s="6" t="str">
        <f>OBV!G484</f>
        <v>NEUTRAL</v>
      </c>
      <c r="L484" s="6" t="str">
        <f>OBV!H484</f>
        <v>CONFIRMED BEARISH</v>
      </c>
      <c r="M484" s="8">
        <f t="shared" si="70"/>
        <v>50</v>
      </c>
      <c r="N484" s="8">
        <f t="shared" si="71"/>
        <v>0</v>
      </c>
      <c r="O484" s="8">
        <f t="shared" si="72"/>
        <v>0</v>
      </c>
      <c r="P484" s="8">
        <f t="shared" si="73"/>
        <v>16.5</v>
      </c>
      <c r="Q484" s="9">
        <f t="shared" si="74"/>
        <v>19.975000000000001</v>
      </c>
      <c r="R484" s="9">
        <f t="shared" si="75"/>
        <v>14.125</v>
      </c>
      <c r="S484" s="9">
        <f t="shared" si="76"/>
        <v>14.925000000000001</v>
      </c>
      <c r="T484" s="9">
        <f t="shared" si="77"/>
        <v>16.625</v>
      </c>
      <c r="U484" s="8">
        <f t="shared" si="78"/>
        <v>16.341666666666669</v>
      </c>
      <c r="V484" s="8">
        <f t="shared" si="79"/>
        <v>16.412500000000001</v>
      </c>
    </row>
    <row r="485" spans="1:22" ht="13.5" x14ac:dyDescent="0.25">
      <c r="A485" s="3">
        <f>RSI!A485</f>
        <v>42711</v>
      </c>
      <c r="B485" s="2">
        <f>RSI!B485</f>
        <v>88.331999999999994</v>
      </c>
      <c r="C485" s="2">
        <f>RSI!I485</f>
        <v>19.147180540080655</v>
      </c>
      <c r="D485" s="2">
        <f>MACD!E485</f>
        <v>0.87842280818728113</v>
      </c>
      <c r="E485" s="2">
        <f>MACD!F485</f>
        <v>0.46772338560325</v>
      </c>
      <c r="F485" s="2">
        <f>'Moving Avg'!D485</f>
        <v>88.697460000000007</v>
      </c>
      <c r="G485" s="2">
        <f>'Moving Avg'!F485</f>
        <v>90.67046999999998</v>
      </c>
      <c r="H485" s="2">
        <f>'Moving Avg'!G485</f>
        <v>92.850904000000014</v>
      </c>
      <c r="I485" s="2">
        <f>'Moving Avg'!H485</f>
        <v>109.81278500000008</v>
      </c>
      <c r="J485" s="6" t="str">
        <f>OBV!F485</f>
        <v>BEARISH</v>
      </c>
      <c r="K485" s="6" t="str">
        <f>OBV!G485</f>
        <v>NEUTRAL</v>
      </c>
      <c r="L485" s="6" t="str">
        <f>OBV!H485</f>
        <v>CONFIRMED BEARISH</v>
      </c>
      <c r="M485" s="8">
        <f t="shared" si="70"/>
        <v>50</v>
      </c>
      <c r="N485" s="8">
        <f t="shared" si="71"/>
        <v>0</v>
      </c>
      <c r="O485" s="8">
        <f t="shared" si="72"/>
        <v>0</v>
      </c>
      <c r="P485" s="8">
        <f t="shared" si="73"/>
        <v>16.5</v>
      </c>
      <c r="Q485" s="9">
        <f t="shared" si="74"/>
        <v>19.975000000000001</v>
      </c>
      <c r="R485" s="9">
        <f t="shared" si="75"/>
        <v>14.125</v>
      </c>
      <c r="S485" s="9">
        <f t="shared" si="76"/>
        <v>14.925000000000001</v>
      </c>
      <c r="T485" s="9">
        <f t="shared" si="77"/>
        <v>16.625</v>
      </c>
      <c r="U485" s="8">
        <f t="shared" si="78"/>
        <v>16.341666666666669</v>
      </c>
      <c r="V485" s="8">
        <f t="shared" si="79"/>
        <v>16.412500000000001</v>
      </c>
    </row>
    <row r="486" spans="1:22" ht="13.5" x14ac:dyDescent="0.25">
      <c r="A486" s="3">
        <f>RSI!A486</f>
        <v>42712</v>
      </c>
      <c r="B486" s="2">
        <f>RSI!B486</f>
        <v>88.331999999999994</v>
      </c>
      <c r="C486" s="2">
        <f>RSI!I486</f>
        <v>19.147180540080655</v>
      </c>
      <c r="D486" s="2">
        <f>MACD!E486</f>
        <v>1.003967026180959</v>
      </c>
      <c r="E486" s="2">
        <f>MACD!F486</f>
        <v>0.57497211371879187</v>
      </c>
      <c r="F486" s="2">
        <f>'Moving Avg'!D486</f>
        <v>88.575639999999993</v>
      </c>
      <c r="G486" s="2">
        <f>'Moving Avg'!F486</f>
        <v>90.442024999999973</v>
      </c>
      <c r="H486" s="2">
        <f>'Moving Avg'!G486</f>
        <v>92.638452000000029</v>
      </c>
      <c r="I486" s="2">
        <f>'Moving Avg'!H486</f>
        <v>109.67202600000007</v>
      </c>
      <c r="J486" s="6" t="str">
        <f>OBV!F486</f>
        <v>BEARISH</v>
      </c>
      <c r="K486" s="6" t="str">
        <f>OBV!G486</f>
        <v>NEUTRAL</v>
      </c>
      <c r="L486" s="6" t="str">
        <f>OBV!H486</f>
        <v>CONFIRMED BEARISH</v>
      </c>
      <c r="M486" s="8">
        <f t="shared" si="70"/>
        <v>50</v>
      </c>
      <c r="N486" s="8">
        <f t="shared" si="71"/>
        <v>0</v>
      </c>
      <c r="O486" s="8">
        <f t="shared" si="72"/>
        <v>0</v>
      </c>
      <c r="P486" s="8">
        <f t="shared" si="73"/>
        <v>16.5</v>
      </c>
      <c r="Q486" s="9">
        <f t="shared" si="74"/>
        <v>19.975000000000001</v>
      </c>
      <c r="R486" s="9">
        <f t="shared" si="75"/>
        <v>14.125</v>
      </c>
      <c r="S486" s="9">
        <f t="shared" si="76"/>
        <v>14.925000000000001</v>
      </c>
      <c r="T486" s="9">
        <f t="shared" si="77"/>
        <v>16.625</v>
      </c>
      <c r="U486" s="8">
        <f t="shared" si="78"/>
        <v>16.341666666666669</v>
      </c>
      <c r="V486" s="8">
        <f t="shared" si="79"/>
        <v>16.412500000000001</v>
      </c>
    </row>
    <row r="487" spans="1:22" ht="13.5" x14ac:dyDescent="0.25">
      <c r="A487" s="3">
        <f>RSI!A487</f>
        <v>42713</v>
      </c>
      <c r="B487" s="2">
        <f>RSI!B487</f>
        <v>88.331999999999994</v>
      </c>
      <c r="C487" s="2">
        <f>RSI!I487</f>
        <v>19.147180540080655</v>
      </c>
      <c r="D487" s="2">
        <f>MACD!E487</f>
        <v>1.125597772173947</v>
      </c>
      <c r="E487" s="2">
        <f>MACD!F487</f>
        <v>0.68509724540982286</v>
      </c>
      <c r="F487" s="2">
        <f>'Moving Avg'!D487</f>
        <v>88.453819999999993</v>
      </c>
      <c r="G487" s="2">
        <f>'Moving Avg'!F487</f>
        <v>90.194544999999977</v>
      </c>
      <c r="H487" s="2">
        <f>'Moving Avg'!G487</f>
        <v>92.426000000000045</v>
      </c>
      <c r="I487" s="2">
        <f>'Moving Avg'!H487</f>
        <v>109.53126700000004</v>
      </c>
      <c r="J487" s="6" t="str">
        <f>OBV!F487</f>
        <v>BEARISH</v>
      </c>
      <c r="K487" s="6" t="str">
        <f>OBV!G487</f>
        <v>NEUTRAL</v>
      </c>
      <c r="L487" s="6" t="str">
        <f>OBV!H487</f>
        <v>CONFIRMED BEARISH</v>
      </c>
      <c r="M487" s="8">
        <f t="shared" si="70"/>
        <v>50</v>
      </c>
      <c r="N487" s="8">
        <f t="shared" si="71"/>
        <v>0</v>
      </c>
      <c r="O487" s="8">
        <f t="shared" si="72"/>
        <v>0</v>
      </c>
      <c r="P487" s="8">
        <f t="shared" si="73"/>
        <v>16.5</v>
      </c>
      <c r="Q487" s="9">
        <f t="shared" si="74"/>
        <v>19.975000000000001</v>
      </c>
      <c r="R487" s="9">
        <f t="shared" si="75"/>
        <v>14.125</v>
      </c>
      <c r="S487" s="9">
        <f t="shared" si="76"/>
        <v>14.925000000000001</v>
      </c>
      <c r="T487" s="9">
        <f t="shared" si="77"/>
        <v>16.625</v>
      </c>
      <c r="U487" s="8">
        <f t="shared" si="78"/>
        <v>16.341666666666669</v>
      </c>
      <c r="V487" s="8">
        <f t="shared" si="79"/>
        <v>16.412500000000001</v>
      </c>
    </row>
    <row r="488" spans="1:22" ht="13.5" x14ac:dyDescent="0.25">
      <c r="A488" s="3">
        <f>RSI!A488</f>
        <v>42717</v>
      </c>
      <c r="B488" s="2">
        <f>RSI!B488</f>
        <v>90.981899999999996</v>
      </c>
      <c r="C488" s="2">
        <f>RSI!I488</f>
        <v>52.430641489514542</v>
      </c>
      <c r="D488" s="2">
        <f>MACD!E488</f>
        <v>0.7536104902918197</v>
      </c>
      <c r="E488" s="2">
        <f>MACD!F488</f>
        <v>0.69879989438622236</v>
      </c>
      <c r="F488" s="2">
        <f>'Moving Avg'!D488</f>
        <v>88.861979999999988</v>
      </c>
      <c r="G488" s="2">
        <f>'Moving Avg'!F488</f>
        <v>90.079559999999987</v>
      </c>
      <c r="H488" s="2">
        <f>'Moving Avg'!G488</f>
        <v>92.29700400000003</v>
      </c>
      <c r="I488" s="2">
        <f>'Moving Avg'!H488</f>
        <v>109.39264900000003</v>
      </c>
      <c r="J488" s="6" t="str">
        <f>OBV!F488</f>
        <v>BULLISH</v>
      </c>
      <c r="K488" s="6" t="str">
        <f>OBV!G488</f>
        <v>STRONG</v>
      </c>
      <c r="L488" s="6" t="str">
        <f>OBV!H488</f>
        <v>CONFIRMED BULLISH</v>
      </c>
      <c r="M488" s="8">
        <f t="shared" si="70"/>
        <v>25</v>
      </c>
      <c r="N488" s="8">
        <f t="shared" si="71"/>
        <v>0</v>
      </c>
      <c r="O488" s="8">
        <f t="shared" si="72"/>
        <v>0</v>
      </c>
      <c r="P488" s="8">
        <f t="shared" si="73"/>
        <v>100</v>
      </c>
      <c r="Q488" s="9">
        <f t="shared" si="74"/>
        <v>23.75</v>
      </c>
      <c r="R488" s="9">
        <f t="shared" si="75"/>
        <v>30</v>
      </c>
      <c r="S488" s="9">
        <f t="shared" si="76"/>
        <v>48.75</v>
      </c>
      <c r="T488" s="9">
        <f t="shared" si="77"/>
        <v>31.25</v>
      </c>
      <c r="U488" s="8">
        <f t="shared" si="78"/>
        <v>34.166666666666664</v>
      </c>
      <c r="V488" s="8">
        <f t="shared" si="79"/>
        <v>33.4375</v>
      </c>
    </row>
    <row r="489" spans="1:22" ht="13.5" x14ac:dyDescent="0.25">
      <c r="A489" s="3">
        <f>RSI!A489</f>
        <v>42718</v>
      </c>
      <c r="B489" s="2">
        <f>RSI!B489</f>
        <v>91.606300000000005</v>
      </c>
      <c r="C489" s="2">
        <f>RSI!I489</f>
        <v>56.929771837872053</v>
      </c>
      <c r="D489" s="2">
        <f>MACD!E489</f>
        <v>0.33156107582244942</v>
      </c>
      <c r="E489" s="2">
        <f>MACD!F489</f>
        <v>0.62535213067346784</v>
      </c>
      <c r="F489" s="2">
        <f>'Moving Avg'!D489</f>
        <v>89.516840000000002</v>
      </c>
      <c r="G489" s="2">
        <f>'Moving Avg'!F489</f>
        <v>90.09021999999996</v>
      </c>
      <c r="H489" s="2">
        <f>'Moving Avg'!G489</f>
        <v>92.181258000000028</v>
      </c>
      <c r="I489" s="2">
        <f>'Moving Avg'!H489</f>
        <v>109.25611050000003</v>
      </c>
      <c r="J489" s="6" t="str">
        <f>OBV!F489</f>
        <v>BULLISH</v>
      </c>
      <c r="K489" s="6" t="str">
        <f>OBV!G489</f>
        <v>STRONG</v>
      </c>
      <c r="L489" s="6" t="str">
        <f>OBV!H489</f>
        <v>CONFIRMED BULLISH</v>
      </c>
      <c r="M489" s="8">
        <f t="shared" si="70"/>
        <v>25</v>
      </c>
      <c r="N489" s="8">
        <f t="shared" si="71"/>
        <v>100</v>
      </c>
      <c r="O489" s="8">
        <f t="shared" si="72"/>
        <v>0</v>
      </c>
      <c r="P489" s="8">
        <f t="shared" si="73"/>
        <v>100</v>
      </c>
      <c r="Q489" s="9">
        <f t="shared" si="74"/>
        <v>58.75</v>
      </c>
      <c r="R489" s="9">
        <f t="shared" si="75"/>
        <v>50</v>
      </c>
      <c r="S489" s="9">
        <f t="shared" si="76"/>
        <v>63.75</v>
      </c>
      <c r="T489" s="9">
        <f t="shared" si="77"/>
        <v>56.25</v>
      </c>
      <c r="U489" s="8">
        <f t="shared" si="78"/>
        <v>57.5</v>
      </c>
      <c r="V489" s="8">
        <f t="shared" si="79"/>
        <v>57.1875</v>
      </c>
    </row>
    <row r="490" spans="1:22" ht="13.5" x14ac:dyDescent="0.25">
      <c r="A490" s="3">
        <f>RSI!A490</f>
        <v>42719</v>
      </c>
      <c r="B490" s="2">
        <f>RSI!B490</f>
        <v>90.616399999999999</v>
      </c>
      <c r="C490" s="2">
        <f>RSI!I490</f>
        <v>49.014921526493744</v>
      </c>
      <c r="D490" s="2">
        <f>MACD!E490</f>
        <v>4.1805995245908889E-2</v>
      </c>
      <c r="E490" s="2">
        <f>MACD!F490</f>
        <v>0.50864290358795605</v>
      </c>
      <c r="F490" s="2">
        <f>'Moving Avg'!D490</f>
        <v>89.97372</v>
      </c>
      <c r="G490" s="2">
        <f>'Moving Avg'!F490</f>
        <v>90.033109999999965</v>
      </c>
      <c r="H490" s="2">
        <f>'Moving Avg'!G490</f>
        <v>92.089880000000008</v>
      </c>
      <c r="I490" s="2">
        <f>'Moving Avg'!H490</f>
        <v>109.11462250000002</v>
      </c>
      <c r="J490" s="6" t="str">
        <f>OBV!F490</f>
        <v>BULLISH</v>
      </c>
      <c r="K490" s="6" t="str">
        <f>OBV!G490</f>
        <v>STRONG</v>
      </c>
      <c r="L490" s="6" t="str">
        <f>OBV!H490</f>
        <v>CONFIRMED BULLISH</v>
      </c>
      <c r="M490" s="8">
        <f t="shared" si="70"/>
        <v>25</v>
      </c>
      <c r="N490" s="8">
        <f t="shared" si="71"/>
        <v>100</v>
      </c>
      <c r="O490" s="8">
        <f t="shared" si="72"/>
        <v>0</v>
      </c>
      <c r="P490" s="8">
        <f t="shared" si="73"/>
        <v>100</v>
      </c>
      <c r="Q490" s="9">
        <f t="shared" si="74"/>
        <v>58.75</v>
      </c>
      <c r="R490" s="9">
        <f t="shared" si="75"/>
        <v>50</v>
      </c>
      <c r="S490" s="9">
        <f t="shared" si="76"/>
        <v>63.75</v>
      </c>
      <c r="T490" s="9">
        <f t="shared" si="77"/>
        <v>56.25</v>
      </c>
      <c r="U490" s="8">
        <f t="shared" si="78"/>
        <v>57.5</v>
      </c>
      <c r="V490" s="8">
        <f t="shared" si="79"/>
        <v>57.1875</v>
      </c>
    </row>
    <row r="491" spans="1:22" ht="13.5" x14ac:dyDescent="0.25">
      <c r="A491" s="3">
        <f>RSI!A491</f>
        <v>42720</v>
      </c>
      <c r="B491" s="2">
        <f>RSI!B491</f>
        <v>90.616399999999999</v>
      </c>
      <c r="C491" s="2">
        <f>RSI!I491</f>
        <v>49.014921526493744</v>
      </c>
      <c r="D491" s="2">
        <f>MACD!E491</f>
        <v>-0.2264734097100245</v>
      </c>
      <c r="E491" s="2">
        <f>MACD!F491</f>
        <v>0.36161964092835996</v>
      </c>
      <c r="F491" s="2">
        <f>'Moving Avg'!D491</f>
        <v>90.430599999999998</v>
      </c>
      <c r="G491" s="2">
        <f>'Moving Avg'!F491</f>
        <v>89.995034999999959</v>
      </c>
      <c r="H491" s="2">
        <f>'Moving Avg'!G491</f>
        <v>91.998502000000002</v>
      </c>
      <c r="I491" s="2">
        <f>'Moving Avg'!H491</f>
        <v>108.96734650000002</v>
      </c>
      <c r="J491" s="6" t="str">
        <f>OBV!F491</f>
        <v>BULLISH</v>
      </c>
      <c r="K491" s="6" t="str">
        <f>OBV!G491</f>
        <v>STRONG</v>
      </c>
      <c r="L491" s="6" t="str">
        <f>OBV!H491</f>
        <v>CONFIRMED BULLISH</v>
      </c>
      <c r="M491" s="8">
        <f t="shared" si="70"/>
        <v>25</v>
      </c>
      <c r="N491" s="8">
        <f t="shared" si="71"/>
        <v>100</v>
      </c>
      <c r="O491" s="8">
        <f t="shared" si="72"/>
        <v>0</v>
      </c>
      <c r="P491" s="8">
        <f t="shared" si="73"/>
        <v>100</v>
      </c>
      <c r="Q491" s="9">
        <f t="shared" si="74"/>
        <v>58.75</v>
      </c>
      <c r="R491" s="9">
        <f t="shared" si="75"/>
        <v>50</v>
      </c>
      <c r="S491" s="9">
        <f t="shared" si="76"/>
        <v>63.75</v>
      </c>
      <c r="T491" s="9">
        <f t="shared" si="77"/>
        <v>56.25</v>
      </c>
      <c r="U491" s="8">
        <f t="shared" si="78"/>
        <v>57.5</v>
      </c>
      <c r="V491" s="8">
        <f t="shared" si="79"/>
        <v>57.1875</v>
      </c>
    </row>
    <row r="492" spans="1:22" ht="13.5" x14ac:dyDescent="0.25">
      <c r="A492" s="3">
        <f>RSI!A492</f>
        <v>42723</v>
      </c>
      <c r="B492" s="2">
        <f>RSI!B492</f>
        <v>89.093400000000003</v>
      </c>
      <c r="C492" s="2">
        <f>RSI!I492</f>
        <v>39.272448947428593</v>
      </c>
      <c r="D492" s="2">
        <f>MACD!E492</f>
        <v>-0.34035985621726184</v>
      </c>
      <c r="E492" s="2">
        <f>MACD!F492</f>
        <v>0.22122374149923563</v>
      </c>
      <c r="F492" s="2">
        <f>'Moving Avg'!D492</f>
        <v>90.582880000000003</v>
      </c>
      <c r="G492" s="2">
        <f>'Moving Avg'!F492</f>
        <v>89.880809999999983</v>
      </c>
      <c r="H492" s="2">
        <f>'Moving Avg'!G492</f>
        <v>91.876511999999991</v>
      </c>
      <c r="I492" s="2">
        <f>'Moving Avg'!H492</f>
        <v>108.80886050000001</v>
      </c>
      <c r="J492" s="6" t="str">
        <f>OBV!F492</f>
        <v>BULLISH</v>
      </c>
      <c r="K492" s="6" t="str">
        <f>OBV!G492</f>
        <v>STRONG</v>
      </c>
      <c r="L492" s="6" t="str">
        <f>OBV!H492</f>
        <v>CONFIRMED BULLISH</v>
      </c>
      <c r="M492" s="8">
        <f t="shared" si="70"/>
        <v>25</v>
      </c>
      <c r="N492" s="8">
        <f t="shared" si="71"/>
        <v>100</v>
      </c>
      <c r="O492" s="8">
        <f t="shared" si="72"/>
        <v>0</v>
      </c>
      <c r="P492" s="8">
        <f t="shared" si="73"/>
        <v>100</v>
      </c>
      <c r="Q492" s="9">
        <f t="shared" si="74"/>
        <v>58.75</v>
      </c>
      <c r="R492" s="9">
        <f t="shared" si="75"/>
        <v>50</v>
      </c>
      <c r="S492" s="9">
        <f t="shared" si="76"/>
        <v>63.75</v>
      </c>
      <c r="T492" s="9">
        <f t="shared" si="77"/>
        <v>56.25</v>
      </c>
      <c r="U492" s="8">
        <f t="shared" si="78"/>
        <v>57.5</v>
      </c>
      <c r="V492" s="8">
        <f t="shared" si="79"/>
        <v>57.1875</v>
      </c>
    </row>
    <row r="493" spans="1:22" ht="13.5" x14ac:dyDescent="0.25">
      <c r="A493" s="3">
        <f>RSI!A493</f>
        <v>42724</v>
      </c>
      <c r="B493" s="2">
        <f>RSI!B493</f>
        <v>91.301699999999997</v>
      </c>
      <c r="C493" s="2">
        <f>RSI!I493</f>
        <v>53.656281293070052</v>
      </c>
      <c r="D493" s="2">
        <f>MACD!E493</f>
        <v>-0.59102177463498151</v>
      </c>
      <c r="E493" s="2">
        <f>MACD!F493</f>
        <v>5.8774638272392196E-2</v>
      </c>
      <c r="F493" s="2">
        <f>'Moving Avg'!D493</f>
        <v>90.646839999999997</v>
      </c>
      <c r="G493" s="2">
        <f>'Moving Avg'!F493</f>
        <v>89.876999999999981</v>
      </c>
      <c r="H493" s="2">
        <f>'Moving Avg'!G493</f>
        <v>91.757719999999992</v>
      </c>
      <c r="I493" s="2">
        <f>'Moving Avg'!H493</f>
        <v>108.66130799999999</v>
      </c>
      <c r="J493" s="6" t="str">
        <f>OBV!F493</f>
        <v>BEARISH</v>
      </c>
      <c r="K493" s="6" t="str">
        <f>OBV!G493</f>
        <v>NEUTRAL</v>
      </c>
      <c r="L493" s="6" t="str">
        <f>OBV!H493</f>
        <v>BEARISH DIVERGENCE</v>
      </c>
      <c r="M493" s="8">
        <f t="shared" si="70"/>
        <v>25</v>
      </c>
      <c r="N493" s="8">
        <f t="shared" si="71"/>
        <v>100</v>
      </c>
      <c r="O493" s="8">
        <f t="shared" si="72"/>
        <v>0</v>
      </c>
      <c r="P493" s="8">
        <f t="shared" si="73"/>
        <v>16.5</v>
      </c>
      <c r="Q493" s="9">
        <f t="shared" si="74"/>
        <v>46.225000000000001</v>
      </c>
      <c r="R493" s="9">
        <f t="shared" si="75"/>
        <v>29.125</v>
      </c>
      <c r="S493" s="9">
        <f t="shared" si="76"/>
        <v>26.175000000000001</v>
      </c>
      <c r="T493" s="9">
        <f t="shared" si="77"/>
        <v>35.375</v>
      </c>
      <c r="U493" s="8">
        <f t="shared" si="78"/>
        <v>33.841666666666661</v>
      </c>
      <c r="V493" s="8">
        <f t="shared" si="79"/>
        <v>34.224999999999994</v>
      </c>
    </row>
    <row r="494" spans="1:22" ht="13.5" x14ac:dyDescent="0.25">
      <c r="A494" s="3">
        <f>RSI!A494</f>
        <v>42725</v>
      </c>
      <c r="B494" s="2">
        <f>RSI!B494</f>
        <v>91.301699999999997</v>
      </c>
      <c r="C494" s="2">
        <f>RSI!I494</f>
        <v>53.656281293070052</v>
      </c>
      <c r="D494" s="2">
        <f>MACD!E494</f>
        <v>-0.90128314348493177</v>
      </c>
      <c r="E494" s="2">
        <f>MACD!F494</f>
        <v>-0.13323691807907259</v>
      </c>
      <c r="F494" s="2">
        <f>'Moving Avg'!D494</f>
        <v>90.585919999999987</v>
      </c>
      <c r="G494" s="2">
        <f>'Moving Avg'!F494</f>
        <v>89.873189999999994</v>
      </c>
      <c r="H494" s="2">
        <f>'Moving Avg'!G494</f>
        <v>91.680047999999985</v>
      </c>
      <c r="I494" s="2">
        <f>'Moving Avg'!H494</f>
        <v>108.51382749999999</v>
      </c>
      <c r="J494" s="6" t="str">
        <f>OBV!F494</f>
        <v>BEARISH</v>
      </c>
      <c r="K494" s="6" t="str">
        <f>OBV!G494</f>
        <v>NEUTRAL</v>
      </c>
      <c r="L494" s="6" t="str">
        <f>OBV!H494</f>
        <v>CONFIRMED BEARISH</v>
      </c>
      <c r="M494" s="8">
        <f t="shared" si="70"/>
        <v>25</v>
      </c>
      <c r="N494" s="8">
        <f t="shared" si="71"/>
        <v>100</v>
      </c>
      <c r="O494" s="8">
        <f t="shared" si="72"/>
        <v>0</v>
      </c>
      <c r="P494" s="8">
        <f t="shared" si="73"/>
        <v>16.5</v>
      </c>
      <c r="Q494" s="9">
        <f t="shared" si="74"/>
        <v>46.225000000000001</v>
      </c>
      <c r="R494" s="9">
        <f t="shared" si="75"/>
        <v>29.125</v>
      </c>
      <c r="S494" s="9">
        <f t="shared" si="76"/>
        <v>26.175000000000001</v>
      </c>
      <c r="T494" s="9">
        <f t="shared" si="77"/>
        <v>35.375</v>
      </c>
      <c r="U494" s="8">
        <f t="shared" si="78"/>
        <v>33.841666666666661</v>
      </c>
      <c r="V494" s="8">
        <f t="shared" si="79"/>
        <v>34.224999999999994</v>
      </c>
    </row>
    <row r="495" spans="1:22" ht="13.5" x14ac:dyDescent="0.25">
      <c r="A495" s="3">
        <f>RSI!A495</f>
        <v>42726</v>
      </c>
      <c r="B495" s="2">
        <f>RSI!B495</f>
        <v>89.854900000000001</v>
      </c>
      <c r="C495" s="2">
        <f>RSI!I495</f>
        <v>45.47244480773881</v>
      </c>
      <c r="D495" s="2">
        <f>MACD!E495</f>
        <v>-1.0607667442250914</v>
      </c>
      <c r="E495" s="2">
        <f>MACD!F495</f>
        <v>-0.31874288330827638</v>
      </c>
      <c r="F495" s="2">
        <f>'Moving Avg'!D495</f>
        <v>90.433619999999991</v>
      </c>
      <c r="G495" s="2">
        <f>'Moving Avg'!F495</f>
        <v>89.797039999999996</v>
      </c>
      <c r="H495" s="2">
        <f>'Moving Avg'!G495</f>
        <v>91.573439999999991</v>
      </c>
      <c r="I495" s="2">
        <f>'Moving Avg'!H495</f>
        <v>108.35911299999997</v>
      </c>
      <c r="J495" s="6" t="str">
        <f>OBV!F495</f>
        <v>BEARISH</v>
      </c>
      <c r="K495" s="6" t="str">
        <f>OBV!G495</f>
        <v>NEUTRAL</v>
      </c>
      <c r="L495" s="6" t="str">
        <f>OBV!H495</f>
        <v>CONFIRMED BEARISH</v>
      </c>
      <c r="M495" s="8">
        <f t="shared" si="70"/>
        <v>25</v>
      </c>
      <c r="N495" s="8">
        <f t="shared" si="71"/>
        <v>100</v>
      </c>
      <c r="O495" s="8">
        <f t="shared" si="72"/>
        <v>0</v>
      </c>
      <c r="P495" s="8">
        <f t="shared" si="73"/>
        <v>16.5</v>
      </c>
      <c r="Q495" s="9">
        <f t="shared" si="74"/>
        <v>46.225000000000001</v>
      </c>
      <c r="R495" s="9">
        <f t="shared" si="75"/>
        <v>29.125</v>
      </c>
      <c r="S495" s="9">
        <f t="shared" si="76"/>
        <v>26.175000000000001</v>
      </c>
      <c r="T495" s="9">
        <f t="shared" si="77"/>
        <v>35.375</v>
      </c>
      <c r="U495" s="8">
        <f t="shared" si="78"/>
        <v>33.841666666666661</v>
      </c>
      <c r="V495" s="8">
        <f t="shared" si="79"/>
        <v>34.224999999999994</v>
      </c>
    </row>
    <row r="496" spans="1:22" ht="13.5" x14ac:dyDescent="0.25">
      <c r="A496" s="3">
        <f>RSI!A496</f>
        <v>42727</v>
      </c>
      <c r="B496" s="2">
        <f>RSI!B496</f>
        <v>91.377899999999997</v>
      </c>
      <c r="C496" s="2">
        <f>RSI!I496</f>
        <v>53.510758027941748</v>
      </c>
      <c r="D496" s="2">
        <f>MACD!E496</f>
        <v>-1.3037995739306325</v>
      </c>
      <c r="E496" s="2">
        <f>MACD!F496</f>
        <v>-0.51575422143274763</v>
      </c>
      <c r="F496" s="2">
        <f>'Moving Avg'!D496</f>
        <v>90.585920000000002</v>
      </c>
      <c r="G496" s="2">
        <f>'Moving Avg'!F496</f>
        <v>89.797039999999996</v>
      </c>
      <c r="H496" s="2">
        <f>'Moving Avg'!G496</f>
        <v>91.497292000000002</v>
      </c>
      <c r="I496" s="2">
        <f>'Moving Avg'!H496</f>
        <v>108.21204949999994</v>
      </c>
      <c r="J496" s="6" t="str">
        <f>OBV!F496</f>
        <v>BULLISH</v>
      </c>
      <c r="K496" s="6" t="str">
        <f>OBV!G496</f>
        <v>NEUTRAL</v>
      </c>
      <c r="L496" s="6" t="str">
        <f>OBV!H496</f>
        <v>CONFIRMED BULLISH</v>
      </c>
      <c r="M496" s="8">
        <f t="shared" si="70"/>
        <v>25</v>
      </c>
      <c r="N496" s="8">
        <f t="shared" si="71"/>
        <v>100</v>
      </c>
      <c r="O496" s="8">
        <f t="shared" si="72"/>
        <v>0</v>
      </c>
      <c r="P496" s="8">
        <f t="shared" si="73"/>
        <v>83.5</v>
      </c>
      <c r="Q496" s="9">
        <f t="shared" si="74"/>
        <v>56.274999999999999</v>
      </c>
      <c r="R496" s="9">
        <f t="shared" si="75"/>
        <v>45.875</v>
      </c>
      <c r="S496" s="9">
        <f t="shared" si="76"/>
        <v>56.325000000000003</v>
      </c>
      <c r="T496" s="9">
        <f t="shared" si="77"/>
        <v>52.125</v>
      </c>
      <c r="U496" s="8">
        <f t="shared" si="78"/>
        <v>52.82500000000001</v>
      </c>
      <c r="V496" s="8">
        <f t="shared" si="79"/>
        <v>52.650000000000006</v>
      </c>
    </row>
    <row r="497" spans="1:22" ht="13.5" x14ac:dyDescent="0.25">
      <c r="A497" s="3">
        <f>RSI!A497</f>
        <v>42730</v>
      </c>
      <c r="B497" s="2">
        <f>RSI!B497</f>
        <v>90.616399999999999</v>
      </c>
      <c r="C497" s="2">
        <f>RSI!I497</f>
        <v>49.57552118832858</v>
      </c>
      <c r="D497" s="2">
        <f>MACD!E497</f>
        <v>-1.457655499495587</v>
      </c>
      <c r="E497" s="2">
        <f>MACD!F497</f>
        <v>-0.70413447704531551</v>
      </c>
      <c r="F497" s="2">
        <f>'Moving Avg'!D497</f>
        <v>90.890520000000009</v>
      </c>
      <c r="G497" s="2">
        <f>'Moving Avg'!F497</f>
        <v>89.758964999999989</v>
      </c>
      <c r="H497" s="2">
        <f>'Moving Avg'!G497</f>
        <v>91.407436000000004</v>
      </c>
      <c r="I497" s="2">
        <f>'Moving Avg'!H497</f>
        <v>108.05470749999991</v>
      </c>
      <c r="J497" s="6" t="str">
        <f>OBV!F497</f>
        <v>BULLISH</v>
      </c>
      <c r="K497" s="6" t="str">
        <f>OBV!G497</f>
        <v>NEUTRAL</v>
      </c>
      <c r="L497" s="6" t="str">
        <f>OBV!H497</f>
        <v>CONFIRMED BULLISH</v>
      </c>
      <c r="M497" s="8">
        <f t="shared" si="70"/>
        <v>25</v>
      </c>
      <c r="N497" s="8">
        <f t="shared" si="71"/>
        <v>100</v>
      </c>
      <c r="O497" s="8">
        <f t="shared" si="72"/>
        <v>0</v>
      </c>
      <c r="P497" s="8">
        <f t="shared" si="73"/>
        <v>83.5</v>
      </c>
      <c r="Q497" s="9">
        <f t="shared" si="74"/>
        <v>56.274999999999999</v>
      </c>
      <c r="R497" s="9">
        <f t="shared" si="75"/>
        <v>45.875</v>
      </c>
      <c r="S497" s="9">
        <f t="shared" si="76"/>
        <v>56.325000000000003</v>
      </c>
      <c r="T497" s="9">
        <f t="shared" si="77"/>
        <v>52.125</v>
      </c>
      <c r="U497" s="8">
        <f t="shared" si="78"/>
        <v>52.82500000000001</v>
      </c>
      <c r="V497" s="8">
        <f t="shared" si="79"/>
        <v>52.650000000000006</v>
      </c>
    </row>
    <row r="498" spans="1:22" ht="13.5" x14ac:dyDescent="0.25">
      <c r="A498" s="3">
        <f>RSI!A498</f>
        <v>42731</v>
      </c>
      <c r="B498" s="2">
        <f>RSI!B498</f>
        <v>90.616399999999999</v>
      </c>
      <c r="C498" s="2">
        <f>RSI!I498</f>
        <v>49.57552118832858</v>
      </c>
      <c r="D498" s="2">
        <f>MACD!E498</f>
        <v>-1.1799425579924048</v>
      </c>
      <c r="E498" s="2">
        <f>MACD!F498</f>
        <v>-0.79929609323473338</v>
      </c>
      <c r="F498" s="2">
        <f>'Moving Avg'!D498</f>
        <v>90.75345999999999</v>
      </c>
      <c r="G498" s="2">
        <f>'Moving Avg'!F498</f>
        <v>89.816074999999984</v>
      </c>
      <c r="H498" s="2">
        <f>'Moving Avg'!G498</f>
        <v>91.331288000000001</v>
      </c>
      <c r="I498" s="2">
        <f>'Moving Avg'!H498</f>
        <v>107.89700599999991</v>
      </c>
      <c r="J498" s="6" t="str">
        <f>OBV!F498</f>
        <v>BULLISH</v>
      </c>
      <c r="K498" s="6" t="str">
        <f>OBV!G498</f>
        <v>NEUTRAL</v>
      </c>
      <c r="L498" s="6" t="str">
        <f>OBV!H498</f>
        <v>BULLISH DIVERGENCE</v>
      </c>
      <c r="M498" s="8">
        <f t="shared" si="70"/>
        <v>25</v>
      </c>
      <c r="N498" s="8">
        <f t="shared" si="71"/>
        <v>100</v>
      </c>
      <c r="O498" s="8">
        <f t="shared" si="72"/>
        <v>0</v>
      </c>
      <c r="P498" s="8">
        <f t="shared" si="73"/>
        <v>66.5</v>
      </c>
      <c r="Q498" s="9">
        <f t="shared" si="74"/>
        <v>53.725000000000001</v>
      </c>
      <c r="R498" s="9">
        <f t="shared" si="75"/>
        <v>41.625</v>
      </c>
      <c r="S498" s="9">
        <f t="shared" si="76"/>
        <v>48.674999999999997</v>
      </c>
      <c r="T498" s="9">
        <f t="shared" si="77"/>
        <v>47.875</v>
      </c>
      <c r="U498" s="8">
        <f t="shared" si="78"/>
        <v>48.008333333333326</v>
      </c>
      <c r="V498" s="8">
        <f t="shared" si="79"/>
        <v>47.974999999999994</v>
      </c>
    </row>
    <row r="499" spans="1:22" ht="13.5" x14ac:dyDescent="0.25">
      <c r="A499" s="3">
        <f>RSI!A499</f>
        <v>42732</v>
      </c>
      <c r="B499" s="2">
        <f>RSI!B499</f>
        <v>90.616399999999999</v>
      </c>
      <c r="C499" s="2">
        <f>RSI!I499</f>
        <v>49.57552118832858</v>
      </c>
      <c r="D499" s="2">
        <f>MACD!E499</f>
        <v>-0.8486877741025296</v>
      </c>
      <c r="E499" s="2">
        <f>MACD!F499</f>
        <v>-0.80917442940829265</v>
      </c>
      <c r="F499" s="2">
        <f>'Moving Avg'!D499</f>
        <v>90.616399999999999</v>
      </c>
      <c r="G499" s="2">
        <f>'Moving Avg'!F499</f>
        <v>89.892224999999982</v>
      </c>
      <c r="H499" s="2">
        <f>'Moving Avg'!G499</f>
        <v>91.255139999999997</v>
      </c>
      <c r="I499" s="2">
        <f>'Moving Avg'!H499</f>
        <v>107.73894499999989</v>
      </c>
      <c r="J499" s="6" t="str">
        <f>OBV!F499</f>
        <v>BULLISH</v>
      </c>
      <c r="K499" s="6" t="str">
        <f>OBV!G499</f>
        <v>NEUTRAL</v>
      </c>
      <c r="L499" s="6" t="str">
        <f>OBV!H499</f>
        <v>BULLISH DIVERGENCE</v>
      </c>
      <c r="M499" s="8">
        <f t="shared" si="70"/>
        <v>25</v>
      </c>
      <c r="N499" s="8">
        <f t="shared" si="71"/>
        <v>100</v>
      </c>
      <c r="O499" s="8">
        <f t="shared" si="72"/>
        <v>0</v>
      </c>
      <c r="P499" s="8">
        <f t="shared" si="73"/>
        <v>66.5</v>
      </c>
      <c r="Q499" s="9">
        <f t="shared" si="74"/>
        <v>53.725000000000001</v>
      </c>
      <c r="R499" s="9">
        <f t="shared" si="75"/>
        <v>41.625</v>
      </c>
      <c r="S499" s="9">
        <f t="shared" si="76"/>
        <v>48.674999999999997</v>
      </c>
      <c r="T499" s="9">
        <f t="shared" si="77"/>
        <v>47.875</v>
      </c>
      <c r="U499" s="8">
        <f t="shared" si="78"/>
        <v>48.008333333333326</v>
      </c>
      <c r="V499" s="8">
        <f t="shared" si="79"/>
        <v>47.974999999999994</v>
      </c>
    </row>
    <row r="500" spans="1:22" ht="13.5" x14ac:dyDescent="0.25">
      <c r="A500" s="3">
        <f>RSI!A500</f>
        <v>42733</v>
      </c>
      <c r="B500" s="2">
        <f>RSI!B500</f>
        <v>89.854900000000001</v>
      </c>
      <c r="C500" s="2">
        <f>RSI!I500</f>
        <v>45.405024888625249</v>
      </c>
      <c r="D500" s="2">
        <f>MACD!E500</f>
        <v>-0.66409000582295619</v>
      </c>
      <c r="E500" s="2">
        <f>MACD!F500</f>
        <v>-0.78015754469122545</v>
      </c>
      <c r="F500" s="2">
        <f>'Moving Avg'!D500</f>
        <v>90.616399999999999</v>
      </c>
      <c r="G500" s="2">
        <f>'Moving Avg'!F500</f>
        <v>89.930300000000003</v>
      </c>
      <c r="H500" s="2">
        <f>'Moving Avg'!G500</f>
        <v>91.171375999999995</v>
      </c>
      <c r="I500" s="2">
        <f>'Moving Avg'!H500</f>
        <v>107.57707649999988</v>
      </c>
      <c r="J500" s="6" t="str">
        <f>OBV!F500</f>
        <v>BULLISH</v>
      </c>
      <c r="K500" s="6" t="str">
        <f>OBV!G500</f>
        <v>NEUTRAL</v>
      </c>
      <c r="L500" s="6" t="str">
        <f>OBV!H500</f>
        <v>NEUTRAL</v>
      </c>
      <c r="M500" s="8">
        <f t="shared" si="70"/>
        <v>25</v>
      </c>
      <c r="N500" s="8">
        <f t="shared" si="71"/>
        <v>0</v>
      </c>
      <c r="O500" s="8">
        <f t="shared" si="72"/>
        <v>0</v>
      </c>
      <c r="P500" s="8">
        <f t="shared" si="73"/>
        <v>49.5</v>
      </c>
      <c r="Q500" s="9">
        <f t="shared" si="74"/>
        <v>16.175000000000001</v>
      </c>
      <c r="R500" s="9">
        <f t="shared" si="75"/>
        <v>17.375</v>
      </c>
      <c r="S500" s="9">
        <f t="shared" si="76"/>
        <v>26.025000000000002</v>
      </c>
      <c r="T500" s="9">
        <f t="shared" si="77"/>
        <v>18.625</v>
      </c>
      <c r="U500" s="8">
        <f t="shared" si="78"/>
        <v>19.858333333333334</v>
      </c>
      <c r="V500" s="8">
        <f t="shared" si="79"/>
        <v>19.55</v>
      </c>
    </row>
    <row r="501" spans="1:22" ht="13.5" x14ac:dyDescent="0.25">
      <c r="A501" s="3">
        <f>RSI!A501</f>
        <v>42734</v>
      </c>
      <c r="B501" s="2">
        <f>RSI!B501</f>
        <v>91.377899999999997</v>
      </c>
      <c r="C501" s="2">
        <f>RSI!I501</f>
        <v>53.779698737364726</v>
      </c>
      <c r="D501" s="2">
        <f>MACD!E501</f>
        <v>-0.61603089955465862</v>
      </c>
      <c r="E501" s="2">
        <f>MACD!F501</f>
        <v>-0.74733221566391217</v>
      </c>
      <c r="F501" s="2">
        <f>'Moving Avg'!D501</f>
        <v>90.616399999999999</v>
      </c>
      <c r="G501" s="2">
        <f>'Moving Avg'!F501</f>
        <v>90.052139999999994</v>
      </c>
      <c r="H501" s="2">
        <f>'Moving Avg'!G501</f>
        <v>91.118071999999998</v>
      </c>
      <c r="I501" s="2">
        <f>'Moving Avg'!H501</f>
        <v>107.43001299999986</v>
      </c>
      <c r="J501" s="6" t="str">
        <f>OBV!F501</f>
        <v>BULLISH</v>
      </c>
      <c r="K501" s="6" t="str">
        <f>OBV!G501</f>
        <v>STRONG</v>
      </c>
      <c r="L501" s="6" t="str">
        <f>OBV!H501</f>
        <v>NEUTRAL</v>
      </c>
      <c r="M501" s="8">
        <f t="shared" si="70"/>
        <v>25</v>
      </c>
      <c r="N501" s="8">
        <f t="shared" si="71"/>
        <v>0</v>
      </c>
      <c r="O501" s="8">
        <f t="shared" si="72"/>
        <v>0</v>
      </c>
      <c r="P501" s="8">
        <f t="shared" si="73"/>
        <v>66</v>
      </c>
      <c r="Q501" s="9">
        <f t="shared" si="74"/>
        <v>18.649999999999999</v>
      </c>
      <c r="R501" s="9">
        <f t="shared" si="75"/>
        <v>21.5</v>
      </c>
      <c r="S501" s="9">
        <f t="shared" si="76"/>
        <v>33.450000000000003</v>
      </c>
      <c r="T501" s="9">
        <f t="shared" si="77"/>
        <v>22.75</v>
      </c>
      <c r="U501" s="8">
        <f t="shared" si="78"/>
        <v>24.533333333333331</v>
      </c>
      <c r="V501" s="8">
        <f t="shared" si="79"/>
        <v>24.087499999999999</v>
      </c>
    </row>
    <row r="502" spans="1:22" ht="13.5" x14ac:dyDescent="0.25">
      <c r="A502" s="3">
        <f>RSI!A502</f>
        <v>42737</v>
      </c>
      <c r="B502" s="2">
        <f>RSI!B502</f>
        <v>91.377899999999997</v>
      </c>
      <c r="C502" s="2">
        <f>RSI!I502</f>
        <v>53.779698737364726</v>
      </c>
      <c r="D502" s="2">
        <f>MACD!E502</f>
        <v>-0.81434321345209071</v>
      </c>
      <c r="E502" s="2">
        <f>MACD!F502</f>
        <v>-0.76073441522154783</v>
      </c>
      <c r="F502" s="2">
        <f>'Moving Avg'!D502</f>
        <v>90.768699999999995</v>
      </c>
      <c r="G502" s="2">
        <f>'Moving Avg'!F502</f>
        <v>90.17398</v>
      </c>
      <c r="H502" s="2">
        <f>'Moving Avg'!G502</f>
        <v>91.064768000000001</v>
      </c>
      <c r="I502" s="2">
        <f>'Moving Avg'!H502</f>
        <v>107.28654449999985</v>
      </c>
      <c r="J502" s="6" t="str">
        <f>OBV!F502</f>
        <v>BULLISH</v>
      </c>
      <c r="K502" s="6" t="str">
        <f>OBV!G502</f>
        <v>STRONG</v>
      </c>
      <c r="L502" s="6" t="str">
        <f>OBV!H502</f>
        <v>CONFIRMED BULLISH</v>
      </c>
      <c r="M502" s="8">
        <f t="shared" si="70"/>
        <v>25</v>
      </c>
      <c r="N502" s="8">
        <f t="shared" si="71"/>
        <v>100</v>
      </c>
      <c r="O502" s="8">
        <f t="shared" si="72"/>
        <v>0</v>
      </c>
      <c r="P502" s="8">
        <f t="shared" si="73"/>
        <v>100</v>
      </c>
      <c r="Q502" s="9">
        <f t="shared" si="74"/>
        <v>58.75</v>
      </c>
      <c r="R502" s="9">
        <f t="shared" si="75"/>
        <v>50</v>
      </c>
      <c r="S502" s="9">
        <f t="shared" si="76"/>
        <v>63.75</v>
      </c>
      <c r="T502" s="9">
        <f t="shared" si="77"/>
        <v>56.25</v>
      </c>
      <c r="U502" s="8">
        <f t="shared" si="78"/>
        <v>57.5</v>
      </c>
      <c r="V502" s="8">
        <f t="shared" si="79"/>
        <v>57.1875</v>
      </c>
    </row>
    <row r="503" spans="1:22" ht="13.5" x14ac:dyDescent="0.25">
      <c r="A503" s="3">
        <f>RSI!A503</f>
        <v>42738</v>
      </c>
      <c r="B503" s="2">
        <f>RSI!B503</f>
        <v>89.093400000000003</v>
      </c>
      <c r="C503" s="2">
        <f>RSI!I503</f>
        <v>42.451334522917939</v>
      </c>
      <c r="D503" s="2">
        <f>MACD!E503</f>
        <v>-0.47750934868852823</v>
      </c>
      <c r="E503" s="2">
        <f>MACD!F503</f>
        <v>-0.70408940191494396</v>
      </c>
      <c r="F503" s="2">
        <f>'Moving Avg'!D503</f>
        <v>90.464100000000002</v>
      </c>
      <c r="G503" s="2">
        <f>'Moving Avg'!F503</f>
        <v>90.181594999999973</v>
      </c>
      <c r="H503" s="2">
        <f>'Moving Avg'!G503</f>
        <v>90.965773999999996</v>
      </c>
      <c r="I503" s="2">
        <f>'Moving Avg'!H503</f>
        <v>107.13075449999988</v>
      </c>
      <c r="J503" s="6" t="str">
        <f>OBV!F503</f>
        <v>BULLISH</v>
      </c>
      <c r="K503" s="6" t="str">
        <f>OBV!G503</f>
        <v>STRONG</v>
      </c>
      <c r="L503" s="6" t="str">
        <f>OBV!H503</f>
        <v>BULLISH DIVERGENCE</v>
      </c>
      <c r="M503" s="8">
        <f t="shared" si="70"/>
        <v>25</v>
      </c>
      <c r="N503" s="8">
        <f t="shared" si="71"/>
        <v>0</v>
      </c>
      <c r="O503" s="8">
        <f t="shared" si="72"/>
        <v>0</v>
      </c>
      <c r="P503" s="8">
        <f t="shared" si="73"/>
        <v>83</v>
      </c>
      <c r="Q503" s="9">
        <f t="shared" si="74"/>
        <v>21.2</v>
      </c>
      <c r="R503" s="9">
        <f t="shared" si="75"/>
        <v>25.75</v>
      </c>
      <c r="S503" s="9">
        <f t="shared" si="76"/>
        <v>41.1</v>
      </c>
      <c r="T503" s="9">
        <f t="shared" si="77"/>
        <v>27</v>
      </c>
      <c r="U503" s="8">
        <f t="shared" si="78"/>
        <v>29.350000000000005</v>
      </c>
      <c r="V503" s="8">
        <f t="shared" si="79"/>
        <v>28.762500000000003</v>
      </c>
    </row>
    <row r="504" spans="1:22" ht="13.5" x14ac:dyDescent="0.25">
      <c r="A504" s="3">
        <f>RSI!A504</f>
        <v>42739</v>
      </c>
      <c r="B504" s="2">
        <f>RSI!B504</f>
        <v>91.355000000000004</v>
      </c>
      <c r="C504" s="2">
        <f>RSI!I504</f>
        <v>53.005128684238876</v>
      </c>
      <c r="D504" s="2">
        <f>MACD!E504</f>
        <v>-0.35052658457249208</v>
      </c>
      <c r="E504" s="2">
        <f>MACD!F504</f>
        <v>-0.63337683844645354</v>
      </c>
      <c r="F504" s="2">
        <f>'Moving Avg'!D504</f>
        <v>90.611820000000009</v>
      </c>
      <c r="G504" s="2">
        <f>'Moving Avg'!F504</f>
        <v>90.332744999999974</v>
      </c>
      <c r="H504" s="2">
        <f>'Moving Avg'!G504</f>
        <v>90.919627999999989</v>
      </c>
      <c r="I504" s="2">
        <f>'Moving Avg'!H504</f>
        <v>106.97714149999987</v>
      </c>
      <c r="J504" s="6" t="str">
        <f>OBV!F504</f>
        <v>BULLISH</v>
      </c>
      <c r="K504" s="6" t="str">
        <f>OBV!G504</f>
        <v>STRONG</v>
      </c>
      <c r="L504" s="6" t="str">
        <f>OBV!H504</f>
        <v>CONFIRMED BULLISH</v>
      </c>
      <c r="M504" s="8">
        <f t="shared" si="70"/>
        <v>25</v>
      </c>
      <c r="N504" s="8">
        <f t="shared" si="71"/>
        <v>0</v>
      </c>
      <c r="O504" s="8">
        <f t="shared" si="72"/>
        <v>0</v>
      </c>
      <c r="P504" s="8">
        <f t="shared" si="73"/>
        <v>100</v>
      </c>
      <c r="Q504" s="9">
        <f t="shared" si="74"/>
        <v>23.75</v>
      </c>
      <c r="R504" s="9">
        <f t="shared" si="75"/>
        <v>30</v>
      </c>
      <c r="S504" s="9">
        <f t="shared" si="76"/>
        <v>48.75</v>
      </c>
      <c r="T504" s="9">
        <f t="shared" si="77"/>
        <v>31.25</v>
      </c>
      <c r="U504" s="8">
        <f t="shared" si="78"/>
        <v>34.166666666666664</v>
      </c>
      <c r="V504" s="8">
        <f t="shared" si="79"/>
        <v>33.4375</v>
      </c>
    </row>
    <row r="505" spans="1:22" ht="13.5" x14ac:dyDescent="0.25">
      <c r="A505" s="3">
        <f>RSI!A505</f>
        <v>42740</v>
      </c>
      <c r="B505" s="2">
        <f>RSI!B505</f>
        <v>92.139399999999995</v>
      </c>
      <c r="C505" s="2">
        <f>RSI!I505</f>
        <v>56.017832669189048</v>
      </c>
      <c r="D505" s="2">
        <f>MACD!E505</f>
        <v>-0.52833978551208816</v>
      </c>
      <c r="E505" s="2">
        <f>MACD!F505</f>
        <v>-0.61236942785958048</v>
      </c>
      <c r="F505" s="2">
        <f>'Moving Avg'!D505</f>
        <v>91.068720000000013</v>
      </c>
      <c r="G505" s="2">
        <f>'Moving Avg'!F505</f>
        <v>90.52311499999999</v>
      </c>
      <c r="H505" s="2">
        <f>'Moving Avg'!G505</f>
        <v>90.904397999999958</v>
      </c>
      <c r="I505" s="2">
        <f>'Moving Avg'!H505</f>
        <v>106.82669549999987</v>
      </c>
      <c r="J505" s="6" t="str">
        <f>OBV!F505</f>
        <v>BULLISH</v>
      </c>
      <c r="K505" s="6" t="str">
        <f>OBV!G505</f>
        <v>STRONG</v>
      </c>
      <c r="L505" s="6" t="str">
        <f>OBV!H505</f>
        <v>CONFIRMED BULLISH</v>
      </c>
      <c r="M505" s="8">
        <f t="shared" si="70"/>
        <v>25</v>
      </c>
      <c r="N505" s="8">
        <f t="shared" si="71"/>
        <v>0</v>
      </c>
      <c r="O505" s="8">
        <f t="shared" si="72"/>
        <v>0</v>
      </c>
      <c r="P505" s="8">
        <f t="shared" si="73"/>
        <v>100</v>
      </c>
      <c r="Q505" s="9">
        <f t="shared" si="74"/>
        <v>23.75</v>
      </c>
      <c r="R505" s="9">
        <f t="shared" si="75"/>
        <v>30</v>
      </c>
      <c r="S505" s="9">
        <f t="shared" si="76"/>
        <v>48.75</v>
      </c>
      <c r="T505" s="9">
        <f t="shared" si="77"/>
        <v>31.25</v>
      </c>
      <c r="U505" s="8">
        <f t="shared" si="78"/>
        <v>34.166666666666664</v>
      </c>
      <c r="V505" s="8">
        <f t="shared" si="79"/>
        <v>33.4375</v>
      </c>
    </row>
    <row r="506" spans="1:22" ht="13.5" x14ac:dyDescent="0.25">
      <c r="A506" s="3">
        <f>RSI!A506</f>
        <v>42741</v>
      </c>
      <c r="B506" s="2">
        <f>RSI!B506</f>
        <v>95.185299999999998</v>
      </c>
      <c r="C506" s="2">
        <f>RSI!I506</f>
        <v>65.316009395389372</v>
      </c>
      <c r="D506" s="2">
        <f>MACD!E506</f>
        <v>-0.6789798741626214</v>
      </c>
      <c r="E506" s="2">
        <f>MACD!F506</f>
        <v>-0.62569151712018867</v>
      </c>
      <c r="F506" s="2">
        <f>'Moving Avg'!D506</f>
        <v>91.830199999999991</v>
      </c>
      <c r="G506" s="2">
        <f>'Moving Avg'!F506</f>
        <v>90.865780000000001</v>
      </c>
      <c r="H506" s="2">
        <f>'Moving Avg'!G506</f>
        <v>90.95008599999997</v>
      </c>
      <c r="I506" s="2">
        <f>'Moving Avg'!H506</f>
        <v>106.67709899999988</v>
      </c>
      <c r="J506" s="6" t="str">
        <f>OBV!F506</f>
        <v>BULLISH</v>
      </c>
      <c r="K506" s="6" t="str">
        <f>OBV!G506</f>
        <v>STRONG</v>
      </c>
      <c r="L506" s="6" t="str">
        <f>OBV!H506</f>
        <v>CONFIRMED BULLISH</v>
      </c>
      <c r="M506" s="8">
        <f t="shared" si="70"/>
        <v>25</v>
      </c>
      <c r="N506" s="8">
        <f t="shared" si="71"/>
        <v>100</v>
      </c>
      <c r="O506" s="8">
        <f t="shared" si="72"/>
        <v>0</v>
      </c>
      <c r="P506" s="8">
        <f t="shared" si="73"/>
        <v>100</v>
      </c>
      <c r="Q506" s="9">
        <f t="shared" si="74"/>
        <v>58.75</v>
      </c>
      <c r="R506" s="9">
        <f t="shared" si="75"/>
        <v>50</v>
      </c>
      <c r="S506" s="9">
        <f t="shared" si="76"/>
        <v>63.75</v>
      </c>
      <c r="T506" s="9">
        <f t="shared" si="77"/>
        <v>56.25</v>
      </c>
      <c r="U506" s="8">
        <f t="shared" si="78"/>
        <v>57.5</v>
      </c>
      <c r="V506" s="8">
        <f t="shared" si="79"/>
        <v>57.1875</v>
      </c>
    </row>
    <row r="507" spans="1:22" ht="13.5" x14ac:dyDescent="0.25">
      <c r="A507" s="3">
        <f>RSI!A507</f>
        <v>42744</v>
      </c>
      <c r="B507" s="2">
        <f>RSI!B507</f>
        <v>98.040899999999993</v>
      </c>
      <c r="C507" s="2">
        <f>RSI!I507</f>
        <v>71.416942563874088</v>
      </c>
      <c r="D507" s="2">
        <f>MACD!E507</f>
        <v>-1.1613340191262722</v>
      </c>
      <c r="E507" s="2">
        <f>MACD!F507</f>
        <v>-0.73282001752140535</v>
      </c>
      <c r="F507" s="2">
        <f>'Moving Avg'!D507</f>
        <v>93.16279999999999</v>
      </c>
      <c r="G507" s="2">
        <f>'Moving Avg'!F507</f>
        <v>91.351224999999999</v>
      </c>
      <c r="H507" s="2">
        <f>'Moving Avg'!G507</f>
        <v>91.052885999999958</v>
      </c>
      <c r="I507" s="2">
        <f>'Moving Avg'!H507</f>
        <v>106.5381859999999</v>
      </c>
      <c r="J507" s="6" t="str">
        <f>OBV!F507</f>
        <v>BULLISH</v>
      </c>
      <c r="K507" s="6" t="str">
        <f>OBV!G507</f>
        <v>STRONG</v>
      </c>
      <c r="L507" s="6" t="str">
        <f>OBV!H507</f>
        <v>CONFIRMED BULLISH</v>
      </c>
      <c r="M507" s="8">
        <f t="shared" si="70"/>
        <v>0</v>
      </c>
      <c r="N507" s="8">
        <f t="shared" si="71"/>
        <v>100</v>
      </c>
      <c r="O507" s="8">
        <f t="shared" si="72"/>
        <v>0</v>
      </c>
      <c r="P507" s="8">
        <f t="shared" si="73"/>
        <v>100</v>
      </c>
      <c r="Q507" s="9">
        <f t="shared" si="74"/>
        <v>50</v>
      </c>
      <c r="R507" s="9">
        <f t="shared" si="75"/>
        <v>45</v>
      </c>
      <c r="S507" s="9">
        <f t="shared" si="76"/>
        <v>60</v>
      </c>
      <c r="T507" s="9">
        <f t="shared" si="77"/>
        <v>50</v>
      </c>
      <c r="U507" s="8">
        <f t="shared" si="78"/>
        <v>51.666666666666664</v>
      </c>
      <c r="V507" s="8">
        <f t="shared" si="79"/>
        <v>51.25</v>
      </c>
    </row>
    <row r="508" spans="1:22" ht="13.5" x14ac:dyDescent="0.25">
      <c r="A508" s="3">
        <f>RSI!A508</f>
        <v>42745</v>
      </c>
      <c r="B508" s="2">
        <f>RSI!B508</f>
        <v>100.9802</v>
      </c>
      <c r="C508" s="2">
        <f>RSI!I508</f>
        <v>76.080798347353578</v>
      </c>
      <c r="D508" s="2">
        <f>MACD!E508</f>
        <v>-1.8283478475835437</v>
      </c>
      <c r="E508" s="2">
        <f>MACD!F508</f>
        <v>-0.95192558353383316</v>
      </c>
      <c r="F508" s="2">
        <f>'Moving Avg'!D508</f>
        <v>95.540159999999986</v>
      </c>
      <c r="G508" s="2">
        <f>'Moving Avg'!F508</f>
        <v>91.851140000000001</v>
      </c>
      <c r="H508" s="2">
        <f>'Moving Avg'!G508</f>
        <v>91.207619999999963</v>
      </c>
      <c r="I508" s="2">
        <f>'Moving Avg'!H508</f>
        <v>106.4328069999999</v>
      </c>
      <c r="J508" s="6" t="str">
        <f>OBV!F508</f>
        <v>BULLISH</v>
      </c>
      <c r="K508" s="6" t="str">
        <f>OBV!G508</f>
        <v>STRONG</v>
      </c>
      <c r="L508" s="6" t="str">
        <f>OBV!H508</f>
        <v>CONFIRMED BULLISH</v>
      </c>
      <c r="M508" s="8">
        <f t="shared" si="70"/>
        <v>0</v>
      </c>
      <c r="N508" s="8">
        <f t="shared" si="71"/>
        <v>100</v>
      </c>
      <c r="O508" s="8">
        <f t="shared" si="72"/>
        <v>0</v>
      </c>
      <c r="P508" s="8">
        <f t="shared" si="73"/>
        <v>100</v>
      </c>
      <c r="Q508" s="9">
        <f t="shared" si="74"/>
        <v>50</v>
      </c>
      <c r="R508" s="9">
        <f t="shared" si="75"/>
        <v>45</v>
      </c>
      <c r="S508" s="9">
        <f t="shared" si="76"/>
        <v>60</v>
      </c>
      <c r="T508" s="9">
        <f t="shared" si="77"/>
        <v>50</v>
      </c>
      <c r="U508" s="8">
        <f t="shared" si="78"/>
        <v>51.666666666666664</v>
      </c>
      <c r="V508" s="8">
        <f t="shared" si="79"/>
        <v>51.25</v>
      </c>
    </row>
    <row r="509" spans="1:22" ht="13.5" x14ac:dyDescent="0.25">
      <c r="A509" s="3">
        <f>RSI!A509</f>
        <v>42746</v>
      </c>
      <c r="B509" s="2">
        <f>RSI!B509</f>
        <v>103.94240000000001</v>
      </c>
      <c r="C509" s="2">
        <f>RSI!I509</f>
        <v>79.679360079166884</v>
      </c>
      <c r="D509" s="2">
        <f>MACD!E509</f>
        <v>-2.6676293616445719</v>
      </c>
      <c r="E509" s="2">
        <f>MACD!F509</f>
        <v>-1.2950663391559809</v>
      </c>
      <c r="F509" s="2">
        <f>'Moving Avg'!D509</f>
        <v>98.057639999999992</v>
      </c>
      <c r="G509" s="2">
        <f>'Moving Avg'!F509</f>
        <v>92.467945</v>
      </c>
      <c r="H509" s="2">
        <f>'Moving Avg'!G509</f>
        <v>91.443679999999972</v>
      </c>
      <c r="I509" s="2">
        <f>'Moving Avg'!H509</f>
        <v>106.3413759999999</v>
      </c>
      <c r="J509" s="6" t="str">
        <f>OBV!F509</f>
        <v>BULLISH</v>
      </c>
      <c r="K509" s="6" t="str">
        <f>OBV!G509</f>
        <v>STRONG</v>
      </c>
      <c r="L509" s="6" t="str">
        <f>OBV!H509</f>
        <v>CONFIRMED BULLISH</v>
      </c>
      <c r="M509" s="8">
        <f t="shared" si="70"/>
        <v>0</v>
      </c>
      <c r="N509" s="8">
        <f t="shared" si="71"/>
        <v>100</v>
      </c>
      <c r="O509" s="8">
        <f t="shared" si="72"/>
        <v>0</v>
      </c>
      <c r="P509" s="8">
        <f t="shared" si="73"/>
        <v>100</v>
      </c>
      <c r="Q509" s="9">
        <f t="shared" si="74"/>
        <v>50</v>
      </c>
      <c r="R509" s="9">
        <f t="shared" si="75"/>
        <v>45</v>
      </c>
      <c r="S509" s="9">
        <f t="shared" si="76"/>
        <v>60</v>
      </c>
      <c r="T509" s="9">
        <f t="shared" si="77"/>
        <v>50</v>
      </c>
      <c r="U509" s="8">
        <f t="shared" si="78"/>
        <v>51.666666666666664</v>
      </c>
      <c r="V509" s="8">
        <f t="shared" si="79"/>
        <v>51.25</v>
      </c>
    </row>
    <row r="510" spans="1:22" ht="13.5" x14ac:dyDescent="0.25">
      <c r="A510" s="3">
        <f>RSI!A510</f>
        <v>42747</v>
      </c>
      <c r="B510" s="2">
        <f>RSI!B510</f>
        <v>103.94240000000001</v>
      </c>
      <c r="C510" s="2">
        <f>RSI!I510</f>
        <v>79.679360079166884</v>
      </c>
      <c r="D510" s="2">
        <f>MACD!E510</f>
        <v>-3.563802862841726</v>
      </c>
      <c r="E510" s="2">
        <f>MACD!F510</f>
        <v>-1.7488136438931301</v>
      </c>
      <c r="F510" s="2">
        <f>'Moving Avg'!D510</f>
        <v>100.41824000000001</v>
      </c>
      <c r="G510" s="2">
        <f>'Moving Avg'!F510</f>
        <v>93.134244999999993</v>
      </c>
      <c r="H510" s="2">
        <f>'Moving Avg'!G510</f>
        <v>91.679739999999967</v>
      </c>
      <c r="I510" s="2">
        <f>'Moving Avg'!H510</f>
        <v>106.2499449999999</v>
      </c>
      <c r="J510" s="6" t="str">
        <f>OBV!F510</f>
        <v>BULLISH</v>
      </c>
      <c r="K510" s="6" t="str">
        <f>OBV!G510</f>
        <v>STRONG</v>
      </c>
      <c r="L510" s="6" t="str">
        <f>OBV!H510</f>
        <v>CONFIRMED BULLISH</v>
      </c>
      <c r="M510" s="8">
        <f t="shared" si="70"/>
        <v>0</v>
      </c>
      <c r="N510" s="8">
        <f t="shared" si="71"/>
        <v>100</v>
      </c>
      <c r="O510" s="8">
        <f t="shared" si="72"/>
        <v>0</v>
      </c>
      <c r="P510" s="8">
        <f t="shared" si="73"/>
        <v>100</v>
      </c>
      <c r="Q510" s="9">
        <f t="shared" si="74"/>
        <v>50</v>
      </c>
      <c r="R510" s="9">
        <f t="shared" si="75"/>
        <v>45</v>
      </c>
      <c r="S510" s="9">
        <f t="shared" si="76"/>
        <v>60</v>
      </c>
      <c r="T510" s="9">
        <f t="shared" si="77"/>
        <v>50</v>
      </c>
      <c r="U510" s="8">
        <f t="shared" si="78"/>
        <v>51.666666666666664</v>
      </c>
      <c r="V510" s="8">
        <f t="shared" si="79"/>
        <v>51.25</v>
      </c>
    </row>
    <row r="511" spans="1:22" ht="13.5" x14ac:dyDescent="0.25">
      <c r="A511" s="3">
        <f>RSI!A511</f>
        <v>42748</v>
      </c>
      <c r="B511" s="2">
        <f>RSI!B511</f>
        <v>103.5616</v>
      </c>
      <c r="C511" s="2">
        <f>RSI!I511</f>
        <v>77.931340264750503</v>
      </c>
      <c r="D511" s="2">
        <f>MACD!E511</f>
        <v>-4.1233461716105353</v>
      </c>
      <c r="E511" s="2">
        <f>MACD!F511</f>
        <v>-2.2237201494366112</v>
      </c>
      <c r="F511" s="2">
        <f>'Moving Avg'!D511</f>
        <v>102.09350000000001</v>
      </c>
      <c r="G511" s="2">
        <f>'Moving Avg'!F511</f>
        <v>93.781504999999996</v>
      </c>
      <c r="H511" s="2">
        <f>'Moving Avg'!G511</f>
        <v>91.915951999999976</v>
      </c>
      <c r="I511" s="2">
        <f>'Moving Avg'!H511</f>
        <v>106.1652379999999</v>
      </c>
      <c r="J511" s="6" t="str">
        <f>OBV!F511</f>
        <v>BULLISH</v>
      </c>
      <c r="K511" s="6" t="str">
        <f>OBV!G511</f>
        <v>STRONG</v>
      </c>
      <c r="L511" s="6" t="str">
        <f>OBV!H511</f>
        <v>CONFIRMED BULLISH</v>
      </c>
      <c r="M511" s="8">
        <f t="shared" si="70"/>
        <v>0</v>
      </c>
      <c r="N511" s="8">
        <f t="shared" si="71"/>
        <v>100</v>
      </c>
      <c r="O511" s="8">
        <f t="shared" si="72"/>
        <v>0</v>
      </c>
      <c r="P511" s="8">
        <f t="shared" si="73"/>
        <v>100</v>
      </c>
      <c r="Q511" s="9">
        <f t="shared" si="74"/>
        <v>50</v>
      </c>
      <c r="R511" s="9">
        <f t="shared" si="75"/>
        <v>45</v>
      </c>
      <c r="S511" s="9">
        <f t="shared" si="76"/>
        <v>60</v>
      </c>
      <c r="T511" s="9">
        <f t="shared" si="77"/>
        <v>50</v>
      </c>
      <c r="U511" s="8">
        <f t="shared" si="78"/>
        <v>51.666666666666664</v>
      </c>
      <c r="V511" s="8">
        <f t="shared" si="79"/>
        <v>51.25</v>
      </c>
    </row>
    <row r="512" spans="1:22" ht="13.5" x14ac:dyDescent="0.25">
      <c r="A512" s="3">
        <f>RSI!A512</f>
        <v>42751</v>
      </c>
      <c r="B512" s="2">
        <f>RSI!B512</f>
        <v>105.0998</v>
      </c>
      <c r="C512" s="2">
        <f>RSI!I512</f>
        <v>79.853949332311743</v>
      </c>
      <c r="D512" s="2">
        <f>MACD!E512</f>
        <v>-4.7675314286617549</v>
      </c>
      <c r="E512" s="2">
        <f>MACD!F512</f>
        <v>-2.7324824052816403</v>
      </c>
      <c r="F512" s="2">
        <f>'Moving Avg'!D512</f>
        <v>103.50528</v>
      </c>
      <c r="G512" s="2">
        <f>'Moving Avg'!F512</f>
        <v>94.581824999999981</v>
      </c>
      <c r="H512" s="2">
        <f>'Moving Avg'!G512</f>
        <v>92.190389999999965</v>
      </c>
      <c r="I512" s="2">
        <f>'Moving Avg'!H512</f>
        <v>106.0882219999999</v>
      </c>
      <c r="J512" s="6" t="str">
        <f>OBV!F512</f>
        <v>BULLISH</v>
      </c>
      <c r="K512" s="6" t="str">
        <f>OBV!G512</f>
        <v>STRONG</v>
      </c>
      <c r="L512" s="6" t="str">
        <f>OBV!H512</f>
        <v>CONFIRMED BULLISH</v>
      </c>
      <c r="M512" s="8">
        <f t="shared" si="70"/>
        <v>0</v>
      </c>
      <c r="N512" s="8">
        <f t="shared" si="71"/>
        <v>100</v>
      </c>
      <c r="O512" s="8">
        <f t="shared" si="72"/>
        <v>0</v>
      </c>
      <c r="P512" s="8">
        <f t="shared" si="73"/>
        <v>100</v>
      </c>
      <c r="Q512" s="9">
        <f t="shared" si="74"/>
        <v>50</v>
      </c>
      <c r="R512" s="9">
        <f t="shared" si="75"/>
        <v>45</v>
      </c>
      <c r="S512" s="9">
        <f t="shared" si="76"/>
        <v>60</v>
      </c>
      <c r="T512" s="9">
        <f t="shared" si="77"/>
        <v>50</v>
      </c>
      <c r="U512" s="8">
        <f t="shared" si="78"/>
        <v>51.666666666666664</v>
      </c>
      <c r="V512" s="8">
        <f t="shared" si="79"/>
        <v>51.25</v>
      </c>
    </row>
    <row r="513" spans="1:22" ht="13.5" x14ac:dyDescent="0.25">
      <c r="A513" s="3">
        <f>RSI!A513</f>
        <v>42752</v>
      </c>
      <c r="B513" s="2">
        <f>RSI!B513</f>
        <v>105.23690000000001</v>
      </c>
      <c r="C513" s="2">
        <f>RSI!I513</f>
        <v>80.021019032010912</v>
      </c>
      <c r="D513" s="2">
        <f>MACD!E513</f>
        <v>-5.7358961579336523</v>
      </c>
      <c r="E513" s="2">
        <f>MACD!F513</f>
        <v>-3.3331651558120425</v>
      </c>
      <c r="F513" s="2">
        <f>'Moving Avg'!D513</f>
        <v>104.35662000000002</v>
      </c>
      <c r="G513" s="2">
        <f>'Moving Avg'!F513</f>
        <v>95.278584999999993</v>
      </c>
      <c r="H513" s="2">
        <f>'Moving Avg'!G513</f>
        <v>92.467569999999981</v>
      </c>
      <c r="I513" s="2">
        <f>'Moving Avg'!H513</f>
        <v>106.0140484999999</v>
      </c>
      <c r="J513" s="6" t="str">
        <f>OBV!F513</f>
        <v>BULLISH</v>
      </c>
      <c r="K513" s="6" t="str">
        <f>OBV!G513</f>
        <v>NEUTRAL</v>
      </c>
      <c r="L513" s="6" t="str">
        <f>OBV!H513</f>
        <v>CONFIRMED BULLISH</v>
      </c>
      <c r="M513" s="8">
        <f t="shared" si="70"/>
        <v>0</v>
      </c>
      <c r="N513" s="8">
        <f t="shared" si="71"/>
        <v>100</v>
      </c>
      <c r="O513" s="8">
        <f t="shared" si="72"/>
        <v>0</v>
      </c>
      <c r="P513" s="8">
        <f t="shared" si="73"/>
        <v>83.5</v>
      </c>
      <c r="Q513" s="9">
        <f t="shared" si="74"/>
        <v>47.524999999999999</v>
      </c>
      <c r="R513" s="9">
        <f t="shared" si="75"/>
        <v>40.875</v>
      </c>
      <c r="S513" s="9">
        <f t="shared" si="76"/>
        <v>52.575000000000003</v>
      </c>
      <c r="T513" s="9">
        <f t="shared" si="77"/>
        <v>45.875</v>
      </c>
      <c r="U513" s="8">
        <f t="shared" si="78"/>
        <v>46.991666666666674</v>
      </c>
      <c r="V513" s="8">
        <f t="shared" si="79"/>
        <v>46.712500000000006</v>
      </c>
    </row>
    <row r="514" spans="1:22" ht="13.5" x14ac:dyDescent="0.25">
      <c r="A514" s="3">
        <f>RSI!A514</f>
        <v>42753</v>
      </c>
      <c r="B514" s="2">
        <f>RSI!B514</f>
        <v>105.9222</v>
      </c>
      <c r="C514" s="2">
        <f>RSI!I514</f>
        <v>80.874791054332007</v>
      </c>
      <c r="D514" s="2">
        <f>MACD!E514</f>
        <v>-6.316016146304122</v>
      </c>
      <c r="E514" s="2">
        <f>MACD!F514</f>
        <v>-3.9297353539104587</v>
      </c>
      <c r="F514" s="2">
        <f>'Moving Avg'!D514</f>
        <v>104.75258000000001</v>
      </c>
      <c r="G514" s="2">
        <f>'Moving Avg'!F514</f>
        <v>96.009609999999981</v>
      </c>
      <c r="H514" s="2">
        <f>'Moving Avg'!G514</f>
        <v>92.743225999999979</v>
      </c>
      <c r="I514" s="2">
        <f>'Moving Avg'!H514</f>
        <v>105.93434999999991</v>
      </c>
      <c r="J514" s="6" t="str">
        <f>OBV!F514</f>
        <v>BULLISH</v>
      </c>
      <c r="K514" s="6" t="str">
        <f>OBV!G514</f>
        <v>NEUTRAL</v>
      </c>
      <c r="L514" s="6" t="str">
        <f>OBV!H514</f>
        <v>CONFIRMED BULLISH</v>
      </c>
      <c r="M514" s="8">
        <f t="shared" ref="M514:M577" si="80">IF(C514&lt;30,50, IF(C514&gt;70, 0, 25))</f>
        <v>0</v>
      </c>
      <c r="N514" s="8">
        <f t="shared" ref="N514:N577" si="81">IF(E514-D514&gt;0.02, 100, IF(E514-D514&lt;0,0,45))</f>
        <v>100</v>
      </c>
      <c r="O514" s="8">
        <f t="shared" ref="O514:O577" si="82">IF(F514-I514&gt;10,100,IF(F514-I514&gt;5,75, IF(F514-I514&gt;0,50,0)))</f>
        <v>0</v>
      </c>
      <c r="P514" s="8">
        <f t="shared" ref="P514:P577" si="83">IF(L514="confirmed bullish", 34, IF(L514="bullish divergence",17, 0))+IF(J514="bullish",33,IF(J514="bearish",0,16.5))+IF(K514="strong",33,IF(K514="weak",0,16.5))</f>
        <v>83.5</v>
      </c>
      <c r="Q514" s="9">
        <f t="shared" si="74"/>
        <v>47.524999999999999</v>
      </c>
      <c r="R514" s="9">
        <f t="shared" si="75"/>
        <v>40.875</v>
      </c>
      <c r="S514" s="9">
        <f t="shared" si="76"/>
        <v>52.575000000000003</v>
      </c>
      <c r="T514" s="9">
        <f t="shared" si="77"/>
        <v>45.875</v>
      </c>
      <c r="U514" s="8">
        <f t="shared" si="78"/>
        <v>46.991666666666674</v>
      </c>
      <c r="V514" s="8">
        <f t="shared" si="79"/>
        <v>46.712500000000006</v>
      </c>
    </row>
    <row r="515" spans="1:22" ht="13.5" x14ac:dyDescent="0.25">
      <c r="A515" s="3">
        <f>RSI!A515</f>
        <v>42754</v>
      </c>
      <c r="B515" s="2">
        <f>RSI!B515</f>
        <v>108.1305</v>
      </c>
      <c r="C515" s="2">
        <f>RSI!I515</f>
        <v>83.344710532274092</v>
      </c>
      <c r="D515" s="2">
        <f>MACD!E515</f>
        <v>-6.9074575486308163</v>
      </c>
      <c r="E515" s="2">
        <f>MACD!F515</f>
        <v>-4.5252797928545307</v>
      </c>
      <c r="F515" s="2">
        <f>'Moving Avg'!D515</f>
        <v>105.59020000000001</v>
      </c>
      <c r="G515" s="2">
        <f>'Moving Avg'!F515</f>
        <v>96.923389999999984</v>
      </c>
      <c r="H515" s="2">
        <f>'Moving Avg'!G515</f>
        <v>93.078277999999969</v>
      </c>
      <c r="I515" s="2">
        <f>'Moving Avg'!H515</f>
        <v>105.86745449999989</v>
      </c>
      <c r="J515" s="6" t="str">
        <f>OBV!F515</f>
        <v>BULLISH</v>
      </c>
      <c r="K515" s="6" t="str">
        <f>OBV!G515</f>
        <v>NEUTRAL</v>
      </c>
      <c r="L515" s="6" t="str">
        <f>OBV!H515</f>
        <v>CONFIRMED BULLISH</v>
      </c>
      <c r="M515" s="8">
        <f t="shared" si="80"/>
        <v>0</v>
      </c>
      <c r="N515" s="8">
        <f t="shared" si="81"/>
        <v>100</v>
      </c>
      <c r="O515" s="8">
        <f t="shared" si="82"/>
        <v>0</v>
      </c>
      <c r="P515" s="8">
        <f t="shared" si="83"/>
        <v>83.5</v>
      </c>
      <c r="Q515" s="9">
        <f t="shared" ref="Q515:Q578" si="84">0.35*M515+N515*0.35+O515*0.15+P515*0.15</f>
        <v>47.524999999999999</v>
      </c>
      <c r="R515" s="9">
        <f t="shared" ref="R515:R578" si="85">M515*0.2+N515*0.2+O515*0.35+P515*0.25</f>
        <v>40.875</v>
      </c>
      <c r="S515" s="9">
        <f t="shared" ref="S515:S578" si="86">M515*0.15+N515*0.15+O515*0.25+P515*0.45</f>
        <v>52.575000000000003</v>
      </c>
      <c r="T515" s="9">
        <f t="shared" ref="T515:T578" si="87">0.25*SUM(M515:P515)</f>
        <v>45.875</v>
      </c>
      <c r="U515" s="8">
        <f t="shared" ref="U515:U578" si="88">SUM(Q515:S515)/3</f>
        <v>46.991666666666674</v>
      </c>
      <c r="V515" s="8">
        <f t="shared" ref="V515:V578" si="89">SUM(Q515:T515)/4</f>
        <v>46.712500000000006</v>
      </c>
    </row>
    <row r="516" spans="1:22" ht="13.5" x14ac:dyDescent="0.25">
      <c r="A516" s="3">
        <f>RSI!A516</f>
        <v>42755</v>
      </c>
      <c r="B516" s="2">
        <f>RSI!B516</f>
        <v>108.1305</v>
      </c>
      <c r="C516" s="2">
        <f>RSI!I516</f>
        <v>83.344710532274092</v>
      </c>
      <c r="D516" s="2">
        <f>MACD!E516</f>
        <v>-7.0057548575918105</v>
      </c>
      <c r="E516" s="2">
        <f>MACD!F516</f>
        <v>-5.0213748058019867</v>
      </c>
      <c r="F516" s="2">
        <f>'Moving Avg'!D516</f>
        <v>106.50398</v>
      </c>
      <c r="G516" s="2">
        <f>'Moving Avg'!F516</f>
        <v>97.761019999999988</v>
      </c>
      <c r="H516" s="2">
        <f>'Moving Avg'!G516</f>
        <v>93.382869999999983</v>
      </c>
      <c r="I516" s="2">
        <f>'Moving Avg'!H516</f>
        <v>105.80055899999988</v>
      </c>
      <c r="J516" s="6" t="str">
        <f>OBV!F516</f>
        <v>BULLISH</v>
      </c>
      <c r="K516" s="6" t="str">
        <f>OBV!G516</f>
        <v>NEUTRAL</v>
      </c>
      <c r="L516" s="6" t="str">
        <f>OBV!H516</f>
        <v>CONFIRMED BULLISH</v>
      </c>
      <c r="M516" s="8">
        <f t="shared" si="80"/>
        <v>0</v>
      </c>
      <c r="N516" s="8">
        <f t="shared" si="81"/>
        <v>100</v>
      </c>
      <c r="O516" s="8">
        <f t="shared" si="82"/>
        <v>50</v>
      </c>
      <c r="P516" s="8">
        <f t="shared" si="83"/>
        <v>83.5</v>
      </c>
      <c r="Q516" s="9">
        <f t="shared" si="84"/>
        <v>55.024999999999999</v>
      </c>
      <c r="R516" s="9">
        <f t="shared" si="85"/>
        <v>58.375</v>
      </c>
      <c r="S516" s="9">
        <f t="shared" si="86"/>
        <v>65.075000000000003</v>
      </c>
      <c r="T516" s="9">
        <f t="shared" si="87"/>
        <v>58.375</v>
      </c>
      <c r="U516" s="8">
        <f t="shared" si="88"/>
        <v>59.491666666666674</v>
      </c>
      <c r="V516" s="8">
        <f t="shared" si="89"/>
        <v>59.212500000000006</v>
      </c>
    </row>
    <row r="517" spans="1:22" ht="13.5" x14ac:dyDescent="0.25">
      <c r="A517" s="3">
        <f>RSI!A517</f>
        <v>42758</v>
      </c>
      <c r="B517" s="2">
        <f>RSI!B517</f>
        <v>107.3614</v>
      </c>
      <c r="C517" s="2">
        <f>RSI!I517</f>
        <v>79.212662844624973</v>
      </c>
      <c r="D517" s="2">
        <f>MACD!E517</f>
        <v>-6.6541609559790231</v>
      </c>
      <c r="E517" s="2">
        <f>MACD!F517</f>
        <v>-5.3479320358373945</v>
      </c>
      <c r="F517" s="2">
        <f>'Moving Avg'!D517</f>
        <v>106.95630000000001</v>
      </c>
      <c r="G517" s="2">
        <f>'Moving Avg'!F517</f>
        <v>98.598269999999985</v>
      </c>
      <c r="H517" s="2">
        <f>'Moving Avg'!G517</f>
        <v>93.664465999999976</v>
      </c>
      <c r="I517" s="2">
        <f>'Moving Avg'!H517</f>
        <v>105.74060299999991</v>
      </c>
      <c r="J517" s="6" t="str">
        <f>OBV!F517</f>
        <v>BULLISH</v>
      </c>
      <c r="K517" s="6" t="str">
        <f>OBV!G517</f>
        <v>NEUTRAL</v>
      </c>
      <c r="L517" s="6" t="str">
        <f>OBV!H517</f>
        <v>CONFIRMED BULLISH</v>
      </c>
      <c r="M517" s="8">
        <f t="shared" si="80"/>
        <v>0</v>
      </c>
      <c r="N517" s="8">
        <f t="shared" si="81"/>
        <v>100</v>
      </c>
      <c r="O517" s="8">
        <f t="shared" si="82"/>
        <v>50</v>
      </c>
      <c r="P517" s="8">
        <f t="shared" si="83"/>
        <v>83.5</v>
      </c>
      <c r="Q517" s="9">
        <f t="shared" si="84"/>
        <v>55.024999999999999</v>
      </c>
      <c r="R517" s="9">
        <f t="shared" si="85"/>
        <v>58.375</v>
      </c>
      <c r="S517" s="9">
        <f t="shared" si="86"/>
        <v>65.075000000000003</v>
      </c>
      <c r="T517" s="9">
        <f t="shared" si="87"/>
        <v>58.375</v>
      </c>
      <c r="U517" s="8">
        <f t="shared" si="88"/>
        <v>59.491666666666674</v>
      </c>
      <c r="V517" s="8">
        <f t="shared" si="89"/>
        <v>59.212500000000006</v>
      </c>
    </row>
    <row r="518" spans="1:22" ht="13.5" x14ac:dyDescent="0.25">
      <c r="A518" s="3">
        <f>RSI!A518</f>
        <v>42759</v>
      </c>
      <c r="B518" s="2">
        <f>RSI!B518</f>
        <v>107.3614</v>
      </c>
      <c r="C518" s="2">
        <f>RSI!I518</f>
        <v>79.212662844624973</v>
      </c>
      <c r="D518" s="2">
        <f>MACD!E518</f>
        <v>-5.9568812785789191</v>
      </c>
      <c r="E518" s="2">
        <f>MACD!F518</f>
        <v>-5.4697218843856996</v>
      </c>
      <c r="F518" s="2">
        <f>'Moving Avg'!D518</f>
        <v>107.38119999999999</v>
      </c>
      <c r="G518" s="2">
        <f>'Moving Avg'!F518</f>
        <v>99.435519999999997</v>
      </c>
      <c r="H518" s="2">
        <f>'Moving Avg'!G518</f>
        <v>93.946061999999984</v>
      </c>
      <c r="I518" s="2">
        <f>'Moving Avg'!H518</f>
        <v>105.67705199999992</v>
      </c>
      <c r="J518" s="6" t="str">
        <f>OBV!F518</f>
        <v>BULLISH</v>
      </c>
      <c r="K518" s="6" t="str">
        <f>OBV!G518</f>
        <v>NEUTRAL</v>
      </c>
      <c r="L518" s="6" t="str">
        <f>OBV!H518</f>
        <v>CONFIRMED BULLISH</v>
      </c>
      <c r="M518" s="8">
        <f t="shared" si="80"/>
        <v>0</v>
      </c>
      <c r="N518" s="8">
        <f t="shared" si="81"/>
        <v>100</v>
      </c>
      <c r="O518" s="8">
        <f t="shared" si="82"/>
        <v>50</v>
      </c>
      <c r="P518" s="8">
        <f t="shared" si="83"/>
        <v>83.5</v>
      </c>
      <c r="Q518" s="9">
        <f t="shared" si="84"/>
        <v>55.024999999999999</v>
      </c>
      <c r="R518" s="9">
        <f t="shared" si="85"/>
        <v>58.375</v>
      </c>
      <c r="S518" s="9">
        <f t="shared" si="86"/>
        <v>65.075000000000003</v>
      </c>
      <c r="T518" s="9">
        <f t="shared" si="87"/>
        <v>58.375</v>
      </c>
      <c r="U518" s="8">
        <f t="shared" si="88"/>
        <v>59.491666666666674</v>
      </c>
      <c r="V518" s="8">
        <f t="shared" si="89"/>
        <v>59.212500000000006</v>
      </c>
    </row>
    <row r="519" spans="1:22" ht="13.5" x14ac:dyDescent="0.25">
      <c r="A519" s="3">
        <f>RSI!A519</f>
        <v>42760</v>
      </c>
      <c r="B519" s="2">
        <f>RSI!B519</f>
        <v>107.3614</v>
      </c>
      <c r="C519" s="2">
        <f>RSI!I519</f>
        <v>79.212662844624973</v>
      </c>
      <c r="D519" s="2">
        <f>MACD!E519</f>
        <v>-4.959692001087916</v>
      </c>
      <c r="E519" s="2">
        <f>MACD!F519</f>
        <v>-5.3677159077261436</v>
      </c>
      <c r="F519" s="2">
        <f>'Moving Avg'!D519</f>
        <v>107.66904</v>
      </c>
      <c r="G519" s="2">
        <f>'Moving Avg'!F519</f>
        <v>100.27277000000001</v>
      </c>
      <c r="H519" s="2">
        <f>'Moving Avg'!G519</f>
        <v>94.265427999999972</v>
      </c>
      <c r="I519" s="2">
        <f>'Moving Avg'!H519</f>
        <v>105.6135009999999</v>
      </c>
      <c r="J519" s="6" t="str">
        <f>OBV!F519</f>
        <v>BULLISH</v>
      </c>
      <c r="K519" s="6" t="str">
        <f>OBV!G519</f>
        <v>NEUTRAL</v>
      </c>
      <c r="L519" s="6" t="str">
        <f>OBV!H519</f>
        <v>CONFIRMED BULLISH</v>
      </c>
      <c r="M519" s="8">
        <f t="shared" si="80"/>
        <v>0</v>
      </c>
      <c r="N519" s="8">
        <f t="shared" si="81"/>
        <v>0</v>
      </c>
      <c r="O519" s="8">
        <f t="shared" si="82"/>
        <v>50</v>
      </c>
      <c r="P519" s="8">
        <f t="shared" si="83"/>
        <v>83.5</v>
      </c>
      <c r="Q519" s="9">
        <f t="shared" si="84"/>
        <v>20.024999999999999</v>
      </c>
      <c r="R519" s="9">
        <f t="shared" si="85"/>
        <v>38.375</v>
      </c>
      <c r="S519" s="9">
        <f t="shared" si="86"/>
        <v>50.075000000000003</v>
      </c>
      <c r="T519" s="9">
        <f t="shared" si="87"/>
        <v>33.375</v>
      </c>
      <c r="U519" s="8">
        <f t="shared" si="88"/>
        <v>36.158333333333331</v>
      </c>
      <c r="V519" s="8">
        <f t="shared" si="89"/>
        <v>35.462499999999999</v>
      </c>
    </row>
    <row r="520" spans="1:22" ht="13.5" x14ac:dyDescent="0.25">
      <c r="A520" s="3">
        <f>RSI!A520</f>
        <v>42761</v>
      </c>
      <c r="B520" s="2">
        <f>RSI!B520</f>
        <v>107.3614</v>
      </c>
      <c r="C520" s="2">
        <f>RSI!I520</f>
        <v>79.212662844624973</v>
      </c>
      <c r="D520" s="2">
        <f>MACD!E520</f>
        <v>-4.1608606070298464</v>
      </c>
      <c r="E520" s="2">
        <f>MACD!F520</f>
        <v>-5.1263448475868847</v>
      </c>
      <c r="F520" s="2">
        <f>'Moving Avg'!D520</f>
        <v>107.51522</v>
      </c>
      <c r="G520" s="2">
        <f>'Moving Avg'!F520</f>
        <v>101.148095</v>
      </c>
      <c r="H520" s="2">
        <f>'Moving Avg'!G520</f>
        <v>94.577483999999956</v>
      </c>
      <c r="I520" s="2">
        <f>'Moving Avg'!H520</f>
        <v>105.54959049999991</v>
      </c>
      <c r="J520" s="6" t="str">
        <f>OBV!F520</f>
        <v>BEARISH</v>
      </c>
      <c r="K520" s="6" t="str">
        <f>OBV!G520</f>
        <v>NEUTRAL</v>
      </c>
      <c r="L520" s="6" t="str">
        <f>OBV!H520</f>
        <v>CONFIRMED BEARISH</v>
      </c>
      <c r="M520" s="8">
        <f t="shared" si="80"/>
        <v>0</v>
      </c>
      <c r="N520" s="8">
        <f t="shared" si="81"/>
        <v>0</v>
      </c>
      <c r="O520" s="8">
        <f t="shared" si="82"/>
        <v>50</v>
      </c>
      <c r="P520" s="8">
        <f t="shared" si="83"/>
        <v>16.5</v>
      </c>
      <c r="Q520" s="9">
        <f t="shared" si="84"/>
        <v>9.9749999999999996</v>
      </c>
      <c r="R520" s="9">
        <f t="shared" si="85"/>
        <v>21.625</v>
      </c>
      <c r="S520" s="9">
        <f t="shared" si="86"/>
        <v>19.925000000000001</v>
      </c>
      <c r="T520" s="9">
        <f t="shared" si="87"/>
        <v>16.625</v>
      </c>
      <c r="U520" s="8">
        <f t="shared" si="88"/>
        <v>17.175000000000001</v>
      </c>
      <c r="V520" s="8">
        <f t="shared" si="89"/>
        <v>17.037500000000001</v>
      </c>
    </row>
    <row r="521" spans="1:22" ht="13.5" x14ac:dyDescent="0.25">
      <c r="A521" s="3">
        <f>RSI!A521</f>
        <v>42762</v>
      </c>
      <c r="B521" s="2">
        <f>RSI!B521</f>
        <v>107.3614</v>
      </c>
      <c r="C521" s="2">
        <f>RSI!I521</f>
        <v>79.212662844624987</v>
      </c>
      <c r="D521" s="2">
        <f>MACD!E521</f>
        <v>-3.5851259181578143</v>
      </c>
      <c r="E521" s="2">
        <f>MACD!F521</f>
        <v>-4.8181010617010704</v>
      </c>
      <c r="F521" s="2">
        <f>'Moving Avg'!D521</f>
        <v>107.3614</v>
      </c>
      <c r="G521" s="2">
        <f>'Moving Avg'!F521</f>
        <v>101.94727</v>
      </c>
      <c r="H521" s="2">
        <f>'Moving Avg'!G521</f>
        <v>94.897153999999958</v>
      </c>
      <c r="I521" s="2">
        <f>'Moving Avg'!H521</f>
        <v>105.47924499999991</v>
      </c>
      <c r="J521" s="6" t="str">
        <f>OBV!F521</f>
        <v>BEARISH</v>
      </c>
      <c r="K521" s="6" t="str">
        <f>OBV!G521</f>
        <v>NEUTRAL</v>
      </c>
      <c r="L521" s="6" t="str">
        <f>OBV!H521</f>
        <v>CONFIRMED BEARISH</v>
      </c>
      <c r="M521" s="8">
        <f t="shared" si="80"/>
        <v>0</v>
      </c>
      <c r="N521" s="8">
        <f t="shared" si="81"/>
        <v>0</v>
      </c>
      <c r="O521" s="8">
        <f t="shared" si="82"/>
        <v>50</v>
      </c>
      <c r="P521" s="8">
        <f t="shared" si="83"/>
        <v>16.5</v>
      </c>
      <c r="Q521" s="9">
        <f t="shared" si="84"/>
        <v>9.9749999999999996</v>
      </c>
      <c r="R521" s="9">
        <f t="shared" si="85"/>
        <v>21.625</v>
      </c>
      <c r="S521" s="9">
        <f t="shared" si="86"/>
        <v>19.925000000000001</v>
      </c>
      <c r="T521" s="9">
        <f t="shared" si="87"/>
        <v>16.625</v>
      </c>
      <c r="U521" s="8">
        <f t="shared" si="88"/>
        <v>17.175000000000001</v>
      </c>
      <c r="V521" s="8">
        <f t="shared" si="89"/>
        <v>17.037500000000001</v>
      </c>
    </row>
    <row r="522" spans="1:22" ht="13.5" x14ac:dyDescent="0.25">
      <c r="A522" s="3">
        <f>RSI!A522</f>
        <v>42765</v>
      </c>
      <c r="B522" s="2">
        <f>RSI!B522</f>
        <v>103.94240000000001</v>
      </c>
      <c r="C522" s="2">
        <f>RSI!I522</f>
        <v>60.043839863952911</v>
      </c>
      <c r="D522" s="2">
        <f>MACD!E522</f>
        <v>-2.6465927468972978</v>
      </c>
      <c r="E522" s="2">
        <f>MACD!F522</f>
        <v>-4.3837993987403161</v>
      </c>
      <c r="F522" s="2">
        <f>'Moving Avg'!D522</f>
        <v>106.67760000000001</v>
      </c>
      <c r="G522" s="2">
        <f>'Moving Avg'!F522</f>
        <v>102.575495</v>
      </c>
      <c r="H522" s="2">
        <f>'Moving Avg'!G522</f>
        <v>95.148443999999969</v>
      </c>
      <c r="I522" s="2">
        <f>'Moving Avg'!H522</f>
        <v>105.39176849999991</v>
      </c>
      <c r="J522" s="6" t="str">
        <f>OBV!F522</f>
        <v>BEARISH</v>
      </c>
      <c r="K522" s="6" t="str">
        <f>OBV!G522</f>
        <v>NEUTRAL</v>
      </c>
      <c r="L522" s="6" t="str">
        <f>OBV!H522</f>
        <v>CONFIRMED BEARISH</v>
      </c>
      <c r="M522" s="8">
        <f t="shared" si="80"/>
        <v>25</v>
      </c>
      <c r="N522" s="8">
        <f t="shared" si="81"/>
        <v>0</v>
      </c>
      <c r="O522" s="8">
        <f t="shared" si="82"/>
        <v>50</v>
      </c>
      <c r="P522" s="8">
        <f t="shared" si="83"/>
        <v>16.5</v>
      </c>
      <c r="Q522" s="9">
        <f t="shared" si="84"/>
        <v>18.725000000000001</v>
      </c>
      <c r="R522" s="9">
        <f t="shared" si="85"/>
        <v>26.625</v>
      </c>
      <c r="S522" s="9">
        <f t="shared" si="86"/>
        <v>23.675000000000001</v>
      </c>
      <c r="T522" s="9">
        <f t="shared" si="87"/>
        <v>22.875</v>
      </c>
      <c r="U522" s="8">
        <f t="shared" si="88"/>
        <v>23.008333333333336</v>
      </c>
      <c r="V522" s="8">
        <f t="shared" si="89"/>
        <v>22.975000000000001</v>
      </c>
    </row>
    <row r="523" spans="1:22" ht="13.5" x14ac:dyDescent="0.25">
      <c r="A523" s="3">
        <f>RSI!A523</f>
        <v>42766</v>
      </c>
      <c r="B523" s="2">
        <f>RSI!B523</f>
        <v>100.8279</v>
      </c>
      <c r="C523" s="2">
        <f>RSI!I523</f>
        <v>48.52432360693853</v>
      </c>
      <c r="D523" s="2">
        <f>MACD!E523</f>
        <v>-1.6161283791359722</v>
      </c>
      <c r="E523" s="2">
        <f>MACD!F523</f>
        <v>-3.8302651948194475</v>
      </c>
      <c r="F523" s="2">
        <f>'Moving Avg'!D523</f>
        <v>105.37090000000001</v>
      </c>
      <c r="G523" s="2">
        <f>'Moving Avg'!F523</f>
        <v>103.16221999999998</v>
      </c>
      <c r="H523" s="2">
        <f>'Moving Avg'!G523</f>
        <v>95.337443999999977</v>
      </c>
      <c r="I523" s="2">
        <f>'Moving Avg'!H523</f>
        <v>105.28879149999992</v>
      </c>
      <c r="J523" s="6" t="str">
        <f>OBV!F523</f>
        <v>BEARISH</v>
      </c>
      <c r="K523" s="6" t="str">
        <f>OBV!G523</f>
        <v>NEUTRAL</v>
      </c>
      <c r="L523" s="6" t="str">
        <f>OBV!H523</f>
        <v>CONFIRMED BEARISH</v>
      </c>
      <c r="M523" s="8">
        <f t="shared" si="80"/>
        <v>25</v>
      </c>
      <c r="N523" s="8">
        <f t="shared" si="81"/>
        <v>0</v>
      </c>
      <c r="O523" s="8">
        <f t="shared" si="82"/>
        <v>50</v>
      </c>
      <c r="P523" s="8">
        <f t="shared" si="83"/>
        <v>16.5</v>
      </c>
      <c r="Q523" s="9">
        <f t="shared" si="84"/>
        <v>18.725000000000001</v>
      </c>
      <c r="R523" s="9">
        <f t="shared" si="85"/>
        <v>26.625</v>
      </c>
      <c r="S523" s="9">
        <f t="shared" si="86"/>
        <v>23.675000000000001</v>
      </c>
      <c r="T523" s="9">
        <f t="shared" si="87"/>
        <v>22.875</v>
      </c>
      <c r="U523" s="8">
        <f t="shared" si="88"/>
        <v>23.008333333333336</v>
      </c>
      <c r="V523" s="8">
        <f t="shared" si="89"/>
        <v>22.975000000000001</v>
      </c>
    </row>
    <row r="524" spans="1:22" ht="13.5" x14ac:dyDescent="0.25">
      <c r="A524" s="3">
        <f>RSI!A524</f>
        <v>42767</v>
      </c>
      <c r="B524" s="2">
        <f>RSI!B524</f>
        <v>100.8279</v>
      </c>
      <c r="C524" s="2">
        <f>RSI!I524</f>
        <v>48.52432360693853</v>
      </c>
      <c r="D524" s="2">
        <f>MACD!E524</f>
        <v>-0.63469130035844046</v>
      </c>
      <c r="E524" s="2">
        <f>MACD!F524</f>
        <v>-3.1911504159272464</v>
      </c>
      <c r="F524" s="2">
        <f>'Moving Avg'!D524</f>
        <v>104.0642</v>
      </c>
      <c r="G524" s="2">
        <f>'Moving Avg'!F524</f>
        <v>103.635865</v>
      </c>
      <c r="H524" s="2">
        <f>'Moving Avg'!G524</f>
        <v>95.526443999999969</v>
      </c>
      <c r="I524" s="2">
        <f>'Moving Avg'!H524</f>
        <v>105.18581449999991</v>
      </c>
      <c r="J524" s="6" t="str">
        <f>OBV!F524</f>
        <v>BEARISH</v>
      </c>
      <c r="K524" s="6" t="str">
        <f>OBV!G524</f>
        <v>NEUTRAL</v>
      </c>
      <c r="L524" s="6" t="str">
        <f>OBV!H524</f>
        <v>CONFIRMED BEARISH</v>
      </c>
      <c r="M524" s="8">
        <f t="shared" si="80"/>
        <v>25</v>
      </c>
      <c r="N524" s="8">
        <f t="shared" si="81"/>
        <v>0</v>
      </c>
      <c r="O524" s="8">
        <f t="shared" si="82"/>
        <v>0</v>
      </c>
      <c r="P524" s="8">
        <f t="shared" si="83"/>
        <v>16.5</v>
      </c>
      <c r="Q524" s="9">
        <f t="shared" si="84"/>
        <v>11.225</v>
      </c>
      <c r="R524" s="9">
        <f t="shared" si="85"/>
        <v>9.125</v>
      </c>
      <c r="S524" s="9">
        <f t="shared" si="86"/>
        <v>11.175000000000001</v>
      </c>
      <c r="T524" s="9">
        <f t="shared" si="87"/>
        <v>10.375</v>
      </c>
      <c r="U524" s="8">
        <f t="shared" si="88"/>
        <v>10.508333333333335</v>
      </c>
      <c r="V524" s="8">
        <f t="shared" si="89"/>
        <v>10.475000000000001</v>
      </c>
    </row>
    <row r="525" spans="1:22" ht="13.5" x14ac:dyDescent="0.25">
      <c r="A525" s="3">
        <f>RSI!A525</f>
        <v>42768</v>
      </c>
      <c r="B525" s="2">
        <f>RSI!B525</f>
        <v>100.8279</v>
      </c>
      <c r="C525" s="2">
        <f>RSI!I525</f>
        <v>48.52432360693853</v>
      </c>
      <c r="D525" s="2">
        <f>MACD!E525</f>
        <v>0.53926699555395885</v>
      </c>
      <c r="E525" s="2">
        <f>MACD!F525</f>
        <v>-2.4450669336310051</v>
      </c>
      <c r="F525" s="2">
        <f>'Moving Avg'!D525</f>
        <v>102.75750000000001</v>
      </c>
      <c r="G525" s="2">
        <f>'Moving Avg'!F525</f>
        <v>104.07029</v>
      </c>
      <c r="H525" s="2">
        <f>'Moving Avg'!G525</f>
        <v>95.715443999999991</v>
      </c>
      <c r="I525" s="2">
        <f>'Moving Avg'!H525</f>
        <v>105.08283749999991</v>
      </c>
      <c r="J525" s="6" t="str">
        <f>OBV!F525</f>
        <v>BEARISH</v>
      </c>
      <c r="K525" s="6" t="str">
        <f>OBV!G525</f>
        <v>NEUTRAL</v>
      </c>
      <c r="L525" s="6" t="str">
        <f>OBV!H525</f>
        <v>CONFIRMED BEARISH</v>
      </c>
      <c r="M525" s="8">
        <f t="shared" si="80"/>
        <v>25</v>
      </c>
      <c r="N525" s="8">
        <f t="shared" si="81"/>
        <v>0</v>
      </c>
      <c r="O525" s="8">
        <f t="shared" si="82"/>
        <v>0</v>
      </c>
      <c r="P525" s="8">
        <f t="shared" si="83"/>
        <v>16.5</v>
      </c>
      <c r="Q525" s="9">
        <f t="shared" si="84"/>
        <v>11.225</v>
      </c>
      <c r="R525" s="9">
        <f t="shared" si="85"/>
        <v>9.125</v>
      </c>
      <c r="S525" s="9">
        <f t="shared" si="86"/>
        <v>11.175000000000001</v>
      </c>
      <c r="T525" s="9">
        <f t="shared" si="87"/>
        <v>10.375</v>
      </c>
      <c r="U525" s="8">
        <f t="shared" si="88"/>
        <v>10.508333333333335</v>
      </c>
      <c r="V525" s="8">
        <f t="shared" si="89"/>
        <v>10.475000000000001</v>
      </c>
    </row>
    <row r="526" spans="1:22" ht="13.5" x14ac:dyDescent="0.25">
      <c r="A526" s="3">
        <f>RSI!A526</f>
        <v>42769</v>
      </c>
      <c r="B526" s="2">
        <f>RSI!B526</f>
        <v>101.27719999999999</v>
      </c>
      <c r="C526" s="2">
        <f>RSI!I526</f>
        <v>50.244255104542667</v>
      </c>
      <c r="D526" s="2">
        <f>MACD!E526</f>
        <v>1.5028284297240333</v>
      </c>
      <c r="E526" s="2">
        <f>MACD!F526</f>
        <v>-1.6554878609599974</v>
      </c>
      <c r="F526" s="2">
        <f>'Moving Avg'!D526</f>
        <v>101.54066</v>
      </c>
      <c r="G526" s="2">
        <f>'Moving Avg'!F526</f>
        <v>104.37488499999999</v>
      </c>
      <c r="H526" s="2">
        <f>'Moving Avg'!G526</f>
        <v>95.913429999999977</v>
      </c>
      <c r="I526" s="2">
        <f>'Moving Avg'!H526</f>
        <v>104.9885059999999</v>
      </c>
      <c r="J526" s="6" t="str">
        <f>OBV!F526</f>
        <v>BEARISH</v>
      </c>
      <c r="K526" s="6" t="str">
        <f>OBV!G526</f>
        <v>NEUTRAL</v>
      </c>
      <c r="L526" s="6" t="str">
        <f>OBV!H526</f>
        <v>CONFIRMED BEARISH</v>
      </c>
      <c r="M526" s="8">
        <f t="shared" si="80"/>
        <v>25</v>
      </c>
      <c r="N526" s="8">
        <f t="shared" si="81"/>
        <v>0</v>
      </c>
      <c r="O526" s="8">
        <f t="shared" si="82"/>
        <v>0</v>
      </c>
      <c r="P526" s="8">
        <f t="shared" si="83"/>
        <v>16.5</v>
      </c>
      <c r="Q526" s="9">
        <f t="shared" si="84"/>
        <v>11.225</v>
      </c>
      <c r="R526" s="9">
        <f t="shared" si="85"/>
        <v>9.125</v>
      </c>
      <c r="S526" s="9">
        <f t="shared" si="86"/>
        <v>11.175000000000001</v>
      </c>
      <c r="T526" s="9">
        <f t="shared" si="87"/>
        <v>10.375</v>
      </c>
      <c r="U526" s="8">
        <f t="shared" si="88"/>
        <v>10.508333333333335</v>
      </c>
      <c r="V526" s="8">
        <f t="shared" si="89"/>
        <v>10.475000000000001</v>
      </c>
    </row>
    <row r="527" spans="1:22" ht="13.5" x14ac:dyDescent="0.25">
      <c r="A527" s="3">
        <f>RSI!A527</f>
        <v>42772</v>
      </c>
      <c r="B527" s="2">
        <f>RSI!B527</f>
        <v>102.4194</v>
      </c>
      <c r="C527" s="2">
        <f>RSI!I527</f>
        <v>54.414189209575262</v>
      </c>
      <c r="D527" s="2">
        <f>MACD!E527</f>
        <v>2.1157990299458902</v>
      </c>
      <c r="E527" s="2">
        <f>MACD!F527</f>
        <v>-0.90123048277882001</v>
      </c>
      <c r="F527" s="2">
        <f>'Moving Avg'!D527</f>
        <v>101.23605999999999</v>
      </c>
      <c r="G527" s="2">
        <f>'Moving Avg'!F527</f>
        <v>104.59380999999999</v>
      </c>
      <c r="H527" s="2">
        <f>'Moving Avg'!G527</f>
        <v>96.134259999999983</v>
      </c>
      <c r="I527" s="2">
        <f>'Moving Avg'!H527</f>
        <v>104.8998854999999</v>
      </c>
      <c r="J527" s="6" t="str">
        <f>OBV!F527</f>
        <v>BEARISH</v>
      </c>
      <c r="K527" s="6" t="str">
        <f>OBV!G527</f>
        <v>NEUTRAL</v>
      </c>
      <c r="L527" s="6" t="str">
        <f>OBV!H527</f>
        <v>CONFIRMED BEARISH</v>
      </c>
      <c r="M527" s="8">
        <f t="shared" si="80"/>
        <v>25</v>
      </c>
      <c r="N527" s="8">
        <f t="shared" si="81"/>
        <v>0</v>
      </c>
      <c r="O527" s="8">
        <f t="shared" si="82"/>
        <v>0</v>
      </c>
      <c r="P527" s="8">
        <f t="shared" si="83"/>
        <v>16.5</v>
      </c>
      <c r="Q527" s="9">
        <f t="shared" si="84"/>
        <v>11.225</v>
      </c>
      <c r="R527" s="9">
        <f t="shared" si="85"/>
        <v>9.125</v>
      </c>
      <c r="S527" s="9">
        <f t="shared" si="86"/>
        <v>11.175000000000001</v>
      </c>
      <c r="T527" s="9">
        <f t="shared" si="87"/>
        <v>10.375</v>
      </c>
      <c r="U527" s="8">
        <f t="shared" si="88"/>
        <v>10.508333333333335</v>
      </c>
      <c r="V527" s="8">
        <f t="shared" si="89"/>
        <v>10.475000000000001</v>
      </c>
    </row>
    <row r="528" spans="1:22" ht="13.5" x14ac:dyDescent="0.25">
      <c r="A528" s="3">
        <f>RSI!A528</f>
        <v>42773</v>
      </c>
      <c r="B528" s="2">
        <f>RSI!B528</f>
        <v>105.48820000000001</v>
      </c>
      <c r="C528" s="2">
        <f>RSI!I528</f>
        <v>63.310976801382587</v>
      </c>
      <c r="D528" s="2">
        <f>MACD!E528</f>
        <v>2.4009355511459631</v>
      </c>
      <c r="E528" s="2">
        <f>MACD!F528</f>
        <v>-0.24079727599386341</v>
      </c>
      <c r="F528" s="2">
        <f>'Moving Avg'!D528</f>
        <v>102.16812</v>
      </c>
      <c r="G528" s="2">
        <f>'Moving Avg'!F528</f>
        <v>104.81921</v>
      </c>
      <c r="H528" s="2">
        <f>'Moving Avg'!G528</f>
        <v>96.454539999999994</v>
      </c>
      <c r="I528" s="2">
        <f>'Moving Avg'!H528</f>
        <v>104.82660899999991</v>
      </c>
      <c r="J528" s="6" t="str">
        <f>OBV!F528</f>
        <v>BULLISH</v>
      </c>
      <c r="K528" s="6" t="str">
        <f>OBV!G528</f>
        <v>NEUTRAL</v>
      </c>
      <c r="L528" s="6" t="str">
        <f>OBV!H528</f>
        <v>CONFIRMED BULLISH</v>
      </c>
      <c r="M528" s="8">
        <f t="shared" si="80"/>
        <v>25</v>
      </c>
      <c r="N528" s="8">
        <f t="shared" si="81"/>
        <v>0</v>
      </c>
      <c r="O528" s="8">
        <f t="shared" si="82"/>
        <v>0</v>
      </c>
      <c r="P528" s="8">
        <f t="shared" si="83"/>
        <v>83.5</v>
      </c>
      <c r="Q528" s="9">
        <f t="shared" si="84"/>
        <v>21.274999999999999</v>
      </c>
      <c r="R528" s="9">
        <f t="shared" si="85"/>
        <v>25.875</v>
      </c>
      <c r="S528" s="9">
        <f t="shared" si="86"/>
        <v>41.325000000000003</v>
      </c>
      <c r="T528" s="9">
        <f t="shared" si="87"/>
        <v>27.125</v>
      </c>
      <c r="U528" s="8">
        <f t="shared" si="88"/>
        <v>29.491666666666664</v>
      </c>
      <c r="V528" s="8">
        <f t="shared" si="89"/>
        <v>28.9</v>
      </c>
    </row>
    <row r="529" spans="1:22" ht="13.5" x14ac:dyDescent="0.25">
      <c r="A529" s="3">
        <f>RSI!A529</f>
        <v>42774</v>
      </c>
      <c r="B529" s="2">
        <f>RSI!B529</f>
        <v>106.4552</v>
      </c>
      <c r="C529" s="2">
        <f>RSI!I529</f>
        <v>65.58991159392113</v>
      </c>
      <c r="D529" s="2">
        <f>MACD!E529</f>
        <v>2.546689400506196</v>
      </c>
      <c r="E529" s="2">
        <f>MACD!F529</f>
        <v>0.31670005930614853</v>
      </c>
      <c r="F529" s="2">
        <f>'Moving Avg'!D529</f>
        <v>103.29357999999999</v>
      </c>
      <c r="G529" s="2">
        <f>'Moving Avg'!F529</f>
        <v>104.94485</v>
      </c>
      <c r="H529" s="2">
        <f>'Moving Avg'!G529</f>
        <v>96.801776000000004</v>
      </c>
      <c r="I529" s="2">
        <f>'Moving Avg'!H529</f>
        <v>104.7549319999999</v>
      </c>
      <c r="J529" s="6" t="str">
        <f>OBV!F529</f>
        <v>BULLISH</v>
      </c>
      <c r="K529" s="6" t="str">
        <f>OBV!G529</f>
        <v>NEUTRAL</v>
      </c>
      <c r="L529" s="6" t="str">
        <f>OBV!H529</f>
        <v>CONFIRMED BULLISH</v>
      </c>
      <c r="M529" s="8">
        <f t="shared" si="80"/>
        <v>25</v>
      </c>
      <c r="N529" s="8">
        <f t="shared" si="81"/>
        <v>0</v>
      </c>
      <c r="O529" s="8">
        <f t="shared" si="82"/>
        <v>0</v>
      </c>
      <c r="P529" s="8">
        <f t="shared" si="83"/>
        <v>83.5</v>
      </c>
      <c r="Q529" s="9">
        <f t="shared" si="84"/>
        <v>21.274999999999999</v>
      </c>
      <c r="R529" s="9">
        <f t="shared" si="85"/>
        <v>25.875</v>
      </c>
      <c r="S529" s="9">
        <f t="shared" si="86"/>
        <v>41.325000000000003</v>
      </c>
      <c r="T529" s="9">
        <f t="shared" si="87"/>
        <v>27.125</v>
      </c>
      <c r="U529" s="8">
        <f t="shared" si="88"/>
        <v>29.491666666666664</v>
      </c>
      <c r="V529" s="8">
        <f t="shared" si="89"/>
        <v>28.9</v>
      </c>
    </row>
    <row r="530" spans="1:22" ht="13.5" x14ac:dyDescent="0.25">
      <c r="A530" s="3">
        <f>RSI!A530</f>
        <v>42775</v>
      </c>
      <c r="B530" s="2">
        <f>RSI!B530</f>
        <v>106.4552</v>
      </c>
      <c r="C530" s="2">
        <f>RSI!I530</f>
        <v>65.58991159392113</v>
      </c>
      <c r="D530" s="2">
        <f>MACD!E530</f>
        <v>2.6421889759251087</v>
      </c>
      <c r="E530" s="2">
        <f>MACD!F530</f>
        <v>0.78179784262994056</v>
      </c>
      <c r="F530" s="2">
        <f>'Moving Avg'!D530</f>
        <v>104.41904</v>
      </c>
      <c r="G530" s="2">
        <f>'Moving Avg'!F530</f>
        <v>105.07048999999999</v>
      </c>
      <c r="H530" s="2">
        <f>'Moving Avg'!G530</f>
        <v>97.149011999999985</v>
      </c>
      <c r="I530" s="2">
        <f>'Moving Avg'!H530</f>
        <v>104.68325499999992</v>
      </c>
      <c r="J530" s="6" t="str">
        <f>OBV!F530</f>
        <v>BULLISH</v>
      </c>
      <c r="K530" s="6" t="str">
        <f>OBV!G530</f>
        <v>NEUTRAL</v>
      </c>
      <c r="L530" s="6" t="str">
        <f>OBV!H530</f>
        <v>CONFIRMED BULLISH</v>
      </c>
      <c r="M530" s="8">
        <f t="shared" si="80"/>
        <v>25</v>
      </c>
      <c r="N530" s="8">
        <f t="shared" si="81"/>
        <v>0</v>
      </c>
      <c r="O530" s="8">
        <f t="shared" si="82"/>
        <v>0</v>
      </c>
      <c r="P530" s="8">
        <f t="shared" si="83"/>
        <v>83.5</v>
      </c>
      <c r="Q530" s="9">
        <f t="shared" si="84"/>
        <v>21.274999999999999</v>
      </c>
      <c r="R530" s="9">
        <f t="shared" si="85"/>
        <v>25.875</v>
      </c>
      <c r="S530" s="9">
        <f t="shared" si="86"/>
        <v>41.325000000000003</v>
      </c>
      <c r="T530" s="9">
        <f t="shared" si="87"/>
        <v>27.125</v>
      </c>
      <c r="U530" s="8">
        <f t="shared" si="88"/>
        <v>29.491666666666664</v>
      </c>
      <c r="V530" s="8">
        <f t="shared" si="89"/>
        <v>28.9</v>
      </c>
    </row>
    <row r="531" spans="1:22" ht="13.5" x14ac:dyDescent="0.25">
      <c r="A531" s="3">
        <f>RSI!A531</f>
        <v>42776</v>
      </c>
      <c r="B531" s="2">
        <f>RSI!B531</f>
        <v>106.4552</v>
      </c>
      <c r="C531" s="2">
        <f>RSI!I531</f>
        <v>65.58991159392113</v>
      </c>
      <c r="D531" s="2">
        <f>MACD!E531</f>
        <v>2.6972272304450513</v>
      </c>
      <c r="E531" s="2">
        <f>MACD!F531</f>
        <v>1.1648837201929627</v>
      </c>
      <c r="F531" s="2">
        <f>'Moving Avg'!D531</f>
        <v>105.45464</v>
      </c>
      <c r="G531" s="2">
        <f>'Moving Avg'!F531</f>
        <v>105.21517000000001</v>
      </c>
      <c r="H531" s="2">
        <f>'Moving Avg'!G531</f>
        <v>97.499293999999992</v>
      </c>
      <c r="I531" s="2">
        <f>'Moving Avg'!H531</f>
        <v>104.61157799999994</v>
      </c>
      <c r="J531" s="6" t="str">
        <f>OBV!F531</f>
        <v>BULLISH</v>
      </c>
      <c r="K531" s="6" t="str">
        <f>OBV!G531</f>
        <v>NEUTRAL</v>
      </c>
      <c r="L531" s="6" t="str">
        <f>OBV!H531</f>
        <v>CONFIRMED BULLISH</v>
      </c>
      <c r="M531" s="8">
        <f t="shared" si="80"/>
        <v>25</v>
      </c>
      <c r="N531" s="8">
        <f t="shared" si="81"/>
        <v>0</v>
      </c>
      <c r="O531" s="8">
        <f t="shared" si="82"/>
        <v>50</v>
      </c>
      <c r="P531" s="8">
        <f t="shared" si="83"/>
        <v>83.5</v>
      </c>
      <c r="Q531" s="9">
        <f t="shared" si="84"/>
        <v>28.774999999999999</v>
      </c>
      <c r="R531" s="9">
        <f t="shared" si="85"/>
        <v>43.375</v>
      </c>
      <c r="S531" s="9">
        <f t="shared" si="86"/>
        <v>53.825000000000003</v>
      </c>
      <c r="T531" s="9">
        <f t="shared" si="87"/>
        <v>39.625</v>
      </c>
      <c r="U531" s="8">
        <f t="shared" si="88"/>
        <v>41.991666666666667</v>
      </c>
      <c r="V531" s="8">
        <f t="shared" si="89"/>
        <v>41.400000000000006</v>
      </c>
    </row>
    <row r="532" spans="1:22" ht="13.5" x14ac:dyDescent="0.25">
      <c r="A532" s="3">
        <f>RSI!A532</f>
        <v>42779</v>
      </c>
      <c r="B532" s="2">
        <f>RSI!B532</f>
        <v>106.6075</v>
      </c>
      <c r="C532" s="2">
        <f>RSI!I532</f>
        <v>66.005281169112777</v>
      </c>
      <c r="D532" s="2">
        <f>MACD!E532</f>
        <v>2.1826563218160118</v>
      </c>
      <c r="E532" s="2">
        <f>MACD!F532</f>
        <v>1.3684382405175726</v>
      </c>
      <c r="F532" s="2">
        <f>'Moving Avg'!D532</f>
        <v>106.29225999999998</v>
      </c>
      <c r="G532" s="2">
        <f>'Moving Avg'!F532</f>
        <v>105.29055500000001</v>
      </c>
      <c r="H532" s="2">
        <f>'Moving Avg'!G532</f>
        <v>97.852621999999997</v>
      </c>
      <c r="I532" s="2">
        <f>'Moving Avg'!H532</f>
        <v>104.54785249999995</v>
      </c>
      <c r="J532" s="6" t="str">
        <f>OBV!F532</f>
        <v>BULLISH</v>
      </c>
      <c r="K532" s="6" t="str">
        <f>OBV!G532</f>
        <v>NEUTRAL</v>
      </c>
      <c r="L532" s="6" t="str">
        <f>OBV!H532</f>
        <v>CONFIRMED BULLISH</v>
      </c>
      <c r="M532" s="8">
        <f t="shared" si="80"/>
        <v>25</v>
      </c>
      <c r="N532" s="8">
        <f t="shared" si="81"/>
        <v>0</v>
      </c>
      <c r="O532" s="8">
        <f t="shared" si="82"/>
        <v>50</v>
      </c>
      <c r="P532" s="8">
        <f t="shared" si="83"/>
        <v>83.5</v>
      </c>
      <c r="Q532" s="9">
        <f t="shared" si="84"/>
        <v>28.774999999999999</v>
      </c>
      <c r="R532" s="9">
        <f t="shared" si="85"/>
        <v>43.375</v>
      </c>
      <c r="S532" s="9">
        <f t="shared" si="86"/>
        <v>53.825000000000003</v>
      </c>
      <c r="T532" s="9">
        <f t="shared" si="87"/>
        <v>39.625</v>
      </c>
      <c r="U532" s="8">
        <f t="shared" si="88"/>
        <v>41.991666666666667</v>
      </c>
      <c r="V532" s="8">
        <f t="shared" si="89"/>
        <v>41.400000000000006</v>
      </c>
    </row>
    <row r="533" spans="1:22" ht="13.5" x14ac:dyDescent="0.25">
      <c r="A533" s="3">
        <f>RSI!A533</f>
        <v>42780</v>
      </c>
      <c r="B533" s="2">
        <f>RSI!B533</f>
        <v>106.6075</v>
      </c>
      <c r="C533" s="2">
        <f>RSI!I533</f>
        <v>66.005281169112777</v>
      </c>
      <c r="D533" s="2">
        <f>MACD!E533</f>
        <v>1.2451035435816635</v>
      </c>
      <c r="E533" s="2">
        <f>MACD!F533</f>
        <v>1.3437713011303909</v>
      </c>
      <c r="F533" s="2">
        <f>'Moving Avg'!D533</f>
        <v>106.51612</v>
      </c>
      <c r="G533" s="2">
        <f>'Moving Avg'!F533</f>
        <v>105.35908500000001</v>
      </c>
      <c r="H533" s="2">
        <f>'Moving Avg'!G533</f>
        <v>98.205949999999987</v>
      </c>
      <c r="I533" s="2">
        <f>'Moving Avg'!H533</f>
        <v>104.48376749999996</v>
      </c>
      <c r="J533" s="6" t="str">
        <f>OBV!F533</f>
        <v>BULLISH</v>
      </c>
      <c r="K533" s="6" t="str">
        <f>OBV!G533</f>
        <v>NEUTRAL</v>
      </c>
      <c r="L533" s="6" t="str">
        <f>OBV!H533</f>
        <v>CONFIRMED BULLISH</v>
      </c>
      <c r="M533" s="8">
        <f t="shared" si="80"/>
        <v>25</v>
      </c>
      <c r="N533" s="8">
        <f t="shared" si="81"/>
        <v>100</v>
      </c>
      <c r="O533" s="8">
        <f t="shared" si="82"/>
        <v>50</v>
      </c>
      <c r="P533" s="8">
        <f t="shared" si="83"/>
        <v>83.5</v>
      </c>
      <c r="Q533" s="9">
        <f t="shared" si="84"/>
        <v>63.774999999999999</v>
      </c>
      <c r="R533" s="9">
        <f t="shared" si="85"/>
        <v>63.375</v>
      </c>
      <c r="S533" s="9">
        <f t="shared" si="86"/>
        <v>68.825000000000003</v>
      </c>
      <c r="T533" s="9">
        <f t="shared" si="87"/>
        <v>64.625</v>
      </c>
      <c r="U533" s="8">
        <f t="shared" si="88"/>
        <v>65.325000000000003</v>
      </c>
      <c r="V533" s="8">
        <f t="shared" si="89"/>
        <v>65.150000000000006</v>
      </c>
    </row>
    <row r="534" spans="1:22" ht="13.5" x14ac:dyDescent="0.25">
      <c r="A534" s="3">
        <f>RSI!A534</f>
        <v>42781</v>
      </c>
      <c r="B534" s="2">
        <f>RSI!B534</f>
        <v>106.6075</v>
      </c>
      <c r="C534" s="2">
        <f>RSI!I534</f>
        <v>66.005281169112777</v>
      </c>
      <c r="D534" s="2">
        <f>MACD!E534</f>
        <v>0.43050004446835999</v>
      </c>
      <c r="E534" s="2">
        <f>MACD!F534</f>
        <v>1.1611170497979848</v>
      </c>
      <c r="F534" s="2">
        <f>'Moving Avg'!D534</f>
        <v>106.54657999999999</v>
      </c>
      <c r="G534" s="2">
        <f>'Moving Avg'!F534</f>
        <v>105.39335000000003</v>
      </c>
      <c r="H534" s="2">
        <f>'Moving Avg'!G534</f>
        <v>98.571460000000002</v>
      </c>
      <c r="I534" s="2">
        <f>'Moving Avg'!H534</f>
        <v>104.41968249999996</v>
      </c>
      <c r="J534" s="6" t="str">
        <f>OBV!F534</f>
        <v>BULLISH</v>
      </c>
      <c r="K534" s="6" t="str">
        <f>OBV!G534</f>
        <v>NEUTRAL</v>
      </c>
      <c r="L534" s="6" t="str">
        <f>OBV!H534</f>
        <v>CONFIRMED BULLISH</v>
      </c>
      <c r="M534" s="8">
        <f t="shared" si="80"/>
        <v>25</v>
      </c>
      <c r="N534" s="8">
        <f t="shared" si="81"/>
        <v>100</v>
      </c>
      <c r="O534" s="8">
        <f t="shared" si="82"/>
        <v>50</v>
      </c>
      <c r="P534" s="8">
        <f t="shared" si="83"/>
        <v>83.5</v>
      </c>
      <c r="Q534" s="9">
        <f t="shared" si="84"/>
        <v>63.774999999999999</v>
      </c>
      <c r="R534" s="9">
        <f t="shared" si="85"/>
        <v>63.375</v>
      </c>
      <c r="S534" s="9">
        <f t="shared" si="86"/>
        <v>68.825000000000003</v>
      </c>
      <c r="T534" s="9">
        <f t="shared" si="87"/>
        <v>64.625</v>
      </c>
      <c r="U534" s="8">
        <f t="shared" si="88"/>
        <v>65.325000000000003</v>
      </c>
      <c r="V534" s="8">
        <f t="shared" si="89"/>
        <v>65.150000000000006</v>
      </c>
    </row>
    <row r="535" spans="1:22" ht="13.5" x14ac:dyDescent="0.25">
      <c r="A535" s="3">
        <f>RSI!A535</f>
        <v>42782</v>
      </c>
      <c r="B535" s="2">
        <f>RSI!B535</f>
        <v>106.6075</v>
      </c>
      <c r="C535" s="2">
        <f>RSI!I535</f>
        <v>66.005281169112777</v>
      </c>
      <c r="D535" s="2">
        <f>MACD!E535</f>
        <v>-0.27849244109867755</v>
      </c>
      <c r="E535" s="2">
        <f>MACD!F535</f>
        <v>0.87319515161865235</v>
      </c>
      <c r="F535" s="2">
        <f>'Moving Avg'!D535</f>
        <v>106.57704000000001</v>
      </c>
      <c r="G535" s="2">
        <f>'Moving Avg'!F535</f>
        <v>105.31720000000003</v>
      </c>
      <c r="H535" s="2">
        <f>'Moving Avg'!G535</f>
        <v>98.936970000000017</v>
      </c>
      <c r="I535" s="2">
        <f>'Moving Avg'!H535</f>
        <v>104.35559749999994</v>
      </c>
      <c r="J535" s="6" t="str">
        <f>OBV!F535</f>
        <v>BULLISH</v>
      </c>
      <c r="K535" s="6" t="str">
        <f>OBV!G535</f>
        <v>NEUTRAL</v>
      </c>
      <c r="L535" s="6" t="str">
        <f>OBV!H535</f>
        <v>CONFIRMED BULLISH</v>
      </c>
      <c r="M535" s="8">
        <f t="shared" si="80"/>
        <v>25</v>
      </c>
      <c r="N535" s="8">
        <f t="shared" si="81"/>
        <v>100</v>
      </c>
      <c r="O535" s="8">
        <f t="shared" si="82"/>
        <v>50</v>
      </c>
      <c r="P535" s="8">
        <f t="shared" si="83"/>
        <v>83.5</v>
      </c>
      <c r="Q535" s="9">
        <f t="shared" si="84"/>
        <v>63.774999999999999</v>
      </c>
      <c r="R535" s="9">
        <f t="shared" si="85"/>
        <v>63.375</v>
      </c>
      <c r="S535" s="9">
        <f t="shared" si="86"/>
        <v>68.825000000000003</v>
      </c>
      <c r="T535" s="9">
        <f t="shared" si="87"/>
        <v>64.625</v>
      </c>
      <c r="U535" s="8">
        <f t="shared" si="88"/>
        <v>65.325000000000003</v>
      </c>
      <c r="V535" s="8">
        <f t="shared" si="89"/>
        <v>65.150000000000006</v>
      </c>
    </row>
    <row r="536" spans="1:22" ht="13.5" x14ac:dyDescent="0.25">
      <c r="A536" s="3">
        <f>RSI!A536</f>
        <v>42783</v>
      </c>
      <c r="B536" s="2">
        <f>RSI!B536</f>
        <v>106.6075</v>
      </c>
      <c r="C536" s="2">
        <f>RSI!I536</f>
        <v>66.005281169112777</v>
      </c>
      <c r="D536" s="2">
        <f>MACD!E536</f>
        <v>-0.82753849171560034</v>
      </c>
      <c r="E536" s="2">
        <f>MACD!F536</f>
        <v>0.53304842295180188</v>
      </c>
      <c r="F536" s="2">
        <f>'Moving Avg'!D536</f>
        <v>106.6075</v>
      </c>
      <c r="G536" s="2">
        <f>'Moving Avg'!F536</f>
        <v>105.24105000000002</v>
      </c>
      <c r="H536" s="2">
        <f>'Moving Avg'!G536</f>
        <v>99.302480000000017</v>
      </c>
      <c r="I536" s="2">
        <f>'Moving Avg'!H536</f>
        <v>104.29151249999995</v>
      </c>
      <c r="J536" s="6" t="str">
        <f>OBV!F536</f>
        <v>BULLISH</v>
      </c>
      <c r="K536" s="6" t="str">
        <f>OBV!G536</f>
        <v>NEUTRAL</v>
      </c>
      <c r="L536" s="6" t="str">
        <f>OBV!H536</f>
        <v>CONFIRMED BULLISH</v>
      </c>
      <c r="M536" s="8">
        <f t="shared" si="80"/>
        <v>25</v>
      </c>
      <c r="N536" s="8">
        <f t="shared" si="81"/>
        <v>100</v>
      </c>
      <c r="O536" s="8">
        <f t="shared" si="82"/>
        <v>50</v>
      </c>
      <c r="P536" s="8">
        <f t="shared" si="83"/>
        <v>83.5</v>
      </c>
      <c r="Q536" s="9">
        <f t="shared" si="84"/>
        <v>63.774999999999999</v>
      </c>
      <c r="R536" s="9">
        <f t="shared" si="85"/>
        <v>63.375</v>
      </c>
      <c r="S536" s="9">
        <f t="shared" si="86"/>
        <v>68.825000000000003</v>
      </c>
      <c r="T536" s="9">
        <f t="shared" si="87"/>
        <v>64.625</v>
      </c>
      <c r="U536" s="8">
        <f t="shared" si="88"/>
        <v>65.325000000000003</v>
      </c>
      <c r="V536" s="8">
        <f t="shared" si="89"/>
        <v>65.150000000000006</v>
      </c>
    </row>
    <row r="537" spans="1:22" ht="13.5" x14ac:dyDescent="0.25">
      <c r="A537" s="3">
        <f>RSI!A537</f>
        <v>42786</v>
      </c>
      <c r="B537" s="2">
        <f>RSI!B537</f>
        <v>105.84610000000001</v>
      </c>
      <c r="C537" s="2">
        <f>RSI!I537</f>
        <v>60.699263391639619</v>
      </c>
      <c r="D537" s="2">
        <f>MACD!E537</f>
        <v>-1.0768932209258395</v>
      </c>
      <c r="E537" s="2">
        <f>MACD!F537</f>
        <v>0.21106009417627361</v>
      </c>
      <c r="F537" s="2">
        <f>'Moving Avg'!D537</f>
        <v>106.45522000000001</v>
      </c>
      <c r="G537" s="2">
        <f>'Moving Avg'!F537</f>
        <v>105.16528500000004</v>
      </c>
      <c r="H537" s="2">
        <f>'Moving Avg'!G537</f>
        <v>99.652762000000024</v>
      </c>
      <c r="I537" s="2">
        <f>'Moving Avg'!H537</f>
        <v>104.22358449999994</v>
      </c>
      <c r="J537" s="6" t="str">
        <f>OBV!F537</f>
        <v>BEARISH</v>
      </c>
      <c r="K537" s="6" t="str">
        <f>OBV!G537</f>
        <v>NEUTRAL</v>
      </c>
      <c r="L537" s="6" t="str">
        <f>OBV!H537</f>
        <v>CONFIRMED BEARISH</v>
      </c>
      <c r="M537" s="8">
        <f t="shared" si="80"/>
        <v>25</v>
      </c>
      <c r="N537" s="8">
        <f t="shared" si="81"/>
        <v>100</v>
      </c>
      <c r="O537" s="8">
        <f t="shared" si="82"/>
        <v>50</v>
      </c>
      <c r="P537" s="8">
        <f t="shared" si="83"/>
        <v>16.5</v>
      </c>
      <c r="Q537" s="9">
        <f t="shared" si="84"/>
        <v>53.725000000000001</v>
      </c>
      <c r="R537" s="9">
        <f t="shared" si="85"/>
        <v>46.625</v>
      </c>
      <c r="S537" s="9">
        <f t="shared" si="86"/>
        <v>38.674999999999997</v>
      </c>
      <c r="T537" s="9">
        <f t="shared" si="87"/>
        <v>47.875</v>
      </c>
      <c r="U537" s="8">
        <f t="shared" si="88"/>
        <v>46.341666666666661</v>
      </c>
      <c r="V537" s="8">
        <f t="shared" si="89"/>
        <v>46.724999999999994</v>
      </c>
    </row>
    <row r="538" spans="1:22" ht="13.5" x14ac:dyDescent="0.25">
      <c r="A538" s="3">
        <f>RSI!A538</f>
        <v>42787</v>
      </c>
      <c r="B538" s="2">
        <f>RSI!B538</f>
        <v>102.8839</v>
      </c>
      <c r="C538" s="2">
        <f>RSI!I538</f>
        <v>45.406282374548397</v>
      </c>
      <c r="D538" s="2">
        <f>MACD!E538</f>
        <v>-0.60748973844468424</v>
      </c>
      <c r="E538" s="2">
        <f>MACD!F538</f>
        <v>4.7350127652082047E-2</v>
      </c>
      <c r="F538" s="2">
        <f>'Moving Avg'!D538</f>
        <v>105.7105</v>
      </c>
      <c r="G538" s="2">
        <f>'Moving Avg'!F538</f>
        <v>104.94141000000002</v>
      </c>
      <c r="H538" s="2">
        <f>'Moving Avg'!G538</f>
        <v>99.890801999999979</v>
      </c>
      <c r="I538" s="2">
        <f>'Moving Avg'!H538</f>
        <v>104.13584849999995</v>
      </c>
      <c r="J538" s="6" t="str">
        <f>OBV!F538</f>
        <v>BEARISH</v>
      </c>
      <c r="K538" s="6" t="str">
        <f>OBV!G538</f>
        <v>NEUTRAL</v>
      </c>
      <c r="L538" s="6" t="str">
        <f>OBV!H538</f>
        <v>CONFIRMED BEARISH</v>
      </c>
      <c r="M538" s="8">
        <f t="shared" si="80"/>
        <v>25</v>
      </c>
      <c r="N538" s="8">
        <f t="shared" si="81"/>
        <v>100</v>
      </c>
      <c r="O538" s="8">
        <f t="shared" si="82"/>
        <v>50</v>
      </c>
      <c r="P538" s="8">
        <f t="shared" si="83"/>
        <v>16.5</v>
      </c>
      <c r="Q538" s="9">
        <f t="shared" si="84"/>
        <v>53.725000000000001</v>
      </c>
      <c r="R538" s="9">
        <f t="shared" si="85"/>
        <v>46.625</v>
      </c>
      <c r="S538" s="9">
        <f t="shared" si="86"/>
        <v>38.674999999999997</v>
      </c>
      <c r="T538" s="9">
        <f t="shared" si="87"/>
        <v>47.875</v>
      </c>
      <c r="U538" s="8">
        <f t="shared" si="88"/>
        <v>46.341666666666661</v>
      </c>
      <c r="V538" s="8">
        <f t="shared" si="89"/>
        <v>46.724999999999994</v>
      </c>
    </row>
    <row r="539" spans="1:22" ht="13.5" x14ac:dyDescent="0.25">
      <c r="A539" s="3">
        <f>RSI!A539</f>
        <v>42788</v>
      </c>
      <c r="B539" s="2">
        <f>RSI!B539</f>
        <v>105.84610000000001</v>
      </c>
      <c r="C539" s="2">
        <f>RSI!I539</f>
        <v>57.057698830623515</v>
      </c>
      <c r="D539" s="2">
        <f>MACD!E539</f>
        <v>-0.27377487623358832</v>
      </c>
      <c r="E539" s="2">
        <f>MACD!F539</f>
        <v>-1.6874873125052023E-2</v>
      </c>
      <c r="F539" s="2">
        <f>'Moving Avg'!D539</f>
        <v>105.55822000000001</v>
      </c>
      <c r="G539" s="2">
        <f>'Moving Avg'!F539</f>
        <v>104.86564500000004</v>
      </c>
      <c r="H539" s="2">
        <f>'Moving Avg'!G539</f>
        <v>100.17559799999999</v>
      </c>
      <c r="I539" s="2">
        <f>'Moving Avg'!H539</f>
        <v>104.06792049999994</v>
      </c>
      <c r="J539" s="6" t="str">
        <f>OBV!F539</f>
        <v>BEARISH</v>
      </c>
      <c r="K539" s="6" t="str">
        <f>OBV!G539</f>
        <v>NEUTRAL</v>
      </c>
      <c r="L539" s="6" t="str">
        <f>OBV!H539</f>
        <v>CONFIRMED BEARISH</v>
      </c>
      <c r="M539" s="8">
        <f t="shared" si="80"/>
        <v>25</v>
      </c>
      <c r="N539" s="8">
        <f t="shared" si="81"/>
        <v>100</v>
      </c>
      <c r="O539" s="8">
        <f t="shared" si="82"/>
        <v>50</v>
      </c>
      <c r="P539" s="8">
        <f t="shared" si="83"/>
        <v>16.5</v>
      </c>
      <c r="Q539" s="9">
        <f t="shared" si="84"/>
        <v>53.725000000000001</v>
      </c>
      <c r="R539" s="9">
        <f t="shared" si="85"/>
        <v>46.625</v>
      </c>
      <c r="S539" s="9">
        <f t="shared" si="86"/>
        <v>38.674999999999997</v>
      </c>
      <c r="T539" s="9">
        <f t="shared" si="87"/>
        <v>47.875</v>
      </c>
      <c r="U539" s="8">
        <f t="shared" si="88"/>
        <v>46.341666666666661</v>
      </c>
      <c r="V539" s="8">
        <f t="shared" si="89"/>
        <v>46.724999999999994</v>
      </c>
    </row>
    <row r="540" spans="1:22" ht="13.5" x14ac:dyDescent="0.25">
      <c r="A540" s="3">
        <f>RSI!A540</f>
        <v>42789</v>
      </c>
      <c r="B540" s="2">
        <f>RSI!B540</f>
        <v>105.84610000000001</v>
      </c>
      <c r="C540" s="2">
        <f>RSI!I540</f>
        <v>57.057698830623508</v>
      </c>
      <c r="D540" s="2">
        <f>MACD!E540</f>
        <v>-2.2561109544199098E-3</v>
      </c>
      <c r="E540" s="2">
        <f>MACD!F540</f>
        <v>-1.3951120690925601E-2</v>
      </c>
      <c r="F540" s="2">
        <f>'Moving Avg'!D540</f>
        <v>105.40593999999999</v>
      </c>
      <c r="G540" s="2">
        <f>'Moving Avg'!F540</f>
        <v>104.78988000000004</v>
      </c>
      <c r="H540" s="2">
        <f>'Moving Avg'!G540</f>
        <v>100.48019199999997</v>
      </c>
      <c r="I540" s="2">
        <f>'Moving Avg'!H540</f>
        <v>103.99859049999995</v>
      </c>
      <c r="J540" s="6" t="str">
        <f>OBV!F540</f>
        <v>BEARISH</v>
      </c>
      <c r="K540" s="6" t="str">
        <f>OBV!G540</f>
        <v>NEUTRAL</v>
      </c>
      <c r="L540" s="6" t="str">
        <f>OBV!H540</f>
        <v>CONFIRMED BEARISH</v>
      </c>
      <c r="M540" s="8">
        <f t="shared" si="80"/>
        <v>25</v>
      </c>
      <c r="N540" s="8">
        <f t="shared" si="81"/>
        <v>0</v>
      </c>
      <c r="O540" s="8">
        <f t="shared" si="82"/>
        <v>50</v>
      </c>
      <c r="P540" s="8">
        <f t="shared" si="83"/>
        <v>16.5</v>
      </c>
      <c r="Q540" s="9">
        <f t="shared" si="84"/>
        <v>18.725000000000001</v>
      </c>
      <c r="R540" s="9">
        <f t="shared" si="85"/>
        <v>26.625</v>
      </c>
      <c r="S540" s="9">
        <f t="shared" si="86"/>
        <v>23.675000000000001</v>
      </c>
      <c r="T540" s="9">
        <f t="shared" si="87"/>
        <v>22.875</v>
      </c>
      <c r="U540" s="8">
        <f t="shared" si="88"/>
        <v>23.008333333333336</v>
      </c>
      <c r="V540" s="8">
        <f t="shared" si="89"/>
        <v>22.975000000000001</v>
      </c>
    </row>
    <row r="541" spans="1:22" ht="13.5" x14ac:dyDescent="0.25">
      <c r="A541" s="3">
        <f>RSI!A541</f>
        <v>42790</v>
      </c>
      <c r="B541" s="2">
        <f>RSI!B541</f>
        <v>105.84610000000001</v>
      </c>
      <c r="C541" s="2">
        <f>RSI!I541</f>
        <v>57.057698830623508</v>
      </c>
      <c r="D541" s="2">
        <f>MACD!E541</f>
        <v>0.21743928760851361</v>
      </c>
      <c r="E541" s="2">
        <f>MACD!F541</f>
        <v>3.2326960968962246E-2</v>
      </c>
      <c r="F541" s="2">
        <f>'Moving Avg'!D541</f>
        <v>105.25366</v>
      </c>
      <c r="G541" s="2">
        <f>'Moving Avg'!F541</f>
        <v>104.71411500000002</v>
      </c>
      <c r="H541" s="2">
        <f>'Moving Avg'!G541</f>
        <v>100.78478599999997</v>
      </c>
      <c r="I541" s="2">
        <f>'Moving Avg'!H541</f>
        <v>103.92926049999997</v>
      </c>
      <c r="J541" s="6" t="str">
        <f>OBV!F541</f>
        <v>BEARISH</v>
      </c>
      <c r="K541" s="6" t="str">
        <f>OBV!G541</f>
        <v>NEUTRAL</v>
      </c>
      <c r="L541" s="6" t="str">
        <f>OBV!H541</f>
        <v>CONFIRMED BEARISH</v>
      </c>
      <c r="M541" s="8">
        <f t="shared" si="80"/>
        <v>25</v>
      </c>
      <c r="N541" s="8">
        <f t="shared" si="81"/>
        <v>0</v>
      </c>
      <c r="O541" s="8">
        <f t="shared" si="82"/>
        <v>50</v>
      </c>
      <c r="P541" s="8">
        <f t="shared" si="83"/>
        <v>16.5</v>
      </c>
      <c r="Q541" s="9">
        <f t="shared" si="84"/>
        <v>18.725000000000001</v>
      </c>
      <c r="R541" s="9">
        <f t="shared" si="85"/>
        <v>26.625</v>
      </c>
      <c r="S541" s="9">
        <f t="shared" si="86"/>
        <v>23.675000000000001</v>
      </c>
      <c r="T541" s="9">
        <f t="shared" si="87"/>
        <v>22.875</v>
      </c>
      <c r="U541" s="8">
        <f t="shared" si="88"/>
        <v>23.008333333333336</v>
      </c>
      <c r="V541" s="8">
        <f t="shared" si="89"/>
        <v>22.975000000000001</v>
      </c>
    </row>
    <row r="542" spans="1:22" ht="13.5" x14ac:dyDescent="0.25">
      <c r="A542" s="3">
        <f>RSI!A542</f>
        <v>42793</v>
      </c>
      <c r="B542" s="2">
        <f>RSI!B542</f>
        <v>105.84610000000001</v>
      </c>
      <c r="C542" s="2">
        <f>RSI!I542</f>
        <v>57.057698830623508</v>
      </c>
      <c r="D542" s="2">
        <f>MACD!E542</f>
        <v>0.41745945129618178</v>
      </c>
      <c r="E542" s="2">
        <f>MACD!F542</f>
        <v>0.10935345903440616</v>
      </c>
      <c r="F542" s="2">
        <f>'Moving Avg'!D542</f>
        <v>105.25366</v>
      </c>
      <c r="G542" s="2">
        <f>'Moving Avg'!F542</f>
        <v>104.80930000000001</v>
      </c>
      <c r="H542" s="2">
        <f>'Moving Avg'!G542</f>
        <v>101.11983999999997</v>
      </c>
      <c r="I542" s="2">
        <f>'Moving Avg'!H542</f>
        <v>103.85453799999998</v>
      </c>
      <c r="J542" s="6" t="str">
        <f>OBV!F542</f>
        <v>BULLISH</v>
      </c>
      <c r="K542" s="6" t="str">
        <f>OBV!G542</f>
        <v>NEUTRAL</v>
      </c>
      <c r="L542" s="6" t="str">
        <f>OBV!H542</f>
        <v>NEUTRAL</v>
      </c>
      <c r="M542" s="8">
        <f t="shared" si="80"/>
        <v>25</v>
      </c>
      <c r="N542" s="8">
        <f t="shared" si="81"/>
        <v>0</v>
      </c>
      <c r="O542" s="8">
        <f t="shared" si="82"/>
        <v>50</v>
      </c>
      <c r="P542" s="8">
        <f t="shared" si="83"/>
        <v>49.5</v>
      </c>
      <c r="Q542" s="9">
        <f t="shared" si="84"/>
        <v>23.675000000000001</v>
      </c>
      <c r="R542" s="9">
        <f t="shared" si="85"/>
        <v>34.875</v>
      </c>
      <c r="S542" s="9">
        <f t="shared" si="86"/>
        <v>38.525000000000006</v>
      </c>
      <c r="T542" s="9">
        <f t="shared" si="87"/>
        <v>31.125</v>
      </c>
      <c r="U542" s="8">
        <f t="shared" si="88"/>
        <v>32.358333333333334</v>
      </c>
      <c r="V542" s="8">
        <f t="shared" si="89"/>
        <v>32.049999999999997</v>
      </c>
    </row>
    <row r="543" spans="1:22" ht="13.5" x14ac:dyDescent="0.25">
      <c r="A543" s="3">
        <f>RSI!A543</f>
        <v>42794</v>
      </c>
      <c r="B543" s="2">
        <f>RSI!B543</f>
        <v>105.83839999999999</v>
      </c>
      <c r="C543" s="2">
        <f>RSI!I543</f>
        <v>57.015154524674713</v>
      </c>
      <c r="D543" s="2">
        <f>MACD!E543</f>
        <v>0.57866032653528521</v>
      </c>
      <c r="E543" s="2">
        <f>MACD!F543</f>
        <v>0.20321483253458197</v>
      </c>
      <c r="F543" s="2">
        <f>'Moving Avg'!D543</f>
        <v>105.84456</v>
      </c>
      <c r="G543" s="2">
        <f>'Moving Avg'!F543</f>
        <v>105.059825</v>
      </c>
      <c r="H543" s="2">
        <f>'Moving Avg'!G543</f>
        <v>101.41057399999994</v>
      </c>
      <c r="I543" s="2">
        <f>'Moving Avg'!H543</f>
        <v>103.78621199999998</v>
      </c>
      <c r="J543" s="6" t="str">
        <f>OBV!F543</f>
        <v>BEARISH</v>
      </c>
      <c r="K543" s="6" t="str">
        <f>OBV!G543</f>
        <v>NEUTRAL</v>
      </c>
      <c r="L543" s="6" t="str">
        <f>OBV!H543</f>
        <v>BEARISH DIVERGENCE</v>
      </c>
      <c r="M543" s="8">
        <f t="shared" si="80"/>
        <v>25</v>
      </c>
      <c r="N543" s="8">
        <f t="shared" si="81"/>
        <v>0</v>
      </c>
      <c r="O543" s="8">
        <f t="shared" si="82"/>
        <v>50</v>
      </c>
      <c r="P543" s="8">
        <f t="shared" si="83"/>
        <v>16.5</v>
      </c>
      <c r="Q543" s="9">
        <f t="shared" si="84"/>
        <v>18.725000000000001</v>
      </c>
      <c r="R543" s="9">
        <f t="shared" si="85"/>
        <v>26.625</v>
      </c>
      <c r="S543" s="9">
        <f t="shared" si="86"/>
        <v>23.675000000000001</v>
      </c>
      <c r="T543" s="9">
        <f t="shared" si="87"/>
        <v>22.875</v>
      </c>
      <c r="U543" s="8">
        <f t="shared" si="88"/>
        <v>23.008333333333336</v>
      </c>
      <c r="V543" s="8">
        <f t="shared" si="89"/>
        <v>22.975000000000001</v>
      </c>
    </row>
    <row r="544" spans="1:22" ht="13.5" x14ac:dyDescent="0.25">
      <c r="A544" s="3">
        <f>RSI!A544</f>
        <v>42795</v>
      </c>
      <c r="B544" s="2">
        <f>RSI!B544</f>
        <v>105.4653</v>
      </c>
      <c r="C544" s="2">
        <f>RSI!I544</f>
        <v>54.879852397563617</v>
      </c>
      <c r="D544" s="2">
        <f>MACD!E544</f>
        <v>0.73476459828631846</v>
      </c>
      <c r="E544" s="2">
        <f>MACD!F544</f>
        <v>0.3095247856849293</v>
      </c>
      <c r="F544" s="2">
        <f>'Moving Avg'!D544</f>
        <v>105.7684</v>
      </c>
      <c r="G544" s="2">
        <f>'Moving Avg'!F544</f>
        <v>105.291695</v>
      </c>
      <c r="H544" s="2">
        <f>'Moving Avg'!G544</f>
        <v>101.69384599999994</v>
      </c>
      <c r="I544" s="2">
        <f>'Moving Avg'!H544</f>
        <v>103.70778799999998</v>
      </c>
      <c r="J544" s="6" t="str">
        <f>OBV!F544</f>
        <v>BEARISH</v>
      </c>
      <c r="K544" s="6" t="str">
        <f>OBV!G544</f>
        <v>NEUTRAL</v>
      </c>
      <c r="L544" s="6" t="str">
        <f>OBV!H544</f>
        <v>CONFIRMED BEARISH</v>
      </c>
      <c r="M544" s="8">
        <f t="shared" si="80"/>
        <v>25</v>
      </c>
      <c r="N544" s="8">
        <f t="shared" si="81"/>
        <v>0</v>
      </c>
      <c r="O544" s="8">
        <f t="shared" si="82"/>
        <v>50</v>
      </c>
      <c r="P544" s="8">
        <f t="shared" si="83"/>
        <v>16.5</v>
      </c>
      <c r="Q544" s="9">
        <f t="shared" si="84"/>
        <v>18.725000000000001</v>
      </c>
      <c r="R544" s="9">
        <f t="shared" si="85"/>
        <v>26.625</v>
      </c>
      <c r="S544" s="9">
        <f t="shared" si="86"/>
        <v>23.675000000000001</v>
      </c>
      <c r="T544" s="9">
        <f t="shared" si="87"/>
        <v>22.875</v>
      </c>
      <c r="U544" s="8">
        <f t="shared" si="88"/>
        <v>23.008333333333336</v>
      </c>
      <c r="V544" s="8">
        <f t="shared" si="89"/>
        <v>22.975000000000001</v>
      </c>
    </row>
    <row r="545" spans="1:22" ht="13.5" x14ac:dyDescent="0.25">
      <c r="A545" s="3">
        <f>RSI!A545</f>
        <v>42796</v>
      </c>
      <c r="B545" s="2">
        <f>RSI!B545</f>
        <v>102.8001</v>
      </c>
      <c r="C545" s="2">
        <f>RSI!I545</f>
        <v>42.60494389320916</v>
      </c>
      <c r="D545" s="2">
        <f>MACD!E545</f>
        <v>1.0591338756036777</v>
      </c>
      <c r="E545" s="2">
        <f>MACD!F545</f>
        <v>0.45944660366867901</v>
      </c>
      <c r="F545" s="2">
        <f>'Moving Avg'!D545</f>
        <v>105.15920000000001</v>
      </c>
      <c r="G545" s="2">
        <f>'Moving Avg'!F545</f>
        <v>105.39030500000001</v>
      </c>
      <c r="H545" s="2">
        <f>'Moving Avg'!G545</f>
        <v>101.95274999999994</v>
      </c>
      <c r="I545" s="2">
        <f>'Moving Avg'!H545</f>
        <v>103.61603799999997</v>
      </c>
      <c r="J545" s="6" t="str">
        <f>OBV!F545</f>
        <v>BEARISH</v>
      </c>
      <c r="K545" s="6" t="str">
        <f>OBV!G545</f>
        <v>NEUTRAL</v>
      </c>
      <c r="L545" s="6" t="str">
        <f>OBV!H545</f>
        <v>CONFIRMED BEARISH</v>
      </c>
      <c r="M545" s="8">
        <f t="shared" si="80"/>
        <v>25</v>
      </c>
      <c r="N545" s="8">
        <f t="shared" si="81"/>
        <v>0</v>
      </c>
      <c r="O545" s="8">
        <f t="shared" si="82"/>
        <v>50</v>
      </c>
      <c r="P545" s="8">
        <f t="shared" si="83"/>
        <v>16.5</v>
      </c>
      <c r="Q545" s="9">
        <f t="shared" si="84"/>
        <v>18.725000000000001</v>
      </c>
      <c r="R545" s="9">
        <f t="shared" si="85"/>
        <v>26.625</v>
      </c>
      <c r="S545" s="9">
        <f t="shared" si="86"/>
        <v>23.675000000000001</v>
      </c>
      <c r="T545" s="9">
        <f t="shared" si="87"/>
        <v>22.875</v>
      </c>
      <c r="U545" s="8">
        <f t="shared" si="88"/>
        <v>23.008333333333336</v>
      </c>
      <c r="V545" s="8">
        <f t="shared" si="89"/>
        <v>22.975000000000001</v>
      </c>
    </row>
    <row r="546" spans="1:22" ht="13.5" x14ac:dyDescent="0.25">
      <c r="A546" s="3">
        <f>RSI!A546</f>
        <v>42797</v>
      </c>
      <c r="B546" s="2">
        <f>RSI!B546</f>
        <v>102.8001</v>
      </c>
      <c r="C546" s="2">
        <f>RSI!I546</f>
        <v>42.60494389320916</v>
      </c>
      <c r="D546" s="2">
        <f>MACD!E546</f>
        <v>1.3445886213582554</v>
      </c>
      <c r="E546" s="2">
        <f>MACD!F546</f>
        <v>0.63647500720659433</v>
      </c>
      <c r="F546" s="2">
        <f>'Moving Avg'!D546</f>
        <v>104.55</v>
      </c>
      <c r="G546" s="2">
        <f>'Moving Avg'!F546</f>
        <v>105.46644999999998</v>
      </c>
      <c r="H546" s="2">
        <f>'Moving Avg'!G546</f>
        <v>102.18119399999998</v>
      </c>
      <c r="I546" s="2">
        <f>'Moving Avg'!H546</f>
        <v>103.52608549999997</v>
      </c>
      <c r="J546" s="6" t="str">
        <f>OBV!F546</f>
        <v>BEARISH</v>
      </c>
      <c r="K546" s="6" t="str">
        <f>OBV!G546</f>
        <v>NEUTRAL</v>
      </c>
      <c r="L546" s="6" t="str">
        <f>OBV!H546</f>
        <v>CONFIRMED BEARISH</v>
      </c>
      <c r="M546" s="8">
        <f t="shared" si="80"/>
        <v>25</v>
      </c>
      <c r="N546" s="8">
        <f t="shared" si="81"/>
        <v>0</v>
      </c>
      <c r="O546" s="8">
        <f t="shared" si="82"/>
        <v>50</v>
      </c>
      <c r="P546" s="8">
        <f t="shared" si="83"/>
        <v>16.5</v>
      </c>
      <c r="Q546" s="9">
        <f t="shared" si="84"/>
        <v>18.725000000000001</v>
      </c>
      <c r="R546" s="9">
        <f t="shared" si="85"/>
        <v>26.625</v>
      </c>
      <c r="S546" s="9">
        <f t="shared" si="86"/>
        <v>23.675000000000001</v>
      </c>
      <c r="T546" s="9">
        <f t="shared" si="87"/>
        <v>22.875</v>
      </c>
      <c r="U546" s="8">
        <f t="shared" si="88"/>
        <v>23.008333333333336</v>
      </c>
      <c r="V546" s="8">
        <f t="shared" si="89"/>
        <v>22.975000000000001</v>
      </c>
    </row>
    <row r="547" spans="1:22" ht="13.5" x14ac:dyDescent="0.25">
      <c r="A547" s="3">
        <f>RSI!A547</f>
        <v>42800</v>
      </c>
      <c r="B547" s="2">
        <f>RSI!B547</f>
        <v>105.84610000000001</v>
      </c>
      <c r="C547" s="2">
        <f>RSI!I547</f>
        <v>55.729607070816478</v>
      </c>
      <c r="D547" s="2">
        <f>MACD!E547</f>
        <v>1.2535336373043293</v>
      </c>
      <c r="E547" s="2">
        <f>MACD!F547</f>
        <v>0.75988673322614131</v>
      </c>
      <c r="F547" s="2">
        <f>'Moving Avg'!D547</f>
        <v>104.55</v>
      </c>
      <c r="G547" s="2">
        <f>'Moving Avg'!F547</f>
        <v>105.63778499999998</v>
      </c>
      <c r="H547" s="2">
        <f>'Moving Avg'!G547</f>
        <v>102.48578799999997</v>
      </c>
      <c r="I547" s="2">
        <f>'Moving Avg'!H547</f>
        <v>103.45136299999999</v>
      </c>
      <c r="J547" s="6" t="str">
        <f>OBV!F547</f>
        <v>BEARISH</v>
      </c>
      <c r="K547" s="6" t="str">
        <f>OBV!G547</f>
        <v>NEUTRAL</v>
      </c>
      <c r="L547" s="6" t="str">
        <f>OBV!H547</f>
        <v>NEUTRAL</v>
      </c>
      <c r="M547" s="8">
        <f t="shared" si="80"/>
        <v>25</v>
      </c>
      <c r="N547" s="8">
        <f t="shared" si="81"/>
        <v>0</v>
      </c>
      <c r="O547" s="8">
        <f t="shared" si="82"/>
        <v>50</v>
      </c>
      <c r="P547" s="8">
        <f t="shared" si="83"/>
        <v>16.5</v>
      </c>
      <c r="Q547" s="9">
        <f t="shared" si="84"/>
        <v>18.725000000000001</v>
      </c>
      <c r="R547" s="9">
        <f t="shared" si="85"/>
        <v>26.625</v>
      </c>
      <c r="S547" s="9">
        <f t="shared" si="86"/>
        <v>23.675000000000001</v>
      </c>
      <c r="T547" s="9">
        <f t="shared" si="87"/>
        <v>22.875</v>
      </c>
      <c r="U547" s="8">
        <f t="shared" si="88"/>
        <v>23.008333333333336</v>
      </c>
      <c r="V547" s="8">
        <f t="shared" si="89"/>
        <v>22.975000000000001</v>
      </c>
    </row>
    <row r="548" spans="1:22" ht="13.5" x14ac:dyDescent="0.25">
      <c r="A548" s="3">
        <f>RSI!A548</f>
        <v>42801</v>
      </c>
      <c r="B548" s="2">
        <f>RSI!B548</f>
        <v>105.84610000000001</v>
      </c>
      <c r="C548" s="2">
        <f>RSI!I548</f>
        <v>55.729607070816478</v>
      </c>
      <c r="D548" s="2">
        <f>MACD!E548</f>
        <v>0.71218590179422847</v>
      </c>
      <c r="E548" s="2">
        <f>MACD!F548</f>
        <v>0.75034656693975876</v>
      </c>
      <c r="F548" s="2">
        <f>'Moving Avg'!D548</f>
        <v>104.55154</v>
      </c>
      <c r="G548" s="2">
        <f>'Moving Avg'!F548</f>
        <v>105.65567999999999</v>
      </c>
      <c r="H548" s="2">
        <f>'Moving Avg'!G548</f>
        <v>102.79038199999997</v>
      </c>
      <c r="I548" s="2">
        <f>'Moving Avg'!H548</f>
        <v>103.37699999999997</v>
      </c>
      <c r="J548" s="6" t="str">
        <f>OBV!F548</f>
        <v>BULLISH</v>
      </c>
      <c r="K548" s="6" t="str">
        <f>OBV!G548</f>
        <v>NEUTRAL</v>
      </c>
      <c r="L548" s="6" t="str">
        <f>OBV!H548</f>
        <v>CONFIRMED BULLISH</v>
      </c>
      <c r="M548" s="8">
        <f t="shared" si="80"/>
        <v>25</v>
      </c>
      <c r="N548" s="8">
        <f t="shared" si="81"/>
        <v>100</v>
      </c>
      <c r="O548" s="8">
        <f t="shared" si="82"/>
        <v>50</v>
      </c>
      <c r="P548" s="8">
        <f t="shared" si="83"/>
        <v>83.5</v>
      </c>
      <c r="Q548" s="9">
        <f t="shared" si="84"/>
        <v>63.774999999999999</v>
      </c>
      <c r="R548" s="9">
        <f t="shared" si="85"/>
        <v>63.375</v>
      </c>
      <c r="S548" s="9">
        <f t="shared" si="86"/>
        <v>68.825000000000003</v>
      </c>
      <c r="T548" s="9">
        <f t="shared" si="87"/>
        <v>64.625</v>
      </c>
      <c r="U548" s="8">
        <f t="shared" si="88"/>
        <v>65.325000000000003</v>
      </c>
      <c r="V548" s="8">
        <f t="shared" si="89"/>
        <v>65.150000000000006</v>
      </c>
    </row>
    <row r="549" spans="1:22" ht="13.5" x14ac:dyDescent="0.25">
      <c r="A549" s="3">
        <f>RSI!A549</f>
        <v>42802</v>
      </c>
      <c r="B549" s="2">
        <f>RSI!B549</f>
        <v>105.08459999999999</v>
      </c>
      <c r="C549" s="2">
        <f>RSI!I549</f>
        <v>52.264401238112292</v>
      </c>
      <c r="D549" s="2">
        <f>MACD!E549</f>
        <v>0.75831020130290483</v>
      </c>
      <c r="E549" s="2">
        <f>MACD!F549</f>
        <v>0.751939293812388</v>
      </c>
      <c r="F549" s="2">
        <f>'Moving Avg'!D549</f>
        <v>104.47540000000001</v>
      </c>
      <c r="G549" s="2">
        <f>'Moving Avg'!F549</f>
        <v>105.58714999999999</v>
      </c>
      <c r="H549" s="2">
        <f>'Moving Avg'!G549</f>
        <v>103.079746</v>
      </c>
      <c r="I549" s="2">
        <f>'Moving Avg'!H549</f>
        <v>103.29882949999995</v>
      </c>
      <c r="J549" s="6" t="str">
        <f>OBV!F549</f>
        <v>BULLISH</v>
      </c>
      <c r="K549" s="6" t="str">
        <f>OBV!G549</f>
        <v>NEUTRAL</v>
      </c>
      <c r="L549" s="6" t="str">
        <f>OBV!H549</f>
        <v>BULLISH DIVERGENCE</v>
      </c>
      <c r="M549" s="8">
        <f t="shared" si="80"/>
        <v>25</v>
      </c>
      <c r="N549" s="8">
        <f t="shared" si="81"/>
        <v>0</v>
      </c>
      <c r="O549" s="8">
        <f t="shared" si="82"/>
        <v>50</v>
      </c>
      <c r="P549" s="8">
        <f t="shared" si="83"/>
        <v>66.5</v>
      </c>
      <c r="Q549" s="9">
        <f t="shared" si="84"/>
        <v>26.225000000000001</v>
      </c>
      <c r="R549" s="9">
        <f t="shared" si="85"/>
        <v>39.125</v>
      </c>
      <c r="S549" s="9">
        <f t="shared" si="86"/>
        <v>46.174999999999997</v>
      </c>
      <c r="T549" s="9">
        <f t="shared" si="87"/>
        <v>35.375</v>
      </c>
      <c r="U549" s="8">
        <f t="shared" si="88"/>
        <v>37.174999999999997</v>
      </c>
      <c r="V549" s="8">
        <f t="shared" si="89"/>
        <v>36.724999999999994</v>
      </c>
    </row>
    <row r="550" spans="1:22" ht="13.5" x14ac:dyDescent="0.25">
      <c r="A550" s="3">
        <f>RSI!A550</f>
        <v>42803</v>
      </c>
      <c r="B550" s="2">
        <f>RSI!B550</f>
        <v>105.08459999999999</v>
      </c>
      <c r="C550" s="2">
        <f>RSI!I550</f>
        <v>52.264401238112306</v>
      </c>
      <c r="D550" s="2">
        <f>MACD!E550</f>
        <v>0.79448382398003048</v>
      </c>
      <c r="E550" s="2">
        <f>MACD!F550</f>
        <v>0.76044819984591661</v>
      </c>
      <c r="F550" s="2">
        <f>'Moving Avg'!D550</f>
        <v>104.93230000000001</v>
      </c>
      <c r="G550" s="2">
        <f>'Moving Avg'!F550</f>
        <v>105.51861999999998</v>
      </c>
      <c r="H550" s="2">
        <f>'Moving Avg'!G550</f>
        <v>103.38434000000001</v>
      </c>
      <c r="I550" s="2">
        <f>'Moving Avg'!H550</f>
        <v>103.22065899999994</v>
      </c>
      <c r="J550" s="6" t="str">
        <f>OBV!F550</f>
        <v>BULLISH</v>
      </c>
      <c r="K550" s="6" t="str">
        <f>OBV!G550</f>
        <v>NEUTRAL</v>
      </c>
      <c r="L550" s="6" t="str">
        <f>OBV!H550</f>
        <v>CONFIRMED BULLISH</v>
      </c>
      <c r="M550" s="8">
        <f t="shared" si="80"/>
        <v>25</v>
      </c>
      <c r="N550" s="8">
        <f t="shared" si="81"/>
        <v>0</v>
      </c>
      <c r="O550" s="8">
        <f t="shared" si="82"/>
        <v>50</v>
      </c>
      <c r="P550" s="8">
        <f t="shared" si="83"/>
        <v>83.5</v>
      </c>
      <c r="Q550" s="9">
        <f t="shared" si="84"/>
        <v>28.774999999999999</v>
      </c>
      <c r="R550" s="9">
        <f t="shared" si="85"/>
        <v>43.375</v>
      </c>
      <c r="S550" s="9">
        <f t="shared" si="86"/>
        <v>53.825000000000003</v>
      </c>
      <c r="T550" s="9">
        <f t="shared" si="87"/>
        <v>39.625</v>
      </c>
      <c r="U550" s="8">
        <f t="shared" si="88"/>
        <v>41.991666666666667</v>
      </c>
      <c r="V550" s="8">
        <f t="shared" si="89"/>
        <v>41.400000000000006</v>
      </c>
    </row>
    <row r="551" spans="1:22" ht="13.5" x14ac:dyDescent="0.25">
      <c r="A551" s="3">
        <f>RSI!A551</f>
        <v>42804</v>
      </c>
      <c r="B551" s="2">
        <f>RSI!B551</f>
        <v>105.84610000000001</v>
      </c>
      <c r="C551" s="2">
        <f>RSI!I551</f>
        <v>55.475209054092311</v>
      </c>
      <c r="D551" s="2">
        <f>MACD!E551</f>
        <v>0.76604168990678545</v>
      </c>
      <c r="E551" s="2">
        <f>MACD!F551</f>
        <v>0.76156689785809051</v>
      </c>
      <c r="F551" s="2">
        <f>'Moving Avg'!D551</f>
        <v>105.5415</v>
      </c>
      <c r="G551" s="2">
        <f>'Moving Avg'!F551</f>
        <v>105.48816500000001</v>
      </c>
      <c r="H551" s="2">
        <f>'Moving Avg'!G551</f>
        <v>103.673704</v>
      </c>
      <c r="I551" s="2">
        <f>'Moving Avg'!H551</f>
        <v>103.14881249999993</v>
      </c>
      <c r="J551" s="6" t="str">
        <f>OBV!F551</f>
        <v>BULLISH</v>
      </c>
      <c r="K551" s="6" t="str">
        <f>OBV!G551</f>
        <v>NEUTRAL</v>
      </c>
      <c r="L551" s="6" t="str">
        <f>OBV!H551</f>
        <v>CONFIRMED BULLISH</v>
      </c>
      <c r="M551" s="8">
        <f t="shared" si="80"/>
        <v>25</v>
      </c>
      <c r="N551" s="8">
        <f t="shared" si="81"/>
        <v>0</v>
      </c>
      <c r="O551" s="8">
        <f t="shared" si="82"/>
        <v>50</v>
      </c>
      <c r="P551" s="8">
        <f t="shared" si="83"/>
        <v>83.5</v>
      </c>
      <c r="Q551" s="9">
        <f t="shared" si="84"/>
        <v>28.774999999999999</v>
      </c>
      <c r="R551" s="9">
        <f t="shared" si="85"/>
        <v>43.375</v>
      </c>
      <c r="S551" s="9">
        <f t="shared" si="86"/>
        <v>53.825000000000003</v>
      </c>
      <c r="T551" s="9">
        <f t="shared" si="87"/>
        <v>39.625</v>
      </c>
      <c r="U551" s="8">
        <f t="shared" si="88"/>
        <v>41.991666666666667</v>
      </c>
      <c r="V551" s="8">
        <f t="shared" si="89"/>
        <v>41.400000000000006</v>
      </c>
    </row>
    <row r="552" spans="1:22" ht="13.5" x14ac:dyDescent="0.25">
      <c r="A552" s="3">
        <f>RSI!A552</f>
        <v>42807</v>
      </c>
      <c r="B552" s="2">
        <f>RSI!B552</f>
        <v>105.84610000000001</v>
      </c>
      <c r="C552" s="2">
        <f>RSI!I552</f>
        <v>55.475209054092311</v>
      </c>
      <c r="D552" s="2">
        <f>MACD!E552</f>
        <v>0.73502814680202277</v>
      </c>
      <c r="E552" s="2">
        <f>MACD!F552</f>
        <v>0.75625914764687696</v>
      </c>
      <c r="F552" s="2">
        <f>'Moving Avg'!D552</f>
        <v>105.5415</v>
      </c>
      <c r="G552" s="2">
        <f>'Moving Avg'!F552</f>
        <v>105.45009499999999</v>
      </c>
      <c r="H552" s="2">
        <f>'Moving Avg'!G552</f>
        <v>103.96306800000002</v>
      </c>
      <c r="I552" s="2">
        <f>'Moving Avg'!H552</f>
        <v>103.07696599999991</v>
      </c>
      <c r="J552" s="6" t="str">
        <f>OBV!F552</f>
        <v>BULLISH</v>
      </c>
      <c r="K552" s="6" t="str">
        <f>OBV!G552</f>
        <v>NEUTRAL</v>
      </c>
      <c r="L552" s="6" t="str">
        <f>OBV!H552</f>
        <v>NEUTRAL</v>
      </c>
      <c r="M552" s="8">
        <f t="shared" si="80"/>
        <v>25</v>
      </c>
      <c r="N552" s="8">
        <f t="shared" si="81"/>
        <v>100</v>
      </c>
      <c r="O552" s="8">
        <f t="shared" si="82"/>
        <v>50</v>
      </c>
      <c r="P552" s="8">
        <f t="shared" si="83"/>
        <v>49.5</v>
      </c>
      <c r="Q552" s="9">
        <f t="shared" si="84"/>
        <v>58.674999999999997</v>
      </c>
      <c r="R552" s="9">
        <f t="shared" si="85"/>
        <v>54.875</v>
      </c>
      <c r="S552" s="9">
        <f t="shared" si="86"/>
        <v>53.525000000000006</v>
      </c>
      <c r="T552" s="9">
        <f t="shared" si="87"/>
        <v>56.125</v>
      </c>
      <c r="U552" s="8">
        <f t="shared" si="88"/>
        <v>55.691666666666663</v>
      </c>
      <c r="V552" s="8">
        <f t="shared" si="89"/>
        <v>55.8</v>
      </c>
    </row>
    <row r="553" spans="1:22" ht="13.5" x14ac:dyDescent="0.25">
      <c r="A553" s="3">
        <f>RSI!A553</f>
        <v>42808</v>
      </c>
      <c r="B553" s="2">
        <f>RSI!B553</f>
        <v>105.08459999999999</v>
      </c>
      <c r="C553" s="2">
        <f>RSI!I553</f>
        <v>51.460832465721907</v>
      </c>
      <c r="D553" s="2">
        <f>MACD!E553</f>
        <v>0.75757618970510521</v>
      </c>
      <c r="E553" s="2">
        <f>MACD!F553</f>
        <v>0.7565225560585227</v>
      </c>
      <c r="F553" s="2">
        <f>'Moving Avg'!D553</f>
        <v>105.3892</v>
      </c>
      <c r="G553" s="2">
        <f>'Moving Avg'!F553</f>
        <v>105.37394999999999</v>
      </c>
      <c r="H553" s="2">
        <f>'Moving Avg'!G553</f>
        <v>104.282892</v>
      </c>
      <c r="I553" s="2">
        <f>'Moving Avg'!H553</f>
        <v>103.00131199999993</v>
      </c>
      <c r="J553" s="6" t="str">
        <f>OBV!F553</f>
        <v>BULLISH</v>
      </c>
      <c r="K553" s="6" t="str">
        <f>OBV!G553</f>
        <v>NEUTRAL</v>
      </c>
      <c r="L553" s="6" t="str">
        <f>OBV!H553</f>
        <v>BULLISH DIVERGENCE</v>
      </c>
      <c r="M553" s="8">
        <f t="shared" si="80"/>
        <v>25</v>
      </c>
      <c r="N553" s="8">
        <f t="shared" si="81"/>
        <v>0</v>
      </c>
      <c r="O553" s="8">
        <f t="shared" si="82"/>
        <v>50</v>
      </c>
      <c r="P553" s="8">
        <f t="shared" si="83"/>
        <v>66.5</v>
      </c>
      <c r="Q553" s="9">
        <f t="shared" si="84"/>
        <v>26.225000000000001</v>
      </c>
      <c r="R553" s="9">
        <f t="shared" si="85"/>
        <v>39.125</v>
      </c>
      <c r="S553" s="9">
        <f t="shared" si="86"/>
        <v>46.174999999999997</v>
      </c>
      <c r="T553" s="9">
        <f t="shared" si="87"/>
        <v>35.375</v>
      </c>
      <c r="U553" s="8">
        <f t="shared" si="88"/>
        <v>37.174999999999997</v>
      </c>
      <c r="V553" s="8">
        <f t="shared" si="89"/>
        <v>36.724999999999994</v>
      </c>
    </row>
    <row r="554" spans="1:22" ht="13.5" x14ac:dyDescent="0.25">
      <c r="A554" s="3">
        <f>RSI!A554</f>
        <v>42809</v>
      </c>
      <c r="B554" s="2">
        <f>RSI!B554</f>
        <v>102.6707</v>
      </c>
      <c r="C554" s="2">
        <f>RSI!I554</f>
        <v>41.266649512209</v>
      </c>
      <c r="D554" s="2">
        <f>MACD!E554</f>
        <v>0.89660640919093737</v>
      </c>
      <c r="E554" s="2">
        <f>MACD!F554</f>
        <v>0.7845393266850057</v>
      </c>
      <c r="F554" s="2">
        <f>'Moving Avg'!D554</f>
        <v>104.90642</v>
      </c>
      <c r="G554" s="2">
        <f>'Moving Avg'!F554</f>
        <v>105.17710999999997</v>
      </c>
      <c r="H554" s="2">
        <f>'Moving Avg'!G554</f>
        <v>104.50920600000001</v>
      </c>
      <c r="I554" s="2">
        <f>'Moving Avg'!H554</f>
        <v>102.91362449999993</v>
      </c>
      <c r="J554" s="6" t="str">
        <f>OBV!F554</f>
        <v>BULLISH</v>
      </c>
      <c r="K554" s="6" t="str">
        <f>OBV!G554</f>
        <v>NEUTRAL</v>
      </c>
      <c r="L554" s="6" t="str">
        <f>OBV!H554</f>
        <v>BULLISH DIVERGENCE</v>
      </c>
      <c r="M554" s="8">
        <f t="shared" si="80"/>
        <v>25</v>
      </c>
      <c r="N554" s="8">
        <f t="shared" si="81"/>
        <v>0</v>
      </c>
      <c r="O554" s="8">
        <f t="shared" si="82"/>
        <v>50</v>
      </c>
      <c r="P554" s="8">
        <f t="shared" si="83"/>
        <v>66.5</v>
      </c>
      <c r="Q554" s="9">
        <f t="shared" si="84"/>
        <v>26.225000000000001</v>
      </c>
      <c r="R554" s="9">
        <f t="shared" si="85"/>
        <v>39.125</v>
      </c>
      <c r="S554" s="9">
        <f t="shared" si="86"/>
        <v>46.174999999999997</v>
      </c>
      <c r="T554" s="9">
        <f t="shared" si="87"/>
        <v>35.375</v>
      </c>
      <c r="U554" s="8">
        <f t="shared" si="88"/>
        <v>37.174999999999997</v>
      </c>
      <c r="V554" s="8">
        <f t="shared" si="89"/>
        <v>36.724999999999994</v>
      </c>
    </row>
    <row r="555" spans="1:22" ht="13.5" x14ac:dyDescent="0.25">
      <c r="A555" s="3">
        <f>RSI!A555</f>
        <v>42810</v>
      </c>
      <c r="B555" s="2">
        <f>RSI!B555</f>
        <v>104.3231</v>
      </c>
      <c r="C555" s="2">
        <f>RSI!I555</f>
        <v>48.750811879958</v>
      </c>
      <c r="D555" s="2">
        <f>MACD!E555</f>
        <v>0.49473200668906259</v>
      </c>
      <c r="E555" s="2">
        <f>MACD!F555</f>
        <v>0.72657786268581714</v>
      </c>
      <c r="F555" s="2">
        <f>'Moving Avg'!D555</f>
        <v>104.75411999999999</v>
      </c>
      <c r="G555" s="2">
        <f>'Moving Avg'!F555</f>
        <v>105.06288999999997</v>
      </c>
      <c r="H555" s="2">
        <f>'Moving Avg'!G555</f>
        <v>104.75287999999999</v>
      </c>
      <c r="I555" s="2">
        <f>'Moving Avg'!H555</f>
        <v>102.84207199999993</v>
      </c>
      <c r="J555" s="6" t="str">
        <f>OBV!F555</f>
        <v>BULLISH</v>
      </c>
      <c r="K555" s="6" t="str">
        <f>OBV!G555</f>
        <v>NEUTRAL</v>
      </c>
      <c r="L555" s="6" t="str">
        <f>OBV!H555</f>
        <v>BULLISH DIVERGENCE</v>
      </c>
      <c r="M555" s="8">
        <f t="shared" si="80"/>
        <v>25</v>
      </c>
      <c r="N555" s="8">
        <f t="shared" si="81"/>
        <v>100</v>
      </c>
      <c r="O555" s="8">
        <f t="shared" si="82"/>
        <v>50</v>
      </c>
      <c r="P555" s="8">
        <f t="shared" si="83"/>
        <v>66.5</v>
      </c>
      <c r="Q555" s="9">
        <f t="shared" si="84"/>
        <v>61.225000000000001</v>
      </c>
      <c r="R555" s="9">
        <f t="shared" si="85"/>
        <v>59.125</v>
      </c>
      <c r="S555" s="9">
        <f t="shared" si="86"/>
        <v>61.174999999999997</v>
      </c>
      <c r="T555" s="9">
        <f t="shared" si="87"/>
        <v>60.375</v>
      </c>
      <c r="U555" s="8">
        <f t="shared" si="88"/>
        <v>60.508333333333326</v>
      </c>
      <c r="V555" s="8">
        <f t="shared" si="89"/>
        <v>60.474999999999994</v>
      </c>
    </row>
    <row r="556" spans="1:22" ht="13.5" x14ac:dyDescent="0.25">
      <c r="A556" s="3">
        <f>RSI!A556</f>
        <v>42811</v>
      </c>
      <c r="B556" s="2">
        <f>RSI!B556</f>
        <v>105.08459999999999</v>
      </c>
      <c r="C556" s="2">
        <f>RSI!I556</f>
        <v>51.799079953310056</v>
      </c>
      <c r="D556" s="2">
        <f>MACD!E556</f>
        <v>0.10047163998031294</v>
      </c>
      <c r="E556" s="2">
        <f>MACD!F556</f>
        <v>0.6013566181447163</v>
      </c>
      <c r="F556" s="2">
        <f>'Moving Avg'!D556</f>
        <v>104.60182</v>
      </c>
      <c r="G556" s="2">
        <f>'Moving Avg'!F556</f>
        <v>104.98674499999997</v>
      </c>
      <c r="H556" s="2">
        <f>'Moving Avg'!G556</f>
        <v>104.95086599999999</v>
      </c>
      <c r="I556" s="2">
        <f>'Moving Avg'!H556</f>
        <v>102.76677749999993</v>
      </c>
      <c r="J556" s="6" t="str">
        <f>OBV!F556</f>
        <v>BULLISH</v>
      </c>
      <c r="K556" s="6" t="str">
        <f>OBV!G556</f>
        <v>NEUTRAL</v>
      </c>
      <c r="L556" s="6" t="str">
        <f>OBV!H556</f>
        <v>BULLISH DIVERGENCE</v>
      </c>
      <c r="M556" s="8">
        <f t="shared" si="80"/>
        <v>25</v>
      </c>
      <c r="N556" s="8">
        <f t="shared" si="81"/>
        <v>100</v>
      </c>
      <c r="O556" s="8">
        <f t="shared" si="82"/>
        <v>50</v>
      </c>
      <c r="P556" s="8">
        <f t="shared" si="83"/>
        <v>66.5</v>
      </c>
      <c r="Q556" s="9">
        <f t="shared" si="84"/>
        <v>61.225000000000001</v>
      </c>
      <c r="R556" s="9">
        <f t="shared" si="85"/>
        <v>59.125</v>
      </c>
      <c r="S556" s="9">
        <f t="shared" si="86"/>
        <v>61.174999999999997</v>
      </c>
      <c r="T556" s="9">
        <f t="shared" si="87"/>
        <v>60.375</v>
      </c>
      <c r="U556" s="8">
        <f t="shared" si="88"/>
        <v>60.508333333333326</v>
      </c>
      <c r="V556" s="8">
        <f t="shared" si="89"/>
        <v>60.474999999999994</v>
      </c>
    </row>
    <row r="557" spans="1:22" ht="13.5" x14ac:dyDescent="0.25">
      <c r="A557" s="3">
        <f>RSI!A557</f>
        <v>42815</v>
      </c>
      <c r="B557" s="2">
        <f>RSI!B557</f>
        <v>105.84610000000001</v>
      </c>
      <c r="C557" s="2">
        <f>RSI!I557</f>
        <v>54.70071129607426</v>
      </c>
      <c r="D557" s="2">
        <f>MACD!E557</f>
        <v>0.17660700349932767</v>
      </c>
      <c r="E557" s="2">
        <f>MACD!F557</f>
        <v>0.51640669521563864</v>
      </c>
      <c r="F557" s="2">
        <f>'Moving Avg'!D557</f>
        <v>104.60182</v>
      </c>
      <c r="G557" s="2">
        <f>'Moving Avg'!F557</f>
        <v>104.98674499999997</v>
      </c>
      <c r="H557" s="2">
        <f>'Moving Avg'!G557</f>
        <v>105.10696999999999</v>
      </c>
      <c r="I557" s="2">
        <f>'Moving Avg'!H557</f>
        <v>102.67680849999989</v>
      </c>
      <c r="J557" s="6" t="str">
        <f>OBV!F557</f>
        <v>BULLISH</v>
      </c>
      <c r="K557" s="6" t="str">
        <f>OBV!G557</f>
        <v>NEUTRAL</v>
      </c>
      <c r="L557" s="6" t="str">
        <f>OBV!H557</f>
        <v>NEUTRAL</v>
      </c>
      <c r="M557" s="8">
        <f t="shared" si="80"/>
        <v>25</v>
      </c>
      <c r="N557" s="8">
        <f t="shared" si="81"/>
        <v>100</v>
      </c>
      <c r="O557" s="8">
        <f t="shared" si="82"/>
        <v>50</v>
      </c>
      <c r="P557" s="8">
        <f t="shared" si="83"/>
        <v>49.5</v>
      </c>
      <c r="Q557" s="9">
        <f t="shared" si="84"/>
        <v>58.674999999999997</v>
      </c>
      <c r="R557" s="9">
        <f t="shared" si="85"/>
        <v>54.875</v>
      </c>
      <c r="S557" s="9">
        <f t="shared" si="86"/>
        <v>53.525000000000006</v>
      </c>
      <c r="T557" s="9">
        <f t="shared" si="87"/>
        <v>56.125</v>
      </c>
      <c r="U557" s="8">
        <f t="shared" si="88"/>
        <v>55.691666666666663</v>
      </c>
      <c r="V557" s="8">
        <f t="shared" si="89"/>
        <v>55.8</v>
      </c>
    </row>
    <row r="558" spans="1:22" ht="13.5" x14ac:dyDescent="0.25">
      <c r="A558" s="3">
        <f>RSI!A558</f>
        <v>42816</v>
      </c>
      <c r="B558" s="2">
        <f>RSI!B558</f>
        <v>105.08459999999999</v>
      </c>
      <c r="C558" s="2">
        <f>RSI!I558</f>
        <v>51.370402116855956</v>
      </c>
      <c r="D558" s="2">
        <f>MACD!E558</f>
        <v>0.2906520090655107</v>
      </c>
      <c r="E558" s="2">
        <f>MACD!F558</f>
        <v>0.47125575798561309</v>
      </c>
      <c r="F558" s="2">
        <f>'Moving Avg'!D558</f>
        <v>104.60182</v>
      </c>
      <c r="G558" s="2">
        <f>'Moving Avg'!F558</f>
        <v>105.09678</v>
      </c>
      <c r="H558" s="2">
        <f>'Moving Avg'!G558</f>
        <v>105.18905799999999</v>
      </c>
      <c r="I558" s="2">
        <f>'Moving Avg'!H558</f>
        <v>102.58303199999989</v>
      </c>
      <c r="J558" s="6" t="str">
        <f>OBV!F558</f>
        <v>BEARISH</v>
      </c>
      <c r="K558" s="6" t="str">
        <f>OBV!G558</f>
        <v>WEAK</v>
      </c>
      <c r="L558" s="6" t="str">
        <f>OBV!H558</f>
        <v>NEUTRAL</v>
      </c>
      <c r="M558" s="8">
        <f t="shared" si="80"/>
        <v>25</v>
      </c>
      <c r="N558" s="8">
        <f t="shared" si="81"/>
        <v>100</v>
      </c>
      <c r="O558" s="8">
        <f t="shared" si="82"/>
        <v>50</v>
      </c>
      <c r="P558" s="8">
        <f t="shared" si="83"/>
        <v>0</v>
      </c>
      <c r="Q558" s="9">
        <f t="shared" si="84"/>
        <v>51.25</v>
      </c>
      <c r="R558" s="9">
        <f t="shared" si="85"/>
        <v>42.5</v>
      </c>
      <c r="S558" s="9">
        <f t="shared" si="86"/>
        <v>31.25</v>
      </c>
      <c r="T558" s="9">
        <f t="shared" si="87"/>
        <v>43.75</v>
      </c>
      <c r="U558" s="8">
        <f t="shared" si="88"/>
        <v>41.666666666666664</v>
      </c>
      <c r="V558" s="8">
        <f t="shared" si="89"/>
        <v>42.1875</v>
      </c>
    </row>
    <row r="559" spans="1:22" ht="13.5" x14ac:dyDescent="0.25">
      <c r="A559" s="3">
        <f>RSI!A559</f>
        <v>42817</v>
      </c>
      <c r="B559" s="2">
        <f>RSI!B559</f>
        <v>105.0008</v>
      </c>
      <c r="C559" s="2">
        <f>RSI!I559</f>
        <v>51.002407848115354</v>
      </c>
      <c r="D559" s="2">
        <f>MACD!E559</f>
        <v>0.27442285947702771</v>
      </c>
      <c r="E559" s="2">
        <f>MACD!F559</f>
        <v>0.43188917828389606</v>
      </c>
      <c r="F559" s="2">
        <f>'Moving Avg'!D559</f>
        <v>105.06784</v>
      </c>
      <c r="G559" s="2">
        <f>'Moving Avg'!F559</f>
        <v>105.05451499999997</v>
      </c>
      <c r="H559" s="2">
        <f>'Moving Avg'!G559</f>
        <v>105.21022600000001</v>
      </c>
      <c r="I559" s="2">
        <f>'Moving Avg'!H559</f>
        <v>102.48883649999989</v>
      </c>
      <c r="J559" s="6" t="str">
        <f>OBV!F559</f>
        <v>BEARISH</v>
      </c>
      <c r="K559" s="6" t="str">
        <f>OBV!G559</f>
        <v>WEAK</v>
      </c>
      <c r="L559" s="6" t="str">
        <f>OBV!H559</f>
        <v>BEARISH DIVERGENCE</v>
      </c>
      <c r="M559" s="8">
        <f t="shared" si="80"/>
        <v>25</v>
      </c>
      <c r="N559" s="8">
        <f t="shared" si="81"/>
        <v>100</v>
      </c>
      <c r="O559" s="8">
        <f t="shared" si="82"/>
        <v>50</v>
      </c>
      <c r="P559" s="8">
        <f t="shared" si="83"/>
        <v>0</v>
      </c>
      <c r="Q559" s="9">
        <f t="shared" si="84"/>
        <v>51.25</v>
      </c>
      <c r="R559" s="9">
        <f t="shared" si="85"/>
        <v>42.5</v>
      </c>
      <c r="S559" s="9">
        <f t="shared" si="86"/>
        <v>31.25</v>
      </c>
      <c r="T559" s="9">
        <f t="shared" si="87"/>
        <v>43.75</v>
      </c>
      <c r="U559" s="8">
        <f t="shared" si="88"/>
        <v>41.666666666666664</v>
      </c>
      <c r="V559" s="8">
        <f t="shared" si="89"/>
        <v>42.1875</v>
      </c>
    </row>
    <row r="560" spans="1:22" ht="13.5" x14ac:dyDescent="0.25">
      <c r="A560" s="3">
        <f>RSI!A560</f>
        <v>42818</v>
      </c>
      <c r="B560" s="2">
        <f>RSI!B560</f>
        <v>105.0008</v>
      </c>
      <c r="C560" s="2">
        <f>RSI!I560</f>
        <v>51.002407848115354</v>
      </c>
      <c r="D560" s="2">
        <f>MACD!E560</f>
        <v>0.25953537350908107</v>
      </c>
      <c r="E560" s="2">
        <f>MACD!F560</f>
        <v>0.39741841732893307</v>
      </c>
      <c r="F560" s="2">
        <f>'Moving Avg'!D560</f>
        <v>105.20338000000001</v>
      </c>
      <c r="G560" s="2">
        <f>'Moving Avg'!F560</f>
        <v>105.01224999999997</v>
      </c>
      <c r="H560" s="2">
        <f>'Moving Avg'!G560</f>
        <v>105.23139399999999</v>
      </c>
      <c r="I560" s="2">
        <f>'Moving Avg'!H560</f>
        <v>102.39464099999991</v>
      </c>
      <c r="J560" s="6" t="str">
        <f>OBV!F560</f>
        <v>BEARISH</v>
      </c>
      <c r="K560" s="6" t="str">
        <f>OBV!G560</f>
        <v>WEAK</v>
      </c>
      <c r="L560" s="6" t="str">
        <f>OBV!H560</f>
        <v>BEARISH DIVERGENCE</v>
      </c>
      <c r="M560" s="8">
        <f t="shared" si="80"/>
        <v>25</v>
      </c>
      <c r="N560" s="8">
        <f t="shared" si="81"/>
        <v>100</v>
      </c>
      <c r="O560" s="8">
        <f t="shared" si="82"/>
        <v>50</v>
      </c>
      <c r="P560" s="8">
        <f t="shared" si="83"/>
        <v>0</v>
      </c>
      <c r="Q560" s="9">
        <f t="shared" si="84"/>
        <v>51.25</v>
      </c>
      <c r="R560" s="9">
        <f t="shared" si="85"/>
        <v>42.5</v>
      </c>
      <c r="S560" s="9">
        <f t="shared" si="86"/>
        <v>31.25</v>
      </c>
      <c r="T560" s="9">
        <f t="shared" si="87"/>
        <v>43.75</v>
      </c>
      <c r="U560" s="8">
        <f t="shared" si="88"/>
        <v>41.666666666666664</v>
      </c>
      <c r="V560" s="8">
        <f t="shared" si="89"/>
        <v>42.1875</v>
      </c>
    </row>
    <row r="561" spans="1:22" ht="13.5" x14ac:dyDescent="0.25">
      <c r="A561" s="3">
        <f>RSI!A561</f>
        <v>42821</v>
      </c>
      <c r="B561" s="2">
        <f>RSI!B561</f>
        <v>105.0008</v>
      </c>
      <c r="C561" s="2">
        <f>RSI!I561</f>
        <v>51.002407848115354</v>
      </c>
      <c r="D561" s="2">
        <f>MACD!E561</f>
        <v>0.363022552611028</v>
      </c>
      <c r="E561" s="2">
        <f>MACD!F561</f>
        <v>0.39053924438535209</v>
      </c>
      <c r="F561" s="2">
        <f>'Moving Avg'!D561</f>
        <v>105.18662000000002</v>
      </c>
      <c r="G561" s="2">
        <f>'Moving Avg'!F561</f>
        <v>104.96998499999998</v>
      </c>
      <c r="H561" s="2">
        <f>'Moving Avg'!G561</f>
        <v>105.260178</v>
      </c>
      <c r="I561" s="2">
        <f>'Moving Avg'!H561</f>
        <v>102.30288249999988</v>
      </c>
      <c r="J561" s="6" t="str">
        <f>OBV!F561</f>
        <v>BEARISH</v>
      </c>
      <c r="K561" s="6" t="str">
        <f>OBV!G561</f>
        <v>WEAK</v>
      </c>
      <c r="L561" s="6" t="str">
        <f>OBV!H561</f>
        <v>CONFIRMED BEARISH</v>
      </c>
      <c r="M561" s="8">
        <f t="shared" si="80"/>
        <v>25</v>
      </c>
      <c r="N561" s="8">
        <f t="shared" si="81"/>
        <v>100</v>
      </c>
      <c r="O561" s="8">
        <f t="shared" si="82"/>
        <v>50</v>
      </c>
      <c r="P561" s="8">
        <f t="shared" si="83"/>
        <v>0</v>
      </c>
      <c r="Q561" s="9">
        <f t="shared" si="84"/>
        <v>51.25</v>
      </c>
      <c r="R561" s="9">
        <f t="shared" si="85"/>
        <v>42.5</v>
      </c>
      <c r="S561" s="9">
        <f t="shared" si="86"/>
        <v>31.25</v>
      </c>
      <c r="T561" s="9">
        <f t="shared" si="87"/>
        <v>43.75</v>
      </c>
      <c r="U561" s="8">
        <f t="shared" si="88"/>
        <v>41.666666666666664</v>
      </c>
      <c r="V561" s="8">
        <f t="shared" si="89"/>
        <v>42.1875</v>
      </c>
    </row>
    <row r="562" spans="1:22" ht="13.5" x14ac:dyDescent="0.25">
      <c r="A562" s="3">
        <f>RSI!A562</f>
        <v>42822</v>
      </c>
      <c r="B562" s="2">
        <f>RSI!B562</f>
        <v>105.0008</v>
      </c>
      <c r="C562" s="2">
        <f>RSI!I562</f>
        <v>51.002407848115354</v>
      </c>
      <c r="D562" s="2">
        <f>MACD!E562</f>
        <v>0.44959829062410961</v>
      </c>
      <c r="E562" s="2">
        <f>MACD!F562</f>
        <v>0.40235105363310364</v>
      </c>
      <c r="F562" s="2">
        <f>'Moving Avg'!D562</f>
        <v>105.01756</v>
      </c>
      <c r="G562" s="2">
        <f>'Moving Avg'!F562</f>
        <v>104.92771999999998</v>
      </c>
      <c r="H562" s="2">
        <f>'Moving Avg'!G562</f>
        <v>105.25819800000001</v>
      </c>
      <c r="I562" s="2">
        <f>'Moving Avg'!H562</f>
        <v>102.21112399999988</v>
      </c>
      <c r="J562" s="6" t="str">
        <f>OBV!F562</f>
        <v>BEARISH</v>
      </c>
      <c r="K562" s="6" t="str">
        <f>OBV!G562</f>
        <v>WEAK</v>
      </c>
      <c r="L562" s="6" t="str">
        <f>OBV!H562</f>
        <v>CONFIRMED BEARISH</v>
      </c>
      <c r="M562" s="8">
        <f t="shared" si="80"/>
        <v>25</v>
      </c>
      <c r="N562" s="8">
        <f t="shared" si="81"/>
        <v>0</v>
      </c>
      <c r="O562" s="8">
        <f t="shared" si="82"/>
        <v>50</v>
      </c>
      <c r="P562" s="8">
        <f t="shared" si="83"/>
        <v>0</v>
      </c>
      <c r="Q562" s="9">
        <f t="shared" si="84"/>
        <v>16.25</v>
      </c>
      <c r="R562" s="9">
        <f t="shared" si="85"/>
        <v>22.5</v>
      </c>
      <c r="S562" s="9">
        <f t="shared" si="86"/>
        <v>16.25</v>
      </c>
      <c r="T562" s="9">
        <f t="shared" si="87"/>
        <v>18.75</v>
      </c>
      <c r="U562" s="8">
        <f t="shared" si="88"/>
        <v>18.333333333333332</v>
      </c>
      <c r="V562" s="8">
        <f t="shared" si="89"/>
        <v>18.4375</v>
      </c>
    </row>
    <row r="563" spans="1:22" ht="13.5" x14ac:dyDescent="0.25">
      <c r="A563" s="3">
        <f>RSI!A563</f>
        <v>42823</v>
      </c>
      <c r="B563" s="2">
        <f>RSI!B563</f>
        <v>105.0008</v>
      </c>
      <c r="C563" s="2">
        <f>RSI!I563</f>
        <v>51.002407848115354</v>
      </c>
      <c r="D563" s="2">
        <f>MACD!E563</f>
        <v>0.40478385982952148</v>
      </c>
      <c r="E563" s="2">
        <f>MACD!F563</f>
        <v>0.40283761487238723</v>
      </c>
      <c r="F563" s="2">
        <f>'Moving Avg'!D563</f>
        <v>105.0008</v>
      </c>
      <c r="G563" s="2">
        <f>'Moving Avg'!F563</f>
        <v>104.88583999999999</v>
      </c>
      <c r="H563" s="2">
        <f>'Moving Avg'!G563</f>
        <v>105.25347600000001</v>
      </c>
      <c r="I563" s="2">
        <f>'Moving Avg'!H563</f>
        <v>102.12313449999991</v>
      </c>
      <c r="J563" s="6" t="str">
        <f>OBV!F563</f>
        <v>BEARISH</v>
      </c>
      <c r="K563" s="6" t="str">
        <f>OBV!G563</f>
        <v>NEUTRAL</v>
      </c>
      <c r="L563" s="6" t="str">
        <f>OBV!H563</f>
        <v>CONFIRMED BEARISH</v>
      </c>
      <c r="M563" s="8">
        <f t="shared" si="80"/>
        <v>25</v>
      </c>
      <c r="N563" s="8">
        <f t="shared" si="81"/>
        <v>0</v>
      </c>
      <c r="O563" s="8">
        <f t="shared" si="82"/>
        <v>50</v>
      </c>
      <c r="P563" s="8">
        <f t="shared" si="83"/>
        <v>16.5</v>
      </c>
      <c r="Q563" s="9">
        <f t="shared" si="84"/>
        <v>18.725000000000001</v>
      </c>
      <c r="R563" s="9">
        <f t="shared" si="85"/>
        <v>26.625</v>
      </c>
      <c r="S563" s="9">
        <f t="shared" si="86"/>
        <v>23.675000000000001</v>
      </c>
      <c r="T563" s="9">
        <f t="shared" si="87"/>
        <v>22.875</v>
      </c>
      <c r="U563" s="8">
        <f t="shared" si="88"/>
        <v>23.008333333333336</v>
      </c>
      <c r="V563" s="8">
        <f t="shared" si="89"/>
        <v>22.975000000000001</v>
      </c>
    </row>
    <row r="564" spans="1:22" ht="13.5" x14ac:dyDescent="0.25">
      <c r="A564" s="3">
        <f>RSI!A564</f>
        <v>42824</v>
      </c>
      <c r="B564" s="2">
        <f>RSI!B564</f>
        <v>101.88630000000001</v>
      </c>
      <c r="C564" s="2">
        <f>RSI!I564</f>
        <v>36.807510230145262</v>
      </c>
      <c r="D564" s="2">
        <f>MACD!E564</f>
        <v>0.22534937576163827</v>
      </c>
      <c r="E564" s="2">
        <f>MACD!F564</f>
        <v>0.36733996705023741</v>
      </c>
      <c r="F564" s="2">
        <f>'Moving Avg'!D564</f>
        <v>104.3779</v>
      </c>
      <c r="G564" s="2">
        <f>'Moving Avg'!F564</f>
        <v>104.70689</v>
      </c>
      <c r="H564" s="2">
        <f>'Moving Avg'!G564</f>
        <v>105.17275800000002</v>
      </c>
      <c r="I564" s="2">
        <f>'Moving Avg'!H564</f>
        <v>102.01957249999991</v>
      </c>
      <c r="J564" s="6" t="str">
        <f>OBV!F564</f>
        <v>BEARISH</v>
      </c>
      <c r="K564" s="6" t="str">
        <f>OBV!G564</f>
        <v>NEUTRAL</v>
      </c>
      <c r="L564" s="6" t="str">
        <f>OBV!H564</f>
        <v>CONFIRMED BEARISH</v>
      </c>
      <c r="M564" s="8">
        <f t="shared" si="80"/>
        <v>25</v>
      </c>
      <c r="N564" s="8">
        <f t="shared" si="81"/>
        <v>100</v>
      </c>
      <c r="O564" s="8">
        <f t="shared" si="82"/>
        <v>50</v>
      </c>
      <c r="P564" s="8">
        <f t="shared" si="83"/>
        <v>16.5</v>
      </c>
      <c r="Q564" s="9">
        <f t="shared" si="84"/>
        <v>53.725000000000001</v>
      </c>
      <c r="R564" s="9">
        <f t="shared" si="85"/>
        <v>46.625</v>
      </c>
      <c r="S564" s="9">
        <f t="shared" si="86"/>
        <v>38.674999999999997</v>
      </c>
      <c r="T564" s="9">
        <f t="shared" si="87"/>
        <v>47.875</v>
      </c>
      <c r="U564" s="8">
        <f t="shared" si="88"/>
        <v>46.341666666666661</v>
      </c>
      <c r="V564" s="8">
        <f t="shared" si="89"/>
        <v>46.724999999999994</v>
      </c>
    </row>
    <row r="565" spans="1:22" ht="13.5" x14ac:dyDescent="0.25">
      <c r="A565" s="3">
        <f>RSI!A565</f>
        <v>42825</v>
      </c>
      <c r="B565" s="2">
        <f>RSI!B565</f>
        <v>101.88630000000001</v>
      </c>
      <c r="C565" s="2">
        <f>RSI!I565</f>
        <v>36.807510230145262</v>
      </c>
      <c r="D565" s="2">
        <f>MACD!E565</f>
        <v>0.3453531346741272</v>
      </c>
      <c r="E565" s="2">
        <f>MACD!F565</f>
        <v>0.36294260057501543</v>
      </c>
      <c r="F565" s="2">
        <f>'Moving Avg'!D565</f>
        <v>103.755</v>
      </c>
      <c r="G565" s="2">
        <f>'Moving Avg'!F565</f>
        <v>104.66120000000001</v>
      </c>
      <c r="H565" s="2">
        <f>'Moving Avg'!G565</f>
        <v>105.04787400000004</v>
      </c>
      <c r="I565" s="2">
        <f>'Moving Avg'!H565</f>
        <v>101.93440049999992</v>
      </c>
      <c r="J565" s="6" t="str">
        <f>OBV!F565</f>
        <v>BEARISH</v>
      </c>
      <c r="K565" s="6" t="str">
        <f>OBV!G565</f>
        <v>NEUTRAL</v>
      </c>
      <c r="L565" s="6" t="str">
        <f>OBV!H565</f>
        <v>CONFIRMED BEARISH</v>
      </c>
      <c r="M565" s="8">
        <f t="shared" si="80"/>
        <v>25</v>
      </c>
      <c r="N565" s="8">
        <f t="shared" si="81"/>
        <v>45</v>
      </c>
      <c r="O565" s="8">
        <f t="shared" si="82"/>
        <v>50</v>
      </c>
      <c r="P565" s="8">
        <f t="shared" si="83"/>
        <v>16.5</v>
      </c>
      <c r="Q565" s="9">
        <f t="shared" si="84"/>
        <v>34.475000000000001</v>
      </c>
      <c r="R565" s="9">
        <f t="shared" si="85"/>
        <v>35.625</v>
      </c>
      <c r="S565" s="9">
        <f t="shared" si="86"/>
        <v>30.425000000000001</v>
      </c>
      <c r="T565" s="9">
        <f t="shared" si="87"/>
        <v>34.125</v>
      </c>
      <c r="U565" s="8">
        <f t="shared" si="88"/>
        <v>33.508333333333333</v>
      </c>
      <c r="V565" s="8">
        <f t="shared" si="89"/>
        <v>33.662499999999994</v>
      </c>
    </row>
    <row r="566" spans="1:22" ht="13.5" x14ac:dyDescent="0.25">
      <c r="A566" s="3">
        <f>RSI!A566</f>
        <v>42828</v>
      </c>
      <c r="B566" s="2">
        <f>RSI!B566</f>
        <v>101.6579</v>
      </c>
      <c r="C566" s="2">
        <f>RSI!I566</f>
        <v>35.956382562703595</v>
      </c>
      <c r="D566" s="2">
        <f>MACD!E566</f>
        <v>0.59727969069189157</v>
      </c>
      <c r="E566" s="2">
        <f>MACD!F566</f>
        <v>0.40981001859839072</v>
      </c>
      <c r="F566" s="2">
        <f>'Moving Avg'!D566</f>
        <v>103.08642</v>
      </c>
      <c r="G566" s="2">
        <f>'Moving Avg'!F566</f>
        <v>104.60409000000001</v>
      </c>
      <c r="H566" s="2">
        <f>'Moving Avg'!G566</f>
        <v>104.91842200000002</v>
      </c>
      <c r="I566" s="2">
        <f>'Moving Avg'!H566</f>
        <v>101.85634849999991</v>
      </c>
      <c r="J566" s="6" t="str">
        <f>OBV!F566</f>
        <v>BEARISH</v>
      </c>
      <c r="K566" s="6" t="str">
        <f>OBV!G566</f>
        <v>NEUTRAL</v>
      </c>
      <c r="L566" s="6" t="str">
        <f>OBV!H566</f>
        <v>CONFIRMED BEARISH</v>
      </c>
      <c r="M566" s="8">
        <f t="shared" si="80"/>
        <v>25</v>
      </c>
      <c r="N566" s="8">
        <f t="shared" si="81"/>
        <v>0</v>
      </c>
      <c r="O566" s="8">
        <f t="shared" si="82"/>
        <v>50</v>
      </c>
      <c r="P566" s="8">
        <f t="shared" si="83"/>
        <v>16.5</v>
      </c>
      <c r="Q566" s="9">
        <f t="shared" si="84"/>
        <v>18.725000000000001</v>
      </c>
      <c r="R566" s="9">
        <f t="shared" si="85"/>
        <v>26.625</v>
      </c>
      <c r="S566" s="9">
        <f t="shared" si="86"/>
        <v>23.675000000000001</v>
      </c>
      <c r="T566" s="9">
        <f t="shared" si="87"/>
        <v>22.875</v>
      </c>
      <c r="U566" s="8">
        <f t="shared" si="88"/>
        <v>23.008333333333336</v>
      </c>
      <c r="V566" s="8">
        <f t="shared" si="89"/>
        <v>22.975000000000001</v>
      </c>
    </row>
    <row r="567" spans="1:22" ht="13.5" x14ac:dyDescent="0.25">
      <c r="A567" s="3">
        <f>RSI!A567</f>
        <v>42829</v>
      </c>
      <c r="B567" s="2">
        <f>RSI!B567</f>
        <v>101.88630000000001</v>
      </c>
      <c r="C567" s="2">
        <f>RSI!I567</f>
        <v>37.512478082300305</v>
      </c>
      <c r="D567" s="2">
        <f>MACD!E567</f>
        <v>0.92713748027057363</v>
      </c>
      <c r="E567" s="2">
        <f>MACD!F567</f>
        <v>0.51327551093282731</v>
      </c>
      <c r="F567" s="2">
        <f>'Moving Avg'!D567</f>
        <v>102.46352000000002</v>
      </c>
      <c r="G567" s="2">
        <f>'Moving Avg'!F567</f>
        <v>104.4061</v>
      </c>
      <c r="H567" s="2">
        <f>'Moving Avg'!G567</f>
        <v>104.80892000000003</v>
      </c>
      <c r="I567" s="2">
        <f>'Moving Avg'!H567</f>
        <v>101.77947649999992</v>
      </c>
      <c r="J567" s="6" t="str">
        <f>OBV!F567</f>
        <v>BEARISH</v>
      </c>
      <c r="K567" s="6" t="str">
        <f>OBV!G567</f>
        <v>NEUTRAL</v>
      </c>
      <c r="L567" s="6" t="str">
        <f>OBV!H567</f>
        <v>CONFIRMED BEARISH</v>
      </c>
      <c r="M567" s="8">
        <f t="shared" si="80"/>
        <v>25</v>
      </c>
      <c r="N567" s="8">
        <f t="shared" si="81"/>
        <v>0</v>
      </c>
      <c r="O567" s="8">
        <f t="shared" si="82"/>
        <v>50</v>
      </c>
      <c r="P567" s="8">
        <f t="shared" si="83"/>
        <v>16.5</v>
      </c>
      <c r="Q567" s="9">
        <f t="shared" si="84"/>
        <v>18.725000000000001</v>
      </c>
      <c r="R567" s="9">
        <f t="shared" si="85"/>
        <v>26.625</v>
      </c>
      <c r="S567" s="9">
        <f t="shared" si="86"/>
        <v>23.675000000000001</v>
      </c>
      <c r="T567" s="9">
        <f t="shared" si="87"/>
        <v>22.875</v>
      </c>
      <c r="U567" s="8">
        <f t="shared" si="88"/>
        <v>23.008333333333336</v>
      </c>
      <c r="V567" s="8">
        <f t="shared" si="89"/>
        <v>22.975000000000001</v>
      </c>
    </row>
    <row r="568" spans="1:22" ht="13.5" x14ac:dyDescent="0.25">
      <c r="A568" s="3">
        <f>RSI!A568</f>
        <v>42830</v>
      </c>
      <c r="B568" s="2">
        <f>RSI!B568</f>
        <v>101.88630000000001</v>
      </c>
      <c r="C568" s="2">
        <f>RSI!I568</f>
        <v>37.512478082300305</v>
      </c>
      <c r="D568" s="2">
        <f>MACD!E568</f>
        <v>1.102979480877579</v>
      </c>
      <c r="E568" s="2">
        <f>MACD!F568</f>
        <v>0.63121630492177772</v>
      </c>
      <c r="F568" s="2">
        <f>'Moving Avg'!D568</f>
        <v>101.84062</v>
      </c>
      <c r="G568" s="2">
        <f>'Moving Avg'!F568</f>
        <v>104.20811</v>
      </c>
      <c r="H568" s="2">
        <f>'Moving Avg'!G568</f>
        <v>104.69941800000004</v>
      </c>
      <c r="I568" s="2">
        <f>'Moving Avg'!H568</f>
        <v>101.7025664999999</v>
      </c>
      <c r="J568" s="6" t="str">
        <f>OBV!F568</f>
        <v>BEARISH</v>
      </c>
      <c r="K568" s="6" t="str">
        <f>OBV!G568</f>
        <v>NEUTRAL</v>
      </c>
      <c r="L568" s="6" t="str">
        <f>OBV!H568</f>
        <v>CONFIRMED BEARISH</v>
      </c>
      <c r="M568" s="8">
        <f t="shared" si="80"/>
        <v>25</v>
      </c>
      <c r="N568" s="8">
        <f t="shared" si="81"/>
        <v>0</v>
      </c>
      <c r="O568" s="8">
        <f t="shared" si="82"/>
        <v>50</v>
      </c>
      <c r="P568" s="8">
        <f t="shared" si="83"/>
        <v>16.5</v>
      </c>
      <c r="Q568" s="9">
        <f t="shared" si="84"/>
        <v>18.725000000000001</v>
      </c>
      <c r="R568" s="9">
        <f t="shared" si="85"/>
        <v>26.625</v>
      </c>
      <c r="S568" s="9">
        <f t="shared" si="86"/>
        <v>23.675000000000001</v>
      </c>
      <c r="T568" s="9">
        <f t="shared" si="87"/>
        <v>22.875</v>
      </c>
      <c r="U568" s="8">
        <f t="shared" si="88"/>
        <v>23.008333333333336</v>
      </c>
      <c r="V568" s="8">
        <f t="shared" si="89"/>
        <v>22.975000000000001</v>
      </c>
    </row>
    <row r="569" spans="1:22" ht="13.5" x14ac:dyDescent="0.25">
      <c r="A569" s="3">
        <f>RSI!A569</f>
        <v>42831</v>
      </c>
      <c r="B569" s="2">
        <f>RSI!B569</f>
        <v>102.0386</v>
      </c>
      <c r="C569" s="2">
        <f>RSI!I569</f>
        <v>38.664981100991604</v>
      </c>
      <c r="D569" s="2">
        <f>MACD!E569</f>
        <v>1.2404519374115353</v>
      </c>
      <c r="E569" s="2">
        <f>MACD!F569</f>
        <v>0.7530634314197292</v>
      </c>
      <c r="F569" s="2">
        <f>'Moving Avg'!D569</f>
        <v>101.87108000000001</v>
      </c>
      <c r="G569" s="2">
        <f>'Moving Avg'!F569</f>
        <v>104.05580999999999</v>
      </c>
      <c r="H569" s="2">
        <f>'Moving Avg'!G569</f>
        <v>104.59296200000006</v>
      </c>
      <c r="I569" s="2">
        <f>'Moving Avg'!H569</f>
        <v>101.62679899999991</v>
      </c>
      <c r="J569" s="6" t="str">
        <f>OBV!F569</f>
        <v>BULLISH</v>
      </c>
      <c r="K569" s="6" t="str">
        <f>OBV!G569</f>
        <v>NEUTRAL</v>
      </c>
      <c r="L569" s="6" t="str">
        <f>OBV!H569</f>
        <v>CONFIRMED BULLISH</v>
      </c>
      <c r="M569" s="8">
        <f t="shared" si="80"/>
        <v>25</v>
      </c>
      <c r="N569" s="8">
        <f t="shared" si="81"/>
        <v>0</v>
      </c>
      <c r="O569" s="8">
        <f t="shared" si="82"/>
        <v>50</v>
      </c>
      <c r="P569" s="8">
        <f t="shared" si="83"/>
        <v>83.5</v>
      </c>
      <c r="Q569" s="9">
        <f t="shared" si="84"/>
        <v>28.774999999999999</v>
      </c>
      <c r="R569" s="9">
        <f t="shared" si="85"/>
        <v>43.375</v>
      </c>
      <c r="S569" s="9">
        <f t="shared" si="86"/>
        <v>53.825000000000003</v>
      </c>
      <c r="T569" s="9">
        <f t="shared" si="87"/>
        <v>39.625</v>
      </c>
      <c r="U569" s="8">
        <f t="shared" si="88"/>
        <v>41.991666666666667</v>
      </c>
      <c r="V569" s="8">
        <f t="shared" si="89"/>
        <v>41.400000000000006</v>
      </c>
    </row>
    <row r="570" spans="1:22" ht="13.5" x14ac:dyDescent="0.25">
      <c r="A570" s="3">
        <f>RSI!A570</f>
        <v>42832</v>
      </c>
      <c r="B570" s="2">
        <f>RSI!B570</f>
        <v>102.0386</v>
      </c>
      <c r="C570" s="2">
        <f>RSI!I570</f>
        <v>38.664981100991596</v>
      </c>
      <c r="D570" s="2">
        <f>MACD!E570</f>
        <v>1.3677793385431443</v>
      </c>
      <c r="E570" s="2">
        <f>MACD!F570</f>
        <v>0.87600661284441239</v>
      </c>
      <c r="F570" s="2">
        <f>'Moving Avg'!D570</f>
        <v>101.90154</v>
      </c>
      <c r="G570" s="2">
        <f>'Moving Avg'!F570</f>
        <v>103.90351000000001</v>
      </c>
      <c r="H570" s="2">
        <f>'Moving Avg'!G570</f>
        <v>104.48650600000005</v>
      </c>
      <c r="I570" s="2">
        <f>'Moving Avg'!H570</f>
        <v>101.55141199999993</v>
      </c>
      <c r="J570" s="6" t="str">
        <f>OBV!F570</f>
        <v>BULLISH</v>
      </c>
      <c r="K570" s="6" t="str">
        <f>OBV!G570</f>
        <v>NEUTRAL</v>
      </c>
      <c r="L570" s="6" t="str">
        <f>OBV!H570</f>
        <v>CONFIRMED BULLISH</v>
      </c>
      <c r="M570" s="8">
        <f t="shared" si="80"/>
        <v>25</v>
      </c>
      <c r="N570" s="8">
        <f t="shared" si="81"/>
        <v>0</v>
      </c>
      <c r="O570" s="8">
        <f t="shared" si="82"/>
        <v>50</v>
      </c>
      <c r="P570" s="8">
        <f t="shared" si="83"/>
        <v>83.5</v>
      </c>
      <c r="Q570" s="9">
        <f t="shared" si="84"/>
        <v>28.774999999999999</v>
      </c>
      <c r="R570" s="9">
        <f t="shared" si="85"/>
        <v>43.375</v>
      </c>
      <c r="S570" s="9">
        <f t="shared" si="86"/>
        <v>53.825000000000003</v>
      </c>
      <c r="T570" s="9">
        <f t="shared" si="87"/>
        <v>39.625</v>
      </c>
      <c r="U570" s="8">
        <f t="shared" si="88"/>
        <v>41.991666666666667</v>
      </c>
      <c r="V570" s="8">
        <f t="shared" si="89"/>
        <v>41.400000000000006</v>
      </c>
    </row>
    <row r="571" spans="1:22" ht="13.5" x14ac:dyDescent="0.25">
      <c r="A571" s="3">
        <f>RSI!A571</f>
        <v>42835</v>
      </c>
      <c r="B571" s="2">
        <f>RSI!B571</f>
        <v>102.0386</v>
      </c>
      <c r="C571" s="2">
        <f>RSI!I571</f>
        <v>38.664981100991604</v>
      </c>
      <c r="D571" s="2">
        <f>MACD!E571</f>
        <v>1.4857073099306604</v>
      </c>
      <c r="E571" s="2">
        <f>MACD!F571</f>
        <v>0.99794675226166207</v>
      </c>
      <c r="F571" s="2">
        <f>'Moving Avg'!D571</f>
        <v>101.97767999999999</v>
      </c>
      <c r="G571" s="2">
        <f>'Moving Avg'!F571</f>
        <v>103.71313500000001</v>
      </c>
      <c r="H571" s="2">
        <f>'Moving Avg'!G571</f>
        <v>104.38005000000003</v>
      </c>
      <c r="I571" s="2">
        <f>'Moving Avg'!H571</f>
        <v>101.47602499999992</v>
      </c>
      <c r="J571" s="6" t="str">
        <f>OBV!F571</f>
        <v>BULLISH</v>
      </c>
      <c r="K571" s="6" t="str">
        <f>OBV!G571</f>
        <v>NEUTRAL</v>
      </c>
      <c r="L571" s="6" t="str">
        <f>OBV!H571</f>
        <v>CONFIRMED BULLISH</v>
      </c>
      <c r="M571" s="8">
        <f t="shared" si="80"/>
        <v>25</v>
      </c>
      <c r="N571" s="8">
        <f t="shared" si="81"/>
        <v>0</v>
      </c>
      <c r="O571" s="8">
        <f t="shared" si="82"/>
        <v>50</v>
      </c>
      <c r="P571" s="8">
        <f t="shared" si="83"/>
        <v>83.5</v>
      </c>
      <c r="Q571" s="9">
        <f t="shared" si="84"/>
        <v>28.774999999999999</v>
      </c>
      <c r="R571" s="9">
        <f t="shared" si="85"/>
        <v>43.375</v>
      </c>
      <c r="S571" s="9">
        <f t="shared" si="86"/>
        <v>53.825000000000003</v>
      </c>
      <c r="T571" s="9">
        <f t="shared" si="87"/>
        <v>39.625</v>
      </c>
      <c r="U571" s="8">
        <f t="shared" si="88"/>
        <v>41.991666666666667</v>
      </c>
      <c r="V571" s="8">
        <f t="shared" si="89"/>
        <v>41.400000000000006</v>
      </c>
    </row>
    <row r="572" spans="1:22" ht="13.5" x14ac:dyDescent="0.25">
      <c r="A572" s="3">
        <f>RSI!A572</f>
        <v>42836</v>
      </c>
      <c r="B572" s="2">
        <f>RSI!B572</f>
        <v>103.554</v>
      </c>
      <c r="C572" s="2">
        <f>RSI!I572</f>
        <v>50.10201069312091</v>
      </c>
      <c r="D572" s="2">
        <f>MACD!E572</f>
        <v>1.4826752953775042</v>
      </c>
      <c r="E572" s="2">
        <f>MACD!F572</f>
        <v>1.0948924608848305</v>
      </c>
      <c r="F572" s="2">
        <f>'Moving Avg'!D572</f>
        <v>102.31122000000001</v>
      </c>
      <c r="G572" s="2">
        <f>'Moving Avg'!F572</f>
        <v>103.59853000000001</v>
      </c>
      <c r="H572" s="2">
        <f>'Moving Avg'!G572</f>
        <v>104.37228200000003</v>
      </c>
      <c r="I572" s="2">
        <f>'Moving Avg'!H572</f>
        <v>101.41506849999992</v>
      </c>
      <c r="J572" s="6" t="str">
        <f>OBV!F572</f>
        <v>BULLISH</v>
      </c>
      <c r="K572" s="6" t="str">
        <f>OBV!G572</f>
        <v>NEUTRAL</v>
      </c>
      <c r="L572" s="6" t="str">
        <f>OBV!H572</f>
        <v>CONFIRMED BULLISH</v>
      </c>
      <c r="M572" s="8">
        <f t="shared" si="80"/>
        <v>25</v>
      </c>
      <c r="N572" s="8">
        <f t="shared" si="81"/>
        <v>0</v>
      </c>
      <c r="O572" s="8">
        <f t="shared" si="82"/>
        <v>50</v>
      </c>
      <c r="P572" s="8">
        <f t="shared" si="83"/>
        <v>83.5</v>
      </c>
      <c r="Q572" s="9">
        <f t="shared" si="84"/>
        <v>28.774999999999999</v>
      </c>
      <c r="R572" s="9">
        <f t="shared" si="85"/>
        <v>43.375</v>
      </c>
      <c r="S572" s="9">
        <f t="shared" si="86"/>
        <v>53.825000000000003</v>
      </c>
      <c r="T572" s="9">
        <f t="shared" si="87"/>
        <v>39.625</v>
      </c>
      <c r="U572" s="8">
        <f t="shared" si="88"/>
        <v>41.991666666666667</v>
      </c>
      <c r="V572" s="8">
        <f t="shared" si="89"/>
        <v>41.400000000000006</v>
      </c>
    </row>
    <row r="573" spans="1:22" ht="13.5" x14ac:dyDescent="0.25">
      <c r="A573" s="3">
        <f>RSI!A573</f>
        <v>42837</v>
      </c>
      <c r="B573" s="2">
        <f>RSI!B573</f>
        <v>100.5157</v>
      </c>
      <c r="C573" s="2">
        <f>RSI!I573</f>
        <v>35.72036268186875</v>
      </c>
      <c r="D573" s="2">
        <f>MACD!E573</f>
        <v>1.7049502093842648</v>
      </c>
      <c r="E573" s="2">
        <f>MACD!F573</f>
        <v>1.2169040105847175</v>
      </c>
      <c r="F573" s="2">
        <f>'Moving Avg'!D573</f>
        <v>102.0371</v>
      </c>
      <c r="G573" s="2">
        <f>'Moving Avg'!F573</f>
        <v>103.37008500000005</v>
      </c>
      <c r="H573" s="2">
        <f>'Moving Avg'!G573</f>
        <v>104.36603800000003</v>
      </c>
      <c r="I573" s="2">
        <f>'Moving Avg'!H573</f>
        <v>101.34653499999992</v>
      </c>
      <c r="J573" s="6" t="str">
        <f>OBV!F573</f>
        <v>BULLISH</v>
      </c>
      <c r="K573" s="6" t="str">
        <f>OBV!G573</f>
        <v>NEUTRAL</v>
      </c>
      <c r="L573" s="6" t="str">
        <f>OBV!H573</f>
        <v>BULLISH DIVERGENCE</v>
      </c>
      <c r="M573" s="8">
        <f t="shared" si="80"/>
        <v>25</v>
      </c>
      <c r="N573" s="8">
        <f t="shared" si="81"/>
        <v>0</v>
      </c>
      <c r="O573" s="8">
        <f t="shared" si="82"/>
        <v>50</v>
      </c>
      <c r="P573" s="8">
        <f t="shared" si="83"/>
        <v>66.5</v>
      </c>
      <c r="Q573" s="9">
        <f t="shared" si="84"/>
        <v>26.225000000000001</v>
      </c>
      <c r="R573" s="9">
        <f t="shared" si="85"/>
        <v>39.125</v>
      </c>
      <c r="S573" s="9">
        <f t="shared" si="86"/>
        <v>46.174999999999997</v>
      </c>
      <c r="T573" s="9">
        <f t="shared" si="87"/>
        <v>35.375</v>
      </c>
      <c r="U573" s="8">
        <f t="shared" si="88"/>
        <v>37.174999999999997</v>
      </c>
      <c r="V573" s="8">
        <f t="shared" si="89"/>
        <v>36.724999999999994</v>
      </c>
    </row>
    <row r="574" spans="1:22" ht="13.5" x14ac:dyDescent="0.25">
      <c r="A574" s="3">
        <f>RSI!A574</f>
        <v>42838</v>
      </c>
      <c r="B574" s="2">
        <f>RSI!B574</f>
        <v>99.876000000000005</v>
      </c>
      <c r="C574" s="2">
        <f>RSI!I574</f>
        <v>33.537555921202568</v>
      </c>
      <c r="D574" s="2">
        <f>MACD!E574</f>
        <v>1.4790111795105361</v>
      </c>
      <c r="E574" s="2">
        <f>MACD!F574</f>
        <v>1.2693254443698814</v>
      </c>
      <c r="F574" s="2">
        <f>'Moving Avg'!D574</f>
        <v>101.60458000000001</v>
      </c>
      <c r="G574" s="2">
        <f>'Moving Avg'!F574</f>
        <v>103.23035000000002</v>
      </c>
      <c r="H574" s="2">
        <f>'Moving Avg'!G574</f>
        <v>104.34700000000002</v>
      </c>
      <c r="I574" s="2">
        <f>'Moving Avg'!H574</f>
        <v>101.27480299999993</v>
      </c>
      <c r="J574" s="6" t="str">
        <f>OBV!F574</f>
        <v>BEARISH</v>
      </c>
      <c r="K574" s="6" t="str">
        <f>OBV!G574</f>
        <v>NEUTRAL</v>
      </c>
      <c r="L574" s="6" t="str">
        <f>OBV!H574</f>
        <v>CONFIRMED BEARISH</v>
      </c>
      <c r="M574" s="8">
        <f t="shared" si="80"/>
        <v>25</v>
      </c>
      <c r="N574" s="8">
        <f t="shared" si="81"/>
        <v>0</v>
      </c>
      <c r="O574" s="8">
        <f t="shared" si="82"/>
        <v>50</v>
      </c>
      <c r="P574" s="8">
        <f t="shared" si="83"/>
        <v>16.5</v>
      </c>
      <c r="Q574" s="9">
        <f t="shared" si="84"/>
        <v>18.725000000000001</v>
      </c>
      <c r="R574" s="9">
        <f t="shared" si="85"/>
        <v>26.625</v>
      </c>
      <c r="S574" s="9">
        <f t="shared" si="86"/>
        <v>23.675000000000001</v>
      </c>
      <c r="T574" s="9">
        <f t="shared" si="87"/>
        <v>22.875</v>
      </c>
      <c r="U574" s="8">
        <f t="shared" si="88"/>
        <v>23.008333333333336</v>
      </c>
      <c r="V574" s="8">
        <f t="shared" si="89"/>
        <v>22.975000000000001</v>
      </c>
    </row>
    <row r="575" spans="1:22" ht="13.5" x14ac:dyDescent="0.25">
      <c r="A575" s="3">
        <f>RSI!A575</f>
        <v>42839</v>
      </c>
      <c r="B575" s="2">
        <f>RSI!B575</f>
        <v>98.992699999999999</v>
      </c>
      <c r="C575" s="2">
        <f>RSI!I575</f>
        <v>30.743887988859612</v>
      </c>
      <c r="D575" s="2">
        <f>MACD!E575</f>
        <v>1.3734776241449538</v>
      </c>
      <c r="E575" s="2">
        <f>MACD!F575</f>
        <v>1.290155880324896</v>
      </c>
      <c r="F575" s="2">
        <f>'Moving Avg'!D575</f>
        <v>100.99539999999999</v>
      </c>
      <c r="G575" s="2">
        <f>'Moving Avg'!F575</f>
        <v>102.96383</v>
      </c>
      <c r="H575" s="2">
        <f>'Moving Avg'!G575</f>
        <v>104.31029600000002</v>
      </c>
      <c r="I575" s="2">
        <f>'Moving Avg'!H575</f>
        <v>101.19865449999992</v>
      </c>
      <c r="J575" s="6" t="str">
        <f>OBV!F575</f>
        <v>BEARISH</v>
      </c>
      <c r="K575" s="6" t="str">
        <f>OBV!G575</f>
        <v>NEUTRAL</v>
      </c>
      <c r="L575" s="6" t="str">
        <f>OBV!H575</f>
        <v>CONFIRMED BEARISH</v>
      </c>
      <c r="M575" s="8">
        <f t="shared" si="80"/>
        <v>25</v>
      </c>
      <c r="N575" s="8">
        <f t="shared" si="81"/>
        <v>0</v>
      </c>
      <c r="O575" s="8">
        <f t="shared" si="82"/>
        <v>0</v>
      </c>
      <c r="P575" s="8">
        <f t="shared" si="83"/>
        <v>16.5</v>
      </c>
      <c r="Q575" s="9">
        <f t="shared" si="84"/>
        <v>11.225</v>
      </c>
      <c r="R575" s="9">
        <f t="shared" si="85"/>
        <v>9.125</v>
      </c>
      <c r="S575" s="9">
        <f t="shared" si="86"/>
        <v>11.175000000000001</v>
      </c>
      <c r="T575" s="9">
        <f t="shared" si="87"/>
        <v>10.375</v>
      </c>
      <c r="U575" s="8">
        <f t="shared" si="88"/>
        <v>10.508333333333335</v>
      </c>
      <c r="V575" s="8">
        <f t="shared" si="89"/>
        <v>10.475000000000001</v>
      </c>
    </row>
    <row r="576" spans="1:22" ht="13.5" x14ac:dyDescent="0.25">
      <c r="A576" s="3">
        <f>RSI!A576</f>
        <v>42842</v>
      </c>
      <c r="B576" s="2">
        <f>RSI!B576</f>
        <v>101.1934</v>
      </c>
      <c r="C576" s="2">
        <f>RSI!I576</f>
        <v>43.395161022101895</v>
      </c>
      <c r="D576" s="2">
        <f>MACD!E576</f>
        <v>1.109964694737215</v>
      </c>
      <c r="E576" s="2">
        <f>MACD!F576</f>
        <v>1.25411764320736</v>
      </c>
      <c r="F576" s="2">
        <f>'Moving Avg'!D576</f>
        <v>100.82635999999999</v>
      </c>
      <c r="G576" s="2">
        <f>'Moving Avg'!F576</f>
        <v>102.76927000000003</v>
      </c>
      <c r="H576" s="2">
        <f>'Moving Avg'!G576</f>
        <v>104.30862</v>
      </c>
      <c r="I576" s="2">
        <f>'Moving Avg'!H576</f>
        <v>101.13541349999993</v>
      </c>
      <c r="J576" s="6" t="str">
        <f>OBV!F576</f>
        <v>BEARISH</v>
      </c>
      <c r="K576" s="6" t="str">
        <f>OBV!G576</f>
        <v>NEUTRAL</v>
      </c>
      <c r="L576" s="6" t="str">
        <f>OBV!H576</f>
        <v>CONFIRMED BEARISH</v>
      </c>
      <c r="M576" s="8">
        <f t="shared" si="80"/>
        <v>25</v>
      </c>
      <c r="N576" s="8">
        <f t="shared" si="81"/>
        <v>100</v>
      </c>
      <c r="O576" s="8">
        <f t="shared" si="82"/>
        <v>0</v>
      </c>
      <c r="P576" s="8">
        <f t="shared" si="83"/>
        <v>16.5</v>
      </c>
      <c r="Q576" s="9">
        <f t="shared" si="84"/>
        <v>46.225000000000001</v>
      </c>
      <c r="R576" s="9">
        <f t="shared" si="85"/>
        <v>29.125</v>
      </c>
      <c r="S576" s="9">
        <f t="shared" si="86"/>
        <v>26.175000000000001</v>
      </c>
      <c r="T576" s="9">
        <f t="shared" si="87"/>
        <v>35.375</v>
      </c>
      <c r="U576" s="8">
        <f t="shared" si="88"/>
        <v>33.841666666666661</v>
      </c>
      <c r="V576" s="8">
        <f t="shared" si="89"/>
        <v>34.224999999999994</v>
      </c>
    </row>
    <row r="577" spans="1:22" ht="13.5" x14ac:dyDescent="0.25">
      <c r="A577" s="3">
        <f>RSI!A577</f>
        <v>42843</v>
      </c>
      <c r="B577" s="2">
        <f>RSI!B577</f>
        <v>101.1934</v>
      </c>
      <c r="C577" s="2">
        <f>RSI!I577</f>
        <v>43.395161022101895</v>
      </c>
      <c r="D577" s="2">
        <f>MACD!E577</f>
        <v>0.9312914344350105</v>
      </c>
      <c r="E577" s="2">
        <f>MACD!F577</f>
        <v>1.1895524014528902</v>
      </c>
      <c r="F577" s="2">
        <f>'Moving Avg'!D577</f>
        <v>100.35424</v>
      </c>
      <c r="G577" s="2">
        <f>'Moving Avg'!F577</f>
        <v>102.53663500000002</v>
      </c>
      <c r="H577" s="2">
        <f>'Moving Avg'!G577</f>
        <v>104.28410000000002</v>
      </c>
      <c r="I577" s="2">
        <f>'Moving Avg'!H577</f>
        <v>101.07217249999992</v>
      </c>
      <c r="J577" s="6" t="str">
        <f>OBV!F577</f>
        <v>BEARISH</v>
      </c>
      <c r="K577" s="6" t="str">
        <f>OBV!G577</f>
        <v>NEUTRAL</v>
      </c>
      <c r="L577" s="6" t="str">
        <f>OBV!H577</f>
        <v>CONFIRMED BEARISH</v>
      </c>
      <c r="M577" s="8">
        <f t="shared" si="80"/>
        <v>25</v>
      </c>
      <c r="N577" s="8">
        <f t="shared" si="81"/>
        <v>100</v>
      </c>
      <c r="O577" s="8">
        <f t="shared" si="82"/>
        <v>0</v>
      </c>
      <c r="P577" s="8">
        <f t="shared" si="83"/>
        <v>16.5</v>
      </c>
      <c r="Q577" s="9">
        <f t="shared" si="84"/>
        <v>46.225000000000001</v>
      </c>
      <c r="R577" s="9">
        <f t="shared" si="85"/>
        <v>29.125</v>
      </c>
      <c r="S577" s="9">
        <f t="shared" si="86"/>
        <v>26.175000000000001</v>
      </c>
      <c r="T577" s="9">
        <f t="shared" si="87"/>
        <v>35.375</v>
      </c>
      <c r="U577" s="8">
        <f t="shared" si="88"/>
        <v>33.841666666666661</v>
      </c>
      <c r="V577" s="8">
        <f t="shared" si="89"/>
        <v>34.224999999999994</v>
      </c>
    </row>
    <row r="578" spans="1:22" ht="13.5" x14ac:dyDescent="0.25">
      <c r="A578" s="3">
        <f>RSI!A578</f>
        <v>42844</v>
      </c>
      <c r="B578" s="2">
        <f>RSI!B578</f>
        <v>98.170299999999997</v>
      </c>
      <c r="C578" s="2">
        <f>RSI!I578</f>
        <v>33.612832049984348</v>
      </c>
      <c r="D578" s="2">
        <f>MACD!E578</f>
        <v>1.0125218836633678</v>
      </c>
      <c r="E578" s="2">
        <f>MACD!F578</f>
        <v>1.1541462978949857</v>
      </c>
      <c r="F578" s="2">
        <f>'Moving Avg'!D578</f>
        <v>99.885159999999999</v>
      </c>
      <c r="G578" s="2">
        <f>'Moving Avg'!F578</f>
        <v>102.19092000000002</v>
      </c>
      <c r="H578" s="2">
        <f>'Moving Avg'!G578</f>
        <v>104.137742</v>
      </c>
      <c r="I578" s="2">
        <f>'Moving Avg'!H578</f>
        <v>100.99381599999995</v>
      </c>
      <c r="J578" s="6" t="str">
        <f>OBV!F578</f>
        <v>BEARISH</v>
      </c>
      <c r="K578" s="6" t="str">
        <f>OBV!G578</f>
        <v>NEUTRAL</v>
      </c>
      <c r="L578" s="6" t="str">
        <f>OBV!H578</f>
        <v>CONFIRMED BEARISH</v>
      </c>
      <c r="M578" s="8">
        <f t="shared" ref="M578:M641" si="90">IF(C578&lt;30,50, IF(C578&gt;70, 0, 25))</f>
        <v>25</v>
      </c>
      <c r="N578" s="8">
        <f t="shared" ref="N578:N641" si="91">IF(E578-D578&gt;0.02, 100, IF(E578-D578&lt;0,0,45))</f>
        <v>100</v>
      </c>
      <c r="O578" s="8">
        <f t="shared" ref="O578:O641" si="92">IF(F578-I578&gt;10,100,IF(F578-I578&gt;5,75, IF(F578-I578&gt;0,50,0)))</f>
        <v>0</v>
      </c>
      <c r="P578" s="8">
        <f t="shared" ref="P578:P641" si="93">IF(L578="confirmed bullish", 34, IF(L578="bullish divergence",17, 0))+IF(J578="bullish",33,IF(J578="bearish",0,16.5))+IF(K578="strong",33,IF(K578="weak",0,16.5))</f>
        <v>16.5</v>
      </c>
      <c r="Q578" s="9">
        <f t="shared" si="84"/>
        <v>46.225000000000001</v>
      </c>
      <c r="R578" s="9">
        <f t="shared" si="85"/>
        <v>29.125</v>
      </c>
      <c r="S578" s="9">
        <f t="shared" si="86"/>
        <v>26.175000000000001</v>
      </c>
      <c r="T578" s="9">
        <f t="shared" si="87"/>
        <v>35.375</v>
      </c>
      <c r="U578" s="8">
        <f t="shared" si="88"/>
        <v>33.841666666666661</v>
      </c>
      <c r="V578" s="8">
        <f t="shared" si="89"/>
        <v>34.224999999999994</v>
      </c>
    </row>
    <row r="579" spans="1:22" ht="13.5" x14ac:dyDescent="0.25">
      <c r="A579" s="3">
        <f>RSI!A579</f>
        <v>42845</v>
      </c>
      <c r="B579" s="2">
        <f>RSI!B579</f>
        <v>100.5081</v>
      </c>
      <c r="C579" s="2">
        <f>RSI!I579</f>
        <v>44.105980683047704</v>
      </c>
      <c r="D579" s="2">
        <f>MACD!E579</f>
        <v>0.95723323979767372</v>
      </c>
      <c r="E579" s="2">
        <f>MACD!F579</f>
        <v>1.1147636862755232</v>
      </c>
      <c r="F579" s="2">
        <f>'Moving Avg'!D579</f>
        <v>100.01158000000001</v>
      </c>
      <c r="G579" s="2">
        <f>'Moving Avg'!F579</f>
        <v>101.96628500000003</v>
      </c>
      <c r="H579" s="2">
        <f>'Moving Avg'!G579</f>
        <v>104.01880000000001</v>
      </c>
      <c r="I579" s="2">
        <f>'Moving Avg'!H579</f>
        <v>100.93285949999994</v>
      </c>
      <c r="J579" s="6" t="str">
        <f>OBV!F579</f>
        <v>BEARISH</v>
      </c>
      <c r="K579" s="6" t="str">
        <f>OBV!G579</f>
        <v>NEUTRAL</v>
      </c>
      <c r="L579" s="6" t="str">
        <f>OBV!H579</f>
        <v>BEARISH DIVERGENCE</v>
      </c>
      <c r="M579" s="8">
        <f t="shared" si="90"/>
        <v>25</v>
      </c>
      <c r="N579" s="8">
        <f t="shared" si="91"/>
        <v>100</v>
      </c>
      <c r="O579" s="8">
        <f t="shared" si="92"/>
        <v>0</v>
      </c>
      <c r="P579" s="8">
        <f t="shared" si="93"/>
        <v>16.5</v>
      </c>
      <c r="Q579" s="9">
        <f t="shared" ref="Q579:Q642" si="94">0.35*M579+N579*0.35+O579*0.15+P579*0.15</f>
        <v>46.225000000000001</v>
      </c>
      <c r="R579" s="9">
        <f t="shared" ref="R579:R642" si="95">M579*0.2+N579*0.2+O579*0.35+P579*0.25</f>
        <v>29.125</v>
      </c>
      <c r="S579" s="9">
        <f t="shared" ref="S579:S642" si="96">M579*0.15+N579*0.15+O579*0.25+P579*0.45</f>
        <v>26.175000000000001</v>
      </c>
      <c r="T579" s="9">
        <f t="shared" ref="T579:T642" si="97">0.25*SUM(M579:P579)</f>
        <v>35.375</v>
      </c>
      <c r="U579" s="8">
        <f t="shared" ref="U579:U642" si="98">SUM(Q579:S579)/3</f>
        <v>33.841666666666661</v>
      </c>
      <c r="V579" s="8">
        <f t="shared" ref="V579:V642" si="99">SUM(Q579:T579)/4</f>
        <v>34.224999999999994</v>
      </c>
    </row>
    <row r="580" spans="1:22" ht="13.5" x14ac:dyDescent="0.25">
      <c r="A580" s="3">
        <f>RSI!A580</f>
        <v>42846</v>
      </c>
      <c r="B580" s="2">
        <f>RSI!B580</f>
        <v>101.2467</v>
      </c>
      <c r="C580" s="2">
        <f>RSI!I580</f>
        <v>46.958472063824651</v>
      </c>
      <c r="D580" s="2">
        <f>MACD!E580</f>
        <v>0.86573776964880267</v>
      </c>
      <c r="E580" s="2">
        <f>MACD!F580</f>
        <v>1.0649585029501791</v>
      </c>
      <c r="F580" s="2">
        <f>'Moving Avg'!D580</f>
        <v>100.46238000000001</v>
      </c>
      <c r="G580" s="2">
        <f>'Moving Avg'!F580</f>
        <v>101.77858000000001</v>
      </c>
      <c r="H580" s="2">
        <f>'Moving Avg'!G580</f>
        <v>103.91463</v>
      </c>
      <c r="I580" s="2">
        <f>'Moving Avg'!H580</f>
        <v>100.87559599999993</v>
      </c>
      <c r="J580" s="6" t="str">
        <f>OBV!F580</f>
        <v>BULLISH</v>
      </c>
      <c r="K580" s="6" t="str">
        <f>OBV!G580</f>
        <v>NEUTRAL</v>
      </c>
      <c r="L580" s="6" t="str">
        <f>OBV!H580</f>
        <v>CONFIRMED BULLISH</v>
      </c>
      <c r="M580" s="8">
        <f t="shared" si="90"/>
        <v>25</v>
      </c>
      <c r="N580" s="8">
        <f t="shared" si="91"/>
        <v>100</v>
      </c>
      <c r="O580" s="8">
        <f t="shared" si="92"/>
        <v>0</v>
      </c>
      <c r="P580" s="8">
        <f t="shared" si="93"/>
        <v>83.5</v>
      </c>
      <c r="Q580" s="9">
        <f t="shared" si="94"/>
        <v>56.274999999999999</v>
      </c>
      <c r="R580" s="9">
        <f t="shared" si="95"/>
        <v>45.875</v>
      </c>
      <c r="S580" s="9">
        <f t="shared" si="96"/>
        <v>56.325000000000003</v>
      </c>
      <c r="T580" s="9">
        <f t="shared" si="97"/>
        <v>52.125</v>
      </c>
      <c r="U580" s="8">
        <f t="shared" si="98"/>
        <v>52.82500000000001</v>
      </c>
      <c r="V580" s="8">
        <f t="shared" si="99"/>
        <v>52.650000000000006</v>
      </c>
    </row>
    <row r="581" spans="1:22" ht="13.5" x14ac:dyDescent="0.25">
      <c r="A581" s="3">
        <f>RSI!A581</f>
        <v>42849</v>
      </c>
      <c r="B581" s="2">
        <f>RSI!B581</f>
        <v>101.1553</v>
      </c>
      <c r="C581" s="2">
        <f>RSI!I581</f>
        <v>46.641259162337541</v>
      </c>
      <c r="D581" s="2">
        <f>MACD!E581</f>
        <v>0.79998219879541921</v>
      </c>
      <c r="E581" s="2">
        <f>MACD!F581</f>
        <v>1.0119632421192271</v>
      </c>
      <c r="F581" s="2">
        <f>'Moving Avg'!D581</f>
        <v>100.45476000000001</v>
      </c>
      <c r="G581" s="2">
        <f>'Moving Avg'!F581</f>
        <v>101.586305</v>
      </c>
      <c r="H581" s="2">
        <f>'Moving Avg'!G581</f>
        <v>103.80863200000002</v>
      </c>
      <c r="I581" s="2">
        <f>'Moving Avg'!H581</f>
        <v>100.82929749999992</v>
      </c>
      <c r="J581" s="6" t="str">
        <f>OBV!F581</f>
        <v>BULLISH</v>
      </c>
      <c r="K581" s="6" t="str">
        <f>OBV!G581</f>
        <v>NEUTRAL</v>
      </c>
      <c r="L581" s="6" t="str">
        <f>OBV!H581</f>
        <v>BULLISH DIVERGENCE</v>
      </c>
      <c r="M581" s="8">
        <f t="shared" si="90"/>
        <v>25</v>
      </c>
      <c r="N581" s="8">
        <f t="shared" si="91"/>
        <v>100</v>
      </c>
      <c r="O581" s="8">
        <f t="shared" si="92"/>
        <v>0</v>
      </c>
      <c r="P581" s="8">
        <f t="shared" si="93"/>
        <v>66.5</v>
      </c>
      <c r="Q581" s="9">
        <f t="shared" si="94"/>
        <v>53.725000000000001</v>
      </c>
      <c r="R581" s="9">
        <f t="shared" si="95"/>
        <v>41.625</v>
      </c>
      <c r="S581" s="9">
        <f t="shared" si="96"/>
        <v>48.674999999999997</v>
      </c>
      <c r="T581" s="9">
        <f t="shared" si="97"/>
        <v>47.875</v>
      </c>
      <c r="U581" s="8">
        <f t="shared" si="98"/>
        <v>48.008333333333326</v>
      </c>
      <c r="V581" s="8">
        <f t="shared" si="99"/>
        <v>47.974999999999994</v>
      </c>
    </row>
    <row r="582" spans="1:22" ht="13.5" x14ac:dyDescent="0.25">
      <c r="A582" s="3">
        <f>RSI!A582</f>
        <v>42850</v>
      </c>
      <c r="B582" s="2">
        <f>RSI!B582</f>
        <v>98.238799999999998</v>
      </c>
      <c r="C582" s="2">
        <f>RSI!I582</f>
        <v>37.854070678389114</v>
      </c>
      <c r="D582" s="2">
        <f>MACD!E582</f>
        <v>1.1985892905906894</v>
      </c>
      <c r="E582" s="2">
        <f>MACD!F582</f>
        <v>1.0492884518135195</v>
      </c>
      <c r="F582" s="2">
        <f>'Moving Avg'!D582</f>
        <v>99.86384000000001</v>
      </c>
      <c r="G582" s="2">
        <f>'Moving Avg'!F582</f>
        <v>101.24820500000001</v>
      </c>
      <c r="H582" s="2">
        <f>'Moving Avg'!G582</f>
        <v>103.64125799999999</v>
      </c>
      <c r="I582" s="2">
        <f>'Moving Avg'!H582</f>
        <v>100.75889799999993</v>
      </c>
      <c r="J582" s="6" t="str">
        <f>OBV!F582</f>
        <v>BEARISH</v>
      </c>
      <c r="K582" s="6" t="str">
        <f>OBV!G582</f>
        <v>NEUTRAL</v>
      </c>
      <c r="L582" s="6" t="str">
        <f>OBV!H582</f>
        <v>CONFIRMED BEARISH</v>
      </c>
      <c r="M582" s="8">
        <f t="shared" si="90"/>
        <v>25</v>
      </c>
      <c r="N582" s="8">
        <f t="shared" si="91"/>
        <v>0</v>
      </c>
      <c r="O582" s="8">
        <f t="shared" si="92"/>
        <v>0</v>
      </c>
      <c r="P582" s="8">
        <f t="shared" si="93"/>
        <v>16.5</v>
      </c>
      <c r="Q582" s="9">
        <f t="shared" si="94"/>
        <v>11.225</v>
      </c>
      <c r="R582" s="9">
        <f t="shared" si="95"/>
        <v>9.125</v>
      </c>
      <c r="S582" s="9">
        <f t="shared" si="96"/>
        <v>11.175000000000001</v>
      </c>
      <c r="T582" s="9">
        <f t="shared" si="97"/>
        <v>10.375</v>
      </c>
      <c r="U582" s="8">
        <f t="shared" si="98"/>
        <v>10.508333333333335</v>
      </c>
      <c r="V582" s="8">
        <f t="shared" si="99"/>
        <v>10.475000000000001</v>
      </c>
    </row>
    <row r="583" spans="1:22" ht="13.5" x14ac:dyDescent="0.25">
      <c r="A583" s="3">
        <f>RSI!A583</f>
        <v>42851</v>
      </c>
      <c r="B583" s="2">
        <f>RSI!B583</f>
        <v>101.0639</v>
      </c>
      <c r="C583" s="2">
        <f>RSI!I583</f>
        <v>48.061681204617848</v>
      </c>
      <c r="D583" s="2">
        <f>MACD!E583</f>
        <v>0.88110380079392314</v>
      </c>
      <c r="E583" s="2">
        <f>MACD!F583</f>
        <v>1.0156515216096003</v>
      </c>
      <c r="F583" s="2">
        <f>'Moving Avg'!D583</f>
        <v>100.44256</v>
      </c>
      <c r="G583" s="2">
        <f>'Moving Avg'!F583</f>
        <v>101.05136</v>
      </c>
      <c r="H583" s="2">
        <f>'Moving Avg'!G583</f>
        <v>103.53038599999999</v>
      </c>
      <c r="I583" s="2">
        <f>'Moving Avg'!H583</f>
        <v>100.70262399999994</v>
      </c>
      <c r="J583" s="6" t="str">
        <f>OBV!F583</f>
        <v>BULLISH</v>
      </c>
      <c r="K583" s="6" t="str">
        <f>OBV!G583</f>
        <v>NEUTRAL</v>
      </c>
      <c r="L583" s="6" t="str">
        <f>OBV!H583</f>
        <v>CONFIRMED BULLISH</v>
      </c>
      <c r="M583" s="8">
        <f t="shared" si="90"/>
        <v>25</v>
      </c>
      <c r="N583" s="8">
        <f t="shared" si="91"/>
        <v>100</v>
      </c>
      <c r="O583" s="8">
        <f t="shared" si="92"/>
        <v>0</v>
      </c>
      <c r="P583" s="8">
        <f t="shared" si="93"/>
        <v>83.5</v>
      </c>
      <c r="Q583" s="9">
        <f t="shared" si="94"/>
        <v>56.274999999999999</v>
      </c>
      <c r="R583" s="9">
        <f t="shared" si="95"/>
        <v>45.875</v>
      </c>
      <c r="S583" s="9">
        <f t="shared" si="96"/>
        <v>56.325000000000003</v>
      </c>
      <c r="T583" s="9">
        <f t="shared" si="97"/>
        <v>52.125</v>
      </c>
      <c r="U583" s="8">
        <f t="shared" si="98"/>
        <v>52.82500000000001</v>
      </c>
      <c r="V583" s="8">
        <f t="shared" si="99"/>
        <v>52.650000000000006</v>
      </c>
    </row>
    <row r="584" spans="1:22" ht="13.5" x14ac:dyDescent="0.25">
      <c r="A584" s="3">
        <f>RSI!A584</f>
        <v>42852</v>
      </c>
      <c r="B584" s="2">
        <f>RSI!B584</f>
        <v>101.0639</v>
      </c>
      <c r="C584" s="2">
        <f>RSI!I584</f>
        <v>48.061681204617848</v>
      </c>
      <c r="D584" s="2">
        <f>MACD!E584</f>
        <v>0.51765786091561949</v>
      </c>
      <c r="E584" s="2">
        <f>MACD!F584</f>
        <v>0.91605278947080415</v>
      </c>
      <c r="F584" s="2">
        <f>'Moving Avg'!D584</f>
        <v>100.55372</v>
      </c>
      <c r="G584" s="2">
        <f>'Moving Avg'!F584</f>
        <v>101.01024</v>
      </c>
      <c r="H584" s="2">
        <f>'Moving Avg'!G584</f>
        <v>103.41951399999998</v>
      </c>
      <c r="I584" s="2">
        <f>'Moving Avg'!H584</f>
        <v>100.64825399999997</v>
      </c>
      <c r="J584" s="6" t="str">
        <f>OBV!F584</f>
        <v>BEARISH</v>
      </c>
      <c r="K584" s="6" t="str">
        <f>OBV!G584</f>
        <v>NEUTRAL</v>
      </c>
      <c r="L584" s="6" t="str">
        <f>OBV!H584</f>
        <v>BEARISH DIVERGENCE</v>
      </c>
      <c r="M584" s="8">
        <f t="shared" si="90"/>
        <v>25</v>
      </c>
      <c r="N584" s="8">
        <f t="shared" si="91"/>
        <v>100</v>
      </c>
      <c r="O584" s="8">
        <f t="shared" si="92"/>
        <v>0</v>
      </c>
      <c r="P584" s="8">
        <f t="shared" si="93"/>
        <v>16.5</v>
      </c>
      <c r="Q584" s="9">
        <f t="shared" si="94"/>
        <v>46.225000000000001</v>
      </c>
      <c r="R584" s="9">
        <f t="shared" si="95"/>
        <v>29.125</v>
      </c>
      <c r="S584" s="9">
        <f t="shared" si="96"/>
        <v>26.175000000000001</v>
      </c>
      <c r="T584" s="9">
        <f t="shared" si="97"/>
        <v>35.375</v>
      </c>
      <c r="U584" s="8">
        <f t="shared" si="98"/>
        <v>33.841666666666661</v>
      </c>
      <c r="V584" s="8">
        <f t="shared" si="99"/>
        <v>34.224999999999994</v>
      </c>
    </row>
    <row r="585" spans="1:22" ht="13.5" x14ac:dyDescent="0.25">
      <c r="A585" s="3">
        <f>RSI!A585</f>
        <v>42853</v>
      </c>
      <c r="B585" s="2">
        <f>RSI!B585</f>
        <v>100.4395</v>
      </c>
      <c r="C585" s="2">
        <f>RSI!I585</f>
        <v>46.119908991877502</v>
      </c>
      <c r="D585" s="2">
        <f>MACD!E585</f>
        <v>0.12382975575835076</v>
      </c>
      <c r="E585" s="2">
        <f>MACD!F585</f>
        <v>0.75760818272831354</v>
      </c>
      <c r="F585" s="2">
        <f>'Moving Avg'!D585</f>
        <v>100.39228</v>
      </c>
      <c r="G585" s="2">
        <f>'Moving Avg'!F585</f>
        <v>100.93790000000001</v>
      </c>
      <c r="H585" s="2">
        <f>'Moving Avg'!G585</f>
        <v>103.296154</v>
      </c>
      <c r="I585" s="2">
        <f>'Moving Avg'!H585</f>
        <v>100.59076199999996</v>
      </c>
      <c r="J585" s="6" t="str">
        <f>OBV!F585</f>
        <v>BEARISH</v>
      </c>
      <c r="K585" s="6" t="str">
        <f>OBV!G585</f>
        <v>NEUTRAL</v>
      </c>
      <c r="L585" s="6" t="str">
        <f>OBV!H585</f>
        <v>CONFIRMED BEARISH</v>
      </c>
      <c r="M585" s="8">
        <f t="shared" si="90"/>
        <v>25</v>
      </c>
      <c r="N585" s="8">
        <f t="shared" si="91"/>
        <v>100</v>
      </c>
      <c r="O585" s="8">
        <f t="shared" si="92"/>
        <v>0</v>
      </c>
      <c r="P585" s="8">
        <f t="shared" si="93"/>
        <v>16.5</v>
      </c>
      <c r="Q585" s="9">
        <f t="shared" si="94"/>
        <v>46.225000000000001</v>
      </c>
      <c r="R585" s="9">
        <f t="shared" si="95"/>
        <v>29.125</v>
      </c>
      <c r="S585" s="9">
        <f t="shared" si="96"/>
        <v>26.175000000000001</v>
      </c>
      <c r="T585" s="9">
        <f t="shared" si="97"/>
        <v>35.375</v>
      </c>
      <c r="U585" s="8">
        <f t="shared" si="98"/>
        <v>33.841666666666661</v>
      </c>
      <c r="V585" s="8">
        <f t="shared" si="99"/>
        <v>34.224999999999994</v>
      </c>
    </row>
    <row r="586" spans="1:22" ht="13.5" x14ac:dyDescent="0.25">
      <c r="A586" s="3">
        <f>RSI!A586</f>
        <v>42857</v>
      </c>
      <c r="B586" s="2">
        <f>RSI!B586</f>
        <v>100.4395</v>
      </c>
      <c r="C586" s="2">
        <f>RSI!I586</f>
        <v>46.119908991877502</v>
      </c>
      <c r="D586" s="2">
        <f>MACD!E586</f>
        <v>0.13594528868917166</v>
      </c>
      <c r="E586" s="2">
        <f>MACD!F586</f>
        <v>0.63327560392048521</v>
      </c>
      <c r="F586" s="2">
        <f>'Moving Avg'!D586</f>
        <v>100.24912</v>
      </c>
      <c r="G586" s="2">
        <f>'Moving Avg'!F586</f>
        <v>100.87698</v>
      </c>
      <c r="H586" s="2">
        <f>'Moving Avg'!G586</f>
        <v>103.172794</v>
      </c>
      <c r="I586" s="2">
        <f>'Moving Avg'!H586</f>
        <v>100.53326999999997</v>
      </c>
      <c r="J586" s="6" t="str">
        <f>OBV!F586</f>
        <v>BEARISH</v>
      </c>
      <c r="K586" s="6" t="str">
        <f>OBV!G586</f>
        <v>NEUTRAL</v>
      </c>
      <c r="L586" s="6" t="str">
        <f>OBV!H586</f>
        <v>CONFIRMED BEARISH</v>
      </c>
      <c r="M586" s="8">
        <f t="shared" si="90"/>
        <v>25</v>
      </c>
      <c r="N586" s="8">
        <f t="shared" si="91"/>
        <v>100</v>
      </c>
      <c r="O586" s="8">
        <f t="shared" si="92"/>
        <v>0</v>
      </c>
      <c r="P586" s="8">
        <f t="shared" si="93"/>
        <v>16.5</v>
      </c>
      <c r="Q586" s="9">
        <f t="shared" si="94"/>
        <v>46.225000000000001</v>
      </c>
      <c r="R586" s="9">
        <f t="shared" si="95"/>
        <v>29.125</v>
      </c>
      <c r="S586" s="9">
        <f t="shared" si="96"/>
        <v>26.175000000000001</v>
      </c>
      <c r="T586" s="9">
        <f t="shared" si="97"/>
        <v>35.375</v>
      </c>
      <c r="U586" s="8">
        <f t="shared" si="98"/>
        <v>33.841666666666661</v>
      </c>
      <c r="V586" s="8">
        <f t="shared" si="99"/>
        <v>34.224999999999994</v>
      </c>
    </row>
    <row r="587" spans="1:22" ht="13.5" x14ac:dyDescent="0.25">
      <c r="A587" s="3">
        <f>RSI!A587</f>
        <v>42858</v>
      </c>
      <c r="B587" s="2">
        <f>RSI!B587</f>
        <v>98.040899999999993</v>
      </c>
      <c r="C587" s="2">
        <f>RSI!I587</f>
        <v>39.084790541002285</v>
      </c>
      <c r="D587" s="2">
        <f>MACD!E587</f>
        <v>0.33015380835077224</v>
      </c>
      <c r="E587" s="2">
        <f>MACD!F587</f>
        <v>0.57265124480654261</v>
      </c>
      <c r="F587" s="2">
        <f>'Moving Avg'!D587</f>
        <v>100.20953999999999</v>
      </c>
      <c r="G587" s="2">
        <f>'Moving Avg'!F587</f>
        <v>100.68471000000001</v>
      </c>
      <c r="H587" s="2">
        <f>'Moving Avg'!G587</f>
        <v>103.01669</v>
      </c>
      <c r="I587" s="2">
        <f>'Moving Avg'!H587</f>
        <v>100.46378499999999</v>
      </c>
      <c r="J587" s="6" t="str">
        <f>OBV!F587</f>
        <v>BEARISH</v>
      </c>
      <c r="K587" s="6" t="str">
        <f>OBV!G587</f>
        <v>NEUTRAL</v>
      </c>
      <c r="L587" s="6" t="str">
        <f>OBV!H587</f>
        <v>CONFIRMED BEARISH</v>
      </c>
      <c r="M587" s="8">
        <f t="shared" si="90"/>
        <v>25</v>
      </c>
      <c r="N587" s="8">
        <f t="shared" si="91"/>
        <v>100</v>
      </c>
      <c r="O587" s="8">
        <f t="shared" si="92"/>
        <v>0</v>
      </c>
      <c r="P587" s="8">
        <f t="shared" si="93"/>
        <v>16.5</v>
      </c>
      <c r="Q587" s="9">
        <f t="shared" si="94"/>
        <v>46.225000000000001</v>
      </c>
      <c r="R587" s="9">
        <f t="shared" si="95"/>
        <v>29.125</v>
      </c>
      <c r="S587" s="9">
        <f t="shared" si="96"/>
        <v>26.175000000000001</v>
      </c>
      <c r="T587" s="9">
        <f t="shared" si="97"/>
        <v>35.375</v>
      </c>
      <c r="U587" s="8">
        <f t="shared" si="98"/>
        <v>33.841666666666661</v>
      </c>
      <c r="V587" s="8">
        <f t="shared" si="99"/>
        <v>34.224999999999994</v>
      </c>
    </row>
    <row r="588" spans="1:22" ht="13.5" x14ac:dyDescent="0.25">
      <c r="A588" s="3">
        <f>RSI!A588</f>
        <v>42859</v>
      </c>
      <c r="B588" s="2">
        <f>RSI!B588</f>
        <v>99.754199999999997</v>
      </c>
      <c r="C588" s="2">
        <f>RSI!I588</f>
        <v>45.481902259727576</v>
      </c>
      <c r="D588" s="2">
        <f>MACD!E588</f>
        <v>-7.7528448989568233E-2</v>
      </c>
      <c r="E588" s="2">
        <f>MACD!F588</f>
        <v>0.44261530604732047</v>
      </c>
      <c r="F588" s="2">
        <f>'Moving Avg'!D588</f>
        <v>99.947599999999994</v>
      </c>
      <c r="G588" s="2">
        <f>'Moving Avg'!F588</f>
        <v>100.57810500000001</v>
      </c>
      <c r="H588" s="2">
        <f>'Moving Avg'!G588</f>
        <v>102.95409600000001</v>
      </c>
      <c r="I588" s="2">
        <f>'Moving Avg'!H588</f>
        <v>100.4028665</v>
      </c>
      <c r="J588" s="6" t="str">
        <f>OBV!F588</f>
        <v>BULLISH</v>
      </c>
      <c r="K588" s="6" t="str">
        <f>OBV!G588</f>
        <v>NEUTRAL</v>
      </c>
      <c r="L588" s="6" t="str">
        <f>OBV!H588</f>
        <v>BULLISH DIVERGENCE</v>
      </c>
      <c r="M588" s="8">
        <f t="shared" si="90"/>
        <v>25</v>
      </c>
      <c r="N588" s="8">
        <f t="shared" si="91"/>
        <v>100</v>
      </c>
      <c r="O588" s="8">
        <f t="shared" si="92"/>
        <v>0</v>
      </c>
      <c r="P588" s="8">
        <f t="shared" si="93"/>
        <v>66.5</v>
      </c>
      <c r="Q588" s="9">
        <f t="shared" si="94"/>
        <v>53.725000000000001</v>
      </c>
      <c r="R588" s="9">
        <f t="shared" si="95"/>
        <v>41.625</v>
      </c>
      <c r="S588" s="9">
        <f t="shared" si="96"/>
        <v>48.674999999999997</v>
      </c>
      <c r="T588" s="9">
        <f t="shared" si="97"/>
        <v>47.875</v>
      </c>
      <c r="U588" s="8">
        <f t="shared" si="98"/>
        <v>48.008333333333326</v>
      </c>
      <c r="V588" s="8">
        <f t="shared" si="99"/>
        <v>47.974999999999994</v>
      </c>
    </row>
    <row r="589" spans="1:22" ht="13.5" x14ac:dyDescent="0.25">
      <c r="A589" s="3">
        <f>RSI!A589</f>
        <v>42860</v>
      </c>
      <c r="B589" s="2">
        <f>RSI!B589</f>
        <v>100.1349</v>
      </c>
      <c r="C589" s="2">
        <f>RSI!I589</f>
        <v>46.818356499597584</v>
      </c>
      <c r="D589" s="2">
        <f>MACD!E589</f>
        <v>-8.2642713868878559E-2</v>
      </c>
      <c r="E589" s="2">
        <f>MACD!F589</f>
        <v>0.33756370206408071</v>
      </c>
      <c r="F589" s="2">
        <f>'Moving Avg'!D589</f>
        <v>99.761799999999994</v>
      </c>
      <c r="G589" s="2">
        <f>'Moving Avg'!F589</f>
        <v>100.48292000000001</v>
      </c>
      <c r="H589" s="2">
        <f>'Moving Avg'!G589</f>
        <v>102.83987200000001</v>
      </c>
      <c r="I589" s="2">
        <f>'Moving Avg'!H589</f>
        <v>100.3438515</v>
      </c>
      <c r="J589" s="6" t="str">
        <f>OBV!F589</f>
        <v>BULLISH</v>
      </c>
      <c r="K589" s="6" t="str">
        <f>OBV!G589</f>
        <v>NEUTRAL</v>
      </c>
      <c r="L589" s="6" t="str">
        <f>OBV!H589</f>
        <v>BULLISH DIVERGENCE</v>
      </c>
      <c r="M589" s="8">
        <f t="shared" si="90"/>
        <v>25</v>
      </c>
      <c r="N589" s="8">
        <f t="shared" si="91"/>
        <v>100</v>
      </c>
      <c r="O589" s="8">
        <f t="shared" si="92"/>
        <v>0</v>
      </c>
      <c r="P589" s="8">
        <f t="shared" si="93"/>
        <v>66.5</v>
      </c>
      <c r="Q589" s="9">
        <f t="shared" si="94"/>
        <v>53.725000000000001</v>
      </c>
      <c r="R589" s="9">
        <f t="shared" si="95"/>
        <v>41.625</v>
      </c>
      <c r="S589" s="9">
        <f t="shared" si="96"/>
        <v>48.674999999999997</v>
      </c>
      <c r="T589" s="9">
        <f t="shared" si="97"/>
        <v>47.875</v>
      </c>
      <c r="U589" s="8">
        <f t="shared" si="98"/>
        <v>48.008333333333326</v>
      </c>
      <c r="V589" s="8">
        <f t="shared" si="99"/>
        <v>47.974999999999994</v>
      </c>
    </row>
    <row r="590" spans="1:22" ht="13.5" x14ac:dyDescent="0.25">
      <c r="A590" s="3">
        <f>RSI!A590</f>
        <v>42863</v>
      </c>
      <c r="B590" s="2">
        <f>RSI!B590</f>
        <v>99.754199999999997</v>
      </c>
      <c r="C590" s="2">
        <f>RSI!I590</f>
        <v>45.614158909340745</v>
      </c>
      <c r="D590" s="2">
        <f>MACD!E590</f>
        <v>6.037594144071079E-2</v>
      </c>
      <c r="E590" s="2">
        <f>MACD!F590</f>
        <v>0.28212614993940671</v>
      </c>
      <c r="F590" s="2">
        <f>'Moving Avg'!D590</f>
        <v>99.624740000000003</v>
      </c>
      <c r="G590" s="2">
        <f>'Moving Avg'!F590</f>
        <v>100.36870000000002</v>
      </c>
      <c r="H590" s="2">
        <f>'Moving Avg'!G590</f>
        <v>102.71803400000003</v>
      </c>
      <c r="I590" s="2">
        <f>'Moving Avg'!H590</f>
        <v>100.29054750000003</v>
      </c>
      <c r="J590" s="6" t="str">
        <f>OBV!F590</f>
        <v>BEARISH</v>
      </c>
      <c r="K590" s="6" t="str">
        <f>OBV!G590</f>
        <v>NEUTRAL</v>
      </c>
      <c r="L590" s="6" t="str">
        <f>OBV!H590</f>
        <v>CONFIRMED BEARISH</v>
      </c>
      <c r="M590" s="8">
        <f t="shared" si="90"/>
        <v>25</v>
      </c>
      <c r="N590" s="8">
        <f t="shared" si="91"/>
        <v>100</v>
      </c>
      <c r="O590" s="8">
        <f t="shared" si="92"/>
        <v>0</v>
      </c>
      <c r="P590" s="8">
        <f t="shared" si="93"/>
        <v>16.5</v>
      </c>
      <c r="Q590" s="9">
        <f t="shared" si="94"/>
        <v>46.225000000000001</v>
      </c>
      <c r="R590" s="9">
        <f t="shared" si="95"/>
        <v>29.125</v>
      </c>
      <c r="S590" s="9">
        <f t="shared" si="96"/>
        <v>26.175000000000001</v>
      </c>
      <c r="T590" s="9">
        <f t="shared" si="97"/>
        <v>35.375</v>
      </c>
      <c r="U590" s="8">
        <f t="shared" si="98"/>
        <v>33.841666666666661</v>
      </c>
      <c r="V590" s="8">
        <f t="shared" si="99"/>
        <v>34.224999999999994</v>
      </c>
    </row>
    <row r="591" spans="1:22" ht="13.5" x14ac:dyDescent="0.25">
      <c r="A591" s="3">
        <f>RSI!A591</f>
        <v>42864</v>
      </c>
      <c r="B591" s="2">
        <f>RSI!B591</f>
        <v>100.5157</v>
      </c>
      <c r="C591" s="2">
        <f>RSI!I591</f>
        <v>48.469248744018735</v>
      </c>
      <c r="D591" s="2">
        <f>MACD!E591</f>
        <v>0.11827915068394645</v>
      </c>
      <c r="E591" s="2">
        <f>MACD!F591</f>
        <v>0.24935675008831468</v>
      </c>
      <c r="F591" s="2">
        <f>'Moving Avg'!D591</f>
        <v>99.639980000000008</v>
      </c>
      <c r="G591" s="2">
        <f>'Moving Avg'!F591</f>
        <v>100.29255500000002</v>
      </c>
      <c r="H591" s="2">
        <f>'Moving Avg'!G591</f>
        <v>102.61142600000002</v>
      </c>
      <c r="I591" s="2">
        <f>'Moving Avg'!H591</f>
        <v>100.24485850000002</v>
      </c>
      <c r="J591" s="6" t="str">
        <f>OBV!F591</f>
        <v>BEARISH</v>
      </c>
      <c r="K591" s="6" t="str">
        <f>OBV!G591</f>
        <v>NEUTRAL</v>
      </c>
      <c r="L591" s="6" t="str">
        <f>OBV!H591</f>
        <v>BEARISH DIVERGENCE</v>
      </c>
      <c r="M591" s="8">
        <f t="shared" si="90"/>
        <v>25</v>
      </c>
      <c r="N591" s="8">
        <f t="shared" si="91"/>
        <v>100</v>
      </c>
      <c r="O591" s="8">
        <f t="shared" si="92"/>
        <v>0</v>
      </c>
      <c r="P591" s="8">
        <f t="shared" si="93"/>
        <v>16.5</v>
      </c>
      <c r="Q591" s="9">
        <f t="shared" si="94"/>
        <v>46.225000000000001</v>
      </c>
      <c r="R591" s="9">
        <f t="shared" si="95"/>
        <v>29.125</v>
      </c>
      <c r="S591" s="9">
        <f t="shared" si="96"/>
        <v>26.175000000000001</v>
      </c>
      <c r="T591" s="9">
        <f t="shared" si="97"/>
        <v>35.375</v>
      </c>
      <c r="U591" s="8">
        <f t="shared" si="98"/>
        <v>33.841666666666661</v>
      </c>
      <c r="V591" s="8">
        <f t="shared" si="99"/>
        <v>34.224999999999994</v>
      </c>
    </row>
    <row r="592" spans="1:22" ht="13.5" x14ac:dyDescent="0.25">
      <c r="A592" s="3">
        <f>RSI!A592</f>
        <v>42865</v>
      </c>
      <c r="B592" s="2">
        <f>RSI!B592</f>
        <v>102.0386</v>
      </c>
      <c r="C592" s="2">
        <f>RSI!I592</f>
        <v>53.703648179491928</v>
      </c>
      <c r="D592" s="2">
        <f>MACD!E592</f>
        <v>-0.3919138238483697</v>
      </c>
      <c r="E592" s="2">
        <f>MACD!F592</f>
        <v>0.1211026353009778</v>
      </c>
      <c r="F592" s="2">
        <f>'Moving Avg'!D592</f>
        <v>100.43951999999999</v>
      </c>
      <c r="G592" s="2">
        <f>'Moving Avg'!F592</f>
        <v>100.21678500000002</v>
      </c>
      <c r="H592" s="2">
        <f>'Moving Avg'!G592</f>
        <v>102.53527600000002</v>
      </c>
      <c r="I592" s="2">
        <f>'Moving Avg'!H592</f>
        <v>100.20678400000004</v>
      </c>
      <c r="J592" s="6" t="str">
        <f>OBV!F592</f>
        <v>BULLISH</v>
      </c>
      <c r="K592" s="6" t="str">
        <f>OBV!G592</f>
        <v>NEUTRAL</v>
      </c>
      <c r="L592" s="6" t="str">
        <f>OBV!H592</f>
        <v>CONFIRMED BULLISH</v>
      </c>
      <c r="M592" s="8">
        <f t="shared" si="90"/>
        <v>25</v>
      </c>
      <c r="N592" s="8">
        <f t="shared" si="91"/>
        <v>100</v>
      </c>
      <c r="O592" s="8">
        <f t="shared" si="92"/>
        <v>50</v>
      </c>
      <c r="P592" s="8">
        <f t="shared" si="93"/>
        <v>83.5</v>
      </c>
      <c r="Q592" s="9">
        <f t="shared" si="94"/>
        <v>63.774999999999999</v>
      </c>
      <c r="R592" s="9">
        <f t="shared" si="95"/>
        <v>63.375</v>
      </c>
      <c r="S592" s="9">
        <f t="shared" si="96"/>
        <v>68.825000000000003</v>
      </c>
      <c r="T592" s="9">
        <f t="shared" si="97"/>
        <v>64.625</v>
      </c>
      <c r="U592" s="8">
        <f t="shared" si="98"/>
        <v>65.325000000000003</v>
      </c>
      <c r="V592" s="8">
        <f t="shared" si="99"/>
        <v>65.150000000000006</v>
      </c>
    </row>
    <row r="593" spans="1:22" ht="13.5" x14ac:dyDescent="0.25">
      <c r="A593" s="3">
        <f>RSI!A593</f>
        <v>42866</v>
      </c>
      <c r="B593" s="2">
        <f>RSI!B593</f>
        <v>103.5616</v>
      </c>
      <c r="C593" s="2">
        <f>RSI!I593</f>
        <v>58.268982252924083</v>
      </c>
      <c r="D593" s="2">
        <f>MACD!E593</f>
        <v>-0.50865801957770884</v>
      </c>
      <c r="E593" s="2">
        <f>MACD!F593</f>
        <v>-4.8494956747595214E-3</v>
      </c>
      <c r="F593" s="2">
        <f>'Moving Avg'!D593</f>
        <v>101.20099999999999</v>
      </c>
      <c r="G593" s="2">
        <f>'Moving Avg'!F593</f>
        <v>100.36908000000001</v>
      </c>
      <c r="H593" s="2">
        <f>'Moving Avg'!G593</f>
        <v>102.48974000000004</v>
      </c>
      <c r="I593" s="2">
        <f>'Moving Avg'!H593</f>
        <v>100.17632450000006</v>
      </c>
      <c r="J593" s="6" t="str">
        <f>OBV!F593</f>
        <v>BULLISH</v>
      </c>
      <c r="K593" s="6" t="str">
        <f>OBV!G593</f>
        <v>NEUTRAL</v>
      </c>
      <c r="L593" s="6" t="str">
        <f>OBV!H593</f>
        <v>CONFIRMED BULLISH</v>
      </c>
      <c r="M593" s="8">
        <f t="shared" si="90"/>
        <v>25</v>
      </c>
      <c r="N593" s="8">
        <f t="shared" si="91"/>
        <v>100</v>
      </c>
      <c r="O593" s="8">
        <f t="shared" si="92"/>
        <v>50</v>
      </c>
      <c r="P593" s="8">
        <f t="shared" si="93"/>
        <v>83.5</v>
      </c>
      <c r="Q593" s="9">
        <f t="shared" si="94"/>
        <v>63.774999999999999</v>
      </c>
      <c r="R593" s="9">
        <f t="shared" si="95"/>
        <v>63.375</v>
      </c>
      <c r="S593" s="9">
        <f t="shared" si="96"/>
        <v>68.825000000000003</v>
      </c>
      <c r="T593" s="9">
        <f t="shared" si="97"/>
        <v>64.625</v>
      </c>
      <c r="U593" s="8">
        <f t="shared" si="98"/>
        <v>65.325000000000003</v>
      </c>
      <c r="V593" s="8">
        <f t="shared" si="99"/>
        <v>65.150000000000006</v>
      </c>
    </row>
    <row r="594" spans="1:22" ht="13.5" x14ac:dyDescent="0.25">
      <c r="A594" s="3">
        <f>RSI!A594</f>
        <v>42867</v>
      </c>
      <c r="B594" s="2">
        <f>RSI!B594</f>
        <v>103.5616</v>
      </c>
      <c r="C594" s="2">
        <f>RSI!I594</f>
        <v>58.268982252924083</v>
      </c>
      <c r="D594" s="2">
        <f>MACD!E594</f>
        <v>-0.62279141486904166</v>
      </c>
      <c r="E594" s="2">
        <f>MACD!F594</f>
        <v>-0.12843787951361596</v>
      </c>
      <c r="F594" s="2">
        <f>'Moving Avg'!D594</f>
        <v>101.88633999999999</v>
      </c>
      <c r="G594" s="2">
        <f>'Moving Avg'!F594</f>
        <v>100.55336000000001</v>
      </c>
      <c r="H594" s="2">
        <f>'Moving Avg'!G594</f>
        <v>102.45166600000005</v>
      </c>
      <c r="I594" s="2">
        <f>'Moving Avg'!H594</f>
        <v>100.14586500000007</v>
      </c>
      <c r="J594" s="6" t="str">
        <f>OBV!F594</f>
        <v>BULLISH</v>
      </c>
      <c r="K594" s="6" t="str">
        <f>OBV!G594</f>
        <v>NEUTRAL</v>
      </c>
      <c r="L594" s="6" t="str">
        <f>OBV!H594</f>
        <v>CONFIRMED BULLISH</v>
      </c>
      <c r="M594" s="8">
        <f t="shared" si="90"/>
        <v>25</v>
      </c>
      <c r="N594" s="8">
        <f t="shared" si="91"/>
        <v>100</v>
      </c>
      <c r="O594" s="8">
        <f t="shared" si="92"/>
        <v>50</v>
      </c>
      <c r="P594" s="8">
        <f t="shared" si="93"/>
        <v>83.5</v>
      </c>
      <c r="Q594" s="9">
        <f t="shared" si="94"/>
        <v>63.774999999999999</v>
      </c>
      <c r="R594" s="9">
        <f t="shared" si="95"/>
        <v>63.375</v>
      </c>
      <c r="S594" s="9">
        <f t="shared" si="96"/>
        <v>68.825000000000003</v>
      </c>
      <c r="T594" s="9">
        <f t="shared" si="97"/>
        <v>64.625</v>
      </c>
      <c r="U594" s="8">
        <f t="shared" si="98"/>
        <v>65.325000000000003</v>
      </c>
      <c r="V594" s="8">
        <f t="shared" si="99"/>
        <v>65.150000000000006</v>
      </c>
    </row>
    <row r="595" spans="1:22" ht="13.5" x14ac:dyDescent="0.25">
      <c r="A595" s="3">
        <f>RSI!A595</f>
        <v>42870</v>
      </c>
      <c r="B595" s="2">
        <f>RSI!B595</f>
        <v>102.8001</v>
      </c>
      <c r="C595" s="2">
        <f>RSI!I595</f>
        <v>55.117226734063237</v>
      </c>
      <c r="D595" s="2">
        <f>MACD!E595</f>
        <v>-0.77323277682242519</v>
      </c>
      <c r="E595" s="2">
        <f>MACD!F595</f>
        <v>-0.25739685897537778</v>
      </c>
      <c r="F595" s="2">
        <f>'Moving Avg'!D595</f>
        <v>102.49552000000001</v>
      </c>
      <c r="G595" s="2">
        <f>'Moving Avg'!F595</f>
        <v>100.74373</v>
      </c>
      <c r="H595" s="2">
        <f>'Moving Avg'!G595</f>
        <v>102.45166600000005</v>
      </c>
      <c r="I595" s="2">
        <f>'Moving Avg'!H595</f>
        <v>100.11921300000006</v>
      </c>
      <c r="J595" s="6" t="str">
        <f>OBV!F595</f>
        <v>BULLISH</v>
      </c>
      <c r="K595" s="6" t="str">
        <f>OBV!G595</f>
        <v>NEUTRAL</v>
      </c>
      <c r="L595" s="6" t="str">
        <f>OBV!H595</f>
        <v>CONFIRMED BULLISH</v>
      </c>
      <c r="M595" s="8">
        <f t="shared" si="90"/>
        <v>25</v>
      </c>
      <c r="N595" s="8">
        <f t="shared" si="91"/>
        <v>100</v>
      </c>
      <c r="O595" s="8">
        <f t="shared" si="92"/>
        <v>50</v>
      </c>
      <c r="P595" s="8">
        <f t="shared" si="93"/>
        <v>83.5</v>
      </c>
      <c r="Q595" s="9">
        <f t="shared" si="94"/>
        <v>63.774999999999999</v>
      </c>
      <c r="R595" s="9">
        <f t="shared" si="95"/>
        <v>63.375</v>
      </c>
      <c r="S595" s="9">
        <f t="shared" si="96"/>
        <v>68.825000000000003</v>
      </c>
      <c r="T595" s="9">
        <f t="shared" si="97"/>
        <v>64.625</v>
      </c>
      <c r="U595" s="8">
        <f t="shared" si="98"/>
        <v>65.325000000000003</v>
      </c>
      <c r="V595" s="8">
        <f t="shared" si="99"/>
        <v>65.150000000000006</v>
      </c>
    </row>
    <row r="596" spans="1:22" ht="13.5" x14ac:dyDescent="0.25">
      <c r="A596" s="3">
        <f>RSI!A596</f>
        <v>42871</v>
      </c>
      <c r="B596" s="2">
        <f>RSI!B596</f>
        <v>102.8001</v>
      </c>
      <c r="C596" s="2">
        <f>RSI!I596</f>
        <v>55.117226734063237</v>
      </c>
      <c r="D596" s="2">
        <f>MACD!E596</f>
        <v>-0.90918959571101254</v>
      </c>
      <c r="E596" s="2">
        <f>MACD!F596</f>
        <v>-0.38775540632250471</v>
      </c>
      <c r="F596" s="2">
        <f>'Moving Avg'!D596</f>
        <v>102.95239999999998</v>
      </c>
      <c r="G596" s="2">
        <f>'Moving Avg'!F596</f>
        <v>100.82406499999999</v>
      </c>
      <c r="H596" s="2">
        <f>'Moving Avg'!G596</f>
        <v>102.45166600000005</v>
      </c>
      <c r="I596" s="2">
        <f>'Moving Avg'!H596</f>
        <v>100.08494600000006</v>
      </c>
      <c r="J596" s="6" t="str">
        <f>OBV!F596</f>
        <v>BULLISH</v>
      </c>
      <c r="K596" s="6" t="str">
        <f>OBV!G596</f>
        <v>NEUTRAL</v>
      </c>
      <c r="L596" s="6" t="str">
        <f>OBV!H596</f>
        <v>CONFIRMED BULLISH</v>
      </c>
      <c r="M596" s="8">
        <f t="shared" si="90"/>
        <v>25</v>
      </c>
      <c r="N596" s="8">
        <f t="shared" si="91"/>
        <v>100</v>
      </c>
      <c r="O596" s="8">
        <f t="shared" si="92"/>
        <v>50</v>
      </c>
      <c r="P596" s="8">
        <f t="shared" si="93"/>
        <v>83.5</v>
      </c>
      <c r="Q596" s="9">
        <f t="shared" si="94"/>
        <v>63.774999999999999</v>
      </c>
      <c r="R596" s="9">
        <f t="shared" si="95"/>
        <v>63.375</v>
      </c>
      <c r="S596" s="9">
        <f t="shared" si="96"/>
        <v>68.825000000000003</v>
      </c>
      <c r="T596" s="9">
        <f t="shared" si="97"/>
        <v>64.625</v>
      </c>
      <c r="U596" s="8">
        <f t="shared" si="98"/>
        <v>65.325000000000003</v>
      </c>
      <c r="V596" s="8">
        <f t="shared" si="99"/>
        <v>65.150000000000006</v>
      </c>
    </row>
    <row r="597" spans="1:22" ht="13.5" x14ac:dyDescent="0.25">
      <c r="A597" s="3">
        <f>RSI!A597</f>
        <v>42872</v>
      </c>
      <c r="B597" s="2">
        <f>RSI!B597</f>
        <v>102.8001</v>
      </c>
      <c r="C597" s="2">
        <f>RSI!I597</f>
        <v>55.117226734063237</v>
      </c>
      <c r="D597" s="2">
        <f>MACD!E597</f>
        <v>-1.4012641450315613</v>
      </c>
      <c r="E597" s="2">
        <f>MACD!F597</f>
        <v>-0.59045715406431598</v>
      </c>
      <c r="F597" s="2">
        <f>'Moving Avg'!D597</f>
        <v>103.10470000000001</v>
      </c>
      <c r="G597" s="2">
        <f>'Moving Avg'!F597</f>
        <v>100.90439999999998</v>
      </c>
      <c r="H597" s="2">
        <f>'Moving Avg'!G597</f>
        <v>102.39074600000004</v>
      </c>
      <c r="I597" s="2">
        <f>'Moving Avg'!H597</f>
        <v>100.05067900000003</v>
      </c>
      <c r="J597" s="6" t="str">
        <f>OBV!F597</f>
        <v>BEARISH</v>
      </c>
      <c r="K597" s="6" t="str">
        <f>OBV!G597</f>
        <v>NEUTRAL</v>
      </c>
      <c r="L597" s="6" t="str">
        <f>OBV!H597</f>
        <v>BEARISH DIVERGENCE</v>
      </c>
      <c r="M597" s="8">
        <f t="shared" si="90"/>
        <v>25</v>
      </c>
      <c r="N597" s="8">
        <f t="shared" si="91"/>
        <v>100</v>
      </c>
      <c r="O597" s="8">
        <f t="shared" si="92"/>
        <v>50</v>
      </c>
      <c r="P597" s="8">
        <f t="shared" si="93"/>
        <v>16.5</v>
      </c>
      <c r="Q597" s="9">
        <f t="shared" si="94"/>
        <v>53.725000000000001</v>
      </c>
      <c r="R597" s="9">
        <f t="shared" si="95"/>
        <v>46.625</v>
      </c>
      <c r="S597" s="9">
        <f t="shared" si="96"/>
        <v>38.674999999999997</v>
      </c>
      <c r="T597" s="9">
        <f t="shared" si="97"/>
        <v>47.875</v>
      </c>
      <c r="U597" s="8">
        <f t="shared" si="98"/>
        <v>46.341666666666661</v>
      </c>
      <c r="V597" s="8">
        <f t="shared" si="99"/>
        <v>46.724999999999994</v>
      </c>
    </row>
    <row r="598" spans="1:22" ht="13.5" x14ac:dyDescent="0.25">
      <c r="A598" s="3">
        <f>RSI!A598</f>
        <v>42873</v>
      </c>
      <c r="B598" s="2">
        <f>RSI!B598</f>
        <v>102.8001</v>
      </c>
      <c r="C598" s="2">
        <f>RSI!I598</f>
        <v>55.117226734063237</v>
      </c>
      <c r="D598" s="2">
        <f>MACD!E598</f>
        <v>-1.5614750979746503</v>
      </c>
      <c r="E598" s="2">
        <f>MACD!F598</f>
        <v>-0.78466074284638299</v>
      </c>
      <c r="F598" s="2">
        <f>'Moving Avg'!D598</f>
        <v>102.95239999999998</v>
      </c>
      <c r="G598" s="2">
        <f>'Moving Avg'!F598</f>
        <v>101.13588999999999</v>
      </c>
      <c r="H598" s="2">
        <f>'Moving Avg'!G598</f>
        <v>102.32982600000003</v>
      </c>
      <c r="I598" s="2">
        <f>'Moving Avg'!H598</f>
        <v>100.01645000000003</v>
      </c>
      <c r="J598" s="6" t="str">
        <f>OBV!F598</f>
        <v>BEARISH</v>
      </c>
      <c r="K598" s="6" t="str">
        <f>OBV!G598</f>
        <v>NEUTRAL</v>
      </c>
      <c r="L598" s="6" t="str">
        <f>OBV!H598</f>
        <v>CONFIRMED BEARISH</v>
      </c>
      <c r="M598" s="8">
        <f t="shared" si="90"/>
        <v>25</v>
      </c>
      <c r="N598" s="8">
        <f t="shared" si="91"/>
        <v>100</v>
      </c>
      <c r="O598" s="8">
        <f t="shared" si="92"/>
        <v>50</v>
      </c>
      <c r="P598" s="8">
        <f t="shared" si="93"/>
        <v>16.5</v>
      </c>
      <c r="Q598" s="9">
        <f t="shared" si="94"/>
        <v>53.725000000000001</v>
      </c>
      <c r="R598" s="9">
        <f t="shared" si="95"/>
        <v>46.625</v>
      </c>
      <c r="S598" s="9">
        <f t="shared" si="96"/>
        <v>38.674999999999997</v>
      </c>
      <c r="T598" s="9">
        <f t="shared" si="97"/>
        <v>47.875</v>
      </c>
      <c r="U598" s="8">
        <f t="shared" si="98"/>
        <v>46.341666666666661</v>
      </c>
      <c r="V598" s="8">
        <f t="shared" si="99"/>
        <v>46.724999999999994</v>
      </c>
    </row>
    <row r="599" spans="1:22" ht="13.5" x14ac:dyDescent="0.25">
      <c r="A599" s="3">
        <f>RSI!A599</f>
        <v>42874</v>
      </c>
      <c r="B599" s="2">
        <f>RSI!B599</f>
        <v>102.8001</v>
      </c>
      <c r="C599" s="2">
        <f>RSI!I599</f>
        <v>55.117226734063237</v>
      </c>
      <c r="D599" s="2">
        <f>MACD!E599</f>
        <v>-1.6453437921839082</v>
      </c>
      <c r="E599" s="2">
        <f>MACD!F599</f>
        <v>-0.95679735271388822</v>
      </c>
      <c r="F599" s="2">
        <f>'Moving Avg'!D599</f>
        <v>102.8001</v>
      </c>
      <c r="G599" s="2">
        <f>'Moving Avg'!F599</f>
        <v>101.25048999999999</v>
      </c>
      <c r="H599" s="2">
        <f>'Moving Avg'!G599</f>
        <v>102.28413600000003</v>
      </c>
      <c r="I599" s="2">
        <f>'Moving Avg'!H599</f>
        <v>99.982221000000038</v>
      </c>
      <c r="J599" s="6" t="str">
        <f>OBV!F599</f>
        <v>BEARISH</v>
      </c>
      <c r="K599" s="6" t="str">
        <f>OBV!G599</f>
        <v>NEUTRAL</v>
      </c>
      <c r="L599" s="6" t="str">
        <f>OBV!H599</f>
        <v>CONFIRMED BEARISH</v>
      </c>
      <c r="M599" s="8">
        <f t="shared" si="90"/>
        <v>25</v>
      </c>
      <c r="N599" s="8">
        <f t="shared" si="91"/>
        <v>100</v>
      </c>
      <c r="O599" s="8">
        <f t="shared" si="92"/>
        <v>50</v>
      </c>
      <c r="P599" s="8">
        <f t="shared" si="93"/>
        <v>16.5</v>
      </c>
      <c r="Q599" s="9">
        <f t="shared" si="94"/>
        <v>53.725000000000001</v>
      </c>
      <c r="R599" s="9">
        <f t="shared" si="95"/>
        <v>46.625</v>
      </c>
      <c r="S599" s="9">
        <f t="shared" si="96"/>
        <v>38.674999999999997</v>
      </c>
      <c r="T599" s="9">
        <f t="shared" si="97"/>
        <v>47.875</v>
      </c>
      <c r="U599" s="8">
        <f t="shared" si="98"/>
        <v>46.341666666666661</v>
      </c>
      <c r="V599" s="8">
        <f t="shared" si="99"/>
        <v>46.724999999999994</v>
      </c>
    </row>
    <row r="600" spans="1:22" ht="13.5" x14ac:dyDescent="0.25">
      <c r="A600" s="3">
        <f>RSI!A600</f>
        <v>42877</v>
      </c>
      <c r="B600" s="2">
        <f>RSI!B600</f>
        <v>100.5157</v>
      </c>
      <c r="C600" s="2">
        <f>RSI!I600</f>
        <v>44.62790806185383</v>
      </c>
      <c r="D600" s="2">
        <f>MACD!E600</f>
        <v>-1.6120295920095913</v>
      </c>
      <c r="E600" s="2">
        <f>MACD!F600</f>
        <v>-1.0878438005730289</v>
      </c>
      <c r="F600" s="2">
        <f>'Moving Avg'!D600</f>
        <v>102.34322</v>
      </c>
      <c r="G600" s="2">
        <f>'Moving Avg'!F600</f>
        <v>101.21393999999998</v>
      </c>
      <c r="H600" s="2">
        <f>'Moving Avg'!G600</f>
        <v>102.19275800000003</v>
      </c>
      <c r="I600" s="2">
        <f>'Moving Avg'!H600</f>
        <v>99.936570000000046</v>
      </c>
      <c r="J600" s="6" t="str">
        <f>OBV!F600</f>
        <v>BEARISH</v>
      </c>
      <c r="K600" s="6" t="str">
        <f>OBV!G600</f>
        <v>NEUTRAL</v>
      </c>
      <c r="L600" s="6" t="str">
        <f>OBV!H600</f>
        <v>CONFIRMED BEARISH</v>
      </c>
      <c r="M600" s="8">
        <f t="shared" si="90"/>
        <v>25</v>
      </c>
      <c r="N600" s="8">
        <f t="shared" si="91"/>
        <v>100</v>
      </c>
      <c r="O600" s="8">
        <f t="shared" si="92"/>
        <v>50</v>
      </c>
      <c r="P600" s="8">
        <f t="shared" si="93"/>
        <v>16.5</v>
      </c>
      <c r="Q600" s="9">
        <f t="shared" si="94"/>
        <v>53.725000000000001</v>
      </c>
      <c r="R600" s="9">
        <f t="shared" si="95"/>
        <v>46.625</v>
      </c>
      <c r="S600" s="9">
        <f t="shared" si="96"/>
        <v>38.674999999999997</v>
      </c>
      <c r="T600" s="9">
        <f t="shared" si="97"/>
        <v>47.875</v>
      </c>
      <c r="U600" s="8">
        <f t="shared" si="98"/>
        <v>46.341666666666661</v>
      </c>
      <c r="V600" s="8">
        <f t="shared" si="99"/>
        <v>46.724999999999994</v>
      </c>
    </row>
    <row r="601" spans="1:22" ht="13.5" x14ac:dyDescent="0.25">
      <c r="A601" s="3">
        <f>RSI!A601</f>
        <v>42878</v>
      </c>
      <c r="B601" s="2">
        <f>RSI!B601</f>
        <v>102.78489999999999</v>
      </c>
      <c r="C601" s="2">
        <f>RSI!I601</f>
        <v>53.994023069989218</v>
      </c>
      <c r="D601" s="2">
        <f>MACD!E601</f>
        <v>-1.6271711207390069</v>
      </c>
      <c r="E601" s="2">
        <f>MACD!F601</f>
        <v>-1.1957092646062246</v>
      </c>
      <c r="F601" s="2">
        <f>'Moving Avg'!D601</f>
        <v>102.34018</v>
      </c>
      <c r="G601" s="2">
        <f>'Moving Avg'!F601</f>
        <v>101.29541999999999</v>
      </c>
      <c r="H601" s="2">
        <f>'Moving Avg'!G601</f>
        <v>102.13153400000003</v>
      </c>
      <c r="I601" s="2">
        <f>'Moving Avg'!H601</f>
        <v>99.902265000000043</v>
      </c>
      <c r="J601" s="6" t="str">
        <f>OBV!F601</f>
        <v>BEARISH</v>
      </c>
      <c r="K601" s="6" t="str">
        <f>OBV!G601</f>
        <v>NEUTRAL</v>
      </c>
      <c r="L601" s="6" t="str">
        <f>OBV!H601</f>
        <v>CONFIRMED BEARISH</v>
      </c>
      <c r="M601" s="8">
        <f t="shared" si="90"/>
        <v>25</v>
      </c>
      <c r="N601" s="8">
        <f t="shared" si="91"/>
        <v>100</v>
      </c>
      <c r="O601" s="8">
        <f t="shared" si="92"/>
        <v>50</v>
      </c>
      <c r="P601" s="8">
        <f t="shared" si="93"/>
        <v>16.5</v>
      </c>
      <c r="Q601" s="9">
        <f t="shared" si="94"/>
        <v>53.725000000000001</v>
      </c>
      <c r="R601" s="9">
        <f t="shared" si="95"/>
        <v>46.625</v>
      </c>
      <c r="S601" s="9">
        <f t="shared" si="96"/>
        <v>38.674999999999997</v>
      </c>
      <c r="T601" s="9">
        <f t="shared" si="97"/>
        <v>47.875</v>
      </c>
      <c r="U601" s="8">
        <f t="shared" si="98"/>
        <v>46.341666666666661</v>
      </c>
      <c r="V601" s="8">
        <f t="shared" si="99"/>
        <v>46.724999999999994</v>
      </c>
    </row>
    <row r="602" spans="1:22" ht="13.5" x14ac:dyDescent="0.25">
      <c r="A602" s="3">
        <f>RSI!A602</f>
        <v>42879</v>
      </c>
      <c r="B602" s="2">
        <f>RSI!B602</f>
        <v>102.78489999999999</v>
      </c>
      <c r="C602" s="2">
        <f>RSI!I602</f>
        <v>53.994023069989218</v>
      </c>
      <c r="D602" s="2">
        <f>MACD!E602</f>
        <v>-1.4120584025556155</v>
      </c>
      <c r="E602" s="2">
        <f>MACD!F602</f>
        <v>-1.2389790921961028</v>
      </c>
      <c r="F602" s="2">
        <f>'Moving Avg'!D602</f>
        <v>102.33714000000001</v>
      </c>
      <c r="G602" s="2">
        <f>'Moving Avg'!F602</f>
        <v>101.52272499999999</v>
      </c>
      <c r="H602" s="2">
        <f>'Moving Avg'!G602</f>
        <v>102.07031000000002</v>
      </c>
      <c r="I602" s="2">
        <f>'Moving Avg'!H602</f>
        <v>99.867960000000039</v>
      </c>
      <c r="J602" s="6" t="str">
        <f>OBV!F602</f>
        <v>BEARISH</v>
      </c>
      <c r="K602" s="6" t="str">
        <f>OBV!G602</f>
        <v>NEUTRAL</v>
      </c>
      <c r="L602" s="6" t="str">
        <f>OBV!H602</f>
        <v>CONFIRMED BEARISH</v>
      </c>
      <c r="M602" s="8">
        <f t="shared" si="90"/>
        <v>25</v>
      </c>
      <c r="N602" s="8">
        <f t="shared" si="91"/>
        <v>100</v>
      </c>
      <c r="O602" s="8">
        <f t="shared" si="92"/>
        <v>50</v>
      </c>
      <c r="P602" s="8">
        <f t="shared" si="93"/>
        <v>16.5</v>
      </c>
      <c r="Q602" s="9">
        <f t="shared" si="94"/>
        <v>53.725000000000001</v>
      </c>
      <c r="R602" s="9">
        <f t="shared" si="95"/>
        <v>46.625</v>
      </c>
      <c r="S602" s="9">
        <f t="shared" si="96"/>
        <v>38.674999999999997</v>
      </c>
      <c r="T602" s="9">
        <f t="shared" si="97"/>
        <v>47.875</v>
      </c>
      <c r="U602" s="8">
        <f t="shared" si="98"/>
        <v>46.341666666666661</v>
      </c>
      <c r="V602" s="8">
        <f t="shared" si="99"/>
        <v>46.724999999999994</v>
      </c>
    </row>
    <row r="603" spans="1:22" ht="13.5" x14ac:dyDescent="0.25">
      <c r="A603" s="3">
        <f>RSI!A603</f>
        <v>42880</v>
      </c>
      <c r="B603" s="2">
        <f>RSI!B603</f>
        <v>104.7038</v>
      </c>
      <c r="C603" s="2">
        <f>RSI!I603</f>
        <v>60.540001295016296</v>
      </c>
      <c r="D603" s="2">
        <f>MACD!E603</f>
        <v>-1.1437688552318122</v>
      </c>
      <c r="E603" s="2">
        <f>MACD!F603</f>
        <v>-1.2199370448032447</v>
      </c>
      <c r="F603" s="2">
        <f>'Moving Avg'!D603</f>
        <v>102.71787999999999</v>
      </c>
      <c r="G603" s="2">
        <f>'Moving Avg'!F603</f>
        <v>101.70471999999998</v>
      </c>
      <c r="H603" s="2">
        <f>'Moving Avg'!G603</f>
        <v>102.06269400000005</v>
      </c>
      <c r="I603" s="2">
        <f>'Moving Avg'!H603</f>
        <v>99.847019000000074</v>
      </c>
      <c r="J603" s="6" t="str">
        <f>OBV!F603</f>
        <v>BEARISH</v>
      </c>
      <c r="K603" s="6" t="str">
        <f>OBV!G603</f>
        <v>NEUTRAL</v>
      </c>
      <c r="L603" s="6" t="str">
        <f>OBV!H603</f>
        <v>BEARISH DIVERGENCE</v>
      </c>
      <c r="M603" s="8">
        <f t="shared" si="90"/>
        <v>25</v>
      </c>
      <c r="N603" s="8">
        <f t="shared" si="91"/>
        <v>0</v>
      </c>
      <c r="O603" s="8">
        <f t="shared" si="92"/>
        <v>50</v>
      </c>
      <c r="P603" s="8">
        <f t="shared" si="93"/>
        <v>16.5</v>
      </c>
      <c r="Q603" s="9">
        <f t="shared" si="94"/>
        <v>18.725000000000001</v>
      </c>
      <c r="R603" s="9">
        <f t="shared" si="95"/>
        <v>26.625</v>
      </c>
      <c r="S603" s="9">
        <f t="shared" si="96"/>
        <v>23.675000000000001</v>
      </c>
      <c r="T603" s="9">
        <f t="shared" si="97"/>
        <v>22.875</v>
      </c>
      <c r="U603" s="8">
        <f t="shared" si="98"/>
        <v>23.008333333333336</v>
      </c>
      <c r="V603" s="8">
        <f t="shared" si="99"/>
        <v>22.975000000000001</v>
      </c>
    </row>
    <row r="604" spans="1:22" ht="13.5" x14ac:dyDescent="0.25">
      <c r="A604" s="3">
        <f>RSI!A604</f>
        <v>42881</v>
      </c>
      <c r="B604" s="2">
        <f>RSI!B604</f>
        <v>104.7038</v>
      </c>
      <c r="C604" s="2">
        <f>RSI!I604</f>
        <v>60.540001295016296</v>
      </c>
      <c r="D604" s="2">
        <f>MACD!E604</f>
        <v>-0.93355261325183392</v>
      </c>
      <c r="E604" s="2">
        <f>MACD!F604</f>
        <v>-1.1626601584929626</v>
      </c>
      <c r="F604" s="2">
        <f>'Moving Avg'!D604</f>
        <v>103.09861999999998</v>
      </c>
      <c r="G604" s="2">
        <f>'Moving Avg'!F604</f>
        <v>101.88671499999998</v>
      </c>
      <c r="H604" s="2">
        <f>'Moving Avg'!G604</f>
        <v>102.10335600000003</v>
      </c>
      <c r="I604" s="2">
        <f>'Moving Avg'!H604</f>
        <v>99.826078000000052</v>
      </c>
      <c r="J604" s="6" t="str">
        <f>OBV!F604</f>
        <v>BEARISH</v>
      </c>
      <c r="K604" s="6" t="str">
        <f>OBV!G604</f>
        <v>NEUTRAL</v>
      </c>
      <c r="L604" s="6" t="str">
        <f>OBV!H604</f>
        <v>BEARISH DIVERGENCE</v>
      </c>
      <c r="M604" s="8">
        <f t="shared" si="90"/>
        <v>25</v>
      </c>
      <c r="N604" s="8">
        <f t="shared" si="91"/>
        <v>0</v>
      </c>
      <c r="O604" s="8">
        <f t="shared" si="92"/>
        <v>50</v>
      </c>
      <c r="P604" s="8">
        <f t="shared" si="93"/>
        <v>16.5</v>
      </c>
      <c r="Q604" s="9">
        <f t="shared" si="94"/>
        <v>18.725000000000001</v>
      </c>
      <c r="R604" s="9">
        <f t="shared" si="95"/>
        <v>26.625</v>
      </c>
      <c r="S604" s="9">
        <f t="shared" si="96"/>
        <v>23.675000000000001</v>
      </c>
      <c r="T604" s="9">
        <f t="shared" si="97"/>
        <v>22.875</v>
      </c>
      <c r="U604" s="8">
        <f t="shared" si="98"/>
        <v>23.008333333333336</v>
      </c>
      <c r="V604" s="8">
        <f t="shared" si="99"/>
        <v>22.975000000000001</v>
      </c>
    </row>
    <row r="605" spans="1:22" ht="13.5" x14ac:dyDescent="0.25">
      <c r="A605" s="3">
        <f>RSI!A605</f>
        <v>42884</v>
      </c>
      <c r="B605" s="2">
        <f>RSI!B605</f>
        <v>104.1632</v>
      </c>
      <c r="C605" s="2">
        <f>RSI!I605</f>
        <v>57.850566730571849</v>
      </c>
      <c r="D605" s="2">
        <f>MACD!E605</f>
        <v>-0.84834042807376875</v>
      </c>
      <c r="E605" s="2">
        <f>MACD!F605</f>
        <v>-1.0997962124091238</v>
      </c>
      <c r="F605" s="2">
        <f>'Moving Avg'!D605</f>
        <v>103.82811999999998</v>
      </c>
      <c r="G605" s="2">
        <f>'Moving Avg'!F605</f>
        <v>102.07289999999998</v>
      </c>
      <c r="H605" s="2">
        <f>'Moving Avg'!G605</f>
        <v>102.10015800000001</v>
      </c>
      <c r="I605" s="2">
        <f>'Moving Avg'!H605</f>
        <v>99.802434000000048</v>
      </c>
      <c r="J605" s="6" t="str">
        <f>OBV!F605</f>
        <v>BULLISH</v>
      </c>
      <c r="K605" s="6" t="str">
        <f>OBV!G605</f>
        <v>NEUTRAL</v>
      </c>
      <c r="L605" s="6" t="str">
        <f>OBV!H605</f>
        <v>CONFIRMED BULLISH</v>
      </c>
      <c r="M605" s="8">
        <f t="shared" si="90"/>
        <v>25</v>
      </c>
      <c r="N605" s="8">
        <f t="shared" si="91"/>
        <v>0</v>
      </c>
      <c r="O605" s="8">
        <f t="shared" si="92"/>
        <v>50</v>
      </c>
      <c r="P605" s="8">
        <f t="shared" si="93"/>
        <v>83.5</v>
      </c>
      <c r="Q605" s="9">
        <f t="shared" si="94"/>
        <v>28.774999999999999</v>
      </c>
      <c r="R605" s="9">
        <f t="shared" si="95"/>
        <v>43.375</v>
      </c>
      <c r="S605" s="9">
        <f t="shared" si="96"/>
        <v>53.825000000000003</v>
      </c>
      <c r="T605" s="9">
        <f t="shared" si="97"/>
        <v>39.625</v>
      </c>
      <c r="U605" s="8">
        <f t="shared" si="98"/>
        <v>41.991666666666667</v>
      </c>
      <c r="V605" s="8">
        <f t="shared" si="99"/>
        <v>41.400000000000006</v>
      </c>
    </row>
    <row r="606" spans="1:22" ht="13.5" x14ac:dyDescent="0.25">
      <c r="A606" s="3">
        <f>RSI!A606</f>
        <v>42885</v>
      </c>
      <c r="B606" s="2">
        <f>RSI!B606</f>
        <v>101.0411</v>
      </c>
      <c r="C606" s="2">
        <f>RSI!I606</f>
        <v>45.326933365909646</v>
      </c>
      <c r="D606" s="2">
        <f>MACD!E606</f>
        <v>-0.55617828381090817</v>
      </c>
      <c r="E606" s="2">
        <f>MACD!F606</f>
        <v>-0.99107262668948071</v>
      </c>
      <c r="F606" s="2">
        <f>'Moving Avg'!D606</f>
        <v>103.47936</v>
      </c>
      <c r="G606" s="2">
        <f>'Moving Avg'!F606</f>
        <v>102.10298</v>
      </c>
      <c r="H606" s="2">
        <f>'Moving Avg'!G606</f>
        <v>102.01928800000003</v>
      </c>
      <c r="I606" s="2">
        <f>'Moving Avg'!H606</f>
        <v>99.763179500000035</v>
      </c>
      <c r="J606" s="6" t="str">
        <f>OBV!F606</f>
        <v>BULLISH</v>
      </c>
      <c r="K606" s="6" t="str">
        <f>OBV!G606</f>
        <v>NEUTRAL</v>
      </c>
      <c r="L606" s="6" t="str">
        <f>OBV!H606</f>
        <v>BULLISH DIVERGENCE</v>
      </c>
      <c r="M606" s="8">
        <f t="shared" si="90"/>
        <v>25</v>
      </c>
      <c r="N606" s="8">
        <f t="shared" si="91"/>
        <v>0</v>
      </c>
      <c r="O606" s="8">
        <f t="shared" si="92"/>
        <v>50</v>
      </c>
      <c r="P606" s="8">
        <f t="shared" si="93"/>
        <v>66.5</v>
      </c>
      <c r="Q606" s="9">
        <f t="shared" si="94"/>
        <v>26.225000000000001</v>
      </c>
      <c r="R606" s="9">
        <f t="shared" si="95"/>
        <v>39.125</v>
      </c>
      <c r="S606" s="9">
        <f t="shared" si="96"/>
        <v>46.174999999999997</v>
      </c>
      <c r="T606" s="9">
        <f t="shared" si="97"/>
        <v>35.375</v>
      </c>
      <c r="U606" s="8">
        <f t="shared" si="98"/>
        <v>37.174999999999997</v>
      </c>
      <c r="V606" s="8">
        <f t="shared" si="99"/>
        <v>36.724999999999994</v>
      </c>
    </row>
    <row r="607" spans="1:22" ht="13.5" x14ac:dyDescent="0.25">
      <c r="A607" s="3">
        <f>RSI!A607</f>
        <v>42886</v>
      </c>
      <c r="B607" s="2">
        <f>RSI!B607</f>
        <v>98.992699999999999</v>
      </c>
      <c r="C607" s="2">
        <f>RSI!I607</f>
        <v>39.313565147864153</v>
      </c>
      <c r="D607" s="2">
        <f>MACD!E607</f>
        <v>-0.14915918749316859</v>
      </c>
      <c r="E607" s="2">
        <f>MACD!F607</f>
        <v>-0.82268993885021835</v>
      </c>
      <c r="F607" s="2">
        <f>'Moving Avg'!D607</f>
        <v>102.72092000000001</v>
      </c>
      <c r="G607" s="2">
        <f>'Moving Avg'!F607</f>
        <v>102.15057</v>
      </c>
      <c r="H607" s="2">
        <f>'Moving Avg'!G607</f>
        <v>101.88222</v>
      </c>
      <c r="I607" s="2">
        <f>'Moving Avg'!H607</f>
        <v>99.713683000000032</v>
      </c>
      <c r="J607" s="6" t="str">
        <f>OBV!F607</f>
        <v>BULLISH</v>
      </c>
      <c r="K607" s="6" t="str">
        <f>OBV!G607</f>
        <v>NEUTRAL</v>
      </c>
      <c r="L607" s="6" t="str">
        <f>OBV!H607</f>
        <v>BULLISH DIVERGENCE</v>
      </c>
      <c r="M607" s="8">
        <f t="shared" si="90"/>
        <v>25</v>
      </c>
      <c r="N607" s="8">
        <f t="shared" si="91"/>
        <v>0</v>
      </c>
      <c r="O607" s="8">
        <f t="shared" si="92"/>
        <v>50</v>
      </c>
      <c r="P607" s="8">
        <f t="shared" si="93"/>
        <v>66.5</v>
      </c>
      <c r="Q607" s="9">
        <f t="shared" si="94"/>
        <v>26.225000000000001</v>
      </c>
      <c r="R607" s="9">
        <f t="shared" si="95"/>
        <v>39.125</v>
      </c>
      <c r="S607" s="9">
        <f t="shared" si="96"/>
        <v>46.174999999999997</v>
      </c>
      <c r="T607" s="9">
        <f t="shared" si="97"/>
        <v>35.375</v>
      </c>
      <c r="U607" s="8">
        <f t="shared" si="98"/>
        <v>37.174999999999997</v>
      </c>
      <c r="V607" s="8">
        <f t="shared" si="99"/>
        <v>36.724999999999994</v>
      </c>
    </row>
    <row r="608" spans="1:22" ht="13.5" x14ac:dyDescent="0.25">
      <c r="A608" s="3">
        <f>RSI!A608</f>
        <v>42887</v>
      </c>
      <c r="B608" s="2">
        <f>RSI!B608</f>
        <v>101.05419999999999</v>
      </c>
      <c r="C608" s="2">
        <f>RSI!I608</f>
        <v>46.942463022824491</v>
      </c>
      <c r="D608" s="2">
        <f>MACD!E608</f>
        <v>6.2115707769947903E-2</v>
      </c>
      <c r="E608" s="2">
        <f>MACD!F608</f>
        <v>-0.64572880952618517</v>
      </c>
      <c r="F608" s="2">
        <f>'Moving Avg'!D608</f>
        <v>101.991</v>
      </c>
      <c r="G608" s="2">
        <f>'Moving Avg'!F608</f>
        <v>102.21557000000001</v>
      </c>
      <c r="H608" s="2">
        <f>'Moving Avg'!G608</f>
        <v>101.80161199999999</v>
      </c>
      <c r="I608" s="2">
        <f>'Moving Avg'!H608</f>
        <v>99.674494000000038</v>
      </c>
      <c r="J608" s="6" t="str">
        <f>OBV!F608</f>
        <v>BEARISH</v>
      </c>
      <c r="K608" s="6" t="str">
        <f>OBV!G608</f>
        <v>NEUTRAL</v>
      </c>
      <c r="L608" s="6" t="str">
        <f>OBV!H608</f>
        <v>CONFIRMED BEARISH</v>
      </c>
      <c r="M608" s="8">
        <f t="shared" si="90"/>
        <v>25</v>
      </c>
      <c r="N608" s="8">
        <f t="shared" si="91"/>
        <v>0</v>
      </c>
      <c r="O608" s="8">
        <f t="shared" si="92"/>
        <v>50</v>
      </c>
      <c r="P608" s="8">
        <f t="shared" si="93"/>
        <v>16.5</v>
      </c>
      <c r="Q608" s="9">
        <f t="shared" si="94"/>
        <v>18.725000000000001</v>
      </c>
      <c r="R608" s="9">
        <f t="shared" si="95"/>
        <v>26.625</v>
      </c>
      <c r="S608" s="9">
        <f t="shared" si="96"/>
        <v>23.675000000000001</v>
      </c>
      <c r="T608" s="9">
        <f t="shared" si="97"/>
        <v>22.875</v>
      </c>
      <c r="U608" s="8">
        <f t="shared" si="98"/>
        <v>23.008333333333336</v>
      </c>
      <c r="V608" s="8">
        <f t="shared" si="99"/>
        <v>22.975000000000001</v>
      </c>
    </row>
    <row r="609" spans="1:22" ht="13.5" x14ac:dyDescent="0.25">
      <c r="A609" s="3">
        <f>RSI!A609</f>
        <v>42888</v>
      </c>
      <c r="B609" s="2">
        <f>RSI!B609</f>
        <v>101.9171</v>
      </c>
      <c r="C609" s="2">
        <f>RSI!I609</f>
        <v>49.787846699799218</v>
      </c>
      <c r="D609" s="2">
        <f>MACD!E609</f>
        <v>0.18291437832914426</v>
      </c>
      <c r="E609" s="2">
        <f>MACD!F609</f>
        <v>-0.48000017195511935</v>
      </c>
      <c r="F609" s="2">
        <f>'Moving Avg'!D609</f>
        <v>101.43366</v>
      </c>
      <c r="G609" s="2">
        <f>'Moving Avg'!F609</f>
        <v>102.30468</v>
      </c>
      <c r="H609" s="2">
        <f>'Moving Avg'!G609</f>
        <v>101.73993799999998</v>
      </c>
      <c r="I609" s="2">
        <f>'Moving Avg'!H609</f>
        <v>99.639619500000023</v>
      </c>
      <c r="J609" s="6" t="str">
        <f>OBV!F609</f>
        <v>BEARISH</v>
      </c>
      <c r="K609" s="6" t="str">
        <f>OBV!G609</f>
        <v>NEUTRAL</v>
      </c>
      <c r="L609" s="6" t="str">
        <f>OBV!H609</f>
        <v>CONFIRMED BEARISH</v>
      </c>
      <c r="M609" s="8">
        <f t="shared" si="90"/>
        <v>25</v>
      </c>
      <c r="N609" s="8">
        <f t="shared" si="91"/>
        <v>0</v>
      </c>
      <c r="O609" s="8">
        <f t="shared" si="92"/>
        <v>50</v>
      </c>
      <c r="P609" s="8">
        <f t="shared" si="93"/>
        <v>16.5</v>
      </c>
      <c r="Q609" s="9">
        <f t="shared" si="94"/>
        <v>18.725000000000001</v>
      </c>
      <c r="R609" s="9">
        <f t="shared" si="95"/>
        <v>26.625</v>
      </c>
      <c r="S609" s="9">
        <f t="shared" si="96"/>
        <v>23.675000000000001</v>
      </c>
      <c r="T609" s="9">
        <f t="shared" si="97"/>
        <v>22.875</v>
      </c>
      <c r="U609" s="8">
        <f t="shared" si="98"/>
        <v>23.008333333333336</v>
      </c>
      <c r="V609" s="8">
        <f t="shared" si="99"/>
        <v>22.975000000000001</v>
      </c>
    </row>
    <row r="610" spans="1:22" ht="13.5" x14ac:dyDescent="0.25">
      <c r="A610" s="3">
        <f>RSI!A610</f>
        <v>42891</v>
      </c>
      <c r="B610" s="2">
        <f>RSI!B610</f>
        <v>101.9093</v>
      </c>
      <c r="C610" s="2">
        <f>RSI!I610</f>
        <v>49.761868488399926</v>
      </c>
      <c r="D610" s="2">
        <f>MACD!E610</f>
        <v>-6.5332980957293785E-2</v>
      </c>
      <c r="E610" s="2">
        <f>MACD!F610</f>
        <v>-0.39706673375555429</v>
      </c>
      <c r="F610" s="2">
        <f>'Moving Avg'!D610</f>
        <v>100.98287999999999</v>
      </c>
      <c r="G610" s="2">
        <f>'Moving Avg'!F610</f>
        <v>102.412435</v>
      </c>
      <c r="H610" s="2">
        <f>'Moving Avg'!G610</f>
        <v>101.67810799999998</v>
      </c>
      <c r="I610" s="2">
        <f>'Moving Avg'!H610</f>
        <v>99.604706000000022</v>
      </c>
      <c r="J610" s="6" t="str">
        <f>OBV!F610</f>
        <v>BEARISH</v>
      </c>
      <c r="K610" s="6" t="str">
        <f>OBV!G610</f>
        <v>NEUTRAL</v>
      </c>
      <c r="L610" s="6" t="str">
        <f>OBV!H610</f>
        <v>CONFIRMED BEARISH</v>
      </c>
      <c r="M610" s="8">
        <f t="shared" si="90"/>
        <v>25</v>
      </c>
      <c r="N610" s="8">
        <f t="shared" si="91"/>
        <v>0</v>
      </c>
      <c r="O610" s="8">
        <f t="shared" si="92"/>
        <v>50</v>
      </c>
      <c r="P610" s="8">
        <f t="shared" si="93"/>
        <v>16.5</v>
      </c>
      <c r="Q610" s="9">
        <f t="shared" si="94"/>
        <v>18.725000000000001</v>
      </c>
      <c r="R610" s="9">
        <f t="shared" si="95"/>
        <v>26.625</v>
      </c>
      <c r="S610" s="9">
        <f t="shared" si="96"/>
        <v>23.675000000000001</v>
      </c>
      <c r="T610" s="9">
        <f t="shared" si="97"/>
        <v>22.875</v>
      </c>
      <c r="U610" s="8">
        <f t="shared" si="98"/>
        <v>23.008333333333336</v>
      </c>
      <c r="V610" s="8">
        <f t="shared" si="99"/>
        <v>22.975000000000001</v>
      </c>
    </row>
    <row r="611" spans="1:22" ht="13.5" x14ac:dyDescent="0.25">
      <c r="A611" s="3">
        <f>RSI!A611</f>
        <v>42892</v>
      </c>
      <c r="B611" s="2">
        <f>RSI!B611</f>
        <v>101.9093</v>
      </c>
      <c r="C611" s="2">
        <f>RSI!I611</f>
        <v>49.761868488399919</v>
      </c>
      <c r="D611" s="2">
        <f>MACD!E611</f>
        <v>7.4141970951714598E-2</v>
      </c>
      <c r="E611" s="2">
        <f>MACD!F611</f>
        <v>-0.30282499281410052</v>
      </c>
      <c r="F611" s="2">
        <f>'Moving Avg'!D611</f>
        <v>101.15652</v>
      </c>
      <c r="G611" s="2">
        <f>'Moving Avg'!F611</f>
        <v>102.48211499999999</v>
      </c>
      <c r="H611" s="2">
        <f>'Moving Avg'!G611</f>
        <v>101.61627799999998</v>
      </c>
      <c r="I611" s="2">
        <f>'Moving Avg'!H611</f>
        <v>99.56979250000002</v>
      </c>
      <c r="J611" s="6" t="str">
        <f>OBV!F611</f>
        <v>BEARISH</v>
      </c>
      <c r="K611" s="6" t="str">
        <f>OBV!G611</f>
        <v>NEUTRAL</v>
      </c>
      <c r="L611" s="6" t="str">
        <f>OBV!H611</f>
        <v>CONFIRMED BEARISH</v>
      </c>
      <c r="M611" s="8">
        <f t="shared" si="90"/>
        <v>25</v>
      </c>
      <c r="N611" s="8">
        <f t="shared" si="91"/>
        <v>0</v>
      </c>
      <c r="O611" s="8">
        <f t="shared" si="92"/>
        <v>50</v>
      </c>
      <c r="P611" s="8">
        <f t="shared" si="93"/>
        <v>16.5</v>
      </c>
      <c r="Q611" s="9">
        <f t="shared" si="94"/>
        <v>18.725000000000001</v>
      </c>
      <c r="R611" s="9">
        <f t="shared" si="95"/>
        <v>26.625</v>
      </c>
      <c r="S611" s="9">
        <f t="shared" si="96"/>
        <v>23.675000000000001</v>
      </c>
      <c r="T611" s="9">
        <f t="shared" si="97"/>
        <v>22.875</v>
      </c>
      <c r="U611" s="8">
        <f t="shared" si="98"/>
        <v>23.008333333333336</v>
      </c>
      <c r="V611" s="8">
        <f t="shared" si="99"/>
        <v>22.975000000000001</v>
      </c>
    </row>
    <row r="612" spans="1:22" ht="13.5" x14ac:dyDescent="0.25">
      <c r="A612" s="3">
        <f>RSI!A612</f>
        <v>42893</v>
      </c>
      <c r="B612" s="2">
        <f>RSI!B612</f>
        <v>98.955399999999997</v>
      </c>
      <c r="C612" s="2">
        <f>RSI!I612</f>
        <v>40.48414495261801</v>
      </c>
      <c r="D612" s="2">
        <f>MACD!E612</f>
        <v>0.41135805041372464</v>
      </c>
      <c r="E612" s="2">
        <f>MACD!F612</f>
        <v>-0.1599883841685355</v>
      </c>
      <c r="F612" s="2">
        <f>'Moving Avg'!D612</f>
        <v>101.14905999999999</v>
      </c>
      <c r="G612" s="2">
        <f>'Moving Avg'!F612</f>
        <v>102.327955</v>
      </c>
      <c r="H612" s="2">
        <f>'Moving Avg'!G612</f>
        <v>101.49536999999998</v>
      </c>
      <c r="I612" s="2">
        <f>'Moving Avg'!H612</f>
        <v>99.520109500000018</v>
      </c>
      <c r="J612" s="6" t="str">
        <f>OBV!F612</f>
        <v>BEARISH</v>
      </c>
      <c r="K612" s="6" t="str">
        <f>OBV!G612</f>
        <v>WEAK</v>
      </c>
      <c r="L612" s="6" t="str">
        <f>OBV!H612</f>
        <v>CONFIRMED BEARISH</v>
      </c>
      <c r="M612" s="8">
        <f t="shared" si="90"/>
        <v>25</v>
      </c>
      <c r="N612" s="8">
        <f t="shared" si="91"/>
        <v>0</v>
      </c>
      <c r="O612" s="8">
        <f t="shared" si="92"/>
        <v>50</v>
      </c>
      <c r="P612" s="8">
        <f t="shared" si="93"/>
        <v>0</v>
      </c>
      <c r="Q612" s="9">
        <f t="shared" si="94"/>
        <v>16.25</v>
      </c>
      <c r="R612" s="9">
        <f t="shared" si="95"/>
        <v>22.5</v>
      </c>
      <c r="S612" s="9">
        <f t="shared" si="96"/>
        <v>16.25</v>
      </c>
      <c r="T612" s="9">
        <f t="shared" si="97"/>
        <v>18.75</v>
      </c>
      <c r="U612" s="8">
        <f t="shared" si="98"/>
        <v>18.333333333333332</v>
      </c>
      <c r="V612" s="8">
        <f t="shared" si="99"/>
        <v>18.4375</v>
      </c>
    </row>
    <row r="613" spans="1:22" ht="13.5" x14ac:dyDescent="0.25">
      <c r="A613" s="3">
        <f>RSI!A613</f>
        <v>42894</v>
      </c>
      <c r="B613" s="2">
        <f>RSI!B613</f>
        <v>98.722200000000001</v>
      </c>
      <c r="C613" s="2">
        <f>RSI!I613</f>
        <v>39.852435957489973</v>
      </c>
      <c r="D613" s="2">
        <f>MACD!E613</f>
        <v>1.0270013257709962</v>
      </c>
      <c r="E613" s="2">
        <f>MACD!F613</f>
        <v>7.7409557819370867E-2</v>
      </c>
      <c r="F613" s="2">
        <f>'Moving Avg'!D613</f>
        <v>100.68266</v>
      </c>
      <c r="G613" s="2">
        <f>'Moving Avg'!F613</f>
        <v>102.08598500000001</v>
      </c>
      <c r="H613" s="2">
        <f>'Moving Avg'!G613</f>
        <v>101.36979799999999</v>
      </c>
      <c r="I613" s="2">
        <f>'Moving Avg'!H613</f>
        <v>99.469260500000019</v>
      </c>
      <c r="J613" s="6" t="str">
        <f>OBV!F613</f>
        <v>BEARISH</v>
      </c>
      <c r="K613" s="6" t="str">
        <f>OBV!G613</f>
        <v>WEAK</v>
      </c>
      <c r="L613" s="6" t="str">
        <f>OBV!H613</f>
        <v>CONFIRMED BEARISH</v>
      </c>
      <c r="M613" s="8">
        <f t="shared" si="90"/>
        <v>25</v>
      </c>
      <c r="N613" s="8">
        <f t="shared" si="91"/>
        <v>0</v>
      </c>
      <c r="O613" s="8">
        <f t="shared" si="92"/>
        <v>50</v>
      </c>
      <c r="P613" s="8">
        <f t="shared" si="93"/>
        <v>0</v>
      </c>
      <c r="Q613" s="9">
        <f t="shared" si="94"/>
        <v>16.25</v>
      </c>
      <c r="R613" s="9">
        <f t="shared" si="95"/>
        <v>22.5</v>
      </c>
      <c r="S613" s="9">
        <f t="shared" si="96"/>
        <v>16.25</v>
      </c>
      <c r="T613" s="9">
        <f t="shared" si="97"/>
        <v>18.75</v>
      </c>
      <c r="U613" s="8">
        <f t="shared" si="98"/>
        <v>18.333333333333332</v>
      </c>
      <c r="V613" s="8">
        <f t="shared" si="99"/>
        <v>18.4375</v>
      </c>
    </row>
    <row r="614" spans="1:22" ht="13.5" x14ac:dyDescent="0.25">
      <c r="A614" s="3">
        <f>RSI!A614</f>
        <v>42895</v>
      </c>
      <c r="B614" s="2">
        <f>RSI!B614</f>
        <v>101.05419999999999</v>
      </c>
      <c r="C614" s="2">
        <f>RSI!I614</f>
        <v>48.505631361374263</v>
      </c>
      <c r="D614" s="2">
        <f>MACD!E614</f>
        <v>1.3930648454865775</v>
      </c>
      <c r="E614" s="2">
        <f>MACD!F614</f>
        <v>0.34054061535281221</v>
      </c>
      <c r="F614" s="2">
        <f>'Moving Avg'!D614</f>
        <v>100.51007999999999</v>
      </c>
      <c r="G614" s="2">
        <f>'Moving Avg'!F614</f>
        <v>101.960615</v>
      </c>
      <c r="H614" s="2">
        <f>'Moving Avg'!G614</f>
        <v>101.35315599999998</v>
      </c>
      <c r="I614" s="2">
        <f>'Moving Avg'!H614</f>
        <v>99.44149400000002</v>
      </c>
      <c r="J614" s="6" t="str">
        <f>OBV!F614</f>
        <v>BEARISH</v>
      </c>
      <c r="K614" s="6" t="str">
        <f>OBV!G614</f>
        <v>WEAK</v>
      </c>
      <c r="L614" s="6" t="str">
        <f>OBV!H614</f>
        <v>CONFIRMED BEARISH</v>
      </c>
      <c r="M614" s="8">
        <f t="shared" si="90"/>
        <v>25</v>
      </c>
      <c r="N614" s="8">
        <f t="shared" si="91"/>
        <v>0</v>
      </c>
      <c r="O614" s="8">
        <f t="shared" si="92"/>
        <v>50</v>
      </c>
      <c r="P614" s="8">
        <f t="shared" si="93"/>
        <v>0</v>
      </c>
      <c r="Q614" s="9">
        <f t="shared" si="94"/>
        <v>16.25</v>
      </c>
      <c r="R614" s="9">
        <f t="shared" si="95"/>
        <v>22.5</v>
      </c>
      <c r="S614" s="9">
        <f t="shared" si="96"/>
        <v>16.25</v>
      </c>
      <c r="T614" s="9">
        <f t="shared" si="97"/>
        <v>18.75</v>
      </c>
      <c r="U614" s="8">
        <f t="shared" si="98"/>
        <v>18.333333333333332</v>
      </c>
      <c r="V614" s="8">
        <f t="shared" si="99"/>
        <v>18.4375</v>
      </c>
    </row>
    <row r="615" spans="1:22" ht="13.5" x14ac:dyDescent="0.25">
      <c r="A615" s="3">
        <f>RSI!A615</f>
        <v>42898</v>
      </c>
      <c r="B615" s="2">
        <f>RSI!B615</f>
        <v>101.05419999999999</v>
      </c>
      <c r="C615" s="2">
        <f>RSI!I615</f>
        <v>48.505631361374263</v>
      </c>
      <c r="D615" s="2">
        <f>MACD!E615</f>
        <v>1.622413017964746</v>
      </c>
      <c r="E615" s="2">
        <f>MACD!F615</f>
        <v>0.59691509587519898</v>
      </c>
      <c r="F615" s="2">
        <f>'Moving Avg'!D615</f>
        <v>100.33905999999999</v>
      </c>
      <c r="G615" s="2">
        <f>'Moving Avg'!F615</f>
        <v>101.87332000000001</v>
      </c>
      <c r="H615" s="2">
        <f>'Moving Avg'!G615</f>
        <v>101.33651399999997</v>
      </c>
      <c r="I615" s="2">
        <f>'Moving Avg'!H615</f>
        <v>99.413727500000007</v>
      </c>
      <c r="J615" s="6" t="str">
        <f>OBV!F615</f>
        <v>BEARISH</v>
      </c>
      <c r="K615" s="6" t="str">
        <f>OBV!G615</f>
        <v>WEAK</v>
      </c>
      <c r="L615" s="6" t="str">
        <f>OBV!H615</f>
        <v>CONFIRMED BEARISH</v>
      </c>
      <c r="M615" s="8">
        <f t="shared" si="90"/>
        <v>25</v>
      </c>
      <c r="N615" s="8">
        <f t="shared" si="91"/>
        <v>0</v>
      </c>
      <c r="O615" s="8">
        <f t="shared" si="92"/>
        <v>50</v>
      </c>
      <c r="P615" s="8">
        <f t="shared" si="93"/>
        <v>0</v>
      </c>
      <c r="Q615" s="9">
        <f t="shared" si="94"/>
        <v>16.25</v>
      </c>
      <c r="R615" s="9">
        <f t="shared" si="95"/>
        <v>22.5</v>
      </c>
      <c r="S615" s="9">
        <f t="shared" si="96"/>
        <v>16.25</v>
      </c>
      <c r="T615" s="9">
        <f t="shared" si="97"/>
        <v>18.75</v>
      </c>
      <c r="U615" s="8">
        <f t="shared" si="98"/>
        <v>18.333333333333332</v>
      </c>
      <c r="V615" s="8">
        <f t="shared" si="99"/>
        <v>18.4375</v>
      </c>
    </row>
    <row r="616" spans="1:22" ht="13.5" x14ac:dyDescent="0.25">
      <c r="A616" s="3">
        <f>RSI!A616</f>
        <v>42899</v>
      </c>
      <c r="B616" s="2">
        <f>RSI!B616</f>
        <v>101.05419999999999</v>
      </c>
      <c r="C616" s="2">
        <f>RSI!I616</f>
        <v>48.505631361374256</v>
      </c>
      <c r="D616" s="2">
        <f>MACD!E616</f>
        <v>1.3387198423511819</v>
      </c>
      <c r="E616" s="2">
        <f>MACD!F616</f>
        <v>0.74527604517039558</v>
      </c>
      <c r="F616" s="2">
        <f>'Moving Avg'!D616</f>
        <v>100.16803999999999</v>
      </c>
      <c r="G616" s="2">
        <f>'Moving Avg'!F616</f>
        <v>101.786025</v>
      </c>
      <c r="H616" s="2">
        <f>'Moving Avg'!G616</f>
        <v>101.32443999999995</v>
      </c>
      <c r="I616" s="2">
        <f>'Moving Avg'!H616</f>
        <v>99.378346000000036</v>
      </c>
      <c r="J616" s="6" t="str">
        <f>OBV!F616</f>
        <v>BEARISH</v>
      </c>
      <c r="K616" s="6" t="str">
        <f>OBV!G616</f>
        <v>WEAK</v>
      </c>
      <c r="L616" s="6" t="str">
        <f>OBV!H616</f>
        <v>CONFIRMED BEARISH</v>
      </c>
      <c r="M616" s="8">
        <f t="shared" si="90"/>
        <v>25</v>
      </c>
      <c r="N616" s="8">
        <f t="shared" si="91"/>
        <v>0</v>
      </c>
      <c r="O616" s="8">
        <f t="shared" si="92"/>
        <v>50</v>
      </c>
      <c r="P616" s="8">
        <f t="shared" si="93"/>
        <v>0</v>
      </c>
      <c r="Q616" s="9">
        <f t="shared" si="94"/>
        <v>16.25</v>
      </c>
      <c r="R616" s="9">
        <f t="shared" si="95"/>
        <v>22.5</v>
      </c>
      <c r="S616" s="9">
        <f t="shared" si="96"/>
        <v>16.25</v>
      </c>
      <c r="T616" s="9">
        <f t="shared" si="97"/>
        <v>18.75</v>
      </c>
      <c r="U616" s="8">
        <f t="shared" si="98"/>
        <v>18.333333333333332</v>
      </c>
      <c r="V616" s="8">
        <f t="shared" si="99"/>
        <v>18.4375</v>
      </c>
    </row>
    <row r="617" spans="1:22" ht="13.5" x14ac:dyDescent="0.25">
      <c r="A617" s="3">
        <f>RSI!A617</f>
        <v>42900</v>
      </c>
      <c r="B617" s="2">
        <f>RSI!B617</f>
        <v>100.26909999999999</v>
      </c>
      <c r="C617" s="2">
        <f>RSI!I617</f>
        <v>45.738733762663905</v>
      </c>
      <c r="D617" s="2">
        <f>MACD!E617</f>
        <v>0.84406484900891598</v>
      </c>
      <c r="E617" s="2">
        <f>MACD!F617</f>
        <v>0.76503380593809966</v>
      </c>
      <c r="F617" s="2">
        <f>'Moving Avg'!D617</f>
        <v>100.43078</v>
      </c>
      <c r="G617" s="2">
        <f>'Moving Avg'!F617</f>
        <v>101.659475</v>
      </c>
      <c r="H617" s="2">
        <f>'Moving Avg'!G617</f>
        <v>101.29209599999999</v>
      </c>
      <c r="I617" s="2">
        <f>'Moving Avg'!H617</f>
        <v>99.351489000000015</v>
      </c>
      <c r="J617" s="6" t="str">
        <f>OBV!F617</f>
        <v>BEARISH</v>
      </c>
      <c r="K617" s="6" t="str">
        <f>OBV!G617</f>
        <v>NEUTRAL</v>
      </c>
      <c r="L617" s="6" t="str">
        <f>OBV!H617</f>
        <v>BEARISH DIVERGENCE</v>
      </c>
      <c r="M617" s="8">
        <f t="shared" si="90"/>
        <v>25</v>
      </c>
      <c r="N617" s="8">
        <f t="shared" si="91"/>
        <v>0</v>
      </c>
      <c r="O617" s="8">
        <f t="shared" si="92"/>
        <v>50</v>
      </c>
      <c r="P617" s="8">
        <f t="shared" si="93"/>
        <v>16.5</v>
      </c>
      <c r="Q617" s="9">
        <f t="shared" si="94"/>
        <v>18.725000000000001</v>
      </c>
      <c r="R617" s="9">
        <f t="shared" si="95"/>
        <v>26.625</v>
      </c>
      <c r="S617" s="9">
        <f t="shared" si="96"/>
        <v>23.675000000000001</v>
      </c>
      <c r="T617" s="9">
        <f t="shared" si="97"/>
        <v>22.875</v>
      </c>
      <c r="U617" s="8">
        <f t="shared" si="98"/>
        <v>23.008333333333336</v>
      </c>
      <c r="V617" s="8">
        <f t="shared" si="99"/>
        <v>22.975000000000001</v>
      </c>
    </row>
    <row r="618" spans="1:22" ht="13.5" x14ac:dyDescent="0.25">
      <c r="A618" s="3">
        <f>RSI!A618</f>
        <v>42901</v>
      </c>
      <c r="B618" s="2">
        <f>RSI!B618</f>
        <v>98.722200000000001</v>
      </c>
      <c r="C618" s="2">
        <f>RSI!I618</f>
        <v>40.800330497323614</v>
      </c>
      <c r="D618" s="2">
        <f>MACD!E618</f>
        <v>0.86408883030475181</v>
      </c>
      <c r="E618" s="2">
        <f>MACD!F618</f>
        <v>0.78484481081143009</v>
      </c>
      <c r="F618" s="2">
        <f>'Moving Avg'!D618</f>
        <v>100.43078</v>
      </c>
      <c r="G618" s="2">
        <f>'Moving Avg'!F618</f>
        <v>101.45558</v>
      </c>
      <c r="H618" s="2">
        <f>'Moving Avg'!G618</f>
        <v>101.22881399999999</v>
      </c>
      <c r="I618" s="2">
        <f>'Moving Avg'!H618</f>
        <v>99.316935999999998</v>
      </c>
      <c r="J618" s="6" t="str">
        <f>OBV!F618</f>
        <v>BEARISH</v>
      </c>
      <c r="K618" s="6" t="str">
        <f>OBV!G618</f>
        <v>NEUTRAL</v>
      </c>
      <c r="L618" s="6" t="str">
        <f>OBV!H618</f>
        <v>NEUTRAL</v>
      </c>
      <c r="M618" s="8">
        <f t="shared" si="90"/>
        <v>25</v>
      </c>
      <c r="N618" s="8">
        <f t="shared" si="91"/>
        <v>0</v>
      </c>
      <c r="O618" s="8">
        <f t="shared" si="92"/>
        <v>50</v>
      </c>
      <c r="P618" s="8">
        <f t="shared" si="93"/>
        <v>16.5</v>
      </c>
      <c r="Q618" s="9">
        <f t="shared" si="94"/>
        <v>18.725000000000001</v>
      </c>
      <c r="R618" s="9">
        <f t="shared" si="95"/>
        <v>26.625</v>
      </c>
      <c r="S618" s="9">
        <f t="shared" si="96"/>
        <v>23.675000000000001</v>
      </c>
      <c r="T618" s="9">
        <f t="shared" si="97"/>
        <v>22.875</v>
      </c>
      <c r="U618" s="8">
        <f t="shared" si="98"/>
        <v>23.008333333333336</v>
      </c>
      <c r="V618" s="8">
        <f t="shared" si="99"/>
        <v>22.975000000000001</v>
      </c>
    </row>
    <row r="619" spans="1:22" ht="13.5" x14ac:dyDescent="0.25">
      <c r="A619" s="3">
        <f>RSI!A619</f>
        <v>42902</v>
      </c>
      <c r="B619" s="2">
        <f>RSI!B619</f>
        <v>100.2769</v>
      </c>
      <c r="C619" s="2">
        <f>RSI!I619</f>
        <v>46.994618843630548</v>
      </c>
      <c r="D619" s="2">
        <f>MACD!E619</f>
        <v>0.91409635034786163</v>
      </c>
      <c r="E619" s="2">
        <f>MACD!F619</f>
        <v>0.81069511871871647</v>
      </c>
      <c r="F619" s="2">
        <f>'Moving Avg'!D619</f>
        <v>100.27531999999999</v>
      </c>
      <c r="G619" s="2">
        <f>'Moving Avg'!F619</f>
        <v>101.32942</v>
      </c>
      <c r="H619" s="2">
        <f>'Moving Avg'!G619</f>
        <v>101.19357999999998</v>
      </c>
      <c r="I619" s="2">
        <f>'Moving Avg'!H619</f>
        <v>99.290156500000009</v>
      </c>
      <c r="J619" s="6" t="str">
        <f>OBV!F619</f>
        <v>BEARISH</v>
      </c>
      <c r="K619" s="6" t="str">
        <f>OBV!G619</f>
        <v>WEAK</v>
      </c>
      <c r="L619" s="6" t="str">
        <f>OBV!H619</f>
        <v>CONFIRMED BEARISH</v>
      </c>
      <c r="M619" s="8">
        <f t="shared" si="90"/>
        <v>25</v>
      </c>
      <c r="N619" s="8">
        <f t="shared" si="91"/>
        <v>0</v>
      </c>
      <c r="O619" s="8">
        <f t="shared" si="92"/>
        <v>50</v>
      </c>
      <c r="P619" s="8">
        <f t="shared" si="93"/>
        <v>0</v>
      </c>
      <c r="Q619" s="9">
        <f t="shared" si="94"/>
        <v>16.25</v>
      </c>
      <c r="R619" s="9">
        <f t="shared" si="95"/>
        <v>22.5</v>
      </c>
      <c r="S619" s="9">
        <f t="shared" si="96"/>
        <v>16.25</v>
      </c>
      <c r="T619" s="9">
        <f t="shared" si="97"/>
        <v>18.75</v>
      </c>
      <c r="U619" s="8">
        <f t="shared" si="98"/>
        <v>18.333333333333332</v>
      </c>
      <c r="V619" s="8">
        <f t="shared" si="99"/>
        <v>18.4375</v>
      </c>
    </row>
    <row r="620" spans="1:22" ht="13.5" x14ac:dyDescent="0.25">
      <c r="A620" s="3">
        <f>RSI!A620</f>
        <v>42905</v>
      </c>
      <c r="B620" s="2">
        <f>RSI!B620</f>
        <v>101.05419999999999</v>
      </c>
      <c r="C620" s="2">
        <f>RSI!I620</f>
        <v>49.821555533518108</v>
      </c>
      <c r="D620" s="2">
        <f>MACD!E620</f>
        <v>0.90277293898166988</v>
      </c>
      <c r="E620" s="2">
        <f>MACD!F620</f>
        <v>0.82911068277130728</v>
      </c>
      <c r="F620" s="2">
        <f>'Moving Avg'!D620</f>
        <v>100.27531999999999</v>
      </c>
      <c r="G620" s="2">
        <f>'Moving Avg'!F620</f>
        <v>101.356345</v>
      </c>
      <c r="H620" s="2">
        <f>'Moving Avg'!G620</f>
        <v>101.17389199999998</v>
      </c>
      <c r="I620" s="2">
        <f>'Moving Avg'!H620</f>
        <v>99.267263500000013</v>
      </c>
      <c r="J620" s="6" t="str">
        <f>OBV!F620</f>
        <v>BEARISH</v>
      </c>
      <c r="K620" s="6" t="str">
        <f>OBV!G620</f>
        <v>NEUTRAL</v>
      </c>
      <c r="L620" s="6" t="str">
        <f>OBV!H620</f>
        <v>NEUTRAL</v>
      </c>
      <c r="M620" s="8">
        <f t="shared" si="90"/>
        <v>25</v>
      </c>
      <c r="N620" s="8">
        <f t="shared" si="91"/>
        <v>0</v>
      </c>
      <c r="O620" s="8">
        <f t="shared" si="92"/>
        <v>50</v>
      </c>
      <c r="P620" s="8">
        <f t="shared" si="93"/>
        <v>16.5</v>
      </c>
      <c r="Q620" s="9">
        <f t="shared" si="94"/>
        <v>18.725000000000001</v>
      </c>
      <c r="R620" s="9">
        <f t="shared" si="95"/>
        <v>26.625</v>
      </c>
      <c r="S620" s="9">
        <f t="shared" si="96"/>
        <v>23.675000000000001</v>
      </c>
      <c r="T620" s="9">
        <f t="shared" si="97"/>
        <v>22.875</v>
      </c>
      <c r="U620" s="8">
        <f t="shared" si="98"/>
        <v>23.008333333333336</v>
      </c>
      <c r="V620" s="8">
        <f t="shared" si="99"/>
        <v>22.975000000000001</v>
      </c>
    </row>
    <row r="621" spans="1:22" ht="13.5" x14ac:dyDescent="0.25">
      <c r="A621" s="3">
        <f>RSI!A621</f>
        <v>42906</v>
      </c>
      <c r="B621" s="2">
        <f>RSI!B621</f>
        <v>98.722200000000001</v>
      </c>
      <c r="C621" s="2">
        <f>RSI!I621</f>
        <v>42.498471858107351</v>
      </c>
      <c r="D621" s="2">
        <f>MACD!E621</f>
        <v>1.0660987797747623</v>
      </c>
      <c r="E621" s="2">
        <f>MACD!F621</f>
        <v>0.87650830217199838</v>
      </c>
      <c r="F621" s="2">
        <f>'Moving Avg'!D621</f>
        <v>99.808919999999986</v>
      </c>
      <c r="G621" s="2">
        <f>'Moving Avg'!F621</f>
        <v>101.15321</v>
      </c>
      <c r="H621" s="2">
        <f>'Moving Avg'!G621</f>
        <v>101.10756399999998</v>
      </c>
      <c r="I621" s="2">
        <f>'Moving Avg'!H621</f>
        <v>99.231834500000019</v>
      </c>
      <c r="J621" s="6" t="str">
        <f>OBV!F621</f>
        <v>BEARISH</v>
      </c>
      <c r="K621" s="6" t="str">
        <f>OBV!G621</f>
        <v>WEAK</v>
      </c>
      <c r="L621" s="6" t="str">
        <f>OBV!H621</f>
        <v>CONFIRMED BEARISH</v>
      </c>
      <c r="M621" s="8">
        <f t="shared" si="90"/>
        <v>25</v>
      </c>
      <c r="N621" s="8">
        <f t="shared" si="91"/>
        <v>0</v>
      </c>
      <c r="O621" s="8">
        <f t="shared" si="92"/>
        <v>50</v>
      </c>
      <c r="P621" s="8">
        <f t="shared" si="93"/>
        <v>0</v>
      </c>
      <c r="Q621" s="9">
        <f t="shared" si="94"/>
        <v>16.25</v>
      </c>
      <c r="R621" s="9">
        <f t="shared" si="95"/>
        <v>22.5</v>
      </c>
      <c r="S621" s="9">
        <f t="shared" si="96"/>
        <v>16.25</v>
      </c>
      <c r="T621" s="9">
        <f t="shared" si="97"/>
        <v>18.75</v>
      </c>
      <c r="U621" s="8">
        <f t="shared" si="98"/>
        <v>18.333333333333332</v>
      </c>
      <c r="V621" s="8">
        <f t="shared" si="99"/>
        <v>18.4375</v>
      </c>
    </row>
    <row r="622" spans="1:22" ht="13.5" x14ac:dyDescent="0.25">
      <c r="A622" s="3">
        <f>RSI!A622</f>
        <v>42907</v>
      </c>
      <c r="B622" s="2">
        <f>RSI!B622</f>
        <v>98.411299999999997</v>
      </c>
      <c r="C622" s="2">
        <f>RSI!I622</f>
        <v>41.620143022059025</v>
      </c>
      <c r="D622" s="2">
        <f>MACD!E622</f>
        <v>0.7868150507120788</v>
      </c>
      <c r="E622" s="2">
        <f>MACD!F622</f>
        <v>0.85856965188001455</v>
      </c>
      <c r="F622" s="2">
        <f>'Moving Avg'!D622</f>
        <v>99.437359999999984</v>
      </c>
      <c r="G622" s="2">
        <f>'Moving Avg'!F622</f>
        <v>100.93453000000001</v>
      </c>
      <c r="H622" s="2">
        <f>'Moving Avg'!G622</f>
        <v>101.00470999999996</v>
      </c>
      <c r="I622" s="2">
        <f>'Moving Avg'!H622</f>
        <v>99.199229500000015</v>
      </c>
      <c r="J622" s="6" t="str">
        <f>OBV!F622</f>
        <v>BEARISH</v>
      </c>
      <c r="K622" s="6" t="str">
        <f>OBV!G622</f>
        <v>NEUTRAL</v>
      </c>
      <c r="L622" s="6" t="str">
        <f>OBV!H622</f>
        <v>CONFIRMED BEARISH</v>
      </c>
      <c r="M622" s="8">
        <f t="shared" si="90"/>
        <v>25</v>
      </c>
      <c r="N622" s="8">
        <f t="shared" si="91"/>
        <v>100</v>
      </c>
      <c r="O622" s="8">
        <f t="shared" si="92"/>
        <v>50</v>
      </c>
      <c r="P622" s="8">
        <f t="shared" si="93"/>
        <v>16.5</v>
      </c>
      <c r="Q622" s="9">
        <f t="shared" si="94"/>
        <v>53.725000000000001</v>
      </c>
      <c r="R622" s="9">
        <f t="shared" si="95"/>
        <v>46.625</v>
      </c>
      <c r="S622" s="9">
        <f t="shared" si="96"/>
        <v>38.674999999999997</v>
      </c>
      <c r="T622" s="9">
        <f t="shared" si="97"/>
        <v>47.875</v>
      </c>
      <c r="U622" s="8">
        <f t="shared" si="98"/>
        <v>46.341666666666661</v>
      </c>
      <c r="V622" s="8">
        <f t="shared" si="99"/>
        <v>46.724999999999994</v>
      </c>
    </row>
    <row r="623" spans="1:22" ht="13.5" x14ac:dyDescent="0.25">
      <c r="A623" s="3">
        <f>RSI!A623</f>
        <v>42908</v>
      </c>
      <c r="B623" s="2">
        <f>RSI!B623</f>
        <v>97.944900000000004</v>
      </c>
      <c r="C623" s="2">
        <f>RSI!I623</f>
        <v>40.275379345980468</v>
      </c>
      <c r="D623" s="2">
        <f>MACD!E623</f>
        <v>0.56390825385999221</v>
      </c>
      <c r="E623" s="2">
        <f>MACD!F623</f>
        <v>0.79963737227601006</v>
      </c>
      <c r="F623" s="2">
        <f>'Moving Avg'!D623</f>
        <v>99.281899999999993</v>
      </c>
      <c r="G623" s="2">
        <f>'Moving Avg'!F623</f>
        <v>100.596585</v>
      </c>
      <c r="H623" s="2">
        <f>'Moving Avg'!G623</f>
        <v>100.95329399999999</v>
      </c>
      <c r="I623" s="2">
        <f>'Moving Avg'!H623</f>
        <v>99.164292499999988</v>
      </c>
      <c r="J623" s="6" t="str">
        <f>OBV!F623</f>
        <v>BEARISH</v>
      </c>
      <c r="K623" s="6" t="str">
        <f>OBV!G623</f>
        <v>NEUTRAL</v>
      </c>
      <c r="L623" s="6" t="str">
        <f>OBV!H623</f>
        <v>CONFIRMED BEARISH</v>
      </c>
      <c r="M623" s="8">
        <f t="shared" si="90"/>
        <v>25</v>
      </c>
      <c r="N623" s="8">
        <f t="shared" si="91"/>
        <v>100</v>
      </c>
      <c r="O623" s="8">
        <f t="shared" si="92"/>
        <v>50</v>
      </c>
      <c r="P623" s="8">
        <f t="shared" si="93"/>
        <v>16.5</v>
      </c>
      <c r="Q623" s="9">
        <f t="shared" si="94"/>
        <v>53.725000000000001</v>
      </c>
      <c r="R623" s="9">
        <f t="shared" si="95"/>
        <v>46.625</v>
      </c>
      <c r="S623" s="9">
        <f t="shared" si="96"/>
        <v>38.674999999999997</v>
      </c>
      <c r="T623" s="9">
        <f t="shared" si="97"/>
        <v>47.875</v>
      </c>
      <c r="U623" s="8">
        <f t="shared" si="98"/>
        <v>46.341666666666661</v>
      </c>
      <c r="V623" s="8">
        <f t="shared" si="99"/>
        <v>46.724999999999994</v>
      </c>
    </row>
    <row r="624" spans="1:22" ht="13.5" x14ac:dyDescent="0.25">
      <c r="A624" s="3">
        <f>RSI!A624</f>
        <v>42909</v>
      </c>
      <c r="B624" s="2">
        <f>RSI!B624</f>
        <v>97.563999999999993</v>
      </c>
      <c r="C624" s="2">
        <f>RSI!I624</f>
        <v>39.162495412248887</v>
      </c>
      <c r="D624" s="2">
        <f>MACD!E624</f>
        <v>0.77868203690908899</v>
      </c>
      <c r="E624" s="2">
        <f>MACD!F624</f>
        <v>0.79544630520262594</v>
      </c>
      <c r="F624" s="2">
        <f>'Moving Avg'!D624</f>
        <v>98.739319999999992</v>
      </c>
      <c r="G624" s="2">
        <f>'Moving Avg'!F624</f>
        <v>100.23959499999999</v>
      </c>
      <c r="H624" s="2">
        <f>'Moving Avg'!G624</f>
        <v>100.90705399999999</v>
      </c>
      <c r="I624" s="2">
        <f>'Moving Avg'!H624</f>
        <v>99.128593499999994</v>
      </c>
      <c r="J624" s="6" t="str">
        <f>OBV!F624</f>
        <v>BEARISH</v>
      </c>
      <c r="K624" s="6" t="str">
        <f>OBV!G624</f>
        <v>NEUTRAL</v>
      </c>
      <c r="L624" s="6" t="str">
        <f>OBV!H624</f>
        <v>CONFIRMED BEARISH</v>
      </c>
      <c r="M624" s="8">
        <f t="shared" si="90"/>
        <v>25</v>
      </c>
      <c r="N624" s="8">
        <f t="shared" si="91"/>
        <v>45</v>
      </c>
      <c r="O624" s="8">
        <f t="shared" si="92"/>
        <v>0</v>
      </c>
      <c r="P624" s="8">
        <f t="shared" si="93"/>
        <v>16.5</v>
      </c>
      <c r="Q624" s="9">
        <f t="shared" si="94"/>
        <v>26.975000000000001</v>
      </c>
      <c r="R624" s="9">
        <f t="shared" si="95"/>
        <v>18.125</v>
      </c>
      <c r="S624" s="9">
        <f t="shared" si="96"/>
        <v>17.925000000000001</v>
      </c>
      <c r="T624" s="9">
        <f t="shared" si="97"/>
        <v>21.625</v>
      </c>
      <c r="U624" s="8">
        <f t="shared" si="98"/>
        <v>21.008333333333336</v>
      </c>
      <c r="V624" s="8">
        <f t="shared" si="99"/>
        <v>21.162500000000001</v>
      </c>
    </row>
    <row r="625" spans="1:22" ht="13.5" x14ac:dyDescent="0.25">
      <c r="A625" s="3">
        <f>RSI!A625</f>
        <v>42914</v>
      </c>
      <c r="B625" s="2">
        <f>RSI!B625</f>
        <v>100.26909999999999</v>
      </c>
      <c r="C625" s="2">
        <f>RSI!I625</f>
        <v>49.776398555026589</v>
      </c>
      <c r="D625" s="2">
        <f>MACD!E625</f>
        <v>0.77747480668362812</v>
      </c>
      <c r="E625" s="2">
        <f>MACD!F625</f>
        <v>0.79185200549882651</v>
      </c>
      <c r="F625" s="2">
        <f>'Moving Avg'!D625</f>
        <v>98.582299999999989</v>
      </c>
      <c r="G625" s="2">
        <f>'Moving Avg'!F625</f>
        <v>100.04489</v>
      </c>
      <c r="H625" s="2">
        <f>'Moving Avg'!G625</f>
        <v>100.93258200000002</v>
      </c>
      <c r="I625" s="2">
        <f>'Moving Avg'!H625</f>
        <v>99.111140999999989</v>
      </c>
      <c r="J625" s="6" t="str">
        <f>OBV!F625</f>
        <v>BEARISH</v>
      </c>
      <c r="K625" s="6" t="str">
        <f>OBV!G625</f>
        <v>NEUTRAL</v>
      </c>
      <c r="L625" s="6" t="str">
        <f>OBV!H625</f>
        <v>CONFIRMED BEARISH</v>
      </c>
      <c r="M625" s="8">
        <f t="shared" si="90"/>
        <v>25</v>
      </c>
      <c r="N625" s="8">
        <f t="shared" si="91"/>
        <v>45</v>
      </c>
      <c r="O625" s="8">
        <f t="shared" si="92"/>
        <v>0</v>
      </c>
      <c r="P625" s="8">
        <f t="shared" si="93"/>
        <v>16.5</v>
      </c>
      <c r="Q625" s="9">
        <f t="shared" si="94"/>
        <v>26.975000000000001</v>
      </c>
      <c r="R625" s="9">
        <f t="shared" si="95"/>
        <v>18.125</v>
      </c>
      <c r="S625" s="9">
        <f t="shared" si="96"/>
        <v>17.925000000000001</v>
      </c>
      <c r="T625" s="9">
        <f t="shared" si="97"/>
        <v>21.625</v>
      </c>
      <c r="U625" s="8">
        <f t="shared" si="98"/>
        <v>21.008333333333336</v>
      </c>
      <c r="V625" s="8">
        <f t="shared" si="99"/>
        <v>21.162500000000001</v>
      </c>
    </row>
    <row r="626" spans="1:22" ht="13.5" x14ac:dyDescent="0.25">
      <c r="A626" s="3">
        <f>RSI!A626</f>
        <v>42915</v>
      </c>
      <c r="B626" s="2">
        <f>RSI!B626</f>
        <v>97.944900000000004</v>
      </c>
      <c r="C626" s="2">
        <f>RSI!I626</f>
        <v>42.857932691428985</v>
      </c>
      <c r="D626" s="2">
        <f>MACD!E626</f>
        <v>0.94877883078980574</v>
      </c>
      <c r="E626" s="2">
        <f>MACD!F626</f>
        <v>0.8232373705570224</v>
      </c>
      <c r="F626" s="2">
        <f>'Moving Avg'!D626</f>
        <v>98.426839999999999</v>
      </c>
      <c r="G626" s="2">
        <f>'Moving Avg'!F626</f>
        <v>99.890080000000012</v>
      </c>
      <c r="H626" s="2">
        <f>'Moving Avg'!G626</f>
        <v>100.86761200000002</v>
      </c>
      <c r="I626" s="2">
        <f>'Moving Avg'!H626</f>
        <v>99.08206749999998</v>
      </c>
      <c r="J626" s="6" t="str">
        <f>OBV!F626</f>
        <v>BEARISH</v>
      </c>
      <c r="K626" s="6" t="str">
        <f>OBV!G626</f>
        <v>NEUTRAL</v>
      </c>
      <c r="L626" s="6" t="str">
        <f>OBV!H626</f>
        <v>CONFIRMED BEARISH</v>
      </c>
      <c r="M626" s="8">
        <f t="shared" si="90"/>
        <v>25</v>
      </c>
      <c r="N626" s="8">
        <f t="shared" si="91"/>
        <v>0</v>
      </c>
      <c r="O626" s="8">
        <f t="shared" si="92"/>
        <v>0</v>
      </c>
      <c r="P626" s="8">
        <f t="shared" si="93"/>
        <v>16.5</v>
      </c>
      <c r="Q626" s="9">
        <f t="shared" si="94"/>
        <v>11.225</v>
      </c>
      <c r="R626" s="9">
        <f t="shared" si="95"/>
        <v>9.125</v>
      </c>
      <c r="S626" s="9">
        <f t="shared" si="96"/>
        <v>11.175000000000001</v>
      </c>
      <c r="T626" s="9">
        <f t="shared" si="97"/>
        <v>10.375</v>
      </c>
      <c r="U626" s="8">
        <f t="shared" si="98"/>
        <v>10.508333333333335</v>
      </c>
      <c r="V626" s="8">
        <f t="shared" si="99"/>
        <v>10.475000000000001</v>
      </c>
    </row>
    <row r="627" spans="1:22" ht="13.5" x14ac:dyDescent="0.25">
      <c r="A627" s="3">
        <f>RSI!A627</f>
        <v>42916</v>
      </c>
      <c r="B627" s="2">
        <f>RSI!B627</f>
        <v>98.722200000000001</v>
      </c>
      <c r="C627" s="2">
        <f>RSI!I627</f>
        <v>45.582065275086499</v>
      </c>
      <c r="D627" s="2">
        <f>MACD!E627</f>
        <v>0.92925031599217789</v>
      </c>
      <c r="E627" s="2">
        <f>MACD!F627</f>
        <v>0.84443995964405349</v>
      </c>
      <c r="F627" s="2">
        <f>'Moving Avg'!D627</f>
        <v>98.489019999999996</v>
      </c>
      <c r="G627" s="2">
        <f>'Moving Avg'!F627</f>
        <v>99.876554999999996</v>
      </c>
      <c r="H627" s="2">
        <f>'Moving Avg'!G627</f>
        <v>100.81818800000001</v>
      </c>
      <c r="I627" s="2">
        <f>'Moving Avg'!H627</f>
        <v>99.056880499999977</v>
      </c>
      <c r="J627" s="6" t="str">
        <f>OBV!F627</f>
        <v>BEARISH</v>
      </c>
      <c r="K627" s="6" t="str">
        <f>OBV!G627</f>
        <v>NEUTRAL</v>
      </c>
      <c r="L627" s="6" t="str">
        <f>OBV!H627</f>
        <v>BEARISH DIVERGENCE</v>
      </c>
      <c r="M627" s="8">
        <f t="shared" si="90"/>
        <v>25</v>
      </c>
      <c r="N627" s="8">
        <f t="shared" si="91"/>
        <v>0</v>
      </c>
      <c r="O627" s="8">
        <f t="shared" si="92"/>
        <v>0</v>
      </c>
      <c r="P627" s="8">
        <f t="shared" si="93"/>
        <v>16.5</v>
      </c>
      <c r="Q627" s="9">
        <f t="shared" si="94"/>
        <v>11.225</v>
      </c>
      <c r="R627" s="9">
        <f t="shared" si="95"/>
        <v>9.125</v>
      </c>
      <c r="S627" s="9">
        <f t="shared" si="96"/>
        <v>11.175000000000001</v>
      </c>
      <c r="T627" s="9">
        <f t="shared" si="97"/>
        <v>10.375</v>
      </c>
      <c r="U627" s="8">
        <f t="shared" si="98"/>
        <v>10.508333333333335</v>
      </c>
      <c r="V627" s="8">
        <f t="shared" si="99"/>
        <v>10.475000000000001</v>
      </c>
    </row>
    <row r="628" spans="1:22" ht="13.5" x14ac:dyDescent="0.25">
      <c r="A628" s="3">
        <f>RSI!A628</f>
        <v>42919</v>
      </c>
      <c r="B628" s="2">
        <f>RSI!B628</f>
        <v>97.952600000000004</v>
      </c>
      <c r="C628" s="2">
        <f>RSI!I628</f>
        <v>43.377138040888568</v>
      </c>
      <c r="D628" s="2">
        <f>MACD!E628</f>
        <v>0.740011732421479</v>
      </c>
      <c r="E628" s="2">
        <f>MACD!F628</f>
        <v>0.82355431419953862</v>
      </c>
      <c r="F628" s="2">
        <f>'Moving Avg'!D628</f>
        <v>98.490560000000002</v>
      </c>
      <c r="G628" s="2">
        <f>'Moving Avg'!F628</f>
        <v>99.721474999999998</v>
      </c>
      <c r="H628" s="2">
        <f>'Moving Avg'!G628</f>
        <v>100.81383400000003</v>
      </c>
      <c r="I628" s="2">
        <f>'Moving Avg'!H628</f>
        <v>99.02784549999997</v>
      </c>
      <c r="J628" s="6" t="str">
        <f>OBV!F628</f>
        <v>BEARISH</v>
      </c>
      <c r="K628" s="6" t="str">
        <f>OBV!G628</f>
        <v>NEUTRAL</v>
      </c>
      <c r="L628" s="6" t="str">
        <f>OBV!H628</f>
        <v>BEARISH DIVERGENCE</v>
      </c>
      <c r="M628" s="8">
        <f t="shared" si="90"/>
        <v>25</v>
      </c>
      <c r="N628" s="8">
        <f t="shared" si="91"/>
        <v>100</v>
      </c>
      <c r="O628" s="8">
        <f t="shared" si="92"/>
        <v>0</v>
      </c>
      <c r="P628" s="8">
        <f t="shared" si="93"/>
        <v>16.5</v>
      </c>
      <c r="Q628" s="9">
        <f t="shared" si="94"/>
        <v>46.225000000000001</v>
      </c>
      <c r="R628" s="9">
        <f t="shared" si="95"/>
        <v>29.125</v>
      </c>
      <c r="S628" s="9">
        <f t="shared" si="96"/>
        <v>26.175000000000001</v>
      </c>
      <c r="T628" s="9">
        <f t="shared" si="97"/>
        <v>35.375</v>
      </c>
      <c r="U628" s="8">
        <f t="shared" si="98"/>
        <v>33.841666666666661</v>
      </c>
      <c r="V628" s="8">
        <f t="shared" si="99"/>
        <v>34.224999999999994</v>
      </c>
    </row>
    <row r="629" spans="1:22" ht="13.5" x14ac:dyDescent="0.25">
      <c r="A629" s="3">
        <f>RSI!A629</f>
        <v>42920</v>
      </c>
      <c r="B629" s="2">
        <f>RSI!B629</f>
        <v>97.556200000000004</v>
      </c>
      <c r="C629" s="2">
        <f>RSI!I629</f>
        <v>42.243655016179666</v>
      </c>
      <c r="D629" s="2">
        <f>MACD!E629</f>
        <v>0.86063265147666357</v>
      </c>
      <c r="E629" s="2">
        <f>MACD!F629</f>
        <v>0.83096998165496372</v>
      </c>
      <c r="F629" s="2">
        <f>'Moving Avg'!D629</f>
        <v>98.489000000000004</v>
      </c>
      <c r="G629" s="2">
        <f>'Moving Avg'!F629</f>
        <v>99.503429999999994</v>
      </c>
      <c r="H629" s="2">
        <f>'Moving Avg'!G629</f>
        <v>100.75479600000003</v>
      </c>
      <c r="I629" s="2">
        <f>'Moving Avg'!H629</f>
        <v>98.996828499999978</v>
      </c>
      <c r="J629" s="6" t="str">
        <f>OBV!F629</f>
        <v>BEARISH</v>
      </c>
      <c r="K629" s="6" t="str">
        <f>OBV!G629</f>
        <v>NEUTRAL</v>
      </c>
      <c r="L629" s="6" t="str">
        <f>OBV!H629</f>
        <v>CONFIRMED BEARISH</v>
      </c>
      <c r="M629" s="8">
        <f t="shared" si="90"/>
        <v>25</v>
      </c>
      <c r="N629" s="8">
        <f t="shared" si="91"/>
        <v>0</v>
      </c>
      <c r="O629" s="8">
        <f t="shared" si="92"/>
        <v>0</v>
      </c>
      <c r="P629" s="8">
        <f t="shared" si="93"/>
        <v>16.5</v>
      </c>
      <c r="Q629" s="9">
        <f t="shared" si="94"/>
        <v>11.225</v>
      </c>
      <c r="R629" s="9">
        <f t="shared" si="95"/>
        <v>9.125</v>
      </c>
      <c r="S629" s="9">
        <f t="shared" si="96"/>
        <v>11.175000000000001</v>
      </c>
      <c r="T629" s="9">
        <f t="shared" si="97"/>
        <v>10.375</v>
      </c>
      <c r="U629" s="8">
        <f t="shared" si="98"/>
        <v>10.508333333333335</v>
      </c>
      <c r="V629" s="8">
        <f t="shared" si="99"/>
        <v>10.475000000000001</v>
      </c>
    </row>
    <row r="630" spans="1:22" ht="13.5" x14ac:dyDescent="0.25">
      <c r="A630" s="3">
        <f>RSI!A630</f>
        <v>42921</v>
      </c>
      <c r="B630" s="2">
        <f>RSI!B630</f>
        <v>97.2453</v>
      </c>
      <c r="C630" s="2">
        <f>RSI!I630</f>
        <v>41.331421082620558</v>
      </c>
      <c r="D630" s="2">
        <f>MACD!E630</f>
        <v>1.1189478142523797</v>
      </c>
      <c r="E630" s="2">
        <f>MACD!F630</f>
        <v>0.88856554817444688</v>
      </c>
      <c r="F630" s="2">
        <f>'Moving Avg'!D630</f>
        <v>97.884240000000005</v>
      </c>
      <c r="G630" s="2">
        <f>'Moving Avg'!F630</f>
        <v>99.270229999999998</v>
      </c>
      <c r="H630" s="2">
        <f>'Moving Avg'!G630</f>
        <v>100.674768</v>
      </c>
      <c r="I630" s="2">
        <f>'Moving Avg'!H630</f>
        <v>98.96905449999997</v>
      </c>
      <c r="J630" s="6" t="str">
        <f>OBV!F630</f>
        <v>BEARISH</v>
      </c>
      <c r="K630" s="6" t="str">
        <f>OBV!G630</f>
        <v>NEUTRAL</v>
      </c>
      <c r="L630" s="6" t="str">
        <f>OBV!H630</f>
        <v>CONFIRMED BEARISH</v>
      </c>
      <c r="M630" s="8">
        <f t="shared" si="90"/>
        <v>25</v>
      </c>
      <c r="N630" s="8">
        <f t="shared" si="91"/>
        <v>0</v>
      </c>
      <c r="O630" s="8">
        <f t="shared" si="92"/>
        <v>0</v>
      </c>
      <c r="P630" s="8">
        <f t="shared" si="93"/>
        <v>16.5</v>
      </c>
      <c r="Q630" s="9">
        <f t="shared" si="94"/>
        <v>11.225</v>
      </c>
      <c r="R630" s="9">
        <f t="shared" si="95"/>
        <v>9.125</v>
      </c>
      <c r="S630" s="9">
        <f t="shared" si="96"/>
        <v>11.175000000000001</v>
      </c>
      <c r="T630" s="9">
        <f t="shared" si="97"/>
        <v>10.375</v>
      </c>
      <c r="U630" s="8">
        <f t="shared" si="98"/>
        <v>10.508333333333335</v>
      </c>
      <c r="V630" s="8">
        <f t="shared" si="99"/>
        <v>10.475000000000001</v>
      </c>
    </row>
    <row r="631" spans="1:22" ht="13.5" x14ac:dyDescent="0.25">
      <c r="A631" s="3">
        <f>RSI!A631</f>
        <v>42922</v>
      </c>
      <c r="B631" s="2">
        <f>RSI!B631</f>
        <v>96.390199999999993</v>
      </c>
      <c r="C631" s="2">
        <f>RSI!I631</f>
        <v>38.846688758972469</v>
      </c>
      <c r="D631" s="2">
        <f>MACD!E631</f>
        <v>1.0565577245267548</v>
      </c>
      <c r="E631" s="2">
        <f>MACD!F631</f>
        <v>0.92216398344490857</v>
      </c>
      <c r="F631" s="2">
        <f>'Moving Avg'!D631</f>
        <v>97.573299999999989</v>
      </c>
      <c r="G631" s="2">
        <f>'Moving Avg'!F631</f>
        <v>98.994275000000002</v>
      </c>
      <c r="H631" s="2">
        <f>'Moving Avg'!G631</f>
        <v>100.57946600000001</v>
      </c>
      <c r="I631" s="2">
        <f>'Moving Avg'!H631</f>
        <v>98.937004999999971</v>
      </c>
      <c r="J631" s="6" t="str">
        <f>OBV!F631</f>
        <v>BEARISH</v>
      </c>
      <c r="K631" s="6" t="str">
        <f>OBV!G631</f>
        <v>NEUTRAL</v>
      </c>
      <c r="L631" s="6" t="str">
        <f>OBV!H631</f>
        <v>CONFIRMED BEARISH</v>
      </c>
      <c r="M631" s="8">
        <f t="shared" si="90"/>
        <v>25</v>
      </c>
      <c r="N631" s="8">
        <f t="shared" si="91"/>
        <v>0</v>
      </c>
      <c r="O631" s="8">
        <f t="shared" si="92"/>
        <v>0</v>
      </c>
      <c r="P631" s="8">
        <f t="shared" si="93"/>
        <v>16.5</v>
      </c>
      <c r="Q631" s="9">
        <f t="shared" si="94"/>
        <v>11.225</v>
      </c>
      <c r="R631" s="9">
        <f t="shared" si="95"/>
        <v>9.125</v>
      </c>
      <c r="S631" s="9">
        <f t="shared" si="96"/>
        <v>11.175000000000001</v>
      </c>
      <c r="T631" s="9">
        <f t="shared" si="97"/>
        <v>10.375</v>
      </c>
      <c r="U631" s="8">
        <f t="shared" si="98"/>
        <v>10.508333333333335</v>
      </c>
      <c r="V631" s="8">
        <f t="shared" si="99"/>
        <v>10.475000000000001</v>
      </c>
    </row>
    <row r="632" spans="1:22" ht="13.5" x14ac:dyDescent="0.25">
      <c r="A632" s="3">
        <f>RSI!A632</f>
        <v>42923</v>
      </c>
      <c r="B632" s="2">
        <f>RSI!B632</f>
        <v>92.052599999999998</v>
      </c>
      <c r="C632" s="2">
        <f>RSI!I632</f>
        <v>29.242993397288743</v>
      </c>
      <c r="D632" s="2">
        <f>MACD!E632</f>
        <v>1.2956844892770221</v>
      </c>
      <c r="E632" s="2">
        <f>MACD!F632</f>
        <v>0.99686808461133136</v>
      </c>
      <c r="F632" s="2">
        <f>'Moving Avg'!D632</f>
        <v>96.239379999999997</v>
      </c>
      <c r="G632" s="2">
        <f>'Moving Avg'!F632</f>
        <v>98.649135000000001</v>
      </c>
      <c r="H632" s="2">
        <f>'Moving Avg'!G632</f>
        <v>100.45574200000001</v>
      </c>
      <c r="I632" s="2">
        <f>'Moving Avg'!H632</f>
        <v>98.887074999999967</v>
      </c>
      <c r="J632" s="6" t="str">
        <f>OBV!F632</f>
        <v>BEARISH</v>
      </c>
      <c r="K632" s="6" t="str">
        <f>OBV!G632</f>
        <v>NEUTRAL</v>
      </c>
      <c r="L632" s="6" t="str">
        <f>OBV!H632</f>
        <v>CONFIRMED BEARISH</v>
      </c>
      <c r="M632" s="8">
        <f t="shared" si="90"/>
        <v>50</v>
      </c>
      <c r="N632" s="8">
        <f t="shared" si="91"/>
        <v>0</v>
      </c>
      <c r="O632" s="8">
        <f t="shared" si="92"/>
        <v>0</v>
      </c>
      <c r="P632" s="8">
        <f t="shared" si="93"/>
        <v>16.5</v>
      </c>
      <c r="Q632" s="9">
        <f t="shared" si="94"/>
        <v>19.975000000000001</v>
      </c>
      <c r="R632" s="9">
        <f t="shared" si="95"/>
        <v>14.125</v>
      </c>
      <c r="S632" s="9">
        <f t="shared" si="96"/>
        <v>14.925000000000001</v>
      </c>
      <c r="T632" s="9">
        <f t="shared" si="97"/>
        <v>16.625</v>
      </c>
      <c r="U632" s="8">
        <f t="shared" si="98"/>
        <v>16.341666666666669</v>
      </c>
      <c r="V632" s="8">
        <f t="shared" si="99"/>
        <v>16.412500000000001</v>
      </c>
    </row>
    <row r="633" spans="1:22" ht="13.5" x14ac:dyDescent="0.25">
      <c r="A633" s="3">
        <f>RSI!A633</f>
        <v>42926</v>
      </c>
      <c r="B633" s="2">
        <f>RSI!B633</f>
        <v>90.171499999999995</v>
      </c>
      <c r="C633" s="2">
        <f>RSI!I633</f>
        <v>26.216085036211695</v>
      </c>
      <c r="D633" s="2">
        <f>MACD!E633</f>
        <v>1.6083195956850602</v>
      </c>
      <c r="E633" s="2">
        <f>MACD!F633</f>
        <v>1.1191583868260773</v>
      </c>
      <c r="F633" s="2">
        <f>'Moving Avg'!D633</f>
        <v>94.683159999999987</v>
      </c>
      <c r="G633" s="2">
        <f>'Moving Avg'!F633</f>
        <v>98.221599999999995</v>
      </c>
      <c r="H633" s="2">
        <f>'Moving Avg'!G633</f>
        <v>100.237894</v>
      </c>
      <c r="I633" s="2">
        <f>'Moving Avg'!H633</f>
        <v>98.827739499999964</v>
      </c>
      <c r="J633" s="6" t="str">
        <f>OBV!F633</f>
        <v>BEARISH</v>
      </c>
      <c r="K633" s="6" t="str">
        <f>OBV!G633</f>
        <v>NEUTRAL</v>
      </c>
      <c r="L633" s="6" t="str">
        <f>OBV!H633</f>
        <v>CONFIRMED BEARISH</v>
      </c>
      <c r="M633" s="8">
        <f t="shared" si="90"/>
        <v>50</v>
      </c>
      <c r="N633" s="8">
        <f t="shared" si="91"/>
        <v>0</v>
      </c>
      <c r="O633" s="8">
        <f t="shared" si="92"/>
        <v>0</v>
      </c>
      <c r="P633" s="8">
        <f t="shared" si="93"/>
        <v>16.5</v>
      </c>
      <c r="Q633" s="9">
        <f t="shared" si="94"/>
        <v>19.975000000000001</v>
      </c>
      <c r="R633" s="9">
        <f t="shared" si="95"/>
        <v>14.125</v>
      </c>
      <c r="S633" s="9">
        <f t="shared" si="96"/>
        <v>14.925000000000001</v>
      </c>
      <c r="T633" s="9">
        <f t="shared" si="97"/>
        <v>16.625</v>
      </c>
      <c r="U633" s="8">
        <f t="shared" si="98"/>
        <v>16.341666666666669</v>
      </c>
      <c r="V633" s="8">
        <f t="shared" si="99"/>
        <v>16.412500000000001</v>
      </c>
    </row>
    <row r="634" spans="1:22" ht="13.5" x14ac:dyDescent="0.25">
      <c r="A634" s="3">
        <f>RSI!A634</f>
        <v>42927</v>
      </c>
      <c r="B634" s="2">
        <f>RSI!B634</f>
        <v>90.171499999999995</v>
      </c>
      <c r="C634" s="2">
        <f>RSI!I634</f>
        <v>26.216085036211695</v>
      </c>
      <c r="D634" s="2">
        <f>MACD!E634</f>
        <v>1.8649189571650311</v>
      </c>
      <c r="E634" s="2">
        <f>MACD!F634</f>
        <v>1.2683105008938682</v>
      </c>
      <c r="F634" s="2">
        <f>'Moving Avg'!D634</f>
        <v>93.206219999999988</v>
      </c>
      <c r="G634" s="2">
        <f>'Moving Avg'!F634</f>
        <v>97.677464999999998</v>
      </c>
      <c r="H634" s="2">
        <f>'Moving Avg'!G634</f>
        <v>100.02004600000001</v>
      </c>
      <c r="I634" s="2">
        <f>'Moving Avg'!H634</f>
        <v>98.76859399999995</v>
      </c>
      <c r="J634" s="6" t="str">
        <f>OBV!F634</f>
        <v>BEARISH</v>
      </c>
      <c r="K634" s="6" t="str">
        <f>OBV!G634</f>
        <v>NEUTRAL</v>
      </c>
      <c r="L634" s="6" t="str">
        <f>OBV!H634</f>
        <v>CONFIRMED BEARISH</v>
      </c>
      <c r="M634" s="8">
        <f t="shared" si="90"/>
        <v>50</v>
      </c>
      <c r="N634" s="8">
        <f t="shared" si="91"/>
        <v>0</v>
      </c>
      <c r="O634" s="8">
        <f t="shared" si="92"/>
        <v>0</v>
      </c>
      <c r="P634" s="8">
        <f t="shared" si="93"/>
        <v>16.5</v>
      </c>
      <c r="Q634" s="9">
        <f t="shared" si="94"/>
        <v>19.975000000000001</v>
      </c>
      <c r="R634" s="9">
        <f t="shared" si="95"/>
        <v>14.125</v>
      </c>
      <c r="S634" s="9">
        <f t="shared" si="96"/>
        <v>14.925000000000001</v>
      </c>
      <c r="T634" s="9">
        <f t="shared" si="97"/>
        <v>16.625</v>
      </c>
      <c r="U634" s="8">
        <f t="shared" si="98"/>
        <v>16.341666666666669</v>
      </c>
      <c r="V634" s="8">
        <f t="shared" si="99"/>
        <v>16.412500000000001</v>
      </c>
    </row>
    <row r="635" spans="1:22" ht="13.5" x14ac:dyDescent="0.25">
      <c r="A635" s="3">
        <f>RSI!A635</f>
        <v>42928</v>
      </c>
      <c r="B635" s="2">
        <f>RSI!B635</f>
        <v>89.394099999999995</v>
      </c>
      <c r="C635" s="2">
        <f>RSI!I635</f>
        <v>24.976949363501348</v>
      </c>
      <c r="D635" s="2">
        <f>MACD!E635</f>
        <v>2.6027051354508757</v>
      </c>
      <c r="E635" s="2">
        <f>MACD!F635</f>
        <v>1.5351894278052698</v>
      </c>
      <c r="F635" s="2">
        <f>'Moving Avg'!D635</f>
        <v>91.635979999999989</v>
      </c>
      <c r="G635" s="2">
        <f>'Moving Avg'!F635</f>
        <v>97.094459999999998</v>
      </c>
      <c r="H635" s="2">
        <f>'Moving Avg'!G635</f>
        <v>99.799137999999999</v>
      </c>
      <c r="I635" s="2">
        <f>'Moving Avg'!H635</f>
        <v>98.72079149999999</v>
      </c>
      <c r="J635" s="6" t="str">
        <f>OBV!F635</f>
        <v>BEARISH</v>
      </c>
      <c r="K635" s="6" t="str">
        <f>OBV!G635</f>
        <v>WEAK</v>
      </c>
      <c r="L635" s="6" t="str">
        <f>OBV!H635</f>
        <v>CONFIRMED BEARISH</v>
      </c>
      <c r="M635" s="8">
        <f t="shared" si="90"/>
        <v>50</v>
      </c>
      <c r="N635" s="8">
        <f t="shared" si="91"/>
        <v>0</v>
      </c>
      <c r="O635" s="8">
        <f t="shared" si="92"/>
        <v>0</v>
      </c>
      <c r="P635" s="8">
        <f t="shared" si="93"/>
        <v>0</v>
      </c>
      <c r="Q635" s="9">
        <f t="shared" si="94"/>
        <v>17.5</v>
      </c>
      <c r="R635" s="9">
        <f t="shared" si="95"/>
        <v>10</v>
      </c>
      <c r="S635" s="9">
        <f t="shared" si="96"/>
        <v>7.5</v>
      </c>
      <c r="T635" s="9">
        <f t="shared" si="97"/>
        <v>12.5</v>
      </c>
      <c r="U635" s="8">
        <f t="shared" si="98"/>
        <v>11.666666666666666</v>
      </c>
      <c r="V635" s="8">
        <f t="shared" si="99"/>
        <v>11.875</v>
      </c>
    </row>
    <row r="636" spans="1:22" ht="13.5" x14ac:dyDescent="0.25">
      <c r="A636" s="3">
        <f>RSI!A636</f>
        <v>42929</v>
      </c>
      <c r="B636" s="2">
        <f>RSI!B636</f>
        <v>89.394099999999995</v>
      </c>
      <c r="C636" s="2">
        <f>RSI!I636</f>
        <v>24.976949363501348</v>
      </c>
      <c r="D636" s="2">
        <f>MACD!E636</f>
        <v>2.9174446752993219</v>
      </c>
      <c r="E636" s="2">
        <f>MACD!F636</f>
        <v>1.8116404773040804</v>
      </c>
      <c r="F636" s="2">
        <f>'Moving Avg'!D636</f>
        <v>90.23675999999999</v>
      </c>
      <c r="G636" s="2">
        <f>'Moving Avg'!F636</f>
        <v>96.511454999999984</v>
      </c>
      <c r="H636" s="2">
        <f>'Moving Avg'!G636</f>
        <v>99.578230000000005</v>
      </c>
      <c r="I636" s="2">
        <f>'Moving Avg'!H636</f>
        <v>98.672989000000001</v>
      </c>
      <c r="J636" s="6" t="str">
        <f>OBV!F636</f>
        <v>BEARISH</v>
      </c>
      <c r="K636" s="6" t="str">
        <f>OBV!G636</f>
        <v>WEAK</v>
      </c>
      <c r="L636" s="6" t="str">
        <f>OBV!H636</f>
        <v>CONFIRMED BEARISH</v>
      </c>
      <c r="M636" s="8">
        <f t="shared" si="90"/>
        <v>50</v>
      </c>
      <c r="N636" s="8">
        <f t="shared" si="91"/>
        <v>0</v>
      </c>
      <c r="O636" s="8">
        <f t="shared" si="92"/>
        <v>0</v>
      </c>
      <c r="P636" s="8">
        <f t="shared" si="93"/>
        <v>0</v>
      </c>
      <c r="Q636" s="9">
        <f t="shared" si="94"/>
        <v>17.5</v>
      </c>
      <c r="R636" s="9">
        <f t="shared" si="95"/>
        <v>10</v>
      </c>
      <c r="S636" s="9">
        <f t="shared" si="96"/>
        <v>7.5</v>
      </c>
      <c r="T636" s="9">
        <f t="shared" si="97"/>
        <v>12.5</v>
      </c>
      <c r="U636" s="8">
        <f t="shared" si="98"/>
        <v>11.666666666666666</v>
      </c>
      <c r="V636" s="8">
        <f t="shared" si="99"/>
        <v>11.875</v>
      </c>
    </row>
    <row r="637" spans="1:22" ht="13.5" x14ac:dyDescent="0.25">
      <c r="A637" s="3">
        <f>RSI!A637</f>
        <v>42930</v>
      </c>
      <c r="B637" s="2">
        <f>RSI!B637</f>
        <v>92.068200000000004</v>
      </c>
      <c r="C637" s="2">
        <f>RSI!I637</f>
        <v>36.879128527918553</v>
      </c>
      <c r="D637" s="2">
        <f>MACD!E637</f>
        <v>3.1497363982540918</v>
      </c>
      <c r="E637" s="2">
        <f>MACD!F637</f>
        <v>2.079259661494083</v>
      </c>
      <c r="F637" s="2">
        <f>'Moving Avg'!D637</f>
        <v>90.239879999999999</v>
      </c>
      <c r="G637" s="2">
        <f>'Moving Avg'!F637</f>
        <v>96.101409999999987</v>
      </c>
      <c r="H637" s="2">
        <f>'Moving Avg'!G637</f>
        <v>99.458776000000015</v>
      </c>
      <c r="I637" s="2">
        <f>'Moving Avg'!H637</f>
        <v>98.638557000000006</v>
      </c>
      <c r="J637" s="6" t="str">
        <f>OBV!F637</f>
        <v>BEARISH</v>
      </c>
      <c r="K637" s="6" t="str">
        <f>OBV!G637</f>
        <v>WEAK</v>
      </c>
      <c r="L637" s="6" t="str">
        <f>OBV!H637</f>
        <v>BEARISH DIVERGENCE</v>
      </c>
      <c r="M637" s="8">
        <f t="shared" si="90"/>
        <v>25</v>
      </c>
      <c r="N637" s="8">
        <f t="shared" si="91"/>
        <v>0</v>
      </c>
      <c r="O637" s="8">
        <f t="shared" si="92"/>
        <v>0</v>
      </c>
      <c r="P637" s="8">
        <f t="shared" si="93"/>
        <v>0</v>
      </c>
      <c r="Q637" s="9">
        <f t="shared" si="94"/>
        <v>8.75</v>
      </c>
      <c r="R637" s="9">
        <f t="shared" si="95"/>
        <v>5</v>
      </c>
      <c r="S637" s="9">
        <f t="shared" si="96"/>
        <v>3.75</v>
      </c>
      <c r="T637" s="9">
        <f t="shared" si="97"/>
        <v>6.25</v>
      </c>
      <c r="U637" s="8">
        <f t="shared" si="98"/>
        <v>5.833333333333333</v>
      </c>
      <c r="V637" s="8">
        <f t="shared" si="99"/>
        <v>5.9375</v>
      </c>
    </row>
    <row r="638" spans="1:22" ht="13.5" x14ac:dyDescent="0.25">
      <c r="A638" s="3">
        <f>RSI!A638</f>
        <v>42933</v>
      </c>
      <c r="B638" s="2">
        <f>RSI!B638</f>
        <v>91.726100000000002</v>
      </c>
      <c r="C638" s="2">
        <f>RSI!I638</f>
        <v>36.090300424893968</v>
      </c>
      <c r="D638" s="2">
        <f>MACD!E638</f>
        <v>3.2786067065718782</v>
      </c>
      <c r="E638" s="2">
        <f>MACD!F638</f>
        <v>2.3191290705096419</v>
      </c>
      <c r="F638" s="2">
        <f>'Moving Avg'!D638</f>
        <v>90.55080000000001</v>
      </c>
      <c r="G638" s="2">
        <f>'Moving Avg'!F638</f>
        <v>95.751604999999998</v>
      </c>
      <c r="H638" s="2">
        <f>'Moving Avg'!G638</f>
        <v>99.29821400000003</v>
      </c>
      <c r="I638" s="2">
        <f>'Moving Avg'!H638</f>
        <v>98.610028999999997</v>
      </c>
      <c r="J638" s="6" t="str">
        <f>OBV!F638</f>
        <v>BEARISH</v>
      </c>
      <c r="K638" s="6" t="str">
        <f>OBV!G638</f>
        <v>NEUTRAL</v>
      </c>
      <c r="L638" s="6" t="str">
        <f>OBV!H638</f>
        <v>BEARISH DIVERGENCE</v>
      </c>
      <c r="M638" s="8">
        <f t="shared" si="90"/>
        <v>25</v>
      </c>
      <c r="N638" s="8">
        <f t="shared" si="91"/>
        <v>0</v>
      </c>
      <c r="O638" s="8">
        <f t="shared" si="92"/>
        <v>0</v>
      </c>
      <c r="P638" s="8">
        <f t="shared" si="93"/>
        <v>16.5</v>
      </c>
      <c r="Q638" s="9">
        <f t="shared" si="94"/>
        <v>11.225</v>
      </c>
      <c r="R638" s="9">
        <f t="shared" si="95"/>
        <v>9.125</v>
      </c>
      <c r="S638" s="9">
        <f t="shared" si="96"/>
        <v>11.175000000000001</v>
      </c>
      <c r="T638" s="9">
        <f t="shared" si="97"/>
        <v>10.375</v>
      </c>
      <c r="U638" s="8">
        <f t="shared" si="98"/>
        <v>10.508333333333335</v>
      </c>
      <c r="V638" s="8">
        <f t="shared" si="99"/>
        <v>10.475000000000001</v>
      </c>
    </row>
    <row r="639" spans="1:22" ht="13.5" x14ac:dyDescent="0.25">
      <c r="A639" s="3">
        <f>RSI!A639</f>
        <v>42934</v>
      </c>
      <c r="B639" s="2">
        <f>RSI!B639</f>
        <v>91.726100000000002</v>
      </c>
      <c r="C639" s="2">
        <f>RSI!I639</f>
        <v>36.090300424893961</v>
      </c>
      <c r="D639" s="2">
        <f>MACD!E639</f>
        <v>3.3521830825294501</v>
      </c>
      <c r="E639" s="2">
        <f>MACD!F639</f>
        <v>2.5257398729136038</v>
      </c>
      <c r="F639" s="2">
        <f>'Moving Avg'!D639</f>
        <v>90.861719999999991</v>
      </c>
      <c r="G639" s="2">
        <f>'Moving Avg'!F639</f>
        <v>95.32406499999999</v>
      </c>
      <c r="H639" s="2">
        <f>'Moving Avg'!G639</f>
        <v>99.130038000000027</v>
      </c>
      <c r="I639" s="2">
        <f>'Moving Avg'!H639</f>
        <v>98.581691499999991</v>
      </c>
      <c r="J639" s="6" t="str">
        <f>OBV!F639</f>
        <v>BEARISH</v>
      </c>
      <c r="K639" s="6" t="str">
        <f>OBV!G639</f>
        <v>NEUTRAL</v>
      </c>
      <c r="L639" s="6" t="str">
        <f>OBV!H639</f>
        <v>BEARISH DIVERGENCE</v>
      </c>
      <c r="M639" s="8">
        <f t="shared" si="90"/>
        <v>25</v>
      </c>
      <c r="N639" s="8">
        <f t="shared" si="91"/>
        <v>0</v>
      </c>
      <c r="O639" s="8">
        <f t="shared" si="92"/>
        <v>0</v>
      </c>
      <c r="P639" s="8">
        <f t="shared" si="93"/>
        <v>16.5</v>
      </c>
      <c r="Q639" s="9">
        <f t="shared" si="94"/>
        <v>11.225</v>
      </c>
      <c r="R639" s="9">
        <f t="shared" si="95"/>
        <v>9.125</v>
      </c>
      <c r="S639" s="9">
        <f t="shared" si="96"/>
        <v>11.175000000000001</v>
      </c>
      <c r="T639" s="9">
        <f t="shared" si="97"/>
        <v>10.375</v>
      </c>
      <c r="U639" s="8">
        <f t="shared" si="98"/>
        <v>10.508333333333335</v>
      </c>
      <c r="V639" s="8">
        <f t="shared" si="99"/>
        <v>10.475000000000001</v>
      </c>
    </row>
    <row r="640" spans="1:22" ht="13.5" x14ac:dyDescent="0.25">
      <c r="A640" s="3">
        <f>RSI!A640</f>
        <v>42935</v>
      </c>
      <c r="B640" s="2">
        <f>RSI!B640</f>
        <v>93.203100000000006</v>
      </c>
      <c r="C640" s="2">
        <f>RSI!I640</f>
        <v>42.272991727875862</v>
      </c>
      <c r="D640" s="2">
        <f>MACD!E640</f>
        <v>3.2808285841198028</v>
      </c>
      <c r="E640" s="2">
        <f>MACD!F640</f>
        <v>2.6767576151548438</v>
      </c>
      <c r="F640" s="2">
        <f>'Moving Avg'!D640</f>
        <v>91.623519999999999</v>
      </c>
      <c r="G640" s="2">
        <f>'Moving Avg'!F640</f>
        <v>94.931509999999989</v>
      </c>
      <c r="H640" s="2">
        <f>'Moving Avg'!G640</f>
        <v>98.999016000000026</v>
      </c>
      <c r="I640" s="2">
        <f>'Moving Avg'!H640</f>
        <v>98.571780500000003</v>
      </c>
      <c r="J640" s="6" t="str">
        <f>OBV!F640</f>
        <v>BULLISH</v>
      </c>
      <c r="K640" s="6" t="str">
        <f>OBV!G640</f>
        <v>STRONG</v>
      </c>
      <c r="L640" s="6" t="str">
        <f>OBV!H640</f>
        <v>CONFIRMED BULLISH</v>
      </c>
      <c r="M640" s="8">
        <f t="shared" si="90"/>
        <v>25</v>
      </c>
      <c r="N640" s="8">
        <f t="shared" si="91"/>
        <v>0</v>
      </c>
      <c r="O640" s="8">
        <f t="shared" si="92"/>
        <v>0</v>
      </c>
      <c r="P640" s="8">
        <f t="shared" si="93"/>
        <v>100</v>
      </c>
      <c r="Q640" s="9">
        <f t="shared" si="94"/>
        <v>23.75</v>
      </c>
      <c r="R640" s="9">
        <f t="shared" si="95"/>
        <v>30</v>
      </c>
      <c r="S640" s="9">
        <f t="shared" si="96"/>
        <v>48.75</v>
      </c>
      <c r="T640" s="9">
        <f t="shared" si="97"/>
        <v>31.25</v>
      </c>
      <c r="U640" s="8">
        <f t="shared" si="98"/>
        <v>34.166666666666664</v>
      </c>
      <c r="V640" s="8">
        <f t="shared" si="99"/>
        <v>33.4375</v>
      </c>
    </row>
    <row r="641" spans="1:22" ht="13.5" x14ac:dyDescent="0.25">
      <c r="A641" s="3">
        <f>RSI!A641</f>
        <v>42936</v>
      </c>
      <c r="B641" s="2">
        <f>RSI!B641</f>
        <v>90.948800000000006</v>
      </c>
      <c r="C641" s="2">
        <f>RSI!I641</f>
        <v>36.473336468743518</v>
      </c>
      <c r="D641" s="2">
        <f>MACD!E641</f>
        <v>3.2690319989370948</v>
      </c>
      <c r="E641" s="2">
        <f>MACD!F641</f>
        <v>2.7952124919112942</v>
      </c>
      <c r="F641" s="2">
        <f>'Moving Avg'!D641</f>
        <v>91.934460000000001</v>
      </c>
      <c r="G641" s="2">
        <f>'Moving Avg'!F641</f>
        <v>94.542839999999998</v>
      </c>
      <c r="H641" s="2">
        <f>'Moving Avg'!G641</f>
        <v>98.807678000000038</v>
      </c>
      <c r="I641" s="2">
        <f>'Moving Avg'!H641</f>
        <v>98.550597999999994</v>
      </c>
      <c r="J641" s="6" t="str">
        <f>OBV!F641</f>
        <v>BULLISH</v>
      </c>
      <c r="K641" s="6" t="str">
        <f>OBV!G641</f>
        <v>STRONG</v>
      </c>
      <c r="L641" s="6" t="str">
        <f>OBV!H641</f>
        <v>CONFIRMED BULLISH</v>
      </c>
      <c r="M641" s="8">
        <f t="shared" si="90"/>
        <v>25</v>
      </c>
      <c r="N641" s="8">
        <f t="shared" si="91"/>
        <v>0</v>
      </c>
      <c r="O641" s="8">
        <f t="shared" si="92"/>
        <v>0</v>
      </c>
      <c r="P641" s="8">
        <f t="shared" si="93"/>
        <v>100</v>
      </c>
      <c r="Q641" s="9">
        <f t="shared" si="94"/>
        <v>23.75</v>
      </c>
      <c r="R641" s="9">
        <f t="shared" si="95"/>
        <v>30</v>
      </c>
      <c r="S641" s="9">
        <f t="shared" si="96"/>
        <v>48.75</v>
      </c>
      <c r="T641" s="9">
        <f t="shared" si="97"/>
        <v>31.25</v>
      </c>
      <c r="U641" s="8">
        <f t="shared" si="98"/>
        <v>34.166666666666664</v>
      </c>
      <c r="V641" s="8">
        <f t="shared" si="99"/>
        <v>33.4375</v>
      </c>
    </row>
    <row r="642" spans="1:22" ht="13.5" x14ac:dyDescent="0.25">
      <c r="A642" s="3">
        <f>RSI!A642</f>
        <v>42937</v>
      </c>
      <c r="B642" s="2">
        <f>RSI!B642</f>
        <v>93.677300000000002</v>
      </c>
      <c r="C642" s="2">
        <f>RSI!I642</f>
        <v>46.110331537242928</v>
      </c>
      <c r="D642" s="2">
        <f>MACD!E642</f>
        <v>2.415111802580995</v>
      </c>
      <c r="E642" s="2">
        <f>MACD!F642</f>
        <v>2.7191923540452345</v>
      </c>
      <c r="F642" s="2">
        <f>'Moving Avg'!D642</f>
        <v>92.256280000000004</v>
      </c>
      <c r="G642" s="2">
        <f>'Moving Avg'!F642</f>
        <v>94.306139999999999</v>
      </c>
      <c r="H642" s="2">
        <f>'Moving Avg'!G642</f>
        <v>98.640452000000025</v>
      </c>
      <c r="I642" s="2">
        <f>'Moving Avg'!H642</f>
        <v>98.543019999999999</v>
      </c>
      <c r="J642" s="6" t="str">
        <f>OBV!F642</f>
        <v>BULLISH</v>
      </c>
      <c r="K642" s="6" t="str">
        <f>OBV!G642</f>
        <v>STRONG</v>
      </c>
      <c r="L642" s="6" t="str">
        <f>OBV!H642</f>
        <v>CONFIRMED BULLISH</v>
      </c>
      <c r="M642" s="8">
        <f t="shared" ref="M642:M705" si="100">IF(C642&lt;30,50, IF(C642&gt;70, 0, 25))</f>
        <v>25</v>
      </c>
      <c r="N642" s="8">
        <f t="shared" ref="N642:N705" si="101">IF(E642-D642&gt;0.02, 100, IF(E642-D642&lt;0,0,45))</f>
        <v>100</v>
      </c>
      <c r="O642" s="8">
        <f t="shared" ref="O642:O705" si="102">IF(F642-I642&gt;10,100,IF(F642-I642&gt;5,75, IF(F642-I642&gt;0,50,0)))</f>
        <v>0</v>
      </c>
      <c r="P642" s="8">
        <f t="shared" ref="P642:P705" si="103">IF(L642="confirmed bullish", 34, IF(L642="bullish divergence",17, 0))+IF(J642="bullish",33,IF(J642="bearish",0,16.5))+IF(K642="strong",33,IF(K642="weak",0,16.5))</f>
        <v>100</v>
      </c>
      <c r="Q642" s="9">
        <f t="shared" si="94"/>
        <v>58.75</v>
      </c>
      <c r="R642" s="9">
        <f t="shared" si="95"/>
        <v>50</v>
      </c>
      <c r="S642" s="9">
        <f t="shared" si="96"/>
        <v>63.75</v>
      </c>
      <c r="T642" s="9">
        <f t="shared" si="97"/>
        <v>56.25</v>
      </c>
      <c r="U642" s="8">
        <f t="shared" si="98"/>
        <v>57.5</v>
      </c>
      <c r="V642" s="8">
        <f t="shared" si="99"/>
        <v>57.1875</v>
      </c>
    </row>
    <row r="643" spans="1:22" ht="13.5" x14ac:dyDescent="0.25">
      <c r="A643" s="3">
        <f>RSI!A643</f>
        <v>42940</v>
      </c>
      <c r="B643" s="2">
        <f>RSI!B643</f>
        <v>90.871099999999998</v>
      </c>
      <c r="C643" s="2">
        <f>RSI!I643</f>
        <v>39.477295872749352</v>
      </c>
      <c r="D643" s="2">
        <f>MACD!E643</f>
        <v>1.6185149330418085</v>
      </c>
      <c r="E643" s="2">
        <f>MACD!F643</f>
        <v>2.4990568698445492</v>
      </c>
      <c r="F643" s="2">
        <f>'Moving Avg'!D643</f>
        <v>92.085280000000012</v>
      </c>
      <c r="G643" s="2">
        <f>'Moving Avg'!F643</f>
        <v>93.952450000000027</v>
      </c>
      <c r="H643" s="2">
        <f>'Moving Avg'!G643</f>
        <v>98.386642000000023</v>
      </c>
      <c r="I643" s="2">
        <f>'Moving Avg'!H643</f>
        <v>98.51116900000001</v>
      </c>
      <c r="J643" s="6" t="str">
        <f>OBV!F643</f>
        <v>BULLISH</v>
      </c>
      <c r="K643" s="6" t="str">
        <f>OBV!G643</f>
        <v>STRONG</v>
      </c>
      <c r="L643" s="6" t="str">
        <f>OBV!H643</f>
        <v>BULLISH DIVERGENCE</v>
      </c>
      <c r="M643" s="8">
        <f t="shared" si="100"/>
        <v>25</v>
      </c>
      <c r="N643" s="8">
        <f t="shared" si="101"/>
        <v>100</v>
      </c>
      <c r="O643" s="8">
        <f t="shared" si="102"/>
        <v>0</v>
      </c>
      <c r="P643" s="8">
        <f t="shared" si="103"/>
        <v>83</v>
      </c>
      <c r="Q643" s="9">
        <f t="shared" ref="Q643:Q706" si="104">0.35*M643+N643*0.35+O643*0.15+P643*0.15</f>
        <v>56.2</v>
      </c>
      <c r="R643" s="9">
        <f t="shared" ref="R643:R706" si="105">M643*0.2+N643*0.2+O643*0.35+P643*0.25</f>
        <v>45.75</v>
      </c>
      <c r="S643" s="9">
        <f t="shared" ref="S643:S706" si="106">M643*0.15+N643*0.15+O643*0.25+P643*0.45</f>
        <v>56.1</v>
      </c>
      <c r="T643" s="9">
        <f t="shared" ref="T643:T706" si="107">0.25*SUM(M643:P643)</f>
        <v>52</v>
      </c>
      <c r="U643" s="8">
        <f t="shared" ref="U643:U706" si="108">SUM(Q643:S643)/3</f>
        <v>52.683333333333337</v>
      </c>
      <c r="V643" s="8">
        <f t="shared" ref="V643:V706" si="109">SUM(Q643:T643)/4</f>
        <v>52.512500000000003</v>
      </c>
    </row>
    <row r="644" spans="1:22" ht="13.5" x14ac:dyDescent="0.25">
      <c r="A644" s="3">
        <f>RSI!A644</f>
        <v>42942</v>
      </c>
      <c r="B644" s="2">
        <f>RSI!B644</f>
        <v>89.394099999999995</v>
      </c>
      <c r="C644" s="2">
        <f>RSI!I644</f>
        <v>36.501067757833468</v>
      </c>
      <c r="D644" s="2">
        <f>MACD!E644</f>
        <v>1.0773907197784354</v>
      </c>
      <c r="E644" s="2">
        <f>MACD!F644</f>
        <v>2.2147236398313264</v>
      </c>
      <c r="F644" s="2">
        <f>'Moving Avg'!D644</f>
        <v>91.618880000000004</v>
      </c>
      <c r="G644" s="2">
        <f>'Moving Avg'!F644</f>
        <v>93.543955000000011</v>
      </c>
      <c r="H644" s="2">
        <f>'Moving Avg'!G644</f>
        <v>98.103292000000025</v>
      </c>
      <c r="I644" s="2">
        <f>'Moving Avg'!H644</f>
        <v>98.48221300000003</v>
      </c>
      <c r="J644" s="6" t="str">
        <f>OBV!F644</f>
        <v>BULLISH</v>
      </c>
      <c r="K644" s="6" t="str">
        <f>OBV!G644</f>
        <v>NEUTRAL</v>
      </c>
      <c r="L644" s="6" t="str">
        <f>OBV!H644</f>
        <v>BULLISH DIVERGENCE</v>
      </c>
      <c r="M644" s="8">
        <f t="shared" si="100"/>
        <v>25</v>
      </c>
      <c r="N644" s="8">
        <f t="shared" si="101"/>
        <v>100</v>
      </c>
      <c r="O644" s="8">
        <f t="shared" si="102"/>
        <v>0</v>
      </c>
      <c r="P644" s="8">
        <f t="shared" si="103"/>
        <v>66.5</v>
      </c>
      <c r="Q644" s="9">
        <f t="shared" si="104"/>
        <v>53.725000000000001</v>
      </c>
      <c r="R644" s="9">
        <f t="shared" si="105"/>
        <v>41.625</v>
      </c>
      <c r="S644" s="9">
        <f t="shared" si="106"/>
        <v>48.674999999999997</v>
      </c>
      <c r="T644" s="9">
        <f t="shared" si="107"/>
        <v>47.875</v>
      </c>
      <c r="U644" s="8">
        <f t="shared" si="108"/>
        <v>48.008333333333326</v>
      </c>
      <c r="V644" s="8">
        <f t="shared" si="109"/>
        <v>47.974999999999994</v>
      </c>
    </row>
    <row r="645" spans="1:22" ht="13.5" x14ac:dyDescent="0.25">
      <c r="A645" s="3">
        <f>RSI!A645</f>
        <v>42943</v>
      </c>
      <c r="B645" s="2">
        <f>RSI!B645</f>
        <v>90.948800000000006</v>
      </c>
      <c r="C645" s="2">
        <f>RSI!I645</f>
        <v>41.50051137305725</v>
      </c>
      <c r="D645" s="2">
        <f>MACD!E645</f>
        <v>0.41525134220995596</v>
      </c>
      <c r="E645" s="2">
        <f>MACD!F645</f>
        <v>1.8548291803070522</v>
      </c>
      <c r="F645" s="2">
        <f>'Moving Avg'!D645</f>
        <v>91.168019999999999</v>
      </c>
      <c r="G645" s="2">
        <f>'Moving Avg'!F645</f>
        <v>93.077940000000012</v>
      </c>
      <c r="H645" s="2">
        <f>'Moving Avg'!G645</f>
        <v>97.86626600000001</v>
      </c>
      <c r="I645" s="2">
        <f>'Moving Avg'!H645</f>
        <v>98.461030500000021</v>
      </c>
      <c r="J645" s="6" t="str">
        <f>OBV!F645</f>
        <v>BEARISH</v>
      </c>
      <c r="K645" s="6" t="str">
        <f>OBV!G645</f>
        <v>WEAK</v>
      </c>
      <c r="L645" s="6" t="str">
        <f>OBV!H645</f>
        <v>CONFIRMED BEARISH</v>
      </c>
      <c r="M645" s="8">
        <f t="shared" si="100"/>
        <v>25</v>
      </c>
      <c r="N645" s="8">
        <f t="shared" si="101"/>
        <v>100</v>
      </c>
      <c r="O645" s="8">
        <f t="shared" si="102"/>
        <v>0</v>
      </c>
      <c r="P645" s="8">
        <f t="shared" si="103"/>
        <v>0</v>
      </c>
      <c r="Q645" s="9">
        <f t="shared" si="104"/>
        <v>43.75</v>
      </c>
      <c r="R645" s="9">
        <f t="shared" si="105"/>
        <v>25</v>
      </c>
      <c r="S645" s="9">
        <f t="shared" si="106"/>
        <v>18.75</v>
      </c>
      <c r="T645" s="9">
        <f t="shared" si="107"/>
        <v>31.25</v>
      </c>
      <c r="U645" s="8">
        <f t="shared" si="108"/>
        <v>29.166666666666668</v>
      </c>
      <c r="V645" s="8">
        <f t="shared" si="109"/>
        <v>29.6875</v>
      </c>
    </row>
    <row r="646" spans="1:22" ht="13.5" x14ac:dyDescent="0.25">
      <c r="A646" s="3">
        <f>RSI!A646</f>
        <v>42944</v>
      </c>
      <c r="B646" s="2">
        <f>RSI!B646</f>
        <v>92.075900000000004</v>
      </c>
      <c r="C646" s="2">
        <f>RSI!I646</f>
        <v>44.888177191906991</v>
      </c>
      <c r="D646" s="2">
        <f>MACD!E646</f>
        <v>-0.2094573022349806</v>
      </c>
      <c r="E646" s="2">
        <f>MACD!F646</f>
        <v>1.4419718837986457</v>
      </c>
      <c r="F646" s="2">
        <f>'Moving Avg'!D646</f>
        <v>91.393439999999998</v>
      </c>
      <c r="G646" s="2">
        <f>'Moving Avg'!F646</f>
        <v>92.784490000000019</v>
      </c>
      <c r="H646" s="2">
        <f>'Moving Avg'!G646</f>
        <v>97.651782000000026</v>
      </c>
      <c r="I646" s="2">
        <f>'Moving Avg'!H646</f>
        <v>98.445483500000009</v>
      </c>
      <c r="J646" s="6" t="str">
        <f>OBV!F646</f>
        <v>BEARISH</v>
      </c>
      <c r="K646" s="6" t="str">
        <f>OBV!G646</f>
        <v>NEUTRAL</v>
      </c>
      <c r="L646" s="6" t="str">
        <f>OBV!H646</f>
        <v>BEARISH DIVERGENCE</v>
      </c>
      <c r="M646" s="8">
        <f t="shared" si="100"/>
        <v>25</v>
      </c>
      <c r="N646" s="8">
        <f t="shared" si="101"/>
        <v>100</v>
      </c>
      <c r="O646" s="8">
        <f t="shared" si="102"/>
        <v>0</v>
      </c>
      <c r="P646" s="8">
        <f t="shared" si="103"/>
        <v>16.5</v>
      </c>
      <c r="Q646" s="9">
        <f t="shared" si="104"/>
        <v>46.225000000000001</v>
      </c>
      <c r="R646" s="9">
        <f t="shared" si="105"/>
        <v>29.125</v>
      </c>
      <c r="S646" s="9">
        <f t="shared" si="106"/>
        <v>26.175000000000001</v>
      </c>
      <c r="T646" s="9">
        <f t="shared" si="107"/>
        <v>35.375</v>
      </c>
      <c r="U646" s="8">
        <f t="shared" si="108"/>
        <v>33.841666666666661</v>
      </c>
      <c r="V646" s="8">
        <f t="shared" si="109"/>
        <v>34.224999999999994</v>
      </c>
    </row>
    <row r="647" spans="1:22" ht="13.5" x14ac:dyDescent="0.25">
      <c r="A647" s="3">
        <f>RSI!A647</f>
        <v>42947</v>
      </c>
      <c r="B647" s="2">
        <f>RSI!B647</f>
        <v>91.726100000000002</v>
      </c>
      <c r="C647" s="2">
        <f>RSI!I647</f>
        <v>44.035868153617571</v>
      </c>
      <c r="D647" s="2">
        <f>MACD!E647</f>
        <v>-0.28976513133304138</v>
      </c>
      <c r="E647" s="2">
        <f>MACD!F647</f>
        <v>1.0956244807723083</v>
      </c>
      <c r="F647" s="2">
        <f>'Moving Avg'!D647</f>
        <v>91.003199999999993</v>
      </c>
      <c r="G647" s="2">
        <f>'Moving Avg'!F647</f>
        <v>92.434685000000016</v>
      </c>
      <c r="H647" s="2">
        <f>'Moving Avg'!G647</f>
        <v>97.430302000000012</v>
      </c>
      <c r="I647" s="2">
        <f>'Moving Avg'!H647</f>
        <v>98.428568000000013</v>
      </c>
      <c r="J647" s="6" t="str">
        <f>OBV!F647</f>
        <v>BEARISH</v>
      </c>
      <c r="K647" s="6" t="str">
        <f>OBV!G647</f>
        <v>WEAK</v>
      </c>
      <c r="L647" s="6" t="str">
        <f>OBV!H647</f>
        <v>CONFIRMED BEARISH</v>
      </c>
      <c r="M647" s="8">
        <f t="shared" si="100"/>
        <v>25</v>
      </c>
      <c r="N647" s="8">
        <f t="shared" si="101"/>
        <v>100</v>
      </c>
      <c r="O647" s="8">
        <f t="shared" si="102"/>
        <v>0</v>
      </c>
      <c r="P647" s="8">
        <f t="shared" si="103"/>
        <v>0</v>
      </c>
      <c r="Q647" s="9">
        <f t="shared" si="104"/>
        <v>43.75</v>
      </c>
      <c r="R647" s="9">
        <f t="shared" si="105"/>
        <v>25</v>
      </c>
      <c r="S647" s="9">
        <f t="shared" si="106"/>
        <v>18.75</v>
      </c>
      <c r="T647" s="9">
        <f t="shared" si="107"/>
        <v>31.25</v>
      </c>
      <c r="U647" s="8">
        <f t="shared" si="108"/>
        <v>29.166666666666668</v>
      </c>
      <c r="V647" s="8">
        <f t="shared" si="109"/>
        <v>29.6875</v>
      </c>
    </row>
    <row r="648" spans="1:22" ht="13.5" x14ac:dyDescent="0.25">
      <c r="A648" s="3">
        <f>RSI!A648</f>
        <v>42948</v>
      </c>
      <c r="B648" s="2">
        <f>RSI!B648</f>
        <v>91.726100000000002</v>
      </c>
      <c r="C648" s="2">
        <f>RSI!I648</f>
        <v>44.035868153617571</v>
      </c>
      <c r="D648" s="2">
        <f>MACD!E648</f>
        <v>-0.39811439764824286</v>
      </c>
      <c r="E648" s="2">
        <f>MACD!F648</f>
        <v>0.79687670508819819</v>
      </c>
      <c r="F648" s="2">
        <f>'Moving Avg'!D648</f>
        <v>91.174199999999999</v>
      </c>
      <c r="G648" s="2">
        <f>'Moving Avg'!F648</f>
        <v>92.123360000000019</v>
      </c>
      <c r="H648" s="2">
        <f>'Moving Avg'!G648</f>
        <v>97.208822000000012</v>
      </c>
      <c r="I648" s="2">
        <f>'Moving Avg'!H648</f>
        <v>98.415079500000004</v>
      </c>
      <c r="J648" s="6" t="str">
        <f>OBV!F648</f>
        <v>BEARISH</v>
      </c>
      <c r="K648" s="6" t="str">
        <f>OBV!G648</f>
        <v>NEUTRAL</v>
      </c>
      <c r="L648" s="6" t="str">
        <f>OBV!H648</f>
        <v>BEARISH DIVERGENCE</v>
      </c>
      <c r="M648" s="8">
        <f t="shared" si="100"/>
        <v>25</v>
      </c>
      <c r="N648" s="8">
        <f t="shared" si="101"/>
        <v>100</v>
      </c>
      <c r="O648" s="8">
        <f t="shared" si="102"/>
        <v>0</v>
      </c>
      <c r="P648" s="8">
        <f t="shared" si="103"/>
        <v>16.5</v>
      </c>
      <c r="Q648" s="9">
        <f t="shared" si="104"/>
        <v>46.225000000000001</v>
      </c>
      <c r="R648" s="9">
        <f t="shared" si="105"/>
        <v>29.125</v>
      </c>
      <c r="S648" s="9">
        <f t="shared" si="106"/>
        <v>26.175000000000001</v>
      </c>
      <c r="T648" s="9">
        <f t="shared" si="107"/>
        <v>35.375</v>
      </c>
      <c r="U648" s="8">
        <f t="shared" si="108"/>
        <v>33.841666666666661</v>
      </c>
      <c r="V648" s="8">
        <f t="shared" si="109"/>
        <v>34.224999999999994</v>
      </c>
    </row>
    <row r="649" spans="1:22" ht="13.5" x14ac:dyDescent="0.25">
      <c r="A649" s="3">
        <f>RSI!A649</f>
        <v>42949</v>
      </c>
      <c r="B649" s="2">
        <f>RSI!B649</f>
        <v>91.726100000000002</v>
      </c>
      <c r="C649" s="2">
        <f>RSI!I649</f>
        <v>44.035868153617578</v>
      </c>
      <c r="D649" s="2">
        <f>MACD!E649</f>
        <v>-0.47846650775105104</v>
      </c>
      <c r="E649" s="2">
        <f>MACD!F649</f>
        <v>0.5418080625203483</v>
      </c>
      <c r="F649" s="2">
        <f>'Moving Avg'!D649</f>
        <v>91.640599999999992</v>
      </c>
      <c r="G649" s="2">
        <f>'Moving Avg'!F649</f>
        <v>91.831855000000019</v>
      </c>
      <c r="H649" s="2">
        <f>'Moving Avg'!G649</f>
        <v>96.987342000000012</v>
      </c>
      <c r="I649" s="2">
        <f>'Moving Avg'!H649</f>
        <v>98.401591000000025</v>
      </c>
      <c r="J649" s="6" t="str">
        <f>OBV!F649</f>
        <v>BULLISH</v>
      </c>
      <c r="K649" s="6" t="str">
        <f>OBV!G649</f>
        <v>NEUTRAL</v>
      </c>
      <c r="L649" s="6" t="str">
        <f>OBV!H649</f>
        <v>CONFIRMED BULLISH</v>
      </c>
      <c r="M649" s="8">
        <f t="shared" si="100"/>
        <v>25</v>
      </c>
      <c r="N649" s="8">
        <f t="shared" si="101"/>
        <v>100</v>
      </c>
      <c r="O649" s="8">
        <f t="shared" si="102"/>
        <v>0</v>
      </c>
      <c r="P649" s="8">
        <f t="shared" si="103"/>
        <v>83.5</v>
      </c>
      <c r="Q649" s="9">
        <f t="shared" si="104"/>
        <v>56.274999999999999</v>
      </c>
      <c r="R649" s="9">
        <f t="shared" si="105"/>
        <v>45.875</v>
      </c>
      <c r="S649" s="9">
        <f t="shared" si="106"/>
        <v>56.325000000000003</v>
      </c>
      <c r="T649" s="9">
        <f t="shared" si="107"/>
        <v>52.125</v>
      </c>
      <c r="U649" s="8">
        <f t="shared" si="108"/>
        <v>52.82500000000001</v>
      </c>
      <c r="V649" s="8">
        <f t="shared" si="109"/>
        <v>52.650000000000006</v>
      </c>
    </row>
    <row r="650" spans="1:22" ht="13.5" x14ac:dyDescent="0.25">
      <c r="A650" s="3">
        <f>RSI!A650</f>
        <v>42950</v>
      </c>
      <c r="B650" s="2">
        <f>RSI!B650</f>
        <v>91.726100000000002</v>
      </c>
      <c r="C650" s="2">
        <f>RSI!I650</f>
        <v>44.035868153617571</v>
      </c>
      <c r="D650" s="2">
        <f>MACD!E650</f>
        <v>-0.308737061162077</v>
      </c>
      <c r="E650" s="2">
        <f>MACD!F650</f>
        <v>0.37169903778386326</v>
      </c>
      <c r="F650" s="2">
        <f>'Moving Avg'!D650</f>
        <v>91.796059999999983</v>
      </c>
      <c r="G650" s="2">
        <f>'Moving Avg'!F650</f>
        <v>91.555895000000021</v>
      </c>
      <c r="H650" s="2">
        <f>'Moving Avg'!G650</f>
        <v>96.811550000000011</v>
      </c>
      <c r="I650" s="2">
        <f>'Moving Avg'!H650</f>
        <v>98.390006000000028</v>
      </c>
      <c r="J650" s="6" t="str">
        <f>OBV!F650</f>
        <v>BULLISH</v>
      </c>
      <c r="K650" s="6" t="str">
        <f>OBV!G650</f>
        <v>NEUTRAL</v>
      </c>
      <c r="L650" s="6" t="str">
        <f>OBV!H650</f>
        <v>CONFIRMED BULLISH</v>
      </c>
      <c r="M650" s="8">
        <f t="shared" si="100"/>
        <v>25</v>
      </c>
      <c r="N650" s="8">
        <f t="shared" si="101"/>
        <v>100</v>
      </c>
      <c r="O650" s="8">
        <f t="shared" si="102"/>
        <v>0</v>
      </c>
      <c r="P650" s="8">
        <f t="shared" si="103"/>
        <v>83.5</v>
      </c>
      <c r="Q650" s="9">
        <f t="shared" si="104"/>
        <v>56.274999999999999</v>
      </c>
      <c r="R650" s="9">
        <f t="shared" si="105"/>
        <v>45.875</v>
      </c>
      <c r="S650" s="9">
        <f t="shared" si="106"/>
        <v>56.325000000000003</v>
      </c>
      <c r="T650" s="9">
        <f t="shared" si="107"/>
        <v>52.125</v>
      </c>
      <c r="U650" s="8">
        <f t="shared" si="108"/>
        <v>52.82500000000001</v>
      </c>
      <c r="V650" s="8">
        <f t="shared" si="109"/>
        <v>52.650000000000006</v>
      </c>
    </row>
    <row r="651" spans="1:22" ht="13.5" x14ac:dyDescent="0.25">
      <c r="A651" s="3">
        <f>RSI!A651</f>
        <v>42951</v>
      </c>
      <c r="B651" s="2">
        <f>RSI!B651</f>
        <v>91.648399999999995</v>
      </c>
      <c r="C651" s="2">
        <f>RSI!I651</f>
        <v>43.78746626881945</v>
      </c>
      <c r="D651" s="2">
        <f>MACD!E651</f>
        <v>-0.49646769917741551</v>
      </c>
      <c r="E651" s="2">
        <f>MACD!F651</f>
        <v>0.19806569039160749</v>
      </c>
      <c r="F651" s="2">
        <f>'Moving Avg'!D651</f>
        <v>91.710560000000001</v>
      </c>
      <c r="G651" s="2">
        <f>'Moving Avg'!F651</f>
        <v>91.318805000000012</v>
      </c>
      <c r="H651" s="2">
        <f>'Moving Avg'!G651</f>
        <v>96.588819999999998</v>
      </c>
      <c r="I651" s="2">
        <f>'Moving Avg'!H651</f>
        <v>98.378032500000032</v>
      </c>
      <c r="J651" s="6" t="str">
        <f>OBV!F651</f>
        <v>BEARISH</v>
      </c>
      <c r="K651" s="6" t="str">
        <f>OBV!G651</f>
        <v>NEUTRAL</v>
      </c>
      <c r="L651" s="6" t="str">
        <f>OBV!H651</f>
        <v>CONFIRMED BEARISH</v>
      </c>
      <c r="M651" s="8">
        <f t="shared" si="100"/>
        <v>25</v>
      </c>
      <c r="N651" s="8">
        <f t="shared" si="101"/>
        <v>100</v>
      </c>
      <c r="O651" s="8">
        <f t="shared" si="102"/>
        <v>0</v>
      </c>
      <c r="P651" s="8">
        <f t="shared" si="103"/>
        <v>16.5</v>
      </c>
      <c r="Q651" s="9">
        <f t="shared" si="104"/>
        <v>46.225000000000001</v>
      </c>
      <c r="R651" s="9">
        <f t="shared" si="105"/>
        <v>29.125</v>
      </c>
      <c r="S651" s="9">
        <f t="shared" si="106"/>
        <v>26.175000000000001</v>
      </c>
      <c r="T651" s="9">
        <f t="shared" si="107"/>
        <v>35.375</v>
      </c>
      <c r="U651" s="8">
        <f t="shared" si="108"/>
        <v>33.841666666666661</v>
      </c>
      <c r="V651" s="8">
        <f t="shared" si="109"/>
        <v>34.224999999999994</v>
      </c>
    </row>
    <row r="652" spans="1:22" ht="13.5" x14ac:dyDescent="0.25">
      <c r="A652" s="3">
        <f>RSI!A652</f>
        <v>42954</v>
      </c>
      <c r="B652" s="2">
        <f>RSI!B652</f>
        <v>89.394099999999995</v>
      </c>
      <c r="C652" s="2">
        <f>RSI!I652</f>
        <v>37.226395955036978</v>
      </c>
      <c r="D652" s="2">
        <f>MACD!E652</f>
        <v>-5.9110589939550096E-2</v>
      </c>
      <c r="E652" s="2">
        <f>MACD!F652</f>
        <v>0.14663043432537598</v>
      </c>
      <c r="F652" s="2">
        <f>'Moving Avg'!D652</f>
        <v>91.244159999999994</v>
      </c>
      <c r="G652" s="2">
        <f>'Moving Avg'!F652</f>
        <v>91.185880000000012</v>
      </c>
      <c r="H652" s="2">
        <f>'Moving Avg'!G652</f>
        <v>96.321003999999988</v>
      </c>
      <c r="I652" s="2">
        <f>'Moving Avg'!H652</f>
        <v>98.354787500000015</v>
      </c>
      <c r="J652" s="6" t="str">
        <f>OBV!F652</f>
        <v>BEARISH</v>
      </c>
      <c r="K652" s="6" t="str">
        <f>OBV!G652</f>
        <v>NEUTRAL</v>
      </c>
      <c r="L652" s="6" t="str">
        <f>OBV!H652</f>
        <v>CONFIRMED BEARISH</v>
      </c>
      <c r="M652" s="8">
        <f t="shared" si="100"/>
        <v>25</v>
      </c>
      <c r="N652" s="8">
        <f t="shared" si="101"/>
        <v>100</v>
      </c>
      <c r="O652" s="8">
        <f t="shared" si="102"/>
        <v>0</v>
      </c>
      <c r="P652" s="8">
        <f t="shared" si="103"/>
        <v>16.5</v>
      </c>
      <c r="Q652" s="9">
        <f t="shared" si="104"/>
        <v>46.225000000000001</v>
      </c>
      <c r="R652" s="9">
        <f t="shared" si="105"/>
        <v>29.125</v>
      </c>
      <c r="S652" s="9">
        <f t="shared" si="106"/>
        <v>26.175000000000001</v>
      </c>
      <c r="T652" s="9">
        <f t="shared" si="107"/>
        <v>35.375</v>
      </c>
      <c r="U652" s="8">
        <f t="shared" si="108"/>
        <v>33.841666666666661</v>
      </c>
      <c r="V652" s="8">
        <f t="shared" si="109"/>
        <v>34.224999999999994</v>
      </c>
    </row>
    <row r="653" spans="1:22" ht="13.5" x14ac:dyDescent="0.25">
      <c r="A653" s="3">
        <f>RSI!A653</f>
        <v>42955</v>
      </c>
      <c r="B653" s="2">
        <f>RSI!B653</f>
        <v>90.941000000000003</v>
      </c>
      <c r="C653" s="2">
        <f>RSI!I653</f>
        <v>43.484303885782779</v>
      </c>
      <c r="D653" s="2">
        <f>MACD!E653</f>
        <v>-0.21327512726098519</v>
      </c>
      <c r="E653" s="2">
        <f>MACD!F653</f>
        <v>7.4649322008103744E-2</v>
      </c>
      <c r="F653" s="2">
        <f>'Moving Avg'!D653</f>
        <v>91.087140000000005</v>
      </c>
      <c r="G653" s="2">
        <f>'Moving Avg'!F653</f>
        <v>91.224355000000017</v>
      </c>
      <c r="H653" s="2">
        <f>'Moving Avg'!G653</f>
        <v>96.045747999999989</v>
      </c>
      <c r="I653" s="2">
        <f>'Moving Avg'!H653</f>
        <v>98.339277000000024</v>
      </c>
      <c r="J653" s="6" t="str">
        <f>OBV!F653</f>
        <v>BEARISH</v>
      </c>
      <c r="K653" s="6" t="str">
        <f>OBV!G653</f>
        <v>NEUTRAL</v>
      </c>
      <c r="L653" s="6" t="str">
        <f>OBV!H653</f>
        <v>CONFIRMED BEARISH</v>
      </c>
      <c r="M653" s="8">
        <f t="shared" si="100"/>
        <v>25</v>
      </c>
      <c r="N653" s="8">
        <f t="shared" si="101"/>
        <v>100</v>
      </c>
      <c r="O653" s="8">
        <f t="shared" si="102"/>
        <v>0</v>
      </c>
      <c r="P653" s="8">
        <f t="shared" si="103"/>
        <v>16.5</v>
      </c>
      <c r="Q653" s="9">
        <f t="shared" si="104"/>
        <v>46.225000000000001</v>
      </c>
      <c r="R653" s="9">
        <f t="shared" si="105"/>
        <v>29.125</v>
      </c>
      <c r="S653" s="9">
        <f t="shared" si="106"/>
        <v>26.175000000000001</v>
      </c>
      <c r="T653" s="9">
        <f t="shared" si="107"/>
        <v>35.375</v>
      </c>
      <c r="U653" s="8">
        <f t="shared" si="108"/>
        <v>33.841666666666661</v>
      </c>
      <c r="V653" s="8">
        <f t="shared" si="109"/>
        <v>34.224999999999994</v>
      </c>
    </row>
    <row r="654" spans="1:22" ht="13.5" x14ac:dyDescent="0.25">
      <c r="A654" s="3">
        <f>RSI!A654</f>
        <v>42956</v>
      </c>
      <c r="B654" s="2">
        <f>RSI!B654</f>
        <v>91.726100000000002</v>
      </c>
      <c r="C654" s="2">
        <f>RSI!I654</f>
        <v>46.40460097489882</v>
      </c>
      <c r="D654" s="2">
        <f>MACD!E654</f>
        <v>-0.61781172912525051</v>
      </c>
      <c r="E654" s="2">
        <f>MACD!F654</f>
        <v>-6.3842888218567095E-2</v>
      </c>
      <c r="F654" s="2">
        <f>'Moving Avg'!D654</f>
        <v>91.087140000000005</v>
      </c>
      <c r="G654" s="2">
        <f>'Moving Avg'!F654</f>
        <v>91.302085000000019</v>
      </c>
      <c r="H654" s="2">
        <f>'Moving Avg'!G654</f>
        <v>95.786193999999995</v>
      </c>
      <c r="I654" s="2">
        <f>'Moving Avg'!H654</f>
        <v>98.329596000000024</v>
      </c>
      <c r="J654" s="6" t="str">
        <f>OBV!F654</f>
        <v>BEARISH</v>
      </c>
      <c r="K654" s="6" t="str">
        <f>OBV!G654</f>
        <v>NEUTRAL</v>
      </c>
      <c r="L654" s="6" t="str">
        <f>OBV!H654</f>
        <v>NEUTRAL</v>
      </c>
      <c r="M654" s="8">
        <f t="shared" si="100"/>
        <v>25</v>
      </c>
      <c r="N654" s="8">
        <f t="shared" si="101"/>
        <v>100</v>
      </c>
      <c r="O654" s="8">
        <f t="shared" si="102"/>
        <v>0</v>
      </c>
      <c r="P654" s="8">
        <f t="shared" si="103"/>
        <v>16.5</v>
      </c>
      <c r="Q654" s="9">
        <f t="shared" si="104"/>
        <v>46.225000000000001</v>
      </c>
      <c r="R654" s="9">
        <f t="shared" si="105"/>
        <v>29.125</v>
      </c>
      <c r="S654" s="9">
        <f t="shared" si="106"/>
        <v>26.175000000000001</v>
      </c>
      <c r="T654" s="9">
        <f t="shared" si="107"/>
        <v>35.375</v>
      </c>
      <c r="U654" s="8">
        <f t="shared" si="108"/>
        <v>33.841666666666661</v>
      </c>
      <c r="V654" s="8">
        <f t="shared" si="109"/>
        <v>34.224999999999994</v>
      </c>
    </row>
    <row r="655" spans="1:22" ht="13.5" x14ac:dyDescent="0.25">
      <c r="A655" s="3">
        <f>RSI!A655</f>
        <v>42957</v>
      </c>
      <c r="B655" s="2">
        <f>RSI!B655</f>
        <v>92.037099999999995</v>
      </c>
      <c r="C655" s="2">
        <f>RSI!I655</f>
        <v>47.560543474610498</v>
      </c>
      <c r="D655" s="2">
        <f>MACD!E655</f>
        <v>-0.73814369093770438</v>
      </c>
      <c r="E655" s="2">
        <f>MACD!F655</f>
        <v>-0.19870304876239456</v>
      </c>
      <c r="F655" s="2">
        <f>'Moving Avg'!D655</f>
        <v>91.149340000000009</v>
      </c>
      <c r="G655" s="2">
        <f>'Moving Avg'!F655</f>
        <v>91.434235000000029</v>
      </c>
      <c r="H655" s="2">
        <f>'Moving Avg'!G655</f>
        <v>95.543671999999987</v>
      </c>
      <c r="I655" s="2">
        <f>'Moving Avg'!H655</f>
        <v>98.325277</v>
      </c>
      <c r="J655" s="6" t="str">
        <f>OBV!F655</f>
        <v>BEARISH</v>
      </c>
      <c r="K655" s="6" t="str">
        <f>OBV!G655</f>
        <v>NEUTRAL</v>
      </c>
      <c r="L655" s="6" t="str">
        <f>OBV!H655</f>
        <v>BEARISH DIVERGENCE</v>
      </c>
      <c r="M655" s="8">
        <f t="shared" si="100"/>
        <v>25</v>
      </c>
      <c r="N655" s="8">
        <f t="shared" si="101"/>
        <v>100</v>
      </c>
      <c r="O655" s="8">
        <f t="shared" si="102"/>
        <v>0</v>
      </c>
      <c r="P655" s="8">
        <f t="shared" si="103"/>
        <v>16.5</v>
      </c>
      <c r="Q655" s="9">
        <f t="shared" si="104"/>
        <v>46.225000000000001</v>
      </c>
      <c r="R655" s="9">
        <f t="shared" si="105"/>
        <v>29.125</v>
      </c>
      <c r="S655" s="9">
        <f t="shared" si="106"/>
        <v>26.175000000000001</v>
      </c>
      <c r="T655" s="9">
        <f t="shared" si="107"/>
        <v>35.375</v>
      </c>
      <c r="U655" s="8">
        <f t="shared" si="108"/>
        <v>33.841666666666661</v>
      </c>
      <c r="V655" s="8">
        <f t="shared" si="109"/>
        <v>34.224999999999994</v>
      </c>
    </row>
    <row r="656" spans="1:22" ht="13.5" x14ac:dyDescent="0.25">
      <c r="A656" s="3">
        <f>RSI!A656</f>
        <v>42958</v>
      </c>
      <c r="B656" s="2">
        <f>RSI!B656</f>
        <v>94.058199999999999</v>
      </c>
      <c r="C656" s="2">
        <f>RSI!I656</f>
        <v>54.437941457502085</v>
      </c>
      <c r="D656" s="2">
        <f>MACD!E656</f>
        <v>-0.81272236539545872</v>
      </c>
      <c r="E656" s="2">
        <f>MACD!F656</f>
        <v>-0.32150691208900739</v>
      </c>
      <c r="F656" s="2">
        <f>'Moving Avg'!D656</f>
        <v>91.631299999999996</v>
      </c>
      <c r="G656" s="2">
        <f>'Moving Avg'!F656</f>
        <v>91.667440000000013</v>
      </c>
      <c r="H656" s="2">
        <f>'Moving Avg'!G656</f>
        <v>95.404013999999989</v>
      </c>
      <c r="I656" s="2">
        <f>'Moving Avg'!H656</f>
        <v>98.331063499999999</v>
      </c>
      <c r="J656" s="6" t="str">
        <f>OBV!F656</f>
        <v>BEARISH</v>
      </c>
      <c r="K656" s="6" t="str">
        <f>OBV!G656</f>
        <v>NEUTRAL</v>
      </c>
      <c r="L656" s="6" t="str">
        <f>OBV!H656</f>
        <v>BEARISH DIVERGENCE</v>
      </c>
      <c r="M656" s="8">
        <f t="shared" si="100"/>
        <v>25</v>
      </c>
      <c r="N656" s="8">
        <f t="shared" si="101"/>
        <v>100</v>
      </c>
      <c r="O656" s="8">
        <f t="shared" si="102"/>
        <v>0</v>
      </c>
      <c r="P656" s="8">
        <f t="shared" si="103"/>
        <v>16.5</v>
      </c>
      <c r="Q656" s="9">
        <f t="shared" si="104"/>
        <v>46.225000000000001</v>
      </c>
      <c r="R656" s="9">
        <f t="shared" si="105"/>
        <v>29.125</v>
      </c>
      <c r="S656" s="9">
        <f t="shared" si="106"/>
        <v>26.175000000000001</v>
      </c>
      <c r="T656" s="9">
        <f t="shared" si="107"/>
        <v>35.375</v>
      </c>
      <c r="U656" s="8">
        <f t="shared" si="108"/>
        <v>33.841666666666661</v>
      </c>
      <c r="V656" s="8">
        <f t="shared" si="109"/>
        <v>34.224999999999994</v>
      </c>
    </row>
    <row r="657" spans="1:22" ht="13.5" x14ac:dyDescent="0.25">
      <c r="A657" s="3">
        <f>RSI!A657</f>
        <v>42961</v>
      </c>
      <c r="B657" s="2">
        <f>RSI!B657</f>
        <v>96.390199999999993</v>
      </c>
      <c r="C657" s="2">
        <f>RSI!I657</f>
        <v>60.822465211913197</v>
      </c>
      <c r="D657" s="2">
        <f>MACD!E657</f>
        <v>-1.1110375962054349</v>
      </c>
      <c r="E657" s="2">
        <f>MACD!F657</f>
        <v>-0.47941304891229286</v>
      </c>
      <c r="F657" s="2">
        <f>'Moving Avg'!D657</f>
        <v>93.030519999999996</v>
      </c>
      <c r="G657" s="2">
        <f>'Moving Avg'!F657</f>
        <v>91.883540000000011</v>
      </c>
      <c r="H657" s="2">
        <f>'Moving Avg'!G657</f>
        <v>95.351963999999967</v>
      </c>
      <c r="I657" s="2">
        <f>'Moving Avg'!H657</f>
        <v>98.348510000000019</v>
      </c>
      <c r="J657" s="6" t="str">
        <f>OBV!F657</f>
        <v>BULLISH</v>
      </c>
      <c r="K657" s="6" t="str">
        <f>OBV!G657</f>
        <v>NEUTRAL</v>
      </c>
      <c r="L657" s="6" t="str">
        <f>OBV!H657</f>
        <v>CONFIRMED BULLISH</v>
      </c>
      <c r="M657" s="8">
        <f t="shared" si="100"/>
        <v>25</v>
      </c>
      <c r="N657" s="8">
        <f t="shared" si="101"/>
        <v>100</v>
      </c>
      <c r="O657" s="8">
        <f t="shared" si="102"/>
        <v>0</v>
      </c>
      <c r="P657" s="8">
        <f t="shared" si="103"/>
        <v>83.5</v>
      </c>
      <c r="Q657" s="9">
        <f t="shared" si="104"/>
        <v>56.274999999999999</v>
      </c>
      <c r="R657" s="9">
        <f t="shared" si="105"/>
        <v>45.875</v>
      </c>
      <c r="S657" s="9">
        <f t="shared" si="106"/>
        <v>56.325000000000003</v>
      </c>
      <c r="T657" s="9">
        <f t="shared" si="107"/>
        <v>52.125</v>
      </c>
      <c r="U657" s="8">
        <f t="shared" si="108"/>
        <v>52.82500000000001</v>
      </c>
      <c r="V657" s="8">
        <f t="shared" si="109"/>
        <v>52.650000000000006</v>
      </c>
    </row>
    <row r="658" spans="1:22" ht="13.5" x14ac:dyDescent="0.25">
      <c r="A658" s="3">
        <f>RSI!A658</f>
        <v>42962</v>
      </c>
      <c r="B658" s="2">
        <f>RSI!B658</f>
        <v>95.760499999999993</v>
      </c>
      <c r="C658" s="2">
        <f>RSI!I658</f>
        <v>58.441061134065158</v>
      </c>
      <c r="D658" s="2">
        <f>MACD!E658</f>
        <v>-1.338606650586982</v>
      </c>
      <c r="E658" s="2">
        <f>MACD!F658</f>
        <v>-0.65125176924723072</v>
      </c>
      <c r="F658" s="2">
        <f>'Moving Avg'!D658</f>
        <v>93.994419999999991</v>
      </c>
      <c r="G658" s="2">
        <f>'Moving Avg'!F658</f>
        <v>92.085260000000019</v>
      </c>
      <c r="H658" s="2">
        <f>'Moving Avg'!G658</f>
        <v>95.246089999999981</v>
      </c>
      <c r="I658" s="2">
        <f>'Moving Avg'!H658</f>
        <v>98.36109500000002</v>
      </c>
      <c r="J658" s="6" t="str">
        <f>OBV!F658</f>
        <v>BULLISH</v>
      </c>
      <c r="K658" s="6" t="str">
        <f>OBV!G658</f>
        <v>NEUTRAL</v>
      </c>
      <c r="L658" s="6" t="str">
        <f>OBV!H658</f>
        <v>CONFIRMED BULLISH</v>
      </c>
      <c r="M658" s="8">
        <f t="shared" si="100"/>
        <v>25</v>
      </c>
      <c r="N658" s="8">
        <f t="shared" si="101"/>
        <v>100</v>
      </c>
      <c r="O658" s="8">
        <f t="shared" si="102"/>
        <v>0</v>
      </c>
      <c r="P658" s="8">
        <f t="shared" si="103"/>
        <v>83.5</v>
      </c>
      <c r="Q658" s="9">
        <f t="shared" si="104"/>
        <v>56.274999999999999</v>
      </c>
      <c r="R658" s="9">
        <f t="shared" si="105"/>
        <v>45.875</v>
      </c>
      <c r="S658" s="9">
        <f t="shared" si="106"/>
        <v>56.325000000000003</v>
      </c>
      <c r="T658" s="9">
        <f t="shared" si="107"/>
        <v>52.125</v>
      </c>
      <c r="U658" s="8">
        <f t="shared" si="108"/>
        <v>52.82500000000001</v>
      </c>
      <c r="V658" s="8">
        <f t="shared" si="109"/>
        <v>52.650000000000006</v>
      </c>
    </row>
    <row r="659" spans="1:22" ht="13.5" x14ac:dyDescent="0.25">
      <c r="A659" s="3">
        <f>RSI!A659</f>
        <v>42963</v>
      </c>
      <c r="B659" s="2">
        <f>RSI!B659</f>
        <v>95.612799999999993</v>
      </c>
      <c r="C659" s="2">
        <f>RSI!I659</f>
        <v>57.868733732865159</v>
      </c>
      <c r="D659" s="2">
        <f>MACD!E659</f>
        <v>-1.5366820447538601</v>
      </c>
      <c r="E659" s="2">
        <f>MACD!F659</f>
        <v>-0.82833782434855663</v>
      </c>
      <c r="F659" s="2">
        <f>'Moving Avg'!D659</f>
        <v>94.77176</v>
      </c>
      <c r="G659" s="2">
        <f>'Moving Avg'!F659</f>
        <v>92.279595000000015</v>
      </c>
      <c r="H659" s="2">
        <f>'Moving Avg'!G659</f>
        <v>95.120003999999966</v>
      </c>
      <c r="I659" s="2">
        <f>'Moving Avg'!H659</f>
        <v>98.378462000000013</v>
      </c>
      <c r="J659" s="6" t="str">
        <f>OBV!F659</f>
        <v>BULLISH</v>
      </c>
      <c r="K659" s="6" t="str">
        <f>OBV!G659</f>
        <v>NEUTRAL</v>
      </c>
      <c r="L659" s="6" t="str">
        <f>OBV!H659</f>
        <v>CONFIRMED BULLISH</v>
      </c>
      <c r="M659" s="8">
        <f t="shared" si="100"/>
        <v>25</v>
      </c>
      <c r="N659" s="8">
        <f t="shared" si="101"/>
        <v>100</v>
      </c>
      <c r="O659" s="8">
        <f t="shared" si="102"/>
        <v>0</v>
      </c>
      <c r="P659" s="8">
        <f t="shared" si="103"/>
        <v>83.5</v>
      </c>
      <c r="Q659" s="9">
        <f t="shared" si="104"/>
        <v>56.274999999999999</v>
      </c>
      <c r="R659" s="9">
        <f t="shared" si="105"/>
        <v>45.875</v>
      </c>
      <c r="S659" s="9">
        <f t="shared" si="106"/>
        <v>56.325000000000003</v>
      </c>
      <c r="T659" s="9">
        <f t="shared" si="107"/>
        <v>52.125</v>
      </c>
      <c r="U659" s="8">
        <f t="shared" si="108"/>
        <v>52.82500000000001</v>
      </c>
      <c r="V659" s="8">
        <f t="shared" si="109"/>
        <v>52.650000000000006</v>
      </c>
    </row>
    <row r="660" spans="1:22" ht="13.5" x14ac:dyDescent="0.25">
      <c r="A660" s="3">
        <f>RSI!A660</f>
        <v>42964</v>
      </c>
      <c r="B660" s="2">
        <f>RSI!B660</f>
        <v>97.167500000000004</v>
      </c>
      <c r="C660" s="2">
        <f>RSI!I660</f>
        <v>62.078541500453532</v>
      </c>
      <c r="D660" s="2">
        <f>MACD!E660</f>
        <v>-1.8338131137478229</v>
      </c>
      <c r="E660" s="2">
        <f>MACD!F660</f>
        <v>-1.02943288222841</v>
      </c>
      <c r="F660" s="2">
        <f>'Moving Avg'!D660</f>
        <v>95.797839999999994</v>
      </c>
      <c r="G660" s="2">
        <f>'Moving Avg'!F660</f>
        <v>92.477815000000007</v>
      </c>
      <c r="H660" s="2">
        <f>'Moving Avg'!G660</f>
        <v>95.025167999999979</v>
      </c>
      <c r="I660" s="2">
        <f>'Moving Avg'!H660</f>
        <v>98.403602500000019</v>
      </c>
      <c r="J660" s="6" t="str">
        <f>OBV!F660</f>
        <v>BULLISH</v>
      </c>
      <c r="K660" s="6" t="str">
        <f>OBV!G660</f>
        <v>NEUTRAL</v>
      </c>
      <c r="L660" s="6" t="str">
        <f>OBV!H660</f>
        <v>CONFIRMED BULLISH</v>
      </c>
      <c r="M660" s="8">
        <f t="shared" si="100"/>
        <v>25</v>
      </c>
      <c r="N660" s="8">
        <f t="shared" si="101"/>
        <v>100</v>
      </c>
      <c r="O660" s="8">
        <f t="shared" si="102"/>
        <v>0</v>
      </c>
      <c r="P660" s="8">
        <f t="shared" si="103"/>
        <v>83.5</v>
      </c>
      <c r="Q660" s="9">
        <f t="shared" si="104"/>
        <v>56.274999999999999</v>
      </c>
      <c r="R660" s="9">
        <f t="shared" si="105"/>
        <v>45.875</v>
      </c>
      <c r="S660" s="9">
        <f t="shared" si="106"/>
        <v>56.325000000000003</v>
      </c>
      <c r="T660" s="9">
        <f t="shared" si="107"/>
        <v>52.125</v>
      </c>
      <c r="U660" s="8">
        <f t="shared" si="108"/>
        <v>52.82500000000001</v>
      </c>
      <c r="V660" s="8">
        <f t="shared" si="109"/>
        <v>52.650000000000006</v>
      </c>
    </row>
    <row r="661" spans="1:22" ht="13.5" x14ac:dyDescent="0.25">
      <c r="A661" s="3">
        <f>RSI!A661</f>
        <v>42965</v>
      </c>
      <c r="B661" s="2">
        <f>RSI!B661</f>
        <v>96.390199999999993</v>
      </c>
      <c r="C661" s="2">
        <f>RSI!I661</f>
        <v>58.909209744061897</v>
      </c>
      <c r="D661" s="2">
        <f>MACD!E661</f>
        <v>-2.0620962804667613</v>
      </c>
      <c r="E661" s="2">
        <f>MACD!F661</f>
        <v>-1.2359655618760803</v>
      </c>
      <c r="F661" s="2">
        <f>'Moving Avg'!D661</f>
        <v>96.264240000000001</v>
      </c>
      <c r="G661" s="2">
        <f>'Moving Avg'!F661</f>
        <v>92.749885000000006</v>
      </c>
      <c r="H661" s="2">
        <f>'Moving Avg'!G661</f>
        <v>94.914785999999964</v>
      </c>
      <c r="I661" s="2">
        <f>'Moving Avg'!H661</f>
        <v>98.426798500000018</v>
      </c>
      <c r="J661" s="6" t="str">
        <f>OBV!F661</f>
        <v>BULLISH</v>
      </c>
      <c r="K661" s="6" t="str">
        <f>OBV!G661</f>
        <v>NEUTRAL</v>
      </c>
      <c r="L661" s="6" t="str">
        <f>OBV!H661</f>
        <v>CONFIRMED BULLISH</v>
      </c>
      <c r="M661" s="8">
        <f t="shared" si="100"/>
        <v>25</v>
      </c>
      <c r="N661" s="8">
        <f t="shared" si="101"/>
        <v>100</v>
      </c>
      <c r="O661" s="8">
        <f t="shared" si="102"/>
        <v>0</v>
      </c>
      <c r="P661" s="8">
        <f t="shared" si="103"/>
        <v>83.5</v>
      </c>
      <c r="Q661" s="9">
        <f t="shared" si="104"/>
        <v>56.274999999999999</v>
      </c>
      <c r="R661" s="9">
        <f t="shared" si="105"/>
        <v>45.875</v>
      </c>
      <c r="S661" s="9">
        <f t="shared" si="106"/>
        <v>56.325000000000003</v>
      </c>
      <c r="T661" s="9">
        <f t="shared" si="107"/>
        <v>52.125</v>
      </c>
      <c r="U661" s="8">
        <f t="shared" si="108"/>
        <v>52.82500000000001</v>
      </c>
      <c r="V661" s="8">
        <f t="shared" si="109"/>
        <v>52.650000000000006</v>
      </c>
    </row>
    <row r="662" spans="1:22" ht="13.5" x14ac:dyDescent="0.25">
      <c r="A662" s="3">
        <f>RSI!A662</f>
        <v>42968</v>
      </c>
      <c r="B662" s="2">
        <f>RSI!B662</f>
        <v>97.012100000000004</v>
      </c>
      <c r="C662" s="2">
        <f>RSI!I662</f>
        <v>60.640585757068827</v>
      </c>
      <c r="D662" s="2">
        <f>MACD!E662</f>
        <v>-2.6643705987739992</v>
      </c>
      <c r="E662" s="2">
        <f>MACD!F662</f>
        <v>-1.521646569255664</v>
      </c>
      <c r="F662" s="2">
        <f>'Moving Avg'!D662</f>
        <v>96.388619999999989</v>
      </c>
      <c r="G662" s="2">
        <f>'Moving Avg'!F662</f>
        <v>92.91662500000001</v>
      </c>
      <c r="H662" s="2">
        <f>'Moving Avg'!G662</f>
        <v>94.875919999999965</v>
      </c>
      <c r="I662" s="2">
        <f>'Moving Avg'!H662</f>
        <v>98.454969500000018</v>
      </c>
      <c r="J662" s="6" t="str">
        <f>OBV!F662</f>
        <v>BULLISH</v>
      </c>
      <c r="K662" s="6" t="str">
        <f>OBV!G662</f>
        <v>NEUTRAL</v>
      </c>
      <c r="L662" s="6" t="str">
        <f>OBV!H662</f>
        <v>CONFIRMED BULLISH</v>
      </c>
      <c r="M662" s="8">
        <f t="shared" si="100"/>
        <v>25</v>
      </c>
      <c r="N662" s="8">
        <f t="shared" si="101"/>
        <v>100</v>
      </c>
      <c r="O662" s="8">
        <f t="shared" si="102"/>
        <v>0</v>
      </c>
      <c r="P662" s="8">
        <f t="shared" si="103"/>
        <v>83.5</v>
      </c>
      <c r="Q662" s="9">
        <f t="shared" si="104"/>
        <v>56.274999999999999</v>
      </c>
      <c r="R662" s="9">
        <f t="shared" si="105"/>
        <v>45.875</v>
      </c>
      <c r="S662" s="9">
        <f t="shared" si="106"/>
        <v>56.325000000000003</v>
      </c>
      <c r="T662" s="9">
        <f t="shared" si="107"/>
        <v>52.125</v>
      </c>
      <c r="U662" s="8">
        <f t="shared" si="108"/>
        <v>52.82500000000001</v>
      </c>
      <c r="V662" s="8">
        <f t="shared" si="109"/>
        <v>52.650000000000006</v>
      </c>
    </row>
    <row r="663" spans="1:22" ht="13.5" x14ac:dyDescent="0.25">
      <c r="A663" s="3">
        <f>RSI!A663</f>
        <v>42969</v>
      </c>
      <c r="B663" s="2">
        <f>RSI!B663</f>
        <v>97.012100000000004</v>
      </c>
      <c r="C663" s="2">
        <f>RSI!I663</f>
        <v>60.640585757068827</v>
      </c>
      <c r="D663" s="2">
        <f>MACD!E663</f>
        <v>-2.9547049439004667</v>
      </c>
      <c r="E663" s="2">
        <f>MACD!F663</f>
        <v>-1.8082582441846247</v>
      </c>
      <c r="F663" s="2">
        <f>'Moving Avg'!D663</f>
        <v>96.638940000000005</v>
      </c>
      <c r="G663" s="2">
        <f>'Moving Avg'!F663</f>
        <v>93.223674999999986</v>
      </c>
      <c r="H663" s="2">
        <f>'Moving Avg'!G663</f>
        <v>94.841717999999958</v>
      </c>
      <c r="I663" s="2">
        <f>'Moving Avg'!H663</f>
        <v>98.483140500000033</v>
      </c>
      <c r="J663" s="6" t="str">
        <f>OBV!F663</f>
        <v>BULLISH</v>
      </c>
      <c r="K663" s="6" t="str">
        <f>OBV!G663</f>
        <v>NEUTRAL</v>
      </c>
      <c r="L663" s="6" t="str">
        <f>OBV!H663</f>
        <v>CONFIRMED BULLISH</v>
      </c>
      <c r="M663" s="8">
        <f t="shared" si="100"/>
        <v>25</v>
      </c>
      <c r="N663" s="8">
        <f t="shared" si="101"/>
        <v>100</v>
      </c>
      <c r="O663" s="8">
        <f t="shared" si="102"/>
        <v>0</v>
      </c>
      <c r="P663" s="8">
        <f t="shared" si="103"/>
        <v>83.5</v>
      </c>
      <c r="Q663" s="9">
        <f t="shared" si="104"/>
        <v>56.274999999999999</v>
      </c>
      <c r="R663" s="9">
        <f t="shared" si="105"/>
        <v>45.875</v>
      </c>
      <c r="S663" s="9">
        <f t="shared" si="106"/>
        <v>56.325000000000003</v>
      </c>
      <c r="T663" s="9">
        <f t="shared" si="107"/>
        <v>52.125</v>
      </c>
      <c r="U663" s="8">
        <f t="shared" si="108"/>
        <v>52.82500000000001</v>
      </c>
      <c r="V663" s="8">
        <f t="shared" si="109"/>
        <v>52.650000000000006</v>
      </c>
    </row>
    <row r="664" spans="1:22" ht="13.5" x14ac:dyDescent="0.25">
      <c r="A664" s="3">
        <f>RSI!A664</f>
        <v>42970</v>
      </c>
      <c r="B664" s="2">
        <f>RSI!B664</f>
        <v>98.799899999999994</v>
      </c>
      <c r="C664" s="2">
        <f>RSI!I664</f>
        <v>65.488730532986409</v>
      </c>
      <c r="D664" s="2">
        <f>MACD!E664</f>
        <v>-3.2293343602371607</v>
      </c>
      <c r="E664" s="2">
        <f>MACD!F664</f>
        <v>-2.092473467395132</v>
      </c>
      <c r="F664" s="2">
        <f>'Moving Avg'!D664</f>
        <v>97.276359999999997</v>
      </c>
      <c r="G664" s="2">
        <f>'Moving Avg'!F664</f>
        <v>93.693964999999992</v>
      </c>
      <c r="H664" s="2">
        <f>'Moving Avg'!G664</f>
        <v>94.79663199999996</v>
      </c>
      <c r="I664" s="2">
        <f>'Moving Avg'!H664</f>
        <v>98.516443000000038</v>
      </c>
      <c r="J664" s="6" t="str">
        <f>OBV!F664</f>
        <v>BULLISH</v>
      </c>
      <c r="K664" s="6" t="str">
        <f>OBV!G664</f>
        <v>NEUTRAL</v>
      </c>
      <c r="L664" s="6" t="str">
        <f>OBV!H664</f>
        <v>CONFIRMED BULLISH</v>
      </c>
      <c r="M664" s="8">
        <f t="shared" si="100"/>
        <v>25</v>
      </c>
      <c r="N664" s="8">
        <f t="shared" si="101"/>
        <v>100</v>
      </c>
      <c r="O664" s="8">
        <f t="shared" si="102"/>
        <v>0</v>
      </c>
      <c r="P664" s="8">
        <f t="shared" si="103"/>
        <v>83.5</v>
      </c>
      <c r="Q664" s="9">
        <f t="shared" si="104"/>
        <v>56.274999999999999</v>
      </c>
      <c r="R664" s="9">
        <f t="shared" si="105"/>
        <v>45.875</v>
      </c>
      <c r="S664" s="9">
        <f t="shared" si="106"/>
        <v>56.325000000000003</v>
      </c>
      <c r="T664" s="9">
        <f t="shared" si="107"/>
        <v>52.125</v>
      </c>
      <c r="U664" s="8">
        <f t="shared" si="108"/>
        <v>52.82500000000001</v>
      </c>
      <c r="V664" s="8">
        <f t="shared" si="109"/>
        <v>52.650000000000006</v>
      </c>
    </row>
    <row r="665" spans="1:22" ht="13.5" x14ac:dyDescent="0.25">
      <c r="A665" s="3">
        <f>RSI!A665</f>
        <v>42971</v>
      </c>
      <c r="B665" s="2">
        <f>RSI!B665</f>
        <v>98.722200000000001</v>
      </c>
      <c r="C665" s="2">
        <f>RSI!I665</f>
        <v>65.113339673216529</v>
      </c>
      <c r="D665" s="2">
        <f>MACD!E665</f>
        <v>-3.434709722207657</v>
      </c>
      <c r="E665" s="2">
        <f>MACD!F665</f>
        <v>-2.3609207183576371</v>
      </c>
      <c r="F665" s="2">
        <f>'Moving Avg'!D665</f>
        <v>97.587299999999999</v>
      </c>
      <c r="G665" s="2">
        <f>'Moving Avg'!F665</f>
        <v>94.08263500000001</v>
      </c>
      <c r="H665" s="2">
        <f>'Moving Avg'!G665</f>
        <v>94.749991999999949</v>
      </c>
      <c r="I665" s="2">
        <f>'Moving Avg'!H665</f>
        <v>98.553164500000037</v>
      </c>
      <c r="J665" s="6" t="str">
        <f>OBV!F665</f>
        <v>BEARISH</v>
      </c>
      <c r="K665" s="6" t="str">
        <f>OBV!G665</f>
        <v>NEUTRAL</v>
      </c>
      <c r="L665" s="6" t="str">
        <f>OBV!H665</f>
        <v>BEARISH DIVERGENCE</v>
      </c>
      <c r="M665" s="8">
        <f t="shared" si="100"/>
        <v>25</v>
      </c>
      <c r="N665" s="8">
        <f t="shared" si="101"/>
        <v>100</v>
      </c>
      <c r="O665" s="8">
        <f t="shared" si="102"/>
        <v>0</v>
      </c>
      <c r="P665" s="8">
        <f t="shared" si="103"/>
        <v>16.5</v>
      </c>
      <c r="Q665" s="9">
        <f t="shared" si="104"/>
        <v>46.225000000000001</v>
      </c>
      <c r="R665" s="9">
        <f t="shared" si="105"/>
        <v>29.125</v>
      </c>
      <c r="S665" s="9">
        <f t="shared" si="106"/>
        <v>26.175000000000001</v>
      </c>
      <c r="T665" s="9">
        <f t="shared" si="107"/>
        <v>35.375</v>
      </c>
      <c r="U665" s="8">
        <f t="shared" si="108"/>
        <v>33.841666666666661</v>
      </c>
      <c r="V665" s="8">
        <f t="shared" si="109"/>
        <v>34.224999999999994</v>
      </c>
    </row>
    <row r="666" spans="1:22" ht="13.5" x14ac:dyDescent="0.25">
      <c r="A666" s="3">
        <f>RSI!A666</f>
        <v>42972</v>
      </c>
      <c r="B666" s="2">
        <f>RSI!B666</f>
        <v>101.05419999999999</v>
      </c>
      <c r="C666" s="2">
        <f>RSI!I666</f>
        <v>70.56653150890719</v>
      </c>
      <c r="D666" s="2">
        <f>MACD!E666</f>
        <v>-3.4944601086835831</v>
      </c>
      <c r="E666" s="2">
        <f>MACD!F666</f>
        <v>-2.5876285964228263</v>
      </c>
      <c r="F666" s="2">
        <f>'Moving Avg'!D666</f>
        <v>98.520099999999985</v>
      </c>
      <c r="G666" s="2">
        <f>'Moving Avg'!F666</f>
        <v>94.531549999999996</v>
      </c>
      <c r="H666" s="2">
        <f>'Moving Avg'!G666</f>
        <v>94.749991999999949</v>
      </c>
      <c r="I666" s="2">
        <f>'Moving Avg'!H666</f>
        <v>98.593931000000026</v>
      </c>
      <c r="J666" s="6" t="str">
        <f>OBV!F666</f>
        <v>BULLISH</v>
      </c>
      <c r="K666" s="6" t="str">
        <f>OBV!G666</f>
        <v>NEUTRAL</v>
      </c>
      <c r="L666" s="6" t="str">
        <f>OBV!H666</f>
        <v>CONFIRMED BULLISH</v>
      </c>
      <c r="M666" s="8">
        <f t="shared" si="100"/>
        <v>0</v>
      </c>
      <c r="N666" s="8">
        <f t="shared" si="101"/>
        <v>100</v>
      </c>
      <c r="O666" s="8">
        <f t="shared" si="102"/>
        <v>0</v>
      </c>
      <c r="P666" s="8">
        <f t="shared" si="103"/>
        <v>83.5</v>
      </c>
      <c r="Q666" s="9">
        <f t="shared" si="104"/>
        <v>47.524999999999999</v>
      </c>
      <c r="R666" s="9">
        <f t="shared" si="105"/>
        <v>40.875</v>
      </c>
      <c r="S666" s="9">
        <f t="shared" si="106"/>
        <v>52.575000000000003</v>
      </c>
      <c r="T666" s="9">
        <f t="shared" si="107"/>
        <v>45.875</v>
      </c>
      <c r="U666" s="8">
        <f t="shared" si="108"/>
        <v>46.991666666666674</v>
      </c>
      <c r="V666" s="8">
        <f t="shared" si="109"/>
        <v>46.712500000000006</v>
      </c>
    </row>
    <row r="667" spans="1:22" ht="13.5" x14ac:dyDescent="0.25">
      <c r="A667" s="3">
        <f>RSI!A667</f>
        <v>42975</v>
      </c>
      <c r="B667" s="2">
        <f>RSI!B667</f>
        <v>101.7538</v>
      </c>
      <c r="C667" s="2">
        <f>RSI!I667</f>
        <v>71.981485824357392</v>
      </c>
      <c r="D667" s="2">
        <f>MACD!E667</f>
        <v>-3.2742296694988227</v>
      </c>
      <c r="E667" s="2">
        <f>MACD!F667</f>
        <v>-2.7249488110380256</v>
      </c>
      <c r="F667" s="2">
        <f>'Moving Avg'!D667</f>
        <v>99.468440000000001</v>
      </c>
      <c r="G667" s="2">
        <f>'Moving Avg'!F667</f>
        <v>95.032934999999981</v>
      </c>
      <c r="H667" s="2">
        <f>'Moving Avg'!G667</f>
        <v>94.77968599999997</v>
      </c>
      <c r="I667" s="2">
        <f>'Moving Avg'!H667</f>
        <v>98.636292000000026</v>
      </c>
      <c r="J667" s="6" t="str">
        <f>OBV!F667</f>
        <v>BULLISH</v>
      </c>
      <c r="K667" s="6" t="str">
        <f>OBV!G667</f>
        <v>NEUTRAL</v>
      </c>
      <c r="L667" s="6" t="str">
        <f>OBV!H667</f>
        <v>CONFIRMED BULLISH</v>
      </c>
      <c r="M667" s="8">
        <f t="shared" si="100"/>
        <v>0</v>
      </c>
      <c r="N667" s="8">
        <f t="shared" si="101"/>
        <v>100</v>
      </c>
      <c r="O667" s="8">
        <f t="shared" si="102"/>
        <v>50</v>
      </c>
      <c r="P667" s="8">
        <f t="shared" si="103"/>
        <v>83.5</v>
      </c>
      <c r="Q667" s="9">
        <f t="shared" si="104"/>
        <v>55.024999999999999</v>
      </c>
      <c r="R667" s="9">
        <f t="shared" si="105"/>
        <v>58.375</v>
      </c>
      <c r="S667" s="9">
        <f t="shared" si="106"/>
        <v>65.075000000000003</v>
      </c>
      <c r="T667" s="9">
        <f t="shared" si="107"/>
        <v>58.375</v>
      </c>
      <c r="U667" s="8">
        <f t="shared" si="108"/>
        <v>59.491666666666674</v>
      </c>
      <c r="V667" s="8">
        <f t="shared" si="109"/>
        <v>59.212500000000006</v>
      </c>
    </row>
    <row r="668" spans="1:22" ht="13.5" x14ac:dyDescent="0.25">
      <c r="A668" s="3">
        <f>RSI!A668</f>
        <v>42976</v>
      </c>
      <c r="B668" s="2">
        <f>RSI!B668</f>
        <v>101.7538</v>
      </c>
      <c r="C668" s="2">
        <f>RSI!I668</f>
        <v>71.981485824357392</v>
      </c>
      <c r="D668" s="2">
        <f>MACD!E668</f>
        <v>-3.2223718647871209</v>
      </c>
      <c r="E668" s="2">
        <f>MACD!F668</f>
        <v>-2.8244334217878446</v>
      </c>
      <c r="F668" s="2">
        <f>'Moving Avg'!D668</f>
        <v>100.41678</v>
      </c>
      <c r="G668" s="2">
        <f>'Moving Avg'!F668</f>
        <v>95.534319999999994</v>
      </c>
      <c r="H668" s="2">
        <f>'Moving Avg'!G668</f>
        <v>94.840317999999968</v>
      </c>
      <c r="I668" s="2">
        <f>'Moving Avg'!H668</f>
        <v>98.678653000000011</v>
      </c>
      <c r="J668" s="6" t="str">
        <f>OBV!F668</f>
        <v>BULLISH</v>
      </c>
      <c r="K668" s="6" t="str">
        <f>OBV!G668</f>
        <v>NEUTRAL</v>
      </c>
      <c r="L668" s="6" t="str">
        <f>OBV!H668</f>
        <v>CONFIRMED BULLISH</v>
      </c>
      <c r="M668" s="8">
        <f t="shared" si="100"/>
        <v>0</v>
      </c>
      <c r="N668" s="8">
        <f t="shared" si="101"/>
        <v>100</v>
      </c>
      <c r="O668" s="8">
        <f t="shared" si="102"/>
        <v>50</v>
      </c>
      <c r="P668" s="8">
        <f t="shared" si="103"/>
        <v>83.5</v>
      </c>
      <c r="Q668" s="9">
        <f t="shared" si="104"/>
        <v>55.024999999999999</v>
      </c>
      <c r="R668" s="9">
        <f t="shared" si="105"/>
        <v>58.375</v>
      </c>
      <c r="S668" s="9">
        <f t="shared" si="106"/>
        <v>65.075000000000003</v>
      </c>
      <c r="T668" s="9">
        <f t="shared" si="107"/>
        <v>58.375</v>
      </c>
      <c r="U668" s="8">
        <f t="shared" si="108"/>
        <v>59.491666666666674</v>
      </c>
      <c r="V668" s="8">
        <f t="shared" si="109"/>
        <v>59.212500000000006</v>
      </c>
    </row>
    <row r="669" spans="1:22" ht="13.5" x14ac:dyDescent="0.25">
      <c r="A669" s="3">
        <f>RSI!A669</f>
        <v>42977</v>
      </c>
      <c r="B669" s="2">
        <f>RSI!B669</f>
        <v>101.7538</v>
      </c>
      <c r="C669" s="2">
        <f>RSI!I669</f>
        <v>71.981485824357392</v>
      </c>
      <c r="D669" s="2">
        <f>MACD!E669</f>
        <v>-3.2360431361407791</v>
      </c>
      <c r="E669" s="2">
        <f>MACD!F669</f>
        <v>-2.9067553646584319</v>
      </c>
      <c r="F669" s="2">
        <f>'Moving Avg'!D669</f>
        <v>101.00756</v>
      </c>
      <c r="G669" s="2">
        <f>'Moving Avg'!F669</f>
        <v>96.035704999999979</v>
      </c>
      <c r="H669" s="2">
        <f>'Moving Avg'!G669</f>
        <v>94.869855999999984</v>
      </c>
      <c r="I669" s="2">
        <f>'Moving Avg'!H669</f>
        <v>98.730456500000003</v>
      </c>
      <c r="J669" s="6" t="str">
        <f>OBV!F669</f>
        <v>BULLISH</v>
      </c>
      <c r="K669" s="6" t="str">
        <f>OBV!G669</f>
        <v>NEUTRAL</v>
      </c>
      <c r="L669" s="6" t="str">
        <f>OBV!H669</f>
        <v>CONFIRMED BULLISH</v>
      </c>
      <c r="M669" s="8">
        <f t="shared" si="100"/>
        <v>0</v>
      </c>
      <c r="N669" s="8">
        <f t="shared" si="101"/>
        <v>100</v>
      </c>
      <c r="O669" s="8">
        <f t="shared" si="102"/>
        <v>50</v>
      </c>
      <c r="P669" s="8">
        <f t="shared" si="103"/>
        <v>83.5</v>
      </c>
      <c r="Q669" s="9">
        <f t="shared" si="104"/>
        <v>55.024999999999999</v>
      </c>
      <c r="R669" s="9">
        <f t="shared" si="105"/>
        <v>58.375</v>
      </c>
      <c r="S669" s="9">
        <f t="shared" si="106"/>
        <v>65.075000000000003</v>
      </c>
      <c r="T669" s="9">
        <f t="shared" si="107"/>
        <v>58.375</v>
      </c>
      <c r="U669" s="8">
        <f t="shared" si="108"/>
        <v>59.491666666666674</v>
      </c>
      <c r="V669" s="8">
        <f t="shared" si="109"/>
        <v>59.212500000000006</v>
      </c>
    </row>
    <row r="670" spans="1:22" ht="13.5" x14ac:dyDescent="0.25">
      <c r="A670" s="3">
        <f>RSI!A670</f>
        <v>42978</v>
      </c>
      <c r="B670" s="2">
        <f>RSI!B670</f>
        <v>100.2769</v>
      </c>
      <c r="C670" s="2">
        <f>RSI!I670</f>
        <v>63.884029465983005</v>
      </c>
      <c r="D670" s="2">
        <f>MACD!E670</f>
        <v>-2.9312745523165376</v>
      </c>
      <c r="E670" s="2">
        <f>MACD!F670</f>
        <v>-2.9116592021900534</v>
      </c>
      <c r="F670" s="2">
        <f>'Moving Avg'!D670</f>
        <v>101.3185</v>
      </c>
      <c r="G670" s="2">
        <f>'Moving Avg'!F670</f>
        <v>96.463245000000001</v>
      </c>
      <c r="H670" s="2">
        <f>'Moving Avg'!G670</f>
        <v>94.85430999999997</v>
      </c>
      <c r="I670" s="2">
        <f>'Moving Avg'!H670</f>
        <v>98.773048000000003</v>
      </c>
      <c r="J670" s="6" t="str">
        <f>OBV!F670</f>
        <v>BULLISH</v>
      </c>
      <c r="K670" s="6" t="str">
        <f>OBV!G670</f>
        <v>NEUTRAL</v>
      </c>
      <c r="L670" s="6" t="str">
        <f>OBV!H670</f>
        <v>CONFIRMED BULLISH</v>
      </c>
      <c r="M670" s="8">
        <f t="shared" si="100"/>
        <v>25</v>
      </c>
      <c r="N670" s="8">
        <f t="shared" si="101"/>
        <v>45</v>
      </c>
      <c r="O670" s="8">
        <f t="shared" si="102"/>
        <v>50</v>
      </c>
      <c r="P670" s="8">
        <f t="shared" si="103"/>
        <v>83.5</v>
      </c>
      <c r="Q670" s="9">
        <f t="shared" si="104"/>
        <v>44.524999999999999</v>
      </c>
      <c r="R670" s="9">
        <f t="shared" si="105"/>
        <v>52.375</v>
      </c>
      <c r="S670" s="9">
        <f t="shared" si="106"/>
        <v>60.575000000000003</v>
      </c>
      <c r="T670" s="9">
        <f t="shared" si="107"/>
        <v>50.875</v>
      </c>
      <c r="U670" s="8">
        <f t="shared" si="108"/>
        <v>52.491666666666674</v>
      </c>
      <c r="V670" s="8">
        <f t="shared" si="109"/>
        <v>52.087500000000006</v>
      </c>
    </row>
    <row r="671" spans="1:22" ht="13.5" x14ac:dyDescent="0.25">
      <c r="A671" s="3">
        <f>RSI!A671</f>
        <v>42982</v>
      </c>
      <c r="B671" s="2">
        <f>RSI!B671</f>
        <v>100.26909999999999</v>
      </c>
      <c r="C671" s="2">
        <f>RSI!I671</f>
        <v>63.843181491549622</v>
      </c>
      <c r="D671" s="2">
        <f>MACD!E671</f>
        <v>-2.8135325045646056</v>
      </c>
      <c r="E671" s="2">
        <f>MACD!F671</f>
        <v>-2.892033862664964</v>
      </c>
      <c r="F671" s="2">
        <f>'Moving Avg'!D671</f>
        <v>101.16148</v>
      </c>
      <c r="G671" s="2">
        <f>'Moving Avg'!F671</f>
        <v>96.894279999999981</v>
      </c>
      <c r="H671" s="2">
        <f>'Moving Avg'!G671</f>
        <v>94.88524799999999</v>
      </c>
      <c r="I671" s="2">
        <f>'Moving Avg'!H671</f>
        <v>98.817504000000014</v>
      </c>
      <c r="J671" s="6" t="str">
        <f>OBV!F671</f>
        <v>BEARISH</v>
      </c>
      <c r="K671" s="6" t="str">
        <f>OBV!G671</f>
        <v>NEUTRAL</v>
      </c>
      <c r="L671" s="6" t="str">
        <f>OBV!H671</f>
        <v>CONFIRMED BEARISH</v>
      </c>
      <c r="M671" s="8">
        <f t="shared" si="100"/>
        <v>25</v>
      </c>
      <c r="N671" s="8">
        <f t="shared" si="101"/>
        <v>0</v>
      </c>
      <c r="O671" s="8">
        <f t="shared" si="102"/>
        <v>50</v>
      </c>
      <c r="P671" s="8">
        <f t="shared" si="103"/>
        <v>16.5</v>
      </c>
      <c r="Q671" s="9">
        <f t="shared" si="104"/>
        <v>18.725000000000001</v>
      </c>
      <c r="R671" s="9">
        <f t="shared" si="105"/>
        <v>26.625</v>
      </c>
      <c r="S671" s="9">
        <f t="shared" si="106"/>
        <v>23.675000000000001</v>
      </c>
      <c r="T671" s="9">
        <f t="shared" si="107"/>
        <v>22.875</v>
      </c>
      <c r="U671" s="8">
        <f t="shared" si="108"/>
        <v>23.008333333333336</v>
      </c>
      <c r="V671" s="8">
        <f t="shared" si="109"/>
        <v>22.975000000000001</v>
      </c>
    </row>
    <row r="672" spans="1:22" ht="13.5" x14ac:dyDescent="0.25">
      <c r="A672" s="3">
        <f>RSI!A672</f>
        <v>42983</v>
      </c>
      <c r="B672" s="2">
        <f>RSI!B672</f>
        <v>100.26909999999999</v>
      </c>
      <c r="C672" s="2">
        <f>RSI!I672</f>
        <v>63.843181491549629</v>
      </c>
      <c r="D672" s="2">
        <f>MACD!E672</f>
        <v>-2.6377484784961212</v>
      </c>
      <c r="E672" s="2">
        <f>MACD!F672</f>
        <v>-2.8411767858311956</v>
      </c>
      <c r="F672" s="2">
        <f>'Moving Avg'!D672</f>
        <v>100.86453999999999</v>
      </c>
      <c r="G672" s="2">
        <f>'Moving Avg'!F672</f>
        <v>97.438029999999998</v>
      </c>
      <c r="H672" s="2">
        <f>'Moving Avg'!G672</f>
        <v>94.922404</v>
      </c>
      <c r="I672" s="2">
        <f>'Moving Avg'!H672</f>
        <v>98.861959999999996</v>
      </c>
      <c r="J672" s="6" t="str">
        <f>OBV!F672</f>
        <v>BEARISH</v>
      </c>
      <c r="K672" s="6" t="str">
        <f>OBV!G672</f>
        <v>NEUTRAL</v>
      </c>
      <c r="L672" s="6" t="str">
        <f>OBV!H672</f>
        <v>CONFIRMED BEARISH</v>
      </c>
      <c r="M672" s="8">
        <f t="shared" si="100"/>
        <v>25</v>
      </c>
      <c r="N672" s="8">
        <f t="shared" si="101"/>
        <v>0</v>
      </c>
      <c r="O672" s="8">
        <f t="shared" si="102"/>
        <v>50</v>
      </c>
      <c r="P672" s="8">
        <f t="shared" si="103"/>
        <v>16.5</v>
      </c>
      <c r="Q672" s="9">
        <f t="shared" si="104"/>
        <v>18.725000000000001</v>
      </c>
      <c r="R672" s="9">
        <f t="shared" si="105"/>
        <v>26.625</v>
      </c>
      <c r="S672" s="9">
        <f t="shared" si="106"/>
        <v>23.675000000000001</v>
      </c>
      <c r="T672" s="9">
        <f t="shared" si="107"/>
        <v>22.875</v>
      </c>
      <c r="U672" s="8">
        <f t="shared" si="108"/>
        <v>23.008333333333336</v>
      </c>
      <c r="V672" s="8">
        <f t="shared" si="109"/>
        <v>22.975000000000001</v>
      </c>
    </row>
    <row r="673" spans="1:22" ht="13.5" x14ac:dyDescent="0.25">
      <c r="A673" s="3">
        <f>RSI!A673</f>
        <v>42984</v>
      </c>
      <c r="B673" s="2">
        <f>RSI!B673</f>
        <v>100.26909999999999</v>
      </c>
      <c r="C673" s="2">
        <f>RSI!I673</f>
        <v>63.843181491549622</v>
      </c>
      <c r="D673" s="2">
        <f>MACD!E673</f>
        <v>-2.5070829483456549</v>
      </c>
      <c r="E673" s="2">
        <f>MACD!F673</f>
        <v>-2.7743580183340879</v>
      </c>
      <c r="F673" s="2">
        <f>'Moving Avg'!D673</f>
        <v>100.5676</v>
      </c>
      <c r="G673" s="2">
        <f>'Moving Avg'!F673</f>
        <v>97.904434999999992</v>
      </c>
      <c r="H673" s="2">
        <f>'Moving Avg'!G673</f>
        <v>94.968888000000021</v>
      </c>
      <c r="I673" s="2">
        <f>'Moving Avg'!H673</f>
        <v>98.906416000000007</v>
      </c>
      <c r="J673" s="6" t="str">
        <f>OBV!F673</f>
        <v>BEARISH</v>
      </c>
      <c r="K673" s="6" t="str">
        <f>OBV!G673</f>
        <v>NEUTRAL</v>
      </c>
      <c r="L673" s="6" t="str">
        <f>OBV!H673</f>
        <v>CONFIRMED BEARISH</v>
      </c>
      <c r="M673" s="8">
        <f t="shared" si="100"/>
        <v>25</v>
      </c>
      <c r="N673" s="8">
        <f t="shared" si="101"/>
        <v>0</v>
      </c>
      <c r="O673" s="8">
        <f t="shared" si="102"/>
        <v>50</v>
      </c>
      <c r="P673" s="8">
        <f t="shared" si="103"/>
        <v>16.5</v>
      </c>
      <c r="Q673" s="9">
        <f t="shared" si="104"/>
        <v>18.725000000000001</v>
      </c>
      <c r="R673" s="9">
        <f t="shared" si="105"/>
        <v>26.625</v>
      </c>
      <c r="S673" s="9">
        <f t="shared" si="106"/>
        <v>23.675000000000001</v>
      </c>
      <c r="T673" s="9">
        <f t="shared" si="107"/>
        <v>22.875</v>
      </c>
      <c r="U673" s="8">
        <f t="shared" si="108"/>
        <v>23.008333333333336</v>
      </c>
      <c r="V673" s="8">
        <f t="shared" si="109"/>
        <v>22.975000000000001</v>
      </c>
    </row>
    <row r="674" spans="1:22" ht="13.5" x14ac:dyDescent="0.25">
      <c r="A674" s="3">
        <f>RSI!A674</f>
        <v>42985</v>
      </c>
      <c r="B674" s="2">
        <f>RSI!B674</f>
        <v>100.26130000000001</v>
      </c>
      <c r="C674" s="2">
        <f>RSI!I674</f>
        <v>63.792236663124434</v>
      </c>
      <c r="D674" s="2">
        <f>MACD!E674</f>
        <v>-2.1376318013805076</v>
      </c>
      <c r="E674" s="2">
        <f>MACD!F674</f>
        <v>-2.6470127749433723</v>
      </c>
      <c r="F674" s="2">
        <f>'Moving Avg'!D674</f>
        <v>100.26909999999999</v>
      </c>
      <c r="G674" s="2">
        <f>'Moving Avg'!F674</f>
        <v>98.331195000000008</v>
      </c>
      <c r="H674" s="2">
        <f>'Moving Avg'!G674</f>
        <v>95.022834000000003</v>
      </c>
      <c r="I674" s="2">
        <f>'Moving Avg'!H674</f>
        <v>98.950833000000003</v>
      </c>
      <c r="J674" s="6" t="str">
        <f>OBV!F674</f>
        <v>BEARISH</v>
      </c>
      <c r="K674" s="6" t="str">
        <f>OBV!G674</f>
        <v>NEUTRAL</v>
      </c>
      <c r="L674" s="6" t="str">
        <f>OBV!H674</f>
        <v>CONFIRMED BEARISH</v>
      </c>
      <c r="M674" s="8">
        <f t="shared" si="100"/>
        <v>25</v>
      </c>
      <c r="N674" s="8">
        <f t="shared" si="101"/>
        <v>0</v>
      </c>
      <c r="O674" s="8">
        <f t="shared" si="102"/>
        <v>50</v>
      </c>
      <c r="P674" s="8">
        <f t="shared" si="103"/>
        <v>16.5</v>
      </c>
      <c r="Q674" s="9">
        <f t="shared" si="104"/>
        <v>18.725000000000001</v>
      </c>
      <c r="R674" s="9">
        <f t="shared" si="105"/>
        <v>26.625</v>
      </c>
      <c r="S674" s="9">
        <f t="shared" si="106"/>
        <v>23.675000000000001</v>
      </c>
      <c r="T674" s="9">
        <f t="shared" si="107"/>
        <v>22.875</v>
      </c>
      <c r="U674" s="8">
        <f t="shared" si="108"/>
        <v>23.008333333333336</v>
      </c>
      <c r="V674" s="8">
        <f t="shared" si="109"/>
        <v>22.975000000000001</v>
      </c>
    </row>
    <row r="675" spans="1:22" ht="13.5" x14ac:dyDescent="0.25">
      <c r="A675" s="3">
        <f>RSI!A675</f>
        <v>42986</v>
      </c>
      <c r="B675" s="2">
        <f>RSI!B675</f>
        <v>100.26130000000001</v>
      </c>
      <c r="C675" s="2">
        <f>RSI!I675</f>
        <v>63.792236663124434</v>
      </c>
      <c r="D675" s="2">
        <f>MACD!E675</f>
        <v>-1.8524232753949406</v>
      </c>
      <c r="E675" s="2">
        <f>MACD!F675</f>
        <v>-2.4880948750336862</v>
      </c>
      <c r="F675" s="2">
        <f>'Moving Avg'!D675</f>
        <v>100.26598</v>
      </c>
      <c r="G675" s="2">
        <f>'Moving Avg'!F675</f>
        <v>98.742405000000005</v>
      </c>
      <c r="H675" s="2">
        <f>'Moving Avg'!G675</f>
        <v>95.022678000000013</v>
      </c>
      <c r="I675" s="2">
        <f>'Moving Avg'!H675</f>
        <v>98.995249999999999</v>
      </c>
      <c r="J675" s="6" t="str">
        <f>OBV!F675</f>
        <v>BEARISH</v>
      </c>
      <c r="K675" s="6" t="str">
        <f>OBV!G675</f>
        <v>NEUTRAL</v>
      </c>
      <c r="L675" s="6" t="str">
        <f>OBV!H675</f>
        <v>CONFIRMED BEARISH</v>
      </c>
      <c r="M675" s="8">
        <f t="shared" si="100"/>
        <v>25</v>
      </c>
      <c r="N675" s="8">
        <f t="shared" si="101"/>
        <v>0</v>
      </c>
      <c r="O675" s="8">
        <f t="shared" si="102"/>
        <v>50</v>
      </c>
      <c r="P675" s="8">
        <f t="shared" si="103"/>
        <v>16.5</v>
      </c>
      <c r="Q675" s="9">
        <f t="shared" si="104"/>
        <v>18.725000000000001</v>
      </c>
      <c r="R675" s="9">
        <f t="shared" si="105"/>
        <v>26.625</v>
      </c>
      <c r="S675" s="9">
        <f t="shared" si="106"/>
        <v>23.675000000000001</v>
      </c>
      <c r="T675" s="9">
        <f t="shared" si="107"/>
        <v>22.875</v>
      </c>
      <c r="U675" s="8">
        <f t="shared" si="108"/>
        <v>23.008333333333336</v>
      </c>
      <c r="V675" s="8">
        <f t="shared" si="109"/>
        <v>22.975000000000001</v>
      </c>
    </row>
    <row r="676" spans="1:22" ht="13.5" x14ac:dyDescent="0.25">
      <c r="A676" s="3">
        <f>RSI!A676</f>
        <v>42989</v>
      </c>
      <c r="B676" s="2">
        <f>RSI!B676</f>
        <v>100.26130000000001</v>
      </c>
      <c r="C676" s="2">
        <f>RSI!I676</f>
        <v>63.792236663124434</v>
      </c>
      <c r="D676" s="2">
        <f>MACD!E676</f>
        <v>-1.266629435658146</v>
      </c>
      <c r="E676" s="2">
        <f>MACD!F676</f>
        <v>-2.2438017871585783</v>
      </c>
      <c r="F676" s="2">
        <f>'Moving Avg'!D676</f>
        <v>100.26442</v>
      </c>
      <c r="G676" s="2">
        <f>'Moving Avg'!F676</f>
        <v>99.052560000000014</v>
      </c>
      <c r="H676" s="2">
        <f>'Moving Avg'!G676</f>
        <v>95.06900600000003</v>
      </c>
      <c r="I676" s="2">
        <f>'Moving Avg'!H676</f>
        <v>99.039666999999994</v>
      </c>
      <c r="J676" s="6" t="str">
        <f>OBV!F676</f>
        <v>BEARISH</v>
      </c>
      <c r="K676" s="6" t="str">
        <f>OBV!G676</f>
        <v>NEUTRAL</v>
      </c>
      <c r="L676" s="6" t="str">
        <f>OBV!H676</f>
        <v>CONFIRMED BEARISH</v>
      </c>
      <c r="M676" s="8">
        <f t="shared" si="100"/>
        <v>25</v>
      </c>
      <c r="N676" s="8">
        <f t="shared" si="101"/>
        <v>0</v>
      </c>
      <c r="O676" s="8">
        <f t="shared" si="102"/>
        <v>50</v>
      </c>
      <c r="P676" s="8">
        <f t="shared" si="103"/>
        <v>16.5</v>
      </c>
      <c r="Q676" s="9">
        <f t="shared" si="104"/>
        <v>18.725000000000001</v>
      </c>
      <c r="R676" s="9">
        <f t="shared" si="105"/>
        <v>26.625</v>
      </c>
      <c r="S676" s="9">
        <f t="shared" si="106"/>
        <v>23.675000000000001</v>
      </c>
      <c r="T676" s="9">
        <f t="shared" si="107"/>
        <v>22.875</v>
      </c>
      <c r="U676" s="8">
        <f t="shared" si="108"/>
        <v>23.008333333333336</v>
      </c>
      <c r="V676" s="8">
        <f t="shared" si="109"/>
        <v>22.975000000000001</v>
      </c>
    </row>
    <row r="677" spans="1:22" ht="13.5" x14ac:dyDescent="0.25">
      <c r="A677" s="3">
        <f>RSI!A677</f>
        <v>42990</v>
      </c>
      <c r="B677" s="2">
        <f>RSI!B677</f>
        <v>100.26130000000001</v>
      </c>
      <c r="C677" s="2">
        <f>RSI!I677</f>
        <v>63.792236663124434</v>
      </c>
      <c r="D677" s="2">
        <f>MACD!E677</f>
        <v>-0.67657295796513495</v>
      </c>
      <c r="E677" s="2">
        <f>MACD!F677</f>
        <v>-1.9303560213198896</v>
      </c>
      <c r="F677" s="2">
        <f>'Moving Avg'!D677</f>
        <v>100.26286</v>
      </c>
      <c r="G677" s="2">
        <f>'Moving Avg'!F677</f>
        <v>99.246115000000003</v>
      </c>
      <c r="H677" s="2">
        <f>'Moving Avg'!G677</f>
        <v>95.099788000000004</v>
      </c>
      <c r="I677" s="2">
        <f>'Moving Avg'!H677</f>
        <v>99.08408399999999</v>
      </c>
      <c r="J677" s="6" t="str">
        <f>OBV!F677</f>
        <v>BEARISH</v>
      </c>
      <c r="K677" s="6" t="str">
        <f>OBV!G677</f>
        <v>NEUTRAL</v>
      </c>
      <c r="L677" s="6" t="str">
        <f>OBV!H677</f>
        <v>CONFIRMED BEARISH</v>
      </c>
      <c r="M677" s="8">
        <f t="shared" si="100"/>
        <v>25</v>
      </c>
      <c r="N677" s="8">
        <f t="shared" si="101"/>
        <v>0</v>
      </c>
      <c r="O677" s="8">
        <f t="shared" si="102"/>
        <v>50</v>
      </c>
      <c r="P677" s="8">
        <f t="shared" si="103"/>
        <v>16.5</v>
      </c>
      <c r="Q677" s="9">
        <f t="shared" si="104"/>
        <v>18.725000000000001</v>
      </c>
      <c r="R677" s="9">
        <f t="shared" si="105"/>
        <v>26.625</v>
      </c>
      <c r="S677" s="9">
        <f t="shared" si="106"/>
        <v>23.675000000000001</v>
      </c>
      <c r="T677" s="9">
        <f t="shared" si="107"/>
        <v>22.875</v>
      </c>
      <c r="U677" s="8">
        <f t="shared" si="108"/>
        <v>23.008333333333336</v>
      </c>
      <c r="V677" s="8">
        <f t="shared" si="109"/>
        <v>22.975000000000001</v>
      </c>
    </row>
    <row r="678" spans="1:22" ht="13.5" x14ac:dyDescent="0.25">
      <c r="A678" s="3">
        <f>RSI!A678</f>
        <v>42991</v>
      </c>
      <c r="B678" s="2">
        <f>RSI!B678</f>
        <v>100.26130000000001</v>
      </c>
      <c r="C678" s="2">
        <f>RSI!I678</f>
        <v>63.792236663124434</v>
      </c>
      <c r="D678" s="2">
        <f>MACD!E678</f>
        <v>-0.18955921666189113</v>
      </c>
      <c r="E678" s="2">
        <f>MACD!F678</f>
        <v>-1.58219666038829</v>
      </c>
      <c r="F678" s="2">
        <f>'Moving Avg'!D678</f>
        <v>100.26130000000001</v>
      </c>
      <c r="G678" s="2">
        <f>'Moving Avg'!F678</f>
        <v>99.471155000000024</v>
      </c>
      <c r="H678" s="2">
        <f>'Moving Avg'!G678</f>
        <v>95.145961999999997</v>
      </c>
      <c r="I678" s="2">
        <f>'Moving Avg'!H678</f>
        <v>99.138019499999984</v>
      </c>
      <c r="J678" s="6" t="str">
        <f>OBV!F678</f>
        <v>BEARISH</v>
      </c>
      <c r="K678" s="6" t="str">
        <f>OBV!G678</f>
        <v>NEUTRAL</v>
      </c>
      <c r="L678" s="6" t="str">
        <f>OBV!H678</f>
        <v>CONFIRMED BEARISH</v>
      </c>
      <c r="M678" s="8">
        <f t="shared" si="100"/>
        <v>25</v>
      </c>
      <c r="N678" s="8">
        <f t="shared" si="101"/>
        <v>0</v>
      </c>
      <c r="O678" s="8">
        <f t="shared" si="102"/>
        <v>50</v>
      </c>
      <c r="P678" s="8">
        <f t="shared" si="103"/>
        <v>16.5</v>
      </c>
      <c r="Q678" s="9">
        <f t="shared" si="104"/>
        <v>18.725000000000001</v>
      </c>
      <c r="R678" s="9">
        <f t="shared" si="105"/>
        <v>26.625</v>
      </c>
      <c r="S678" s="9">
        <f t="shared" si="106"/>
        <v>23.675000000000001</v>
      </c>
      <c r="T678" s="9">
        <f t="shared" si="107"/>
        <v>22.875</v>
      </c>
      <c r="U678" s="8">
        <f t="shared" si="108"/>
        <v>23.008333333333336</v>
      </c>
      <c r="V678" s="8">
        <f t="shared" si="109"/>
        <v>22.975000000000001</v>
      </c>
    </row>
    <row r="679" spans="1:22" ht="13.5" x14ac:dyDescent="0.25">
      <c r="A679" s="3">
        <f>RSI!A679</f>
        <v>42992</v>
      </c>
      <c r="B679" s="2">
        <f>RSI!B679</f>
        <v>100.1991</v>
      </c>
      <c r="C679" s="2">
        <f>RSI!I679</f>
        <v>63.209613274217652</v>
      </c>
      <c r="D679" s="2">
        <f>MACD!E679</f>
        <v>0.21578042927839647</v>
      </c>
      <c r="E679" s="2">
        <f>MACD!F679</f>
        <v>-1.2226012424549528</v>
      </c>
      <c r="F679" s="2">
        <f>'Moving Avg'!D679</f>
        <v>100.24886000000001</v>
      </c>
      <c r="G679" s="2">
        <f>'Moving Avg'!F679</f>
        <v>99.700470000000024</v>
      </c>
      <c r="H679" s="2">
        <f>'Moving Avg'!G679</f>
        <v>95.198819999999998</v>
      </c>
      <c r="I679" s="2">
        <f>'Moving Avg'!H679</f>
        <v>99.193547999999993</v>
      </c>
      <c r="J679" s="6" t="str">
        <f>OBV!F679</f>
        <v>BEARISH</v>
      </c>
      <c r="K679" s="6" t="str">
        <f>OBV!G679</f>
        <v>NEUTRAL</v>
      </c>
      <c r="L679" s="6" t="str">
        <f>OBV!H679</f>
        <v>CONFIRMED BEARISH</v>
      </c>
      <c r="M679" s="8">
        <f t="shared" si="100"/>
        <v>25</v>
      </c>
      <c r="N679" s="8">
        <f t="shared" si="101"/>
        <v>0</v>
      </c>
      <c r="O679" s="8">
        <f t="shared" si="102"/>
        <v>50</v>
      </c>
      <c r="P679" s="8">
        <f t="shared" si="103"/>
        <v>16.5</v>
      </c>
      <c r="Q679" s="9">
        <f t="shared" si="104"/>
        <v>18.725000000000001</v>
      </c>
      <c r="R679" s="9">
        <f t="shared" si="105"/>
        <v>26.625</v>
      </c>
      <c r="S679" s="9">
        <f t="shared" si="106"/>
        <v>23.675000000000001</v>
      </c>
      <c r="T679" s="9">
        <f t="shared" si="107"/>
        <v>22.875</v>
      </c>
      <c r="U679" s="8">
        <f t="shared" si="108"/>
        <v>23.008333333333336</v>
      </c>
      <c r="V679" s="8">
        <f t="shared" si="109"/>
        <v>22.975000000000001</v>
      </c>
    </row>
    <row r="680" spans="1:22" ht="13.5" x14ac:dyDescent="0.25">
      <c r="A680" s="3">
        <f>RSI!A680</f>
        <v>42993</v>
      </c>
      <c r="B680" s="2">
        <f>RSI!B680</f>
        <v>100.1914</v>
      </c>
      <c r="C680" s="2">
        <f>RSI!I680</f>
        <v>63.132742763451233</v>
      </c>
      <c r="D680" s="2">
        <f>MACD!E680</f>
        <v>0.32196755439653657</v>
      </c>
      <c r="E680" s="2">
        <f>MACD!F680</f>
        <v>-0.91368748308465497</v>
      </c>
      <c r="F680" s="2">
        <f>'Moving Avg'!D680</f>
        <v>100.23488</v>
      </c>
      <c r="G680" s="2">
        <f>'Moving Avg'!F680</f>
        <v>99.851664999999997</v>
      </c>
      <c r="H680" s="2">
        <f>'Moving Avg'!G680</f>
        <v>95.257741999999979</v>
      </c>
      <c r="I680" s="2">
        <f>'Moving Avg'!H680</f>
        <v>99.249037999999985</v>
      </c>
      <c r="J680" s="6" t="str">
        <f>OBV!F680</f>
        <v>BEARISH</v>
      </c>
      <c r="K680" s="6" t="str">
        <f>OBV!G680</f>
        <v>NEUTRAL</v>
      </c>
      <c r="L680" s="6" t="str">
        <f>OBV!H680</f>
        <v>CONFIRMED BEARISH</v>
      </c>
      <c r="M680" s="8">
        <f t="shared" si="100"/>
        <v>25</v>
      </c>
      <c r="N680" s="8">
        <f t="shared" si="101"/>
        <v>0</v>
      </c>
      <c r="O680" s="8">
        <f t="shared" si="102"/>
        <v>50</v>
      </c>
      <c r="P680" s="8">
        <f t="shared" si="103"/>
        <v>16.5</v>
      </c>
      <c r="Q680" s="9">
        <f t="shared" si="104"/>
        <v>18.725000000000001</v>
      </c>
      <c r="R680" s="9">
        <f t="shared" si="105"/>
        <v>26.625</v>
      </c>
      <c r="S680" s="9">
        <f t="shared" si="106"/>
        <v>23.675000000000001</v>
      </c>
      <c r="T680" s="9">
        <f t="shared" si="107"/>
        <v>22.875</v>
      </c>
      <c r="U680" s="8">
        <f t="shared" si="108"/>
        <v>23.008333333333336</v>
      </c>
      <c r="V680" s="8">
        <f t="shared" si="109"/>
        <v>22.975000000000001</v>
      </c>
    </row>
    <row r="681" spans="1:22" ht="13.5" x14ac:dyDescent="0.25">
      <c r="A681" s="3">
        <f>RSI!A681</f>
        <v>42996</v>
      </c>
      <c r="B681" s="2">
        <f>RSI!B681</f>
        <v>100.1991</v>
      </c>
      <c r="C681" s="2">
        <f>RSI!I681</f>
        <v>63.180963488534239</v>
      </c>
      <c r="D681" s="2">
        <f>MACD!E681</f>
        <v>0.40069743812844649</v>
      </c>
      <c r="E681" s="2">
        <f>MACD!F681</f>
        <v>-0.65081049884203468</v>
      </c>
      <c r="F681" s="2">
        <f>'Moving Avg'!D681</f>
        <v>100.22243999999999</v>
      </c>
      <c r="G681" s="2">
        <f>'Moving Avg'!F681</f>
        <v>100.04211000000001</v>
      </c>
      <c r="H681" s="2">
        <f>'Moving Avg'!G681</f>
        <v>95.333919999999978</v>
      </c>
      <c r="I681" s="2">
        <f>'Moving Avg'!H681</f>
        <v>99.305327999999989</v>
      </c>
      <c r="J681" s="6" t="str">
        <f>OBV!F681</f>
        <v>BEARISH</v>
      </c>
      <c r="K681" s="6" t="str">
        <f>OBV!G681</f>
        <v>NEUTRAL</v>
      </c>
      <c r="L681" s="6" t="str">
        <f>OBV!H681</f>
        <v>CONFIRMED BEARISH</v>
      </c>
      <c r="M681" s="8">
        <f t="shared" si="100"/>
        <v>25</v>
      </c>
      <c r="N681" s="8">
        <f t="shared" si="101"/>
        <v>0</v>
      </c>
      <c r="O681" s="8">
        <f t="shared" si="102"/>
        <v>50</v>
      </c>
      <c r="P681" s="8">
        <f t="shared" si="103"/>
        <v>16.5</v>
      </c>
      <c r="Q681" s="9">
        <f t="shared" si="104"/>
        <v>18.725000000000001</v>
      </c>
      <c r="R681" s="9">
        <f t="shared" si="105"/>
        <v>26.625</v>
      </c>
      <c r="S681" s="9">
        <f t="shared" si="106"/>
        <v>23.675000000000001</v>
      </c>
      <c r="T681" s="9">
        <f t="shared" si="107"/>
        <v>22.875</v>
      </c>
      <c r="U681" s="8">
        <f t="shared" si="108"/>
        <v>23.008333333333336</v>
      </c>
      <c r="V681" s="8">
        <f t="shared" si="109"/>
        <v>22.975000000000001</v>
      </c>
    </row>
    <row r="682" spans="1:22" ht="13.5" x14ac:dyDescent="0.25">
      <c r="A682" s="3">
        <f>RSI!A682</f>
        <v>42997</v>
      </c>
      <c r="B682" s="2">
        <f>RSI!B682</f>
        <v>100.1914</v>
      </c>
      <c r="C682" s="2">
        <f>RSI!I682</f>
        <v>63.092094030315572</v>
      </c>
      <c r="D682" s="2">
        <f>MACD!E682</f>
        <v>0.45918213406510233</v>
      </c>
      <c r="E682" s="2">
        <f>MACD!F682</f>
        <v>-0.42881197226060735</v>
      </c>
      <c r="F682" s="2">
        <f>'Moving Avg'!D682</f>
        <v>100.20845999999999</v>
      </c>
      <c r="G682" s="2">
        <f>'Moving Avg'!F682</f>
        <v>100.20107500000002</v>
      </c>
      <c r="H682" s="2">
        <f>'Moving Avg'!G682</f>
        <v>95.496695999999972</v>
      </c>
      <c r="I682" s="2">
        <f>'Moving Avg'!H682</f>
        <v>99.361579499999991</v>
      </c>
      <c r="J682" s="6" t="str">
        <f>OBV!F682</f>
        <v>BEARISH</v>
      </c>
      <c r="K682" s="6" t="str">
        <f>OBV!G682</f>
        <v>NEUTRAL</v>
      </c>
      <c r="L682" s="6" t="str">
        <f>OBV!H682</f>
        <v>CONFIRMED BEARISH</v>
      </c>
      <c r="M682" s="8">
        <f t="shared" si="100"/>
        <v>25</v>
      </c>
      <c r="N682" s="8">
        <f t="shared" si="101"/>
        <v>0</v>
      </c>
      <c r="O682" s="8">
        <f t="shared" si="102"/>
        <v>50</v>
      </c>
      <c r="P682" s="8">
        <f t="shared" si="103"/>
        <v>16.5</v>
      </c>
      <c r="Q682" s="9">
        <f t="shared" si="104"/>
        <v>18.725000000000001</v>
      </c>
      <c r="R682" s="9">
        <f t="shared" si="105"/>
        <v>26.625</v>
      </c>
      <c r="S682" s="9">
        <f t="shared" si="106"/>
        <v>23.675000000000001</v>
      </c>
      <c r="T682" s="9">
        <f t="shared" si="107"/>
        <v>22.875</v>
      </c>
      <c r="U682" s="8">
        <f t="shared" si="108"/>
        <v>23.008333333333336</v>
      </c>
      <c r="V682" s="8">
        <f t="shared" si="109"/>
        <v>22.975000000000001</v>
      </c>
    </row>
    <row r="683" spans="1:22" ht="13.5" x14ac:dyDescent="0.25">
      <c r="A683" s="3">
        <f>RSI!A683</f>
        <v>42998</v>
      </c>
      <c r="B683" s="2">
        <f>RSI!B683</f>
        <v>100.12139999999999</v>
      </c>
      <c r="C683" s="2">
        <f>RSI!I683</f>
        <v>62.235069086513256</v>
      </c>
      <c r="D683" s="2">
        <f>MACD!E683</f>
        <v>0.50584128747341595</v>
      </c>
      <c r="E683" s="2">
        <f>MACD!F683</f>
        <v>-0.24188132031380269</v>
      </c>
      <c r="F683" s="2">
        <f>'Moving Avg'!D683</f>
        <v>100.18048</v>
      </c>
      <c r="G683" s="2">
        <f>'Moving Avg'!F683</f>
        <v>100.35654000000002</v>
      </c>
      <c r="H683" s="2">
        <f>'Moving Avg'!G683</f>
        <v>95.695693999999989</v>
      </c>
      <c r="I683" s="2">
        <f>'Moving Avg'!H683</f>
        <v>99.417480999999995</v>
      </c>
      <c r="J683" s="6" t="str">
        <f>OBV!F683</f>
        <v>BEARISH</v>
      </c>
      <c r="K683" s="6" t="str">
        <f>OBV!G683</f>
        <v>NEUTRAL</v>
      </c>
      <c r="L683" s="6" t="str">
        <f>OBV!H683</f>
        <v>CONFIRMED BEARISH</v>
      </c>
      <c r="M683" s="8">
        <f t="shared" si="100"/>
        <v>25</v>
      </c>
      <c r="N683" s="8">
        <f t="shared" si="101"/>
        <v>0</v>
      </c>
      <c r="O683" s="8">
        <f t="shared" si="102"/>
        <v>50</v>
      </c>
      <c r="P683" s="8">
        <f t="shared" si="103"/>
        <v>16.5</v>
      </c>
      <c r="Q683" s="9">
        <f t="shared" si="104"/>
        <v>18.725000000000001</v>
      </c>
      <c r="R683" s="9">
        <f t="shared" si="105"/>
        <v>26.625</v>
      </c>
      <c r="S683" s="9">
        <f t="shared" si="106"/>
        <v>23.675000000000001</v>
      </c>
      <c r="T683" s="9">
        <f t="shared" si="107"/>
        <v>22.875</v>
      </c>
      <c r="U683" s="8">
        <f t="shared" si="108"/>
        <v>23.008333333333336</v>
      </c>
      <c r="V683" s="8">
        <f t="shared" si="109"/>
        <v>22.975000000000001</v>
      </c>
    </row>
    <row r="684" spans="1:22" ht="13.5" x14ac:dyDescent="0.25">
      <c r="A684" s="3">
        <f>RSI!A684</f>
        <v>43000</v>
      </c>
      <c r="B684" s="2">
        <f>RSI!B684</f>
        <v>100.12139999999999</v>
      </c>
      <c r="C684" s="2">
        <f>RSI!I684</f>
        <v>62.235069086513256</v>
      </c>
      <c r="D684" s="2">
        <f>MACD!E684</f>
        <v>0.53711622205287313</v>
      </c>
      <c r="E684" s="2">
        <f>MACD!F684</f>
        <v>-8.6081811840467537E-2</v>
      </c>
      <c r="F684" s="2">
        <f>'Moving Avg'!D684</f>
        <v>100.16494</v>
      </c>
      <c r="G684" s="2">
        <f>'Moving Avg'!F684</f>
        <v>100.42261500000002</v>
      </c>
      <c r="H684" s="2">
        <f>'Moving Avg'!G684</f>
        <v>95.894691999999978</v>
      </c>
      <c r="I684" s="2">
        <f>'Moving Avg'!H684</f>
        <v>99.476427999999999</v>
      </c>
      <c r="J684" s="6" t="str">
        <f>OBV!F684</f>
        <v>BEARISH</v>
      </c>
      <c r="K684" s="6" t="str">
        <f>OBV!G684</f>
        <v>NEUTRAL</v>
      </c>
      <c r="L684" s="6" t="str">
        <f>OBV!H684</f>
        <v>CONFIRMED BEARISH</v>
      </c>
      <c r="M684" s="8">
        <f t="shared" si="100"/>
        <v>25</v>
      </c>
      <c r="N684" s="8">
        <f t="shared" si="101"/>
        <v>0</v>
      </c>
      <c r="O684" s="8">
        <f t="shared" si="102"/>
        <v>50</v>
      </c>
      <c r="P684" s="8">
        <f t="shared" si="103"/>
        <v>16.5</v>
      </c>
      <c r="Q684" s="9">
        <f t="shared" si="104"/>
        <v>18.725000000000001</v>
      </c>
      <c r="R684" s="9">
        <f t="shared" si="105"/>
        <v>26.625</v>
      </c>
      <c r="S684" s="9">
        <f t="shared" si="106"/>
        <v>23.675000000000001</v>
      </c>
      <c r="T684" s="9">
        <f t="shared" si="107"/>
        <v>22.875</v>
      </c>
      <c r="U684" s="8">
        <f t="shared" si="108"/>
        <v>23.008333333333336</v>
      </c>
      <c r="V684" s="8">
        <f t="shared" si="109"/>
        <v>22.975000000000001</v>
      </c>
    </row>
    <row r="685" spans="1:22" ht="13.5" x14ac:dyDescent="0.25">
      <c r="A685" s="3">
        <f>RSI!A685</f>
        <v>43003</v>
      </c>
      <c r="B685" s="2">
        <f>RSI!B685</f>
        <v>100.12139999999999</v>
      </c>
      <c r="C685" s="2">
        <f>RSI!I685</f>
        <v>62.235069086513256</v>
      </c>
      <c r="D685" s="2">
        <f>MACD!E685</f>
        <v>0.55709269533248573</v>
      </c>
      <c r="E685" s="2">
        <f>MACD!F685</f>
        <v>4.2553089594123114E-2</v>
      </c>
      <c r="F685" s="2">
        <f>'Moving Avg'!D685</f>
        <v>100.15093999999999</v>
      </c>
      <c r="G685" s="2">
        <f>'Moving Avg'!F685</f>
        <v>100.49257500000002</v>
      </c>
      <c r="H685" s="2">
        <f>'Moving Avg'!G685</f>
        <v>96.109237999999991</v>
      </c>
      <c r="I685" s="2">
        <f>'Moving Avg'!H685</f>
        <v>99.535375000000002</v>
      </c>
      <c r="J685" s="6" t="str">
        <f>OBV!F685</f>
        <v>BEARISH</v>
      </c>
      <c r="K685" s="6" t="str">
        <f>OBV!G685</f>
        <v>NEUTRAL</v>
      </c>
      <c r="L685" s="6" t="str">
        <f>OBV!H685</f>
        <v>CONFIRMED BEARISH</v>
      </c>
      <c r="M685" s="8">
        <f t="shared" si="100"/>
        <v>25</v>
      </c>
      <c r="N685" s="8">
        <f t="shared" si="101"/>
        <v>0</v>
      </c>
      <c r="O685" s="8">
        <f t="shared" si="102"/>
        <v>50</v>
      </c>
      <c r="P685" s="8">
        <f t="shared" si="103"/>
        <v>16.5</v>
      </c>
      <c r="Q685" s="9">
        <f t="shared" si="104"/>
        <v>18.725000000000001</v>
      </c>
      <c r="R685" s="9">
        <f t="shared" si="105"/>
        <v>26.625</v>
      </c>
      <c r="S685" s="9">
        <f t="shared" si="106"/>
        <v>23.675000000000001</v>
      </c>
      <c r="T685" s="9">
        <f t="shared" si="107"/>
        <v>22.875</v>
      </c>
      <c r="U685" s="8">
        <f t="shared" si="108"/>
        <v>23.008333333333336</v>
      </c>
      <c r="V685" s="8">
        <f t="shared" si="109"/>
        <v>22.975000000000001</v>
      </c>
    </row>
    <row r="686" spans="1:22" ht="13.5" x14ac:dyDescent="0.25">
      <c r="A686" s="3">
        <f>RSI!A686</f>
        <v>43004</v>
      </c>
      <c r="B686" s="2">
        <f>RSI!B686</f>
        <v>99.499499999999998</v>
      </c>
      <c r="C686" s="2">
        <f>RSI!I686</f>
        <v>54.083195582861201</v>
      </c>
      <c r="D686" s="2">
        <f>MACD!E686</f>
        <v>0.61405611234262381</v>
      </c>
      <c r="E686" s="2">
        <f>MACD!F686</f>
        <v>0.15685369414382327</v>
      </c>
      <c r="F686" s="2">
        <f>'Moving Avg'!D686</f>
        <v>100.01102</v>
      </c>
      <c r="G686" s="2">
        <f>'Moving Avg'!F686</f>
        <v>100.41484</v>
      </c>
      <c r="H686" s="2">
        <f>'Moving Avg'!G686</f>
        <v>96.311346</v>
      </c>
      <c r="I686" s="2">
        <f>'Moving Avg'!H686</f>
        <v>99.591212499999997</v>
      </c>
      <c r="J686" s="6" t="str">
        <f>OBV!F686</f>
        <v>BEARISH</v>
      </c>
      <c r="K686" s="6" t="str">
        <f>OBV!G686</f>
        <v>NEUTRAL</v>
      </c>
      <c r="L686" s="6" t="str">
        <f>OBV!H686</f>
        <v>CONFIRMED BEARISH</v>
      </c>
      <c r="M686" s="8">
        <f t="shared" si="100"/>
        <v>25</v>
      </c>
      <c r="N686" s="8">
        <f t="shared" si="101"/>
        <v>0</v>
      </c>
      <c r="O686" s="8">
        <f t="shared" si="102"/>
        <v>50</v>
      </c>
      <c r="P686" s="8">
        <f t="shared" si="103"/>
        <v>16.5</v>
      </c>
      <c r="Q686" s="9">
        <f t="shared" si="104"/>
        <v>18.725000000000001</v>
      </c>
      <c r="R686" s="9">
        <f t="shared" si="105"/>
        <v>26.625</v>
      </c>
      <c r="S686" s="9">
        <f t="shared" si="106"/>
        <v>23.675000000000001</v>
      </c>
      <c r="T686" s="9">
        <f t="shared" si="107"/>
        <v>22.875</v>
      </c>
      <c r="U686" s="8">
        <f t="shared" si="108"/>
        <v>23.008333333333336</v>
      </c>
      <c r="V686" s="8">
        <f t="shared" si="109"/>
        <v>22.975000000000001</v>
      </c>
    </row>
    <row r="687" spans="1:22" ht="13.5" x14ac:dyDescent="0.25">
      <c r="A687" s="3">
        <f>RSI!A687</f>
        <v>43005</v>
      </c>
      <c r="B687" s="2">
        <f>RSI!B687</f>
        <v>99.491799999999998</v>
      </c>
      <c r="C687" s="2">
        <f>RSI!I687</f>
        <v>53.988902115987948</v>
      </c>
      <c r="D687" s="2">
        <f>MACD!E687</f>
        <v>0.66093963151190849</v>
      </c>
      <c r="E687" s="2">
        <f>MACD!F687</f>
        <v>0.25767088161744034</v>
      </c>
      <c r="F687" s="2">
        <f>'Moving Avg'!D687</f>
        <v>99.871099999999998</v>
      </c>
      <c r="G687" s="2">
        <f>'Moving Avg'!F687</f>
        <v>100.30173999999998</v>
      </c>
      <c r="H687" s="2">
        <f>'Moving Avg'!G687</f>
        <v>96.459817999999999</v>
      </c>
      <c r="I687" s="2">
        <f>'Moving Avg'!H687</f>
        <v>99.647011500000005</v>
      </c>
      <c r="J687" s="6" t="str">
        <f>OBV!F687</f>
        <v>BEARISH</v>
      </c>
      <c r="K687" s="6" t="str">
        <f>OBV!G687</f>
        <v>NEUTRAL</v>
      </c>
      <c r="L687" s="6" t="str">
        <f>OBV!H687</f>
        <v>CONFIRMED BEARISH</v>
      </c>
      <c r="M687" s="8">
        <f t="shared" si="100"/>
        <v>25</v>
      </c>
      <c r="N687" s="8">
        <f t="shared" si="101"/>
        <v>0</v>
      </c>
      <c r="O687" s="8">
        <f t="shared" si="102"/>
        <v>50</v>
      </c>
      <c r="P687" s="8">
        <f t="shared" si="103"/>
        <v>16.5</v>
      </c>
      <c r="Q687" s="9">
        <f t="shared" si="104"/>
        <v>18.725000000000001</v>
      </c>
      <c r="R687" s="9">
        <f t="shared" si="105"/>
        <v>26.625</v>
      </c>
      <c r="S687" s="9">
        <f t="shared" si="106"/>
        <v>23.675000000000001</v>
      </c>
      <c r="T687" s="9">
        <f t="shared" si="107"/>
        <v>22.875</v>
      </c>
      <c r="U687" s="8">
        <f t="shared" si="108"/>
        <v>23.008333333333336</v>
      </c>
      <c r="V687" s="8">
        <f t="shared" si="109"/>
        <v>22.975000000000001</v>
      </c>
    </row>
    <row r="688" spans="1:22" ht="13.5" x14ac:dyDescent="0.25">
      <c r="A688" s="3">
        <f>RSI!A688</f>
        <v>43006</v>
      </c>
      <c r="B688" s="2">
        <f>RSI!B688</f>
        <v>99.483999999999995</v>
      </c>
      <c r="C688" s="2">
        <f>RSI!I688</f>
        <v>53.886410798102567</v>
      </c>
      <c r="D688" s="2">
        <f>MACD!E688</f>
        <v>0.6994866663993804</v>
      </c>
      <c r="E688" s="2">
        <f>MACD!F688</f>
        <v>0.34603403857382836</v>
      </c>
      <c r="F688" s="2">
        <f>'Moving Avg'!D688</f>
        <v>99.743619999999993</v>
      </c>
      <c r="G688" s="2">
        <f>'Moving Avg'!F688</f>
        <v>100.18824999999998</v>
      </c>
      <c r="H688" s="2">
        <f>'Moving Avg'!G688</f>
        <v>96.614976000000013</v>
      </c>
      <c r="I688" s="2">
        <f>'Moving Avg'!H688</f>
        <v>99.689521999999997</v>
      </c>
      <c r="J688" s="6" t="str">
        <f>OBV!F688</f>
        <v>BEARISH</v>
      </c>
      <c r="K688" s="6" t="str">
        <f>OBV!G688</f>
        <v>NEUTRAL</v>
      </c>
      <c r="L688" s="6" t="str">
        <f>OBV!H688</f>
        <v>CONFIRMED BEARISH</v>
      </c>
      <c r="M688" s="8">
        <f t="shared" si="100"/>
        <v>25</v>
      </c>
      <c r="N688" s="8">
        <f t="shared" si="101"/>
        <v>0</v>
      </c>
      <c r="O688" s="8">
        <f t="shared" si="102"/>
        <v>50</v>
      </c>
      <c r="P688" s="8">
        <f t="shared" si="103"/>
        <v>16.5</v>
      </c>
      <c r="Q688" s="9">
        <f t="shared" si="104"/>
        <v>18.725000000000001</v>
      </c>
      <c r="R688" s="9">
        <f t="shared" si="105"/>
        <v>26.625</v>
      </c>
      <c r="S688" s="9">
        <f t="shared" si="106"/>
        <v>23.675000000000001</v>
      </c>
      <c r="T688" s="9">
        <f t="shared" si="107"/>
        <v>22.875</v>
      </c>
      <c r="U688" s="8">
        <f t="shared" si="108"/>
        <v>23.008333333333336</v>
      </c>
      <c r="V688" s="8">
        <f t="shared" si="109"/>
        <v>22.975000000000001</v>
      </c>
    </row>
    <row r="689" spans="1:22" ht="13.5" x14ac:dyDescent="0.25">
      <c r="A689" s="3">
        <f>RSI!A689</f>
        <v>43007</v>
      </c>
      <c r="B689" s="2">
        <f>RSI!B689</f>
        <v>99.483999999999995</v>
      </c>
      <c r="C689" s="2">
        <f>RSI!I689</f>
        <v>53.886410798102567</v>
      </c>
      <c r="D689" s="2">
        <f>MACD!E689</f>
        <v>0.72100486562575838</v>
      </c>
      <c r="E689" s="2">
        <f>MACD!F689</f>
        <v>0.42102820398421437</v>
      </c>
      <c r="F689" s="2">
        <f>'Moving Avg'!D689</f>
        <v>99.616140000000001</v>
      </c>
      <c r="G689" s="2">
        <f>'Moving Avg'!F689</f>
        <v>100.07476</v>
      </c>
      <c r="H689" s="2">
        <f>'Moving Avg'!G689</f>
        <v>96.770134000000013</v>
      </c>
      <c r="I689" s="2">
        <f>'Moving Avg'!H689</f>
        <v>99.728910499999998</v>
      </c>
      <c r="J689" s="6" t="str">
        <f>OBV!F689</f>
        <v>BEARISH</v>
      </c>
      <c r="K689" s="6" t="str">
        <f>OBV!G689</f>
        <v>NEUTRAL</v>
      </c>
      <c r="L689" s="6" t="str">
        <f>OBV!H689</f>
        <v>CONFIRMED BEARISH</v>
      </c>
      <c r="M689" s="8">
        <f t="shared" si="100"/>
        <v>25</v>
      </c>
      <c r="N689" s="8">
        <f t="shared" si="101"/>
        <v>0</v>
      </c>
      <c r="O689" s="8">
        <f t="shared" si="102"/>
        <v>0</v>
      </c>
      <c r="P689" s="8">
        <f t="shared" si="103"/>
        <v>16.5</v>
      </c>
      <c r="Q689" s="9">
        <f t="shared" si="104"/>
        <v>11.225</v>
      </c>
      <c r="R689" s="9">
        <f t="shared" si="105"/>
        <v>9.125</v>
      </c>
      <c r="S689" s="9">
        <f t="shared" si="106"/>
        <v>11.175000000000001</v>
      </c>
      <c r="T689" s="9">
        <f t="shared" si="107"/>
        <v>10.375</v>
      </c>
      <c r="U689" s="8">
        <f t="shared" si="108"/>
        <v>10.508333333333335</v>
      </c>
      <c r="V689" s="8">
        <f t="shared" si="109"/>
        <v>10.475000000000001</v>
      </c>
    </row>
    <row r="690" spans="1:22" ht="13.5" x14ac:dyDescent="0.25">
      <c r="A690" s="3">
        <f>RSI!A690</f>
        <v>43010</v>
      </c>
      <c r="B690" s="2">
        <f>RSI!B690</f>
        <v>99.406300000000002</v>
      </c>
      <c r="C690" s="2">
        <f>RSI!I690</f>
        <v>52.72993747087083</v>
      </c>
      <c r="D690" s="2">
        <f>MACD!E690</f>
        <v>0.74236750187861844</v>
      </c>
      <c r="E690" s="2">
        <f>MACD!F690</f>
        <v>0.48529606356309518</v>
      </c>
      <c r="F690" s="2">
        <f>'Moving Avg'!D690</f>
        <v>99.473119999999994</v>
      </c>
      <c r="G690" s="2">
        <f>'Moving Avg'!F690</f>
        <v>100.03122999999999</v>
      </c>
      <c r="H690" s="2">
        <f>'Moving Avg'!G690</f>
        <v>96.894198000000017</v>
      </c>
      <c r="I690" s="2">
        <f>'Moving Avg'!H690</f>
        <v>99.772860000000023</v>
      </c>
      <c r="J690" s="6" t="str">
        <f>OBV!F690</f>
        <v>BEARISH</v>
      </c>
      <c r="K690" s="6" t="str">
        <f>OBV!G690</f>
        <v>NEUTRAL</v>
      </c>
      <c r="L690" s="6" t="str">
        <f>OBV!H690</f>
        <v>CONFIRMED BEARISH</v>
      </c>
      <c r="M690" s="8">
        <f t="shared" si="100"/>
        <v>25</v>
      </c>
      <c r="N690" s="8">
        <f t="shared" si="101"/>
        <v>0</v>
      </c>
      <c r="O690" s="8">
        <f t="shared" si="102"/>
        <v>0</v>
      </c>
      <c r="P690" s="8">
        <f t="shared" si="103"/>
        <v>16.5</v>
      </c>
      <c r="Q690" s="9">
        <f t="shared" si="104"/>
        <v>11.225</v>
      </c>
      <c r="R690" s="9">
        <f t="shared" si="105"/>
        <v>9.125</v>
      </c>
      <c r="S690" s="9">
        <f t="shared" si="106"/>
        <v>11.175000000000001</v>
      </c>
      <c r="T690" s="9">
        <f t="shared" si="107"/>
        <v>10.375</v>
      </c>
      <c r="U690" s="8">
        <f t="shared" si="108"/>
        <v>10.508333333333335</v>
      </c>
      <c r="V690" s="8">
        <f t="shared" si="109"/>
        <v>10.475000000000001</v>
      </c>
    </row>
    <row r="691" spans="1:22" ht="13.5" x14ac:dyDescent="0.25">
      <c r="A691" s="3">
        <f>RSI!A691</f>
        <v>43011</v>
      </c>
      <c r="B691" s="2">
        <f>RSI!B691</f>
        <v>99.406300000000002</v>
      </c>
      <c r="C691" s="2">
        <f>RSI!I691</f>
        <v>52.72993747087083</v>
      </c>
      <c r="D691" s="2">
        <f>MACD!E691</f>
        <v>0.76077620547411584</v>
      </c>
      <c r="E691" s="2">
        <f>MACD!F691</f>
        <v>0.54039209194529936</v>
      </c>
      <c r="F691" s="2">
        <f>'Moving Avg'!D691</f>
        <v>99.45447999999999</v>
      </c>
      <c r="G691" s="2">
        <f>'Moving Avg'!F691</f>
        <v>99.98809</v>
      </c>
      <c r="H691" s="2">
        <f>'Moving Avg'!G691</f>
        <v>97.063348000000005</v>
      </c>
      <c r="I691" s="2">
        <f>'Moving Avg'!H691</f>
        <v>99.816809499999977</v>
      </c>
      <c r="J691" s="6" t="str">
        <f>OBV!F691</f>
        <v>BEARISH</v>
      </c>
      <c r="K691" s="6" t="str">
        <f>OBV!G691</f>
        <v>NEUTRAL</v>
      </c>
      <c r="L691" s="6" t="str">
        <f>OBV!H691</f>
        <v>CONFIRMED BEARISH</v>
      </c>
      <c r="M691" s="8">
        <f t="shared" si="100"/>
        <v>25</v>
      </c>
      <c r="N691" s="8">
        <f t="shared" si="101"/>
        <v>0</v>
      </c>
      <c r="O691" s="8">
        <f t="shared" si="102"/>
        <v>0</v>
      </c>
      <c r="P691" s="8">
        <f t="shared" si="103"/>
        <v>16.5</v>
      </c>
      <c r="Q691" s="9">
        <f t="shared" si="104"/>
        <v>11.225</v>
      </c>
      <c r="R691" s="9">
        <f t="shared" si="105"/>
        <v>9.125</v>
      </c>
      <c r="S691" s="9">
        <f t="shared" si="106"/>
        <v>11.175000000000001</v>
      </c>
      <c r="T691" s="9">
        <f t="shared" si="107"/>
        <v>10.375</v>
      </c>
      <c r="U691" s="8">
        <f t="shared" si="108"/>
        <v>10.508333333333335</v>
      </c>
      <c r="V691" s="8">
        <f t="shared" si="109"/>
        <v>10.475000000000001</v>
      </c>
    </row>
    <row r="692" spans="1:22" ht="13.5" x14ac:dyDescent="0.25">
      <c r="A692" s="3">
        <f>RSI!A692</f>
        <v>43012</v>
      </c>
      <c r="B692" s="2">
        <f>RSI!B692</f>
        <v>99.406300000000002</v>
      </c>
      <c r="C692" s="2">
        <f>RSI!I692</f>
        <v>52.72993747087083</v>
      </c>
      <c r="D692" s="2">
        <f>MACD!E692</f>
        <v>0.77437930708910585</v>
      </c>
      <c r="E692" s="2">
        <f>MACD!F692</f>
        <v>0.58718953497406068</v>
      </c>
      <c r="F692" s="2">
        <f>'Moving Avg'!D692</f>
        <v>99.43737999999999</v>
      </c>
      <c r="G692" s="2">
        <f>'Moving Avg'!F692</f>
        <v>99.944950000000006</v>
      </c>
      <c r="H692" s="2">
        <f>'Moving Avg'!G692</f>
        <v>97.177928000000009</v>
      </c>
      <c r="I692" s="2">
        <f>'Moving Avg'!H692</f>
        <v>99.868373999999989</v>
      </c>
      <c r="J692" s="6" t="str">
        <f>OBV!F692</f>
        <v>BEARISH</v>
      </c>
      <c r="K692" s="6" t="str">
        <f>OBV!G692</f>
        <v>NEUTRAL</v>
      </c>
      <c r="L692" s="6" t="str">
        <f>OBV!H692</f>
        <v>CONFIRMED BEARISH</v>
      </c>
      <c r="M692" s="8">
        <f t="shared" si="100"/>
        <v>25</v>
      </c>
      <c r="N692" s="8">
        <f t="shared" si="101"/>
        <v>0</v>
      </c>
      <c r="O692" s="8">
        <f t="shared" si="102"/>
        <v>0</v>
      </c>
      <c r="P692" s="8">
        <f t="shared" si="103"/>
        <v>16.5</v>
      </c>
      <c r="Q692" s="9">
        <f t="shared" si="104"/>
        <v>11.225</v>
      </c>
      <c r="R692" s="9">
        <f t="shared" si="105"/>
        <v>9.125</v>
      </c>
      <c r="S692" s="9">
        <f t="shared" si="106"/>
        <v>11.175000000000001</v>
      </c>
      <c r="T692" s="9">
        <f t="shared" si="107"/>
        <v>10.375</v>
      </c>
      <c r="U692" s="8">
        <f t="shared" si="108"/>
        <v>10.508333333333335</v>
      </c>
      <c r="V692" s="8">
        <f t="shared" si="109"/>
        <v>10.475000000000001</v>
      </c>
    </row>
    <row r="693" spans="1:22" ht="13.5" x14ac:dyDescent="0.25">
      <c r="A693" s="3">
        <f>RSI!A693</f>
        <v>43013</v>
      </c>
      <c r="B693" s="2">
        <f>RSI!B693</f>
        <v>99.406300000000002</v>
      </c>
      <c r="C693" s="2">
        <f>RSI!I693</f>
        <v>52.72993747087083</v>
      </c>
      <c r="D693" s="2">
        <f>MACD!E693</f>
        <v>0.77438995015396017</v>
      </c>
      <c r="E693" s="2">
        <f>MACD!F693</f>
        <v>0.62462961801004058</v>
      </c>
      <c r="F693" s="2">
        <f>'Moving Avg'!D693</f>
        <v>99.421840000000003</v>
      </c>
      <c r="G693" s="2">
        <f>'Moving Avg'!F693</f>
        <v>99.901810000000012</v>
      </c>
      <c r="H693" s="2">
        <f>'Moving Avg'!G693</f>
        <v>97.348631999999981</v>
      </c>
      <c r="I693" s="2">
        <f>'Moving Avg'!H693</f>
        <v>99.908896999999982</v>
      </c>
      <c r="J693" s="6" t="str">
        <f>OBV!F693</f>
        <v>BEARISH</v>
      </c>
      <c r="K693" s="6" t="str">
        <f>OBV!G693</f>
        <v>NEUTRAL</v>
      </c>
      <c r="L693" s="6" t="str">
        <f>OBV!H693</f>
        <v>CONFIRMED BEARISH</v>
      </c>
      <c r="M693" s="8">
        <f t="shared" si="100"/>
        <v>25</v>
      </c>
      <c r="N693" s="8">
        <f t="shared" si="101"/>
        <v>0</v>
      </c>
      <c r="O693" s="8">
        <f t="shared" si="102"/>
        <v>0</v>
      </c>
      <c r="P693" s="8">
        <f t="shared" si="103"/>
        <v>16.5</v>
      </c>
      <c r="Q693" s="9">
        <f t="shared" si="104"/>
        <v>11.225</v>
      </c>
      <c r="R693" s="9">
        <f t="shared" si="105"/>
        <v>9.125</v>
      </c>
      <c r="S693" s="9">
        <f t="shared" si="106"/>
        <v>11.175000000000001</v>
      </c>
      <c r="T693" s="9">
        <f t="shared" si="107"/>
        <v>10.375</v>
      </c>
      <c r="U693" s="8">
        <f t="shared" si="108"/>
        <v>10.508333333333335</v>
      </c>
      <c r="V693" s="8">
        <f t="shared" si="109"/>
        <v>10.475000000000001</v>
      </c>
    </row>
    <row r="694" spans="1:22" ht="13.5" x14ac:dyDescent="0.25">
      <c r="A694" s="3">
        <f>RSI!A694</f>
        <v>43014</v>
      </c>
      <c r="B694" s="2">
        <f>RSI!B694</f>
        <v>98.333500000000001</v>
      </c>
      <c r="C694" s="2">
        <f>RSI!I694</f>
        <v>37.703042764508453</v>
      </c>
      <c r="D694" s="2">
        <f>MACD!E694</f>
        <v>0.85318928645659753</v>
      </c>
      <c r="E694" s="2">
        <f>MACD!F694</f>
        <v>0.67034155169935206</v>
      </c>
      <c r="F694" s="2">
        <f>'Moving Avg'!D694</f>
        <v>99.19174000000001</v>
      </c>
      <c r="G694" s="2">
        <f>'Moving Avg'!F694</f>
        <v>99.805419999999998</v>
      </c>
      <c r="H694" s="2">
        <f>'Moving Avg'!G694</f>
        <v>97.527419999999978</v>
      </c>
      <c r="I694" s="2">
        <f>'Moving Avg'!H694</f>
        <v>99.944055999999961</v>
      </c>
      <c r="J694" s="6" t="str">
        <f>OBV!F694</f>
        <v>BEARISH</v>
      </c>
      <c r="K694" s="6" t="str">
        <f>OBV!G694</f>
        <v>NEUTRAL</v>
      </c>
      <c r="L694" s="6" t="str">
        <f>OBV!H694</f>
        <v>CONFIRMED BEARISH</v>
      </c>
      <c r="M694" s="8">
        <f t="shared" si="100"/>
        <v>25</v>
      </c>
      <c r="N694" s="8">
        <f t="shared" si="101"/>
        <v>0</v>
      </c>
      <c r="O694" s="8">
        <f t="shared" si="102"/>
        <v>0</v>
      </c>
      <c r="P694" s="8">
        <f t="shared" si="103"/>
        <v>16.5</v>
      </c>
      <c r="Q694" s="9">
        <f t="shared" si="104"/>
        <v>11.225</v>
      </c>
      <c r="R694" s="9">
        <f t="shared" si="105"/>
        <v>9.125</v>
      </c>
      <c r="S694" s="9">
        <f t="shared" si="106"/>
        <v>11.175000000000001</v>
      </c>
      <c r="T694" s="9">
        <f t="shared" si="107"/>
        <v>10.375</v>
      </c>
      <c r="U694" s="8">
        <f t="shared" si="108"/>
        <v>10.508333333333335</v>
      </c>
      <c r="V694" s="8">
        <f t="shared" si="109"/>
        <v>10.475000000000001</v>
      </c>
    </row>
    <row r="695" spans="1:22" ht="13.5" x14ac:dyDescent="0.25">
      <c r="A695" s="3">
        <f>RSI!A695</f>
        <v>43017</v>
      </c>
      <c r="B695" s="2">
        <f>RSI!B695</f>
        <v>98.333500000000001</v>
      </c>
      <c r="C695" s="2">
        <f>RSI!I695</f>
        <v>37.703042764508453</v>
      </c>
      <c r="D695" s="2">
        <f>MACD!E695</f>
        <v>0.92557863214719305</v>
      </c>
      <c r="E695" s="2">
        <f>MACD!F695</f>
        <v>0.72138896778892025</v>
      </c>
      <c r="F695" s="2">
        <f>'Moving Avg'!D695</f>
        <v>98.977180000000004</v>
      </c>
      <c r="G695" s="2">
        <f>'Moving Avg'!F695</f>
        <v>99.709030000000013</v>
      </c>
      <c r="H695" s="2">
        <f>'Moving Avg'!G695</f>
        <v>97.675113999999979</v>
      </c>
      <c r="I695" s="2">
        <f>'Moving Avg'!H695</f>
        <v>99.986448999999979</v>
      </c>
      <c r="J695" s="6" t="str">
        <f>OBV!F695</f>
        <v>BEARISH</v>
      </c>
      <c r="K695" s="6" t="str">
        <f>OBV!G695</f>
        <v>NEUTRAL</v>
      </c>
      <c r="L695" s="6" t="str">
        <f>OBV!H695</f>
        <v>CONFIRMED BEARISH</v>
      </c>
      <c r="M695" s="8">
        <f t="shared" si="100"/>
        <v>25</v>
      </c>
      <c r="N695" s="8">
        <f t="shared" si="101"/>
        <v>0</v>
      </c>
      <c r="O695" s="8">
        <f t="shared" si="102"/>
        <v>0</v>
      </c>
      <c r="P695" s="8">
        <f t="shared" si="103"/>
        <v>16.5</v>
      </c>
      <c r="Q695" s="9">
        <f t="shared" si="104"/>
        <v>11.225</v>
      </c>
      <c r="R695" s="9">
        <f t="shared" si="105"/>
        <v>9.125</v>
      </c>
      <c r="S695" s="9">
        <f t="shared" si="106"/>
        <v>11.175000000000001</v>
      </c>
      <c r="T695" s="9">
        <f t="shared" si="107"/>
        <v>10.375</v>
      </c>
      <c r="U695" s="8">
        <f t="shared" si="108"/>
        <v>10.508333333333335</v>
      </c>
      <c r="V695" s="8">
        <f t="shared" si="109"/>
        <v>10.475000000000001</v>
      </c>
    </row>
    <row r="696" spans="1:22" ht="13.5" x14ac:dyDescent="0.25">
      <c r="A696" s="3">
        <f>RSI!A696</f>
        <v>43018</v>
      </c>
      <c r="B696" s="2">
        <f>RSI!B696</f>
        <v>98.325800000000001</v>
      </c>
      <c r="C696" s="2">
        <f>RSI!I696</f>
        <v>37.613814859425034</v>
      </c>
      <c r="D696" s="2">
        <f>MACD!E696</f>
        <v>0.89701440290596679</v>
      </c>
      <c r="E696" s="2">
        <f>MACD!F696</f>
        <v>0.75651405481232958</v>
      </c>
      <c r="F696" s="2">
        <f>'Moving Avg'!D696</f>
        <v>98.761080000000007</v>
      </c>
      <c r="G696" s="2">
        <f>'Moving Avg'!F696</f>
        <v>99.612255000000005</v>
      </c>
      <c r="H696" s="2">
        <f>'Moving Avg'!G696</f>
        <v>97.800111999999956</v>
      </c>
      <c r="I696" s="2">
        <f>'Moving Avg'!H696</f>
        <v>100.02118849999997</v>
      </c>
      <c r="J696" s="6" t="str">
        <f>OBV!F696</f>
        <v>BEARISH</v>
      </c>
      <c r="K696" s="6" t="str">
        <f>OBV!G696</f>
        <v>NEUTRAL</v>
      </c>
      <c r="L696" s="6" t="str">
        <f>OBV!H696</f>
        <v>CONFIRMED BEARISH</v>
      </c>
      <c r="M696" s="8">
        <f t="shared" si="100"/>
        <v>25</v>
      </c>
      <c r="N696" s="8">
        <f t="shared" si="101"/>
        <v>0</v>
      </c>
      <c r="O696" s="8">
        <f t="shared" si="102"/>
        <v>0</v>
      </c>
      <c r="P696" s="8">
        <f t="shared" si="103"/>
        <v>16.5</v>
      </c>
      <c r="Q696" s="9">
        <f t="shared" si="104"/>
        <v>11.225</v>
      </c>
      <c r="R696" s="9">
        <f t="shared" si="105"/>
        <v>9.125</v>
      </c>
      <c r="S696" s="9">
        <f t="shared" si="106"/>
        <v>11.175000000000001</v>
      </c>
      <c r="T696" s="9">
        <f t="shared" si="107"/>
        <v>10.375</v>
      </c>
      <c r="U696" s="8">
        <f t="shared" si="108"/>
        <v>10.508333333333335</v>
      </c>
      <c r="V696" s="8">
        <f t="shared" si="109"/>
        <v>10.475000000000001</v>
      </c>
    </row>
    <row r="697" spans="1:22" ht="13.5" x14ac:dyDescent="0.25">
      <c r="A697" s="3">
        <f>RSI!A697</f>
        <v>43019</v>
      </c>
      <c r="B697" s="2">
        <f>RSI!B697</f>
        <v>98.100300000000004</v>
      </c>
      <c r="C697" s="2">
        <f>RSI!I697</f>
        <v>35.001354823239481</v>
      </c>
      <c r="D697" s="2">
        <f>MACD!E697</f>
        <v>0.89330722155847297</v>
      </c>
      <c r="E697" s="2">
        <f>MACD!F697</f>
        <v>0.78387268816155831</v>
      </c>
      <c r="F697" s="2">
        <f>'Moving Avg'!D697</f>
        <v>98.499880000000005</v>
      </c>
      <c r="G697" s="2">
        <f>'Moving Avg'!F697</f>
        <v>99.504205000000013</v>
      </c>
      <c r="H697" s="2">
        <f>'Moving Avg'!G697</f>
        <v>97.927595999999951</v>
      </c>
      <c r="I697" s="2">
        <f>'Moving Avg'!H697</f>
        <v>100.05860799999996</v>
      </c>
      <c r="J697" s="6" t="str">
        <f>OBV!F697</f>
        <v>BEARISH</v>
      </c>
      <c r="K697" s="6" t="str">
        <f>OBV!G697</f>
        <v>NEUTRAL</v>
      </c>
      <c r="L697" s="6" t="str">
        <f>OBV!H697</f>
        <v>CONFIRMED BEARISH</v>
      </c>
      <c r="M697" s="8">
        <f t="shared" si="100"/>
        <v>25</v>
      </c>
      <c r="N697" s="8">
        <f t="shared" si="101"/>
        <v>0</v>
      </c>
      <c r="O697" s="8">
        <f t="shared" si="102"/>
        <v>0</v>
      </c>
      <c r="P697" s="8">
        <f t="shared" si="103"/>
        <v>16.5</v>
      </c>
      <c r="Q697" s="9">
        <f t="shared" si="104"/>
        <v>11.225</v>
      </c>
      <c r="R697" s="9">
        <f t="shared" si="105"/>
        <v>9.125</v>
      </c>
      <c r="S697" s="9">
        <f t="shared" si="106"/>
        <v>11.175000000000001</v>
      </c>
      <c r="T697" s="9">
        <f t="shared" si="107"/>
        <v>10.375</v>
      </c>
      <c r="U697" s="8">
        <f t="shared" si="108"/>
        <v>10.508333333333335</v>
      </c>
      <c r="V697" s="8">
        <f t="shared" si="109"/>
        <v>10.475000000000001</v>
      </c>
    </row>
    <row r="698" spans="1:22" ht="13.5" x14ac:dyDescent="0.25">
      <c r="A698" s="3">
        <f>RSI!A698</f>
        <v>43020</v>
      </c>
      <c r="B698" s="2">
        <f>RSI!B698</f>
        <v>98.100300000000004</v>
      </c>
      <c r="C698" s="2">
        <f>RSI!I698</f>
        <v>35.001354823239481</v>
      </c>
      <c r="D698" s="2">
        <f>MACD!E698</f>
        <v>0.89488014532830107</v>
      </c>
      <c r="E698" s="2">
        <f>MACD!F698</f>
        <v>0.8060741795949069</v>
      </c>
      <c r="F698" s="2">
        <f>'Moving Avg'!D698</f>
        <v>98.238680000000002</v>
      </c>
      <c r="G698" s="2">
        <f>'Moving Avg'!F698</f>
        <v>99.396155000000022</v>
      </c>
      <c r="H698" s="2">
        <f>'Moving Avg'!G698</f>
        <v>98.055079999999961</v>
      </c>
      <c r="I698" s="2">
        <f>'Moving Avg'!H698</f>
        <v>100.09602749999996</v>
      </c>
      <c r="J698" s="6" t="str">
        <f>OBV!F698</f>
        <v>BEARISH</v>
      </c>
      <c r="K698" s="6" t="str">
        <f>OBV!G698</f>
        <v>NEUTRAL</v>
      </c>
      <c r="L698" s="6" t="str">
        <f>OBV!H698</f>
        <v>CONFIRMED BEARISH</v>
      </c>
      <c r="M698" s="8">
        <f t="shared" si="100"/>
        <v>25</v>
      </c>
      <c r="N698" s="8">
        <f t="shared" si="101"/>
        <v>0</v>
      </c>
      <c r="O698" s="8">
        <f t="shared" si="102"/>
        <v>0</v>
      </c>
      <c r="P698" s="8">
        <f t="shared" si="103"/>
        <v>16.5</v>
      </c>
      <c r="Q698" s="9">
        <f t="shared" si="104"/>
        <v>11.225</v>
      </c>
      <c r="R698" s="9">
        <f t="shared" si="105"/>
        <v>9.125</v>
      </c>
      <c r="S698" s="9">
        <f t="shared" si="106"/>
        <v>11.175000000000001</v>
      </c>
      <c r="T698" s="9">
        <f t="shared" si="107"/>
        <v>10.375</v>
      </c>
      <c r="U698" s="8">
        <f t="shared" si="108"/>
        <v>10.508333333333335</v>
      </c>
      <c r="V698" s="8">
        <f t="shared" si="109"/>
        <v>10.475000000000001</v>
      </c>
    </row>
    <row r="699" spans="1:22" ht="13.5" x14ac:dyDescent="0.25">
      <c r="A699" s="3">
        <f>RSI!A699</f>
        <v>43021</v>
      </c>
      <c r="B699" s="2">
        <f>RSI!B699</f>
        <v>98.100300000000004</v>
      </c>
      <c r="C699" s="2">
        <f>RSI!I699</f>
        <v>35.001354823239481</v>
      </c>
      <c r="D699" s="2">
        <f>MACD!E699</f>
        <v>0.90168308964564403</v>
      </c>
      <c r="E699" s="2">
        <f>MACD!F699</f>
        <v>0.82519596160505437</v>
      </c>
      <c r="F699" s="2">
        <f>'Moving Avg'!D699</f>
        <v>98.192039999999992</v>
      </c>
      <c r="G699" s="2">
        <f>'Moving Avg'!F699</f>
        <v>99.291215000000037</v>
      </c>
      <c r="H699" s="2">
        <f>'Moving Avg'!G699</f>
        <v>98.182563999999971</v>
      </c>
      <c r="I699" s="2">
        <f>'Moving Avg'!H699</f>
        <v>100.13344699999996</v>
      </c>
      <c r="J699" s="6" t="str">
        <f>OBV!F699</f>
        <v>BEARISH</v>
      </c>
      <c r="K699" s="6" t="str">
        <f>OBV!G699</f>
        <v>NEUTRAL</v>
      </c>
      <c r="L699" s="6" t="str">
        <f>OBV!H699</f>
        <v>CONFIRMED BEARISH</v>
      </c>
      <c r="M699" s="8">
        <f t="shared" si="100"/>
        <v>25</v>
      </c>
      <c r="N699" s="8">
        <f t="shared" si="101"/>
        <v>0</v>
      </c>
      <c r="O699" s="8">
        <f t="shared" si="102"/>
        <v>0</v>
      </c>
      <c r="P699" s="8">
        <f t="shared" si="103"/>
        <v>16.5</v>
      </c>
      <c r="Q699" s="9">
        <f t="shared" si="104"/>
        <v>11.225</v>
      </c>
      <c r="R699" s="9">
        <f t="shared" si="105"/>
        <v>9.125</v>
      </c>
      <c r="S699" s="9">
        <f t="shared" si="106"/>
        <v>11.175000000000001</v>
      </c>
      <c r="T699" s="9">
        <f t="shared" si="107"/>
        <v>10.375</v>
      </c>
      <c r="U699" s="8">
        <f t="shared" si="108"/>
        <v>10.508333333333335</v>
      </c>
      <c r="V699" s="8">
        <f t="shared" si="109"/>
        <v>10.475000000000001</v>
      </c>
    </row>
    <row r="700" spans="1:22" ht="13.5" x14ac:dyDescent="0.25">
      <c r="A700" s="3">
        <f>RSI!A700</f>
        <v>43024</v>
      </c>
      <c r="B700" s="2">
        <f>RSI!B700</f>
        <v>98.100300000000004</v>
      </c>
      <c r="C700" s="2">
        <f>RSI!I700</f>
        <v>35.001354823239495</v>
      </c>
      <c r="D700" s="2">
        <f>MACD!E700</f>
        <v>0.90055225582422338</v>
      </c>
      <c r="E700" s="2">
        <f>MACD!F700</f>
        <v>0.84026722044888824</v>
      </c>
      <c r="F700" s="2">
        <f>'Moving Avg'!D700</f>
        <v>98.145400000000009</v>
      </c>
      <c r="G700" s="2">
        <f>'Moving Avg'!F700</f>
        <v>99.186660000000032</v>
      </c>
      <c r="H700" s="2">
        <f>'Moving Avg'!G700</f>
        <v>98.310047999999995</v>
      </c>
      <c r="I700" s="2">
        <f>'Moving Avg'!H700</f>
        <v>100.17467399999994</v>
      </c>
      <c r="J700" s="6" t="str">
        <f>OBV!F700</f>
        <v>BEARISH</v>
      </c>
      <c r="K700" s="6" t="str">
        <f>OBV!G700</f>
        <v>NEUTRAL</v>
      </c>
      <c r="L700" s="6" t="str">
        <f>OBV!H700</f>
        <v>CONFIRMED BEARISH</v>
      </c>
      <c r="M700" s="8">
        <f t="shared" si="100"/>
        <v>25</v>
      </c>
      <c r="N700" s="8">
        <f t="shared" si="101"/>
        <v>0</v>
      </c>
      <c r="O700" s="8">
        <f t="shared" si="102"/>
        <v>0</v>
      </c>
      <c r="P700" s="8">
        <f t="shared" si="103"/>
        <v>16.5</v>
      </c>
      <c r="Q700" s="9">
        <f t="shared" si="104"/>
        <v>11.225</v>
      </c>
      <c r="R700" s="9">
        <f t="shared" si="105"/>
        <v>9.125</v>
      </c>
      <c r="S700" s="9">
        <f t="shared" si="106"/>
        <v>11.175000000000001</v>
      </c>
      <c r="T700" s="9">
        <f t="shared" si="107"/>
        <v>10.375</v>
      </c>
      <c r="U700" s="8">
        <f t="shared" si="108"/>
        <v>10.508333333333335</v>
      </c>
      <c r="V700" s="8">
        <f t="shared" si="109"/>
        <v>10.475000000000001</v>
      </c>
    </row>
    <row r="701" spans="1:22" ht="13.5" x14ac:dyDescent="0.25">
      <c r="A701" s="3">
        <f>RSI!A701</f>
        <v>43025</v>
      </c>
      <c r="B701" s="2">
        <f>RSI!B701</f>
        <v>98.100300000000004</v>
      </c>
      <c r="C701" s="2">
        <f>RSI!I701</f>
        <v>35.001354823239481</v>
      </c>
      <c r="D701" s="2">
        <f>MACD!E701</f>
        <v>0.90428676202313341</v>
      </c>
      <c r="E701" s="2">
        <f>MACD!F701</f>
        <v>0.85307112876373736</v>
      </c>
      <c r="F701" s="2">
        <f>'Moving Avg'!D701</f>
        <v>98.100300000000004</v>
      </c>
      <c r="G701" s="2">
        <f>'Moving Avg'!F701</f>
        <v>99.081720000000018</v>
      </c>
      <c r="H701" s="2">
        <f>'Moving Avg'!G701</f>
        <v>98.439085999999989</v>
      </c>
      <c r="I701" s="2">
        <f>'Moving Avg'!H701</f>
        <v>100.20828599999992</v>
      </c>
      <c r="J701" s="6" t="str">
        <f>OBV!F701</f>
        <v>BEARISH</v>
      </c>
      <c r="K701" s="6" t="str">
        <f>OBV!G701</f>
        <v>NEUTRAL</v>
      </c>
      <c r="L701" s="6" t="str">
        <f>OBV!H701</f>
        <v>CONFIRMED BEARISH</v>
      </c>
      <c r="M701" s="8">
        <f t="shared" si="100"/>
        <v>25</v>
      </c>
      <c r="N701" s="8">
        <f t="shared" si="101"/>
        <v>0</v>
      </c>
      <c r="O701" s="8">
        <f t="shared" si="102"/>
        <v>0</v>
      </c>
      <c r="P701" s="8">
        <f t="shared" si="103"/>
        <v>16.5</v>
      </c>
      <c r="Q701" s="9">
        <f t="shared" si="104"/>
        <v>11.225</v>
      </c>
      <c r="R701" s="9">
        <f t="shared" si="105"/>
        <v>9.125</v>
      </c>
      <c r="S701" s="9">
        <f t="shared" si="106"/>
        <v>11.175000000000001</v>
      </c>
      <c r="T701" s="9">
        <f t="shared" si="107"/>
        <v>10.375</v>
      </c>
      <c r="U701" s="8">
        <f t="shared" si="108"/>
        <v>10.508333333333335</v>
      </c>
      <c r="V701" s="8">
        <f t="shared" si="109"/>
        <v>10.475000000000001</v>
      </c>
    </row>
    <row r="702" spans="1:22" ht="13.5" x14ac:dyDescent="0.25">
      <c r="A702" s="3">
        <f>RSI!A702</f>
        <v>43026</v>
      </c>
      <c r="B702" s="2">
        <f>RSI!B702</f>
        <v>98.100300000000004</v>
      </c>
      <c r="C702" s="2">
        <f>RSI!I702</f>
        <v>35.001354823239481</v>
      </c>
      <c r="D702" s="2">
        <f>MACD!E702</f>
        <v>0.9117905858311417</v>
      </c>
      <c r="E702" s="2">
        <f>MACD!F702</f>
        <v>0.86481502017721823</v>
      </c>
      <c r="F702" s="2">
        <f>'Moving Avg'!D702</f>
        <v>98.100300000000004</v>
      </c>
      <c r="G702" s="2">
        <f>'Moving Avg'!F702</f>
        <v>98.977165000000028</v>
      </c>
      <c r="H702" s="2">
        <f>'Moving Avg'!G702</f>
        <v>98.613209999999995</v>
      </c>
      <c r="I702" s="2">
        <f>'Moving Avg'!H702</f>
        <v>100.24189799999994</v>
      </c>
      <c r="J702" s="6" t="str">
        <f>OBV!F702</f>
        <v>NEUTRAL</v>
      </c>
      <c r="K702" s="6" t="str">
        <f>OBV!G702</f>
        <v>NEUTRAL</v>
      </c>
      <c r="L702" s="6" t="str">
        <f>OBV!H702</f>
        <v>NEUTRAL</v>
      </c>
      <c r="M702" s="8">
        <f t="shared" si="100"/>
        <v>25</v>
      </c>
      <c r="N702" s="8">
        <f t="shared" si="101"/>
        <v>0</v>
      </c>
      <c r="O702" s="8">
        <f t="shared" si="102"/>
        <v>0</v>
      </c>
      <c r="P702" s="8">
        <f t="shared" si="103"/>
        <v>33</v>
      </c>
      <c r="Q702" s="9">
        <f t="shared" si="104"/>
        <v>13.7</v>
      </c>
      <c r="R702" s="9">
        <f t="shared" si="105"/>
        <v>13.25</v>
      </c>
      <c r="S702" s="9">
        <f t="shared" si="106"/>
        <v>18.600000000000001</v>
      </c>
      <c r="T702" s="9">
        <f t="shared" si="107"/>
        <v>14.5</v>
      </c>
      <c r="U702" s="8">
        <f t="shared" si="108"/>
        <v>15.183333333333332</v>
      </c>
      <c r="V702" s="8">
        <f t="shared" si="109"/>
        <v>15.012499999999999</v>
      </c>
    </row>
    <row r="703" spans="1:22" ht="13.5" x14ac:dyDescent="0.25">
      <c r="A703" s="3">
        <f>RSI!A703</f>
        <v>43027</v>
      </c>
      <c r="B703" s="2">
        <f>RSI!B703</f>
        <v>95.224199999999996</v>
      </c>
      <c r="C703" s="2">
        <f>RSI!I703</f>
        <v>14.69489342621722</v>
      </c>
      <c r="D703" s="2">
        <f>MACD!E703</f>
        <v>1.1352065094888957</v>
      </c>
      <c r="E703" s="2">
        <f>MACD!F703</f>
        <v>0.91889331803955376</v>
      </c>
      <c r="F703" s="2">
        <f>'Moving Avg'!D703</f>
        <v>97.525080000000003</v>
      </c>
      <c r="G703" s="2">
        <f>'Moving Avg'!F703</f>
        <v>98.732305000000025</v>
      </c>
      <c r="H703" s="2">
        <f>'Moving Avg'!G703</f>
        <v>98.698873999999989</v>
      </c>
      <c r="I703" s="2">
        <f>'Moving Avg'!H703</f>
        <v>100.27255199999995</v>
      </c>
      <c r="J703" s="6" t="str">
        <f>OBV!F703</f>
        <v>BEARISH</v>
      </c>
      <c r="K703" s="6" t="str">
        <f>OBV!G703</f>
        <v>NEUTRAL</v>
      </c>
      <c r="L703" s="6" t="str">
        <f>OBV!H703</f>
        <v>CONFIRMED BEARISH</v>
      </c>
      <c r="M703" s="8">
        <f t="shared" si="100"/>
        <v>50</v>
      </c>
      <c r="N703" s="8">
        <f t="shared" si="101"/>
        <v>0</v>
      </c>
      <c r="O703" s="8">
        <f t="shared" si="102"/>
        <v>0</v>
      </c>
      <c r="P703" s="8">
        <f t="shared" si="103"/>
        <v>16.5</v>
      </c>
      <c r="Q703" s="9">
        <f t="shared" si="104"/>
        <v>19.975000000000001</v>
      </c>
      <c r="R703" s="9">
        <f t="shared" si="105"/>
        <v>14.125</v>
      </c>
      <c r="S703" s="9">
        <f t="shared" si="106"/>
        <v>14.925000000000001</v>
      </c>
      <c r="T703" s="9">
        <f t="shared" si="107"/>
        <v>16.625</v>
      </c>
      <c r="U703" s="8">
        <f t="shared" si="108"/>
        <v>16.341666666666669</v>
      </c>
      <c r="V703" s="8">
        <f t="shared" si="109"/>
        <v>16.412500000000001</v>
      </c>
    </row>
    <row r="704" spans="1:22" ht="13.5" x14ac:dyDescent="0.25">
      <c r="A704" s="3">
        <f>RSI!A704</f>
        <v>43028</v>
      </c>
      <c r="B704" s="2">
        <f>RSI!B704</f>
        <v>93.692800000000005</v>
      </c>
      <c r="C704" s="2">
        <f>RSI!I704</f>
        <v>11.026623504161734</v>
      </c>
      <c r="D704" s="2">
        <f>MACD!E704</f>
        <v>1.293360791448805</v>
      </c>
      <c r="E704" s="2">
        <f>MACD!F704</f>
        <v>0.99378681272140401</v>
      </c>
      <c r="F704" s="2">
        <f>'Moving Avg'!D704</f>
        <v>96.64358</v>
      </c>
      <c r="G704" s="2">
        <f>'Moving Avg'!F704</f>
        <v>98.410875000000019</v>
      </c>
      <c r="H704" s="2">
        <f>'Moving Avg'!G704</f>
        <v>98.738208000000014</v>
      </c>
      <c r="I704" s="2">
        <f>'Moving Avg'!H704</f>
        <v>100.28424099999997</v>
      </c>
      <c r="J704" s="6" t="str">
        <f>OBV!F704</f>
        <v>BEARISH</v>
      </c>
      <c r="K704" s="6" t="str">
        <f>OBV!G704</f>
        <v>NEUTRAL</v>
      </c>
      <c r="L704" s="6" t="str">
        <f>OBV!H704</f>
        <v>CONFIRMED BEARISH</v>
      </c>
      <c r="M704" s="8">
        <f t="shared" si="100"/>
        <v>50</v>
      </c>
      <c r="N704" s="8">
        <f t="shared" si="101"/>
        <v>0</v>
      </c>
      <c r="O704" s="8">
        <f t="shared" si="102"/>
        <v>0</v>
      </c>
      <c r="P704" s="8">
        <f t="shared" si="103"/>
        <v>16.5</v>
      </c>
      <c r="Q704" s="9">
        <f t="shared" si="104"/>
        <v>19.975000000000001</v>
      </c>
      <c r="R704" s="9">
        <f t="shared" si="105"/>
        <v>14.125</v>
      </c>
      <c r="S704" s="9">
        <f t="shared" si="106"/>
        <v>14.925000000000001</v>
      </c>
      <c r="T704" s="9">
        <f t="shared" si="107"/>
        <v>16.625</v>
      </c>
      <c r="U704" s="8">
        <f t="shared" si="108"/>
        <v>16.341666666666669</v>
      </c>
      <c r="V704" s="8">
        <f t="shared" si="109"/>
        <v>16.412500000000001</v>
      </c>
    </row>
    <row r="705" spans="1:22" ht="13.5" x14ac:dyDescent="0.25">
      <c r="A705" s="3">
        <f>RSI!A705</f>
        <v>43031</v>
      </c>
      <c r="B705" s="2">
        <f>RSI!B705</f>
        <v>93.280799999999999</v>
      </c>
      <c r="C705" s="2">
        <f>RSI!I705</f>
        <v>10.282912446392714</v>
      </c>
      <c r="D705" s="2">
        <f>MACD!E705</f>
        <v>1.4859356757028763</v>
      </c>
      <c r="E705" s="2">
        <f>MACD!F705</f>
        <v>1.0922165853176984</v>
      </c>
      <c r="F705" s="2">
        <f>'Moving Avg'!D705</f>
        <v>95.679680000000005</v>
      </c>
      <c r="G705" s="2">
        <f>'Moving Avg'!F705</f>
        <v>98.068845000000024</v>
      </c>
      <c r="H705" s="2">
        <f>'Moving Avg'!G705</f>
        <v>98.763081999999997</v>
      </c>
      <c r="I705" s="2">
        <f>'Moving Avg'!H705</f>
        <v>100.28994799999995</v>
      </c>
      <c r="J705" s="6" t="str">
        <f>OBV!F705</f>
        <v>BEARISH</v>
      </c>
      <c r="K705" s="6" t="str">
        <f>OBV!G705</f>
        <v>NEUTRAL</v>
      </c>
      <c r="L705" s="6" t="str">
        <f>OBV!H705</f>
        <v>CONFIRMED BEARISH</v>
      </c>
      <c r="M705" s="8">
        <f t="shared" si="100"/>
        <v>50</v>
      </c>
      <c r="N705" s="8">
        <f t="shared" si="101"/>
        <v>0</v>
      </c>
      <c r="O705" s="8">
        <f t="shared" si="102"/>
        <v>0</v>
      </c>
      <c r="P705" s="8">
        <f t="shared" si="103"/>
        <v>16.5</v>
      </c>
      <c r="Q705" s="9">
        <f t="shared" si="104"/>
        <v>19.975000000000001</v>
      </c>
      <c r="R705" s="9">
        <f t="shared" si="105"/>
        <v>14.125</v>
      </c>
      <c r="S705" s="9">
        <f t="shared" si="106"/>
        <v>14.925000000000001</v>
      </c>
      <c r="T705" s="9">
        <f t="shared" si="107"/>
        <v>16.625</v>
      </c>
      <c r="U705" s="8">
        <f t="shared" si="108"/>
        <v>16.341666666666669</v>
      </c>
      <c r="V705" s="8">
        <f t="shared" si="109"/>
        <v>16.412500000000001</v>
      </c>
    </row>
    <row r="706" spans="1:22" ht="13.5" x14ac:dyDescent="0.25">
      <c r="A706" s="3">
        <f>RSI!A706</f>
        <v>43032</v>
      </c>
      <c r="B706" s="2">
        <f>RSI!B706</f>
        <v>92.200299999999999</v>
      </c>
      <c r="C706" s="2">
        <f>RSI!I706</f>
        <v>8.637540692247029</v>
      </c>
      <c r="D706" s="2">
        <f>MACD!E706</f>
        <v>1.7563127425605956</v>
      </c>
      <c r="E706" s="2">
        <f>MACD!F706</f>
        <v>1.2250358167662778</v>
      </c>
      <c r="F706" s="2">
        <f>'Moving Avg'!D706</f>
        <v>94.499679999999984</v>
      </c>
      <c r="G706" s="2">
        <f>'Moving Avg'!F706</f>
        <v>97.703885</v>
      </c>
      <c r="H706" s="2">
        <f>'Moving Avg'!G706</f>
        <v>98.72592400000002</v>
      </c>
      <c r="I706" s="2">
        <f>'Moving Avg'!H706</f>
        <v>100.27502299999998</v>
      </c>
      <c r="J706" s="6" t="str">
        <f>OBV!F706</f>
        <v>BEARISH</v>
      </c>
      <c r="K706" s="6" t="str">
        <f>OBV!G706</f>
        <v>WEAK</v>
      </c>
      <c r="L706" s="6" t="str">
        <f>OBV!H706</f>
        <v>CONFIRMED BEARISH</v>
      </c>
      <c r="M706" s="8">
        <f t="shared" ref="M706:M769" si="110">IF(C706&lt;30,50, IF(C706&gt;70, 0, 25))</f>
        <v>50</v>
      </c>
      <c r="N706" s="8">
        <f t="shared" ref="N706:N769" si="111">IF(E706-D706&gt;0.02, 100, IF(E706-D706&lt;0,0,45))</f>
        <v>0</v>
      </c>
      <c r="O706" s="8">
        <f t="shared" ref="O706:O769" si="112">IF(F706-I706&gt;10,100,IF(F706-I706&gt;5,75, IF(F706-I706&gt;0,50,0)))</f>
        <v>0</v>
      </c>
      <c r="P706" s="8">
        <f t="shared" ref="P706:P769" si="113">IF(L706="confirmed bullish", 34, IF(L706="bullish divergence",17, 0))+IF(J706="bullish",33,IF(J706="bearish",0,16.5))+IF(K706="strong",33,IF(K706="weak",0,16.5))</f>
        <v>0</v>
      </c>
      <c r="Q706" s="9">
        <f t="shared" si="104"/>
        <v>17.5</v>
      </c>
      <c r="R706" s="9">
        <f t="shared" si="105"/>
        <v>10</v>
      </c>
      <c r="S706" s="9">
        <f t="shared" si="106"/>
        <v>7.5</v>
      </c>
      <c r="T706" s="9">
        <f t="shared" si="107"/>
        <v>12.5</v>
      </c>
      <c r="U706" s="8">
        <f t="shared" si="108"/>
        <v>11.666666666666666</v>
      </c>
      <c r="V706" s="8">
        <f t="shared" si="109"/>
        <v>11.875</v>
      </c>
    </row>
    <row r="707" spans="1:22" ht="13.5" x14ac:dyDescent="0.25">
      <c r="A707" s="3">
        <f>RSI!A707</f>
        <v>43033</v>
      </c>
      <c r="B707" s="2">
        <f>RSI!B707</f>
        <v>91.415199999999999</v>
      </c>
      <c r="C707" s="2">
        <f>RSI!I707</f>
        <v>7.6763932709116034</v>
      </c>
      <c r="D707" s="2">
        <f>MACD!E707</f>
        <v>2.0414011824911853</v>
      </c>
      <c r="E707" s="2">
        <f>MACD!F707</f>
        <v>1.3883088899112592</v>
      </c>
      <c r="F707" s="2">
        <f>'Moving Avg'!D707</f>
        <v>93.162660000000002</v>
      </c>
      <c r="G707" s="2">
        <f>'Moving Avg'!F707</f>
        <v>97.300055000000015</v>
      </c>
      <c r="H707" s="2">
        <f>'Moving Avg'!G707</f>
        <v>98.626424000000029</v>
      </c>
      <c r="I707" s="2">
        <f>'Moving Avg'!H707</f>
        <v>100.24189449999999</v>
      </c>
      <c r="J707" s="6" t="str">
        <f>OBV!F707</f>
        <v>BEARISH</v>
      </c>
      <c r="K707" s="6" t="str">
        <f>OBV!G707</f>
        <v>WEAK</v>
      </c>
      <c r="L707" s="6" t="str">
        <f>OBV!H707</f>
        <v>CONFIRMED BEARISH</v>
      </c>
      <c r="M707" s="8">
        <f t="shared" si="110"/>
        <v>50</v>
      </c>
      <c r="N707" s="8">
        <f t="shared" si="111"/>
        <v>0</v>
      </c>
      <c r="O707" s="8">
        <f t="shared" si="112"/>
        <v>0</v>
      </c>
      <c r="P707" s="8">
        <f t="shared" si="113"/>
        <v>0</v>
      </c>
      <c r="Q707" s="9">
        <f t="shared" ref="Q707:Q770" si="114">0.35*M707+N707*0.35+O707*0.15+P707*0.15</f>
        <v>17.5</v>
      </c>
      <c r="R707" s="9">
        <f t="shared" ref="R707:R770" si="115">M707*0.2+N707*0.2+O707*0.35+P707*0.25</f>
        <v>10</v>
      </c>
      <c r="S707" s="9">
        <f t="shared" ref="S707:S770" si="116">M707*0.15+N707*0.15+O707*0.25+P707*0.45</f>
        <v>7.5</v>
      </c>
      <c r="T707" s="9">
        <f t="shared" ref="T707:T770" si="117">0.25*SUM(M707:P707)</f>
        <v>12.5</v>
      </c>
      <c r="U707" s="8">
        <f t="shared" ref="U707:U770" si="118">SUM(Q707:S707)/3</f>
        <v>11.666666666666666</v>
      </c>
      <c r="V707" s="8">
        <f t="shared" ref="V707:V770" si="119">SUM(Q707:T707)/4</f>
        <v>11.875</v>
      </c>
    </row>
    <row r="708" spans="1:22" ht="13.5" x14ac:dyDescent="0.25">
      <c r="A708" s="3">
        <f>RSI!A708</f>
        <v>43034</v>
      </c>
      <c r="B708" s="2">
        <f>RSI!B708</f>
        <v>92.503500000000003</v>
      </c>
      <c r="C708" s="2">
        <f>RSI!I708</f>
        <v>20.828026907985276</v>
      </c>
      <c r="D708" s="2">
        <f>MACD!E708</f>
        <v>2.2370659011548355</v>
      </c>
      <c r="E708" s="2">
        <f>MACD!F708</f>
        <v>1.5580602921599744</v>
      </c>
      <c r="F708" s="2">
        <f>'Moving Avg'!D708</f>
        <v>92.618520000000018</v>
      </c>
      <c r="G708" s="2">
        <f>'Moving Avg'!F708</f>
        <v>96.951030000000017</v>
      </c>
      <c r="H708" s="2">
        <f>'Moving Avg'!G708</f>
        <v>98.561284000000015</v>
      </c>
      <c r="I708" s="2">
        <f>'Moving Avg'!H708</f>
        <v>100.19951099999997</v>
      </c>
      <c r="J708" s="6" t="str">
        <f>OBV!F708</f>
        <v>BEARISH</v>
      </c>
      <c r="K708" s="6" t="str">
        <f>OBV!G708</f>
        <v>WEAK</v>
      </c>
      <c r="L708" s="6" t="str">
        <f>OBV!H708</f>
        <v>CONFIRMED BEARISH</v>
      </c>
      <c r="M708" s="8">
        <f t="shared" si="110"/>
        <v>50</v>
      </c>
      <c r="N708" s="8">
        <f t="shared" si="111"/>
        <v>0</v>
      </c>
      <c r="O708" s="8">
        <f t="shared" si="112"/>
        <v>0</v>
      </c>
      <c r="P708" s="8">
        <f t="shared" si="113"/>
        <v>0</v>
      </c>
      <c r="Q708" s="9">
        <f t="shared" si="114"/>
        <v>17.5</v>
      </c>
      <c r="R708" s="9">
        <f t="shared" si="115"/>
        <v>10</v>
      </c>
      <c r="S708" s="9">
        <f t="shared" si="116"/>
        <v>7.5</v>
      </c>
      <c r="T708" s="9">
        <f t="shared" si="117"/>
        <v>12.5</v>
      </c>
      <c r="U708" s="8">
        <f t="shared" si="118"/>
        <v>11.666666666666666</v>
      </c>
      <c r="V708" s="8">
        <f t="shared" si="119"/>
        <v>11.875</v>
      </c>
    </row>
    <row r="709" spans="1:22" ht="13.5" x14ac:dyDescent="0.25">
      <c r="A709" s="3">
        <f>RSI!A709</f>
        <v>43035</v>
      </c>
      <c r="B709" s="2">
        <f>RSI!B709</f>
        <v>90.948800000000006</v>
      </c>
      <c r="C709" s="2">
        <f>RSI!I709</f>
        <v>17.08399862722095</v>
      </c>
      <c r="D709" s="2">
        <f>MACD!E709</f>
        <v>2.5438150009493796</v>
      </c>
      <c r="E709" s="2">
        <f>MACD!F709</f>
        <v>1.7552112339178556</v>
      </c>
      <c r="F709" s="2">
        <f>'Moving Avg'!D709</f>
        <v>92.069720000000004</v>
      </c>
      <c r="G709" s="2">
        <f>'Moving Avg'!F709</f>
        <v>96.52427000000003</v>
      </c>
      <c r="H709" s="2">
        <f>'Moving Avg'!G709</f>
        <v>98.468004000000036</v>
      </c>
      <c r="I709" s="2">
        <f>'Moving Avg'!H709</f>
        <v>100.13454299999995</v>
      </c>
      <c r="J709" s="6" t="str">
        <f>OBV!F709</f>
        <v>BEARISH</v>
      </c>
      <c r="K709" s="6" t="str">
        <f>OBV!G709</f>
        <v>WEAK</v>
      </c>
      <c r="L709" s="6" t="str">
        <f>OBV!H709</f>
        <v>CONFIRMED BEARISH</v>
      </c>
      <c r="M709" s="8">
        <f t="shared" si="110"/>
        <v>50</v>
      </c>
      <c r="N709" s="8">
        <f t="shared" si="111"/>
        <v>0</v>
      </c>
      <c r="O709" s="8">
        <f t="shared" si="112"/>
        <v>0</v>
      </c>
      <c r="P709" s="8">
        <f t="shared" si="113"/>
        <v>0</v>
      </c>
      <c r="Q709" s="9">
        <f t="shared" si="114"/>
        <v>17.5</v>
      </c>
      <c r="R709" s="9">
        <f t="shared" si="115"/>
        <v>10</v>
      </c>
      <c r="S709" s="9">
        <f t="shared" si="116"/>
        <v>7.5</v>
      </c>
      <c r="T709" s="9">
        <f t="shared" si="117"/>
        <v>12.5</v>
      </c>
      <c r="U709" s="8">
        <f t="shared" si="118"/>
        <v>11.666666666666666</v>
      </c>
      <c r="V709" s="8">
        <f t="shared" si="119"/>
        <v>11.875</v>
      </c>
    </row>
    <row r="710" spans="1:22" ht="13.5" x14ac:dyDescent="0.25">
      <c r="A710" s="3">
        <f>RSI!A710</f>
        <v>43038</v>
      </c>
      <c r="B710" s="2">
        <f>RSI!B710</f>
        <v>90.171499999999995</v>
      </c>
      <c r="C710" s="2">
        <f>RSI!I710</f>
        <v>15.576402845517606</v>
      </c>
      <c r="D710" s="2">
        <f>MACD!E710</f>
        <v>2.8942325007775906</v>
      </c>
      <c r="E710" s="2">
        <f>MACD!F710</f>
        <v>1.9830154872898027</v>
      </c>
      <c r="F710" s="2">
        <f>'Moving Avg'!D710</f>
        <v>91.447860000000006</v>
      </c>
      <c r="G710" s="2">
        <f>'Moving Avg'!F710</f>
        <v>96.06253000000001</v>
      </c>
      <c r="H710" s="2">
        <f>'Moving Avg'!G710</f>
        <v>98.328084000000018</v>
      </c>
      <c r="I710" s="2">
        <f>'Moving Avg'!H710</f>
        <v>100.06568849999996</v>
      </c>
      <c r="J710" s="6" t="str">
        <f>OBV!F710</f>
        <v>BEARISH</v>
      </c>
      <c r="K710" s="6" t="str">
        <f>OBV!G710</f>
        <v>WEAK</v>
      </c>
      <c r="L710" s="6" t="str">
        <f>OBV!H710</f>
        <v>CONFIRMED BEARISH</v>
      </c>
      <c r="M710" s="8">
        <f t="shared" si="110"/>
        <v>50</v>
      </c>
      <c r="N710" s="8">
        <f t="shared" si="111"/>
        <v>0</v>
      </c>
      <c r="O710" s="8">
        <f t="shared" si="112"/>
        <v>0</v>
      </c>
      <c r="P710" s="8">
        <f t="shared" si="113"/>
        <v>0</v>
      </c>
      <c r="Q710" s="9">
        <f t="shared" si="114"/>
        <v>17.5</v>
      </c>
      <c r="R710" s="9">
        <f t="shared" si="115"/>
        <v>10</v>
      </c>
      <c r="S710" s="9">
        <f t="shared" si="116"/>
        <v>7.5</v>
      </c>
      <c r="T710" s="9">
        <f t="shared" si="117"/>
        <v>12.5</v>
      </c>
      <c r="U710" s="8">
        <f t="shared" si="118"/>
        <v>11.666666666666666</v>
      </c>
      <c r="V710" s="8">
        <f t="shared" si="119"/>
        <v>11.875</v>
      </c>
    </row>
    <row r="711" spans="1:22" ht="13.5" x14ac:dyDescent="0.25">
      <c r="A711" s="3">
        <f>RSI!A711</f>
        <v>43039</v>
      </c>
      <c r="B711" s="2">
        <f>RSI!B711</f>
        <v>92.503500000000003</v>
      </c>
      <c r="C711" s="2">
        <f>RSI!I711</f>
        <v>34.306577794524955</v>
      </c>
      <c r="D711" s="2">
        <f>MACD!E711</f>
        <v>3.0534093738535262</v>
      </c>
      <c r="E711" s="2">
        <f>MACD!F711</f>
        <v>2.1970942646025478</v>
      </c>
      <c r="F711" s="2">
        <f>'Moving Avg'!D711</f>
        <v>91.508499999999998</v>
      </c>
      <c r="G711" s="2">
        <f>'Moving Avg'!F711</f>
        <v>95.717390000000009</v>
      </c>
      <c r="H711" s="2">
        <f>'Moving Avg'!G711</f>
        <v>98.250350000000012</v>
      </c>
      <c r="I711" s="2">
        <f>'Moving Avg'!H711</f>
        <v>100.01039799999995</v>
      </c>
      <c r="J711" s="6" t="str">
        <f>OBV!F711</f>
        <v>BEARISH</v>
      </c>
      <c r="K711" s="6" t="str">
        <f>OBV!G711</f>
        <v>WEAK</v>
      </c>
      <c r="L711" s="6" t="str">
        <f>OBV!H711</f>
        <v>BEARISH DIVERGENCE</v>
      </c>
      <c r="M711" s="8">
        <f t="shared" si="110"/>
        <v>25</v>
      </c>
      <c r="N711" s="8">
        <f t="shared" si="111"/>
        <v>0</v>
      </c>
      <c r="O711" s="8">
        <f t="shared" si="112"/>
        <v>0</v>
      </c>
      <c r="P711" s="8">
        <f t="shared" si="113"/>
        <v>0</v>
      </c>
      <c r="Q711" s="9">
        <f t="shared" si="114"/>
        <v>8.75</v>
      </c>
      <c r="R711" s="9">
        <f t="shared" si="115"/>
        <v>5</v>
      </c>
      <c r="S711" s="9">
        <f t="shared" si="116"/>
        <v>3.75</v>
      </c>
      <c r="T711" s="9">
        <f t="shared" si="117"/>
        <v>6.25</v>
      </c>
      <c r="U711" s="8">
        <f t="shared" si="118"/>
        <v>5.833333333333333</v>
      </c>
      <c r="V711" s="8">
        <f t="shared" si="119"/>
        <v>5.9375</v>
      </c>
    </row>
    <row r="712" spans="1:22" ht="13.5" x14ac:dyDescent="0.25">
      <c r="A712" s="3">
        <f>RSI!A712</f>
        <v>43040</v>
      </c>
      <c r="B712" s="2">
        <f>RSI!B712</f>
        <v>95.278599999999997</v>
      </c>
      <c r="C712" s="2">
        <f>RSI!I712</f>
        <v>48.849785718081812</v>
      </c>
      <c r="D712" s="2">
        <f>MACD!E712</f>
        <v>3.0015421447950246</v>
      </c>
      <c r="E712" s="2">
        <f>MACD!F712</f>
        <v>2.3579838406410434</v>
      </c>
      <c r="F712" s="2">
        <f>'Moving Avg'!D712</f>
        <v>92.281179999999992</v>
      </c>
      <c r="G712" s="2">
        <f>'Moving Avg'!F712</f>
        <v>95.511005000000011</v>
      </c>
      <c r="H712" s="2">
        <f>'Moving Avg'!G712</f>
        <v>98.215680000000049</v>
      </c>
      <c r="I712" s="2">
        <f>'Moving Avg'!H712</f>
        <v>99.961292</v>
      </c>
      <c r="J712" s="6" t="str">
        <f>OBV!F712</f>
        <v>BEARISH</v>
      </c>
      <c r="K712" s="6" t="str">
        <f>OBV!G712</f>
        <v>WEAK</v>
      </c>
      <c r="L712" s="6" t="str">
        <f>OBV!H712</f>
        <v>BEARISH DIVERGENCE</v>
      </c>
      <c r="M712" s="8">
        <f t="shared" si="110"/>
        <v>25</v>
      </c>
      <c r="N712" s="8">
        <f t="shared" si="111"/>
        <v>0</v>
      </c>
      <c r="O712" s="8">
        <f t="shared" si="112"/>
        <v>0</v>
      </c>
      <c r="P712" s="8">
        <f t="shared" si="113"/>
        <v>0</v>
      </c>
      <c r="Q712" s="9">
        <f t="shared" si="114"/>
        <v>8.75</v>
      </c>
      <c r="R712" s="9">
        <f t="shared" si="115"/>
        <v>5</v>
      </c>
      <c r="S712" s="9">
        <f t="shared" si="116"/>
        <v>3.75</v>
      </c>
      <c r="T712" s="9">
        <f t="shared" si="117"/>
        <v>6.25</v>
      </c>
      <c r="U712" s="8">
        <f t="shared" si="118"/>
        <v>5.833333333333333</v>
      </c>
      <c r="V712" s="8">
        <f t="shared" si="119"/>
        <v>5.9375</v>
      </c>
    </row>
    <row r="713" spans="1:22" ht="13.5" x14ac:dyDescent="0.25">
      <c r="A713" s="3">
        <f>RSI!A713</f>
        <v>43041</v>
      </c>
      <c r="B713" s="2">
        <f>RSI!B713</f>
        <v>95.216399999999993</v>
      </c>
      <c r="C713" s="2">
        <f>RSI!I713</f>
        <v>48.590138963487391</v>
      </c>
      <c r="D713" s="2">
        <f>MACD!E713</f>
        <v>2.5209864280706142</v>
      </c>
      <c r="E713" s="2">
        <f>MACD!F713</f>
        <v>2.3905843581269579</v>
      </c>
      <c r="F713" s="2">
        <f>'Moving Avg'!D713</f>
        <v>92.823759999999993</v>
      </c>
      <c r="G713" s="2">
        <f>'Moving Avg'!F713</f>
        <v>95.301510000000007</v>
      </c>
      <c r="H713" s="2">
        <f>'Moving Avg'!G713</f>
        <v>98.179766000000029</v>
      </c>
      <c r="I713" s="2">
        <f>'Moving Avg'!H713</f>
        <v>99.911189500000006</v>
      </c>
      <c r="J713" s="6" t="str">
        <f>OBV!F713</f>
        <v>BEARISH</v>
      </c>
      <c r="K713" s="6" t="str">
        <f>OBV!G713</f>
        <v>WEAK</v>
      </c>
      <c r="L713" s="6" t="str">
        <f>OBV!H713</f>
        <v>BEARISH DIVERGENCE</v>
      </c>
      <c r="M713" s="8">
        <f t="shared" si="110"/>
        <v>25</v>
      </c>
      <c r="N713" s="8">
        <f t="shared" si="111"/>
        <v>0</v>
      </c>
      <c r="O713" s="8">
        <f t="shared" si="112"/>
        <v>0</v>
      </c>
      <c r="P713" s="8">
        <f t="shared" si="113"/>
        <v>0</v>
      </c>
      <c r="Q713" s="9">
        <f t="shared" si="114"/>
        <v>8.75</v>
      </c>
      <c r="R713" s="9">
        <f t="shared" si="115"/>
        <v>5</v>
      </c>
      <c r="S713" s="9">
        <f t="shared" si="116"/>
        <v>3.75</v>
      </c>
      <c r="T713" s="9">
        <f t="shared" si="117"/>
        <v>6.25</v>
      </c>
      <c r="U713" s="8">
        <f t="shared" si="118"/>
        <v>5.833333333333333</v>
      </c>
      <c r="V713" s="8">
        <f t="shared" si="119"/>
        <v>5.9375</v>
      </c>
    </row>
    <row r="714" spans="1:22" ht="13.5" x14ac:dyDescent="0.25">
      <c r="A714" s="3">
        <f>RSI!A714</f>
        <v>43042</v>
      </c>
      <c r="B714" s="2">
        <f>RSI!B714</f>
        <v>95.216399999999993</v>
      </c>
      <c r="C714" s="2">
        <f>RSI!I714</f>
        <v>48.590138963487391</v>
      </c>
      <c r="D714" s="2">
        <f>MACD!E714</f>
        <v>1.8802423602315912</v>
      </c>
      <c r="E714" s="2">
        <f>MACD!F714</f>
        <v>2.2885159585478849</v>
      </c>
      <c r="F714" s="2">
        <f>'Moving Avg'!D714</f>
        <v>93.677279999999996</v>
      </c>
      <c r="G714" s="2">
        <f>'Moving Avg'!F714</f>
        <v>95.145655000000005</v>
      </c>
      <c r="H714" s="2">
        <f>'Moving Avg'!G714</f>
        <v>98.108096000000046</v>
      </c>
      <c r="I714" s="2">
        <f>'Moving Avg'!H714</f>
        <v>99.857660500000023</v>
      </c>
      <c r="J714" s="6" t="str">
        <f>OBV!F714</f>
        <v>BEARISH</v>
      </c>
      <c r="K714" s="6" t="str">
        <f>OBV!G714</f>
        <v>NEUTRAL</v>
      </c>
      <c r="L714" s="6" t="str">
        <f>OBV!H714</f>
        <v>BEARISH DIVERGENCE</v>
      </c>
      <c r="M714" s="8">
        <f t="shared" si="110"/>
        <v>25</v>
      </c>
      <c r="N714" s="8">
        <f t="shared" si="111"/>
        <v>100</v>
      </c>
      <c r="O714" s="8">
        <f t="shared" si="112"/>
        <v>0</v>
      </c>
      <c r="P714" s="8">
        <f t="shared" si="113"/>
        <v>16.5</v>
      </c>
      <c r="Q714" s="9">
        <f t="shared" si="114"/>
        <v>46.225000000000001</v>
      </c>
      <c r="R714" s="9">
        <f t="shared" si="115"/>
        <v>29.125</v>
      </c>
      <c r="S714" s="9">
        <f t="shared" si="116"/>
        <v>26.175000000000001</v>
      </c>
      <c r="T714" s="9">
        <f t="shared" si="117"/>
        <v>35.375</v>
      </c>
      <c r="U714" s="8">
        <f t="shared" si="118"/>
        <v>33.841666666666661</v>
      </c>
      <c r="V714" s="8">
        <f t="shared" si="119"/>
        <v>34.224999999999994</v>
      </c>
    </row>
    <row r="715" spans="1:22" ht="13.5" x14ac:dyDescent="0.25">
      <c r="A715" s="3">
        <f>RSI!A715</f>
        <v>43045</v>
      </c>
      <c r="B715" s="2">
        <f>RSI!B715</f>
        <v>94.835499999999996</v>
      </c>
      <c r="C715" s="2">
        <f>RSI!I715</f>
        <v>46.822612863580581</v>
      </c>
      <c r="D715" s="2">
        <f>MACD!E715</f>
        <v>1.3042748727767162</v>
      </c>
      <c r="E715" s="2">
        <f>MACD!F715</f>
        <v>2.0916677413936515</v>
      </c>
      <c r="F715" s="2">
        <f>'Moving Avg'!D715</f>
        <v>94.610080000000011</v>
      </c>
      <c r="G715" s="2">
        <f>'Moving Avg'!F715</f>
        <v>94.970755000000011</v>
      </c>
      <c r="H715" s="2">
        <f>'Moving Avg'!G715</f>
        <v>98.030362000000025</v>
      </c>
      <c r="I715" s="2">
        <f>'Moving Avg'!H715</f>
        <v>99.791185500000012</v>
      </c>
      <c r="J715" s="6" t="str">
        <f>OBV!F715</f>
        <v>BEARISH</v>
      </c>
      <c r="K715" s="6" t="str">
        <f>OBV!G715</f>
        <v>NEUTRAL</v>
      </c>
      <c r="L715" s="6" t="str">
        <f>OBV!H715</f>
        <v>BEARISH DIVERGENCE</v>
      </c>
      <c r="M715" s="8">
        <f t="shared" si="110"/>
        <v>25</v>
      </c>
      <c r="N715" s="8">
        <f t="shared" si="111"/>
        <v>100</v>
      </c>
      <c r="O715" s="8">
        <f t="shared" si="112"/>
        <v>0</v>
      </c>
      <c r="P715" s="8">
        <f t="shared" si="113"/>
        <v>16.5</v>
      </c>
      <c r="Q715" s="9">
        <f t="shared" si="114"/>
        <v>46.225000000000001</v>
      </c>
      <c r="R715" s="9">
        <f t="shared" si="115"/>
        <v>29.125</v>
      </c>
      <c r="S715" s="9">
        <f t="shared" si="116"/>
        <v>26.175000000000001</v>
      </c>
      <c r="T715" s="9">
        <f t="shared" si="117"/>
        <v>35.375</v>
      </c>
      <c r="U715" s="8">
        <f t="shared" si="118"/>
        <v>33.841666666666661</v>
      </c>
      <c r="V715" s="8">
        <f t="shared" si="119"/>
        <v>34.224999999999994</v>
      </c>
    </row>
    <row r="716" spans="1:22" ht="13.5" x14ac:dyDescent="0.25">
      <c r="A716" s="3">
        <f>RSI!A716</f>
        <v>43046</v>
      </c>
      <c r="B716" s="2">
        <f>RSI!B716</f>
        <v>94.835499999999996</v>
      </c>
      <c r="C716" s="2">
        <f>RSI!I716</f>
        <v>46.822612863580574</v>
      </c>
      <c r="D716" s="2">
        <f>MACD!E716</f>
        <v>0.65420661482460218</v>
      </c>
      <c r="E716" s="2">
        <f>MACD!F716</f>
        <v>1.8041755160798416</v>
      </c>
      <c r="F716" s="2">
        <f>'Moving Avg'!D716</f>
        <v>95.076480000000018</v>
      </c>
      <c r="G716" s="2">
        <f>'Moving Avg'!F716</f>
        <v>94.796239999999997</v>
      </c>
      <c r="H716" s="2">
        <f>'Moving Avg'!G716</f>
        <v>97.905988000000036</v>
      </c>
      <c r="I716" s="2">
        <f>'Moving Avg'!H716</f>
        <v>99.724710500000015</v>
      </c>
      <c r="J716" s="6" t="str">
        <f>OBV!F716</f>
        <v>BEARISH</v>
      </c>
      <c r="K716" s="6" t="str">
        <f>OBV!G716</f>
        <v>NEUTRAL</v>
      </c>
      <c r="L716" s="6" t="str">
        <f>OBV!H716</f>
        <v>BEARISH DIVERGENCE</v>
      </c>
      <c r="M716" s="8">
        <f t="shared" si="110"/>
        <v>25</v>
      </c>
      <c r="N716" s="8">
        <f t="shared" si="111"/>
        <v>100</v>
      </c>
      <c r="O716" s="8">
        <f t="shared" si="112"/>
        <v>0</v>
      </c>
      <c r="P716" s="8">
        <f t="shared" si="113"/>
        <v>16.5</v>
      </c>
      <c r="Q716" s="9">
        <f t="shared" si="114"/>
        <v>46.225000000000001</v>
      </c>
      <c r="R716" s="9">
        <f t="shared" si="115"/>
        <v>29.125</v>
      </c>
      <c r="S716" s="9">
        <f t="shared" si="116"/>
        <v>26.175000000000001</v>
      </c>
      <c r="T716" s="9">
        <f t="shared" si="117"/>
        <v>35.375</v>
      </c>
      <c r="U716" s="8">
        <f t="shared" si="118"/>
        <v>33.841666666666661</v>
      </c>
      <c r="V716" s="8">
        <f t="shared" si="119"/>
        <v>34.224999999999994</v>
      </c>
    </row>
    <row r="717" spans="1:22" ht="13.5" x14ac:dyDescent="0.25">
      <c r="A717" s="3">
        <f>RSI!A717</f>
        <v>43047</v>
      </c>
      <c r="B717" s="2">
        <f>RSI!B717</f>
        <v>93.793899999999994</v>
      </c>
      <c r="C717" s="2">
        <f>RSI!I717</f>
        <v>41.979602667538025</v>
      </c>
      <c r="D717" s="2">
        <f>MACD!E717</f>
        <v>6.3778702015099498E-2</v>
      </c>
      <c r="E717" s="2">
        <f>MACD!F717</f>
        <v>1.4560961532668932</v>
      </c>
      <c r="F717" s="2">
        <f>'Moving Avg'!D717</f>
        <v>94.779539999999997</v>
      </c>
      <c r="G717" s="2">
        <f>'Moving Avg'!F717</f>
        <v>94.580919999999992</v>
      </c>
      <c r="H717" s="2">
        <f>'Moving Avg'!G717</f>
        <v>97.746790000000018</v>
      </c>
      <c r="I717" s="2">
        <f>'Moving Avg'!H717</f>
        <v>99.656873000000019</v>
      </c>
      <c r="J717" s="6" t="str">
        <f>OBV!F717</f>
        <v>BEARISH</v>
      </c>
      <c r="K717" s="6" t="str">
        <f>OBV!G717</f>
        <v>NEUTRAL</v>
      </c>
      <c r="L717" s="6" t="str">
        <f>OBV!H717</f>
        <v>CONFIRMED BEARISH</v>
      </c>
      <c r="M717" s="8">
        <f t="shared" si="110"/>
        <v>25</v>
      </c>
      <c r="N717" s="8">
        <f t="shared" si="111"/>
        <v>100</v>
      </c>
      <c r="O717" s="8">
        <f t="shared" si="112"/>
        <v>0</v>
      </c>
      <c r="P717" s="8">
        <f t="shared" si="113"/>
        <v>16.5</v>
      </c>
      <c r="Q717" s="9">
        <f t="shared" si="114"/>
        <v>46.225000000000001</v>
      </c>
      <c r="R717" s="9">
        <f t="shared" si="115"/>
        <v>29.125</v>
      </c>
      <c r="S717" s="9">
        <f t="shared" si="116"/>
        <v>26.175000000000001</v>
      </c>
      <c r="T717" s="9">
        <f t="shared" si="117"/>
        <v>35.375</v>
      </c>
      <c r="U717" s="8">
        <f t="shared" si="118"/>
        <v>33.841666666666661</v>
      </c>
      <c r="V717" s="8">
        <f t="shared" si="119"/>
        <v>34.224999999999994</v>
      </c>
    </row>
    <row r="718" spans="1:22" ht="13.5" x14ac:dyDescent="0.25">
      <c r="A718" s="3">
        <f>RSI!A718</f>
        <v>43048</v>
      </c>
      <c r="B718" s="2">
        <f>RSI!B718</f>
        <v>92.511300000000006</v>
      </c>
      <c r="C718" s="2">
        <f>RSI!I718</f>
        <v>36.916105571643911</v>
      </c>
      <c r="D718" s="2">
        <f>MACD!E718</f>
        <v>-0.16420360804379186</v>
      </c>
      <c r="E718" s="2">
        <f>MACD!F718</f>
        <v>1.1320362010047564</v>
      </c>
      <c r="F718" s="2">
        <f>'Moving Avg'!D718</f>
        <v>94.238519999999994</v>
      </c>
      <c r="G718" s="2">
        <f>'Moving Avg'!F718</f>
        <v>94.301469999999995</v>
      </c>
      <c r="H718" s="2">
        <f>'Moving Avg'!G718</f>
        <v>97.561940000000007</v>
      </c>
      <c r="I718" s="2">
        <f>'Moving Avg'!H718</f>
        <v>99.582622500000014</v>
      </c>
      <c r="J718" s="6" t="str">
        <f>OBV!F718</f>
        <v>BEARISH</v>
      </c>
      <c r="K718" s="6" t="str">
        <f>OBV!G718</f>
        <v>NEUTRAL</v>
      </c>
      <c r="L718" s="6" t="str">
        <f>OBV!H718</f>
        <v>CONFIRMED BEARISH</v>
      </c>
      <c r="M718" s="8">
        <f t="shared" si="110"/>
        <v>25</v>
      </c>
      <c r="N718" s="8">
        <f t="shared" si="111"/>
        <v>100</v>
      </c>
      <c r="O718" s="8">
        <f t="shared" si="112"/>
        <v>0</v>
      </c>
      <c r="P718" s="8">
        <f t="shared" si="113"/>
        <v>16.5</v>
      </c>
      <c r="Q718" s="9">
        <f t="shared" si="114"/>
        <v>46.225000000000001</v>
      </c>
      <c r="R718" s="9">
        <f t="shared" si="115"/>
        <v>29.125</v>
      </c>
      <c r="S718" s="9">
        <f t="shared" si="116"/>
        <v>26.175000000000001</v>
      </c>
      <c r="T718" s="9">
        <f t="shared" si="117"/>
        <v>35.375</v>
      </c>
      <c r="U718" s="8">
        <f t="shared" si="118"/>
        <v>33.841666666666661</v>
      </c>
      <c r="V718" s="8">
        <f t="shared" si="119"/>
        <v>34.224999999999994</v>
      </c>
    </row>
    <row r="719" spans="1:22" ht="13.5" x14ac:dyDescent="0.25">
      <c r="A719" s="3">
        <f>RSI!A719</f>
        <v>43049</v>
      </c>
      <c r="B719" s="2">
        <f>RSI!B719</f>
        <v>93.280799999999999</v>
      </c>
      <c r="C719" s="2">
        <f>RSI!I719</f>
        <v>41.476911095636623</v>
      </c>
      <c r="D719" s="2">
        <f>MACD!E719</f>
        <v>-0.63722446512078079</v>
      </c>
      <c r="E719" s="2">
        <f>MACD!F719</f>
        <v>0.77818406777964899</v>
      </c>
      <c r="F719" s="2">
        <f>'Moving Avg'!D719</f>
        <v>93.851399999999998</v>
      </c>
      <c r="G719" s="2">
        <f>'Moving Avg'!F719</f>
        <v>94.060494999999989</v>
      </c>
      <c r="H719" s="2">
        <f>'Moving Avg'!G719</f>
        <v>97.392480000000035</v>
      </c>
      <c r="I719" s="2">
        <f>'Moving Avg'!H719</f>
        <v>99.512219500000015</v>
      </c>
      <c r="J719" s="6" t="str">
        <f>OBV!F719</f>
        <v>BULLISH</v>
      </c>
      <c r="K719" s="6" t="str">
        <f>OBV!G719</f>
        <v>STRONG</v>
      </c>
      <c r="L719" s="6" t="str">
        <f>OBV!H719</f>
        <v>BULLISH DIVERGENCE</v>
      </c>
      <c r="M719" s="8">
        <f t="shared" si="110"/>
        <v>25</v>
      </c>
      <c r="N719" s="8">
        <f t="shared" si="111"/>
        <v>100</v>
      </c>
      <c r="O719" s="8">
        <f t="shared" si="112"/>
        <v>0</v>
      </c>
      <c r="P719" s="8">
        <f t="shared" si="113"/>
        <v>83</v>
      </c>
      <c r="Q719" s="9">
        <f t="shared" si="114"/>
        <v>56.2</v>
      </c>
      <c r="R719" s="9">
        <f t="shared" si="115"/>
        <v>45.75</v>
      </c>
      <c r="S719" s="9">
        <f t="shared" si="116"/>
        <v>56.1</v>
      </c>
      <c r="T719" s="9">
        <f t="shared" si="117"/>
        <v>52</v>
      </c>
      <c r="U719" s="8">
        <f t="shared" si="118"/>
        <v>52.683333333333337</v>
      </c>
      <c r="V719" s="8">
        <f t="shared" si="119"/>
        <v>52.512500000000003</v>
      </c>
    </row>
    <row r="720" spans="1:22" ht="13.5" x14ac:dyDescent="0.25">
      <c r="A720" s="3">
        <f>RSI!A720</f>
        <v>43052</v>
      </c>
      <c r="B720" s="2">
        <f>RSI!B720</f>
        <v>92.386899999999997</v>
      </c>
      <c r="C720" s="2">
        <f>RSI!I720</f>
        <v>38.036657915719978</v>
      </c>
      <c r="D720" s="2">
        <f>MACD!E720</f>
        <v>-1.0805083335985159</v>
      </c>
      <c r="E720" s="2">
        <f>MACD!F720</f>
        <v>0.40644558750401605</v>
      </c>
      <c r="F720" s="2">
        <f>'Moving Avg'!D720</f>
        <v>93.361680000000007</v>
      </c>
      <c r="G720" s="2">
        <f>'Moving Avg'!F720</f>
        <v>93.774824999999993</v>
      </c>
      <c r="H720" s="2">
        <f>'Moving Avg'!G720</f>
        <v>97.234680000000026</v>
      </c>
      <c r="I720" s="2">
        <f>'Moving Avg'!H720</f>
        <v>99.437347000000031</v>
      </c>
      <c r="J720" s="6" t="str">
        <f>OBV!F720</f>
        <v>BULLISH</v>
      </c>
      <c r="K720" s="6" t="str">
        <f>OBV!G720</f>
        <v>NEUTRAL</v>
      </c>
      <c r="L720" s="6" t="str">
        <f>OBV!H720</f>
        <v>BULLISH DIVERGENCE</v>
      </c>
      <c r="M720" s="8">
        <f t="shared" si="110"/>
        <v>25</v>
      </c>
      <c r="N720" s="8">
        <f t="shared" si="111"/>
        <v>100</v>
      </c>
      <c r="O720" s="8">
        <f t="shared" si="112"/>
        <v>0</v>
      </c>
      <c r="P720" s="8">
        <f t="shared" si="113"/>
        <v>66.5</v>
      </c>
      <c r="Q720" s="9">
        <f t="shared" si="114"/>
        <v>53.725000000000001</v>
      </c>
      <c r="R720" s="9">
        <f t="shared" si="115"/>
        <v>41.625</v>
      </c>
      <c r="S720" s="9">
        <f t="shared" si="116"/>
        <v>48.674999999999997</v>
      </c>
      <c r="T720" s="9">
        <f t="shared" si="117"/>
        <v>47.875</v>
      </c>
      <c r="U720" s="8">
        <f t="shared" si="118"/>
        <v>48.008333333333326</v>
      </c>
      <c r="V720" s="8">
        <f t="shared" si="119"/>
        <v>47.974999999999994</v>
      </c>
    </row>
    <row r="721" spans="1:22" ht="13.5" x14ac:dyDescent="0.25">
      <c r="A721" s="3">
        <f>RSI!A721</f>
        <v>43053</v>
      </c>
      <c r="B721" s="2">
        <f>RSI!B721</f>
        <v>93.669499999999999</v>
      </c>
      <c r="C721" s="2">
        <f>RSI!I721</f>
        <v>45.076015353197107</v>
      </c>
      <c r="D721" s="2">
        <f>MACD!E721</f>
        <v>-1.1769819247580102</v>
      </c>
      <c r="E721" s="2">
        <f>MACD!F721</f>
        <v>8.9760085051610788E-2</v>
      </c>
      <c r="F721" s="2">
        <f>'Moving Avg'!D721</f>
        <v>93.128479999999996</v>
      </c>
      <c r="G721" s="2">
        <f>'Moving Avg'!F721</f>
        <v>93.553284999999988</v>
      </c>
      <c r="H721" s="2">
        <f>'Moving Avg'!G721</f>
        <v>97.102688000000029</v>
      </c>
      <c r="I721" s="2">
        <f>'Moving Avg'!H721</f>
        <v>99.3688875</v>
      </c>
      <c r="J721" s="6" t="str">
        <f>OBV!F721</f>
        <v>BULLISH</v>
      </c>
      <c r="K721" s="6" t="str">
        <f>OBV!G721</f>
        <v>NEUTRAL</v>
      </c>
      <c r="L721" s="6" t="str">
        <f>OBV!H721</f>
        <v>BULLISH DIVERGENCE</v>
      </c>
      <c r="M721" s="8">
        <f t="shared" si="110"/>
        <v>25</v>
      </c>
      <c r="N721" s="8">
        <f t="shared" si="111"/>
        <v>100</v>
      </c>
      <c r="O721" s="8">
        <f t="shared" si="112"/>
        <v>0</v>
      </c>
      <c r="P721" s="8">
        <f t="shared" si="113"/>
        <v>66.5</v>
      </c>
      <c r="Q721" s="9">
        <f t="shared" si="114"/>
        <v>53.725000000000001</v>
      </c>
      <c r="R721" s="9">
        <f t="shared" si="115"/>
        <v>41.625</v>
      </c>
      <c r="S721" s="9">
        <f t="shared" si="116"/>
        <v>48.674999999999997</v>
      </c>
      <c r="T721" s="9">
        <f t="shared" si="117"/>
        <v>47.875</v>
      </c>
      <c r="U721" s="8">
        <f t="shared" si="118"/>
        <v>48.008333333333326</v>
      </c>
      <c r="V721" s="8">
        <f t="shared" si="119"/>
        <v>47.974999999999994</v>
      </c>
    </row>
    <row r="722" spans="1:22" ht="13.5" x14ac:dyDescent="0.25">
      <c r="A722" s="3">
        <f>RSI!A722</f>
        <v>43054</v>
      </c>
      <c r="B722" s="2">
        <f>RSI!B722</f>
        <v>92.581199999999995</v>
      </c>
      <c r="C722" s="2">
        <f>RSI!I722</f>
        <v>40.836742655315831</v>
      </c>
      <c r="D722" s="2">
        <f>MACD!E722</f>
        <v>-0.74488822068344973</v>
      </c>
      <c r="E722" s="2">
        <f>MACD!F722</f>
        <v>-7.7169576095401329E-2</v>
      </c>
      <c r="F722" s="2">
        <f>'Moving Avg'!D722</f>
        <v>92.885939999999977</v>
      </c>
      <c r="G722" s="2">
        <f>'Moving Avg'!F722</f>
        <v>93.277329999999978</v>
      </c>
      <c r="H722" s="2">
        <f>'Moving Avg'!G722</f>
        <v>96.948930000000004</v>
      </c>
      <c r="I722" s="2">
        <f>'Moving Avg'!H722</f>
        <v>99.312081500000005</v>
      </c>
      <c r="J722" s="6" t="str">
        <f>OBV!F722</f>
        <v>BULLISH</v>
      </c>
      <c r="K722" s="6" t="str">
        <f>OBV!G722</f>
        <v>NEUTRAL</v>
      </c>
      <c r="L722" s="6" t="str">
        <f>OBV!H722</f>
        <v>BULLISH DIVERGENCE</v>
      </c>
      <c r="M722" s="8">
        <f t="shared" si="110"/>
        <v>25</v>
      </c>
      <c r="N722" s="8">
        <f t="shared" si="111"/>
        <v>100</v>
      </c>
      <c r="O722" s="8">
        <f t="shared" si="112"/>
        <v>0</v>
      </c>
      <c r="P722" s="8">
        <f t="shared" si="113"/>
        <v>66.5</v>
      </c>
      <c r="Q722" s="9">
        <f t="shared" si="114"/>
        <v>53.725000000000001</v>
      </c>
      <c r="R722" s="9">
        <f t="shared" si="115"/>
        <v>41.625</v>
      </c>
      <c r="S722" s="9">
        <f t="shared" si="116"/>
        <v>48.674999999999997</v>
      </c>
      <c r="T722" s="9">
        <f t="shared" si="117"/>
        <v>47.875</v>
      </c>
      <c r="U722" s="8">
        <f t="shared" si="118"/>
        <v>48.008333333333326</v>
      </c>
      <c r="V722" s="8">
        <f t="shared" si="119"/>
        <v>47.974999999999994</v>
      </c>
    </row>
    <row r="723" spans="1:22" ht="13.5" x14ac:dyDescent="0.25">
      <c r="A723" s="3">
        <f>RSI!A723</f>
        <v>43055</v>
      </c>
      <c r="B723" s="2">
        <f>RSI!B723</f>
        <v>93.203100000000006</v>
      </c>
      <c r="C723" s="2">
        <f>RSI!I723</f>
        <v>44.073570071685566</v>
      </c>
      <c r="D723" s="2">
        <f>MACD!E723</f>
        <v>-0.42276080899331703</v>
      </c>
      <c r="E723" s="2">
        <f>MACD!F723</f>
        <v>-0.14628782267498447</v>
      </c>
      <c r="F723" s="2">
        <f>'Moving Avg'!D723</f>
        <v>93.024300000000011</v>
      </c>
      <c r="G723" s="2">
        <f>'Moving Avg'!F723</f>
        <v>93.176275000000004</v>
      </c>
      <c r="H723" s="2">
        <f>'Moving Avg'!G723</f>
        <v>96.807610000000011</v>
      </c>
      <c r="I723" s="2">
        <f>'Moving Avg'!H723</f>
        <v>99.273957499999995</v>
      </c>
      <c r="J723" s="6" t="str">
        <f>OBV!F723</f>
        <v>BULLISH</v>
      </c>
      <c r="K723" s="6" t="str">
        <f>OBV!G723</f>
        <v>NEUTRAL</v>
      </c>
      <c r="L723" s="6" t="str">
        <f>OBV!H723</f>
        <v>CONFIRMED BULLISH</v>
      </c>
      <c r="M723" s="8">
        <f t="shared" si="110"/>
        <v>25</v>
      </c>
      <c r="N723" s="8">
        <f t="shared" si="111"/>
        <v>100</v>
      </c>
      <c r="O723" s="8">
        <f t="shared" si="112"/>
        <v>0</v>
      </c>
      <c r="P723" s="8">
        <f t="shared" si="113"/>
        <v>83.5</v>
      </c>
      <c r="Q723" s="9">
        <f t="shared" si="114"/>
        <v>56.274999999999999</v>
      </c>
      <c r="R723" s="9">
        <f t="shared" si="115"/>
        <v>45.875</v>
      </c>
      <c r="S723" s="9">
        <f t="shared" si="116"/>
        <v>56.325000000000003</v>
      </c>
      <c r="T723" s="9">
        <f t="shared" si="117"/>
        <v>52.125</v>
      </c>
      <c r="U723" s="8">
        <f t="shared" si="118"/>
        <v>52.82500000000001</v>
      </c>
      <c r="V723" s="8">
        <f t="shared" si="119"/>
        <v>52.650000000000006</v>
      </c>
    </row>
    <row r="724" spans="1:22" ht="13.5" x14ac:dyDescent="0.25">
      <c r="A724" s="3">
        <f>RSI!A724</f>
        <v>43056</v>
      </c>
      <c r="B724" s="2">
        <f>RSI!B724</f>
        <v>91.726100000000002</v>
      </c>
      <c r="C724" s="2">
        <f>RSI!I724</f>
        <v>38.663386734095084</v>
      </c>
      <c r="D724" s="2">
        <f>MACD!E724</f>
        <v>-3.3212998592290432E-2</v>
      </c>
      <c r="E724" s="2">
        <f>MACD!F724</f>
        <v>-0.12367285785844566</v>
      </c>
      <c r="F724" s="2">
        <f>'Moving Avg'!D724</f>
        <v>92.713360000000009</v>
      </c>
      <c r="G724" s="2">
        <f>'Moving Avg'!F724</f>
        <v>93.077940000000012</v>
      </c>
      <c r="H724" s="2">
        <f>'Moving Avg'!G724</f>
        <v>96.636905999999996</v>
      </c>
      <c r="I724" s="2">
        <f>'Moving Avg'!H724</f>
        <v>99.228448499999999</v>
      </c>
      <c r="J724" s="6" t="str">
        <f>OBV!F724</f>
        <v>BEARISH</v>
      </c>
      <c r="K724" s="6" t="str">
        <f>OBV!G724</f>
        <v>NEUTRAL</v>
      </c>
      <c r="L724" s="6" t="str">
        <f>OBV!H724</f>
        <v>CONFIRMED BEARISH</v>
      </c>
      <c r="M724" s="8">
        <f t="shared" si="110"/>
        <v>25</v>
      </c>
      <c r="N724" s="8">
        <f t="shared" si="111"/>
        <v>0</v>
      </c>
      <c r="O724" s="8">
        <f t="shared" si="112"/>
        <v>0</v>
      </c>
      <c r="P724" s="8">
        <f t="shared" si="113"/>
        <v>16.5</v>
      </c>
      <c r="Q724" s="9">
        <f t="shared" si="114"/>
        <v>11.225</v>
      </c>
      <c r="R724" s="9">
        <f t="shared" si="115"/>
        <v>9.125</v>
      </c>
      <c r="S724" s="9">
        <f t="shared" si="116"/>
        <v>11.175000000000001</v>
      </c>
      <c r="T724" s="9">
        <f t="shared" si="117"/>
        <v>10.375</v>
      </c>
      <c r="U724" s="8">
        <f t="shared" si="118"/>
        <v>10.508333333333335</v>
      </c>
      <c r="V724" s="8">
        <f t="shared" si="119"/>
        <v>10.475000000000001</v>
      </c>
    </row>
    <row r="725" spans="1:22" ht="13.5" x14ac:dyDescent="0.25">
      <c r="A725" s="3">
        <f>RSI!A725</f>
        <v>43059</v>
      </c>
      <c r="B725" s="2">
        <f>RSI!B725</f>
        <v>92.270300000000006</v>
      </c>
      <c r="C725" s="2">
        <f>RSI!I725</f>
        <v>41.512186113461574</v>
      </c>
      <c r="D725" s="2">
        <f>MACD!E725</f>
        <v>0.21323116053775948</v>
      </c>
      <c r="E725" s="2">
        <f>MACD!F725</f>
        <v>-5.6292054179204638E-2</v>
      </c>
      <c r="F725" s="2">
        <f>'Moving Avg'!D725</f>
        <v>92.690039999999996</v>
      </c>
      <c r="G725" s="2">
        <f>'Moving Avg'!F725</f>
        <v>93.027414999999991</v>
      </c>
      <c r="H725" s="2">
        <f>'Moving Avg'!G725</f>
        <v>96.477086</v>
      </c>
      <c r="I725" s="2">
        <f>'Moving Avg'!H725</f>
        <v>99.185660499999997</v>
      </c>
      <c r="J725" s="6" t="str">
        <f>OBV!F725</f>
        <v>BEARISH</v>
      </c>
      <c r="K725" s="6" t="str">
        <f>OBV!G725</f>
        <v>NEUTRAL</v>
      </c>
      <c r="L725" s="6" t="str">
        <f>OBV!H725</f>
        <v>CONFIRMED BEARISH</v>
      </c>
      <c r="M725" s="8">
        <f t="shared" si="110"/>
        <v>25</v>
      </c>
      <c r="N725" s="8">
        <f t="shared" si="111"/>
        <v>0</v>
      </c>
      <c r="O725" s="8">
        <f t="shared" si="112"/>
        <v>0</v>
      </c>
      <c r="P725" s="8">
        <f t="shared" si="113"/>
        <v>16.5</v>
      </c>
      <c r="Q725" s="9">
        <f t="shared" si="114"/>
        <v>11.225</v>
      </c>
      <c r="R725" s="9">
        <f t="shared" si="115"/>
        <v>9.125</v>
      </c>
      <c r="S725" s="9">
        <f t="shared" si="116"/>
        <v>11.175000000000001</v>
      </c>
      <c r="T725" s="9">
        <f t="shared" si="117"/>
        <v>10.375</v>
      </c>
      <c r="U725" s="8">
        <f t="shared" si="118"/>
        <v>10.508333333333335</v>
      </c>
      <c r="V725" s="8">
        <f t="shared" si="119"/>
        <v>10.475000000000001</v>
      </c>
    </row>
    <row r="726" spans="1:22" ht="13.5" x14ac:dyDescent="0.25">
      <c r="A726" s="3">
        <f>RSI!A726</f>
        <v>43060</v>
      </c>
      <c r="B726" s="2">
        <f>RSI!B726</f>
        <v>90.948800000000006</v>
      </c>
      <c r="C726" s="2">
        <f>RSI!I726</f>
        <v>37.016179148840955</v>
      </c>
      <c r="D726" s="2">
        <f>MACD!E726</f>
        <v>0.53100614378168132</v>
      </c>
      <c r="E726" s="2">
        <f>MACD!F726</f>
        <v>6.1167585412972555E-2</v>
      </c>
      <c r="F726" s="2">
        <f>'Moving Avg'!D726</f>
        <v>92.145900000000012</v>
      </c>
      <c r="G726" s="2">
        <f>'Moving Avg'!F726</f>
        <v>92.964840000000009</v>
      </c>
      <c r="H726" s="2">
        <f>'Moving Avg'!G726</f>
        <v>96.290835999999999</v>
      </c>
      <c r="I726" s="2">
        <f>'Moving Avg'!H726</f>
        <v>99.134018499999982</v>
      </c>
      <c r="J726" s="6" t="str">
        <f>OBV!F726</f>
        <v>BEARISH</v>
      </c>
      <c r="K726" s="6" t="str">
        <f>OBV!G726</f>
        <v>WEAK</v>
      </c>
      <c r="L726" s="6" t="str">
        <f>OBV!H726</f>
        <v>CONFIRMED BEARISH</v>
      </c>
      <c r="M726" s="8">
        <f t="shared" si="110"/>
        <v>25</v>
      </c>
      <c r="N726" s="8">
        <f t="shared" si="111"/>
        <v>0</v>
      </c>
      <c r="O726" s="8">
        <f t="shared" si="112"/>
        <v>0</v>
      </c>
      <c r="P726" s="8">
        <f t="shared" si="113"/>
        <v>0</v>
      </c>
      <c r="Q726" s="9">
        <f t="shared" si="114"/>
        <v>8.75</v>
      </c>
      <c r="R726" s="9">
        <f t="shared" si="115"/>
        <v>5</v>
      </c>
      <c r="S726" s="9">
        <f t="shared" si="116"/>
        <v>3.75</v>
      </c>
      <c r="T726" s="9">
        <f t="shared" si="117"/>
        <v>6.25</v>
      </c>
      <c r="U726" s="8">
        <f t="shared" si="118"/>
        <v>5.833333333333333</v>
      </c>
      <c r="V726" s="8">
        <f t="shared" si="119"/>
        <v>5.9375</v>
      </c>
    </row>
    <row r="727" spans="1:22" ht="13.5" x14ac:dyDescent="0.25">
      <c r="A727" s="3">
        <f>RSI!A727</f>
        <v>43061</v>
      </c>
      <c r="B727" s="2">
        <f>RSI!B727</f>
        <v>92.503500000000003</v>
      </c>
      <c r="C727" s="2">
        <f>RSI!I727</f>
        <v>44.615945354100369</v>
      </c>
      <c r="D727" s="2">
        <f>MACD!E727</f>
        <v>0.54280755636557387</v>
      </c>
      <c r="E727" s="2">
        <f>MACD!F727</f>
        <v>0.15749557960349284</v>
      </c>
      <c r="F727" s="2">
        <f>'Moving Avg'!D727</f>
        <v>92.130359999999996</v>
      </c>
      <c r="G727" s="2">
        <f>'Moving Avg'!F727</f>
        <v>93.019255000000015</v>
      </c>
      <c r="H727" s="2">
        <f>'Moving Avg'!G727</f>
        <v>96.135679999999994</v>
      </c>
      <c r="I727" s="2">
        <f>'Moving Avg'!H727</f>
        <v>99.084438999999989</v>
      </c>
      <c r="J727" s="6" t="str">
        <f>OBV!F727</f>
        <v>BEARISH</v>
      </c>
      <c r="K727" s="6" t="str">
        <f>OBV!G727</f>
        <v>WEAK</v>
      </c>
      <c r="L727" s="6" t="str">
        <f>OBV!H727</f>
        <v>CONFIRMED BEARISH</v>
      </c>
      <c r="M727" s="8">
        <f t="shared" si="110"/>
        <v>25</v>
      </c>
      <c r="N727" s="8">
        <f t="shared" si="111"/>
        <v>0</v>
      </c>
      <c r="O727" s="8">
        <f t="shared" si="112"/>
        <v>0</v>
      </c>
      <c r="P727" s="8">
        <f t="shared" si="113"/>
        <v>0</v>
      </c>
      <c r="Q727" s="9">
        <f t="shared" si="114"/>
        <v>8.75</v>
      </c>
      <c r="R727" s="9">
        <f t="shared" si="115"/>
        <v>5</v>
      </c>
      <c r="S727" s="9">
        <f t="shared" si="116"/>
        <v>3.75</v>
      </c>
      <c r="T727" s="9">
        <f t="shared" si="117"/>
        <v>6.25</v>
      </c>
      <c r="U727" s="8">
        <f t="shared" si="118"/>
        <v>5.833333333333333</v>
      </c>
      <c r="V727" s="8">
        <f t="shared" si="119"/>
        <v>5.9375</v>
      </c>
    </row>
    <row r="728" spans="1:22" ht="13.5" x14ac:dyDescent="0.25">
      <c r="A728" s="3">
        <f>RSI!A728</f>
        <v>43062</v>
      </c>
      <c r="B728" s="2">
        <f>RSI!B728</f>
        <v>90.948800000000006</v>
      </c>
      <c r="C728" s="2">
        <f>RSI!I728</f>
        <v>39.485097599933937</v>
      </c>
      <c r="D728" s="2">
        <f>MACD!E728</f>
        <v>0.47841313538299346</v>
      </c>
      <c r="E728" s="2">
        <f>MACD!F728</f>
        <v>0.22167909075939296</v>
      </c>
      <c r="F728" s="2">
        <f>'Moving Avg'!D728</f>
        <v>91.679500000000004</v>
      </c>
      <c r="G728" s="2">
        <f>'Moving Avg'!F728</f>
        <v>92.941519999999997</v>
      </c>
      <c r="H728" s="2">
        <f>'Moving Avg'!G728</f>
        <v>95.949429999999992</v>
      </c>
      <c r="I728" s="2">
        <f>'Moving Avg'!H728</f>
        <v>99.01174199999997</v>
      </c>
      <c r="J728" s="6" t="str">
        <f>OBV!F728</f>
        <v>BEARISH</v>
      </c>
      <c r="K728" s="6" t="str">
        <f>OBV!G728</f>
        <v>WEAK</v>
      </c>
      <c r="L728" s="6" t="str">
        <f>OBV!H728</f>
        <v>CONFIRMED BEARISH</v>
      </c>
      <c r="M728" s="8">
        <f t="shared" si="110"/>
        <v>25</v>
      </c>
      <c r="N728" s="8">
        <f t="shared" si="111"/>
        <v>0</v>
      </c>
      <c r="O728" s="8">
        <f t="shared" si="112"/>
        <v>0</v>
      </c>
      <c r="P728" s="8">
        <f t="shared" si="113"/>
        <v>0</v>
      </c>
      <c r="Q728" s="9">
        <f t="shared" si="114"/>
        <v>8.75</v>
      </c>
      <c r="R728" s="9">
        <f t="shared" si="115"/>
        <v>5</v>
      </c>
      <c r="S728" s="9">
        <f t="shared" si="116"/>
        <v>3.75</v>
      </c>
      <c r="T728" s="9">
        <f t="shared" si="117"/>
        <v>6.25</v>
      </c>
      <c r="U728" s="8">
        <f t="shared" si="118"/>
        <v>5.833333333333333</v>
      </c>
      <c r="V728" s="8">
        <f t="shared" si="119"/>
        <v>5.9375</v>
      </c>
    </row>
    <row r="729" spans="1:22" ht="13.5" x14ac:dyDescent="0.25">
      <c r="A729" s="3">
        <f>RSI!A729</f>
        <v>43063</v>
      </c>
      <c r="B729" s="2">
        <f>RSI!B729</f>
        <v>92.503500000000003</v>
      </c>
      <c r="C729" s="2">
        <f>RSI!I729</f>
        <v>46.153764955361247</v>
      </c>
      <c r="D729" s="2">
        <f>MACD!E729</f>
        <v>0.44353758463726933</v>
      </c>
      <c r="E729" s="2">
        <f>MACD!F729</f>
        <v>0.26605078953496825</v>
      </c>
      <c r="F729" s="2">
        <f>'Moving Avg'!D729</f>
        <v>91.834980000000016</v>
      </c>
      <c r="G729" s="2">
        <f>'Moving Avg'!F729</f>
        <v>93.019255000000015</v>
      </c>
      <c r="H729" s="2">
        <f>'Moving Avg'!G729</f>
        <v>95.795517999999987</v>
      </c>
      <c r="I729" s="2">
        <f>'Moving Avg'!H729</f>
        <v>98.941983499999992</v>
      </c>
      <c r="J729" s="6" t="str">
        <f>OBV!F729</f>
        <v>BEARISH</v>
      </c>
      <c r="K729" s="6" t="str">
        <f>OBV!G729</f>
        <v>WEAK</v>
      </c>
      <c r="L729" s="6" t="str">
        <f>OBV!H729</f>
        <v>BEARISH DIVERGENCE</v>
      </c>
      <c r="M729" s="8">
        <f t="shared" si="110"/>
        <v>25</v>
      </c>
      <c r="N729" s="8">
        <f t="shared" si="111"/>
        <v>0</v>
      </c>
      <c r="O729" s="8">
        <f t="shared" si="112"/>
        <v>0</v>
      </c>
      <c r="P729" s="8">
        <f t="shared" si="113"/>
        <v>0</v>
      </c>
      <c r="Q729" s="9">
        <f t="shared" si="114"/>
        <v>8.75</v>
      </c>
      <c r="R729" s="9">
        <f t="shared" si="115"/>
        <v>5</v>
      </c>
      <c r="S729" s="9">
        <f t="shared" si="116"/>
        <v>3.75</v>
      </c>
      <c r="T729" s="9">
        <f t="shared" si="117"/>
        <v>6.25</v>
      </c>
      <c r="U729" s="8">
        <f t="shared" si="118"/>
        <v>5.833333333333333</v>
      </c>
      <c r="V729" s="8">
        <f t="shared" si="119"/>
        <v>5.9375</v>
      </c>
    </row>
    <row r="730" spans="1:22" ht="13.5" x14ac:dyDescent="0.25">
      <c r="A730" s="3">
        <f>RSI!A730</f>
        <v>43066</v>
      </c>
      <c r="B730" s="2">
        <f>RSI!B730</f>
        <v>92.503500000000003</v>
      </c>
      <c r="C730" s="2">
        <f>RSI!I730</f>
        <v>46.15376495536124</v>
      </c>
      <c r="D730" s="2">
        <f>MACD!E730</f>
        <v>0.28249391855857198</v>
      </c>
      <c r="E730" s="2">
        <f>MACD!F730</f>
        <v>0.26933941533968903</v>
      </c>
      <c r="F730" s="2">
        <f>'Moving Avg'!D730</f>
        <v>91.881620000000026</v>
      </c>
      <c r="G730" s="2">
        <f>'Moving Avg'!F730</f>
        <v>93.135855000000021</v>
      </c>
      <c r="H730" s="2">
        <f>'Moving Avg'!G730</f>
        <v>95.641759999999991</v>
      </c>
      <c r="I730" s="2">
        <f>'Moving Avg'!H730</f>
        <v>98.872224999999986</v>
      </c>
      <c r="J730" s="6" t="str">
        <f>OBV!F730</f>
        <v>BEARISH</v>
      </c>
      <c r="K730" s="6" t="str">
        <f>OBV!G730</f>
        <v>WEAK</v>
      </c>
      <c r="L730" s="6" t="str">
        <f>OBV!H730</f>
        <v>BEARISH DIVERGENCE</v>
      </c>
      <c r="M730" s="8">
        <f t="shared" si="110"/>
        <v>25</v>
      </c>
      <c r="N730" s="8">
        <f t="shared" si="111"/>
        <v>0</v>
      </c>
      <c r="O730" s="8">
        <f t="shared" si="112"/>
        <v>0</v>
      </c>
      <c r="P730" s="8">
        <f t="shared" si="113"/>
        <v>0</v>
      </c>
      <c r="Q730" s="9">
        <f t="shared" si="114"/>
        <v>8.75</v>
      </c>
      <c r="R730" s="9">
        <f t="shared" si="115"/>
        <v>5</v>
      </c>
      <c r="S730" s="9">
        <f t="shared" si="116"/>
        <v>3.75</v>
      </c>
      <c r="T730" s="9">
        <f t="shared" si="117"/>
        <v>6.25</v>
      </c>
      <c r="U730" s="8">
        <f t="shared" si="118"/>
        <v>5.833333333333333</v>
      </c>
      <c r="V730" s="8">
        <f t="shared" si="119"/>
        <v>5.9375</v>
      </c>
    </row>
    <row r="731" spans="1:22" ht="13.5" x14ac:dyDescent="0.25">
      <c r="A731" s="3">
        <f>RSI!A731</f>
        <v>43067</v>
      </c>
      <c r="B731" s="2">
        <f>RSI!B731</f>
        <v>92.495699999999999</v>
      </c>
      <c r="C731" s="2">
        <f>RSI!I731</f>
        <v>46.124190085548278</v>
      </c>
      <c r="D731" s="2">
        <f>MACD!E731</f>
        <v>0.34967288196064317</v>
      </c>
      <c r="E731" s="2">
        <f>MACD!F731</f>
        <v>0.28540610866387983</v>
      </c>
      <c r="F731" s="2">
        <f>'Moving Avg'!D731</f>
        <v>92.191000000000003</v>
      </c>
      <c r="G731" s="2">
        <f>'Moving Avg'!F731</f>
        <v>93.135464999999996</v>
      </c>
      <c r="H731" s="2">
        <f>'Moving Avg'!G731</f>
        <v>95.48769200000001</v>
      </c>
      <c r="I731" s="2">
        <f>'Moving Avg'!H731</f>
        <v>98.802427499999993</v>
      </c>
      <c r="J731" s="6" t="str">
        <f>OBV!F731</f>
        <v>BEARISH</v>
      </c>
      <c r="K731" s="6" t="str">
        <f>OBV!G731</f>
        <v>NEUTRAL</v>
      </c>
      <c r="L731" s="6" t="str">
        <f>OBV!H731</f>
        <v>BEARISH DIVERGENCE</v>
      </c>
      <c r="M731" s="8">
        <f t="shared" si="110"/>
        <v>25</v>
      </c>
      <c r="N731" s="8">
        <f t="shared" si="111"/>
        <v>0</v>
      </c>
      <c r="O731" s="8">
        <f t="shared" si="112"/>
        <v>0</v>
      </c>
      <c r="P731" s="8">
        <f t="shared" si="113"/>
        <v>16.5</v>
      </c>
      <c r="Q731" s="9">
        <f t="shared" si="114"/>
        <v>11.225</v>
      </c>
      <c r="R731" s="9">
        <f t="shared" si="115"/>
        <v>9.125</v>
      </c>
      <c r="S731" s="9">
        <f t="shared" si="116"/>
        <v>11.175000000000001</v>
      </c>
      <c r="T731" s="9">
        <f t="shared" si="117"/>
        <v>10.375</v>
      </c>
      <c r="U731" s="8">
        <f t="shared" si="118"/>
        <v>10.508333333333335</v>
      </c>
      <c r="V731" s="8">
        <f t="shared" si="119"/>
        <v>10.475000000000001</v>
      </c>
    </row>
    <row r="732" spans="1:22" ht="13.5" x14ac:dyDescent="0.25">
      <c r="A732" s="3">
        <f>RSI!A732</f>
        <v>43068</v>
      </c>
      <c r="B732" s="2">
        <f>RSI!B732</f>
        <v>92.418000000000006</v>
      </c>
      <c r="C732" s="2">
        <f>RSI!I732</f>
        <v>45.809284534796774</v>
      </c>
      <c r="D732" s="2">
        <f>MACD!E732</f>
        <v>0.25002252129888802</v>
      </c>
      <c r="E732" s="2">
        <f>MACD!F732</f>
        <v>0.27832939119088146</v>
      </c>
      <c r="F732" s="2">
        <f>'Moving Avg'!D732</f>
        <v>92.173900000000003</v>
      </c>
      <c r="G732" s="2">
        <f>'Moving Avg'!F732</f>
        <v>92.992435</v>
      </c>
      <c r="H732" s="2">
        <f>'Moving Avg'!G732</f>
        <v>95.332223999999982</v>
      </c>
      <c r="I732" s="2">
        <f>'Moving Avg'!H732</f>
        <v>98.731480000000005</v>
      </c>
      <c r="J732" s="6" t="str">
        <f>OBV!F732</f>
        <v>BEARISH</v>
      </c>
      <c r="K732" s="6" t="str">
        <f>OBV!G732</f>
        <v>NEUTRAL</v>
      </c>
      <c r="L732" s="6" t="str">
        <f>OBV!H732</f>
        <v>CONFIRMED BEARISH</v>
      </c>
      <c r="M732" s="8">
        <f t="shared" si="110"/>
        <v>25</v>
      </c>
      <c r="N732" s="8">
        <f t="shared" si="111"/>
        <v>100</v>
      </c>
      <c r="O732" s="8">
        <f t="shared" si="112"/>
        <v>0</v>
      </c>
      <c r="P732" s="8">
        <f t="shared" si="113"/>
        <v>16.5</v>
      </c>
      <c r="Q732" s="9">
        <f t="shared" si="114"/>
        <v>46.225000000000001</v>
      </c>
      <c r="R732" s="9">
        <f t="shared" si="115"/>
        <v>29.125</v>
      </c>
      <c r="S732" s="9">
        <f t="shared" si="116"/>
        <v>26.175000000000001</v>
      </c>
      <c r="T732" s="9">
        <f t="shared" si="117"/>
        <v>35.375</v>
      </c>
      <c r="U732" s="8">
        <f t="shared" si="118"/>
        <v>33.841666666666661</v>
      </c>
      <c r="V732" s="8">
        <f t="shared" si="119"/>
        <v>34.224999999999994</v>
      </c>
    </row>
    <row r="733" spans="1:22" ht="13.5" x14ac:dyDescent="0.25">
      <c r="A733" s="3">
        <f>RSI!A733</f>
        <v>43069</v>
      </c>
      <c r="B733" s="2">
        <f>RSI!B733</f>
        <v>90.171499999999995</v>
      </c>
      <c r="C733" s="2">
        <f>RSI!I733</f>
        <v>37.77837210883888</v>
      </c>
      <c r="D733" s="2">
        <f>MACD!E733</f>
        <v>0.43304377694796869</v>
      </c>
      <c r="E733" s="2">
        <f>MACD!F733</f>
        <v>0.30927226834229893</v>
      </c>
      <c r="F733" s="2">
        <f>'Moving Avg'!D733</f>
        <v>92.018439999999998</v>
      </c>
      <c r="G733" s="2">
        <f>'Moving Avg'!F733</f>
        <v>92.740189999999984</v>
      </c>
      <c r="H733" s="2">
        <f>'Moving Avg'!G733</f>
        <v>95.133225999999993</v>
      </c>
      <c r="I733" s="2">
        <f>'Moving Avg'!H733</f>
        <v>98.649299999999997</v>
      </c>
      <c r="J733" s="6" t="str">
        <f>OBV!F733</f>
        <v>BEARISH</v>
      </c>
      <c r="K733" s="6" t="str">
        <f>OBV!G733</f>
        <v>WEAK</v>
      </c>
      <c r="L733" s="6" t="str">
        <f>OBV!H733</f>
        <v>CONFIRMED BEARISH</v>
      </c>
      <c r="M733" s="8">
        <f t="shared" si="110"/>
        <v>25</v>
      </c>
      <c r="N733" s="8">
        <f t="shared" si="111"/>
        <v>0</v>
      </c>
      <c r="O733" s="8">
        <f t="shared" si="112"/>
        <v>0</v>
      </c>
      <c r="P733" s="8">
        <f t="shared" si="113"/>
        <v>0</v>
      </c>
      <c r="Q733" s="9">
        <f t="shared" si="114"/>
        <v>8.75</v>
      </c>
      <c r="R733" s="9">
        <f t="shared" si="115"/>
        <v>5</v>
      </c>
      <c r="S733" s="9">
        <f t="shared" si="116"/>
        <v>3.75</v>
      </c>
      <c r="T733" s="9">
        <f t="shared" si="117"/>
        <v>6.25</v>
      </c>
      <c r="U733" s="8">
        <f t="shared" si="118"/>
        <v>5.833333333333333</v>
      </c>
      <c r="V733" s="8">
        <f t="shared" si="119"/>
        <v>5.9375</v>
      </c>
    </row>
    <row r="734" spans="1:22" ht="13.5" x14ac:dyDescent="0.25">
      <c r="A734" s="3">
        <f>RSI!A734</f>
        <v>43073</v>
      </c>
      <c r="B734" s="2">
        <f>RSI!B734</f>
        <v>90.109300000000005</v>
      </c>
      <c r="C734" s="2">
        <f>RSI!I734</f>
        <v>37.581918967275001</v>
      </c>
      <c r="D734" s="2">
        <f>MACD!E734</f>
        <v>0.38342631311806485</v>
      </c>
      <c r="E734" s="2">
        <f>MACD!F734</f>
        <v>0.32410307729745214</v>
      </c>
      <c r="F734" s="2">
        <f>'Moving Avg'!D734</f>
        <v>91.539599999999993</v>
      </c>
      <c r="G734" s="2">
        <f>'Moving Avg'!F734</f>
        <v>92.484835000000004</v>
      </c>
      <c r="H734" s="2">
        <f>'Moving Avg'!G734</f>
        <v>94.932984000000019</v>
      </c>
      <c r="I734" s="2">
        <f>'Moving Avg'!H734</f>
        <v>98.566809000000006</v>
      </c>
      <c r="J734" s="6" t="str">
        <f>OBV!F734</f>
        <v>BEARISH</v>
      </c>
      <c r="K734" s="6" t="str">
        <f>OBV!G734</f>
        <v>WEAK</v>
      </c>
      <c r="L734" s="6" t="str">
        <f>OBV!H734</f>
        <v>CONFIRMED BEARISH</v>
      </c>
      <c r="M734" s="8">
        <f t="shared" si="110"/>
        <v>25</v>
      </c>
      <c r="N734" s="8">
        <f t="shared" si="111"/>
        <v>0</v>
      </c>
      <c r="O734" s="8">
        <f t="shared" si="112"/>
        <v>0</v>
      </c>
      <c r="P734" s="8">
        <f t="shared" si="113"/>
        <v>0</v>
      </c>
      <c r="Q734" s="9">
        <f t="shared" si="114"/>
        <v>8.75</v>
      </c>
      <c r="R734" s="9">
        <f t="shared" si="115"/>
        <v>5</v>
      </c>
      <c r="S734" s="9">
        <f t="shared" si="116"/>
        <v>3.75</v>
      </c>
      <c r="T734" s="9">
        <f t="shared" si="117"/>
        <v>6.25</v>
      </c>
      <c r="U734" s="8">
        <f t="shared" si="118"/>
        <v>5.833333333333333</v>
      </c>
      <c r="V734" s="8">
        <f t="shared" si="119"/>
        <v>5.9375</v>
      </c>
    </row>
    <row r="735" spans="1:22" ht="13.5" x14ac:dyDescent="0.25">
      <c r="A735" s="3">
        <f>RSI!A735</f>
        <v>43074</v>
      </c>
      <c r="B735" s="2">
        <f>RSI!B735</f>
        <v>90.109300000000005</v>
      </c>
      <c r="C735" s="2">
        <f>RSI!I735</f>
        <v>37.581918967275001</v>
      </c>
      <c r="D735" s="2">
        <f>MACD!E735</f>
        <v>0.44233084928417554</v>
      </c>
      <c r="E735" s="2">
        <f>MACD!F735</f>
        <v>0.34774863169479686</v>
      </c>
      <c r="F735" s="2">
        <f>'Moving Avg'!D735</f>
        <v>91.060760000000002</v>
      </c>
      <c r="G735" s="2">
        <f>'Moving Avg'!F735</f>
        <v>92.248525000000001</v>
      </c>
      <c r="H735" s="2">
        <f>'Moving Avg'!G735</f>
        <v>94.732742000000016</v>
      </c>
      <c r="I735" s="2">
        <f>'Moving Avg'!H735</f>
        <v>98.484318000000016</v>
      </c>
      <c r="J735" s="6" t="str">
        <f>OBV!F735</f>
        <v>BEARISH</v>
      </c>
      <c r="K735" s="6" t="str">
        <f>OBV!G735</f>
        <v>WEAK</v>
      </c>
      <c r="L735" s="6" t="str">
        <f>OBV!H735</f>
        <v>CONFIRMED BEARISH</v>
      </c>
      <c r="M735" s="8">
        <f t="shared" si="110"/>
        <v>25</v>
      </c>
      <c r="N735" s="8">
        <f t="shared" si="111"/>
        <v>0</v>
      </c>
      <c r="O735" s="8">
        <f t="shared" si="112"/>
        <v>0</v>
      </c>
      <c r="P735" s="8">
        <f t="shared" si="113"/>
        <v>0</v>
      </c>
      <c r="Q735" s="9">
        <f t="shared" si="114"/>
        <v>8.75</v>
      </c>
      <c r="R735" s="9">
        <f t="shared" si="115"/>
        <v>5</v>
      </c>
      <c r="S735" s="9">
        <f t="shared" si="116"/>
        <v>3.75</v>
      </c>
      <c r="T735" s="9">
        <f t="shared" si="117"/>
        <v>6.25</v>
      </c>
      <c r="U735" s="8">
        <f t="shared" si="118"/>
        <v>5.833333333333333</v>
      </c>
      <c r="V735" s="8">
        <f t="shared" si="119"/>
        <v>5.9375</v>
      </c>
    </row>
    <row r="736" spans="1:22" ht="13.5" x14ac:dyDescent="0.25">
      <c r="A736" s="3">
        <f>RSI!A736</f>
        <v>43075</v>
      </c>
      <c r="B736" s="2">
        <f>RSI!B736</f>
        <v>87.839399999999998</v>
      </c>
      <c r="C736" s="2">
        <f>RSI!I736</f>
        <v>30.802564773796405</v>
      </c>
      <c r="D736" s="2">
        <f>MACD!E736</f>
        <v>0.47290014856777418</v>
      </c>
      <c r="E736" s="2">
        <f>MACD!F736</f>
        <v>0.37277893506939236</v>
      </c>
      <c r="F736" s="2">
        <f>'Moving Avg'!D736</f>
        <v>90.129500000000007</v>
      </c>
      <c r="G736" s="2">
        <f>'Moving Avg'!F736</f>
        <v>91.898720000000012</v>
      </c>
      <c r="H736" s="2">
        <f>'Moving Avg'!G736</f>
        <v>94.49954000000001</v>
      </c>
      <c r="I736" s="2">
        <f>'Moving Avg'!H736</f>
        <v>98.390477500000031</v>
      </c>
      <c r="J736" s="6" t="str">
        <f>OBV!F736</f>
        <v>BEARISH</v>
      </c>
      <c r="K736" s="6" t="str">
        <f>OBV!G736</f>
        <v>WEAK</v>
      </c>
      <c r="L736" s="6" t="str">
        <f>OBV!H736</f>
        <v>CONFIRMED BEARISH</v>
      </c>
      <c r="M736" s="8">
        <f t="shared" si="110"/>
        <v>25</v>
      </c>
      <c r="N736" s="8">
        <f t="shared" si="111"/>
        <v>0</v>
      </c>
      <c r="O736" s="8">
        <f t="shared" si="112"/>
        <v>0</v>
      </c>
      <c r="P736" s="8">
        <f t="shared" si="113"/>
        <v>0</v>
      </c>
      <c r="Q736" s="9">
        <f t="shared" si="114"/>
        <v>8.75</v>
      </c>
      <c r="R736" s="9">
        <f t="shared" si="115"/>
        <v>5</v>
      </c>
      <c r="S736" s="9">
        <f t="shared" si="116"/>
        <v>3.75</v>
      </c>
      <c r="T736" s="9">
        <f t="shared" si="117"/>
        <v>6.25</v>
      </c>
      <c r="U736" s="8">
        <f t="shared" si="118"/>
        <v>5.833333333333333</v>
      </c>
      <c r="V736" s="8">
        <f t="shared" si="119"/>
        <v>5.9375</v>
      </c>
    </row>
    <row r="737" spans="1:22" ht="13.5" x14ac:dyDescent="0.25">
      <c r="A737" s="3">
        <f>RSI!A737</f>
        <v>43076</v>
      </c>
      <c r="B737" s="2">
        <f>RSI!B737</f>
        <v>87.839399999999998</v>
      </c>
      <c r="C737" s="2">
        <f>RSI!I737</f>
        <v>30.802564773796405</v>
      </c>
      <c r="D737" s="2">
        <f>MACD!E737</f>
        <v>0.76608065201142495</v>
      </c>
      <c r="E737" s="2">
        <f>MACD!F737</f>
        <v>0.45143927845779891</v>
      </c>
      <c r="F737" s="2">
        <f>'Moving Avg'!D737</f>
        <v>89.213780000000014</v>
      </c>
      <c r="G737" s="2">
        <f>'Moving Avg'!F737</f>
        <v>91.600995000000012</v>
      </c>
      <c r="H737" s="2">
        <f>'Moving Avg'!G737</f>
        <v>94.266492</v>
      </c>
      <c r="I737" s="2">
        <f>'Moving Avg'!H737</f>
        <v>98.300444000000041</v>
      </c>
      <c r="J737" s="6" t="str">
        <f>OBV!F737</f>
        <v>BEARISH</v>
      </c>
      <c r="K737" s="6" t="str">
        <f>OBV!G737</f>
        <v>WEAK</v>
      </c>
      <c r="L737" s="6" t="str">
        <f>OBV!H737</f>
        <v>CONFIRMED BEARISH</v>
      </c>
      <c r="M737" s="8">
        <f t="shared" si="110"/>
        <v>25</v>
      </c>
      <c r="N737" s="8">
        <f t="shared" si="111"/>
        <v>0</v>
      </c>
      <c r="O737" s="8">
        <f t="shared" si="112"/>
        <v>0</v>
      </c>
      <c r="P737" s="8">
        <f t="shared" si="113"/>
        <v>0</v>
      </c>
      <c r="Q737" s="9">
        <f t="shared" si="114"/>
        <v>8.75</v>
      </c>
      <c r="R737" s="9">
        <f t="shared" si="115"/>
        <v>5</v>
      </c>
      <c r="S737" s="9">
        <f t="shared" si="116"/>
        <v>3.75</v>
      </c>
      <c r="T737" s="9">
        <f t="shared" si="117"/>
        <v>6.25</v>
      </c>
      <c r="U737" s="8">
        <f t="shared" si="118"/>
        <v>5.833333333333333</v>
      </c>
      <c r="V737" s="8">
        <f t="shared" si="119"/>
        <v>5.9375</v>
      </c>
    </row>
    <row r="738" spans="1:22" ht="13.5" x14ac:dyDescent="0.25">
      <c r="A738" s="3">
        <f>RSI!A738</f>
        <v>43077</v>
      </c>
      <c r="B738" s="2">
        <f>RSI!B738</f>
        <v>87.839399999999998</v>
      </c>
      <c r="C738" s="2">
        <f>RSI!I738</f>
        <v>30.802564773796405</v>
      </c>
      <c r="D738" s="2">
        <f>MACD!E738</f>
        <v>0.80101773417368349</v>
      </c>
      <c r="E738" s="2">
        <f>MACD!F738</f>
        <v>0.52135496960097583</v>
      </c>
      <c r="F738" s="2">
        <f>'Moving Avg'!D738</f>
        <v>88.74736</v>
      </c>
      <c r="G738" s="2">
        <f>'Moving Avg'!F738</f>
        <v>91.367400000000004</v>
      </c>
      <c r="H738" s="2">
        <f>'Moving Avg'!G738</f>
        <v>94.033600000000007</v>
      </c>
      <c r="I738" s="2">
        <f>'Moving Avg'!H738</f>
        <v>98.225221500000046</v>
      </c>
      <c r="J738" s="6" t="str">
        <f>OBV!F738</f>
        <v>BEARISH</v>
      </c>
      <c r="K738" s="6" t="str">
        <f>OBV!G738</f>
        <v>NEUTRAL</v>
      </c>
      <c r="L738" s="6" t="str">
        <f>OBV!H738</f>
        <v>CONFIRMED BEARISH</v>
      </c>
      <c r="M738" s="8">
        <f t="shared" si="110"/>
        <v>25</v>
      </c>
      <c r="N738" s="8">
        <f t="shared" si="111"/>
        <v>0</v>
      </c>
      <c r="O738" s="8">
        <f t="shared" si="112"/>
        <v>0</v>
      </c>
      <c r="P738" s="8">
        <f t="shared" si="113"/>
        <v>16.5</v>
      </c>
      <c r="Q738" s="9">
        <f t="shared" si="114"/>
        <v>11.225</v>
      </c>
      <c r="R738" s="9">
        <f t="shared" si="115"/>
        <v>9.125</v>
      </c>
      <c r="S738" s="9">
        <f t="shared" si="116"/>
        <v>11.175000000000001</v>
      </c>
      <c r="T738" s="9">
        <f t="shared" si="117"/>
        <v>10.375</v>
      </c>
      <c r="U738" s="8">
        <f t="shared" si="118"/>
        <v>10.508333333333335</v>
      </c>
      <c r="V738" s="8">
        <f t="shared" si="119"/>
        <v>10.475000000000001</v>
      </c>
    </row>
    <row r="739" spans="1:22" ht="13.5" x14ac:dyDescent="0.25">
      <c r="A739" s="3">
        <f>RSI!A739</f>
        <v>43080</v>
      </c>
      <c r="B739" s="2">
        <f>RSI!B739</f>
        <v>87.380799999999994</v>
      </c>
      <c r="C739" s="2">
        <f>RSI!I739</f>
        <v>29.461512262032812</v>
      </c>
      <c r="D739" s="2">
        <f>MACD!E739</f>
        <v>1.127851428355811</v>
      </c>
      <c r="E739" s="2">
        <f>MACD!F739</f>
        <v>0.64265426135194292</v>
      </c>
      <c r="F739" s="2">
        <f>'Moving Avg'!D739</f>
        <v>88.20165999999999</v>
      </c>
      <c r="G739" s="2">
        <f>'Moving Avg'!F739</f>
        <v>91.07240000000003</v>
      </c>
      <c r="H739" s="2">
        <f>'Moving Avg'!G739</f>
        <v>93.791535999999994</v>
      </c>
      <c r="I739" s="2">
        <f>'Moving Avg'!H739</f>
        <v>98.132895000000048</v>
      </c>
      <c r="J739" s="6" t="str">
        <f>OBV!F739</f>
        <v>BEARISH</v>
      </c>
      <c r="K739" s="6" t="str">
        <f>OBV!G739</f>
        <v>NEUTRAL</v>
      </c>
      <c r="L739" s="6" t="str">
        <f>OBV!H739</f>
        <v>CONFIRMED BEARISH</v>
      </c>
      <c r="M739" s="8">
        <f t="shared" si="110"/>
        <v>50</v>
      </c>
      <c r="N739" s="8">
        <f t="shared" si="111"/>
        <v>0</v>
      </c>
      <c r="O739" s="8">
        <f t="shared" si="112"/>
        <v>0</v>
      </c>
      <c r="P739" s="8">
        <f t="shared" si="113"/>
        <v>16.5</v>
      </c>
      <c r="Q739" s="9">
        <f t="shared" si="114"/>
        <v>19.975000000000001</v>
      </c>
      <c r="R739" s="9">
        <f t="shared" si="115"/>
        <v>14.125</v>
      </c>
      <c r="S739" s="9">
        <f t="shared" si="116"/>
        <v>14.925000000000001</v>
      </c>
      <c r="T739" s="9">
        <f t="shared" si="117"/>
        <v>16.625</v>
      </c>
      <c r="U739" s="8">
        <f t="shared" si="118"/>
        <v>16.341666666666669</v>
      </c>
      <c r="V739" s="8">
        <f t="shared" si="119"/>
        <v>16.412500000000001</v>
      </c>
    </row>
    <row r="740" spans="1:22" ht="13.5" x14ac:dyDescent="0.25">
      <c r="A740" s="3">
        <f>RSI!A740</f>
        <v>43081</v>
      </c>
      <c r="B740" s="2">
        <f>RSI!B740</f>
        <v>87.839399999999998</v>
      </c>
      <c r="C740" s="2">
        <f>RSI!I740</f>
        <v>32.620662808386186</v>
      </c>
      <c r="D740" s="2">
        <f>MACD!E740</f>
        <v>1.395472682448883</v>
      </c>
      <c r="E740" s="2">
        <f>MACD!F740</f>
        <v>0.79321794557133107</v>
      </c>
      <c r="F740" s="2">
        <f>'Moving Avg'!D740</f>
        <v>87.747680000000003</v>
      </c>
      <c r="G740" s="2">
        <f>'Moving Avg'!F740</f>
        <v>90.845025000000007</v>
      </c>
      <c r="H740" s="2">
        <f>'Moving Avg'!G740</f>
        <v>93.560197999999986</v>
      </c>
      <c r="I740" s="2">
        <f>'Moving Avg'!H740</f>
        <v>98.042861500000029</v>
      </c>
      <c r="J740" s="6" t="str">
        <f>OBV!F740</f>
        <v>BULLISH</v>
      </c>
      <c r="K740" s="6" t="str">
        <f>OBV!G740</f>
        <v>STRONG</v>
      </c>
      <c r="L740" s="6" t="str">
        <f>OBV!H740</f>
        <v>BULLISH DIVERGENCE</v>
      </c>
      <c r="M740" s="8">
        <f t="shared" si="110"/>
        <v>25</v>
      </c>
      <c r="N740" s="8">
        <f t="shared" si="111"/>
        <v>0</v>
      </c>
      <c r="O740" s="8">
        <f t="shared" si="112"/>
        <v>0</v>
      </c>
      <c r="P740" s="8">
        <f t="shared" si="113"/>
        <v>83</v>
      </c>
      <c r="Q740" s="9">
        <f t="shared" si="114"/>
        <v>21.2</v>
      </c>
      <c r="R740" s="9">
        <f t="shared" si="115"/>
        <v>25.75</v>
      </c>
      <c r="S740" s="9">
        <f t="shared" si="116"/>
        <v>41.1</v>
      </c>
      <c r="T740" s="9">
        <f t="shared" si="117"/>
        <v>27</v>
      </c>
      <c r="U740" s="8">
        <f t="shared" si="118"/>
        <v>29.350000000000005</v>
      </c>
      <c r="V740" s="8">
        <f t="shared" si="119"/>
        <v>28.762500000000003</v>
      </c>
    </row>
    <row r="741" spans="1:22" ht="13.5" x14ac:dyDescent="0.25">
      <c r="A741" s="3">
        <f>RSI!A741</f>
        <v>43082</v>
      </c>
      <c r="B741" s="2">
        <f>RSI!B741</f>
        <v>87.450800000000001</v>
      </c>
      <c r="C741" s="2">
        <f>RSI!I741</f>
        <v>31.339824900509598</v>
      </c>
      <c r="D741" s="2">
        <f>MACD!E741</f>
        <v>1.6699819535195246</v>
      </c>
      <c r="E741" s="2">
        <f>MACD!F741</f>
        <v>0.96857074716096991</v>
      </c>
      <c r="F741" s="2">
        <f>'Moving Avg'!D741</f>
        <v>87.669960000000003</v>
      </c>
      <c r="G741" s="2">
        <f>'Moving Avg'!F741</f>
        <v>90.53409000000002</v>
      </c>
      <c r="H741" s="2">
        <f>'Moving Avg'!G741</f>
        <v>93.321087999999975</v>
      </c>
      <c r="I741" s="2">
        <f>'Moving Avg'!H741</f>
        <v>97.950885000000056</v>
      </c>
      <c r="J741" s="6" t="str">
        <f>OBV!F741</f>
        <v>BULLISH</v>
      </c>
      <c r="K741" s="6" t="str">
        <f>OBV!G741</f>
        <v>STRONG</v>
      </c>
      <c r="L741" s="6" t="str">
        <f>OBV!H741</f>
        <v>BULLISH DIVERGENCE</v>
      </c>
      <c r="M741" s="8">
        <f t="shared" si="110"/>
        <v>25</v>
      </c>
      <c r="N741" s="8">
        <f t="shared" si="111"/>
        <v>0</v>
      </c>
      <c r="O741" s="8">
        <f t="shared" si="112"/>
        <v>0</v>
      </c>
      <c r="P741" s="8">
        <f t="shared" si="113"/>
        <v>83</v>
      </c>
      <c r="Q741" s="9">
        <f t="shared" si="114"/>
        <v>21.2</v>
      </c>
      <c r="R741" s="9">
        <f t="shared" si="115"/>
        <v>25.75</v>
      </c>
      <c r="S741" s="9">
        <f t="shared" si="116"/>
        <v>41.1</v>
      </c>
      <c r="T741" s="9">
        <f t="shared" si="117"/>
        <v>27</v>
      </c>
      <c r="U741" s="8">
        <f t="shared" si="118"/>
        <v>29.350000000000005</v>
      </c>
      <c r="V741" s="8">
        <f t="shared" si="119"/>
        <v>28.762500000000003</v>
      </c>
    </row>
    <row r="742" spans="1:22" ht="13.5" x14ac:dyDescent="0.25">
      <c r="A742" s="3">
        <f>RSI!A742</f>
        <v>43083</v>
      </c>
      <c r="B742" s="2">
        <f>RSI!B742</f>
        <v>87.054299999999998</v>
      </c>
      <c r="C742" s="2">
        <f>RSI!I742</f>
        <v>30.043605489575697</v>
      </c>
      <c r="D742" s="2">
        <f>MACD!E742</f>
        <v>1.9409304484778005</v>
      </c>
      <c r="E742" s="2">
        <f>MACD!F742</f>
        <v>1.163042687424336</v>
      </c>
      <c r="F742" s="2">
        <f>'Moving Avg'!D742</f>
        <v>87.51294</v>
      </c>
      <c r="G742" s="2">
        <f>'Moving Avg'!F742</f>
        <v>90.257745000000028</v>
      </c>
      <c r="H742" s="2">
        <f>'Moving Avg'!G742</f>
        <v>93.074047999999991</v>
      </c>
      <c r="I742" s="2">
        <f>'Moving Avg'!H742</f>
        <v>97.856926000000044</v>
      </c>
      <c r="J742" s="6" t="str">
        <f>OBV!F742</f>
        <v>BULLISH</v>
      </c>
      <c r="K742" s="6" t="str">
        <f>OBV!G742</f>
        <v>STRONG</v>
      </c>
      <c r="L742" s="6" t="str">
        <f>OBV!H742</f>
        <v>BULLISH DIVERGENCE</v>
      </c>
      <c r="M742" s="8">
        <f t="shared" si="110"/>
        <v>25</v>
      </c>
      <c r="N742" s="8">
        <f t="shared" si="111"/>
        <v>0</v>
      </c>
      <c r="O742" s="8">
        <f t="shared" si="112"/>
        <v>0</v>
      </c>
      <c r="P742" s="8">
        <f t="shared" si="113"/>
        <v>83</v>
      </c>
      <c r="Q742" s="9">
        <f t="shared" si="114"/>
        <v>21.2</v>
      </c>
      <c r="R742" s="9">
        <f t="shared" si="115"/>
        <v>25.75</v>
      </c>
      <c r="S742" s="9">
        <f t="shared" si="116"/>
        <v>41.1</v>
      </c>
      <c r="T742" s="9">
        <f t="shared" si="117"/>
        <v>27</v>
      </c>
      <c r="U742" s="8">
        <f t="shared" si="118"/>
        <v>29.350000000000005</v>
      </c>
      <c r="V742" s="8">
        <f t="shared" si="119"/>
        <v>28.762500000000003</v>
      </c>
    </row>
    <row r="743" spans="1:22" ht="13.5" x14ac:dyDescent="0.25">
      <c r="A743" s="3">
        <f>RSI!A743</f>
        <v>43084</v>
      </c>
      <c r="B743" s="2">
        <f>RSI!B743</f>
        <v>84.730099999999993</v>
      </c>
      <c r="C743" s="2">
        <f>RSI!I743</f>
        <v>23.82344594976216</v>
      </c>
      <c r="D743" s="2">
        <f>MACD!E743</f>
        <v>2.0187655320094393</v>
      </c>
      <c r="E743" s="2">
        <f>MACD!F743</f>
        <v>1.3341872563413566</v>
      </c>
      <c r="F743" s="2">
        <f>'Moving Avg'!D743</f>
        <v>86.891080000000002</v>
      </c>
      <c r="G743" s="2">
        <f>'Moving Avg'!F743</f>
        <v>89.834095000000019</v>
      </c>
      <c r="H743" s="2">
        <f>'Moving Avg'!G743</f>
        <v>92.780523999999986</v>
      </c>
      <c r="I743" s="2">
        <f>'Moving Avg'!H743</f>
        <v>97.751384500000057</v>
      </c>
      <c r="J743" s="6" t="str">
        <f>OBV!F743</f>
        <v>BULLISH</v>
      </c>
      <c r="K743" s="6" t="str">
        <f>OBV!G743</f>
        <v>STRONG</v>
      </c>
      <c r="L743" s="6" t="str">
        <f>OBV!H743</f>
        <v>BULLISH DIVERGENCE</v>
      </c>
      <c r="M743" s="8">
        <f t="shared" si="110"/>
        <v>50</v>
      </c>
      <c r="N743" s="8">
        <f t="shared" si="111"/>
        <v>0</v>
      </c>
      <c r="O743" s="8">
        <f t="shared" si="112"/>
        <v>0</v>
      </c>
      <c r="P743" s="8">
        <f t="shared" si="113"/>
        <v>83</v>
      </c>
      <c r="Q743" s="9">
        <f t="shared" si="114"/>
        <v>29.95</v>
      </c>
      <c r="R743" s="9">
        <f t="shared" si="115"/>
        <v>30.75</v>
      </c>
      <c r="S743" s="9">
        <f t="shared" si="116"/>
        <v>44.85</v>
      </c>
      <c r="T743" s="9">
        <f t="shared" si="117"/>
        <v>33.25</v>
      </c>
      <c r="U743" s="8">
        <f t="shared" si="118"/>
        <v>35.183333333333337</v>
      </c>
      <c r="V743" s="8">
        <f t="shared" si="119"/>
        <v>34.700000000000003</v>
      </c>
    </row>
    <row r="744" spans="1:22" ht="13.5" x14ac:dyDescent="0.25">
      <c r="A744" s="3">
        <f>RSI!A744</f>
        <v>43087</v>
      </c>
      <c r="B744" s="2">
        <f>RSI!B744</f>
        <v>83.952699999999993</v>
      </c>
      <c r="C744" s="2">
        <f>RSI!I744</f>
        <v>22.17006771623403</v>
      </c>
      <c r="D744" s="2">
        <f>MACD!E744</f>
        <v>2.1667677708788773</v>
      </c>
      <c r="E744" s="2">
        <f>MACD!F744</f>
        <v>1.500703359248861</v>
      </c>
      <c r="F744" s="2">
        <f>'Moving Avg'!D744</f>
        <v>86.205459999999988</v>
      </c>
      <c r="G744" s="2">
        <f>'Moving Avg'!F744</f>
        <v>89.445425000000029</v>
      </c>
      <c r="H744" s="2">
        <f>'Moving Avg'!G744</f>
        <v>92.492907999999971</v>
      </c>
      <c r="I744" s="2">
        <f>'Moving Avg'!H744</f>
        <v>97.643821500000072</v>
      </c>
      <c r="J744" s="6" t="str">
        <f>OBV!F744</f>
        <v>BULLISH</v>
      </c>
      <c r="K744" s="6" t="str">
        <f>OBV!G744</f>
        <v>NEUTRAL</v>
      </c>
      <c r="L744" s="6" t="str">
        <f>OBV!H744</f>
        <v>BULLISH DIVERGENCE</v>
      </c>
      <c r="M744" s="8">
        <f t="shared" si="110"/>
        <v>50</v>
      </c>
      <c r="N744" s="8">
        <f t="shared" si="111"/>
        <v>0</v>
      </c>
      <c r="O744" s="8">
        <f t="shared" si="112"/>
        <v>0</v>
      </c>
      <c r="P744" s="8">
        <f t="shared" si="113"/>
        <v>66.5</v>
      </c>
      <c r="Q744" s="9">
        <f t="shared" si="114"/>
        <v>27.475000000000001</v>
      </c>
      <c r="R744" s="9">
        <f t="shared" si="115"/>
        <v>26.625</v>
      </c>
      <c r="S744" s="9">
        <f t="shared" si="116"/>
        <v>37.424999999999997</v>
      </c>
      <c r="T744" s="9">
        <f t="shared" si="117"/>
        <v>29.125</v>
      </c>
      <c r="U744" s="8">
        <f t="shared" si="118"/>
        <v>30.508333333333336</v>
      </c>
      <c r="V744" s="8">
        <f t="shared" si="119"/>
        <v>30.162500000000001</v>
      </c>
    </row>
    <row r="745" spans="1:22" ht="13.5" x14ac:dyDescent="0.25">
      <c r="A745" s="3">
        <f>RSI!A745</f>
        <v>43088</v>
      </c>
      <c r="B745" s="2">
        <f>RSI!B745</f>
        <v>84.559100000000001</v>
      </c>
      <c r="C745" s="2">
        <f>RSI!I745</f>
        <v>26.457575472754726</v>
      </c>
      <c r="D745" s="2">
        <f>MACD!E745</f>
        <v>2.28327359596598</v>
      </c>
      <c r="E745" s="2">
        <f>MACD!F745</f>
        <v>1.6572174065922849</v>
      </c>
      <c r="F745" s="2">
        <f>'Moving Avg'!D745</f>
        <v>85.549399999999991</v>
      </c>
      <c r="G745" s="2">
        <f>'Moving Avg'!F745</f>
        <v>89.059865000000002</v>
      </c>
      <c r="H745" s="2">
        <f>'Moving Avg'!G745</f>
        <v>92.21741999999999</v>
      </c>
      <c r="I745" s="2">
        <f>'Moving Avg'!H745</f>
        <v>97.55261650000007</v>
      </c>
      <c r="J745" s="6" t="str">
        <f>OBV!F745</f>
        <v>BEARISH</v>
      </c>
      <c r="K745" s="6" t="str">
        <f>OBV!G745</f>
        <v>WEAK</v>
      </c>
      <c r="L745" s="6" t="str">
        <f>OBV!H745</f>
        <v>CONFIRMED BEARISH</v>
      </c>
      <c r="M745" s="8">
        <f t="shared" si="110"/>
        <v>50</v>
      </c>
      <c r="N745" s="8">
        <f t="shared" si="111"/>
        <v>0</v>
      </c>
      <c r="O745" s="8">
        <f t="shared" si="112"/>
        <v>0</v>
      </c>
      <c r="P745" s="8">
        <f t="shared" si="113"/>
        <v>0</v>
      </c>
      <c r="Q745" s="9">
        <f t="shared" si="114"/>
        <v>17.5</v>
      </c>
      <c r="R745" s="9">
        <f t="shared" si="115"/>
        <v>10</v>
      </c>
      <c r="S745" s="9">
        <f t="shared" si="116"/>
        <v>7.5</v>
      </c>
      <c r="T745" s="9">
        <f t="shared" si="117"/>
        <v>12.5</v>
      </c>
      <c r="U745" s="8">
        <f t="shared" si="118"/>
        <v>11.666666666666666</v>
      </c>
      <c r="V745" s="8">
        <f t="shared" si="119"/>
        <v>11.875</v>
      </c>
    </row>
    <row r="746" spans="1:22" ht="13.5" x14ac:dyDescent="0.25">
      <c r="A746" s="3">
        <f>RSI!A746</f>
        <v>43089</v>
      </c>
      <c r="B746" s="2">
        <f>RSI!B746</f>
        <v>81.628500000000003</v>
      </c>
      <c r="C746" s="2">
        <f>RSI!I746</f>
        <v>20.562216764278958</v>
      </c>
      <c r="D746" s="2">
        <f>MACD!E746</f>
        <v>2.2796491159519832</v>
      </c>
      <c r="E746" s="2">
        <f>MACD!F746</f>
        <v>1.7817037484642246</v>
      </c>
      <c r="F746" s="2">
        <f>'Moving Avg'!D746</f>
        <v>84.38494</v>
      </c>
      <c r="G746" s="2">
        <f>'Moving Avg'!F746</f>
        <v>88.593850000000003</v>
      </c>
      <c r="H746" s="2">
        <f>'Moving Avg'!G746</f>
        <v>91.883473999999964</v>
      </c>
      <c r="I746" s="2">
        <f>'Moving Avg'!H746</f>
        <v>97.446758500000072</v>
      </c>
      <c r="J746" s="6" t="str">
        <f>OBV!F746</f>
        <v>BEARISH</v>
      </c>
      <c r="K746" s="6" t="str">
        <f>OBV!G746</f>
        <v>WEAK</v>
      </c>
      <c r="L746" s="6" t="str">
        <f>OBV!H746</f>
        <v>CONFIRMED BEARISH</v>
      </c>
      <c r="M746" s="8">
        <f t="shared" si="110"/>
        <v>50</v>
      </c>
      <c r="N746" s="8">
        <f t="shared" si="111"/>
        <v>0</v>
      </c>
      <c r="O746" s="8">
        <f t="shared" si="112"/>
        <v>0</v>
      </c>
      <c r="P746" s="8">
        <f t="shared" si="113"/>
        <v>0</v>
      </c>
      <c r="Q746" s="9">
        <f t="shared" si="114"/>
        <v>17.5</v>
      </c>
      <c r="R746" s="9">
        <f t="shared" si="115"/>
        <v>10</v>
      </c>
      <c r="S746" s="9">
        <f t="shared" si="116"/>
        <v>7.5</v>
      </c>
      <c r="T746" s="9">
        <f t="shared" si="117"/>
        <v>12.5</v>
      </c>
      <c r="U746" s="8">
        <f t="shared" si="118"/>
        <v>11.666666666666666</v>
      </c>
      <c r="V746" s="8">
        <f t="shared" si="119"/>
        <v>11.875</v>
      </c>
    </row>
    <row r="747" spans="1:22" ht="13.5" x14ac:dyDescent="0.25">
      <c r="A747" s="3">
        <f>RSI!A747</f>
        <v>43090</v>
      </c>
      <c r="B747" s="2">
        <f>RSI!B747</f>
        <v>81.620699999999999</v>
      </c>
      <c r="C747" s="2">
        <f>RSI!I747</f>
        <v>20.549092481503862</v>
      </c>
      <c r="D747" s="2">
        <f>MACD!E747</f>
        <v>2.3221877812863028</v>
      </c>
      <c r="E747" s="2">
        <f>MACD!F747</f>
        <v>1.8898005550286405</v>
      </c>
      <c r="F747" s="2">
        <f>'Moving Avg'!D747</f>
        <v>83.298220000000001</v>
      </c>
      <c r="G747" s="2">
        <f>'Moving Avg'!F747</f>
        <v>88.04970999999999</v>
      </c>
      <c r="H747" s="2">
        <f>'Moving Avg'!G747</f>
        <v>91.553881999999987</v>
      </c>
      <c r="I747" s="2">
        <f>'Moving Avg'!H747</f>
        <v>97.325631500000057</v>
      </c>
      <c r="J747" s="6" t="str">
        <f>OBV!F747</f>
        <v>BEARISH</v>
      </c>
      <c r="K747" s="6" t="str">
        <f>OBV!G747</f>
        <v>WEAK</v>
      </c>
      <c r="L747" s="6" t="str">
        <f>OBV!H747</f>
        <v>CONFIRMED BEARISH</v>
      </c>
      <c r="M747" s="8">
        <f t="shared" si="110"/>
        <v>50</v>
      </c>
      <c r="N747" s="8">
        <f t="shared" si="111"/>
        <v>0</v>
      </c>
      <c r="O747" s="8">
        <f t="shared" si="112"/>
        <v>0</v>
      </c>
      <c r="P747" s="8">
        <f t="shared" si="113"/>
        <v>0</v>
      </c>
      <c r="Q747" s="9">
        <f t="shared" si="114"/>
        <v>17.5</v>
      </c>
      <c r="R747" s="9">
        <f t="shared" si="115"/>
        <v>10</v>
      </c>
      <c r="S747" s="9">
        <f t="shared" si="116"/>
        <v>7.5</v>
      </c>
      <c r="T747" s="9">
        <f t="shared" si="117"/>
        <v>12.5</v>
      </c>
      <c r="U747" s="8">
        <f t="shared" si="118"/>
        <v>11.666666666666666</v>
      </c>
      <c r="V747" s="8">
        <f t="shared" si="119"/>
        <v>11.875</v>
      </c>
    </row>
    <row r="748" spans="1:22" ht="13.5" x14ac:dyDescent="0.25">
      <c r="A748" s="3">
        <f>RSI!A748</f>
        <v>43091</v>
      </c>
      <c r="B748" s="2">
        <f>RSI!B748</f>
        <v>81.006600000000006</v>
      </c>
      <c r="C748" s="2">
        <f>RSI!I748</f>
        <v>19.494126158002743</v>
      </c>
      <c r="D748" s="2">
        <f>MACD!E748</f>
        <v>2.4454093819751677</v>
      </c>
      <c r="E748" s="2">
        <f>MACD!F748</f>
        <v>2.000922320417946</v>
      </c>
      <c r="F748" s="2">
        <f>'Moving Avg'!D748</f>
        <v>82.553519999999992</v>
      </c>
      <c r="G748" s="2">
        <f>'Moving Avg'!F748</f>
        <v>87.552599999999998</v>
      </c>
      <c r="H748" s="2">
        <f>'Moving Avg'!G748</f>
        <v>91.212007999999983</v>
      </c>
      <c r="I748" s="2">
        <f>'Moving Avg'!H748</f>
        <v>97.20143400000002</v>
      </c>
      <c r="J748" s="6" t="str">
        <f>OBV!F748</f>
        <v>BEARISH</v>
      </c>
      <c r="K748" s="6" t="str">
        <f>OBV!G748</f>
        <v>WEAK</v>
      </c>
      <c r="L748" s="6" t="str">
        <f>OBV!H748</f>
        <v>CONFIRMED BEARISH</v>
      </c>
      <c r="M748" s="8">
        <f t="shared" si="110"/>
        <v>50</v>
      </c>
      <c r="N748" s="8">
        <f t="shared" si="111"/>
        <v>0</v>
      </c>
      <c r="O748" s="8">
        <f t="shared" si="112"/>
        <v>0</v>
      </c>
      <c r="P748" s="8">
        <f t="shared" si="113"/>
        <v>0</v>
      </c>
      <c r="Q748" s="9">
        <f t="shared" si="114"/>
        <v>17.5</v>
      </c>
      <c r="R748" s="9">
        <f t="shared" si="115"/>
        <v>10</v>
      </c>
      <c r="S748" s="9">
        <f t="shared" si="116"/>
        <v>7.5</v>
      </c>
      <c r="T748" s="9">
        <f t="shared" si="117"/>
        <v>12.5</v>
      </c>
      <c r="U748" s="8">
        <f t="shared" si="118"/>
        <v>11.666666666666666</v>
      </c>
      <c r="V748" s="8">
        <f t="shared" si="119"/>
        <v>11.875</v>
      </c>
    </row>
    <row r="749" spans="1:22" ht="13.5" x14ac:dyDescent="0.25">
      <c r="A749" s="3">
        <f>RSI!A749</f>
        <v>43094</v>
      </c>
      <c r="B749" s="2">
        <f>RSI!B749</f>
        <v>78.581299999999999</v>
      </c>
      <c r="C749" s="2">
        <f>RSI!I749</f>
        <v>16.000406729704949</v>
      </c>
      <c r="D749" s="2">
        <f>MACD!E749</f>
        <v>2.7010472812957858</v>
      </c>
      <c r="E749" s="2">
        <f>MACD!F749</f>
        <v>2.1409473125935139</v>
      </c>
      <c r="F749" s="2">
        <f>'Moving Avg'!D749</f>
        <v>81.479240000000004</v>
      </c>
      <c r="G749" s="2">
        <f>'Moving Avg'!F749</f>
        <v>86.85648999999998</v>
      </c>
      <c r="H749" s="2">
        <f>'Moving Avg'!G749</f>
        <v>90.821627999999976</v>
      </c>
      <c r="I749" s="2">
        <f>'Moving Avg'!H749</f>
        <v>97.068917500000026</v>
      </c>
      <c r="J749" s="6" t="str">
        <f>OBV!F749</f>
        <v>BEARISH</v>
      </c>
      <c r="K749" s="6" t="str">
        <f>OBV!G749</f>
        <v>WEAK</v>
      </c>
      <c r="L749" s="6" t="str">
        <f>OBV!H749</f>
        <v>CONFIRMED BEARISH</v>
      </c>
      <c r="M749" s="8">
        <f t="shared" si="110"/>
        <v>50</v>
      </c>
      <c r="N749" s="8">
        <f t="shared" si="111"/>
        <v>0</v>
      </c>
      <c r="O749" s="8">
        <f t="shared" si="112"/>
        <v>0</v>
      </c>
      <c r="P749" s="8">
        <f t="shared" si="113"/>
        <v>0</v>
      </c>
      <c r="Q749" s="9">
        <f t="shared" si="114"/>
        <v>17.5</v>
      </c>
      <c r="R749" s="9">
        <f t="shared" si="115"/>
        <v>10</v>
      </c>
      <c r="S749" s="9">
        <f t="shared" si="116"/>
        <v>7.5</v>
      </c>
      <c r="T749" s="9">
        <f t="shared" si="117"/>
        <v>12.5</v>
      </c>
      <c r="U749" s="8">
        <f t="shared" si="118"/>
        <v>11.666666666666666</v>
      </c>
      <c r="V749" s="8">
        <f t="shared" si="119"/>
        <v>11.875</v>
      </c>
    </row>
    <row r="750" spans="1:22" ht="13.5" x14ac:dyDescent="0.25">
      <c r="A750" s="3">
        <f>RSI!A750</f>
        <v>43095</v>
      </c>
      <c r="B750" s="2">
        <f>RSI!B750</f>
        <v>78.526899999999998</v>
      </c>
      <c r="C750" s="2">
        <f>RSI!I750</f>
        <v>15.931437190463129</v>
      </c>
      <c r="D750" s="2">
        <f>MACD!E750</f>
        <v>3.0454148972159771</v>
      </c>
      <c r="E750" s="2">
        <f>MACD!F750</f>
        <v>2.3218408295180066</v>
      </c>
      <c r="F750" s="2">
        <f>'Moving Avg'!D750</f>
        <v>80.272800000000004</v>
      </c>
      <c r="G750" s="2">
        <f>'Moving Avg'!F750</f>
        <v>86.157659999999993</v>
      </c>
      <c r="H750" s="2">
        <f>'Moving Avg'!G750</f>
        <v>90.430159999999972</v>
      </c>
      <c r="I750" s="2">
        <f>'Moving Avg'!H750</f>
        <v>96.936129000000022</v>
      </c>
      <c r="J750" s="6" t="str">
        <f>OBV!F750</f>
        <v>BEARISH</v>
      </c>
      <c r="K750" s="6" t="str">
        <f>OBV!G750</f>
        <v>WEAK</v>
      </c>
      <c r="L750" s="6" t="str">
        <f>OBV!H750</f>
        <v>CONFIRMED BEARISH</v>
      </c>
      <c r="M750" s="8">
        <f t="shared" si="110"/>
        <v>50</v>
      </c>
      <c r="N750" s="8">
        <f t="shared" si="111"/>
        <v>0</v>
      </c>
      <c r="O750" s="8">
        <f t="shared" si="112"/>
        <v>0</v>
      </c>
      <c r="P750" s="8">
        <f t="shared" si="113"/>
        <v>0</v>
      </c>
      <c r="Q750" s="9">
        <f t="shared" si="114"/>
        <v>17.5</v>
      </c>
      <c r="R750" s="9">
        <f t="shared" si="115"/>
        <v>10</v>
      </c>
      <c r="S750" s="9">
        <f t="shared" si="116"/>
        <v>7.5</v>
      </c>
      <c r="T750" s="9">
        <f t="shared" si="117"/>
        <v>12.5</v>
      </c>
      <c r="U750" s="8">
        <f t="shared" si="118"/>
        <v>11.666666666666666</v>
      </c>
      <c r="V750" s="8">
        <f t="shared" si="119"/>
        <v>11.875</v>
      </c>
    </row>
    <row r="751" spans="1:22" ht="13.5" x14ac:dyDescent="0.25">
      <c r="A751" s="3">
        <f>RSI!A751</f>
        <v>43096</v>
      </c>
      <c r="B751" s="2">
        <f>RSI!B751</f>
        <v>78.511399999999995</v>
      </c>
      <c r="C751" s="2">
        <f>RSI!I751</f>
        <v>15.9103933645155</v>
      </c>
      <c r="D751" s="2">
        <f>MACD!E751</f>
        <v>3.3280018909173776</v>
      </c>
      <c r="E751" s="2">
        <f>MACD!F751</f>
        <v>2.5230730417978808</v>
      </c>
      <c r="F751" s="2">
        <f>'Moving Avg'!D751</f>
        <v>79.649379999999994</v>
      </c>
      <c r="G751" s="2">
        <f>'Moving Avg'!F751</f>
        <v>85.458445000000012</v>
      </c>
      <c r="H751" s="2">
        <f>'Moving Avg'!G751</f>
        <v>90.038381999999984</v>
      </c>
      <c r="I751" s="2">
        <f>'Moving Avg'!H751</f>
        <v>96.799455500000022</v>
      </c>
      <c r="J751" s="6" t="str">
        <f>OBV!F751</f>
        <v>BEARISH</v>
      </c>
      <c r="K751" s="6" t="str">
        <f>OBV!G751</f>
        <v>WEAK</v>
      </c>
      <c r="L751" s="6" t="str">
        <f>OBV!H751</f>
        <v>CONFIRMED BEARISH</v>
      </c>
      <c r="M751" s="8">
        <f t="shared" si="110"/>
        <v>50</v>
      </c>
      <c r="N751" s="8">
        <f t="shared" si="111"/>
        <v>0</v>
      </c>
      <c r="O751" s="8">
        <f t="shared" si="112"/>
        <v>0</v>
      </c>
      <c r="P751" s="8">
        <f t="shared" si="113"/>
        <v>0</v>
      </c>
      <c r="Q751" s="9">
        <f t="shared" si="114"/>
        <v>17.5</v>
      </c>
      <c r="R751" s="9">
        <f t="shared" si="115"/>
        <v>10</v>
      </c>
      <c r="S751" s="9">
        <f t="shared" si="116"/>
        <v>7.5</v>
      </c>
      <c r="T751" s="9">
        <f t="shared" si="117"/>
        <v>12.5</v>
      </c>
      <c r="U751" s="8">
        <f t="shared" si="118"/>
        <v>11.666666666666666</v>
      </c>
      <c r="V751" s="8">
        <f t="shared" si="119"/>
        <v>11.875</v>
      </c>
    </row>
    <row r="752" spans="1:22" ht="13.5" x14ac:dyDescent="0.25">
      <c r="A752" s="3">
        <f>RSI!A752</f>
        <v>43097</v>
      </c>
      <c r="B752" s="2">
        <f>RSI!B752</f>
        <v>77.733999999999995</v>
      </c>
      <c r="C752" s="2">
        <f>RSI!I752</f>
        <v>14.85085035879527</v>
      </c>
      <c r="D752" s="2">
        <f>MACD!E752</f>
        <v>3.6099346991914842</v>
      </c>
      <c r="E752" s="2">
        <f>MACD!F752</f>
        <v>2.7404453732766014</v>
      </c>
      <c r="F752" s="2">
        <f>'Moving Avg'!D752</f>
        <v>78.872039999999998</v>
      </c>
      <c r="G752" s="2">
        <f>'Moving Avg'!F752</f>
        <v>84.724244999999996</v>
      </c>
      <c r="H752" s="2">
        <f>'Moving Avg'!G752</f>
        <v>89.631055999999973</v>
      </c>
      <c r="I752" s="2">
        <f>'Moving Avg'!H752</f>
        <v>96.658895000000015</v>
      </c>
      <c r="J752" s="6" t="str">
        <f>OBV!F752</f>
        <v>BEARISH</v>
      </c>
      <c r="K752" s="6" t="str">
        <f>OBV!G752</f>
        <v>WEAK</v>
      </c>
      <c r="L752" s="6" t="str">
        <f>OBV!H752</f>
        <v>CONFIRMED BEARISH</v>
      </c>
      <c r="M752" s="8">
        <f t="shared" si="110"/>
        <v>50</v>
      </c>
      <c r="N752" s="8">
        <f t="shared" si="111"/>
        <v>0</v>
      </c>
      <c r="O752" s="8">
        <f t="shared" si="112"/>
        <v>0</v>
      </c>
      <c r="P752" s="8">
        <f t="shared" si="113"/>
        <v>0</v>
      </c>
      <c r="Q752" s="9">
        <f t="shared" si="114"/>
        <v>17.5</v>
      </c>
      <c r="R752" s="9">
        <f t="shared" si="115"/>
        <v>10</v>
      </c>
      <c r="S752" s="9">
        <f t="shared" si="116"/>
        <v>7.5</v>
      </c>
      <c r="T752" s="9">
        <f t="shared" si="117"/>
        <v>12.5</v>
      </c>
      <c r="U752" s="8">
        <f t="shared" si="118"/>
        <v>11.666666666666666</v>
      </c>
      <c r="V752" s="8">
        <f t="shared" si="119"/>
        <v>11.875</v>
      </c>
    </row>
    <row r="753" spans="1:22" ht="13.5" x14ac:dyDescent="0.25">
      <c r="A753" s="3">
        <f>RSI!A753</f>
        <v>43098</v>
      </c>
      <c r="B753" s="2">
        <f>RSI!B753</f>
        <v>77.733999999999995</v>
      </c>
      <c r="C753" s="2">
        <f>RSI!I753</f>
        <v>14.85085035879527</v>
      </c>
      <c r="D753" s="2">
        <f>MACD!E753</f>
        <v>3.5383283843157329</v>
      </c>
      <c r="E753" s="2">
        <f>MACD!F753</f>
        <v>2.9000219754844281</v>
      </c>
      <c r="F753" s="2">
        <f>'Moving Avg'!D753</f>
        <v>78.217519999999993</v>
      </c>
      <c r="G753" s="2">
        <f>'Moving Avg'!F753</f>
        <v>84.102369999999993</v>
      </c>
      <c r="H753" s="2">
        <f>'Moving Avg'!G753</f>
        <v>89.281251999999981</v>
      </c>
      <c r="I753" s="2">
        <f>'Moving Avg'!H753</f>
        <v>96.522142000000017</v>
      </c>
      <c r="J753" s="6" t="str">
        <f>OBV!F753</f>
        <v>BEARISH</v>
      </c>
      <c r="K753" s="6" t="str">
        <f>OBV!G753</f>
        <v>WEAK</v>
      </c>
      <c r="L753" s="6" t="str">
        <f>OBV!H753</f>
        <v>CONFIRMED BEARISH</v>
      </c>
      <c r="M753" s="8">
        <f t="shared" si="110"/>
        <v>50</v>
      </c>
      <c r="N753" s="8">
        <f t="shared" si="111"/>
        <v>0</v>
      </c>
      <c r="O753" s="8">
        <f t="shared" si="112"/>
        <v>0</v>
      </c>
      <c r="P753" s="8">
        <f t="shared" si="113"/>
        <v>0</v>
      </c>
      <c r="Q753" s="9">
        <f t="shared" si="114"/>
        <v>17.5</v>
      </c>
      <c r="R753" s="9">
        <f t="shared" si="115"/>
        <v>10</v>
      </c>
      <c r="S753" s="9">
        <f t="shared" si="116"/>
        <v>7.5</v>
      </c>
      <c r="T753" s="9">
        <f t="shared" si="117"/>
        <v>12.5</v>
      </c>
      <c r="U753" s="8">
        <f t="shared" si="118"/>
        <v>11.666666666666666</v>
      </c>
      <c r="V753" s="8">
        <f t="shared" si="119"/>
        <v>11.875</v>
      </c>
    </row>
    <row r="754" spans="1:22" ht="13.5" x14ac:dyDescent="0.25">
      <c r="A754" s="3">
        <f>RSI!A754</f>
        <v>43102</v>
      </c>
      <c r="B754" s="2">
        <f>RSI!B754</f>
        <v>76.179299999999998</v>
      </c>
      <c r="C754" s="2">
        <f>RSI!I754</f>
        <v>12.863920848670105</v>
      </c>
      <c r="D754" s="2">
        <f>MACD!E754</f>
        <v>3.5171943383667639</v>
      </c>
      <c r="E754" s="2">
        <f>MACD!F754</f>
        <v>3.0234564480608954</v>
      </c>
      <c r="F754" s="2">
        <f>'Moving Avg'!D754</f>
        <v>77.73711999999999</v>
      </c>
      <c r="G754" s="2">
        <f>'Moving Avg'!F754</f>
        <v>83.405869999999993</v>
      </c>
      <c r="H754" s="2">
        <f>'Moving Avg'!G754</f>
        <v>88.930981999999986</v>
      </c>
      <c r="I754" s="2">
        <f>'Moving Avg'!H754</f>
        <v>96.389685000000028</v>
      </c>
      <c r="J754" s="6" t="str">
        <f>OBV!F754</f>
        <v>BEARISH</v>
      </c>
      <c r="K754" s="6" t="str">
        <f>OBV!G754</f>
        <v>WEAK</v>
      </c>
      <c r="L754" s="6" t="str">
        <f>OBV!H754</f>
        <v>CONFIRMED BEARISH</v>
      </c>
      <c r="M754" s="8">
        <f t="shared" si="110"/>
        <v>50</v>
      </c>
      <c r="N754" s="8">
        <f t="shared" si="111"/>
        <v>0</v>
      </c>
      <c r="O754" s="8">
        <f t="shared" si="112"/>
        <v>0</v>
      </c>
      <c r="P754" s="8">
        <f t="shared" si="113"/>
        <v>0</v>
      </c>
      <c r="Q754" s="9">
        <f t="shared" si="114"/>
        <v>17.5</v>
      </c>
      <c r="R754" s="9">
        <f t="shared" si="115"/>
        <v>10</v>
      </c>
      <c r="S754" s="9">
        <f t="shared" si="116"/>
        <v>7.5</v>
      </c>
      <c r="T754" s="9">
        <f t="shared" si="117"/>
        <v>12.5</v>
      </c>
      <c r="U754" s="8">
        <f t="shared" si="118"/>
        <v>11.666666666666666</v>
      </c>
      <c r="V754" s="8">
        <f t="shared" si="119"/>
        <v>11.875</v>
      </c>
    </row>
    <row r="755" spans="1:22" ht="13.5" x14ac:dyDescent="0.25">
      <c r="A755" s="3">
        <f>RSI!A755</f>
        <v>43103</v>
      </c>
      <c r="B755" s="2">
        <f>RSI!B755</f>
        <v>77.733999999999995</v>
      </c>
      <c r="C755" s="2">
        <f>RSI!I755</f>
        <v>23.837692409372224</v>
      </c>
      <c r="D755" s="2">
        <f>MACD!E755</f>
        <v>3.5272694381119578</v>
      </c>
      <c r="E755" s="2">
        <f>MACD!F755</f>
        <v>3.1242190460711079</v>
      </c>
      <c r="F755" s="2">
        <f>'Moving Avg'!D755</f>
        <v>77.578540000000004</v>
      </c>
      <c r="G755" s="2">
        <f>'Moving Avg'!F755</f>
        <v>82.787104999999997</v>
      </c>
      <c r="H755" s="2">
        <f>'Moving Avg'!G755</f>
        <v>88.620045999999959</v>
      </c>
      <c r="I755" s="2">
        <f>'Moving Avg'!H755</f>
        <v>96.256739500000023</v>
      </c>
      <c r="J755" s="6" t="str">
        <f>OBV!F755</f>
        <v>BEARISH</v>
      </c>
      <c r="K755" s="6" t="str">
        <f>OBV!G755</f>
        <v>WEAK</v>
      </c>
      <c r="L755" s="6" t="str">
        <f>OBV!H755</f>
        <v>CONFIRMED BEARISH</v>
      </c>
      <c r="M755" s="8">
        <f t="shared" si="110"/>
        <v>50</v>
      </c>
      <c r="N755" s="8">
        <f t="shared" si="111"/>
        <v>0</v>
      </c>
      <c r="O755" s="8">
        <f t="shared" si="112"/>
        <v>0</v>
      </c>
      <c r="P755" s="8">
        <f t="shared" si="113"/>
        <v>0</v>
      </c>
      <c r="Q755" s="9">
        <f t="shared" si="114"/>
        <v>17.5</v>
      </c>
      <c r="R755" s="9">
        <f t="shared" si="115"/>
        <v>10</v>
      </c>
      <c r="S755" s="9">
        <f t="shared" si="116"/>
        <v>7.5</v>
      </c>
      <c r="T755" s="9">
        <f t="shared" si="117"/>
        <v>12.5</v>
      </c>
      <c r="U755" s="8">
        <f t="shared" si="118"/>
        <v>11.666666666666666</v>
      </c>
      <c r="V755" s="8">
        <f t="shared" si="119"/>
        <v>11.875</v>
      </c>
    </row>
    <row r="756" spans="1:22" ht="13.5" x14ac:dyDescent="0.25">
      <c r="A756" s="3">
        <f>RSI!A756</f>
        <v>43104</v>
      </c>
      <c r="B756" s="2">
        <f>RSI!B756</f>
        <v>77.718500000000006</v>
      </c>
      <c r="C756" s="2">
        <f>RSI!I756</f>
        <v>23.805503589302745</v>
      </c>
      <c r="D756" s="2">
        <f>MACD!E756</f>
        <v>3.1230317591304271</v>
      </c>
      <c r="E756" s="2">
        <f>MACD!F756</f>
        <v>3.1239815886829723</v>
      </c>
      <c r="F756" s="2">
        <f>'Moving Avg'!D756</f>
        <v>77.419959999999989</v>
      </c>
      <c r="G756" s="2">
        <f>'Moving Avg'!F756</f>
        <v>82.281059999999997</v>
      </c>
      <c r="H756" s="2">
        <f>'Moving Avg'!G756</f>
        <v>88.330409999999972</v>
      </c>
      <c r="I756" s="2">
        <f>'Moving Avg'!H756</f>
        <v>96.119909000000021</v>
      </c>
      <c r="J756" s="6" t="str">
        <f>OBV!F756</f>
        <v>BEARISH</v>
      </c>
      <c r="K756" s="6" t="str">
        <f>OBV!G756</f>
        <v>WEAK</v>
      </c>
      <c r="L756" s="6" t="str">
        <f>OBV!H756</f>
        <v>CONFIRMED BEARISH</v>
      </c>
      <c r="M756" s="8">
        <f t="shared" si="110"/>
        <v>50</v>
      </c>
      <c r="N756" s="8">
        <f t="shared" si="111"/>
        <v>45</v>
      </c>
      <c r="O756" s="8">
        <f t="shared" si="112"/>
        <v>0</v>
      </c>
      <c r="P756" s="8">
        <f t="shared" si="113"/>
        <v>0</v>
      </c>
      <c r="Q756" s="9">
        <f t="shared" si="114"/>
        <v>33.25</v>
      </c>
      <c r="R756" s="9">
        <f t="shared" si="115"/>
        <v>19</v>
      </c>
      <c r="S756" s="9">
        <f t="shared" si="116"/>
        <v>14.25</v>
      </c>
      <c r="T756" s="9">
        <f t="shared" si="117"/>
        <v>23.75</v>
      </c>
      <c r="U756" s="8">
        <f t="shared" si="118"/>
        <v>22.166666666666668</v>
      </c>
      <c r="V756" s="8">
        <f t="shared" si="119"/>
        <v>22.5625</v>
      </c>
    </row>
    <row r="757" spans="1:22" ht="13.5" x14ac:dyDescent="0.25">
      <c r="A757" s="3">
        <f>RSI!A757</f>
        <v>43105</v>
      </c>
      <c r="B757" s="2">
        <f>RSI!B757</f>
        <v>75.402000000000001</v>
      </c>
      <c r="C757" s="2">
        <f>RSI!I757</f>
        <v>19.555453670012923</v>
      </c>
      <c r="D757" s="2">
        <f>MACD!E757</f>
        <v>2.985682218513773</v>
      </c>
      <c r="E757" s="2">
        <f>MACD!F757</f>
        <v>3.0963217146491324</v>
      </c>
      <c r="F757" s="2">
        <f>'Moving Avg'!D757</f>
        <v>76.953559999999996</v>
      </c>
      <c r="G757" s="2">
        <f>'Moving Avg'!F757</f>
        <v>81.659189999999995</v>
      </c>
      <c r="H757" s="2">
        <f>'Moving Avg'!G757</f>
        <v>88.010145999999963</v>
      </c>
      <c r="I757" s="2">
        <f>'Moving Avg'!H757</f>
        <v>95.967688500000008</v>
      </c>
      <c r="J757" s="6" t="str">
        <f>OBV!F757</f>
        <v>BEARISH</v>
      </c>
      <c r="K757" s="6" t="str">
        <f>OBV!G757</f>
        <v>WEAK</v>
      </c>
      <c r="L757" s="6" t="str">
        <f>OBV!H757</f>
        <v>CONFIRMED BEARISH</v>
      </c>
      <c r="M757" s="8">
        <f t="shared" si="110"/>
        <v>50</v>
      </c>
      <c r="N757" s="8">
        <f t="shared" si="111"/>
        <v>100</v>
      </c>
      <c r="O757" s="8">
        <f t="shared" si="112"/>
        <v>0</v>
      </c>
      <c r="P757" s="8">
        <f t="shared" si="113"/>
        <v>0</v>
      </c>
      <c r="Q757" s="9">
        <f t="shared" si="114"/>
        <v>52.5</v>
      </c>
      <c r="R757" s="9">
        <f t="shared" si="115"/>
        <v>30</v>
      </c>
      <c r="S757" s="9">
        <f t="shared" si="116"/>
        <v>22.5</v>
      </c>
      <c r="T757" s="9">
        <f t="shared" si="117"/>
        <v>37.5</v>
      </c>
      <c r="U757" s="8">
        <f t="shared" si="118"/>
        <v>35</v>
      </c>
      <c r="V757" s="8">
        <f t="shared" si="119"/>
        <v>35.625</v>
      </c>
    </row>
    <row r="758" spans="1:22" ht="13.5" x14ac:dyDescent="0.25">
      <c r="A758" s="3">
        <f>RSI!A758</f>
        <v>43108</v>
      </c>
      <c r="B758" s="2">
        <f>RSI!B758</f>
        <v>75.394199999999998</v>
      </c>
      <c r="C758" s="2">
        <f>RSI!I758</f>
        <v>19.54280192385356</v>
      </c>
      <c r="D758" s="2">
        <f>MACD!E758</f>
        <v>2.8210165417512911</v>
      </c>
      <c r="E758" s="2">
        <f>MACD!F758</f>
        <v>3.0412606800695645</v>
      </c>
      <c r="F758" s="2">
        <f>'Moving Avg'!D758</f>
        <v>76.485600000000005</v>
      </c>
      <c r="G758" s="2">
        <f>'Moving Avg'!F758</f>
        <v>81.036929999999984</v>
      </c>
      <c r="H758" s="2">
        <f>'Moving Avg'!G758</f>
        <v>87.667959999999965</v>
      </c>
      <c r="I758" s="2">
        <f>'Moving Avg'!H758</f>
        <v>95.819236500000002</v>
      </c>
      <c r="J758" s="6" t="str">
        <f>OBV!F758</f>
        <v>BEARISH</v>
      </c>
      <c r="K758" s="6" t="str">
        <f>OBV!G758</f>
        <v>WEAK</v>
      </c>
      <c r="L758" s="6" t="str">
        <f>OBV!H758</f>
        <v>CONFIRMED BEARISH</v>
      </c>
      <c r="M758" s="8">
        <f t="shared" si="110"/>
        <v>50</v>
      </c>
      <c r="N758" s="8">
        <f t="shared" si="111"/>
        <v>100</v>
      </c>
      <c r="O758" s="8">
        <f t="shared" si="112"/>
        <v>0</v>
      </c>
      <c r="P758" s="8">
        <f t="shared" si="113"/>
        <v>0</v>
      </c>
      <c r="Q758" s="9">
        <f t="shared" si="114"/>
        <v>52.5</v>
      </c>
      <c r="R758" s="9">
        <f t="shared" si="115"/>
        <v>30</v>
      </c>
      <c r="S758" s="9">
        <f t="shared" si="116"/>
        <v>22.5</v>
      </c>
      <c r="T758" s="9">
        <f t="shared" si="117"/>
        <v>37.5</v>
      </c>
      <c r="U758" s="8">
        <f t="shared" si="118"/>
        <v>35</v>
      </c>
      <c r="V758" s="8">
        <f t="shared" si="119"/>
        <v>35.625</v>
      </c>
    </row>
    <row r="759" spans="1:22" ht="13.5" x14ac:dyDescent="0.25">
      <c r="A759" s="3">
        <f>RSI!A759</f>
        <v>43109</v>
      </c>
      <c r="B759" s="2">
        <f>RSI!B759</f>
        <v>73.847300000000004</v>
      </c>
      <c r="C759" s="2">
        <f>RSI!I759</f>
        <v>17.170270221507636</v>
      </c>
      <c r="D759" s="2">
        <f>MACD!E759</f>
        <v>2.4652777176011824</v>
      </c>
      <c r="E759" s="2">
        <f>MACD!F759</f>
        <v>2.9260640875758881</v>
      </c>
      <c r="F759" s="2">
        <f>'Moving Avg'!D759</f>
        <v>76.019199999999998</v>
      </c>
      <c r="G759" s="2">
        <f>'Moving Avg'!F759</f>
        <v>80.360254999999967</v>
      </c>
      <c r="H759" s="2">
        <f>'Moving Avg'!G759</f>
        <v>87.325929999999971</v>
      </c>
      <c r="I759" s="2">
        <f>'Moving Avg'!H759</f>
        <v>95.663469000000021</v>
      </c>
      <c r="J759" s="6" t="str">
        <f>OBV!F759</f>
        <v>BEARISH</v>
      </c>
      <c r="K759" s="6" t="str">
        <f>OBV!G759</f>
        <v>WEAK</v>
      </c>
      <c r="L759" s="6" t="str">
        <f>OBV!H759</f>
        <v>CONFIRMED BEARISH</v>
      </c>
      <c r="M759" s="8">
        <f t="shared" si="110"/>
        <v>50</v>
      </c>
      <c r="N759" s="8">
        <f t="shared" si="111"/>
        <v>100</v>
      </c>
      <c r="O759" s="8">
        <f t="shared" si="112"/>
        <v>0</v>
      </c>
      <c r="P759" s="8">
        <f t="shared" si="113"/>
        <v>0</v>
      </c>
      <c r="Q759" s="9">
        <f t="shared" si="114"/>
        <v>52.5</v>
      </c>
      <c r="R759" s="9">
        <f t="shared" si="115"/>
        <v>30</v>
      </c>
      <c r="S759" s="9">
        <f t="shared" si="116"/>
        <v>22.5</v>
      </c>
      <c r="T759" s="9">
        <f t="shared" si="117"/>
        <v>37.5</v>
      </c>
      <c r="U759" s="8">
        <f t="shared" si="118"/>
        <v>35</v>
      </c>
      <c r="V759" s="8">
        <f t="shared" si="119"/>
        <v>35.625</v>
      </c>
    </row>
    <row r="760" spans="1:22" ht="13.5" x14ac:dyDescent="0.25">
      <c r="A760" s="3">
        <f>RSI!A760</f>
        <v>43110</v>
      </c>
      <c r="B760" s="2">
        <f>RSI!B760</f>
        <v>73.847300000000004</v>
      </c>
      <c r="C760" s="2">
        <f>RSI!I760</f>
        <v>17.170270221507636</v>
      </c>
      <c r="D760" s="2">
        <f>MACD!E760</f>
        <v>2.2040501178527876</v>
      </c>
      <c r="E760" s="2">
        <f>MACD!F760</f>
        <v>2.7816612936312679</v>
      </c>
      <c r="F760" s="2">
        <f>'Moving Avg'!D760</f>
        <v>75.241860000000003</v>
      </c>
      <c r="G760" s="2">
        <f>'Moving Avg'!F760</f>
        <v>79.66064999999999</v>
      </c>
      <c r="H760" s="2">
        <f>'Moving Avg'!G760</f>
        <v>86.999445999999978</v>
      </c>
      <c r="I760" s="2">
        <f>'Moving Avg'!H760</f>
        <v>95.507701500000039</v>
      </c>
      <c r="J760" s="6" t="str">
        <f>OBV!F760</f>
        <v>BEARISH</v>
      </c>
      <c r="K760" s="6" t="str">
        <f>OBV!G760</f>
        <v>WEAK</v>
      </c>
      <c r="L760" s="6" t="str">
        <f>OBV!H760</f>
        <v>CONFIRMED BEARISH</v>
      </c>
      <c r="M760" s="8">
        <f t="shared" si="110"/>
        <v>50</v>
      </c>
      <c r="N760" s="8">
        <f t="shared" si="111"/>
        <v>100</v>
      </c>
      <c r="O760" s="8">
        <f t="shared" si="112"/>
        <v>0</v>
      </c>
      <c r="P760" s="8">
        <f t="shared" si="113"/>
        <v>0</v>
      </c>
      <c r="Q760" s="9">
        <f t="shared" si="114"/>
        <v>52.5</v>
      </c>
      <c r="R760" s="9">
        <f t="shared" si="115"/>
        <v>30</v>
      </c>
      <c r="S760" s="9">
        <f t="shared" si="116"/>
        <v>22.5</v>
      </c>
      <c r="T760" s="9">
        <f t="shared" si="117"/>
        <v>37.5</v>
      </c>
      <c r="U760" s="8">
        <f t="shared" si="118"/>
        <v>35</v>
      </c>
      <c r="V760" s="8">
        <f t="shared" si="119"/>
        <v>35.625</v>
      </c>
    </row>
    <row r="761" spans="1:22" ht="13.5" x14ac:dyDescent="0.25">
      <c r="A761" s="3">
        <f>RSI!A761</f>
        <v>43111</v>
      </c>
      <c r="B761" s="2">
        <f>RSI!B761</f>
        <v>73.069999999999993</v>
      </c>
      <c r="C761" s="2">
        <f>RSI!I761</f>
        <v>16.035754818815036</v>
      </c>
      <c r="D761" s="2">
        <f>MACD!E761</f>
        <v>2.0827891765359254</v>
      </c>
      <c r="E761" s="2">
        <f>MACD!F761</f>
        <v>2.6418868702121996</v>
      </c>
      <c r="F761" s="2">
        <f>'Moving Avg'!D761</f>
        <v>74.312160000000006</v>
      </c>
      <c r="G761" s="2">
        <f>'Moving Avg'!F761</f>
        <v>78.941609999999983</v>
      </c>
      <c r="H761" s="2">
        <f>'Moving Avg'!G761</f>
        <v>86.610775999999973</v>
      </c>
      <c r="I761" s="2">
        <f>'Moving Avg'!H761</f>
        <v>95.34804750000005</v>
      </c>
      <c r="J761" s="6" t="str">
        <f>OBV!F761</f>
        <v>BEARISH</v>
      </c>
      <c r="K761" s="6" t="str">
        <f>OBV!G761</f>
        <v>WEAK</v>
      </c>
      <c r="L761" s="6" t="str">
        <f>OBV!H761</f>
        <v>CONFIRMED BEARISH</v>
      </c>
      <c r="M761" s="8">
        <f t="shared" si="110"/>
        <v>50</v>
      </c>
      <c r="N761" s="8">
        <f t="shared" si="111"/>
        <v>100</v>
      </c>
      <c r="O761" s="8">
        <f t="shared" si="112"/>
        <v>0</v>
      </c>
      <c r="P761" s="8">
        <f t="shared" si="113"/>
        <v>0</v>
      </c>
      <c r="Q761" s="9">
        <f t="shared" si="114"/>
        <v>52.5</v>
      </c>
      <c r="R761" s="9">
        <f t="shared" si="115"/>
        <v>30</v>
      </c>
      <c r="S761" s="9">
        <f t="shared" si="116"/>
        <v>22.5</v>
      </c>
      <c r="T761" s="9">
        <f t="shared" si="117"/>
        <v>37.5</v>
      </c>
      <c r="U761" s="8">
        <f t="shared" si="118"/>
        <v>35</v>
      </c>
      <c r="V761" s="8">
        <f t="shared" si="119"/>
        <v>35.625</v>
      </c>
    </row>
    <row r="762" spans="1:22" ht="13.5" x14ac:dyDescent="0.25">
      <c r="A762" s="3">
        <f>RSI!A762</f>
        <v>43112</v>
      </c>
      <c r="B762" s="2">
        <f>RSI!B762</f>
        <v>70.877899999999997</v>
      </c>
      <c r="C762" s="2">
        <f>RSI!I762</f>
        <v>13.355635126106378</v>
      </c>
      <c r="D762" s="2">
        <f>MACD!E762</f>
        <v>2.0688367105294247</v>
      </c>
      <c r="E762" s="2">
        <f>MACD!F762</f>
        <v>2.5272768382756445</v>
      </c>
      <c r="F762" s="2">
        <f>'Moving Avg'!D762</f>
        <v>73.407340000000005</v>
      </c>
      <c r="G762" s="2">
        <f>'Moving Avg'!F762</f>
        <v>78.132789999999972</v>
      </c>
      <c r="H762" s="2">
        <f>'Moving Avg'!G762</f>
        <v>86.122761999999966</v>
      </c>
      <c r="I762" s="2">
        <f>'Moving Avg'!H762</f>
        <v>95.17743300000005</v>
      </c>
      <c r="J762" s="6" t="str">
        <f>OBV!F762</f>
        <v>BEARISH</v>
      </c>
      <c r="K762" s="6" t="str">
        <f>OBV!G762</f>
        <v>WEAK</v>
      </c>
      <c r="L762" s="6" t="str">
        <f>OBV!H762</f>
        <v>CONFIRMED BEARISH</v>
      </c>
      <c r="M762" s="8">
        <f t="shared" si="110"/>
        <v>50</v>
      </c>
      <c r="N762" s="8">
        <f t="shared" si="111"/>
        <v>100</v>
      </c>
      <c r="O762" s="8">
        <f t="shared" si="112"/>
        <v>0</v>
      </c>
      <c r="P762" s="8">
        <f t="shared" si="113"/>
        <v>0</v>
      </c>
      <c r="Q762" s="9">
        <f t="shared" si="114"/>
        <v>52.5</v>
      </c>
      <c r="R762" s="9">
        <f t="shared" si="115"/>
        <v>30</v>
      </c>
      <c r="S762" s="9">
        <f t="shared" si="116"/>
        <v>22.5</v>
      </c>
      <c r="T762" s="9">
        <f t="shared" si="117"/>
        <v>37.5</v>
      </c>
      <c r="U762" s="8">
        <f t="shared" si="118"/>
        <v>35</v>
      </c>
      <c r="V762" s="8">
        <f t="shared" si="119"/>
        <v>35.625</v>
      </c>
    </row>
    <row r="763" spans="1:22" ht="13.5" x14ac:dyDescent="0.25">
      <c r="A763" s="3">
        <f>RSI!A763</f>
        <v>43115</v>
      </c>
      <c r="B763" s="2">
        <f>RSI!B763</f>
        <v>69.960599999999999</v>
      </c>
      <c r="C763" s="2">
        <f>RSI!I763</f>
        <v>12.420169127212645</v>
      </c>
      <c r="D763" s="2">
        <f>MACD!E763</f>
        <v>2.1804091464442337</v>
      </c>
      <c r="E763" s="2">
        <f>MACD!F763</f>
        <v>2.4579032999093622</v>
      </c>
      <c r="F763" s="2">
        <f>'Moving Avg'!D763</f>
        <v>72.320619999999991</v>
      </c>
      <c r="G763" s="2">
        <f>'Moving Avg'!F763</f>
        <v>77.394314999999978</v>
      </c>
      <c r="H763" s="2">
        <f>'Moving Avg'!G763</f>
        <v>85.617645999999965</v>
      </c>
      <c r="I763" s="2">
        <f>'Moving Avg'!H763</f>
        <v>95.002232000000063</v>
      </c>
      <c r="J763" s="6" t="str">
        <f>OBV!F763</f>
        <v>BEARISH</v>
      </c>
      <c r="K763" s="6" t="str">
        <f>OBV!G763</f>
        <v>WEAK</v>
      </c>
      <c r="L763" s="6" t="str">
        <f>OBV!H763</f>
        <v>CONFIRMED BEARISH</v>
      </c>
      <c r="M763" s="8">
        <f t="shared" si="110"/>
        <v>50</v>
      </c>
      <c r="N763" s="8">
        <f t="shared" si="111"/>
        <v>100</v>
      </c>
      <c r="O763" s="8">
        <f t="shared" si="112"/>
        <v>0</v>
      </c>
      <c r="P763" s="8">
        <f t="shared" si="113"/>
        <v>0</v>
      </c>
      <c r="Q763" s="9">
        <f t="shared" si="114"/>
        <v>52.5</v>
      </c>
      <c r="R763" s="9">
        <f t="shared" si="115"/>
        <v>30</v>
      </c>
      <c r="S763" s="9">
        <f t="shared" si="116"/>
        <v>22.5</v>
      </c>
      <c r="T763" s="9">
        <f t="shared" si="117"/>
        <v>37.5</v>
      </c>
      <c r="U763" s="8">
        <f t="shared" si="118"/>
        <v>35</v>
      </c>
      <c r="V763" s="8">
        <f t="shared" si="119"/>
        <v>35.625</v>
      </c>
    </row>
    <row r="764" spans="1:22" ht="13.5" x14ac:dyDescent="0.25">
      <c r="A764" s="3">
        <f>RSI!A764</f>
        <v>43116</v>
      </c>
      <c r="B764" s="2">
        <f>RSI!B764</f>
        <v>69.875100000000003</v>
      </c>
      <c r="C764" s="2">
        <f>RSI!I764</f>
        <v>12.333455443691861</v>
      </c>
      <c r="D764" s="2">
        <f>MACD!E764</f>
        <v>2.0987099535405065</v>
      </c>
      <c r="E764" s="2">
        <f>MACD!F764</f>
        <v>2.386064630635591</v>
      </c>
      <c r="F764" s="2">
        <f>'Moving Avg'!D764</f>
        <v>71.526179999999997</v>
      </c>
      <c r="G764" s="2">
        <f>'Moving Avg'!F764</f>
        <v>76.690434999999994</v>
      </c>
      <c r="H764" s="2">
        <f>'Moving Avg'!G764</f>
        <v>85.11081999999999</v>
      </c>
      <c r="I764" s="2">
        <f>'Moving Avg'!H764</f>
        <v>94.842176000000052</v>
      </c>
      <c r="J764" s="6" t="str">
        <f>OBV!F764</f>
        <v>BEARISH</v>
      </c>
      <c r="K764" s="6" t="str">
        <f>OBV!G764</f>
        <v>WEAK</v>
      </c>
      <c r="L764" s="6" t="str">
        <f>OBV!H764</f>
        <v>CONFIRMED BEARISH</v>
      </c>
      <c r="M764" s="8">
        <f t="shared" si="110"/>
        <v>50</v>
      </c>
      <c r="N764" s="8">
        <f t="shared" si="111"/>
        <v>100</v>
      </c>
      <c r="O764" s="8">
        <f t="shared" si="112"/>
        <v>0</v>
      </c>
      <c r="P764" s="8">
        <f t="shared" si="113"/>
        <v>0</v>
      </c>
      <c r="Q764" s="9">
        <f t="shared" si="114"/>
        <v>52.5</v>
      </c>
      <c r="R764" s="9">
        <f t="shared" si="115"/>
        <v>30</v>
      </c>
      <c r="S764" s="9">
        <f t="shared" si="116"/>
        <v>22.5</v>
      </c>
      <c r="T764" s="9">
        <f t="shared" si="117"/>
        <v>37.5</v>
      </c>
      <c r="U764" s="8">
        <f t="shared" si="118"/>
        <v>35</v>
      </c>
      <c r="V764" s="8">
        <f t="shared" si="119"/>
        <v>35.625</v>
      </c>
    </row>
    <row r="765" spans="1:22" ht="13.5" x14ac:dyDescent="0.25">
      <c r="A765" s="3">
        <f>RSI!A765</f>
        <v>43117</v>
      </c>
      <c r="B765" s="2">
        <f>RSI!B765</f>
        <v>71.002300000000005</v>
      </c>
      <c r="C765" s="2">
        <f>RSI!I765</f>
        <v>20.239637210745926</v>
      </c>
      <c r="D765" s="2">
        <f>MACD!E765</f>
        <v>2.2383147459544972</v>
      </c>
      <c r="E765" s="2">
        <f>MACD!F765</f>
        <v>2.3565146536993726</v>
      </c>
      <c r="F765" s="2">
        <f>'Moving Avg'!D765</f>
        <v>70.957179999999994</v>
      </c>
      <c r="G765" s="2">
        <f>'Moving Avg'!F765</f>
        <v>76.012595000000005</v>
      </c>
      <c r="H765" s="2">
        <f>'Moving Avg'!G765</f>
        <v>84.634155999999962</v>
      </c>
      <c r="I765" s="2">
        <f>'Moving Avg'!H765</f>
        <v>94.68775600000005</v>
      </c>
      <c r="J765" s="6" t="str">
        <f>OBV!F765</f>
        <v>BEARISH</v>
      </c>
      <c r="K765" s="6" t="str">
        <f>OBV!G765</f>
        <v>WEAK</v>
      </c>
      <c r="L765" s="6" t="str">
        <f>OBV!H765</f>
        <v>CONFIRMED BEARISH</v>
      </c>
      <c r="M765" s="8">
        <f t="shared" si="110"/>
        <v>50</v>
      </c>
      <c r="N765" s="8">
        <f t="shared" si="111"/>
        <v>100</v>
      </c>
      <c r="O765" s="8">
        <f t="shared" si="112"/>
        <v>0</v>
      </c>
      <c r="P765" s="8">
        <f t="shared" si="113"/>
        <v>0</v>
      </c>
      <c r="Q765" s="9">
        <f t="shared" si="114"/>
        <v>52.5</v>
      </c>
      <c r="R765" s="9">
        <f t="shared" si="115"/>
        <v>30</v>
      </c>
      <c r="S765" s="9">
        <f t="shared" si="116"/>
        <v>22.5</v>
      </c>
      <c r="T765" s="9">
        <f t="shared" si="117"/>
        <v>37.5</v>
      </c>
      <c r="U765" s="8">
        <f t="shared" si="118"/>
        <v>35</v>
      </c>
      <c r="V765" s="8">
        <f t="shared" si="119"/>
        <v>35.625</v>
      </c>
    </row>
    <row r="766" spans="1:22" ht="13.5" x14ac:dyDescent="0.25">
      <c r="A766" s="3">
        <f>RSI!A766</f>
        <v>43118</v>
      </c>
      <c r="B766" s="2">
        <f>RSI!B766</f>
        <v>70.947800000000001</v>
      </c>
      <c r="C766" s="2">
        <f>RSI!I766</f>
        <v>20.145039368162699</v>
      </c>
      <c r="D766" s="2">
        <f>MACD!E766</f>
        <v>2.4005508112822298</v>
      </c>
      <c r="E766" s="2">
        <f>MACD!F766</f>
        <v>2.3653218852159443</v>
      </c>
      <c r="F766" s="2">
        <f>'Moving Avg'!D766</f>
        <v>70.532740000000018</v>
      </c>
      <c r="G766" s="2">
        <f>'Moving Avg'!F766</f>
        <v>75.478560000000002</v>
      </c>
      <c r="H766" s="2">
        <f>'Moving Avg'!G766</f>
        <v>84.156401999999986</v>
      </c>
      <c r="I766" s="2">
        <f>'Moving Avg'!H766</f>
        <v>94.534205500000056</v>
      </c>
      <c r="J766" s="6" t="str">
        <f>OBV!F766</f>
        <v>BEARISH</v>
      </c>
      <c r="K766" s="6" t="str">
        <f>OBV!G766</f>
        <v>WEAK</v>
      </c>
      <c r="L766" s="6" t="str">
        <f>OBV!H766</f>
        <v>CONFIRMED BEARISH</v>
      </c>
      <c r="M766" s="8">
        <f t="shared" si="110"/>
        <v>50</v>
      </c>
      <c r="N766" s="8">
        <f t="shared" si="111"/>
        <v>0</v>
      </c>
      <c r="O766" s="8">
        <f t="shared" si="112"/>
        <v>0</v>
      </c>
      <c r="P766" s="8">
        <f t="shared" si="113"/>
        <v>0</v>
      </c>
      <c r="Q766" s="9">
        <f t="shared" si="114"/>
        <v>17.5</v>
      </c>
      <c r="R766" s="9">
        <f t="shared" si="115"/>
        <v>10</v>
      </c>
      <c r="S766" s="9">
        <f t="shared" si="116"/>
        <v>7.5</v>
      </c>
      <c r="T766" s="9">
        <f t="shared" si="117"/>
        <v>12.5</v>
      </c>
      <c r="U766" s="8">
        <f t="shared" si="118"/>
        <v>11.666666666666666</v>
      </c>
      <c r="V766" s="8">
        <f t="shared" si="119"/>
        <v>11.875</v>
      </c>
    </row>
    <row r="767" spans="1:22" ht="13.5" x14ac:dyDescent="0.25">
      <c r="A767" s="3">
        <f>RSI!A767</f>
        <v>43119</v>
      </c>
      <c r="B767" s="2">
        <f>RSI!B767</f>
        <v>72.284899999999993</v>
      </c>
      <c r="C767" s="2">
        <f>RSI!I767</f>
        <v>28.922389040949739</v>
      </c>
      <c r="D767" s="2">
        <f>MACD!E767</f>
        <v>2.1220320498007368</v>
      </c>
      <c r="E767" s="2">
        <f>MACD!F767</f>
        <v>2.3166639181329027</v>
      </c>
      <c r="F767" s="2">
        <f>'Moving Avg'!D767</f>
        <v>70.814139999999995</v>
      </c>
      <c r="G767" s="2">
        <f>'Moving Avg'!F767</f>
        <v>75.011769999999984</v>
      </c>
      <c r="H767" s="2">
        <f>'Moving Avg'!G767</f>
        <v>83.726221999999979</v>
      </c>
      <c r="I767" s="2">
        <f>'Moving Avg'!H767</f>
        <v>94.386198500000049</v>
      </c>
      <c r="J767" s="6" t="str">
        <f>OBV!F767</f>
        <v>BEARISH</v>
      </c>
      <c r="K767" s="6" t="str">
        <f>OBV!G767</f>
        <v>WEAK</v>
      </c>
      <c r="L767" s="6" t="str">
        <f>OBV!H767</f>
        <v>BEARISH DIVERGENCE</v>
      </c>
      <c r="M767" s="8">
        <f t="shared" si="110"/>
        <v>50</v>
      </c>
      <c r="N767" s="8">
        <f t="shared" si="111"/>
        <v>100</v>
      </c>
      <c r="O767" s="8">
        <f t="shared" si="112"/>
        <v>0</v>
      </c>
      <c r="P767" s="8">
        <f t="shared" si="113"/>
        <v>0</v>
      </c>
      <c r="Q767" s="9">
        <f t="shared" si="114"/>
        <v>52.5</v>
      </c>
      <c r="R767" s="9">
        <f t="shared" si="115"/>
        <v>30</v>
      </c>
      <c r="S767" s="9">
        <f t="shared" si="116"/>
        <v>22.5</v>
      </c>
      <c r="T767" s="9">
        <f t="shared" si="117"/>
        <v>37.5</v>
      </c>
      <c r="U767" s="8">
        <f t="shared" si="118"/>
        <v>35</v>
      </c>
      <c r="V767" s="8">
        <f t="shared" si="119"/>
        <v>35.625</v>
      </c>
    </row>
    <row r="768" spans="1:22" ht="13.5" x14ac:dyDescent="0.25">
      <c r="A768" s="3">
        <f>RSI!A768</f>
        <v>43122</v>
      </c>
      <c r="B768" s="2">
        <f>RSI!B768</f>
        <v>71.515299999999996</v>
      </c>
      <c r="C768" s="2">
        <f>RSI!I768</f>
        <v>27.077557001001466</v>
      </c>
      <c r="D768" s="2">
        <f>MACD!E768</f>
        <v>1.9709665580439975</v>
      </c>
      <c r="E768" s="2">
        <f>MACD!F768</f>
        <v>2.247524446115122</v>
      </c>
      <c r="F768" s="2">
        <f>'Moving Avg'!D768</f>
        <v>71.125079999999997</v>
      </c>
      <c r="G768" s="2">
        <f>'Moving Avg'!F768</f>
        <v>74.537205</v>
      </c>
      <c r="H768" s="2">
        <f>'Moving Avg'!G768</f>
        <v>83.306301999999974</v>
      </c>
      <c r="I768" s="2">
        <f>'Moving Avg'!H768</f>
        <v>94.234343500000051</v>
      </c>
      <c r="J768" s="6" t="str">
        <f>OBV!F768</f>
        <v>BULLISH</v>
      </c>
      <c r="K768" s="6" t="str">
        <f>OBV!G768</f>
        <v>STRONG</v>
      </c>
      <c r="L768" s="6" t="str">
        <f>OBV!H768</f>
        <v>CONFIRMED BULLISH</v>
      </c>
      <c r="M768" s="8">
        <f t="shared" si="110"/>
        <v>50</v>
      </c>
      <c r="N768" s="8">
        <f t="shared" si="111"/>
        <v>100</v>
      </c>
      <c r="O768" s="8">
        <f t="shared" si="112"/>
        <v>0</v>
      </c>
      <c r="P768" s="8">
        <f t="shared" si="113"/>
        <v>100</v>
      </c>
      <c r="Q768" s="9">
        <f t="shared" si="114"/>
        <v>67.5</v>
      </c>
      <c r="R768" s="9">
        <f t="shared" si="115"/>
        <v>55</v>
      </c>
      <c r="S768" s="9">
        <f t="shared" si="116"/>
        <v>67.5</v>
      </c>
      <c r="T768" s="9">
        <f t="shared" si="117"/>
        <v>62.5</v>
      </c>
      <c r="U768" s="8">
        <f t="shared" si="118"/>
        <v>63.333333333333336</v>
      </c>
      <c r="V768" s="8">
        <f t="shared" si="119"/>
        <v>63.125</v>
      </c>
    </row>
    <row r="769" spans="1:22" ht="13.5" x14ac:dyDescent="0.25">
      <c r="A769" s="3">
        <f>RSI!A769</f>
        <v>43123</v>
      </c>
      <c r="B769" s="2">
        <f>RSI!B769</f>
        <v>71.515299999999996</v>
      </c>
      <c r="C769" s="2">
        <f>RSI!I769</f>
        <v>27.077557001001466</v>
      </c>
      <c r="D769" s="2">
        <f>MACD!E769</f>
        <v>1.6363686193964782</v>
      </c>
      <c r="E769" s="2">
        <f>MACD!F769</f>
        <v>2.1252932807713933</v>
      </c>
      <c r="F769" s="2">
        <f>'Moving Avg'!D769</f>
        <v>71.453120000000013</v>
      </c>
      <c r="G769" s="2">
        <f>'Moving Avg'!F769</f>
        <v>74.183904999999982</v>
      </c>
      <c r="H769" s="2">
        <f>'Moving Avg'!G769</f>
        <v>82.870991999999987</v>
      </c>
      <c r="I769" s="2">
        <f>'Moving Avg'!H769</f>
        <v>94.081727000000043</v>
      </c>
      <c r="J769" s="6" t="str">
        <f>OBV!F769</f>
        <v>BULLISH</v>
      </c>
      <c r="K769" s="6" t="str">
        <f>OBV!G769</f>
        <v>STRONG</v>
      </c>
      <c r="L769" s="6" t="str">
        <f>OBV!H769</f>
        <v>CONFIRMED BULLISH</v>
      </c>
      <c r="M769" s="8">
        <f t="shared" si="110"/>
        <v>50</v>
      </c>
      <c r="N769" s="8">
        <f t="shared" si="111"/>
        <v>100</v>
      </c>
      <c r="O769" s="8">
        <f t="shared" si="112"/>
        <v>0</v>
      </c>
      <c r="P769" s="8">
        <f t="shared" si="113"/>
        <v>100</v>
      </c>
      <c r="Q769" s="9">
        <f t="shared" si="114"/>
        <v>67.5</v>
      </c>
      <c r="R769" s="9">
        <f t="shared" si="115"/>
        <v>55</v>
      </c>
      <c r="S769" s="9">
        <f t="shared" si="116"/>
        <v>67.5</v>
      </c>
      <c r="T769" s="9">
        <f t="shared" si="117"/>
        <v>62.5</v>
      </c>
      <c r="U769" s="8">
        <f t="shared" si="118"/>
        <v>63.333333333333336</v>
      </c>
      <c r="V769" s="8">
        <f t="shared" si="119"/>
        <v>63.125</v>
      </c>
    </row>
    <row r="770" spans="1:22" ht="13.5" x14ac:dyDescent="0.25">
      <c r="A770" s="3">
        <f>RSI!A770</f>
        <v>43124</v>
      </c>
      <c r="B770" s="2">
        <f>RSI!B770</f>
        <v>70.738</v>
      </c>
      <c r="C770" s="2">
        <f>RSI!I770</f>
        <v>25.195073114779106</v>
      </c>
      <c r="D770" s="2">
        <f>MACD!E770</f>
        <v>1.4397244381838021</v>
      </c>
      <c r="E770" s="2">
        <f>MACD!F770</f>
        <v>1.9881795122538752</v>
      </c>
      <c r="F770" s="2">
        <f>'Moving Avg'!D770</f>
        <v>71.400259999999989</v>
      </c>
      <c r="G770" s="2">
        <f>'Moving Avg'!F770</f>
        <v>73.794460000000015</v>
      </c>
      <c r="H770" s="2">
        <f>'Moving Avg'!G770</f>
        <v>82.438013999999981</v>
      </c>
      <c r="I770" s="2">
        <f>'Moving Avg'!H770</f>
        <v>93.925224000000057</v>
      </c>
      <c r="J770" s="6" t="str">
        <f>OBV!F770</f>
        <v>BEARISH</v>
      </c>
      <c r="K770" s="6" t="str">
        <f>OBV!G770</f>
        <v>NEUTRAL</v>
      </c>
      <c r="L770" s="6" t="str">
        <f>OBV!H770</f>
        <v>CONFIRMED BEARISH</v>
      </c>
      <c r="M770" s="8">
        <f t="shared" ref="M770:M833" si="120">IF(C770&lt;30,50, IF(C770&gt;70, 0, 25))</f>
        <v>50</v>
      </c>
      <c r="N770" s="8">
        <f t="shared" ref="N770:N833" si="121">IF(E770-D770&gt;0.02, 100, IF(E770-D770&lt;0,0,45))</f>
        <v>100</v>
      </c>
      <c r="O770" s="8">
        <f t="shared" ref="O770:O833" si="122">IF(F770-I770&gt;10,100,IF(F770-I770&gt;5,75, IF(F770-I770&gt;0,50,0)))</f>
        <v>0</v>
      </c>
      <c r="P770" s="8">
        <f t="shared" ref="P770:P833" si="123">IF(L770="confirmed bullish", 34, IF(L770="bullish divergence",17, 0))+IF(J770="bullish",33,IF(J770="bearish",0,16.5))+IF(K770="strong",33,IF(K770="weak",0,16.5))</f>
        <v>16.5</v>
      </c>
      <c r="Q770" s="9">
        <f t="shared" si="114"/>
        <v>54.975000000000001</v>
      </c>
      <c r="R770" s="9">
        <f t="shared" si="115"/>
        <v>34.125</v>
      </c>
      <c r="S770" s="9">
        <f t="shared" si="116"/>
        <v>29.925000000000001</v>
      </c>
      <c r="T770" s="9">
        <f t="shared" si="117"/>
        <v>41.625</v>
      </c>
      <c r="U770" s="8">
        <f t="shared" si="118"/>
        <v>39.674999999999997</v>
      </c>
      <c r="V770" s="8">
        <f t="shared" si="119"/>
        <v>40.162499999999994</v>
      </c>
    </row>
    <row r="771" spans="1:22" ht="13.5" x14ac:dyDescent="0.25">
      <c r="A771" s="3">
        <f>RSI!A771</f>
        <v>43125</v>
      </c>
      <c r="B771" s="2">
        <f>RSI!B771</f>
        <v>69.369799999999998</v>
      </c>
      <c r="C771" s="2">
        <f>RSI!I771</f>
        <v>22.261351399290845</v>
      </c>
      <c r="D771" s="2">
        <f>MACD!E771</f>
        <v>1.2864485191347228</v>
      </c>
      <c r="E771" s="2">
        <f>MACD!F771</f>
        <v>1.8478333136300449</v>
      </c>
      <c r="F771" s="2">
        <f>'Moving Avg'!D771</f>
        <v>71.08466</v>
      </c>
      <c r="G771" s="2">
        <f>'Moving Avg'!F771</f>
        <v>73.337379999999996</v>
      </c>
      <c r="H771" s="2">
        <f>'Moving Avg'!G771</f>
        <v>81.95201999999999</v>
      </c>
      <c r="I771" s="2">
        <f>'Moving Avg'!H771</f>
        <v>93.761880000000076</v>
      </c>
      <c r="J771" s="6" t="str">
        <f>OBV!F771</f>
        <v>BEARISH</v>
      </c>
      <c r="K771" s="6" t="str">
        <f>OBV!G771</f>
        <v>NEUTRAL</v>
      </c>
      <c r="L771" s="6" t="str">
        <f>OBV!H771</f>
        <v>CONFIRMED BEARISH</v>
      </c>
      <c r="M771" s="8">
        <f t="shared" si="120"/>
        <v>50</v>
      </c>
      <c r="N771" s="8">
        <f t="shared" si="121"/>
        <v>100</v>
      </c>
      <c r="O771" s="8">
        <f t="shared" si="122"/>
        <v>0</v>
      </c>
      <c r="P771" s="8">
        <f t="shared" si="123"/>
        <v>16.5</v>
      </c>
      <c r="Q771" s="9">
        <f t="shared" ref="Q771:Q834" si="124">0.35*M771+N771*0.35+O771*0.15+P771*0.15</f>
        <v>54.975000000000001</v>
      </c>
      <c r="R771" s="9">
        <f t="shared" ref="R771:R834" si="125">M771*0.2+N771*0.2+O771*0.35+P771*0.25</f>
        <v>34.125</v>
      </c>
      <c r="S771" s="9">
        <f t="shared" ref="S771:S834" si="126">M771*0.15+N771*0.15+O771*0.25+P771*0.45</f>
        <v>29.925000000000001</v>
      </c>
      <c r="T771" s="9">
        <f t="shared" ref="T771:T834" si="127">0.25*SUM(M771:P771)</f>
        <v>41.625</v>
      </c>
      <c r="U771" s="8">
        <f t="shared" ref="U771:U834" si="128">SUM(Q771:S771)/3</f>
        <v>39.674999999999997</v>
      </c>
      <c r="V771" s="8">
        <f t="shared" ref="V771:V834" si="129">SUM(Q771:T771)/4</f>
        <v>40.162499999999994</v>
      </c>
    </row>
    <row r="772" spans="1:22" ht="13.5" x14ac:dyDescent="0.25">
      <c r="A772" s="3">
        <f>RSI!A772</f>
        <v>43126</v>
      </c>
      <c r="B772" s="2">
        <f>RSI!B772</f>
        <v>69.183300000000003</v>
      </c>
      <c r="C772" s="2">
        <f>RSI!I772</f>
        <v>21.887233830303259</v>
      </c>
      <c r="D772" s="2">
        <f>MACD!E772</f>
        <v>0.87043634872151188</v>
      </c>
      <c r="E772" s="2">
        <f>MACD!F772</f>
        <v>1.6523539206483384</v>
      </c>
      <c r="F772" s="2">
        <f>'Moving Avg'!D772</f>
        <v>70.464339999999993</v>
      </c>
      <c r="G772" s="2">
        <f>'Moving Avg'!F772</f>
        <v>72.90984499999999</v>
      </c>
      <c r="H772" s="2">
        <f>'Moving Avg'!G772</f>
        <v>81.484061999999994</v>
      </c>
      <c r="I772" s="2">
        <f>'Moving Avg'!H772</f>
        <v>93.590026500000079</v>
      </c>
      <c r="J772" s="6" t="str">
        <f>OBV!F772</f>
        <v>BEARISH</v>
      </c>
      <c r="K772" s="6" t="str">
        <f>OBV!G772</f>
        <v>WEAK</v>
      </c>
      <c r="L772" s="6" t="str">
        <f>OBV!H772</f>
        <v>CONFIRMED BEARISH</v>
      </c>
      <c r="M772" s="8">
        <f t="shared" si="120"/>
        <v>50</v>
      </c>
      <c r="N772" s="8">
        <f t="shared" si="121"/>
        <v>100</v>
      </c>
      <c r="O772" s="8">
        <f t="shared" si="122"/>
        <v>0</v>
      </c>
      <c r="P772" s="8">
        <f t="shared" si="123"/>
        <v>0</v>
      </c>
      <c r="Q772" s="9">
        <f t="shared" si="124"/>
        <v>52.5</v>
      </c>
      <c r="R772" s="9">
        <f t="shared" si="125"/>
        <v>30</v>
      </c>
      <c r="S772" s="9">
        <f t="shared" si="126"/>
        <v>22.5</v>
      </c>
      <c r="T772" s="9">
        <f t="shared" si="127"/>
        <v>37.5</v>
      </c>
      <c r="U772" s="8">
        <f t="shared" si="128"/>
        <v>35</v>
      </c>
      <c r="V772" s="8">
        <f t="shared" si="129"/>
        <v>35.625</v>
      </c>
    </row>
    <row r="773" spans="1:22" ht="13.5" x14ac:dyDescent="0.25">
      <c r="A773" s="3">
        <f>RSI!A773</f>
        <v>43129</v>
      </c>
      <c r="B773" s="2">
        <f>RSI!B773</f>
        <v>69.183300000000003</v>
      </c>
      <c r="C773" s="2">
        <f>RSI!I773</f>
        <v>21.887233830303259</v>
      </c>
      <c r="D773" s="2">
        <f>MACD!E773</f>
        <v>0.41276998901065554</v>
      </c>
      <c r="E773" s="2">
        <f>MACD!F773</f>
        <v>1.4044371343208017</v>
      </c>
      <c r="F773" s="2">
        <f>'Moving Avg'!D773</f>
        <v>69.99794</v>
      </c>
      <c r="G773" s="2">
        <f>'Moving Avg'!F773</f>
        <v>72.482309999999998</v>
      </c>
      <c r="H773" s="2">
        <f>'Moving Avg'!G773</f>
        <v>81.00366600000001</v>
      </c>
      <c r="I773" s="2">
        <f>'Moving Avg'!H773</f>
        <v>93.433364500000081</v>
      </c>
      <c r="J773" s="6" t="str">
        <f>OBV!F773</f>
        <v>BEARISH</v>
      </c>
      <c r="K773" s="6" t="str">
        <f>OBV!G773</f>
        <v>WEAK</v>
      </c>
      <c r="L773" s="6" t="str">
        <f>OBV!H773</f>
        <v>CONFIRMED BEARISH</v>
      </c>
      <c r="M773" s="8">
        <f t="shared" si="120"/>
        <v>50</v>
      </c>
      <c r="N773" s="8">
        <f t="shared" si="121"/>
        <v>100</v>
      </c>
      <c r="O773" s="8">
        <f t="shared" si="122"/>
        <v>0</v>
      </c>
      <c r="P773" s="8">
        <f t="shared" si="123"/>
        <v>0</v>
      </c>
      <c r="Q773" s="9">
        <f t="shared" si="124"/>
        <v>52.5</v>
      </c>
      <c r="R773" s="9">
        <f t="shared" si="125"/>
        <v>30</v>
      </c>
      <c r="S773" s="9">
        <f t="shared" si="126"/>
        <v>22.5</v>
      </c>
      <c r="T773" s="9">
        <f t="shared" si="127"/>
        <v>37.5</v>
      </c>
      <c r="U773" s="8">
        <f t="shared" si="128"/>
        <v>35</v>
      </c>
      <c r="V773" s="8">
        <f t="shared" si="129"/>
        <v>35.625</v>
      </c>
    </row>
    <row r="774" spans="1:22" ht="13.5" x14ac:dyDescent="0.25">
      <c r="A774" s="3">
        <f>RSI!A774</f>
        <v>43130</v>
      </c>
      <c r="B774" s="2">
        <f>RSI!B774</f>
        <v>69.183300000000003</v>
      </c>
      <c r="C774" s="2">
        <f>RSI!I774</f>
        <v>21.887233830303245</v>
      </c>
      <c r="D774" s="2">
        <f>MACD!E774</f>
        <v>4.5199821271253882E-2</v>
      </c>
      <c r="E774" s="2">
        <f>MACD!F774</f>
        <v>1.1325896717108921</v>
      </c>
      <c r="F774" s="2">
        <f>'Moving Avg'!D774</f>
        <v>69.531539999999993</v>
      </c>
      <c r="G774" s="2">
        <f>'Moving Avg'!F774</f>
        <v>72.132509999999996</v>
      </c>
      <c r="H774" s="2">
        <f>'Moving Avg'!G774</f>
        <v>80.552809999999994</v>
      </c>
      <c r="I774" s="2">
        <f>'Moving Avg'!H774</f>
        <v>93.279901000000081</v>
      </c>
      <c r="J774" s="6" t="str">
        <f>OBV!F774</f>
        <v>BEARISH</v>
      </c>
      <c r="K774" s="6" t="str">
        <f>OBV!G774</f>
        <v>WEAK</v>
      </c>
      <c r="L774" s="6" t="str">
        <f>OBV!H774</f>
        <v>CONFIRMED BEARISH</v>
      </c>
      <c r="M774" s="8">
        <f t="shared" si="120"/>
        <v>50</v>
      </c>
      <c r="N774" s="8">
        <f t="shared" si="121"/>
        <v>100</v>
      </c>
      <c r="O774" s="8">
        <f t="shared" si="122"/>
        <v>0</v>
      </c>
      <c r="P774" s="8">
        <f t="shared" si="123"/>
        <v>0</v>
      </c>
      <c r="Q774" s="9">
        <f t="shared" si="124"/>
        <v>52.5</v>
      </c>
      <c r="R774" s="9">
        <f t="shared" si="125"/>
        <v>30</v>
      </c>
      <c r="S774" s="9">
        <f t="shared" si="126"/>
        <v>22.5</v>
      </c>
      <c r="T774" s="9">
        <f t="shared" si="127"/>
        <v>37.5</v>
      </c>
      <c r="U774" s="8">
        <f t="shared" si="128"/>
        <v>35</v>
      </c>
      <c r="V774" s="8">
        <f t="shared" si="129"/>
        <v>35.625</v>
      </c>
    </row>
    <row r="775" spans="1:22" ht="13.5" x14ac:dyDescent="0.25">
      <c r="A775" s="3">
        <f>RSI!A775</f>
        <v>43131</v>
      </c>
      <c r="B775" s="2">
        <f>RSI!B775</f>
        <v>68.662499999999994</v>
      </c>
      <c r="C775" s="2">
        <f>RSI!I775</f>
        <v>20.67536410927984</v>
      </c>
      <c r="D775" s="2">
        <f>MACD!E775</f>
        <v>-2.3420678482068524E-2</v>
      </c>
      <c r="E775" s="2">
        <f>MACD!F775</f>
        <v>0.90138760167230003</v>
      </c>
      <c r="F775" s="2">
        <f>'Moving Avg'!D775</f>
        <v>69.116440000000011</v>
      </c>
      <c r="G775" s="2">
        <f>'Moving Avg'!F775</f>
        <v>71.678934999999981</v>
      </c>
      <c r="H775" s="2">
        <f>'Moving Avg'!G775</f>
        <v>80.080653999999996</v>
      </c>
      <c r="I775" s="2">
        <f>'Moving Avg'!H775</f>
        <v>93.128250000000079</v>
      </c>
      <c r="J775" s="6" t="str">
        <f>OBV!F775</f>
        <v>BEARISH</v>
      </c>
      <c r="K775" s="6" t="str">
        <f>OBV!G775</f>
        <v>WEAK</v>
      </c>
      <c r="L775" s="6" t="str">
        <f>OBV!H775</f>
        <v>CONFIRMED BEARISH</v>
      </c>
      <c r="M775" s="8">
        <f t="shared" si="120"/>
        <v>50</v>
      </c>
      <c r="N775" s="8">
        <f t="shared" si="121"/>
        <v>100</v>
      </c>
      <c r="O775" s="8">
        <f t="shared" si="122"/>
        <v>0</v>
      </c>
      <c r="P775" s="8">
        <f t="shared" si="123"/>
        <v>0</v>
      </c>
      <c r="Q775" s="9">
        <f t="shared" si="124"/>
        <v>52.5</v>
      </c>
      <c r="R775" s="9">
        <f t="shared" si="125"/>
        <v>30</v>
      </c>
      <c r="S775" s="9">
        <f t="shared" si="126"/>
        <v>22.5</v>
      </c>
      <c r="T775" s="9">
        <f t="shared" si="127"/>
        <v>37.5</v>
      </c>
      <c r="U775" s="8">
        <f t="shared" si="128"/>
        <v>35</v>
      </c>
      <c r="V775" s="8">
        <f t="shared" si="129"/>
        <v>35.625</v>
      </c>
    </row>
    <row r="776" spans="1:22" ht="13.5" x14ac:dyDescent="0.25">
      <c r="A776" s="3">
        <f>RSI!A776</f>
        <v>43132</v>
      </c>
      <c r="B776" s="2">
        <f>RSI!B776</f>
        <v>69.105500000000006</v>
      </c>
      <c r="C776" s="2">
        <f>RSI!I776</f>
        <v>24.50452330764945</v>
      </c>
      <c r="D776" s="2">
        <f>MACD!E776</f>
        <v>-9.1451318704969253E-2</v>
      </c>
      <c r="E776" s="2">
        <f>MACD!F776</f>
        <v>0.7028198175968462</v>
      </c>
      <c r="F776" s="2">
        <f>'Moving Avg'!D776</f>
        <v>69.063580000000002</v>
      </c>
      <c r="G776" s="2">
        <f>'Moving Avg'!F776</f>
        <v>71.248284999999981</v>
      </c>
      <c r="H776" s="2">
        <f>'Moving Avg'!G776</f>
        <v>79.643788000000001</v>
      </c>
      <c r="I776" s="2">
        <f>'Moving Avg'!H776</f>
        <v>92.967810500000098</v>
      </c>
      <c r="J776" s="6" t="str">
        <f>OBV!F776</f>
        <v>BEARISH</v>
      </c>
      <c r="K776" s="6" t="str">
        <f>OBV!G776</f>
        <v>WEAK</v>
      </c>
      <c r="L776" s="6" t="str">
        <f>OBV!H776</f>
        <v>CONFIRMED BEARISH</v>
      </c>
      <c r="M776" s="8">
        <f t="shared" si="120"/>
        <v>50</v>
      </c>
      <c r="N776" s="8">
        <f t="shared" si="121"/>
        <v>100</v>
      </c>
      <c r="O776" s="8">
        <f t="shared" si="122"/>
        <v>0</v>
      </c>
      <c r="P776" s="8">
        <f t="shared" si="123"/>
        <v>0</v>
      </c>
      <c r="Q776" s="9">
        <f t="shared" si="124"/>
        <v>52.5</v>
      </c>
      <c r="R776" s="9">
        <f t="shared" si="125"/>
        <v>30</v>
      </c>
      <c r="S776" s="9">
        <f t="shared" si="126"/>
        <v>22.5</v>
      </c>
      <c r="T776" s="9">
        <f t="shared" si="127"/>
        <v>37.5</v>
      </c>
      <c r="U776" s="8">
        <f t="shared" si="128"/>
        <v>35</v>
      </c>
      <c r="V776" s="8">
        <f t="shared" si="129"/>
        <v>35.625</v>
      </c>
    </row>
    <row r="777" spans="1:22" ht="13.5" x14ac:dyDescent="0.25">
      <c r="A777" s="3">
        <f>RSI!A777</f>
        <v>43133</v>
      </c>
      <c r="B777" s="2">
        <f>RSI!B777</f>
        <v>72.2149</v>
      </c>
      <c r="C777" s="2">
        <f>RSI!I777</f>
        <v>44.687192065290041</v>
      </c>
      <c r="D777" s="2">
        <f>MACD!E777</f>
        <v>-0.14733285940718588</v>
      </c>
      <c r="E777" s="2">
        <f>MACD!F777</f>
        <v>0.53278928219603983</v>
      </c>
      <c r="F777" s="2">
        <f>'Moving Avg'!D777</f>
        <v>69.669899999999998</v>
      </c>
      <c r="G777" s="2">
        <f>'Moving Avg'!F777</f>
        <v>71.088929999999976</v>
      </c>
      <c r="H777" s="2">
        <f>'Moving Avg'!G777</f>
        <v>79.238016000000002</v>
      </c>
      <c r="I777" s="2">
        <f>'Moving Avg'!H777</f>
        <v>92.822918000000087</v>
      </c>
      <c r="J777" s="6" t="str">
        <f>OBV!F777</f>
        <v>BEARISH</v>
      </c>
      <c r="K777" s="6" t="str">
        <f>OBV!G777</f>
        <v>WEAK</v>
      </c>
      <c r="L777" s="6" t="str">
        <f>OBV!H777</f>
        <v>BEARISH DIVERGENCE</v>
      </c>
      <c r="M777" s="8">
        <f t="shared" si="120"/>
        <v>25</v>
      </c>
      <c r="N777" s="8">
        <f t="shared" si="121"/>
        <v>100</v>
      </c>
      <c r="O777" s="8">
        <f t="shared" si="122"/>
        <v>0</v>
      </c>
      <c r="P777" s="8">
        <f t="shared" si="123"/>
        <v>0</v>
      </c>
      <c r="Q777" s="9">
        <f t="shared" si="124"/>
        <v>43.75</v>
      </c>
      <c r="R777" s="9">
        <f t="shared" si="125"/>
        <v>25</v>
      </c>
      <c r="S777" s="9">
        <f t="shared" si="126"/>
        <v>18.75</v>
      </c>
      <c r="T777" s="9">
        <f t="shared" si="127"/>
        <v>31.25</v>
      </c>
      <c r="U777" s="8">
        <f t="shared" si="128"/>
        <v>29.166666666666668</v>
      </c>
      <c r="V777" s="8">
        <f t="shared" si="129"/>
        <v>29.6875</v>
      </c>
    </row>
    <row r="778" spans="1:22" ht="13.5" x14ac:dyDescent="0.25">
      <c r="A778" s="3">
        <f>RSI!A778</f>
        <v>43136</v>
      </c>
      <c r="B778" s="2">
        <f>RSI!B778</f>
        <v>68.965599999999995</v>
      </c>
      <c r="C778" s="2">
        <f>RSI!I778</f>
        <v>34.352200574434221</v>
      </c>
      <c r="D778" s="2">
        <f>MACD!E778</f>
        <v>-6.6349076659264483E-2</v>
      </c>
      <c r="E778" s="2">
        <f>MACD!F778</f>
        <v>0.41296161042497898</v>
      </c>
      <c r="F778" s="2">
        <f>'Moving Avg'!D778</f>
        <v>69.626360000000005</v>
      </c>
      <c r="G778" s="2">
        <f>'Moving Avg'!F778</f>
        <v>70.767499999999998</v>
      </c>
      <c r="H778" s="2">
        <f>'Moving Avg'!G778</f>
        <v>78.798352000000008</v>
      </c>
      <c r="I778" s="2">
        <f>'Moving Avg'!H778</f>
        <v>92.676894500000088</v>
      </c>
      <c r="J778" s="6" t="str">
        <f>OBV!F778</f>
        <v>BEARISH</v>
      </c>
      <c r="K778" s="6" t="str">
        <f>OBV!G778</f>
        <v>WEAK</v>
      </c>
      <c r="L778" s="6" t="str">
        <f>OBV!H778</f>
        <v>CONFIRMED BEARISH</v>
      </c>
      <c r="M778" s="8">
        <f t="shared" si="120"/>
        <v>25</v>
      </c>
      <c r="N778" s="8">
        <f t="shared" si="121"/>
        <v>100</v>
      </c>
      <c r="O778" s="8">
        <f t="shared" si="122"/>
        <v>0</v>
      </c>
      <c r="P778" s="8">
        <f t="shared" si="123"/>
        <v>0</v>
      </c>
      <c r="Q778" s="9">
        <f t="shared" si="124"/>
        <v>43.75</v>
      </c>
      <c r="R778" s="9">
        <f t="shared" si="125"/>
        <v>25</v>
      </c>
      <c r="S778" s="9">
        <f t="shared" si="126"/>
        <v>18.75</v>
      </c>
      <c r="T778" s="9">
        <f t="shared" si="127"/>
        <v>31.25</v>
      </c>
      <c r="U778" s="8">
        <f t="shared" si="128"/>
        <v>29.166666666666668</v>
      </c>
      <c r="V778" s="8">
        <f t="shared" si="129"/>
        <v>29.6875</v>
      </c>
    </row>
    <row r="779" spans="1:22" ht="13.5" x14ac:dyDescent="0.25">
      <c r="A779" s="3">
        <f>RSI!A779</f>
        <v>43137</v>
      </c>
      <c r="B779" s="2">
        <f>RSI!B779</f>
        <v>67.410899999999998</v>
      </c>
      <c r="C779" s="2">
        <f>RSI!I779</f>
        <v>30.694342406844612</v>
      </c>
      <c r="D779" s="2">
        <f>MACD!E779</f>
        <v>0.14207524403110483</v>
      </c>
      <c r="E779" s="2">
        <f>MACD!F779</f>
        <v>0.35878433714620417</v>
      </c>
      <c r="F779" s="2">
        <f>'Moving Avg'!D779</f>
        <v>69.271879999999982</v>
      </c>
      <c r="G779" s="2">
        <f>'Moving Avg'!F779</f>
        <v>70.44568000000001</v>
      </c>
      <c r="H779" s="2">
        <f>'Moving Avg'!G779</f>
        <v>78.296499999999995</v>
      </c>
      <c r="I779" s="2">
        <f>'Moving Avg'!H779</f>
        <v>92.511408500000073</v>
      </c>
      <c r="J779" s="6" t="str">
        <f>OBV!F779</f>
        <v>BEARISH</v>
      </c>
      <c r="K779" s="6" t="str">
        <f>OBV!G779</f>
        <v>WEAK</v>
      </c>
      <c r="L779" s="6" t="str">
        <f>OBV!H779</f>
        <v>CONFIRMED BEARISH</v>
      </c>
      <c r="M779" s="8">
        <f t="shared" si="120"/>
        <v>25</v>
      </c>
      <c r="N779" s="8">
        <f t="shared" si="121"/>
        <v>100</v>
      </c>
      <c r="O779" s="8">
        <f t="shared" si="122"/>
        <v>0</v>
      </c>
      <c r="P779" s="8">
        <f t="shared" si="123"/>
        <v>0</v>
      </c>
      <c r="Q779" s="9">
        <f t="shared" si="124"/>
        <v>43.75</v>
      </c>
      <c r="R779" s="9">
        <f t="shared" si="125"/>
        <v>25</v>
      </c>
      <c r="S779" s="9">
        <f t="shared" si="126"/>
        <v>18.75</v>
      </c>
      <c r="T779" s="9">
        <f t="shared" si="127"/>
        <v>31.25</v>
      </c>
      <c r="U779" s="8">
        <f t="shared" si="128"/>
        <v>29.166666666666668</v>
      </c>
      <c r="V779" s="8">
        <f t="shared" si="129"/>
        <v>29.6875</v>
      </c>
    </row>
    <row r="780" spans="1:22" ht="13.5" x14ac:dyDescent="0.25">
      <c r="A780" s="3">
        <f>RSI!A780</f>
        <v>43138</v>
      </c>
      <c r="B780" s="2">
        <f>RSI!B780</f>
        <v>66.361500000000007</v>
      </c>
      <c r="C780" s="2">
        <f>RSI!I780</f>
        <v>28.489223297281853</v>
      </c>
      <c r="D780" s="2">
        <f>MACD!E780</f>
        <v>0.30867406800182096</v>
      </c>
      <c r="E780" s="2">
        <f>MACD!F780</f>
        <v>0.34876228331732756</v>
      </c>
      <c r="F780" s="2">
        <f>'Moving Avg'!D780</f>
        <v>68.811679999999996</v>
      </c>
      <c r="G780" s="2">
        <f>'Moving Avg'!F780</f>
        <v>70.071390000000008</v>
      </c>
      <c r="H780" s="2">
        <f>'Moving Avg'!G780</f>
        <v>77.773660000000007</v>
      </c>
      <c r="I780" s="2">
        <f>'Moving Avg'!H780</f>
        <v>92.336982500000062</v>
      </c>
      <c r="J780" s="6" t="str">
        <f>OBV!F780</f>
        <v>BEARISH</v>
      </c>
      <c r="K780" s="6" t="str">
        <f>OBV!G780</f>
        <v>WEAK</v>
      </c>
      <c r="L780" s="6" t="str">
        <f>OBV!H780</f>
        <v>CONFIRMED BEARISH</v>
      </c>
      <c r="M780" s="8">
        <f t="shared" si="120"/>
        <v>50</v>
      </c>
      <c r="N780" s="8">
        <f t="shared" si="121"/>
        <v>100</v>
      </c>
      <c r="O780" s="8">
        <f t="shared" si="122"/>
        <v>0</v>
      </c>
      <c r="P780" s="8">
        <f t="shared" si="123"/>
        <v>0</v>
      </c>
      <c r="Q780" s="9">
        <f t="shared" si="124"/>
        <v>52.5</v>
      </c>
      <c r="R780" s="9">
        <f t="shared" si="125"/>
        <v>30</v>
      </c>
      <c r="S780" s="9">
        <f t="shared" si="126"/>
        <v>22.5</v>
      </c>
      <c r="T780" s="9">
        <f t="shared" si="127"/>
        <v>37.5</v>
      </c>
      <c r="U780" s="8">
        <f t="shared" si="128"/>
        <v>35</v>
      </c>
      <c r="V780" s="8">
        <f t="shared" si="129"/>
        <v>35.625</v>
      </c>
    </row>
    <row r="781" spans="1:22" ht="13.5" x14ac:dyDescent="0.25">
      <c r="A781" s="3">
        <f>RSI!A781</f>
        <v>43139</v>
      </c>
      <c r="B781" s="2">
        <f>RSI!B781</f>
        <v>66.073899999999995</v>
      </c>
      <c r="C781" s="2">
        <f>RSI!I781</f>
        <v>27.897696305208996</v>
      </c>
      <c r="D781" s="2">
        <f>MACD!E781</f>
        <v>0.29636859882786837</v>
      </c>
      <c r="E781" s="2">
        <f>MACD!F781</f>
        <v>0.3382835464194357</v>
      </c>
      <c r="F781" s="2">
        <f>'Moving Avg'!D781</f>
        <v>68.205359999999999</v>
      </c>
      <c r="G781" s="2">
        <f>'Moving Avg'!F781</f>
        <v>69.721585000000005</v>
      </c>
      <c r="H781" s="2">
        <f>'Moving Avg'!G781</f>
        <v>77.245224000000007</v>
      </c>
      <c r="I781" s="2">
        <f>'Moving Avg'!H781</f>
        <v>92.161575500000055</v>
      </c>
      <c r="J781" s="6" t="str">
        <f>OBV!F781</f>
        <v>BEARISH</v>
      </c>
      <c r="K781" s="6" t="str">
        <f>OBV!G781</f>
        <v>WEAK</v>
      </c>
      <c r="L781" s="6" t="str">
        <f>OBV!H781</f>
        <v>CONFIRMED BEARISH</v>
      </c>
      <c r="M781" s="8">
        <f t="shared" si="120"/>
        <v>50</v>
      </c>
      <c r="N781" s="8">
        <f t="shared" si="121"/>
        <v>100</v>
      </c>
      <c r="O781" s="8">
        <f t="shared" si="122"/>
        <v>0</v>
      </c>
      <c r="P781" s="8">
        <f t="shared" si="123"/>
        <v>0</v>
      </c>
      <c r="Q781" s="9">
        <f t="shared" si="124"/>
        <v>52.5</v>
      </c>
      <c r="R781" s="9">
        <f t="shared" si="125"/>
        <v>30</v>
      </c>
      <c r="S781" s="9">
        <f t="shared" si="126"/>
        <v>22.5</v>
      </c>
      <c r="T781" s="9">
        <f t="shared" si="127"/>
        <v>37.5</v>
      </c>
      <c r="U781" s="8">
        <f t="shared" si="128"/>
        <v>35</v>
      </c>
      <c r="V781" s="8">
        <f t="shared" si="129"/>
        <v>35.625</v>
      </c>
    </row>
    <row r="782" spans="1:22" ht="13.5" x14ac:dyDescent="0.25">
      <c r="A782" s="3">
        <f>RSI!A782</f>
        <v>43140</v>
      </c>
      <c r="B782" s="2">
        <f>RSI!B782</f>
        <v>65.374300000000005</v>
      </c>
      <c r="C782" s="2">
        <f>RSI!I782</f>
        <v>26.458547947772971</v>
      </c>
      <c r="D782" s="2">
        <f>MACD!E782</f>
        <v>0.34404017028612088</v>
      </c>
      <c r="E782" s="2">
        <f>MACD!F782</f>
        <v>0.33943487119277277</v>
      </c>
      <c r="F782" s="2">
        <f>'Moving Avg'!D782</f>
        <v>66.837239999999994</v>
      </c>
      <c r="G782" s="2">
        <f>'Moving Avg'!F782</f>
        <v>69.446405000000013</v>
      </c>
      <c r="H782" s="2">
        <f>'Moving Avg'!G782</f>
        <v>76.704349999999991</v>
      </c>
      <c r="I782" s="2">
        <f>'Moving Avg'!H782</f>
        <v>91.997253000000057</v>
      </c>
      <c r="J782" s="6" t="str">
        <f>OBV!F782</f>
        <v>BEARISH</v>
      </c>
      <c r="K782" s="6" t="str">
        <f>OBV!G782</f>
        <v>WEAK</v>
      </c>
      <c r="L782" s="6" t="str">
        <f>OBV!H782</f>
        <v>CONFIRMED BEARISH</v>
      </c>
      <c r="M782" s="8">
        <f t="shared" si="120"/>
        <v>50</v>
      </c>
      <c r="N782" s="8">
        <f t="shared" si="121"/>
        <v>0</v>
      </c>
      <c r="O782" s="8">
        <f t="shared" si="122"/>
        <v>0</v>
      </c>
      <c r="P782" s="8">
        <f t="shared" si="123"/>
        <v>0</v>
      </c>
      <c r="Q782" s="9">
        <f t="shared" si="124"/>
        <v>17.5</v>
      </c>
      <c r="R782" s="9">
        <f t="shared" si="125"/>
        <v>10</v>
      </c>
      <c r="S782" s="9">
        <f t="shared" si="126"/>
        <v>7.5</v>
      </c>
      <c r="T782" s="9">
        <f t="shared" si="127"/>
        <v>12.5</v>
      </c>
      <c r="U782" s="8">
        <f t="shared" si="128"/>
        <v>11.666666666666666</v>
      </c>
      <c r="V782" s="8">
        <f t="shared" si="129"/>
        <v>11.875</v>
      </c>
    </row>
    <row r="783" spans="1:22" ht="13.5" x14ac:dyDescent="0.25">
      <c r="A783" s="3">
        <f>RSI!A783</f>
        <v>43143</v>
      </c>
      <c r="B783" s="2">
        <f>RSI!B783</f>
        <v>63.415399999999998</v>
      </c>
      <c r="C783" s="2">
        <f>RSI!I783</f>
        <v>22.896828524718188</v>
      </c>
      <c r="D783" s="2">
        <f>MACD!E783</f>
        <v>0.56598011749375132</v>
      </c>
      <c r="E783" s="2">
        <f>MACD!F783</f>
        <v>0.38474392045296846</v>
      </c>
      <c r="F783" s="2">
        <f>'Moving Avg'!D783</f>
        <v>65.727199999999996</v>
      </c>
      <c r="G783" s="2">
        <f>'Moving Avg'!F783</f>
        <v>69.119145000000017</v>
      </c>
      <c r="H783" s="2">
        <f>'Moving Avg'!G783</f>
        <v>76.16922799999999</v>
      </c>
      <c r="I783" s="2">
        <f>'Moving Avg'!H783</f>
        <v>91.809010500000056</v>
      </c>
      <c r="J783" s="6" t="str">
        <f>OBV!F783</f>
        <v>BEARISH</v>
      </c>
      <c r="K783" s="6" t="str">
        <f>OBV!G783</f>
        <v>WEAK</v>
      </c>
      <c r="L783" s="6" t="str">
        <f>OBV!H783</f>
        <v>CONFIRMED BEARISH</v>
      </c>
      <c r="M783" s="8">
        <f t="shared" si="120"/>
        <v>50</v>
      </c>
      <c r="N783" s="8">
        <f t="shared" si="121"/>
        <v>0</v>
      </c>
      <c r="O783" s="8">
        <f t="shared" si="122"/>
        <v>0</v>
      </c>
      <c r="P783" s="8">
        <f t="shared" si="123"/>
        <v>0</v>
      </c>
      <c r="Q783" s="9">
        <f t="shared" si="124"/>
        <v>17.5</v>
      </c>
      <c r="R783" s="9">
        <f t="shared" si="125"/>
        <v>10</v>
      </c>
      <c r="S783" s="9">
        <f t="shared" si="126"/>
        <v>7.5</v>
      </c>
      <c r="T783" s="9">
        <f t="shared" si="127"/>
        <v>12.5</v>
      </c>
      <c r="U783" s="8">
        <f t="shared" si="128"/>
        <v>11.666666666666666</v>
      </c>
      <c r="V783" s="8">
        <f t="shared" si="129"/>
        <v>11.875</v>
      </c>
    </row>
    <row r="784" spans="1:22" ht="13.5" x14ac:dyDescent="0.25">
      <c r="A784" s="3">
        <f>RSI!A784</f>
        <v>43144</v>
      </c>
      <c r="B784" s="2">
        <f>RSI!B784</f>
        <v>63.337699999999998</v>
      </c>
      <c r="C784" s="2">
        <f>RSI!I784</f>
        <v>22.76591867797606</v>
      </c>
      <c r="D784" s="2">
        <f>MACD!E784</f>
        <v>0.80490138533454569</v>
      </c>
      <c r="E784" s="2">
        <f>MACD!F784</f>
        <v>0.46877541342928392</v>
      </c>
      <c r="F784" s="2">
        <f>'Moving Avg'!D784</f>
        <v>64.912559999999999</v>
      </c>
      <c r="G784" s="2">
        <f>'Moving Avg'!F784</f>
        <v>68.792275000000018</v>
      </c>
      <c r="H784" s="2">
        <f>'Moving Avg'!G784</f>
        <v>75.63379599999999</v>
      </c>
      <c r="I784" s="2">
        <f>'Moving Avg'!H784</f>
        <v>91.62037950000007</v>
      </c>
      <c r="J784" s="6" t="str">
        <f>OBV!F784</f>
        <v>BEARISH</v>
      </c>
      <c r="K784" s="6" t="str">
        <f>OBV!G784</f>
        <v>WEAK</v>
      </c>
      <c r="L784" s="6" t="str">
        <f>OBV!H784</f>
        <v>CONFIRMED BEARISH</v>
      </c>
      <c r="M784" s="8">
        <f t="shared" si="120"/>
        <v>50</v>
      </c>
      <c r="N784" s="8">
        <f t="shared" si="121"/>
        <v>0</v>
      </c>
      <c r="O784" s="8">
        <f t="shared" si="122"/>
        <v>0</v>
      </c>
      <c r="P784" s="8">
        <f t="shared" si="123"/>
        <v>0</v>
      </c>
      <c r="Q784" s="9">
        <f t="shared" si="124"/>
        <v>17.5</v>
      </c>
      <c r="R784" s="9">
        <f t="shared" si="125"/>
        <v>10</v>
      </c>
      <c r="S784" s="9">
        <f t="shared" si="126"/>
        <v>7.5</v>
      </c>
      <c r="T784" s="9">
        <f t="shared" si="127"/>
        <v>12.5</v>
      </c>
      <c r="U784" s="8">
        <f t="shared" si="128"/>
        <v>11.666666666666666</v>
      </c>
      <c r="V784" s="8">
        <f t="shared" si="129"/>
        <v>11.875</v>
      </c>
    </row>
    <row r="785" spans="1:22" ht="13.5" x14ac:dyDescent="0.25">
      <c r="A785" s="3">
        <f>RSI!A785</f>
        <v>43145</v>
      </c>
      <c r="B785" s="2">
        <f>RSI!B785</f>
        <v>62.187199999999997</v>
      </c>
      <c r="C785" s="2">
        <f>RSI!I785</f>
        <v>20.863787673183495</v>
      </c>
      <c r="D785" s="2">
        <f>MACD!E785</f>
        <v>1.0546334170008862</v>
      </c>
      <c r="E785" s="2">
        <f>MACD!F785</f>
        <v>0.58594701414360439</v>
      </c>
      <c r="F785" s="2">
        <f>'Moving Avg'!D785</f>
        <v>64.077700000000007</v>
      </c>
      <c r="G785" s="2">
        <f>'Moving Avg'!F785</f>
        <v>68.351520000000022</v>
      </c>
      <c r="H785" s="2">
        <f>'Moving Avg'!G785</f>
        <v>75.07535399999999</v>
      </c>
      <c r="I785" s="2">
        <f>'Moving Avg'!H785</f>
        <v>91.429118000000088</v>
      </c>
      <c r="J785" s="6" t="str">
        <f>OBV!F785</f>
        <v>BEARISH</v>
      </c>
      <c r="K785" s="6" t="str">
        <f>OBV!G785</f>
        <v>WEAK</v>
      </c>
      <c r="L785" s="6" t="str">
        <f>OBV!H785</f>
        <v>CONFIRMED BEARISH</v>
      </c>
      <c r="M785" s="8">
        <f t="shared" si="120"/>
        <v>50</v>
      </c>
      <c r="N785" s="8">
        <f t="shared" si="121"/>
        <v>0</v>
      </c>
      <c r="O785" s="8">
        <f t="shared" si="122"/>
        <v>0</v>
      </c>
      <c r="P785" s="8">
        <f t="shared" si="123"/>
        <v>0</v>
      </c>
      <c r="Q785" s="9">
        <f t="shared" si="124"/>
        <v>17.5</v>
      </c>
      <c r="R785" s="9">
        <f t="shared" si="125"/>
        <v>10</v>
      </c>
      <c r="S785" s="9">
        <f t="shared" si="126"/>
        <v>7.5</v>
      </c>
      <c r="T785" s="9">
        <f t="shared" si="127"/>
        <v>12.5</v>
      </c>
      <c r="U785" s="8">
        <f t="shared" si="128"/>
        <v>11.666666666666666</v>
      </c>
      <c r="V785" s="8">
        <f t="shared" si="129"/>
        <v>11.875</v>
      </c>
    </row>
    <row r="786" spans="1:22" ht="13.5" x14ac:dyDescent="0.25">
      <c r="A786" s="3">
        <f>RSI!A786</f>
        <v>43146</v>
      </c>
      <c r="B786" s="2">
        <f>RSI!B786</f>
        <v>63.741900000000001</v>
      </c>
      <c r="C786" s="2">
        <f>RSI!I786</f>
        <v>29.442869559140235</v>
      </c>
      <c r="D786" s="2">
        <f>MACD!E786</f>
        <v>1.2650572775143729</v>
      </c>
      <c r="E786" s="2">
        <f>MACD!F786</f>
        <v>0.7217690668177581</v>
      </c>
      <c r="F786" s="2">
        <f>'Moving Avg'!D786</f>
        <v>63.611300000000007</v>
      </c>
      <c r="G786" s="2">
        <f>'Moving Avg'!F786</f>
        <v>67.991225000000014</v>
      </c>
      <c r="H786" s="2">
        <f>'Moving Avg'!G786</f>
        <v>74.593403999999992</v>
      </c>
      <c r="I786" s="2">
        <f>'Moving Avg'!H786</f>
        <v>91.245630000000091</v>
      </c>
      <c r="J786" s="6" t="str">
        <f>OBV!F786</f>
        <v>BEARISH</v>
      </c>
      <c r="K786" s="6" t="str">
        <f>OBV!G786</f>
        <v>WEAK</v>
      </c>
      <c r="L786" s="6" t="str">
        <f>OBV!H786</f>
        <v>CONFIRMED BEARISH</v>
      </c>
      <c r="M786" s="8">
        <f t="shared" si="120"/>
        <v>50</v>
      </c>
      <c r="N786" s="8">
        <f t="shared" si="121"/>
        <v>0</v>
      </c>
      <c r="O786" s="8">
        <f t="shared" si="122"/>
        <v>0</v>
      </c>
      <c r="P786" s="8">
        <f t="shared" si="123"/>
        <v>0</v>
      </c>
      <c r="Q786" s="9">
        <f t="shared" si="124"/>
        <v>17.5</v>
      </c>
      <c r="R786" s="9">
        <f t="shared" si="125"/>
        <v>10</v>
      </c>
      <c r="S786" s="9">
        <f t="shared" si="126"/>
        <v>7.5</v>
      </c>
      <c r="T786" s="9">
        <f t="shared" si="127"/>
        <v>12.5</v>
      </c>
      <c r="U786" s="8">
        <f t="shared" si="128"/>
        <v>11.666666666666666</v>
      </c>
      <c r="V786" s="8">
        <f t="shared" si="129"/>
        <v>11.875</v>
      </c>
    </row>
    <row r="787" spans="1:22" ht="13.5" x14ac:dyDescent="0.25">
      <c r="A787" s="3">
        <f>RSI!A787</f>
        <v>43147</v>
      </c>
      <c r="B787" s="2">
        <f>RSI!B787</f>
        <v>62.031700000000001</v>
      </c>
      <c r="C787" s="2">
        <f>RSI!I787</f>
        <v>26.091997348570032</v>
      </c>
      <c r="D787" s="2">
        <f>MACD!E787</f>
        <v>2.0816770283153687</v>
      </c>
      <c r="E787" s="2">
        <f>MACD!F787</f>
        <v>0.99375065911728022</v>
      </c>
      <c r="F787" s="2">
        <f>'Moving Avg'!D787</f>
        <v>62.942779999999992</v>
      </c>
      <c r="G787" s="2">
        <f>'Moving Avg'!F787</f>
        <v>67.478565000000003</v>
      </c>
      <c r="H787" s="2">
        <f>'Moving Avg'!G787</f>
        <v>74.077249999999992</v>
      </c>
      <c r="I787" s="2">
        <f>'Moving Avg'!H787</f>
        <v>91.065584000000072</v>
      </c>
      <c r="J787" s="6" t="str">
        <f>OBV!F787</f>
        <v>BEARISH</v>
      </c>
      <c r="K787" s="6" t="str">
        <f>OBV!G787</f>
        <v>WEAK</v>
      </c>
      <c r="L787" s="6" t="str">
        <f>OBV!H787</f>
        <v>CONFIRMED BEARISH</v>
      </c>
      <c r="M787" s="8">
        <f t="shared" si="120"/>
        <v>50</v>
      </c>
      <c r="N787" s="8">
        <f t="shared" si="121"/>
        <v>0</v>
      </c>
      <c r="O787" s="8">
        <f t="shared" si="122"/>
        <v>0</v>
      </c>
      <c r="P787" s="8">
        <f t="shared" si="123"/>
        <v>0</v>
      </c>
      <c r="Q787" s="9">
        <f t="shared" si="124"/>
        <v>17.5</v>
      </c>
      <c r="R787" s="9">
        <f t="shared" si="125"/>
        <v>10</v>
      </c>
      <c r="S787" s="9">
        <f t="shared" si="126"/>
        <v>7.5</v>
      </c>
      <c r="T787" s="9">
        <f t="shared" si="127"/>
        <v>12.5</v>
      </c>
      <c r="U787" s="8">
        <f t="shared" si="128"/>
        <v>11.666666666666666</v>
      </c>
      <c r="V787" s="8">
        <f t="shared" si="129"/>
        <v>11.875</v>
      </c>
    </row>
    <row r="788" spans="1:22" ht="13.5" x14ac:dyDescent="0.25">
      <c r="A788" s="3">
        <f>RSI!A788</f>
        <v>43150</v>
      </c>
      <c r="B788" s="2">
        <f>RSI!B788</f>
        <v>60.6325</v>
      </c>
      <c r="C788" s="2">
        <f>RSI!I788</f>
        <v>23.714055944613079</v>
      </c>
      <c r="D788" s="2">
        <f>MACD!E788</f>
        <v>2.4175560122384923</v>
      </c>
      <c r="E788" s="2">
        <f>MACD!F788</f>
        <v>1.2785117297415227</v>
      </c>
      <c r="F788" s="2">
        <f>'Moving Avg'!D788</f>
        <v>62.386199999999995</v>
      </c>
      <c r="G788" s="2">
        <f>'Moving Avg'!F788</f>
        <v>66.934425000000005</v>
      </c>
      <c r="H788" s="2">
        <f>'Moving Avg'!G788</f>
        <v>73.533111999999988</v>
      </c>
      <c r="I788" s="2">
        <f>'Moving Avg'!H788</f>
        <v>90.869975500000095</v>
      </c>
      <c r="J788" s="6" t="str">
        <f>OBV!F788</f>
        <v>BEARISH</v>
      </c>
      <c r="K788" s="6" t="str">
        <f>OBV!G788</f>
        <v>WEAK</v>
      </c>
      <c r="L788" s="6" t="str">
        <f>OBV!H788</f>
        <v>CONFIRMED BEARISH</v>
      </c>
      <c r="M788" s="8">
        <f t="shared" si="120"/>
        <v>50</v>
      </c>
      <c r="N788" s="8">
        <f t="shared" si="121"/>
        <v>0</v>
      </c>
      <c r="O788" s="8">
        <f t="shared" si="122"/>
        <v>0</v>
      </c>
      <c r="P788" s="8">
        <f t="shared" si="123"/>
        <v>0</v>
      </c>
      <c r="Q788" s="9">
        <f t="shared" si="124"/>
        <v>17.5</v>
      </c>
      <c r="R788" s="9">
        <f t="shared" si="125"/>
        <v>10</v>
      </c>
      <c r="S788" s="9">
        <f t="shared" si="126"/>
        <v>7.5</v>
      </c>
      <c r="T788" s="9">
        <f t="shared" si="127"/>
        <v>12.5</v>
      </c>
      <c r="U788" s="8">
        <f t="shared" si="128"/>
        <v>11.666666666666666</v>
      </c>
      <c r="V788" s="8">
        <f t="shared" si="129"/>
        <v>11.875</v>
      </c>
    </row>
    <row r="789" spans="1:22" ht="13.5" x14ac:dyDescent="0.25">
      <c r="A789" s="3">
        <f>RSI!A789</f>
        <v>43151</v>
      </c>
      <c r="B789" s="2">
        <f>RSI!B789</f>
        <v>60.6325</v>
      </c>
      <c r="C789" s="2">
        <f>RSI!I789</f>
        <v>23.714055944613079</v>
      </c>
      <c r="D789" s="2">
        <f>MACD!E789</f>
        <v>2.5089380536342389</v>
      </c>
      <c r="E789" s="2">
        <f>MACD!F789</f>
        <v>1.5245969945200661</v>
      </c>
      <c r="F789" s="2">
        <f>'Moving Avg'!D789</f>
        <v>61.84516</v>
      </c>
      <c r="G789" s="2">
        <f>'Moving Avg'!F789</f>
        <v>66.390284999999977</v>
      </c>
      <c r="H789" s="2">
        <f>'Moving Avg'!G789</f>
        <v>72.998145999999991</v>
      </c>
      <c r="I789" s="2">
        <f>'Moving Avg'!H789</f>
        <v>90.672463500000092</v>
      </c>
      <c r="J789" s="6" t="str">
        <f>OBV!F789</f>
        <v>BEARISH</v>
      </c>
      <c r="K789" s="6" t="str">
        <f>OBV!G789</f>
        <v>WEAK</v>
      </c>
      <c r="L789" s="6" t="str">
        <f>OBV!H789</f>
        <v>CONFIRMED BEARISH</v>
      </c>
      <c r="M789" s="8">
        <f t="shared" si="120"/>
        <v>50</v>
      </c>
      <c r="N789" s="8">
        <f t="shared" si="121"/>
        <v>0</v>
      </c>
      <c r="O789" s="8">
        <f t="shared" si="122"/>
        <v>0</v>
      </c>
      <c r="P789" s="8">
        <f t="shared" si="123"/>
        <v>0</v>
      </c>
      <c r="Q789" s="9">
        <f t="shared" si="124"/>
        <v>17.5</v>
      </c>
      <c r="R789" s="9">
        <f t="shared" si="125"/>
        <v>10</v>
      </c>
      <c r="S789" s="9">
        <f t="shared" si="126"/>
        <v>7.5</v>
      </c>
      <c r="T789" s="9">
        <f t="shared" si="127"/>
        <v>12.5</v>
      </c>
      <c r="U789" s="8">
        <f t="shared" si="128"/>
        <v>11.666666666666666</v>
      </c>
      <c r="V789" s="8">
        <f t="shared" si="129"/>
        <v>11.875</v>
      </c>
    </row>
    <row r="790" spans="1:22" ht="13.5" x14ac:dyDescent="0.25">
      <c r="A790" s="3">
        <f>RSI!A790</f>
        <v>43152</v>
      </c>
      <c r="B790" s="2">
        <f>RSI!B790</f>
        <v>61.4099</v>
      </c>
      <c r="C790" s="2">
        <f>RSI!I790</f>
        <v>27.945504004123279</v>
      </c>
      <c r="D790" s="2">
        <f>MACD!E790</f>
        <v>2.4101571680766654</v>
      </c>
      <c r="E790" s="2">
        <f>MACD!F790</f>
        <v>1.7017090292313861</v>
      </c>
      <c r="F790" s="2">
        <f>'Moving Avg'!D790</f>
        <v>61.689700000000002</v>
      </c>
      <c r="G790" s="2">
        <f>'Moving Avg'!F790</f>
        <v>65.923879999999997</v>
      </c>
      <c r="H790" s="2">
        <f>'Moving Avg'!G790</f>
        <v>72.469555999999997</v>
      </c>
      <c r="I790" s="2">
        <f>'Moving Avg'!H790</f>
        <v>90.480742000000077</v>
      </c>
      <c r="J790" s="6" t="str">
        <f>OBV!F790</f>
        <v>BEARISH</v>
      </c>
      <c r="K790" s="6" t="str">
        <f>OBV!G790</f>
        <v>WEAK</v>
      </c>
      <c r="L790" s="6" t="str">
        <f>OBV!H790</f>
        <v>CONFIRMED BEARISH</v>
      </c>
      <c r="M790" s="8">
        <f t="shared" si="120"/>
        <v>50</v>
      </c>
      <c r="N790" s="8">
        <f t="shared" si="121"/>
        <v>0</v>
      </c>
      <c r="O790" s="8">
        <f t="shared" si="122"/>
        <v>0</v>
      </c>
      <c r="P790" s="8">
        <f t="shared" si="123"/>
        <v>0</v>
      </c>
      <c r="Q790" s="9">
        <f t="shared" si="124"/>
        <v>17.5</v>
      </c>
      <c r="R790" s="9">
        <f t="shared" si="125"/>
        <v>10</v>
      </c>
      <c r="S790" s="9">
        <f t="shared" si="126"/>
        <v>7.5</v>
      </c>
      <c r="T790" s="9">
        <f t="shared" si="127"/>
        <v>12.5</v>
      </c>
      <c r="U790" s="8">
        <f t="shared" si="128"/>
        <v>11.666666666666666</v>
      </c>
      <c r="V790" s="8">
        <f t="shared" si="129"/>
        <v>11.875</v>
      </c>
    </row>
    <row r="791" spans="1:22" ht="13.5" x14ac:dyDescent="0.25">
      <c r="A791" s="3">
        <f>RSI!A791</f>
        <v>43153</v>
      </c>
      <c r="B791" s="2">
        <f>RSI!B791</f>
        <v>63.252200000000002</v>
      </c>
      <c r="C791" s="2">
        <f>RSI!I791</f>
        <v>36.880755491548278</v>
      </c>
      <c r="D791" s="2">
        <f>MACD!E791</f>
        <v>2.1810142273341029</v>
      </c>
      <c r="E791" s="2">
        <f>MACD!F791</f>
        <v>1.7975700688519296</v>
      </c>
      <c r="F791" s="2">
        <f>'Moving Avg'!D791</f>
        <v>61.591760000000001</v>
      </c>
      <c r="G791" s="2">
        <f>'Moving Avg'!F791</f>
        <v>65.617999999999995</v>
      </c>
      <c r="H791" s="2">
        <f>'Moving Avg'!G791</f>
        <v>71.985583999999989</v>
      </c>
      <c r="I791" s="2">
        <f>'Moving Avg'!H791</f>
        <v>90.294424500000076</v>
      </c>
      <c r="J791" s="6" t="str">
        <f>OBV!F791</f>
        <v>BEARISH</v>
      </c>
      <c r="K791" s="6" t="str">
        <f>OBV!G791</f>
        <v>WEAK</v>
      </c>
      <c r="L791" s="6" t="str">
        <f>OBV!H791</f>
        <v>CONFIRMED BEARISH</v>
      </c>
      <c r="M791" s="8">
        <f t="shared" si="120"/>
        <v>25</v>
      </c>
      <c r="N791" s="8">
        <f t="shared" si="121"/>
        <v>0</v>
      </c>
      <c r="O791" s="8">
        <f t="shared" si="122"/>
        <v>0</v>
      </c>
      <c r="P791" s="8">
        <f t="shared" si="123"/>
        <v>0</v>
      </c>
      <c r="Q791" s="9">
        <f t="shared" si="124"/>
        <v>8.75</v>
      </c>
      <c r="R791" s="9">
        <f t="shared" si="125"/>
        <v>5</v>
      </c>
      <c r="S791" s="9">
        <f t="shared" si="126"/>
        <v>3.75</v>
      </c>
      <c r="T791" s="9">
        <f t="shared" si="127"/>
        <v>6.25</v>
      </c>
      <c r="U791" s="8">
        <f t="shared" si="128"/>
        <v>5.833333333333333</v>
      </c>
      <c r="V791" s="8">
        <f t="shared" si="129"/>
        <v>5.9375</v>
      </c>
    </row>
    <row r="792" spans="1:22" ht="13.5" x14ac:dyDescent="0.25">
      <c r="A792" s="3">
        <f>RSI!A792</f>
        <v>43154</v>
      </c>
      <c r="B792" s="2">
        <f>RSI!B792</f>
        <v>63.353200000000001</v>
      </c>
      <c r="C792" s="2">
        <f>RSI!I792</f>
        <v>37.339515077703922</v>
      </c>
      <c r="D792" s="2">
        <f>MACD!E792</f>
        <v>1.8936752939622039</v>
      </c>
      <c r="E792" s="2">
        <f>MACD!F792</f>
        <v>1.8167911138739845</v>
      </c>
      <c r="F792" s="2">
        <f>'Moving Avg'!D792</f>
        <v>61.856059999999999</v>
      </c>
      <c r="G792" s="2">
        <f>'Moving Avg'!F792</f>
        <v>65.326494999999994</v>
      </c>
      <c r="H792" s="2">
        <f>'Moving Avg'!G792</f>
        <v>71.511561999999984</v>
      </c>
      <c r="I792" s="2">
        <f>'Moving Avg'!H792</f>
        <v>90.100997500000091</v>
      </c>
      <c r="J792" s="6" t="str">
        <f>OBV!F792</f>
        <v>BULLISH</v>
      </c>
      <c r="K792" s="6" t="str">
        <f>OBV!G792</f>
        <v>STRONG</v>
      </c>
      <c r="L792" s="6" t="str">
        <f>OBV!H792</f>
        <v>CONFIRMED BULLISH</v>
      </c>
      <c r="M792" s="8">
        <f t="shared" si="120"/>
        <v>25</v>
      </c>
      <c r="N792" s="8">
        <f t="shared" si="121"/>
        <v>0</v>
      </c>
      <c r="O792" s="8">
        <f t="shared" si="122"/>
        <v>0</v>
      </c>
      <c r="P792" s="8">
        <f t="shared" si="123"/>
        <v>100</v>
      </c>
      <c r="Q792" s="9">
        <f t="shared" si="124"/>
        <v>23.75</v>
      </c>
      <c r="R792" s="9">
        <f t="shared" si="125"/>
        <v>30</v>
      </c>
      <c r="S792" s="9">
        <f t="shared" si="126"/>
        <v>48.75</v>
      </c>
      <c r="T792" s="9">
        <f t="shared" si="127"/>
        <v>31.25</v>
      </c>
      <c r="U792" s="8">
        <f t="shared" si="128"/>
        <v>34.166666666666664</v>
      </c>
      <c r="V792" s="8">
        <f t="shared" si="129"/>
        <v>33.4375</v>
      </c>
    </row>
    <row r="793" spans="1:22" ht="13.5" x14ac:dyDescent="0.25">
      <c r="A793" s="3">
        <f>RSI!A793</f>
        <v>43157</v>
      </c>
      <c r="B793" s="2">
        <f>RSI!B793</f>
        <v>62.964599999999997</v>
      </c>
      <c r="C793" s="2">
        <f>RSI!I793</f>
        <v>36.247893188542093</v>
      </c>
      <c r="D793" s="2">
        <f>MACD!E793</f>
        <v>1.3974202858336469</v>
      </c>
      <c r="E793" s="2">
        <f>MACD!F793</f>
        <v>1.732916948265917</v>
      </c>
      <c r="F793" s="2">
        <f>'Moving Avg'!D793</f>
        <v>62.322480000000006</v>
      </c>
      <c r="G793" s="2">
        <f>'Moving Avg'!F793</f>
        <v>65.015560000000008</v>
      </c>
      <c r="H793" s="2">
        <f>'Moving Avg'!G793</f>
        <v>71.076251999999997</v>
      </c>
      <c r="I793" s="2">
        <f>'Moving Avg'!H793</f>
        <v>89.898012500000078</v>
      </c>
      <c r="J793" s="6" t="str">
        <f>OBV!F793</f>
        <v>BEARISH</v>
      </c>
      <c r="K793" s="6" t="str">
        <f>OBV!G793</f>
        <v>WEAK</v>
      </c>
      <c r="L793" s="6" t="str">
        <f>OBV!H793</f>
        <v>BEARISH DIVERGENCE</v>
      </c>
      <c r="M793" s="8">
        <f t="shared" si="120"/>
        <v>25</v>
      </c>
      <c r="N793" s="8">
        <f t="shared" si="121"/>
        <v>100</v>
      </c>
      <c r="O793" s="8">
        <f t="shared" si="122"/>
        <v>0</v>
      </c>
      <c r="P793" s="8">
        <f t="shared" si="123"/>
        <v>0</v>
      </c>
      <c r="Q793" s="9">
        <f t="shared" si="124"/>
        <v>43.75</v>
      </c>
      <c r="R793" s="9">
        <f t="shared" si="125"/>
        <v>25</v>
      </c>
      <c r="S793" s="9">
        <f t="shared" si="126"/>
        <v>18.75</v>
      </c>
      <c r="T793" s="9">
        <f t="shared" si="127"/>
        <v>31.25</v>
      </c>
      <c r="U793" s="8">
        <f t="shared" si="128"/>
        <v>29.166666666666668</v>
      </c>
      <c r="V793" s="8">
        <f t="shared" si="129"/>
        <v>29.6875</v>
      </c>
    </row>
    <row r="794" spans="1:22" ht="13.5" x14ac:dyDescent="0.25">
      <c r="A794" s="3">
        <f>RSI!A794</f>
        <v>43158</v>
      </c>
      <c r="B794" s="2">
        <f>RSI!B794</f>
        <v>62.575899999999997</v>
      </c>
      <c r="C794" s="2">
        <f>RSI!I794</f>
        <v>35.141226333603598</v>
      </c>
      <c r="D794" s="2">
        <f>MACD!E794</f>
        <v>1.0146675554100426</v>
      </c>
      <c r="E794" s="2">
        <f>MACD!F794</f>
        <v>1.5892670696947422</v>
      </c>
      <c r="F794" s="2">
        <f>'Moving Avg'!D794</f>
        <v>62.711160000000007</v>
      </c>
      <c r="G794" s="2">
        <f>'Moving Avg'!F794</f>
        <v>64.685190000000006</v>
      </c>
      <c r="H794" s="2">
        <f>'Moving Avg'!G794</f>
        <v>70.648715999999979</v>
      </c>
      <c r="I794" s="2">
        <f>'Moving Avg'!H794</f>
        <v>89.693084000000056</v>
      </c>
      <c r="J794" s="6" t="str">
        <f>OBV!F794</f>
        <v>BEARISH</v>
      </c>
      <c r="K794" s="6" t="str">
        <f>OBV!G794</f>
        <v>WEAK</v>
      </c>
      <c r="L794" s="6" t="str">
        <f>OBV!H794</f>
        <v>BEARISH DIVERGENCE</v>
      </c>
      <c r="M794" s="8">
        <f t="shared" si="120"/>
        <v>25</v>
      </c>
      <c r="N794" s="8">
        <f t="shared" si="121"/>
        <v>100</v>
      </c>
      <c r="O794" s="8">
        <f t="shared" si="122"/>
        <v>0</v>
      </c>
      <c r="P794" s="8">
        <f t="shared" si="123"/>
        <v>0</v>
      </c>
      <c r="Q794" s="9">
        <f t="shared" si="124"/>
        <v>43.75</v>
      </c>
      <c r="R794" s="9">
        <f t="shared" si="125"/>
        <v>25</v>
      </c>
      <c r="S794" s="9">
        <f t="shared" si="126"/>
        <v>18.75</v>
      </c>
      <c r="T794" s="9">
        <f t="shared" si="127"/>
        <v>31.25</v>
      </c>
      <c r="U794" s="8">
        <f t="shared" si="128"/>
        <v>29.166666666666668</v>
      </c>
      <c r="V794" s="8">
        <f t="shared" si="129"/>
        <v>29.6875</v>
      </c>
    </row>
    <row r="795" spans="1:22" ht="13.5" x14ac:dyDescent="0.25">
      <c r="A795" s="3">
        <f>RSI!A795</f>
        <v>43159</v>
      </c>
      <c r="B795" s="2">
        <f>RSI!B795</f>
        <v>62.264899999999997</v>
      </c>
      <c r="C795" s="2">
        <f>RSI!I795</f>
        <v>34.240475945388951</v>
      </c>
      <c r="D795" s="2">
        <f>MACD!E795</f>
        <v>0.55794541555781052</v>
      </c>
      <c r="E795" s="2">
        <f>MACD!F795</f>
        <v>1.3830027388673558</v>
      </c>
      <c r="F795" s="2">
        <f>'Moving Avg'!D795</f>
        <v>62.882159999999999</v>
      </c>
      <c r="G795" s="2">
        <f>'Moving Avg'!F795</f>
        <v>64.365309999999994</v>
      </c>
      <c r="H795" s="2">
        <f>'Moving Avg'!G795</f>
        <v>70.202831999999987</v>
      </c>
      <c r="I795" s="2">
        <f>'Moving Avg'!H795</f>
        <v>89.490408000000045</v>
      </c>
      <c r="J795" s="6" t="str">
        <f>OBV!F795</f>
        <v>BEARISH</v>
      </c>
      <c r="K795" s="6" t="str">
        <f>OBV!G795</f>
        <v>WEAK</v>
      </c>
      <c r="L795" s="6" t="str">
        <f>OBV!H795</f>
        <v>BEARISH DIVERGENCE</v>
      </c>
      <c r="M795" s="8">
        <f t="shared" si="120"/>
        <v>25</v>
      </c>
      <c r="N795" s="8">
        <f t="shared" si="121"/>
        <v>100</v>
      </c>
      <c r="O795" s="8">
        <f t="shared" si="122"/>
        <v>0</v>
      </c>
      <c r="P795" s="8">
        <f t="shared" si="123"/>
        <v>0</v>
      </c>
      <c r="Q795" s="9">
        <f t="shared" si="124"/>
        <v>43.75</v>
      </c>
      <c r="R795" s="9">
        <f t="shared" si="125"/>
        <v>25</v>
      </c>
      <c r="S795" s="9">
        <f t="shared" si="126"/>
        <v>18.75</v>
      </c>
      <c r="T795" s="9">
        <f t="shared" si="127"/>
        <v>31.25</v>
      </c>
      <c r="U795" s="8">
        <f t="shared" si="128"/>
        <v>29.166666666666668</v>
      </c>
      <c r="V795" s="8">
        <f t="shared" si="129"/>
        <v>29.6875</v>
      </c>
    </row>
    <row r="796" spans="1:22" ht="13.5" x14ac:dyDescent="0.25">
      <c r="A796" s="3">
        <f>RSI!A796</f>
        <v>43160</v>
      </c>
      <c r="B796" s="2">
        <f>RSI!B796</f>
        <v>63.741900000000001</v>
      </c>
      <c r="C796" s="2">
        <f>RSI!I796</f>
        <v>41.862164423018697</v>
      </c>
      <c r="D796" s="2">
        <f>MACD!E796</f>
        <v>0.32264806478403329</v>
      </c>
      <c r="E796" s="2">
        <f>MACD!F796</f>
        <v>1.1709318040506913</v>
      </c>
      <c r="F796" s="2">
        <f>'Moving Avg'!D796</f>
        <v>62.980099999999993</v>
      </c>
      <c r="G796" s="2">
        <f>'Moving Avg'!F796</f>
        <v>64.097129999999993</v>
      </c>
      <c r="H796" s="2">
        <f>'Moving Avg'!G796</f>
        <v>69.845099999999988</v>
      </c>
      <c r="I796" s="2">
        <f>'Moving Avg'!H796</f>
        <v>89.295117000000062</v>
      </c>
      <c r="J796" s="6" t="str">
        <f>OBV!F796</f>
        <v>BEARISH</v>
      </c>
      <c r="K796" s="6" t="str">
        <f>OBV!G796</f>
        <v>WEAK</v>
      </c>
      <c r="L796" s="6" t="str">
        <f>OBV!H796</f>
        <v>BEARISH DIVERGENCE</v>
      </c>
      <c r="M796" s="8">
        <f t="shared" si="120"/>
        <v>25</v>
      </c>
      <c r="N796" s="8">
        <f t="shared" si="121"/>
        <v>100</v>
      </c>
      <c r="O796" s="8">
        <f t="shared" si="122"/>
        <v>0</v>
      </c>
      <c r="P796" s="8">
        <f t="shared" si="123"/>
        <v>0</v>
      </c>
      <c r="Q796" s="9">
        <f t="shared" si="124"/>
        <v>43.75</v>
      </c>
      <c r="R796" s="9">
        <f t="shared" si="125"/>
        <v>25</v>
      </c>
      <c r="S796" s="9">
        <f t="shared" si="126"/>
        <v>18.75</v>
      </c>
      <c r="T796" s="9">
        <f t="shared" si="127"/>
        <v>31.25</v>
      </c>
      <c r="U796" s="8">
        <f t="shared" si="128"/>
        <v>29.166666666666668</v>
      </c>
      <c r="V796" s="8">
        <f t="shared" si="129"/>
        <v>29.6875</v>
      </c>
    </row>
    <row r="797" spans="1:22" ht="13.5" x14ac:dyDescent="0.25">
      <c r="A797" s="3">
        <f>RSI!A797</f>
        <v>43161</v>
      </c>
      <c r="B797" s="2">
        <f>RSI!B797</f>
        <v>61.876300000000001</v>
      </c>
      <c r="C797" s="2">
        <f>RSI!I797</f>
        <v>36.161089363028367</v>
      </c>
      <c r="D797" s="2">
        <f>MACD!E797</f>
        <v>9.7062877984939178E-3</v>
      </c>
      <c r="E797" s="2">
        <f>MACD!F797</f>
        <v>0.93868670080025185</v>
      </c>
      <c r="F797" s="2">
        <f>'Moving Avg'!D797</f>
        <v>62.684720000000006</v>
      </c>
      <c r="G797" s="2">
        <f>'Moving Avg'!F797</f>
        <v>63.580199999999991</v>
      </c>
      <c r="H797" s="2">
        <f>'Moving Avg'!G797</f>
        <v>69.450211999999979</v>
      </c>
      <c r="I797" s="2">
        <f>'Moving Avg'!H797</f>
        <v>89.090498000000068</v>
      </c>
      <c r="J797" s="6" t="str">
        <f>OBV!F797</f>
        <v>BEARISH</v>
      </c>
      <c r="K797" s="6" t="str">
        <f>OBV!G797</f>
        <v>WEAK</v>
      </c>
      <c r="L797" s="6" t="str">
        <f>OBV!H797</f>
        <v>CONFIRMED BEARISH</v>
      </c>
      <c r="M797" s="8">
        <f t="shared" si="120"/>
        <v>25</v>
      </c>
      <c r="N797" s="8">
        <f t="shared" si="121"/>
        <v>100</v>
      </c>
      <c r="O797" s="8">
        <f t="shared" si="122"/>
        <v>0</v>
      </c>
      <c r="P797" s="8">
        <f t="shared" si="123"/>
        <v>0</v>
      </c>
      <c r="Q797" s="9">
        <f t="shared" si="124"/>
        <v>43.75</v>
      </c>
      <c r="R797" s="9">
        <f t="shared" si="125"/>
        <v>25</v>
      </c>
      <c r="S797" s="9">
        <f t="shared" si="126"/>
        <v>18.75</v>
      </c>
      <c r="T797" s="9">
        <f t="shared" si="127"/>
        <v>31.25</v>
      </c>
      <c r="U797" s="8">
        <f t="shared" si="128"/>
        <v>29.166666666666668</v>
      </c>
      <c r="V797" s="8">
        <f t="shared" si="129"/>
        <v>29.6875</v>
      </c>
    </row>
    <row r="798" spans="1:22" ht="13.5" x14ac:dyDescent="0.25">
      <c r="A798" s="3">
        <f>RSI!A798</f>
        <v>43164</v>
      </c>
      <c r="B798" s="2">
        <f>RSI!B798</f>
        <v>62.187199999999997</v>
      </c>
      <c r="C798" s="2">
        <f>RSI!I798</f>
        <v>37.684161232972528</v>
      </c>
      <c r="D798" s="2">
        <f>MACD!E798</f>
        <v>-0.47210685699414512</v>
      </c>
      <c r="E798" s="2">
        <f>MACD!F798</f>
        <v>0.65652798924137257</v>
      </c>
      <c r="F798" s="2">
        <f>'Moving Avg'!D798</f>
        <v>62.529240000000001</v>
      </c>
      <c r="G798" s="2">
        <f>'Moving Avg'!F798</f>
        <v>63.241280000000003</v>
      </c>
      <c r="H798" s="2">
        <f>'Moving Avg'!G798</f>
        <v>69.073823999999973</v>
      </c>
      <c r="I798" s="2">
        <f>'Moving Avg'!H798</f>
        <v>88.887433500000057</v>
      </c>
      <c r="J798" s="6" t="str">
        <f>OBV!F798</f>
        <v>BEARISH</v>
      </c>
      <c r="K798" s="6" t="str">
        <f>OBV!G798</f>
        <v>WEAK</v>
      </c>
      <c r="L798" s="6" t="str">
        <f>OBV!H798</f>
        <v>CONFIRMED BEARISH</v>
      </c>
      <c r="M798" s="8">
        <f t="shared" si="120"/>
        <v>25</v>
      </c>
      <c r="N798" s="8">
        <f t="shared" si="121"/>
        <v>100</v>
      </c>
      <c r="O798" s="8">
        <f t="shared" si="122"/>
        <v>0</v>
      </c>
      <c r="P798" s="8">
        <f t="shared" si="123"/>
        <v>0</v>
      </c>
      <c r="Q798" s="9">
        <f t="shared" si="124"/>
        <v>43.75</v>
      </c>
      <c r="R798" s="9">
        <f t="shared" si="125"/>
        <v>25</v>
      </c>
      <c r="S798" s="9">
        <f t="shared" si="126"/>
        <v>18.75</v>
      </c>
      <c r="T798" s="9">
        <f t="shared" si="127"/>
        <v>31.25</v>
      </c>
      <c r="U798" s="8">
        <f t="shared" si="128"/>
        <v>29.166666666666668</v>
      </c>
      <c r="V798" s="8">
        <f t="shared" si="129"/>
        <v>29.6875</v>
      </c>
    </row>
    <row r="799" spans="1:22" ht="13.5" x14ac:dyDescent="0.25">
      <c r="A799" s="3">
        <f>RSI!A799</f>
        <v>43165</v>
      </c>
      <c r="B799" s="2">
        <f>RSI!B799</f>
        <v>61.876300000000001</v>
      </c>
      <c r="C799" s="2">
        <f>RSI!I799</f>
        <v>36.740185229270246</v>
      </c>
      <c r="D799" s="2">
        <f>MACD!E799</f>
        <v>-0.83890340226480475</v>
      </c>
      <c r="E799" s="2">
        <f>MACD!F799</f>
        <v>0.35744171094013716</v>
      </c>
      <c r="F799" s="2">
        <f>'Moving Avg'!D799</f>
        <v>62.389319999999998</v>
      </c>
      <c r="G799" s="2">
        <f>'Moving Avg'!F799</f>
        <v>62.96455000000001</v>
      </c>
      <c r="H799" s="2">
        <f>'Moving Avg'!G799</f>
        <v>68.739723999999967</v>
      </c>
      <c r="I799" s="2">
        <f>'Moving Avg'!H799</f>
        <v>88.682814500000077</v>
      </c>
      <c r="J799" s="6" t="str">
        <f>OBV!F799</f>
        <v>BEARISH</v>
      </c>
      <c r="K799" s="6" t="str">
        <f>OBV!G799</f>
        <v>NEUTRAL</v>
      </c>
      <c r="L799" s="6" t="str">
        <f>OBV!H799</f>
        <v>CONFIRMED BEARISH</v>
      </c>
      <c r="M799" s="8">
        <f t="shared" si="120"/>
        <v>25</v>
      </c>
      <c r="N799" s="8">
        <f t="shared" si="121"/>
        <v>100</v>
      </c>
      <c r="O799" s="8">
        <f t="shared" si="122"/>
        <v>0</v>
      </c>
      <c r="P799" s="8">
        <f t="shared" si="123"/>
        <v>16.5</v>
      </c>
      <c r="Q799" s="9">
        <f t="shared" si="124"/>
        <v>46.225000000000001</v>
      </c>
      <c r="R799" s="9">
        <f t="shared" si="125"/>
        <v>29.125</v>
      </c>
      <c r="S799" s="9">
        <f t="shared" si="126"/>
        <v>26.175000000000001</v>
      </c>
      <c r="T799" s="9">
        <f t="shared" si="127"/>
        <v>35.375</v>
      </c>
      <c r="U799" s="8">
        <f t="shared" si="128"/>
        <v>33.841666666666661</v>
      </c>
      <c r="V799" s="8">
        <f t="shared" si="129"/>
        <v>34.224999999999994</v>
      </c>
    </row>
    <row r="800" spans="1:22" ht="13.5" x14ac:dyDescent="0.25">
      <c r="A800" s="3">
        <f>RSI!A800</f>
        <v>43166</v>
      </c>
      <c r="B800" s="2">
        <f>RSI!B800</f>
        <v>61.860700000000001</v>
      </c>
      <c r="C800" s="2">
        <f>RSI!I800</f>
        <v>36.690520904130025</v>
      </c>
      <c r="D800" s="2">
        <f>MACD!E800</f>
        <v>-1.0101382636333938</v>
      </c>
      <c r="E800" s="2">
        <f>MACD!F800</f>
        <v>8.3925716025430974E-2</v>
      </c>
      <c r="F800" s="2">
        <f>'Moving Avg'!D800</f>
        <v>62.308479999999996</v>
      </c>
      <c r="G800" s="2">
        <f>'Moving Avg'!F800</f>
        <v>62.739509999999996</v>
      </c>
      <c r="H800" s="2">
        <f>'Moving Avg'!G800</f>
        <v>68.406399999999991</v>
      </c>
      <c r="I800" s="2">
        <f>'Moving Avg'!H800</f>
        <v>88.489539500000078</v>
      </c>
      <c r="J800" s="6" t="str">
        <f>OBV!F800</f>
        <v>BEARISH</v>
      </c>
      <c r="K800" s="6" t="str">
        <f>OBV!G800</f>
        <v>WEAK</v>
      </c>
      <c r="L800" s="6" t="str">
        <f>OBV!H800</f>
        <v>CONFIRMED BEARISH</v>
      </c>
      <c r="M800" s="8">
        <f t="shared" si="120"/>
        <v>25</v>
      </c>
      <c r="N800" s="8">
        <f t="shared" si="121"/>
        <v>100</v>
      </c>
      <c r="O800" s="8">
        <f t="shared" si="122"/>
        <v>0</v>
      </c>
      <c r="P800" s="8">
        <f t="shared" si="123"/>
        <v>0</v>
      </c>
      <c r="Q800" s="9">
        <f t="shared" si="124"/>
        <v>43.75</v>
      </c>
      <c r="R800" s="9">
        <f t="shared" si="125"/>
        <v>25</v>
      </c>
      <c r="S800" s="9">
        <f t="shared" si="126"/>
        <v>18.75</v>
      </c>
      <c r="T800" s="9">
        <f t="shared" si="127"/>
        <v>31.25</v>
      </c>
      <c r="U800" s="8">
        <f t="shared" si="128"/>
        <v>29.166666666666668</v>
      </c>
      <c r="V800" s="8">
        <f t="shared" si="129"/>
        <v>29.6875</v>
      </c>
    </row>
    <row r="801" spans="1:22" ht="13.5" x14ac:dyDescent="0.25">
      <c r="A801" s="3">
        <f>RSI!A801</f>
        <v>43167</v>
      </c>
      <c r="B801" s="2">
        <f>RSI!B801</f>
        <v>61.845199999999998</v>
      </c>
      <c r="C801" s="2">
        <f>RSI!I801</f>
        <v>36.637527582922431</v>
      </c>
      <c r="D801" s="2">
        <f>MACD!E801</f>
        <v>-0.85334348819699812</v>
      </c>
      <c r="E801" s="2">
        <f>MACD!F801</f>
        <v>-0.10352812481905484</v>
      </c>
      <c r="F801" s="2">
        <f>'Moving Avg'!D801</f>
        <v>61.929139999999997</v>
      </c>
      <c r="G801" s="2">
        <f>'Moving Avg'!F801</f>
        <v>62.528075000000001</v>
      </c>
      <c r="H801" s="2">
        <f>'Moving Avg'!G801</f>
        <v>68.073075999999986</v>
      </c>
      <c r="I801" s="2">
        <f>'Moving Avg'!H801</f>
        <v>88.284841000000085</v>
      </c>
      <c r="J801" s="6" t="str">
        <f>OBV!F801</f>
        <v>BEARISH</v>
      </c>
      <c r="K801" s="6" t="str">
        <f>OBV!G801</f>
        <v>WEAK</v>
      </c>
      <c r="L801" s="6" t="str">
        <f>OBV!H801</f>
        <v>CONFIRMED BEARISH</v>
      </c>
      <c r="M801" s="8">
        <f t="shared" si="120"/>
        <v>25</v>
      </c>
      <c r="N801" s="8">
        <f t="shared" si="121"/>
        <v>100</v>
      </c>
      <c r="O801" s="8">
        <f t="shared" si="122"/>
        <v>0</v>
      </c>
      <c r="P801" s="8">
        <f t="shared" si="123"/>
        <v>0</v>
      </c>
      <c r="Q801" s="9">
        <f t="shared" si="124"/>
        <v>43.75</v>
      </c>
      <c r="R801" s="9">
        <f t="shared" si="125"/>
        <v>25</v>
      </c>
      <c r="S801" s="9">
        <f t="shared" si="126"/>
        <v>18.75</v>
      </c>
      <c r="T801" s="9">
        <f t="shared" si="127"/>
        <v>31.25</v>
      </c>
      <c r="U801" s="8">
        <f t="shared" si="128"/>
        <v>29.166666666666668</v>
      </c>
      <c r="V801" s="8">
        <f t="shared" si="129"/>
        <v>29.6875</v>
      </c>
    </row>
    <row r="802" spans="1:22" ht="13.5" x14ac:dyDescent="0.25">
      <c r="A802" s="3">
        <f>RSI!A802</f>
        <v>43168</v>
      </c>
      <c r="B802" s="2">
        <f>RSI!B802</f>
        <v>61.4099</v>
      </c>
      <c r="C802" s="2">
        <f>RSI!I802</f>
        <v>35.104088208565642</v>
      </c>
      <c r="D802" s="2">
        <f>MACD!E802</f>
        <v>-0.65695677253377482</v>
      </c>
      <c r="E802" s="2">
        <f>MACD!F802</f>
        <v>-0.21421385436199883</v>
      </c>
      <c r="F802" s="2">
        <f>'Moving Avg'!D802</f>
        <v>61.835860000000004</v>
      </c>
      <c r="G802" s="2">
        <f>'Moving Avg'!F802</f>
        <v>62.329854999999995</v>
      </c>
      <c r="H802" s="2">
        <f>'Moving Avg'!G802</f>
        <v>67.746594000000002</v>
      </c>
      <c r="I802" s="2">
        <f>'Moving Avg'!H802</f>
        <v>88.077966000000075</v>
      </c>
      <c r="J802" s="6" t="str">
        <f>OBV!F802</f>
        <v>BEARISH</v>
      </c>
      <c r="K802" s="6" t="str">
        <f>OBV!G802</f>
        <v>WEAK</v>
      </c>
      <c r="L802" s="6" t="str">
        <f>OBV!H802</f>
        <v>CONFIRMED BEARISH</v>
      </c>
      <c r="M802" s="8">
        <f t="shared" si="120"/>
        <v>25</v>
      </c>
      <c r="N802" s="8">
        <f t="shared" si="121"/>
        <v>100</v>
      </c>
      <c r="O802" s="8">
        <f t="shared" si="122"/>
        <v>0</v>
      </c>
      <c r="P802" s="8">
        <f t="shared" si="123"/>
        <v>0</v>
      </c>
      <c r="Q802" s="9">
        <f t="shared" si="124"/>
        <v>43.75</v>
      </c>
      <c r="R802" s="9">
        <f t="shared" si="125"/>
        <v>25</v>
      </c>
      <c r="S802" s="9">
        <f t="shared" si="126"/>
        <v>18.75</v>
      </c>
      <c r="T802" s="9">
        <f t="shared" si="127"/>
        <v>31.25</v>
      </c>
      <c r="U802" s="8">
        <f t="shared" si="128"/>
        <v>29.166666666666668</v>
      </c>
      <c r="V802" s="8">
        <f t="shared" si="129"/>
        <v>29.6875</v>
      </c>
    </row>
    <row r="803" spans="1:22" ht="13.5" x14ac:dyDescent="0.25">
      <c r="A803" s="3">
        <f>RSI!A803</f>
        <v>43171</v>
      </c>
      <c r="B803" s="2">
        <f>RSI!B803</f>
        <v>62.474800000000002</v>
      </c>
      <c r="C803" s="2">
        <f>RSI!I803</f>
        <v>41.549270847043722</v>
      </c>
      <c r="D803" s="2">
        <f>MACD!E803</f>
        <v>-0.61212607766903204</v>
      </c>
      <c r="E803" s="2">
        <f>MACD!F803</f>
        <v>-0.29379629902340548</v>
      </c>
      <c r="F803" s="2">
        <f>'Moving Avg'!D803</f>
        <v>61.893380000000001</v>
      </c>
      <c r="G803" s="2">
        <f>'Moving Avg'!F803</f>
        <v>62.282825000000003</v>
      </c>
      <c r="H803" s="2">
        <f>'Moving Avg'!G803</f>
        <v>67.441409999999991</v>
      </c>
      <c r="I803" s="2">
        <f>'Moving Avg'!H803</f>
        <v>87.866821000000058</v>
      </c>
      <c r="J803" s="6" t="str">
        <f>OBV!F803</f>
        <v>BEARISH</v>
      </c>
      <c r="K803" s="6" t="str">
        <f>OBV!G803</f>
        <v>WEAK</v>
      </c>
      <c r="L803" s="6" t="str">
        <f>OBV!H803</f>
        <v>BEARISH DIVERGENCE</v>
      </c>
      <c r="M803" s="8">
        <f t="shared" si="120"/>
        <v>25</v>
      </c>
      <c r="N803" s="8">
        <f t="shared" si="121"/>
        <v>100</v>
      </c>
      <c r="O803" s="8">
        <f t="shared" si="122"/>
        <v>0</v>
      </c>
      <c r="P803" s="8">
        <f t="shared" si="123"/>
        <v>0</v>
      </c>
      <c r="Q803" s="9">
        <f t="shared" si="124"/>
        <v>43.75</v>
      </c>
      <c r="R803" s="9">
        <f t="shared" si="125"/>
        <v>25</v>
      </c>
      <c r="S803" s="9">
        <f t="shared" si="126"/>
        <v>18.75</v>
      </c>
      <c r="T803" s="9">
        <f t="shared" si="127"/>
        <v>31.25</v>
      </c>
      <c r="U803" s="8">
        <f t="shared" si="128"/>
        <v>29.166666666666668</v>
      </c>
      <c r="V803" s="8">
        <f t="shared" si="129"/>
        <v>29.6875</v>
      </c>
    </row>
    <row r="804" spans="1:22" ht="13.5" x14ac:dyDescent="0.25">
      <c r="A804" s="3">
        <f>RSI!A804</f>
        <v>43172</v>
      </c>
      <c r="B804" s="2">
        <f>RSI!B804</f>
        <v>64.091700000000003</v>
      </c>
      <c r="C804" s="2">
        <f>RSI!I804</f>
        <v>49.715329839687307</v>
      </c>
      <c r="D804" s="2">
        <f>MACD!E804</f>
        <v>-0.7440151221178013</v>
      </c>
      <c r="E804" s="2">
        <f>MACD!F804</f>
        <v>-0.38384006364228468</v>
      </c>
      <c r="F804" s="2">
        <f>'Moving Avg'!D804</f>
        <v>62.336460000000002</v>
      </c>
      <c r="G804" s="2">
        <f>'Moving Avg'!F804</f>
        <v>62.320524999999996</v>
      </c>
      <c r="H804" s="2">
        <f>'Moving Avg'!G804</f>
        <v>67.199657999999985</v>
      </c>
      <c r="I804" s="2">
        <f>'Moving Avg'!H804</f>
        <v>87.663760500000066</v>
      </c>
      <c r="J804" s="6" t="str">
        <f>OBV!F804</f>
        <v>BEARISH</v>
      </c>
      <c r="K804" s="6" t="str">
        <f>OBV!G804</f>
        <v>WEAK</v>
      </c>
      <c r="L804" s="6" t="str">
        <f>OBV!H804</f>
        <v>BEARISH DIVERGENCE</v>
      </c>
      <c r="M804" s="8">
        <f t="shared" si="120"/>
        <v>25</v>
      </c>
      <c r="N804" s="8">
        <f t="shared" si="121"/>
        <v>100</v>
      </c>
      <c r="O804" s="8">
        <f t="shared" si="122"/>
        <v>0</v>
      </c>
      <c r="P804" s="8">
        <f t="shared" si="123"/>
        <v>0</v>
      </c>
      <c r="Q804" s="9">
        <f t="shared" si="124"/>
        <v>43.75</v>
      </c>
      <c r="R804" s="9">
        <f t="shared" si="125"/>
        <v>25</v>
      </c>
      <c r="S804" s="9">
        <f t="shared" si="126"/>
        <v>18.75</v>
      </c>
      <c r="T804" s="9">
        <f t="shared" si="127"/>
        <v>31.25</v>
      </c>
      <c r="U804" s="8">
        <f t="shared" si="128"/>
        <v>29.166666666666668</v>
      </c>
      <c r="V804" s="8">
        <f t="shared" si="129"/>
        <v>29.6875</v>
      </c>
    </row>
    <row r="805" spans="1:22" ht="13.5" x14ac:dyDescent="0.25">
      <c r="A805" s="3">
        <f>RSI!A805</f>
        <v>43173</v>
      </c>
      <c r="B805" s="2">
        <f>RSI!B805</f>
        <v>62.187199999999997</v>
      </c>
      <c r="C805" s="2">
        <f>RSI!I805</f>
        <v>42.231241165484043</v>
      </c>
      <c r="D805" s="2">
        <f>MACD!E805</f>
        <v>-0.76291434358487464</v>
      </c>
      <c r="E805" s="2">
        <f>MACD!F805</f>
        <v>-0.45965491963080274</v>
      </c>
      <c r="F805" s="2">
        <f>'Moving Avg'!D805</f>
        <v>62.401760000000003</v>
      </c>
      <c r="G805" s="2">
        <f>'Moving Avg'!F805</f>
        <v>62.320524999999996</v>
      </c>
      <c r="H805" s="2">
        <f>'Moving Avg'!G805</f>
        <v>66.888722000000001</v>
      </c>
      <c r="I805" s="2">
        <f>'Moving Avg'!H805</f>
        <v>87.453880500000082</v>
      </c>
      <c r="J805" s="6" t="str">
        <f>OBV!F805</f>
        <v>BEARISH</v>
      </c>
      <c r="K805" s="6" t="str">
        <f>OBV!G805</f>
        <v>WEAK</v>
      </c>
      <c r="L805" s="6" t="str">
        <f>OBV!H805</f>
        <v>BEARISH DIVERGENCE</v>
      </c>
      <c r="M805" s="8">
        <f t="shared" si="120"/>
        <v>25</v>
      </c>
      <c r="N805" s="8">
        <f t="shared" si="121"/>
        <v>100</v>
      </c>
      <c r="O805" s="8">
        <f t="shared" si="122"/>
        <v>0</v>
      </c>
      <c r="P805" s="8">
        <f t="shared" si="123"/>
        <v>0</v>
      </c>
      <c r="Q805" s="9">
        <f t="shared" si="124"/>
        <v>43.75</v>
      </c>
      <c r="R805" s="9">
        <f t="shared" si="125"/>
        <v>25</v>
      </c>
      <c r="S805" s="9">
        <f t="shared" si="126"/>
        <v>18.75</v>
      </c>
      <c r="T805" s="9">
        <f t="shared" si="127"/>
        <v>31.25</v>
      </c>
      <c r="U805" s="8">
        <f t="shared" si="128"/>
        <v>29.166666666666668</v>
      </c>
      <c r="V805" s="8">
        <f t="shared" si="129"/>
        <v>29.6875</v>
      </c>
    </row>
    <row r="806" spans="1:22" ht="13.5" x14ac:dyDescent="0.25">
      <c r="A806" s="3">
        <f>RSI!A806</f>
        <v>43174</v>
      </c>
      <c r="B806" s="2">
        <f>RSI!B806</f>
        <v>62.093899999999998</v>
      </c>
      <c r="C806" s="2">
        <f>RSI!I806</f>
        <v>41.898480318772506</v>
      </c>
      <c r="D806" s="2">
        <f>MACD!E806</f>
        <v>-0.53399989494984368</v>
      </c>
      <c r="E806" s="2">
        <f>MACD!F806</f>
        <v>-0.47452391469461097</v>
      </c>
      <c r="F806" s="2">
        <f>'Moving Avg'!D806</f>
        <v>62.451499999999996</v>
      </c>
      <c r="G806" s="2">
        <f>'Moving Avg'!F806</f>
        <v>62.238125000000004</v>
      </c>
      <c r="H806" s="2">
        <f>'Moving Avg'!G806</f>
        <v>66.576229999999995</v>
      </c>
      <c r="I806" s="2">
        <f>'Moving Avg'!H806</f>
        <v>87.259144500000076</v>
      </c>
      <c r="J806" s="6" t="str">
        <f>OBV!F806</f>
        <v>BEARISH</v>
      </c>
      <c r="K806" s="6" t="str">
        <f>OBV!G806</f>
        <v>WEAK</v>
      </c>
      <c r="L806" s="6" t="str">
        <f>OBV!H806</f>
        <v>BEARISH DIVERGENCE</v>
      </c>
      <c r="M806" s="8">
        <f t="shared" si="120"/>
        <v>25</v>
      </c>
      <c r="N806" s="8">
        <f t="shared" si="121"/>
        <v>100</v>
      </c>
      <c r="O806" s="8">
        <f t="shared" si="122"/>
        <v>0</v>
      </c>
      <c r="P806" s="8">
        <f t="shared" si="123"/>
        <v>0</v>
      </c>
      <c r="Q806" s="9">
        <f t="shared" si="124"/>
        <v>43.75</v>
      </c>
      <c r="R806" s="9">
        <f t="shared" si="125"/>
        <v>25</v>
      </c>
      <c r="S806" s="9">
        <f t="shared" si="126"/>
        <v>18.75</v>
      </c>
      <c r="T806" s="9">
        <f t="shared" si="127"/>
        <v>31.25</v>
      </c>
      <c r="U806" s="8">
        <f t="shared" si="128"/>
        <v>29.166666666666668</v>
      </c>
      <c r="V806" s="8">
        <f t="shared" si="129"/>
        <v>29.6875</v>
      </c>
    </row>
    <row r="807" spans="1:22" ht="13.5" x14ac:dyDescent="0.25">
      <c r="A807" s="3">
        <f>RSI!A807</f>
        <v>43175</v>
      </c>
      <c r="B807" s="2">
        <f>RSI!B807</f>
        <v>62.093899999999998</v>
      </c>
      <c r="C807" s="2">
        <f>RSI!I807</f>
        <v>41.898480318772506</v>
      </c>
      <c r="D807" s="2">
        <f>MACD!E807</f>
        <v>-0.61680025690302642</v>
      </c>
      <c r="E807" s="2">
        <f>MACD!F807</f>
        <v>-0.50297918313629408</v>
      </c>
      <c r="F807" s="2">
        <f>'Moving Avg'!D807</f>
        <v>62.588300000000004</v>
      </c>
      <c r="G807" s="2">
        <f>'Moving Avg'!F807</f>
        <v>62.241235000000003</v>
      </c>
      <c r="H807" s="2">
        <f>'Moving Avg'!G807</f>
        <v>66.310067999999987</v>
      </c>
      <c r="I807" s="2">
        <f>'Moving Avg'!H807</f>
        <v>87.074650500000075</v>
      </c>
      <c r="J807" s="6" t="str">
        <f>OBV!F807</f>
        <v>BEARISH</v>
      </c>
      <c r="K807" s="6" t="str">
        <f>OBV!G807</f>
        <v>NEUTRAL</v>
      </c>
      <c r="L807" s="6" t="str">
        <f>OBV!H807</f>
        <v>BEARISH DIVERGENCE</v>
      </c>
      <c r="M807" s="8">
        <f t="shared" si="120"/>
        <v>25</v>
      </c>
      <c r="N807" s="8">
        <f t="shared" si="121"/>
        <v>100</v>
      </c>
      <c r="O807" s="8">
        <f t="shared" si="122"/>
        <v>0</v>
      </c>
      <c r="P807" s="8">
        <f t="shared" si="123"/>
        <v>16.5</v>
      </c>
      <c r="Q807" s="9">
        <f t="shared" si="124"/>
        <v>46.225000000000001</v>
      </c>
      <c r="R807" s="9">
        <f t="shared" si="125"/>
        <v>29.125</v>
      </c>
      <c r="S807" s="9">
        <f t="shared" si="126"/>
        <v>26.175000000000001</v>
      </c>
      <c r="T807" s="9">
        <f t="shared" si="127"/>
        <v>35.375</v>
      </c>
      <c r="U807" s="8">
        <f t="shared" si="128"/>
        <v>33.841666666666661</v>
      </c>
      <c r="V807" s="8">
        <f t="shared" si="129"/>
        <v>34.224999999999994</v>
      </c>
    </row>
    <row r="808" spans="1:22" ht="13.5" x14ac:dyDescent="0.25">
      <c r="A808" s="3">
        <f>RSI!A808</f>
        <v>43178</v>
      </c>
      <c r="B808" s="2">
        <f>RSI!B808</f>
        <v>63.897399999999998</v>
      </c>
      <c r="C808" s="2">
        <f>RSI!I808</f>
        <v>50.621043994761585</v>
      </c>
      <c r="D808" s="2">
        <f>MACD!E808</f>
        <v>-0.76288486804124034</v>
      </c>
      <c r="E808" s="2">
        <f>MACD!F808</f>
        <v>-0.55496032011728336</v>
      </c>
      <c r="F808" s="2">
        <f>'Moving Avg'!D808</f>
        <v>62.87281999999999</v>
      </c>
      <c r="G808" s="2">
        <f>'Moving Avg'!F808</f>
        <v>62.404480000000014</v>
      </c>
      <c r="H808" s="2">
        <f>'Moving Avg'!G808</f>
        <v>66.080131999999992</v>
      </c>
      <c r="I808" s="2">
        <f>'Moving Avg'!H808</f>
        <v>86.888866500000077</v>
      </c>
      <c r="J808" s="6" t="str">
        <f>OBV!F808</f>
        <v>BEARISH</v>
      </c>
      <c r="K808" s="6" t="str">
        <f>OBV!G808</f>
        <v>NEUTRAL</v>
      </c>
      <c r="L808" s="6" t="str">
        <f>OBV!H808</f>
        <v>BEARISH DIVERGENCE</v>
      </c>
      <c r="M808" s="8">
        <f t="shared" si="120"/>
        <v>25</v>
      </c>
      <c r="N808" s="8">
        <f t="shared" si="121"/>
        <v>100</v>
      </c>
      <c r="O808" s="8">
        <f t="shared" si="122"/>
        <v>0</v>
      </c>
      <c r="P808" s="8">
        <f t="shared" si="123"/>
        <v>16.5</v>
      </c>
      <c r="Q808" s="9">
        <f t="shared" si="124"/>
        <v>46.225000000000001</v>
      </c>
      <c r="R808" s="9">
        <f t="shared" si="125"/>
        <v>29.125</v>
      </c>
      <c r="S808" s="9">
        <f t="shared" si="126"/>
        <v>26.175000000000001</v>
      </c>
      <c r="T808" s="9">
        <f t="shared" si="127"/>
        <v>35.375</v>
      </c>
      <c r="U808" s="8">
        <f t="shared" si="128"/>
        <v>33.841666666666661</v>
      </c>
      <c r="V808" s="8">
        <f t="shared" si="129"/>
        <v>34.224999999999994</v>
      </c>
    </row>
    <row r="809" spans="1:22" ht="13.5" x14ac:dyDescent="0.25">
      <c r="A809" s="3">
        <f>RSI!A809</f>
        <v>43180</v>
      </c>
      <c r="B809" s="2">
        <f>RSI!B809</f>
        <v>63.897399999999998</v>
      </c>
      <c r="C809" s="2">
        <f>RSI!I809</f>
        <v>50.621043994761585</v>
      </c>
      <c r="D809" s="2">
        <f>MACD!E809</f>
        <v>-0.93596500647669245</v>
      </c>
      <c r="E809" s="2">
        <f>MACD!F809</f>
        <v>-0.63116125738916518</v>
      </c>
      <c r="F809" s="2">
        <f>'Moving Avg'!D809</f>
        <v>62.833960000000005</v>
      </c>
      <c r="G809" s="2">
        <f>'Moving Avg'!F809</f>
        <v>62.56772500000001</v>
      </c>
      <c r="H809" s="2">
        <f>'Moving Avg'!G809</f>
        <v>65.881133999999989</v>
      </c>
      <c r="I809" s="2">
        <f>'Moving Avg'!H809</f>
        <v>86.698768000000072</v>
      </c>
      <c r="J809" s="6" t="str">
        <f>OBV!F809</f>
        <v>BEARISH</v>
      </c>
      <c r="K809" s="6" t="str">
        <f>OBV!G809</f>
        <v>NEUTRAL</v>
      </c>
      <c r="L809" s="6" t="str">
        <f>OBV!H809</f>
        <v>CONFIRMED BEARISH</v>
      </c>
      <c r="M809" s="8">
        <f t="shared" si="120"/>
        <v>25</v>
      </c>
      <c r="N809" s="8">
        <f t="shared" si="121"/>
        <v>100</v>
      </c>
      <c r="O809" s="8">
        <f t="shared" si="122"/>
        <v>0</v>
      </c>
      <c r="P809" s="8">
        <f t="shared" si="123"/>
        <v>16.5</v>
      </c>
      <c r="Q809" s="9">
        <f t="shared" si="124"/>
        <v>46.225000000000001</v>
      </c>
      <c r="R809" s="9">
        <f t="shared" si="125"/>
        <v>29.125</v>
      </c>
      <c r="S809" s="9">
        <f t="shared" si="126"/>
        <v>26.175000000000001</v>
      </c>
      <c r="T809" s="9">
        <f t="shared" si="127"/>
        <v>35.375</v>
      </c>
      <c r="U809" s="8">
        <f t="shared" si="128"/>
        <v>33.841666666666661</v>
      </c>
      <c r="V809" s="8">
        <f t="shared" si="129"/>
        <v>34.224999999999994</v>
      </c>
    </row>
    <row r="810" spans="1:22" ht="13.5" x14ac:dyDescent="0.25">
      <c r="A810" s="3">
        <f>RSI!A810</f>
        <v>43181</v>
      </c>
      <c r="B810" s="2">
        <f>RSI!B810</f>
        <v>64.946799999999996</v>
      </c>
      <c r="C810" s="2">
        <f>RSI!I810</f>
        <v>55.163423173541318</v>
      </c>
      <c r="D810" s="2">
        <f>MACD!E810</f>
        <v>-1.1640686476272393</v>
      </c>
      <c r="E810" s="2">
        <f>MACD!F810</f>
        <v>-0.73774273543678004</v>
      </c>
      <c r="F810" s="2">
        <f>'Moving Avg'!D810</f>
        <v>63.38588</v>
      </c>
      <c r="G810" s="2">
        <f>'Moving Avg'!F810</f>
        <v>62.744569999999996</v>
      </c>
      <c r="H810" s="2">
        <f>'Moving Avg'!G810</f>
        <v>65.703123999999988</v>
      </c>
      <c r="I810" s="2">
        <f>'Moving Avg'!H810</f>
        <v>86.51395550000008</v>
      </c>
      <c r="J810" s="6" t="str">
        <f>OBV!F810</f>
        <v>BULLISH</v>
      </c>
      <c r="K810" s="6" t="str">
        <f>OBV!G810</f>
        <v>NEUTRAL</v>
      </c>
      <c r="L810" s="6" t="str">
        <f>OBV!H810</f>
        <v>CONFIRMED BULLISH</v>
      </c>
      <c r="M810" s="8">
        <f t="shared" si="120"/>
        <v>25</v>
      </c>
      <c r="N810" s="8">
        <f t="shared" si="121"/>
        <v>100</v>
      </c>
      <c r="O810" s="8">
        <f t="shared" si="122"/>
        <v>0</v>
      </c>
      <c r="P810" s="8">
        <f t="shared" si="123"/>
        <v>83.5</v>
      </c>
      <c r="Q810" s="9">
        <f t="shared" si="124"/>
        <v>56.274999999999999</v>
      </c>
      <c r="R810" s="9">
        <f t="shared" si="125"/>
        <v>45.875</v>
      </c>
      <c r="S810" s="9">
        <f t="shared" si="126"/>
        <v>56.325000000000003</v>
      </c>
      <c r="T810" s="9">
        <f t="shared" si="127"/>
        <v>52.125</v>
      </c>
      <c r="U810" s="8">
        <f t="shared" si="128"/>
        <v>52.82500000000001</v>
      </c>
      <c r="V810" s="8">
        <f t="shared" si="129"/>
        <v>52.650000000000006</v>
      </c>
    </row>
    <row r="811" spans="1:22" ht="13.5" x14ac:dyDescent="0.25">
      <c r="A811" s="3">
        <f>RSI!A811</f>
        <v>43182</v>
      </c>
      <c r="B811" s="2">
        <f>RSI!B811</f>
        <v>62.964599999999997</v>
      </c>
      <c r="C811" s="2">
        <f>RSI!I811</f>
        <v>46.468070254223264</v>
      </c>
      <c r="D811" s="2">
        <f>MACD!E811</f>
        <v>-1.2202408035414578</v>
      </c>
      <c r="E811" s="2">
        <f>MACD!F811</f>
        <v>-0.83424234905771566</v>
      </c>
      <c r="F811" s="2">
        <f>'Moving Avg'!D811</f>
        <v>63.560019999999994</v>
      </c>
      <c r="G811" s="2">
        <f>'Moving Avg'!F811</f>
        <v>62.730189999999993</v>
      </c>
      <c r="H811" s="2">
        <f>'Moving Avg'!G811</f>
        <v>65.501015999999979</v>
      </c>
      <c r="I811" s="2">
        <f>'Moving Avg'!H811</f>
        <v>86.319232000000085</v>
      </c>
      <c r="J811" s="6" t="str">
        <f>OBV!F811</f>
        <v>BEARISH</v>
      </c>
      <c r="K811" s="6" t="str">
        <f>OBV!G811</f>
        <v>NEUTRAL</v>
      </c>
      <c r="L811" s="6" t="str">
        <f>OBV!H811</f>
        <v>BEARISH DIVERGENCE</v>
      </c>
      <c r="M811" s="8">
        <f t="shared" si="120"/>
        <v>25</v>
      </c>
      <c r="N811" s="8">
        <f t="shared" si="121"/>
        <v>100</v>
      </c>
      <c r="O811" s="8">
        <f t="shared" si="122"/>
        <v>0</v>
      </c>
      <c r="P811" s="8">
        <f t="shared" si="123"/>
        <v>16.5</v>
      </c>
      <c r="Q811" s="9">
        <f t="shared" si="124"/>
        <v>46.225000000000001</v>
      </c>
      <c r="R811" s="9">
        <f t="shared" si="125"/>
        <v>29.125</v>
      </c>
      <c r="S811" s="9">
        <f t="shared" si="126"/>
        <v>26.175000000000001</v>
      </c>
      <c r="T811" s="9">
        <f t="shared" si="127"/>
        <v>35.375</v>
      </c>
      <c r="U811" s="8">
        <f t="shared" si="128"/>
        <v>33.841666666666661</v>
      </c>
      <c r="V811" s="8">
        <f t="shared" si="129"/>
        <v>34.224999999999994</v>
      </c>
    </row>
    <row r="812" spans="1:22" ht="13.5" x14ac:dyDescent="0.25">
      <c r="A812" s="3">
        <f>RSI!A812</f>
        <v>43185</v>
      </c>
      <c r="B812" s="2">
        <f>RSI!B812</f>
        <v>61.075600000000001</v>
      </c>
      <c r="C812" s="2">
        <f>RSI!I812</f>
        <v>39.997558163967376</v>
      </c>
      <c r="D812" s="2">
        <f>MACD!E812</f>
        <v>-1.1901444493028492</v>
      </c>
      <c r="E812" s="2">
        <f>MACD!F812</f>
        <v>-0.90542276910674246</v>
      </c>
      <c r="F812" s="2">
        <f>'Moving Avg'!D812</f>
        <v>63.356359999999995</v>
      </c>
      <c r="G812" s="2">
        <f>'Moving Avg'!F812</f>
        <v>62.616309999999984</v>
      </c>
      <c r="H812" s="2">
        <f>'Moving Avg'!G812</f>
        <v>65.304969999999997</v>
      </c>
      <c r="I812" s="2">
        <f>'Moving Avg'!H812</f>
        <v>86.12983300000009</v>
      </c>
      <c r="J812" s="6" t="str">
        <f>OBV!F812</f>
        <v>BEARISH</v>
      </c>
      <c r="K812" s="6" t="str">
        <f>OBV!G812</f>
        <v>NEUTRAL</v>
      </c>
      <c r="L812" s="6" t="str">
        <f>OBV!H812</f>
        <v>CONFIRMED BEARISH</v>
      </c>
      <c r="M812" s="8">
        <f t="shared" si="120"/>
        <v>25</v>
      </c>
      <c r="N812" s="8">
        <f t="shared" si="121"/>
        <v>100</v>
      </c>
      <c r="O812" s="8">
        <f t="shared" si="122"/>
        <v>0</v>
      </c>
      <c r="P812" s="8">
        <f t="shared" si="123"/>
        <v>16.5</v>
      </c>
      <c r="Q812" s="9">
        <f t="shared" si="124"/>
        <v>46.225000000000001</v>
      </c>
      <c r="R812" s="9">
        <f t="shared" si="125"/>
        <v>29.125</v>
      </c>
      <c r="S812" s="9">
        <f t="shared" si="126"/>
        <v>26.175000000000001</v>
      </c>
      <c r="T812" s="9">
        <f t="shared" si="127"/>
        <v>35.375</v>
      </c>
      <c r="U812" s="8">
        <f t="shared" si="128"/>
        <v>33.841666666666661</v>
      </c>
      <c r="V812" s="8">
        <f t="shared" si="129"/>
        <v>34.224999999999994</v>
      </c>
    </row>
    <row r="813" spans="1:22" ht="13.5" x14ac:dyDescent="0.25">
      <c r="A813" s="3">
        <f>RSI!A813</f>
        <v>43186</v>
      </c>
      <c r="B813" s="2">
        <f>RSI!B813</f>
        <v>60.6325</v>
      </c>
      <c r="C813" s="2">
        <f>RSI!I813</f>
        <v>38.638437405129309</v>
      </c>
      <c r="D813" s="2">
        <f>MACD!E813</f>
        <v>-0.95253910681615395</v>
      </c>
      <c r="E813" s="2">
        <f>MACD!F813</f>
        <v>-0.91484603664862485</v>
      </c>
      <c r="F813" s="2">
        <f>'Moving Avg'!D813</f>
        <v>62.703380000000003</v>
      </c>
      <c r="G813" s="2">
        <f>'Moving Avg'!F813</f>
        <v>62.499704999999985</v>
      </c>
      <c r="H813" s="2">
        <f>'Moving Avg'!G813</f>
        <v>65.118408000000002</v>
      </c>
      <c r="I813" s="2">
        <f>'Moving Avg'!H813</f>
        <v>85.939384500000074</v>
      </c>
      <c r="J813" s="6" t="str">
        <f>OBV!F813</f>
        <v>BEARISH</v>
      </c>
      <c r="K813" s="6" t="str">
        <f>OBV!G813</f>
        <v>WEAK</v>
      </c>
      <c r="L813" s="6" t="str">
        <f>OBV!H813</f>
        <v>CONFIRMED BEARISH</v>
      </c>
      <c r="M813" s="8">
        <f t="shared" si="120"/>
        <v>25</v>
      </c>
      <c r="N813" s="8">
        <f t="shared" si="121"/>
        <v>100</v>
      </c>
      <c r="O813" s="8">
        <f t="shared" si="122"/>
        <v>0</v>
      </c>
      <c r="P813" s="8">
        <f t="shared" si="123"/>
        <v>0</v>
      </c>
      <c r="Q813" s="9">
        <f t="shared" si="124"/>
        <v>43.75</v>
      </c>
      <c r="R813" s="9">
        <f t="shared" si="125"/>
        <v>25</v>
      </c>
      <c r="S813" s="9">
        <f t="shared" si="126"/>
        <v>18.75</v>
      </c>
      <c r="T813" s="9">
        <f t="shared" si="127"/>
        <v>31.25</v>
      </c>
      <c r="U813" s="8">
        <f t="shared" si="128"/>
        <v>29.166666666666668</v>
      </c>
      <c r="V813" s="8">
        <f t="shared" si="129"/>
        <v>29.6875</v>
      </c>
    </row>
    <row r="814" spans="1:22" ht="13.5" x14ac:dyDescent="0.25">
      <c r="A814" s="3">
        <f>RSI!A814</f>
        <v>43187</v>
      </c>
      <c r="B814" s="2">
        <f>RSI!B814</f>
        <v>61.4099</v>
      </c>
      <c r="C814" s="2">
        <f>RSI!I814</f>
        <v>42.340333004877955</v>
      </c>
      <c r="D814" s="2">
        <f>MACD!E814</f>
        <v>-0.54336239567339817</v>
      </c>
      <c r="E814" s="2">
        <f>MACD!F814</f>
        <v>-0.84054930845357956</v>
      </c>
      <c r="F814" s="2">
        <f>'Moving Avg'!D814</f>
        <v>62.205880000000001</v>
      </c>
      <c r="G814" s="2">
        <f>'Moving Avg'!F814</f>
        <v>62.441404999999989</v>
      </c>
      <c r="H814" s="2">
        <f>'Moving Avg'!G814</f>
        <v>64.949103999999991</v>
      </c>
      <c r="I814" s="2">
        <f>'Moving Avg'!H814</f>
        <v>85.741163000000071</v>
      </c>
      <c r="J814" s="6" t="str">
        <f>OBV!F814</f>
        <v>BEARISH</v>
      </c>
      <c r="K814" s="6" t="str">
        <f>OBV!G814</f>
        <v>WEAK</v>
      </c>
      <c r="L814" s="6" t="str">
        <f>OBV!H814</f>
        <v>CONFIRMED BEARISH</v>
      </c>
      <c r="M814" s="8">
        <f t="shared" si="120"/>
        <v>25</v>
      </c>
      <c r="N814" s="8">
        <f t="shared" si="121"/>
        <v>0</v>
      </c>
      <c r="O814" s="8">
        <f t="shared" si="122"/>
        <v>0</v>
      </c>
      <c r="P814" s="8">
        <f t="shared" si="123"/>
        <v>0</v>
      </c>
      <c r="Q814" s="9">
        <f t="shared" si="124"/>
        <v>8.75</v>
      </c>
      <c r="R814" s="9">
        <f t="shared" si="125"/>
        <v>5</v>
      </c>
      <c r="S814" s="9">
        <f t="shared" si="126"/>
        <v>3.75</v>
      </c>
      <c r="T814" s="9">
        <f t="shared" si="127"/>
        <v>6.25</v>
      </c>
      <c r="U814" s="8">
        <f t="shared" si="128"/>
        <v>5.833333333333333</v>
      </c>
      <c r="V814" s="8">
        <f t="shared" si="129"/>
        <v>5.9375</v>
      </c>
    </row>
    <row r="815" spans="1:22" ht="13.5" x14ac:dyDescent="0.25">
      <c r="A815" s="3">
        <f>RSI!A815</f>
        <v>43188</v>
      </c>
      <c r="B815" s="2">
        <f>RSI!B815</f>
        <v>62.575899999999997</v>
      </c>
      <c r="C815" s="2">
        <f>RSI!I815</f>
        <v>47.460159072065608</v>
      </c>
      <c r="D815" s="2">
        <f>MACD!E815</f>
        <v>-0.56539873428607734</v>
      </c>
      <c r="E815" s="2">
        <f>MACD!F815</f>
        <v>-0.78551919362007916</v>
      </c>
      <c r="F815" s="2">
        <f>'Moving Avg'!D815</f>
        <v>61.731700000000004</v>
      </c>
      <c r="G815" s="2">
        <f>'Moving Avg'!F815</f>
        <v>62.456954999999994</v>
      </c>
      <c r="H815" s="2">
        <f>'Moving Avg'!G815</f>
        <v>64.780575999999996</v>
      </c>
      <c r="I815" s="2">
        <f>'Moving Avg'!H815</f>
        <v>85.548771500000058</v>
      </c>
      <c r="J815" s="6" t="str">
        <f>OBV!F815</f>
        <v>BEARISH</v>
      </c>
      <c r="K815" s="6" t="str">
        <f>OBV!G815</f>
        <v>WEAK</v>
      </c>
      <c r="L815" s="6" t="str">
        <f>OBV!H815</f>
        <v>CONFIRMED BEARISH</v>
      </c>
      <c r="M815" s="8">
        <f t="shared" si="120"/>
        <v>25</v>
      </c>
      <c r="N815" s="8">
        <f t="shared" si="121"/>
        <v>0</v>
      </c>
      <c r="O815" s="8">
        <f t="shared" si="122"/>
        <v>0</v>
      </c>
      <c r="P815" s="8">
        <f t="shared" si="123"/>
        <v>0</v>
      </c>
      <c r="Q815" s="9">
        <f t="shared" si="124"/>
        <v>8.75</v>
      </c>
      <c r="R815" s="9">
        <f t="shared" si="125"/>
        <v>5</v>
      </c>
      <c r="S815" s="9">
        <f t="shared" si="126"/>
        <v>3.75</v>
      </c>
      <c r="T815" s="9">
        <f t="shared" si="127"/>
        <v>6.25</v>
      </c>
      <c r="U815" s="8">
        <f t="shared" si="128"/>
        <v>5.833333333333333</v>
      </c>
      <c r="V815" s="8">
        <f t="shared" si="129"/>
        <v>5.9375</v>
      </c>
    </row>
    <row r="816" spans="1:22" ht="13.5" x14ac:dyDescent="0.25">
      <c r="A816" s="3">
        <f>RSI!A816</f>
        <v>43189</v>
      </c>
      <c r="B816" s="2">
        <f>RSI!B816</f>
        <v>62.187199999999997</v>
      </c>
      <c r="C816" s="2">
        <f>RSI!I816</f>
        <v>45.993987437331569</v>
      </c>
      <c r="D816" s="2">
        <f>MACD!E816</f>
        <v>-0.56621126471725347</v>
      </c>
      <c r="E816" s="2">
        <f>MACD!F816</f>
        <v>-0.74165760783951407</v>
      </c>
      <c r="F816" s="2">
        <f>'Moving Avg'!D816</f>
        <v>61.576219999999999</v>
      </c>
      <c r="G816" s="2">
        <f>'Moving Avg'!F816</f>
        <v>62.379220000000011</v>
      </c>
      <c r="H816" s="2">
        <f>'Moving Avg'!G816</f>
        <v>64.605363999999994</v>
      </c>
      <c r="I816" s="2">
        <f>'Moving Avg'!H816</f>
        <v>85.354436500000062</v>
      </c>
      <c r="J816" s="6" t="str">
        <f>OBV!F816</f>
        <v>BEARISH</v>
      </c>
      <c r="K816" s="6" t="str">
        <f>OBV!G816</f>
        <v>WEAK</v>
      </c>
      <c r="L816" s="6" t="str">
        <f>OBV!H816</f>
        <v>CONFIRMED BEARISH</v>
      </c>
      <c r="M816" s="8">
        <f t="shared" si="120"/>
        <v>25</v>
      </c>
      <c r="N816" s="8">
        <f t="shared" si="121"/>
        <v>0</v>
      </c>
      <c r="O816" s="8">
        <f t="shared" si="122"/>
        <v>0</v>
      </c>
      <c r="P816" s="8">
        <f t="shared" si="123"/>
        <v>0</v>
      </c>
      <c r="Q816" s="9">
        <f t="shared" si="124"/>
        <v>8.75</v>
      </c>
      <c r="R816" s="9">
        <f t="shared" si="125"/>
        <v>5</v>
      </c>
      <c r="S816" s="9">
        <f t="shared" si="126"/>
        <v>3.75</v>
      </c>
      <c r="T816" s="9">
        <f t="shared" si="127"/>
        <v>6.25</v>
      </c>
      <c r="U816" s="8">
        <f t="shared" si="128"/>
        <v>5.833333333333333</v>
      </c>
      <c r="V816" s="8">
        <f t="shared" si="129"/>
        <v>5.9375</v>
      </c>
    </row>
    <row r="817" spans="1:22" ht="13.5" x14ac:dyDescent="0.25">
      <c r="A817" s="3">
        <f>RSI!A817</f>
        <v>43192</v>
      </c>
      <c r="B817" s="2">
        <f>RSI!B817</f>
        <v>63.508699999999997</v>
      </c>
      <c r="C817" s="2">
        <f>RSI!I817</f>
        <v>51.481781209262877</v>
      </c>
      <c r="D817" s="2">
        <f>MACD!E817</f>
        <v>-0.65934744936028267</v>
      </c>
      <c r="E817" s="2">
        <f>MACD!F817</f>
        <v>-0.72519557614366792</v>
      </c>
      <c r="F817" s="2">
        <f>'Moving Avg'!D817</f>
        <v>62.062839999999994</v>
      </c>
      <c r="G817" s="2">
        <f>'Moving Avg'!F817</f>
        <v>62.460840000000019</v>
      </c>
      <c r="H817" s="2">
        <f>'Moving Avg'!G817</f>
        <v>64.429839999999984</v>
      </c>
      <c r="I817" s="2">
        <f>'Moving Avg'!H817</f>
        <v>85.170634500000062</v>
      </c>
      <c r="J817" s="6" t="str">
        <f>OBV!F817</f>
        <v>BEARISH</v>
      </c>
      <c r="K817" s="6" t="str">
        <f>OBV!G817</f>
        <v>WEAK</v>
      </c>
      <c r="L817" s="6" t="str">
        <f>OBV!H817</f>
        <v>BEARISH DIVERGENCE</v>
      </c>
      <c r="M817" s="8">
        <f t="shared" si="120"/>
        <v>25</v>
      </c>
      <c r="N817" s="8">
        <f t="shared" si="121"/>
        <v>0</v>
      </c>
      <c r="O817" s="8">
        <f t="shared" si="122"/>
        <v>0</v>
      </c>
      <c r="P817" s="8">
        <f t="shared" si="123"/>
        <v>0</v>
      </c>
      <c r="Q817" s="9">
        <f t="shared" si="124"/>
        <v>8.75</v>
      </c>
      <c r="R817" s="9">
        <f t="shared" si="125"/>
        <v>5</v>
      </c>
      <c r="S817" s="9">
        <f t="shared" si="126"/>
        <v>3.75</v>
      </c>
      <c r="T817" s="9">
        <f t="shared" si="127"/>
        <v>6.25</v>
      </c>
      <c r="U817" s="8">
        <f t="shared" si="128"/>
        <v>5.833333333333333</v>
      </c>
      <c r="V817" s="8">
        <f t="shared" si="129"/>
        <v>5.9375</v>
      </c>
    </row>
    <row r="818" spans="1:22" ht="13.5" x14ac:dyDescent="0.25">
      <c r="A818" s="3">
        <f>RSI!A818</f>
        <v>43193</v>
      </c>
      <c r="B818" s="2">
        <f>RSI!B818</f>
        <v>62.187199999999997</v>
      </c>
      <c r="C818" s="2">
        <f>RSI!I818</f>
        <v>46.403770389120545</v>
      </c>
      <c r="D818" s="2">
        <f>MACD!E818</f>
        <v>-0.3655761131192321</v>
      </c>
      <c r="E818" s="2">
        <f>MACD!F818</f>
        <v>-0.65327168353878073</v>
      </c>
      <c r="F818" s="2">
        <f>'Moving Avg'!D818</f>
        <v>62.373779999999996</v>
      </c>
      <c r="G818" s="2">
        <f>'Moving Avg'!F818</f>
        <v>62.460840000000005</v>
      </c>
      <c r="H818" s="2">
        <f>'Moving Avg'!G818</f>
        <v>64.243277999999975</v>
      </c>
      <c r="I818" s="2">
        <f>'Moving Avg'!H818</f>
        <v>84.987959500000045</v>
      </c>
      <c r="J818" s="6" t="str">
        <f>OBV!F818</f>
        <v>BULLISH</v>
      </c>
      <c r="K818" s="6" t="str">
        <f>OBV!G818</f>
        <v>STRONG</v>
      </c>
      <c r="L818" s="6" t="str">
        <f>OBV!H818</f>
        <v>CONFIRMED BULLISH</v>
      </c>
      <c r="M818" s="8">
        <f t="shared" si="120"/>
        <v>25</v>
      </c>
      <c r="N818" s="8">
        <f t="shared" si="121"/>
        <v>0</v>
      </c>
      <c r="O818" s="8">
        <f t="shared" si="122"/>
        <v>0</v>
      </c>
      <c r="P818" s="8">
        <f t="shared" si="123"/>
        <v>100</v>
      </c>
      <c r="Q818" s="9">
        <f t="shared" si="124"/>
        <v>23.75</v>
      </c>
      <c r="R818" s="9">
        <f t="shared" si="125"/>
        <v>30</v>
      </c>
      <c r="S818" s="9">
        <f t="shared" si="126"/>
        <v>48.75</v>
      </c>
      <c r="T818" s="9">
        <f t="shared" si="127"/>
        <v>31.25</v>
      </c>
      <c r="U818" s="8">
        <f t="shared" si="128"/>
        <v>34.166666666666664</v>
      </c>
      <c r="V818" s="8">
        <f t="shared" si="129"/>
        <v>33.4375</v>
      </c>
    </row>
    <row r="819" spans="1:22" ht="13.5" x14ac:dyDescent="0.25">
      <c r="A819" s="3">
        <f>RSI!A819</f>
        <v>43194</v>
      </c>
      <c r="B819" s="2">
        <f>RSI!B819</f>
        <v>62.575899999999997</v>
      </c>
      <c r="C819" s="2">
        <f>RSI!I819</f>
        <v>48.027616060531386</v>
      </c>
      <c r="D819" s="2">
        <f>MACD!E819</f>
        <v>-0.14055040964696275</v>
      </c>
      <c r="E819" s="2">
        <f>MACD!F819</f>
        <v>-0.55072742876041714</v>
      </c>
      <c r="F819" s="2">
        <f>'Moving Avg'!D819</f>
        <v>62.60698</v>
      </c>
      <c r="G819" s="2">
        <f>'Moving Avg'!F819</f>
        <v>62.495820000000016</v>
      </c>
      <c r="H819" s="2">
        <f>'Moving Avg'!G819</f>
        <v>64.064489999999964</v>
      </c>
      <c r="I819" s="2">
        <f>'Moving Avg'!H819</f>
        <v>84.799454500000024</v>
      </c>
      <c r="J819" s="6" t="str">
        <f>OBV!F819</f>
        <v>BULLISH</v>
      </c>
      <c r="K819" s="6" t="str">
        <f>OBV!G819</f>
        <v>STRONG</v>
      </c>
      <c r="L819" s="6" t="str">
        <f>OBV!H819</f>
        <v>CONFIRMED BULLISH</v>
      </c>
      <c r="M819" s="8">
        <f t="shared" si="120"/>
        <v>25</v>
      </c>
      <c r="N819" s="8">
        <f t="shared" si="121"/>
        <v>0</v>
      </c>
      <c r="O819" s="8">
        <f t="shared" si="122"/>
        <v>0</v>
      </c>
      <c r="P819" s="8">
        <f t="shared" si="123"/>
        <v>100</v>
      </c>
      <c r="Q819" s="9">
        <f t="shared" si="124"/>
        <v>23.75</v>
      </c>
      <c r="R819" s="9">
        <f t="shared" si="125"/>
        <v>30</v>
      </c>
      <c r="S819" s="9">
        <f t="shared" si="126"/>
        <v>48.75</v>
      </c>
      <c r="T819" s="9">
        <f t="shared" si="127"/>
        <v>31.25</v>
      </c>
      <c r="U819" s="8">
        <f t="shared" si="128"/>
        <v>34.166666666666664</v>
      </c>
      <c r="V819" s="8">
        <f t="shared" si="129"/>
        <v>33.4375</v>
      </c>
    </row>
    <row r="820" spans="1:22" ht="13.5" x14ac:dyDescent="0.25">
      <c r="A820" s="3">
        <f>RSI!A820</f>
        <v>43195</v>
      </c>
      <c r="B820" s="2">
        <f>RSI!B820</f>
        <v>63.734099999999998</v>
      </c>
      <c r="C820" s="2">
        <f>RSI!I820</f>
        <v>52.632751177511381</v>
      </c>
      <c r="D820" s="2">
        <f>MACD!E820</f>
        <v>0.12806688406660527</v>
      </c>
      <c r="E820" s="2">
        <f>MACD!F820</f>
        <v>-0.41496856619501271</v>
      </c>
      <c r="F820" s="2">
        <f>'Moving Avg'!D820</f>
        <v>62.838619999999992</v>
      </c>
      <c r="G820" s="2">
        <f>'Moving Avg'!F820</f>
        <v>62.589490000000012</v>
      </c>
      <c r="H820" s="2">
        <f>'Moving Avg'!G820</f>
        <v>63.924411999999968</v>
      </c>
      <c r="I820" s="2">
        <f>'Moving Avg'!H820</f>
        <v>84.612854000000027</v>
      </c>
      <c r="J820" s="6" t="str">
        <f>OBV!F820</f>
        <v>BULLISH</v>
      </c>
      <c r="K820" s="6" t="str">
        <f>OBV!G820</f>
        <v>STRONG</v>
      </c>
      <c r="L820" s="6" t="str">
        <f>OBV!H820</f>
        <v>CONFIRMED BULLISH</v>
      </c>
      <c r="M820" s="8">
        <f t="shared" si="120"/>
        <v>25</v>
      </c>
      <c r="N820" s="8">
        <f t="shared" si="121"/>
        <v>0</v>
      </c>
      <c r="O820" s="8">
        <f t="shared" si="122"/>
        <v>0</v>
      </c>
      <c r="P820" s="8">
        <f t="shared" si="123"/>
        <v>100</v>
      </c>
      <c r="Q820" s="9">
        <f t="shared" si="124"/>
        <v>23.75</v>
      </c>
      <c r="R820" s="9">
        <f t="shared" si="125"/>
        <v>30</v>
      </c>
      <c r="S820" s="9">
        <f t="shared" si="126"/>
        <v>48.75</v>
      </c>
      <c r="T820" s="9">
        <f t="shared" si="127"/>
        <v>31.25</v>
      </c>
      <c r="U820" s="8">
        <f t="shared" si="128"/>
        <v>34.166666666666664</v>
      </c>
      <c r="V820" s="8">
        <f t="shared" si="129"/>
        <v>33.4375</v>
      </c>
    </row>
    <row r="821" spans="1:22" ht="13.5" x14ac:dyDescent="0.25">
      <c r="A821" s="3">
        <f>RSI!A821</f>
        <v>43196</v>
      </c>
      <c r="B821" s="2">
        <f>RSI!B821</f>
        <v>63.734099999999998</v>
      </c>
      <c r="C821" s="2">
        <f>RSI!I821</f>
        <v>52.632751177511381</v>
      </c>
      <c r="D821" s="2">
        <f>MACD!E821</f>
        <v>4.592867390980615E-2</v>
      </c>
      <c r="E821" s="2">
        <f>MACD!F821</f>
        <v>-0.32278911817404898</v>
      </c>
      <c r="F821" s="2">
        <f>'Moving Avg'!D821</f>
        <v>63.148000000000003</v>
      </c>
      <c r="G821" s="2">
        <f>'Moving Avg'!F821</f>
        <v>62.683934999999998</v>
      </c>
      <c r="H821" s="2">
        <f>'Moving Avg'!G821</f>
        <v>63.811697999999978</v>
      </c>
      <c r="I821" s="2">
        <f>'Moving Avg'!H821</f>
        <v>84.43791350000005</v>
      </c>
      <c r="J821" s="6" t="str">
        <f>OBV!F821</f>
        <v>BULLISH</v>
      </c>
      <c r="K821" s="6" t="str">
        <f>OBV!G821</f>
        <v>STRONG</v>
      </c>
      <c r="L821" s="6" t="str">
        <f>OBV!H821</f>
        <v>CONFIRMED BULLISH</v>
      </c>
      <c r="M821" s="8">
        <f t="shared" si="120"/>
        <v>25</v>
      </c>
      <c r="N821" s="8">
        <f t="shared" si="121"/>
        <v>0</v>
      </c>
      <c r="O821" s="8">
        <f t="shared" si="122"/>
        <v>0</v>
      </c>
      <c r="P821" s="8">
        <f t="shared" si="123"/>
        <v>100</v>
      </c>
      <c r="Q821" s="9">
        <f t="shared" si="124"/>
        <v>23.75</v>
      </c>
      <c r="R821" s="9">
        <f t="shared" si="125"/>
        <v>30</v>
      </c>
      <c r="S821" s="9">
        <f t="shared" si="126"/>
        <v>48.75</v>
      </c>
      <c r="T821" s="9">
        <f t="shared" si="127"/>
        <v>31.25</v>
      </c>
      <c r="U821" s="8">
        <f t="shared" si="128"/>
        <v>34.166666666666664</v>
      </c>
      <c r="V821" s="8">
        <f t="shared" si="129"/>
        <v>33.4375</v>
      </c>
    </row>
    <row r="822" spans="1:22" ht="13.5" x14ac:dyDescent="0.25">
      <c r="A822" s="3">
        <f>RSI!A822</f>
        <v>43200</v>
      </c>
      <c r="B822" s="2">
        <f>RSI!B822</f>
        <v>63.734099999999998</v>
      </c>
      <c r="C822" s="2">
        <f>RSI!I822</f>
        <v>52.632751177511381</v>
      </c>
      <c r="D822" s="2">
        <f>MACD!E822</f>
        <v>-0.31833264372198755</v>
      </c>
      <c r="E822" s="2">
        <f>MACD!F822</f>
        <v>-0.3218978232836367</v>
      </c>
      <c r="F822" s="2">
        <f>'Moving Avg'!D822</f>
        <v>63.193079999999995</v>
      </c>
      <c r="G822" s="2">
        <f>'Moving Avg'!F822</f>
        <v>62.800144999999986</v>
      </c>
      <c r="H822" s="2">
        <f>'Moving Avg'!G822</f>
        <v>63.702713999999979</v>
      </c>
      <c r="I822" s="2">
        <f>'Moving Avg'!H822</f>
        <v>84.264527500000057</v>
      </c>
      <c r="J822" s="6" t="str">
        <f>OBV!F822</f>
        <v>BULLISH</v>
      </c>
      <c r="K822" s="6" t="str">
        <f>OBV!G822</f>
        <v>STRONG</v>
      </c>
      <c r="L822" s="6" t="str">
        <f>OBV!H822</f>
        <v>CONFIRMED BULLISH</v>
      </c>
      <c r="M822" s="8">
        <f t="shared" si="120"/>
        <v>25</v>
      </c>
      <c r="N822" s="8">
        <f t="shared" si="121"/>
        <v>0</v>
      </c>
      <c r="O822" s="8">
        <f t="shared" si="122"/>
        <v>0</v>
      </c>
      <c r="P822" s="8">
        <f t="shared" si="123"/>
        <v>100</v>
      </c>
      <c r="Q822" s="9">
        <f t="shared" si="124"/>
        <v>23.75</v>
      </c>
      <c r="R822" s="9">
        <f t="shared" si="125"/>
        <v>30</v>
      </c>
      <c r="S822" s="9">
        <f t="shared" si="126"/>
        <v>48.75</v>
      </c>
      <c r="T822" s="9">
        <f t="shared" si="127"/>
        <v>31.25</v>
      </c>
      <c r="U822" s="8">
        <f t="shared" si="128"/>
        <v>34.166666666666664</v>
      </c>
      <c r="V822" s="8">
        <f t="shared" si="129"/>
        <v>33.4375</v>
      </c>
    </row>
    <row r="823" spans="1:22" ht="13.5" x14ac:dyDescent="0.25">
      <c r="A823" s="3">
        <f>RSI!A823</f>
        <v>43201</v>
      </c>
      <c r="B823" s="2">
        <f>RSI!B823</f>
        <v>64.907899999999998</v>
      </c>
      <c r="C823" s="2">
        <f>RSI!I823</f>
        <v>57.409645055234925</v>
      </c>
      <c r="D823" s="2">
        <f>MACD!E823</f>
        <v>-0.78550851772156705</v>
      </c>
      <c r="E823" s="2">
        <f>MACD!F823</f>
        <v>-0.41461996217122277</v>
      </c>
      <c r="F823" s="2">
        <f>'Moving Avg'!D823</f>
        <v>63.737220000000001</v>
      </c>
      <c r="G823" s="2">
        <f>'Moving Avg'!F823</f>
        <v>62.921799999999983</v>
      </c>
      <c r="H823" s="2">
        <f>'Moving Avg'!G823</f>
        <v>63.617205999999989</v>
      </c>
      <c r="I823" s="2">
        <f>'Moving Avg'!H823</f>
        <v>84.099342500000063</v>
      </c>
      <c r="J823" s="6" t="str">
        <f>OBV!F823</f>
        <v>BULLISH</v>
      </c>
      <c r="K823" s="6" t="str">
        <f>OBV!G823</f>
        <v>STRONG</v>
      </c>
      <c r="L823" s="6" t="str">
        <f>OBV!H823</f>
        <v>CONFIRMED BULLISH</v>
      </c>
      <c r="M823" s="8">
        <f t="shared" si="120"/>
        <v>25</v>
      </c>
      <c r="N823" s="8">
        <f t="shared" si="121"/>
        <v>100</v>
      </c>
      <c r="O823" s="8">
        <f t="shared" si="122"/>
        <v>0</v>
      </c>
      <c r="P823" s="8">
        <f t="shared" si="123"/>
        <v>100</v>
      </c>
      <c r="Q823" s="9">
        <f t="shared" si="124"/>
        <v>58.75</v>
      </c>
      <c r="R823" s="9">
        <f t="shared" si="125"/>
        <v>50</v>
      </c>
      <c r="S823" s="9">
        <f t="shared" si="126"/>
        <v>63.75</v>
      </c>
      <c r="T823" s="9">
        <f t="shared" si="127"/>
        <v>56.25</v>
      </c>
      <c r="U823" s="8">
        <f t="shared" si="128"/>
        <v>57.5</v>
      </c>
      <c r="V823" s="8">
        <f t="shared" si="129"/>
        <v>57.1875</v>
      </c>
    </row>
    <row r="824" spans="1:22" ht="13.5" x14ac:dyDescent="0.25">
      <c r="A824" s="3">
        <f>RSI!A824</f>
        <v>43202</v>
      </c>
      <c r="B824" s="2">
        <f>RSI!B824</f>
        <v>66.851299999999995</v>
      </c>
      <c r="C824" s="2">
        <f>RSI!I824</f>
        <v>63.900746926766161</v>
      </c>
      <c r="D824" s="2">
        <f>MACD!E824</f>
        <v>-1.2156559002828118</v>
      </c>
      <c r="E824" s="2">
        <f>MACD!F824</f>
        <v>-0.57482714979354066</v>
      </c>
      <c r="F824" s="2">
        <f>'Moving Avg'!D824</f>
        <v>64.592299999999994</v>
      </c>
      <c r="G824" s="2">
        <f>'Moving Avg'!F824</f>
        <v>63.059779999999989</v>
      </c>
      <c r="H824" s="2">
        <f>'Moving Avg'!G824</f>
        <v>63.570565999999992</v>
      </c>
      <c r="I824" s="2">
        <f>'Moving Avg'!H824</f>
        <v>83.945779000000044</v>
      </c>
      <c r="J824" s="6" t="str">
        <f>OBV!F824</f>
        <v>BULLISH</v>
      </c>
      <c r="K824" s="6" t="str">
        <f>OBV!G824</f>
        <v>STRONG</v>
      </c>
      <c r="L824" s="6" t="str">
        <f>OBV!H824</f>
        <v>CONFIRMED BULLISH</v>
      </c>
      <c r="M824" s="8">
        <f t="shared" si="120"/>
        <v>25</v>
      </c>
      <c r="N824" s="8">
        <f t="shared" si="121"/>
        <v>100</v>
      </c>
      <c r="O824" s="8">
        <f t="shared" si="122"/>
        <v>0</v>
      </c>
      <c r="P824" s="8">
        <f t="shared" si="123"/>
        <v>100</v>
      </c>
      <c r="Q824" s="9">
        <f t="shared" si="124"/>
        <v>58.75</v>
      </c>
      <c r="R824" s="9">
        <f t="shared" si="125"/>
        <v>50</v>
      </c>
      <c r="S824" s="9">
        <f t="shared" si="126"/>
        <v>63.75</v>
      </c>
      <c r="T824" s="9">
        <f t="shared" si="127"/>
        <v>56.25</v>
      </c>
      <c r="U824" s="8">
        <f t="shared" si="128"/>
        <v>57.5</v>
      </c>
      <c r="V824" s="8">
        <f t="shared" si="129"/>
        <v>57.1875</v>
      </c>
    </row>
    <row r="825" spans="1:22" ht="13.5" x14ac:dyDescent="0.25">
      <c r="A825" s="3">
        <f>RSI!A825</f>
        <v>43203</v>
      </c>
      <c r="B825" s="2">
        <f>RSI!B825</f>
        <v>68.646900000000002</v>
      </c>
      <c r="C825" s="2">
        <f>RSI!I825</f>
        <v>68.654289287685216</v>
      </c>
      <c r="D825" s="2">
        <f>MACD!E825</f>
        <v>-1.5544453777848375</v>
      </c>
      <c r="E825" s="2">
        <f>MACD!F825</f>
        <v>-0.77075079539180003</v>
      </c>
      <c r="F825" s="2">
        <f>'Moving Avg'!D825</f>
        <v>65.574860000000001</v>
      </c>
      <c r="G825" s="2">
        <f>'Moving Avg'!F825</f>
        <v>63.382764999999992</v>
      </c>
      <c r="H825" s="2">
        <f>'Moving Avg'!G825</f>
        <v>63.570253999999998</v>
      </c>
      <c r="I825" s="2">
        <f>'Moving Avg'!H825</f>
        <v>83.787668000000053</v>
      </c>
      <c r="J825" s="6" t="str">
        <f>OBV!F825</f>
        <v>BULLISH</v>
      </c>
      <c r="K825" s="6" t="str">
        <f>OBV!G825</f>
        <v>STRONG</v>
      </c>
      <c r="L825" s="6" t="str">
        <f>OBV!H825</f>
        <v>CONFIRMED BULLISH</v>
      </c>
      <c r="M825" s="8">
        <f t="shared" si="120"/>
        <v>25</v>
      </c>
      <c r="N825" s="8">
        <f t="shared" si="121"/>
        <v>100</v>
      </c>
      <c r="O825" s="8">
        <f t="shared" si="122"/>
        <v>0</v>
      </c>
      <c r="P825" s="8">
        <f t="shared" si="123"/>
        <v>100</v>
      </c>
      <c r="Q825" s="9">
        <f t="shared" si="124"/>
        <v>58.75</v>
      </c>
      <c r="R825" s="9">
        <f t="shared" si="125"/>
        <v>50</v>
      </c>
      <c r="S825" s="9">
        <f t="shared" si="126"/>
        <v>63.75</v>
      </c>
      <c r="T825" s="9">
        <f t="shared" si="127"/>
        <v>56.25</v>
      </c>
      <c r="U825" s="8">
        <f t="shared" si="128"/>
        <v>57.5</v>
      </c>
      <c r="V825" s="8">
        <f t="shared" si="129"/>
        <v>57.1875</v>
      </c>
    </row>
    <row r="826" spans="1:22" ht="13.5" x14ac:dyDescent="0.25">
      <c r="A826" s="3">
        <f>RSI!A826</f>
        <v>43206</v>
      </c>
      <c r="B826" s="2">
        <f>RSI!B826</f>
        <v>72.821200000000005</v>
      </c>
      <c r="C826" s="2">
        <f>RSI!I826</f>
        <v>76.425926648992643</v>
      </c>
      <c r="D826" s="2">
        <f>MACD!E826</f>
        <v>-2.2403568444569686</v>
      </c>
      <c r="E826" s="2">
        <f>MACD!F826</f>
        <v>-1.0646720052048337</v>
      </c>
      <c r="F826" s="2">
        <f>'Moving Avg'!D826</f>
        <v>67.39228</v>
      </c>
      <c r="G826" s="2">
        <f>'Moving Avg'!F826</f>
        <v>63.91913000000001</v>
      </c>
      <c r="H826" s="2">
        <f>'Moving Avg'!G826</f>
        <v>63.644568</v>
      </c>
      <c r="I826" s="2">
        <f>'Moving Avg'!H826</f>
        <v>83.662049500000023</v>
      </c>
      <c r="J826" s="6" t="str">
        <f>OBV!F826</f>
        <v>BULLISH</v>
      </c>
      <c r="K826" s="6" t="str">
        <f>OBV!G826</f>
        <v>STRONG</v>
      </c>
      <c r="L826" s="6" t="str">
        <f>OBV!H826</f>
        <v>CONFIRMED BULLISH</v>
      </c>
      <c r="M826" s="8">
        <f t="shared" si="120"/>
        <v>0</v>
      </c>
      <c r="N826" s="8">
        <f t="shared" si="121"/>
        <v>100</v>
      </c>
      <c r="O826" s="8">
        <f t="shared" si="122"/>
        <v>0</v>
      </c>
      <c r="P826" s="8">
        <f t="shared" si="123"/>
        <v>100</v>
      </c>
      <c r="Q826" s="9">
        <f t="shared" si="124"/>
        <v>50</v>
      </c>
      <c r="R826" s="9">
        <f t="shared" si="125"/>
        <v>45</v>
      </c>
      <c r="S826" s="9">
        <f t="shared" si="126"/>
        <v>60</v>
      </c>
      <c r="T826" s="9">
        <f t="shared" si="127"/>
        <v>50</v>
      </c>
      <c r="U826" s="8">
        <f t="shared" si="128"/>
        <v>51.666666666666664</v>
      </c>
      <c r="V826" s="8">
        <f t="shared" si="129"/>
        <v>51.25</v>
      </c>
    </row>
    <row r="827" spans="1:22" ht="13.5" x14ac:dyDescent="0.25">
      <c r="A827" s="3">
        <f>RSI!A827</f>
        <v>43207</v>
      </c>
      <c r="B827" s="2">
        <f>RSI!B827</f>
        <v>77.252099999999999</v>
      </c>
      <c r="C827" s="2">
        <f>RSI!I827</f>
        <v>81.631803563573527</v>
      </c>
      <c r="D827" s="2">
        <f>MACD!E827</f>
        <v>-2.9983130437646892</v>
      </c>
      <c r="E827" s="2">
        <f>MACD!F827</f>
        <v>-1.4514002129168049</v>
      </c>
      <c r="F827" s="2">
        <f>'Moving Avg'!D827</f>
        <v>70.095879999999994</v>
      </c>
      <c r="G827" s="2">
        <f>'Moving Avg'!F827</f>
        <v>64.677040000000005</v>
      </c>
      <c r="H827" s="2">
        <f>'Moving Avg'!G827</f>
        <v>63.745312000000006</v>
      </c>
      <c r="I827" s="2">
        <f>'Moving Avg'!H827</f>
        <v>83.554699000000014</v>
      </c>
      <c r="J827" s="6" t="str">
        <f>OBV!F827</f>
        <v>BULLISH</v>
      </c>
      <c r="K827" s="6" t="str">
        <f>OBV!G827</f>
        <v>STRONG</v>
      </c>
      <c r="L827" s="6" t="str">
        <f>OBV!H827</f>
        <v>CONFIRMED BULLISH</v>
      </c>
      <c r="M827" s="8">
        <f t="shared" si="120"/>
        <v>0</v>
      </c>
      <c r="N827" s="8">
        <f t="shared" si="121"/>
        <v>100</v>
      </c>
      <c r="O827" s="8">
        <f t="shared" si="122"/>
        <v>0</v>
      </c>
      <c r="P827" s="8">
        <f t="shared" si="123"/>
        <v>100</v>
      </c>
      <c r="Q827" s="9">
        <f t="shared" si="124"/>
        <v>50</v>
      </c>
      <c r="R827" s="9">
        <f t="shared" si="125"/>
        <v>45</v>
      </c>
      <c r="S827" s="9">
        <f t="shared" si="126"/>
        <v>60</v>
      </c>
      <c r="T827" s="9">
        <f t="shared" si="127"/>
        <v>50</v>
      </c>
      <c r="U827" s="8">
        <f t="shared" si="128"/>
        <v>51.666666666666664</v>
      </c>
      <c r="V827" s="8">
        <f t="shared" si="129"/>
        <v>51.25</v>
      </c>
    </row>
    <row r="828" spans="1:22" ht="13.5" x14ac:dyDescent="0.25">
      <c r="A828" s="3">
        <f>RSI!A828</f>
        <v>43208</v>
      </c>
      <c r="B828" s="2">
        <f>RSI!B828</f>
        <v>81.954999999999998</v>
      </c>
      <c r="C828" s="2">
        <f>RSI!I828</f>
        <v>85.33379558146558</v>
      </c>
      <c r="D828" s="2">
        <f>MACD!E828</f>
        <v>-4.2662751595326824</v>
      </c>
      <c r="E828" s="2">
        <f>MACD!F828</f>
        <v>-2.0143752022399806</v>
      </c>
      <c r="F828" s="2">
        <f>'Moving Avg'!D828</f>
        <v>73.505300000000005</v>
      </c>
      <c r="G828" s="2">
        <f>'Moving Avg'!F828</f>
        <v>65.579920000000001</v>
      </c>
      <c r="H828" s="2">
        <f>'Moving Avg'!G828</f>
        <v>64.005099999999999</v>
      </c>
      <c r="I828" s="2">
        <f>'Moving Avg'!H828</f>
        <v>83.474711000000042</v>
      </c>
      <c r="J828" s="6" t="str">
        <f>OBV!F828</f>
        <v>BULLISH</v>
      </c>
      <c r="K828" s="6" t="str">
        <f>OBV!G828</f>
        <v>STRONG</v>
      </c>
      <c r="L828" s="6" t="str">
        <f>OBV!H828</f>
        <v>CONFIRMED BULLISH</v>
      </c>
      <c r="M828" s="8">
        <f t="shared" si="120"/>
        <v>0</v>
      </c>
      <c r="N828" s="8">
        <f t="shared" si="121"/>
        <v>100</v>
      </c>
      <c r="O828" s="8">
        <f t="shared" si="122"/>
        <v>0</v>
      </c>
      <c r="P828" s="8">
        <f t="shared" si="123"/>
        <v>100</v>
      </c>
      <c r="Q828" s="9">
        <f t="shared" si="124"/>
        <v>50</v>
      </c>
      <c r="R828" s="9">
        <f t="shared" si="125"/>
        <v>45</v>
      </c>
      <c r="S828" s="9">
        <f t="shared" si="126"/>
        <v>60</v>
      </c>
      <c r="T828" s="9">
        <f t="shared" si="127"/>
        <v>50</v>
      </c>
      <c r="U828" s="8">
        <f t="shared" si="128"/>
        <v>51.666666666666664</v>
      </c>
      <c r="V828" s="8">
        <f t="shared" si="129"/>
        <v>51.25</v>
      </c>
    </row>
    <row r="829" spans="1:22" ht="13.5" x14ac:dyDescent="0.25">
      <c r="A829" s="3">
        <f>RSI!A829</f>
        <v>43209</v>
      </c>
      <c r="B829" s="2">
        <f>RSI!B829</f>
        <v>86.945499999999996</v>
      </c>
      <c r="C829" s="2">
        <f>RSI!I829</f>
        <v>88.079359468201105</v>
      </c>
      <c r="D829" s="2">
        <f>MACD!E829</f>
        <v>-5.7462149920058039</v>
      </c>
      <c r="E829" s="2">
        <f>MACD!F829</f>
        <v>-2.7607431601931456</v>
      </c>
      <c r="F829" s="2">
        <f>'Moving Avg'!D829</f>
        <v>77.524139999999989</v>
      </c>
      <c r="G829" s="2">
        <f>'Moving Avg'!F829</f>
        <v>66.732325000000003</v>
      </c>
      <c r="H829" s="2">
        <f>'Moving Avg'!G829</f>
        <v>64.395792</v>
      </c>
      <c r="I829" s="2">
        <f>'Moving Avg'!H829</f>
        <v>83.42165750000008</v>
      </c>
      <c r="J829" s="6" t="str">
        <f>OBV!F829</f>
        <v>BULLISH</v>
      </c>
      <c r="K829" s="6" t="str">
        <f>OBV!G829</f>
        <v>STRONG</v>
      </c>
      <c r="L829" s="6" t="str">
        <f>OBV!H829</f>
        <v>CONFIRMED BULLISH</v>
      </c>
      <c r="M829" s="8">
        <f t="shared" si="120"/>
        <v>0</v>
      </c>
      <c r="N829" s="8">
        <f t="shared" si="121"/>
        <v>100</v>
      </c>
      <c r="O829" s="8">
        <f t="shared" si="122"/>
        <v>0</v>
      </c>
      <c r="P829" s="8">
        <f t="shared" si="123"/>
        <v>100</v>
      </c>
      <c r="Q829" s="9">
        <f t="shared" si="124"/>
        <v>50</v>
      </c>
      <c r="R829" s="9">
        <f t="shared" si="125"/>
        <v>45</v>
      </c>
      <c r="S829" s="9">
        <f t="shared" si="126"/>
        <v>60</v>
      </c>
      <c r="T829" s="9">
        <f t="shared" si="127"/>
        <v>50</v>
      </c>
      <c r="U829" s="8">
        <f t="shared" si="128"/>
        <v>51.666666666666664</v>
      </c>
      <c r="V829" s="8">
        <f t="shared" si="129"/>
        <v>51.25</v>
      </c>
    </row>
    <row r="830" spans="1:22" ht="13.5" x14ac:dyDescent="0.25">
      <c r="A830" s="3">
        <f>RSI!A830</f>
        <v>43210</v>
      </c>
      <c r="B830" s="2">
        <f>RSI!B830</f>
        <v>91.609499999999997</v>
      </c>
      <c r="C830" s="2">
        <f>RSI!I830</f>
        <v>89.969285673886219</v>
      </c>
      <c r="D830" s="2">
        <f>MACD!E830</f>
        <v>-7.2852411856299781</v>
      </c>
      <c r="E830" s="2">
        <f>MACD!F830</f>
        <v>-3.6656427652805124</v>
      </c>
      <c r="F830" s="2">
        <f>'Moving Avg'!D830</f>
        <v>82.116659999999996</v>
      </c>
      <c r="G830" s="2">
        <f>'Moving Avg'!F830</f>
        <v>68.065460000000002</v>
      </c>
      <c r="H830" s="2">
        <f>'Moving Avg'!G830</f>
        <v>64.900751999999997</v>
      </c>
      <c r="I830" s="2">
        <f>'Moving Avg'!H830</f>
        <v>83.393478500000057</v>
      </c>
      <c r="J830" s="6" t="str">
        <f>OBV!F830</f>
        <v>BULLISH</v>
      </c>
      <c r="K830" s="6" t="str">
        <f>OBV!G830</f>
        <v>STRONG</v>
      </c>
      <c r="L830" s="6" t="str">
        <f>OBV!H830</f>
        <v>CONFIRMED BULLISH</v>
      </c>
      <c r="M830" s="8">
        <f t="shared" si="120"/>
        <v>0</v>
      </c>
      <c r="N830" s="8">
        <f t="shared" si="121"/>
        <v>100</v>
      </c>
      <c r="O830" s="8">
        <f t="shared" si="122"/>
        <v>0</v>
      </c>
      <c r="P830" s="8">
        <f t="shared" si="123"/>
        <v>100</v>
      </c>
      <c r="Q830" s="9">
        <f t="shared" si="124"/>
        <v>50</v>
      </c>
      <c r="R830" s="9">
        <f t="shared" si="125"/>
        <v>45</v>
      </c>
      <c r="S830" s="9">
        <f t="shared" si="126"/>
        <v>60</v>
      </c>
      <c r="T830" s="9">
        <f t="shared" si="127"/>
        <v>50</v>
      </c>
      <c r="U830" s="8">
        <f t="shared" si="128"/>
        <v>51.666666666666664</v>
      </c>
      <c r="V830" s="8">
        <f t="shared" si="129"/>
        <v>51.25</v>
      </c>
    </row>
    <row r="831" spans="1:22" ht="13.5" x14ac:dyDescent="0.25">
      <c r="A831" s="3">
        <f>RSI!A831</f>
        <v>43213</v>
      </c>
      <c r="B831" s="2">
        <f>RSI!B831</f>
        <v>91.609499999999997</v>
      </c>
      <c r="C831" s="2">
        <f>RSI!I831</f>
        <v>89.969285673886219</v>
      </c>
      <c r="D831" s="2">
        <f>MACD!E831</f>
        <v>-8.7256766229636753</v>
      </c>
      <c r="E831" s="2">
        <f>MACD!F831</f>
        <v>-4.6776495368171451</v>
      </c>
      <c r="F831" s="2">
        <f>'Moving Avg'!D831</f>
        <v>85.874320000000012</v>
      </c>
      <c r="G831" s="2">
        <f>'Moving Avg'!F831</f>
        <v>69.497704999999996</v>
      </c>
      <c r="H831" s="2">
        <f>'Moving Avg'!G831</f>
        <v>65.411463999999995</v>
      </c>
      <c r="I831" s="2">
        <f>'Moving Avg'!H831</f>
        <v>83.36957500000004</v>
      </c>
      <c r="J831" s="6" t="str">
        <f>OBV!F831</f>
        <v>BULLISH</v>
      </c>
      <c r="K831" s="6" t="str">
        <f>OBV!G831</f>
        <v>STRONG</v>
      </c>
      <c r="L831" s="6" t="str">
        <f>OBV!H831</f>
        <v>CONFIRMED BULLISH</v>
      </c>
      <c r="M831" s="8">
        <f t="shared" si="120"/>
        <v>0</v>
      </c>
      <c r="N831" s="8">
        <f t="shared" si="121"/>
        <v>100</v>
      </c>
      <c r="O831" s="8">
        <f t="shared" si="122"/>
        <v>50</v>
      </c>
      <c r="P831" s="8">
        <f t="shared" si="123"/>
        <v>100</v>
      </c>
      <c r="Q831" s="9">
        <f t="shared" si="124"/>
        <v>57.5</v>
      </c>
      <c r="R831" s="9">
        <f t="shared" si="125"/>
        <v>62.5</v>
      </c>
      <c r="S831" s="9">
        <f t="shared" si="126"/>
        <v>72.5</v>
      </c>
      <c r="T831" s="9">
        <f t="shared" si="127"/>
        <v>62.5</v>
      </c>
      <c r="U831" s="8">
        <f t="shared" si="128"/>
        <v>64.166666666666671</v>
      </c>
      <c r="V831" s="8">
        <f t="shared" si="129"/>
        <v>63.75</v>
      </c>
    </row>
    <row r="832" spans="1:22" ht="13.5" x14ac:dyDescent="0.25">
      <c r="A832" s="3">
        <f>RSI!A832</f>
        <v>43214</v>
      </c>
      <c r="B832" s="2">
        <f>RSI!B832</f>
        <v>91.897199999999998</v>
      </c>
      <c r="C832" s="2">
        <f>RSI!I832</f>
        <v>90.081779759439115</v>
      </c>
      <c r="D832" s="2">
        <f>MACD!E832</f>
        <v>-10.093764482721262</v>
      </c>
      <c r="E832" s="2">
        <f>MACD!F832</f>
        <v>-5.7608725259979696</v>
      </c>
      <c r="F832" s="2">
        <f>'Moving Avg'!D832</f>
        <v>88.803340000000006</v>
      </c>
      <c r="G832" s="2">
        <f>'Moving Avg'!F832</f>
        <v>71.038785000000004</v>
      </c>
      <c r="H832" s="2">
        <f>'Moving Avg'!G832</f>
        <v>65.941921999999991</v>
      </c>
      <c r="I832" s="2">
        <f>'Moving Avg'!H832</f>
        <v>83.368798000000027</v>
      </c>
      <c r="J832" s="6" t="str">
        <f>OBV!F832</f>
        <v>BULLISH</v>
      </c>
      <c r="K832" s="6" t="str">
        <f>OBV!G832</f>
        <v>STRONG</v>
      </c>
      <c r="L832" s="6" t="str">
        <f>OBV!H832</f>
        <v>CONFIRMED BULLISH</v>
      </c>
      <c r="M832" s="8">
        <f t="shared" si="120"/>
        <v>0</v>
      </c>
      <c r="N832" s="8">
        <f t="shared" si="121"/>
        <v>100</v>
      </c>
      <c r="O832" s="8">
        <f t="shared" si="122"/>
        <v>75</v>
      </c>
      <c r="P832" s="8">
        <f t="shared" si="123"/>
        <v>100</v>
      </c>
      <c r="Q832" s="9">
        <f t="shared" si="124"/>
        <v>61.25</v>
      </c>
      <c r="R832" s="9">
        <f t="shared" si="125"/>
        <v>71.25</v>
      </c>
      <c r="S832" s="9">
        <f t="shared" si="126"/>
        <v>78.75</v>
      </c>
      <c r="T832" s="9">
        <f t="shared" si="127"/>
        <v>68.75</v>
      </c>
      <c r="U832" s="8">
        <f t="shared" si="128"/>
        <v>70.416666666666671</v>
      </c>
      <c r="V832" s="8">
        <f t="shared" si="129"/>
        <v>70</v>
      </c>
    </row>
    <row r="833" spans="1:22" ht="13.5" x14ac:dyDescent="0.25">
      <c r="A833" s="3">
        <f>RSI!A833</f>
        <v>43215</v>
      </c>
      <c r="B833" s="2">
        <f>RSI!B833</f>
        <v>92.503500000000003</v>
      </c>
      <c r="C833" s="2">
        <f>RSI!I833</f>
        <v>90.327957296775125</v>
      </c>
      <c r="D833" s="2">
        <f>MACD!E833</f>
        <v>-11.235873039708309</v>
      </c>
      <c r="E833" s="2">
        <f>MACD!F833</f>
        <v>-6.8558726287400376</v>
      </c>
      <c r="F833" s="2">
        <f>'Moving Avg'!D833</f>
        <v>90.913039999999995</v>
      </c>
      <c r="G833" s="2">
        <f>'Moving Avg'!F833</f>
        <v>72.632334999999998</v>
      </c>
      <c r="H833" s="2">
        <f>'Moving Avg'!G833</f>
        <v>66.523683999999989</v>
      </c>
      <c r="I833" s="2">
        <f>'Moving Avg'!H833</f>
        <v>83.380458000000033</v>
      </c>
      <c r="J833" s="6" t="str">
        <f>OBV!F833</f>
        <v>BULLISH</v>
      </c>
      <c r="K833" s="6" t="str">
        <f>OBV!G833</f>
        <v>STRONG</v>
      </c>
      <c r="L833" s="6" t="str">
        <f>OBV!H833</f>
        <v>CONFIRMED BULLISH</v>
      </c>
      <c r="M833" s="8">
        <f t="shared" si="120"/>
        <v>0</v>
      </c>
      <c r="N833" s="8">
        <f t="shared" si="121"/>
        <v>100</v>
      </c>
      <c r="O833" s="8">
        <f t="shared" si="122"/>
        <v>75</v>
      </c>
      <c r="P833" s="8">
        <f t="shared" si="123"/>
        <v>100</v>
      </c>
      <c r="Q833" s="9">
        <f t="shared" si="124"/>
        <v>61.25</v>
      </c>
      <c r="R833" s="9">
        <f t="shared" si="125"/>
        <v>71.25</v>
      </c>
      <c r="S833" s="9">
        <f t="shared" si="126"/>
        <v>78.75</v>
      </c>
      <c r="T833" s="9">
        <f t="shared" si="127"/>
        <v>68.75</v>
      </c>
      <c r="U833" s="8">
        <f t="shared" si="128"/>
        <v>70.416666666666671</v>
      </c>
      <c r="V833" s="8">
        <f t="shared" si="129"/>
        <v>70</v>
      </c>
    </row>
    <row r="834" spans="1:22" ht="13.5" x14ac:dyDescent="0.25">
      <c r="A834" s="3">
        <f>RSI!A834</f>
        <v>43216</v>
      </c>
      <c r="B834" s="2">
        <f>RSI!B834</f>
        <v>93.203100000000006</v>
      </c>
      <c r="C834" s="2">
        <f>RSI!I834</f>
        <v>90.617349696545148</v>
      </c>
      <c r="D834" s="2">
        <f>MACD!E834</f>
        <v>-12.069960677920847</v>
      </c>
      <c r="E834" s="2">
        <f>MACD!F834</f>
        <v>-7.8986902385762008</v>
      </c>
      <c r="F834" s="2">
        <f>'Moving Avg'!D834</f>
        <v>92.164559999999994</v>
      </c>
      <c r="G834" s="2">
        <f>'Moving Avg'!F834</f>
        <v>74.221995000000021</v>
      </c>
      <c r="H834" s="2">
        <f>'Moving Avg'!G834</f>
        <v>67.120992000000001</v>
      </c>
      <c r="I834" s="2">
        <f>'Moving Avg'!H834</f>
        <v>83.395616000000032</v>
      </c>
      <c r="J834" s="6" t="str">
        <f>OBV!F834</f>
        <v>BULLISH</v>
      </c>
      <c r="K834" s="6" t="str">
        <f>OBV!G834</f>
        <v>STRONG</v>
      </c>
      <c r="L834" s="6" t="str">
        <f>OBV!H834</f>
        <v>CONFIRMED BULLISH</v>
      </c>
      <c r="M834" s="8">
        <f t="shared" ref="M834:M897" si="130">IF(C834&lt;30,50, IF(C834&gt;70, 0, 25))</f>
        <v>0</v>
      </c>
      <c r="N834" s="8">
        <f t="shared" ref="N834:N897" si="131">IF(E834-D834&gt;0.02, 100, IF(E834-D834&lt;0,0,45))</f>
        <v>100</v>
      </c>
      <c r="O834" s="8">
        <f t="shared" ref="O834:O897" si="132">IF(F834-I834&gt;10,100,IF(F834-I834&gt;5,75, IF(F834-I834&gt;0,50,0)))</f>
        <v>75</v>
      </c>
      <c r="P834" s="8">
        <f t="shared" ref="P834:P897" si="133">IF(L834="confirmed bullish", 34, IF(L834="bullish divergence",17, 0))+IF(J834="bullish",33,IF(J834="bearish",0,16.5))+IF(K834="strong",33,IF(K834="weak",0,16.5))</f>
        <v>100</v>
      </c>
      <c r="Q834" s="9">
        <f t="shared" si="124"/>
        <v>61.25</v>
      </c>
      <c r="R834" s="9">
        <f t="shared" si="125"/>
        <v>71.25</v>
      </c>
      <c r="S834" s="9">
        <f t="shared" si="126"/>
        <v>78.75</v>
      </c>
      <c r="T834" s="9">
        <f t="shared" si="127"/>
        <v>68.75</v>
      </c>
      <c r="U834" s="8">
        <f t="shared" si="128"/>
        <v>70.416666666666671</v>
      </c>
      <c r="V834" s="8">
        <f t="shared" si="129"/>
        <v>70</v>
      </c>
    </row>
    <row r="835" spans="1:22" ht="13.5" x14ac:dyDescent="0.25">
      <c r="A835" s="3">
        <f>RSI!A835</f>
        <v>43217</v>
      </c>
      <c r="B835" s="2">
        <f>RSI!B835</f>
        <v>91.726100000000002</v>
      </c>
      <c r="C835" s="2">
        <f>RSI!I835</f>
        <v>84.845523719164603</v>
      </c>
      <c r="D835" s="2">
        <f>MACD!E835</f>
        <v>-12.50055058617373</v>
      </c>
      <c r="E835" s="2">
        <f>MACD!F835</f>
        <v>-8.8190623080957078</v>
      </c>
      <c r="F835" s="2">
        <f>'Moving Avg'!D835</f>
        <v>92.187879999999993</v>
      </c>
      <c r="G835" s="2">
        <f>'Moving Avg'!F835</f>
        <v>75.679505000000006</v>
      </c>
      <c r="H835" s="2">
        <f>'Moving Avg'!G835</f>
        <v>67.711770000000001</v>
      </c>
      <c r="I835" s="2">
        <f>'Moving Avg'!H835</f>
        <v>83.407276000000053</v>
      </c>
      <c r="J835" s="6" t="str">
        <f>OBV!F835</f>
        <v>BULLISH</v>
      </c>
      <c r="K835" s="6" t="str">
        <f>OBV!G835</f>
        <v>STRONG</v>
      </c>
      <c r="L835" s="6" t="str">
        <f>OBV!H835</f>
        <v>CONFIRMED BULLISH</v>
      </c>
      <c r="M835" s="8">
        <f t="shared" si="130"/>
        <v>0</v>
      </c>
      <c r="N835" s="8">
        <f t="shared" si="131"/>
        <v>100</v>
      </c>
      <c r="O835" s="8">
        <f t="shared" si="132"/>
        <v>75</v>
      </c>
      <c r="P835" s="8">
        <f t="shared" si="133"/>
        <v>100</v>
      </c>
      <c r="Q835" s="9">
        <f t="shared" ref="Q835:Q898" si="134">0.35*M835+N835*0.35+O835*0.15+P835*0.15</f>
        <v>61.25</v>
      </c>
      <c r="R835" s="9">
        <f t="shared" ref="R835:R898" si="135">M835*0.2+N835*0.2+O835*0.35+P835*0.25</f>
        <v>71.25</v>
      </c>
      <c r="S835" s="9">
        <f t="shared" ref="S835:S898" si="136">M835*0.15+N835*0.15+O835*0.25+P835*0.45</f>
        <v>78.75</v>
      </c>
      <c r="T835" s="9">
        <f t="shared" ref="T835:T898" si="137">0.25*SUM(M835:P835)</f>
        <v>68.75</v>
      </c>
      <c r="U835" s="8">
        <f t="shared" ref="U835:U898" si="138">SUM(Q835:S835)/3</f>
        <v>70.416666666666671</v>
      </c>
      <c r="V835" s="8">
        <f t="shared" ref="V835:V898" si="139">SUM(Q835:T835)/4</f>
        <v>70</v>
      </c>
    </row>
    <row r="836" spans="1:22" ht="13.5" x14ac:dyDescent="0.25">
      <c r="A836" s="3">
        <f>RSI!A836</f>
        <v>43220</v>
      </c>
      <c r="B836" s="2">
        <f>RSI!B836</f>
        <v>91.726100000000002</v>
      </c>
      <c r="C836" s="2">
        <f>RSI!I836</f>
        <v>84.845523719164603</v>
      </c>
      <c r="D836" s="2">
        <f>MACD!E836</f>
        <v>-12.316261761173308</v>
      </c>
      <c r="E836" s="2">
        <f>MACD!F836</f>
        <v>-9.5185021987112286</v>
      </c>
      <c r="F836" s="2">
        <f>'Moving Avg'!D836</f>
        <v>92.211199999999991</v>
      </c>
      <c r="G836" s="2">
        <f>'Moving Avg'!F836</f>
        <v>77.156450000000021</v>
      </c>
      <c r="H836" s="2">
        <f>'Moving Avg'!G836</f>
        <v>68.271454000000006</v>
      </c>
      <c r="I836" s="2">
        <f>'Moving Avg'!H836</f>
        <v>83.418936000000045</v>
      </c>
      <c r="J836" s="6" t="str">
        <f>OBV!F836</f>
        <v>BULLISH</v>
      </c>
      <c r="K836" s="6" t="str">
        <f>OBV!G836</f>
        <v>STRONG</v>
      </c>
      <c r="L836" s="6" t="str">
        <f>OBV!H836</f>
        <v>CONFIRMED BULLISH</v>
      </c>
      <c r="M836" s="8">
        <f t="shared" si="130"/>
        <v>0</v>
      </c>
      <c r="N836" s="8">
        <f t="shared" si="131"/>
        <v>100</v>
      </c>
      <c r="O836" s="8">
        <f t="shared" si="132"/>
        <v>75</v>
      </c>
      <c r="P836" s="8">
        <f t="shared" si="133"/>
        <v>100</v>
      </c>
      <c r="Q836" s="9">
        <f t="shared" si="134"/>
        <v>61.25</v>
      </c>
      <c r="R836" s="9">
        <f t="shared" si="135"/>
        <v>71.25</v>
      </c>
      <c r="S836" s="9">
        <f t="shared" si="136"/>
        <v>78.75</v>
      </c>
      <c r="T836" s="9">
        <f t="shared" si="137"/>
        <v>68.75</v>
      </c>
      <c r="U836" s="8">
        <f t="shared" si="138"/>
        <v>70.416666666666671</v>
      </c>
      <c r="V836" s="8">
        <f t="shared" si="139"/>
        <v>70</v>
      </c>
    </row>
    <row r="837" spans="1:22" ht="13.5" x14ac:dyDescent="0.25">
      <c r="A837" s="3">
        <f>RSI!A837</f>
        <v>43222</v>
      </c>
      <c r="B837" s="2">
        <f>RSI!B837</f>
        <v>93.280799999999999</v>
      </c>
      <c r="C837" s="2">
        <f>RSI!I837</f>
        <v>85.938869611846727</v>
      </c>
      <c r="D837" s="2">
        <f>MACD!E837</f>
        <v>-11.680446165960191</v>
      </c>
      <c r="E837" s="2">
        <f>MACD!F837</f>
        <v>-9.9508909921610211</v>
      </c>
      <c r="F837" s="2">
        <f>'Moving Avg'!D837</f>
        <v>92.487920000000003</v>
      </c>
      <c r="G837" s="2">
        <f>'Moving Avg'!F837</f>
        <v>78.645055000000013</v>
      </c>
      <c r="H837" s="2">
        <f>'Moving Avg'!G837</f>
        <v>68.896436000000008</v>
      </c>
      <c r="I837" s="2">
        <f>'Moving Avg'!H837</f>
        <v>83.424999000000057</v>
      </c>
      <c r="J837" s="6" t="str">
        <f>OBV!F837</f>
        <v>BULLISH</v>
      </c>
      <c r="K837" s="6" t="str">
        <f>OBV!G837</f>
        <v>STRONG</v>
      </c>
      <c r="L837" s="6" t="str">
        <f>OBV!H837</f>
        <v>CONFIRMED BULLISH</v>
      </c>
      <c r="M837" s="8">
        <f t="shared" si="130"/>
        <v>0</v>
      </c>
      <c r="N837" s="8">
        <f t="shared" si="131"/>
        <v>100</v>
      </c>
      <c r="O837" s="8">
        <f t="shared" si="132"/>
        <v>75</v>
      </c>
      <c r="P837" s="8">
        <f t="shared" si="133"/>
        <v>100</v>
      </c>
      <c r="Q837" s="9">
        <f t="shared" si="134"/>
        <v>61.25</v>
      </c>
      <c r="R837" s="9">
        <f t="shared" si="135"/>
        <v>71.25</v>
      </c>
      <c r="S837" s="9">
        <f t="shared" si="136"/>
        <v>78.75</v>
      </c>
      <c r="T837" s="9">
        <f t="shared" si="137"/>
        <v>68.75</v>
      </c>
      <c r="U837" s="8">
        <f t="shared" si="138"/>
        <v>70.416666666666671</v>
      </c>
      <c r="V837" s="8">
        <f t="shared" si="139"/>
        <v>70</v>
      </c>
    </row>
    <row r="838" spans="1:22" ht="13.5" x14ac:dyDescent="0.25">
      <c r="A838" s="3">
        <f>RSI!A838</f>
        <v>43223</v>
      </c>
      <c r="B838" s="2">
        <f>RSI!B838</f>
        <v>92.503500000000003</v>
      </c>
      <c r="C838" s="2">
        <f>RSI!I838</f>
        <v>82.725342474388697</v>
      </c>
      <c r="D838" s="2">
        <f>MACD!E838</f>
        <v>-10.450751939899078</v>
      </c>
      <c r="E838" s="2">
        <f>MACD!F838</f>
        <v>-10.050863181708632</v>
      </c>
      <c r="F838" s="2">
        <f>'Moving Avg'!D838</f>
        <v>92.487920000000003</v>
      </c>
      <c r="G838" s="2">
        <f>'Moving Avg'!F838</f>
        <v>80.160870000000017</v>
      </c>
      <c r="H838" s="2">
        <f>'Moving Avg'!G838</f>
        <v>69.533856</v>
      </c>
      <c r="I838" s="2">
        <f>'Moving Avg'!H838</f>
        <v>83.428886000000062</v>
      </c>
      <c r="J838" s="6" t="str">
        <f>OBV!F838</f>
        <v>BEARISH</v>
      </c>
      <c r="K838" s="6" t="str">
        <f>OBV!G838</f>
        <v>NEUTRAL</v>
      </c>
      <c r="L838" s="6" t="str">
        <f>OBV!H838</f>
        <v>NEUTRAL</v>
      </c>
      <c r="M838" s="8">
        <f t="shared" si="130"/>
        <v>0</v>
      </c>
      <c r="N838" s="8">
        <f t="shared" si="131"/>
        <v>100</v>
      </c>
      <c r="O838" s="8">
        <f t="shared" si="132"/>
        <v>75</v>
      </c>
      <c r="P838" s="8">
        <f t="shared" si="133"/>
        <v>16.5</v>
      </c>
      <c r="Q838" s="9">
        <f t="shared" si="134"/>
        <v>48.725000000000001</v>
      </c>
      <c r="R838" s="9">
        <f t="shared" si="135"/>
        <v>50.375</v>
      </c>
      <c r="S838" s="9">
        <f t="shared" si="136"/>
        <v>41.174999999999997</v>
      </c>
      <c r="T838" s="9">
        <f t="shared" si="137"/>
        <v>47.875</v>
      </c>
      <c r="U838" s="8">
        <f t="shared" si="138"/>
        <v>46.758333333333326</v>
      </c>
      <c r="V838" s="8">
        <f t="shared" si="139"/>
        <v>47.037499999999994</v>
      </c>
    </row>
    <row r="839" spans="1:22" ht="13.5" x14ac:dyDescent="0.25">
      <c r="A839" s="3">
        <f>RSI!A839</f>
        <v>43224</v>
      </c>
      <c r="B839" s="2">
        <f>RSI!B839</f>
        <v>93.653899999999993</v>
      </c>
      <c r="C839" s="2">
        <f>RSI!I839</f>
        <v>83.696982123106551</v>
      </c>
      <c r="D839" s="2">
        <f>MACD!E839</f>
        <v>-8.8058758147526248</v>
      </c>
      <c r="E839" s="2">
        <f>MACD!F839</f>
        <v>-9.8018657083174308</v>
      </c>
      <c r="F839" s="2">
        <f>'Moving Avg'!D839</f>
        <v>92.57808</v>
      </c>
      <c r="G839" s="2">
        <f>'Moving Avg'!F839</f>
        <v>81.714770000000016</v>
      </c>
      <c r="H839" s="2">
        <f>'Moving Avg'!G839</f>
        <v>70.194283999999982</v>
      </c>
      <c r="I839" s="2">
        <f>'Moving Avg'!H839</f>
        <v>83.43852500000007</v>
      </c>
      <c r="J839" s="6" t="str">
        <f>OBV!F839</f>
        <v>BEARISH</v>
      </c>
      <c r="K839" s="6" t="str">
        <f>OBV!G839</f>
        <v>WEAK</v>
      </c>
      <c r="L839" s="6" t="str">
        <f>OBV!H839</f>
        <v>BEARISH DIVERGENCE</v>
      </c>
      <c r="M839" s="8">
        <f t="shared" si="130"/>
        <v>0</v>
      </c>
      <c r="N839" s="8">
        <f t="shared" si="131"/>
        <v>0</v>
      </c>
      <c r="O839" s="8">
        <f t="shared" si="132"/>
        <v>75</v>
      </c>
      <c r="P839" s="8">
        <f t="shared" si="133"/>
        <v>0</v>
      </c>
      <c r="Q839" s="9">
        <f t="shared" si="134"/>
        <v>11.25</v>
      </c>
      <c r="R839" s="9">
        <f t="shared" si="135"/>
        <v>26.25</v>
      </c>
      <c r="S839" s="9">
        <f t="shared" si="136"/>
        <v>18.75</v>
      </c>
      <c r="T839" s="9">
        <f t="shared" si="137"/>
        <v>18.75</v>
      </c>
      <c r="U839" s="8">
        <f t="shared" si="138"/>
        <v>18.75</v>
      </c>
      <c r="V839" s="8">
        <f t="shared" si="139"/>
        <v>18.75</v>
      </c>
    </row>
    <row r="840" spans="1:22" ht="13.5" x14ac:dyDescent="0.25">
      <c r="A840" s="3">
        <f>RSI!A840</f>
        <v>43227</v>
      </c>
      <c r="B840" s="2">
        <f>RSI!B840</f>
        <v>92.876599999999996</v>
      </c>
      <c r="C840" s="2">
        <f>RSI!I840</f>
        <v>80.406122337797854</v>
      </c>
      <c r="D840" s="2">
        <f>MACD!E840</f>
        <v>-6.7181361062788909</v>
      </c>
      <c r="E840" s="2">
        <f>MACD!F840</f>
        <v>-9.1851197879097235</v>
      </c>
      <c r="F840" s="2">
        <f>'Moving Avg'!D840</f>
        <v>92.808180000000007</v>
      </c>
      <c r="G840" s="2">
        <f>'Moving Avg'!F840</f>
        <v>83.171895000000021</v>
      </c>
      <c r="H840" s="2">
        <f>'Moving Avg'!G840</f>
        <v>70.823617999999982</v>
      </c>
      <c r="I840" s="2">
        <f>'Moving Avg'!H840</f>
        <v>83.436892500000056</v>
      </c>
      <c r="J840" s="6" t="str">
        <f>OBV!F840</f>
        <v>BULLISH</v>
      </c>
      <c r="K840" s="6" t="str">
        <f>OBV!G840</f>
        <v>STRONG</v>
      </c>
      <c r="L840" s="6" t="str">
        <f>OBV!H840</f>
        <v>CONFIRMED BULLISH</v>
      </c>
      <c r="M840" s="8">
        <f t="shared" si="130"/>
        <v>0</v>
      </c>
      <c r="N840" s="8">
        <f t="shared" si="131"/>
        <v>0</v>
      </c>
      <c r="O840" s="8">
        <f t="shared" si="132"/>
        <v>75</v>
      </c>
      <c r="P840" s="8">
        <f t="shared" si="133"/>
        <v>100</v>
      </c>
      <c r="Q840" s="9">
        <f t="shared" si="134"/>
        <v>26.25</v>
      </c>
      <c r="R840" s="9">
        <f t="shared" si="135"/>
        <v>51.25</v>
      </c>
      <c r="S840" s="9">
        <f t="shared" si="136"/>
        <v>63.75</v>
      </c>
      <c r="T840" s="9">
        <f t="shared" si="137"/>
        <v>43.75</v>
      </c>
      <c r="U840" s="8">
        <f t="shared" si="138"/>
        <v>47.083333333333336</v>
      </c>
      <c r="V840" s="8">
        <f t="shared" si="139"/>
        <v>46.25</v>
      </c>
    </row>
    <row r="841" spans="1:22" ht="13.5" x14ac:dyDescent="0.25">
      <c r="A841" s="3">
        <f>RSI!A841</f>
        <v>43228</v>
      </c>
      <c r="B841" s="2">
        <f>RSI!B841</f>
        <v>91.726100000000002</v>
      </c>
      <c r="C841" s="2">
        <f>RSI!I841</f>
        <v>75.664012727791629</v>
      </c>
      <c r="D841" s="2">
        <f>MACD!E841</f>
        <v>-4.9351003106794735</v>
      </c>
      <c r="E841" s="2">
        <f>MACD!F841</f>
        <v>-8.3351158924636728</v>
      </c>
      <c r="F841" s="2">
        <f>'Moving Avg'!D841</f>
        <v>92.808179999999993</v>
      </c>
      <c r="G841" s="2">
        <f>'Moving Avg'!F841</f>
        <v>84.571495000000027</v>
      </c>
      <c r="H841" s="2">
        <f>'Moving Avg'!G841</f>
        <v>71.393095999999971</v>
      </c>
      <c r="I841" s="2">
        <f>'Moving Avg'!H841</f>
        <v>83.440779000000063</v>
      </c>
      <c r="J841" s="6" t="str">
        <f>OBV!F841</f>
        <v>BEARISH</v>
      </c>
      <c r="K841" s="6" t="str">
        <f>OBV!G841</f>
        <v>WEAK</v>
      </c>
      <c r="L841" s="6" t="str">
        <f>OBV!H841</f>
        <v>NEUTRAL</v>
      </c>
      <c r="M841" s="8">
        <f t="shared" si="130"/>
        <v>0</v>
      </c>
      <c r="N841" s="8">
        <f t="shared" si="131"/>
        <v>0</v>
      </c>
      <c r="O841" s="8">
        <f t="shared" si="132"/>
        <v>75</v>
      </c>
      <c r="P841" s="8">
        <f t="shared" si="133"/>
        <v>0</v>
      </c>
      <c r="Q841" s="9">
        <f t="shared" si="134"/>
        <v>11.25</v>
      </c>
      <c r="R841" s="9">
        <f t="shared" si="135"/>
        <v>26.25</v>
      </c>
      <c r="S841" s="9">
        <f t="shared" si="136"/>
        <v>18.75</v>
      </c>
      <c r="T841" s="9">
        <f t="shared" si="137"/>
        <v>18.75</v>
      </c>
      <c r="U841" s="8">
        <f t="shared" si="138"/>
        <v>18.75</v>
      </c>
      <c r="V841" s="8">
        <f t="shared" si="139"/>
        <v>18.75</v>
      </c>
    </row>
    <row r="842" spans="1:22" ht="13.5" x14ac:dyDescent="0.25">
      <c r="A842" s="3">
        <f>RSI!A842</f>
        <v>43229</v>
      </c>
      <c r="B842" s="2">
        <f>RSI!B842</f>
        <v>89.394099999999995</v>
      </c>
      <c r="C842" s="2">
        <f>RSI!I842</f>
        <v>67.034127193672617</v>
      </c>
      <c r="D842" s="2">
        <f>MACD!E842</f>
        <v>-3.2662209801023891</v>
      </c>
      <c r="E842" s="2">
        <f>MACD!F842</f>
        <v>-7.321336909991417</v>
      </c>
      <c r="F842" s="2">
        <f>'Moving Avg'!D842</f>
        <v>92.030839999999984</v>
      </c>
      <c r="G842" s="2">
        <f>'Moving Avg'!F842</f>
        <v>85.854495000000014</v>
      </c>
      <c r="H842" s="2">
        <f>'Moving Avg'!G842</f>
        <v>71.913913999999977</v>
      </c>
      <c r="I842" s="2">
        <f>'Moving Avg'!H842</f>
        <v>83.419363000000061</v>
      </c>
      <c r="J842" s="6" t="str">
        <f>OBV!F842</f>
        <v>BEARISH</v>
      </c>
      <c r="K842" s="6" t="str">
        <f>OBV!G842</f>
        <v>WEAK</v>
      </c>
      <c r="L842" s="6" t="str">
        <f>OBV!H842</f>
        <v>CONFIRMED BEARISH</v>
      </c>
      <c r="M842" s="8">
        <f t="shared" si="130"/>
        <v>25</v>
      </c>
      <c r="N842" s="8">
        <f t="shared" si="131"/>
        <v>0</v>
      </c>
      <c r="O842" s="8">
        <f t="shared" si="132"/>
        <v>75</v>
      </c>
      <c r="P842" s="8">
        <f t="shared" si="133"/>
        <v>0</v>
      </c>
      <c r="Q842" s="9">
        <f t="shared" si="134"/>
        <v>20</v>
      </c>
      <c r="R842" s="9">
        <f t="shared" si="135"/>
        <v>31.25</v>
      </c>
      <c r="S842" s="9">
        <f t="shared" si="136"/>
        <v>22.5</v>
      </c>
      <c r="T842" s="9">
        <f t="shared" si="137"/>
        <v>25</v>
      </c>
      <c r="U842" s="8">
        <f t="shared" si="138"/>
        <v>24.583333333333332</v>
      </c>
      <c r="V842" s="8">
        <f t="shared" si="139"/>
        <v>24.6875</v>
      </c>
    </row>
    <row r="843" spans="1:22" ht="13.5" x14ac:dyDescent="0.25">
      <c r="A843" s="3">
        <f>RSI!A843</f>
        <v>43230</v>
      </c>
      <c r="B843" s="2">
        <f>RSI!B843</f>
        <v>90.163700000000006</v>
      </c>
      <c r="C843" s="2">
        <f>RSI!I843</f>
        <v>68.318362150379755</v>
      </c>
      <c r="D843" s="2">
        <f>MACD!E843</f>
        <v>-1.8566776757459422</v>
      </c>
      <c r="E843" s="2">
        <f>MACD!F843</f>
        <v>-6.228405063142322</v>
      </c>
      <c r="F843" s="2">
        <f>'Moving Avg'!D843</f>
        <v>91.562879999999993</v>
      </c>
      <c r="G843" s="2">
        <f>'Moving Avg'!F843</f>
        <v>87.11728500000001</v>
      </c>
      <c r="H843" s="2">
        <f>'Moving Avg'!G843</f>
        <v>72.457895999999977</v>
      </c>
      <c r="I843" s="2">
        <f>'Moving Avg'!H843</f>
        <v>83.415826000000067</v>
      </c>
      <c r="J843" s="6" t="str">
        <f>OBV!F843</f>
        <v>BEARISH</v>
      </c>
      <c r="K843" s="6" t="str">
        <f>OBV!G843</f>
        <v>WEAK</v>
      </c>
      <c r="L843" s="6" t="str">
        <f>OBV!H843</f>
        <v>CONFIRMED BEARISH</v>
      </c>
      <c r="M843" s="8">
        <f t="shared" si="130"/>
        <v>25</v>
      </c>
      <c r="N843" s="8">
        <f t="shared" si="131"/>
        <v>0</v>
      </c>
      <c r="O843" s="8">
        <f t="shared" si="132"/>
        <v>75</v>
      </c>
      <c r="P843" s="8">
        <f t="shared" si="133"/>
        <v>0</v>
      </c>
      <c r="Q843" s="9">
        <f t="shared" si="134"/>
        <v>20</v>
      </c>
      <c r="R843" s="9">
        <f t="shared" si="135"/>
        <v>31.25</v>
      </c>
      <c r="S843" s="9">
        <f t="shared" si="136"/>
        <v>22.5</v>
      </c>
      <c r="T843" s="9">
        <f t="shared" si="137"/>
        <v>25</v>
      </c>
      <c r="U843" s="8">
        <f t="shared" si="138"/>
        <v>24.583333333333332</v>
      </c>
      <c r="V843" s="8">
        <f t="shared" si="139"/>
        <v>24.6875</v>
      </c>
    </row>
    <row r="844" spans="1:22" ht="13.5" x14ac:dyDescent="0.25">
      <c r="A844" s="3">
        <f>RSI!A844</f>
        <v>43231</v>
      </c>
      <c r="B844" s="2">
        <f>RSI!B844</f>
        <v>90.941000000000003</v>
      </c>
      <c r="C844" s="2">
        <f>RSI!I844</f>
        <v>69.606234186786978</v>
      </c>
      <c r="D844" s="2">
        <f>MACD!E844</f>
        <v>-0.65445853215334182</v>
      </c>
      <c r="E844" s="2">
        <f>MACD!F844</f>
        <v>-5.1136157569445269</v>
      </c>
      <c r="F844" s="2">
        <f>'Moving Avg'!D844</f>
        <v>91.020299999999992</v>
      </c>
      <c r="G844" s="2">
        <f>'Moving Avg'!F844</f>
        <v>88.321770000000015</v>
      </c>
      <c r="H844" s="2">
        <f>'Moving Avg'!G844</f>
        <v>73.025197999999975</v>
      </c>
      <c r="I844" s="2">
        <f>'Moving Avg'!H844</f>
        <v>83.423560500000065</v>
      </c>
      <c r="J844" s="6" t="str">
        <f>OBV!F844</f>
        <v>BEARISH</v>
      </c>
      <c r="K844" s="6" t="str">
        <f>OBV!G844</f>
        <v>WEAK</v>
      </c>
      <c r="L844" s="6" t="str">
        <f>OBV!H844</f>
        <v>CONFIRMED BEARISH</v>
      </c>
      <c r="M844" s="8">
        <f t="shared" si="130"/>
        <v>25</v>
      </c>
      <c r="N844" s="8">
        <f t="shared" si="131"/>
        <v>0</v>
      </c>
      <c r="O844" s="8">
        <f t="shared" si="132"/>
        <v>75</v>
      </c>
      <c r="P844" s="8">
        <f t="shared" si="133"/>
        <v>0</v>
      </c>
      <c r="Q844" s="9">
        <f t="shared" si="134"/>
        <v>20</v>
      </c>
      <c r="R844" s="9">
        <f t="shared" si="135"/>
        <v>31.25</v>
      </c>
      <c r="S844" s="9">
        <f t="shared" si="136"/>
        <v>22.5</v>
      </c>
      <c r="T844" s="9">
        <f t="shared" si="137"/>
        <v>25</v>
      </c>
      <c r="U844" s="8">
        <f t="shared" si="138"/>
        <v>24.583333333333332</v>
      </c>
      <c r="V844" s="8">
        <f t="shared" si="139"/>
        <v>24.6875</v>
      </c>
    </row>
    <row r="845" spans="1:22" ht="13.5" x14ac:dyDescent="0.25">
      <c r="A845" s="3">
        <f>RSI!A845</f>
        <v>43234</v>
      </c>
      <c r="B845" s="2">
        <f>RSI!B845</f>
        <v>90.941000000000003</v>
      </c>
      <c r="C845" s="2">
        <f>RSI!I845</f>
        <v>69.606234186786978</v>
      </c>
      <c r="D845" s="2">
        <f>MACD!E845</f>
        <v>9.3457418321236219E-2</v>
      </c>
      <c r="E845" s="2">
        <f>MACD!F845</f>
        <v>-4.072201121891375</v>
      </c>
      <c r="F845" s="2">
        <f>'Moving Avg'!D845</f>
        <v>90.63318000000001</v>
      </c>
      <c r="G845" s="2">
        <f>'Moving Avg'!F845</f>
        <v>89.436475000000016</v>
      </c>
      <c r="H845" s="2">
        <f>'Moving Avg'!G845</f>
        <v>73.598719999999972</v>
      </c>
      <c r="I845" s="2">
        <f>'Moving Avg'!H845</f>
        <v>83.423521500000049</v>
      </c>
      <c r="J845" s="6" t="str">
        <f>OBV!F845</f>
        <v>BEARISH</v>
      </c>
      <c r="K845" s="6" t="str">
        <f>OBV!G845</f>
        <v>WEAK</v>
      </c>
      <c r="L845" s="6" t="str">
        <f>OBV!H845</f>
        <v>CONFIRMED BEARISH</v>
      </c>
      <c r="M845" s="8">
        <f t="shared" si="130"/>
        <v>25</v>
      </c>
      <c r="N845" s="8">
        <f t="shared" si="131"/>
        <v>0</v>
      </c>
      <c r="O845" s="8">
        <f t="shared" si="132"/>
        <v>75</v>
      </c>
      <c r="P845" s="8">
        <f t="shared" si="133"/>
        <v>0</v>
      </c>
      <c r="Q845" s="9">
        <f t="shared" si="134"/>
        <v>20</v>
      </c>
      <c r="R845" s="9">
        <f t="shared" si="135"/>
        <v>31.25</v>
      </c>
      <c r="S845" s="9">
        <f t="shared" si="136"/>
        <v>22.5</v>
      </c>
      <c r="T845" s="9">
        <f t="shared" si="137"/>
        <v>25</v>
      </c>
      <c r="U845" s="8">
        <f t="shared" si="138"/>
        <v>24.583333333333332</v>
      </c>
      <c r="V845" s="8">
        <f t="shared" si="139"/>
        <v>24.6875</v>
      </c>
    </row>
    <row r="846" spans="1:22" ht="13.5" x14ac:dyDescent="0.25">
      <c r="A846" s="3">
        <f>RSI!A846</f>
        <v>43235</v>
      </c>
      <c r="B846" s="2">
        <f>RSI!B846</f>
        <v>90.9255</v>
      </c>
      <c r="C846" s="2">
        <f>RSI!I846</f>
        <v>69.540858309155169</v>
      </c>
      <c r="D846" s="2">
        <f>MACD!E846</f>
        <v>0.68846156848427142</v>
      </c>
      <c r="E846" s="2">
        <f>MACD!F846</f>
        <v>-3.1200685838162459</v>
      </c>
      <c r="F846" s="2">
        <f>'Moving Avg'!D846</f>
        <v>90.473060000000004</v>
      </c>
      <c r="G846" s="2">
        <f>'Moving Avg'!F846</f>
        <v>90.341690000000014</v>
      </c>
      <c r="H846" s="2">
        <f>'Moving Avg'!G846</f>
        <v>74.142391999999973</v>
      </c>
      <c r="I846" s="2">
        <f>'Moving Avg'!H846</f>
        <v>83.417769500000034</v>
      </c>
      <c r="J846" s="6" t="str">
        <f>OBV!F846</f>
        <v>BULLISH</v>
      </c>
      <c r="K846" s="6" t="str">
        <f>OBV!G846</f>
        <v>STRONG</v>
      </c>
      <c r="L846" s="6" t="str">
        <f>OBV!H846</f>
        <v>BULLISH DIVERGENCE</v>
      </c>
      <c r="M846" s="8">
        <f t="shared" si="130"/>
        <v>25</v>
      </c>
      <c r="N846" s="8">
        <f t="shared" si="131"/>
        <v>0</v>
      </c>
      <c r="O846" s="8">
        <f t="shared" si="132"/>
        <v>75</v>
      </c>
      <c r="P846" s="8">
        <f t="shared" si="133"/>
        <v>83</v>
      </c>
      <c r="Q846" s="9">
        <f t="shared" si="134"/>
        <v>32.450000000000003</v>
      </c>
      <c r="R846" s="9">
        <f t="shared" si="135"/>
        <v>52</v>
      </c>
      <c r="S846" s="9">
        <f t="shared" si="136"/>
        <v>59.85</v>
      </c>
      <c r="T846" s="9">
        <f t="shared" si="137"/>
        <v>45.75</v>
      </c>
      <c r="U846" s="8">
        <f t="shared" si="138"/>
        <v>48.1</v>
      </c>
      <c r="V846" s="8">
        <f t="shared" si="139"/>
        <v>47.512500000000003</v>
      </c>
    </row>
    <row r="847" spans="1:22" ht="13.5" x14ac:dyDescent="0.25">
      <c r="A847" s="3">
        <f>RSI!A847</f>
        <v>43236</v>
      </c>
      <c r="B847" s="2">
        <f>RSI!B847</f>
        <v>90.863299999999995</v>
      </c>
      <c r="C847" s="2">
        <f>RSI!I847</f>
        <v>69.259737106339472</v>
      </c>
      <c r="D847" s="2">
        <f>MACD!E847</f>
        <v>1.3997028648401084</v>
      </c>
      <c r="E847" s="2">
        <f>MACD!F847</f>
        <v>-2.2161142940849752</v>
      </c>
      <c r="F847" s="2">
        <f>'Moving Avg'!D847</f>
        <v>90.766899999999993</v>
      </c>
      <c r="G847" s="2">
        <f>'Moving Avg'!F847</f>
        <v>91.022250000000014</v>
      </c>
      <c r="H847" s="2">
        <f>'Moving Avg'!G847</f>
        <v>74.722131999999974</v>
      </c>
      <c r="I847" s="2">
        <f>'Moving Avg'!H847</f>
        <v>83.41345550000004</v>
      </c>
      <c r="J847" s="6" t="str">
        <f>OBV!F847</f>
        <v>BULLISH</v>
      </c>
      <c r="K847" s="6" t="str">
        <f>OBV!G847</f>
        <v>STRONG</v>
      </c>
      <c r="L847" s="6" t="str">
        <f>OBV!H847</f>
        <v>CONFIRMED BULLISH</v>
      </c>
      <c r="M847" s="8">
        <f t="shared" si="130"/>
        <v>25</v>
      </c>
      <c r="N847" s="8">
        <f t="shared" si="131"/>
        <v>0</v>
      </c>
      <c r="O847" s="8">
        <f t="shared" si="132"/>
        <v>75</v>
      </c>
      <c r="P847" s="8">
        <f t="shared" si="133"/>
        <v>100</v>
      </c>
      <c r="Q847" s="9">
        <f t="shared" si="134"/>
        <v>35</v>
      </c>
      <c r="R847" s="9">
        <f t="shared" si="135"/>
        <v>56.25</v>
      </c>
      <c r="S847" s="9">
        <f t="shared" si="136"/>
        <v>67.5</v>
      </c>
      <c r="T847" s="9">
        <f t="shared" si="137"/>
        <v>50</v>
      </c>
      <c r="U847" s="8">
        <f t="shared" si="138"/>
        <v>52.916666666666664</v>
      </c>
      <c r="V847" s="8">
        <f t="shared" si="139"/>
        <v>52.1875</v>
      </c>
    </row>
    <row r="848" spans="1:22" ht="13.5" x14ac:dyDescent="0.25">
      <c r="A848" s="3">
        <f>RSI!A848</f>
        <v>43237</v>
      </c>
      <c r="B848" s="2">
        <f>RSI!B848</f>
        <v>90.863299999999995</v>
      </c>
      <c r="C848" s="2">
        <f>RSI!I848</f>
        <v>69.259737106339472</v>
      </c>
      <c r="D848" s="2">
        <f>MACD!E848</f>
        <v>1.8489574091093175</v>
      </c>
      <c r="E848" s="2">
        <f>MACD!F848</f>
        <v>-1.4030999534461168</v>
      </c>
      <c r="F848" s="2">
        <f>'Moving Avg'!D848</f>
        <v>90.906819999999996</v>
      </c>
      <c r="G848" s="2">
        <f>'Moving Avg'!F848</f>
        <v>91.467665000000011</v>
      </c>
      <c r="H848" s="2">
        <f>'Moving Avg'!G848</f>
        <v>75.295653999999971</v>
      </c>
      <c r="I848" s="2">
        <f>'Moving Avg'!H848</f>
        <v>83.409141500000047</v>
      </c>
      <c r="J848" s="6" t="str">
        <f>OBV!F848</f>
        <v>BEARISH</v>
      </c>
      <c r="K848" s="6" t="str">
        <f>OBV!G848</f>
        <v>NEUTRAL</v>
      </c>
      <c r="L848" s="6" t="str">
        <f>OBV!H848</f>
        <v>BEARISH DIVERGENCE</v>
      </c>
      <c r="M848" s="8">
        <f t="shared" si="130"/>
        <v>25</v>
      </c>
      <c r="N848" s="8">
        <f t="shared" si="131"/>
        <v>0</v>
      </c>
      <c r="O848" s="8">
        <f t="shared" si="132"/>
        <v>75</v>
      </c>
      <c r="P848" s="8">
        <f t="shared" si="133"/>
        <v>16.5</v>
      </c>
      <c r="Q848" s="9">
        <f t="shared" si="134"/>
        <v>22.475000000000001</v>
      </c>
      <c r="R848" s="9">
        <f t="shared" si="135"/>
        <v>35.375</v>
      </c>
      <c r="S848" s="9">
        <f t="shared" si="136"/>
        <v>29.925000000000001</v>
      </c>
      <c r="T848" s="9">
        <f t="shared" si="137"/>
        <v>29.125</v>
      </c>
      <c r="U848" s="8">
        <f t="shared" si="138"/>
        <v>29.258333333333336</v>
      </c>
      <c r="V848" s="8">
        <f t="shared" si="139"/>
        <v>29.225000000000001</v>
      </c>
    </row>
    <row r="849" spans="1:22" ht="13.5" x14ac:dyDescent="0.25">
      <c r="A849" s="3">
        <f>RSI!A849</f>
        <v>43238</v>
      </c>
      <c r="B849" s="2">
        <f>RSI!B849</f>
        <v>90.941000000000003</v>
      </c>
      <c r="C849" s="2">
        <f>RSI!I849</f>
        <v>69.438725560549386</v>
      </c>
      <c r="D849" s="2">
        <f>MACD!E849</f>
        <v>2.3697875231765408</v>
      </c>
      <c r="E849" s="2">
        <f>MACD!F849</f>
        <v>-0.64852245812158538</v>
      </c>
      <c r="F849" s="2">
        <f>'Moving Avg'!D849</f>
        <v>90.906819999999996</v>
      </c>
      <c r="G849" s="2">
        <f>'Moving Avg'!F849</f>
        <v>91.667440000000013</v>
      </c>
      <c r="H849" s="2">
        <f>'Moving Avg'!G849</f>
        <v>75.87694799999997</v>
      </c>
      <c r="I849" s="2">
        <f>'Moving Avg'!H849</f>
        <v>83.405216000000038</v>
      </c>
      <c r="J849" s="6" t="str">
        <f>OBV!F849</f>
        <v>BEARISH</v>
      </c>
      <c r="K849" s="6" t="str">
        <f>OBV!G849</f>
        <v>NEUTRAL</v>
      </c>
      <c r="L849" s="6" t="str">
        <f>OBV!H849</f>
        <v>NEUTRAL</v>
      </c>
      <c r="M849" s="8">
        <f t="shared" si="130"/>
        <v>25</v>
      </c>
      <c r="N849" s="8">
        <f t="shared" si="131"/>
        <v>0</v>
      </c>
      <c r="O849" s="8">
        <f t="shared" si="132"/>
        <v>75</v>
      </c>
      <c r="P849" s="8">
        <f t="shared" si="133"/>
        <v>16.5</v>
      </c>
      <c r="Q849" s="9">
        <f t="shared" si="134"/>
        <v>22.475000000000001</v>
      </c>
      <c r="R849" s="9">
        <f t="shared" si="135"/>
        <v>35.375</v>
      </c>
      <c r="S849" s="9">
        <f t="shared" si="136"/>
        <v>29.925000000000001</v>
      </c>
      <c r="T849" s="9">
        <f t="shared" si="137"/>
        <v>29.125</v>
      </c>
      <c r="U849" s="8">
        <f t="shared" si="138"/>
        <v>29.258333333333336</v>
      </c>
      <c r="V849" s="8">
        <f t="shared" si="139"/>
        <v>29.225000000000001</v>
      </c>
    </row>
    <row r="850" spans="1:22" ht="13.5" x14ac:dyDescent="0.25">
      <c r="A850" s="3">
        <f>RSI!A850</f>
        <v>43241</v>
      </c>
      <c r="B850" s="2">
        <f>RSI!B850</f>
        <v>91.702799999999996</v>
      </c>
      <c r="C850" s="2">
        <f>RSI!I850</f>
        <v>71.208762788482545</v>
      </c>
      <c r="D850" s="2">
        <f>MACD!E850</f>
        <v>2.605741173534895</v>
      </c>
      <c r="E850" s="2">
        <f>MACD!F850</f>
        <v>2.3302682097107175E-3</v>
      </c>
      <c r="F850" s="2">
        <f>'Moving Avg'!D850</f>
        <v>91.059179999999998</v>
      </c>
      <c r="G850" s="2">
        <f>'Moving Avg'!F850</f>
        <v>91.672105000000016</v>
      </c>
      <c r="H850" s="2">
        <f>'Moving Avg'!G850</f>
        <v>76.473789999999966</v>
      </c>
      <c r="I850" s="2">
        <f>'Moving Avg'!H850</f>
        <v>83.405099500000034</v>
      </c>
      <c r="J850" s="6" t="str">
        <f>OBV!F850</f>
        <v>BEARISH</v>
      </c>
      <c r="K850" s="6" t="str">
        <f>OBV!G850</f>
        <v>NEUTRAL</v>
      </c>
      <c r="L850" s="6" t="str">
        <f>OBV!H850</f>
        <v>BEARISH DIVERGENCE</v>
      </c>
      <c r="M850" s="8">
        <f t="shared" si="130"/>
        <v>0</v>
      </c>
      <c r="N850" s="8">
        <f t="shared" si="131"/>
        <v>0</v>
      </c>
      <c r="O850" s="8">
        <f t="shared" si="132"/>
        <v>75</v>
      </c>
      <c r="P850" s="8">
        <f t="shared" si="133"/>
        <v>16.5</v>
      </c>
      <c r="Q850" s="9">
        <f t="shared" si="134"/>
        <v>13.725</v>
      </c>
      <c r="R850" s="9">
        <f t="shared" si="135"/>
        <v>30.375</v>
      </c>
      <c r="S850" s="9">
        <f t="shared" si="136"/>
        <v>26.175000000000001</v>
      </c>
      <c r="T850" s="9">
        <f t="shared" si="137"/>
        <v>22.875</v>
      </c>
      <c r="U850" s="8">
        <f t="shared" si="138"/>
        <v>23.425000000000001</v>
      </c>
      <c r="V850" s="8">
        <f t="shared" si="139"/>
        <v>23.287500000000001</v>
      </c>
    </row>
    <row r="851" spans="1:22" ht="13.5" x14ac:dyDescent="0.25">
      <c r="A851" s="3">
        <f>RSI!A851</f>
        <v>43242</v>
      </c>
      <c r="B851" s="2">
        <f>RSI!B851</f>
        <v>91.702799999999996</v>
      </c>
      <c r="C851" s="2">
        <f>RSI!I851</f>
        <v>71.208762788482559</v>
      </c>
      <c r="D851" s="2">
        <f>MACD!E851</f>
        <v>2.5972867266813608</v>
      </c>
      <c r="E851" s="2">
        <f>MACD!F851</f>
        <v>0.52132155990404072</v>
      </c>
      <c r="F851" s="2">
        <f>'Moving Avg'!D851</f>
        <v>91.214640000000003</v>
      </c>
      <c r="G851" s="2">
        <f>'Moving Avg'!F851</f>
        <v>91.676770000000005</v>
      </c>
      <c r="H851" s="2">
        <f>'Moving Avg'!G851</f>
        <v>77.070941999999974</v>
      </c>
      <c r="I851" s="2">
        <f>'Moving Avg'!H851</f>
        <v>83.405371500000044</v>
      </c>
      <c r="J851" s="6" t="str">
        <f>OBV!F851</f>
        <v>BULLISH</v>
      </c>
      <c r="K851" s="6" t="str">
        <f>OBV!G851</f>
        <v>NEUTRAL</v>
      </c>
      <c r="L851" s="6" t="str">
        <f>OBV!H851</f>
        <v>CONFIRMED BULLISH</v>
      </c>
      <c r="M851" s="8">
        <f t="shared" si="130"/>
        <v>0</v>
      </c>
      <c r="N851" s="8">
        <f t="shared" si="131"/>
        <v>0</v>
      </c>
      <c r="O851" s="8">
        <f t="shared" si="132"/>
        <v>75</v>
      </c>
      <c r="P851" s="8">
        <f t="shared" si="133"/>
        <v>83.5</v>
      </c>
      <c r="Q851" s="9">
        <f t="shared" si="134"/>
        <v>23.774999999999999</v>
      </c>
      <c r="R851" s="9">
        <f t="shared" si="135"/>
        <v>47.125</v>
      </c>
      <c r="S851" s="9">
        <f t="shared" si="136"/>
        <v>56.325000000000003</v>
      </c>
      <c r="T851" s="9">
        <f t="shared" si="137"/>
        <v>39.625</v>
      </c>
      <c r="U851" s="8">
        <f t="shared" si="138"/>
        <v>42.408333333333339</v>
      </c>
      <c r="V851" s="8">
        <f t="shared" si="139"/>
        <v>41.712500000000006</v>
      </c>
    </row>
    <row r="852" spans="1:22" ht="13.5" x14ac:dyDescent="0.25">
      <c r="A852" s="3">
        <f>RSI!A852</f>
        <v>43243</v>
      </c>
      <c r="B852" s="2">
        <f>RSI!B852</f>
        <v>91.726100000000002</v>
      </c>
      <c r="C852" s="2">
        <f>RSI!I852</f>
        <v>71.267791630898898</v>
      </c>
      <c r="D852" s="2">
        <f>MACD!E852</f>
        <v>2.2008345335433432</v>
      </c>
      <c r="E852" s="2">
        <f>MACD!F852</f>
        <v>0.85722415463190127</v>
      </c>
      <c r="F852" s="2">
        <f>'Moving Avg'!D852</f>
        <v>91.387200000000007</v>
      </c>
      <c r="G852" s="2">
        <f>'Moving Avg'!F852</f>
        <v>91.668215000000004</v>
      </c>
      <c r="H852" s="2">
        <f>'Moving Avg'!G852</f>
        <v>77.67726599999996</v>
      </c>
      <c r="I852" s="2">
        <f>'Moving Avg'!H852</f>
        <v>83.417031500000036</v>
      </c>
      <c r="J852" s="6" t="str">
        <f>OBV!F852</f>
        <v>BULLISH</v>
      </c>
      <c r="K852" s="6" t="str">
        <f>OBV!G852</f>
        <v>NEUTRAL</v>
      </c>
      <c r="L852" s="6" t="str">
        <f>OBV!H852</f>
        <v>CONFIRMED BULLISH</v>
      </c>
      <c r="M852" s="8">
        <f t="shared" si="130"/>
        <v>0</v>
      </c>
      <c r="N852" s="8">
        <f t="shared" si="131"/>
        <v>0</v>
      </c>
      <c r="O852" s="8">
        <f t="shared" si="132"/>
        <v>75</v>
      </c>
      <c r="P852" s="8">
        <f t="shared" si="133"/>
        <v>83.5</v>
      </c>
      <c r="Q852" s="9">
        <f t="shared" si="134"/>
        <v>23.774999999999999</v>
      </c>
      <c r="R852" s="9">
        <f t="shared" si="135"/>
        <v>47.125</v>
      </c>
      <c r="S852" s="9">
        <f t="shared" si="136"/>
        <v>56.325000000000003</v>
      </c>
      <c r="T852" s="9">
        <f t="shared" si="137"/>
        <v>39.625</v>
      </c>
      <c r="U852" s="8">
        <f t="shared" si="138"/>
        <v>42.408333333333339</v>
      </c>
      <c r="V852" s="8">
        <f t="shared" si="139"/>
        <v>41.712500000000006</v>
      </c>
    </row>
    <row r="853" spans="1:22" ht="13.5" x14ac:dyDescent="0.25">
      <c r="A853" s="3">
        <f>RSI!A853</f>
        <v>43244</v>
      </c>
      <c r="B853" s="2">
        <f>RSI!B853</f>
        <v>91.726100000000002</v>
      </c>
      <c r="C853" s="2">
        <f>RSI!I853</f>
        <v>71.267791630898898</v>
      </c>
      <c r="D853" s="2">
        <f>MACD!E853</f>
        <v>1.9569676069133379</v>
      </c>
      <c r="E853" s="2">
        <f>MACD!F853</f>
        <v>1.0771728450881888</v>
      </c>
      <c r="F853" s="2">
        <f>'Moving Avg'!D853</f>
        <v>91.559759999999983</v>
      </c>
      <c r="G853" s="2">
        <f>'Moving Avg'!F853</f>
        <v>91.629345000000015</v>
      </c>
      <c r="H853" s="2">
        <f>'Moving Avg'!G853</f>
        <v>78.26229199999996</v>
      </c>
      <c r="I853" s="2">
        <f>'Moving Avg'!H853</f>
        <v>83.42095700000003</v>
      </c>
      <c r="J853" s="6" t="str">
        <f>OBV!F853</f>
        <v>BULLISH</v>
      </c>
      <c r="K853" s="6" t="str">
        <f>OBV!G853</f>
        <v>NEUTRAL</v>
      </c>
      <c r="L853" s="6" t="str">
        <f>OBV!H853</f>
        <v>CONFIRMED BULLISH</v>
      </c>
      <c r="M853" s="8">
        <f t="shared" si="130"/>
        <v>0</v>
      </c>
      <c r="N853" s="8">
        <f t="shared" si="131"/>
        <v>0</v>
      </c>
      <c r="O853" s="8">
        <f t="shared" si="132"/>
        <v>75</v>
      </c>
      <c r="P853" s="8">
        <f t="shared" si="133"/>
        <v>83.5</v>
      </c>
      <c r="Q853" s="9">
        <f t="shared" si="134"/>
        <v>23.774999999999999</v>
      </c>
      <c r="R853" s="9">
        <f t="shared" si="135"/>
        <v>47.125</v>
      </c>
      <c r="S853" s="9">
        <f t="shared" si="136"/>
        <v>56.325000000000003</v>
      </c>
      <c r="T853" s="9">
        <f t="shared" si="137"/>
        <v>39.625</v>
      </c>
      <c r="U853" s="8">
        <f t="shared" si="138"/>
        <v>42.408333333333339</v>
      </c>
      <c r="V853" s="8">
        <f t="shared" si="139"/>
        <v>41.712500000000006</v>
      </c>
    </row>
    <row r="854" spans="1:22" ht="13.5" x14ac:dyDescent="0.25">
      <c r="A854" s="3">
        <f>RSI!A854</f>
        <v>43245</v>
      </c>
      <c r="B854" s="2">
        <f>RSI!B854</f>
        <v>90.171499999999995</v>
      </c>
      <c r="C854" s="2">
        <f>RSI!I854</f>
        <v>61.509413670129895</v>
      </c>
      <c r="D854" s="2">
        <f>MACD!E854</f>
        <v>1.9605371930931028</v>
      </c>
      <c r="E854" s="2">
        <f>MACD!F854</f>
        <v>1.2538457146891717</v>
      </c>
      <c r="F854" s="2">
        <f>'Moving Avg'!D854</f>
        <v>91.40585999999999</v>
      </c>
      <c r="G854" s="2">
        <f>'Moving Avg'!F854</f>
        <v>91.477765000000005</v>
      </c>
      <c r="H854" s="2">
        <f>'Moving Avg'!G854</f>
        <v>78.783887999999962</v>
      </c>
      <c r="I854" s="2">
        <f>'Moving Avg'!H854</f>
        <v>83.413184000000044</v>
      </c>
      <c r="J854" s="6" t="str">
        <f>OBV!F854</f>
        <v>BULLISH</v>
      </c>
      <c r="K854" s="6" t="str">
        <f>OBV!G854</f>
        <v>NEUTRAL</v>
      </c>
      <c r="L854" s="6" t="str">
        <f>OBV!H854</f>
        <v>BULLISH DIVERGENCE</v>
      </c>
      <c r="M854" s="8">
        <f t="shared" si="130"/>
        <v>25</v>
      </c>
      <c r="N854" s="8">
        <f t="shared" si="131"/>
        <v>0</v>
      </c>
      <c r="O854" s="8">
        <f t="shared" si="132"/>
        <v>75</v>
      </c>
      <c r="P854" s="8">
        <f t="shared" si="133"/>
        <v>66.5</v>
      </c>
      <c r="Q854" s="9">
        <f t="shared" si="134"/>
        <v>29.975000000000001</v>
      </c>
      <c r="R854" s="9">
        <f t="shared" si="135"/>
        <v>47.875</v>
      </c>
      <c r="S854" s="9">
        <f t="shared" si="136"/>
        <v>52.424999999999997</v>
      </c>
      <c r="T854" s="9">
        <f t="shared" si="137"/>
        <v>41.625</v>
      </c>
      <c r="U854" s="8">
        <f t="shared" si="138"/>
        <v>43.42499999999999</v>
      </c>
      <c r="V854" s="8">
        <f t="shared" si="139"/>
        <v>42.974999999999994</v>
      </c>
    </row>
    <row r="855" spans="1:22" ht="13.5" x14ac:dyDescent="0.25">
      <c r="A855" s="3">
        <f>RSI!A855</f>
        <v>43248</v>
      </c>
      <c r="B855" s="2">
        <f>RSI!B855</f>
        <v>90.171499999999995</v>
      </c>
      <c r="C855" s="2">
        <f>RSI!I855</f>
        <v>61.509413670129895</v>
      </c>
      <c r="D855" s="2">
        <f>MACD!E855</f>
        <v>1.9497608039964263</v>
      </c>
      <c r="E855" s="2">
        <f>MACD!F855</f>
        <v>1.3930287325506228</v>
      </c>
      <c r="F855" s="2">
        <f>'Moving Avg'!D855</f>
        <v>91.099599999999981</v>
      </c>
      <c r="G855" s="2">
        <f>'Moving Avg'!F855</f>
        <v>91.400035000000017</v>
      </c>
      <c r="H855" s="2">
        <f>'Moving Avg'!G855</f>
        <v>79.343573999999961</v>
      </c>
      <c r="I855" s="2">
        <f>'Moving Avg'!H855</f>
        <v>83.403856000000033</v>
      </c>
      <c r="J855" s="6" t="str">
        <f>OBV!F855</f>
        <v>BULLISH</v>
      </c>
      <c r="K855" s="6" t="str">
        <f>OBV!G855</f>
        <v>NEUTRAL</v>
      </c>
      <c r="L855" s="6" t="str">
        <f>OBV!H855</f>
        <v>BULLISH DIVERGENCE</v>
      </c>
      <c r="M855" s="8">
        <f t="shared" si="130"/>
        <v>25</v>
      </c>
      <c r="N855" s="8">
        <f t="shared" si="131"/>
        <v>0</v>
      </c>
      <c r="O855" s="8">
        <f t="shared" si="132"/>
        <v>75</v>
      </c>
      <c r="P855" s="8">
        <f t="shared" si="133"/>
        <v>66.5</v>
      </c>
      <c r="Q855" s="9">
        <f t="shared" si="134"/>
        <v>29.975000000000001</v>
      </c>
      <c r="R855" s="9">
        <f t="shared" si="135"/>
        <v>47.875</v>
      </c>
      <c r="S855" s="9">
        <f t="shared" si="136"/>
        <v>52.424999999999997</v>
      </c>
      <c r="T855" s="9">
        <f t="shared" si="137"/>
        <v>41.625</v>
      </c>
      <c r="U855" s="8">
        <f t="shared" si="138"/>
        <v>43.42499999999999</v>
      </c>
      <c r="V855" s="8">
        <f t="shared" si="139"/>
        <v>42.974999999999994</v>
      </c>
    </row>
    <row r="856" spans="1:22" ht="13.5" x14ac:dyDescent="0.25">
      <c r="A856" s="3">
        <f>RSI!A856</f>
        <v>43249</v>
      </c>
      <c r="B856" s="2">
        <f>RSI!B856</f>
        <v>90.948800000000006</v>
      </c>
      <c r="C856" s="2">
        <f>RSI!I856</f>
        <v>64.340776864017059</v>
      </c>
      <c r="D856" s="2">
        <f>MACD!E856</f>
        <v>1.867905105370852</v>
      </c>
      <c r="E856" s="2">
        <f>MACD!F856</f>
        <v>1.4880040071146685</v>
      </c>
      <c r="F856" s="2">
        <f>'Moving Avg'!D856</f>
        <v>90.948799999999991</v>
      </c>
      <c r="G856" s="2">
        <f>'Moving Avg'!F856</f>
        <v>91.361170000000016</v>
      </c>
      <c r="H856" s="2">
        <f>'Moving Avg'!G856</f>
        <v>79.920671999999968</v>
      </c>
      <c r="I856" s="2">
        <f>'Moving Avg'!H856</f>
        <v>83.388309000000021</v>
      </c>
      <c r="J856" s="6" t="str">
        <f>OBV!F856</f>
        <v>BULLISH</v>
      </c>
      <c r="K856" s="6" t="str">
        <f>OBV!G856</f>
        <v>NEUTRAL</v>
      </c>
      <c r="L856" s="6" t="str">
        <f>OBV!H856</f>
        <v>BULLISH DIVERGENCE</v>
      </c>
      <c r="M856" s="8">
        <f t="shared" si="130"/>
        <v>25</v>
      </c>
      <c r="N856" s="8">
        <f t="shared" si="131"/>
        <v>0</v>
      </c>
      <c r="O856" s="8">
        <f t="shared" si="132"/>
        <v>75</v>
      </c>
      <c r="P856" s="8">
        <f t="shared" si="133"/>
        <v>66.5</v>
      </c>
      <c r="Q856" s="9">
        <f t="shared" si="134"/>
        <v>29.975000000000001</v>
      </c>
      <c r="R856" s="9">
        <f t="shared" si="135"/>
        <v>47.875</v>
      </c>
      <c r="S856" s="9">
        <f t="shared" si="136"/>
        <v>52.424999999999997</v>
      </c>
      <c r="T856" s="9">
        <f t="shared" si="137"/>
        <v>41.625</v>
      </c>
      <c r="U856" s="8">
        <f t="shared" si="138"/>
        <v>43.42499999999999</v>
      </c>
      <c r="V856" s="8">
        <f t="shared" si="139"/>
        <v>42.974999999999994</v>
      </c>
    </row>
    <row r="857" spans="1:22" ht="13.5" x14ac:dyDescent="0.25">
      <c r="A857" s="3">
        <f>RSI!A857</f>
        <v>43250</v>
      </c>
      <c r="B857" s="2">
        <f>RSI!B857</f>
        <v>92.630300000000005</v>
      </c>
      <c r="C857" s="2">
        <f>RSI!I857</f>
        <v>69.557668887946079</v>
      </c>
      <c r="D857" s="2">
        <f>MACD!E857</f>
        <v>1.6480961665004372</v>
      </c>
      <c r="E857" s="2">
        <f>MACD!F857</f>
        <v>1.5200224389918224</v>
      </c>
      <c r="F857" s="2">
        <f>'Moving Avg'!D857</f>
        <v>91.129639999999995</v>
      </c>
      <c r="G857" s="2">
        <f>'Moving Avg'!F857</f>
        <v>91.328645000000023</v>
      </c>
      <c r="H857" s="2">
        <f>'Moving Avg'!G857</f>
        <v>80.531399999999962</v>
      </c>
      <c r="I857" s="2">
        <f>'Moving Avg'!H857</f>
        <v>83.369509500000021</v>
      </c>
      <c r="J857" s="6" t="str">
        <f>OBV!F857</f>
        <v>BULLISH</v>
      </c>
      <c r="K857" s="6" t="str">
        <f>OBV!G857</f>
        <v>NEUTRAL</v>
      </c>
      <c r="L857" s="6" t="str">
        <f>OBV!H857</f>
        <v>BULLISH DIVERGENCE</v>
      </c>
      <c r="M857" s="8">
        <f t="shared" si="130"/>
        <v>25</v>
      </c>
      <c r="N857" s="8">
        <f t="shared" si="131"/>
        <v>0</v>
      </c>
      <c r="O857" s="8">
        <f t="shared" si="132"/>
        <v>75</v>
      </c>
      <c r="P857" s="8">
        <f t="shared" si="133"/>
        <v>66.5</v>
      </c>
      <c r="Q857" s="9">
        <f t="shared" si="134"/>
        <v>29.975000000000001</v>
      </c>
      <c r="R857" s="9">
        <f t="shared" si="135"/>
        <v>47.875</v>
      </c>
      <c r="S857" s="9">
        <f t="shared" si="136"/>
        <v>52.424999999999997</v>
      </c>
      <c r="T857" s="9">
        <f t="shared" si="137"/>
        <v>41.625</v>
      </c>
      <c r="U857" s="8">
        <f t="shared" si="138"/>
        <v>43.42499999999999</v>
      </c>
      <c r="V857" s="8">
        <f t="shared" si="139"/>
        <v>42.974999999999994</v>
      </c>
    </row>
    <row r="858" spans="1:22" ht="13.5" x14ac:dyDescent="0.25">
      <c r="A858" s="3">
        <f>RSI!A858</f>
        <v>43251</v>
      </c>
      <c r="B858" s="2">
        <f>RSI!B858</f>
        <v>89.880399999999995</v>
      </c>
      <c r="C858" s="2">
        <f>RSI!I858</f>
        <v>55.307273020011664</v>
      </c>
      <c r="D858" s="2">
        <f>MACD!E858</f>
        <v>1.6406590073683276</v>
      </c>
      <c r="E858" s="2">
        <f>MACD!F858</f>
        <v>1.5441497526671237</v>
      </c>
      <c r="F858" s="2">
        <f>'Moving Avg'!D858</f>
        <v>90.760500000000008</v>
      </c>
      <c r="G858" s="2">
        <f>'Moving Avg'!F858</f>
        <v>91.197490000000002</v>
      </c>
      <c r="H858" s="2">
        <f>'Moving Avg'!G858</f>
        <v>81.051059999999964</v>
      </c>
      <c r="I858" s="2">
        <f>'Moving Avg'!H858</f>
        <v>83.340109000000012</v>
      </c>
      <c r="J858" s="6" t="str">
        <f>OBV!F858</f>
        <v>BEARISH</v>
      </c>
      <c r="K858" s="6" t="str">
        <f>OBV!G858</f>
        <v>WEAK</v>
      </c>
      <c r="L858" s="6" t="str">
        <f>OBV!H858</f>
        <v>CONFIRMED BEARISH</v>
      </c>
      <c r="M858" s="8">
        <f t="shared" si="130"/>
        <v>25</v>
      </c>
      <c r="N858" s="8">
        <f t="shared" si="131"/>
        <v>0</v>
      </c>
      <c r="O858" s="8">
        <f t="shared" si="132"/>
        <v>75</v>
      </c>
      <c r="P858" s="8">
        <f t="shared" si="133"/>
        <v>0</v>
      </c>
      <c r="Q858" s="9">
        <f t="shared" si="134"/>
        <v>20</v>
      </c>
      <c r="R858" s="9">
        <f t="shared" si="135"/>
        <v>31.25</v>
      </c>
      <c r="S858" s="9">
        <f t="shared" si="136"/>
        <v>22.5</v>
      </c>
      <c r="T858" s="9">
        <f t="shared" si="137"/>
        <v>25</v>
      </c>
      <c r="U858" s="8">
        <f t="shared" si="138"/>
        <v>24.583333333333332</v>
      </c>
      <c r="V858" s="8">
        <f t="shared" si="139"/>
        <v>24.6875</v>
      </c>
    </row>
    <row r="859" spans="1:22" ht="13.5" x14ac:dyDescent="0.25">
      <c r="A859" s="3">
        <f>RSI!A859</f>
        <v>43252</v>
      </c>
      <c r="B859" s="2">
        <f>RSI!B859</f>
        <v>91.8446</v>
      </c>
      <c r="C859" s="2">
        <f>RSI!I859</f>
        <v>61.391656368740605</v>
      </c>
      <c r="D859" s="2">
        <f>MACD!E859</f>
        <v>1.4937938940042272</v>
      </c>
      <c r="E859" s="2">
        <f>MACD!F859</f>
        <v>1.5340785809345445</v>
      </c>
      <c r="F859" s="2">
        <f>'Moving Avg'!D859</f>
        <v>91.095119999999994</v>
      </c>
      <c r="G859" s="2">
        <f>'Moving Avg'!F859</f>
        <v>91.107025000000007</v>
      </c>
      <c r="H859" s="2">
        <f>'Moving Avg'!G859</f>
        <v>81.610003999999975</v>
      </c>
      <c r="I859" s="2">
        <f>'Moving Avg'!H859</f>
        <v>83.321268000000018</v>
      </c>
      <c r="J859" s="6" t="str">
        <f>OBV!F859</f>
        <v>BEARISH</v>
      </c>
      <c r="K859" s="6" t="str">
        <f>OBV!G859</f>
        <v>WEAK</v>
      </c>
      <c r="L859" s="6" t="str">
        <f>OBV!H859</f>
        <v>BEARISH DIVERGENCE</v>
      </c>
      <c r="M859" s="8">
        <f t="shared" si="130"/>
        <v>25</v>
      </c>
      <c r="N859" s="8">
        <f t="shared" si="131"/>
        <v>100</v>
      </c>
      <c r="O859" s="8">
        <f t="shared" si="132"/>
        <v>75</v>
      </c>
      <c r="P859" s="8">
        <f t="shared" si="133"/>
        <v>0</v>
      </c>
      <c r="Q859" s="9">
        <f t="shared" si="134"/>
        <v>55</v>
      </c>
      <c r="R859" s="9">
        <f t="shared" si="135"/>
        <v>51.25</v>
      </c>
      <c r="S859" s="9">
        <f t="shared" si="136"/>
        <v>37.5</v>
      </c>
      <c r="T859" s="9">
        <f t="shared" si="137"/>
        <v>50</v>
      </c>
      <c r="U859" s="8">
        <f t="shared" si="138"/>
        <v>47.916666666666664</v>
      </c>
      <c r="V859" s="8">
        <f t="shared" si="139"/>
        <v>48.4375</v>
      </c>
    </row>
    <row r="860" spans="1:22" ht="13.5" x14ac:dyDescent="0.25">
      <c r="A860" s="3">
        <f>RSI!A860</f>
        <v>43255</v>
      </c>
      <c r="B860" s="2">
        <f>RSI!B860</f>
        <v>89.959000000000003</v>
      </c>
      <c r="C860" s="2">
        <f>RSI!I860</f>
        <v>53.817232242433001</v>
      </c>
      <c r="D860" s="2">
        <f>MACD!E860</f>
        <v>1.6082819801833068</v>
      </c>
      <c r="E860" s="2">
        <f>MACD!F860</f>
        <v>1.5489192607842972</v>
      </c>
      <c r="F860" s="2">
        <f>'Moving Avg'!D860</f>
        <v>91.052620000000005</v>
      </c>
      <c r="G860" s="2">
        <f>'Moving Avg'!F860</f>
        <v>90.961145000000016</v>
      </c>
      <c r="H860" s="2">
        <f>'Moving Avg'!G860</f>
        <v>82.11024799999997</v>
      </c>
      <c r="I860" s="2">
        <f>'Moving Avg'!H860</f>
        <v>83.28522550000001</v>
      </c>
      <c r="J860" s="6" t="str">
        <f>OBV!F860</f>
        <v>BEARISH</v>
      </c>
      <c r="K860" s="6" t="str">
        <f>OBV!G860</f>
        <v>WEAK</v>
      </c>
      <c r="L860" s="6" t="str">
        <f>OBV!H860</f>
        <v>CONFIRMED BEARISH</v>
      </c>
      <c r="M860" s="8">
        <f t="shared" si="130"/>
        <v>25</v>
      </c>
      <c r="N860" s="8">
        <f t="shared" si="131"/>
        <v>0</v>
      </c>
      <c r="O860" s="8">
        <f t="shared" si="132"/>
        <v>75</v>
      </c>
      <c r="P860" s="8">
        <f t="shared" si="133"/>
        <v>0</v>
      </c>
      <c r="Q860" s="9">
        <f t="shared" si="134"/>
        <v>20</v>
      </c>
      <c r="R860" s="9">
        <f t="shared" si="135"/>
        <v>31.25</v>
      </c>
      <c r="S860" s="9">
        <f t="shared" si="136"/>
        <v>22.5</v>
      </c>
      <c r="T860" s="9">
        <f t="shared" si="137"/>
        <v>25</v>
      </c>
      <c r="U860" s="8">
        <f t="shared" si="138"/>
        <v>24.583333333333332</v>
      </c>
      <c r="V860" s="8">
        <f t="shared" si="139"/>
        <v>24.6875</v>
      </c>
    </row>
    <row r="861" spans="1:22" ht="13.5" x14ac:dyDescent="0.25">
      <c r="A861" s="3">
        <f>RSI!A861</f>
        <v>43256</v>
      </c>
      <c r="B861" s="2">
        <f>RSI!B861</f>
        <v>89.959000000000003</v>
      </c>
      <c r="C861" s="2">
        <f>RSI!I861</f>
        <v>53.817232242433001</v>
      </c>
      <c r="D861" s="2">
        <f>MACD!E861</f>
        <v>1.6995249880992986</v>
      </c>
      <c r="E861" s="2">
        <f>MACD!F861</f>
        <v>1.5790404062472976</v>
      </c>
      <c r="F861" s="2">
        <f>'Moving Avg'!D861</f>
        <v>90.854659999999996</v>
      </c>
      <c r="G861" s="2">
        <f>'Moving Avg'!F861</f>
        <v>90.872789999999995</v>
      </c>
      <c r="H861" s="2">
        <f>'Moving Avg'!G861</f>
        <v>82.650135999999961</v>
      </c>
      <c r="I861" s="2">
        <f>'Moving Avg'!H861</f>
        <v>83.253069500000024</v>
      </c>
      <c r="J861" s="6" t="str">
        <f>OBV!F861</f>
        <v>BEARISH</v>
      </c>
      <c r="K861" s="6" t="str">
        <f>OBV!G861</f>
        <v>WEAK</v>
      </c>
      <c r="L861" s="6" t="str">
        <f>OBV!H861</f>
        <v>CONFIRMED BEARISH</v>
      </c>
      <c r="M861" s="8">
        <f t="shared" si="130"/>
        <v>25</v>
      </c>
      <c r="N861" s="8">
        <f t="shared" si="131"/>
        <v>0</v>
      </c>
      <c r="O861" s="8">
        <f t="shared" si="132"/>
        <v>75</v>
      </c>
      <c r="P861" s="8">
        <f t="shared" si="133"/>
        <v>0</v>
      </c>
      <c r="Q861" s="9">
        <f t="shared" si="134"/>
        <v>20</v>
      </c>
      <c r="R861" s="9">
        <f t="shared" si="135"/>
        <v>31.25</v>
      </c>
      <c r="S861" s="9">
        <f t="shared" si="136"/>
        <v>22.5</v>
      </c>
      <c r="T861" s="9">
        <f t="shared" si="137"/>
        <v>25</v>
      </c>
      <c r="U861" s="8">
        <f t="shared" si="138"/>
        <v>24.583333333333332</v>
      </c>
      <c r="V861" s="8">
        <f t="shared" si="139"/>
        <v>24.6875</v>
      </c>
    </row>
    <row r="862" spans="1:22" ht="13.5" x14ac:dyDescent="0.25">
      <c r="A862" s="3">
        <f>RSI!A862</f>
        <v>43257</v>
      </c>
      <c r="B862" s="2">
        <f>RSI!B862</f>
        <v>89.959000000000003</v>
      </c>
      <c r="C862" s="2">
        <f>RSI!I862</f>
        <v>53.817232242433001</v>
      </c>
      <c r="D862" s="2">
        <f>MACD!E862</f>
        <v>1.7751008491377576</v>
      </c>
      <c r="E862" s="2">
        <f>MACD!F862</f>
        <v>1.6182524948253896</v>
      </c>
      <c r="F862" s="2">
        <f>'Moving Avg'!D862</f>
        <v>90.320399999999992</v>
      </c>
      <c r="G862" s="2">
        <f>'Moving Avg'!F862</f>
        <v>90.901035000000007</v>
      </c>
      <c r="H862" s="2">
        <f>'Moving Avg'!G862</f>
        <v>83.227803999999978</v>
      </c>
      <c r="I862" s="2">
        <f>'Moving Avg'!H862</f>
        <v>83.217804000000029</v>
      </c>
      <c r="J862" s="6" t="str">
        <f>OBV!F862</f>
        <v>BEARISH</v>
      </c>
      <c r="K862" s="6" t="str">
        <f>OBV!G862</f>
        <v>WEAK</v>
      </c>
      <c r="L862" s="6" t="str">
        <f>OBV!H862</f>
        <v>CONFIRMED BEARISH</v>
      </c>
      <c r="M862" s="8">
        <f t="shared" si="130"/>
        <v>25</v>
      </c>
      <c r="N862" s="8">
        <f t="shared" si="131"/>
        <v>0</v>
      </c>
      <c r="O862" s="8">
        <f t="shared" si="132"/>
        <v>75</v>
      </c>
      <c r="P862" s="8">
        <f t="shared" si="133"/>
        <v>0</v>
      </c>
      <c r="Q862" s="9">
        <f t="shared" si="134"/>
        <v>20</v>
      </c>
      <c r="R862" s="9">
        <f t="shared" si="135"/>
        <v>31.25</v>
      </c>
      <c r="S862" s="9">
        <f t="shared" si="136"/>
        <v>22.5</v>
      </c>
      <c r="T862" s="9">
        <f t="shared" si="137"/>
        <v>25</v>
      </c>
      <c r="U862" s="8">
        <f t="shared" si="138"/>
        <v>24.583333333333332</v>
      </c>
      <c r="V862" s="8">
        <f t="shared" si="139"/>
        <v>24.6875</v>
      </c>
    </row>
    <row r="863" spans="1:22" ht="13.5" x14ac:dyDescent="0.25">
      <c r="A863" s="3">
        <f>RSI!A863</f>
        <v>43258</v>
      </c>
      <c r="B863" s="2">
        <f>RSI!B863</f>
        <v>89.173299999999998</v>
      </c>
      <c r="C863" s="2">
        <f>RSI!I863</f>
        <v>50.570132748144061</v>
      </c>
      <c r="D863" s="2">
        <f>MACD!E863</f>
        <v>1.8924215283087591</v>
      </c>
      <c r="E863" s="2">
        <f>MACD!F863</f>
        <v>1.6730863015220634</v>
      </c>
      <c r="F863" s="2">
        <f>'Moving Avg'!D863</f>
        <v>90.178979999999996</v>
      </c>
      <c r="G863" s="2">
        <f>'Moving Avg'!F863</f>
        <v>90.851514999999992</v>
      </c>
      <c r="H863" s="2">
        <f>'Moving Avg'!G863</f>
        <v>83.798619999999971</v>
      </c>
      <c r="I863" s="2">
        <f>'Moving Avg'!H863</f>
        <v>83.178610000000006</v>
      </c>
      <c r="J863" s="6" t="str">
        <f>OBV!F863</f>
        <v>BULLISH</v>
      </c>
      <c r="K863" s="6" t="str">
        <f>OBV!G863</f>
        <v>NEUTRAL</v>
      </c>
      <c r="L863" s="6" t="str">
        <f>OBV!H863</f>
        <v>BULLISH DIVERGENCE</v>
      </c>
      <c r="M863" s="8">
        <f t="shared" si="130"/>
        <v>25</v>
      </c>
      <c r="N863" s="8">
        <f t="shared" si="131"/>
        <v>0</v>
      </c>
      <c r="O863" s="8">
        <f t="shared" si="132"/>
        <v>75</v>
      </c>
      <c r="P863" s="8">
        <f t="shared" si="133"/>
        <v>66.5</v>
      </c>
      <c r="Q863" s="9">
        <f t="shared" si="134"/>
        <v>29.975000000000001</v>
      </c>
      <c r="R863" s="9">
        <f t="shared" si="135"/>
        <v>47.875</v>
      </c>
      <c r="S863" s="9">
        <f t="shared" si="136"/>
        <v>52.424999999999997</v>
      </c>
      <c r="T863" s="9">
        <f t="shared" si="137"/>
        <v>41.625</v>
      </c>
      <c r="U863" s="8">
        <f t="shared" si="138"/>
        <v>43.42499999999999</v>
      </c>
      <c r="V863" s="8">
        <f t="shared" si="139"/>
        <v>42.974999999999994</v>
      </c>
    </row>
    <row r="864" spans="1:22" ht="13.5" x14ac:dyDescent="0.25">
      <c r="A864" s="3">
        <f>RSI!A864</f>
        <v>43259</v>
      </c>
      <c r="B864" s="2">
        <f>RSI!B864</f>
        <v>89.959000000000003</v>
      </c>
      <c r="C864" s="2">
        <f>RSI!I864</f>
        <v>53.585971942765177</v>
      </c>
      <c r="D864" s="2">
        <f>MACD!E864</f>
        <v>1.6944958891600379</v>
      </c>
      <c r="E864" s="2">
        <f>MACD!F864</f>
        <v>1.6773682190496584</v>
      </c>
      <c r="F864" s="2">
        <f>'Moving Avg'!D864</f>
        <v>89.801860000000005</v>
      </c>
      <c r="G864" s="2">
        <f>'Moving Avg'!F864</f>
        <v>90.802415000000011</v>
      </c>
      <c r="H864" s="2">
        <f>'Moving Avg'!G864</f>
        <v>84.369601999999972</v>
      </c>
      <c r="I864" s="2">
        <f>'Moving Avg'!H864</f>
        <v>83.134405500000014</v>
      </c>
      <c r="J864" s="6" t="str">
        <f>OBV!F864</f>
        <v>BEARISH</v>
      </c>
      <c r="K864" s="6" t="str">
        <f>OBV!G864</f>
        <v>NEUTRAL</v>
      </c>
      <c r="L864" s="6" t="str">
        <f>OBV!H864</f>
        <v>CONFIRMED BEARISH</v>
      </c>
      <c r="M864" s="8">
        <f t="shared" si="130"/>
        <v>25</v>
      </c>
      <c r="N864" s="8">
        <f t="shared" si="131"/>
        <v>0</v>
      </c>
      <c r="O864" s="8">
        <f t="shared" si="132"/>
        <v>75</v>
      </c>
      <c r="P864" s="8">
        <f t="shared" si="133"/>
        <v>16.5</v>
      </c>
      <c r="Q864" s="9">
        <f t="shared" si="134"/>
        <v>22.475000000000001</v>
      </c>
      <c r="R864" s="9">
        <f t="shared" si="135"/>
        <v>35.375</v>
      </c>
      <c r="S864" s="9">
        <f t="shared" si="136"/>
        <v>29.925000000000001</v>
      </c>
      <c r="T864" s="9">
        <f t="shared" si="137"/>
        <v>29.125</v>
      </c>
      <c r="U864" s="8">
        <f t="shared" si="138"/>
        <v>29.258333333333336</v>
      </c>
      <c r="V864" s="8">
        <f t="shared" si="139"/>
        <v>29.225000000000001</v>
      </c>
    </row>
    <row r="865" spans="1:22" ht="13.5" x14ac:dyDescent="0.25">
      <c r="A865" s="3">
        <f>RSI!A865</f>
        <v>43262</v>
      </c>
      <c r="B865" s="2">
        <f>RSI!B865</f>
        <v>89.959000000000003</v>
      </c>
      <c r="C865" s="2">
        <f>RSI!I865</f>
        <v>53.585971942765177</v>
      </c>
      <c r="D865" s="2">
        <f>MACD!E865</f>
        <v>1.5225371019163276</v>
      </c>
      <c r="E865" s="2">
        <f>MACD!F865</f>
        <v>1.6464019956229925</v>
      </c>
      <c r="F865" s="2">
        <f>'Moving Avg'!D865</f>
        <v>89.801860000000005</v>
      </c>
      <c r="G865" s="2">
        <f>'Moving Avg'!F865</f>
        <v>90.753315000000015</v>
      </c>
      <c r="H865" s="2">
        <f>'Moving Avg'!G865</f>
        <v>84.91726399999996</v>
      </c>
      <c r="I865" s="2">
        <f>'Moving Avg'!H865</f>
        <v>83.090589500000021</v>
      </c>
      <c r="J865" s="6" t="str">
        <f>OBV!F865</f>
        <v>BEARISH</v>
      </c>
      <c r="K865" s="6" t="str">
        <f>OBV!G865</f>
        <v>NEUTRAL</v>
      </c>
      <c r="L865" s="6" t="str">
        <f>OBV!H865</f>
        <v>NEUTRAL</v>
      </c>
      <c r="M865" s="8">
        <f t="shared" si="130"/>
        <v>25</v>
      </c>
      <c r="N865" s="8">
        <f t="shared" si="131"/>
        <v>100</v>
      </c>
      <c r="O865" s="8">
        <f t="shared" si="132"/>
        <v>75</v>
      </c>
      <c r="P865" s="8">
        <f t="shared" si="133"/>
        <v>16.5</v>
      </c>
      <c r="Q865" s="9">
        <f t="shared" si="134"/>
        <v>57.475000000000001</v>
      </c>
      <c r="R865" s="9">
        <f t="shared" si="135"/>
        <v>55.375</v>
      </c>
      <c r="S865" s="9">
        <f t="shared" si="136"/>
        <v>44.924999999999997</v>
      </c>
      <c r="T865" s="9">
        <f t="shared" si="137"/>
        <v>54.125</v>
      </c>
      <c r="U865" s="8">
        <f t="shared" si="138"/>
        <v>52.591666666666661</v>
      </c>
      <c r="V865" s="8">
        <f t="shared" si="139"/>
        <v>52.974999999999994</v>
      </c>
    </row>
    <row r="866" spans="1:22" ht="13.5" x14ac:dyDescent="0.25">
      <c r="A866" s="3">
        <f>RSI!A866</f>
        <v>43263</v>
      </c>
      <c r="B866" s="2">
        <f>RSI!B866</f>
        <v>89.173299999999998</v>
      </c>
      <c r="C866" s="2">
        <f>RSI!I866</f>
        <v>50.044799641223776</v>
      </c>
      <c r="D866" s="2">
        <f>MACD!E866</f>
        <v>1.5506669739969965</v>
      </c>
      <c r="E866" s="2">
        <f>MACD!F866</f>
        <v>1.6272549912977934</v>
      </c>
      <c r="F866" s="2">
        <f>'Moving Avg'!D866</f>
        <v>89.644719999999992</v>
      </c>
      <c r="G866" s="2">
        <f>'Moving Avg'!F866</f>
        <v>90.665705000000003</v>
      </c>
      <c r="H866" s="2">
        <f>'Moving Avg'!G866</f>
        <v>85.456985999999972</v>
      </c>
      <c r="I866" s="2">
        <f>'Moving Avg'!H866</f>
        <v>83.031185000000022</v>
      </c>
      <c r="J866" s="6" t="str">
        <f>OBV!F866</f>
        <v>BEARISH</v>
      </c>
      <c r="K866" s="6" t="str">
        <f>OBV!G866</f>
        <v>NEUTRAL</v>
      </c>
      <c r="L866" s="6" t="str">
        <f>OBV!H866</f>
        <v>CONFIRMED BEARISH</v>
      </c>
      <c r="M866" s="8">
        <f t="shared" si="130"/>
        <v>25</v>
      </c>
      <c r="N866" s="8">
        <f t="shared" si="131"/>
        <v>100</v>
      </c>
      <c r="O866" s="8">
        <f t="shared" si="132"/>
        <v>75</v>
      </c>
      <c r="P866" s="8">
        <f t="shared" si="133"/>
        <v>16.5</v>
      </c>
      <c r="Q866" s="9">
        <f t="shared" si="134"/>
        <v>57.475000000000001</v>
      </c>
      <c r="R866" s="9">
        <f t="shared" si="135"/>
        <v>55.375</v>
      </c>
      <c r="S866" s="9">
        <f t="shared" si="136"/>
        <v>44.924999999999997</v>
      </c>
      <c r="T866" s="9">
        <f t="shared" si="137"/>
        <v>54.125</v>
      </c>
      <c r="U866" s="8">
        <f t="shared" si="138"/>
        <v>52.591666666666661</v>
      </c>
      <c r="V866" s="8">
        <f t="shared" si="139"/>
        <v>52.974999999999994</v>
      </c>
    </row>
    <row r="867" spans="1:22" ht="13.5" x14ac:dyDescent="0.25">
      <c r="A867" s="3">
        <f>RSI!A867</f>
        <v>43264</v>
      </c>
      <c r="B867" s="2">
        <f>RSI!B867</f>
        <v>89.566199999999995</v>
      </c>
      <c r="C867" s="2">
        <f>RSI!I867</f>
        <v>51.761519856569649</v>
      </c>
      <c r="D867" s="2">
        <f>MACD!E867</f>
        <v>1.8048568512796095</v>
      </c>
      <c r="E867" s="2">
        <f>MACD!F867</f>
        <v>1.6627753632941566</v>
      </c>
      <c r="F867" s="2">
        <f>'Moving Avg'!D867</f>
        <v>89.566159999999996</v>
      </c>
      <c r="G867" s="2">
        <f>'Moving Avg'!F867</f>
        <v>90.600850000000008</v>
      </c>
      <c r="H867" s="2">
        <f>'Moving Avg'!G867</f>
        <v>85.978135999999978</v>
      </c>
      <c r="I867" s="2">
        <f>'Moving Avg'!H867</f>
        <v>82.970247000000029</v>
      </c>
      <c r="J867" s="6" t="str">
        <f>OBV!F867</f>
        <v>BEARISH</v>
      </c>
      <c r="K867" s="6" t="str">
        <f>OBV!G867</f>
        <v>NEUTRAL</v>
      </c>
      <c r="L867" s="6" t="str">
        <f>OBV!H867</f>
        <v>CONFIRMED BEARISH</v>
      </c>
      <c r="M867" s="8">
        <f t="shared" si="130"/>
        <v>25</v>
      </c>
      <c r="N867" s="8">
        <f t="shared" si="131"/>
        <v>0</v>
      </c>
      <c r="O867" s="8">
        <f t="shared" si="132"/>
        <v>75</v>
      </c>
      <c r="P867" s="8">
        <f t="shared" si="133"/>
        <v>16.5</v>
      </c>
      <c r="Q867" s="9">
        <f t="shared" si="134"/>
        <v>22.475000000000001</v>
      </c>
      <c r="R867" s="9">
        <f t="shared" si="135"/>
        <v>35.375</v>
      </c>
      <c r="S867" s="9">
        <f t="shared" si="136"/>
        <v>29.925000000000001</v>
      </c>
      <c r="T867" s="9">
        <f t="shared" si="137"/>
        <v>29.125</v>
      </c>
      <c r="U867" s="8">
        <f t="shared" si="138"/>
        <v>29.258333333333336</v>
      </c>
      <c r="V867" s="8">
        <f t="shared" si="139"/>
        <v>29.225000000000001</v>
      </c>
    </row>
    <row r="868" spans="1:22" ht="13.5" x14ac:dyDescent="0.25">
      <c r="A868" s="3">
        <f>RSI!A868</f>
        <v>43265</v>
      </c>
      <c r="B868" s="2">
        <f>RSI!B868</f>
        <v>91.923199999999994</v>
      </c>
      <c r="C868" s="2">
        <f>RSI!I868</f>
        <v>60.525438999322155</v>
      </c>
      <c r="D868" s="2">
        <f>MACD!E868</f>
        <v>1.4207046827542342</v>
      </c>
      <c r="E868" s="2">
        <f>MACD!F868</f>
        <v>1.6143612271861723</v>
      </c>
      <c r="F868" s="2">
        <f>'Moving Avg'!D868</f>
        <v>90.116140000000001</v>
      </c>
      <c r="G868" s="2">
        <f>'Moving Avg'!F868</f>
        <v>90.653845000000004</v>
      </c>
      <c r="H868" s="2">
        <f>'Moving Avg'!G868</f>
        <v>86.572855999999973</v>
      </c>
      <c r="I868" s="2">
        <f>'Moving Avg'!H868</f>
        <v>82.921094000000053</v>
      </c>
      <c r="J868" s="6" t="str">
        <f>OBV!F868</f>
        <v>BULLISH</v>
      </c>
      <c r="K868" s="6" t="str">
        <f>OBV!G868</f>
        <v>STRONG</v>
      </c>
      <c r="L868" s="6" t="str">
        <f>OBV!H868</f>
        <v>CONFIRMED BULLISH</v>
      </c>
      <c r="M868" s="8">
        <f t="shared" si="130"/>
        <v>25</v>
      </c>
      <c r="N868" s="8">
        <f t="shared" si="131"/>
        <v>100</v>
      </c>
      <c r="O868" s="8">
        <f t="shared" si="132"/>
        <v>75</v>
      </c>
      <c r="P868" s="8">
        <f t="shared" si="133"/>
        <v>100</v>
      </c>
      <c r="Q868" s="9">
        <f t="shared" si="134"/>
        <v>70</v>
      </c>
      <c r="R868" s="9">
        <f t="shared" si="135"/>
        <v>76.25</v>
      </c>
      <c r="S868" s="9">
        <f t="shared" si="136"/>
        <v>82.5</v>
      </c>
      <c r="T868" s="9">
        <f t="shared" si="137"/>
        <v>75</v>
      </c>
      <c r="U868" s="8">
        <f t="shared" si="138"/>
        <v>76.25</v>
      </c>
      <c r="V868" s="8">
        <f t="shared" si="139"/>
        <v>75.9375</v>
      </c>
    </row>
    <row r="869" spans="1:22" ht="13.5" x14ac:dyDescent="0.25">
      <c r="A869" s="3">
        <f>RSI!A869</f>
        <v>43269</v>
      </c>
      <c r="B869" s="2">
        <f>RSI!B869</f>
        <v>97.422899999999998</v>
      </c>
      <c r="C869" s="2">
        <f>RSI!I869</f>
        <v>72.898207023769629</v>
      </c>
      <c r="D869" s="2">
        <f>MACD!E869</f>
        <v>0.97506005290954079</v>
      </c>
      <c r="E869" s="2">
        <f>MACD!F869</f>
        <v>1.4865009923308461</v>
      </c>
      <c r="F869" s="2">
        <f>'Moving Avg'!D869</f>
        <v>91.608919999999983</v>
      </c>
      <c r="G869" s="2">
        <f>'Moving Avg'!F869</f>
        <v>90.977940000000004</v>
      </c>
      <c r="H869" s="2">
        <f>'Moving Avg'!G869</f>
        <v>87.269795999999957</v>
      </c>
      <c r="I869" s="2">
        <f>'Moving Avg'!H869</f>
        <v>82.899439500000057</v>
      </c>
      <c r="J869" s="6" t="str">
        <f>OBV!F869</f>
        <v>BULLISH</v>
      </c>
      <c r="K869" s="6" t="str">
        <f>OBV!G869</f>
        <v>STRONG</v>
      </c>
      <c r="L869" s="6" t="str">
        <f>OBV!H869</f>
        <v>CONFIRMED BULLISH</v>
      </c>
      <c r="M869" s="8">
        <f t="shared" si="130"/>
        <v>0</v>
      </c>
      <c r="N869" s="8">
        <f t="shared" si="131"/>
        <v>100</v>
      </c>
      <c r="O869" s="8">
        <f t="shared" si="132"/>
        <v>75</v>
      </c>
      <c r="P869" s="8">
        <f t="shared" si="133"/>
        <v>100</v>
      </c>
      <c r="Q869" s="9">
        <f t="shared" si="134"/>
        <v>61.25</v>
      </c>
      <c r="R869" s="9">
        <f t="shared" si="135"/>
        <v>71.25</v>
      </c>
      <c r="S869" s="9">
        <f t="shared" si="136"/>
        <v>78.75</v>
      </c>
      <c r="T869" s="9">
        <f t="shared" si="137"/>
        <v>68.75</v>
      </c>
      <c r="U869" s="8">
        <f t="shared" si="138"/>
        <v>70.416666666666671</v>
      </c>
      <c r="V869" s="8">
        <f t="shared" si="139"/>
        <v>70</v>
      </c>
    </row>
    <row r="870" spans="1:22" ht="13.5" x14ac:dyDescent="0.25">
      <c r="A870" s="3">
        <f>RSI!A870</f>
        <v>43270</v>
      </c>
      <c r="B870" s="2">
        <f>RSI!B870</f>
        <v>99.748400000000004</v>
      </c>
      <c r="C870" s="2">
        <f>RSI!I870</f>
        <v>76.283267581373224</v>
      </c>
      <c r="D870" s="2">
        <f>MACD!E870</f>
        <v>8.8874544593508631E-2</v>
      </c>
      <c r="E870" s="2">
        <f>MACD!F870</f>
        <v>1.2069757027833787</v>
      </c>
      <c r="F870" s="2">
        <f>'Moving Avg'!D870</f>
        <v>93.566800000000001</v>
      </c>
      <c r="G870" s="2">
        <f>'Moving Avg'!F870</f>
        <v>91.380219999999994</v>
      </c>
      <c r="H870" s="2">
        <f>'Moving Avg'!G870</f>
        <v>87.990081999999973</v>
      </c>
      <c r="I870" s="2">
        <f>'Moving Avg'!H870</f>
        <v>82.896797000000049</v>
      </c>
      <c r="J870" s="6" t="str">
        <f>OBV!F870</f>
        <v>BULLISH</v>
      </c>
      <c r="K870" s="6" t="str">
        <f>OBV!G870</f>
        <v>STRONG</v>
      </c>
      <c r="L870" s="6" t="str">
        <f>OBV!H870</f>
        <v>CONFIRMED BULLISH</v>
      </c>
      <c r="M870" s="8">
        <f t="shared" si="130"/>
        <v>0</v>
      </c>
      <c r="N870" s="8">
        <f t="shared" si="131"/>
        <v>100</v>
      </c>
      <c r="O870" s="8">
        <f t="shared" si="132"/>
        <v>100</v>
      </c>
      <c r="P870" s="8">
        <f t="shared" si="133"/>
        <v>100</v>
      </c>
      <c r="Q870" s="9">
        <f t="shared" si="134"/>
        <v>65</v>
      </c>
      <c r="R870" s="9">
        <f t="shared" si="135"/>
        <v>80</v>
      </c>
      <c r="S870" s="9">
        <f t="shared" si="136"/>
        <v>85</v>
      </c>
      <c r="T870" s="9">
        <f t="shared" si="137"/>
        <v>75</v>
      </c>
      <c r="U870" s="8">
        <f t="shared" si="138"/>
        <v>76.666666666666671</v>
      </c>
      <c r="V870" s="8">
        <f t="shared" si="139"/>
        <v>76.25</v>
      </c>
    </row>
    <row r="871" spans="1:22" ht="13.5" x14ac:dyDescent="0.25">
      <c r="A871" s="3">
        <f>RSI!A871</f>
        <v>43271</v>
      </c>
      <c r="B871" s="2">
        <f>RSI!B871</f>
        <v>99.387</v>
      </c>
      <c r="C871" s="2">
        <f>RSI!I871</f>
        <v>74.721309476586271</v>
      </c>
      <c r="D871" s="2">
        <f>MACD!E871</f>
        <v>-0.69123289975203761</v>
      </c>
      <c r="E871" s="2">
        <f>MACD!F871</f>
        <v>0.82733398227629551</v>
      </c>
      <c r="F871" s="2">
        <f>'Moving Avg'!D871</f>
        <v>95.609539999999996</v>
      </c>
      <c r="G871" s="2">
        <f>'Moving Avg'!F871</f>
        <v>91.76442999999999</v>
      </c>
      <c r="H871" s="2">
        <f>'Moving Avg'!G871</f>
        <v>88.703139999999962</v>
      </c>
      <c r="I871" s="2">
        <f>'Moving Avg'!H871</f>
        <v>82.892386500000029</v>
      </c>
      <c r="J871" s="6" t="str">
        <f>OBV!F871</f>
        <v>BULLISH</v>
      </c>
      <c r="K871" s="6" t="str">
        <f>OBV!G871</f>
        <v>STRONG</v>
      </c>
      <c r="L871" s="6" t="str">
        <f>OBV!H871</f>
        <v>CONFIRMED BULLISH</v>
      </c>
      <c r="M871" s="8">
        <f t="shared" si="130"/>
        <v>0</v>
      </c>
      <c r="N871" s="8">
        <f t="shared" si="131"/>
        <v>100</v>
      </c>
      <c r="O871" s="8">
        <f t="shared" si="132"/>
        <v>100</v>
      </c>
      <c r="P871" s="8">
        <f t="shared" si="133"/>
        <v>100</v>
      </c>
      <c r="Q871" s="9">
        <f t="shared" si="134"/>
        <v>65</v>
      </c>
      <c r="R871" s="9">
        <f t="shared" si="135"/>
        <v>80</v>
      </c>
      <c r="S871" s="9">
        <f t="shared" si="136"/>
        <v>85</v>
      </c>
      <c r="T871" s="9">
        <f t="shared" si="137"/>
        <v>75</v>
      </c>
      <c r="U871" s="8">
        <f t="shared" si="138"/>
        <v>76.666666666666671</v>
      </c>
      <c r="V871" s="8">
        <f t="shared" si="139"/>
        <v>76.25</v>
      </c>
    </row>
    <row r="872" spans="1:22" ht="13.5" x14ac:dyDescent="0.25">
      <c r="A872" s="3">
        <f>RSI!A872</f>
        <v>43272</v>
      </c>
      <c r="B872" s="2">
        <f>RSI!B872</f>
        <v>99.300600000000003</v>
      </c>
      <c r="C872" s="2">
        <f>RSI!I872</f>
        <v>74.329467110606259</v>
      </c>
      <c r="D872" s="2">
        <f>MACD!E872</f>
        <v>-1.3955924883446755</v>
      </c>
      <c r="E872" s="2">
        <f>MACD!F872</f>
        <v>0.38274868815210134</v>
      </c>
      <c r="F872" s="2">
        <f>'Moving Avg'!D872</f>
        <v>97.556420000000003</v>
      </c>
      <c r="G872" s="2">
        <f>'Moving Avg'!F872</f>
        <v>92.143155000000007</v>
      </c>
      <c r="H872" s="2">
        <f>'Moving Avg'!G872</f>
        <v>89.414469999999966</v>
      </c>
      <c r="I872" s="2">
        <f>'Moving Avg'!H872</f>
        <v>82.887544000000034</v>
      </c>
      <c r="J872" s="6" t="str">
        <f>OBV!F872</f>
        <v>BULLISH</v>
      </c>
      <c r="K872" s="6" t="str">
        <f>OBV!G872</f>
        <v>STRONG</v>
      </c>
      <c r="L872" s="6" t="str">
        <f>OBV!H872</f>
        <v>CONFIRMED BULLISH</v>
      </c>
      <c r="M872" s="8">
        <f t="shared" si="130"/>
        <v>0</v>
      </c>
      <c r="N872" s="8">
        <f t="shared" si="131"/>
        <v>100</v>
      </c>
      <c r="O872" s="8">
        <f t="shared" si="132"/>
        <v>100</v>
      </c>
      <c r="P872" s="8">
        <f t="shared" si="133"/>
        <v>100</v>
      </c>
      <c r="Q872" s="9">
        <f t="shared" si="134"/>
        <v>65</v>
      </c>
      <c r="R872" s="9">
        <f t="shared" si="135"/>
        <v>80</v>
      </c>
      <c r="S872" s="9">
        <f t="shared" si="136"/>
        <v>85</v>
      </c>
      <c r="T872" s="9">
        <f t="shared" si="137"/>
        <v>75</v>
      </c>
      <c r="U872" s="8">
        <f t="shared" si="138"/>
        <v>76.666666666666671</v>
      </c>
      <c r="V872" s="8">
        <f t="shared" si="139"/>
        <v>76.25</v>
      </c>
    </row>
    <row r="873" spans="1:22" ht="13.5" x14ac:dyDescent="0.25">
      <c r="A873" s="3">
        <f>RSI!A873</f>
        <v>43273</v>
      </c>
      <c r="B873" s="2">
        <f>RSI!B873</f>
        <v>98.915599999999998</v>
      </c>
      <c r="C873" s="2">
        <f>RSI!I873</f>
        <v>72.504874992803252</v>
      </c>
      <c r="D873" s="2">
        <f>MACD!E873</f>
        <v>-2.1303523655800092</v>
      </c>
      <c r="E873" s="2">
        <f>MACD!F873</f>
        <v>-0.11987152259432077</v>
      </c>
      <c r="F873" s="2">
        <f>'Moving Avg'!D873</f>
        <v>98.954900000000009</v>
      </c>
      <c r="G873" s="2">
        <f>'Moving Avg'!F873</f>
        <v>92.502629999999996</v>
      </c>
      <c r="H873" s="2">
        <f>'Moving Avg'!G873</f>
        <v>90.094623999999982</v>
      </c>
      <c r="I873" s="2">
        <f>'Moving Avg'!H873</f>
        <v>82.880776500000053</v>
      </c>
      <c r="J873" s="6" t="str">
        <f>OBV!F873</f>
        <v>BULLISH</v>
      </c>
      <c r="K873" s="6" t="str">
        <f>OBV!G873</f>
        <v>STRONG</v>
      </c>
      <c r="L873" s="6" t="str">
        <f>OBV!H873</f>
        <v>CONFIRMED BULLISH</v>
      </c>
      <c r="M873" s="8">
        <f t="shared" si="130"/>
        <v>0</v>
      </c>
      <c r="N873" s="8">
        <f t="shared" si="131"/>
        <v>100</v>
      </c>
      <c r="O873" s="8">
        <f t="shared" si="132"/>
        <v>100</v>
      </c>
      <c r="P873" s="8">
        <f t="shared" si="133"/>
        <v>100</v>
      </c>
      <c r="Q873" s="9">
        <f t="shared" si="134"/>
        <v>65</v>
      </c>
      <c r="R873" s="9">
        <f t="shared" si="135"/>
        <v>80</v>
      </c>
      <c r="S873" s="9">
        <f t="shared" si="136"/>
        <v>85</v>
      </c>
      <c r="T873" s="9">
        <f t="shared" si="137"/>
        <v>75</v>
      </c>
      <c r="U873" s="8">
        <f t="shared" si="138"/>
        <v>76.666666666666671</v>
      </c>
      <c r="V873" s="8">
        <f t="shared" si="139"/>
        <v>76.25</v>
      </c>
    </row>
    <row r="874" spans="1:22" ht="13.5" x14ac:dyDescent="0.25">
      <c r="A874" s="3">
        <f>RSI!A874</f>
        <v>43276</v>
      </c>
      <c r="B874" s="2">
        <f>RSI!B874</f>
        <v>99.2928</v>
      </c>
      <c r="C874" s="2">
        <f>RSI!I874</f>
        <v>73.199021376476111</v>
      </c>
      <c r="D874" s="2">
        <f>MACD!E874</f>
        <v>-2.699828595715033</v>
      </c>
      <c r="E874" s="2">
        <f>MACD!F874</f>
        <v>-0.63586293721846321</v>
      </c>
      <c r="F874" s="2">
        <f>'Moving Avg'!D874</f>
        <v>99.328879999999998</v>
      </c>
      <c r="G874" s="2">
        <f>'Moving Avg'!F874</f>
        <v>92.958695000000006</v>
      </c>
      <c r="H874" s="2">
        <f>'Moving Avg'!G874</f>
        <v>90.743453999999986</v>
      </c>
      <c r="I874" s="2">
        <f>'Moving Avg'!H874</f>
        <v>82.875934000000029</v>
      </c>
      <c r="J874" s="6" t="str">
        <f>OBV!F874</f>
        <v>BULLISH</v>
      </c>
      <c r="K874" s="6" t="str">
        <f>OBV!G874</f>
        <v>NEUTRAL</v>
      </c>
      <c r="L874" s="6" t="str">
        <f>OBV!H874</f>
        <v>CONFIRMED BULLISH</v>
      </c>
      <c r="M874" s="8">
        <f t="shared" si="130"/>
        <v>0</v>
      </c>
      <c r="N874" s="8">
        <f t="shared" si="131"/>
        <v>100</v>
      </c>
      <c r="O874" s="8">
        <f t="shared" si="132"/>
        <v>100</v>
      </c>
      <c r="P874" s="8">
        <f t="shared" si="133"/>
        <v>83.5</v>
      </c>
      <c r="Q874" s="9">
        <f t="shared" si="134"/>
        <v>62.524999999999999</v>
      </c>
      <c r="R874" s="9">
        <f t="shared" si="135"/>
        <v>75.875</v>
      </c>
      <c r="S874" s="9">
        <f t="shared" si="136"/>
        <v>77.575000000000003</v>
      </c>
      <c r="T874" s="9">
        <f t="shared" si="137"/>
        <v>70.875</v>
      </c>
      <c r="U874" s="8">
        <f t="shared" si="138"/>
        <v>71.991666666666674</v>
      </c>
      <c r="V874" s="8">
        <f t="shared" si="139"/>
        <v>71.712500000000006</v>
      </c>
    </row>
    <row r="875" spans="1:22" ht="13.5" x14ac:dyDescent="0.25">
      <c r="A875" s="3">
        <f>RSI!A875</f>
        <v>43277</v>
      </c>
      <c r="B875" s="2">
        <f>RSI!B875</f>
        <v>99.371300000000005</v>
      </c>
      <c r="C875" s="2">
        <f>RSI!I875</f>
        <v>73.349813368231494</v>
      </c>
      <c r="D875" s="2">
        <f>MACD!E875</f>
        <v>-3.2274150598297524</v>
      </c>
      <c r="E875" s="2">
        <f>MACD!F875</f>
        <v>-1.154173361740721</v>
      </c>
      <c r="F875" s="2">
        <f>'Moving Avg'!D875</f>
        <v>99.253460000000004</v>
      </c>
      <c r="G875" s="2">
        <f>'Moving Avg'!F875</f>
        <v>93.418685000000011</v>
      </c>
      <c r="H875" s="2">
        <f>'Moving Avg'!G875</f>
        <v>91.35794199999998</v>
      </c>
      <c r="I875" s="2">
        <f>'Moving Avg'!H875</f>
        <v>82.871484000000052</v>
      </c>
      <c r="J875" s="6" t="str">
        <f>OBV!F875</f>
        <v>BULLISH</v>
      </c>
      <c r="K875" s="6" t="str">
        <f>OBV!G875</f>
        <v>STRONG</v>
      </c>
      <c r="L875" s="6" t="str">
        <f>OBV!H875</f>
        <v>BULLISH DIVERGENCE</v>
      </c>
      <c r="M875" s="8">
        <f t="shared" si="130"/>
        <v>0</v>
      </c>
      <c r="N875" s="8">
        <f t="shared" si="131"/>
        <v>100</v>
      </c>
      <c r="O875" s="8">
        <f t="shared" si="132"/>
        <v>100</v>
      </c>
      <c r="P875" s="8">
        <f t="shared" si="133"/>
        <v>83</v>
      </c>
      <c r="Q875" s="9">
        <f t="shared" si="134"/>
        <v>62.45</v>
      </c>
      <c r="R875" s="9">
        <f t="shared" si="135"/>
        <v>75.75</v>
      </c>
      <c r="S875" s="9">
        <f t="shared" si="136"/>
        <v>77.349999999999994</v>
      </c>
      <c r="T875" s="9">
        <f t="shared" si="137"/>
        <v>70.75</v>
      </c>
      <c r="U875" s="8">
        <f t="shared" si="138"/>
        <v>71.849999999999994</v>
      </c>
      <c r="V875" s="8">
        <f t="shared" si="139"/>
        <v>71.574999999999989</v>
      </c>
    </row>
    <row r="876" spans="1:22" ht="13.5" x14ac:dyDescent="0.25">
      <c r="A876" s="3">
        <f>RSI!A876</f>
        <v>43278</v>
      </c>
      <c r="B876" s="2">
        <f>RSI!B876</f>
        <v>99.779899999999998</v>
      </c>
      <c r="C876" s="2">
        <f>RSI!I876</f>
        <v>74.164622387927622</v>
      </c>
      <c r="D876" s="2">
        <f>MACD!E876</f>
        <v>-3.8623928871580517</v>
      </c>
      <c r="E876" s="2">
        <f>MACD!F876</f>
        <v>-1.6958172668241873</v>
      </c>
      <c r="F876" s="2">
        <f>'Moving Avg'!D876</f>
        <v>99.332040000000006</v>
      </c>
      <c r="G876" s="2">
        <f>'Moving Avg'!F876</f>
        <v>93.860240000000005</v>
      </c>
      <c r="H876" s="2">
        <f>'Moving Avg'!G876</f>
        <v>91.897115999999983</v>
      </c>
      <c r="I876" s="2">
        <f>'Moving Avg'!H876</f>
        <v>82.869077000000047</v>
      </c>
      <c r="J876" s="6" t="str">
        <f>OBV!F876</f>
        <v>BULLISH</v>
      </c>
      <c r="K876" s="6" t="str">
        <f>OBV!G876</f>
        <v>STRONG</v>
      </c>
      <c r="L876" s="6" t="str">
        <f>OBV!H876</f>
        <v>CONFIRMED BULLISH</v>
      </c>
      <c r="M876" s="8">
        <f t="shared" si="130"/>
        <v>0</v>
      </c>
      <c r="N876" s="8">
        <f t="shared" si="131"/>
        <v>100</v>
      </c>
      <c r="O876" s="8">
        <f t="shared" si="132"/>
        <v>100</v>
      </c>
      <c r="P876" s="8">
        <f t="shared" si="133"/>
        <v>100</v>
      </c>
      <c r="Q876" s="9">
        <f t="shared" si="134"/>
        <v>65</v>
      </c>
      <c r="R876" s="9">
        <f t="shared" si="135"/>
        <v>80</v>
      </c>
      <c r="S876" s="9">
        <f t="shared" si="136"/>
        <v>85</v>
      </c>
      <c r="T876" s="9">
        <f t="shared" si="137"/>
        <v>75</v>
      </c>
      <c r="U876" s="8">
        <f t="shared" si="138"/>
        <v>76.666666666666671</v>
      </c>
      <c r="V876" s="8">
        <f t="shared" si="139"/>
        <v>76.25</v>
      </c>
    </row>
    <row r="877" spans="1:22" ht="13.5" x14ac:dyDescent="0.25">
      <c r="A877" s="3">
        <f>RSI!A877</f>
        <v>43279</v>
      </c>
      <c r="B877" s="2">
        <f>RSI!B877</f>
        <v>104.2817</v>
      </c>
      <c r="C877" s="2">
        <f>RSI!I877</f>
        <v>81.041973731437352</v>
      </c>
      <c r="D877" s="2">
        <f>MACD!E877</f>
        <v>-4.7097602118493569</v>
      </c>
      <c r="E877" s="2">
        <f>MACD!F877</f>
        <v>-2.2986058558292215</v>
      </c>
      <c r="F877" s="2">
        <f>'Moving Avg'!D877</f>
        <v>100.32826</v>
      </c>
      <c r="G877" s="2">
        <f>'Moving Avg'!F877</f>
        <v>94.442809999999994</v>
      </c>
      <c r="H877" s="2">
        <f>'Moving Avg'!G877</f>
        <v>92.437707999999986</v>
      </c>
      <c r="I877" s="2">
        <f>'Moving Avg'!H877</f>
        <v>82.889179000000055</v>
      </c>
      <c r="J877" s="6" t="str">
        <f>OBV!F877</f>
        <v>BULLISH</v>
      </c>
      <c r="K877" s="6" t="str">
        <f>OBV!G877</f>
        <v>STRONG</v>
      </c>
      <c r="L877" s="6" t="str">
        <f>OBV!H877</f>
        <v>CONFIRMED BULLISH</v>
      </c>
      <c r="M877" s="8">
        <f t="shared" si="130"/>
        <v>0</v>
      </c>
      <c r="N877" s="8">
        <f t="shared" si="131"/>
        <v>100</v>
      </c>
      <c r="O877" s="8">
        <f t="shared" si="132"/>
        <v>100</v>
      </c>
      <c r="P877" s="8">
        <f t="shared" si="133"/>
        <v>100</v>
      </c>
      <c r="Q877" s="9">
        <f t="shared" si="134"/>
        <v>65</v>
      </c>
      <c r="R877" s="9">
        <f t="shared" si="135"/>
        <v>80</v>
      </c>
      <c r="S877" s="9">
        <f t="shared" si="136"/>
        <v>85</v>
      </c>
      <c r="T877" s="9">
        <f t="shared" si="137"/>
        <v>75</v>
      </c>
      <c r="U877" s="8">
        <f t="shared" si="138"/>
        <v>76.666666666666671</v>
      </c>
      <c r="V877" s="8">
        <f t="shared" si="139"/>
        <v>76.25</v>
      </c>
    </row>
    <row r="878" spans="1:22" ht="13.5" x14ac:dyDescent="0.25">
      <c r="A878" s="3">
        <f>RSI!A878</f>
        <v>43280</v>
      </c>
      <c r="B878" s="2">
        <f>RSI!B878</f>
        <v>110.54349999999999</v>
      </c>
      <c r="C878" s="2">
        <f>RSI!I878</f>
        <v>86.446481361053713</v>
      </c>
      <c r="D878" s="2">
        <f>MACD!E878</f>
        <v>-5.5888991675266055</v>
      </c>
      <c r="E878" s="2">
        <f>MACD!F878</f>
        <v>-2.9566645181686981</v>
      </c>
      <c r="F878" s="2">
        <f>'Moving Avg'!D878</f>
        <v>102.65383999999999</v>
      </c>
      <c r="G878" s="2">
        <f>'Moving Avg'!F878</f>
        <v>95.475965000000002</v>
      </c>
      <c r="H878" s="2">
        <f>'Moving Avg'!G878</f>
        <v>93.009477999999987</v>
      </c>
      <c r="I878" s="2">
        <f>'Moving Avg'!H878</f>
        <v>82.940590000000043</v>
      </c>
      <c r="J878" s="6" t="str">
        <f>OBV!F878</f>
        <v>BULLISH</v>
      </c>
      <c r="K878" s="6" t="str">
        <f>OBV!G878</f>
        <v>STRONG</v>
      </c>
      <c r="L878" s="6" t="str">
        <f>OBV!H878</f>
        <v>CONFIRMED BULLISH</v>
      </c>
      <c r="M878" s="8">
        <f t="shared" si="130"/>
        <v>0</v>
      </c>
      <c r="N878" s="8">
        <f t="shared" si="131"/>
        <v>100</v>
      </c>
      <c r="O878" s="8">
        <f t="shared" si="132"/>
        <v>100</v>
      </c>
      <c r="P878" s="8">
        <f t="shared" si="133"/>
        <v>100</v>
      </c>
      <c r="Q878" s="9">
        <f t="shared" si="134"/>
        <v>65</v>
      </c>
      <c r="R878" s="9">
        <f t="shared" si="135"/>
        <v>80</v>
      </c>
      <c r="S878" s="9">
        <f t="shared" si="136"/>
        <v>85</v>
      </c>
      <c r="T878" s="9">
        <f t="shared" si="137"/>
        <v>75</v>
      </c>
      <c r="U878" s="8">
        <f t="shared" si="138"/>
        <v>76.666666666666671</v>
      </c>
      <c r="V878" s="8">
        <f t="shared" si="139"/>
        <v>76.25</v>
      </c>
    </row>
    <row r="879" spans="1:22" ht="13.5" x14ac:dyDescent="0.25">
      <c r="A879" s="3">
        <f>RSI!A879</f>
        <v>43283</v>
      </c>
      <c r="B879" s="2">
        <f>RSI!B879</f>
        <v>116.43600000000001</v>
      </c>
      <c r="C879" s="2">
        <f>RSI!I879</f>
        <v>89.484432645365814</v>
      </c>
      <c r="D879" s="2">
        <f>MACD!E879</f>
        <v>-6.0165630311765597</v>
      </c>
      <c r="E879" s="2">
        <f>MACD!F879</f>
        <v>-3.5686442207702709</v>
      </c>
      <c r="F879" s="2">
        <f>'Moving Avg'!D879</f>
        <v>106.08248</v>
      </c>
      <c r="G879" s="2">
        <f>'Moving Avg'!F879</f>
        <v>96.705534999999998</v>
      </c>
      <c r="H879" s="2">
        <f>'Moving Avg'!G879</f>
        <v>93.599287999999945</v>
      </c>
      <c r="I879" s="2">
        <f>'Moving Avg'!H879</f>
        <v>83.021774500000063</v>
      </c>
      <c r="J879" s="6" t="str">
        <f>OBV!F879</f>
        <v>BULLISH</v>
      </c>
      <c r="K879" s="6" t="str">
        <f>OBV!G879</f>
        <v>STRONG</v>
      </c>
      <c r="L879" s="6" t="str">
        <f>OBV!H879</f>
        <v>CONFIRMED BULLISH</v>
      </c>
      <c r="M879" s="8">
        <f t="shared" si="130"/>
        <v>0</v>
      </c>
      <c r="N879" s="8">
        <f t="shared" si="131"/>
        <v>100</v>
      </c>
      <c r="O879" s="8">
        <f t="shared" si="132"/>
        <v>100</v>
      </c>
      <c r="P879" s="8">
        <f t="shared" si="133"/>
        <v>100</v>
      </c>
      <c r="Q879" s="9">
        <f t="shared" si="134"/>
        <v>65</v>
      </c>
      <c r="R879" s="9">
        <f t="shared" si="135"/>
        <v>80</v>
      </c>
      <c r="S879" s="9">
        <f t="shared" si="136"/>
        <v>85</v>
      </c>
      <c r="T879" s="9">
        <f t="shared" si="137"/>
        <v>75</v>
      </c>
      <c r="U879" s="8">
        <f t="shared" si="138"/>
        <v>76.666666666666671</v>
      </c>
      <c r="V879" s="8">
        <f t="shared" si="139"/>
        <v>76.25</v>
      </c>
    </row>
    <row r="880" spans="1:22" ht="13.5" x14ac:dyDescent="0.25">
      <c r="A880" s="3">
        <f>RSI!A880</f>
        <v>43284</v>
      </c>
      <c r="B880" s="2">
        <f>RSI!B880</f>
        <v>117.8502</v>
      </c>
      <c r="C880" s="2">
        <f>RSI!I880</f>
        <v>90.060269281112866</v>
      </c>
      <c r="D880" s="2">
        <f>MACD!E880</f>
        <v>-6.2467223200057163</v>
      </c>
      <c r="E880" s="2">
        <f>MACD!F880</f>
        <v>-4.1042598406173605</v>
      </c>
      <c r="F880" s="2">
        <f>'Moving Avg'!D880</f>
        <v>109.77826</v>
      </c>
      <c r="G880" s="2">
        <f>'Moving Avg'!F880</f>
        <v>98.100094999999996</v>
      </c>
      <c r="H880" s="2">
        <f>'Moving Avg'!G880</f>
        <v>94.124101999999965</v>
      </c>
      <c r="I880" s="2">
        <f>'Moving Avg'!H880</f>
        <v>83.110068500000054</v>
      </c>
      <c r="J880" s="6" t="str">
        <f>OBV!F880</f>
        <v>BULLISH</v>
      </c>
      <c r="K880" s="6" t="str">
        <f>OBV!G880</f>
        <v>STRONG</v>
      </c>
      <c r="L880" s="6" t="str">
        <f>OBV!H880</f>
        <v>CONFIRMED BULLISH</v>
      </c>
      <c r="M880" s="8">
        <f t="shared" si="130"/>
        <v>0</v>
      </c>
      <c r="N880" s="8">
        <f t="shared" si="131"/>
        <v>100</v>
      </c>
      <c r="O880" s="8">
        <f t="shared" si="132"/>
        <v>100</v>
      </c>
      <c r="P880" s="8">
        <f t="shared" si="133"/>
        <v>100</v>
      </c>
      <c r="Q880" s="9">
        <f t="shared" si="134"/>
        <v>65</v>
      </c>
      <c r="R880" s="9">
        <f t="shared" si="135"/>
        <v>80</v>
      </c>
      <c r="S880" s="9">
        <f t="shared" si="136"/>
        <v>85</v>
      </c>
      <c r="T880" s="9">
        <f t="shared" si="137"/>
        <v>75</v>
      </c>
      <c r="U880" s="8">
        <f t="shared" si="138"/>
        <v>76.666666666666671</v>
      </c>
      <c r="V880" s="8">
        <f t="shared" si="139"/>
        <v>76.25</v>
      </c>
    </row>
    <row r="881" spans="1:22" ht="13.5" x14ac:dyDescent="0.25">
      <c r="A881" s="3">
        <f>RSI!A881</f>
        <v>43285</v>
      </c>
      <c r="B881" s="2">
        <f>RSI!B881</f>
        <v>117.8502</v>
      </c>
      <c r="C881" s="2">
        <f>RSI!I881</f>
        <v>90.060269281112866</v>
      </c>
      <c r="D881" s="2">
        <f>MACD!E881</f>
        <v>-6.6177471494871867</v>
      </c>
      <c r="E881" s="2">
        <f>MACD!F881</f>
        <v>-4.6069573023913257</v>
      </c>
      <c r="F881" s="2">
        <f>'Moving Avg'!D881</f>
        <v>113.39232</v>
      </c>
      <c r="G881" s="2">
        <f>'Moving Avg'!F881</f>
        <v>99.494654999999995</v>
      </c>
      <c r="H881" s="2">
        <f>'Moving Avg'!G881</f>
        <v>94.648915999999957</v>
      </c>
      <c r="I881" s="2">
        <f>'Moving Avg'!H881</f>
        <v>83.198324000000042</v>
      </c>
      <c r="J881" s="6" t="str">
        <f>OBV!F881</f>
        <v>BULLISH</v>
      </c>
      <c r="K881" s="6" t="str">
        <f>OBV!G881</f>
        <v>STRONG</v>
      </c>
      <c r="L881" s="6" t="str">
        <f>OBV!H881</f>
        <v>CONFIRMED BULLISH</v>
      </c>
      <c r="M881" s="8">
        <f t="shared" si="130"/>
        <v>0</v>
      </c>
      <c r="N881" s="8">
        <f t="shared" si="131"/>
        <v>100</v>
      </c>
      <c r="O881" s="8">
        <f t="shared" si="132"/>
        <v>100</v>
      </c>
      <c r="P881" s="8">
        <f t="shared" si="133"/>
        <v>100</v>
      </c>
      <c r="Q881" s="9">
        <f t="shared" si="134"/>
        <v>65</v>
      </c>
      <c r="R881" s="9">
        <f t="shared" si="135"/>
        <v>80</v>
      </c>
      <c r="S881" s="9">
        <f t="shared" si="136"/>
        <v>85</v>
      </c>
      <c r="T881" s="9">
        <f t="shared" si="137"/>
        <v>75</v>
      </c>
      <c r="U881" s="8">
        <f t="shared" si="138"/>
        <v>76.666666666666671</v>
      </c>
      <c r="V881" s="8">
        <f t="shared" si="139"/>
        <v>76.25</v>
      </c>
    </row>
    <row r="882" spans="1:22" ht="13.5" x14ac:dyDescent="0.25">
      <c r="A882" s="3">
        <f>RSI!A882</f>
        <v>43286</v>
      </c>
      <c r="B882" s="2">
        <f>RSI!B882</f>
        <v>116.27889999999999</v>
      </c>
      <c r="C882" s="2">
        <f>RSI!I882</f>
        <v>84.124120675176826</v>
      </c>
      <c r="D882" s="2">
        <f>MACD!E882</f>
        <v>-6.9403267492292287</v>
      </c>
      <c r="E882" s="2">
        <f>MACD!F882</f>
        <v>-5.0736311917589063</v>
      </c>
      <c r="F882" s="2">
        <f>'Moving Avg'!D882</f>
        <v>115.79176</v>
      </c>
      <c r="G882" s="2">
        <f>'Moving Avg'!F882</f>
        <v>100.81065</v>
      </c>
      <c r="H882" s="2">
        <f>'Moving Avg'!G882</f>
        <v>95.136549999999971</v>
      </c>
      <c r="I882" s="2">
        <f>'Moving Avg'!H882</f>
        <v>83.278761500000059</v>
      </c>
      <c r="J882" s="6" t="str">
        <f>OBV!F882</f>
        <v>BULLISH</v>
      </c>
      <c r="K882" s="6" t="str">
        <f>OBV!G882</f>
        <v>STRONG</v>
      </c>
      <c r="L882" s="6" t="str">
        <f>OBV!H882</f>
        <v>CONFIRMED BULLISH</v>
      </c>
      <c r="M882" s="8">
        <f t="shared" si="130"/>
        <v>0</v>
      </c>
      <c r="N882" s="8">
        <f t="shared" si="131"/>
        <v>100</v>
      </c>
      <c r="O882" s="8">
        <f t="shared" si="132"/>
        <v>100</v>
      </c>
      <c r="P882" s="8">
        <f t="shared" si="133"/>
        <v>100</v>
      </c>
      <c r="Q882" s="9">
        <f t="shared" si="134"/>
        <v>65</v>
      </c>
      <c r="R882" s="9">
        <f t="shared" si="135"/>
        <v>80</v>
      </c>
      <c r="S882" s="9">
        <f t="shared" si="136"/>
        <v>85</v>
      </c>
      <c r="T882" s="9">
        <f t="shared" si="137"/>
        <v>75</v>
      </c>
      <c r="U882" s="8">
        <f t="shared" si="138"/>
        <v>76.666666666666671</v>
      </c>
      <c r="V882" s="8">
        <f t="shared" si="139"/>
        <v>76.25</v>
      </c>
    </row>
    <row r="883" spans="1:22" ht="13.5" x14ac:dyDescent="0.25">
      <c r="A883" s="3">
        <f>RSI!A883</f>
        <v>43287</v>
      </c>
      <c r="B883" s="2">
        <f>RSI!B883</f>
        <v>116.0825</v>
      </c>
      <c r="C883" s="2">
        <f>RSI!I883</f>
        <v>83.384306073673486</v>
      </c>
      <c r="D883" s="2">
        <f>MACD!E883</f>
        <v>-7.3521355325116815</v>
      </c>
      <c r="E883" s="2">
        <f>MACD!F883</f>
        <v>-5.5293320599094615</v>
      </c>
      <c r="F883" s="2">
        <f>'Moving Avg'!D883</f>
        <v>116.89955999999999</v>
      </c>
      <c r="G883" s="2">
        <f>'Moving Avg'!F883</f>
        <v>102.15611</v>
      </c>
      <c r="H883" s="2">
        <f>'Moving Avg'!G883</f>
        <v>95.608129999999989</v>
      </c>
      <c r="I883" s="2">
        <f>'Moving Avg'!H883</f>
        <v>83.358567000000036</v>
      </c>
      <c r="J883" s="6" t="str">
        <f>OBV!F883</f>
        <v>BULLISH</v>
      </c>
      <c r="K883" s="6" t="str">
        <f>OBV!G883</f>
        <v>STRONG</v>
      </c>
      <c r="L883" s="6" t="str">
        <f>OBV!H883</f>
        <v>CONFIRMED BULLISH</v>
      </c>
      <c r="M883" s="8">
        <f t="shared" si="130"/>
        <v>0</v>
      </c>
      <c r="N883" s="8">
        <f t="shared" si="131"/>
        <v>100</v>
      </c>
      <c r="O883" s="8">
        <f t="shared" si="132"/>
        <v>100</v>
      </c>
      <c r="P883" s="8">
        <f t="shared" si="133"/>
        <v>100</v>
      </c>
      <c r="Q883" s="9">
        <f t="shared" si="134"/>
        <v>65</v>
      </c>
      <c r="R883" s="9">
        <f t="shared" si="135"/>
        <v>80</v>
      </c>
      <c r="S883" s="9">
        <f t="shared" si="136"/>
        <v>85</v>
      </c>
      <c r="T883" s="9">
        <f t="shared" si="137"/>
        <v>75</v>
      </c>
      <c r="U883" s="8">
        <f t="shared" si="138"/>
        <v>76.666666666666671</v>
      </c>
      <c r="V883" s="8">
        <f t="shared" si="139"/>
        <v>76.25</v>
      </c>
    </row>
    <row r="884" spans="1:22" ht="13.5" x14ac:dyDescent="0.25">
      <c r="A884" s="3">
        <f>RSI!A884</f>
        <v>43290</v>
      </c>
      <c r="B884" s="2">
        <f>RSI!B884</f>
        <v>116.2003</v>
      </c>
      <c r="C884" s="2">
        <f>RSI!I884</f>
        <v>83.47815931613745</v>
      </c>
      <c r="D884" s="2">
        <f>MACD!E884</f>
        <v>-7.7373220660519451</v>
      </c>
      <c r="E884" s="2">
        <f>MACD!F884</f>
        <v>-5.9709300611379588</v>
      </c>
      <c r="F884" s="2">
        <f>'Moving Avg'!D884</f>
        <v>116.85241999999998</v>
      </c>
      <c r="G884" s="2">
        <f>'Moving Avg'!F884</f>
        <v>103.468175</v>
      </c>
      <c r="H884" s="2">
        <f>'Moving Avg'!G884</f>
        <v>96.068073999999996</v>
      </c>
      <c r="I884" s="2">
        <f>'Moving Avg'!H884</f>
        <v>83.438961500000062</v>
      </c>
      <c r="J884" s="6" t="str">
        <f>OBV!F884</f>
        <v>BULLISH</v>
      </c>
      <c r="K884" s="6" t="str">
        <f>OBV!G884</f>
        <v>STRONG</v>
      </c>
      <c r="L884" s="6" t="str">
        <f>OBV!H884</f>
        <v>BULLISH DIVERGENCE</v>
      </c>
      <c r="M884" s="8">
        <f t="shared" si="130"/>
        <v>0</v>
      </c>
      <c r="N884" s="8">
        <f t="shared" si="131"/>
        <v>100</v>
      </c>
      <c r="O884" s="8">
        <f t="shared" si="132"/>
        <v>100</v>
      </c>
      <c r="P884" s="8">
        <f t="shared" si="133"/>
        <v>83</v>
      </c>
      <c r="Q884" s="9">
        <f t="shared" si="134"/>
        <v>62.45</v>
      </c>
      <c r="R884" s="9">
        <f t="shared" si="135"/>
        <v>75.75</v>
      </c>
      <c r="S884" s="9">
        <f t="shared" si="136"/>
        <v>77.349999999999994</v>
      </c>
      <c r="T884" s="9">
        <f t="shared" si="137"/>
        <v>70.75</v>
      </c>
      <c r="U884" s="8">
        <f t="shared" si="138"/>
        <v>71.849999999999994</v>
      </c>
      <c r="V884" s="8">
        <f t="shared" si="139"/>
        <v>71.574999999999989</v>
      </c>
    </row>
    <row r="885" spans="1:22" ht="13.5" x14ac:dyDescent="0.25">
      <c r="A885" s="3">
        <f>RSI!A885</f>
        <v>43291</v>
      </c>
      <c r="B885" s="2">
        <f>RSI!B885</f>
        <v>115.8861</v>
      </c>
      <c r="C885" s="2">
        <f>RSI!I885</f>
        <v>82.145376164165128</v>
      </c>
      <c r="D885" s="2">
        <f>MACD!E885</f>
        <v>-8.1082588422894304</v>
      </c>
      <c r="E885" s="2">
        <f>MACD!F885</f>
        <v>-6.3983958173682538</v>
      </c>
      <c r="F885" s="2">
        <f>'Moving Avg'!D885</f>
        <v>116.45959999999999</v>
      </c>
      <c r="G885" s="2">
        <f>'Moving Avg'!F885</f>
        <v>104.76453000000001</v>
      </c>
      <c r="H885" s="2">
        <f>'Moving Avg'!G885</f>
        <v>96.551273999999992</v>
      </c>
      <c r="I885" s="2">
        <f>'Moving Avg'!H885</f>
        <v>83.517785000000046</v>
      </c>
      <c r="J885" s="6" t="str">
        <f>OBV!F885</f>
        <v>BEARISH</v>
      </c>
      <c r="K885" s="6" t="str">
        <f>OBV!G885</f>
        <v>WEAK</v>
      </c>
      <c r="L885" s="6" t="str">
        <f>OBV!H885</f>
        <v>CONFIRMED BEARISH</v>
      </c>
      <c r="M885" s="8">
        <f t="shared" si="130"/>
        <v>0</v>
      </c>
      <c r="N885" s="8">
        <f t="shared" si="131"/>
        <v>100</v>
      </c>
      <c r="O885" s="8">
        <f t="shared" si="132"/>
        <v>100</v>
      </c>
      <c r="P885" s="8">
        <f t="shared" si="133"/>
        <v>0</v>
      </c>
      <c r="Q885" s="9">
        <f t="shared" si="134"/>
        <v>50</v>
      </c>
      <c r="R885" s="9">
        <f t="shared" si="135"/>
        <v>55</v>
      </c>
      <c r="S885" s="9">
        <f t="shared" si="136"/>
        <v>40</v>
      </c>
      <c r="T885" s="9">
        <f t="shared" si="137"/>
        <v>50</v>
      </c>
      <c r="U885" s="8">
        <f t="shared" si="138"/>
        <v>48.333333333333336</v>
      </c>
      <c r="V885" s="8">
        <f t="shared" si="139"/>
        <v>48.75</v>
      </c>
    </row>
    <row r="886" spans="1:22" ht="13.5" x14ac:dyDescent="0.25">
      <c r="A886" s="3">
        <f>RSI!A886</f>
        <v>43292</v>
      </c>
      <c r="B886" s="2">
        <f>RSI!B886</f>
        <v>112.4134</v>
      </c>
      <c r="C886" s="2">
        <f>RSI!I886</f>
        <v>69.027727992489361</v>
      </c>
      <c r="D886" s="2">
        <f>MACD!E886</f>
        <v>-8.1745812870078112</v>
      </c>
      <c r="E886" s="2">
        <f>MACD!F886</f>
        <v>-6.7536329112961653</v>
      </c>
      <c r="F886" s="2">
        <f>'Moving Avg'!D886</f>
        <v>115.37223999999999</v>
      </c>
      <c r="G886" s="2">
        <f>'Moving Avg'!F886</f>
        <v>105.92653500000002</v>
      </c>
      <c r="H886" s="2">
        <f>'Moving Avg'!G886</f>
        <v>96.965020000000024</v>
      </c>
      <c r="I886" s="2">
        <f>'Moving Avg'!H886</f>
        <v>83.582354500000051</v>
      </c>
      <c r="J886" s="6" t="str">
        <f>OBV!F886</f>
        <v>BEARISH</v>
      </c>
      <c r="K886" s="6" t="str">
        <f>OBV!G886</f>
        <v>WEAK</v>
      </c>
      <c r="L886" s="6" t="str">
        <f>OBV!H886</f>
        <v>CONFIRMED BEARISH</v>
      </c>
      <c r="M886" s="8">
        <f t="shared" si="130"/>
        <v>25</v>
      </c>
      <c r="N886" s="8">
        <f t="shared" si="131"/>
        <v>100</v>
      </c>
      <c r="O886" s="8">
        <f t="shared" si="132"/>
        <v>100</v>
      </c>
      <c r="P886" s="8">
        <f t="shared" si="133"/>
        <v>0</v>
      </c>
      <c r="Q886" s="9">
        <f t="shared" si="134"/>
        <v>58.75</v>
      </c>
      <c r="R886" s="9">
        <f t="shared" si="135"/>
        <v>60</v>
      </c>
      <c r="S886" s="9">
        <f t="shared" si="136"/>
        <v>43.75</v>
      </c>
      <c r="T886" s="9">
        <f t="shared" si="137"/>
        <v>56.25</v>
      </c>
      <c r="U886" s="8">
        <f t="shared" si="138"/>
        <v>54.166666666666664</v>
      </c>
      <c r="V886" s="8">
        <f t="shared" si="139"/>
        <v>54.6875</v>
      </c>
    </row>
    <row r="887" spans="1:22" ht="13.5" x14ac:dyDescent="0.25">
      <c r="A887" s="3">
        <f>RSI!A887</f>
        <v>43293</v>
      </c>
      <c r="B887" s="2">
        <f>RSI!B887</f>
        <v>109.9936</v>
      </c>
      <c r="C887" s="2">
        <f>RSI!I887</f>
        <v>61.64119269014617</v>
      </c>
      <c r="D887" s="2">
        <f>MACD!E887</f>
        <v>-7.4055281449836627</v>
      </c>
      <c r="E887" s="2">
        <f>MACD!F887</f>
        <v>-6.8840119580336649</v>
      </c>
      <c r="F887" s="2">
        <f>'Moving Avg'!D887</f>
        <v>114.11518000000001</v>
      </c>
      <c r="G887" s="2">
        <f>'Moving Avg'!F887</f>
        <v>106.94790499999999</v>
      </c>
      <c r="H887" s="2">
        <f>'Moving Avg'!G887</f>
        <v>97.29927600000002</v>
      </c>
      <c r="I887" s="2">
        <f>'Moving Avg'!H887</f>
        <v>83.634863500000051</v>
      </c>
      <c r="J887" s="6" t="str">
        <f>OBV!F887</f>
        <v>BEARISH</v>
      </c>
      <c r="K887" s="6" t="str">
        <f>OBV!G887</f>
        <v>NEUTRAL</v>
      </c>
      <c r="L887" s="6" t="str">
        <f>OBV!H887</f>
        <v>CONFIRMED BEARISH</v>
      </c>
      <c r="M887" s="8">
        <f t="shared" si="130"/>
        <v>25</v>
      </c>
      <c r="N887" s="8">
        <f t="shared" si="131"/>
        <v>100</v>
      </c>
      <c r="O887" s="8">
        <f t="shared" si="132"/>
        <v>100</v>
      </c>
      <c r="P887" s="8">
        <f t="shared" si="133"/>
        <v>16.5</v>
      </c>
      <c r="Q887" s="9">
        <f t="shared" si="134"/>
        <v>61.225000000000001</v>
      </c>
      <c r="R887" s="9">
        <f t="shared" si="135"/>
        <v>64.125</v>
      </c>
      <c r="S887" s="9">
        <f t="shared" si="136"/>
        <v>51.174999999999997</v>
      </c>
      <c r="T887" s="9">
        <f t="shared" si="137"/>
        <v>60.375</v>
      </c>
      <c r="U887" s="8">
        <f t="shared" si="138"/>
        <v>58.841666666666661</v>
      </c>
      <c r="V887" s="8">
        <f t="shared" si="139"/>
        <v>59.224999999999994</v>
      </c>
    </row>
    <row r="888" spans="1:22" ht="13.5" x14ac:dyDescent="0.25">
      <c r="A888" s="3">
        <f>RSI!A888</f>
        <v>43294</v>
      </c>
      <c r="B888" s="2">
        <f>RSI!B888</f>
        <v>113.29340000000001</v>
      </c>
      <c r="C888" s="2">
        <f>RSI!I888</f>
        <v>66.850572891994432</v>
      </c>
      <c r="D888" s="2">
        <f>MACD!E888</f>
        <v>-6.0647688098367354</v>
      </c>
      <c r="E888" s="2">
        <f>MACD!F888</f>
        <v>-6.7201633283942801</v>
      </c>
      <c r="F888" s="2">
        <f>'Moving Avg'!D888</f>
        <v>113.55735999999999</v>
      </c>
      <c r="G888" s="2">
        <f>'Moving Avg'!F888</f>
        <v>108.01641500000001</v>
      </c>
      <c r="H888" s="2">
        <f>'Moving Avg'!G888</f>
        <v>97.715073999999987</v>
      </c>
      <c r="I888" s="2">
        <f>'Moving Avg'!H888</f>
        <v>83.703910500000063</v>
      </c>
      <c r="J888" s="6" t="str">
        <f>OBV!F888</f>
        <v>BEARISH</v>
      </c>
      <c r="K888" s="6" t="str">
        <f>OBV!G888</f>
        <v>NEUTRAL</v>
      </c>
      <c r="L888" s="6" t="str">
        <f>OBV!H888</f>
        <v>CONFIRMED BEARISH</v>
      </c>
      <c r="M888" s="8">
        <f t="shared" si="130"/>
        <v>25</v>
      </c>
      <c r="N888" s="8">
        <f t="shared" si="131"/>
        <v>0</v>
      </c>
      <c r="O888" s="8">
        <f t="shared" si="132"/>
        <v>100</v>
      </c>
      <c r="P888" s="8">
        <f t="shared" si="133"/>
        <v>16.5</v>
      </c>
      <c r="Q888" s="9">
        <f t="shared" si="134"/>
        <v>26.225000000000001</v>
      </c>
      <c r="R888" s="9">
        <f t="shared" si="135"/>
        <v>44.125</v>
      </c>
      <c r="S888" s="9">
        <f t="shared" si="136"/>
        <v>36.174999999999997</v>
      </c>
      <c r="T888" s="9">
        <f t="shared" si="137"/>
        <v>35.375</v>
      </c>
      <c r="U888" s="8">
        <f t="shared" si="138"/>
        <v>35.508333333333333</v>
      </c>
      <c r="V888" s="8">
        <f t="shared" si="139"/>
        <v>35.474999999999994</v>
      </c>
    </row>
    <row r="889" spans="1:22" ht="13.5" x14ac:dyDescent="0.25">
      <c r="A889" s="3">
        <f>RSI!A889</f>
        <v>43297</v>
      </c>
      <c r="B889" s="2">
        <f>RSI!B889</f>
        <v>115.8075</v>
      </c>
      <c r="C889" s="2">
        <f>RSI!I889</f>
        <v>70.174064920302143</v>
      </c>
      <c r="D889" s="2">
        <f>MACD!E889</f>
        <v>-4.2562312246380003</v>
      </c>
      <c r="E889" s="2">
        <f>MACD!F889</f>
        <v>-6.2273769076430252</v>
      </c>
      <c r="F889" s="2">
        <f>'Moving Avg'!D889</f>
        <v>113.47880000000001</v>
      </c>
      <c r="G889" s="2">
        <f>'Moving Avg'!F889</f>
        <v>108.93564499999999</v>
      </c>
      <c r="H889" s="2">
        <f>'Moving Avg'!G889</f>
        <v>98.158146000000002</v>
      </c>
      <c r="I889" s="2">
        <f>'Moving Avg'!H889</f>
        <v>83.785528000000056</v>
      </c>
      <c r="J889" s="6" t="str">
        <f>OBV!F889</f>
        <v>BULLISH</v>
      </c>
      <c r="K889" s="6" t="str">
        <f>OBV!G889</f>
        <v>NEUTRAL</v>
      </c>
      <c r="L889" s="6" t="str">
        <f>OBV!H889</f>
        <v>BULLISH DIVERGENCE</v>
      </c>
      <c r="M889" s="8">
        <f t="shared" si="130"/>
        <v>0</v>
      </c>
      <c r="N889" s="8">
        <f t="shared" si="131"/>
        <v>0</v>
      </c>
      <c r="O889" s="8">
        <f t="shared" si="132"/>
        <v>100</v>
      </c>
      <c r="P889" s="8">
        <f t="shared" si="133"/>
        <v>66.5</v>
      </c>
      <c r="Q889" s="9">
        <f t="shared" si="134"/>
        <v>24.975000000000001</v>
      </c>
      <c r="R889" s="9">
        <f t="shared" si="135"/>
        <v>51.625</v>
      </c>
      <c r="S889" s="9">
        <f t="shared" si="136"/>
        <v>54.924999999999997</v>
      </c>
      <c r="T889" s="9">
        <f t="shared" si="137"/>
        <v>41.625</v>
      </c>
      <c r="U889" s="8">
        <f t="shared" si="138"/>
        <v>43.841666666666661</v>
      </c>
      <c r="V889" s="8">
        <f t="shared" si="139"/>
        <v>43.287499999999994</v>
      </c>
    </row>
    <row r="890" spans="1:22" ht="13.5" x14ac:dyDescent="0.25">
      <c r="A890" s="3">
        <f>RSI!A890</f>
        <v>43298</v>
      </c>
      <c r="B890" s="2">
        <f>RSI!B890</f>
        <v>120.99290000000001</v>
      </c>
      <c r="C890" s="2">
        <f>RSI!I890</f>
        <v>75.606321846376275</v>
      </c>
      <c r="D890" s="2">
        <f>MACD!E890</f>
        <v>-2.9501538433610506</v>
      </c>
      <c r="E890" s="2">
        <f>MACD!F890</f>
        <v>-5.5719322947866301</v>
      </c>
      <c r="F890" s="2">
        <f>'Moving Avg'!D890</f>
        <v>114.50016000000001</v>
      </c>
      <c r="G890" s="2">
        <f>'Moving Avg'!F890</f>
        <v>109.99787000000001</v>
      </c>
      <c r="H890" s="2">
        <f>'Moving Avg'!G890</f>
        <v>98.720472000000015</v>
      </c>
      <c r="I890" s="2">
        <f>'Moving Avg'!H890</f>
        <v>83.893461000000045</v>
      </c>
      <c r="J890" s="6" t="str">
        <f>OBV!F890</f>
        <v>BULLISH</v>
      </c>
      <c r="K890" s="6" t="str">
        <f>OBV!G890</f>
        <v>STRONG</v>
      </c>
      <c r="L890" s="6" t="str">
        <f>OBV!H890</f>
        <v>CONFIRMED BULLISH</v>
      </c>
      <c r="M890" s="8">
        <f t="shared" si="130"/>
        <v>0</v>
      </c>
      <c r="N890" s="8">
        <f t="shared" si="131"/>
        <v>0</v>
      </c>
      <c r="O890" s="8">
        <f t="shared" si="132"/>
        <v>100</v>
      </c>
      <c r="P890" s="8">
        <f t="shared" si="133"/>
        <v>100</v>
      </c>
      <c r="Q890" s="9">
        <f t="shared" si="134"/>
        <v>30</v>
      </c>
      <c r="R890" s="9">
        <f t="shared" si="135"/>
        <v>60</v>
      </c>
      <c r="S890" s="9">
        <f t="shared" si="136"/>
        <v>70</v>
      </c>
      <c r="T890" s="9">
        <f t="shared" si="137"/>
        <v>50</v>
      </c>
      <c r="U890" s="8">
        <f t="shared" si="138"/>
        <v>53.333333333333336</v>
      </c>
      <c r="V890" s="8">
        <f t="shared" si="139"/>
        <v>52.5</v>
      </c>
    </row>
    <row r="891" spans="1:22" ht="13.5" x14ac:dyDescent="0.25">
      <c r="A891" s="3">
        <f>RSI!A891</f>
        <v>43299</v>
      </c>
      <c r="B891" s="2">
        <f>RSI!B891</f>
        <v>120.99290000000001</v>
      </c>
      <c r="C891" s="2">
        <f>RSI!I891</f>
        <v>75.606321846376275</v>
      </c>
      <c r="D891" s="2">
        <f>MACD!E891</f>
        <v>-1.9290681019804197</v>
      </c>
      <c r="E891" s="2">
        <f>MACD!F891</f>
        <v>-4.8433594562253877</v>
      </c>
      <c r="F891" s="2">
        <f>'Moving Avg'!D891</f>
        <v>116.21606000000001</v>
      </c>
      <c r="G891" s="2">
        <f>'Moving Avg'!F891</f>
        <v>111.07816500000001</v>
      </c>
      <c r="H891" s="2">
        <f>'Moving Avg'!G891</f>
        <v>99.305807999999985</v>
      </c>
      <c r="I891" s="2">
        <f>'Moving Avg'!H891</f>
        <v>84.001394000000033</v>
      </c>
      <c r="J891" s="6" t="str">
        <f>OBV!F891</f>
        <v>BULLISH</v>
      </c>
      <c r="K891" s="6" t="str">
        <f>OBV!G891</f>
        <v>STRONG</v>
      </c>
      <c r="L891" s="6" t="str">
        <f>OBV!H891</f>
        <v>CONFIRMED BULLISH</v>
      </c>
      <c r="M891" s="8">
        <f t="shared" si="130"/>
        <v>0</v>
      </c>
      <c r="N891" s="8">
        <f t="shared" si="131"/>
        <v>0</v>
      </c>
      <c r="O891" s="8">
        <f t="shared" si="132"/>
        <v>100</v>
      </c>
      <c r="P891" s="8">
        <f t="shared" si="133"/>
        <v>100</v>
      </c>
      <c r="Q891" s="9">
        <f t="shared" si="134"/>
        <v>30</v>
      </c>
      <c r="R891" s="9">
        <f t="shared" si="135"/>
        <v>60</v>
      </c>
      <c r="S891" s="9">
        <f t="shared" si="136"/>
        <v>70</v>
      </c>
      <c r="T891" s="9">
        <f t="shared" si="137"/>
        <v>50</v>
      </c>
      <c r="U891" s="8">
        <f t="shared" si="138"/>
        <v>53.333333333333336</v>
      </c>
      <c r="V891" s="8">
        <f t="shared" si="139"/>
        <v>52.5</v>
      </c>
    </row>
    <row r="892" spans="1:22" ht="13.5" x14ac:dyDescent="0.25">
      <c r="A892" s="3">
        <f>RSI!A892</f>
        <v>43300</v>
      </c>
      <c r="B892" s="2">
        <f>RSI!B892</f>
        <v>120.2072</v>
      </c>
      <c r="C892" s="2">
        <f>RSI!I892</f>
        <v>73.261520689474395</v>
      </c>
      <c r="D892" s="2">
        <f>MACD!E892</f>
        <v>-1.3264411752351322</v>
      </c>
      <c r="E892" s="2">
        <f>MACD!F892</f>
        <v>-4.1399758000273366</v>
      </c>
      <c r="F892" s="2">
        <f>'Moving Avg'!D892</f>
        <v>118.25878000000003</v>
      </c>
      <c r="G892" s="2">
        <f>'Moving Avg'!F892</f>
        <v>112.12349499999998</v>
      </c>
      <c r="H892" s="2">
        <f>'Moving Avg'!G892</f>
        <v>99.922069999999991</v>
      </c>
      <c r="I892" s="2">
        <f>'Moving Avg'!H892</f>
        <v>84.105398500000049</v>
      </c>
      <c r="J892" s="6" t="str">
        <f>OBV!F892</f>
        <v>BULLISH</v>
      </c>
      <c r="K892" s="6" t="str">
        <f>OBV!G892</f>
        <v>STRONG</v>
      </c>
      <c r="L892" s="6" t="str">
        <f>OBV!H892</f>
        <v>CONFIRMED BULLISH</v>
      </c>
      <c r="M892" s="8">
        <f t="shared" si="130"/>
        <v>0</v>
      </c>
      <c r="N892" s="8">
        <f t="shared" si="131"/>
        <v>0</v>
      </c>
      <c r="O892" s="8">
        <f t="shared" si="132"/>
        <v>100</v>
      </c>
      <c r="P892" s="8">
        <f t="shared" si="133"/>
        <v>100</v>
      </c>
      <c r="Q892" s="9">
        <f t="shared" si="134"/>
        <v>30</v>
      </c>
      <c r="R892" s="9">
        <f t="shared" si="135"/>
        <v>60</v>
      </c>
      <c r="S892" s="9">
        <f t="shared" si="136"/>
        <v>70</v>
      </c>
      <c r="T892" s="9">
        <f t="shared" si="137"/>
        <v>50</v>
      </c>
      <c r="U892" s="8">
        <f t="shared" si="138"/>
        <v>53.333333333333336</v>
      </c>
      <c r="V892" s="8">
        <f t="shared" si="139"/>
        <v>52.5</v>
      </c>
    </row>
    <row r="893" spans="1:22" ht="13.5" x14ac:dyDescent="0.25">
      <c r="A893" s="3">
        <f>RSI!A893</f>
        <v>43301</v>
      </c>
      <c r="B893" s="2">
        <f>RSI!B893</f>
        <v>117.7717</v>
      </c>
      <c r="C893" s="2">
        <f>RSI!I893</f>
        <v>66.388368375522134</v>
      </c>
      <c r="D893" s="2">
        <f>MACD!E893</f>
        <v>-0.7337563616855789</v>
      </c>
      <c r="E893" s="2">
        <f>MACD!F893</f>
        <v>-3.458731912358985</v>
      </c>
      <c r="F893" s="2">
        <f>'Moving Avg'!D893</f>
        <v>119.15443999999999</v>
      </c>
      <c r="G893" s="2">
        <f>'Moving Avg'!F893</f>
        <v>113.06629999999998</v>
      </c>
      <c r="H893" s="2">
        <f>'Moving Avg'!G893</f>
        <v>100.47422999999999</v>
      </c>
      <c r="I893" s="2">
        <f>'Moving Avg'!H893</f>
        <v>84.197225500000059</v>
      </c>
      <c r="J893" s="6" t="str">
        <f>OBV!F893</f>
        <v>BULLISH</v>
      </c>
      <c r="K893" s="6" t="str">
        <f>OBV!G893</f>
        <v>STRONG</v>
      </c>
      <c r="L893" s="6" t="str">
        <f>OBV!H893</f>
        <v>CONFIRMED BULLISH</v>
      </c>
      <c r="M893" s="8">
        <f t="shared" si="130"/>
        <v>25</v>
      </c>
      <c r="N893" s="8">
        <f t="shared" si="131"/>
        <v>0</v>
      </c>
      <c r="O893" s="8">
        <f t="shared" si="132"/>
        <v>100</v>
      </c>
      <c r="P893" s="8">
        <f t="shared" si="133"/>
        <v>100</v>
      </c>
      <c r="Q893" s="9">
        <f t="shared" si="134"/>
        <v>38.75</v>
      </c>
      <c r="R893" s="9">
        <f t="shared" si="135"/>
        <v>65</v>
      </c>
      <c r="S893" s="9">
        <f t="shared" si="136"/>
        <v>73.75</v>
      </c>
      <c r="T893" s="9">
        <f t="shared" si="137"/>
        <v>56.25</v>
      </c>
      <c r="U893" s="8">
        <f t="shared" si="138"/>
        <v>59.166666666666664</v>
      </c>
      <c r="V893" s="8">
        <f t="shared" si="139"/>
        <v>58.4375</v>
      </c>
    </row>
    <row r="894" spans="1:22" ht="13.5" x14ac:dyDescent="0.25">
      <c r="A894" s="3">
        <f>RSI!A894</f>
        <v>43304</v>
      </c>
      <c r="B894" s="2">
        <f>RSI!B894</f>
        <v>115.4932</v>
      </c>
      <c r="C894" s="2">
        <f>RSI!I894</f>
        <v>60.655212494497377</v>
      </c>
      <c r="D894" s="2">
        <f>MACD!E894</f>
        <v>-9.3389554925281004E-2</v>
      </c>
      <c r="E894" s="2">
        <f>MACD!F894</f>
        <v>-2.7856634408722445</v>
      </c>
      <c r="F894" s="2">
        <f>'Moving Avg'!D894</f>
        <v>119.09157999999999</v>
      </c>
      <c r="G894" s="2">
        <f>'Moving Avg'!F894</f>
        <v>113.87631999999999</v>
      </c>
      <c r="H894" s="2">
        <f>'Moving Avg'!G894</f>
        <v>100.96527399999999</v>
      </c>
      <c r="I894" s="2">
        <f>'Moving Avg'!H894</f>
        <v>84.28302400000004</v>
      </c>
      <c r="J894" s="6" t="str">
        <f>OBV!F894</f>
        <v>BULLISH</v>
      </c>
      <c r="K894" s="6" t="str">
        <f>OBV!G894</f>
        <v>STRONG</v>
      </c>
      <c r="L894" s="6" t="str">
        <f>OBV!H894</f>
        <v>BULLISH DIVERGENCE</v>
      </c>
      <c r="M894" s="8">
        <f t="shared" si="130"/>
        <v>25</v>
      </c>
      <c r="N894" s="8">
        <f t="shared" si="131"/>
        <v>0</v>
      </c>
      <c r="O894" s="8">
        <f t="shared" si="132"/>
        <v>100</v>
      </c>
      <c r="P894" s="8">
        <f t="shared" si="133"/>
        <v>83</v>
      </c>
      <c r="Q894" s="9">
        <f t="shared" si="134"/>
        <v>36.200000000000003</v>
      </c>
      <c r="R894" s="9">
        <f t="shared" si="135"/>
        <v>60.75</v>
      </c>
      <c r="S894" s="9">
        <f t="shared" si="136"/>
        <v>66.099999999999994</v>
      </c>
      <c r="T894" s="9">
        <f t="shared" si="137"/>
        <v>52</v>
      </c>
      <c r="U894" s="8">
        <f t="shared" si="138"/>
        <v>54.35</v>
      </c>
      <c r="V894" s="8">
        <f t="shared" si="139"/>
        <v>53.762500000000003</v>
      </c>
    </row>
    <row r="895" spans="1:22" ht="13.5" x14ac:dyDescent="0.25">
      <c r="A895" s="3">
        <f>RSI!A895</f>
        <v>43305</v>
      </c>
      <c r="B895" s="2">
        <f>RSI!B895</f>
        <v>116.27889999999999</v>
      </c>
      <c r="C895" s="2">
        <f>RSI!I895</f>
        <v>61.87777861809348</v>
      </c>
      <c r="D895" s="2">
        <f>MACD!E895</f>
        <v>0.31090625726498899</v>
      </c>
      <c r="E895" s="2">
        <f>MACD!F895</f>
        <v>-2.166349501244798</v>
      </c>
      <c r="F895" s="2">
        <f>'Moving Avg'!D895</f>
        <v>118.14878000000002</v>
      </c>
      <c r="G895" s="2">
        <f>'Moving Avg'!F895</f>
        <v>114.72169999999998</v>
      </c>
      <c r="H895" s="2">
        <f>'Moving Avg'!G895</f>
        <v>101.472032</v>
      </c>
      <c r="I895" s="2">
        <f>'Moving Avg'!H895</f>
        <v>84.372751000000065</v>
      </c>
      <c r="J895" s="6" t="str">
        <f>OBV!F895</f>
        <v>BEARISH</v>
      </c>
      <c r="K895" s="6" t="str">
        <f>OBV!G895</f>
        <v>WEAK</v>
      </c>
      <c r="L895" s="6" t="str">
        <f>OBV!H895</f>
        <v>CONFIRMED BEARISH</v>
      </c>
      <c r="M895" s="8">
        <f t="shared" si="130"/>
        <v>25</v>
      </c>
      <c r="N895" s="8">
        <f t="shared" si="131"/>
        <v>0</v>
      </c>
      <c r="O895" s="8">
        <f t="shared" si="132"/>
        <v>100</v>
      </c>
      <c r="P895" s="8">
        <f t="shared" si="133"/>
        <v>0</v>
      </c>
      <c r="Q895" s="9">
        <f t="shared" si="134"/>
        <v>23.75</v>
      </c>
      <c r="R895" s="9">
        <f t="shared" si="135"/>
        <v>40</v>
      </c>
      <c r="S895" s="9">
        <f t="shared" si="136"/>
        <v>28.75</v>
      </c>
      <c r="T895" s="9">
        <f t="shared" si="137"/>
        <v>31.25</v>
      </c>
      <c r="U895" s="8">
        <f t="shared" si="138"/>
        <v>30.833333333333332</v>
      </c>
      <c r="V895" s="8">
        <f t="shared" si="139"/>
        <v>30.9375</v>
      </c>
    </row>
    <row r="896" spans="1:22" ht="13.5" x14ac:dyDescent="0.25">
      <c r="A896" s="3">
        <f>RSI!A896</f>
        <v>43307</v>
      </c>
      <c r="B896" s="2">
        <f>RSI!B896</f>
        <v>116.271</v>
      </c>
      <c r="C896" s="2">
        <f>RSI!I896</f>
        <v>61.856965900612906</v>
      </c>
      <c r="D896" s="2">
        <f>MACD!E896</f>
        <v>8.5966437673150153E-2</v>
      </c>
      <c r="E896" s="2">
        <f>MACD!F896</f>
        <v>-1.7158863134612083</v>
      </c>
      <c r="F896" s="2">
        <f>'Moving Avg'!D896</f>
        <v>117.20439999999999</v>
      </c>
      <c r="G896" s="2">
        <f>'Moving Avg'!F896</f>
        <v>115.546255</v>
      </c>
      <c r="H896" s="2">
        <f>'Moving Avg'!G896</f>
        <v>101.97894199999999</v>
      </c>
      <c r="I896" s="2">
        <f>'Moving Avg'!H896</f>
        <v>84.46247700000005</v>
      </c>
      <c r="J896" s="6" t="str">
        <f>OBV!F896</f>
        <v>BEARISH</v>
      </c>
      <c r="K896" s="6" t="str">
        <f>OBV!G896</f>
        <v>WEAK</v>
      </c>
      <c r="L896" s="6" t="str">
        <f>OBV!H896</f>
        <v>CONFIRMED BEARISH</v>
      </c>
      <c r="M896" s="8">
        <f t="shared" si="130"/>
        <v>25</v>
      </c>
      <c r="N896" s="8">
        <f t="shared" si="131"/>
        <v>0</v>
      </c>
      <c r="O896" s="8">
        <f t="shared" si="132"/>
        <v>100</v>
      </c>
      <c r="P896" s="8">
        <f t="shared" si="133"/>
        <v>0</v>
      </c>
      <c r="Q896" s="9">
        <f t="shared" si="134"/>
        <v>23.75</v>
      </c>
      <c r="R896" s="9">
        <f t="shared" si="135"/>
        <v>40</v>
      </c>
      <c r="S896" s="9">
        <f t="shared" si="136"/>
        <v>28.75</v>
      </c>
      <c r="T896" s="9">
        <f t="shared" si="137"/>
        <v>31.25</v>
      </c>
      <c r="U896" s="8">
        <f t="shared" si="138"/>
        <v>30.833333333333332</v>
      </c>
      <c r="V896" s="8">
        <f t="shared" si="139"/>
        <v>30.9375</v>
      </c>
    </row>
    <row r="897" spans="1:22" ht="13.5" x14ac:dyDescent="0.25">
      <c r="A897" s="3">
        <f>RSI!A897</f>
        <v>43308</v>
      </c>
      <c r="B897" s="2">
        <f>RSI!B897</f>
        <v>116.2003</v>
      </c>
      <c r="C897" s="2">
        <f>RSI!I897</f>
        <v>61.657092903562393</v>
      </c>
      <c r="D897" s="2">
        <f>MACD!E897</f>
        <v>-0.50224927782099371</v>
      </c>
      <c r="E897" s="2">
        <f>MACD!F897</f>
        <v>-1.4731589063331656</v>
      </c>
      <c r="F897" s="2">
        <f>'Moving Avg'!D897</f>
        <v>116.40302000000001</v>
      </c>
      <c r="G897" s="2">
        <f>'Moving Avg'!F897</f>
        <v>116.142185</v>
      </c>
      <c r="H897" s="2">
        <f>'Moving Avg'!G897</f>
        <v>102.48568200000001</v>
      </c>
      <c r="I897" s="2">
        <f>'Moving Avg'!H897</f>
        <v>84.552977000000041</v>
      </c>
      <c r="J897" s="6" t="str">
        <f>OBV!F897</f>
        <v>BEARISH</v>
      </c>
      <c r="K897" s="6" t="str">
        <f>OBV!G897</f>
        <v>WEAK</v>
      </c>
      <c r="L897" s="6" t="str">
        <f>OBV!H897</f>
        <v>CONFIRMED BEARISH</v>
      </c>
      <c r="M897" s="8">
        <f t="shared" si="130"/>
        <v>25</v>
      </c>
      <c r="N897" s="8">
        <f t="shared" si="131"/>
        <v>0</v>
      </c>
      <c r="O897" s="8">
        <f t="shared" si="132"/>
        <v>100</v>
      </c>
      <c r="P897" s="8">
        <f t="shared" si="133"/>
        <v>0</v>
      </c>
      <c r="Q897" s="9">
        <f t="shared" si="134"/>
        <v>23.75</v>
      </c>
      <c r="R897" s="9">
        <f t="shared" si="135"/>
        <v>40</v>
      </c>
      <c r="S897" s="9">
        <f t="shared" si="136"/>
        <v>28.75</v>
      </c>
      <c r="T897" s="9">
        <f t="shared" si="137"/>
        <v>31.25</v>
      </c>
      <c r="U897" s="8">
        <f t="shared" si="138"/>
        <v>30.833333333333332</v>
      </c>
      <c r="V897" s="8">
        <f t="shared" si="139"/>
        <v>30.9375</v>
      </c>
    </row>
    <row r="898" spans="1:22" ht="13.5" x14ac:dyDescent="0.25">
      <c r="A898" s="3">
        <f>RSI!A898</f>
        <v>43311</v>
      </c>
      <c r="B898" s="2">
        <f>RSI!B898</f>
        <v>115.4932</v>
      </c>
      <c r="C898" s="2">
        <f>RSI!I898</f>
        <v>59.583434801613841</v>
      </c>
      <c r="D898" s="2">
        <f>MACD!E898</f>
        <v>-0.46807071556918345</v>
      </c>
      <c r="E898" s="2">
        <f>MACD!F898</f>
        <v>-1.2721412681803692</v>
      </c>
      <c r="F898" s="2">
        <f>'Moving Avg'!D898</f>
        <v>115.94731999999999</v>
      </c>
      <c r="G898" s="2">
        <f>'Moving Avg'!F898</f>
        <v>116.38966999999998</v>
      </c>
      <c r="H898" s="2">
        <f>'Moving Avg'!G898</f>
        <v>102.97828</v>
      </c>
      <c r="I898" s="2">
        <f>'Moving Avg'!H898</f>
        <v>84.639941500000063</v>
      </c>
      <c r="J898" s="6" t="str">
        <f>OBV!F898</f>
        <v>BEARISH</v>
      </c>
      <c r="K898" s="6" t="str">
        <f>OBV!G898</f>
        <v>NEUTRAL</v>
      </c>
      <c r="L898" s="6" t="str">
        <f>OBV!H898</f>
        <v>CONFIRMED BEARISH</v>
      </c>
      <c r="M898" s="8">
        <f t="shared" ref="M898:M961" si="140">IF(C898&lt;30,50, IF(C898&gt;70, 0, 25))</f>
        <v>25</v>
      </c>
      <c r="N898" s="8">
        <f t="shared" ref="N898:N961" si="141">IF(E898-D898&gt;0.02, 100, IF(E898-D898&lt;0,0,45))</f>
        <v>0</v>
      </c>
      <c r="O898" s="8">
        <f t="shared" ref="O898:O961" si="142">IF(F898-I898&gt;10,100,IF(F898-I898&gt;5,75, IF(F898-I898&gt;0,50,0)))</f>
        <v>100</v>
      </c>
      <c r="P898" s="8">
        <f t="shared" ref="P898:P961" si="143">IF(L898="confirmed bullish", 34, IF(L898="bullish divergence",17, 0))+IF(J898="bullish",33,IF(J898="bearish",0,16.5))+IF(K898="strong",33,IF(K898="weak",0,16.5))</f>
        <v>16.5</v>
      </c>
      <c r="Q898" s="9">
        <f t="shared" si="134"/>
        <v>26.225000000000001</v>
      </c>
      <c r="R898" s="9">
        <f t="shared" si="135"/>
        <v>44.125</v>
      </c>
      <c r="S898" s="9">
        <f t="shared" si="136"/>
        <v>36.174999999999997</v>
      </c>
      <c r="T898" s="9">
        <f t="shared" si="137"/>
        <v>35.375</v>
      </c>
      <c r="U898" s="8">
        <f t="shared" si="138"/>
        <v>35.508333333333333</v>
      </c>
      <c r="V898" s="8">
        <f t="shared" si="139"/>
        <v>35.474999999999994</v>
      </c>
    </row>
    <row r="899" spans="1:22" ht="13.5" x14ac:dyDescent="0.25">
      <c r="A899" s="3">
        <f>RSI!A899</f>
        <v>43312</v>
      </c>
      <c r="B899" s="2">
        <f>RSI!B899</f>
        <v>113.92189999999999</v>
      </c>
      <c r="C899" s="2">
        <f>RSI!I899</f>
        <v>55.145062788117698</v>
      </c>
      <c r="D899" s="2">
        <f>MACD!E899</f>
        <v>4.2149761586173895E-2</v>
      </c>
      <c r="E899" s="2">
        <f>MACD!F899</f>
        <v>-1.0092830622270605</v>
      </c>
      <c r="F899" s="2">
        <f>'Moving Avg'!D899</f>
        <v>115.63305999999997</v>
      </c>
      <c r="G899" s="2">
        <f>'Moving Avg'!F899</f>
        <v>116.26396499999996</v>
      </c>
      <c r="H899" s="2">
        <f>'Moving Avg'!G899</f>
        <v>103.43789799999999</v>
      </c>
      <c r="I899" s="2">
        <f>'Moving Avg'!H899</f>
        <v>84.719049500000054</v>
      </c>
      <c r="J899" s="6" t="str">
        <f>OBV!F899</f>
        <v>BEARISH</v>
      </c>
      <c r="K899" s="6" t="str">
        <f>OBV!G899</f>
        <v>NEUTRAL</v>
      </c>
      <c r="L899" s="6" t="str">
        <f>OBV!H899</f>
        <v>CONFIRMED BEARISH</v>
      </c>
      <c r="M899" s="8">
        <f t="shared" si="140"/>
        <v>25</v>
      </c>
      <c r="N899" s="8">
        <f t="shared" si="141"/>
        <v>0</v>
      </c>
      <c r="O899" s="8">
        <f t="shared" si="142"/>
        <v>100</v>
      </c>
      <c r="P899" s="8">
        <f t="shared" si="143"/>
        <v>16.5</v>
      </c>
      <c r="Q899" s="9">
        <f t="shared" ref="Q899:Q962" si="144">0.35*M899+N899*0.35+O899*0.15+P899*0.15</f>
        <v>26.225000000000001</v>
      </c>
      <c r="R899" s="9">
        <f t="shared" ref="R899:R962" si="145">M899*0.2+N899*0.2+O899*0.35+P899*0.25</f>
        <v>44.125</v>
      </c>
      <c r="S899" s="9">
        <f t="shared" ref="S899:S962" si="146">M899*0.15+N899*0.15+O899*0.25+P899*0.45</f>
        <v>36.174999999999997</v>
      </c>
      <c r="T899" s="9">
        <f t="shared" ref="T899:T962" si="147">0.25*SUM(M899:P899)</f>
        <v>35.375</v>
      </c>
      <c r="U899" s="8">
        <f t="shared" ref="U899:U962" si="148">SUM(Q899:S899)/3</f>
        <v>35.508333333333333</v>
      </c>
      <c r="V899" s="8">
        <f t="shared" ref="V899:V962" si="149">SUM(Q899:T899)/4</f>
        <v>35.474999999999994</v>
      </c>
    </row>
    <row r="900" spans="1:22" ht="13.5" x14ac:dyDescent="0.25">
      <c r="A900" s="3">
        <f>RSI!A900</f>
        <v>43313</v>
      </c>
      <c r="B900" s="2">
        <f>RSI!B900</f>
        <v>115.4147</v>
      </c>
      <c r="C900" s="2">
        <f>RSI!I900</f>
        <v>58.321480768089337</v>
      </c>
      <c r="D900" s="2">
        <f>MACD!E900</f>
        <v>1.150079197971877</v>
      </c>
      <c r="E900" s="2">
        <f>MACD!F900</f>
        <v>-0.57741061018727302</v>
      </c>
      <c r="F900" s="2">
        <f>'Moving Avg'!D900</f>
        <v>115.46022000000001</v>
      </c>
      <c r="G900" s="2">
        <f>'Moving Avg'!F900</f>
        <v>116.14218999999999</v>
      </c>
      <c r="H900" s="2">
        <f>'Moving Avg'!G900</f>
        <v>103.91213599999999</v>
      </c>
      <c r="I900" s="2">
        <f>'Moving Avg'!H900</f>
        <v>84.805621500000029</v>
      </c>
      <c r="J900" s="6" t="str">
        <f>OBV!F900</f>
        <v>BEARISH</v>
      </c>
      <c r="K900" s="6" t="str">
        <f>OBV!G900</f>
        <v>NEUTRAL</v>
      </c>
      <c r="L900" s="6" t="str">
        <f>OBV!H900</f>
        <v>CONFIRMED BEARISH</v>
      </c>
      <c r="M900" s="8">
        <f t="shared" si="140"/>
        <v>25</v>
      </c>
      <c r="N900" s="8">
        <f t="shared" si="141"/>
        <v>0</v>
      </c>
      <c r="O900" s="8">
        <f t="shared" si="142"/>
        <v>100</v>
      </c>
      <c r="P900" s="8">
        <f t="shared" si="143"/>
        <v>16.5</v>
      </c>
      <c r="Q900" s="9">
        <f t="shared" si="144"/>
        <v>26.225000000000001</v>
      </c>
      <c r="R900" s="9">
        <f t="shared" si="145"/>
        <v>44.125</v>
      </c>
      <c r="S900" s="9">
        <f t="shared" si="146"/>
        <v>36.174999999999997</v>
      </c>
      <c r="T900" s="9">
        <f t="shared" si="147"/>
        <v>35.375</v>
      </c>
      <c r="U900" s="8">
        <f t="shared" si="148"/>
        <v>35.508333333333333</v>
      </c>
      <c r="V900" s="8">
        <f t="shared" si="149"/>
        <v>35.474999999999994</v>
      </c>
    </row>
    <row r="901" spans="1:22" ht="13.5" x14ac:dyDescent="0.25">
      <c r="A901" s="3">
        <f>RSI!A901</f>
        <v>43314</v>
      </c>
      <c r="B901" s="2">
        <f>RSI!B901</f>
        <v>114.32259999999999</v>
      </c>
      <c r="C901" s="2">
        <f>RSI!I901</f>
        <v>55.239549260120413</v>
      </c>
      <c r="D901" s="2">
        <f>MACD!E901</f>
        <v>2.1494742925991659</v>
      </c>
      <c r="E901" s="2">
        <f>MACD!F901</f>
        <v>-3.2033629629985239E-2</v>
      </c>
      <c r="F901" s="2">
        <f>'Moving Avg'!D901</f>
        <v>115.07054000000001</v>
      </c>
      <c r="G901" s="2">
        <f>'Moving Avg'!F901</f>
        <v>115.96580999999996</v>
      </c>
      <c r="H901" s="2">
        <f>'Moving Avg'!G901</f>
        <v>104.36453200000001</v>
      </c>
      <c r="I901" s="2">
        <f>'Moving Avg'!H901</f>
        <v>84.886733000000035</v>
      </c>
      <c r="J901" s="6" t="str">
        <f>OBV!F901</f>
        <v>BEARISH</v>
      </c>
      <c r="K901" s="6" t="str">
        <f>OBV!G901</f>
        <v>WEAK</v>
      </c>
      <c r="L901" s="6" t="str">
        <f>OBV!H901</f>
        <v>CONFIRMED BEARISH</v>
      </c>
      <c r="M901" s="8">
        <f t="shared" si="140"/>
        <v>25</v>
      </c>
      <c r="N901" s="8">
        <f t="shared" si="141"/>
        <v>0</v>
      </c>
      <c r="O901" s="8">
        <f t="shared" si="142"/>
        <v>100</v>
      </c>
      <c r="P901" s="8">
        <f t="shared" si="143"/>
        <v>0</v>
      </c>
      <c r="Q901" s="9">
        <f t="shared" si="144"/>
        <v>23.75</v>
      </c>
      <c r="R901" s="9">
        <f t="shared" si="145"/>
        <v>40</v>
      </c>
      <c r="S901" s="9">
        <f t="shared" si="146"/>
        <v>28.75</v>
      </c>
      <c r="T901" s="9">
        <f t="shared" si="147"/>
        <v>31.25</v>
      </c>
      <c r="U901" s="8">
        <f t="shared" si="148"/>
        <v>30.833333333333332</v>
      </c>
      <c r="V901" s="8">
        <f t="shared" si="149"/>
        <v>30.9375</v>
      </c>
    </row>
    <row r="902" spans="1:22" ht="13.5" x14ac:dyDescent="0.25">
      <c r="A902" s="3">
        <f>RSI!A902</f>
        <v>43315</v>
      </c>
      <c r="B902" s="2">
        <f>RSI!B902</f>
        <v>115.4932</v>
      </c>
      <c r="C902" s="2">
        <f>RSI!I902</f>
        <v>57.812933094840581</v>
      </c>
      <c r="D902" s="2">
        <f>MACD!E902</f>
        <v>2.7764074944570183</v>
      </c>
      <c r="E902" s="2">
        <f>MACD!F902</f>
        <v>0.52965459518741542</v>
      </c>
      <c r="F902" s="2">
        <f>'Moving Avg'!D902</f>
        <v>114.92911999999998</v>
      </c>
      <c r="G902" s="2">
        <f>'Moving Avg'!F902</f>
        <v>115.926525</v>
      </c>
      <c r="H902" s="2">
        <f>'Moving Avg'!G902</f>
        <v>104.83987399999999</v>
      </c>
      <c r="I902" s="2">
        <f>'Moving Avg'!H902</f>
        <v>84.973697500000057</v>
      </c>
      <c r="J902" s="6" t="str">
        <f>OBV!F902</f>
        <v>BEARISH</v>
      </c>
      <c r="K902" s="6" t="str">
        <f>OBV!G902</f>
        <v>WEAK</v>
      </c>
      <c r="L902" s="6" t="str">
        <f>OBV!H902</f>
        <v>CONFIRMED BEARISH</v>
      </c>
      <c r="M902" s="8">
        <f t="shared" si="140"/>
        <v>25</v>
      </c>
      <c r="N902" s="8">
        <f t="shared" si="141"/>
        <v>0</v>
      </c>
      <c r="O902" s="8">
        <f t="shared" si="142"/>
        <v>100</v>
      </c>
      <c r="P902" s="8">
        <f t="shared" si="143"/>
        <v>0</v>
      </c>
      <c r="Q902" s="9">
        <f t="shared" si="144"/>
        <v>23.75</v>
      </c>
      <c r="R902" s="9">
        <f t="shared" si="145"/>
        <v>40</v>
      </c>
      <c r="S902" s="9">
        <f t="shared" si="146"/>
        <v>28.75</v>
      </c>
      <c r="T902" s="9">
        <f t="shared" si="147"/>
        <v>31.25</v>
      </c>
      <c r="U902" s="8">
        <f t="shared" si="148"/>
        <v>30.833333333333332</v>
      </c>
      <c r="V902" s="8">
        <f t="shared" si="149"/>
        <v>30.9375</v>
      </c>
    </row>
    <row r="903" spans="1:22" ht="13.5" x14ac:dyDescent="0.25">
      <c r="A903" s="3">
        <f>RSI!A903</f>
        <v>43318</v>
      </c>
      <c r="B903" s="2">
        <f>RSI!B903</f>
        <v>115.4932</v>
      </c>
      <c r="C903" s="2">
        <f>RSI!I903</f>
        <v>57.812933094840581</v>
      </c>
      <c r="D903" s="2">
        <f>MACD!E903</f>
        <v>2.9149829945512664</v>
      </c>
      <c r="E903" s="2">
        <f>MACD!F903</f>
        <v>1.0067202750601858</v>
      </c>
      <c r="F903" s="2">
        <f>'Moving Avg'!D903</f>
        <v>114.92911999999998</v>
      </c>
      <c r="G903" s="2">
        <f>'Moving Avg'!F903</f>
        <v>115.89705999999998</v>
      </c>
      <c r="H903" s="2">
        <f>'Moving Avg'!G903</f>
        <v>105.31521600000001</v>
      </c>
      <c r="I903" s="2">
        <f>'Moving Avg'!H903</f>
        <v>85.075042500000052</v>
      </c>
      <c r="J903" s="6" t="str">
        <f>OBV!F903</f>
        <v>BEARISH</v>
      </c>
      <c r="K903" s="6" t="str">
        <f>OBV!G903</f>
        <v>WEAK</v>
      </c>
      <c r="L903" s="6" t="str">
        <f>OBV!H903</f>
        <v>NEUTRAL</v>
      </c>
      <c r="M903" s="8">
        <f t="shared" si="140"/>
        <v>25</v>
      </c>
      <c r="N903" s="8">
        <f t="shared" si="141"/>
        <v>0</v>
      </c>
      <c r="O903" s="8">
        <f t="shared" si="142"/>
        <v>100</v>
      </c>
      <c r="P903" s="8">
        <f t="shared" si="143"/>
        <v>0</v>
      </c>
      <c r="Q903" s="9">
        <f t="shared" si="144"/>
        <v>23.75</v>
      </c>
      <c r="R903" s="9">
        <f t="shared" si="145"/>
        <v>40</v>
      </c>
      <c r="S903" s="9">
        <f t="shared" si="146"/>
        <v>28.75</v>
      </c>
      <c r="T903" s="9">
        <f t="shared" si="147"/>
        <v>31.25</v>
      </c>
      <c r="U903" s="8">
        <f t="shared" si="148"/>
        <v>30.833333333333332</v>
      </c>
      <c r="V903" s="8">
        <f t="shared" si="149"/>
        <v>30.9375</v>
      </c>
    </row>
    <row r="904" spans="1:22" ht="13.5" x14ac:dyDescent="0.25">
      <c r="A904" s="3">
        <f>RSI!A904</f>
        <v>43319</v>
      </c>
      <c r="B904" s="2">
        <f>RSI!B904</f>
        <v>114.3933</v>
      </c>
      <c r="C904" s="2">
        <f>RSI!I904</f>
        <v>54.404468862069983</v>
      </c>
      <c r="D904" s="2">
        <f>MACD!E904</f>
        <v>2.7472357881345033</v>
      </c>
      <c r="E904" s="2">
        <f>MACD!F904</f>
        <v>1.3548233776750493</v>
      </c>
      <c r="F904" s="2">
        <f>'Moving Avg'!D904</f>
        <v>115.0234</v>
      </c>
      <c r="G904" s="2">
        <f>'Moving Avg'!F904</f>
        <v>115.80671</v>
      </c>
      <c r="H904" s="2">
        <f>'Moving Avg'!G904</f>
        <v>105.79965200000001</v>
      </c>
      <c r="I904" s="2">
        <f>'Moving Avg'!H904</f>
        <v>85.178545000000042</v>
      </c>
      <c r="J904" s="6" t="str">
        <f>OBV!F904</f>
        <v>BEARISH</v>
      </c>
      <c r="K904" s="6" t="str">
        <f>OBV!G904</f>
        <v>WEAK</v>
      </c>
      <c r="L904" s="6" t="str">
        <f>OBV!H904</f>
        <v>BEARISH DIVERGENCE</v>
      </c>
      <c r="M904" s="8">
        <f t="shared" si="140"/>
        <v>25</v>
      </c>
      <c r="N904" s="8">
        <f t="shared" si="141"/>
        <v>0</v>
      </c>
      <c r="O904" s="8">
        <f t="shared" si="142"/>
        <v>100</v>
      </c>
      <c r="P904" s="8">
        <f t="shared" si="143"/>
        <v>0</v>
      </c>
      <c r="Q904" s="9">
        <f t="shared" si="144"/>
        <v>23.75</v>
      </c>
      <c r="R904" s="9">
        <f t="shared" si="145"/>
        <v>40</v>
      </c>
      <c r="S904" s="9">
        <f t="shared" si="146"/>
        <v>28.75</v>
      </c>
      <c r="T904" s="9">
        <f t="shared" si="147"/>
        <v>31.25</v>
      </c>
      <c r="U904" s="8">
        <f t="shared" si="148"/>
        <v>30.833333333333332</v>
      </c>
      <c r="V904" s="8">
        <f t="shared" si="149"/>
        <v>30.9375</v>
      </c>
    </row>
    <row r="905" spans="1:22" ht="13.5" x14ac:dyDescent="0.25">
      <c r="A905" s="3">
        <f>RSI!A905</f>
        <v>43320</v>
      </c>
      <c r="B905" s="2">
        <f>RSI!B905</f>
        <v>114.7076</v>
      </c>
      <c r="C905" s="2">
        <f>RSI!I905</f>
        <v>55.216968339534368</v>
      </c>
      <c r="D905" s="2">
        <f>MACD!E905</f>
        <v>2.6946322983420572</v>
      </c>
      <c r="E905" s="2">
        <f>MACD!F905</f>
        <v>1.622785161808451</v>
      </c>
      <c r="F905" s="2">
        <f>'Moving Avg'!D905</f>
        <v>114.88198</v>
      </c>
      <c r="G905" s="2">
        <f>'Moving Avg'!F905</f>
        <v>115.74778499999999</v>
      </c>
      <c r="H905" s="2">
        <f>'Moving Avg'!G905</f>
        <v>106.29037399999999</v>
      </c>
      <c r="I905" s="2">
        <f>'Moving Avg'!H905</f>
        <v>85.28567900000003</v>
      </c>
      <c r="J905" s="6" t="str">
        <f>OBV!F905</f>
        <v>BEARISH</v>
      </c>
      <c r="K905" s="6" t="str">
        <f>OBV!G905</f>
        <v>WEAK</v>
      </c>
      <c r="L905" s="6" t="str">
        <f>OBV!H905</f>
        <v>CONFIRMED BEARISH</v>
      </c>
      <c r="M905" s="8">
        <f t="shared" si="140"/>
        <v>25</v>
      </c>
      <c r="N905" s="8">
        <f t="shared" si="141"/>
        <v>0</v>
      </c>
      <c r="O905" s="8">
        <f t="shared" si="142"/>
        <v>100</v>
      </c>
      <c r="P905" s="8">
        <f t="shared" si="143"/>
        <v>0</v>
      </c>
      <c r="Q905" s="9">
        <f t="shared" si="144"/>
        <v>23.75</v>
      </c>
      <c r="R905" s="9">
        <f t="shared" si="145"/>
        <v>40</v>
      </c>
      <c r="S905" s="9">
        <f t="shared" si="146"/>
        <v>28.75</v>
      </c>
      <c r="T905" s="9">
        <f t="shared" si="147"/>
        <v>31.25</v>
      </c>
      <c r="U905" s="8">
        <f t="shared" si="148"/>
        <v>30.833333333333332</v>
      </c>
      <c r="V905" s="8">
        <f t="shared" si="149"/>
        <v>30.9375</v>
      </c>
    </row>
    <row r="906" spans="1:22" ht="13.5" x14ac:dyDescent="0.25">
      <c r="A906" s="3">
        <f>RSI!A906</f>
        <v>43321</v>
      </c>
      <c r="B906" s="2">
        <f>RSI!B906</f>
        <v>111.2663</v>
      </c>
      <c r="C906" s="2">
        <f>RSI!I906</f>
        <v>45.629401212131626</v>
      </c>
      <c r="D906" s="2">
        <f>MACD!E906</f>
        <v>2.8943129567856545</v>
      </c>
      <c r="E906" s="2">
        <f>MACD!F906</f>
        <v>1.8770907208038916</v>
      </c>
      <c r="F906" s="2">
        <f>'Moving Avg'!D906</f>
        <v>114.27072000000001</v>
      </c>
      <c r="G906" s="2">
        <f>'Moving Avg'!F906</f>
        <v>115.69043000000002</v>
      </c>
      <c r="H906" s="2">
        <f>'Moving Avg'!G906</f>
        <v>106.69672399999999</v>
      </c>
      <c r="I906" s="2">
        <f>'Moving Avg'!H906</f>
        <v>85.381009000000049</v>
      </c>
      <c r="J906" s="6" t="str">
        <f>OBV!F906</f>
        <v>BULLISH</v>
      </c>
      <c r="K906" s="6" t="str">
        <f>OBV!G906</f>
        <v>NEUTRAL</v>
      </c>
      <c r="L906" s="6" t="str">
        <f>OBV!H906</f>
        <v>BULLISH DIVERGENCE</v>
      </c>
      <c r="M906" s="8">
        <f t="shared" si="140"/>
        <v>25</v>
      </c>
      <c r="N906" s="8">
        <f t="shared" si="141"/>
        <v>0</v>
      </c>
      <c r="O906" s="8">
        <f t="shared" si="142"/>
        <v>100</v>
      </c>
      <c r="P906" s="8">
        <f t="shared" si="143"/>
        <v>66.5</v>
      </c>
      <c r="Q906" s="9">
        <f t="shared" si="144"/>
        <v>33.725000000000001</v>
      </c>
      <c r="R906" s="9">
        <f t="shared" si="145"/>
        <v>56.625</v>
      </c>
      <c r="S906" s="9">
        <f t="shared" si="146"/>
        <v>58.674999999999997</v>
      </c>
      <c r="T906" s="9">
        <f t="shared" si="147"/>
        <v>47.875</v>
      </c>
      <c r="U906" s="8">
        <f t="shared" si="148"/>
        <v>49.67499999999999</v>
      </c>
      <c r="V906" s="8">
        <f t="shared" si="149"/>
        <v>49.224999999999994</v>
      </c>
    </row>
    <row r="907" spans="1:22" ht="13.5" x14ac:dyDescent="0.25">
      <c r="A907" s="3">
        <f>RSI!A907</f>
        <v>43322</v>
      </c>
      <c r="B907" s="2">
        <f>RSI!B907</f>
        <v>111.56489999999999</v>
      </c>
      <c r="C907" s="2">
        <f>RSI!I907</f>
        <v>46.497485715281542</v>
      </c>
      <c r="D907" s="2">
        <f>MACD!E907</f>
        <v>3.0418124703037535</v>
      </c>
      <c r="E907" s="2">
        <f>MACD!F907</f>
        <v>2.110035070703864</v>
      </c>
      <c r="F907" s="2">
        <f>'Moving Avg'!D907</f>
        <v>113.48506</v>
      </c>
      <c r="G907" s="2">
        <f>'Moving Avg'!F907</f>
        <v>115.76899499999998</v>
      </c>
      <c r="H907" s="2">
        <f>'Moving Avg'!G907</f>
        <v>107.075416</v>
      </c>
      <c r="I907" s="2">
        <f>'Moving Avg'!H907</f>
        <v>85.481757500000043</v>
      </c>
      <c r="J907" s="6" t="str">
        <f>OBV!F907</f>
        <v>BULLISH</v>
      </c>
      <c r="K907" s="6" t="str">
        <f>OBV!G907</f>
        <v>NEUTRAL</v>
      </c>
      <c r="L907" s="6" t="str">
        <f>OBV!H907</f>
        <v>BULLISH DIVERGENCE</v>
      </c>
      <c r="M907" s="8">
        <f t="shared" si="140"/>
        <v>25</v>
      </c>
      <c r="N907" s="8">
        <f t="shared" si="141"/>
        <v>0</v>
      </c>
      <c r="O907" s="8">
        <f t="shared" si="142"/>
        <v>100</v>
      </c>
      <c r="P907" s="8">
        <f t="shared" si="143"/>
        <v>66.5</v>
      </c>
      <c r="Q907" s="9">
        <f t="shared" si="144"/>
        <v>33.725000000000001</v>
      </c>
      <c r="R907" s="9">
        <f t="shared" si="145"/>
        <v>56.625</v>
      </c>
      <c r="S907" s="9">
        <f t="shared" si="146"/>
        <v>58.674999999999997</v>
      </c>
      <c r="T907" s="9">
        <f t="shared" si="147"/>
        <v>47.875</v>
      </c>
      <c r="U907" s="8">
        <f t="shared" si="148"/>
        <v>49.67499999999999</v>
      </c>
      <c r="V907" s="8">
        <f t="shared" si="149"/>
        <v>49.224999999999994</v>
      </c>
    </row>
    <row r="908" spans="1:22" ht="13.5" x14ac:dyDescent="0.25">
      <c r="A908" s="3">
        <f>RSI!A908</f>
        <v>43326</v>
      </c>
      <c r="B908" s="2">
        <f>RSI!B908</f>
        <v>108.5872</v>
      </c>
      <c r="C908" s="2">
        <f>RSI!I908</f>
        <v>39.691765045026727</v>
      </c>
      <c r="D908" s="2">
        <f>MACD!E908</f>
        <v>3.2873210638543497</v>
      </c>
      <c r="E908" s="2">
        <f>MACD!F908</f>
        <v>2.345492269333961</v>
      </c>
      <c r="F908" s="2">
        <f>'Moving Avg'!D908</f>
        <v>112.10385999999998</v>
      </c>
      <c r="G908" s="2">
        <f>'Moving Avg'!F908</f>
        <v>115.53368499999999</v>
      </c>
      <c r="H908" s="2">
        <f>'Moving Avg'!G908</f>
        <v>107.449552</v>
      </c>
      <c r="I908" s="2">
        <f>'Moving Avg'!H908</f>
        <v>85.562176000000036</v>
      </c>
      <c r="J908" s="6" t="str">
        <f>OBV!F908</f>
        <v>BULLISH</v>
      </c>
      <c r="K908" s="6" t="str">
        <f>OBV!G908</f>
        <v>NEUTRAL</v>
      </c>
      <c r="L908" s="6" t="str">
        <f>OBV!H908</f>
        <v>BULLISH DIVERGENCE</v>
      </c>
      <c r="M908" s="8">
        <f t="shared" si="140"/>
        <v>25</v>
      </c>
      <c r="N908" s="8">
        <f t="shared" si="141"/>
        <v>0</v>
      </c>
      <c r="O908" s="8">
        <f t="shared" si="142"/>
        <v>100</v>
      </c>
      <c r="P908" s="8">
        <f t="shared" si="143"/>
        <v>66.5</v>
      </c>
      <c r="Q908" s="9">
        <f t="shared" si="144"/>
        <v>33.725000000000001</v>
      </c>
      <c r="R908" s="9">
        <f t="shared" si="145"/>
        <v>56.625</v>
      </c>
      <c r="S908" s="9">
        <f t="shared" si="146"/>
        <v>58.674999999999997</v>
      </c>
      <c r="T908" s="9">
        <f t="shared" si="147"/>
        <v>47.875</v>
      </c>
      <c r="U908" s="8">
        <f t="shared" si="148"/>
        <v>49.67499999999999</v>
      </c>
      <c r="V908" s="8">
        <f t="shared" si="149"/>
        <v>49.224999999999994</v>
      </c>
    </row>
    <row r="909" spans="1:22" ht="13.5" x14ac:dyDescent="0.25">
      <c r="A909" s="3">
        <f>RSI!A909</f>
        <v>43327</v>
      </c>
      <c r="B909" s="2">
        <f>RSI!B909</f>
        <v>111.557</v>
      </c>
      <c r="C909" s="2">
        <f>RSI!I909</f>
        <v>47.884721699224457</v>
      </c>
      <c r="D909" s="2">
        <f>MACD!E909</f>
        <v>3.0591859612076178</v>
      </c>
      <c r="E909" s="2">
        <f>MACD!F909</f>
        <v>2.4882310077086922</v>
      </c>
      <c r="F909" s="2">
        <f>'Moving Avg'!D909</f>
        <v>111.53659999999999</v>
      </c>
      <c r="G909" s="2">
        <f>'Moving Avg'!F909</f>
        <v>115.32115999999999</v>
      </c>
      <c r="H909" s="2">
        <f>'Moving Avg'!G909</f>
        <v>107.84379999999999</v>
      </c>
      <c r="I909" s="2">
        <f>'Moving Avg'!H909</f>
        <v>85.665217000000041</v>
      </c>
      <c r="J909" s="6" t="str">
        <f>OBV!F909</f>
        <v>BULLISH</v>
      </c>
      <c r="K909" s="6" t="str">
        <f>OBV!G909</f>
        <v>STRONG</v>
      </c>
      <c r="L909" s="6" t="str">
        <f>OBV!H909</f>
        <v>BULLISH DIVERGENCE</v>
      </c>
      <c r="M909" s="8">
        <f t="shared" si="140"/>
        <v>25</v>
      </c>
      <c r="N909" s="8">
        <f t="shared" si="141"/>
        <v>0</v>
      </c>
      <c r="O909" s="8">
        <f t="shared" si="142"/>
        <v>100</v>
      </c>
      <c r="P909" s="8">
        <f t="shared" si="143"/>
        <v>83</v>
      </c>
      <c r="Q909" s="9">
        <f t="shared" si="144"/>
        <v>36.200000000000003</v>
      </c>
      <c r="R909" s="9">
        <f t="shared" si="145"/>
        <v>60.75</v>
      </c>
      <c r="S909" s="9">
        <f t="shared" si="146"/>
        <v>66.099999999999994</v>
      </c>
      <c r="T909" s="9">
        <f t="shared" si="147"/>
        <v>52</v>
      </c>
      <c r="U909" s="8">
        <f t="shared" si="148"/>
        <v>54.35</v>
      </c>
      <c r="V909" s="8">
        <f t="shared" si="149"/>
        <v>53.762500000000003</v>
      </c>
    </row>
    <row r="910" spans="1:22" ht="13.5" x14ac:dyDescent="0.25">
      <c r="A910" s="3">
        <f>RSI!A910</f>
        <v>43328</v>
      </c>
      <c r="B910" s="2">
        <f>RSI!B910</f>
        <v>109.9936</v>
      </c>
      <c r="C910" s="2">
        <f>RSI!I910</f>
        <v>44.460470025045396</v>
      </c>
      <c r="D910" s="2">
        <f>MACD!E910</f>
        <v>3.2180044880660716</v>
      </c>
      <c r="E910" s="2">
        <f>MACD!F910</f>
        <v>2.6341857037801679</v>
      </c>
      <c r="F910" s="2">
        <f>'Moving Avg'!D910</f>
        <v>110.59380000000002</v>
      </c>
      <c r="G910" s="2">
        <f>'Moving Avg'!F910</f>
        <v>114.77119499999996</v>
      </c>
      <c r="H910" s="2">
        <f>'Moving Avg'!G910</f>
        <v>108.24449199999999</v>
      </c>
      <c r="I910" s="2">
        <f>'Moving Avg'!H910</f>
        <v>85.764327500000078</v>
      </c>
      <c r="J910" s="6" t="str">
        <f>OBV!F910</f>
        <v>BULLISH</v>
      </c>
      <c r="K910" s="6" t="str">
        <f>OBV!G910</f>
        <v>NEUTRAL</v>
      </c>
      <c r="L910" s="6" t="str">
        <f>OBV!H910</f>
        <v>BULLISH DIVERGENCE</v>
      </c>
      <c r="M910" s="8">
        <f t="shared" si="140"/>
        <v>25</v>
      </c>
      <c r="N910" s="8">
        <f t="shared" si="141"/>
        <v>0</v>
      </c>
      <c r="O910" s="8">
        <f t="shared" si="142"/>
        <v>100</v>
      </c>
      <c r="P910" s="8">
        <f t="shared" si="143"/>
        <v>66.5</v>
      </c>
      <c r="Q910" s="9">
        <f t="shared" si="144"/>
        <v>33.725000000000001</v>
      </c>
      <c r="R910" s="9">
        <f t="shared" si="145"/>
        <v>56.625</v>
      </c>
      <c r="S910" s="9">
        <f t="shared" si="146"/>
        <v>58.674999999999997</v>
      </c>
      <c r="T910" s="9">
        <f t="shared" si="147"/>
        <v>47.875</v>
      </c>
      <c r="U910" s="8">
        <f t="shared" si="148"/>
        <v>49.67499999999999</v>
      </c>
      <c r="V910" s="8">
        <f t="shared" si="149"/>
        <v>49.224999999999994</v>
      </c>
    </row>
    <row r="911" spans="1:22" ht="13.5" x14ac:dyDescent="0.25">
      <c r="A911" s="3">
        <f>RSI!A911</f>
        <v>43329</v>
      </c>
      <c r="B911" s="2">
        <f>RSI!B911</f>
        <v>110.7792</v>
      </c>
      <c r="C911" s="2">
        <f>RSI!I911</f>
        <v>46.5296477969477</v>
      </c>
      <c r="D911" s="2">
        <f>MACD!E911</f>
        <v>3.1413334821794905</v>
      </c>
      <c r="E911" s="2">
        <f>MACD!F911</f>
        <v>2.7356152594600327</v>
      </c>
      <c r="F911" s="2">
        <f>'Moving Avg'!D911</f>
        <v>110.49638</v>
      </c>
      <c r="G911" s="2">
        <f>'Moving Avg'!F911</f>
        <v>114.26050999999995</v>
      </c>
      <c r="H911" s="2">
        <f>'Moving Avg'!G911</f>
        <v>108.66089599999998</v>
      </c>
      <c r="I911" s="2">
        <f>'Moving Avg'!H911</f>
        <v>85.855706000000069</v>
      </c>
      <c r="J911" s="6" t="str">
        <f>OBV!F911</f>
        <v>BULLISH</v>
      </c>
      <c r="K911" s="6" t="str">
        <f>OBV!G911</f>
        <v>STRONG</v>
      </c>
      <c r="L911" s="6" t="str">
        <f>OBV!H911</f>
        <v>BULLISH DIVERGENCE</v>
      </c>
      <c r="M911" s="8">
        <f t="shared" si="140"/>
        <v>25</v>
      </c>
      <c r="N911" s="8">
        <f t="shared" si="141"/>
        <v>0</v>
      </c>
      <c r="O911" s="8">
        <f t="shared" si="142"/>
        <v>100</v>
      </c>
      <c r="P911" s="8">
        <f t="shared" si="143"/>
        <v>83</v>
      </c>
      <c r="Q911" s="9">
        <f t="shared" si="144"/>
        <v>36.200000000000003</v>
      </c>
      <c r="R911" s="9">
        <f t="shared" si="145"/>
        <v>60.75</v>
      </c>
      <c r="S911" s="9">
        <f t="shared" si="146"/>
        <v>66.099999999999994</v>
      </c>
      <c r="T911" s="9">
        <f t="shared" si="147"/>
        <v>52</v>
      </c>
      <c r="U911" s="8">
        <f t="shared" si="148"/>
        <v>54.35</v>
      </c>
      <c r="V911" s="8">
        <f t="shared" si="149"/>
        <v>53.762500000000003</v>
      </c>
    </row>
    <row r="912" spans="1:22" ht="13.5" x14ac:dyDescent="0.25">
      <c r="A912" s="3">
        <f>RSI!A912</f>
        <v>43332</v>
      </c>
      <c r="B912" s="2">
        <f>RSI!B912</f>
        <v>109.9936</v>
      </c>
      <c r="C912" s="2">
        <f>RSI!I912</f>
        <v>44.734807305338954</v>
      </c>
      <c r="D912" s="2">
        <f>MACD!E912</f>
        <v>3.3241304606765709</v>
      </c>
      <c r="E912" s="2">
        <f>MACD!F912</f>
        <v>2.8533182997033406</v>
      </c>
      <c r="F912" s="2">
        <f>'Moving Avg'!D912</f>
        <v>110.18212000000001</v>
      </c>
      <c r="G912" s="2">
        <f>'Moving Avg'!F912</f>
        <v>113.74982999999997</v>
      </c>
      <c r="H912" s="2">
        <f>'Moving Avg'!G912</f>
        <v>109.06158799999997</v>
      </c>
      <c r="I912" s="2">
        <f>'Moving Avg'!H912</f>
        <v>85.92928100000006</v>
      </c>
      <c r="J912" s="6" t="str">
        <f>OBV!F912</f>
        <v>BULLISH</v>
      </c>
      <c r="K912" s="6" t="str">
        <f>OBV!G912</f>
        <v>NEUTRAL</v>
      </c>
      <c r="L912" s="6" t="str">
        <f>OBV!H912</f>
        <v>BULLISH DIVERGENCE</v>
      </c>
      <c r="M912" s="8">
        <f t="shared" si="140"/>
        <v>25</v>
      </c>
      <c r="N912" s="8">
        <f t="shared" si="141"/>
        <v>0</v>
      </c>
      <c r="O912" s="8">
        <f t="shared" si="142"/>
        <v>100</v>
      </c>
      <c r="P912" s="8">
        <f t="shared" si="143"/>
        <v>66.5</v>
      </c>
      <c r="Q912" s="9">
        <f t="shared" si="144"/>
        <v>33.725000000000001</v>
      </c>
      <c r="R912" s="9">
        <f t="shared" si="145"/>
        <v>56.625</v>
      </c>
      <c r="S912" s="9">
        <f t="shared" si="146"/>
        <v>58.674999999999997</v>
      </c>
      <c r="T912" s="9">
        <f t="shared" si="147"/>
        <v>47.875</v>
      </c>
      <c r="U912" s="8">
        <f t="shared" si="148"/>
        <v>49.67499999999999</v>
      </c>
      <c r="V912" s="8">
        <f t="shared" si="149"/>
        <v>49.224999999999994</v>
      </c>
    </row>
    <row r="913" spans="1:22" ht="13.5" x14ac:dyDescent="0.25">
      <c r="A913" s="3">
        <f>RSI!A913</f>
        <v>43335</v>
      </c>
      <c r="B913" s="2">
        <f>RSI!B913</f>
        <v>109.9936</v>
      </c>
      <c r="C913" s="2">
        <f>RSI!I913</f>
        <v>44.734807305338954</v>
      </c>
      <c r="D913" s="2">
        <f>MACD!E913</f>
        <v>3.4921391422833779</v>
      </c>
      <c r="E913" s="2">
        <f>MACD!F913</f>
        <v>2.9810824682193484</v>
      </c>
      <c r="F913" s="2">
        <f>'Moving Avg'!D913</f>
        <v>110.46340000000001</v>
      </c>
      <c r="G913" s="2">
        <f>'Moving Avg'!F913</f>
        <v>113.36092499999998</v>
      </c>
      <c r="H913" s="2">
        <f>'Moving Avg'!G913</f>
        <v>109.47799399999997</v>
      </c>
      <c r="I913" s="2">
        <f>'Moving Avg'!H913</f>
        <v>86.003167000000062</v>
      </c>
      <c r="J913" s="6" t="str">
        <f>OBV!F913</f>
        <v>BULLISH</v>
      </c>
      <c r="K913" s="6" t="str">
        <f>OBV!G913</f>
        <v>NEUTRAL</v>
      </c>
      <c r="L913" s="6" t="str">
        <f>OBV!H913</f>
        <v>CONFIRMED BULLISH</v>
      </c>
      <c r="M913" s="8">
        <f t="shared" si="140"/>
        <v>25</v>
      </c>
      <c r="N913" s="8">
        <f t="shared" si="141"/>
        <v>0</v>
      </c>
      <c r="O913" s="8">
        <f t="shared" si="142"/>
        <v>100</v>
      </c>
      <c r="P913" s="8">
        <f t="shared" si="143"/>
        <v>83.5</v>
      </c>
      <c r="Q913" s="9">
        <f t="shared" si="144"/>
        <v>36.274999999999999</v>
      </c>
      <c r="R913" s="9">
        <f t="shared" si="145"/>
        <v>60.875</v>
      </c>
      <c r="S913" s="9">
        <f t="shared" si="146"/>
        <v>66.325000000000003</v>
      </c>
      <c r="T913" s="9">
        <f t="shared" si="147"/>
        <v>52.125</v>
      </c>
      <c r="U913" s="8">
        <f t="shared" si="148"/>
        <v>54.491666666666674</v>
      </c>
      <c r="V913" s="8">
        <f t="shared" si="149"/>
        <v>53.900000000000006</v>
      </c>
    </row>
    <row r="914" spans="1:22" ht="13.5" x14ac:dyDescent="0.25">
      <c r="A914" s="3">
        <f>RSI!A914</f>
        <v>43336</v>
      </c>
      <c r="B914" s="2">
        <f>RSI!B914</f>
        <v>107.6365</v>
      </c>
      <c r="C914" s="2">
        <f>RSI!I914</f>
        <v>39.440765904650824</v>
      </c>
      <c r="D914" s="2">
        <f>MACD!E914</f>
        <v>3.6520315379322028</v>
      </c>
      <c r="E914" s="2">
        <f>MACD!F914</f>
        <v>3.1152722821619196</v>
      </c>
      <c r="F914" s="2">
        <f>'Moving Avg'!D914</f>
        <v>109.67930000000001</v>
      </c>
      <c r="G914" s="2">
        <f>'Moving Avg'!F914</f>
        <v>112.96808999999999</v>
      </c>
      <c r="H914" s="2">
        <f>'Moving Avg'!G914</f>
        <v>109.83154399999995</v>
      </c>
      <c r="I914" s="2">
        <f>'Moving Avg'!H914</f>
        <v>86.065267500000061</v>
      </c>
      <c r="J914" s="6" t="str">
        <f>OBV!F914</f>
        <v>BEARISH</v>
      </c>
      <c r="K914" s="6" t="str">
        <f>OBV!G914</f>
        <v>NEUTRAL</v>
      </c>
      <c r="L914" s="6" t="str">
        <f>OBV!H914</f>
        <v>CONFIRMED BEARISH</v>
      </c>
      <c r="M914" s="8">
        <f t="shared" si="140"/>
        <v>25</v>
      </c>
      <c r="N914" s="8">
        <f t="shared" si="141"/>
        <v>0</v>
      </c>
      <c r="O914" s="8">
        <f t="shared" si="142"/>
        <v>100</v>
      </c>
      <c r="P914" s="8">
        <f t="shared" si="143"/>
        <v>16.5</v>
      </c>
      <c r="Q914" s="9">
        <f t="shared" si="144"/>
        <v>26.225000000000001</v>
      </c>
      <c r="R914" s="9">
        <f t="shared" si="145"/>
        <v>44.125</v>
      </c>
      <c r="S914" s="9">
        <f t="shared" si="146"/>
        <v>36.174999999999997</v>
      </c>
      <c r="T914" s="9">
        <f t="shared" si="147"/>
        <v>35.375</v>
      </c>
      <c r="U914" s="8">
        <f t="shared" si="148"/>
        <v>35.508333333333333</v>
      </c>
      <c r="V914" s="8">
        <f t="shared" si="149"/>
        <v>35.474999999999994</v>
      </c>
    </row>
    <row r="915" spans="1:22" ht="13.5" x14ac:dyDescent="0.25">
      <c r="A915" s="3">
        <f>RSI!A915</f>
        <v>43339</v>
      </c>
      <c r="B915" s="2">
        <f>RSI!B915</f>
        <v>107.6523</v>
      </c>
      <c r="C915" s="2">
        <f>RSI!I915</f>
        <v>39.492456917680343</v>
      </c>
      <c r="D915" s="2">
        <f>MACD!E915</f>
        <v>3.8598688104441692</v>
      </c>
      <c r="E915" s="2">
        <f>MACD!F915</f>
        <v>3.2641915878183698</v>
      </c>
      <c r="F915" s="2">
        <f>'Moving Avg'!D915</f>
        <v>109.21104</v>
      </c>
      <c r="G915" s="2">
        <f>'Moving Avg'!F915</f>
        <v>112.53676</v>
      </c>
      <c r="H915" s="2">
        <f>'Moving Avg'!G915</f>
        <v>110.18540999999996</v>
      </c>
      <c r="I915" s="2">
        <f>'Moving Avg'!H915</f>
        <v>86.12935150000007</v>
      </c>
      <c r="J915" s="6" t="str">
        <f>OBV!F915</f>
        <v>BULLISH</v>
      </c>
      <c r="K915" s="6" t="str">
        <f>OBV!G915</f>
        <v>NEUTRAL</v>
      </c>
      <c r="L915" s="6" t="str">
        <f>OBV!H915</f>
        <v>BULLISH DIVERGENCE</v>
      </c>
      <c r="M915" s="8">
        <f t="shared" si="140"/>
        <v>25</v>
      </c>
      <c r="N915" s="8">
        <f t="shared" si="141"/>
        <v>0</v>
      </c>
      <c r="O915" s="8">
        <f t="shared" si="142"/>
        <v>100</v>
      </c>
      <c r="P915" s="8">
        <f t="shared" si="143"/>
        <v>66.5</v>
      </c>
      <c r="Q915" s="9">
        <f t="shared" si="144"/>
        <v>33.725000000000001</v>
      </c>
      <c r="R915" s="9">
        <f t="shared" si="145"/>
        <v>56.625</v>
      </c>
      <c r="S915" s="9">
        <f t="shared" si="146"/>
        <v>58.674999999999997</v>
      </c>
      <c r="T915" s="9">
        <f t="shared" si="147"/>
        <v>47.875</v>
      </c>
      <c r="U915" s="8">
        <f t="shared" si="148"/>
        <v>49.67499999999999</v>
      </c>
      <c r="V915" s="8">
        <f t="shared" si="149"/>
        <v>49.224999999999994</v>
      </c>
    </row>
    <row r="916" spans="1:22" ht="13.5" x14ac:dyDescent="0.25">
      <c r="A916" s="3">
        <f>RSI!A916</f>
        <v>43340</v>
      </c>
      <c r="B916" s="2">
        <f>RSI!B916</f>
        <v>109.9936</v>
      </c>
      <c r="C916" s="2">
        <f>RSI!I916</f>
        <v>46.746314140820445</v>
      </c>
      <c r="D916" s="2">
        <f>MACD!E916</f>
        <v>3.3562590517518913</v>
      </c>
      <c r="E916" s="2">
        <f>MACD!F916</f>
        <v>3.2826050806050744</v>
      </c>
      <c r="F916" s="2">
        <f>'Moving Avg'!D916</f>
        <v>109.05391999999999</v>
      </c>
      <c r="G916" s="2">
        <f>'Moving Avg'!F916</f>
        <v>112.22289000000001</v>
      </c>
      <c r="H916" s="2">
        <f>'Moving Avg'!G916</f>
        <v>110.60181599999994</v>
      </c>
      <c r="I916" s="2">
        <f>'Moving Avg'!H916</f>
        <v>86.205142000000066</v>
      </c>
      <c r="J916" s="6" t="str">
        <f>OBV!F916</f>
        <v>BULLISH</v>
      </c>
      <c r="K916" s="6" t="str">
        <f>OBV!G916</f>
        <v>NEUTRAL</v>
      </c>
      <c r="L916" s="6" t="str">
        <f>OBV!H916</f>
        <v>BULLISH DIVERGENCE</v>
      </c>
      <c r="M916" s="8">
        <f t="shared" si="140"/>
        <v>25</v>
      </c>
      <c r="N916" s="8">
        <f t="shared" si="141"/>
        <v>0</v>
      </c>
      <c r="O916" s="8">
        <f t="shared" si="142"/>
        <v>100</v>
      </c>
      <c r="P916" s="8">
        <f t="shared" si="143"/>
        <v>66.5</v>
      </c>
      <c r="Q916" s="9">
        <f t="shared" si="144"/>
        <v>33.725000000000001</v>
      </c>
      <c r="R916" s="9">
        <f t="shared" si="145"/>
        <v>56.625</v>
      </c>
      <c r="S916" s="9">
        <f t="shared" si="146"/>
        <v>58.674999999999997</v>
      </c>
      <c r="T916" s="9">
        <f t="shared" si="147"/>
        <v>47.875</v>
      </c>
      <c r="U916" s="8">
        <f t="shared" si="148"/>
        <v>49.67499999999999</v>
      </c>
      <c r="V916" s="8">
        <f t="shared" si="149"/>
        <v>49.224999999999994</v>
      </c>
    </row>
    <row r="917" spans="1:22" ht="13.5" x14ac:dyDescent="0.25">
      <c r="A917" s="3">
        <f>RSI!A917</f>
        <v>43341</v>
      </c>
      <c r="B917" s="2">
        <f>RSI!B917</f>
        <v>107.6523</v>
      </c>
      <c r="C917" s="2">
        <f>RSI!I917</f>
        <v>41.401198764501622</v>
      </c>
      <c r="D917" s="2">
        <f>MACD!E917</f>
        <v>3.1573168299644863</v>
      </c>
      <c r="E917" s="2">
        <f>MACD!F917</f>
        <v>3.2575474304769569</v>
      </c>
      <c r="F917" s="2">
        <f>'Moving Avg'!D917</f>
        <v>108.58566</v>
      </c>
      <c r="G917" s="2">
        <f>'Moving Avg'!F917</f>
        <v>111.79549</v>
      </c>
      <c r="H917" s="2">
        <f>'Moving Avg'!G917</f>
        <v>110.96353799999993</v>
      </c>
      <c r="I917" s="2">
        <f>'Moving Avg'!H917</f>
        <v>86.27443400000007</v>
      </c>
      <c r="J917" s="6" t="str">
        <f>OBV!F917</f>
        <v>BEARISH</v>
      </c>
      <c r="K917" s="6" t="str">
        <f>OBV!G917</f>
        <v>NEUTRAL</v>
      </c>
      <c r="L917" s="6" t="str">
        <f>OBV!H917</f>
        <v>CONFIRMED BEARISH</v>
      </c>
      <c r="M917" s="8">
        <f t="shared" si="140"/>
        <v>25</v>
      </c>
      <c r="N917" s="8">
        <f t="shared" si="141"/>
        <v>100</v>
      </c>
      <c r="O917" s="8">
        <f t="shared" si="142"/>
        <v>100</v>
      </c>
      <c r="P917" s="8">
        <f t="shared" si="143"/>
        <v>16.5</v>
      </c>
      <c r="Q917" s="9">
        <f t="shared" si="144"/>
        <v>61.225000000000001</v>
      </c>
      <c r="R917" s="9">
        <f t="shared" si="145"/>
        <v>64.125</v>
      </c>
      <c r="S917" s="9">
        <f t="shared" si="146"/>
        <v>51.174999999999997</v>
      </c>
      <c r="T917" s="9">
        <f t="shared" si="147"/>
        <v>60.375</v>
      </c>
      <c r="U917" s="8">
        <f t="shared" si="148"/>
        <v>58.841666666666661</v>
      </c>
      <c r="V917" s="8">
        <f t="shared" si="149"/>
        <v>59.224999999999994</v>
      </c>
    </row>
    <row r="918" spans="1:22" ht="13.5" x14ac:dyDescent="0.25">
      <c r="A918" s="3">
        <f>RSI!A918</f>
        <v>43342</v>
      </c>
      <c r="B918" s="2">
        <f>RSI!B918</f>
        <v>104.42319999999999</v>
      </c>
      <c r="C918" s="2">
        <f>RSI!I918</f>
        <v>35.390729999953791</v>
      </c>
      <c r="D918" s="2">
        <f>MACD!E918</f>
        <v>2.7911425327810235</v>
      </c>
      <c r="E918" s="2">
        <f>MACD!F918</f>
        <v>3.1642664509377703</v>
      </c>
      <c r="F918" s="2">
        <f>'Moving Avg'!D918</f>
        <v>107.47157999999999</v>
      </c>
      <c r="G918" s="2">
        <f>'Moving Avg'!F918</f>
        <v>111.24199000000002</v>
      </c>
      <c r="H918" s="2">
        <f>'Moving Avg'!G918</f>
        <v>111.21353799999996</v>
      </c>
      <c r="I918" s="2">
        <f>'Moving Avg'!H918</f>
        <v>86.333993500000076</v>
      </c>
      <c r="J918" s="6" t="str">
        <f>OBV!F918</f>
        <v>BEARISH</v>
      </c>
      <c r="K918" s="6" t="str">
        <f>OBV!G918</f>
        <v>NEUTRAL</v>
      </c>
      <c r="L918" s="6" t="str">
        <f>OBV!H918</f>
        <v>CONFIRMED BEARISH</v>
      </c>
      <c r="M918" s="8">
        <f t="shared" si="140"/>
        <v>25</v>
      </c>
      <c r="N918" s="8">
        <f t="shared" si="141"/>
        <v>100</v>
      </c>
      <c r="O918" s="8">
        <f t="shared" si="142"/>
        <v>100</v>
      </c>
      <c r="P918" s="8">
        <f t="shared" si="143"/>
        <v>16.5</v>
      </c>
      <c r="Q918" s="9">
        <f t="shared" si="144"/>
        <v>61.225000000000001</v>
      </c>
      <c r="R918" s="9">
        <f t="shared" si="145"/>
        <v>64.125</v>
      </c>
      <c r="S918" s="9">
        <f t="shared" si="146"/>
        <v>51.174999999999997</v>
      </c>
      <c r="T918" s="9">
        <f t="shared" si="147"/>
        <v>60.375</v>
      </c>
      <c r="U918" s="8">
        <f t="shared" si="148"/>
        <v>58.841666666666661</v>
      </c>
      <c r="V918" s="8">
        <f t="shared" si="149"/>
        <v>59.224999999999994</v>
      </c>
    </row>
    <row r="919" spans="1:22" ht="13.5" x14ac:dyDescent="0.25">
      <c r="A919" s="3">
        <f>RSI!A919</f>
        <v>43343</v>
      </c>
      <c r="B919" s="2">
        <f>RSI!B919</f>
        <v>104.101</v>
      </c>
      <c r="C919" s="2">
        <f>RSI!I919</f>
        <v>34.847115554582302</v>
      </c>
      <c r="D919" s="2">
        <f>MACD!E919</f>
        <v>3.000657912107016</v>
      </c>
      <c r="E919" s="2">
        <f>MACD!F919</f>
        <v>3.1315447431716197</v>
      </c>
      <c r="F919" s="2">
        <f>'Moving Avg'!D919</f>
        <v>106.76448000000001</v>
      </c>
      <c r="G919" s="2">
        <f>'Moving Avg'!F919</f>
        <v>110.750945</v>
      </c>
      <c r="H919" s="2">
        <f>'Moving Avg'!G919</f>
        <v>111.34709999999995</v>
      </c>
      <c r="I919" s="2">
        <f>'Moving Avg'!H919</f>
        <v>86.388094500000065</v>
      </c>
      <c r="J919" s="6" t="str">
        <f>OBV!F919</f>
        <v>BEARISH</v>
      </c>
      <c r="K919" s="6" t="str">
        <f>OBV!G919</f>
        <v>WEAK</v>
      </c>
      <c r="L919" s="6" t="str">
        <f>OBV!H919</f>
        <v>CONFIRMED BEARISH</v>
      </c>
      <c r="M919" s="8">
        <f t="shared" si="140"/>
        <v>25</v>
      </c>
      <c r="N919" s="8">
        <f t="shared" si="141"/>
        <v>100</v>
      </c>
      <c r="O919" s="8">
        <f t="shared" si="142"/>
        <v>100</v>
      </c>
      <c r="P919" s="8">
        <f t="shared" si="143"/>
        <v>0</v>
      </c>
      <c r="Q919" s="9">
        <f t="shared" si="144"/>
        <v>58.75</v>
      </c>
      <c r="R919" s="9">
        <f t="shared" si="145"/>
        <v>60</v>
      </c>
      <c r="S919" s="9">
        <f t="shared" si="146"/>
        <v>43.75</v>
      </c>
      <c r="T919" s="9">
        <f t="shared" si="147"/>
        <v>56.25</v>
      </c>
      <c r="U919" s="8">
        <f t="shared" si="148"/>
        <v>54.166666666666664</v>
      </c>
      <c r="V919" s="8">
        <f t="shared" si="149"/>
        <v>54.6875</v>
      </c>
    </row>
    <row r="920" spans="1:22" ht="13.5" x14ac:dyDescent="0.25">
      <c r="A920" s="3">
        <f>RSI!A920</f>
        <v>43346</v>
      </c>
      <c r="B920" s="2">
        <f>RSI!B920</f>
        <v>100.64409999999999</v>
      </c>
      <c r="C920" s="2">
        <f>RSI!I920</f>
        <v>29.594676429649368</v>
      </c>
      <c r="D920" s="2">
        <f>MACD!E920</f>
        <v>3.2311248570250228</v>
      </c>
      <c r="E920" s="2">
        <f>MACD!F920</f>
        <v>3.1514607659423004</v>
      </c>
      <c r="F920" s="2">
        <f>'Moving Avg'!D920</f>
        <v>105.36284000000001</v>
      </c>
      <c r="G920" s="2">
        <f>'Moving Avg'!F920</f>
        <v>110.01241499999999</v>
      </c>
      <c r="H920" s="2">
        <f>'Moving Avg'!G920</f>
        <v>111.36501399999996</v>
      </c>
      <c r="I920" s="2">
        <f>'Moving Avg'!H920</f>
        <v>86.429380500000065</v>
      </c>
      <c r="J920" s="6" t="str">
        <f>OBV!F920</f>
        <v>BEARISH</v>
      </c>
      <c r="K920" s="6" t="str">
        <f>OBV!G920</f>
        <v>WEAK</v>
      </c>
      <c r="L920" s="6" t="str">
        <f>OBV!H920</f>
        <v>CONFIRMED BEARISH</v>
      </c>
      <c r="M920" s="8">
        <f t="shared" si="140"/>
        <v>50</v>
      </c>
      <c r="N920" s="8">
        <f t="shared" si="141"/>
        <v>0</v>
      </c>
      <c r="O920" s="8">
        <f t="shared" si="142"/>
        <v>100</v>
      </c>
      <c r="P920" s="8">
        <f t="shared" si="143"/>
        <v>0</v>
      </c>
      <c r="Q920" s="9">
        <f t="shared" si="144"/>
        <v>32.5</v>
      </c>
      <c r="R920" s="9">
        <f t="shared" si="145"/>
        <v>45</v>
      </c>
      <c r="S920" s="9">
        <f t="shared" si="146"/>
        <v>32.5</v>
      </c>
      <c r="T920" s="9">
        <f t="shared" si="147"/>
        <v>37.5</v>
      </c>
      <c r="U920" s="8">
        <f t="shared" si="148"/>
        <v>36.666666666666664</v>
      </c>
      <c r="V920" s="8">
        <f t="shared" si="149"/>
        <v>36.875</v>
      </c>
    </row>
    <row r="921" spans="1:22" ht="13.5" x14ac:dyDescent="0.25">
      <c r="A921" s="3">
        <f>RSI!A921</f>
        <v>43347</v>
      </c>
      <c r="B921" s="2">
        <f>RSI!B921</f>
        <v>101.50830000000001</v>
      </c>
      <c r="C921" s="2">
        <f>RSI!I921</f>
        <v>32.340272018102539</v>
      </c>
      <c r="D921" s="2">
        <f>MACD!E921</f>
        <v>3.5382619237610697</v>
      </c>
      <c r="E921" s="2">
        <f>MACD!F921</f>
        <v>3.2288209975060544</v>
      </c>
      <c r="F921" s="2">
        <f>'Moving Avg'!D921</f>
        <v>103.66578</v>
      </c>
      <c r="G921" s="2">
        <f>'Moving Avg'!F921</f>
        <v>109.37169999999999</v>
      </c>
      <c r="H921" s="2">
        <f>'Moving Avg'!G921</f>
        <v>111.40743999999997</v>
      </c>
      <c r="I921" s="2">
        <f>'Moving Avg'!H921</f>
        <v>86.468574500000074</v>
      </c>
      <c r="J921" s="6" t="str">
        <f>OBV!F921</f>
        <v>BEARISH</v>
      </c>
      <c r="K921" s="6" t="str">
        <f>OBV!G921</f>
        <v>WEAK</v>
      </c>
      <c r="L921" s="6" t="str">
        <f>OBV!H921</f>
        <v>CONFIRMED BEARISH</v>
      </c>
      <c r="M921" s="8">
        <f t="shared" si="140"/>
        <v>25</v>
      </c>
      <c r="N921" s="8">
        <f t="shared" si="141"/>
        <v>0</v>
      </c>
      <c r="O921" s="8">
        <f t="shared" si="142"/>
        <v>100</v>
      </c>
      <c r="P921" s="8">
        <f t="shared" si="143"/>
        <v>0</v>
      </c>
      <c r="Q921" s="9">
        <f t="shared" si="144"/>
        <v>23.75</v>
      </c>
      <c r="R921" s="9">
        <f t="shared" si="145"/>
        <v>40</v>
      </c>
      <c r="S921" s="9">
        <f t="shared" si="146"/>
        <v>28.75</v>
      </c>
      <c r="T921" s="9">
        <f t="shared" si="147"/>
        <v>31.25</v>
      </c>
      <c r="U921" s="8">
        <f t="shared" si="148"/>
        <v>30.833333333333332</v>
      </c>
      <c r="V921" s="8">
        <f t="shared" si="149"/>
        <v>30.9375</v>
      </c>
    </row>
    <row r="922" spans="1:22" ht="13.5" x14ac:dyDescent="0.25">
      <c r="A922" s="3">
        <f>RSI!A922</f>
        <v>43348</v>
      </c>
      <c r="B922" s="2">
        <f>RSI!B922</f>
        <v>104.5489</v>
      </c>
      <c r="C922" s="2">
        <f>RSI!I922</f>
        <v>41.05069895486853</v>
      </c>
      <c r="D922" s="2">
        <f>MACD!E922</f>
        <v>3.4981344185113983</v>
      </c>
      <c r="E922" s="2">
        <f>MACD!F922</f>
        <v>3.2826836817071232</v>
      </c>
      <c r="F922" s="2">
        <f>'Moving Avg'!D922</f>
        <v>103.04510000000001</v>
      </c>
      <c r="G922" s="2">
        <f>'Moving Avg'!F922</f>
        <v>108.82448500000001</v>
      </c>
      <c r="H922" s="2">
        <f>'Moving Avg'!G922</f>
        <v>111.51240599999996</v>
      </c>
      <c r="I922" s="2">
        <f>'Moving Avg'!H922</f>
        <v>86.528413000000057</v>
      </c>
      <c r="J922" s="6" t="str">
        <f>OBV!F922</f>
        <v>BEARISH</v>
      </c>
      <c r="K922" s="6" t="str">
        <f>OBV!G922</f>
        <v>NEUTRAL</v>
      </c>
      <c r="L922" s="6" t="str">
        <f>OBV!H922</f>
        <v>CONFIRMED BEARISH</v>
      </c>
      <c r="M922" s="8">
        <f t="shared" si="140"/>
        <v>25</v>
      </c>
      <c r="N922" s="8">
        <f t="shared" si="141"/>
        <v>0</v>
      </c>
      <c r="O922" s="8">
        <f t="shared" si="142"/>
        <v>100</v>
      </c>
      <c r="P922" s="8">
        <f t="shared" si="143"/>
        <v>16.5</v>
      </c>
      <c r="Q922" s="9">
        <f t="shared" si="144"/>
        <v>26.225000000000001</v>
      </c>
      <c r="R922" s="9">
        <f t="shared" si="145"/>
        <v>44.125</v>
      </c>
      <c r="S922" s="9">
        <f t="shared" si="146"/>
        <v>36.174999999999997</v>
      </c>
      <c r="T922" s="9">
        <f t="shared" si="147"/>
        <v>35.375</v>
      </c>
      <c r="U922" s="8">
        <f t="shared" si="148"/>
        <v>35.508333333333333</v>
      </c>
      <c r="V922" s="8">
        <f t="shared" si="149"/>
        <v>35.474999999999994</v>
      </c>
    </row>
    <row r="923" spans="1:22" ht="13.5" x14ac:dyDescent="0.25">
      <c r="A923" s="3">
        <f>RSI!A923</f>
        <v>43349</v>
      </c>
      <c r="B923" s="2">
        <f>RSI!B923</f>
        <v>101.50830000000001</v>
      </c>
      <c r="C923" s="2">
        <f>RSI!I923</f>
        <v>36.052341063957662</v>
      </c>
      <c r="D923" s="2">
        <f>MACD!E923</f>
        <v>3.7141082030763499</v>
      </c>
      <c r="E923" s="2">
        <f>MACD!F923</f>
        <v>3.3689685859809688</v>
      </c>
      <c r="F923" s="2">
        <f>'Moving Avg'!D923</f>
        <v>102.46212</v>
      </c>
      <c r="G923" s="2">
        <f>'Moving Avg'!F923</f>
        <v>108.12524000000001</v>
      </c>
      <c r="H923" s="2">
        <f>'Moving Avg'!G923</f>
        <v>111.56425999999996</v>
      </c>
      <c r="I923" s="2">
        <f>'Moving Avg'!H923</f>
        <v>86.569939000000062</v>
      </c>
      <c r="J923" s="6" t="str">
        <f>OBV!F923</f>
        <v>BEARISH</v>
      </c>
      <c r="K923" s="6" t="str">
        <f>OBV!G923</f>
        <v>WEAK</v>
      </c>
      <c r="L923" s="6" t="str">
        <f>OBV!H923</f>
        <v>CONFIRMED BEARISH</v>
      </c>
      <c r="M923" s="8">
        <f t="shared" si="140"/>
        <v>25</v>
      </c>
      <c r="N923" s="8">
        <f t="shared" si="141"/>
        <v>0</v>
      </c>
      <c r="O923" s="8">
        <f t="shared" si="142"/>
        <v>100</v>
      </c>
      <c r="P923" s="8">
        <f t="shared" si="143"/>
        <v>0</v>
      </c>
      <c r="Q923" s="9">
        <f t="shared" si="144"/>
        <v>23.75</v>
      </c>
      <c r="R923" s="9">
        <f t="shared" si="145"/>
        <v>40</v>
      </c>
      <c r="S923" s="9">
        <f t="shared" si="146"/>
        <v>28.75</v>
      </c>
      <c r="T923" s="9">
        <f t="shared" si="147"/>
        <v>31.25</v>
      </c>
      <c r="U923" s="8">
        <f t="shared" si="148"/>
        <v>30.833333333333332</v>
      </c>
      <c r="V923" s="8">
        <f t="shared" si="149"/>
        <v>30.9375</v>
      </c>
    </row>
    <row r="924" spans="1:22" ht="13.5" x14ac:dyDescent="0.25">
      <c r="A924" s="3">
        <f>RSI!A924</f>
        <v>43350</v>
      </c>
      <c r="B924" s="2">
        <f>RSI!B924</f>
        <v>106.0652</v>
      </c>
      <c r="C924" s="2">
        <f>RSI!I924</f>
        <v>46.555192059579987</v>
      </c>
      <c r="D924" s="2">
        <f>MACD!E924</f>
        <v>3.2375120718599817</v>
      </c>
      <c r="E924" s="2">
        <f>MACD!F924</f>
        <v>3.3426772831567719</v>
      </c>
      <c r="F924" s="2">
        <f>'Moving Avg'!D924</f>
        <v>102.85496000000001</v>
      </c>
      <c r="G924" s="2">
        <f>'Moving Avg'!F924</f>
        <v>107.70883499999999</v>
      </c>
      <c r="H924" s="2">
        <f>'Moving Avg'!G924</f>
        <v>111.69970799999997</v>
      </c>
      <c r="I924" s="2">
        <f>'Moving Avg'!H924</f>
        <v>86.641634500000066</v>
      </c>
      <c r="J924" s="6" t="str">
        <f>OBV!F924</f>
        <v>BEARISH</v>
      </c>
      <c r="K924" s="6" t="str">
        <f>OBV!G924</f>
        <v>NEUTRAL</v>
      </c>
      <c r="L924" s="6" t="str">
        <f>OBV!H924</f>
        <v>BEARISH DIVERGENCE</v>
      </c>
      <c r="M924" s="8">
        <f t="shared" si="140"/>
        <v>25</v>
      </c>
      <c r="N924" s="8">
        <f t="shared" si="141"/>
        <v>100</v>
      </c>
      <c r="O924" s="8">
        <f t="shared" si="142"/>
        <v>100</v>
      </c>
      <c r="P924" s="8">
        <f t="shared" si="143"/>
        <v>16.5</v>
      </c>
      <c r="Q924" s="9">
        <f t="shared" si="144"/>
        <v>61.225000000000001</v>
      </c>
      <c r="R924" s="9">
        <f t="shared" si="145"/>
        <v>64.125</v>
      </c>
      <c r="S924" s="9">
        <f t="shared" si="146"/>
        <v>51.174999999999997</v>
      </c>
      <c r="T924" s="9">
        <f t="shared" si="147"/>
        <v>60.375</v>
      </c>
      <c r="U924" s="8">
        <f t="shared" si="148"/>
        <v>58.841666666666661</v>
      </c>
      <c r="V924" s="8">
        <f t="shared" si="149"/>
        <v>59.224999999999994</v>
      </c>
    </row>
    <row r="925" spans="1:22" ht="13.5" x14ac:dyDescent="0.25">
      <c r="A925" s="3">
        <f>RSI!A925</f>
        <v>43353</v>
      </c>
      <c r="B925" s="2">
        <f>RSI!B925</f>
        <v>108.4222</v>
      </c>
      <c r="C925" s="2">
        <f>RSI!I925</f>
        <v>51.034845822158054</v>
      </c>
      <c r="D925" s="2">
        <f>MACD!E925</f>
        <v>2.6729605494328013</v>
      </c>
      <c r="E925" s="2">
        <f>MACD!F925</f>
        <v>3.2087339364119778</v>
      </c>
      <c r="F925" s="2">
        <f>'Moving Avg'!D925</f>
        <v>104.41058000000001</v>
      </c>
      <c r="G925" s="2">
        <f>'Moving Avg'!F925</f>
        <v>107.39456500000001</v>
      </c>
      <c r="H925" s="2">
        <f>'Moving Avg'!G925</f>
        <v>111.88072599999998</v>
      </c>
      <c r="I925" s="2">
        <f>'Moving Avg'!H925</f>
        <v>86.722394000000065</v>
      </c>
      <c r="J925" s="6" t="str">
        <f>OBV!F925</f>
        <v>BULLISH</v>
      </c>
      <c r="K925" s="6" t="str">
        <f>OBV!G925</f>
        <v>NEUTRAL</v>
      </c>
      <c r="L925" s="6" t="str">
        <f>OBV!H925</f>
        <v>CONFIRMED BULLISH</v>
      </c>
      <c r="M925" s="8">
        <f t="shared" si="140"/>
        <v>25</v>
      </c>
      <c r="N925" s="8">
        <f t="shared" si="141"/>
        <v>100</v>
      </c>
      <c r="O925" s="8">
        <f t="shared" si="142"/>
        <v>100</v>
      </c>
      <c r="P925" s="8">
        <f t="shared" si="143"/>
        <v>83.5</v>
      </c>
      <c r="Q925" s="9">
        <f t="shared" si="144"/>
        <v>71.275000000000006</v>
      </c>
      <c r="R925" s="9">
        <f t="shared" si="145"/>
        <v>80.875</v>
      </c>
      <c r="S925" s="9">
        <f t="shared" si="146"/>
        <v>81.325000000000003</v>
      </c>
      <c r="T925" s="9">
        <f t="shared" si="147"/>
        <v>77.125</v>
      </c>
      <c r="U925" s="8">
        <f t="shared" si="148"/>
        <v>77.825000000000003</v>
      </c>
      <c r="V925" s="8">
        <f t="shared" si="149"/>
        <v>77.650000000000006</v>
      </c>
    </row>
    <row r="926" spans="1:22" ht="13.5" x14ac:dyDescent="0.25">
      <c r="A926" s="3">
        <f>RSI!A926</f>
        <v>43355</v>
      </c>
      <c r="B926" s="2">
        <f>RSI!B926</f>
        <v>107.2437</v>
      </c>
      <c r="C926" s="2">
        <f>RSI!I926</f>
        <v>48.830961036276605</v>
      </c>
      <c r="D926" s="2">
        <f>MACD!E926</f>
        <v>2.6389095213268092</v>
      </c>
      <c r="E926" s="2">
        <f>MACD!F926</f>
        <v>3.0947690533949443</v>
      </c>
      <c r="F926" s="2">
        <f>'Moving Avg'!D926</f>
        <v>105.55766000000001</v>
      </c>
      <c r="G926" s="2">
        <f>'Moving Avg'!F926</f>
        <v>107.19343499999999</v>
      </c>
      <c r="H926" s="2">
        <f>'Moving Avg'!G926</f>
        <v>112.03000199999997</v>
      </c>
      <c r="I926" s="2">
        <f>'Moving Avg'!H926</f>
        <v>86.80386850000005</v>
      </c>
      <c r="J926" s="6" t="str">
        <f>OBV!F926</f>
        <v>BEARISH</v>
      </c>
      <c r="K926" s="6" t="str">
        <f>OBV!G926</f>
        <v>NEUTRAL</v>
      </c>
      <c r="L926" s="6" t="str">
        <f>OBV!H926</f>
        <v>BEARISH DIVERGENCE</v>
      </c>
      <c r="M926" s="8">
        <f t="shared" si="140"/>
        <v>25</v>
      </c>
      <c r="N926" s="8">
        <f t="shared" si="141"/>
        <v>100</v>
      </c>
      <c r="O926" s="8">
        <f t="shared" si="142"/>
        <v>100</v>
      </c>
      <c r="P926" s="8">
        <f t="shared" si="143"/>
        <v>16.5</v>
      </c>
      <c r="Q926" s="9">
        <f t="shared" si="144"/>
        <v>61.225000000000001</v>
      </c>
      <c r="R926" s="9">
        <f t="shared" si="145"/>
        <v>64.125</v>
      </c>
      <c r="S926" s="9">
        <f t="shared" si="146"/>
        <v>51.174999999999997</v>
      </c>
      <c r="T926" s="9">
        <f t="shared" si="147"/>
        <v>60.375</v>
      </c>
      <c r="U926" s="8">
        <f t="shared" si="148"/>
        <v>58.841666666666661</v>
      </c>
      <c r="V926" s="8">
        <f t="shared" si="149"/>
        <v>59.224999999999994</v>
      </c>
    </row>
    <row r="927" spans="1:22" ht="13.5" x14ac:dyDescent="0.25">
      <c r="A927" s="3">
        <f>RSI!A927</f>
        <v>43356</v>
      </c>
      <c r="B927" s="2">
        <f>RSI!B927</f>
        <v>109.2079</v>
      </c>
      <c r="C927" s="2">
        <f>RSI!I927</f>
        <v>52.51181395203983</v>
      </c>
      <c r="D927" s="2">
        <f>MACD!E927</f>
        <v>2.1077999178668136</v>
      </c>
      <c r="E927" s="2">
        <f>MACD!F927</f>
        <v>2.8973752262893182</v>
      </c>
      <c r="F927" s="2">
        <f>'Moving Avg'!D927</f>
        <v>106.48946000000001</v>
      </c>
      <c r="G927" s="2">
        <f>'Moving Avg'!F927</f>
        <v>107.075585</v>
      </c>
      <c r="H927" s="2">
        <f>'Moving Avg'!G927</f>
        <v>112.12852599999998</v>
      </c>
      <c r="I927" s="2">
        <f>'Moving Avg'!H927</f>
        <v>86.887390500000038</v>
      </c>
      <c r="J927" s="6" t="str">
        <f>OBV!F927</f>
        <v>BULLISH</v>
      </c>
      <c r="K927" s="6" t="str">
        <f>OBV!G927</f>
        <v>NEUTRAL</v>
      </c>
      <c r="L927" s="6" t="str">
        <f>OBV!H927</f>
        <v>CONFIRMED BULLISH</v>
      </c>
      <c r="M927" s="8">
        <f t="shared" si="140"/>
        <v>25</v>
      </c>
      <c r="N927" s="8">
        <f t="shared" si="141"/>
        <v>100</v>
      </c>
      <c r="O927" s="8">
        <f t="shared" si="142"/>
        <v>100</v>
      </c>
      <c r="P927" s="8">
        <f t="shared" si="143"/>
        <v>83.5</v>
      </c>
      <c r="Q927" s="9">
        <f t="shared" si="144"/>
        <v>71.275000000000006</v>
      </c>
      <c r="R927" s="9">
        <f t="shared" si="145"/>
        <v>80.875</v>
      </c>
      <c r="S927" s="9">
        <f t="shared" si="146"/>
        <v>81.325000000000003</v>
      </c>
      <c r="T927" s="9">
        <f t="shared" si="147"/>
        <v>77.125</v>
      </c>
      <c r="U927" s="8">
        <f t="shared" si="148"/>
        <v>77.825000000000003</v>
      </c>
      <c r="V927" s="8">
        <f t="shared" si="149"/>
        <v>77.650000000000006</v>
      </c>
    </row>
    <row r="928" spans="1:22" ht="13.5" x14ac:dyDescent="0.25">
      <c r="A928" s="3">
        <f>RSI!A928</f>
        <v>43357</v>
      </c>
      <c r="B928" s="2">
        <f>RSI!B928</f>
        <v>109.9936</v>
      </c>
      <c r="C928" s="2">
        <f>RSI!I928</f>
        <v>53.939158438374051</v>
      </c>
      <c r="D928" s="2">
        <f>MACD!E928</f>
        <v>1.0949556425877063</v>
      </c>
      <c r="E928" s="2">
        <f>MACD!F928</f>
        <v>2.536891309548996</v>
      </c>
      <c r="F928" s="2">
        <f>'Moving Avg'!D928</f>
        <v>108.18652</v>
      </c>
      <c r="G928" s="2">
        <f>'Moving Avg'!F928</f>
        <v>107.145905</v>
      </c>
      <c r="H928" s="2">
        <f>'Moving Avg'!G928</f>
        <v>112.11752799999996</v>
      </c>
      <c r="I928" s="2">
        <f>'Moving Avg'!H928</f>
        <v>86.982614500000054</v>
      </c>
      <c r="J928" s="6" t="str">
        <f>OBV!F928</f>
        <v>BULLISH</v>
      </c>
      <c r="K928" s="6" t="str">
        <f>OBV!G928</f>
        <v>STRONG</v>
      </c>
      <c r="L928" s="6" t="str">
        <f>OBV!H928</f>
        <v>CONFIRMED BULLISH</v>
      </c>
      <c r="M928" s="8">
        <f t="shared" si="140"/>
        <v>25</v>
      </c>
      <c r="N928" s="8">
        <f t="shared" si="141"/>
        <v>100</v>
      </c>
      <c r="O928" s="8">
        <f t="shared" si="142"/>
        <v>100</v>
      </c>
      <c r="P928" s="8">
        <f t="shared" si="143"/>
        <v>100</v>
      </c>
      <c r="Q928" s="9">
        <f t="shared" si="144"/>
        <v>73.75</v>
      </c>
      <c r="R928" s="9">
        <f t="shared" si="145"/>
        <v>85</v>
      </c>
      <c r="S928" s="9">
        <f t="shared" si="146"/>
        <v>88.75</v>
      </c>
      <c r="T928" s="9">
        <f t="shared" si="147"/>
        <v>81.25</v>
      </c>
      <c r="U928" s="8">
        <f t="shared" si="148"/>
        <v>82.5</v>
      </c>
      <c r="V928" s="8">
        <f t="shared" si="149"/>
        <v>82.1875</v>
      </c>
    </row>
    <row r="929" spans="1:22" ht="13.5" x14ac:dyDescent="0.25">
      <c r="A929" s="3">
        <f>RSI!A929</f>
        <v>43360</v>
      </c>
      <c r="B929" s="2">
        <f>RSI!B929</f>
        <v>107.4166</v>
      </c>
      <c r="C929" s="2">
        <f>RSI!I929</f>
        <v>48.762262687411337</v>
      </c>
      <c r="D929" s="2">
        <f>MACD!E929</f>
        <v>0.36677786973270088</v>
      </c>
      <c r="E929" s="2">
        <f>MACD!F929</f>
        <v>2.1028686215857371</v>
      </c>
      <c r="F929" s="2">
        <f>'Moving Avg'!D929</f>
        <v>108.4568</v>
      </c>
      <c r="G929" s="2">
        <f>'Moving Avg'!F929</f>
        <v>106.93888499999998</v>
      </c>
      <c r="H929" s="2">
        <f>'Moving Avg'!G929</f>
        <v>111.93713999999996</v>
      </c>
      <c r="I929" s="2">
        <f>'Moving Avg'!H929</f>
        <v>87.057180000000045</v>
      </c>
      <c r="J929" s="6" t="str">
        <f>OBV!F929</f>
        <v>BULLISH</v>
      </c>
      <c r="K929" s="6" t="str">
        <f>OBV!G929</f>
        <v>STRONG</v>
      </c>
      <c r="L929" s="6" t="str">
        <f>OBV!H929</f>
        <v>CONFIRMED BULLISH</v>
      </c>
      <c r="M929" s="8">
        <f t="shared" si="140"/>
        <v>25</v>
      </c>
      <c r="N929" s="8">
        <f t="shared" si="141"/>
        <v>100</v>
      </c>
      <c r="O929" s="8">
        <f t="shared" si="142"/>
        <v>100</v>
      </c>
      <c r="P929" s="8">
        <f t="shared" si="143"/>
        <v>100</v>
      </c>
      <c r="Q929" s="9">
        <f t="shared" si="144"/>
        <v>73.75</v>
      </c>
      <c r="R929" s="9">
        <f t="shared" si="145"/>
        <v>85</v>
      </c>
      <c r="S929" s="9">
        <f t="shared" si="146"/>
        <v>88.75</v>
      </c>
      <c r="T929" s="9">
        <f t="shared" si="147"/>
        <v>81.25</v>
      </c>
      <c r="U929" s="8">
        <f t="shared" si="148"/>
        <v>82.5</v>
      </c>
      <c r="V929" s="8">
        <f t="shared" si="149"/>
        <v>82.1875</v>
      </c>
    </row>
    <row r="930" spans="1:22" ht="13.5" x14ac:dyDescent="0.25">
      <c r="A930" s="3">
        <f>RSI!A930</f>
        <v>43361</v>
      </c>
      <c r="B930" s="2">
        <f>RSI!B930</f>
        <v>109.2079</v>
      </c>
      <c r="C930" s="2">
        <f>RSI!I930</f>
        <v>52.196745215898169</v>
      </c>
      <c r="D930" s="2">
        <f>MACD!E930</f>
        <v>-0.91021585965206953</v>
      </c>
      <c r="E930" s="2">
        <f>MACD!F930</f>
        <v>1.500251725338176</v>
      </c>
      <c r="F930" s="2">
        <f>'Moving Avg'!D930</f>
        <v>108.61394</v>
      </c>
      <c r="G930" s="2">
        <f>'Moving Avg'!F930</f>
        <v>106.89960000000001</v>
      </c>
      <c r="H930" s="2">
        <f>'Moving Avg'!G930</f>
        <v>111.76429399999999</v>
      </c>
      <c r="I930" s="2">
        <f>'Moving Avg'!H930</f>
        <v>87.140702000000061</v>
      </c>
      <c r="J930" s="6" t="str">
        <f>OBV!F930</f>
        <v>BULLISH</v>
      </c>
      <c r="K930" s="6" t="str">
        <f>OBV!G930</f>
        <v>STRONG</v>
      </c>
      <c r="L930" s="6" t="str">
        <f>OBV!H930</f>
        <v>CONFIRMED BULLISH</v>
      </c>
      <c r="M930" s="8">
        <f t="shared" si="140"/>
        <v>25</v>
      </c>
      <c r="N930" s="8">
        <f t="shared" si="141"/>
        <v>100</v>
      </c>
      <c r="O930" s="8">
        <f t="shared" si="142"/>
        <v>100</v>
      </c>
      <c r="P930" s="8">
        <f t="shared" si="143"/>
        <v>100</v>
      </c>
      <c r="Q930" s="9">
        <f t="shared" si="144"/>
        <v>73.75</v>
      </c>
      <c r="R930" s="9">
        <f t="shared" si="145"/>
        <v>85</v>
      </c>
      <c r="S930" s="9">
        <f t="shared" si="146"/>
        <v>88.75</v>
      </c>
      <c r="T930" s="9">
        <f t="shared" si="147"/>
        <v>81.25</v>
      </c>
      <c r="U930" s="8">
        <f t="shared" si="148"/>
        <v>82.5</v>
      </c>
      <c r="V930" s="8">
        <f t="shared" si="149"/>
        <v>82.1875</v>
      </c>
    </row>
    <row r="931" spans="1:22" ht="13.5" x14ac:dyDescent="0.25">
      <c r="A931" s="3">
        <f>RSI!A931</f>
        <v>43362</v>
      </c>
      <c r="B931" s="2">
        <f>RSI!B931</f>
        <v>109.9936</v>
      </c>
      <c r="C931" s="2">
        <f>RSI!I931</f>
        <v>53.663860779639315</v>
      </c>
      <c r="D931" s="2">
        <f>MACD!E931</f>
        <v>-1.9231760082053455</v>
      </c>
      <c r="E931" s="2">
        <f>MACD!F931</f>
        <v>0.81556617862947178</v>
      </c>
      <c r="F931" s="2">
        <f>'Moving Avg'!D931</f>
        <v>109.16392</v>
      </c>
      <c r="G931" s="2">
        <f>'Moving Avg'!F931</f>
        <v>106.86031999999997</v>
      </c>
      <c r="H931" s="2">
        <f>'Moving Avg'!G931</f>
        <v>111.60716199999999</v>
      </c>
      <c r="I931" s="2">
        <f>'Moving Avg'!H931</f>
        <v>87.228191500000065</v>
      </c>
      <c r="J931" s="6" t="str">
        <f>OBV!F931</f>
        <v>BULLISH</v>
      </c>
      <c r="K931" s="6" t="str">
        <f>OBV!G931</f>
        <v>STRONG</v>
      </c>
      <c r="L931" s="6" t="str">
        <f>OBV!H931</f>
        <v>CONFIRMED BULLISH</v>
      </c>
      <c r="M931" s="8">
        <f t="shared" si="140"/>
        <v>25</v>
      </c>
      <c r="N931" s="8">
        <f t="shared" si="141"/>
        <v>100</v>
      </c>
      <c r="O931" s="8">
        <f t="shared" si="142"/>
        <v>100</v>
      </c>
      <c r="P931" s="8">
        <f t="shared" si="143"/>
        <v>100</v>
      </c>
      <c r="Q931" s="9">
        <f t="shared" si="144"/>
        <v>73.75</v>
      </c>
      <c r="R931" s="9">
        <f t="shared" si="145"/>
        <v>85</v>
      </c>
      <c r="S931" s="9">
        <f t="shared" si="146"/>
        <v>88.75</v>
      </c>
      <c r="T931" s="9">
        <f t="shared" si="147"/>
        <v>81.25</v>
      </c>
      <c r="U931" s="8">
        <f t="shared" si="148"/>
        <v>82.5</v>
      </c>
      <c r="V931" s="8">
        <f t="shared" si="149"/>
        <v>82.1875</v>
      </c>
    </row>
    <row r="932" spans="1:22" ht="13.5" x14ac:dyDescent="0.25">
      <c r="A932" s="3">
        <f>RSI!A932</f>
        <v>43363</v>
      </c>
      <c r="B932" s="2">
        <f>RSI!B932</f>
        <v>106.69370000000001</v>
      </c>
      <c r="C932" s="2">
        <f>RSI!I932</f>
        <v>47.122555725158314</v>
      </c>
      <c r="D932" s="2">
        <f>MACD!E932</f>
        <v>-2.0793661415937521</v>
      </c>
      <c r="E932" s="2">
        <f>MACD!F932</f>
        <v>0.23657971458482702</v>
      </c>
      <c r="F932" s="2">
        <f>'Moving Avg'!D932</f>
        <v>108.66108000000001</v>
      </c>
      <c r="G932" s="2">
        <f>'Moving Avg'!F932</f>
        <v>106.695325</v>
      </c>
      <c r="H932" s="2">
        <f>'Moving Avg'!G932</f>
        <v>111.415458</v>
      </c>
      <c r="I932" s="2">
        <f>'Moving Avg'!H932</f>
        <v>87.29957000000006</v>
      </c>
      <c r="J932" s="6" t="str">
        <f>OBV!F932</f>
        <v>BULLISH</v>
      </c>
      <c r="K932" s="6" t="str">
        <f>OBV!G932</f>
        <v>STRONG</v>
      </c>
      <c r="L932" s="6" t="str">
        <f>OBV!H932</f>
        <v>BULLISH DIVERGENCE</v>
      </c>
      <c r="M932" s="8">
        <f t="shared" si="140"/>
        <v>25</v>
      </c>
      <c r="N932" s="8">
        <f t="shared" si="141"/>
        <v>100</v>
      </c>
      <c r="O932" s="8">
        <f t="shared" si="142"/>
        <v>100</v>
      </c>
      <c r="P932" s="8">
        <f t="shared" si="143"/>
        <v>83</v>
      </c>
      <c r="Q932" s="9">
        <f t="shared" si="144"/>
        <v>71.2</v>
      </c>
      <c r="R932" s="9">
        <f t="shared" si="145"/>
        <v>80.75</v>
      </c>
      <c r="S932" s="9">
        <f t="shared" si="146"/>
        <v>81.099999999999994</v>
      </c>
      <c r="T932" s="9">
        <f t="shared" si="147"/>
        <v>77</v>
      </c>
      <c r="U932" s="8">
        <f t="shared" si="148"/>
        <v>77.683333333333323</v>
      </c>
      <c r="V932" s="8">
        <f t="shared" si="149"/>
        <v>77.512499999999989</v>
      </c>
    </row>
    <row r="933" spans="1:22" ht="13.5" x14ac:dyDescent="0.25">
      <c r="A933" s="3">
        <f>RSI!A933</f>
        <v>43364</v>
      </c>
      <c r="B933" s="2">
        <f>RSI!B933</f>
        <v>108.40649999999999</v>
      </c>
      <c r="C933" s="2">
        <f>RSI!I933</f>
        <v>50.495562236930496</v>
      </c>
      <c r="D933" s="2">
        <f>MACD!E933</f>
        <v>-2.7971417031762087</v>
      </c>
      <c r="E933" s="2">
        <f>MACD!F933</f>
        <v>-0.37016456896738009</v>
      </c>
      <c r="F933" s="2">
        <f>'Moving Avg'!D933</f>
        <v>108.34366</v>
      </c>
      <c r="G933" s="2">
        <f>'Moving Avg'!F933</f>
        <v>106.61597000000002</v>
      </c>
      <c r="H933" s="2">
        <f>'Moving Avg'!G933</f>
        <v>111.26193799999999</v>
      </c>
      <c r="I933" s="2">
        <f>'Moving Avg'!H933</f>
        <v>87.390745000000038</v>
      </c>
      <c r="J933" s="6" t="str">
        <f>OBV!F933</f>
        <v>BULLISH</v>
      </c>
      <c r="K933" s="6" t="str">
        <f>OBV!G933</f>
        <v>STRONG</v>
      </c>
      <c r="L933" s="6" t="str">
        <f>OBV!H933</f>
        <v>BULLISH DIVERGENCE</v>
      </c>
      <c r="M933" s="8">
        <f t="shared" si="140"/>
        <v>25</v>
      </c>
      <c r="N933" s="8">
        <f t="shared" si="141"/>
        <v>100</v>
      </c>
      <c r="O933" s="8">
        <f t="shared" si="142"/>
        <v>100</v>
      </c>
      <c r="P933" s="8">
        <f t="shared" si="143"/>
        <v>83</v>
      </c>
      <c r="Q933" s="9">
        <f t="shared" si="144"/>
        <v>71.2</v>
      </c>
      <c r="R933" s="9">
        <f t="shared" si="145"/>
        <v>80.75</v>
      </c>
      <c r="S933" s="9">
        <f t="shared" si="146"/>
        <v>81.099999999999994</v>
      </c>
      <c r="T933" s="9">
        <f t="shared" si="147"/>
        <v>77</v>
      </c>
      <c r="U933" s="8">
        <f t="shared" si="148"/>
        <v>77.683333333333323</v>
      </c>
      <c r="V933" s="8">
        <f t="shared" si="149"/>
        <v>77.512499999999989</v>
      </c>
    </row>
    <row r="934" spans="1:22" ht="13.5" x14ac:dyDescent="0.25">
      <c r="A934" s="3">
        <f>RSI!A934</f>
        <v>43367</v>
      </c>
      <c r="B934" s="2">
        <f>RSI!B934</f>
        <v>111.4785</v>
      </c>
      <c r="C934" s="2">
        <f>RSI!I934</f>
        <v>55.925928646625309</v>
      </c>
      <c r="D934" s="2">
        <f>MACD!E934</f>
        <v>-2.9327311978271098</v>
      </c>
      <c r="E934" s="2">
        <f>MACD!F934</f>
        <v>-0.88267789473932612</v>
      </c>
      <c r="F934" s="2">
        <f>'Moving Avg'!D934</f>
        <v>109.15604</v>
      </c>
      <c r="G934" s="2">
        <f>'Moving Avg'!F934</f>
        <v>106.80807000000001</v>
      </c>
      <c r="H934" s="2">
        <f>'Moving Avg'!G934</f>
        <v>111.167502</v>
      </c>
      <c r="I934" s="2">
        <f>'Moving Avg'!H934</f>
        <v>87.497591000000043</v>
      </c>
      <c r="J934" s="6" t="str">
        <f>OBV!F934</f>
        <v>BULLISH</v>
      </c>
      <c r="K934" s="6" t="str">
        <f>OBV!G934</f>
        <v>STRONG</v>
      </c>
      <c r="L934" s="6" t="str">
        <f>OBV!H934</f>
        <v>CONFIRMED BULLISH</v>
      </c>
      <c r="M934" s="8">
        <f t="shared" si="140"/>
        <v>25</v>
      </c>
      <c r="N934" s="8">
        <f t="shared" si="141"/>
        <v>100</v>
      </c>
      <c r="O934" s="8">
        <f t="shared" si="142"/>
        <v>100</v>
      </c>
      <c r="P934" s="8">
        <f t="shared" si="143"/>
        <v>100</v>
      </c>
      <c r="Q934" s="9">
        <f t="shared" si="144"/>
        <v>73.75</v>
      </c>
      <c r="R934" s="9">
        <f t="shared" si="145"/>
        <v>85</v>
      </c>
      <c r="S934" s="9">
        <f t="shared" si="146"/>
        <v>88.75</v>
      </c>
      <c r="T934" s="9">
        <f t="shared" si="147"/>
        <v>81.25</v>
      </c>
      <c r="U934" s="8">
        <f t="shared" si="148"/>
        <v>82.5</v>
      </c>
      <c r="V934" s="8">
        <f t="shared" si="149"/>
        <v>82.1875</v>
      </c>
    </row>
    <row r="935" spans="1:22" ht="13.5" x14ac:dyDescent="0.25">
      <c r="A935" s="3">
        <f>RSI!A935</f>
        <v>43368</v>
      </c>
      <c r="B935" s="2">
        <f>RSI!B935</f>
        <v>111.4785</v>
      </c>
      <c r="C935" s="2">
        <f>RSI!I935</f>
        <v>55.925928646625309</v>
      </c>
      <c r="D935" s="2">
        <f>MACD!E935</f>
        <v>-2.7046154891025793</v>
      </c>
      <c r="E935" s="2">
        <f>MACD!F935</f>
        <v>-1.2470654136119768</v>
      </c>
      <c r="F935" s="2">
        <f>'Moving Avg'!D935</f>
        <v>109.61015999999999</v>
      </c>
      <c r="G935" s="2">
        <f>'Moving Avg'!F935</f>
        <v>106.99938</v>
      </c>
      <c r="H935" s="2">
        <f>'Moving Avg'!G935</f>
        <v>111.07934999999999</v>
      </c>
      <c r="I935" s="2">
        <f>'Moving Avg'!H935</f>
        <v>87.604437000000047</v>
      </c>
      <c r="J935" s="6" t="str">
        <f>OBV!F935</f>
        <v>BULLISH</v>
      </c>
      <c r="K935" s="6" t="str">
        <f>OBV!G935</f>
        <v>STRONG</v>
      </c>
      <c r="L935" s="6" t="str">
        <f>OBV!H935</f>
        <v>CONFIRMED BULLISH</v>
      </c>
      <c r="M935" s="8">
        <f t="shared" si="140"/>
        <v>25</v>
      </c>
      <c r="N935" s="8">
        <f t="shared" si="141"/>
        <v>100</v>
      </c>
      <c r="O935" s="8">
        <f t="shared" si="142"/>
        <v>100</v>
      </c>
      <c r="P935" s="8">
        <f t="shared" si="143"/>
        <v>100</v>
      </c>
      <c r="Q935" s="9">
        <f t="shared" si="144"/>
        <v>73.75</v>
      </c>
      <c r="R935" s="9">
        <f t="shared" si="145"/>
        <v>85</v>
      </c>
      <c r="S935" s="9">
        <f t="shared" si="146"/>
        <v>88.75</v>
      </c>
      <c r="T935" s="9">
        <f t="shared" si="147"/>
        <v>81.25</v>
      </c>
      <c r="U935" s="8">
        <f t="shared" si="148"/>
        <v>82.5</v>
      </c>
      <c r="V935" s="8">
        <f t="shared" si="149"/>
        <v>82.1875</v>
      </c>
    </row>
    <row r="936" spans="1:22" ht="13.5" x14ac:dyDescent="0.25">
      <c r="A936" s="3">
        <f>RSI!A936</f>
        <v>43369</v>
      </c>
      <c r="B936" s="2">
        <f>RSI!B936</f>
        <v>111.4785</v>
      </c>
      <c r="C936" s="2">
        <f>RSI!I936</f>
        <v>55.925928646625309</v>
      </c>
      <c r="D936" s="2">
        <f>MACD!E936</f>
        <v>-2.7112078484881721</v>
      </c>
      <c r="E936" s="2">
        <f>MACD!F936</f>
        <v>-1.5398939005872161</v>
      </c>
      <c r="F936" s="2">
        <f>'Moving Avg'!D936</f>
        <v>109.90714</v>
      </c>
      <c r="G936" s="2">
        <f>'Moving Avg'!F936</f>
        <v>107.07362500000002</v>
      </c>
      <c r="H936" s="2">
        <f>'Moving Avg'!G936</f>
        <v>111.060652</v>
      </c>
      <c r="I936" s="2">
        <f>'Moving Avg'!H936</f>
        <v>87.72263250000006</v>
      </c>
      <c r="J936" s="6" t="str">
        <f>OBV!F936</f>
        <v>BULLISH</v>
      </c>
      <c r="K936" s="6" t="str">
        <f>OBV!G936</f>
        <v>NEUTRAL</v>
      </c>
      <c r="L936" s="6" t="str">
        <f>OBV!H936</f>
        <v>CONFIRMED BULLISH</v>
      </c>
      <c r="M936" s="8">
        <f t="shared" si="140"/>
        <v>25</v>
      </c>
      <c r="N936" s="8">
        <f t="shared" si="141"/>
        <v>100</v>
      </c>
      <c r="O936" s="8">
        <f t="shared" si="142"/>
        <v>100</v>
      </c>
      <c r="P936" s="8">
        <f t="shared" si="143"/>
        <v>83.5</v>
      </c>
      <c r="Q936" s="9">
        <f t="shared" si="144"/>
        <v>71.275000000000006</v>
      </c>
      <c r="R936" s="9">
        <f t="shared" si="145"/>
        <v>80.875</v>
      </c>
      <c r="S936" s="9">
        <f t="shared" si="146"/>
        <v>81.325000000000003</v>
      </c>
      <c r="T936" s="9">
        <f t="shared" si="147"/>
        <v>77.125</v>
      </c>
      <c r="U936" s="8">
        <f t="shared" si="148"/>
        <v>77.825000000000003</v>
      </c>
      <c r="V936" s="8">
        <f t="shared" si="149"/>
        <v>77.650000000000006</v>
      </c>
    </row>
    <row r="937" spans="1:22" ht="13.5" x14ac:dyDescent="0.25">
      <c r="A937" s="3">
        <f>RSI!A937</f>
        <v>43370</v>
      </c>
      <c r="B937" s="2">
        <f>RSI!B937</f>
        <v>108.13939999999999</v>
      </c>
      <c r="C937" s="2">
        <f>RSI!I937</f>
        <v>48.677040013310226</v>
      </c>
      <c r="D937" s="2">
        <f>MACD!E937</f>
        <v>-2.1842103198189022</v>
      </c>
      <c r="E937" s="2">
        <f>MACD!F937</f>
        <v>-1.6687571844335534</v>
      </c>
      <c r="F937" s="2">
        <f>'Moving Avg'!D937</f>
        <v>110.19628</v>
      </c>
      <c r="G937" s="2">
        <f>'Moving Avg'!F937</f>
        <v>107.09797999999998</v>
      </c>
      <c r="H937" s="2">
        <f>'Moving Avg'!G937</f>
        <v>111.023568</v>
      </c>
      <c r="I937" s="2">
        <f>'Moving Avg'!H937</f>
        <v>87.824132500000047</v>
      </c>
      <c r="J937" s="6" t="str">
        <f>OBV!F937</f>
        <v>BULLISH</v>
      </c>
      <c r="K937" s="6" t="str">
        <f>OBV!G937</f>
        <v>NEUTRAL</v>
      </c>
      <c r="L937" s="6" t="str">
        <f>OBV!H937</f>
        <v>CONFIRMED BULLISH</v>
      </c>
      <c r="M937" s="8">
        <f t="shared" si="140"/>
        <v>25</v>
      </c>
      <c r="N937" s="8">
        <f t="shared" si="141"/>
        <v>100</v>
      </c>
      <c r="O937" s="8">
        <f t="shared" si="142"/>
        <v>100</v>
      </c>
      <c r="P937" s="8">
        <f t="shared" si="143"/>
        <v>83.5</v>
      </c>
      <c r="Q937" s="9">
        <f t="shared" si="144"/>
        <v>71.275000000000006</v>
      </c>
      <c r="R937" s="9">
        <f t="shared" si="145"/>
        <v>80.875</v>
      </c>
      <c r="S937" s="9">
        <f t="shared" si="146"/>
        <v>81.325000000000003</v>
      </c>
      <c r="T937" s="9">
        <f t="shared" si="147"/>
        <v>77.125</v>
      </c>
      <c r="U937" s="8">
        <f t="shared" si="148"/>
        <v>77.825000000000003</v>
      </c>
      <c r="V937" s="8">
        <f t="shared" si="149"/>
        <v>77.650000000000006</v>
      </c>
    </row>
    <row r="938" spans="1:22" ht="13.5" x14ac:dyDescent="0.25">
      <c r="A938" s="3">
        <f>RSI!A938</f>
        <v>43371</v>
      </c>
      <c r="B938" s="2">
        <f>RSI!B938</f>
        <v>106.0652</v>
      </c>
      <c r="C938" s="2">
        <f>RSI!I938</f>
        <v>44.793077639345654</v>
      </c>
      <c r="D938" s="2">
        <f>MACD!E938</f>
        <v>-1.4597312267610079</v>
      </c>
      <c r="E938" s="2">
        <f>MACD!F938</f>
        <v>-1.6269519928990444</v>
      </c>
      <c r="F938" s="2">
        <f>'Moving Avg'!D938</f>
        <v>109.72801999999999</v>
      </c>
      <c r="G938" s="2">
        <f>'Moving Avg'!F938</f>
        <v>107.18008</v>
      </c>
      <c r="H938" s="2">
        <f>'Moving Avg'!G938</f>
        <v>110.87900400000001</v>
      </c>
      <c r="I938" s="2">
        <f>'Moving Avg'!H938</f>
        <v>87.915261500000057</v>
      </c>
      <c r="J938" s="6" t="str">
        <f>OBV!F938</f>
        <v>BEARISH</v>
      </c>
      <c r="K938" s="6" t="str">
        <f>OBV!G938</f>
        <v>WEAK</v>
      </c>
      <c r="L938" s="6" t="str">
        <f>OBV!H938</f>
        <v>CONFIRMED BEARISH</v>
      </c>
      <c r="M938" s="8">
        <f t="shared" si="140"/>
        <v>25</v>
      </c>
      <c r="N938" s="8">
        <f t="shared" si="141"/>
        <v>0</v>
      </c>
      <c r="O938" s="8">
        <f t="shared" si="142"/>
        <v>100</v>
      </c>
      <c r="P938" s="8">
        <f t="shared" si="143"/>
        <v>0</v>
      </c>
      <c r="Q938" s="9">
        <f t="shared" si="144"/>
        <v>23.75</v>
      </c>
      <c r="R938" s="9">
        <f t="shared" si="145"/>
        <v>40</v>
      </c>
      <c r="S938" s="9">
        <f t="shared" si="146"/>
        <v>28.75</v>
      </c>
      <c r="T938" s="9">
        <f t="shared" si="147"/>
        <v>31.25</v>
      </c>
      <c r="U938" s="8">
        <f t="shared" si="148"/>
        <v>30.833333333333332</v>
      </c>
      <c r="V938" s="8">
        <f t="shared" si="149"/>
        <v>30.9375</v>
      </c>
    </row>
    <row r="939" spans="1:22" ht="13.5" x14ac:dyDescent="0.25">
      <c r="A939" s="3">
        <f>RSI!A939</f>
        <v>43374</v>
      </c>
      <c r="B939" s="2">
        <f>RSI!B939</f>
        <v>106.0652</v>
      </c>
      <c r="C939" s="2">
        <f>RSI!I939</f>
        <v>44.793077639345654</v>
      </c>
      <c r="D939" s="2">
        <f>MACD!E939</f>
        <v>-1.2271777353138162</v>
      </c>
      <c r="E939" s="2">
        <f>MACD!F939</f>
        <v>-1.5469971413819987</v>
      </c>
      <c r="F939" s="2">
        <f>'Moving Avg'!D939</f>
        <v>108.64536000000001</v>
      </c>
      <c r="G939" s="2">
        <f>'Moving Avg'!F939</f>
        <v>107.27829000000001</v>
      </c>
      <c r="H939" s="2">
        <f>'Moving Avg'!G939</f>
        <v>110.68415800000001</v>
      </c>
      <c r="I939" s="2">
        <f>'Moving Avg'!H939</f>
        <v>88.00868350000006</v>
      </c>
      <c r="J939" s="6" t="str">
        <f>OBV!F939</f>
        <v>BEARISH</v>
      </c>
      <c r="K939" s="6" t="str">
        <f>OBV!G939</f>
        <v>WEAK</v>
      </c>
      <c r="L939" s="6" t="str">
        <f>OBV!H939</f>
        <v>CONFIRMED BEARISH</v>
      </c>
      <c r="M939" s="8">
        <f t="shared" si="140"/>
        <v>25</v>
      </c>
      <c r="N939" s="8">
        <f t="shared" si="141"/>
        <v>0</v>
      </c>
      <c r="O939" s="8">
        <f t="shared" si="142"/>
        <v>100</v>
      </c>
      <c r="P939" s="8">
        <f t="shared" si="143"/>
        <v>0</v>
      </c>
      <c r="Q939" s="9">
        <f t="shared" si="144"/>
        <v>23.75</v>
      </c>
      <c r="R939" s="9">
        <f t="shared" si="145"/>
        <v>40</v>
      </c>
      <c r="S939" s="9">
        <f t="shared" si="146"/>
        <v>28.75</v>
      </c>
      <c r="T939" s="9">
        <f t="shared" si="147"/>
        <v>31.25</v>
      </c>
      <c r="U939" s="8">
        <f t="shared" si="148"/>
        <v>30.833333333333332</v>
      </c>
      <c r="V939" s="8">
        <f t="shared" si="149"/>
        <v>30.9375</v>
      </c>
    </row>
    <row r="940" spans="1:22" ht="13.5" x14ac:dyDescent="0.25">
      <c r="A940" s="3">
        <f>RSI!A940</f>
        <v>43375</v>
      </c>
      <c r="B940" s="2">
        <f>RSI!B940</f>
        <v>106.458</v>
      </c>
      <c r="C940" s="2">
        <f>RSI!I940</f>
        <v>45.743879032020615</v>
      </c>
      <c r="D940" s="2">
        <f>MACD!E940</f>
        <v>-0.76910388605672608</v>
      </c>
      <c r="E940" s="2">
        <f>MACD!F940</f>
        <v>-1.3914184903169442</v>
      </c>
      <c r="F940" s="2">
        <f>'Moving Avg'!D940</f>
        <v>107.64125999999999</v>
      </c>
      <c r="G940" s="2">
        <f>'Moving Avg'!F940</f>
        <v>107.568985</v>
      </c>
      <c r="H940" s="2">
        <f>'Moving Avg'!G940</f>
        <v>110.39345999999998</v>
      </c>
      <c r="I940" s="2">
        <f>'Moving Avg'!H940</f>
        <v>88.101776500000028</v>
      </c>
      <c r="J940" s="6" t="str">
        <f>OBV!F940</f>
        <v>BEARISH</v>
      </c>
      <c r="K940" s="6" t="str">
        <f>OBV!G940</f>
        <v>NEUTRAL</v>
      </c>
      <c r="L940" s="6" t="str">
        <f>OBV!H940</f>
        <v>CONFIRMED BEARISH</v>
      </c>
      <c r="M940" s="8">
        <f t="shared" si="140"/>
        <v>25</v>
      </c>
      <c r="N940" s="8">
        <f t="shared" si="141"/>
        <v>0</v>
      </c>
      <c r="O940" s="8">
        <f t="shared" si="142"/>
        <v>100</v>
      </c>
      <c r="P940" s="8">
        <f t="shared" si="143"/>
        <v>16.5</v>
      </c>
      <c r="Q940" s="9">
        <f t="shared" si="144"/>
        <v>26.225000000000001</v>
      </c>
      <c r="R940" s="9">
        <f t="shared" si="145"/>
        <v>44.125</v>
      </c>
      <c r="S940" s="9">
        <f t="shared" si="146"/>
        <v>36.174999999999997</v>
      </c>
      <c r="T940" s="9">
        <f t="shared" si="147"/>
        <v>35.375</v>
      </c>
      <c r="U940" s="8">
        <f t="shared" si="148"/>
        <v>35.508333333333333</v>
      </c>
      <c r="V940" s="8">
        <f t="shared" si="149"/>
        <v>35.474999999999994</v>
      </c>
    </row>
    <row r="941" spans="1:22" ht="13.5" x14ac:dyDescent="0.25">
      <c r="A941" s="3">
        <f>RSI!A941</f>
        <v>43376</v>
      </c>
      <c r="B941" s="2">
        <f>RSI!B941</f>
        <v>106.458</v>
      </c>
      <c r="C941" s="2">
        <f>RSI!I941</f>
        <v>45.743879032020622</v>
      </c>
      <c r="D941" s="2">
        <f>MACD!E941</f>
        <v>-0.24923458665523412</v>
      </c>
      <c r="E941" s="2">
        <f>MACD!F941</f>
        <v>-1.1629817095846022</v>
      </c>
      <c r="F941" s="2">
        <f>'Moving Avg'!D941</f>
        <v>106.63715999999999</v>
      </c>
      <c r="G941" s="2">
        <f>'Moving Avg'!F941</f>
        <v>107.81647000000001</v>
      </c>
      <c r="H941" s="2">
        <f>'Moving Avg'!G941</f>
        <v>110.10276199999997</v>
      </c>
      <c r="I941" s="2">
        <f>'Moving Avg'!H941</f>
        <v>88.196812500000036</v>
      </c>
      <c r="J941" s="6" t="str">
        <f>OBV!F941</f>
        <v>BEARISH</v>
      </c>
      <c r="K941" s="6" t="str">
        <f>OBV!G941</f>
        <v>NEUTRAL</v>
      </c>
      <c r="L941" s="6" t="str">
        <f>OBV!H941</f>
        <v>CONFIRMED BEARISH</v>
      </c>
      <c r="M941" s="8">
        <f t="shared" si="140"/>
        <v>25</v>
      </c>
      <c r="N941" s="8">
        <f t="shared" si="141"/>
        <v>0</v>
      </c>
      <c r="O941" s="8">
        <f t="shared" si="142"/>
        <v>100</v>
      </c>
      <c r="P941" s="8">
        <f t="shared" si="143"/>
        <v>16.5</v>
      </c>
      <c r="Q941" s="9">
        <f t="shared" si="144"/>
        <v>26.225000000000001</v>
      </c>
      <c r="R941" s="9">
        <f t="shared" si="145"/>
        <v>44.125</v>
      </c>
      <c r="S941" s="9">
        <f t="shared" si="146"/>
        <v>36.174999999999997</v>
      </c>
      <c r="T941" s="9">
        <f t="shared" si="147"/>
        <v>35.375</v>
      </c>
      <c r="U941" s="8">
        <f t="shared" si="148"/>
        <v>35.508333333333333</v>
      </c>
      <c r="V941" s="8">
        <f t="shared" si="149"/>
        <v>35.474999999999994</v>
      </c>
    </row>
    <row r="942" spans="1:22" ht="13.5" x14ac:dyDescent="0.25">
      <c r="A942" s="3">
        <f>RSI!A942</f>
        <v>43377</v>
      </c>
      <c r="B942" s="2">
        <f>RSI!B942</f>
        <v>103.26819999999999</v>
      </c>
      <c r="C942" s="2">
        <f>RSI!I942</f>
        <v>39.359645161161403</v>
      </c>
      <c r="D942" s="2">
        <f>MACD!E942</f>
        <v>-7.0193003515541363E-2</v>
      </c>
      <c r="E942" s="2">
        <f>MACD!F942</f>
        <v>-0.94442396837079012</v>
      </c>
      <c r="F942" s="2">
        <f>'Moving Avg'!D942</f>
        <v>105.66291999999999</v>
      </c>
      <c r="G942" s="2">
        <f>'Moving Avg'!F942</f>
        <v>107.75243499999999</v>
      </c>
      <c r="H942" s="2">
        <f>'Moving Avg'!G942</f>
        <v>109.76398199999998</v>
      </c>
      <c r="I942" s="2">
        <f>'Moving Avg'!H942</f>
        <v>88.277882000000034</v>
      </c>
      <c r="J942" s="6" t="str">
        <f>OBV!F942</f>
        <v>BEARISH</v>
      </c>
      <c r="K942" s="6" t="str">
        <f>OBV!G942</f>
        <v>WEAK</v>
      </c>
      <c r="L942" s="6" t="str">
        <f>OBV!H942</f>
        <v>CONFIRMED BEARISH</v>
      </c>
      <c r="M942" s="8">
        <f t="shared" si="140"/>
        <v>25</v>
      </c>
      <c r="N942" s="8">
        <f t="shared" si="141"/>
        <v>0</v>
      </c>
      <c r="O942" s="8">
        <f t="shared" si="142"/>
        <v>100</v>
      </c>
      <c r="P942" s="8">
        <f t="shared" si="143"/>
        <v>0</v>
      </c>
      <c r="Q942" s="9">
        <f t="shared" si="144"/>
        <v>23.75</v>
      </c>
      <c r="R942" s="9">
        <f t="shared" si="145"/>
        <v>40</v>
      </c>
      <c r="S942" s="9">
        <f t="shared" si="146"/>
        <v>28.75</v>
      </c>
      <c r="T942" s="9">
        <f t="shared" si="147"/>
        <v>31.25</v>
      </c>
      <c r="U942" s="8">
        <f t="shared" si="148"/>
        <v>30.833333333333332</v>
      </c>
      <c r="V942" s="8">
        <f t="shared" si="149"/>
        <v>30.9375</v>
      </c>
    </row>
    <row r="943" spans="1:22" ht="13.5" x14ac:dyDescent="0.25">
      <c r="A943" s="3">
        <f>RSI!A943</f>
        <v>43378</v>
      </c>
      <c r="B943" s="2">
        <f>RSI!B943</f>
        <v>106.3009</v>
      </c>
      <c r="C943" s="2">
        <f>RSI!I943</f>
        <v>46.941591378210553</v>
      </c>
      <c r="D943" s="2">
        <f>MACD!E943</f>
        <v>0.14878194627783614</v>
      </c>
      <c r="E943" s="2">
        <f>MACD!F943</f>
        <v>-0.72578278544106489</v>
      </c>
      <c r="F943" s="2">
        <f>'Moving Avg'!D943</f>
        <v>105.71006</v>
      </c>
      <c r="G943" s="2">
        <f>'Moving Avg'!F943</f>
        <v>107.99206500000003</v>
      </c>
      <c r="H943" s="2">
        <f>'Moving Avg'!G943</f>
        <v>109.534566</v>
      </c>
      <c r="I943" s="2">
        <f>'Moving Avg'!H943</f>
        <v>88.385736000000009</v>
      </c>
      <c r="J943" s="6" t="str">
        <f>OBV!F943</f>
        <v>BEARISH</v>
      </c>
      <c r="K943" s="6" t="str">
        <f>OBV!G943</f>
        <v>WEAK</v>
      </c>
      <c r="L943" s="6" t="str">
        <f>OBV!H943</f>
        <v>BEARISH DIVERGENCE</v>
      </c>
      <c r="M943" s="8">
        <f t="shared" si="140"/>
        <v>25</v>
      </c>
      <c r="N943" s="8">
        <f t="shared" si="141"/>
        <v>0</v>
      </c>
      <c r="O943" s="8">
        <f t="shared" si="142"/>
        <v>100</v>
      </c>
      <c r="P943" s="8">
        <f t="shared" si="143"/>
        <v>0</v>
      </c>
      <c r="Q943" s="9">
        <f t="shared" si="144"/>
        <v>23.75</v>
      </c>
      <c r="R943" s="9">
        <f t="shared" si="145"/>
        <v>40</v>
      </c>
      <c r="S943" s="9">
        <f t="shared" si="146"/>
        <v>28.75</v>
      </c>
      <c r="T943" s="9">
        <f t="shared" si="147"/>
        <v>31.25</v>
      </c>
      <c r="U943" s="8">
        <f t="shared" si="148"/>
        <v>30.833333333333332</v>
      </c>
      <c r="V943" s="8">
        <f t="shared" si="149"/>
        <v>30.9375</v>
      </c>
    </row>
    <row r="944" spans="1:22" ht="13.5" x14ac:dyDescent="0.25">
      <c r="A944" s="3">
        <f>RSI!A944</f>
        <v>43381</v>
      </c>
      <c r="B944" s="2">
        <f>RSI!B944</f>
        <v>106.458</v>
      </c>
      <c r="C944" s="2">
        <f>RSI!I944</f>
        <v>47.30911551940904</v>
      </c>
      <c r="D944" s="2">
        <f>MACD!E944</f>
        <v>0.80362178504726955</v>
      </c>
      <c r="E944" s="2">
        <f>MACD!F944</f>
        <v>-0.41990187134339801</v>
      </c>
      <c r="F944" s="2">
        <f>'Moving Avg'!D944</f>
        <v>105.78861999999999</v>
      </c>
      <c r="G944" s="2">
        <f>'Moving Avg'!F944</f>
        <v>108.01170500000001</v>
      </c>
      <c r="H944" s="2">
        <f>'Moving Avg'!G944</f>
        <v>109.35386199999999</v>
      </c>
      <c r="I944" s="2">
        <f>'Moving Avg'!H944</f>
        <v>88.498262500000024</v>
      </c>
      <c r="J944" s="6" t="str">
        <f>OBV!F944</f>
        <v>BEARISH</v>
      </c>
      <c r="K944" s="6" t="str">
        <f>OBV!G944</f>
        <v>NEUTRAL</v>
      </c>
      <c r="L944" s="6" t="str">
        <f>OBV!H944</f>
        <v>BEARISH DIVERGENCE</v>
      </c>
      <c r="M944" s="8">
        <f t="shared" si="140"/>
        <v>25</v>
      </c>
      <c r="N944" s="8">
        <f t="shared" si="141"/>
        <v>0</v>
      </c>
      <c r="O944" s="8">
        <f t="shared" si="142"/>
        <v>100</v>
      </c>
      <c r="P944" s="8">
        <f t="shared" si="143"/>
        <v>16.5</v>
      </c>
      <c r="Q944" s="9">
        <f t="shared" si="144"/>
        <v>26.225000000000001</v>
      </c>
      <c r="R944" s="9">
        <f t="shared" si="145"/>
        <v>44.125</v>
      </c>
      <c r="S944" s="9">
        <f t="shared" si="146"/>
        <v>36.174999999999997</v>
      </c>
      <c r="T944" s="9">
        <f t="shared" si="147"/>
        <v>35.375</v>
      </c>
      <c r="U944" s="8">
        <f t="shared" si="148"/>
        <v>35.508333333333333</v>
      </c>
      <c r="V944" s="8">
        <f t="shared" si="149"/>
        <v>35.474999999999994</v>
      </c>
    </row>
    <row r="945" spans="1:22" ht="13.5" x14ac:dyDescent="0.25">
      <c r="A945" s="3">
        <f>RSI!A945</f>
        <v>43382</v>
      </c>
      <c r="B945" s="2">
        <f>RSI!B945</f>
        <v>106.458</v>
      </c>
      <c r="C945" s="2">
        <f>RSI!I945</f>
        <v>47.30911551940904</v>
      </c>
      <c r="D945" s="2">
        <f>MACD!E945</f>
        <v>1.3647285329714833</v>
      </c>
      <c r="E945" s="2">
        <f>MACD!F945</f>
        <v>-6.2975790480421734E-2</v>
      </c>
      <c r="F945" s="2">
        <f>'Moving Avg'!D945</f>
        <v>105.78861999999999</v>
      </c>
      <c r="G945" s="2">
        <f>'Moving Avg'!F945</f>
        <v>107.91349500000001</v>
      </c>
      <c r="H945" s="2">
        <f>'Moving Avg'!G945</f>
        <v>109.15744399999998</v>
      </c>
      <c r="I945" s="2">
        <f>'Moving Avg'!H945</f>
        <v>88.607756999999978</v>
      </c>
      <c r="J945" s="6" t="str">
        <f>OBV!F945</f>
        <v>BEARISH</v>
      </c>
      <c r="K945" s="6" t="str">
        <f>OBV!G945</f>
        <v>WEAK</v>
      </c>
      <c r="L945" s="6" t="str">
        <f>OBV!H945</f>
        <v>NEUTRAL</v>
      </c>
      <c r="M945" s="8">
        <f t="shared" si="140"/>
        <v>25</v>
      </c>
      <c r="N945" s="8">
        <f t="shared" si="141"/>
        <v>0</v>
      </c>
      <c r="O945" s="8">
        <f t="shared" si="142"/>
        <v>100</v>
      </c>
      <c r="P945" s="8">
        <f t="shared" si="143"/>
        <v>0</v>
      </c>
      <c r="Q945" s="9">
        <f t="shared" si="144"/>
        <v>23.75</v>
      </c>
      <c r="R945" s="9">
        <f t="shared" si="145"/>
        <v>40</v>
      </c>
      <c r="S945" s="9">
        <f t="shared" si="146"/>
        <v>28.75</v>
      </c>
      <c r="T945" s="9">
        <f t="shared" si="147"/>
        <v>31.25</v>
      </c>
      <c r="U945" s="8">
        <f t="shared" si="148"/>
        <v>30.833333333333332</v>
      </c>
      <c r="V945" s="8">
        <f t="shared" si="149"/>
        <v>30.9375</v>
      </c>
    </row>
    <row r="946" spans="1:22" ht="13.5" x14ac:dyDescent="0.25">
      <c r="A946" s="3">
        <f>RSI!A946</f>
        <v>43383</v>
      </c>
      <c r="B946" s="2">
        <f>RSI!B946</f>
        <v>106.37949999999999</v>
      </c>
      <c r="C946" s="2">
        <f>RSI!I946</f>
        <v>47.119968509013525</v>
      </c>
      <c r="D946" s="2">
        <f>MACD!E946</f>
        <v>1.8518181100292566</v>
      </c>
      <c r="E946" s="2">
        <f>MACD!F946</f>
        <v>0.31998298962151395</v>
      </c>
      <c r="F946" s="2">
        <f>'Moving Avg'!D946</f>
        <v>105.77292</v>
      </c>
      <c r="G946" s="2">
        <f>'Moving Avg'!F946</f>
        <v>107.87028500000001</v>
      </c>
      <c r="H946" s="2">
        <f>'Moving Avg'!G946</f>
        <v>108.95961399999999</v>
      </c>
      <c r="I946" s="2">
        <f>'Moving Avg'!H946</f>
        <v>88.731511999999981</v>
      </c>
      <c r="J946" s="6" t="str">
        <f>OBV!F946</f>
        <v>BEARISH</v>
      </c>
      <c r="K946" s="6" t="str">
        <f>OBV!G946</f>
        <v>WEAK</v>
      </c>
      <c r="L946" s="6" t="str">
        <f>OBV!H946</f>
        <v>CONFIRMED BEARISH</v>
      </c>
      <c r="M946" s="8">
        <f t="shared" si="140"/>
        <v>25</v>
      </c>
      <c r="N946" s="8">
        <f t="shared" si="141"/>
        <v>0</v>
      </c>
      <c r="O946" s="8">
        <f t="shared" si="142"/>
        <v>100</v>
      </c>
      <c r="P946" s="8">
        <f t="shared" si="143"/>
        <v>0</v>
      </c>
      <c r="Q946" s="9">
        <f t="shared" si="144"/>
        <v>23.75</v>
      </c>
      <c r="R946" s="9">
        <f t="shared" si="145"/>
        <v>40</v>
      </c>
      <c r="S946" s="9">
        <f t="shared" si="146"/>
        <v>28.75</v>
      </c>
      <c r="T946" s="9">
        <f t="shared" si="147"/>
        <v>31.25</v>
      </c>
      <c r="U946" s="8">
        <f t="shared" si="148"/>
        <v>30.833333333333332</v>
      </c>
      <c r="V946" s="8">
        <f t="shared" si="149"/>
        <v>30.9375</v>
      </c>
    </row>
    <row r="947" spans="1:22" ht="13.5" x14ac:dyDescent="0.25">
      <c r="A947" s="3">
        <f>RSI!A947</f>
        <v>43384</v>
      </c>
      <c r="B947" s="2">
        <f>RSI!B947</f>
        <v>103.3939</v>
      </c>
      <c r="C947" s="2">
        <f>RSI!I947</f>
        <v>40.48950658052518</v>
      </c>
      <c r="D947" s="2">
        <f>MACD!E947</f>
        <v>1.9778937831083709</v>
      </c>
      <c r="E947" s="2">
        <f>MACD!F947</f>
        <v>0.65156514831888535</v>
      </c>
      <c r="F947" s="2">
        <f>'Moving Avg'!D947</f>
        <v>105.79806000000001</v>
      </c>
      <c r="G947" s="2">
        <f>'Moving Avg'!F947</f>
        <v>107.57958499999999</v>
      </c>
      <c r="H947" s="2">
        <f>'Moving Avg'!G947</f>
        <v>108.70348599999997</v>
      </c>
      <c r="I947" s="2">
        <f>'Moving Avg'!H947</f>
        <v>88.840377999999944</v>
      </c>
      <c r="J947" s="6" t="str">
        <f>OBV!F947</f>
        <v>BEARISH</v>
      </c>
      <c r="K947" s="6" t="str">
        <f>OBV!G947</f>
        <v>WEAK</v>
      </c>
      <c r="L947" s="6" t="str">
        <f>OBV!H947</f>
        <v>BEARISH DIVERGENCE</v>
      </c>
      <c r="M947" s="8">
        <f t="shared" si="140"/>
        <v>25</v>
      </c>
      <c r="N947" s="8">
        <f t="shared" si="141"/>
        <v>0</v>
      </c>
      <c r="O947" s="8">
        <f t="shared" si="142"/>
        <v>100</v>
      </c>
      <c r="P947" s="8">
        <f t="shared" si="143"/>
        <v>0</v>
      </c>
      <c r="Q947" s="9">
        <f t="shared" si="144"/>
        <v>23.75</v>
      </c>
      <c r="R947" s="9">
        <f t="shared" si="145"/>
        <v>40</v>
      </c>
      <c r="S947" s="9">
        <f t="shared" si="146"/>
        <v>28.75</v>
      </c>
      <c r="T947" s="9">
        <f t="shared" si="147"/>
        <v>31.25</v>
      </c>
      <c r="U947" s="8">
        <f t="shared" si="148"/>
        <v>30.833333333333332</v>
      </c>
      <c r="V947" s="8">
        <f t="shared" si="149"/>
        <v>30.9375</v>
      </c>
    </row>
    <row r="948" spans="1:22" ht="13.5" x14ac:dyDescent="0.25">
      <c r="A948" s="3">
        <f>RSI!A948</f>
        <v>43385</v>
      </c>
      <c r="B948" s="2">
        <f>RSI!B948</f>
        <v>102.9225</v>
      </c>
      <c r="C948" s="2">
        <f>RSI!I948</f>
        <v>39.54336728062934</v>
      </c>
      <c r="D948" s="2">
        <f>MACD!E948</f>
        <v>1.824021518049463</v>
      </c>
      <c r="E948" s="2">
        <f>MACD!F948</f>
        <v>0.88605642226500092</v>
      </c>
      <c r="F948" s="2">
        <f>'Moving Avg'!D948</f>
        <v>105.12237999999999</v>
      </c>
      <c r="G948" s="2">
        <f>'Moving Avg'!F948</f>
        <v>107.22603000000001</v>
      </c>
      <c r="H948" s="2">
        <f>'Moving Avg'!G948</f>
        <v>108.45207199999997</v>
      </c>
      <c r="I948" s="2">
        <f>'Moving Avg'!H948</f>
        <v>88.94995749999994</v>
      </c>
      <c r="J948" s="6" t="str">
        <f>OBV!F948</f>
        <v>BEARISH</v>
      </c>
      <c r="K948" s="6" t="str">
        <f>OBV!G948</f>
        <v>WEAK</v>
      </c>
      <c r="L948" s="6" t="str">
        <f>OBV!H948</f>
        <v>CONFIRMED BEARISH</v>
      </c>
      <c r="M948" s="8">
        <f t="shared" si="140"/>
        <v>25</v>
      </c>
      <c r="N948" s="8">
        <f t="shared" si="141"/>
        <v>0</v>
      </c>
      <c r="O948" s="8">
        <f t="shared" si="142"/>
        <v>100</v>
      </c>
      <c r="P948" s="8">
        <f t="shared" si="143"/>
        <v>0</v>
      </c>
      <c r="Q948" s="9">
        <f t="shared" si="144"/>
        <v>23.75</v>
      </c>
      <c r="R948" s="9">
        <f t="shared" si="145"/>
        <v>40</v>
      </c>
      <c r="S948" s="9">
        <f t="shared" si="146"/>
        <v>28.75</v>
      </c>
      <c r="T948" s="9">
        <f t="shared" si="147"/>
        <v>31.25</v>
      </c>
      <c r="U948" s="8">
        <f t="shared" si="148"/>
        <v>30.833333333333332</v>
      </c>
      <c r="V948" s="8">
        <f t="shared" si="149"/>
        <v>30.9375</v>
      </c>
    </row>
    <row r="949" spans="1:22" ht="13.5" x14ac:dyDescent="0.25">
      <c r="A949" s="3">
        <f>RSI!A949</f>
        <v>43389</v>
      </c>
      <c r="B949" s="2">
        <f>RSI!B949</f>
        <v>105.2795</v>
      </c>
      <c r="C949" s="2">
        <f>RSI!I949</f>
        <v>46.300155593915505</v>
      </c>
      <c r="D949" s="2">
        <f>MACD!E949</f>
        <v>1.5439014070426254</v>
      </c>
      <c r="E949" s="2">
        <f>MACD!F949</f>
        <v>1.0176254192205259</v>
      </c>
      <c r="F949" s="2">
        <f>'Moving Avg'!D949</f>
        <v>104.88668</v>
      </c>
      <c r="G949" s="2">
        <f>'Moving Avg'!F949</f>
        <v>107.11917500000001</v>
      </c>
      <c r="H949" s="2">
        <f>'Moving Avg'!G949</f>
        <v>108.27922399999996</v>
      </c>
      <c r="I949" s="2">
        <f>'Moving Avg'!H949</f>
        <v>89.08344849999996</v>
      </c>
      <c r="J949" s="6" t="str">
        <f>OBV!F949</f>
        <v>BEARISH</v>
      </c>
      <c r="K949" s="6" t="str">
        <f>OBV!G949</f>
        <v>WEAK</v>
      </c>
      <c r="L949" s="6" t="str">
        <f>OBV!H949</f>
        <v>CONFIRMED BEARISH</v>
      </c>
      <c r="M949" s="8">
        <f t="shared" si="140"/>
        <v>25</v>
      </c>
      <c r="N949" s="8">
        <f t="shared" si="141"/>
        <v>0</v>
      </c>
      <c r="O949" s="8">
        <f t="shared" si="142"/>
        <v>100</v>
      </c>
      <c r="P949" s="8">
        <f t="shared" si="143"/>
        <v>0</v>
      </c>
      <c r="Q949" s="9">
        <f t="shared" si="144"/>
        <v>23.75</v>
      </c>
      <c r="R949" s="9">
        <f t="shared" si="145"/>
        <v>40</v>
      </c>
      <c r="S949" s="9">
        <f t="shared" si="146"/>
        <v>28.75</v>
      </c>
      <c r="T949" s="9">
        <f t="shared" si="147"/>
        <v>31.25</v>
      </c>
      <c r="U949" s="8">
        <f t="shared" si="148"/>
        <v>30.833333333333332</v>
      </c>
      <c r="V949" s="8">
        <f t="shared" si="149"/>
        <v>30.9375</v>
      </c>
    </row>
    <row r="950" spans="1:22" ht="13.5" x14ac:dyDescent="0.25">
      <c r="A950" s="3">
        <f>RSI!A950</f>
        <v>43390</v>
      </c>
      <c r="B950" s="2">
        <f>RSI!B950</f>
        <v>105.2795</v>
      </c>
      <c r="C950" s="2">
        <f>RSI!I950</f>
        <v>46.300155593915505</v>
      </c>
      <c r="D950" s="2">
        <f>MACD!E950</f>
        <v>1.3762243809598829</v>
      </c>
      <c r="E950" s="2">
        <f>MACD!F950</f>
        <v>1.0893452115683973</v>
      </c>
      <c r="F950" s="2">
        <f>'Moving Avg'!D950</f>
        <v>104.65098</v>
      </c>
      <c r="G950" s="2">
        <f>'Moving Avg'!F950</f>
        <v>106.92275500000001</v>
      </c>
      <c r="H950" s="2">
        <f>'Moving Avg'!G950</f>
        <v>108.07651999999995</v>
      </c>
      <c r="I950" s="2">
        <f>'Moving Avg'!H950</f>
        <v>89.217211499999934</v>
      </c>
      <c r="J950" s="6" t="str">
        <f>OBV!F950</f>
        <v>BEARISH</v>
      </c>
      <c r="K950" s="6" t="str">
        <f>OBV!G950</f>
        <v>WEAK</v>
      </c>
      <c r="L950" s="6" t="str">
        <f>OBV!H950</f>
        <v>CONFIRMED BEARISH</v>
      </c>
      <c r="M950" s="8">
        <f t="shared" si="140"/>
        <v>25</v>
      </c>
      <c r="N950" s="8">
        <f t="shared" si="141"/>
        <v>0</v>
      </c>
      <c r="O950" s="8">
        <f t="shared" si="142"/>
        <v>100</v>
      </c>
      <c r="P950" s="8">
        <f t="shared" si="143"/>
        <v>0</v>
      </c>
      <c r="Q950" s="9">
        <f t="shared" si="144"/>
        <v>23.75</v>
      </c>
      <c r="R950" s="9">
        <f t="shared" si="145"/>
        <v>40</v>
      </c>
      <c r="S950" s="9">
        <f t="shared" si="146"/>
        <v>28.75</v>
      </c>
      <c r="T950" s="9">
        <f t="shared" si="147"/>
        <v>31.25</v>
      </c>
      <c r="U950" s="8">
        <f t="shared" si="148"/>
        <v>30.833333333333332</v>
      </c>
      <c r="V950" s="8">
        <f t="shared" si="149"/>
        <v>30.9375</v>
      </c>
    </row>
    <row r="951" spans="1:22" ht="13.5" x14ac:dyDescent="0.25">
      <c r="A951" s="3">
        <f>RSI!A951</f>
        <v>43391</v>
      </c>
      <c r="B951" s="2">
        <f>RSI!B951</f>
        <v>105.2717</v>
      </c>
      <c r="C951" s="2">
        <f>RSI!I951</f>
        <v>46.28030392846015</v>
      </c>
      <c r="D951" s="2">
        <f>MACD!E951</f>
        <v>1.2431780000578811</v>
      </c>
      <c r="E951" s="2">
        <f>MACD!F951</f>
        <v>1.1201117692662941</v>
      </c>
      <c r="F951" s="2">
        <f>'Moving Avg'!D951</f>
        <v>104.42941999999998</v>
      </c>
      <c r="G951" s="2">
        <f>'Moving Avg'!F951</f>
        <v>106.68666</v>
      </c>
      <c r="H951" s="2">
        <f>'Moving Avg'!G951</f>
        <v>107.89550199999996</v>
      </c>
      <c r="I951" s="2">
        <f>'Moving Avg'!H951</f>
        <v>89.351012999999924</v>
      </c>
      <c r="J951" s="6" t="str">
        <f>OBV!F951</f>
        <v>BEARISH</v>
      </c>
      <c r="K951" s="6" t="str">
        <f>OBV!G951</f>
        <v>WEAK</v>
      </c>
      <c r="L951" s="6" t="str">
        <f>OBV!H951</f>
        <v>CONFIRMED BEARISH</v>
      </c>
      <c r="M951" s="8">
        <f t="shared" si="140"/>
        <v>25</v>
      </c>
      <c r="N951" s="8">
        <f t="shared" si="141"/>
        <v>0</v>
      </c>
      <c r="O951" s="8">
        <f t="shared" si="142"/>
        <v>100</v>
      </c>
      <c r="P951" s="8">
        <f t="shared" si="143"/>
        <v>0</v>
      </c>
      <c r="Q951" s="9">
        <f t="shared" si="144"/>
        <v>23.75</v>
      </c>
      <c r="R951" s="9">
        <f t="shared" si="145"/>
        <v>40</v>
      </c>
      <c r="S951" s="9">
        <f t="shared" si="146"/>
        <v>28.75</v>
      </c>
      <c r="T951" s="9">
        <f t="shared" si="147"/>
        <v>31.25</v>
      </c>
      <c r="U951" s="8">
        <f t="shared" si="148"/>
        <v>30.833333333333332</v>
      </c>
      <c r="V951" s="8">
        <f t="shared" si="149"/>
        <v>30.9375</v>
      </c>
    </row>
    <row r="952" spans="1:22" ht="13.5" x14ac:dyDescent="0.25">
      <c r="A952" s="3">
        <f>RSI!A952</f>
        <v>43392</v>
      </c>
      <c r="B952" s="2">
        <f>RSI!B952</f>
        <v>105.2717</v>
      </c>
      <c r="C952" s="2">
        <f>RSI!I952</f>
        <v>46.280303928460164</v>
      </c>
      <c r="D952" s="2">
        <f>MACD!E952</f>
        <v>0.64755273866676077</v>
      </c>
      <c r="E952" s="2">
        <f>MACD!F952</f>
        <v>1.0255999631463875</v>
      </c>
      <c r="F952" s="2">
        <f>'Moving Avg'!D952</f>
        <v>104.80498</v>
      </c>
      <c r="G952" s="2">
        <f>'Moving Avg'!F952</f>
        <v>106.61556</v>
      </c>
      <c r="H952" s="2">
        <f>'Moving Avg'!G952</f>
        <v>107.69107199999996</v>
      </c>
      <c r="I952" s="2">
        <f>'Moving Avg'!H952</f>
        <v>89.488701499999948</v>
      </c>
      <c r="J952" s="6" t="str">
        <f>OBV!F952</f>
        <v>BEARISH</v>
      </c>
      <c r="K952" s="6" t="str">
        <f>OBV!G952</f>
        <v>WEAK</v>
      </c>
      <c r="L952" s="6" t="str">
        <f>OBV!H952</f>
        <v>BEARISH DIVERGENCE</v>
      </c>
      <c r="M952" s="8">
        <f t="shared" si="140"/>
        <v>25</v>
      </c>
      <c r="N952" s="8">
        <f t="shared" si="141"/>
        <v>100</v>
      </c>
      <c r="O952" s="8">
        <f t="shared" si="142"/>
        <v>100</v>
      </c>
      <c r="P952" s="8">
        <f t="shared" si="143"/>
        <v>0</v>
      </c>
      <c r="Q952" s="9">
        <f t="shared" si="144"/>
        <v>58.75</v>
      </c>
      <c r="R952" s="9">
        <f t="shared" si="145"/>
        <v>60</v>
      </c>
      <c r="S952" s="9">
        <f t="shared" si="146"/>
        <v>43.75</v>
      </c>
      <c r="T952" s="9">
        <f t="shared" si="147"/>
        <v>56.25</v>
      </c>
      <c r="U952" s="8">
        <f t="shared" si="148"/>
        <v>54.166666666666664</v>
      </c>
      <c r="V952" s="8">
        <f t="shared" si="149"/>
        <v>54.6875</v>
      </c>
    </row>
    <row r="953" spans="1:22" ht="13.5" x14ac:dyDescent="0.25">
      <c r="A953" s="3">
        <f>RSI!A953</f>
        <v>43395</v>
      </c>
      <c r="B953" s="2">
        <f>RSI!B953</f>
        <v>105.2638</v>
      </c>
      <c r="C953" s="2">
        <f>RSI!I953</f>
        <v>46.257007256528581</v>
      </c>
      <c r="D953" s="2">
        <f>MACD!E953</f>
        <v>0.617837759073538</v>
      </c>
      <c r="E953" s="2">
        <f>MACD!F953</f>
        <v>0.94404752233181755</v>
      </c>
      <c r="F953" s="2">
        <f>'Moving Avg'!D953</f>
        <v>105.27323999999999</v>
      </c>
      <c r="G953" s="2">
        <f>'Moving Avg'!F953</f>
        <v>106.45842500000001</v>
      </c>
      <c r="H953" s="2">
        <f>'Moving Avg'!G953</f>
        <v>107.48648399999998</v>
      </c>
      <c r="I953" s="2">
        <f>'Moving Avg'!H953</f>
        <v>89.626350499999958</v>
      </c>
      <c r="J953" s="6" t="str">
        <f>OBV!F953</f>
        <v>BULLISH</v>
      </c>
      <c r="K953" s="6" t="str">
        <f>OBV!G953</f>
        <v>NEUTRAL</v>
      </c>
      <c r="L953" s="6" t="str">
        <f>OBV!H953</f>
        <v>CONFIRMED BULLISH</v>
      </c>
      <c r="M953" s="8">
        <f t="shared" si="140"/>
        <v>25</v>
      </c>
      <c r="N953" s="8">
        <f t="shared" si="141"/>
        <v>100</v>
      </c>
      <c r="O953" s="8">
        <f t="shared" si="142"/>
        <v>100</v>
      </c>
      <c r="P953" s="8">
        <f t="shared" si="143"/>
        <v>83.5</v>
      </c>
      <c r="Q953" s="9">
        <f t="shared" si="144"/>
        <v>71.275000000000006</v>
      </c>
      <c r="R953" s="9">
        <f t="shared" si="145"/>
        <v>80.875</v>
      </c>
      <c r="S953" s="9">
        <f t="shared" si="146"/>
        <v>81.325000000000003</v>
      </c>
      <c r="T953" s="9">
        <f t="shared" si="147"/>
        <v>77.125</v>
      </c>
      <c r="U953" s="8">
        <f t="shared" si="148"/>
        <v>77.825000000000003</v>
      </c>
      <c r="V953" s="8">
        <f t="shared" si="149"/>
        <v>77.650000000000006</v>
      </c>
    </row>
    <row r="954" spans="1:22" ht="13.5" x14ac:dyDescent="0.25">
      <c r="A954" s="3">
        <f>RSI!A954</f>
        <v>43396</v>
      </c>
      <c r="B954" s="2">
        <f>RSI!B954</f>
        <v>105.2638</v>
      </c>
      <c r="C954" s="2">
        <f>RSI!I954</f>
        <v>46.257007256528574</v>
      </c>
      <c r="D954" s="2">
        <f>MACD!E954</f>
        <v>0.62350394020052136</v>
      </c>
      <c r="E954" s="2">
        <f>MACD!F954</f>
        <v>0.8799388059055584</v>
      </c>
      <c r="F954" s="2">
        <f>'Moving Avg'!D954</f>
        <v>105.2701</v>
      </c>
      <c r="G954" s="2">
        <f>'Moving Avg'!F954</f>
        <v>106.14769000000001</v>
      </c>
      <c r="H954" s="2">
        <f>'Moving Avg'!G954</f>
        <v>107.30389399999996</v>
      </c>
      <c r="I954" s="2">
        <f>'Moving Avg'!H954</f>
        <v>89.771772999999953</v>
      </c>
      <c r="J954" s="6" t="str">
        <f>OBV!F954</f>
        <v>BEARISH</v>
      </c>
      <c r="K954" s="6" t="str">
        <f>OBV!G954</f>
        <v>NEUTRAL</v>
      </c>
      <c r="L954" s="6" t="str">
        <f>OBV!H954</f>
        <v>CONFIRMED BEARISH</v>
      </c>
      <c r="M954" s="8">
        <f t="shared" si="140"/>
        <v>25</v>
      </c>
      <c r="N954" s="8">
        <f t="shared" si="141"/>
        <v>100</v>
      </c>
      <c r="O954" s="8">
        <f t="shared" si="142"/>
        <v>100</v>
      </c>
      <c r="P954" s="8">
        <f t="shared" si="143"/>
        <v>16.5</v>
      </c>
      <c r="Q954" s="9">
        <f t="shared" si="144"/>
        <v>61.225000000000001</v>
      </c>
      <c r="R954" s="9">
        <f t="shared" si="145"/>
        <v>64.125</v>
      </c>
      <c r="S954" s="9">
        <f t="shared" si="146"/>
        <v>51.174999999999997</v>
      </c>
      <c r="T954" s="9">
        <f t="shared" si="147"/>
        <v>60.375</v>
      </c>
      <c r="U954" s="8">
        <f t="shared" si="148"/>
        <v>58.841666666666661</v>
      </c>
      <c r="V954" s="8">
        <f t="shared" si="149"/>
        <v>59.224999999999994</v>
      </c>
    </row>
    <row r="955" spans="1:22" ht="13.5" x14ac:dyDescent="0.25">
      <c r="A955" s="3">
        <f>RSI!A955</f>
        <v>43397</v>
      </c>
      <c r="B955" s="2">
        <f>RSI!B955</f>
        <v>104.4939</v>
      </c>
      <c r="C955" s="2">
        <f>RSI!I955</f>
        <v>43.766889098603897</v>
      </c>
      <c r="D955" s="2">
        <f>MACD!E955</f>
        <v>0.69147654432906336</v>
      </c>
      <c r="E955" s="2">
        <f>MACD!F955</f>
        <v>0.84224635359025946</v>
      </c>
      <c r="F955" s="2">
        <f>'Moving Avg'!D955</f>
        <v>105.11297999999999</v>
      </c>
      <c r="G955" s="2">
        <f>'Moving Avg'!F955</f>
        <v>105.79846000000001</v>
      </c>
      <c r="H955" s="2">
        <f>'Moving Avg'!G955</f>
        <v>107.09961999999997</v>
      </c>
      <c r="I955" s="2">
        <f>'Moving Avg'!H955</f>
        <v>89.905572499999948</v>
      </c>
      <c r="J955" s="6" t="str">
        <f>OBV!F955</f>
        <v>BEARISH</v>
      </c>
      <c r="K955" s="6" t="str">
        <f>OBV!G955</f>
        <v>WEAK</v>
      </c>
      <c r="L955" s="6" t="str">
        <f>OBV!H955</f>
        <v>CONFIRMED BEARISH</v>
      </c>
      <c r="M955" s="8">
        <f t="shared" si="140"/>
        <v>25</v>
      </c>
      <c r="N955" s="8">
        <f t="shared" si="141"/>
        <v>100</v>
      </c>
      <c r="O955" s="8">
        <f t="shared" si="142"/>
        <v>100</v>
      </c>
      <c r="P955" s="8">
        <f t="shared" si="143"/>
        <v>0</v>
      </c>
      <c r="Q955" s="9">
        <f t="shared" si="144"/>
        <v>58.75</v>
      </c>
      <c r="R955" s="9">
        <f t="shared" si="145"/>
        <v>60</v>
      </c>
      <c r="S955" s="9">
        <f t="shared" si="146"/>
        <v>43.75</v>
      </c>
      <c r="T955" s="9">
        <f t="shared" si="147"/>
        <v>56.25</v>
      </c>
      <c r="U955" s="8">
        <f t="shared" si="148"/>
        <v>54.166666666666664</v>
      </c>
      <c r="V955" s="8">
        <f t="shared" si="149"/>
        <v>54.6875</v>
      </c>
    </row>
    <row r="956" spans="1:22" ht="13.5" x14ac:dyDescent="0.25">
      <c r="A956" s="3">
        <f>RSI!A956</f>
        <v>43398</v>
      </c>
      <c r="B956" s="2">
        <f>RSI!B956</f>
        <v>104.486</v>
      </c>
      <c r="C956" s="2">
        <f>RSI!I956</f>
        <v>43.74086909892781</v>
      </c>
      <c r="D956" s="2">
        <f>MACD!E956</f>
        <v>0.74774252711547717</v>
      </c>
      <c r="E956" s="2">
        <f>MACD!F956</f>
        <v>0.82334558829530313</v>
      </c>
      <c r="F956" s="2">
        <f>'Moving Avg'!D956</f>
        <v>104.95584000000001</v>
      </c>
      <c r="G956" s="2">
        <f>'Moving Avg'!F956</f>
        <v>105.44883499999999</v>
      </c>
      <c r="H956" s="2">
        <f>'Moving Avg'!G956</f>
        <v>106.96401399999999</v>
      </c>
      <c r="I956" s="2">
        <f>'Moving Avg'!H956</f>
        <v>90.039409999999975</v>
      </c>
      <c r="J956" s="6" t="str">
        <f>OBV!F956</f>
        <v>BEARISH</v>
      </c>
      <c r="K956" s="6" t="str">
        <f>OBV!G956</f>
        <v>WEAK</v>
      </c>
      <c r="L956" s="6" t="str">
        <f>OBV!H956</f>
        <v>CONFIRMED BEARISH</v>
      </c>
      <c r="M956" s="8">
        <f t="shared" si="140"/>
        <v>25</v>
      </c>
      <c r="N956" s="8">
        <f t="shared" si="141"/>
        <v>100</v>
      </c>
      <c r="O956" s="8">
        <f t="shared" si="142"/>
        <v>100</v>
      </c>
      <c r="P956" s="8">
        <f t="shared" si="143"/>
        <v>0</v>
      </c>
      <c r="Q956" s="9">
        <f t="shared" si="144"/>
        <v>58.75</v>
      </c>
      <c r="R956" s="9">
        <f t="shared" si="145"/>
        <v>60</v>
      </c>
      <c r="S956" s="9">
        <f t="shared" si="146"/>
        <v>43.75</v>
      </c>
      <c r="T956" s="9">
        <f t="shared" si="147"/>
        <v>56.25</v>
      </c>
      <c r="U956" s="8">
        <f t="shared" si="148"/>
        <v>54.166666666666664</v>
      </c>
      <c r="V956" s="8">
        <f t="shared" si="149"/>
        <v>54.6875</v>
      </c>
    </row>
    <row r="957" spans="1:22" ht="13.5" x14ac:dyDescent="0.25">
      <c r="A957" s="3">
        <f>RSI!A957</f>
        <v>43399</v>
      </c>
      <c r="B957" s="2">
        <f>RSI!B957</f>
        <v>103.70820000000001</v>
      </c>
      <c r="C957" s="2">
        <f>RSI!I957</f>
        <v>41.14712775794937</v>
      </c>
      <c r="D957" s="2">
        <f>MACD!E957</f>
        <v>0.40317436517190686</v>
      </c>
      <c r="E957" s="2">
        <f>MACD!F957</f>
        <v>0.73931134367062401</v>
      </c>
      <c r="F957" s="2">
        <f>'Moving Avg'!D957</f>
        <v>104.64313999999999</v>
      </c>
      <c r="G957" s="2">
        <f>'Moving Avg'!F957</f>
        <v>105.22727499999999</v>
      </c>
      <c r="H957" s="2">
        <f>'Moving Avg'!G957</f>
        <v>106.80687999999998</v>
      </c>
      <c r="I957" s="2">
        <f>'Moving Avg'!H957</f>
        <v>90.180940999999962</v>
      </c>
      <c r="J957" s="6" t="str">
        <f>OBV!F957</f>
        <v>BEARISH</v>
      </c>
      <c r="K957" s="6" t="str">
        <f>OBV!G957</f>
        <v>WEAK</v>
      </c>
      <c r="L957" s="6" t="str">
        <f>OBV!H957</f>
        <v>CONFIRMED BEARISH</v>
      </c>
      <c r="M957" s="8">
        <f t="shared" si="140"/>
        <v>25</v>
      </c>
      <c r="N957" s="8">
        <f t="shared" si="141"/>
        <v>100</v>
      </c>
      <c r="O957" s="8">
        <f t="shared" si="142"/>
        <v>100</v>
      </c>
      <c r="P957" s="8">
        <f t="shared" si="143"/>
        <v>0</v>
      </c>
      <c r="Q957" s="9">
        <f t="shared" si="144"/>
        <v>58.75</v>
      </c>
      <c r="R957" s="9">
        <f t="shared" si="145"/>
        <v>60</v>
      </c>
      <c r="S957" s="9">
        <f t="shared" si="146"/>
        <v>43.75</v>
      </c>
      <c r="T957" s="9">
        <f t="shared" si="147"/>
        <v>56.25</v>
      </c>
      <c r="U957" s="8">
        <f t="shared" si="148"/>
        <v>54.166666666666664</v>
      </c>
      <c r="V957" s="8">
        <f t="shared" si="149"/>
        <v>54.6875</v>
      </c>
    </row>
    <row r="958" spans="1:22" ht="13.5" x14ac:dyDescent="0.25">
      <c r="A958" s="3">
        <f>RSI!A958</f>
        <v>43402</v>
      </c>
      <c r="B958" s="2">
        <f>RSI!B958</f>
        <v>108.108</v>
      </c>
      <c r="C958" s="2">
        <f>RSI!I958</f>
        <v>56.765066935536744</v>
      </c>
      <c r="D958" s="2">
        <f>MACD!E958</f>
        <v>-0.27339697954367637</v>
      </c>
      <c r="E958" s="2">
        <f>MACD!F958</f>
        <v>0.53676967902776396</v>
      </c>
      <c r="F958" s="2">
        <f>'Moving Avg'!D958</f>
        <v>105.21198</v>
      </c>
      <c r="G958" s="2">
        <f>'Moving Avg'!F958</f>
        <v>105.32941500000001</v>
      </c>
      <c r="H958" s="2">
        <f>'Moving Avg'!G958</f>
        <v>106.79729599999999</v>
      </c>
      <c r="I958" s="2">
        <f>'Moving Avg'!H958</f>
        <v>90.344509999999985</v>
      </c>
      <c r="J958" s="6" t="str">
        <f>OBV!F958</f>
        <v>BULLISH</v>
      </c>
      <c r="K958" s="6" t="str">
        <f>OBV!G958</f>
        <v>NEUTRAL</v>
      </c>
      <c r="L958" s="6" t="str">
        <f>OBV!H958</f>
        <v>CONFIRMED BULLISH</v>
      </c>
      <c r="M958" s="8">
        <f t="shared" si="140"/>
        <v>25</v>
      </c>
      <c r="N958" s="8">
        <f t="shared" si="141"/>
        <v>100</v>
      </c>
      <c r="O958" s="8">
        <f t="shared" si="142"/>
        <v>100</v>
      </c>
      <c r="P958" s="8">
        <f t="shared" si="143"/>
        <v>83.5</v>
      </c>
      <c r="Q958" s="9">
        <f t="shared" si="144"/>
        <v>71.275000000000006</v>
      </c>
      <c r="R958" s="9">
        <f t="shared" si="145"/>
        <v>80.875</v>
      </c>
      <c r="S958" s="9">
        <f t="shared" si="146"/>
        <v>81.325000000000003</v>
      </c>
      <c r="T958" s="9">
        <f t="shared" si="147"/>
        <v>77.125</v>
      </c>
      <c r="U958" s="8">
        <f t="shared" si="148"/>
        <v>77.825000000000003</v>
      </c>
      <c r="V958" s="8">
        <f t="shared" si="149"/>
        <v>77.650000000000006</v>
      </c>
    </row>
    <row r="959" spans="1:22" ht="13.5" x14ac:dyDescent="0.25">
      <c r="A959" s="3">
        <f>RSI!A959</f>
        <v>43403</v>
      </c>
      <c r="B959" s="2">
        <f>RSI!B959</f>
        <v>109.91500000000001</v>
      </c>
      <c r="C959" s="2">
        <f>RSI!I959</f>
        <v>61.306603532075684</v>
      </c>
      <c r="D959" s="2">
        <f>MACD!E959</f>
        <v>-0.63068909315795452</v>
      </c>
      <c r="E959" s="2">
        <f>MACD!F959</f>
        <v>0.30327792459062031</v>
      </c>
      <c r="F959" s="2">
        <f>'Moving Avg'!D959</f>
        <v>106.14221999999999</v>
      </c>
      <c r="G959" s="2">
        <f>'Moving Avg'!F959</f>
        <v>105.52190500000002</v>
      </c>
      <c r="H959" s="2">
        <f>'Moving Avg'!G959</f>
        <v>106.764456</v>
      </c>
      <c r="I959" s="2">
        <f>'Moving Avg'!H959</f>
        <v>90.524848500000004</v>
      </c>
      <c r="J959" s="6" t="str">
        <f>OBV!F959</f>
        <v>BULLISH</v>
      </c>
      <c r="K959" s="6" t="str">
        <f>OBV!G959</f>
        <v>STRONG</v>
      </c>
      <c r="L959" s="6" t="str">
        <f>OBV!H959</f>
        <v>CONFIRMED BULLISH</v>
      </c>
      <c r="M959" s="8">
        <f t="shared" si="140"/>
        <v>25</v>
      </c>
      <c r="N959" s="8">
        <f t="shared" si="141"/>
        <v>100</v>
      </c>
      <c r="O959" s="8">
        <f t="shared" si="142"/>
        <v>100</v>
      </c>
      <c r="P959" s="8">
        <f t="shared" si="143"/>
        <v>100</v>
      </c>
      <c r="Q959" s="9">
        <f t="shared" si="144"/>
        <v>73.75</v>
      </c>
      <c r="R959" s="9">
        <f t="shared" si="145"/>
        <v>85</v>
      </c>
      <c r="S959" s="9">
        <f t="shared" si="146"/>
        <v>88.75</v>
      </c>
      <c r="T959" s="9">
        <f t="shared" si="147"/>
        <v>81.25</v>
      </c>
      <c r="U959" s="8">
        <f t="shared" si="148"/>
        <v>82.5</v>
      </c>
      <c r="V959" s="8">
        <f t="shared" si="149"/>
        <v>82.1875</v>
      </c>
    </row>
    <row r="960" spans="1:22" ht="13.5" x14ac:dyDescent="0.25">
      <c r="A960" s="3">
        <f>RSI!A960</f>
        <v>43404</v>
      </c>
      <c r="B960" s="2">
        <f>RSI!B960</f>
        <v>110.7007</v>
      </c>
      <c r="C960" s="2">
        <f>RSI!I960</f>
        <v>63.120594907706405</v>
      </c>
      <c r="D960" s="2">
        <f>MACD!E960</f>
        <v>-1.0144576825348679</v>
      </c>
      <c r="E960" s="2">
        <f>MACD!F960</f>
        <v>3.973080316552266E-2</v>
      </c>
      <c r="F960" s="2">
        <f>'Moving Avg'!D960</f>
        <v>107.38358000000001</v>
      </c>
      <c r="G960" s="2">
        <f>'Moving Avg'!F960</f>
        <v>105.73404000000001</v>
      </c>
      <c r="H960" s="2">
        <f>'Moving Avg'!G960</f>
        <v>106.77859800000002</v>
      </c>
      <c r="I960" s="2">
        <f>'Moving Avg'!H960</f>
        <v>90.70911550000001</v>
      </c>
      <c r="J960" s="6" t="str">
        <f>OBV!F960</f>
        <v>BULLISH</v>
      </c>
      <c r="K960" s="6" t="str">
        <f>OBV!G960</f>
        <v>STRONG</v>
      </c>
      <c r="L960" s="6" t="str">
        <f>OBV!H960</f>
        <v>CONFIRMED BULLISH</v>
      </c>
      <c r="M960" s="8">
        <f t="shared" si="140"/>
        <v>25</v>
      </c>
      <c r="N960" s="8">
        <f t="shared" si="141"/>
        <v>100</v>
      </c>
      <c r="O960" s="8">
        <f t="shared" si="142"/>
        <v>100</v>
      </c>
      <c r="P960" s="8">
        <f t="shared" si="143"/>
        <v>100</v>
      </c>
      <c r="Q960" s="9">
        <f t="shared" si="144"/>
        <v>73.75</v>
      </c>
      <c r="R960" s="9">
        <f t="shared" si="145"/>
        <v>85</v>
      </c>
      <c r="S960" s="9">
        <f t="shared" si="146"/>
        <v>88.75</v>
      </c>
      <c r="T960" s="9">
        <f t="shared" si="147"/>
        <v>81.25</v>
      </c>
      <c r="U960" s="8">
        <f t="shared" si="148"/>
        <v>82.5</v>
      </c>
      <c r="V960" s="8">
        <f t="shared" si="149"/>
        <v>82.1875</v>
      </c>
    </row>
    <row r="961" spans="1:22" ht="13.5" x14ac:dyDescent="0.25">
      <c r="A961" s="3">
        <f>RSI!A961</f>
        <v>43405</v>
      </c>
      <c r="B961" s="2">
        <f>RSI!B961</f>
        <v>109.9936</v>
      </c>
      <c r="C961" s="2">
        <f>RSI!I961</f>
        <v>60.377249712372354</v>
      </c>
      <c r="D961" s="2">
        <f>MACD!E961</f>
        <v>-1.3141725866616838</v>
      </c>
      <c r="E961" s="2">
        <f>MACD!F961</f>
        <v>-0.23104987479991862</v>
      </c>
      <c r="F961" s="2">
        <f>'Moving Avg'!D961</f>
        <v>108.48509999999999</v>
      </c>
      <c r="G961" s="2">
        <f>'Moving Avg'!F961</f>
        <v>105.91081999999999</v>
      </c>
      <c r="H961" s="2">
        <f>'Moving Avg'!G961</f>
        <v>106.76288600000002</v>
      </c>
      <c r="I961" s="2">
        <f>'Moving Avg'!H961</f>
        <v>90.893733500000039</v>
      </c>
      <c r="J961" s="6" t="str">
        <f>OBV!F961</f>
        <v>BULLISH</v>
      </c>
      <c r="K961" s="6" t="str">
        <f>OBV!G961</f>
        <v>STRONG</v>
      </c>
      <c r="L961" s="6" t="str">
        <f>OBV!H961</f>
        <v>CONFIRMED BULLISH</v>
      </c>
      <c r="M961" s="8">
        <f t="shared" si="140"/>
        <v>25</v>
      </c>
      <c r="N961" s="8">
        <f t="shared" si="141"/>
        <v>100</v>
      </c>
      <c r="O961" s="8">
        <f t="shared" si="142"/>
        <v>100</v>
      </c>
      <c r="P961" s="8">
        <f t="shared" si="143"/>
        <v>100</v>
      </c>
      <c r="Q961" s="9">
        <f t="shared" si="144"/>
        <v>73.75</v>
      </c>
      <c r="R961" s="9">
        <f t="shared" si="145"/>
        <v>85</v>
      </c>
      <c r="S961" s="9">
        <f t="shared" si="146"/>
        <v>88.75</v>
      </c>
      <c r="T961" s="9">
        <f t="shared" si="147"/>
        <v>81.25</v>
      </c>
      <c r="U961" s="8">
        <f t="shared" si="148"/>
        <v>82.5</v>
      </c>
      <c r="V961" s="8">
        <f t="shared" si="149"/>
        <v>82.1875</v>
      </c>
    </row>
    <row r="962" spans="1:22" ht="13.5" x14ac:dyDescent="0.25">
      <c r="A962" s="3">
        <f>RSI!A962</f>
        <v>43406</v>
      </c>
      <c r="B962" s="2">
        <f>RSI!B962</f>
        <v>109.8364</v>
      </c>
      <c r="C962" s="2">
        <f>RSI!I962</f>
        <v>59.755460248760393</v>
      </c>
      <c r="D962" s="2">
        <f>MACD!E962</f>
        <v>-1.5761820119842724</v>
      </c>
      <c r="E962" s="2">
        <f>MACD!F962</f>
        <v>-0.50007630223678945</v>
      </c>
      <c r="F962" s="2">
        <f>'Moving Avg'!D962</f>
        <v>109.71074000000002</v>
      </c>
      <c r="G962" s="2">
        <f>'Moving Avg'!F962</f>
        <v>106.23922999999999</v>
      </c>
      <c r="H962" s="2">
        <f>'Moving Avg'!G962</f>
        <v>106.75974200000005</v>
      </c>
      <c r="I962" s="2">
        <f>'Moving Avg'!H962</f>
        <v>91.088526000000044</v>
      </c>
      <c r="J962" s="6" t="str">
        <f>OBV!F962</f>
        <v>BULLISH</v>
      </c>
      <c r="K962" s="6" t="str">
        <f>OBV!G962</f>
        <v>STRONG</v>
      </c>
      <c r="L962" s="6" t="str">
        <f>OBV!H962</f>
        <v>CONFIRMED BULLISH</v>
      </c>
      <c r="M962" s="8">
        <f t="shared" ref="M962:M1025" si="150">IF(C962&lt;30,50, IF(C962&gt;70, 0, 25))</f>
        <v>25</v>
      </c>
      <c r="N962" s="8">
        <f t="shared" ref="N962:N1025" si="151">IF(E962-D962&gt;0.02, 100, IF(E962-D962&lt;0,0,45))</f>
        <v>100</v>
      </c>
      <c r="O962" s="8">
        <f t="shared" ref="O962:O1025" si="152">IF(F962-I962&gt;10,100,IF(F962-I962&gt;5,75, IF(F962-I962&gt;0,50,0)))</f>
        <v>100</v>
      </c>
      <c r="P962" s="8">
        <f t="shared" ref="P962:P1025" si="153">IF(L962="confirmed bullish", 34, IF(L962="bullish divergence",17, 0))+IF(J962="bullish",33,IF(J962="bearish",0,16.5))+IF(K962="strong",33,IF(K962="weak",0,16.5))</f>
        <v>100</v>
      </c>
      <c r="Q962" s="9">
        <f t="shared" si="144"/>
        <v>73.75</v>
      </c>
      <c r="R962" s="9">
        <f t="shared" si="145"/>
        <v>85</v>
      </c>
      <c r="S962" s="9">
        <f t="shared" si="146"/>
        <v>88.75</v>
      </c>
      <c r="T962" s="9">
        <f t="shared" si="147"/>
        <v>81.25</v>
      </c>
      <c r="U962" s="8">
        <f t="shared" si="148"/>
        <v>82.5</v>
      </c>
      <c r="V962" s="8">
        <f t="shared" si="149"/>
        <v>82.1875</v>
      </c>
    </row>
    <row r="963" spans="1:22" ht="13.5" x14ac:dyDescent="0.25">
      <c r="A963" s="3">
        <f>RSI!A963</f>
        <v>43409</v>
      </c>
      <c r="B963" s="2">
        <f>RSI!B963</f>
        <v>109.8364</v>
      </c>
      <c r="C963" s="2">
        <f>RSI!I963</f>
        <v>59.755460248760393</v>
      </c>
      <c r="D963" s="2">
        <f>MACD!E963</f>
        <v>-1.8167326214309298</v>
      </c>
      <c r="E963" s="2">
        <f>MACD!F963</f>
        <v>-0.76340756607561755</v>
      </c>
      <c r="F963" s="2">
        <f>'Moving Avg'!D963</f>
        <v>110.05642</v>
      </c>
      <c r="G963" s="2">
        <f>'Moving Avg'!F963</f>
        <v>106.416005</v>
      </c>
      <c r="H963" s="2">
        <f>'Moving Avg'!G963</f>
        <v>106.75659800000003</v>
      </c>
      <c r="I963" s="2">
        <f>'Moving Avg'!H963</f>
        <v>91.287905000000052</v>
      </c>
      <c r="J963" s="6" t="str">
        <f>OBV!F963</f>
        <v>BULLISH</v>
      </c>
      <c r="K963" s="6" t="str">
        <f>OBV!G963</f>
        <v>STRONG</v>
      </c>
      <c r="L963" s="6" t="str">
        <f>OBV!H963</f>
        <v>CONFIRMED BULLISH</v>
      </c>
      <c r="M963" s="8">
        <f t="shared" si="150"/>
        <v>25</v>
      </c>
      <c r="N963" s="8">
        <f t="shared" si="151"/>
        <v>100</v>
      </c>
      <c r="O963" s="8">
        <f t="shared" si="152"/>
        <v>100</v>
      </c>
      <c r="P963" s="8">
        <f t="shared" si="153"/>
        <v>100</v>
      </c>
      <c r="Q963" s="9">
        <f t="shared" ref="Q963:Q1026" si="154">0.35*M963+N963*0.35+O963*0.15+P963*0.15</f>
        <v>73.75</v>
      </c>
      <c r="R963" s="9">
        <f t="shared" ref="R963:R1026" si="155">M963*0.2+N963*0.2+O963*0.35+P963*0.25</f>
        <v>85</v>
      </c>
      <c r="S963" s="9">
        <f t="shared" ref="S963:S1026" si="156">M963*0.15+N963*0.15+O963*0.25+P963*0.45</f>
        <v>88.75</v>
      </c>
      <c r="T963" s="9">
        <f t="shared" ref="T963:T1026" si="157">0.25*SUM(M963:P963)</f>
        <v>81.25</v>
      </c>
      <c r="U963" s="8">
        <f t="shared" ref="U963:U1026" si="158">SUM(Q963:S963)/3</f>
        <v>82.5</v>
      </c>
      <c r="V963" s="8">
        <f t="shared" ref="V963:V1026" si="159">SUM(Q963:T963)/4</f>
        <v>82.1875</v>
      </c>
    </row>
    <row r="964" spans="1:22" ht="13.5" x14ac:dyDescent="0.25">
      <c r="A964" s="3">
        <f>RSI!A964</f>
        <v>43410</v>
      </c>
      <c r="B964" s="2">
        <f>RSI!B964</f>
        <v>106.5445</v>
      </c>
      <c r="C964" s="2">
        <f>RSI!I964</f>
        <v>47.800108164690435</v>
      </c>
      <c r="D964" s="2">
        <f>MACD!E964</f>
        <v>-1.7927596502403276</v>
      </c>
      <c r="E964" s="2">
        <f>MACD!F964</f>
        <v>-0.9692779829085596</v>
      </c>
      <c r="F964" s="2">
        <f>'Moving Avg'!D964</f>
        <v>109.38232000000001</v>
      </c>
      <c r="G964" s="2">
        <f>'Moving Avg'!F964</f>
        <v>106.42032999999999</v>
      </c>
      <c r="H964" s="2">
        <f>'Moving Avg'!G964</f>
        <v>106.73475800000004</v>
      </c>
      <c r="I964" s="2">
        <f>'Moving Avg'!H964</f>
        <v>91.471252000000035</v>
      </c>
      <c r="J964" s="6" t="str">
        <f>OBV!F964</f>
        <v>BEARISH</v>
      </c>
      <c r="K964" s="6" t="str">
        <f>OBV!G964</f>
        <v>NEUTRAL</v>
      </c>
      <c r="L964" s="6" t="str">
        <f>OBV!H964</f>
        <v>CONFIRMED BEARISH</v>
      </c>
      <c r="M964" s="8">
        <f t="shared" si="150"/>
        <v>25</v>
      </c>
      <c r="N964" s="8">
        <f t="shared" si="151"/>
        <v>100</v>
      </c>
      <c r="O964" s="8">
        <f t="shared" si="152"/>
        <v>100</v>
      </c>
      <c r="P964" s="8">
        <f t="shared" si="153"/>
        <v>16.5</v>
      </c>
      <c r="Q964" s="9">
        <f t="shared" si="154"/>
        <v>61.225000000000001</v>
      </c>
      <c r="R964" s="9">
        <f t="shared" si="155"/>
        <v>64.125</v>
      </c>
      <c r="S964" s="9">
        <f t="shared" si="156"/>
        <v>51.174999999999997</v>
      </c>
      <c r="T964" s="9">
        <f t="shared" si="157"/>
        <v>60.375</v>
      </c>
      <c r="U964" s="8">
        <f t="shared" si="158"/>
        <v>58.841666666666661</v>
      </c>
      <c r="V964" s="8">
        <f t="shared" si="159"/>
        <v>59.224999999999994</v>
      </c>
    </row>
    <row r="965" spans="1:22" ht="13.5" x14ac:dyDescent="0.25">
      <c r="A965" s="3">
        <f>RSI!A965</f>
        <v>43411</v>
      </c>
      <c r="B965" s="2">
        <f>RSI!B965</f>
        <v>109.6007</v>
      </c>
      <c r="C965" s="2">
        <f>RSI!I965</f>
        <v>56.501335558750618</v>
      </c>
      <c r="D965" s="2">
        <f>MACD!E965</f>
        <v>-2.112973309276299</v>
      </c>
      <c r="E965" s="2">
        <f>MACD!F965</f>
        <v>-1.1980170481821075</v>
      </c>
      <c r="F965" s="2">
        <f>'Moving Avg'!D965</f>
        <v>109.16231999999998</v>
      </c>
      <c r="G965" s="2">
        <f>'Moving Avg'!F965</f>
        <v>106.577465</v>
      </c>
      <c r="H965" s="2">
        <f>'Moving Avg'!G965</f>
        <v>106.77372600000002</v>
      </c>
      <c r="I965" s="2">
        <f>'Moving Avg'!H965</f>
        <v>91.664244000000039</v>
      </c>
      <c r="J965" s="6" t="str">
        <f>OBV!F965</f>
        <v>BULLISH</v>
      </c>
      <c r="K965" s="6" t="str">
        <f>OBV!G965</f>
        <v>NEUTRAL</v>
      </c>
      <c r="L965" s="6" t="str">
        <f>OBV!H965</f>
        <v>BULLISH DIVERGENCE</v>
      </c>
      <c r="M965" s="8">
        <f t="shared" si="150"/>
        <v>25</v>
      </c>
      <c r="N965" s="8">
        <f t="shared" si="151"/>
        <v>100</v>
      </c>
      <c r="O965" s="8">
        <f t="shared" si="152"/>
        <v>100</v>
      </c>
      <c r="P965" s="8">
        <f t="shared" si="153"/>
        <v>66.5</v>
      </c>
      <c r="Q965" s="9">
        <f t="shared" si="154"/>
        <v>68.724999999999994</v>
      </c>
      <c r="R965" s="9">
        <f t="shared" si="155"/>
        <v>76.625</v>
      </c>
      <c r="S965" s="9">
        <f t="shared" si="156"/>
        <v>73.674999999999997</v>
      </c>
      <c r="T965" s="9">
        <f t="shared" si="157"/>
        <v>72.875</v>
      </c>
      <c r="U965" s="8">
        <f t="shared" si="158"/>
        <v>73.008333333333326</v>
      </c>
      <c r="V965" s="8">
        <f t="shared" si="159"/>
        <v>72.974999999999994</v>
      </c>
    </row>
    <row r="966" spans="1:22" ht="13.5" x14ac:dyDescent="0.25">
      <c r="A966" s="3">
        <f>RSI!A966</f>
        <v>43412</v>
      </c>
      <c r="B966" s="2">
        <f>RSI!B966</f>
        <v>109.09</v>
      </c>
      <c r="C966" s="2">
        <f>RSI!I966</f>
        <v>54.855818515315754</v>
      </c>
      <c r="D966" s="2">
        <f>MACD!E966</f>
        <v>-2.3613563947400706</v>
      </c>
      <c r="E966" s="2">
        <f>MACD!F966</f>
        <v>-1.4306849174937002</v>
      </c>
      <c r="F966" s="2">
        <f>'Moving Avg'!D966</f>
        <v>108.9816</v>
      </c>
      <c r="G966" s="2">
        <f>'Moving Avg'!F966</f>
        <v>106.71298999999999</v>
      </c>
      <c r="H966" s="2">
        <f>'Moving Avg'!G966</f>
        <v>106.75565400000004</v>
      </c>
      <c r="I966" s="2">
        <f>'Moving Avg'!H966</f>
        <v>91.854955000000032</v>
      </c>
      <c r="J966" s="6" t="str">
        <f>OBV!F966</f>
        <v>BEARISH</v>
      </c>
      <c r="K966" s="6" t="str">
        <f>OBV!G966</f>
        <v>NEUTRAL</v>
      </c>
      <c r="L966" s="6" t="str">
        <f>OBV!H966</f>
        <v>CONFIRMED BEARISH</v>
      </c>
      <c r="M966" s="8">
        <f t="shared" si="150"/>
        <v>25</v>
      </c>
      <c r="N966" s="8">
        <f t="shared" si="151"/>
        <v>100</v>
      </c>
      <c r="O966" s="8">
        <f t="shared" si="152"/>
        <v>100</v>
      </c>
      <c r="P966" s="8">
        <f t="shared" si="153"/>
        <v>16.5</v>
      </c>
      <c r="Q966" s="9">
        <f t="shared" si="154"/>
        <v>61.225000000000001</v>
      </c>
      <c r="R966" s="9">
        <f t="shared" si="155"/>
        <v>64.125</v>
      </c>
      <c r="S966" s="9">
        <f t="shared" si="156"/>
        <v>51.174999999999997</v>
      </c>
      <c r="T966" s="9">
        <f t="shared" si="157"/>
        <v>60.375</v>
      </c>
      <c r="U966" s="8">
        <f t="shared" si="158"/>
        <v>58.841666666666661</v>
      </c>
      <c r="V966" s="8">
        <f t="shared" si="159"/>
        <v>59.224999999999994</v>
      </c>
    </row>
    <row r="967" spans="1:22" ht="13.5" x14ac:dyDescent="0.25">
      <c r="A967" s="3">
        <f>RSI!A967</f>
        <v>43413</v>
      </c>
      <c r="B967" s="2">
        <f>RSI!B967</f>
        <v>106.458</v>
      </c>
      <c r="C967" s="2">
        <f>RSI!I967</f>
        <v>47.222742503620239</v>
      </c>
      <c r="D967" s="2">
        <f>MACD!E967</f>
        <v>-2.5062142948072506</v>
      </c>
      <c r="E967" s="2">
        <f>MACD!F967</f>
        <v>-1.6457907929564104</v>
      </c>
      <c r="F967" s="2">
        <f>'Moving Avg'!D967</f>
        <v>108.30591999999999</v>
      </c>
      <c r="G967" s="2">
        <f>'Moving Avg'!F967</f>
        <v>106.86619499999998</v>
      </c>
      <c r="H967" s="2">
        <f>'Moving Avg'!G967</f>
        <v>106.73176800000002</v>
      </c>
      <c r="I967" s="2">
        <f>'Moving Avg'!H967</f>
        <v>92.025820500000023</v>
      </c>
      <c r="J967" s="6" t="str">
        <f>OBV!F967</f>
        <v>BEARISH</v>
      </c>
      <c r="K967" s="6" t="str">
        <f>OBV!G967</f>
        <v>NEUTRAL</v>
      </c>
      <c r="L967" s="6" t="str">
        <f>OBV!H967</f>
        <v>CONFIRMED BEARISH</v>
      </c>
      <c r="M967" s="8">
        <f t="shared" si="150"/>
        <v>25</v>
      </c>
      <c r="N967" s="8">
        <f t="shared" si="151"/>
        <v>100</v>
      </c>
      <c r="O967" s="8">
        <f t="shared" si="152"/>
        <v>100</v>
      </c>
      <c r="P967" s="8">
        <f t="shared" si="153"/>
        <v>16.5</v>
      </c>
      <c r="Q967" s="9">
        <f t="shared" si="154"/>
        <v>61.225000000000001</v>
      </c>
      <c r="R967" s="9">
        <f t="shared" si="155"/>
        <v>64.125</v>
      </c>
      <c r="S967" s="9">
        <f t="shared" si="156"/>
        <v>51.174999999999997</v>
      </c>
      <c r="T967" s="9">
        <f t="shared" si="157"/>
        <v>60.375</v>
      </c>
      <c r="U967" s="8">
        <f t="shared" si="158"/>
        <v>58.841666666666661</v>
      </c>
      <c r="V967" s="8">
        <f t="shared" si="159"/>
        <v>59.224999999999994</v>
      </c>
    </row>
    <row r="968" spans="1:22" ht="13.5" x14ac:dyDescent="0.25">
      <c r="A968" s="3">
        <f>RSI!A968</f>
        <v>43416</v>
      </c>
      <c r="B968" s="2">
        <f>RSI!B968</f>
        <v>105.2795</v>
      </c>
      <c r="C968" s="2">
        <f>RSI!I968</f>
        <v>44.253453684406324</v>
      </c>
      <c r="D968" s="2">
        <f>MACD!E968</f>
        <v>-1.8582942530387072</v>
      </c>
      <c r="E968" s="2">
        <f>MACD!F968</f>
        <v>-1.6882914849728698</v>
      </c>
      <c r="F968" s="2">
        <f>'Moving Avg'!D968</f>
        <v>107.39453999999998</v>
      </c>
      <c r="G968" s="2">
        <f>'Moving Avg'!F968</f>
        <v>106.98404499999999</v>
      </c>
      <c r="H968" s="2">
        <f>'Moving Avg'!G968</f>
        <v>106.74889400000001</v>
      </c>
      <c r="I968" s="2">
        <f>'Moving Avg'!H968</f>
        <v>92.194641500000031</v>
      </c>
      <c r="J968" s="6" t="str">
        <f>OBV!F968</f>
        <v>BEARISH</v>
      </c>
      <c r="K968" s="6" t="str">
        <f>OBV!G968</f>
        <v>WEAK</v>
      </c>
      <c r="L968" s="6" t="str">
        <f>OBV!H968</f>
        <v>CONFIRMED BEARISH</v>
      </c>
      <c r="M968" s="8">
        <f t="shared" si="150"/>
        <v>25</v>
      </c>
      <c r="N968" s="8">
        <f t="shared" si="151"/>
        <v>100</v>
      </c>
      <c r="O968" s="8">
        <f t="shared" si="152"/>
        <v>100</v>
      </c>
      <c r="P968" s="8">
        <f t="shared" si="153"/>
        <v>0</v>
      </c>
      <c r="Q968" s="9">
        <f t="shared" si="154"/>
        <v>58.75</v>
      </c>
      <c r="R968" s="9">
        <f t="shared" si="155"/>
        <v>60</v>
      </c>
      <c r="S968" s="9">
        <f t="shared" si="156"/>
        <v>43.75</v>
      </c>
      <c r="T968" s="9">
        <f t="shared" si="157"/>
        <v>56.25</v>
      </c>
      <c r="U968" s="8">
        <f t="shared" si="158"/>
        <v>54.166666666666664</v>
      </c>
      <c r="V968" s="8">
        <f t="shared" si="159"/>
        <v>54.6875</v>
      </c>
    </row>
    <row r="969" spans="1:22" ht="13.5" x14ac:dyDescent="0.25">
      <c r="A969" s="3">
        <f>RSI!A969</f>
        <v>43417</v>
      </c>
      <c r="B969" s="2">
        <f>RSI!B969</f>
        <v>105.2795</v>
      </c>
      <c r="C969" s="2">
        <f>RSI!I969</f>
        <v>44.253453684406324</v>
      </c>
      <c r="D969" s="2">
        <f>MACD!E969</f>
        <v>-1.0192538299660612</v>
      </c>
      <c r="E969" s="2">
        <f>MACD!F969</f>
        <v>-1.5544839539715083</v>
      </c>
      <c r="F969" s="2">
        <f>'Moving Avg'!D969</f>
        <v>107.14153999999999</v>
      </c>
      <c r="G969" s="2">
        <f>'Moving Avg'!F969</f>
        <v>106.98404499999999</v>
      </c>
      <c r="H969" s="2">
        <f>'Moving Avg'!G969</f>
        <v>106.772464</v>
      </c>
      <c r="I969" s="2">
        <f>'Moving Avg'!H969</f>
        <v>92.363462500000026</v>
      </c>
      <c r="J969" s="6" t="str">
        <f>OBV!F969</f>
        <v>BEARISH</v>
      </c>
      <c r="K969" s="6" t="str">
        <f>OBV!G969</f>
        <v>NEUTRAL</v>
      </c>
      <c r="L969" s="6" t="str">
        <f>OBV!H969</f>
        <v>CONFIRMED BEARISH</v>
      </c>
      <c r="M969" s="8">
        <f t="shared" si="150"/>
        <v>25</v>
      </c>
      <c r="N969" s="8">
        <f t="shared" si="151"/>
        <v>0</v>
      </c>
      <c r="O969" s="8">
        <f t="shared" si="152"/>
        <v>100</v>
      </c>
      <c r="P969" s="8">
        <f t="shared" si="153"/>
        <v>16.5</v>
      </c>
      <c r="Q969" s="9">
        <f t="shared" si="154"/>
        <v>26.225000000000001</v>
      </c>
      <c r="R969" s="9">
        <f t="shared" si="155"/>
        <v>44.125</v>
      </c>
      <c r="S969" s="9">
        <f t="shared" si="156"/>
        <v>36.174999999999997</v>
      </c>
      <c r="T969" s="9">
        <f t="shared" si="157"/>
        <v>35.375</v>
      </c>
      <c r="U969" s="8">
        <f t="shared" si="158"/>
        <v>35.508333333333333</v>
      </c>
      <c r="V969" s="8">
        <f t="shared" si="159"/>
        <v>35.474999999999994</v>
      </c>
    </row>
    <row r="970" spans="1:22" ht="13.5" x14ac:dyDescent="0.25">
      <c r="A970" s="3">
        <f>RSI!A970</f>
        <v>43418</v>
      </c>
      <c r="B970" s="2">
        <f>RSI!B970</f>
        <v>103.70820000000001</v>
      </c>
      <c r="C970" s="2">
        <f>RSI!I970</f>
        <v>40.331976987854688</v>
      </c>
      <c r="D970" s="2">
        <f>MACD!E970</f>
        <v>-6.0174822373909365E-2</v>
      </c>
      <c r="E970" s="2">
        <f>MACD!F970</f>
        <v>-1.2556221276519886</v>
      </c>
      <c r="F970" s="2">
        <f>'Moving Avg'!D970</f>
        <v>105.96304000000001</v>
      </c>
      <c r="G970" s="2">
        <f>'Moving Avg'!F970</f>
        <v>106.90547999999998</v>
      </c>
      <c r="H970" s="2">
        <f>'Moving Avg'!G970</f>
        <v>106.833746</v>
      </c>
      <c r="I970" s="2">
        <f>'Moving Avg'!H970</f>
        <v>92.528313500000039</v>
      </c>
      <c r="J970" s="6" t="str">
        <f>OBV!F970</f>
        <v>BEARISH</v>
      </c>
      <c r="K970" s="6" t="str">
        <f>OBV!G970</f>
        <v>WEAK</v>
      </c>
      <c r="L970" s="6" t="str">
        <f>OBV!H970</f>
        <v>CONFIRMED BEARISH</v>
      </c>
      <c r="M970" s="8">
        <f t="shared" si="150"/>
        <v>25</v>
      </c>
      <c r="N970" s="8">
        <f t="shared" si="151"/>
        <v>0</v>
      </c>
      <c r="O970" s="8">
        <f t="shared" si="152"/>
        <v>100</v>
      </c>
      <c r="P970" s="8">
        <f t="shared" si="153"/>
        <v>0</v>
      </c>
      <c r="Q970" s="9">
        <f t="shared" si="154"/>
        <v>23.75</v>
      </c>
      <c r="R970" s="9">
        <f t="shared" si="155"/>
        <v>40</v>
      </c>
      <c r="S970" s="9">
        <f t="shared" si="156"/>
        <v>28.75</v>
      </c>
      <c r="T970" s="9">
        <f t="shared" si="157"/>
        <v>31.25</v>
      </c>
      <c r="U970" s="8">
        <f t="shared" si="158"/>
        <v>30.833333333333332</v>
      </c>
      <c r="V970" s="8">
        <f t="shared" si="159"/>
        <v>30.9375</v>
      </c>
    </row>
    <row r="971" spans="1:22" ht="13.5" x14ac:dyDescent="0.25">
      <c r="A971" s="3">
        <f>RSI!A971</f>
        <v>43419</v>
      </c>
      <c r="B971" s="2">
        <f>RSI!B971</f>
        <v>103.70820000000001</v>
      </c>
      <c r="C971" s="2">
        <f>RSI!I971</f>
        <v>40.331976987854688</v>
      </c>
      <c r="D971" s="2">
        <f>MACD!E971</f>
        <v>0.66282810177804663</v>
      </c>
      <c r="E971" s="2">
        <f>MACD!F971</f>
        <v>-0.87193208176598147</v>
      </c>
      <c r="F971" s="2">
        <f>'Moving Avg'!D971</f>
        <v>104.88668</v>
      </c>
      <c r="G971" s="2">
        <f>'Moving Avg'!F971</f>
        <v>106.827305</v>
      </c>
      <c r="H971" s="2">
        <f>'Moving Avg'!G971</f>
        <v>106.87774400000001</v>
      </c>
      <c r="I971" s="2">
        <f>'Moving Avg'!H971</f>
        <v>92.700005500000046</v>
      </c>
      <c r="J971" s="6" t="str">
        <f>OBV!F971</f>
        <v>BEARISH</v>
      </c>
      <c r="K971" s="6" t="str">
        <f>OBV!G971</f>
        <v>NEUTRAL</v>
      </c>
      <c r="L971" s="6" t="str">
        <f>OBV!H971</f>
        <v>CONFIRMED BEARISH</v>
      </c>
      <c r="M971" s="8">
        <f t="shared" si="150"/>
        <v>25</v>
      </c>
      <c r="N971" s="8">
        <f t="shared" si="151"/>
        <v>0</v>
      </c>
      <c r="O971" s="8">
        <f t="shared" si="152"/>
        <v>100</v>
      </c>
      <c r="P971" s="8">
        <f t="shared" si="153"/>
        <v>16.5</v>
      </c>
      <c r="Q971" s="9">
        <f t="shared" si="154"/>
        <v>26.225000000000001</v>
      </c>
      <c r="R971" s="9">
        <f t="shared" si="155"/>
        <v>44.125</v>
      </c>
      <c r="S971" s="9">
        <f t="shared" si="156"/>
        <v>36.174999999999997</v>
      </c>
      <c r="T971" s="9">
        <f t="shared" si="157"/>
        <v>35.375</v>
      </c>
      <c r="U971" s="8">
        <f t="shared" si="158"/>
        <v>35.508333333333333</v>
      </c>
      <c r="V971" s="8">
        <f t="shared" si="159"/>
        <v>35.474999999999994</v>
      </c>
    </row>
    <row r="972" spans="1:22" ht="13.5" x14ac:dyDescent="0.25">
      <c r="A972" s="3">
        <f>RSI!A972</f>
        <v>43420</v>
      </c>
      <c r="B972" s="2">
        <f>RSI!B972</f>
        <v>104.8789</v>
      </c>
      <c r="C972" s="2">
        <f>RSI!I972</f>
        <v>44.575804654169367</v>
      </c>
      <c r="D972" s="2">
        <f>MACD!E972</f>
        <v>1.1824551437571813</v>
      </c>
      <c r="E972" s="2">
        <f>MACD!F972</f>
        <v>-0.46105463666134894</v>
      </c>
      <c r="F972" s="2">
        <f>'Moving Avg'!D972</f>
        <v>104.57086000000001</v>
      </c>
      <c r="G972" s="2">
        <f>'Moving Avg'!F972</f>
        <v>106.807665</v>
      </c>
      <c r="H972" s="2">
        <f>'Moving Avg'!G972</f>
        <v>106.88434399999998</v>
      </c>
      <c r="I972" s="2">
        <f>'Moving Avg'!H972</f>
        <v>92.878483500000016</v>
      </c>
      <c r="J972" s="6" t="str">
        <f>OBV!F972</f>
        <v>BULLISH</v>
      </c>
      <c r="K972" s="6" t="str">
        <f>OBV!G972</f>
        <v>STRONG</v>
      </c>
      <c r="L972" s="6" t="str">
        <f>OBV!H972</f>
        <v>BULLISH DIVERGENCE</v>
      </c>
      <c r="M972" s="8">
        <f t="shared" si="150"/>
        <v>25</v>
      </c>
      <c r="N972" s="8">
        <f t="shared" si="151"/>
        <v>0</v>
      </c>
      <c r="O972" s="8">
        <f t="shared" si="152"/>
        <v>100</v>
      </c>
      <c r="P972" s="8">
        <f t="shared" si="153"/>
        <v>83</v>
      </c>
      <c r="Q972" s="9">
        <f t="shared" si="154"/>
        <v>36.200000000000003</v>
      </c>
      <c r="R972" s="9">
        <f t="shared" si="155"/>
        <v>60.75</v>
      </c>
      <c r="S972" s="9">
        <f t="shared" si="156"/>
        <v>66.099999999999994</v>
      </c>
      <c r="T972" s="9">
        <f t="shared" si="157"/>
        <v>52</v>
      </c>
      <c r="U972" s="8">
        <f t="shared" si="158"/>
        <v>54.35</v>
      </c>
      <c r="V972" s="8">
        <f t="shared" si="159"/>
        <v>53.762500000000003</v>
      </c>
    </row>
    <row r="973" spans="1:22" ht="13.5" x14ac:dyDescent="0.25">
      <c r="A973" s="3">
        <f>RSI!A973</f>
        <v>43423</v>
      </c>
      <c r="B973" s="2">
        <f>RSI!B973</f>
        <v>105.6724</v>
      </c>
      <c r="C973" s="2">
        <f>RSI!I973</f>
        <v>47.311201743323906</v>
      </c>
      <c r="D973" s="2">
        <f>MACD!E973</f>
        <v>1.5738130240114145</v>
      </c>
      <c r="E973" s="2">
        <f>MACD!F973</f>
        <v>-5.4081104526796264E-2</v>
      </c>
      <c r="F973" s="2">
        <f>'Moving Avg'!D973</f>
        <v>104.64944</v>
      </c>
      <c r="G973" s="2">
        <f>'Moving Avg'!F973</f>
        <v>106.828095</v>
      </c>
      <c r="H973" s="2">
        <f>'Moving Avg'!G973</f>
        <v>106.967626</v>
      </c>
      <c r="I973" s="2">
        <f>'Moving Avg'!H973</f>
        <v>93.060929000000016</v>
      </c>
      <c r="J973" s="6" t="str">
        <f>OBV!F973</f>
        <v>BULLISH</v>
      </c>
      <c r="K973" s="6" t="str">
        <f>OBV!G973</f>
        <v>STRONG</v>
      </c>
      <c r="L973" s="6" t="str">
        <f>OBV!H973</f>
        <v>CONFIRMED BULLISH</v>
      </c>
      <c r="M973" s="8">
        <f t="shared" si="150"/>
        <v>25</v>
      </c>
      <c r="N973" s="8">
        <f t="shared" si="151"/>
        <v>0</v>
      </c>
      <c r="O973" s="8">
        <f t="shared" si="152"/>
        <v>100</v>
      </c>
      <c r="P973" s="8">
        <f t="shared" si="153"/>
        <v>100</v>
      </c>
      <c r="Q973" s="9">
        <f t="shared" si="154"/>
        <v>38.75</v>
      </c>
      <c r="R973" s="9">
        <f t="shared" si="155"/>
        <v>65</v>
      </c>
      <c r="S973" s="9">
        <f t="shared" si="156"/>
        <v>73.75</v>
      </c>
      <c r="T973" s="9">
        <f t="shared" si="157"/>
        <v>56.25</v>
      </c>
      <c r="U973" s="8">
        <f t="shared" si="158"/>
        <v>59.166666666666664</v>
      </c>
      <c r="V973" s="8">
        <f t="shared" si="159"/>
        <v>58.4375</v>
      </c>
    </row>
    <row r="974" spans="1:22" ht="13.5" x14ac:dyDescent="0.25">
      <c r="A974" s="3">
        <f>RSI!A974</f>
        <v>43425</v>
      </c>
      <c r="B974" s="2">
        <f>RSI!B974</f>
        <v>106.00239999999999</v>
      </c>
      <c r="C974" s="2">
        <f>RSI!I974</f>
        <v>48.450653237245554</v>
      </c>
      <c r="D974" s="2">
        <f>MACD!E974</f>
        <v>1.3790596478685728</v>
      </c>
      <c r="E974" s="2">
        <f>MACD!F974</f>
        <v>0.23254704595227757</v>
      </c>
      <c r="F974" s="2">
        <f>'Moving Avg'!D974</f>
        <v>104.79402</v>
      </c>
      <c r="G974" s="2">
        <f>'Moving Avg'!F974</f>
        <v>106.86502500000002</v>
      </c>
      <c r="H974" s="2">
        <f>'Moving Avg'!G974</f>
        <v>106.96636999999998</v>
      </c>
      <c r="I974" s="2">
        <f>'Moving Avg'!H974</f>
        <v>93.245024500000042</v>
      </c>
      <c r="J974" s="6" t="str">
        <f>OBV!F974</f>
        <v>BULLISH</v>
      </c>
      <c r="K974" s="6" t="str">
        <f>OBV!G974</f>
        <v>STRONG</v>
      </c>
      <c r="L974" s="6" t="str">
        <f>OBV!H974</f>
        <v>CONFIRMED BULLISH</v>
      </c>
      <c r="M974" s="8">
        <f t="shared" si="150"/>
        <v>25</v>
      </c>
      <c r="N974" s="8">
        <f t="shared" si="151"/>
        <v>0</v>
      </c>
      <c r="O974" s="8">
        <f t="shared" si="152"/>
        <v>100</v>
      </c>
      <c r="P974" s="8">
        <f t="shared" si="153"/>
        <v>100</v>
      </c>
      <c r="Q974" s="9">
        <f t="shared" si="154"/>
        <v>38.75</v>
      </c>
      <c r="R974" s="9">
        <f t="shared" si="155"/>
        <v>65</v>
      </c>
      <c r="S974" s="9">
        <f t="shared" si="156"/>
        <v>73.75</v>
      </c>
      <c r="T974" s="9">
        <f t="shared" si="157"/>
        <v>56.25</v>
      </c>
      <c r="U974" s="8">
        <f t="shared" si="158"/>
        <v>59.166666666666664</v>
      </c>
      <c r="V974" s="8">
        <f t="shared" si="159"/>
        <v>58.4375</v>
      </c>
    </row>
    <row r="975" spans="1:22" ht="13.5" x14ac:dyDescent="0.25">
      <c r="A975" s="3">
        <f>RSI!A975</f>
        <v>43426</v>
      </c>
      <c r="B975" s="2">
        <f>RSI!B975</f>
        <v>106.00239999999999</v>
      </c>
      <c r="C975" s="2">
        <f>RSI!I975</f>
        <v>48.450653237245561</v>
      </c>
      <c r="D975" s="2">
        <f>MACD!E975</f>
        <v>1.6871217076100038</v>
      </c>
      <c r="E975" s="2">
        <f>MACD!F975</f>
        <v>0.52346197828382279</v>
      </c>
      <c r="F975" s="2">
        <f>'Moving Avg'!D975</f>
        <v>105.25285999999998</v>
      </c>
      <c r="G975" s="2">
        <f>'Moving Avg'!F975</f>
        <v>106.94045000000001</v>
      </c>
      <c r="H975" s="2">
        <f>'Moving Avg'!G975</f>
        <v>106.91797400000002</v>
      </c>
      <c r="I975" s="2">
        <f>'Moving Avg'!H975</f>
        <v>93.431724000000031</v>
      </c>
      <c r="J975" s="6" t="str">
        <f>OBV!F975</f>
        <v>BULLISH</v>
      </c>
      <c r="K975" s="6" t="str">
        <f>OBV!G975</f>
        <v>STRONG</v>
      </c>
      <c r="L975" s="6" t="str">
        <f>OBV!H975</f>
        <v>CONFIRMED BULLISH</v>
      </c>
      <c r="M975" s="8">
        <f t="shared" si="150"/>
        <v>25</v>
      </c>
      <c r="N975" s="8">
        <f t="shared" si="151"/>
        <v>0</v>
      </c>
      <c r="O975" s="8">
        <f t="shared" si="152"/>
        <v>100</v>
      </c>
      <c r="P975" s="8">
        <f t="shared" si="153"/>
        <v>100</v>
      </c>
      <c r="Q975" s="9">
        <f t="shared" si="154"/>
        <v>38.75</v>
      </c>
      <c r="R975" s="9">
        <f t="shared" si="155"/>
        <v>65</v>
      </c>
      <c r="S975" s="9">
        <f t="shared" si="156"/>
        <v>73.75</v>
      </c>
      <c r="T975" s="9">
        <f t="shared" si="157"/>
        <v>56.25</v>
      </c>
      <c r="U975" s="8">
        <f t="shared" si="158"/>
        <v>59.166666666666664</v>
      </c>
      <c r="V975" s="8">
        <f t="shared" si="159"/>
        <v>58.4375</v>
      </c>
    </row>
    <row r="976" spans="1:22" ht="13.5" x14ac:dyDescent="0.25">
      <c r="A976" s="3">
        <f>RSI!A976</f>
        <v>43427</v>
      </c>
      <c r="B976" s="2">
        <f>RSI!B976</f>
        <v>106.00239999999999</v>
      </c>
      <c r="C976" s="2">
        <f>RSI!I976</f>
        <v>48.450653237245561</v>
      </c>
      <c r="D976" s="2">
        <f>MACD!E976</f>
        <v>1.8716914500557493</v>
      </c>
      <c r="E976" s="2">
        <f>MACD!F976</f>
        <v>0.79310787263820814</v>
      </c>
      <c r="F976" s="2">
        <f>'Moving Avg'!D976</f>
        <v>105.71169999999999</v>
      </c>
      <c r="G976" s="2">
        <f>'Moving Avg'!F976</f>
        <v>107.01627000000001</v>
      </c>
      <c r="H976" s="2">
        <f>'Moving Avg'!G976</f>
        <v>106.89314800000002</v>
      </c>
      <c r="I976" s="2">
        <f>'Moving Avg'!H976</f>
        <v>93.616208500000042</v>
      </c>
      <c r="J976" s="6" t="str">
        <f>OBV!F976</f>
        <v>BULLISH</v>
      </c>
      <c r="K976" s="6" t="str">
        <f>OBV!G976</f>
        <v>STRONG</v>
      </c>
      <c r="L976" s="6" t="str">
        <f>OBV!H976</f>
        <v>CONFIRMED BULLISH</v>
      </c>
      <c r="M976" s="8">
        <f t="shared" si="150"/>
        <v>25</v>
      </c>
      <c r="N976" s="8">
        <f t="shared" si="151"/>
        <v>0</v>
      </c>
      <c r="O976" s="8">
        <f t="shared" si="152"/>
        <v>100</v>
      </c>
      <c r="P976" s="8">
        <f t="shared" si="153"/>
        <v>100</v>
      </c>
      <c r="Q976" s="9">
        <f t="shared" si="154"/>
        <v>38.75</v>
      </c>
      <c r="R976" s="9">
        <f t="shared" si="155"/>
        <v>65</v>
      </c>
      <c r="S976" s="9">
        <f t="shared" si="156"/>
        <v>73.75</v>
      </c>
      <c r="T976" s="9">
        <f t="shared" si="157"/>
        <v>56.25</v>
      </c>
      <c r="U976" s="8">
        <f t="shared" si="158"/>
        <v>59.166666666666664</v>
      </c>
      <c r="V976" s="8">
        <f t="shared" si="159"/>
        <v>58.4375</v>
      </c>
    </row>
    <row r="977" spans="1:22" ht="13.5" x14ac:dyDescent="0.25">
      <c r="A977" s="3">
        <f>RSI!A977</f>
        <v>43430</v>
      </c>
      <c r="B977" s="2">
        <f>RSI!B977</f>
        <v>105.2795</v>
      </c>
      <c r="C977" s="2">
        <f>RSI!I977</f>
        <v>45.744015285415635</v>
      </c>
      <c r="D977" s="2">
        <f>MACD!E977</f>
        <v>1.6787789525411085</v>
      </c>
      <c r="E977" s="2">
        <f>MACD!F977</f>
        <v>0.97024208861878836</v>
      </c>
      <c r="F977" s="2">
        <f>'Moving Avg'!D977</f>
        <v>105.79181999999999</v>
      </c>
      <c r="G977" s="2">
        <f>'Moving Avg'!F977</f>
        <v>107.09483500000002</v>
      </c>
      <c r="H977" s="2">
        <f>'Moving Avg'!G977</f>
        <v>106.81457999999999</v>
      </c>
      <c r="I977" s="2">
        <f>'Moving Avg'!H977</f>
        <v>93.781531500000042</v>
      </c>
      <c r="J977" s="6" t="str">
        <f>OBV!F977</f>
        <v>BULLISH</v>
      </c>
      <c r="K977" s="6" t="str">
        <f>OBV!G977</f>
        <v>STRONG</v>
      </c>
      <c r="L977" s="6" t="str">
        <f>OBV!H977</f>
        <v>CONFIRMED BULLISH</v>
      </c>
      <c r="M977" s="8">
        <f t="shared" si="150"/>
        <v>25</v>
      </c>
      <c r="N977" s="8">
        <f t="shared" si="151"/>
        <v>0</v>
      </c>
      <c r="O977" s="8">
        <f t="shared" si="152"/>
        <v>100</v>
      </c>
      <c r="P977" s="8">
        <f t="shared" si="153"/>
        <v>100</v>
      </c>
      <c r="Q977" s="9">
        <f t="shared" si="154"/>
        <v>38.75</v>
      </c>
      <c r="R977" s="9">
        <f t="shared" si="155"/>
        <v>65</v>
      </c>
      <c r="S977" s="9">
        <f t="shared" si="156"/>
        <v>73.75</v>
      </c>
      <c r="T977" s="9">
        <f t="shared" si="157"/>
        <v>56.25</v>
      </c>
      <c r="U977" s="8">
        <f t="shared" si="158"/>
        <v>59.166666666666664</v>
      </c>
      <c r="V977" s="8">
        <f t="shared" si="159"/>
        <v>58.4375</v>
      </c>
    </row>
    <row r="978" spans="1:22" ht="13.5" x14ac:dyDescent="0.25">
      <c r="A978" s="3">
        <f>RSI!A978</f>
        <v>43431</v>
      </c>
      <c r="B978" s="2">
        <f>RSI!B978</f>
        <v>105.1931</v>
      </c>
      <c r="C978" s="2">
        <f>RSI!I978</f>
        <v>45.417447415560673</v>
      </c>
      <c r="D978" s="2">
        <f>MACD!E978</f>
        <v>1.3470278054565199</v>
      </c>
      <c r="E978" s="2">
        <f>MACD!F978</f>
        <v>1.0455992319863348</v>
      </c>
      <c r="F978" s="2">
        <f>'Moving Avg'!D978</f>
        <v>105.69595999999999</v>
      </c>
      <c r="G978" s="2">
        <f>'Moving Avg'!F978</f>
        <v>106.94909000000003</v>
      </c>
      <c r="H978" s="2">
        <f>'Moving Avg'!G978</f>
        <v>106.71857000000001</v>
      </c>
      <c r="I978" s="2">
        <f>'Moving Avg'!H978</f>
        <v>93.96266900000002</v>
      </c>
      <c r="J978" s="6" t="str">
        <f>OBV!F978</f>
        <v>BULLISH</v>
      </c>
      <c r="K978" s="6" t="str">
        <f>OBV!G978</f>
        <v>STRONG</v>
      </c>
      <c r="L978" s="6" t="str">
        <f>OBV!H978</f>
        <v>BULLISH DIVERGENCE</v>
      </c>
      <c r="M978" s="8">
        <f t="shared" si="150"/>
        <v>25</v>
      </c>
      <c r="N978" s="8">
        <f t="shared" si="151"/>
        <v>0</v>
      </c>
      <c r="O978" s="8">
        <f t="shared" si="152"/>
        <v>100</v>
      </c>
      <c r="P978" s="8">
        <f t="shared" si="153"/>
        <v>83</v>
      </c>
      <c r="Q978" s="9">
        <f t="shared" si="154"/>
        <v>36.200000000000003</v>
      </c>
      <c r="R978" s="9">
        <f t="shared" si="155"/>
        <v>60.75</v>
      </c>
      <c r="S978" s="9">
        <f t="shared" si="156"/>
        <v>66.099999999999994</v>
      </c>
      <c r="T978" s="9">
        <f t="shared" si="157"/>
        <v>52</v>
      </c>
      <c r="U978" s="8">
        <f t="shared" si="158"/>
        <v>54.35</v>
      </c>
      <c r="V978" s="8">
        <f t="shared" si="159"/>
        <v>53.762500000000003</v>
      </c>
    </row>
    <row r="979" spans="1:22" ht="13.5" x14ac:dyDescent="0.25">
      <c r="A979" s="3">
        <f>RSI!A979</f>
        <v>43432</v>
      </c>
      <c r="B979" s="2">
        <f>RSI!B979</f>
        <v>105.2795</v>
      </c>
      <c r="C979" s="2">
        <f>RSI!I979</f>
        <v>45.83388654386151</v>
      </c>
      <c r="D979" s="2">
        <f>MACD!E979</f>
        <v>1.0663426867383095</v>
      </c>
      <c r="E979" s="2">
        <f>MACD!F979</f>
        <v>1.0497479229367297</v>
      </c>
      <c r="F979" s="2">
        <f>'Moving Avg'!D979</f>
        <v>105.55137999999999</v>
      </c>
      <c r="G979" s="2">
        <f>'Moving Avg'!F979</f>
        <v>106.71731500000001</v>
      </c>
      <c r="H979" s="2">
        <f>'Moving Avg'!G979</f>
        <v>106.67582800000002</v>
      </c>
      <c r="I979" s="2">
        <f>'Moving Avg'!H979</f>
        <v>94.152012000000028</v>
      </c>
      <c r="J979" s="6" t="str">
        <f>OBV!F979</f>
        <v>BULLISH</v>
      </c>
      <c r="K979" s="6" t="str">
        <f>OBV!G979</f>
        <v>STRONG</v>
      </c>
      <c r="L979" s="6" t="str">
        <f>OBV!H979</f>
        <v>BULLISH DIVERGENCE</v>
      </c>
      <c r="M979" s="8">
        <f t="shared" si="150"/>
        <v>25</v>
      </c>
      <c r="N979" s="8">
        <f t="shared" si="151"/>
        <v>0</v>
      </c>
      <c r="O979" s="8">
        <f t="shared" si="152"/>
        <v>100</v>
      </c>
      <c r="P979" s="8">
        <f t="shared" si="153"/>
        <v>83</v>
      </c>
      <c r="Q979" s="9">
        <f t="shared" si="154"/>
        <v>36.200000000000003</v>
      </c>
      <c r="R979" s="9">
        <f t="shared" si="155"/>
        <v>60.75</v>
      </c>
      <c r="S979" s="9">
        <f t="shared" si="156"/>
        <v>66.099999999999994</v>
      </c>
      <c r="T979" s="9">
        <f t="shared" si="157"/>
        <v>52</v>
      </c>
      <c r="U979" s="8">
        <f t="shared" si="158"/>
        <v>54.35</v>
      </c>
      <c r="V979" s="8">
        <f t="shared" si="159"/>
        <v>53.762500000000003</v>
      </c>
    </row>
    <row r="980" spans="1:22" ht="13.5" x14ac:dyDescent="0.25">
      <c r="A980" s="3">
        <f>RSI!A980</f>
        <v>43433</v>
      </c>
      <c r="B980" s="2">
        <f>RSI!B980</f>
        <v>108.4144</v>
      </c>
      <c r="C980" s="2">
        <f>RSI!I980</f>
        <v>58.273442453955788</v>
      </c>
      <c r="D980" s="2">
        <f>MACD!E980</f>
        <v>0.36032736367715756</v>
      </c>
      <c r="E980" s="2">
        <f>MACD!F980</f>
        <v>0.91186381108481529</v>
      </c>
      <c r="F980" s="2">
        <f>'Moving Avg'!D980</f>
        <v>106.03378000000001</v>
      </c>
      <c r="G980" s="2">
        <f>'Moving Avg'!F980</f>
        <v>106.60299999999999</v>
      </c>
      <c r="H980" s="2">
        <f>'Moving Avg'!G980</f>
        <v>106.659958</v>
      </c>
      <c r="I980" s="2">
        <f>'Moving Avg'!H980</f>
        <v>94.362276500000021</v>
      </c>
      <c r="J980" s="6" t="str">
        <f>OBV!F980</f>
        <v>BULLISH</v>
      </c>
      <c r="K980" s="6" t="str">
        <f>OBV!G980</f>
        <v>STRONG</v>
      </c>
      <c r="L980" s="6" t="str">
        <f>OBV!H980</f>
        <v>CONFIRMED BULLISH</v>
      </c>
      <c r="M980" s="8">
        <f t="shared" si="150"/>
        <v>25</v>
      </c>
      <c r="N980" s="8">
        <f t="shared" si="151"/>
        <v>100</v>
      </c>
      <c r="O980" s="8">
        <f t="shared" si="152"/>
        <v>100</v>
      </c>
      <c r="P980" s="8">
        <f t="shared" si="153"/>
        <v>100</v>
      </c>
      <c r="Q980" s="9">
        <f t="shared" si="154"/>
        <v>73.75</v>
      </c>
      <c r="R980" s="9">
        <f t="shared" si="155"/>
        <v>85</v>
      </c>
      <c r="S980" s="9">
        <f t="shared" si="156"/>
        <v>88.75</v>
      </c>
      <c r="T980" s="9">
        <f t="shared" si="157"/>
        <v>81.25</v>
      </c>
      <c r="U980" s="8">
        <f t="shared" si="158"/>
        <v>82.5</v>
      </c>
      <c r="V980" s="8">
        <f t="shared" si="159"/>
        <v>82.1875</v>
      </c>
    </row>
    <row r="981" spans="1:22" ht="13.5" x14ac:dyDescent="0.25">
      <c r="A981" s="3">
        <f>RSI!A981</f>
        <v>43434</v>
      </c>
      <c r="B981" s="2">
        <f>RSI!B981</f>
        <v>108.4144</v>
      </c>
      <c r="C981" s="2">
        <f>RSI!I981</f>
        <v>58.273442453955774</v>
      </c>
      <c r="D981" s="2">
        <f>MACD!E981</f>
        <v>-0.25055674827875407</v>
      </c>
      <c r="E981" s="2">
        <f>MACD!F981</f>
        <v>0.67937969921210151</v>
      </c>
      <c r="F981" s="2">
        <f>'Moving Avg'!D981</f>
        <v>106.51617999999999</v>
      </c>
      <c r="G981" s="2">
        <f>'Moving Avg'!F981</f>
        <v>106.52404000000001</v>
      </c>
      <c r="H981" s="2">
        <f>'Moving Avg'!G981</f>
        <v>106.62837400000001</v>
      </c>
      <c r="I981" s="2">
        <f>'Moving Avg'!H981</f>
        <v>94.573979000000037</v>
      </c>
      <c r="J981" s="6" t="str">
        <f>OBV!F981</f>
        <v>BULLISH</v>
      </c>
      <c r="K981" s="6" t="str">
        <f>OBV!G981</f>
        <v>STRONG</v>
      </c>
      <c r="L981" s="6" t="str">
        <f>OBV!H981</f>
        <v>CONFIRMED BULLISH</v>
      </c>
      <c r="M981" s="8">
        <f t="shared" si="150"/>
        <v>25</v>
      </c>
      <c r="N981" s="8">
        <f t="shared" si="151"/>
        <v>100</v>
      </c>
      <c r="O981" s="8">
        <f t="shared" si="152"/>
        <v>100</v>
      </c>
      <c r="P981" s="8">
        <f t="shared" si="153"/>
        <v>100</v>
      </c>
      <c r="Q981" s="9">
        <f t="shared" si="154"/>
        <v>73.75</v>
      </c>
      <c r="R981" s="9">
        <f t="shared" si="155"/>
        <v>85</v>
      </c>
      <c r="S981" s="9">
        <f t="shared" si="156"/>
        <v>88.75</v>
      </c>
      <c r="T981" s="9">
        <f t="shared" si="157"/>
        <v>81.25</v>
      </c>
      <c r="U981" s="8">
        <f t="shared" si="158"/>
        <v>82.5</v>
      </c>
      <c r="V981" s="8">
        <f t="shared" si="159"/>
        <v>82.1875</v>
      </c>
    </row>
    <row r="982" spans="1:22" ht="13.5" x14ac:dyDescent="0.25">
      <c r="A982" s="3">
        <f>RSI!A982</f>
        <v>43437</v>
      </c>
      <c r="B982" s="2">
        <f>RSI!B982</f>
        <v>108.4144</v>
      </c>
      <c r="C982" s="2">
        <f>RSI!I982</f>
        <v>58.273442453955788</v>
      </c>
      <c r="D982" s="2">
        <f>MACD!E982</f>
        <v>-0.59983852547181016</v>
      </c>
      <c r="E982" s="2">
        <f>MACD!F982</f>
        <v>0.42353605427531915</v>
      </c>
      <c r="F982" s="2">
        <f>'Moving Avg'!D982</f>
        <v>107.14315999999999</v>
      </c>
      <c r="G982" s="2">
        <f>'Moving Avg'!F982</f>
        <v>106.45294000000004</v>
      </c>
      <c r="H982" s="2">
        <f>'Moving Avg'!G982</f>
        <v>106.66278800000001</v>
      </c>
      <c r="I982" s="2">
        <f>'Moving Avg'!H982</f>
        <v>94.789179500000046</v>
      </c>
      <c r="J982" s="6" t="str">
        <f>OBV!F982</f>
        <v>BULLISH</v>
      </c>
      <c r="K982" s="6" t="str">
        <f>OBV!G982</f>
        <v>STRONG</v>
      </c>
      <c r="L982" s="6" t="str">
        <f>OBV!H982</f>
        <v>CONFIRMED BULLISH</v>
      </c>
      <c r="M982" s="8">
        <f t="shared" si="150"/>
        <v>25</v>
      </c>
      <c r="N982" s="8">
        <f t="shared" si="151"/>
        <v>100</v>
      </c>
      <c r="O982" s="8">
        <f t="shared" si="152"/>
        <v>100</v>
      </c>
      <c r="P982" s="8">
        <f t="shared" si="153"/>
        <v>100</v>
      </c>
      <c r="Q982" s="9">
        <f t="shared" si="154"/>
        <v>73.75</v>
      </c>
      <c r="R982" s="9">
        <f t="shared" si="155"/>
        <v>85</v>
      </c>
      <c r="S982" s="9">
        <f t="shared" si="156"/>
        <v>88.75</v>
      </c>
      <c r="T982" s="9">
        <f t="shared" si="157"/>
        <v>81.25</v>
      </c>
      <c r="U982" s="8">
        <f t="shared" si="158"/>
        <v>82.5</v>
      </c>
      <c r="V982" s="8">
        <f t="shared" si="159"/>
        <v>82.1875</v>
      </c>
    </row>
    <row r="983" spans="1:22" ht="13.5" x14ac:dyDescent="0.25">
      <c r="A983" s="3">
        <f>RSI!A983</f>
        <v>43438</v>
      </c>
      <c r="B983" s="2">
        <f>RSI!B983</f>
        <v>108.4144</v>
      </c>
      <c r="C983" s="2">
        <f>RSI!I983</f>
        <v>58.273442453955788</v>
      </c>
      <c r="D983" s="2">
        <f>MACD!E983</f>
        <v>-0.78487024805357919</v>
      </c>
      <c r="E983" s="2">
        <f>MACD!F983</f>
        <v>0.18185479380953948</v>
      </c>
      <c r="F983" s="2">
        <f>'Moving Avg'!D983</f>
        <v>107.78742</v>
      </c>
      <c r="G983" s="2">
        <f>'Moving Avg'!F983</f>
        <v>106.38184000000004</v>
      </c>
      <c r="H983" s="2">
        <f>'Moving Avg'!G983</f>
        <v>106.66294600000001</v>
      </c>
      <c r="I983" s="2">
        <f>'Moving Avg'!H983</f>
        <v>95.014174500000067</v>
      </c>
      <c r="J983" s="6" t="str">
        <f>OBV!F983</f>
        <v>BULLISH</v>
      </c>
      <c r="K983" s="6" t="str">
        <f>OBV!G983</f>
        <v>STRONG</v>
      </c>
      <c r="L983" s="6" t="str">
        <f>OBV!H983</f>
        <v>CONFIRMED BULLISH</v>
      </c>
      <c r="M983" s="8">
        <f t="shared" si="150"/>
        <v>25</v>
      </c>
      <c r="N983" s="8">
        <f t="shared" si="151"/>
        <v>100</v>
      </c>
      <c r="O983" s="8">
        <f t="shared" si="152"/>
        <v>100</v>
      </c>
      <c r="P983" s="8">
        <f t="shared" si="153"/>
        <v>100</v>
      </c>
      <c r="Q983" s="9">
        <f t="shared" si="154"/>
        <v>73.75</v>
      </c>
      <c r="R983" s="9">
        <f t="shared" si="155"/>
        <v>85</v>
      </c>
      <c r="S983" s="9">
        <f t="shared" si="156"/>
        <v>88.75</v>
      </c>
      <c r="T983" s="9">
        <f t="shared" si="157"/>
        <v>81.25</v>
      </c>
      <c r="U983" s="8">
        <f t="shared" si="158"/>
        <v>82.5</v>
      </c>
      <c r="V983" s="8">
        <f t="shared" si="159"/>
        <v>82.1875</v>
      </c>
    </row>
    <row r="984" spans="1:22" ht="13.5" x14ac:dyDescent="0.25">
      <c r="A984" s="3">
        <f>RSI!A984</f>
        <v>43439</v>
      </c>
      <c r="B984" s="2">
        <f>RSI!B984</f>
        <v>108.4144</v>
      </c>
      <c r="C984" s="2">
        <f>RSI!I984</f>
        <v>58.273442453955788</v>
      </c>
      <c r="D984" s="2">
        <f>MACD!E984</f>
        <v>-0.90137236405861643</v>
      </c>
      <c r="E984" s="2">
        <f>MACD!F984</f>
        <v>-3.4790637764091692E-2</v>
      </c>
      <c r="F984" s="2">
        <f>'Moving Avg'!D984</f>
        <v>108.4144</v>
      </c>
      <c r="G984" s="2">
        <f>'Moving Avg'!F984</f>
        <v>106.47533500000004</v>
      </c>
      <c r="H984" s="2">
        <f>'Moving Avg'!G984</f>
        <v>106.601664</v>
      </c>
      <c r="I984" s="2">
        <f>'Moving Avg'!H984</f>
        <v>95.239558000000073</v>
      </c>
      <c r="J984" s="6" t="str">
        <f>OBV!F984</f>
        <v>BULLISH</v>
      </c>
      <c r="K984" s="6" t="str">
        <f>OBV!G984</f>
        <v>NEUTRAL</v>
      </c>
      <c r="L984" s="6" t="str">
        <f>OBV!H984</f>
        <v>CONFIRMED BULLISH</v>
      </c>
      <c r="M984" s="8">
        <f t="shared" si="150"/>
        <v>25</v>
      </c>
      <c r="N984" s="8">
        <f t="shared" si="151"/>
        <v>100</v>
      </c>
      <c r="O984" s="8">
        <f t="shared" si="152"/>
        <v>100</v>
      </c>
      <c r="P984" s="8">
        <f t="shared" si="153"/>
        <v>83.5</v>
      </c>
      <c r="Q984" s="9">
        <f t="shared" si="154"/>
        <v>71.275000000000006</v>
      </c>
      <c r="R984" s="9">
        <f t="shared" si="155"/>
        <v>80.875</v>
      </c>
      <c r="S984" s="9">
        <f t="shared" si="156"/>
        <v>81.325000000000003</v>
      </c>
      <c r="T984" s="9">
        <f t="shared" si="157"/>
        <v>77.125</v>
      </c>
      <c r="U984" s="8">
        <f t="shared" si="158"/>
        <v>77.825000000000003</v>
      </c>
      <c r="V984" s="8">
        <f t="shared" si="159"/>
        <v>77.650000000000006</v>
      </c>
    </row>
    <row r="985" spans="1:22" ht="13.5" x14ac:dyDescent="0.25">
      <c r="A985" s="3">
        <f>RSI!A985</f>
        <v>43440</v>
      </c>
      <c r="B985" s="2">
        <f>RSI!B985</f>
        <v>108.4144</v>
      </c>
      <c r="C985" s="2">
        <f>RSI!I985</f>
        <v>58.273442453955788</v>
      </c>
      <c r="D985" s="2">
        <f>MACD!E985</f>
        <v>-1.0098640804265955</v>
      </c>
      <c r="E985" s="2">
        <f>MACD!F985</f>
        <v>-0.22980532629659248</v>
      </c>
      <c r="F985" s="2">
        <f>'Moving Avg'!D985</f>
        <v>108.4144</v>
      </c>
      <c r="G985" s="2">
        <f>'Moving Avg'!F985</f>
        <v>106.41602000000005</v>
      </c>
      <c r="H985" s="2">
        <f>'Moving Avg'!G985</f>
        <v>106.54038199999997</v>
      </c>
      <c r="I985" s="2">
        <f>'Moving Avg'!H985</f>
        <v>95.47069400000008</v>
      </c>
      <c r="J985" s="6" t="str">
        <f>OBV!F985</f>
        <v>NEUTRAL</v>
      </c>
      <c r="K985" s="6" t="str">
        <f>OBV!G985</f>
        <v>NEUTRAL</v>
      </c>
      <c r="L985" s="6" t="str">
        <f>OBV!H985</f>
        <v>NEUTRAL</v>
      </c>
      <c r="M985" s="8">
        <f t="shared" si="150"/>
        <v>25</v>
      </c>
      <c r="N985" s="8">
        <f t="shared" si="151"/>
        <v>100</v>
      </c>
      <c r="O985" s="8">
        <f t="shared" si="152"/>
        <v>100</v>
      </c>
      <c r="P985" s="8">
        <f t="shared" si="153"/>
        <v>33</v>
      </c>
      <c r="Q985" s="9">
        <f t="shared" si="154"/>
        <v>63.7</v>
      </c>
      <c r="R985" s="9">
        <f t="shared" si="155"/>
        <v>68.25</v>
      </c>
      <c r="S985" s="9">
        <f t="shared" si="156"/>
        <v>58.6</v>
      </c>
      <c r="T985" s="9">
        <f t="shared" si="157"/>
        <v>64.5</v>
      </c>
      <c r="U985" s="8">
        <f t="shared" si="158"/>
        <v>63.516666666666659</v>
      </c>
      <c r="V985" s="8">
        <f t="shared" si="159"/>
        <v>63.762499999999996</v>
      </c>
    </row>
    <row r="986" spans="1:22" ht="13.5" x14ac:dyDescent="0.25">
      <c r="A986" s="3">
        <f>RSI!A986</f>
        <v>43441</v>
      </c>
      <c r="B986" s="2">
        <f>RSI!B986</f>
        <v>108.4144</v>
      </c>
      <c r="C986" s="2">
        <f>RSI!I986</f>
        <v>58.273442453955788</v>
      </c>
      <c r="D986" s="2">
        <f>MACD!E986</f>
        <v>-1.1108434698268184</v>
      </c>
      <c r="E986" s="2">
        <f>MACD!F986</f>
        <v>-0.40601295500263768</v>
      </c>
      <c r="F986" s="2">
        <f>'Moving Avg'!D986</f>
        <v>108.4144</v>
      </c>
      <c r="G986" s="2">
        <f>'Moving Avg'!F986</f>
        <v>106.38224000000005</v>
      </c>
      <c r="H986" s="2">
        <f>'Moving Avg'!G986</f>
        <v>106.47909999999996</v>
      </c>
      <c r="I986" s="2">
        <f>'Moving Avg'!H986</f>
        <v>95.694056500000073</v>
      </c>
      <c r="J986" s="6" t="str">
        <f>OBV!F986</f>
        <v>NEUTRAL</v>
      </c>
      <c r="K986" s="6" t="str">
        <f>OBV!G986</f>
        <v>NEUTRAL</v>
      </c>
      <c r="L986" s="6" t="str">
        <f>OBV!H986</f>
        <v>NEUTRAL</v>
      </c>
      <c r="M986" s="8">
        <f t="shared" si="150"/>
        <v>25</v>
      </c>
      <c r="N986" s="8">
        <f t="shared" si="151"/>
        <v>100</v>
      </c>
      <c r="O986" s="8">
        <f t="shared" si="152"/>
        <v>100</v>
      </c>
      <c r="P986" s="8">
        <f t="shared" si="153"/>
        <v>33</v>
      </c>
      <c r="Q986" s="9">
        <f t="shared" si="154"/>
        <v>63.7</v>
      </c>
      <c r="R986" s="9">
        <f t="shared" si="155"/>
        <v>68.25</v>
      </c>
      <c r="S986" s="9">
        <f t="shared" si="156"/>
        <v>58.6</v>
      </c>
      <c r="T986" s="9">
        <f t="shared" si="157"/>
        <v>64.5</v>
      </c>
      <c r="U986" s="8">
        <f t="shared" si="158"/>
        <v>63.516666666666659</v>
      </c>
      <c r="V986" s="8">
        <f t="shared" si="159"/>
        <v>63.762499999999996</v>
      </c>
    </row>
    <row r="987" spans="1:22" ht="13.5" x14ac:dyDescent="0.25">
      <c r="A987" s="3">
        <f>RSI!A987</f>
        <v>43444</v>
      </c>
      <c r="B987" s="2">
        <f>RSI!B987</f>
        <v>108.4144</v>
      </c>
      <c r="C987" s="2">
        <f>RSI!I987</f>
        <v>58.273442453955788</v>
      </c>
      <c r="D987" s="2">
        <f>MACD!E987</f>
        <v>-1.3160017553133088</v>
      </c>
      <c r="E987" s="2">
        <f>MACD!F987</f>
        <v>-0.58801071506477198</v>
      </c>
      <c r="F987" s="2">
        <f>'Moving Avg'!D987</f>
        <v>108.4144</v>
      </c>
      <c r="G987" s="2">
        <f>'Moving Avg'!F987</f>
        <v>106.48006000000005</v>
      </c>
      <c r="H987" s="2">
        <f>'Moving Avg'!G987</f>
        <v>106.48459999999994</v>
      </c>
      <c r="I987" s="2">
        <f>'Moving Avg'!H987</f>
        <v>95.925970000000063</v>
      </c>
      <c r="J987" s="6" t="str">
        <f>OBV!F987</f>
        <v>NEUTRAL</v>
      </c>
      <c r="K987" s="6" t="str">
        <f>OBV!G987</f>
        <v>NEUTRAL</v>
      </c>
      <c r="L987" s="6" t="str">
        <f>OBV!H987</f>
        <v>NEUTRAL</v>
      </c>
      <c r="M987" s="8">
        <f t="shared" si="150"/>
        <v>25</v>
      </c>
      <c r="N987" s="8">
        <f t="shared" si="151"/>
        <v>100</v>
      </c>
      <c r="O987" s="8">
        <f t="shared" si="152"/>
        <v>100</v>
      </c>
      <c r="P987" s="8">
        <f t="shared" si="153"/>
        <v>33</v>
      </c>
      <c r="Q987" s="9">
        <f t="shared" si="154"/>
        <v>63.7</v>
      </c>
      <c r="R987" s="9">
        <f t="shared" si="155"/>
        <v>68.25</v>
      </c>
      <c r="S987" s="9">
        <f t="shared" si="156"/>
        <v>58.6</v>
      </c>
      <c r="T987" s="9">
        <f t="shared" si="157"/>
        <v>64.5</v>
      </c>
      <c r="U987" s="8">
        <f t="shared" si="158"/>
        <v>63.516666666666659</v>
      </c>
      <c r="V987" s="8">
        <f t="shared" si="159"/>
        <v>63.762499999999996</v>
      </c>
    </row>
    <row r="988" spans="1:22" ht="13.5" x14ac:dyDescent="0.25">
      <c r="A988" s="3">
        <f>RSI!A988</f>
        <v>43445</v>
      </c>
      <c r="B988" s="2">
        <f>RSI!B988</f>
        <v>105.1696</v>
      </c>
      <c r="C988" s="2">
        <f>RSI!I988</f>
        <v>40.74923545220993</v>
      </c>
      <c r="D988" s="2">
        <f>MACD!E988</f>
        <v>-1.2704032410327812</v>
      </c>
      <c r="E988" s="2">
        <f>MACD!F988</f>
        <v>-0.72448922025837392</v>
      </c>
      <c r="F988" s="2">
        <f>'Moving Avg'!D988</f>
        <v>107.76543999999998</v>
      </c>
      <c r="G988" s="2">
        <f>'Moving Avg'!F988</f>
        <v>106.47456500000006</v>
      </c>
      <c r="H988" s="2">
        <f>'Moving Avg'!G988</f>
        <v>106.46668799999996</v>
      </c>
      <c r="I988" s="2">
        <f>'Moving Avg'!H988</f>
        <v>96.148655500000075</v>
      </c>
      <c r="J988" s="6" t="str">
        <f>OBV!F988</f>
        <v>BEARISH</v>
      </c>
      <c r="K988" s="6" t="str">
        <f>OBV!G988</f>
        <v>NEUTRAL</v>
      </c>
      <c r="L988" s="6" t="str">
        <f>OBV!H988</f>
        <v>CONFIRMED BEARISH</v>
      </c>
      <c r="M988" s="8">
        <f t="shared" si="150"/>
        <v>25</v>
      </c>
      <c r="N988" s="8">
        <f t="shared" si="151"/>
        <v>100</v>
      </c>
      <c r="O988" s="8">
        <f t="shared" si="152"/>
        <v>100</v>
      </c>
      <c r="P988" s="8">
        <f t="shared" si="153"/>
        <v>16.5</v>
      </c>
      <c r="Q988" s="9">
        <f t="shared" si="154"/>
        <v>61.225000000000001</v>
      </c>
      <c r="R988" s="9">
        <f t="shared" si="155"/>
        <v>64.125</v>
      </c>
      <c r="S988" s="9">
        <f t="shared" si="156"/>
        <v>51.174999999999997</v>
      </c>
      <c r="T988" s="9">
        <f t="shared" si="157"/>
        <v>60.375</v>
      </c>
      <c r="U988" s="8">
        <f t="shared" si="158"/>
        <v>58.841666666666661</v>
      </c>
      <c r="V988" s="8">
        <f t="shared" si="159"/>
        <v>59.224999999999994</v>
      </c>
    </row>
    <row r="989" spans="1:22" ht="13.5" x14ac:dyDescent="0.25">
      <c r="A989" s="3">
        <f>RSI!A989</f>
        <v>43446</v>
      </c>
      <c r="B989" s="2">
        <f>RSI!B989</f>
        <v>108.00579999999999</v>
      </c>
      <c r="C989" s="2">
        <f>RSI!I989</f>
        <v>53.821272363587795</v>
      </c>
      <c r="D989" s="2">
        <f>MACD!E989</f>
        <v>-1.4167291544479497</v>
      </c>
      <c r="E989" s="2">
        <f>MACD!F989</f>
        <v>-0.86293720709628907</v>
      </c>
      <c r="F989" s="2">
        <f>'Moving Avg'!D989</f>
        <v>107.68371999999999</v>
      </c>
      <c r="G989" s="2">
        <f>'Moving Avg'!F989</f>
        <v>106.61088000000004</v>
      </c>
      <c r="H989" s="2">
        <f>'Moving Avg'!G989</f>
        <v>106.50549999999996</v>
      </c>
      <c r="I989" s="2">
        <f>'Moving Avg'!H989</f>
        <v>96.38552200000008</v>
      </c>
      <c r="J989" s="6" t="str">
        <f>OBV!F989</f>
        <v>BEARISH</v>
      </c>
      <c r="K989" s="6" t="str">
        <f>OBV!G989</f>
        <v>NEUTRAL</v>
      </c>
      <c r="L989" s="6" t="str">
        <f>OBV!H989</f>
        <v>CONFIRMED BEARISH</v>
      </c>
      <c r="M989" s="8">
        <f t="shared" si="150"/>
        <v>25</v>
      </c>
      <c r="N989" s="8">
        <f t="shared" si="151"/>
        <v>100</v>
      </c>
      <c r="O989" s="8">
        <f t="shared" si="152"/>
        <v>100</v>
      </c>
      <c r="P989" s="8">
        <f t="shared" si="153"/>
        <v>16.5</v>
      </c>
      <c r="Q989" s="9">
        <f t="shared" si="154"/>
        <v>61.225000000000001</v>
      </c>
      <c r="R989" s="9">
        <f t="shared" si="155"/>
        <v>64.125</v>
      </c>
      <c r="S989" s="9">
        <f t="shared" si="156"/>
        <v>51.174999999999997</v>
      </c>
      <c r="T989" s="9">
        <f t="shared" si="157"/>
        <v>60.375</v>
      </c>
      <c r="U989" s="8">
        <f t="shared" si="158"/>
        <v>58.841666666666661</v>
      </c>
      <c r="V989" s="8">
        <f t="shared" si="159"/>
        <v>59.224999999999994</v>
      </c>
    </row>
    <row r="990" spans="1:22" ht="13.5" x14ac:dyDescent="0.25">
      <c r="A990" s="3">
        <f>RSI!A990</f>
        <v>43447</v>
      </c>
      <c r="B990" s="2">
        <f>RSI!B990</f>
        <v>106.0652</v>
      </c>
      <c r="C990" s="2">
        <f>RSI!I990</f>
        <v>46.295188978070904</v>
      </c>
      <c r="D990" s="2">
        <f>MACD!E990</f>
        <v>-0.920255392543055</v>
      </c>
      <c r="E990" s="2">
        <f>MACD!F990</f>
        <v>-0.87440084418564235</v>
      </c>
      <c r="F990" s="2">
        <f>'Moving Avg'!D990</f>
        <v>107.21387999999999</v>
      </c>
      <c r="G990" s="2">
        <f>'Moving Avg'!F990</f>
        <v>106.72873000000004</v>
      </c>
      <c r="H990" s="2">
        <f>'Moving Avg'!G990</f>
        <v>106.49764399999995</v>
      </c>
      <c r="I990" s="2">
        <f>'Moving Avg'!H990</f>
        <v>96.608798500000091</v>
      </c>
      <c r="J990" s="6" t="str">
        <f>OBV!F990</f>
        <v>BEARISH</v>
      </c>
      <c r="K990" s="6" t="str">
        <f>OBV!G990</f>
        <v>WEAK</v>
      </c>
      <c r="L990" s="6" t="str">
        <f>OBV!H990</f>
        <v>CONFIRMED BEARISH</v>
      </c>
      <c r="M990" s="8">
        <f t="shared" si="150"/>
        <v>25</v>
      </c>
      <c r="N990" s="8">
        <f t="shared" si="151"/>
        <v>100</v>
      </c>
      <c r="O990" s="8">
        <f t="shared" si="152"/>
        <v>100</v>
      </c>
      <c r="P990" s="8">
        <f t="shared" si="153"/>
        <v>0</v>
      </c>
      <c r="Q990" s="9">
        <f t="shared" si="154"/>
        <v>58.75</v>
      </c>
      <c r="R990" s="9">
        <f t="shared" si="155"/>
        <v>60</v>
      </c>
      <c r="S990" s="9">
        <f t="shared" si="156"/>
        <v>43.75</v>
      </c>
      <c r="T990" s="9">
        <f t="shared" si="157"/>
        <v>56.25</v>
      </c>
      <c r="U990" s="8">
        <f t="shared" si="158"/>
        <v>54.166666666666664</v>
      </c>
      <c r="V990" s="8">
        <f t="shared" si="159"/>
        <v>54.6875</v>
      </c>
    </row>
    <row r="991" spans="1:22" ht="13.5" x14ac:dyDescent="0.25">
      <c r="A991" s="3">
        <f>RSI!A991</f>
        <v>43448</v>
      </c>
      <c r="B991" s="2">
        <f>RSI!B991</f>
        <v>105.97880000000001</v>
      </c>
      <c r="C991" s="2">
        <f>RSI!I991</f>
        <v>45.986862202127618</v>
      </c>
      <c r="D991" s="2">
        <f>MACD!E991</f>
        <v>-0.48762147204728024</v>
      </c>
      <c r="E991" s="2">
        <f>MACD!F991</f>
        <v>-0.79704496975797001</v>
      </c>
      <c r="F991" s="2">
        <f>'Moving Avg'!D991</f>
        <v>106.72675999999998</v>
      </c>
      <c r="G991" s="2">
        <f>'Moving Avg'!F991</f>
        <v>106.84226000000004</v>
      </c>
      <c r="H991" s="2">
        <f>'Moving Avg'!G991</f>
        <v>106.48805999999995</v>
      </c>
      <c r="I991" s="2">
        <f>'Moving Avg'!H991</f>
        <v>96.822431500000079</v>
      </c>
      <c r="J991" s="6" t="str">
        <f>OBV!F991</f>
        <v>BEARISH</v>
      </c>
      <c r="K991" s="6" t="str">
        <f>OBV!G991</f>
        <v>WEAK</v>
      </c>
      <c r="L991" s="6" t="str">
        <f>OBV!H991</f>
        <v>CONFIRMED BEARISH</v>
      </c>
      <c r="M991" s="8">
        <f t="shared" si="150"/>
        <v>25</v>
      </c>
      <c r="N991" s="8">
        <f t="shared" si="151"/>
        <v>0</v>
      </c>
      <c r="O991" s="8">
        <f t="shared" si="152"/>
        <v>75</v>
      </c>
      <c r="P991" s="8">
        <f t="shared" si="153"/>
        <v>0</v>
      </c>
      <c r="Q991" s="9">
        <f t="shared" si="154"/>
        <v>20</v>
      </c>
      <c r="R991" s="9">
        <f t="shared" si="155"/>
        <v>31.25</v>
      </c>
      <c r="S991" s="9">
        <f t="shared" si="156"/>
        <v>22.5</v>
      </c>
      <c r="T991" s="9">
        <f t="shared" si="157"/>
        <v>25</v>
      </c>
      <c r="U991" s="8">
        <f t="shared" si="158"/>
        <v>24.583333333333332</v>
      </c>
      <c r="V991" s="8">
        <f t="shared" si="159"/>
        <v>24.6875</v>
      </c>
    </row>
    <row r="992" spans="1:22" ht="13.5" x14ac:dyDescent="0.25">
      <c r="A992" s="3">
        <f>RSI!A992</f>
        <v>43451</v>
      </c>
      <c r="B992" s="2">
        <f>RSI!B992</f>
        <v>105.97880000000001</v>
      </c>
      <c r="C992" s="2">
        <f>RSI!I992</f>
        <v>45.986862202127618</v>
      </c>
      <c r="D992" s="2">
        <f>MACD!E992</f>
        <v>-0.11535020702012844</v>
      </c>
      <c r="E992" s="2">
        <f>MACD!F992</f>
        <v>-0.66070601721040179</v>
      </c>
      <c r="F992" s="2">
        <f>'Moving Avg'!D992</f>
        <v>106.23963999999998</v>
      </c>
      <c r="G992" s="2">
        <f>'Moving Avg'!F992</f>
        <v>106.89725500000002</v>
      </c>
      <c r="H992" s="2">
        <f>'Moving Avg'!G992</f>
        <v>106.54227199999995</v>
      </c>
      <c r="I992" s="2">
        <f>'Moving Avg'!H992</f>
        <v>97.035559500000076</v>
      </c>
      <c r="J992" s="6" t="str">
        <f>OBV!F992</f>
        <v>BEARISH</v>
      </c>
      <c r="K992" s="6" t="str">
        <f>OBV!G992</f>
        <v>WEAK</v>
      </c>
      <c r="L992" s="6" t="str">
        <f>OBV!H992</f>
        <v>CONFIRMED BEARISH</v>
      </c>
      <c r="M992" s="8">
        <f t="shared" si="150"/>
        <v>25</v>
      </c>
      <c r="N992" s="8">
        <f t="shared" si="151"/>
        <v>0</v>
      </c>
      <c r="O992" s="8">
        <f t="shared" si="152"/>
        <v>75</v>
      </c>
      <c r="P992" s="8">
        <f t="shared" si="153"/>
        <v>0</v>
      </c>
      <c r="Q992" s="9">
        <f t="shared" si="154"/>
        <v>20</v>
      </c>
      <c r="R992" s="9">
        <f t="shared" si="155"/>
        <v>31.25</v>
      </c>
      <c r="S992" s="9">
        <f t="shared" si="156"/>
        <v>22.5</v>
      </c>
      <c r="T992" s="9">
        <f t="shared" si="157"/>
        <v>25</v>
      </c>
      <c r="U992" s="8">
        <f t="shared" si="158"/>
        <v>24.583333333333332</v>
      </c>
      <c r="V992" s="8">
        <f t="shared" si="159"/>
        <v>24.6875</v>
      </c>
    </row>
    <row r="993" spans="1:22" ht="13.5" x14ac:dyDescent="0.25">
      <c r="A993" s="3">
        <f>RSI!A993</f>
        <v>43452</v>
      </c>
      <c r="B993" s="2">
        <f>RSI!B993</f>
        <v>102.1369</v>
      </c>
      <c r="C993" s="2">
        <f>RSI!I993</f>
        <v>34.230150474396538</v>
      </c>
      <c r="D993" s="2">
        <f>MACD!E993</f>
        <v>0.48997115682759329</v>
      </c>
      <c r="E993" s="2">
        <f>MACD!F993</f>
        <v>-0.43057058240280277</v>
      </c>
      <c r="F993" s="2">
        <f>'Moving Avg'!D993</f>
        <v>105.63309999999998</v>
      </c>
      <c r="G993" s="2">
        <f>'Moving Avg'!F993</f>
        <v>106.72048000000002</v>
      </c>
      <c r="H993" s="2">
        <f>'Moving Avg'!G993</f>
        <v>106.45899199999998</v>
      </c>
      <c r="I993" s="2">
        <f>'Moving Avg'!H993</f>
        <v>97.231421000000083</v>
      </c>
      <c r="J993" s="6" t="str">
        <f>OBV!F993</f>
        <v>BEARISH</v>
      </c>
      <c r="K993" s="6" t="str">
        <f>OBV!G993</f>
        <v>NEUTRAL</v>
      </c>
      <c r="L993" s="6" t="str">
        <f>OBV!H993</f>
        <v>CONFIRMED BEARISH</v>
      </c>
      <c r="M993" s="8">
        <f t="shared" si="150"/>
        <v>25</v>
      </c>
      <c r="N993" s="8">
        <f t="shared" si="151"/>
        <v>0</v>
      </c>
      <c r="O993" s="8">
        <f t="shared" si="152"/>
        <v>75</v>
      </c>
      <c r="P993" s="8">
        <f t="shared" si="153"/>
        <v>16.5</v>
      </c>
      <c r="Q993" s="9">
        <f t="shared" si="154"/>
        <v>22.475000000000001</v>
      </c>
      <c r="R993" s="9">
        <f t="shared" si="155"/>
        <v>35.375</v>
      </c>
      <c r="S993" s="9">
        <f t="shared" si="156"/>
        <v>29.925000000000001</v>
      </c>
      <c r="T993" s="9">
        <f t="shared" si="157"/>
        <v>29.125</v>
      </c>
      <c r="U993" s="8">
        <f t="shared" si="158"/>
        <v>29.258333333333336</v>
      </c>
      <c r="V993" s="8">
        <f t="shared" si="159"/>
        <v>29.225000000000001</v>
      </c>
    </row>
    <row r="994" spans="1:22" ht="13.5" x14ac:dyDescent="0.25">
      <c r="A994" s="3">
        <f>RSI!A994</f>
        <v>43453</v>
      </c>
      <c r="B994" s="2">
        <f>RSI!B994</f>
        <v>102.1369</v>
      </c>
      <c r="C994" s="2">
        <f>RSI!I994</f>
        <v>34.230150474396538</v>
      </c>
      <c r="D994" s="2">
        <f>MACD!E994</f>
        <v>1.0301805312743539</v>
      </c>
      <c r="E994" s="2">
        <f>MACD!F994</f>
        <v>-0.13842035966737143</v>
      </c>
      <c r="F994" s="2">
        <f>'Moving Avg'!D994</f>
        <v>104.45932000000001</v>
      </c>
      <c r="G994" s="2">
        <f>'Moving Avg'!F994</f>
        <v>106.52720500000002</v>
      </c>
      <c r="H994" s="2">
        <f>'Moving Avg'!G994</f>
        <v>106.37257</v>
      </c>
      <c r="I994" s="2">
        <f>'Moving Avg'!H994</f>
        <v>97.429226000000085</v>
      </c>
      <c r="J994" s="6" t="str">
        <f>OBV!F994</f>
        <v>BEARISH</v>
      </c>
      <c r="K994" s="6" t="str">
        <f>OBV!G994</f>
        <v>NEUTRAL</v>
      </c>
      <c r="L994" s="6" t="str">
        <f>OBV!H994</f>
        <v>CONFIRMED BEARISH</v>
      </c>
      <c r="M994" s="8">
        <f t="shared" si="150"/>
        <v>25</v>
      </c>
      <c r="N994" s="8">
        <f t="shared" si="151"/>
        <v>0</v>
      </c>
      <c r="O994" s="8">
        <f t="shared" si="152"/>
        <v>75</v>
      </c>
      <c r="P994" s="8">
        <f t="shared" si="153"/>
        <v>16.5</v>
      </c>
      <c r="Q994" s="9">
        <f t="shared" si="154"/>
        <v>22.475000000000001</v>
      </c>
      <c r="R994" s="9">
        <f t="shared" si="155"/>
        <v>35.375</v>
      </c>
      <c r="S994" s="9">
        <f t="shared" si="156"/>
        <v>29.925000000000001</v>
      </c>
      <c r="T994" s="9">
        <f t="shared" si="157"/>
        <v>29.125</v>
      </c>
      <c r="U994" s="8">
        <f t="shared" si="158"/>
        <v>29.258333333333336</v>
      </c>
      <c r="V994" s="8">
        <f t="shared" si="159"/>
        <v>29.225000000000001</v>
      </c>
    </row>
    <row r="995" spans="1:22" ht="13.5" x14ac:dyDescent="0.25">
      <c r="A995" s="3">
        <f>RSI!A995</f>
        <v>43454</v>
      </c>
      <c r="B995" s="2">
        <f>RSI!B995</f>
        <v>99.387</v>
      </c>
      <c r="C995" s="2">
        <f>RSI!I995</f>
        <v>28.237504562338785</v>
      </c>
      <c r="D995" s="2">
        <f>MACD!E995</f>
        <v>1.7169163029203958</v>
      </c>
      <c r="E995" s="2">
        <f>MACD!F995</f>
        <v>0.23264697285018204</v>
      </c>
      <c r="F995" s="2">
        <f>'Moving Avg'!D995</f>
        <v>103.12368000000001</v>
      </c>
      <c r="G995" s="2">
        <f>'Moving Avg'!F995</f>
        <v>106.19643499999999</v>
      </c>
      <c r="H995" s="2">
        <f>'Moving Avg'!G995</f>
        <v>106.23115</v>
      </c>
      <c r="I995" s="2">
        <f>'Moving Avg'!H995</f>
        <v>97.614836500000095</v>
      </c>
      <c r="J995" s="6" t="str">
        <f>OBV!F995</f>
        <v>BEARISH</v>
      </c>
      <c r="K995" s="6" t="str">
        <f>OBV!G995</f>
        <v>NEUTRAL</v>
      </c>
      <c r="L995" s="6" t="str">
        <f>OBV!H995</f>
        <v>CONFIRMED BEARISH</v>
      </c>
      <c r="M995" s="8">
        <f t="shared" si="150"/>
        <v>50</v>
      </c>
      <c r="N995" s="8">
        <f t="shared" si="151"/>
        <v>0</v>
      </c>
      <c r="O995" s="8">
        <f t="shared" si="152"/>
        <v>75</v>
      </c>
      <c r="P995" s="8">
        <f t="shared" si="153"/>
        <v>16.5</v>
      </c>
      <c r="Q995" s="9">
        <f t="shared" si="154"/>
        <v>31.225000000000001</v>
      </c>
      <c r="R995" s="9">
        <f t="shared" si="155"/>
        <v>40.375</v>
      </c>
      <c r="S995" s="9">
        <f t="shared" si="156"/>
        <v>33.674999999999997</v>
      </c>
      <c r="T995" s="9">
        <f t="shared" si="157"/>
        <v>35.375</v>
      </c>
      <c r="U995" s="8">
        <f t="shared" si="158"/>
        <v>35.091666666666661</v>
      </c>
      <c r="V995" s="8">
        <f t="shared" si="159"/>
        <v>35.162499999999994</v>
      </c>
    </row>
    <row r="996" spans="1:22" ht="13.5" x14ac:dyDescent="0.25">
      <c r="A996" s="3">
        <f>RSI!A996</f>
        <v>43455</v>
      </c>
      <c r="B996" s="2">
        <f>RSI!B996</f>
        <v>99.387</v>
      </c>
      <c r="C996" s="2">
        <f>RSI!I996</f>
        <v>28.237504562338785</v>
      </c>
      <c r="D996" s="2">
        <f>MACD!E996</f>
        <v>2.3382675051739028</v>
      </c>
      <c r="E996" s="2">
        <f>MACD!F996</f>
        <v>0.65377107931492628</v>
      </c>
      <c r="F996" s="2">
        <f>'Moving Avg'!D996</f>
        <v>101.80532000000001</v>
      </c>
      <c r="G996" s="2">
        <f>'Moving Avg'!F996</f>
        <v>105.86566500000001</v>
      </c>
      <c r="H996" s="2">
        <f>'Moving Avg'!G996</f>
        <v>106.09129999999999</v>
      </c>
      <c r="I996" s="2">
        <f>'Moving Avg'!H996</f>
        <v>97.793062000000077</v>
      </c>
      <c r="J996" s="6" t="str">
        <f>OBV!F996</f>
        <v>BEARISH</v>
      </c>
      <c r="K996" s="6" t="str">
        <f>OBV!G996</f>
        <v>NEUTRAL</v>
      </c>
      <c r="L996" s="6" t="str">
        <f>OBV!H996</f>
        <v>CONFIRMED BEARISH</v>
      </c>
      <c r="M996" s="8">
        <f t="shared" si="150"/>
        <v>50</v>
      </c>
      <c r="N996" s="8">
        <f t="shared" si="151"/>
        <v>0</v>
      </c>
      <c r="O996" s="8">
        <f t="shared" si="152"/>
        <v>50</v>
      </c>
      <c r="P996" s="8">
        <f t="shared" si="153"/>
        <v>16.5</v>
      </c>
      <c r="Q996" s="9">
        <f t="shared" si="154"/>
        <v>27.475000000000001</v>
      </c>
      <c r="R996" s="9">
        <f t="shared" si="155"/>
        <v>31.625</v>
      </c>
      <c r="S996" s="9">
        <f t="shared" si="156"/>
        <v>27.425000000000001</v>
      </c>
      <c r="T996" s="9">
        <f t="shared" si="157"/>
        <v>29.125</v>
      </c>
      <c r="U996" s="8">
        <f t="shared" si="158"/>
        <v>28.841666666666669</v>
      </c>
      <c r="V996" s="8">
        <f t="shared" si="159"/>
        <v>28.912500000000001</v>
      </c>
    </row>
    <row r="997" spans="1:22" ht="13.5" x14ac:dyDescent="0.25">
      <c r="A997" s="3">
        <f>RSI!A997</f>
        <v>43458</v>
      </c>
      <c r="B997" s="2">
        <f>RSI!B997</f>
        <v>99.387</v>
      </c>
      <c r="C997" s="2">
        <f>RSI!I997</f>
        <v>28.237504562338785</v>
      </c>
      <c r="D997" s="2">
        <f>MACD!E997</f>
        <v>2.9013105553135574</v>
      </c>
      <c r="E997" s="2">
        <f>MACD!F997</f>
        <v>1.1032789745146525</v>
      </c>
      <c r="F997" s="2">
        <f>'Moving Avg'!D997</f>
        <v>100.48696</v>
      </c>
      <c r="G997" s="2">
        <f>'Moving Avg'!F997</f>
        <v>105.57104</v>
      </c>
      <c r="H997" s="2">
        <f>'Moving Avg'!G997</f>
        <v>106.01116199999998</v>
      </c>
      <c r="I997" s="2">
        <f>'Moving Avg'!H997</f>
        <v>97.980615500000098</v>
      </c>
      <c r="J997" s="6" t="str">
        <f>OBV!F997</f>
        <v>BEARISH</v>
      </c>
      <c r="K997" s="6" t="str">
        <f>OBV!G997</f>
        <v>NEUTRAL</v>
      </c>
      <c r="L997" s="6" t="str">
        <f>OBV!H997</f>
        <v>CONFIRMED BEARISH</v>
      </c>
      <c r="M997" s="8">
        <f t="shared" si="150"/>
        <v>50</v>
      </c>
      <c r="N997" s="8">
        <f t="shared" si="151"/>
        <v>0</v>
      </c>
      <c r="O997" s="8">
        <f t="shared" si="152"/>
        <v>50</v>
      </c>
      <c r="P997" s="8">
        <f t="shared" si="153"/>
        <v>16.5</v>
      </c>
      <c r="Q997" s="9">
        <f t="shared" si="154"/>
        <v>27.475000000000001</v>
      </c>
      <c r="R997" s="9">
        <f t="shared" si="155"/>
        <v>31.625</v>
      </c>
      <c r="S997" s="9">
        <f t="shared" si="156"/>
        <v>27.425000000000001</v>
      </c>
      <c r="T997" s="9">
        <f t="shared" si="157"/>
        <v>29.125</v>
      </c>
      <c r="U997" s="8">
        <f t="shared" si="158"/>
        <v>28.841666666666669</v>
      </c>
      <c r="V997" s="8">
        <f t="shared" si="159"/>
        <v>28.912500000000001</v>
      </c>
    </row>
    <row r="998" spans="1:22" ht="13.5" x14ac:dyDescent="0.25">
      <c r="A998" s="3">
        <f>RSI!A998</f>
        <v>43459</v>
      </c>
      <c r="B998" s="2">
        <f>RSI!B998</f>
        <v>100.7462</v>
      </c>
      <c r="C998" s="2">
        <f>RSI!I998</f>
        <v>35.236862513775094</v>
      </c>
      <c r="D998" s="2">
        <f>MACD!E998</f>
        <v>2.8123726537954639</v>
      </c>
      <c r="E998" s="2">
        <f>MACD!F998</f>
        <v>1.4450977103708149</v>
      </c>
      <c r="F998" s="2">
        <f>'Moving Avg'!D998</f>
        <v>100.20881999999999</v>
      </c>
      <c r="G998" s="2">
        <f>'Moving Avg'!F998</f>
        <v>105.34869499999999</v>
      </c>
      <c r="H998" s="2">
        <f>'Moving Avg'!G998</f>
        <v>105.967636</v>
      </c>
      <c r="I998" s="2">
        <f>'Moving Avg'!H998</f>
        <v>98.173410500000102</v>
      </c>
      <c r="J998" s="6" t="str">
        <f>OBV!F998</f>
        <v>BULLISH</v>
      </c>
      <c r="K998" s="6" t="str">
        <f>OBV!G998</f>
        <v>NEUTRAL</v>
      </c>
      <c r="L998" s="6" t="str">
        <f>OBV!H998</f>
        <v>BULLISH DIVERGENCE</v>
      </c>
      <c r="M998" s="8">
        <f t="shared" si="150"/>
        <v>25</v>
      </c>
      <c r="N998" s="8">
        <f t="shared" si="151"/>
        <v>0</v>
      </c>
      <c r="O998" s="8">
        <f t="shared" si="152"/>
        <v>50</v>
      </c>
      <c r="P998" s="8">
        <f t="shared" si="153"/>
        <v>66.5</v>
      </c>
      <c r="Q998" s="9">
        <f t="shared" si="154"/>
        <v>26.225000000000001</v>
      </c>
      <c r="R998" s="9">
        <f t="shared" si="155"/>
        <v>39.125</v>
      </c>
      <c r="S998" s="9">
        <f t="shared" si="156"/>
        <v>46.174999999999997</v>
      </c>
      <c r="T998" s="9">
        <f t="shared" si="157"/>
        <v>35.375</v>
      </c>
      <c r="U998" s="8">
        <f t="shared" si="158"/>
        <v>37.174999999999997</v>
      </c>
      <c r="V998" s="8">
        <f t="shared" si="159"/>
        <v>36.724999999999994</v>
      </c>
    </row>
    <row r="999" spans="1:22" ht="13.5" x14ac:dyDescent="0.25">
      <c r="A999" s="3">
        <f>RSI!A999</f>
        <v>43460</v>
      </c>
      <c r="B999" s="2">
        <f>RSI!B999</f>
        <v>102.1369</v>
      </c>
      <c r="C999" s="2">
        <f>RSI!I999</f>
        <v>41.521649441807796</v>
      </c>
      <c r="D999" s="2">
        <f>MACD!E999</f>
        <v>3.0943748944431633</v>
      </c>
      <c r="E999" s="2">
        <f>MACD!F999</f>
        <v>1.7749531471852846</v>
      </c>
      <c r="F999" s="2">
        <f>'Moving Avg'!D999</f>
        <v>100.20881999999999</v>
      </c>
      <c r="G999" s="2">
        <f>'Moving Avg'!F999</f>
        <v>105.191565</v>
      </c>
      <c r="H999" s="2">
        <f>'Moving Avg'!G999</f>
        <v>105.90478400000001</v>
      </c>
      <c r="I999" s="2">
        <f>'Moving Avg'!H999</f>
        <v>98.374713500000112</v>
      </c>
      <c r="J999" s="6" t="str">
        <f>OBV!F999</f>
        <v>BULLISH</v>
      </c>
      <c r="K999" s="6" t="str">
        <f>OBV!G999</f>
        <v>STRONG</v>
      </c>
      <c r="L999" s="6" t="str">
        <f>OBV!H999</f>
        <v>NEUTRAL</v>
      </c>
      <c r="M999" s="8">
        <f t="shared" si="150"/>
        <v>25</v>
      </c>
      <c r="N999" s="8">
        <f t="shared" si="151"/>
        <v>0</v>
      </c>
      <c r="O999" s="8">
        <f t="shared" si="152"/>
        <v>50</v>
      </c>
      <c r="P999" s="8">
        <f t="shared" si="153"/>
        <v>66</v>
      </c>
      <c r="Q999" s="9">
        <f t="shared" si="154"/>
        <v>26.15</v>
      </c>
      <c r="R999" s="9">
        <f t="shared" si="155"/>
        <v>39</v>
      </c>
      <c r="S999" s="9">
        <f t="shared" si="156"/>
        <v>45.95</v>
      </c>
      <c r="T999" s="9">
        <f t="shared" si="157"/>
        <v>35.25</v>
      </c>
      <c r="U999" s="8">
        <f t="shared" si="158"/>
        <v>37.033333333333339</v>
      </c>
      <c r="V999" s="8">
        <f t="shared" si="159"/>
        <v>36.587500000000006</v>
      </c>
    </row>
    <row r="1000" spans="1:22" ht="13.5" x14ac:dyDescent="0.25">
      <c r="A1000" s="3">
        <f>RSI!A1000</f>
        <v>43461</v>
      </c>
      <c r="B1000" s="2">
        <f>RSI!B1000</f>
        <v>99.072800000000001</v>
      </c>
      <c r="C1000" s="2">
        <f>RSI!I1000</f>
        <v>33.750328483392167</v>
      </c>
      <c r="D1000" s="2">
        <f>MACD!E1000</f>
        <v>3.2753518648145103</v>
      </c>
      <c r="E1000" s="2">
        <f>MACD!F1000</f>
        <v>2.07503289071113</v>
      </c>
      <c r="F1000" s="2">
        <f>'Moving Avg'!D1000</f>
        <v>100.14598000000001</v>
      </c>
      <c r="G1000" s="2">
        <f>'Moving Avg'!F1000</f>
        <v>104.724485</v>
      </c>
      <c r="H1000" s="2">
        <f>'Moving Avg'!G1000</f>
        <v>105.78065000000001</v>
      </c>
      <c r="I1000" s="2">
        <f>'Moving Avg'!H1000</f>
        <v>98.560774000000123</v>
      </c>
      <c r="J1000" s="6" t="str">
        <f>OBV!F1000</f>
        <v>BULLISH</v>
      </c>
      <c r="K1000" s="6" t="str">
        <f>OBV!G1000</f>
        <v>STRONG</v>
      </c>
      <c r="L1000" s="6" t="str">
        <f>OBV!H1000</f>
        <v>BULLISH DIVERGENCE</v>
      </c>
      <c r="M1000" s="8">
        <f t="shared" si="150"/>
        <v>25</v>
      </c>
      <c r="N1000" s="8">
        <f t="shared" si="151"/>
        <v>0</v>
      </c>
      <c r="O1000" s="8">
        <f t="shared" si="152"/>
        <v>50</v>
      </c>
      <c r="P1000" s="8">
        <f t="shared" si="153"/>
        <v>83</v>
      </c>
      <c r="Q1000" s="9">
        <f t="shared" si="154"/>
        <v>28.7</v>
      </c>
      <c r="R1000" s="9">
        <f t="shared" si="155"/>
        <v>43.25</v>
      </c>
      <c r="S1000" s="9">
        <f t="shared" si="156"/>
        <v>53.6</v>
      </c>
      <c r="T1000" s="9">
        <f t="shared" si="157"/>
        <v>39.5</v>
      </c>
      <c r="U1000" s="8">
        <f t="shared" si="158"/>
        <v>41.85</v>
      </c>
      <c r="V1000" s="8">
        <f t="shared" si="159"/>
        <v>41.262500000000003</v>
      </c>
    </row>
    <row r="1001" spans="1:22" ht="13.5" x14ac:dyDescent="0.25">
      <c r="A1001" s="3">
        <f>RSI!A1001</f>
        <v>43462</v>
      </c>
      <c r="B1001" s="2">
        <f>RSI!B1001</f>
        <v>102.04259999999999</v>
      </c>
      <c r="C1001" s="2">
        <f>RSI!I1001</f>
        <v>44.577506158054717</v>
      </c>
      <c r="D1001" s="2">
        <f>MACD!E1001</f>
        <v>3.2262249684979025</v>
      </c>
      <c r="E1001" s="2">
        <f>MACD!F1001</f>
        <v>2.3052713062684846</v>
      </c>
      <c r="F1001" s="2">
        <f>'Moving Avg'!D1001</f>
        <v>100.6771</v>
      </c>
      <c r="G1001" s="2">
        <f>'Moving Avg'!F1001</f>
        <v>104.40589499999999</v>
      </c>
      <c r="H1001" s="2">
        <f>'Moving Avg'!G1001</f>
        <v>105.71606799999999</v>
      </c>
      <c r="I1001" s="2">
        <f>'Moving Avg'!H1001</f>
        <v>98.761761000000121</v>
      </c>
      <c r="J1001" s="6" t="str">
        <f>OBV!F1001</f>
        <v>BULLISH</v>
      </c>
      <c r="K1001" s="6" t="str">
        <f>OBV!G1001</f>
        <v>STRONG</v>
      </c>
      <c r="L1001" s="6" t="str">
        <f>OBV!H1001</f>
        <v>CONFIRMED BULLISH</v>
      </c>
      <c r="M1001" s="8">
        <f t="shared" si="150"/>
        <v>25</v>
      </c>
      <c r="N1001" s="8">
        <f t="shared" si="151"/>
        <v>0</v>
      </c>
      <c r="O1001" s="8">
        <f t="shared" si="152"/>
        <v>50</v>
      </c>
      <c r="P1001" s="8">
        <f t="shared" si="153"/>
        <v>100</v>
      </c>
      <c r="Q1001" s="9">
        <f t="shared" si="154"/>
        <v>31.25</v>
      </c>
      <c r="R1001" s="9">
        <f t="shared" si="155"/>
        <v>47.5</v>
      </c>
      <c r="S1001" s="9">
        <f t="shared" si="156"/>
        <v>61.25</v>
      </c>
      <c r="T1001" s="9">
        <f t="shared" si="157"/>
        <v>43.75</v>
      </c>
      <c r="U1001" s="8">
        <f t="shared" si="158"/>
        <v>46.666666666666664</v>
      </c>
      <c r="V1001" s="8">
        <f t="shared" si="159"/>
        <v>45.9375</v>
      </c>
    </row>
    <row r="1002" spans="1:22" ht="13.5" x14ac:dyDescent="0.25">
      <c r="A1002" s="3">
        <f>RSI!A1002</f>
        <v>43465</v>
      </c>
      <c r="B1002" s="2">
        <f>RSI!B1002</f>
        <v>106.6309</v>
      </c>
      <c r="C1002" s="2">
        <f>RSI!I1002</f>
        <v>56.426109450837551</v>
      </c>
      <c r="D1002" s="2">
        <f>MACD!E1002</f>
        <v>2.8559520443923248</v>
      </c>
      <c r="E1002" s="2">
        <f>MACD!F1002</f>
        <v>2.4154074538932528</v>
      </c>
      <c r="F1002" s="2">
        <f>'Moving Avg'!D1002</f>
        <v>102.12588000000001</v>
      </c>
      <c r="G1002" s="2">
        <f>'Moving Avg'!F1002</f>
        <v>104.31671999999999</v>
      </c>
      <c r="H1002" s="2">
        <f>'Moving Avg'!G1002</f>
        <v>105.74325200000001</v>
      </c>
      <c r="I1002" s="2">
        <f>'Moving Avg'!H1002</f>
        <v>98.987866000000125</v>
      </c>
      <c r="J1002" s="6" t="str">
        <f>OBV!F1002</f>
        <v>BULLISH</v>
      </c>
      <c r="K1002" s="6" t="str">
        <f>OBV!G1002</f>
        <v>STRONG</v>
      </c>
      <c r="L1002" s="6" t="str">
        <f>OBV!H1002</f>
        <v>CONFIRMED BULLISH</v>
      </c>
      <c r="M1002" s="8">
        <f t="shared" si="150"/>
        <v>25</v>
      </c>
      <c r="N1002" s="8">
        <f t="shared" si="151"/>
        <v>0</v>
      </c>
      <c r="O1002" s="8">
        <f t="shared" si="152"/>
        <v>50</v>
      </c>
      <c r="P1002" s="8">
        <f t="shared" si="153"/>
        <v>100</v>
      </c>
      <c r="Q1002" s="9">
        <f t="shared" si="154"/>
        <v>31.25</v>
      </c>
      <c r="R1002" s="9">
        <f t="shared" si="155"/>
        <v>47.5</v>
      </c>
      <c r="S1002" s="9">
        <f t="shared" si="156"/>
        <v>61.25</v>
      </c>
      <c r="T1002" s="9">
        <f t="shared" si="157"/>
        <v>43.75</v>
      </c>
      <c r="U1002" s="8">
        <f t="shared" si="158"/>
        <v>46.666666666666664</v>
      </c>
      <c r="V1002" s="8">
        <f t="shared" si="159"/>
        <v>45.9375</v>
      </c>
    </row>
    <row r="1003" spans="1:22" ht="13.5" x14ac:dyDescent="0.25">
      <c r="A1003" s="3">
        <f>RSI!A1003</f>
        <v>43467</v>
      </c>
      <c r="B1003" s="2">
        <f>RSI!B1003</f>
        <v>107.6365</v>
      </c>
      <c r="C1003" s="2">
        <f>RSI!I1003</f>
        <v>58.519192402852376</v>
      </c>
      <c r="D1003" s="2">
        <f>MACD!E1003</f>
        <v>1.8603239466526986</v>
      </c>
      <c r="E1003" s="2">
        <f>MACD!F1003</f>
        <v>2.3043907524451424</v>
      </c>
      <c r="F1003" s="2">
        <f>'Moving Avg'!D1003</f>
        <v>103.50393999999999</v>
      </c>
      <c r="G1003" s="2">
        <f>'Moving Avg'!F1003</f>
        <v>104.27782499999998</v>
      </c>
      <c r="H1003" s="2">
        <f>'Moving Avg'!G1003</f>
        <v>105.79070600000001</v>
      </c>
      <c r="I1003" s="2">
        <f>'Moving Avg'!H1003</f>
        <v>99.21367450000011</v>
      </c>
      <c r="J1003" s="6" t="str">
        <f>OBV!F1003</f>
        <v>BULLISH</v>
      </c>
      <c r="K1003" s="6" t="str">
        <f>OBV!G1003</f>
        <v>STRONG</v>
      </c>
      <c r="L1003" s="6" t="str">
        <f>OBV!H1003</f>
        <v>CONFIRMED BULLISH</v>
      </c>
      <c r="M1003" s="8">
        <f t="shared" si="150"/>
        <v>25</v>
      </c>
      <c r="N1003" s="8">
        <f t="shared" si="151"/>
        <v>100</v>
      </c>
      <c r="O1003" s="8">
        <f t="shared" si="152"/>
        <v>50</v>
      </c>
      <c r="P1003" s="8">
        <f t="shared" si="153"/>
        <v>100</v>
      </c>
      <c r="Q1003" s="9">
        <f t="shared" si="154"/>
        <v>66.25</v>
      </c>
      <c r="R1003" s="9">
        <f t="shared" si="155"/>
        <v>67.5</v>
      </c>
      <c r="S1003" s="9">
        <f t="shared" si="156"/>
        <v>76.25</v>
      </c>
      <c r="T1003" s="9">
        <f t="shared" si="157"/>
        <v>68.75</v>
      </c>
      <c r="U1003" s="8">
        <f t="shared" si="158"/>
        <v>70</v>
      </c>
      <c r="V1003" s="8">
        <f t="shared" si="159"/>
        <v>69.6875</v>
      </c>
    </row>
    <row r="1004" spans="1:22" ht="13.5" x14ac:dyDescent="0.25">
      <c r="A1004" s="3">
        <f>RSI!A1004</f>
        <v>43468</v>
      </c>
      <c r="B1004" s="2">
        <f>RSI!B1004</f>
        <v>104.4075</v>
      </c>
      <c r="C1004" s="2">
        <f>RSI!I1004</f>
        <v>50.183387527969899</v>
      </c>
      <c r="D1004" s="2">
        <f>MACD!E1004</f>
        <v>1.2355848507410059</v>
      </c>
      <c r="E1004" s="2">
        <f>MACD!F1004</f>
        <v>2.0906295721043149</v>
      </c>
      <c r="F1004" s="2">
        <f>'Moving Avg'!D1004</f>
        <v>103.95806</v>
      </c>
      <c r="G1004" s="2">
        <f>'Moving Avg'!F1004</f>
        <v>104.07747999999997</v>
      </c>
      <c r="H1004" s="2">
        <f>'Moving Avg'!G1004</f>
        <v>105.77358</v>
      </c>
      <c r="I1004" s="2">
        <f>'Moving Avg'!H1004</f>
        <v>99.415253500000105</v>
      </c>
      <c r="J1004" s="6" t="str">
        <f>OBV!F1004</f>
        <v>BULLISH</v>
      </c>
      <c r="K1004" s="6" t="str">
        <f>OBV!G1004</f>
        <v>NEUTRAL</v>
      </c>
      <c r="L1004" s="6" t="str">
        <f>OBV!H1004</f>
        <v>CONFIRMED BULLISH</v>
      </c>
      <c r="M1004" s="8">
        <f t="shared" si="150"/>
        <v>25</v>
      </c>
      <c r="N1004" s="8">
        <f t="shared" si="151"/>
        <v>100</v>
      </c>
      <c r="O1004" s="8">
        <f t="shared" si="152"/>
        <v>50</v>
      </c>
      <c r="P1004" s="8">
        <f t="shared" si="153"/>
        <v>83.5</v>
      </c>
      <c r="Q1004" s="9">
        <f t="shared" si="154"/>
        <v>63.774999999999999</v>
      </c>
      <c r="R1004" s="9">
        <f t="shared" si="155"/>
        <v>63.375</v>
      </c>
      <c r="S1004" s="9">
        <f t="shared" si="156"/>
        <v>68.825000000000003</v>
      </c>
      <c r="T1004" s="9">
        <f t="shared" si="157"/>
        <v>64.625</v>
      </c>
      <c r="U1004" s="8">
        <f t="shared" si="158"/>
        <v>65.325000000000003</v>
      </c>
      <c r="V1004" s="8">
        <f t="shared" si="159"/>
        <v>65.150000000000006</v>
      </c>
    </row>
    <row r="1005" spans="1:22" ht="13.5" x14ac:dyDescent="0.25">
      <c r="A1005" s="3">
        <f>RSI!A1005</f>
        <v>43469</v>
      </c>
      <c r="B1005" s="2">
        <f>RSI!B1005</f>
        <v>103.7004</v>
      </c>
      <c r="C1005" s="2">
        <f>RSI!I1005</f>
        <v>48.552375459298197</v>
      </c>
      <c r="D1005" s="2">
        <f>MACD!E1005</f>
        <v>0.33547661490430869</v>
      </c>
      <c r="E1005" s="2">
        <f>MACD!F1005</f>
        <v>1.7395989806643137</v>
      </c>
      <c r="F1005" s="2">
        <f>'Moving Avg'!D1005</f>
        <v>104.88357999999998</v>
      </c>
      <c r="G1005" s="2">
        <f>'Moving Avg'!F1005</f>
        <v>103.84178</v>
      </c>
      <c r="H1005" s="2">
        <f>'Moving Avg'!G1005</f>
        <v>105.75770999999999</v>
      </c>
      <c r="I1005" s="2">
        <f>'Moving Avg'!H1005</f>
        <v>99.622819500000119</v>
      </c>
      <c r="J1005" s="6" t="str">
        <f>OBV!F1005</f>
        <v>BULLISH</v>
      </c>
      <c r="K1005" s="6" t="str">
        <f>OBV!G1005</f>
        <v>NEUTRAL</v>
      </c>
      <c r="L1005" s="6" t="str">
        <f>OBV!H1005</f>
        <v>CONFIRMED BULLISH</v>
      </c>
      <c r="M1005" s="8">
        <f t="shared" si="150"/>
        <v>25</v>
      </c>
      <c r="N1005" s="8">
        <f t="shared" si="151"/>
        <v>100</v>
      </c>
      <c r="O1005" s="8">
        <f t="shared" si="152"/>
        <v>75</v>
      </c>
      <c r="P1005" s="8">
        <f t="shared" si="153"/>
        <v>83.5</v>
      </c>
      <c r="Q1005" s="9">
        <f t="shared" si="154"/>
        <v>67.525000000000006</v>
      </c>
      <c r="R1005" s="9">
        <f t="shared" si="155"/>
        <v>72.125</v>
      </c>
      <c r="S1005" s="9">
        <f t="shared" si="156"/>
        <v>75.075000000000003</v>
      </c>
      <c r="T1005" s="9">
        <f t="shared" si="157"/>
        <v>70.875</v>
      </c>
      <c r="U1005" s="8">
        <f t="shared" si="158"/>
        <v>71.575000000000003</v>
      </c>
      <c r="V1005" s="8">
        <f t="shared" si="159"/>
        <v>71.400000000000006</v>
      </c>
    </row>
    <row r="1006" spans="1:22" ht="13.5" x14ac:dyDescent="0.25">
      <c r="A1006" s="3">
        <f>RSI!A1006</f>
        <v>43472</v>
      </c>
      <c r="B1006" s="2">
        <f>RSI!B1006</f>
        <v>103.7004</v>
      </c>
      <c r="C1006" s="2">
        <f>RSI!I1006</f>
        <v>48.552375459298197</v>
      </c>
      <c r="D1006" s="2">
        <f>MACD!E1006</f>
        <v>-0.42271504126294701</v>
      </c>
      <c r="E1006" s="2">
        <f>MACD!F1006</f>
        <v>1.3071361762788618</v>
      </c>
      <c r="F1006" s="2">
        <f>'Moving Avg'!D1006</f>
        <v>105.21513999999999</v>
      </c>
      <c r="G1006" s="2">
        <f>'Moving Avg'!F1006</f>
        <v>103.60607999999999</v>
      </c>
      <c r="H1006" s="2">
        <f>'Moving Avg'!G1006</f>
        <v>105.74199799999998</v>
      </c>
      <c r="I1006" s="2">
        <f>'Moving Avg'!H1006</f>
        <v>99.830852000000121</v>
      </c>
      <c r="J1006" s="6" t="str">
        <f>OBV!F1006</f>
        <v>BULLISH</v>
      </c>
      <c r="K1006" s="6" t="str">
        <f>OBV!G1006</f>
        <v>NEUTRAL</v>
      </c>
      <c r="L1006" s="6" t="str">
        <f>OBV!H1006</f>
        <v>CONFIRMED BULLISH</v>
      </c>
      <c r="M1006" s="8">
        <f t="shared" si="150"/>
        <v>25</v>
      </c>
      <c r="N1006" s="8">
        <f t="shared" si="151"/>
        <v>100</v>
      </c>
      <c r="O1006" s="8">
        <f t="shared" si="152"/>
        <v>75</v>
      </c>
      <c r="P1006" s="8">
        <f t="shared" si="153"/>
        <v>83.5</v>
      </c>
      <c r="Q1006" s="9">
        <f t="shared" si="154"/>
        <v>67.525000000000006</v>
      </c>
      <c r="R1006" s="9">
        <f t="shared" si="155"/>
        <v>72.125</v>
      </c>
      <c r="S1006" s="9">
        <f t="shared" si="156"/>
        <v>75.075000000000003</v>
      </c>
      <c r="T1006" s="9">
        <f t="shared" si="157"/>
        <v>70.875</v>
      </c>
      <c r="U1006" s="8">
        <f t="shared" si="158"/>
        <v>71.575000000000003</v>
      </c>
      <c r="V1006" s="8">
        <f t="shared" si="159"/>
        <v>71.400000000000006</v>
      </c>
    </row>
    <row r="1007" spans="1:22" ht="13.5" x14ac:dyDescent="0.25">
      <c r="A1007" s="3">
        <f>RSI!A1007</f>
        <v>43473</v>
      </c>
      <c r="B1007" s="2">
        <f>RSI!B1007</f>
        <v>103.7004</v>
      </c>
      <c r="C1007" s="2">
        <f>RSI!I1007</f>
        <v>48.552375459298197</v>
      </c>
      <c r="D1007" s="2">
        <f>MACD!E1007</f>
        <v>-1.0610781332314616</v>
      </c>
      <c r="E1007" s="2">
        <f>MACD!F1007</f>
        <v>0.83349331437679719</v>
      </c>
      <c r="F1007" s="2">
        <f>'Moving Avg'!D1007</f>
        <v>104.62903999999999</v>
      </c>
      <c r="G1007" s="2">
        <f>'Moving Avg'!F1007</f>
        <v>103.37037999999998</v>
      </c>
      <c r="H1007" s="2">
        <f>'Moving Avg'!G1007</f>
        <v>105.74184199999999</v>
      </c>
      <c r="I1007" s="2">
        <f>'Moving Avg'!H1007</f>
        <v>100.03888450000014</v>
      </c>
      <c r="J1007" s="6" t="str">
        <f>OBV!F1007</f>
        <v>BULLISH</v>
      </c>
      <c r="K1007" s="6" t="str">
        <f>OBV!G1007</f>
        <v>NEUTRAL</v>
      </c>
      <c r="L1007" s="6" t="str">
        <f>OBV!H1007</f>
        <v>BULLISH DIVERGENCE</v>
      </c>
      <c r="M1007" s="8">
        <f t="shared" si="150"/>
        <v>25</v>
      </c>
      <c r="N1007" s="8">
        <f t="shared" si="151"/>
        <v>100</v>
      </c>
      <c r="O1007" s="8">
        <f t="shared" si="152"/>
        <v>50</v>
      </c>
      <c r="P1007" s="8">
        <f t="shared" si="153"/>
        <v>66.5</v>
      </c>
      <c r="Q1007" s="9">
        <f t="shared" si="154"/>
        <v>61.225000000000001</v>
      </c>
      <c r="R1007" s="9">
        <f t="shared" si="155"/>
        <v>59.125</v>
      </c>
      <c r="S1007" s="9">
        <f t="shared" si="156"/>
        <v>61.174999999999997</v>
      </c>
      <c r="T1007" s="9">
        <f t="shared" si="157"/>
        <v>60.375</v>
      </c>
      <c r="U1007" s="8">
        <f t="shared" si="158"/>
        <v>60.508333333333326</v>
      </c>
      <c r="V1007" s="8">
        <f t="shared" si="159"/>
        <v>60.474999999999994</v>
      </c>
    </row>
    <row r="1008" spans="1:22" ht="13.5" x14ac:dyDescent="0.25">
      <c r="A1008" s="3">
        <f>RSI!A1008</f>
        <v>43474</v>
      </c>
      <c r="B1008" s="2">
        <f>RSI!B1008</f>
        <v>103.7004</v>
      </c>
      <c r="C1008" s="2">
        <f>RSI!I1008</f>
        <v>48.552375459298197</v>
      </c>
      <c r="D1008" s="2">
        <f>MACD!E1008</f>
        <v>-1.3891759616030015</v>
      </c>
      <c r="E1008" s="2">
        <f>MACD!F1008</f>
        <v>0.38895945918083746</v>
      </c>
      <c r="F1008" s="2">
        <f>'Moving Avg'!D1008</f>
        <v>103.84182000000001</v>
      </c>
      <c r="G1008" s="2">
        <f>'Moving Avg'!F1008</f>
        <v>103.29692</v>
      </c>
      <c r="H1008" s="2">
        <f>'Moving Avg'!G1008</f>
        <v>105.65369000000001</v>
      </c>
      <c r="I1008" s="2">
        <f>'Moving Avg'!H1008</f>
        <v>100.23789950000013</v>
      </c>
      <c r="J1008" s="6" t="str">
        <f>OBV!F1008</f>
        <v>BEARISH</v>
      </c>
      <c r="K1008" s="6" t="str">
        <f>OBV!G1008</f>
        <v>NEUTRAL</v>
      </c>
      <c r="L1008" s="6" t="str">
        <f>OBV!H1008</f>
        <v>CONFIRMED BEARISH</v>
      </c>
      <c r="M1008" s="8">
        <f t="shared" si="150"/>
        <v>25</v>
      </c>
      <c r="N1008" s="8">
        <f t="shared" si="151"/>
        <v>100</v>
      </c>
      <c r="O1008" s="8">
        <f t="shared" si="152"/>
        <v>50</v>
      </c>
      <c r="P1008" s="8">
        <f t="shared" si="153"/>
        <v>16.5</v>
      </c>
      <c r="Q1008" s="9">
        <f t="shared" si="154"/>
        <v>53.725000000000001</v>
      </c>
      <c r="R1008" s="9">
        <f t="shared" si="155"/>
        <v>46.625</v>
      </c>
      <c r="S1008" s="9">
        <f t="shared" si="156"/>
        <v>38.674999999999997</v>
      </c>
      <c r="T1008" s="9">
        <f t="shared" si="157"/>
        <v>47.875</v>
      </c>
      <c r="U1008" s="8">
        <f t="shared" si="158"/>
        <v>46.341666666666661</v>
      </c>
      <c r="V1008" s="8">
        <f t="shared" si="159"/>
        <v>46.724999999999994</v>
      </c>
    </row>
    <row r="1009" spans="1:22" ht="13.5" x14ac:dyDescent="0.25">
      <c r="A1009" s="3">
        <f>RSI!A1009</f>
        <v>43475</v>
      </c>
      <c r="B1009" s="2">
        <f>RSI!B1009</f>
        <v>102.9225</v>
      </c>
      <c r="C1009" s="2">
        <f>RSI!I1009</f>
        <v>46.324506367423055</v>
      </c>
      <c r="D1009" s="2">
        <f>MACD!E1009</f>
        <v>-1.392491628143631</v>
      </c>
      <c r="E1009" s="2">
        <f>MACD!F1009</f>
        <v>3.2669241715943764E-2</v>
      </c>
      <c r="F1009" s="2">
        <f>'Moving Avg'!D1009</f>
        <v>103.54482</v>
      </c>
      <c r="G1009" s="2">
        <f>'Moving Avg'!F1009</f>
        <v>103.04275499999999</v>
      </c>
      <c r="H1009" s="2">
        <f>'Moving Avg'!G1009</f>
        <v>105.51384</v>
      </c>
      <c r="I1009" s="2">
        <f>'Moving Avg'!H1009</f>
        <v>100.43302500000014</v>
      </c>
      <c r="J1009" s="6" t="str">
        <f>OBV!F1009</f>
        <v>BEARISH</v>
      </c>
      <c r="K1009" s="6" t="str">
        <f>OBV!G1009</f>
        <v>NEUTRAL</v>
      </c>
      <c r="L1009" s="6" t="str">
        <f>OBV!H1009</f>
        <v>CONFIRMED BEARISH</v>
      </c>
      <c r="M1009" s="8">
        <f t="shared" si="150"/>
        <v>25</v>
      </c>
      <c r="N1009" s="8">
        <f t="shared" si="151"/>
        <v>100</v>
      </c>
      <c r="O1009" s="8">
        <f t="shared" si="152"/>
        <v>50</v>
      </c>
      <c r="P1009" s="8">
        <f t="shared" si="153"/>
        <v>16.5</v>
      </c>
      <c r="Q1009" s="9">
        <f t="shared" si="154"/>
        <v>53.725000000000001</v>
      </c>
      <c r="R1009" s="9">
        <f t="shared" si="155"/>
        <v>46.625</v>
      </c>
      <c r="S1009" s="9">
        <f t="shared" si="156"/>
        <v>38.674999999999997</v>
      </c>
      <c r="T1009" s="9">
        <f t="shared" si="157"/>
        <v>47.875</v>
      </c>
      <c r="U1009" s="8">
        <f t="shared" si="158"/>
        <v>46.341666666666661</v>
      </c>
      <c r="V1009" s="8">
        <f t="shared" si="159"/>
        <v>46.724999999999994</v>
      </c>
    </row>
    <row r="1010" spans="1:22" ht="13.5" x14ac:dyDescent="0.25">
      <c r="A1010" s="3">
        <f>RSI!A1010</f>
        <v>43476</v>
      </c>
      <c r="B1010" s="2">
        <f>RSI!B1010</f>
        <v>102.9225</v>
      </c>
      <c r="C1010" s="2">
        <f>RSI!I1010</f>
        <v>46.324506367423055</v>
      </c>
      <c r="D1010" s="2">
        <f>MACD!E1010</f>
        <v>-1.8595732286738382</v>
      </c>
      <c r="E1010" s="2">
        <f>MACD!F1010</f>
        <v>-0.34577925236201268</v>
      </c>
      <c r="F1010" s="2">
        <f>'Moving Avg'!D1010</f>
        <v>103.38924</v>
      </c>
      <c r="G1010" s="2">
        <f>'Moving Avg'!F1010</f>
        <v>102.88561999999999</v>
      </c>
      <c r="H1010" s="2">
        <f>'Moving Avg'!G1010</f>
        <v>105.35827599999999</v>
      </c>
      <c r="I1010" s="2">
        <f>'Moving Avg'!H1010</f>
        <v>100.62290350000012</v>
      </c>
      <c r="J1010" s="6" t="str">
        <f>OBV!F1010</f>
        <v>BEARISH</v>
      </c>
      <c r="K1010" s="6" t="str">
        <f>OBV!G1010</f>
        <v>NEUTRAL</v>
      </c>
      <c r="L1010" s="6" t="str">
        <f>OBV!H1010</f>
        <v>CONFIRMED BEARISH</v>
      </c>
      <c r="M1010" s="8">
        <f t="shared" si="150"/>
        <v>25</v>
      </c>
      <c r="N1010" s="8">
        <f t="shared" si="151"/>
        <v>100</v>
      </c>
      <c r="O1010" s="8">
        <f t="shared" si="152"/>
        <v>50</v>
      </c>
      <c r="P1010" s="8">
        <f t="shared" si="153"/>
        <v>16.5</v>
      </c>
      <c r="Q1010" s="9">
        <f t="shared" si="154"/>
        <v>53.725000000000001</v>
      </c>
      <c r="R1010" s="9">
        <f t="shared" si="155"/>
        <v>46.625</v>
      </c>
      <c r="S1010" s="9">
        <f t="shared" si="156"/>
        <v>38.674999999999997</v>
      </c>
      <c r="T1010" s="9">
        <f t="shared" si="157"/>
        <v>47.875</v>
      </c>
      <c r="U1010" s="8">
        <f t="shared" si="158"/>
        <v>46.341666666666661</v>
      </c>
      <c r="V1010" s="8">
        <f t="shared" si="159"/>
        <v>46.724999999999994</v>
      </c>
    </row>
    <row r="1011" spans="1:22" ht="13.5" x14ac:dyDescent="0.25">
      <c r="A1011" s="3">
        <f>RSI!A1011</f>
        <v>43480</v>
      </c>
      <c r="B1011" s="2">
        <f>RSI!B1011</f>
        <v>102.9225</v>
      </c>
      <c r="C1011" s="2">
        <f>RSI!I1011</f>
        <v>46.324506367423055</v>
      </c>
      <c r="D1011" s="2">
        <f>MACD!E1011</f>
        <v>-1.7913075512695826</v>
      </c>
      <c r="E1011" s="2">
        <f>MACD!F1011</f>
        <v>-0.63488491214352671</v>
      </c>
      <c r="F1011" s="2">
        <f>'Moving Avg'!D1011</f>
        <v>103.23366000000001</v>
      </c>
      <c r="G1011" s="2">
        <f>'Moving Avg'!F1011</f>
        <v>102.73280499999998</v>
      </c>
      <c r="H1011" s="2">
        <f>'Moving Avg'!G1011</f>
        <v>105.21685399999998</v>
      </c>
      <c r="I1011" s="2">
        <f>'Moving Avg'!H1011</f>
        <v>100.82269300000013</v>
      </c>
      <c r="J1011" s="6" t="str">
        <f>OBV!F1011</f>
        <v>BEARISH</v>
      </c>
      <c r="K1011" s="6" t="str">
        <f>OBV!G1011</f>
        <v>NEUTRAL</v>
      </c>
      <c r="L1011" s="6" t="str">
        <f>OBV!H1011</f>
        <v>CONFIRMED BEARISH</v>
      </c>
      <c r="M1011" s="8">
        <f t="shared" si="150"/>
        <v>25</v>
      </c>
      <c r="N1011" s="8">
        <f t="shared" si="151"/>
        <v>100</v>
      </c>
      <c r="O1011" s="8">
        <f t="shared" si="152"/>
        <v>50</v>
      </c>
      <c r="P1011" s="8">
        <f t="shared" si="153"/>
        <v>16.5</v>
      </c>
      <c r="Q1011" s="9">
        <f t="shared" si="154"/>
        <v>53.725000000000001</v>
      </c>
      <c r="R1011" s="9">
        <f t="shared" si="155"/>
        <v>46.625</v>
      </c>
      <c r="S1011" s="9">
        <f t="shared" si="156"/>
        <v>38.674999999999997</v>
      </c>
      <c r="T1011" s="9">
        <f t="shared" si="157"/>
        <v>47.875</v>
      </c>
      <c r="U1011" s="8">
        <f t="shared" si="158"/>
        <v>46.341666666666661</v>
      </c>
      <c r="V1011" s="8">
        <f t="shared" si="159"/>
        <v>46.724999999999994</v>
      </c>
    </row>
    <row r="1012" spans="1:22" ht="13.5" x14ac:dyDescent="0.25">
      <c r="A1012" s="3">
        <f>RSI!A1012</f>
        <v>43481</v>
      </c>
      <c r="B1012" s="2">
        <f>RSI!B1012</f>
        <v>102.9225</v>
      </c>
      <c r="C1012" s="2">
        <f>RSI!I1012</f>
        <v>46.324506367423055</v>
      </c>
      <c r="D1012" s="2">
        <f>MACD!E1012</f>
        <v>-1.0215443276478027</v>
      </c>
      <c r="E1012" s="2">
        <f>MACD!F1012</f>
        <v>-0.71221679524438186</v>
      </c>
      <c r="F1012" s="2">
        <f>'Moving Avg'!D1012</f>
        <v>103.07808</v>
      </c>
      <c r="G1012" s="2">
        <f>'Moving Avg'!F1012</f>
        <v>102.57998999999998</v>
      </c>
      <c r="H1012" s="2">
        <f>'Moving Avg'!G1012</f>
        <v>105.07857599999997</v>
      </c>
      <c r="I1012" s="2">
        <f>'Moving Avg'!H1012</f>
        <v>101.03192750000015</v>
      </c>
      <c r="J1012" s="6" t="str">
        <f>OBV!F1012</f>
        <v>BEARISH</v>
      </c>
      <c r="K1012" s="6" t="str">
        <f>OBV!G1012</f>
        <v>NEUTRAL</v>
      </c>
      <c r="L1012" s="6" t="str">
        <f>OBV!H1012</f>
        <v>CONFIRMED BEARISH</v>
      </c>
      <c r="M1012" s="8">
        <f t="shared" si="150"/>
        <v>25</v>
      </c>
      <c r="N1012" s="8">
        <f t="shared" si="151"/>
        <v>100</v>
      </c>
      <c r="O1012" s="8">
        <f t="shared" si="152"/>
        <v>50</v>
      </c>
      <c r="P1012" s="8">
        <f t="shared" si="153"/>
        <v>16.5</v>
      </c>
      <c r="Q1012" s="9">
        <f t="shared" si="154"/>
        <v>53.725000000000001</v>
      </c>
      <c r="R1012" s="9">
        <f t="shared" si="155"/>
        <v>46.625</v>
      </c>
      <c r="S1012" s="9">
        <f t="shared" si="156"/>
        <v>38.674999999999997</v>
      </c>
      <c r="T1012" s="9">
        <f t="shared" si="157"/>
        <v>47.875</v>
      </c>
      <c r="U1012" s="8">
        <f t="shared" si="158"/>
        <v>46.341666666666661</v>
      </c>
      <c r="V1012" s="8">
        <f t="shared" si="159"/>
        <v>46.724999999999994</v>
      </c>
    </row>
    <row r="1013" spans="1:22" ht="13.5" x14ac:dyDescent="0.25">
      <c r="A1013" s="3">
        <f>RSI!A1013</f>
        <v>43482</v>
      </c>
      <c r="B1013" s="2">
        <f>RSI!B1013</f>
        <v>99.834900000000005</v>
      </c>
      <c r="C1013" s="2">
        <f>RSI!I1013</f>
        <v>37.209297063846179</v>
      </c>
      <c r="D1013" s="2">
        <f>MACD!E1013</f>
        <v>1.8867819949292652E-2</v>
      </c>
      <c r="E1013" s="2">
        <f>MACD!F1013</f>
        <v>-0.56599987220564696</v>
      </c>
      <c r="F1013" s="2">
        <f>'Moving Avg'!D1013</f>
        <v>102.30498</v>
      </c>
      <c r="G1013" s="2">
        <f>'Moving Avg'!F1013</f>
        <v>102.46488999999997</v>
      </c>
      <c r="H1013" s="2">
        <f>'Moving Avg'!G1013</f>
        <v>104.87854599999997</v>
      </c>
      <c r="I1013" s="2">
        <f>'Moving Avg'!H1013</f>
        <v>101.22793950000012</v>
      </c>
      <c r="J1013" s="6" t="str">
        <f>OBV!F1013</f>
        <v>BEARISH</v>
      </c>
      <c r="K1013" s="6" t="str">
        <f>OBV!G1013</f>
        <v>NEUTRAL</v>
      </c>
      <c r="L1013" s="6" t="str">
        <f>OBV!H1013</f>
        <v>CONFIRMED BEARISH</v>
      </c>
      <c r="M1013" s="8">
        <f t="shared" si="150"/>
        <v>25</v>
      </c>
      <c r="N1013" s="8">
        <f t="shared" si="151"/>
        <v>0</v>
      </c>
      <c r="O1013" s="8">
        <f t="shared" si="152"/>
        <v>50</v>
      </c>
      <c r="P1013" s="8">
        <f t="shared" si="153"/>
        <v>16.5</v>
      </c>
      <c r="Q1013" s="9">
        <f t="shared" si="154"/>
        <v>18.725000000000001</v>
      </c>
      <c r="R1013" s="9">
        <f t="shared" si="155"/>
        <v>26.625</v>
      </c>
      <c r="S1013" s="9">
        <f t="shared" si="156"/>
        <v>23.675000000000001</v>
      </c>
      <c r="T1013" s="9">
        <f t="shared" si="157"/>
        <v>22.875</v>
      </c>
      <c r="U1013" s="8">
        <f t="shared" si="158"/>
        <v>23.008333333333336</v>
      </c>
      <c r="V1013" s="8">
        <f t="shared" si="159"/>
        <v>22.975000000000001</v>
      </c>
    </row>
    <row r="1014" spans="1:22" ht="13.5" x14ac:dyDescent="0.25">
      <c r="A1014" s="3">
        <f>RSI!A1014</f>
        <v>43483</v>
      </c>
      <c r="B1014" s="2">
        <f>RSI!B1014</f>
        <v>99.834900000000005</v>
      </c>
      <c r="C1014" s="2">
        <f>RSI!I1014</f>
        <v>37.209297063846172</v>
      </c>
      <c r="D1014" s="2">
        <f>MACD!E1014</f>
        <v>0.42592841627238442</v>
      </c>
      <c r="E1014" s="2">
        <f>MACD!F1014</f>
        <v>-0.36761421451004067</v>
      </c>
      <c r="F1014" s="2">
        <f>'Moving Avg'!D1014</f>
        <v>101.68746</v>
      </c>
      <c r="G1014" s="2">
        <f>'Moving Avg'!F1014</f>
        <v>102.34978999999997</v>
      </c>
      <c r="H1014" s="2">
        <f>'Moving Avg'!G1014</f>
        <v>104.74435399999997</v>
      </c>
      <c r="I1014" s="2">
        <f>'Moving Avg'!H1014</f>
        <v>101.42006450000014</v>
      </c>
      <c r="J1014" s="6" t="str">
        <f>OBV!F1014</f>
        <v>BEARISH</v>
      </c>
      <c r="K1014" s="6" t="str">
        <f>OBV!G1014</f>
        <v>NEUTRAL</v>
      </c>
      <c r="L1014" s="6" t="str">
        <f>OBV!H1014</f>
        <v>CONFIRMED BEARISH</v>
      </c>
      <c r="M1014" s="8">
        <f t="shared" si="150"/>
        <v>25</v>
      </c>
      <c r="N1014" s="8">
        <f t="shared" si="151"/>
        <v>0</v>
      </c>
      <c r="O1014" s="8">
        <f t="shared" si="152"/>
        <v>50</v>
      </c>
      <c r="P1014" s="8">
        <f t="shared" si="153"/>
        <v>16.5</v>
      </c>
      <c r="Q1014" s="9">
        <f t="shared" si="154"/>
        <v>18.725000000000001</v>
      </c>
      <c r="R1014" s="9">
        <f t="shared" si="155"/>
        <v>26.625</v>
      </c>
      <c r="S1014" s="9">
        <f t="shared" si="156"/>
        <v>23.675000000000001</v>
      </c>
      <c r="T1014" s="9">
        <f t="shared" si="157"/>
        <v>22.875</v>
      </c>
      <c r="U1014" s="8">
        <f t="shared" si="158"/>
        <v>23.008333333333336</v>
      </c>
      <c r="V1014" s="8">
        <f t="shared" si="159"/>
        <v>22.975000000000001</v>
      </c>
    </row>
    <row r="1015" spans="1:22" ht="13.5" x14ac:dyDescent="0.25">
      <c r="A1015" s="3">
        <f>RSI!A1015</f>
        <v>43486</v>
      </c>
      <c r="B1015" s="2">
        <f>RSI!B1015</f>
        <v>99.834900000000005</v>
      </c>
      <c r="C1015" s="2">
        <f>RSI!I1015</f>
        <v>37.209297063846179</v>
      </c>
      <c r="D1015" s="2">
        <f>MACD!E1015</f>
        <v>0.68332143713780624</v>
      </c>
      <c r="E1015" s="2">
        <f>MACD!F1015</f>
        <v>-0.1574270841804713</v>
      </c>
      <c r="F1015" s="2">
        <f>'Moving Avg'!D1015</f>
        <v>101.06994</v>
      </c>
      <c r="G1015" s="2">
        <f>'Moving Avg'!F1015</f>
        <v>102.37218499999997</v>
      </c>
      <c r="H1015" s="2">
        <f>'Moving Avg'!G1015</f>
        <v>104.54903799999997</v>
      </c>
      <c r="I1015" s="2">
        <f>'Moving Avg'!H1015</f>
        <v>101.60635950000014</v>
      </c>
      <c r="J1015" s="6" t="str">
        <f>OBV!F1015</f>
        <v>BEARISH</v>
      </c>
      <c r="K1015" s="6" t="str">
        <f>OBV!G1015</f>
        <v>NEUTRAL</v>
      </c>
      <c r="L1015" s="6" t="str">
        <f>OBV!H1015</f>
        <v>CONFIRMED BEARISH</v>
      </c>
      <c r="M1015" s="8">
        <f t="shared" si="150"/>
        <v>25</v>
      </c>
      <c r="N1015" s="8">
        <f t="shared" si="151"/>
        <v>0</v>
      </c>
      <c r="O1015" s="8">
        <f t="shared" si="152"/>
        <v>0</v>
      </c>
      <c r="P1015" s="8">
        <f t="shared" si="153"/>
        <v>16.5</v>
      </c>
      <c r="Q1015" s="9">
        <f t="shared" si="154"/>
        <v>11.225</v>
      </c>
      <c r="R1015" s="9">
        <f t="shared" si="155"/>
        <v>9.125</v>
      </c>
      <c r="S1015" s="9">
        <f t="shared" si="156"/>
        <v>11.175000000000001</v>
      </c>
      <c r="T1015" s="9">
        <f t="shared" si="157"/>
        <v>10.375</v>
      </c>
      <c r="U1015" s="8">
        <f t="shared" si="158"/>
        <v>10.508333333333335</v>
      </c>
      <c r="V1015" s="8">
        <f t="shared" si="159"/>
        <v>10.475000000000001</v>
      </c>
    </row>
    <row r="1016" spans="1:22" ht="13.5" x14ac:dyDescent="0.25">
      <c r="A1016" s="3">
        <f>RSI!A1016</f>
        <v>43487</v>
      </c>
      <c r="B1016" s="2">
        <f>RSI!B1016</f>
        <v>96.872900000000001</v>
      </c>
      <c r="C1016" s="2">
        <f>RSI!I1016</f>
        <v>30.110405775948422</v>
      </c>
      <c r="D1016" s="2">
        <f>MACD!E1016</f>
        <v>1.1406541863954658</v>
      </c>
      <c r="E1016" s="2">
        <f>MACD!F1016</f>
        <v>0.10218916993471613</v>
      </c>
      <c r="F1016" s="2">
        <f>'Moving Avg'!D1016</f>
        <v>99.860020000000006</v>
      </c>
      <c r="G1016" s="2">
        <f>'Moving Avg'!F1016</f>
        <v>102.24647999999999</v>
      </c>
      <c r="H1016" s="2">
        <f>'Moving Avg'!G1016</f>
        <v>104.30469599999996</v>
      </c>
      <c r="I1016" s="2">
        <f>'Moving Avg'!H1016</f>
        <v>101.77978800000014</v>
      </c>
      <c r="J1016" s="6" t="str">
        <f>OBV!F1016</f>
        <v>BEARISH</v>
      </c>
      <c r="K1016" s="6" t="str">
        <f>OBV!G1016</f>
        <v>NEUTRAL</v>
      </c>
      <c r="L1016" s="6" t="str">
        <f>OBV!H1016</f>
        <v>CONFIRMED BEARISH</v>
      </c>
      <c r="M1016" s="8">
        <f t="shared" si="150"/>
        <v>25</v>
      </c>
      <c r="N1016" s="8">
        <f t="shared" si="151"/>
        <v>0</v>
      </c>
      <c r="O1016" s="8">
        <f t="shared" si="152"/>
        <v>0</v>
      </c>
      <c r="P1016" s="8">
        <f t="shared" si="153"/>
        <v>16.5</v>
      </c>
      <c r="Q1016" s="9">
        <f t="shared" si="154"/>
        <v>11.225</v>
      </c>
      <c r="R1016" s="9">
        <f t="shared" si="155"/>
        <v>9.125</v>
      </c>
      <c r="S1016" s="9">
        <f t="shared" si="156"/>
        <v>11.175000000000001</v>
      </c>
      <c r="T1016" s="9">
        <f t="shared" si="157"/>
        <v>10.375</v>
      </c>
      <c r="U1016" s="8">
        <f t="shared" si="158"/>
        <v>10.508333333333335</v>
      </c>
      <c r="V1016" s="8">
        <f t="shared" si="159"/>
        <v>10.475000000000001</v>
      </c>
    </row>
    <row r="1017" spans="1:22" ht="13.5" x14ac:dyDescent="0.25">
      <c r="A1017" s="3">
        <f>RSI!A1017</f>
        <v>43488</v>
      </c>
      <c r="B1017" s="2">
        <f>RSI!B1017</f>
        <v>93.973799999999997</v>
      </c>
      <c r="C1017" s="2">
        <f>RSI!I1017</f>
        <v>25.069123314070197</v>
      </c>
      <c r="D1017" s="2">
        <f>MACD!E1017</f>
        <v>1.7785188282765745</v>
      </c>
      <c r="E1017" s="2">
        <f>MACD!F1017</f>
        <v>0.43745510160308781</v>
      </c>
      <c r="F1017" s="2">
        <f>'Moving Avg'!D1017</f>
        <v>98.070279999999997</v>
      </c>
      <c r="G1017" s="2">
        <f>'Moving Avg'!F1017</f>
        <v>101.97581999999998</v>
      </c>
      <c r="H1017" s="2">
        <f>'Moving Avg'!G1017</f>
        <v>104.05501199999999</v>
      </c>
      <c r="I1017" s="2">
        <f>'Moving Avg'!H1017</f>
        <v>101.93211350000014</v>
      </c>
      <c r="J1017" s="6" t="str">
        <f>OBV!F1017</f>
        <v>BEARISH</v>
      </c>
      <c r="K1017" s="6" t="str">
        <f>OBV!G1017</f>
        <v>WEAK</v>
      </c>
      <c r="L1017" s="6" t="str">
        <f>OBV!H1017</f>
        <v>CONFIRMED BEARISH</v>
      </c>
      <c r="M1017" s="8">
        <f t="shared" si="150"/>
        <v>50</v>
      </c>
      <c r="N1017" s="8">
        <f t="shared" si="151"/>
        <v>0</v>
      </c>
      <c r="O1017" s="8">
        <f t="shared" si="152"/>
        <v>0</v>
      </c>
      <c r="P1017" s="8">
        <f t="shared" si="153"/>
        <v>0</v>
      </c>
      <c r="Q1017" s="9">
        <f t="shared" si="154"/>
        <v>17.5</v>
      </c>
      <c r="R1017" s="9">
        <f t="shared" si="155"/>
        <v>10</v>
      </c>
      <c r="S1017" s="9">
        <f t="shared" si="156"/>
        <v>7.5</v>
      </c>
      <c r="T1017" s="9">
        <f t="shared" si="157"/>
        <v>12.5</v>
      </c>
      <c r="U1017" s="8">
        <f t="shared" si="158"/>
        <v>11.666666666666666</v>
      </c>
      <c r="V1017" s="8">
        <f t="shared" si="159"/>
        <v>11.875</v>
      </c>
    </row>
    <row r="1018" spans="1:22" ht="13.5" x14ac:dyDescent="0.25">
      <c r="A1018" s="3">
        <f>RSI!A1018</f>
        <v>43489</v>
      </c>
      <c r="B1018" s="2">
        <f>RSI!B1018</f>
        <v>93.973799999999997</v>
      </c>
      <c r="C1018" s="2">
        <f>RSI!I1018</f>
        <v>25.069123314070197</v>
      </c>
      <c r="D1018" s="2">
        <f>MACD!E1018</f>
        <v>2.3688467519352656</v>
      </c>
      <c r="E1018" s="2">
        <f>MACD!F1018</f>
        <v>0.8237334316695234</v>
      </c>
      <c r="F1018" s="2">
        <f>'Moving Avg'!D1018</f>
        <v>96.898060000000001</v>
      </c>
      <c r="G1018" s="2">
        <f>'Moving Avg'!F1018</f>
        <v>101.63719999999998</v>
      </c>
      <c r="H1018" s="2">
        <f>'Moving Avg'!G1018</f>
        <v>103.828898</v>
      </c>
      <c r="I1018" s="2">
        <f>'Moving Avg'!H1018</f>
        <v>102.09104650000013</v>
      </c>
      <c r="J1018" s="6" t="str">
        <f>OBV!F1018</f>
        <v>BEARISH</v>
      </c>
      <c r="K1018" s="6" t="str">
        <f>OBV!G1018</f>
        <v>WEAK</v>
      </c>
      <c r="L1018" s="6" t="str">
        <f>OBV!H1018</f>
        <v>CONFIRMED BEARISH</v>
      </c>
      <c r="M1018" s="8">
        <f t="shared" si="150"/>
        <v>50</v>
      </c>
      <c r="N1018" s="8">
        <f t="shared" si="151"/>
        <v>0</v>
      </c>
      <c r="O1018" s="8">
        <f t="shared" si="152"/>
        <v>0</v>
      </c>
      <c r="P1018" s="8">
        <f t="shared" si="153"/>
        <v>0</v>
      </c>
      <c r="Q1018" s="9">
        <f t="shared" si="154"/>
        <v>17.5</v>
      </c>
      <c r="R1018" s="9">
        <f t="shared" si="155"/>
        <v>10</v>
      </c>
      <c r="S1018" s="9">
        <f t="shared" si="156"/>
        <v>7.5</v>
      </c>
      <c r="T1018" s="9">
        <f t="shared" si="157"/>
        <v>12.5</v>
      </c>
      <c r="U1018" s="8">
        <f t="shared" si="158"/>
        <v>11.666666666666666</v>
      </c>
      <c r="V1018" s="8">
        <f t="shared" si="159"/>
        <v>11.875</v>
      </c>
    </row>
    <row r="1019" spans="1:22" ht="13.5" x14ac:dyDescent="0.25">
      <c r="A1019" s="3">
        <f>RSI!A1019</f>
        <v>43490</v>
      </c>
      <c r="B1019" s="2">
        <f>RSI!B1019</f>
        <v>93.973799999999997</v>
      </c>
      <c r="C1019" s="2">
        <f>RSI!I1019</f>
        <v>25.069123314070197</v>
      </c>
      <c r="D1019" s="2">
        <f>MACD!E1019</f>
        <v>2.7955265012184469</v>
      </c>
      <c r="E1019" s="2">
        <f>MACD!F1019</f>
        <v>1.2180920455793083</v>
      </c>
      <c r="F1019" s="2">
        <f>'Moving Avg'!D1019</f>
        <v>95.725839999999991</v>
      </c>
      <c r="G1019" s="2">
        <f>'Moving Avg'!F1019</f>
        <v>101.22904499999999</v>
      </c>
      <c r="H1019" s="2">
        <f>'Moving Avg'!G1019</f>
        <v>103.60278399999999</v>
      </c>
      <c r="I1019" s="2">
        <f>'Moving Avg'!H1019</f>
        <v>102.24803600000013</v>
      </c>
      <c r="J1019" s="6" t="str">
        <f>OBV!F1019</f>
        <v>BEARISH</v>
      </c>
      <c r="K1019" s="6" t="str">
        <f>OBV!G1019</f>
        <v>WEAK</v>
      </c>
      <c r="L1019" s="6" t="str">
        <f>OBV!H1019</f>
        <v>CONFIRMED BEARISH</v>
      </c>
      <c r="M1019" s="8">
        <f t="shared" si="150"/>
        <v>50</v>
      </c>
      <c r="N1019" s="8">
        <f t="shared" si="151"/>
        <v>0</v>
      </c>
      <c r="O1019" s="8">
        <f t="shared" si="152"/>
        <v>0</v>
      </c>
      <c r="P1019" s="8">
        <f t="shared" si="153"/>
        <v>0</v>
      </c>
      <c r="Q1019" s="9">
        <f t="shared" si="154"/>
        <v>17.5</v>
      </c>
      <c r="R1019" s="9">
        <f t="shared" si="155"/>
        <v>10</v>
      </c>
      <c r="S1019" s="9">
        <f t="shared" si="156"/>
        <v>7.5</v>
      </c>
      <c r="T1019" s="9">
        <f t="shared" si="157"/>
        <v>12.5</v>
      </c>
      <c r="U1019" s="8">
        <f t="shared" si="158"/>
        <v>11.666666666666666</v>
      </c>
      <c r="V1019" s="8">
        <f t="shared" si="159"/>
        <v>11.875</v>
      </c>
    </row>
    <row r="1020" spans="1:22" ht="13.5" x14ac:dyDescent="0.25">
      <c r="A1020" s="3">
        <f>RSI!A1020</f>
        <v>43493</v>
      </c>
      <c r="B1020" s="2">
        <f>RSI!B1020</f>
        <v>96.715800000000002</v>
      </c>
      <c r="C1020" s="2">
        <f>RSI!I1020</f>
        <v>37.44187867472673</v>
      </c>
      <c r="D1020" s="2">
        <f>MACD!E1020</f>
        <v>2.9968302762839869</v>
      </c>
      <c r="E1020" s="2">
        <f>MACD!F1020</f>
        <v>1.5738396917202442</v>
      </c>
      <c r="F1020" s="2">
        <f>'Moving Avg'!D1020</f>
        <v>95.102019999999996</v>
      </c>
      <c r="G1020" s="2">
        <f>'Moving Avg'!F1020</f>
        <v>101.11119499999998</v>
      </c>
      <c r="H1020" s="2">
        <f>'Moving Avg'!G1020</f>
        <v>103.46293600000001</v>
      </c>
      <c r="I1020" s="2">
        <f>'Moving Avg'!H1020</f>
        <v>102.41294450000014</v>
      </c>
      <c r="J1020" s="6" t="str">
        <f>OBV!F1020</f>
        <v>BEARISH</v>
      </c>
      <c r="K1020" s="6" t="str">
        <f>OBV!G1020</f>
        <v>NEUTRAL</v>
      </c>
      <c r="L1020" s="6" t="str">
        <f>OBV!H1020</f>
        <v>CONFIRMED BEARISH</v>
      </c>
      <c r="M1020" s="8">
        <f t="shared" si="150"/>
        <v>25</v>
      </c>
      <c r="N1020" s="8">
        <f t="shared" si="151"/>
        <v>0</v>
      </c>
      <c r="O1020" s="8">
        <f t="shared" si="152"/>
        <v>0</v>
      </c>
      <c r="P1020" s="8">
        <f t="shared" si="153"/>
        <v>16.5</v>
      </c>
      <c r="Q1020" s="9">
        <f t="shared" si="154"/>
        <v>11.225</v>
      </c>
      <c r="R1020" s="9">
        <f t="shared" si="155"/>
        <v>9.125</v>
      </c>
      <c r="S1020" s="9">
        <f t="shared" si="156"/>
        <v>11.175000000000001</v>
      </c>
      <c r="T1020" s="9">
        <f t="shared" si="157"/>
        <v>10.375</v>
      </c>
      <c r="U1020" s="8">
        <f t="shared" si="158"/>
        <v>10.508333333333335</v>
      </c>
      <c r="V1020" s="8">
        <f t="shared" si="159"/>
        <v>10.475000000000001</v>
      </c>
    </row>
    <row r="1021" spans="1:22" ht="13.5" x14ac:dyDescent="0.25">
      <c r="A1021" s="3">
        <f>RSI!A1021</f>
        <v>43494</v>
      </c>
      <c r="B1021" s="2">
        <f>RSI!B1021</f>
        <v>98.9863</v>
      </c>
      <c r="C1021" s="2">
        <f>RSI!I1021</f>
        <v>45.471062270143953</v>
      </c>
      <c r="D1021" s="2">
        <f>MACD!E1021</f>
        <v>3.022941435936076</v>
      </c>
      <c r="E1021" s="2">
        <f>MACD!F1021</f>
        <v>1.8636600405634107</v>
      </c>
      <c r="F1021" s="2">
        <f>'Moving Avg'!D1021</f>
        <v>95.52470000000001</v>
      </c>
      <c r="G1021" s="2">
        <f>'Moving Avg'!F1021</f>
        <v>100.95838000000001</v>
      </c>
      <c r="H1021" s="2">
        <f>'Moving Avg'!G1021</f>
        <v>103.368498</v>
      </c>
      <c r="I1021" s="2">
        <f>'Moving Avg'!H1021</f>
        <v>102.58920550000013</v>
      </c>
      <c r="J1021" s="6" t="str">
        <f>OBV!F1021</f>
        <v>BEARISH</v>
      </c>
      <c r="K1021" s="6" t="str">
        <f>OBV!G1021</f>
        <v>NEUTRAL</v>
      </c>
      <c r="L1021" s="6" t="str">
        <f>OBV!H1021</f>
        <v>BEARISH DIVERGENCE</v>
      </c>
      <c r="M1021" s="8">
        <f t="shared" si="150"/>
        <v>25</v>
      </c>
      <c r="N1021" s="8">
        <f t="shared" si="151"/>
        <v>0</v>
      </c>
      <c r="O1021" s="8">
        <f t="shared" si="152"/>
        <v>0</v>
      </c>
      <c r="P1021" s="8">
        <f t="shared" si="153"/>
        <v>16.5</v>
      </c>
      <c r="Q1021" s="9">
        <f t="shared" si="154"/>
        <v>11.225</v>
      </c>
      <c r="R1021" s="9">
        <f t="shared" si="155"/>
        <v>9.125</v>
      </c>
      <c r="S1021" s="9">
        <f t="shared" si="156"/>
        <v>11.175000000000001</v>
      </c>
      <c r="T1021" s="9">
        <f t="shared" si="157"/>
        <v>10.375</v>
      </c>
      <c r="U1021" s="8">
        <f t="shared" si="158"/>
        <v>10.508333333333335</v>
      </c>
      <c r="V1021" s="8">
        <f t="shared" si="159"/>
        <v>10.475000000000001</v>
      </c>
    </row>
    <row r="1022" spans="1:22" ht="13.5" x14ac:dyDescent="0.25">
      <c r="A1022" s="3">
        <f>RSI!A1022</f>
        <v>43495</v>
      </c>
      <c r="B1022" s="2">
        <f>RSI!B1022</f>
        <v>98.9863</v>
      </c>
      <c r="C1022" s="2">
        <f>RSI!I1022</f>
        <v>45.471062270143953</v>
      </c>
      <c r="D1022" s="2">
        <f>MACD!E1022</f>
        <v>3.0538064022055522</v>
      </c>
      <c r="E1022" s="2">
        <f>MACD!F1022</f>
        <v>2.101689312891839</v>
      </c>
      <c r="F1022" s="2">
        <f>'Moving Avg'!D1022</f>
        <v>96.527200000000022</v>
      </c>
      <c r="G1022" s="2">
        <f>'Moving Avg'!F1022</f>
        <v>100.57615000000001</v>
      </c>
      <c r="H1022" s="2">
        <f>'Moving Avg'!G1022</f>
        <v>103.250646</v>
      </c>
      <c r="I1022" s="2">
        <f>'Moving Avg'!H1022</f>
        <v>102.76546650000013</v>
      </c>
      <c r="J1022" s="6" t="str">
        <f>OBV!F1022</f>
        <v>BULLISH</v>
      </c>
      <c r="K1022" s="6" t="str">
        <f>OBV!G1022</f>
        <v>NEUTRAL</v>
      </c>
      <c r="L1022" s="6" t="str">
        <f>OBV!H1022</f>
        <v>CONFIRMED BULLISH</v>
      </c>
      <c r="M1022" s="8">
        <f t="shared" si="150"/>
        <v>25</v>
      </c>
      <c r="N1022" s="8">
        <f t="shared" si="151"/>
        <v>0</v>
      </c>
      <c r="O1022" s="8">
        <f t="shared" si="152"/>
        <v>0</v>
      </c>
      <c r="P1022" s="8">
        <f t="shared" si="153"/>
        <v>83.5</v>
      </c>
      <c r="Q1022" s="9">
        <f t="shared" si="154"/>
        <v>21.274999999999999</v>
      </c>
      <c r="R1022" s="9">
        <f t="shared" si="155"/>
        <v>25.875</v>
      </c>
      <c r="S1022" s="9">
        <f t="shared" si="156"/>
        <v>41.325000000000003</v>
      </c>
      <c r="T1022" s="9">
        <f t="shared" si="157"/>
        <v>27.125</v>
      </c>
      <c r="U1022" s="8">
        <f t="shared" si="158"/>
        <v>29.491666666666664</v>
      </c>
      <c r="V1022" s="8">
        <f t="shared" si="159"/>
        <v>28.9</v>
      </c>
    </row>
    <row r="1023" spans="1:22" ht="13.5" x14ac:dyDescent="0.25">
      <c r="A1023" s="3">
        <f>RSI!A1023</f>
        <v>43496</v>
      </c>
      <c r="B1023" s="2">
        <f>RSI!B1023</f>
        <v>102.9147</v>
      </c>
      <c r="C1023" s="2">
        <f>RSI!I1023</f>
        <v>56.638541126142975</v>
      </c>
      <c r="D1023" s="2">
        <f>MACD!E1023</f>
        <v>2.322036146123736</v>
      </c>
      <c r="E1023" s="2">
        <f>MACD!F1023</f>
        <v>2.1457586795382184</v>
      </c>
      <c r="F1023" s="2">
        <f>'Moving Avg'!D1023</f>
        <v>98.31537999999999</v>
      </c>
      <c r="G1023" s="2">
        <f>'Moving Avg'!F1023</f>
        <v>100.34006000000002</v>
      </c>
      <c r="H1023" s="2">
        <f>'Moving Avg'!G1023</f>
        <v>103.19549200000002</v>
      </c>
      <c r="I1023" s="2">
        <f>'Moving Avg'!H1023</f>
        <v>102.95550050000014</v>
      </c>
      <c r="J1023" s="6" t="str">
        <f>OBV!F1023</f>
        <v>BULLISH</v>
      </c>
      <c r="K1023" s="6" t="str">
        <f>OBV!G1023</f>
        <v>STRONG</v>
      </c>
      <c r="L1023" s="6" t="str">
        <f>OBV!H1023</f>
        <v>CONFIRMED BULLISH</v>
      </c>
      <c r="M1023" s="8">
        <f t="shared" si="150"/>
        <v>25</v>
      </c>
      <c r="N1023" s="8">
        <f t="shared" si="151"/>
        <v>0</v>
      </c>
      <c r="O1023" s="8">
        <f t="shared" si="152"/>
        <v>0</v>
      </c>
      <c r="P1023" s="8">
        <f t="shared" si="153"/>
        <v>100</v>
      </c>
      <c r="Q1023" s="9">
        <f t="shared" si="154"/>
        <v>23.75</v>
      </c>
      <c r="R1023" s="9">
        <f t="shared" si="155"/>
        <v>30</v>
      </c>
      <c r="S1023" s="9">
        <f t="shared" si="156"/>
        <v>48.75</v>
      </c>
      <c r="T1023" s="9">
        <f t="shared" si="157"/>
        <v>31.25</v>
      </c>
      <c r="U1023" s="8">
        <f t="shared" si="158"/>
        <v>34.166666666666664</v>
      </c>
      <c r="V1023" s="8">
        <f t="shared" si="159"/>
        <v>33.4375</v>
      </c>
    </row>
    <row r="1024" spans="1:22" ht="13.5" x14ac:dyDescent="0.25">
      <c r="A1024" s="3">
        <f>RSI!A1024</f>
        <v>43497</v>
      </c>
      <c r="B1024" s="2">
        <f>RSI!B1024</f>
        <v>101.35120000000001</v>
      </c>
      <c r="C1024" s="2">
        <f>RSI!I1024</f>
        <v>52.068016996977441</v>
      </c>
      <c r="D1024" s="2">
        <f>MACD!E1024</f>
        <v>1.8029672999499553</v>
      </c>
      <c r="E1024" s="2">
        <f>MACD!F1024</f>
        <v>2.0772004036205658</v>
      </c>
      <c r="F1024" s="2">
        <f>'Moving Avg'!D1024</f>
        <v>99.790859999999995</v>
      </c>
      <c r="G1024" s="2">
        <f>'Moving Avg'!F1024</f>
        <v>100.18724500000002</v>
      </c>
      <c r="H1024" s="2">
        <f>'Moving Avg'!G1024</f>
        <v>103.102468</v>
      </c>
      <c r="I1024" s="2">
        <f>'Moving Avg'!H1024</f>
        <v>103.12800000000014</v>
      </c>
      <c r="J1024" s="6" t="str">
        <f>OBV!F1024</f>
        <v>BULLISH</v>
      </c>
      <c r="K1024" s="6" t="str">
        <f>OBV!G1024</f>
        <v>STRONG</v>
      </c>
      <c r="L1024" s="6" t="str">
        <f>OBV!H1024</f>
        <v>CONFIRMED BULLISH</v>
      </c>
      <c r="M1024" s="8">
        <f t="shared" si="150"/>
        <v>25</v>
      </c>
      <c r="N1024" s="8">
        <f t="shared" si="151"/>
        <v>100</v>
      </c>
      <c r="O1024" s="8">
        <f t="shared" si="152"/>
        <v>0</v>
      </c>
      <c r="P1024" s="8">
        <f t="shared" si="153"/>
        <v>100</v>
      </c>
      <c r="Q1024" s="9">
        <f t="shared" si="154"/>
        <v>58.75</v>
      </c>
      <c r="R1024" s="9">
        <f t="shared" si="155"/>
        <v>50</v>
      </c>
      <c r="S1024" s="9">
        <f t="shared" si="156"/>
        <v>63.75</v>
      </c>
      <c r="T1024" s="9">
        <f t="shared" si="157"/>
        <v>56.25</v>
      </c>
      <c r="U1024" s="8">
        <f t="shared" si="158"/>
        <v>57.5</v>
      </c>
      <c r="V1024" s="8">
        <f t="shared" si="159"/>
        <v>57.1875</v>
      </c>
    </row>
    <row r="1025" spans="1:22" ht="13.5" x14ac:dyDescent="0.25">
      <c r="A1025" s="3">
        <f>RSI!A1025</f>
        <v>43500</v>
      </c>
      <c r="B1025" s="2">
        <f>RSI!B1025</f>
        <v>101.35120000000001</v>
      </c>
      <c r="C1025" s="2">
        <f>RSI!I1025</f>
        <v>52.068016996977441</v>
      </c>
      <c r="D1025" s="2">
        <f>MACD!E1025</f>
        <v>1.3584630210394408</v>
      </c>
      <c r="E1025" s="2">
        <f>MACD!F1025</f>
        <v>1.933452927104341</v>
      </c>
      <c r="F1025" s="2">
        <f>'Moving Avg'!D1025</f>
        <v>100.71794</v>
      </c>
      <c r="G1025" s="2">
        <f>'Moving Avg'!F1025</f>
        <v>100.06978500000001</v>
      </c>
      <c r="H1025" s="2">
        <f>'Moving Avg'!G1025</f>
        <v>103.009444</v>
      </c>
      <c r="I1025" s="2">
        <f>'Moving Avg'!H1025</f>
        <v>103.29152150000013</v>
      </c>
      <c r="J1025" s="6" t="str">
        <f>OBV!F1025</f>
        <v>BULLISH</v>
      </c>
      <c r="K1025" s="6" t="str">
        <f>OBV!G1025</f>
        <v>STRONG</v>
      </c>
      <c r="L1025" s="6" t="str">
        <f>OBV!H1025</f>
        <v>CONFIRMED BULLISH</v>
      </c>
      <c r="M1025" s="8">
        <f t="shared" si="150"/>
        <v>25</v>
      </c>
      <c r="N1025" s="8">
        <f t="shared" si="151"/>
        <v>100</v>
      </c>
      <c r="O1025" s="8">
        <f t="shared" si="152"/>
        <v>0</v>
      </c>
      <c r="P1025" s="8">
        <f t="shared" si="153"/>
        <v>100</v>
      </c>
      <c r="Q1025" s="9">
        <f t="shared" si="154"/>
        <v>58.75</v>
      </c>
      <c r="R1025" s="9">
        <f t="shared" si="155"/>
        <v>50</v>
      </c>
      <c r="S1025" s="9">
        <f t="shared" si="156"/>
        <v>63.75</v>
      </c>
      <c r="T1025" s="9">
        <f t="shared" si="157"/>
        <v>56.25</v>
      </c>
      <c r="U1025" s="8">
        <f t="shared" si="158"/>
        <v>57.5</v>
      </c>
      <c r="V1025" s="8">
        <f t="shared" si="159"/>
        <v>57.1875</v>
      </c>
    </row>
    <row r="1026" spans="1:22" ht="13.5" x14ac:dyDescent="0.25">
      <c r="A1026" s="3">
        <f>RSI!A1026</f>
        <v>43501</v>
      </c>
      <c r="B1026" s="2">
        <f>RSI!B1026</f>
        <v>100.5655</v>
      </c>
      <c r="C1026" s="2">
        <f>RSI!I1026</f>
        <v>49.729213304334863</v>
      </c>
      <c r="D1026" s="2">
        <f>MACD!E1026</f>
        <v>0.57995154302078333</v>
      </c>
      <c r="E1026" s="2">
        <f>MACD!F1026</f>
        <v>1.6627526502876295</v>
      </c>
      <c r="F1026" s="2">
        <f>'Moving Avg'!D1026</f>
        <v>101.03378000000001</v>
      </c>
      <c r="G1026" s="2">
        <f>'Moving Avg'!F1026</f>
        <v>99.913040000000009</v>
      </c>
      <c r="H1026" s="2">
        <f>'Moving Avg'!G1026</f>
        <v>102.90070599999999</v>
      </c>
      <c r="I1026" s="2">
        <f>'Moving Avg'!H1026</f>
        <v>103.43024300000013</v>
      </c>
      <c r="J1026" s="6" t="str">
        <f>OBV!F1026</f>
        <v>BULLISH</v>
      </c>
      <c r="K1026" s="6" t="str">
        <f>OBV!G1026</f>
        <v>STRONG</v>
      </c>
      <c r="L1026" s="6" t="str">
        <f>OBV!H1026</f>
        <v>CONFIRMED BULLISH</v>
      </c>
      <c r="M1026" s="8">
        <f t="shared" ref="M1026:M1089" si="160">IF(C1026&lt;30,50, IF(C1026&gt;70, 0, 25))</f>
        <v>25</v>
      </c>
      <c r="N1026" s="8">
        <f t="shared" ref="N1026:N1089" si="161">IF(E1026-D1026&gt;0.02, 100, IF(E1026-D1026&lt;0,0,45))</f>
        <v>100</v>
      </c>
      <c r="O1026" s="8">
        <f t="shared" ref="O1026:O1089" si="162">IF(F1026-I1026&gt;10,100,IF(F1026-I1026&gt;5,75, IF(F1026-I1026&gt;0,50,0)))</f>
        <v>0</v>
      </c>
      <c r="P1026" s="8">
        <f t="shared" ref="P1026:P1089" si="163">IF(L1026="confirmed bullish", 34, IF(L1026="bullish divergence",17, 0))+IF(J1026="bullish",33,IF(J1026="bearish",0,16.5))+IF(K1026="strong",33,IF(K1026="weak",0,16.5))</f>
        <v>100</v>
      </c>
      <c r="Q1026" s="9">
        <f t="shared" si="154"/>
        <v>58.75</v>
      </c>
      <c r="R1026" s="9">
        <f t="shared" si="155"/>
        <v>50</v>
      </c>
      <c r="S1026" s="9">
        <f t="shared" si="156"/>
        <v>63.75</v>
      </c>
      <c r="T1026" s="9">
        <f t="shared" si="157"/>
        <v>56.25</v>
      </c>
      <c r="U1026" s="8">
        <f t="shared" si="158"/>
        <v>57.5</v>
      </c>
      <c r="V1026" s="8">
        <f t="shared" si="159"/>
        <v>57.1875</v>
      </c>
    </row>
    <row r="1027" spans="1:22" ht="13.5" x14ac:dyDescent="0.25">
      <c r="A1027" s="3">
        <f>RSI!A1027</f>
        <v>43502</v>
      </c>
      <c r="B1027" s="2">
        <f>RSI!B1027</f>
        <v>102.129</v>
      </c>
      <c r="C1027" s="2">
        <f>RSI!I1027</f>
        <v>54.143397241033583</v>
      </c>
      <c r="D1027" s="2">
        <f>MACD!E1027</f>
        <v>-0.64051359266926511</v>
      </c>
      <c r="E1027" s="2">
        <f>MACD!F1027</f>
        <v>1.2020994016962507</v>
      </c>
      <c r="F1027" s="2">
        <f>'Moving Avg'!D1027</f>
        <v>101.66231999999999</v>
      </c>
      <c r="G1027" s="2">
        <f>'Moving Avg'!F1027</f>
        <v>99.83447000000001</v>
      </c>
      <c r="H1027" s="2">
        <f>'Moving Avg'!G1027</f>
        <v>102.83769599999998</v>
      </c>
      <c r="I1027" s="2">
        <f>'Moving Avg'!H1027</f>
        <v>103.55462750000015</v>
      </c>
      <c r="J1027" s="6" t="str">
        <f>OBV!F1027</f>
        <v>BULLISH</v>
      </c>
      <c r="K1027" s="6" t="str">
        <f>OBV!G1027</f>
        <v>STRONG</v>
      </c>
      <c r="L1027" s="6" t="str">
        <f>OBV!H1027</f>
        <v>CONFIRMED BULLISH</v>
      </c>
      <c r="M1027" s="8">
        <f t="shared" si="160"/>
        <v>25</v>
      </c>
      <c r="N1027" s="8">
        <f t="shared" si="161"/>
        <v>100</v>
      </c>
      <c r="O1027" s="8">
        <f t="shared" si="162"/>
        <v>0</v>
      </c>
      <c r="P1027" s="8">
        <f t="shared" si="163"/>
        <v>100</v>
      </c>
      <c r="Q1027" s="9">
        <f t="shared" ref="Q1027:Q1090" si="164">0.35*M1027+N1027*0.35+O1027*0.15+P1027*0.15</f>
        <v>58.75</v>
      </c>
      <c r="R1027" s="9">
        <f t="shared" ref="R1027:R1090" si="165">M1027*0.2+N1027*0.2+O1027*0.35+P1027*0.25</f>
        <v>50</v>
      </c>
      <c r="S1027" s="9">
        <f t="shared" ref="S1027:S1090" si="166">M1027*0.15+N1027*0.15+O1027*0.25+P1027*0.45</f>
        <v>63.75</v>
      </c>
      <c r="T1027" s="9">
        <f t="shared" ref="T1027:T1090" si="167">0.25*SUM(M1027:P1027)</f>
        <v>56.25</v>
      </c>
      <c r="U1027" s="8">
        <f t="shared" ref="U1027:U1090" si="168">SUM(Q1027:S1027)/3</f>
        <v>57.5</v>
      </c>
      <c r="V1027" s="8">
        <f t="shared" ref="V1027:V1090" si="169">SUM(Q1027:T1027)/4</f>
        <v>57.1875</v>
      </c>
    </row>
    <row r="1028" spans="1:22" ht="13.5" x14ac:dyDescent="0.25">
      <c r="A1028" s="3">
        <f>RSI!A1028</f>
        <v>43503</v>
      </c>
      <c r="B1028" s="2">
        <f>RSI!B1028</f>
        <v>103.70820000000001</v>
      </c>
      <c r="C1028" s="2">
        <f>RSI!I1028</f>
        <v>58.141402410803202</v>
      </c>
      <c r="D1028" s="2">
        <f>MACD!E1028</f>
        <v>-1.7993337007720811</v>
      </c>
      <c r="E1028" s="2">
        <f>MACD!F1028</f>
        <v>0.60181278120258441</v>
      </c>
      <c r="F1028" s="2">
        <f>'Moving Avg'!D1028</f>
        <v>101.82102</v>
      </c>
      <c r="G1028" s="2">
        <f>'Moving Avg'!F1028</f>
        <v>99.834860000000006</v>
      </c>
      <c r="H1028" s="2">
        <f>'Moving Avg'!G1028</f>
        <v>102.80799799999998</v>
      </c>
      <c r="I1028" s="2">
        <f>'Moving Avg'!H1028</f>
        <v>103.66339350000013</v>
      </c>
      <c r="J1028" s="6" t="str">
        <f>OBV!F1028</f>
        <v>BULLISH</v>
      </c>
      <c r="K1028" s="6" t="str">
        <f>OBV!G1028</f>
        <v>STRONG</v>
      </c>
      <c r="L1028" s="6" t="str">
        <f>OBV!H1028</f>
        <v>CONFIRMED BULLISH</v>
      </c>
      <c r="M1028" s="8">
        <f t="shared" si="160"/>
        <v>25</v>
      </c>
      <c r="N1028" s="8">
        <f t="shared" si="161"/>
        <v>100</v>
      </c>
      <c r="O1028" s="8">
        <f t="shared" si="162"/>
        <v>0</v>
      </c>
      <c r="P1028" s="8">
        <f t="shared" si="163"/>
        <v>100</v>
      </c>
      <c r="Q1028" s="9">
        <f t="shared" si="164"/>
        <v>58.75</v>
      </c>
      <c r="R1028" s="9">
        <f t="shared" si="165"/>
        <v>50</v>
      </c>
      <c r="S1028" s="9">
        <f t="shared" si="166"/>
        <v>63.75</v>
      </c>
      <c r="T1028" s="9">
        <f t="shared" si="167"/>
        <v>56.25</v>
      </c>
      <c r="U1028" s="8">
        <f t="shared" si="168"/>
        <v>57.5</v>
      </c>
      <c r="V1028" s="8">
        <f t="shared" si="169"/>
        <v>57.1875</v>
      </c>
    </row>
    <row r="1029" spans="1:22" ht="13.5" x14ac:dyDescent="0.25">
      <c r="A1029" s="3">
        <f>RSI!A1029</f>
        <v>43504</v>
      </c>
      <c r="B1029" s="2">
        <f>RSI!B1029</f>
        <v>103.70820000000001</v>
      </c>
      <c r="C1029" s="2">
        <f>RSI!I1029</f>
        <v>58.141402410803202</v>
      </c>
      <c r="D1029" s="2">
        <f>MACD!E1029</f>
        <v>-2.7976692988495273</v>
      </c>
      <c r="E1029" s="2">
        <f>MACD!F1029</f>
        <v>-7.8083634807837865E-2</v>
      </c>
      <c r="F1029" s="2">
        <f>'Moving Avg'!D1029</f>
        <v>102.29242000000002</v>
      </c>
      <c r="G1029" s="2">
        <f>'Moving Avg'!F1029</f>
        <v>99.874144999999999</v>
      </c>
      <c r="H1029" s="2">
        <f>'Moving Avg'!G1029</f>
        <v>102.776572</v>
      </c>
      <c r="I1029" s="2">
        <f>'Moving Avg'!H1029</f>
        <v>103.74720700000013</v>
      </c>
      <c r="J1029" s="6" t="str">
        <f>OBV!F1029</f>
        <v>BULLISH</v>
      </c>
      <c r="K1029" s="6" t="str">
        <f>OBV!G1029</f>
        <v>STRONG</v>
      </c>
      <c r="L1029" s="6" t="str">
        <f>OBV!H1029</f>
        <v>CONFIRMED BULLISH</v>
      </c>
      <c r="M1029" s="8">
        <f t="shared" si="160"/>
        <v>25</v>
      </c>
      <c r="N1029" s="8">
        <f t="shared" si="161"/>
        <v>100</v>
      </c>
      <c r="O1029" s="8">
        <f t="shared" si="162"/>
        <v>0</v>
      </c>
      <c r="P1029" s="8">
        <f t="shared" si="163"/>
        <v>100</v>
      </c>
      <c r="Q1029" s="9">
        <f t="shared" si="164"/>
        <v>58.75</v>
      </c>
      <c r="R1029" s="9">
        <f t="shared" si="165"/>
        <v>50</v>
      </c>
      <c r="S1029" s="9">
        <f t="shared" si="166"/>
        <v>63.75</v>
      </c>
      <c r="T1029" s="9">
        <f t="shared" si="167"/>
        <v>56.25</v>
      </c>
      <c r="U1029" s="8">
        <f t="shared" si="168"/>
        <v>57.5</v>
      </c>
      <c r="V1029" s="8">
        <f t="shared" si="169"/>
        <v>57.1875</v>
      </c>
    </row>
    <row r="1030" spans="1:22" ht="13.5" x14ac:dyDescent="0.25">
      <c r="A1030" s="3">
        <f>RSI!A1030</f>
        <v>43507</v>
      </c>
      <c r="B1030" s="2">
        <f>RSI!B1030</f>
        <v>103.70820000000001</v>
      </c>
      <c r="C1030" s="2">
        <f>RSI!I1030</f>
        <v>58.141402410803202</v>
      </c>
      <c r="D1030" s="2">
        <f>MACD!E1030</f>
        <v>-3.2370459720002458</v>
      </c>
      <c r="E1030" s="2">
        <f>MACD!F1030</f>
        <v>-0.70987610224631947</v>
      </c>
      <c r="F1030" s="2">
        <f>'Moving Avg'!D1030</f>
        <v>102.76382000000001</v>
      </c>
      <c r="G1030" s="2">
        <f>'Moving Avg'!F1030</f>
        <v>99.913430000000005</v>
      </c>
      <c r="H1030" s="2">
        <f>'Moving Avg'!G1030</f>
        <v>102.68244800000001</v>
      </c>
      <c r="I1030" s="2">
        <f>'Moving Avg'!H1030</f>
        <v>103.80770050000014</v>
      </c>
      <c r="J1030" s="6" t="str">
        <f>OBV!F1030</f>
        <v>BULLISH</v>
      </c>
      <c r="K1030" s="6" t="str">
        <f>OBV!G1030</f>
        <v>STRONG</v>
      </c>
      <c r="L1030" s="6" t="str">
        <f>OBV!H1030</f>
        <v>CONFIRMED BULLISH</v>
      </c>
      <c r="M1030" s="8">
        <f t="shared" si="160"/>
        <v>25</v>
      </c>
      <c r="N1030" s="8">
        <f t="shared" si="161"/>
        <v>100</v>
      </c>
      <c r="O1030" s="8">
        <f t="shared" si="162"/>
        <v>0</v>
      </c>
      <c r="P1030" s="8">
        <f t="shared" si="163"/>
        <v>100</v>
      </c>
      <c r="Q1030" s="9">
        <f t="shared" si="164"/>
        <v>58.75</v>
      </c>
      <c r="R1030" s="9">
        <f t="shared" si="165"/>
        <v>50</v>
      </c>
      <c r="S1030" s="9">
        <f t="shared" si="166"/>
        <v>63.75</v>
      </c>
      <c r="T1030" s="9">
        <f t="shared" si="167"/>
        <v>56.25</v>
      </c>
      <c r="U1030" s="8">
        <f t="shared" si="168"/>
        <v>57.5</v>
      </c>
      <c r="V1030" s="8">
        <f t="shared" si="169"/>
        <v>57.1875</v>
      </c>
    </row>
    <row r="1031" spans="1:22" ht="13.5" x14ac:dyDescent="0.25">
      <c r="A1031" s="3">
        <f>RSI!A1031</f>
        <v>43508</v>
      </c>
      <c r="B1031" s="2">
        <f>RSI!B1031</f>
        <v>101.35120000000001</v>
      </c>
      <c r="C1031" s="2">
        <f>RSI!I1031</f>
        <v>50.0130695246039</v>
      </c>
      <c r="D1031" s="2">
        <f>MACD!E1031</f>
        <v>-3.1001827276368488</v>
      </c>
      <c r="E1031" s="2">
        <f>MACD!F1031</f>
        <v>-1.1879374273244254</v>
      </c>
      <c r="F1031" s="2">
        <f>'Moving Avg'!D1031</f>
        <v>102.92096000000001</v>
      </c>
      <c r="G1031" s="2">
        <f>'Moving Avg'!F1031</f>
        <v>99.834865000000008</v>
      </c>
      <c r="H1031" s="2">
        <f>'Moving Avg'!G1031</f>
        <v>102.54118400000002</v>
      </c>
      <c r="I1031" s="2">
        <f>'Moving Avg'!H1031</f>
        <v>103.85640900000011</v>
      </c>
      <c r="J1031" s="6" t="str">
        <f>OBV!F1031</f>
        <v>BULLISH</v>
      </c>
      <c r="K1031" s="6" t="str">
        <f>OBV!G1031</f>
        <v>STRONG</v>
      </c>
      <c r="L1031" s="6" t="str">
        <f>OBV!H1031</f>
        <v>CONFIRMED BULLISH</v>
      </c>
      <c r="M1031" s="8">
        <f t="shared" si="160"/>
        <v>25</v>
      </c>
      <c r="N1031" s="8">
        <f t="shared" si="161"/>
        <v>100</v>
      </c>
      <c r="O1031" s="8">
        <f t="shared" si="162"/>
        <v>0</v>
      </c>
      <c r="P1031" s="8">
        <f t="shared" si="163"/>
        <v>100</v>
      </c>
      <c r="Q1031" s="9">
        <f t="shared" si="164"/>
        <v>58.75</v>
      </c>
      <c r="R1031" s="9">
        <f t="shared" si="165"/>
        <v>50</v>
      </c>
      <c r="S1031" s="9">
        <f t="shared" si="166"/>
        <v>63.75</v>
      </c>
      <c r="T1031" s="9">
        <f t="shared" si="167"/>
        <v>56.25</v>
      </c>
      <c r="U1031" s="8">
        <f t="shared" si="168"/>
        <v>57.5</v>
      </c>
      <c r="V1031" s="8">
        <f t="shared" si="169"/>
        <v>57.1875</v>
      </c>
    </row>
    <row r="1032" spans="1:22" ht="13.5" x14ac:dyDescent="0.25">
      <c r="A1032" s="3">
        <f>RSI!A1032</f>
        <v>43509</v>
      </c>
      <c r="B1032" s="2">
        <f>RSI!B1032</f>
        <v>99.779899999999998</v>
      </c>
      <c r="C1032" s="2">
        <f>RSI!I1032</f>
        <v>45.451174380229652</v>
      </c>
      <c r="D1032" s="2">
        <f>MACD!E1032</f>
        <v>-2.8681818070941745</v>
      </c>
      <c r="E1032" s="2">
        <f>MACD!F1032</f>
        <v>-1.5239863032783751</v>
      </c>
      <c r="F1032" s="2">
        <f>'Moving Avg'!D1032</f>
        <v>102.45113999999998</v>
      </c>
      <c r="G1032" s="2">
        <f>'Moving Avg'!F1032</f>
        <v>99.677735000000013</v>
      </c>
      <c r="H1032" s="2">
        <f>'Moving Avg'!G1032</f>
        <v>102.36849400000003</v>
      </c>
      <c r="I1032" s="2">
        <f>'Moving Avg'!H1032</f>
        <v>103.89582250000012</v>
      </c>
      <c r="J1032" s="6" t="str">
        <f>OBV!F1032</f>
        <v>BULLISH</v>
      </c>
      <c r="K1032" s="6" t="str">
        <f>OBV!G1032</f>
        <v>NEUTRAL</v>
      </c>
      <c r="L1032" s="6" t="str">
        <f>OBV!H1032</f>
        <v>BULLISH DIVERGENCE</v>
      </c>
      <c r="M1032" s="8">
        <f t="shared" si="160"/>
        <v>25</v>
      </c>
      <c r="N1032" s="8">
        <f t="shared" si="161"/>
        <v>100</v>
      </c>
      <c r="O1032" s="8">
        <f t="shared" si="162"/>
        <v>0</v>
      </c>
      <c r="P1032" s="8">
        <f t="shared" si="163"/>
        <v>66.5</v>
      </c>
      <c r="Q1032" s="9">
        <f t="shared" si="164"/>
        <v>53.725000000000001</v>
      </c>
      <c r="R1032" s="9">
        <f t="shared" si="165"/>
        <v>41.625</v>
      </c>
      <c r="S1032" s="9">
        <f t="shared" si="166"/>
        <v>48.674999999999997</v>
      </c>
      <c r="T1032" s="9">
        <f t="shared" si="167"/>
        <v>47.875</v>
      </c>
      <c r="U1032" s="8">
        <f t="shared" si="168"/>
        <v>48.008333333333326</v>
      </c>
      <c r="V1032" s="8">
        <f t="shared" si="169"/>
        <v>47.974999999999994</v>
      </c>
    </row>
    <row r="1033" spans="1:22" ht="13.5" x14ac:dyDescent="0.25">
      <c r="A1033" s="3">
        <f>RSI!A1033</f>
        <v>43510</v>
      </c>
      <c r="B1033" s="2">
        <f>RSI!B1033</f>
        <v>102.77330000000001</v>
      </c>
      <c r="C1033" s="2">
        <f>RSI!I1033</f>
        <v>54.049974815064758</v>
      </c>
      <c r="D1033" s="2">
        <f>MACD!E1033</f>
        <v>-2.2801368487533864</v>
      </c>
      <c r="E1033" s="2">
        <f>MACD!F1033</f>
        <v>-1.6752164123733775</v>
      </c>
      <c r="F1033" s="2">
        <f>'Moving Avg'!D1033</f>
        <v>102.26416</v>
      </c>
      <c r="G1033" s="2">
        <f>'Moving Avg'!F1033</f>
        <v>99.824655000000021</v>
      </c>
      <c r="H1033" s="2">
        <f>'Moving Avg'!G1033</f>
        <v>102.25567199999999</v>
      </c>
      <c r="I1033" s="2">
        <f>'Moving Avg'!H1033</f>
        <v>103.94717150000014</v>
      </c>
      <c r="J1033" s="6" t="str">
        <f>OBV!F1033</f>
        <v>BEARISH</v>
      </c>
      <c r="K1033" s="6" t="str">
        <f>OBV!G1033</f>
        <v>NEUTRAL</v>
      </c>
      <c r="L1033" s="6" t="str">
        <f>OBV!H1033</f>
        <v>CONFIRMED BEARISH</v>
      </c>
      <c r="M1033" s="8">
        <f t="shared" si="160"/>
        <v>25</v>
      </c>
      <c r="N1033" s="8">
        <f t="shared" si="161"/>
        <v>100</v>
      </c>
      <c r="O1033" s="8">
        <f t="shared" si="162"/>
        <v>0</v>
      </c>
      <c r="P1033" s="8">
        <f t="shared" si="163"/>
        <v>16.5</v>
      </c>
      <c r="Q1033" s="9">
        <f t="shared" si="164"/>
        <v>46.225000000000001</v>
      </c>
      <c r="R1033" s="9">
        <f t="shared" si="165"/>
        <v>29.125</v>
      </c>
      <c r="S1033" s="9">
        <f t="shared" si="166"/>
        <v>26.175000000000001</v>
      </c>
      <c r="T1033" s="9">
        <f t="shared" si="167"/>
        <v>35.375</v>
      </c>
      <c r="U1033" s="8">
        <f t="shared" si="168"/>
        <v>33.841666666666661</v>
      </c>
      <c r="V1033" s="8">
        <f t="shared" si="169"/>
        <v>34.224999999999994</v>
      </c>
    </row>
    <row r="1034" spans="1:22" ht="13.5" x14ac:dyDescent="0.25">
      <c r="A1034" s="3">
        <f>RSI!A1034</f>
        <v>43511</v>
      </c>
      <c r="B1034" s="2">
        <f>RSI!B1034</f>
        <v>103.7004</v>
      </c>
      <c r="C1034" s="2">
        <f>RSI!I1034</f>
        <v>56.345228504073312</v>
      </c>
      <c r="D1034" s="2">
        <f>MACD!E1034</f>
        <v>-2.1010345383866422</v>
      </c>
      <c r="E1034" s="2">
        <f>MACD!F1034</f>
        <v>-1.7603800375760306</v>
      </c>
      <c r="F1034" s="2">
        <f>'Moving Avg'!D1034</f>
        <v>102.26259999999999</v>
      </c>
      <c r="G1034" s="2">
        <f>'Moving Avg'!F1034</f>
        <v>100.01793000000001</v>
      </c>
      <c r="H1034" s="2">
        <f>'Moving Avg'!G1034</f>
        <v>102.16139199999999</v>
      </c>
      <c r="I1034" s="2">
        <f>'Moving Avg'!H1034</f>
        <v>103.99965800000012</v>
      </c>
      <c r="J1034" s="6" t="str">
        <f>OBV!F1034</f>
        <v>BEARISH</v>
      </c>
      <c r="K1034" s="6" t="str">
        <f>OBV!G1034</f>
        <v>NEUTRAL</v>
      </c>
      <c r="L1034" s="6" t="str">
        <f>OBV!H1034</f>
        <v>CONFIRMED BEARISH</v>
      </c>
      <c r="M1034" s="8">
        <f t="shared" si="160"/>
        <v>25</v>
      </c>
      <c r="N1034" s="8">
        <f t="shared" si="161"/>
        <v>100</v>
      </c>
      <c r="O1034" s="8">
        <f t="shared" si="162"/>
        <v>0</v>
      </c>
      <c r="P1034" s="8">
        <f t="shared" si="163"/>
        <v>16.5</v>
      </c>
      <c r="Q1034" s="9">
        <f t="shared" si="164"/>
        <v>46.225000000000001</v>
      </c>
      <c r="R1034" s="9">
        <f t="shared" si="165"/>
        <v>29.125</v>
      </c>
      <c r="S1034" s="9">
        <f t="shared" si="166"/>
        <v>26.175000000000001</v>
      </c>
      <c r="T1034" s="9">
        <f t="shared" si="167"/>
        <v>35.375</v>
      </c>
      <c r="U1034" s="8">
        <f t="shared" si="168"/>
        <v>33.841666666666661</v>
      </c>
      <c r="V1034" s="8">
        <f t="shared" si="169"/>
        <v>34.224999999999994</v>
      </c>
    </row>
    <row r="1035" spans="1:22" ht="13.5" x14ac:dyDescent="0.25">
      <c r="A1035" s="3">
        <f>RSI!A1035</f>
        <v>43514</v>
      </c>
      <c r="B1035" s="2">
        <f>RSI!B1035</f>
        <v>106.7723</v>
      </c>
      <c r="C1035" s="2">
        <f>RSI!I1035</f>
        <v>62.94923247319992</v>
      </c>
      <c r="D1035" s="2">
        <f>MACD!E1035</f>
        <v>-2.1910884600265064</v>
      </c>
      <c r="E1035" s="2">
        <f>MACD!F1035</f>
        <v>-1.8465217220661259</v>
      </c>
      <c r="F1035" s="2">
        <f>'Moving Avg'!D1035</f>
        <v>102.87542000000001</v>
      </c>
      <c r="G1035" s="2">
        <f>'Moving Avg'!F1035</f>
        <v>100.36480000000002</v>
      </c>
      <c r="H1035" s="2">
        <f>'Moving Avg'!G1035</f>
        <v>102.12854999999999</v>
      </c>
      <c r="I1035" s="2">
        <f>'Moving Avg'!H1035</f>
        <v>104.07488900000013</v>
      </c>
      <c r="J1035" s="6" t="str">
        <f>OBV!F1035</f>
        <v>BULLISH</v>
      </c>
      <c r="K1035" s="6" t="str">
        <f>OBV!G1035</f>
        <v>STRONG</v>
      </c>
      <c r="L1035" s="6" t="str">
        <f>OBV!H1035</f>
        <v>CONFIRMED BULLISH</v>
      </c>
      <c r="M1035" s="8">
        <f t="shared" si="160"/>
        <v>25</v>
      </c>
      <c r="N1035" s="8">
        <f t="shared" si="161"/>
        <v>100</v>
      </c>
      <c r="O1035" s="8">
        <f t="shared" si="162"/>
        <v>0</v>
      </c>
      <c r="P1035" s="8">
        <f t="shared" si="163"/>
        <v>100</v>
      </c>
      <c r="Q1035" s="9">
        <f t="shared" si="164"/>
        <v>58.75</v>
      </c>
      <c r="R1035" s="9">
        <f t="shared" si="165"/>
        <v>50</v>
      </c>
      <c r="S1035" s="9">
        <f t="shared" si="166"/>
        <v>63.75</v>
      </c>
      <c r="T1035" s="9">
        <f t="shared" si="167"/>
        <v>56.25</v>
      </c>
      <c r="U1035" s="8">
        <f t="shared" si="168"/>
        <v>57.5</v>
      </c>
      <c r="V1035" s="8">
        <f t="shared" si="169"/>
        <v>57.1875</v>
      </c>
    </row>
    <row r="1036" spans="1:22" ht="13.5" x14ac:dyDescent="0.25">
      <c r="A1036" s="3">
        <f>RSI!A1036</f>
        <v>43515</v>
      </c>
      <c r="B1036" s="2">
        <f>RSI!B1036</f>
        <v>111.56489999999999</v>
      </c>
      <c r="C1036" s="2">
        <f>RSI!I1036</f>
        <v>70.457939815792599</v>
      </c>
      <c r="D1036" s="2">
        <f>MACD!E1036</f>
        <v>-2.7743371056414929</v>
      </c>
      <c r="E1036" s="2">
        <f>MACD!F1036</f>
        <v>-2.0320847987811992</v>
      </c>
      <c r="F1036" s="2">
        <f>'Moving Avg'!D1036</f>
        <v>104.91815999999999</v>
      </c>
      <c r="G1036" s="2">
        <f>'Moving Avg'!F1036</f>
        <v>101.09940000000003</v>
      </c>
      <c r="H1036" s="2">
        <f>'Moving Avg'!G1036</f>
        <v>102.19156000000001</v>
      </c>
      <c r="I1036" s="2">
        <f>'Moving Avg'!H1036</f>
        <v>104.17408300000015</v>
      </c>
      <c r="J1036" s="6" t="str">
        <f>OBV!F1036</f>
        <v>BULLISH</v>
      </c>
      <c r="K1036" s="6" t="str">
        <f>OBV!G1036</f>
        <v>STRONG</v>
      </c>
      <c r="L1036" s="6" t="str">
        <f>OBV!H1036</f>
        <v>CONFIRMED BULLISH</v>
      </c>
      <c r="M1036" s="8">
        <f t="shared" si="160"/>
        <v>0</v>
      </c>
      <c r="N1036" s="8">
        <f t="shared" si="161"/>
        <v>100</v>
      </c>
      <c r="O1036" s="8">
        <f t="shared" si="162"/>
        <v>50</v>
      </c>
      <c r="P1036" s="8">
        <f t="shared" si="163"/>
        <v>100</v>
      </c>
      <c r="Q1036" s="9">
        <f t="shared" si="164"/>
        <v>57.5</v>
      </c>
      <c r="R1036" s="9">
        <f t="shared" si="165"/>
        <v>62.5</v>
      </c>
      <c r="S1036" s="9">
        <f t="shared" si="166"/>
        <v>72.5</v>
      </c>
      <c r="T1036" s="9">
        <f t="shared" si="167"/>
        <v>62.5</v>
      </c>
      <c r="U1036" s="8">
        <f t="shared" si="168"/>
        <v>64.166666666666671</v>
      </c>
      <c r="V1036" s="8">
        <f t="shared" si="169"/>
        <v>63.75</v>
      </c>
    </row>
    <row r="1037" spans="1:22" ht="13.5" x14ac:dyDescent="0.25">
      <c r="A1037" s="3">
        <f>RSI!A1037</f>
        <v>43516</v>
      </c>
      <c r="B1037" s="2">
        <f>RSI!B1037</f>
        <v>118.25879999999999</v>
      </c>
      <c r="C1037" s="2">
        <f>RSI!I1037</f>
        <v>77.35949297200635</v>
      </c>
      <c r="D1037" s="2">
        <f>MACD!E1037</f>
        <v>-3.5803371886088797</v>
      </c>
      <c r="E1037" s="2">
        <f>MACD!F1037</f>
        <v>-2.3417352767467357</v>
      </c>
      <c r="F1037" s="2">
        <f>'Moving Avg'!D1037</f>
        <v>108.61393999999999</v>
      </c>
      <c r="G1037" s="2">
        <f>'Moving Avg'!F1037</f>
        <v>102.31365000000002</v>
      </c>
      <c r="H1037" s="2">
        <f>'Moving Avg'!G1037</f>
        <v>102.38844799999997</v>
      </c>
      <c r="I1037" s="2">
        <f>'Moving Avg'!H1037</f>
        <v>104.29897300000013</v>
      </c>
      <c r="J1037" s="6" t="str">
        <f>OBV!F1037</f>
        <v>BULLISH</v>
      </c>
      <c r="K1037" s="6" t="str">
        <f>OBV!G1037</f>
        <v>STRONG</v>
      </c>
      <c r="L1037" s="6" t="str">
        <f>OBV!H1037</f>
        <v>CONFIRMED BULLISH</v>
      </c>
      <c r="M1037" s="8">
        <f t="shared" si="160"/>
        <v>0</v>
      </c>
      <c r="N1037" s="8">
        <f t="shared" si="161"/>
        <v>100</v>
      </c>
      <c r="O1037" s="8">
        <f t="shared" si="162"/>
        <v>50</v>
      </c>
      <c r="P1037" s="8">
        <f t="shared" si="163"/>
        <v>100</v>
      </c>
      <c r="Q1037" s="9">
        <f t="shared" si="164"/>
        <v>57.5</v>
      </c>
      <c r="R1037" s="9">
        <f t="shared" si="165"/>
        <v>62.5</v>
      </c>
      <c r="S1037" s="9">
        <f t="shared" si="166"/>
        <v>72.5</v>
      </c>
      <c r="T1037" s="9">
        <f t="shared" si="167"/>
        <v>62.5</v>
      </c>
      <c r="U1037" s="8">
        <f t="shared" si="168"/>
        <v>64.166666666666671</v>
      </c>
      <c r="V1037" s="8">
        <f t="shared" si="169"/>
        <v>63.75</v>
      </c>
    </row>
    <row r="1038" spans="1:22" ht="13.5" x14ac:dyDescent="0.25">
      <c r="A1038" s="3">
        <f>RSI!A1038</f>
        <v>43517</v>
      </c>
      <c r="B1038" s="2">
        <f>RSI!B1038</f>
        <v>117.0646</v>
      </c>
      <c r="C1038" s="2">
        <f>RSI!I1038</f>
        <v>74.036463050658426</v>
      </c>
      <c r="D1038" s="2">
        <f>MACD!E1038</f>
        <v>-4.0234194508926464</v>
      </c>
      <c r="E1038" s="2">
        <f>MACD!F1038</f>
        <v>-2.6780721115759181</v>
      </c>
      <c r="F1038" s="2">
        <f>'Moving Avg'!D1038</f>
        <v>111.4722</v>
      </c>
      <c r="G1038" s="2">
        <f>'Moving Avg'!F1038</f>
        <v>103.46819000000002</v>
      </c>
      <c r="H1038" s="2">
        <f>'Moving Avg'!G1038</f>
        <v>102.62634799999998</v>
      </c>
      <c r="I1038" s="2">
        <f>'Moving Avg'!H1038</f>
        <v>104.42177850000013</v>
      </c>
      <c r="J1038" s="6" t="str">
        <f>OBV!F1038</f>
        <v>BULLISH</v>
      </c>
      <c r="K1038" s="6" t="str">
        <f>OBV!G1038</f>
        <v>STRONG</v>
      </c>
      <c r="L1038" s="6" t="str">
        <f>OBV!H1038</f>
        <v>CONFIRMED BULLISH</v>
      </c>
      <c r="M1038" s="8">
        <f t="shared" si="160"/>
        <v>0</v>
      </c>
      <c r="N1038" s="8">
        <f t="shared" si="161"/>
        <v>100</v>
      </c>
      <c r="O1038" s="8">
        <f t="shared" si="162"/>
        <v>75</v>
      </c>
      <c r="P1038" s="8">
        <f t="shared" si="163"/>
        <v>100</v>
      </c>
      <c r="Q1038" s="9">
        <f t="shared" si="164"/>
        <v>61.25</v>
      </c>
      <c r="R1038" s="9">
        <f t="shared" si="165"/>
        <v>71.25</v>
      </c>
      <c r="S1038" s="9">
        <f t="shared" si="166"/>
        <v>78.75</v>
      </c>
      <c r="T1038" s="9">
        <f t="shared" si="167"/>
        <v>68.75</v>
      </c>
      <c r="U1038" s="8">
        <f t="shared" si="168"/>
        <v>70.416666666666671</v>
      </c>
      <c r="V1038" s="8">
        <f t="shared" si="169"/>
        <v>70</v>
      </c>
    </row>
    <row r="1039" spans="1:22" ht="13.5" x14ac:dyDescent="0.25">
      <c r="A1039" s="3">
        <f>RSI!A1039</f>
        <v>43518</v>
      </c>
      <c r="B1039" s="2">
        <f>RSI!B1039</f>
        <v>117.8502</v>
      </c>
      <c r="C1039" s="2">
        <f>RSI!I1039</f>
        <v>74.803249216630547</v>
      </c>
      <c r="D1039" s="2">
        <f>MACD!E1039</f>
        <v>-4.5351150187686073</v>
      </c>
      <c r="E1039" s="2">
        <f>MACD!F1039</f>
        <v>-3.049480693014456</v>
      </c>
      <c r="F1039" s="2">
        <f>'Moving Avg'!D1039</f>
        <v>114.30216</v>
      </c>
      <c r="G1039" s="2">
        <f>'Moving Avg'!F1039</f>
        <v>104.66201000000001</v>
      </c>
      <c r="H1039" s="2">
        <f>'Moving Avg'!G1039</f>
        <v>102.82323599999997</v>
      </c>
      <c r="I1039" s="2">
        <f>'Moving Avg'!H1039</f>
        <v>104.54276000000014</v>
      </c>
      <c r="J1039" s="6" t="str">
        <f>OBV!F1039</f>
        <v>BULLISH</v>
      </c>
      <c r="K1039" s="6" t="str">
        <f>OBV!G1039</f>
        <v>STRONG</v>
      </c>
      <c r="L1039" s="6" t="str">
        <f>OBV!H1039</f>
        <v>CONFIRMED BULLISH</v>
      </c>
      <c r="M1039" s="8">
        <f t="shared" si="160"/>
        <v>0</v>
      </c>
      <c r="N1039" s="8">
        <f t="shared" si="161"/>
        <v>100</v>
      </c>
      <c r="O1039" s="8">
        <f t="shared" si="162"/>
        <v>75</v>
      </c>
      <c r="P1039" s="8">
        <f t="shared" si="163"/>
        <v>100</v>
      </c>
      <c r="Q1039" s="9">
        <f t="shared" si="164"/>
        <v>61.25</v>
      </c>
      <c r="R1039" s="9">
        <f t="shared" si="165"/>
        <v>71.25</v>
      </c>
      <c r="S1039" s="9">
        <f t="shared" si="166"/>
        <v>78.75</v>
      </c>
      <c r="T1039" s="9">
        <f t="shared" si="167"/>
        <v>68.75</v>
      </c>
      <c r="U1039" s="8">
        <f t="shared" si="168"/>
        <v>70.416666666666671</v>
      </c>
      <c r="V1039" s="8">
        <f t="shared" si="169"/>
        <v>70</v>
      </c>
    </row>
    <row r="1040" spans="1:22" ht="13.5" x14ac:dyDescent="0.25">
      <c r="A1040" s="3">
        <f>RSI!A1040</f>
        <v>43521</v>
      </c>
      <c r="B1040" s="2">
        <f>RSI!B1040</f>
        <v>117.8502</v>
      </c>
      <c r="C1040" s="2">
        <f>RSI!I1040</f>
        <v>74.803249216630547</v>
      </c>
      <c r="D1040" s="2">
        <f>MACD!E1040</f>
        <v>-5.0454962754375998</v>
      </c>
      <c r="E1040" s="2">
        <f>MACD!F1040</f>
        <v>-3.448683809499085</v>
      </c>
      <c r="F1040" s="2">
        <f>'Moving Avg'!D1040</f>
        <v>116.51773999999997</v>
      </c>
      <c r="G1040" s="2">
        <f>'Moving Avg'!F1040</f>
        <v>105.71873000000002</v>
      </c>
      <c r="H1040" s="2">
        <f>'Moving Avg'!G1040</f>
        <v>103.05893599999997</v>
      </c>
      <c r="I1040" s="2">
        <f>'Moving Avg'!H1040</f>
        <v>104.66762800000016</v>
      </c>
      <c r="J1040" s="6" t="str">
        <f>OBV!F1040</f>
        <v>BULLISH</v>
      </c>
      <c r="K1040" s="6" t="str">
        <f>OBV!G1040</f>
        <v>STRONG</v>
      </c>
      <c r="L1040" s="6" t="str">
        <f>OBV!H1040</f>
        <v>CONFIRMED BULLISH</v>
      </c>
      <c r="M1040" s="8">
        <f t="shared" si="160"/>
        <v>0</v>
      </c>
      <c r="N1040" s="8">
        <f t="shared" si="161"/>
        <v>100</v>
      </c>
      <c r="O1040" s="8">
        <f t="shared" si="162"/>
        <v>100</v>
      </c>
      <c r="P1040" s="8">
        <f t="shared" si="163"/>
        <v>100</v>
      </c>
      <c r="Q1040" s="9">
        <f t="shared" si="164"/>
        <v>65</v>
      </c>
      <c r="R1040" s="9">
        <f t="shared" si="165"/>
        <v>80</v>
      </c>
      <c r="S1040" s="9">
        <f t="shared" si="166"/>
        <v>85</v>
      </c>
      <c r="T1040" s="9">
        <f t="shared" si="167"/>
        <v>75</v>
      </c>
      <c r="U1040" s="8">
        <f t="shared" si="168"/>
        <v>76.666666666666671</v>
      </c>
      <c r="V1040" s="8">
        <f t="shared" si="169"/>
        <v>76.25</v>
      </c>
    </row>
    <row r="1041" spans="1:22" ht="13.5" x14ac:dyDescent="0.25">
      <c r="A1041" s="3">
        <f>RSI!A1041</f>
        <v>43522</v>
      </c>
      <c r="B1041" s="2">
        <f>RSI!B1041</f>
        <v>115.4932</v>
      </c>
      <c r="C1041" s="2">
        <f>RSI!I1041</f>
        <v>67.832554533654474</v>
      </c>
      <c r="D1041" s="2">
        <f>MACD!E1041</f>
        <v>-5.7370542825094475</v>
      </c>
      <c r="E1041" s="2">
        <f>MACD!F1041</f>
        <v>-3.9063579041011574</v>
      </c>
      <c r="F1041" s="2">
        <f>'Moving Avg'!D1041</f>
        <v>117.30339999999998</v>
      </c>
      <c r="G1041" s="2">
        <f>'Moving Avg'!F1041</f>
        <v>106.54407500000002</v>
      </c>
      <c r="H1041" s="2">
        <f>'Moving Avg'!G1041</f>
        <v>103.24922399999996</v>
      </c>
      <c r="I1041" s="2">
        <f>'Moving Avg'!H1041</f>
        <v>104.78646350000015</v>
      </c>
      <c r="J1041" s="6" t="str">
        <f>OBV!F1041</f>
        <v>BULLISH</v>
      </c>
      <c r="K1041" s="6" t="str">
        <f>OBV!G1041</f>
        <v>STRONG</v>
      </c>
      <c r="L1041" s="6" t="str">
        <f>OBV!H1041</f>
        <v>CONFIRMED BULLISH</v>
      </c>
      <c r="M1041" s="8">
        <f t="shared" si="160"/>
        <v>25</v>
      </c>
      <c r="N1041" s="8">
        <f t="shared" si="161"/>
        <v>100</v>
      </c>
      <c r="O1041" s="8">
        <f t="shared" si="162"/>
        <v>100</v>
      </c>
      <c r="P1041" s="8">
        <f t="shared" si="163"/>
        <v>100</v>
      </c>
      <c r="Q1041" s="9">
        <f t="shared" si="164"/>
        <v>73.75</v>
      </c>
      <c r="R1041" s="9">
        <f t="shared" si="165"/>
        <v>85</v>
      </c>
      <c r="S1041" s="9">
        <f t="shared" si="166"/>
        <v>88.75</v>
      </c>
      <c r="T1041" s="9">
        <f t="shared" si="167"/>
        <v>81.25</v>
      </c>
      <c r="U1041" s="8">
        <f t="shared" si="168"/>
        <v>82.5</v>
      </c>
      <c r="V1041" s="8">
        <f t="shared" si="169"/>
        <v>82.1875</v>
      </c>
    </row>
    <row r="1042" spans="1:22" ht="13.5" x14ac:dyDescent="0.25">
      <c r="A1042" s="3">
        <f>RSI!A1042</f>
        <v>43523</v>
      </c>
      <c r="B1042" s="2">
        <f>RSI!B1042</f>
        <v>113.92189999999999</v>
      </c>
      <c r="C1042" s="2">
        <f>RSI!I1042</f>
        <v>63.578986253671744</v>
      </c>
      <c r="D1042" s="2">
        <f>MACD!E1042</f>
        <v>-6.5000019600442727</v>
      </c>
      <c r="E1042" s="2">
        <f>MACD!F1042</f>
        <v>-4.4250867152897806</v>
      </c>
      <c r="F1042" s="2">
        <f>'Moving Avg'!D1042</f>
        <v>116.43602000000001</v>
      </c>
      <c r="G1042" s="2">
        <f>'Moving Avg'!F1042</f>
        <v>107.29085500000001</v>
      </c>
      <c r="H1042" s="2">
        <f>'Moving Avg'!G1042</f>
        <v>103.40808599999997</v>
      </c>
      <c r="I1042" s="2">
        <f>'Moving Avg'!H1042</f>
        <v>104.90910250000017</v>
      </c>
      <c r="J1042" s="6" t="str">
        <f>OBV!F1042</f>
        <v>BULLISH</v>
      </c>
      <c r="K1042" s="6" t="str">
        <f>OBV!G1042</f>
        <v>STRONG</v>
      </c>
      <c r="L1042" s="6" t="str">
        <f>OBV!H1042</f>
        <v>BULLISH DIVERGENCE</v>
      </c>
      <c r="M1042" s="8">
        <f t="shared" si="160"/>
        <v>25</v>
      </c>
      <c r="N1042" s="8">
        <f t="shared" si="161"/>
        <v>100</v>
      </c>
      <c r="O1042" s="8">
        <f t="shared" si="162"/>
        <v>100</v>
      </c>
      <c r="P1042" s="8">
        <f t="shared" si="163"/>
        <v>83</v>
      </c>
      <c r="Q1042" s="9">
        <f t="shared" si="164"/>
        <v>71.2</v>
      </c>
      <c r="R1042" s="9">
        <f t="shared" si="165"/>
        <v>80.75</v>
      </c>
      <c r="S1042" s="9">
        <f t="shared" si="166"/>
        <v>81.099999999999994</v>
      </c>
      <c r="T1042" s="9">
        <f t="shared" si="167"/>
        <v>77</v>
      </c>
      <c r="U1042" s="8">
        <f t="shared" si="168"/>
        <v>77.683333333333323</v>
      </c>
      <c r="V1042" s="8">
        <f t="shared" si="169"/>
        <v>77.512499999999989</v>
      </c>
    </row>
    <row r="1043" spans="1:22" ht="13.5" x14ac:dyDescent="0.25">
      <c r="A1043" s="3">
        <f>RSI!A1043</f>
        <v>43524</v>
      </c>
      <c r="B1043" s="2">
        <f>RSI!B1043</f>
        <v>113.92189999999999</v>
      </c>
      <c r="C1043" s="2">
        <f>RSI!I1043</f>
        <v>63.578986253671744</v>
      </c>
      <c r="D1043" s="2">
        <f>MACD!E1043</f>
        <v>-6.7243182092804403</v>
      </c>
      <c r="E1043" s="2">
        <f>MACD!F1043</f>
        <v>-4.8849330140879133</v>
      </c>
      <c r="F1043" s="2">
        <f>'Moving Avg'!D1043</f>
        <v>115.80747999999998</v>
      </c>
      <c r="G1043" s="2">
        <f>'Moving Avg'!F1043</f>
        <v>107.84121500000003</v>
      </c>
      <c r="H1043" s="2">
        <f>'Moving Avg'!G1043</f>
        <v>103.64378599999998</v>
      </c>
      <c r="I1043" s="2">
        <f>'Moving Avg'!H1043</f>
        <v>105.02789350000018</v>
      </c>
      <c r="J1043" s="6" t="str">
        <f>OBV!F1043</f>
        <v>BULLISH</v>
      </c>
      <c r="K1043" s="6" t="str">
        <f>OBV!G1043</f>
        <v>STRONG</v>
      </c>
      <c r="L1043" s="6" t="str">
        <f>OBV!H1043</f>
        <v>BULLISH DIVERGENCE</v>
      </c>
      <c r="M1043" s="8">
        <f t="shared" si="160"/>
        <v>25</v>
      </c>
      <c r="N1043" s="8">
        <f t="shared" si="161"/>
        <v>100</v>
      </c>
      <c r="O1043" s="8">
        <f t="shared" si="162"/>
        <v>100</v>
      </c>
      <c r="P1043" s="8">
        <f t="shared" si="163"/>
        <v>83</v>
      </c>
      <c r="Q1043" s="9">
        <f t="shared" si="164"/>
        <v>71.2</v>
      </c>
      <c r="R1043" s="9">
        <f t="shared" si="165"/>
        <v>80.75</v>
      </c>
      <c r="S1043" s="9">
        <f t="shared" si="166"/>
        <v>81.099999999999994</v>
      </c>
      <c r="T1043" s="9">
        <f t="shared" si="167"/>
        <v>77</v>
      </c>
      <c r="U1043" s="8">
        <f t="shared" si="168"/>
        <v>77.683333333333323</v>
      </c>
      <c r="V1043" s="8">
        <f t="shared" si="169"/>
        <v>77.512499999999989</v>
      </c>
    </row>
    <row r="1044" spans="1:22" ht="13.5" x14ac:dyDescent="0.25">
      <c r="A1044" s="3">
        <f>RSI!A1044</f>
        <v>43525</v>
      </c>
      <c r="B1044" s="2">
        <f>RSI!B1044</f>
        <v>115.4854</v>
      </c>
      <c r="C1044" s="2">
        <f>RSI!I1044</f>
        <v>66.036710346344506</v>
      </c>
      <c r="D1044" s="2">
        <f>MACD!E1044</f>
        <v>-6.9236677696873699</v>
      </c>
      <c r="E1044" s="2">
        <f>MACD!F1044</f>
        <v>-5.2926799652078049</v>
      </c>
      <c r="F1044" s="2">
        <f>'Moving Avg'!D1044</f>
        <v>115.33452</v>
      </c>
      <c r="G1044" s="2">
        <f>'Moving Avg'!F1044</f>
        <v>108.54792500000003</v>
      </c>
      <c r="H1044" s="2">
        <f>'Moving Avg'!G1044</f>
        <v>103.91075599999998</v>
      </c>
      <c r="I1044" s="2">
        <f>'Moving Avg'!H1044</f>
        <v>105.15061550000017</v>
      </c>
      <c r="J1044" s="6" t="str">
        <f>OBV!F1044</f>
        <v>BEARISH</v>
      </c>
      <c r="K1044" s="6" t="str">
        <f>OBV!G1044</f>
        <v>WEAK</v>
      </c>
      <c r="L1044" s="6" t="str">
        <f>OBV!H1044</f>
        <v>CONFIRMED BEARISH</v>
      </c>
      <c r="M1044" s="8">
        <f t="shared" si="160"/>
        <v>25</v>
      </c>
      <c r="N1044" s="8">
        <f t="shared" si="161"/>
        <v>100</v>
      </c>
      <c r="O1044" s="8">
        <f t="shared" si="162"/>
        <v>100</v>
      </c>
      <c r="P1044" s="8">
        <f t="shared" si="163"/>
        <v>0</v>
      </c>
      <c r="Q1044" s="9">
        <f t="shared" si="164"/>
        <v>58.75</v>
      </c>
      <c r="R1044" s="9">
        <f t="shared" si="165"/>
        <v>60</v>
      </c>
      <c r="S1044" s="9">
        <f t="shared" si="166"/>
        <v>43.75</v>
      </c>
      <c r="T1044" s="9">
        <f t="shared" si="167"/>
        <v>56.25</v>
      </c>
      <c r="U1044" s="8">
        <f t="shared" si="168"/>
        <v>54.166666666666664</v>
      </c>
      <c r="V1044" s="8">
        <f t="shared" si="169"/>
        <v>54.6875</v>
      </c>
    </row>
    <row r="1045" spans="1:22" ht="13.5" x14ac:dyDescent="0.25">
      <c r="A1045" s="3">
        <f>RSI!A1045</f>
        <v>43528</v>
      </c>
      <c r="B1045" s="2">
        <f>RSI!B1045</f>
        <v>115.4854</v>
      </c>
      <c r="C1045" s="2">
        <f>RSI!I1045</f>
        <v>66.036710346344506</v>
      </c>
      <c r="D1045" s="2">
        <f>MACD!E1045</f>
        <v>-6.6626531202091712</v>
      </c>
      <c r="E1045" s="2">
        <f>MACD!F1045</f>
        <v>-5.5666745962080784</v>
      </c>
      <c r="F1045" s="2">
        <f>'Moving Avg'!D1045</f>
        <v>114.86156000000001</v>
      </c>
      <c r="G1045" s="2">
        <f>'Moving Avg'!F1045</f>
        <v>109.25463500000004</v>
      </c>
      <c r="H1045" s="2">
        <f>'Moving Avg'!G1045</f>
        <v>104.23272399999998</v>
      </c>
      <c r="I1045" s="2">
        <f>'Moving Avg'!H1045</f>
        <v>105.27333750000018</v>
      </c>
      <c r="J1045" s="6" t="str">
        <f>OBV!F1045</f>
        <v>BEARISH</v>
      </c>
      <c r="K1045" s="6" t="str">
        <f>OBV!G1045</f>
        <v>WEAK</v>
      </c>
      <c r="L1045" s="6" t="str">
        <f>OBV!H1045</f>
        <v>CONFIRMED BEARISH</v>
      </c>
      <c r="M1045" s="8">
        <f t="shared" si="160"/>
        <v>25</v>
      </c>
      <c r="N1045" s="8">
        <f t="shared" si="161"/>
        <v>100</v>
      </c>
      <c r="O1045" s="8">
        <f t="shared" si="162"/>
        <v>75</v>
      </c>
      <c r="P1045" s="8">
        <f t="shared" si="163"/>
        <v>0</v>
      </c>
      <c r="Q1045" s="9">
        <f t="shared" si="164"/>
        <v>55</v>
      </c>
      <c r="R1045" s="9">
        <f t="shared" si="165"/>
        <v>51.25</v>
      </c>
      <c r="S1045" s="9">
        <f t="shared" si="166"/>
        <v>37.5</v>
      </c>
      <c r="T1045" s="9">
        <f t="shared" si="167"/>
        <v>50</v>
      </c>
      <c r="U1045" s="8">
        <f t="shared" si="168"/>
        <v>47.916666666666664</v>
      </c>
      <c r="V1045" s="8">
        <f t="shared" si="169"/>
        <v>48.4375</v>
      </c>
    </row>
    <row r="1046" spans="1:22" ht="13.5" x14ac:dyDescent="0.25">
      <c r="A1046" s="3">
        <f>RSI!A1046</f>
        <v>43529</v>
      </c>
      <c r="B1046" s="2">
        <f>RSI!B1046</f>
        <v>115.4854</v>
      </c>
      <c r="C1046" s="2">
        <f>RSI!I1046</f>
        <v>66.036710346344506</v>
      </c>
      <c r="D1046" s="2">
        <f>MACD!E1046</f>
        <v>-5.7441983022965246</v>
      </c>
      <c r="E1046" s="2">
        <f>MACD!F1046</f>
        <v>-5.6021793374257678</v>
      </c>
      <c r="F1046" s="2">
        <f>'Moving Avg'!D1046</f>
        <v>114.86000000000001</v>
      </c>
      <c r="G1046" s="2">
        <f>'Moving Avg'!F1046</f>
        <v>110.00063000000003</v>
      </c>
      <c r="H1046" s="2">
        <f>'Moving Avg'!G1046</f>
        <v>104.55469199999997</v>
      </c>
      <c r="I1046" s="2">
        <f>'Moving Avg'!H1046</f>
        <v>105.39613700000018</v>
      </c>
      <c r="J1046" s="6" t="str">
        <f>OBV!F1046</f>
        <v>BEARISH</v>
      </c>
      <c r="K1046" s="6" t="str">
        <f>OBV!G1046</f>
        <v>WEAK</v>
      </c>
      <c r="L1046" s="6" t="str">
        <f>OBV!H1046</f>
        <v>CONFIRMED BEARISH</v>
      </c>
      <c r="M1046" s="8">
        <f t="shared" si="160"/>
        <v>25</v>
      </c>
      <c r="N1046" s="8">
        <f t="shared" si="161"/>
        <v>100</v>
      </c>
      <c r="O1046" s="8">
        <f t="shared" si="162"/>
        <v>75</v>
      </c>
      <c r="P1046" s="8">
        <f t="shared" si="163"/>
        <v>0</v>
      </c>
      <c r="Q1046" s="9">
        <f t="shared" si="164"/>
        <v>55</v>
      </c>
      <c r="R1046" s="9">
        <f t="shared" si="165"/>
        <v>51.25</v>
      </c>
      <c r="S1046" s="9">
        <f t="shared" si="166"/>
        <v>37.5</v>
      </c>
      <c r="T1046" s="9">
        <f t="shared" si="167"/>
        <v>50</v>
      </c>
      <c r="U1046" s="8">
        <f t="shared" si="168"/>
        <v>47.916666666666664</v>
      </c>
      <c r="V1046" s="8">
        <f t="shared" si="169"/>
        <v>48.4375</v>
      </c>
    </row>
    <row r="1047" spans="1:22" ht="13.5" x14ac:dyDescent="0.25">
      <c r="A1047" s="3">
        <f>RSI!A1047</f>
        <v>43530</v>
      </c>
      <c r="B1047" s="2">
        <f>RSI!B1047</f>
        <v>115.4854</v>
      </c>
      <c r="C1047" s="2">
        <f>RSI!I1047</f>
        <v>66.036710346344506</v>
      </c>
      <c r="D1047" s="2">
        <f>MACD!E1047</f>
        <v>-3.9739975383786827</v>
      </c>
      <c r="E1047" s="2">
        <f>MACD!F1047</f>
        <v>-5.2765429776163506</v>
      </c>
      <c r="F1047" s="2">
        <f>'Moving Avg'!D1047</f>
        <v>115.17270000000001</v>
      </c>
      <c r="G1047" s="2">
        <f>'Moving Avg'!F1047</f>
        <v>110.66845000000001</v>
      </c>
      <c r="H1047" s="2">
        <f>'Moving Avg'!G1047</f>
        <v>104.87665999999997</v>
      </c>
      <c r="I1047" s="2">
        <f>'Moving Avg'!H1047</f>
        <v>105.5192475000002</v>
      </c>
      <c r="J1047" s="6" t="str">
        <f>OBV!F1047</f>
        <v>BULLISH</v>
      </c>
      <c r="K1047" s="6" t="str">
        <f>OBV!G1047</f>
        <v>NEUTRAL</v>
      </c>
      <c r="L1047" s="6" t="str">
        <f>OBV!H1047</f>
        <v>CONFIRMED BULLISH</v>
      </c>
      <c r="M1047" s="8">
        <f t="shared" si="160"/>
        <v>25</v>
      </c>
      <c r="N1047" s="8">
        <f t="shared" si="161"/>
        <v>0</v>
      </c>
      <c r="O1047" s="8">
        <f t="shared" si="162"/>
        <v>75</v>
      </c>
      <c r="P1047" s="8">
        <f t="shared" si="163"/>
        <v>83.5</v>
      </c>
      <c r="Q1047" s="9">
        <f t="shared" si="164"/>
        <v>32.524999999999999</v>
      </c>
      <c r="R1047" s="9">
        <f t="shared" si="165"/>
        <v>52.125</v>
      </c>
      <c r="S1047" s="9">
        <f t="shared" si="166"/>
        <v>60.075000000000003</v>
      </c>
      <c r="T1047" s="9">
        <f t="shared" si="167"/>
        <v>45.875</v>
      </c>
      <c r="U1047" s="8">
        <f t="shared" si="168"/>
        <v>48.241666666666674</v>
      </c>
      <c r="V1047" s="8">
        <f t="shared" si="169"/>
        <v>47.650000000000006</v>
      </c>
    </row>
    <row r="1048" spans="1:22" ht="13.5" x14ac:dyDescent="0.25">
      <c r="A1048" s="3">
        <f>RSI!A1048</f>
        <v>43531</v>
      </c>
      <c r="B1048" s="2">
        <f>RSI!B1048</f>
        <v>115.3361</v>
      </c>
      <c r="C1048" s="2">
        <f>RSI!I1048</f>
        <v>65.469271244630093</v>
      </c>
      <c r="D1048" s="2">
        <f>MACD!E1048</f>
        <v>-2.6828585063817485</v>
      </c>
      <c r="E1048" s="2">
        <f>MACD!F1048</f>
        <v>-4.75780608336943</v>
      </c>
      <c r="F1048" s="2">
        <f>'Moving Avg'!D1048</f>
        <v>115.45554</v>
      </c>
      <c r="G1048" s="2">
        <f>'Moving Avg'!F1048</f>
        <v>111.24984500000001</v>
      </c>
      <c r="H1048" s="2">
        <f>'Moving Avg'!G1048</f>
        <v>105.16845799999997</v>
      </c>
      <c r="I1048" s="2">
        <f>'Moving Avg'!H1048</f>
        <v>105.6416115000002</v>
      </c>
      <c r="J1048" s="6" t="str">
        <f>OBV!F1048</f>
        <v>BEARISH</v>
      </c>
      <c r="K1048" s="6" t="str">
        <f>OBV!G1048</f>
        <v>NEUTRAL</v>
      </c>
      <c r="L1048" s="6" t="str">
        <f>OBV!H1048</f>
        <v>BEARISH DIVERGENCE</v>
      </c>
      <c r="M1048" s="8">
        <f t="shared" si="160"/>
        <v>25</v>
      </c>
      <c r="N1048" s="8">
        <f t="shared" si="161"/>
        <v>0</v>
      </c>
      <c r="O1048" s="8">
        <f t="shared" si="162"/>
        <v>75</v>
      </c>
      <c r="P1048" s="8">
        <f t="shared" si="163"/>
        <v>16.5</v>
      </c>
      <c r="Q1048" s="9">
        <f t="shared" si="164"/>
        <v>22.475000000000001</v>
      </c>
      <c r="R1048" s="9">
        <f t="shared" si="165"/>
        <v>35.375</v>
      </c>
      <c r="S1048" s="9">
        <f t="shared" si="166"/>
        <v>29.925000000000001</v>
      </c>
      <c r="T1048" s="9">
        <f t="shared" si="167"/>
        <v>29.125</v>
      </c>
      <c r="U1048" s="8">
        <f t="shared" si="168"/>
        <v>29.258333333333336</v>
      </c>
      <c r="V1048" s="8">
        <f t="shared" si="169"/>
        <v>29.225000000000001</v>
      </c>
    </row>
    <row r="1049" spans="1:22" ht="13.5" x14ac:dyDescent="0.25">
      <c r="A1049" s="3">
        <f>RSI!A1049</f>
        <v>43532</v>
      </c>
      <c r="B1049" s="2">
        <f>RSI!B1049</f>
        <v>115.3361</v>
      </c>
      <c r="C1049" s="2">
        <f>RSI!I1049</f>
        <v>65.469271244630107</v>
      </c>
      <c r="D1049" s="2">
        <f>MACD!E1049</f>
        <v>-1.5001489114396236</v>
      </c>
      <c r="E1049" s="2">
        <f>MACD!F1049</f>
        <v>-4.1062746489834687</v>
      </c>
      <c r="F1049" s="2">
        <f>'Moving Avg'!D1049</f>
        <v>115.42567999999999</v>
      </c>
      <c r="G1049" s="2">
        <f>'Moving Avg'!F1049</f>
        <v>111.83124000000001</v>
      </c>
      <c r="H1049" s="2">
        <f>'Moving Avg'!G1049</f>
        <v>105.43244199999999</v>
      </c>
      <c r="I1049" s="2">
        <f>'Moving Avg'!H1049</f>
        <v>105.76358700000019</v>
      </c>
      <c r="J1049" s="6" t="str">
        <f>OBV!F1049</f>
        <v>BEARISH</v>
      </c>
      <c r="K1049" s="6" t="str">
        <f>OBV!G1049</f>
        <v>NEUTRAL</v>
      </c>
      <c r="L1049" s="6" t="str">
        <f>OBV!H1049</f>
        <v>CONFIRMED BEARISH</v>
      </c>
      <c r="M1049" s="8">
        <f t="shared" si="160"/>
        <v>25</v>
      </c>
      <c r="N1049" s="8">
        <f t="shared" si="161"/>
        <v>0</v>
      </c>
      <c r="O1049" s="8">
        <f t="shared" si="162"/>
        <v>75</v>
      </c>
      <c r="P1049" s="8">
        <f t="shared" si="163"/>
        <v>16.5</v>
      </c>
      <c r="Q1049" s="9">
        <f t="shared" si="164"/>
        <v>22.475000000000001</v>
      </c>
      <c r="R1049" s="9">
        <f t="shared" si="165"/>
        <v>35.375</v>
      </c>
      <c r="S1049" s="9">
        <f t="shared" si="166"/>
        <v>29.925000000000001</v>
      </c>
      <c r="T1049" s="9">
        <f t="shared" si="167"/>
        <v>29.125</v>
      </c>
      <c r="U1049" s="8">
        <f t="shared" si="168"/>
        <v>29.258333333333336</v>
      </c>
      <c r="V1049" s="8">
        <f t="shared" si="169"/>
        <v>29.225000000000001</v>
      </c>
    </row>
    <row r="1050" spans="1:22" ht="13.5" x14ac:dyDescent="0.25">
      <c r="A1050" s="3">
        <f>RSI!A1050</f>
        <v>43535</v>
      </c>
      <c r="B1050" s="2">
        <f>RSI!B1050</f>
        <v>111.9577</v>
      </c>
      <c r="C1050" s="2">
        <f>RSI!I1050</f>
        <v>53.422318914105816</v>
      </c>
      <c r="D1050" s="2">
        <f>MACD!E1050</f>
        <v>-0.27752630672496537</v>
      </c>
      <c r="E1050" s="2">
        <f>MACD!F1050</f>
        <v>-3.3405249805317681</v>
      </c>
      <c r="F1050" s="2">
        <f>'Moving Avg'!D1050</f>
        <v>114.72013999999999</v>
      </c>
      <c r="G1050" s="2">
        <f>'Moving Avg'!F1050</f>
        <v>112.24371499999999</v>
      </c>
      <c r="H1050" s="2">
        <f>'Moving Avg'!G1050</f>
        <v>105.69013999999999</v>
      </c>
      <c r="I1050" s="2">
        <f>'Moving Avg'!H1050</f>
        <v>105.86486150000017</v>
      </c>
      <c r="J1050" s="6" t="str">
        <f>OBV!F1050</f>
        <v>BEARISH</v>
      </c>
      <c r="K1050" s="6" t="str">
        <f>OBV!G1050</f>
        <v>NEUTRAL</v>
      </c>
      <c r="L1050" s="6" t="str">
        <f>OBV!H1050</f>
        <v>CONFIRMED BEARISH</v>
      </c>
      <c r="M1050" s="8">
        <f t="shared" si="160"/>
        <v>25</v>
      </c>
      <c r="N1050" s="8">
        <f t="shared" si="161"/>
        <v>0</v>
      </c>
      <c r="O1050" s="8">
        <f t="shared" si="162"/>
        <v>75</v>
      </c>
      <c r="P1050" s="8">
        <f t="shared" si="163"/>
        <v>16.5</v>
      </c>
      <c r="Q1050" s="9">
        <f t="shared" si="164"/>
        <v>22.475000000000001</v>
      </c>
      <c r="R1050" s="9">
        <f t="shared" si="165"/>
        <v>35.375</v>
      </c>
      <c r="S1050" s="9">
        <f t="shared" si="166"/>
        <v>29.925000000000001</v>
      </c>
      <c r="T1050" s="9">
        <f t="shared" si="167"/>
        <v>29.125</v>
      </c>
      <c r="U1050" s="8">
        <f t="shared" si="168"/>
        <v>29.258333333333336</v>
      </c>
      <c r="V1050" s="8">
        <f t="shared" si="169"/>
        <v>29.225000000000001</v>
      </c>
    </row>
    <row r="1051" spans="1:22" ht="13.5" x14ac:dyDescent="0.25">
      <c r="A1051" s="3">
        <f>RSI!A1051</f>
        <v>43536</v>
      </c>
      <c r="B1051" s="2">
        <f>RSI!B1051</f>
        <v>113.92189999999999</v>
      </c>
      <c r="C1051" s="2">
        <f>RSI!I1051</f>
        <v>58.234248931128867</v>
      </c>
      <c r="D1051" s="2">
        <f>MACD!E1051</f>
        <v>0.24257090559250116</v>
      </c>
      <c r="E1051" s="2">
        <f>MACD!F1051</f>
        <v>-2.6239058033069145</v>
      </c>
      <c r="F1051" s="2">
        <f>'Moving Avg'!D1051</f>
        <v>114.40743999999999</v>
      </c>
      <c r="G1051" s="2">
        <f>'Moving Avg'!F1051</f>
        <v>112.87224999999998</v>
      </c>
      <c r="H1051" s="2">
        <f>'Moving Avg'!G1051</f>
        <v>105.92772600000001</v>
      </c>
      <c r="I1051" s="2">
        <f>'Moving Avg'!H1051</f>
        <v>105.97595700000018</v>
      </c>
      <c r="J1051" s="6" t="str">
        <f>OBV!F1051</f>
        <v>BULLISH</v>
      </c>
      <c r="K1051" s="6" t="str">
        <f>OBV!G1051</f>
        <v>NEUTRAL</v>
      </c>
      <c r="L1051" s="6" t="str">
        <f>OBV!H1051</f>
        <v>BULLISH DIVERGENCE</v>
      </c>
      <c r="M1051" s="8">
        <f t="shared" si="160"/>
        <v>25</v>
      </c>
      <c r="N1051" s="8">
        <f t="shared" si="161"/>
        <v>0</v>
      </c>
      <c r="O1051" s="8">
        <f t="shared" si="162"/>
        <v>75</v>
      </c>
      <c r="P1051" s="8">
        <f t="shared" si="163"/>
        <v>66.5</v>
      </c>
      <c r="Q1051" s="9">
        <f t="shared" si="164"/>
        <v>29.975000000000001</v>
      </c>
      <c r="R1051" s="9">
        <f t="shared" si="165"/>
        <v>47.875</v>
      </c>
      <c r="S1051" s="9">
        <f t="shared" si="166"/>
        <v>52.424999999999997</v>
      </c>
      <c r="T1051" s="9">
        <f t="shared" si="167"/>
        <v>41.625</v>
      </c>
      <c r="U1051" s="8">
        <f t="shared" si="168"/>
        <v>43.42499999999999</v>
      </c>
      <c r="V1051" s="8">
        <f t="shared" si="169"/>
        <v>42.974999999999994</v>
      </c>
    </row>
    <row r="1052" spans="1:22" ht="13.5" x14ac:dyDescent="0.25">
      <c r="A1052" s="3">
        <f>RSI!A1052</f>
        <v>43537</v>
      </c>
      <c r="B1052" s="2">
        <f>RSI!B1052</f>
        <v>113.1362</v>
      </c>
      <c r="C1052" s="2">
        <f>RSI!I1052</f>
        <v>55.753026947080428</v>
      </c>
      <c r="D1052" s="2">
        <f>MACD!E1052</f>
        <v>0.48165822686010529</v>
      </c>
      <c r="E1052" s="2">
        <f>MACD!F1052</f>
        <v>-2.0027929972735108</v>
      </c>
      <c r="F1052" s="2">
        <f>'Moving Avg'!D1052</f>
        <v>113.9376</v>
      </c>
      <c r="G1052" s="2">
        <f>'Moving Avg'!F1052</f>
        <v>113.54006499999998</v>
      </c>
      <c r="H1052" s="2">
        <f>'Moving Avg'!G1052</f>
        <v>106.057832</v>
      </c>
      <c r="I1052" s="2">
        <f>'Moving Avg'!H1052</f>
        <v>106.08300750000016</v>
      </c>
      <c r="J1052" s="6" t="str">
        <f>OBV!F1052</f>
        <v>BULLISH</v>
      </c>
      <c r="K1052" s="6" t="str">
        <f>OBV!G1052</f>
        <v>NEUTRAL</v>
      </c>
      <c r="L1052" s="6" t="str">
        <f>OBV!H1052</f>
        <v>BULLISH DIVERGENCE</v>
      </c>
      <c r="M1052" s="8">
        <f t="shared" si="160"/>
        <v>25</v>
      </c>
      <c r="N1052" s="8">
        <f t="shared" si="161"/>
        <v>0</v>
      </c>
      <c r="O1052" s="8">
        <f t="shared" si="162"/>
        <v>75</v>
      </c>
      <c r="P1052" s="8">
        <f t="shared" si="163"/>
        <v>66.5</v>
      </c>
      <c r="Q1052" s="9">
        <f t="shared" si="164"/>
        <v>29.975000000000001</v>
      </c>
      <c r="R1052" s="9">
        <f t="shared" si="165"/>
        <v>47.875</v>
      </c>
      <c r="S1052" s="9">
        <f t="shared" si="166"/>
        <v>52.424999999999997</v>
      </c>
      <c r="T1052" s="9">
        <f t="shared" si="167"/>
        <v>41.625</v>
      </c>
      <c r="U1052" s="8">
        <f t="shared" si="168"/>
        <v>43.42499999999999</v>
      </c>
      <c r="V1052" s="8">
        <f t="shared" si="169"/>
        <v>42.974999999999994</v>
      </c>
    </row>
    <row r="1053" spans="1:22" ht="13.5" x14ac:dyDescent="0.25">
      <c r="A1053" s="3">
        <f>RSI!A1053</f>
        <v>43538</v>
      </c>
      <c r="B1053" s="2">
        <f>RSI!B1053</f>
        <v>113.8433</v>
      </c>
      <c r="C1053" s="2">
        <f>RSI!I1053</f>
        <v>57.507738575061545</v>
      </c>
      <c r="D1053" s="2">
        <f>MACD!E1053</f>
        <v>0.62006443894316021</v>
      </c>
      <c r="E1053" s="2">
        <f>MACD!F1053</f>
        <v>-1.4782215100301768</v>
      </c>
      <c r="F1053" s="2">
        <f>'Moving Avg'!D1053</f>
        <v>113.63903999999999</v>
      </c>
      <c r="G1053" s="2">
        <f>'Moving Avg'!F1053</f>
        <v>114.09356499999998</v>
      </c>
      <c r="H1053" s="2">
        <f>'Moving Avg'!G1053</f>
        <v>106.18196799999998</v>
      </c>
      <c r="I1053" s="2">
        <f>'Moving Avg'!H1053</f>
        <v>106.19359350000018</v>
      </c>
      <c r="J1053" s="6" t="str">
        <f>OBV!F1053</f>
        <v>BULLISH</v>
      </c>
      <c r="K1053" s="6" t="str">
        <f>OBV!G1053</f>
        <v>STRONG</v>
      </c>
      <c r="L1053" s="6" t="str">
        <f>OBV!H1053</f>
        <v>BULLISH DIVERGENCE</v>
      </c>
      <c r="M1053" s="8">
        <f t="shared" si="160"/>
        <v>25</v>
      </c>
      <c r="N1053" s="8">
        <f t="shared" si="161"/>
        <v>0</v>
      </c>
      <c r="O1053" s="8">
        <f t="shared" si="162"/>
        <v>75</v>
      </c>
      <c r="P1053" s="8">
        <f t="shared" si="163"/>
        <v>83</v>
      </c>
      <c r="Q1053" s="9">
        <f t="shared" si="164"/>
        <v>32.450000000000003</v>
      </c>
      <c r="R1053" s="9">
        <f t="shared" si="165"/>
        <v>52</v>
      </c>
      <c r="S1053" s="9">
        <f t="shared" si="166"/>
        <v>59.85</v>
      </c>
      <c r="T1053" s="9">
        <f t="shared" si="167"/>
        <v>45.75</v>
      </c>
      <c r="U1053" s="8">
        <f t="shared" si="168"/>
        <v>48.1</v>
      </c>
      <c r="V1053" s="8">
        <f t="shared" si="169"/>
        <v>47.512500000000003</v>
      </c>
    </row>
    <row r="1054" spans="1:22" ht="13.5" x14ac:dyDescent="0.25">
      <c r="A1054" s="3">
        <f>RSI!A1054</f>
        <v>43539</v>
      </c>
      <c r="B1054" s="2">
        <f>RSI!B1054</f>
        <v>113.8433</v>
      </c>
      <c r="C1054" s="2">
        <f>RSI!I1054</f>
        <v>57.507738575061545</v>
      </c>
      <c r="D1054" s="2">
        <f>MACD!E1054</f>
        <v>0.96287028101457395</v>
      </c>
      <c r="E1054" s="2">
        <f>MACD!F1054</f>
        <v>-0.99000315182122667</v>
      </c>
      <c r="F1054" s="2">
        <f>'Moving Avg'!D1054</f>
        <v>113.34048</v>
      </c>
      <c r="G1054" s="2">
        <f>'Moving Avg'!F1054</f>
        <v>114.60071000000001</v>
      </c>
      <c r="H1054" s="2">
        <f>'Moving Avg'!G1054</f>
        <v>106.370684</v>
      </c>
      <c r="I1054" s="2">
        <f>'Moving Avg'!H1054</f>
        <v>106.31195250000015</v>
      </c>
      <c r="J1054" s="6" t="str">
        <f>OBV!F1054</f>
        <v>BULLISH</v>
      </c>
      <c r="K1054" s="6" t="str">
        <f>OBV!G1054</f>
        <v>STRONG</v>
      </c>
      <c r="L1054" s="6" t="str">
        <f>OBV!H1054</f>
        <v>BULLISH DIVERGENCE</v>
      </c>
      <c r="M1054" s="8">
        <f t="shared" si="160"/>
        <v>25</v>
      </c>
      <c r="N1054" s="8">
        <f t="shared" si="161"/>
        <v>0</v>
      </c>
      <c r="O1054" s="8">
        <f t="shared" si="162"/>
        <v>75</v>
      </c>
      <c r="P1054" s="8">
        <f t="shared" si="163"/>
        <v>83</v>
      </c>
      <c r="Q1054" s="9">
        <f t="shared" si="164"/>
        <v>32.450000000000003</v>
      </c>
      <c r="R1054" s="9">
        <f t="shared" si="165"/>
        <v>52</v>
      </c>
      <c r="S1054" s="9">
        <f t="shared" si="166"/>
        <v>59.85</v>
      </c>
      <c r="T1054" s="9">
        <f t="shared" si="167"/>
        <v>45.75</v>
      </c>
      <c r="U1054" s="8">
        <f t="shared" si="168"/>
        <v>48.1</v>
      </c>
      <c r="V1054" s="8">
        <f t="shared" si="169"/>
        <v>47.512500000000003</v>
      </c>
    </row>
    <row r="1055" spans="1:22" ht="13.5" x14ac:dyDescent="0.25">
      <c r="A1055" s="3">
        <f>RSI!A1055</f>
        <v>43542</v>
      </c>
      <c r="B1055" s="2">
        <f>RSI!B1055</f>
        <v>113.804</v>
      </c>
      <c r="C1055" s="2">
        <f>RSI!I1055</f>
        <v>57.361109258860282</v>
      </c>
      <c r="D1055" s="2">
        <f>MACD!E1055</f>
        <v>1.2421019774407256</v>
      </c>
      <c r="E1055" s="2">
        <f>MACD!F1055</f>
        <v>-0.54358212596883626</v>
      </c>
      <c r="F1055" s="2">
        <f>'Moving Avg'!D1055</f>
        <v>113.70973999999998</v>
      </c>
      <c r="G1055" s="2">
        <f>'Moving Avg'!F1055</f>
        <v>114.95229500000001</v>
      </c>
      <c r="H1055" s="2">
        <f>'Moving Avg'!G1055</f>
        <v>106.57275600000001</v>
      </c>
      <c r="I1055" s="2">
        <f>'Moving Avg'!H1055</f>
        <v>106.43011500000016</v>
      </c>
      <c r="J1055" s="6" t="str">
        <f>OBV!F1055</f>
        <v>BULLISH</v>
      </c>
      <c r="K1055" s="6" t="str">
        <f>OBV!G1055</f>
        <v>STRONG</v>
      </c>
      <c r="L1055" s="6" t="str">
        <f>OBV!H1055</f>
        <v>CONFIRMED BULLISH</v>
      </c>
      <c r="M1055" s="8">
        <f t="shared" si="160"/>
        <v>25</v>
      </c>
      <c r="N1055" s="8">
        <f t="shared" si="161"/>
        <v>0</v>
      </c>
      <c r="O1055" s="8">
        <f t="shared" si="162"/>
        <v>75</v>
      </c>
      <c r="P1055" s="8">
        <f t="shared" si="163"/>
        <v>100</v>
      </c>
      <c r="Q1055" s="9">
        <f t="shared" si="164"/>
        <v>35</v>
      </c>
      <c r="R1055" s="9">
        <f t="shared" si="165"/>
        <v>56.25</v>
      </c>
      <c r="S1055" s="9">
        <f t="shared" si="166"/>
        <v>67.5</v>
      </c>
      <c r="T1055" s="9">
        <f t="shared" si="167"/>
        <v>50</v>
      </c>
      <c r="U1055" s="8">
        <f t="shared" si="168"/>
        <v>52.916666666666664</v>
      </c>
      <c r="V1055" s="8">
        <f t="shared" si="169"/>
        <v>52.1875</v>
      </c>
    </row>
    <row r="1056" spans="1:22" ht="13.5" x14ac:dyDescent="0.25">
      <c r="A1056" s="3">
        <f>RSI!A1056</f>
        <v>43543</v>
      </c>
      <c r="B1056" s="2">
        <f>RSI!B1056</f>
        <v>113.67829999999999</v>
      </c>
      <c r="C1056" s="2">
        <f>RSI!I1056</f>
        <v>56.861716893239638</v>
      </c>
      <c r="D1056" s="2">
        <f>MACD!E1056</f>
        <v>1.4751906059519229</v>
      </c>
      <c r="E1056" s="2">
        <f>MACD!F1056</f>
        <v>-0.13982757958468445</v>
      </c>
      <c r="F1056" s="2">
        <f>'Moving Avg'!D1056</f>
        <v>113.66102000000001</v>
      </c>
      <c r="G1056" s="2">
        <f>'Moving Avg'!F1056</f>
        <v>115.057965</v>
      </c>
      <c r="H1056" s="2">
        <f>'Moving Avg'!G1056</f>
        <v>106.77231400000001</v>
      </c>
      <c r="I1056" s="2">
        <f>'Moving Avg'!H1056</f>
        <v>106.54376250000016</v>
      </c>
      <c r="J1056" s="6" t="str">
        <f>OBV!F1056</f>
        <v>BULLISH</v>
      </c>
      <c r="K1056" s="6" t="str">
        <f>OBV!G1056</f>
        <v>NEUTRAL</v>
      </c>
      <c r="L1056" s="6" t="str">
        <f>OBV!H1056</f>
        <v>BULLISH DIVERGENCE</v>
      </c>
      <c r="M1056" s="8">
        <f t="shared" si="160"/>
        <v>25</v>
      </c>
      <c r="N1056" s="8">
        <f t="shared" si="161"/>
        <v>0</v>
      </c>
      <c r="O1056" s="8">
        <f t="shared" si="162"/>
        <v>75</v>
      </c>
      <c r="P1056" s="8">
        <f t="shared" si="163"/>
        <v>66.5</v>
      </c>
      <c r="Q1056" s="9">
        <f t="shared" si="164"/>
        <v>29.975000000000001</v>
      </c>
      <c r="R1056" s="9">
        <f t="shared" si="165"/>
        <v>47.875</v>
      </c>
      <c r="S1056" s="9">
        <f t="shared" si="166"/>
        <v>52.424999999999997</v>
      </c>
      <c r="T1056" s="9">
        <f t="shared" si="167"/>
        <v>41.625</v>
      </c>
      <c r="U1056" s="8">
        <f t="shared" si="168"/>
        <v>43.42499999999999</v>
      </c>
      <c r="V1056" s="8">
        <f t="shared" si="169"/>
        <v>42.974999999999994</v>
      </c>
    </row>
    <row r="1057" spans="1:22" ht="13.5" x14ac:dyDescent="0.25">
      <c r="A1057" s="3">
        <f>RSI!A1057</f>
        <v>43545</v>
      </c>
      <c r="B1057" s="2">
        <f>RSI!B1057</f>
        <v>116.986</v>
      </c>
      <c r="C1057" s="2">
        <f>RSI!I1057</f>
        <v>65.398508755274364</v>
      </c>
      <c r="D1057" s="2">
        <f>MACD!E1057</f>
        <v>1.4165775302162302</v>
      </c>
      <c r="E1057" s="2">
        <f>MACD!F1057</f>
        <v>0.1714534423754985</v>
      </c>
      <c r="F1057" s="2">
        <f>'Moving Avg'!D1057</f>
        <v>114.43098000000001</v>
      </c>
      <c r="G1057" s="2">
        <f>'Moving Avg'!F1057</f>
        <v>114.994325</v>
      </c>
      <c r="H1057" s="2">
        <f>'Moving Avg'!G1057</f>
        <v>107.038026</v>
      </c>
      <c r="I1057" s="2">
        <f>'Moving Avg'!H1057</f>
        <v>106.66554100000016</v>
      </c>
      <c r="J1057" s="6" t="str">
        <f>OBV!F1057</f>
        <v>BULLISH</v>
      </c>
      <c r="K1057" s="6" t="str">
        <f>OBV!G1057</f>
        <v>STRONG</v>
      </c>
      <c r="L1057" s="6" t="str">
        <f>OBV!H1057</f>
        <v>CONFIRMED BULLISH</v>
      </c>
      <c r="M1057" s="8">
        <f t="shared" si="160"/>
        <v>25</v>
      </c>
      <c r="N1057" s="8">
        <f t="shared" si="161"/>
        <v>0</v>
      </c>
      <c r="O1057" s="8">
        <f t="shared" si="162"/>
        <v>75</v>
      </c>
      <c r="P1057" s="8">
        <f t="shared" si="163"/>
        <v>100</v>
      </c>
      <c r="Q1057" s="9">
        <f t="shared" si="164"/>
        <v>35</v>
      </c>
      <c r="R1057" s="9">
        <f t="shared" si="165"/>
        <v>56.25</v>
      </c>
      <c r="S1057" s="9">
        <f t="shared" si="166"/>
        <v>67.5</v>
      </c>
      <c r="T1057" s="9">
        <f t="shared" si="167"/>
        <v>50</v>
      </c>
      <c r="U1057" s="8">
        <f t="shared" si="168"/>
        <v>52.916666666666664</v>
      </c>
      <c r="V1057" s="8">
        <f t="shared" si="169"/>
        <v>52.1875</v>
      </c>
    </row>
    <row r="1058" spans="1:22" ht="13.5" x14ac:dyDescent="0.25">
      <c r="A1058" s="3">
        <f>RSI!A1058</f>
        <v>43546</v>
      </c>
      <c r="B1058" s="2">
        <f>RSI!B1058</f>
        <v>116.5539</v>
      </c>
      <c r="C1058" s="2">
        <f>RSI!I1058</f>
        <v>63.627107874998508</v>
      </c>
      <c r="D1058" s="2">
        <f>MACD!E1058</f>
        <v>1.3464495930419105</v>
      </c>
      <c r="E1058" s="2">
        <f>MACD!F1058</f>
        <v>0.40645267250878092</v>
      </c>
      <c r="F1058" s="2">
        <f>'Moving Avg'!D1058</f>
        <v>114.9731</v>
      </c>
      <c r="G1058" s="2">
        <f>'Moving Avg'!F1058</f>
        <v>114.96878999999998</v>
      </c>
      <c r="H1058" s="2">
        <f>'Moving Avg'!G1058</f>
        <v>107.29509600000002</v>
      </c>
      <c r="I1058" s="2">
        <f>'Moving Avg'!H1058</f>
        <v>106.79890850000017</v>
      </c>
      <c r="J1058" s="6" t="str">
        <f>OBV!F1058</f>
        <v>BULLISH</v>
      </c>
      <c r="K1058" s="6" t="str">
        <f>OBV!G1058</f>
        <v>STRONG</v>
      </c>
      <c r="L1058" s="6" t="str">
        <f>OBV!H1058</f>
        <v>CONFIRMED BULLISH</v>
      </c>
      <c r="M1058" s="8">
        <f t="shared" si="160"/>
        <v>25</v>
      </c>
      <c r="N1058" s="8">
        <f t="shared" si="161"/>
        <v>0</v>
      </c>
      <c r="O1058" s="8">
        <f t="shared" si="162"/>
        <v>75</v>
      </c>
      <c r="P1058" s="8">
        <f t="shared" si="163"/>
        <v>100</v>
      </c>
      <c r="Q1058" s="9">
        <f t="shared" si="164"/>
        <v>35</v>
      </c>
      <c r="R1058" s="9">
        <f t="shared" si="165"/>
        <v>56.25</v>
      </c>
      <c r="S1058" s="9">
        <f t="shared" si="166"/>
        <v>67.5</v>
      </c>
      <c r="T1058" s="9">
        <f t="shared" si="167"/>
        <v>50</v>
      </c>
      <c r="U1058" s="8">
        <f t="shared" si="168"/>
        <v>52.916666666666664</v>
      </c>
      <c r="V1058" s="8">
        <f t="shared" si="169"/>
        <v>52.1875</v>
      </c>
    </row>
    <row r="1059" spans="1:22" ht="13.5" x14ac:dyDescent="0.25">
      <c r="A1059" s="3">
        <f>RSI!A1059</f>
        <v>43549</v>
      </c>
      <c r="B1059" s="2">
        <f>RSI!B1059</f>
        <v>116.5539</v>
      </c>
      <c r="C1059" s="2">
        <f>RSI!I1059</f>
        <v>63.627107874998508</v>
      </c>
      <c r="D1059" s="2">
        <f>MACD!E1059</f>
        <v>1.2622838349361984</v>
      </c>
      <c r="E1059" s="2">
        <f>MACD!F1059</f>
        <v>0.57761890499426438</v>
      </c>
      <c r="F1059" s="2">
        <f>'Moving Avg'!D1059</f>
        <v>115.51522</v>
      </c>
      <c r="G1059" s="2">
        <f>'Moving Avg'!F1059</f>
        <v>114.90397499999999</v>
      </c>
      <c r="H1059" s="2">
        <f>'Moving Avg'!G1059</f>
        <v>107.567724</v>
      </c>
      <c r="I1059" s="2">
        <f>'Moving Avg'!H1059</f>
        <v>106.92245500000016</v>
      </c>
      <c r="J1059" s="6" t="str">
        <f>OBV!F1059</f>
        <v>BULLISH</v>
      </c>
      <c r="K1059" s="6" t="str">
        <f>OBV!G1059</f>
        <v>STRONG</v>
      </c>
      <c r="L1059" s="6" t="str">
        <f>OBV!H1059</f>
        <v>CONFIRMED BULLISH</v>
      </c>
      <c r="M1059" s="8">
        <f t="shared" si="160"/>
        <v>25</v>
      </c>
      <c r="N1059" s="8">
        <f t="shared" si="161"/>
        <v>0</v>
      </c>
      <c r="O1059" s="8">
        <f t="shared" si="162"/>
        <v>75</v>
      </c>
      <c r="P1059" s="8">
        <f t="shared" si="163"/>
        <v>100</v>
      </c>
      <c r="Q1059" s="9">
        <f t="shared" si="164"/>
        <v>35</v>
      </c>
      <c r="R1059" s="9">
        <f t="shared" si="165"/>
        <v>56.25</v>
      </c>
      <c r="S1059" s="9">
        <f t="shared" si="166"/>
        <v>67.5</v>
      </c>
      <c r="T1059" s="9">
        <f t="shared" si="167"/>
        <v>50</v>
      </c>
      <c r="U1059" s="8">
        <f t="shared" si="168"/>
        <v>52.916666666666664</v>
      </c>
      <c r="V1059" s="8">
        <f t="shared" si="169"/>
        <v>52.1875</v>
      </c>
    </row>
    <row r="1060" spans="1:22" ht="13.5" x14ac:dyDescent="0.25">
      <c r="A1060" s="3">
        <f>RSI!A1060</f>
        <v>43550</v>
      </c>
      <c r="B1060" s="2">
        <f>RSI!B1060</f>
        <v>110.07210000000001</v>
      </c>
      <c r="C1060" s="2">
        <f>RSI!I1060</f>
        <v>43.247661982120853</v>
      </c>
      <c r="D1060" s="2">
        <f>MACD!E1060</f>
        <v>1.128458425195987</v>
      </c>
      <c r="E1060" s="2">
        <f>MACD!F1060</f>
        <v>0.68778680903460898</v>
      </c>
      <c r="F1060" s="2">
        <f>'Moving Avg'!D1060</f>
        <v>114.76884</v>
      </c>
      <c r="G1060" s="2">
        <f>'Moving Avg'!F1060</f>
        <v>114.51506999999999</v>
      </c>
      <c r="H1060" s="2">
        <f>'Moving Avg'!G1060</f>
        <v>107.71071599999999</v>
      </c>
      <c r="I1060" s="2">
        <f>'Moving Avg'!H1060</f>
        <v>107.02302050000017</v>
      </c>
      <c r="J1060" s="6" t="str">
        <f>OBV!F1060</f>
        <v>BULLISH</v>
      </c>
      <c r="K1060" s="6" t="str">
        <f>OBV!G1060</f>
        <v>STRONG</v>
      </c>
      <c r="L1060" s="6" t="str">
        <f>OBV!H1060</f>
        <v>BULLISH DIVERGENCE</v>
      </c>
      <c r="M1060" s="8">
        <f t="shared" si="160"/>
        <v>25</v>
      </c>
      <c r="N1060" s="8">
        <f t="shared" si="161"/>
        <v>0</v>
      </c>
      <c r="O1060" s="8">
        <f t="shared" si="162"/>
        <v>75</v>
      </c>
      <c r="P1060" s="8">
        <f t="shared" si="163"/>
        <v>83</v>
      </c>
      <c r="Q1060" s="9">
        <f t="shared" si="164"/>
        <v>32.450000000000003</v>
      </c>
      <c r="R1060" s="9">
        <f t="shared" si="165"/>
        <v>52</v>
      </c>
      <c r="S1060" s="9">
        <f t="shared" si="166"/>
        <v>59.85</v>
      </c>
      <c r="T1060" s="9">
        <f t="shared" si="167"/>
        <v>45.75</v>
      </c>
      <c r="U1060" s="8">
        <f t="shared" si="168"/>
        <v>48.1</v>
      </c>
      <c r="V1060" s="8">
        <f t="shared" si="169"/>
        <v>47.512500000000003</v>
      </c>
    </row>
    <row r="1061" spans="1:22" ht="13.5" x14ac:dyDescent="0.25">
      <c r="A1061" s="3">
        <f>RSI!A1061</f>
        <v>43551</v>
      </c>
      <c r="B1061" s="2">
        <f>RSI!B1061</f>
        <v>110.22929999999999</v>
      </c>
      <c r="C1061" s="2">
        <f>RSI!I1061</f>
        <v>43.718484870628828</v>
      </c>
      <c r="D1061" s="2">
        <f>MACD!E1061</f>
        <v>1.3227780224058421</v>
      </c>
      <c r="E1061" s="2">
        <f>MACD!F1061</f>
        <v>0.81478505170885562</v>
      </c>
      <c r="F1061" s="2">
        <f>'Moving Avg'!D1061</f>
        <v>114.07903999999999</v>
      </c>
      <c r="G1061" s="2">
        <f>'Moving Avg'!F1061</f>
        <v>114.251875</v>
      </c>
      <c r="H1061" s="2">
        <f>'Moving Avg'!G1061</f>
        <v>107.85685200000002</v>
      </c>
      <c r="I1061" s="2">
        <f>'Moving Avg'!H1061</f>
        <v>107.12437200000014</v>
      </c>
      <c r="J1061" s="6" t="str">
        <f>OBV!F1061</f>
        <v>BULLISH</v>
      </c>
      <c r="K1061" s="6" t="str">
        <f>OBV!G1061</f>
        <v>STRONG</v>
      </c>
      <c r="L1061" s="6" t="str">
        <f>OBV!H1061</f>
        <v>BULLISH DIVERGENCE</v>
      </c>
      <c r="M1061" s="8">
        <f t="shared" si="160"/>
        <v>25</v>
      </c>
      <c r="N1061" s="8">
        <f t="shared" si="161"/>
        <v>0</v>
      </c>
      <c r="O1061" s="8">
        <f t="shared" si="162"/>
        <v>75</v>
      </c>
      <c r="P1061" s="8">
        <f t="shared" si="163"/>
        <v>83</v>
      </c>
      <c r="Q1061" s="9">
        <f t="shared" si="164"/>
        <v>32.450000000000003</v>
      </c>
      <c r="R1061" s="9">
        <f t="shared" si="165"/>
        <v>52</v>
      </c>
      <c r="S1061" s="9">
        <f t="shared" si="166"/>
        <v>59.85</v>
      </c>
      <c r="T1061" s="9">
        <f t="shared" si="167"/>
        <v>45.75</v>
      </c>
      <c r="U1061" s="8">
        <f t="shared" si="168"/>
        <v>48.1</v>
      </c>
      <c r="V1061" s="8">
        <f t="shared" si="169"/>
        <v>47.512500000000003</v>
      </c>
    </row>
    <row r="1062" spans="1:22" ht="13.5" x14ac:dyDescent="0.25">
      <c r="A1062" s="3">
        <f>RSI!A1062</f>
        <v>43552</v>
      </c>
      <c r="B1062" s="2">
        <f>RSI!B1062</f>
        <v>110.22929999999999</v>
      </c>
      <c r="C1062" s="2">
        <f>RSI!I1062</f>
        <v>43.718484870628828</v>
      </c>
      <c r="D1062" s="2">
        <f>MACD!E1062</f>
        <v>1.3811523162607955</v>
      </c>
      <c r="E1062" s="2">
        <f>MACD!F1062</f>
        <v>0.92805850461924355</v>
      </c>
      <c r="F1062" s="2">
        <f>'Moving Avg'!D1062</f>
        <v>112.72769999999998</v>
      </c>
      <c r="G1062" s="2">
        <f>'Moving Avg'!F1062</f>
        <v>114.067245</v>
      </c>
      <c r="H1062" s="2">
        <f>'Moving Avg'!G1062</f>
        <v>108.002988</v>
      </c>
      <c r="I1062" s="2">
        <f>'Moving Avg'!H1062</f>
        <v>107.22572350000013</v>
      </c>
      <c r="J1062" s="6" t="str">
        <f>OBV!F1062</f>
        <v>BULLISH</v>
      </c>
      <c r="K1062" s="6" t="str">
        <f>OBV!G1062</f>
        <v>NEUTRAL</v>
      </c>
      <c r="L1062" s="6" t="str">
        <f>OBV!H1062</f>
        <v>BULLISH DIVERGENCE</v>
      </c>
      <c r="M1062" s="8">
        <f t="shared" si="160"/>
        <v>25</v>
      </c>
      <c r="N1062" s="8">
        <f t="shared" si="161"/>
        <v>0</v>
      </c>
      <c r="O1062" s="8">
        <f t="shared" si="162"/>
        <v>75</v>
      </c>
      <c r="P1062" s="8">
        <f t="shared" si="163"/>
        <v>66.5</v>
      </c>
      <c r="Q1062" s="9">
        <f t="shared" si="164"/>
        <v>29.975000000000001</v>
      </c>
      <c r="R1062" s="9">
        <f t="shared" si="165"/>
        <v>47.875</v>
      </c>
      <c r="S1062" s="9">
        <f t="shared" si="166"/>
        <v>52.424999999999997</v>
      </c>
      <c r="T1062" s="9">
        <f t="shared" si="167"/>
        <v>41.625</v>
      </c>
      <c r="U1062" s="8">
        <f t="shared" si="168"/>
        <v>43.42499999999999</v>
      </c>
      <c r="V1062" s="8">
        <f t="shared" si="169"/>
        <v>42.974999999999994</v>
      </c>
    </row>
    <row r="1063" spans="1:22" ht="13.5" x14ac:dyDescent="0.25">
      <c r="A1063" s="3">
        <f>RSI!A1063</f>
        <v>43553</v>
      </c>
      <c r="B1063" s="2">
        <f>RSI!B1063</f>
        <v>110.0014</v>
      </c>
      <c r="C1063" s="2">
        <f>RSI!I1063</f>
        <v>43.117056289763021</v>
      </c>
      <c r="D1063" s="2">
        <f>MACD!E1063</f>
        <v>1.5699406967310665</v>
      </c>
      <c r="E1063" s="2">
        <f>MACD!F1063</f>
        <v>1.0564349430416082</v>
      </c>
      <c r="F1063" s="2">
        <f>'Moving Avg'!D1063</f>
        <v>111.41720000000001</v>
      </c>
      <c r="G1063" s="2">
        <f>'Moving Avg'!F1063</f>
        <v>113.87122000000002</v>
      </c>
      <c r="H1063" s="2">
        <f>'Moving Avg'!G1063</f>
        <v>108.20631800000001</v>
      </c>
      <c r="I1063" s="2">
        <f>'Moving Avg'!H1063</f>
        <v>107.32986400000016</v>
      </c>
      <c r="J1063" s="6" t="str">
        <f>OBV!F1063</f>
        <v>BULLISH</v>
      </c>
      <c r="K1063" s="6" t="str">
        <f>OBV!G1063</f>
        <v>NEUTRAL</v>
      </c>
      <c r="L1063" s="6" t="str">
        <f>OBV!H1063</f>
        <v>BULLISH DIVERGENCE</v>
      </c>
      <c r="M1063" s="8">
        <f t="shared" si="160"/>
        <v>25</v>
      </c>
      <c r="N1063" s="8">
        <f t="shared" si="161"/>
        <v>0</v>
      </c>
      <c r="O1063" s="8">
        <f t="shared" si="162"/>
        <v>50</v>
      </c>
      <c r="P1063" s="8">
        <f t="shared" si="163"/>
        <v>66.5</v>
      </c>
      <c r="Q1063" s="9">
        <f t="shared" si="164"/>
        <v>26.225000000000001</v>
      </c>
      <c r="R1063" s="9">
        <f t="shared" si="165"/>
        <v>39.125</v>
      </c>
      <c r="S1063" s="9">
        <f t="shared" si="166"/>
        <v>46.174999999999997</v>
      </c>
      <c r="T1063" s="9">
        <f t="shared" si="167"/>
        <v>35.375</v>
      </c>
      <c r="U1063" s="8">
        <f t="shared" si="168"/>
        <v>37.174999999999997</v>
      </c>
      <c r="V1063" s="8">
        <f t="shared" si="169"/>
        <v>36.724999999999994</v>
      </c>
    </row>
    <row r="1064" spans="1:22" ht="13.5" x14ac:dyDescent="0.25">
      <c r="A1064" s="3">
        <f>RSI!A1064</f>
        <v>43556</v>
      </c>
      <c r="B1064" s="2">
        <f>RSI!B1064</f>
        <v>108.4222</v>
      </c>
      <c r="C1064" s="2">
        <f>RSI!I1064</f>
        <v>39.102806589811522</v>
      </c>
      <c r="D1064" s="2">
        <f>MACD!E1064</f>
        <v>1.8607208729202398</v>
      </c>
      <c r="E1064" s="2">
        <f>MACD!F1064</f>
        <v>1.2172921290173346</v>
      </c>
      <c r="F1064" s="2">
        <f>'Moving Avg'!D1064</f>
        <v>109.79086</v>
      </c>
      <c r="G1064" s="2">
        <f>'Moving Avg'!F1064</f>
        <v>113.51806000000003</v>
      </c>
      <c r="H1064" s="2">
        <f>'Moving Avg'!G1064</f>
        <v>108.37806399999998</v>
      </c>
      <c r="I1064" s="2">
        <f>'Moving Avg'!H1064</f>
        <v>107.42218000000015</v>
      </c>
      <c r="J1064" s="6" t="str">
        <f>OBV!F1064</f>
        <v>BULLISH</v>
      </c>
      <c r="K1064" s="6" t="str">
        <f>OBV!G1064</f>
        <v>NEUTRAL</v>
      </c>
      <c r="L1064" s="6" t="str">
        <f>OBV!H1064</f>
        <v>BULLISH DIVERGENCE</v>
      </c>
      <c r="M1064" s="8">
        <f t="shared" si="160"/>
        <v>25</v>
      </c>
      <c r="N1064" s="8">
        <f t="shared" si="161"/>
        <v>0</v>
      </c>
      <c r="O1064" s="8">
        <f t="shared" si="162"/>
        <v>50</v>
      </c>
      <c r="P1064" s="8">
        <f t="shared" si="163"/>
        <v>66.5</v>
      </c>
      <c r="Q1064" s="9">
        <f t="shared" si="164"/>
        <v>26.225000000000001</v>
      </c>
      <c r="R1064" s="9">
        <f t="shared" si="165"/>
        <v>39.125</v>
      </c>
      <c r="S1064" s="9">
        <f t="shared" si="166"/>
        <v>46.174999999999997</v>
      </c>
      <c r="T1064" s="9">
        <f t="shared" si="167"/>
        <v>35.375</v>
      </c>
      <c r="U1064" s="8">
        <f t="shared" si="168"/>
        <v>37.174999999999997</v>
      </c>
      <c r="V1064" s="8">
        <f t="shared" si="169"/>
        <v>36.724999999999994</v>
      </c>
    </row>
    <row r="1065" spans="1:22" ht="13.5" x14ac:dyDescent="0.25">
      <c r="A1065" s="3">
        <f>RSI!A1065</f>
        <v>43557</v>
      </c>
      <c r="B1065" s="2">
        <f>RSI!B1065</f>
        <v>109.9936</v>
      </c>
      <c r="C1065" s="2">
        <f>RSI!I1065</f>
        <v>44.627216931358397</v>
      </c>
      <c r="D1065" s="2">
        <f>MACD!E1065</f>
        <v>2.0066680665394472</v>
      </c>
      <c r="E1065" s="2">
        <f>MACD!F1065</f>
        <v>1.3751673165217573</v>
      </c>
      <c r="F1065" s="2">
        <f>'Moving Avg'!D1065</f>
        <v>109.77516</v>
      </c>
      <c r="G1065" s="2">
        <f>'Moving Avg'!F1065</f>
        <v>113.24347000000003</v>
      </c>
      <c r="H1065" s="2">
        <f>'Moving Avg'!G1065</f>
        <v>108.58123799999997</v>
      </c>
      <c r="I1065" s="2">
        <f>'Moving Avg'!H1065</f>
        <v>107.52235300000017</v>
      </c>
      <c r="J1065" s="6" t="str">
        <f>OBV!F1065</f>
        <v>BULLISH</v>
      </c>
      <c r="K1065" s="6" t="str">
        <f>OBV!G1065</f>
        <v>NEUTRAL</v>
      </c>
      <c r="L1065" s="6" t="str">
        <f>OBV!H1065</f>
        <v>BULLISH DIVERGENCE</v>
      </c>
      <c r="M1065" s="8">
        <f t="shared" si="160"/>
        <v>25</v>
      </c>
      <c r="N1065" s="8">
        <f t="shared" si="161"/>
        <v>0</v>
      </c>
      <c r="O1065" s="8">
        <f t="shared" si="162"/>
        <v>50</v>
      </c>
      <c r="P1065" s="8">
        <f t="shared" si="163"/>
        <v>66.5</v>
      </c>
      <c r="Q1065" s="9">
        <f t="shared" si="164"/>
        <v>26.225000000000001</v>
      </c>
      <c r="R1065" s="9">
        <f t="shared" si="165"/>
        <v>39.125</v>
      </c>
      <c r="S1065" s="9">
        <f t="shared" si="166"/>
        <v>46.174999999999997</v>
      </c>
      <c r="T1065" s="9">
        <f t="shared" si="167"/>
        <v>35.375</v>
      </c>
      <c r="U1065" s="8">
        <f t="shared" si="168"/>
        <v>37.174999999999997</v>
      </c>
      <c r="V1065" s="8">
        <f t="shared" si="169"/>
        <v>36.724999999999994</v>
      </c>
    </row>
    <row r="1066" spans="1:22" ht="13.5" x14ac:dyDescent="0.25">
      <c r="A1066" s="3">
        <f>RSI!A1066</f>
        <v>43558</v>
      </c>
      <c r="B1066" s="2">
        <f>RSI!B1066</f>
        <v>109.9936</v>
      </c>
      <c r="C1066" s="2">
        <f>RSI!I1066</f>
        <v>44.627216931358397</v>
      </c>
      <c r="D1066" s="2">
        <f>MACD!E1066</f>
        <v>2.1222310465369532</v>
      </c>
      <c r="E1066" s="2">
        <f>MACD!F1066</f>
        <v>1.5245800625247965</v>
      </c>
      <c r="F1066" s="2">
        <f>'Moving Avg'!D1066</f>
        <v>109.72802000000001</v>
      </c>
      <c r="G1066" s="2">
        <f>'Moving Avg'!F1066</f>
        <v>112.96887999999998</v>
      </c>
      <c r="H1066" s="2">
        <f>'Moving Avg'!G1066</f>
        <v>108.84365199999996</v>
      </c>
      <c r="I1066" s="2">
        <f>'Moving Avg'!H1066</f>
        <v>107.62645450000015</v>
      </c>
      <c r="J1066" s="6" t="str">
        <f>OBV!F1066</f>
        <v>BULLISH</v>
      </c>
      <c r="K1066" s="6" t="str">
        <f>OBV!G1066</f>
        <v>NEUTRAL</v>
      </c>
      <c r="L1066" s="6" t="str">
        <f>OBV!H1066</f>
        <v>BULLISH DIVERGENCE</v>
      </c>
      <c r="M1066" s="8">
        <f t="shared" si="160"/>
        <v>25</v>
      </c>
      <c r="N1066" s="8">
        <f t="shared" si="161"/>
        <v>0</v>
      </c>
      <c r="O1066" s="8">
        <f t="shared" si="162"/>
        <v>50</v>
      </c>
      <c r="P1066" s="8">
        <f t="shared" si="163"/>
        <v>66.5</v>
      </c>
      <c r="Q1066" s="9">
        <f t="shared" si="164"/>
        <v>26.225000000000001</v>
      </c>
      <c r="R1066" s="9">
        <f t="shared" si="165"/>
        <v>39.125</v>
      </c>
      <c r="S1066" s="9">
        <f t="shared" si="166"/>
        <v>46.174999999999997</v>
      </c>
      <c r="T1066" s="9">
        <f t="shared" si="167"/>
        <v>35.375</v>
      </c>
      <c r="U1066" s="8">
        <f t="shared" si="168"/>
        <v>37.174999999999997</v>
      </c>
      <c r="V1066" s="8">
        <f t="shared" si="169"/>
        <v>36.724999999999994</v>
      </c>
    </row>
    <row r="1067" spans="1:22" ht="13.5" x14ac:dyDescent="0.25">
      <c r="A1067" s="3">
        <f>RSI!A1067</f>
        <v>43559</v>
      </c>
      <c r="B1067" s="2">
        <f>RSI!B1067</f>
        <v>109.9936</v>
      </c>
      <c r="C1067" s="2">
        <f>RSI!I1067</f>
        <v>44.627216931358397</v>
      </c>
      <c r="D1067" s="2">
        <f>MACD!E1067</f>
        <v>2.7394546799078086</v>
      </c>
      <c r="E1067" s="2">
        <f>MACD!F1067</f>
        <v>1.7675549860013988</v>
      </c>
      <c r="F1067" s="2">
        <f>'Moving Avg'!D1067</f>
        <v>109.68088</v>
      </c>
      <c r="G1067" s="2">
        <f>'Moving Avg'!F1067</f>
        <v>112.69428999999998</v>
      </c>
      <c r="H1067" s="2">
        <f>'Moving Avg'!G1067</f>
        <v>109.16404799999997</v>
      </c>
      <c r="I1067" s="2">
        <f>'Moving Avg'!H1067</f>
        <v>107.72859150000015</v>
      </c>
      <c r="J1067" s="6" t="str">
        <f>OBV!F1067</f>
        <v>BULLISH</v>
      </c>
      <c r="K1067" s="6" t="str">
        <f>OBV!G1067</f>
        <v>NEUTRAL</v>
      </c>
      <c r="L1067" s="6" t="str">
        <f>OBV!H1067</f>
        <v>BULLISH DIVERGENCE</v>
      </c>
      <c r="M1067" s="8">
        <f t="shared" si="160"/>
        <v>25</v>
      </c>
      <c r="N1067" s="8">
        <f t="shared" si="161"/>
        <v>0</v>
      </c>
      <c r="O1067" s="8">
        <f t="shared" si="162"/>
        <v>50</v>
      </c>
      <c r="P1067" s="8">
        <f t="shared" si="163"/>
        <v>66.5</v>
      </c>
      <c r="Q1067" s="9">
        <f t="shared" si="164"/>
        <v>26.225000000000001</v>
      </c>
      <c r="R1067" s="9">
        <f t="shared" si="165"/>
        <v>39.125</v>
      </c>
      <c r="S1067" s="9">
        <f t="shared" si="166"/>
        <v>46.174999999999997</v>
      </c>
      <c r="T1067" s="9">
        <f t="shared" si="167"/>
        <v>35.375</v>
      </c>
      <c r="U1067" s="8">
        <f t="shared" si="168"/>
        <v>37.174999999999997</v>
      </c>
      <c r="V1067" s="8">
        <f t="shared" si="169"/>
        <v>36.724999999999994</v>
      </c>
    </row>
    <row r="1068" spans="1:22" ht="13.5" x14ac:dyDescent="0.25">
      <c r="A1068" s="3">
        <f>RSI!A1068</f>
        <v>43560</v>
      </c>
      <c r="B1068" s="2">
        <f>RSI!B1068</f>
        <v>113.1284</v>
      </c>
      <c r="C1068" s="2">
        <f>RSI!I1068</f>
        <v>54.835697355320313</v>
      </c>
      <c r="D1068" s="2">
        <f>MACD!E1068</f>
        <v>2.9728167324928734</v>
      </c>
      <c r="E1068" s="2">
        <f>MACD!F1068</f>
        <v>2.0086073352996938</v>
      </c>
      <c r="F1068" s="2">
        <f>'Moving Avg'!D1068</f>
        <v>110.30628000000002</v>
      </c>
      <c r="G1068" s="2">
        <f>'Moving Avg'!F1068</f>
        <v>112.583905</v>
      </c>
      <c r="H1068" s="2">
        <f>'Moving Avg'!G1068</f>
        <v>109.54713999999996</v>
      </c>
      <c r="I1068" s="2">
        <f>'Moving Avg'!H1068</f>
        <v>107.83461750000016</v>
      </c>
      <c r="J1068" s="6" t="str">
        <f>OBV!F1068</f>
        <v>BULLISH</v>
      </c>
      <c r="K1068" s="6" t="str">
        <f>OBV!G1068</f>
        <v>NEUTRAL</v>
      </c>
      <c r="L1068" s="6" t="str">
        <f>OBV!H1068</f>
        <v>CONFIRMED BULLISH</v>
      </c>
      <c r="M1068" s="8">
        <f t="shared" si="160"/>
        <v>25</v>
      </c>
      <c r="N1068" s="8">
        <f t="shared" si="161"/>
        <v>0</v>
      </c>
      <c r="O1068" s="8">
        <f t="shared" si="162"/>
        <v>50</v>
      </c>
      <c r="P1068" s="8">
        <f t="shared" si="163"/>
        <v>83.5</v>
      </c>
      <c r="Q1068" s="9">
        <f t="shared" si="164"/>
        <v>28.774999999999999</v>
      </c>
      <c r="R1068" s="9">
        <f t="shared" si="165"/>
        <v>43.375</v>
      </c>
      <c r="S1068" s="9">
        <f t="shared" si="166"/>
        <v>53.825000000000003</v>
      </c>
      <c r="T1068" s="9">
        <f t="shared" si="167"/>
        <v>39.625</v>
      </c>
      <c r="U1068" s="8">
        <f t="shared" si="168"/>
        <v>41.991666666666667</v>
      </c>
      <c r="V1068" s="8">
        <f t="shared" si="169"/>
        <v>41.400000000000006</v>
      </c>
    </row>
    <row r="1069" spans="1:22" ht="13.5" x14ac:dyDescent="0.25">
      <c r="A1069" s="3">
        <f>RSI!A1069</f>
        <v>43563</v>
      </c>
      <c r="B1069" s="2">
        <f>RSI!B1069</f>
        <v>113.2855</v>
      </c>
      <c r="C1069" s="2">
        <f>RSI!I1069</f>
        <v>55.280647432065955</v>
      </c>
      <c r="D1069" s="2">
        <f>MACD!E1069</f>
        <v>3.1491719961137221</v>
      </c>
      <c r="E1069" s="2">
        <f>MACD!F1069</f>
        <v>2.2367202674624993</v>
      </c>
      <c r="F1069" s="2">
        <f>'Moving Avg'!D1069</f>
        <v>111.27893999999999</v>
      </c>
      <c r="G1069" s="2">
        <f>'Moving Avg'!F1069</f>
        <v>112.481375</v>
      </c>
      <c r="H1069" s="2">
        <f>'Moving Avg'!G1069</f>
        <v>109.93337399999997</v>
      </c>
      <c r="I1069" s="2">
        <f>'Moving Avg'!H1069</f>
        <v>107.91393050000016</v>
      </c>
      <c r="J1069" s="6" t="str">
        <f>OBV!F1069</f>
        <v>BULLISH</v>
      </c>
      <c r="K1069" s="6" t="str">
        <f>OBV!G1069</f>
        <v>NEUTRAL</v>
      </c>
      <c r="L1069" s="6" t="str">
        <f>OBV!H1069</f>
        <v>CONFIRMED BULLISH</v>
      </c>
      <c r="M1069" s="8">
        <f t="shared" si="160"/>
        <v>25</v>
      </c>
      <c r="N1069" s="8">
        <f t="shared" si="161"/>
        <v>0</v>
      </c>
      <c r="O1069" s="8">
        <f t="shared" si="162"/>
        <v>50</v>
      </c>
      <c r="P1069" s="8">
        <f t="shared" si="163"/>
        <v>83.5</v>
      </c>
      <c r="Q1069" s="9">
        <f t="shared" si="164"/>
        <v>28.774999999999999</v>
      </c>
      <c r="R1069" s="9">
        <f t="shared" si="165"/>
        <v>43.375</v>
      </c>
      <c r="S1069" s="9">
        <f t="shared" si="166"/>
        <v>53.825000000000003</v>
      </c>
      <c r="T1069" s="9">
        <f t="shared" si="167"/>
        <v>39.625</v>
      </c>
      <c r="U1069" s="8">
        <f t="shared" si="168"/>
        <v>41.991666666666667</v>
      </c>
      <c r="V1069" s="8">
        <f t="shared" si="169"/>
        <v>41.400000000000006</v>
      </c>
    </row>
    <row r="1070" spans="1:22" ht="13.5" x14ac:dyDescent="0.25">
      <c r="A1070" s="3">
        <f>RSI!A1070</f>
        <v>43565</v>
      </c>
      <c r="B1070" s="2">
        <f>RSI!B1070</f>
        <v>113.1362</v>
      </c>
      <c r="C1070" s="2">
        <f>RSI!I1070</f>
        <v>54.728823671188522</v>
      </c>
      <c r="D1070" s="2">
        <f>MACD!E1070</f>
        <v>2.3025600573994183</v>
      </c>
      <c r="E1070" s="2">
        <f>MACD!F1070</f>
        <v>2.2498882254498831</v>
      </c>
      <c r="F1070" s="2">
        <f>'Moving Avg'!D1070</f>
        <v>111.90745999999999</v>
      </c>
      <c r="G1070" s="2">
        <f>'Moving Avg'!F1070</f>
        <v>112.5403</v>
      </c>
      <c r="H1070" s="2">
        <f>'Moving Avg'!G1070</f>
        <v>110.26178199999998</v>
      </c>
      <c r="I1070" s="2">
        <f>'Moving Avg'!H1070</f>
        <v>107.98086950000015</v>
      </c>
      <c r="J1070" s="6" t="str">
        <f>OBV!F1070</f>
        <v>BULLISH</v>
      </c>
      <c r="K1070" s="6" t="str">
        <f>OBV!G1070</f>
        <v>NEUTRAL</v>
      </c>
      <c r="L1070" s="6" t="str">
        <f>OBV!H1070</f>
        <v>CONFIRMED BULLISH</v>
      </c>
      <c r="M1070" s="8">
        <f t="shared" si="160"/>
        <v>25</v>
      </c>
      <c r="N1070" s="8">
        <f t="shared" si="161"/>
        <v>0</v>
      </c>
      <c r="O1070" s="8">
        <f t="shared" si="162"/>
        <v>50</v>
      </c>
      <c r="P1070" s="8">
        <f t="shared" si="163"/>
        <v>83.5</v>
      </c>
      <c r="Q1070" s="9">
        <f t="shared" si="164"/>
        <v>28.774999999999999</v>
      </c>
      <c r="R1070" s="9">
        <f t="shared" si="165"/>
        <v>43.375</v>
      </c>
      <c r="S1070" s="9">
        <f t="shared" si="166"/>
        <v>53.825000000000003</v>
      </c>
      <c r="T1070" s="9">
        <f t="shared" si="167"/>
        <v>39.625</v>
      </c>
      <c r="U1070" s="8">
        <f t="shared" si="168"/>
        <v>41.991666666666667</v>
      </c>
      <c r="V1070" s="8">
        <f t="shared" si="169"/>
        <v>41.400000000000006</v>
      </c>
    </row>
    <row r="1071" spans="1:22" ht="13.5" x14ac:dyDescent="0.25">
      <c r="A1071" s="3">
        <f>RSI!A1071</f>
        <v>43566</v>
      </c>
      <c r="B1071" s="2">
        <f>RSI!B1071</f>
        <v>109.74209999999999</v>
      </c>
      <c r="C1071" s="2">
        <f>RSI!I1071</f>
        <v>43.980575343897776</v>
      </c>
      <c r="D1071" s="2">
        <f>MACD!E1071</f>
        <v>1.8537010164420451</v>
      </c>
      <c r="E1071" s="2">
        <f>MACD!F1071</f>
        <v>2.1706507836483153</v>
      </c>
      <c r="F1071" s="2">
        <f>'Moving Avg'!D1071</f>
        <v>111.85716000000002</v>
      </c>
      <c r="G1071" s="2">
        <f>'Moving Avg'!F1071</f>
        <v>112.33131</v>
      </c>
      <c r="H1071" s="2">
        <f>'Moving Avg'!G1071</f>
        <v>110.47689799999998</v>
      </c>
      <c r="I1071" s="2">
        <f>'Moving Avg'!H1071</f>
        <v>108.03264500000016</v>
      </c>
      <c r="J1071" s="6" t="str">
        <f>OBV!F1071</f>
        <v>BULLISH</v>
      </c>
      <c r="K1071" s="6" t="str">
        <f>OBV!G1071</f>
        <v>NEUTRAL</v>
      </c>
      <c r="L1071" s="6" t="str">
        <f>OBV!H1071</f>
        <v>BULLISH DIVERGENCE</v>
      </c>
      <c r="M1071" s="8">
        <f t="shared" si="160"/>
        <v>25</v>
      </c>
      <c r="N1071" s="8">
        <f t="shared" si="161"/>
        <v>100</v>
      </c>
      <c r="O1071" s="8">
        <f t="shared" si="162"/>
        <v>50</v>
      </c>
      <c r="P1071" s="8">
        <f t="shared" si="163"/>
        <v>66.5</v>
      </c>
      <c r="Q1071" s="9">
        <f t="shared" si="164"/>
        <v>61.225000000000001</v>
      </c>
      <c r="R1071" s="9">
        <f t="shared" si="165"/>
        <v>59.125</v>
      </c>
      <c r="S1071" s="9">
        <f t="shared" si="166"/>
        <v>61.174999999999997</v>
      </c>
      <c r="T1071" s="9">
        <f t="shared" si="167"/>
        <v>60.375</v>
      </c>
      <c r="U1071" s="8">
        <f t="shared" si="168"/>
        <v>60.508333333333326</v>
      </c>
      <c r="V1071" s="8">
        <f t="shared" si="169"/>
        <v>60.474999999999994</v>
      </c>
    </row>
    <row r="1072" spans="1:22" ht="13.5" x14ac:dyDescent="0.25">
      <c r="A1072" s="3">
        <f>RSI!A1072</f>
        <v>43567</v>
      </c>
      <c r="B1072" s="2">
        <f>RSI!B1072</f>
        <v>109.9936</v>
      </c>
      <c r="C1072" s="2">
        <f>RSI!I1072</f>
        <v>44.844955634169736</v>
      </c>
      <c r="D1072" s="2">
        <f>MACD!E1072</f>
        <v>1.4678285368721191</v>
      </c>
      <c r="E1072" s="2">
        <f>MACD!F1072</f>
        <v>2.0300863342930762</v>
      </c>
      <c r="F1072" s="2">
        <f>'Moving Avg'!D1072</f>
        <v>111.85715999999999</v>
      </c>
      <c r="G1072" s="2">
        <f>'Moving Avg'!F1072</f>
        <v>112.17418000000001</v>
      </c>
      <c r="H1072" s="2">
        <f>'Moving Avg'!G1072</f>
        <v>110.69704399999999</v>
      </c>
      <c r="I1072" s="2">
        <f>'Moving Avg'!H1072</f>
        <v>108.08611000000018</v>
      </c>
      <c r="J1072" s="6" t="str">
        <f>OBV!F1072</f>
        <v>BULLISH</v>
      </c>
      <c r="K1072" s="6" t="str">
        <f>OBV!G1072</f>
        <v>NEUTRAL</v>
      </c>
      <c r="L1072" s="6" t="str">
        <f>OBV!H1072</f>
        <v>NEUTRAL</v>
      </c>
      <c r="M1072" s="8">
        <f t="shared" si="160"/>
        <v>25</v>
      </c>
      <c r="N1072" s="8">
        <f t="shared" si="161"/>
        <v>100</v>
      </c>
      <c r="O1072" s="8">
        <f t="shared" si="162"/>
        <v>50</v>
      </c>
      <c r="P1072" s="8">
        <f t="shared" si="163"/>
        <v>49.5</v>
      </c>
      <c r="Q1072" s="9">
        <f t="shared" si="164"/>
        <v>58.674999999999997</v>
      </c>
      <c r="R1072" s="9">
        <f t="shared" si="165"/>
        <v>54.875</v>
      </c>
      <c r="S1072" s="9">
        <f t="shared" si="166"/>
        <v>53.525000000000006</v>
      </c>
      <c r="T1072" s="9">
        <f t="shared" si="167"/>
        <v>56.125</v>
      </c>
      <c r="U1072" s="8">
        <f t="shared" si="168"/>
        <v>55.691666666666663</v>
      </c>
      <c r="V1072" s="8">
        <f t="shared" si="169"/>
        <v>55.8</v>
      </c>
    </row>
    <row r="1073" spans="1:22" ht="13.5" x14ac:dyDescent="0.25">
      <c r="A1073" s="3">
        <f>RSI!A1073</f>
        <v>43570</v>
      </c>
      <c r="B1073" s="2">
        <f>RSI!B1073</f>
        <v>111.1721</v>
      </c>
      <c r="C1073" s="2">
        <f>RSI!I1073</f>
        <v>48.829359435721749</v>
      </c>
      <c r="D1073" s="2">
        <f>MACD!E1073</f>
        <v>1.029107608013959</v>
      </c>
      <c r="E1073" s="2">
        <f>MACD!F1073</f>
        <v>1.829890589037253</v>
      </c>
      <c r="F1073" s="2">
        <f>'Moving Avg'!D1073</f>
        <v>111.4659</v>
      </c>
      <c r="G1073" s="2">
        <f>'Moving Avg'!F1073</f>
        <v>112.04061999999999</v>
      </c>
      <c r="H1073" s="2">
        <f>'Moving Avg'!G1073</f>
        <v>110.86219199999998</v>
      </c>
      <c r="I1073" s="2">
        <f>'Moving Avg'!H1073</f>
        <v>108.14739250000015</v>
      </c>
      <c r="J1073" s="6" t="str">
        <f>OBV!F1073</f>
        <v>BULLISH</v>
      </c>
      <c r="K1073" s="6" t="str">
        <f>OBV!G1073</f>
        <v>NEUTRAL</v>
      </c>
      <c r="L1073" s="6" t="str">
        <f>OBV!H1073</f>
        <v>BULLISH DIVERGENCE</v>
      </c>
      <c r="M1073" s="8">
        <f t="shared" si="160"/>
        <v>25</v>
      </c>
      <c r="N1073" s="8">
        <f t="shared" si="161"/>
        <v>100</v>
      </c>
      <c r="O1073" s="8">
        <f t="shared" si="162"/>
        <v>50</v>
      </c>
      <c r="P1073" s="8">
        <f t="shared" si="163"/>
        <v>66.5</v>
      </c>
      <c r="Q1073" s="9">
        <f t="shared" si="164"/>
        <v>61.225000000000001</v>
      </c>
      <c r="R1073" s="9">
        <f t="shared" si="165"/>
        <v>59.125</v>
      </c>
      <c r="S1073" s="9">
        <f t="shared" si="166"/>
        <v>61.174999999999997</v>
      </c>
      <c r="T1073" s="9">
        <f t="shared" si="167"/>
        <v>60.375</v>
      </c>
      <c r="U1073" s="8">
        <f t="shared" si="168"/>
        <v>60.508333333333326</v>
      </c>
      <c r="V1073" s="8">
        <f t="shared" si="169"/>
        <v>60.474999999999994</v>
      </c>
    </row>
    <row r="1074" spans="1:22" ht="13.5" x14ac:dyDescent="0.25">
      <c r="A1074" s="3">
        <f>RSI!A1074</f>
        <v>43571</v>
      </c>
      <c r="B1074" s="2">
        <f>RSI!B1074</f>
        <v>111.0856</v>
      </c>
      <c r="C1074" s="2">
        <f>RSI!I1074</f>
        <v>48.552118411145543</v>
      </c>
      <c r="D1074" s="2">
        <f>MACD!E1074</f>
        <v>0.42376491323317111</v>
      </c>
      <c r="E1074" s="2">
        <f>MACD!F1074</f>
        <v>1.5486654538764366</v>
      </c>
      <c r="F1074" s="2">
        <f>'Moving Avg'!D1074</f>
        <v>111.02592</v>
      </c>
      <c r="G1074" s="2">
        <f>'Moving Avg'!F1074</f>
        <v>111.90273499999998</v>
      </c>
      <c r="H1074" s="2">
        <f>'Moving Avg'!G1074</f>
        <v>111.05687999999998</v>
      </c>
      <c r="I1074" s="2">
        <f>'Moving Avg'!H1074</f>
        <v>108.20635650000013</v>
      </c>
      <c r="J1074" s="6" t="str">
        <f>OBV!F1074</f>
        <v>BEARISH</v>
      </c>
      <c r="K1074" s="6" t="str">
        <f>OBV!G1074</f>
        <v>NEUTRAL</v>
      </c>
      <c r="L1074" s="6" t="str">
        <f>OBV!H1074</f>
        <v>CONFIRMED BEARISH</v>
      </c>
      <c r="M1074" s="8">
        <f t="shared" si="160"/>
        <v>25</v>
      </c>
      <c r="N1074" s="8">
        <f t="shared" si="161"/>
        <v>100</v>
      </c>
      <c r="O1074" s="8">
        <f t="shared" si="162"/>
        <v>50</v>
      </c>
      <c r="P1074" s="8">
        <f t="shared" si="163"/>
        <v>16.5</v>
      </c>
      <c r="Q1074" s="9">
        <f t="shared" si="164"/>
        <v>53.725000000000001</v>
      </c>
      <c r="R1074" s="9">
        <f t="shared" si="165"/>
        <v>46.625</v>
      </c>
      <c r="S1074" s="9">
        <f t="shared" si="166"/>
        <v>38.674999999999997</v>
      </c>
      <c r="T1074" s="9">
        <f t="shared" si="167"/>
        <v>47.875</v>
      </c>
      <c r="U1074" s="8">
        <f t="shared" si="168"/>
        <v>46.341666666666661</v>
      </c>
      <c r="V1074" s="8">
        <f t="shared" si="169"/>
        <v>46.724999999999994</v>
      </c>
    </row>
    <row r="1075" spans="1:22" ht="13.5" x14ac:dyDescent="0.25">
      <c r="A1075" s="3">
        <f>RSI!A1075</f>
        <v>43572</v>
      </c>
      <c r="B1075" s="2">
        <f>RSI!B1075</f>
        <v>108.0294</v>
      </c>
      <c r="C1075" s="2">
        <f>RSI!I1075</f>
        <v>39.926535685978493</v>
      </c>
      <c r="D1075" s="2">
        <f>MACD!E1075</f>
        <v>0.38245123597492636</v>
      </c>
      <c r="E1075" s="2">
        <f>MACD!F1075</f>
        <v>1.3154226102961346</v>
      </c>
      <c r="F1075" s="2">
        <f>'Moving Avg'!D1075</f>
        <v>110.00456</v>
      </c>
      <c r="G1075" s="2">
        <f>'Moving Avg'!F1075</f>
        <v>111.61400499999998</v>
      </c>
      <c r="H1075" s="2">
        <f>'Moving Avg'!G1075</f>
        <v>111.19044399999999</v>
      </c>
      <c r="I1075" s="2">
        <f>'Moving Avg'!H1075</f>
        <v>108.24964700000014</v>
      </c>
      <c r="J1075" s="6" t="str">
        <f>OBV!F1075</f>
        <v>BEARISH</v>
      </c>
      <c r="K1075" s="6" t="str">
        <f>OBV!G1075</f>
        <v>NEUTRAL</v>
      </c>
      <c r="L1075" s="6" t="str">
        <f>OBV!H1075</f>
        <v>CONFIRMED BEARISH</v>
      </c>
      <c r="M1075" s="8">
        <f t="shared" si="160"/>
        <v>25</v>
      </c>
      <c r="N1075" s="8">
        <f t="shared" si="161"/>
        <v>100</v>
      </c>
      <c r="O1075" s="8">
        <f t="shared" si="162"/>
        <v>50</v>
      </c>
      <c r="P1075" s="8">
        <f t="shared" si="163"/>
        <v>16.5</v>
      </c>
      <c r="Q1075" s="9">
        <f t="shared" si="164"/>
        <v>53.725000000000001</v>
      </c>
      <c r="R1075" s="9">
        <f t="shared" si="165"/>
        <v>46.625</v>
      </c>
      <c r="S1075" s="9">
        <f t="shared" si="166"/>
        <v>38.674999999999997</v>
      </c>
      <c r="T1075" s="9">
        <f t="shared" si="167"/>
        <v>47.875</v>
      </c>
      <c r="U1075" s="8">
        <f t="shared" si="168"/>
        <v>46.341666666666661</v>
      </c>
      <c r="V1075" s="8">
        <f t="shared" si="169"/>
        <v>46.724999999999994</v>
      </c>
    </row>
    <row r="1076" spans="1:22" ht="13.5" x14ac:dyDescent="0.25">
      <c r="A1076" s="3">
        <f>RSI!A1076</f>
        <v>43573</v>
      </c>
      <c r="B1076" s="2">
        <f>RSI!B1076</f>
        <v>104.8946</v>
      </c>
      <c r="C1076" s="2">
        <f>RSI!I1076</f>
        <v>33.376624339666137</v>
      </c>
      <c r="D1076" s="2">
        <f>MACD!E1076</f>
        <v>0.60031600466460588</v>
      </c>
      <c r="E1076" s="2">
        <f>MACD!F1076</f>
        <v>1.172401289169829</v>
      </c>
      <c r="F1076" s="2">
        <f>'Moving Avg'!D1076</f>
        <v>109.03506</v>
      </c>
      <c r="G1076" s="2">
        <f>'Moving Avg'!F1076</f>
        <v>111.17481999999998</v>
      </c>
      <c r="H1076" s="2">
        <f>'Moving Avg'!G1076</f>
        <v>111.27702599999996</v>
      </c>
      <c r="I1076" s="2">
        <f>'Moving Avg'!H1076</f>
        <v>108.27522050000012</v>
      </c>
      <c r="J1076" s="6" t="str">
        <f>OBV!F1076</f>
        <v>BEARISH</v>
      </c>
      <c r="K1076" s="6" t="str">
        <f>OBV!G1076</f>
        <v>NEUTRAL</v>
      </c>
      <c r="L1076" s="6" t="str">
        <f>OBV!H1076</f>
        <v>CONFIRMED BEARISH</v>
      </c>
      <c r="M1076" s="8">
        <f t="shared" si="160"/>
        <v>25</v>
      </c>
      <c r="N1076" s="8">
        <f t="shared" si="161"/>
        <v>100</v>
      </c>
      <c r="O1076" s="8">
        <f t="shared" si="162"/>
        <v>50</v>
      </c>
      <c r="P1076" s="8">
        <f t="shared" si="163"/>
        <v>16.5</v>
      </c>
      <c r="Q1076" s="9">
        <f t="shared" si="164"/>
        <v>53.725000000000001</v>
      </c>
      <c r="R1076" s="9">
        <f t="shared" si="165"/>
        <v>46.625</v>
      </c>
      <c r="S1076" s="9">
        <f t="shared" si="166"/>
        <v>38.674999999999997</v>
      </c>
      <c r="T1076" s="9">
        <f t="shared" si="167"/>
        <v>47.875</v>
      </c>
      <c r="U1076" s="8">
        <f t="shared" si="168"/>
        <v>46.341666666666661</v>
      </c>
      <c r="V1076" s="8">
        <f t="shared" si="169"/>
        <v>46.724999999999994</v>
      </c>
    </row>
    <row r="1077" spans="1:22" ht="13.5" x14ac:dyDescent="0.25">
      <c r="A1077" s="3">
        <f>RSI!A1077</f>
        <v>43574</v>
      </c>
      <c r="B1077" s="2">
        <f>RSI!B1077</f>
        <v>108.0372</v>
      </c>
      <c r="C1077" s="2">
        <f>RSI!I1077</f>
        <v>43.400787610672737</v>
      </c>
      <c r="D1077" s="2">
        <f>MACD!E1077</f>
        <v>0.5894896438982471</v>
      </c>
      <c r="E1077" s="2">
        <f>MACD!F1077</f>
        <v>1.0558189601155126</v>
      </c>
      <c r="F1077" s="2">
        <f>'Moving Avg'!D1077</f>
        <v>108.64377999999999</v>
      </c>
      <c r="G1077" s="2">
        <f>'Moving Avg'!F1077</f>
        <v>110.72738</v>
      </c>
      <c r="H1077" s="2">
        <f>'Moving Avg'!G1077</f>
        <v>111.39518999999997</v>
      </c>
      <c r="I1077" s="2">
        <f>'Moving Avg'!H1077</f>
        <v>108.2939980000001</v>
      </c>
      <c r="J1077" s="6" t="str">
        <f>OBV!F1077</f>
        <v>BEARISH</v>
      </c>
      <c r="K1077" s="6" t="str">
        <f>OBV!G1077</f>
        <v>NEUTRAL</v>
      </c>
      <c r="L1077" s="6" t="str">
        <f>OBV!H1077</f>
        <v>CONFIRMED BEARISH</v>
      </c>
      <c r="M1077" s="8">
        <f t="shared" si="160"/>
        <v>25</v>
      </c>
      <c r="N1077" s="8">
        <f t="shared" si="161"/>
        <v>100</v>
      </c>
      <c r="O1077" s="8">
        <f t="shared" si="162"/>
        <v>50</v>
      </c>
      <c r="P1077" s="8">
        <f t="shared" si="163"/>
        <v>16.5</v>
      </c>
      <c r="Q1077" s="9">
        <f t="shared" si="164"/>
        <v>53.725000000000001</v>
      </c>
      <c r="R1077" s="9">
        <f t="shared" si="165"/>
        <v>46.625</v>
      </c>
      <c r="S1077" s="9">
        <f t="shared" si="166"/>
        <v>38.674999999999997</v>
      </c>
      <c r="T1077" s="9">
        <f t="shared" si="167"/>
        <v>47.875</v>
      </c>
      <c r="U1077" s="8">
        <f t="shared" si="168"/>
        <v>46.341666666666661</v>
      </c>
      <c r="V1077" s="8">
        <f t="shared" si="169"/>
        <v>46.724999999999994</v>
      </c>
    </row>
    <row r="1078" spans="1:22" ht="13.5" x14ac:dyDescent="0.25">
      <c r="A1078" s="3">
        <f>RSI!A1078</f>
        <v>43577</v>
      </c>
      <c r="B1078" s="2">
        <f>RSI!B1078</f>
        <v>106.0652</v>
      </c>
      <c r="C1078" s="2">
        <f>RSI!I1078</f>
        <v>39.395191122509736</v>
      </c>
      <c r="D1078" s="2">
        <f>MACD!E1078</f>
        <v>1.2249357755610788</v>
      </c>
      <c r="E1078" s="2">
        <f>MACD!F1078</f>
        <v>1.089642323204626</v>
      </c>
      <c r="F1078" s="2">
        <f>'Moving Avg'!D1078</f>
        <v>107.6224</v>
      </c>
      <c r="G1078" s="2">
        <f>'Moving Avg'!F1078</f>
        <v>110.202945</v>
      </c>
      <c r="H1078" s="2">
        <f>'Moving Avg'!G1078</f>
        <v>111.44232999999997</v>
      </c>
      <c r="I1078" s="2">
        <f>'Moving Avg'!H1078</f>
        <v>108.2716065000001</v>
      </c>
      <c r="J1078" s="6" t="str">
        <f>OBV!F1078</f>
        <v>BEARISH</v>
      </c>
      <c r="K1078" s="6" t="str">
        <f>OBV!G1078</f>
        <v>NEUTRAL</v>
      </c>
      <c r="L1078" s="6" t="str">
        <f>OBV!H1078</f>
        <v>CONFIRMED BEARISH</v>
      </c>
      <c r="M1078" s="8">
        <f t="shared" si="160"/>
        <v>25</v>
      </c>
      <c r="N1078" s="8">
        <f t="shared" si="161"/>
        <v>0</v>
      </c>
      <c r="O1078" s="8">
        <f t="shared" si="162"/>
        <v>0</v>
      </c>
      <c r="P1078" s="8">
        <f t="shared" si="163"/>
        <v>16.5</v>
      </c>
      <c r="Q1078" s="9">
        <f t="shared" si="164"/>
        <v>11.225</v>
      </c>
      <c r="R1078" s="9">
        <f t="shared" si="165"/>
        <v>9.125</v>
      </c>
      <c r="S1078" s="9">
        <f t="shared" si="166"/>
        <v>11.175000000000001</v>
      </c>
      <c r="T1078" s="9">
        <f t="shared" si="167"/>
        <v>10.375</v>
      </c>
      <c r="U1078" s="8">
        <f t="shared" si="168"/>
        <v>10.508333333333335</v>
      </c>
      <c r="V1078" s="8">
        <f t="shared" si="169"/>
        <v>10.475000000000001</v>
      </c>
    </row>
    <row r="1079" spans="1:22" ht="13.5" x14ac:dyDescent="0.25">
      <c r="A1079" s="3">
        <f>RSI!A1079</f>
        <v>43578</v>
      </c>
      <c r="B1079" s="2">
        <f>RSI!B1079</f>
        <v>106.0652</v>
      </c>
      <c r="C1079" s="2">
        <f>RSI!I1079</f>
        <v>39.395191122509729</v>
      </c>
      <c r="D1079" s="2">
        <f>MACD!E1079</f>
        <v>1.8134945878261419</v>
      </c>
      <c r="E1079" s="2">
        <f>MACD!F1079</f>
        <v>1.2344127761289292</v>
      </c>
      <c r="F1079" s="2">
        <f>'Moving Avg'!D1079</f>
        <v>106.61832</v>
      </c>
      <c r="G1079" s="2">
        <f>'Moving Avg'!F1079</f>
        <v>109.67851</v>
      </c>
      <c r="H1079" s="2">
        <f>'Moving Avg'!G1079</f>
        <v>111.48946999999997</v>
      </c>
      <c r="I1079" s="2">
        <f>'Moving Avg'!H1079</f>
        <v>108.21975250000008</v>
      </c>
      <c r="J1079" s="6" t="str">
        <f>OBV!F1079</f>
        <v>BEARISH</v>
      </c>
      <c r="K1079" s="6" t="str">
        <f>OBV!G1079</f>
        <v>NEUTRAL</v>
      </c>
      <c r="L1079" s="6" t="str">
        <f>OBV!H1079</f>
        <v>CONFIRMED BEARISH</v>
      </c>
      <c r="M1079" s="8">
        <f t="shared" si="160"/>
        <v>25</v>
      </c>
      <c r="N1079" s="8">
        <f t="shared" si="161"/>
        <v>0</v>
      </c>
      <c r="O1079" s="8">
        <f t="shared" si="162"/>
        <v>0</v>
      </c>
      <c r="P1079" s="8">
        <f t="shared" si="163"/>
        <v>16.5</v>
      </c>
      <c r="Q1079" s="9">
        <f t="shared" si="164"/>
        <v>11.225</v>
      </c>
      <c r="R1079" s="9">
        <f t="shared" si="165"/>
        <v>9.125</v>
      </c>
      <c r="S1079" s="9">
        <f t="shared" si="166"/>
        <v>11.175000000000001</v>
      </c>
      <c r="T1079" s="9">
        <f t="shared" si="167"/>
        <v>10.375</v>
      </c>
      <c r="U1079" s="8">
        <f t="shared" si="168"/>
        <v>10.508333333333335</v>
      </c>
      <c r="V1079" s="8">
        <f t="shared" si="169"/>
        <v>10.475000000000001</v>
      </c>
    </row>
    <row r="1080" spans="1:22" ht="13.5" x14ac:dyDescent="0.25">
      <c r="A1080" s="3">
        <f>RSI!A1080</f>
        <v>43579</v>
      </c>
      <c r="B1080" s="2">
        <f>RSI!B1080</f>
        <v>106.0652</v>
      </c>
      <c r="C1080" s="2">
        <f>RSI!I1080</f>
        <v>39.395191122509729</v>
      </c>
      <c r="D1080" s="2">
        <f>MACD!E1080</f>
        <v>2.3132629497110031</v>
      </c>
      <c r="E1080" s="2">
        <f>MACD!F1080</f>
        <v>1.4501828108453441</v>
      </c>
      <c r="F1080" s="2">
        <f>'Moving Avg'!D1080</f>
        <v>106.22548000000002</v>
      </c>
      <c r="G1080" s="2">
        <f>'Moving Avg'!F1080</f>
        <v>109.47816499999999</v>
      </c>
      <c r="H1080" s="2">
        <f>'Moving Avg'!G1080</f>
        <v>111.53660999999997</v>
      </c>
      <c r="I1080" s="2">
        <f>'Moving Avg'!H1080</f>
        <v>108.16082750000011</v>
      </c>
      <c r="J1080" s="6" t="str">
        <f>OBV!F1080</f>
        <v>BEARISH</v>
      </c>
      <c r="K1080" s="6" t="str">
        <f>OBV!G1080</f>
        <v>NEUTRAL</v>
      </c>
      <c r="L1080" s="6" t="str">
        <f>OBV!H1080</f>
        <v>CONFIRMED BEARISH</v>
      </c>
      <c r="M1080" s="8">
        <f t="shared" si="160"/>
        <v>25</v>
      </c>
      <c r="N1080" s="8">
        <f t="shared" si="161"/>
        <v>0</v>
      </c>
      <c r="O1080" s="8">
        <f t="shared" si="162"/>
        <v>0</v>
      </c>
      <c r="P1080" s="8">
        <f t="shared" si="163"/>
        <v>16.5</v>
      </c>
      <c r="Q1080" s="9">
        <f t="shared" si="164"/>
        <v>11.225</v>
      </c>
      <c r="R1080" s="9">
        <f t="shared" si="165"/>
        <v>9.125</v>
      </c>
      <c r="S1080" s="9">
        <f t="shared" si="166"/>
        <v>11.175000000000001</v>
      </c>
      <c r="T1080" s="9">
        <f t="shared" si="167"/>
        <v>10.375</v>
      </c>
      <c r="U1080" s="8">
        <f t="shared" si="168"/>
        <v>10.508333333333335</v>
      </c>
      <c r="V1080" s="8">
        <f t="shared" si="169"/>
        <v>10.475000000000001</v>
      </c>
    </row>
    <row r="1081" spans="1:22" ht="13.5" x14ac:dyDescent="0.25">
      <c r="A1081" s="3">
        <f>RSI!A1081</f>
        <v>43580</v>
      </c>
      <c r="B1081" s="2">
        <f>RSI!B1081</f>
        <v>103.70820000000001</v>
      </c>
      <c r="C1081" s="2">
        <f>RSI!I1081</f>
        <v>34.62470737600249</v>
      </c>
      <c r="D1081" s="2">
        <f>MACD!E1081</f>
        <v>2.411461946062829</v>
      </c>
      <c r="E1081" s="2">
        <f>MACD!F1081</f>
        <v>1.6424386378888411</v>
      </c>
      <c r="F1081" s="2">
        <f>'Moving Avg'!D1081</f>
        <v>105.98820000000001</v>
      </c>
      <c r="G1081" s="2">
        <f>'Moving Avg'!F1081</f>
        <v>109.15210999999999</v>
      </c>
      <c r="H1081" s="2">
        <f>'Moving Avg'!G1081</f>
        <v>111.58374999999997</v>
      </c>
      <c r="I1081" s="2">
        <f>'Moving Avg'!H1081</f>
        <v>108.09011750000009</v>
      </c>
      <c r="J1081" s="6" t="str">
        <f>OBV!F1081</f>
        <v>BEARISH</v>
      </c>
      <c r="K1081" s="6" t="str">
        <f>OBV!G1081</f>
        <v>NEUTRAL</v>
      </c>
      <c r="L1081" s="6" t="str">
        <f>OBV!H1081</f>
        <v>CONFIRMED BEARISH</v>
      </c>
      <c r="M1081" s="8">
        <f t="shared" si="160"/>
        <v>25</v>
      </c>
      <c r="N1081" s="8">
        <f t="shared" si="161"/>
        <v>0</v>
      </c>
      <c r="O1081" s="8">
        <f t="shared" si="162"/>
        <v>0</v>
      </c>
      <c r="P1081" s="8">
        <f t="shared" si="163"/>
        <v>16.5</v>
      </c>
      <c r="Q1081" s="9">
        <f t="shared" si="164"/>
        <v>11.225</v>
      </c>
      <c r="R1081" s="9">
        <f t="shared" si="165"/>
        <v>9.125</v>
      </c>
      <c r="S1081" s="9">
        <f t="shared" si="166"/>
        <v>11.175000000000001</v>
      </c>
      <c r="T1081" s="9">
        <f t="shared" si="167"/>
        <v>10.375</v>
      </c>
      <c r="U1081" s="8">
        <f t="shared" si="168"/>
        <v>10.508333333333335</v>
      </c>
      <c r="V1081" s="8">
        <f t="shared" si="169"/>
        <v>10.475000000000001</v>
      </c>
    </row>
    <row r="1082" spans="1:22" ht="13.5" x14ac:dyDescent="0.25">
      <c r="A1082" s="3">
        <f>RSI!A1082</f>
        <v>43581</v>
      </c>
      <c r="B1082" s="2">
        <f>RSI!B1082</f>
        <v>103.70820000000001</v>
      </c>
      <c r="C1082" s="2">
        <f>RSI!I1082</f>
        <v>34.624707376002476</v>
      </c>
      <c r="D1082" s="2">
        <f>MACD!E1082</f>
        <v>2.5683721347024431</v>
      </c>
      <c r="E1082" s="2">
        <f>MACD!F1082</f>
        <v>1.8276253372515616</v>
      </c>
      <c r="F1082" s="2">
        <f>'Moving Avg'!D1082</f>
        <v>105.12240000000001</v>
      </c>
      <c r="G1082" s="2">
        <f>'Moving Avg'!F1082</f>
        <v>108.826055</v>
      </c>
      <c r="H1082" s="2">
        <f>'Moving Avg'!G1082</f>
        <v>111.66231599999998</v>
      </c>
      <c r="I1082" s="2">
        <f>'Moving Avg'!H1082</f>
        <v>108.0272640000001</v>
      </c>
      <c r="J1082" s="6" t="str">
        <f>OBV!F1082</f>
        <v>BEARISH</v>
      </c>
      <c r="K1082" s="6" t="str">
        <f>OBV!G1082</f>
        <v>NEUTRAL</v>
      </c>
      <c r="L1082" s="6" t="str">
        <f>OBV!H1082</f>
        <v>CONFIRMED BEARISH</v>
      </c>
      <c r="M1082" s="8">
        <f t="shared" si="160"/>
        <v>25</v>
      </c>
      <c r="N1082" s="8">
        <f t="shared" si="161"/>
        <v>0</v>
      </c>
      <c r="O1082" s="8">
        <f t="shared" si="162"/>
        <v>0</v>
      </c>
      <c r="P1082" s="8">
        <f t="shared" si="163"/>
        <v>16.5</v>
      </c>
      <c r="Q1082" s="9">
        <f t="shared" si="164"/>
        <v>11.225</v>
      </c>
      <c r="R1082" s="9">
        <f t="shared" si="165"/>
        <v>9.125</v>
      </c>
      <c r="S1082" s="9">
        <f t="shared" si="166"/>
        <v>11.175000000000001</v>
      </c>
      <c r="T1082" s="9">
        <f t="shared" si="167"/>
        <v>10.375</v>
      </c>
      <c r="U1082" s="8">
        <f t="shared" si="168"/>
        <v>10.508333333333335</v>
      </c>
      <c r="V1082" s="8">
        <f t="shared" si="169"/>
        <v>10.475000000000001</v>
      </c>
    </row>
    <row r="1083" spans="1:22" ht="13.5" x14ac:dyDescent="0.25">
      <c r="A1083" s="3">
        <f>RSI!A1083</f>
        <v>43584</v>
      </c>
      <c r="B1083" s="2">
        <f>RSI!B1083</f>
        <v>103.70820000000001</v>
      </c>
      <c r="C1083" s="2">
        <f>RSI!I1083</f>
        <v>34.62470737600249</v>
      </c>
      <c r="D1083" s="2">
        <f>MACD!E1083</f>
        <v>2.9149744519021112</v>
      </c>
      <c r="E1083" s="2">
        <f>MACD!F1083</f>
        <v>2.0450951601816714</v>
      </c>
      <c r="F1083" s="2">
        <f>'Moving Avg'!D1083</f>
        <v>104.65100000000002</v>
      </c>
      <c r="G1083" s="2">
        <f>'Moving Avg'!F1083</f>
        <v>108.51139499999999</v>
      </c>
      <c r="H1083" s="2">
        <f>'Moving Avg'!G1083</f>
        <v>111.68101399999998</v>
      </c>
      <c r="I1083" s="2">
        <f>'Moving Avg'!H1083</f>
        <v>107.96539250000011</v>
      </c>
      <c r="J1083" s="6" t="str">
        <f>OBV!F1083</f>
        <v>BEARISH</v>
      </c>
      <c r="K1083" s="6" t="str">
        <f>OBV!G1083</f>
        <v>NEUTRAL</v>
      </c>
      <c r="L1083" s="6" t="str">
        <f>OBV!H1083</f>
        <v>CONFIRMED BEARISH</v>
      </c>
      <c r="M1083" s="8">
        <f t="shared" si="160"/>
        <v>25</v>
      </c>
      <c r="N1083" s="8">
        <f t="shared" si="161"/>
        <v>0</v>
      </c>
      <c r="O1083" s="8">
        <f t="shared" si="162"/>
        <v>0</v>
      </c>
      <c r="P1083" s="8">
        <f t="shared" si="163"/>
        <v>16.5</v>
      </c>
      <c r="Q1083" s="9">
        <f t="shared" si="164"/>
        <v>11.225</v>
      </c>
      <c r="R1083" s="9">
        <f t="shared" si="165"/>
        <v>9.125</v>
      </c>
      <c r="S1083" s="9">
        <f t="shared" si="166"/>
        <v>11.175000000000001</v>
      </c>
      <c r="T1083" s="9">
        <f t="shared" si="167"/>
        <v>10.375</v>
      </c>
      <c r="U1083" s="8">
        <f t="shared" si="168"/>
        <v>10.508333333333335</v>
      </c>
      <c r="V1083" s="8">
        <f t="shared" si="169"/>
        <v>10.475000000000001</v>
      </c>
    </row>
    <row r="1084" spans="1:22" ht="13.5" x14ac:dyDescent="0.25">
      <c r="A1084" s="3">
        <f>RSI!A1084</f>
        <v>43585</v>
      </c>
      <c r="B1084" s="2">
        <f>RSI!B1084</f>
        <v>108.3044</v>
      </c>
      <c r="C1084" s="2">
        <f>RSI!I1084</f>
        <v>49.514251318317214</v>
      </c>
      <c r="D1084" s="2">
        <f>MACD!E1084</f>
        <v>2.8846016297434147</v>
      </c>
      <c r="E1084" s="2">
        <f>MACD!F1084</f>
        <v>2.2129964540940201</v>
      </c>
      <c r="F1084" s="2">
        <f>'Moving Avg'!D1084</f>
        <v>105.09884</v>
      </c>
      <c r="G1084" s="2">
        <f>'Moving Avg'!F1084</f>
        <v>108.505505</v>
      </c>
      <c r="H1084" s="2">
        <f>'Moving Avg'!G1084</f>
        <v>111.77309399999999</v>
      </c>
      <c r="I1084" s="2">
        <f>'Moving Avg'!H1084</f>
        <v>107.92591300000011</v>
      </c>
      <c r="J1084" s="6" t="str">
        <f>OBV!F1084</f>
        <v>BULLISH</v>
      </c>
      <c r="K1084" s="6" t="str">
        <f>OBV!G1084</f>
        <v>NEUTRAL</v>
      </c>
      <c r="L1084" s="6" t="str">
        <f>OBV!H1084</f>
        <v>CONFIRMED BULLISH</v>
      </c>
      <c r="M1084" s="8">
        <f t="shared" si="160"/>
        <v>25</v>
      </c>
      <c r="N1084" s="8">
        <f t="shared" si="161"/>
        <v>0</v>
      </c>
      <c r="O1084" s="8">
        <f t="shared" si="162"/>
        <v>0</v>
      </c>
      <c r="P1084" s="8">
        <f t="shared" si="163"/>
        <v>83.5</v>
      </c>
      <c r="Q1084" s="9">
        <f t="shared" si="164"/>
        <v>21.274999999999999</v>
      </c>
      <c r="R1084" s="9">
        <f t="shared" si="165"/>
        <v>25.875</v>
      </c>
      <c r="S1084" s="9">
        <f t="shared" si="166"/>
        <v>41.325000000000003</v>
      </c>
      <c r="T1084" s="9">
        <f t="shared" si="167"/>
        <v>27.125</v>
      </c>
      <c r="U1084" s="8">
        <f t="shared" si="168"/>
        <v>29.491666666666664</v>
      </c>
      <c r="V1084" s="8">
        <f t="shared" si="169"/>
        <v>28.9</v>
      </c>
    </row>
    <row r="1085" spans="1:22" ht="13.5" x14ac:dyDescent="0.25">
      <c r="A1085" s="3">
        <f>RSI!A1085</f>
        <v>43587</v>
      </c>
      <c r="B1085" s="2">
        <f>RSI!B1085</f>
        <v>109.1293</v>
      </c>
      <c r="C1085" s="2">
        <f>RSI!I1085</f>
        <v>51.642952001875848</v>
      </c>
      <c r="D1085" s="2">
        <f>MACD!E1085</f>
        <v>2.328338573867029</v>
      </c>
      <c r="E1085" s="2">
        <f>MACD!F1085</f>
        <v>2.2360648780486221</v>
      </c>
      <c r="F1085" s="2">
        <f>'Moving Avg'!D1085</f>
        <v>105.71165999999998</v>
      </c>
      <c r="G1085" s="2">
        <f>'Moving Avg'!F1085</f>
        <v>108.46229000000001</v>
      </c>
      <c r="H1085" s="2">
        <f>'Moving Avg'!G1085</f>
        <v>111.82023399999997</v>
      </c>
      <c r="I1085" s="2">
        <f>'Moving Avg'!H1085</f>
        <v>107.8921290000001</v>
      </c>
      <c r="J1085" s="6" t="str">
        <f>OBV!F1085</f>
        <v>BULLISH</v>
      </c>
      <c r="K1085" s="6" t="str">
        <f>OBV!G1085</f>
        <v>NEUTRAL</v>
      </c>
      <c r="L1085" s="6" t="str">
        <f>OBV!H1085</f>
        <v>CONFIRMED BULLISH</v>
      </c>
      <c r="M1085" s="8">
        <f t="shared" si="160"/>
        <v>25</v>
      </c>
      <c r="N1085" s="8">
        <f t="shared" si="161"/>
        <v>0</v>
      </c>
      <c r="O1085" s="8">
        <f t="shared" si="162"/>
        <v>0</v>
      </c>
      <c r="P1085" s="8">
        <f t="shared" si="163"/>
        <v>83.5</v>
      </c>
      <c r="Q1085" s="9">
        <f t="shared" si="164"/>
        <v>21.274999999999999</v>
      </c>
      <c r="R1085" s="9">
        <f t="shared" si="165"/>
        <v>25.875</v>
      </c>
      <c r="S1085" s="9">
        <f t="shared" si="166"/>
        <v>41.325000000000003</v>
      </c>
      <c r="T1085" s="9">
        <f t="shared" si="167"/>
        <v>27.125</v>
      </c>
      <c r="U1085" s="8">
        <f t="shared" si="168"/>
        <v>29.491666666666664</v>
      </c>
      <c r="V1085" s="8">
        <f t="shared" si="169"/>
        <v>28.9</v>
      </c>
    </row>
    <row r="1086" spans="1:22" ht="13.5" x14ac:dyDescent="0.25">
      <c r="A1086" s="3">
        <f>RSI!A1086</f>
        <v>43588</v>
      </c>
      <c r="B1086" s="2">
        <f>RSI!B1086</f>
        <v>109.1293</v>
      </c>
      <c r="C1086" s="2">
        <f>RSI!I1086</f>
        <v>51.642952001875848</v>
      </c>
      <c r="D1086" s="2">
        <f>MACD!E1086</f>
        <v>1.371174771412683</v>
      </c>
      <c r="E1086" s="2">
        <f>MACD!F1086</f>
        <v>2.0630868567214344</v>
      </c>
      <c r="F1086" s="2">
        <f>'Moving Avg'!D1086</f>
        <v>106.79587999999998</v>
      </c>
      <c r="G1086" s="2">
        <f>'Moving Avg'!F1086</f>
        <v>108.41907500000002</v>
      </c>
      <c r="H1086" s="2">
        <f>'Moving Avg'!G1086</f>
        <v>111.77152199999995</v>
      </c>
      <c r="I1086" s="2">
        <f>'Moving Avg'!H1086</f>
        <v>107.87570850000009</v>
      </c>
      <c r="J1086" s="6" t="str">
        <f>OBV!F1086</f>
        <v>BULLISH</v>
      </c>
      <c r="K1086" s="6" t="str">
        <f>OBV!G1086</f>
        <v>NEUTRAL</v>
      </c>
      <c r="L1086" s="6" t="str">
        <f>OBV!H1086</f>
        <v>CONFIRMED BULLISH</v>
      </c>
      <c r="M1086" s="8">
        <f t="shared" si="160"/>
        <v>25</v>
      </c>
      <c r="N1086" s="8">
        <f t="shared" si="161"/>
        <v>100</v>
      </c>
      <c r="O1086" s="8">
        <f t="shared" si="162"/>
        <v>0</v>
      </c>
      <c r="P1086" s="8">
        <f t="shared" si="163"/>
        <v>83.5</v>
      </c>
      <c r="Q1086" s="9">
        <f t="shared" si="164"/>
        <v>56.274999999999999</v>
      </c>
      <c r="R1086" s="9">
        <f t="shared" si="165"/>
        <v>45.875</v>
      </c>
      <c r="S1086" s="9">
        <f t="shared" si="166"/>
        <v>56.325000000000003</v>
      </c>
      <c r="T1086" s="9">
        <f t="shared" si="167"/>
        <v>52.125</v>
      </c>
      <c r="U1086" s="8">
        <f t="shared" si="168"/>
        <v>52.82500000000001</v>
      </c>
      <c r="V1086" s="8">
        <f t="shared" si="169"/>
        <v>52.650000000000006</v>
      </c>
    </row>
    <row r="1087" spans="1:22" ht="13.5" x14ac:dyDescent="0.25">
      <c r="A1087" s="3">
        <f>RSI!A1087</f>
        <v>43591</v>
      </c>
      <c r="B1087" s="2">
        <f>RSI!B1087</f>
        <v>106.0652</v>
      </c>
      <c r="C1087" s="2">
        <f>RSI!I1087</f>
        <v>43.704389714297918</v>
      </c>
      <c r="D1087" s="2">
        <f>MACD!E1087</f>
        <v>1.2678227920377481</v>
      </c>
      <c r="E1087" s="2">
        <f>MACD!F1087</f>
        <v>1.9040340437846972</v>
      </c>
      <c r="F1087" s="2">
        <f>'Moving Avg'!D1087</f>
        <v>107.26728</v>
      </c>
      <c r="G1087" s="2">
        <f>'Moving Avg'!F1087</f>
        <v>108.222655</v>
      </c>
      <c r="H1087" s="2">
        <f>'Moving Avg'!G1087</f>
        <v>111.52764999999995</v>
      </c>
      <c r="I1087" s="2">
        <f>'Moving Avg'!H1087</f>
        <v>107.85606650000008</v>
      </c>
      <c r="J1087" s="6" t="str">
        <f>OBV!F1087</f>
        <v>BULLISH</v>
      </c>
      <c r="K1087" s="6" t="str">
        <f>OBV!G1087</f>
        <v>NEUTRAL</v>
      </c>
      <c r="L1087" s="6" t="str">
        <f>OBV!H1087</f>
        <v>CONFIRMED BULLISH</v>
      </c>
      <c r="M1087" s="8">
        <f t="shared" si="160"/>
        <v>25</v>
      </c>
      <c r="N1087" s="8">
        <f t="shared" si="161"/>
        <v>100</v>
      </c>
      <c r="O1087" s="8">
        <f t="shared" si="162"/>
        <v>0</v>
      </c>
      <c r="P1087" s="8">
        <f t="shared" si="163"/>
        <v>83.5</v>
      </c>
      <c r="Q1087" s="9">
        <f t="shared" si="164"/>
        <v>56.274999999999999</v>
      </c>
      <c r="R1087" s="9">
        <f t="shared" si="165"/>
        <v>45.875</v>
      </c>
      <c r="S1087" s="9">
        <f t="shared" si="166"/>
        <v>56.325000000000003</v>
      </c>
      <c r="T1087" s="9">
        <f t="shared" si="167"/>
        <v>52.125</v>
      </c>
      <c r="U1087" s="8">
        <f t="shared" si="168"/>
        <v>52.82500000000001</v>
      </c>
      <c r="V1087" s="8">
        <f t="shared" si="169"/>
        <v>52.650000000000006</v>
      </c>
    </row>
    <row r="1088" spans="1:22" ht="13.5" x14ac:dyDescent="0.25">
      <c r="A1088" s="3">
        <f>RSI!A1088</f>
        <v>43592</v>
      </c>
      <c r="B1088" s="2">
        <f>RSI!B1088</f>
        <v>105.9474</v>
      </c>
      <c r="C1088" s="2">
        <f>RSI!I1088</f>
        <v>43.427996339378687</v>
      </c>
      <c r="D1088" s="2">
        <f>MACD!E1088</f>
        <v>0.90021514105126244</v>
      </c>
      <c r="E1088" s="2">
        <f>MACD!F1088</f>
        <v>1.7032702632380103</v>
      </c>
      <c r="F1088" s="2">
        <f>'Moving Avg'!D1088</f>
        <v>107.71512</v>
      </c>
      <c r="G1088" s="2">
        <f>'Moving Avg'!F1088</f>
        <v>107.86360500000001</v>
      </c>
      <c r="H1088" s="2">
        <f>'Moving Avg'!G1088</f>
        <v>111.30530599999994</v>
      </c>
      <c r="I1088" s="2">
        <f>'Moving Avg'!H1088</f>
        <v>107.81933650000011</v>
      </c>
      <c r="J1088" s="6" t="str">
        <f>OBV!F1088</f>
        <v>BULLISH</v>
      </c>
      <c r="K1088" s="6" t="str">
        <f>OBV!G1088</f>
        <v>NEUTRAL</v>
      </c>
      <c r="L1088" s="6" t="str">
        <f>OBV!H1088</f>
        <v>CONFIRMED BULLISH</v>
      </c>
      <c r="M1088" s="8">
        <f t="shared" si="160"/>
        <v>25</v>
      </c>
      <c r="N1088" s="8">
        <f t="shared" si="161"/>
        <v>100</v>
      </c>
      <c r="O1088" s="8">
        <f t="shared" si="162"/>
        <v>0</v>
      </c>
      <c r="P1088" s="8">
        <f t="shared" si="163"/>
        <v>83.5</v>
      </c>
      <c r="Q1088" s="9">
        <f t="shared" si="164"/>
        <v>56.274999999999999</v>
      </c>
      <c r="R1088" s="9">
        <f t="shared" si="165"/>
        <v>45.875</v>
      </c>
      <c r="S1088" s="9">
        <f t="shared" si="166"/>
        <v>56.325000000000003</v>
      </c>
      <c r="T1088" s="9">
        <f t="shared" si="167"/>
        <v>52.125</v>
      </c>
      <c r="U1088" s="8">
        <f t="shared" si="168"/>
        <v>52.82500000000001</v>
      </c>
      <c r="V1088" s="8">
        <f t="shared" si="169"/>
        <v>52.650000000000006</v>
      </c>
    </row>
    <row r="1089" spans="1:22" ht="13.5" x14ac:dyDescent="0.25">
      <c r="A1089" s="3">
        <f>RSI!A1089</f>
        <v>43593</v>
      </c>
      <c r="B1089" s="2">
        <f>RSI!B1089</f>
        <v>109.0115</v>
      </c>
      <c r="C1089" s="2">
        <f>RSI!I1089</f>
        <v>51.941612922848279</v>
      </c>
      <c r="D1089" s="2">
        <f>MACD!E1089</f>
        <v>0.37631666644874429</v>
      </c>
      <c r="E1089" s="2">
        <f>MACD!F1089</f>
        <v>1.437879543880157</v>
      </c>
      <c r="F1089" s="2">
        <f>'Moving Avg'!D1089</f>
        <v>107.85654</v>
      </c>
      <c r="G1089" s="2">
        <f>'Moving Avg'!F1089</f>
        <v>107.64990500000002</v>
      </c>
      <c r="H1089" s="2">
        <f>'Moving Avg'!G1089</f>
        <v>111.12853199999994</v>
      </c>
      <c r="I1089" s="2">
        <f>'Moving Avg'!H1089</f>
        <v>107.78535650000011</v>
      </c>
      <c r="J1089" s="6" t="str">
        <f>OBV!F1089</f>
        <v>BULLISH</v>
      </c>
      <c r="K1089" s="6" t="str">
        <f>OBV!G1089</f>
        <v>NEUTRAL</v>
      </c>
      <c r="L1089" s="6" t="str">
        <f>OBV!H1089</f>
        <v>CONFIRMED BULLISH</v>
      </c>
      <c r="M1089" s="8">
        <f t="shared" si="160"/>
        <v>25</v>
      </c>
      <c r="N1089" s="8">
        <f t="shared" si="161"/>
        <v>100</v>
      </c>
      <c r="O1089" s="8">
        <f t="shared" si="162"/>
        <v>50</v>
      </c>
      <c r="P1089" s="8">
        <f t="shared" si="163"/>
        <v>83.5</v>
      </c>
      <c r="Q1089" s="9">
        <f t="shared" si="164"/>
        <v>63.774999999999999</v>
      </c>
      <c r="R1089" s="9">
        <f t="shared" si="165"/>
        <v>63.375</v>
      </c>
      <c r="S1089" s="9">
        <f t="shared" si="166"/>
        <v>68.825000000000003</v>
      </c>
      <c r="T1089" s="9">
        <f t="shared" si="167"/>
        <v>64.625</v>
      </c>
      <c r="U1089" s="8">
        <f t="shared" si="168"/>
        <v>65.325000000000003</v>
      </c>
      <c r="V1089" s="8">
        <f t="shared" si="169"/>
        <v>65.150000000000006</v>
      </c>
    </row>
    <row r="1090" spans="1:22" ht="13.5" x14ac:dyDescent="0.25">
      <c r="A1090" s="3">
        <f>RSI!A1090</f>
        <v>43594</v>
      </c>
      <c r="B1090" s="2">
        <f>RSI!B1090</f>
        <v>106.0652</v>
      </c>
      <c r="C1090" s="2">
        <f>RSI!I1090</f>
        <v>44.938518362410775</v>
      </c>
      <c r="D1090" s="2">
        <f>MACD!E1090</f>
        <v>0.14623476564678128</v>
      </c>
      <c r="E1090" s="2">
        <f>MACD!F1090</f>
        <v>1.1795505882334818</v>
      </c>
      <c r="F1090" s="2">
        <f>'Moving Avg'!D1090</f>
        <v>107.24372000000001</v>
      </c>
      <c r="G1090" s="2">
        <f>'Moving Avg'!F1090</f>
        <v>107.29635500000002</v>
      </c>
      <c r="H1090" s="2">
        <f>'Moving Avg'!G1090</f>
        <v>110.89283199999996</v>
      </c>
      <c r="I1090" s="2">
        <f>'Moving Avg'!H1090</f>
        <v>107.71071800000009</v>
      </c>
      <c r="J1090" s="6" t="str">
        <f>OBV!F1090</f>
        <v>BULLISH</v>
      </c>
      <c r="K1090" s="6" t="str">
        <f>OBV!G1090</f>
        <v>NEUTRAL</v>
      </c>
      <c r="L1090" s="6" t="str">
        <f>OBV!H1090</f>
        <v>BULLISH DIVERGENCE</v>
      </c>
      <c r="M1090" s="8">
        <f t="shared" ref="M1090:M1153" si="170">IF(C1090&lt;30,50, IF(C1090&gt;70, 0, 25))</f>
        <v>25</v>
      </c>
      <c r="N1090" s="8">
        <f t="shared" ref="N1090:N1153" si="171">IF(E1090-D1090&gt;0.02, 100, IF(E1090-D1090&lt;0,0,45))</f>
        <v>100</v>
      </c>
      <c r="O1090" s="8">
        <f t="shared" ref="O1090:O1153" si="172">IF(F1090-I1090&gt;10,100,IF(F1090-I1090&gt;5,75, IF(F1090-I1090&gt;0,50,0)))</f>
        <v>0</v>
      </c>
      <c r="P1090" s="8">
        <f t="shared" ref="P1090:P1153" si="173">IF(L1090="confirmed bullish", 34, IF(L1090="bullish divergence",17, 0))+IF(J1090="bullish",33,IF(J1090="bearish",0,16.5))+IF(K1090="strong",33,IF(K1090="weak",0,16.5))</f>
        <v>66.5</v>
      </c>
      <c r="Q1090" s="9">
        <f t="shared" si="164"/>
        <v>53.725000000000001</v>
      </c>
      <c r="R1090" s="9">
        <f t="shared" si="165"/>
        <v>41.625</v>
      </c>
      <c r="S1090" s="9">
        <f t="shared" si="166"/>
        <v>48.674999999999997</v>
      </c>
      <c r="T1090" s="9">
        <f t="shared" si="167"/>
        <v>47.875</v>
      </c>
      <c r="U1090" s="8">
        <f t="shared" si="168"/>
        <v>48.008333333333326</v>
      </c>
      <c r="V1090" s="8">
        <f t="shared" si="169"/>
        <v>47.974999999999994</v>
      </c>
    </row>
    <row r="1091" spans="1:22" ht="13.5" x14ac:dyDescent="0.25">
      <c r="A1091" s="3">
        <f>RSI!A1091</f>
        <v>43595</v>
      </c>
      <c r="B1091" s="2">
        <f>RSI!B1091</f>
        <v>106.0652</v>
      </c>
      <c r="C1091" s="2">
        <f>RSI!I1091</f>
        <v>44.938518362410775</v>
      </c>
      <c r="D1091" s="2">
        <f>MACD!E1091</f>
        <v>-0.39831070951883873</v>
      </c>
      <c r="E1091" s="2">
        <f>MACD!F1091</f>
        <v>0.86397832868301772</v>
      </c>
      <c r="F1091" s="2">
        <f>'Moving Avg'!D1091</f>
        <v>106.63090000000003</v>
      </c>
      <c r="G1091" s="2">
        <f>'Moving Avg'!F1091</f>
        <v>107.11251000000001</v>
      </c>
      <c r="H1091" s="2">
        <f>'Moving Avg'!G1091</f>
        <v>110.70427199999996</v>
      </c>
      <c r="I1091" s="2">
        <f>'Moving Avg'!H1091</f>
        <v>107.63607950000009</v>
      </c>
      <c r="J1091" s="6" t="str">
        <f>OBV!F1091</f>
        <v>BULLISH</v>
      </c>
      <c r="K1091" s="6" t="str">
        <f>OBV!G1091</f>
        <v>NEUTRAL</v>
      </c>
      <c r="L1091" s="6" t="str">
        <f>OBV!H1091</f>
        <v>BULLISH DIVERGENCE</v>
      </c>
      <c r="M1091" s="8">
        <f t="shared" si="170"/>
        <v>25</v>
      </c>
      <c r="N1091" s="8">
        <f t="shared" si="171"/>
        <v>100</v>
      </c>
      <c r="O1091" s="8">
        <f t="shared" si="172"/>
        <v>0</v>
      </c>
      <c r="P1091" s="8">
        <f t="shared" si="173"/>
        <v>66.5</v>
      </c>
      <c r="Q1091" s="9">
        <f t="shared" ref="Q1091:Q1154" si="174">0.35*M1091+N1091*0.35+O1091*0.15+P1091*0.15</f>
        <v>53.725000000000001</v>
      </c>
      <c r="R1091" s="9">
        <f t="shared" ref="R1091:R1154" si="175">M1091*0.2+N1091*0.2+O1091*0.35+P1091*0.25</f>
        <v>41.625</v>
      </c>
      <c r="S1091" s="9">
        <f t="shared" ref="S1091:S1154" si="176">M1091*0.15+N1091*0.15+O1091*0.25+P1091*0.45</f>
        <v>48.674999999999997</v>
      </c>
      <c r="T1091" s="9">
        <f t="shared" ref="T1091:T1154" si="177">0.25*SUM(M1091:P1091)</f>
        <v>47.875</v>
      </c>
      <c r="U1091" s="8">
        <f t="shared" ref="U1091:U1154" si="178">SUM(Q1091:S1091)/3</f>
        <v>48.008333333333326</v>
      </c>
      <c r="V1091" s="8">
        <f t="shared" ref="V1091:V1154" si="179">SUM(Q1091:T1091)/4</f>
        <v>47.974999999999994</v>
      </c>
    </row>
    <row r="1092" spans="1:22" ht="13.5" x14ac:dyDescent="0.25">
      <c r="A1092" s="3">
        <f>RSI!A1092</f>
        <v>43598</v>
      </c>
      <c r="B1092" s="2">
        <f>RSI!B1092</f>
        <v>103.70820000000001</v>
      </c>
      <c r="C1092" s="2">
        <f>RSI!I1092</f>
        <v>39.942113892213484</v>
      </c>
      <c r="D1092" s="2">
        <f>MACD!E1092</f>
        <v>-0.67267755519537786</v>
      </c>
      <c r="E1092" s="2">
        <f>MACD!F1092</f>
        <v>0.5566471519073386</v>
      </c>
      <c r="F1092" s="2">
        <f>'Moving Avg'!D1092</f>
        <v>106.15950000000001</v>
      </c>
      <c r="G1092" s="2">
        <f>'Moving Avg'!F1092</f>
        <v>106.79824000000001</v>
      </c>
      <c r="H1092" s="2">
        <f>'Moving Avg'!G1092</f>
        <v>110.49999799999996</v>
      </c>
      <c r="I1092" s="2">
        <f>'Moving Avg'!H1092</f>
        <v>107.55358450000007</v>
      </c>
      <c r="J1092" s="6" t="str">
        <f>OBV!F1092</f>
        <v>BEARISH</v>
      </c>
      <c r="K1092" s="6" t="str">
        <f>OBV!G1092</f>
        <v>NEUTRAL</v>
      </c>
      <c r="L1092" s="6" t="str">
        <f>OBV!H1092</f>
        <v>CONFIRMED BEARISH</v>
      </c>
      <c r="M1092" s="8">
        <f t="shared" si="170"/>
        <v>25</v>
      </c>
      <c r="N1092" s="8">
        <f t="shared" si="171"/>
        <v>100</v>
      </c>
      <c r="O1092" s="8">
        <f t="shared" si="172"/>
        <v>0</v>
      </c>
      <c r="P1092" s="8">
        <f t="shared" si="173"/>
        <v>16.5</v>
      </c>
      <c r="Q1092" s="9">
        <f t="shared" si="174"/>
        <v>46.225000000000001</v>
      </c>
      <c r="R1092" s="9">
        <f t="shared" si="175"/>
        <v>29.125</v>
      </c>
      <c r="S1092" s="9">
        <f t="shared" si="176"/>
        <v>26.175000000000001</v>
      </c>
      <c r="T1092" s="9">
        <f t="shared" si="177"/>
        <v>35.375</v>
      </c>
      <c r="U1092" s="8">
        <f t="shared" si="178"/>
        <v>33.841666666666661</v>
      </c>
      <c r="V1092" s="8">
        <f t="shared" si="179"/>
        <v>34.224999999999994</v>
      </c>
    </row>
    <row r="1093" spans="1:22" ht="13.5" x14ac:dyDescent="0.25">
      <c r="A1093" s="3">
        <f>RSI!A1093</f>
        <v>43599</v>
      </c>
      <c r="B1093" s="2">
        <f>RSI!B1093</f>
        <v>103.70820000000001</v>
      </c>
      <c r="C1093" s="2">
        <f>RSI!I1093</f>
        <v>39.942113892213484</v>
      </c>
      <c r="D1093" s="2">
        <f>MACD!E1093</f>
        <v>-0.87997149348673531</v>
      </c>
      <c r="E1093" s="2">
        <f>MACD!F1093</f>
        <v>0.26932342282852384</v>
      </c>
      <c r="F1093" s="2">
        <f>'Moving Avg'!D1093</f>
        <v>105.71166000000001</v>
      </c>
      <c r="G1093" s="2">
        <f>'Moving Avg'!F1093</f>
        <v>106.425045</v>
      </c>
      <c r="H1093" s="2">
        <f>'Moving Avg'!G1093</f>
        <v>110.29572399999998</v>
      </c>
      <c r="I1093" s="2">
        <f>'Moving Avg'!H1093</f>
        <v>107.48326700000007</v>
      </c>
      <c r="J1093" s="6" t="str">
        <f>OBV!F1093</f>
        <v>BEARISH</v>
      </c>
      <c r="K1093" s="6" t="str">
        <f>OBV!G1093</f>
        <v>NEUTRAL</v>
      </c>
      <c r="L1093" s="6" t="str">
        <f>OBV!H1093</f>
        <v>CONFIRMED BEARISH</v>
      </c>
      <c r="M1093" s="8">
        <f t="shared" si="170"/>
        <v>25</v>
      </c>
      <c r="N1093" s="8">
        <f t="shared" si="171"/>
        <v>100</v>
      </c>
      <c r="O1093" s="8">
        <f t="shared" si="172"/>
        <v>0</v>
      </c>
      <c r="P1093" s="8">
        <f t="shared" si="173"/>
        <v>16.5</v>
      </c>
      <c r="Q1093" s="9">
        <f t="shared" si="174"/>
        <v>46.225000000000001</v>
      </c>
      <c r="R1093" s="9">
        <f t="shared" si="175"/>
        <v>29.125</v>
      </c>
      <c r="S1093" s="9">
        <f t="shared" si="176"/>
        <v>26.175000000000001</v>
      </c>
      <c r="T1093" s="9">
        <f t="shared" si="177"/>
        <v>35.375</v>
      </c>
      <c r="U1093" s="8">
        <f t="shared" si="178"/>
        <v>33.841666666666661</v>
      </c>
      <c r="V1093" s="8">
        <f t="shared" si="179"/>
        <v>34.224999999999994</v>
      </c>
    </row>
    <row r="1094" spans="1:22" ht="13.5" x14ac:dyDescent="0.25">
      <c r="A1094" s="3">
        <f>RSI!A1094</f>
        <v>43600</v>
      </c>
      <c r="B1094" s="2">
        <f>RSI!B1094</f>
        <v>103.7047</v>
      </c>
      <c r="C1094" s="2">
        <f>RSI!I1094</f>
        <v>39.934467359276496</v>
      </c>
      <c r="D1094" s="2">
        <f>MACD!E1094</f>
        <v>-0.32498615746443704</v>
      </c>
      <c r="E1094" s="2">
        <f>MACD!F1094</f>
        <v>0.15046150676993167</v>
      </c>
      <c r="F1094" s="2">
        <f>'Moving Avg'!D1094</f>
        <v>104.65030000000002</v>
      </c>
      <c r="G1094" s="2">
        <f>'Moving Avg'!F1094</f>
        <v>106.05600000000001</v>
      </c>
      <c r="H1094" s="2">
        <f>'Moving Avg'!G1094</f>
        <v>110.06010999999998</v>
      </c>
      <c r="I1094" s="2">
        <f>'Moving Avg'!H1094</f>
        <v>107.42432450000004</v>
      </c>
      <c r="J1094" s="6" t="str">
        <f>OBV!F1094</f>
        <v>BEARISH</v>
      </c>
      <c r="K1094" s="6" t="str">
        <f>OBV!G1094</f>
        <v>NEUTRAL</v>
      </c>
      <c r="L1094" s="6" t="str">
        <f>OBV!H1094</f>
        <v>CONFIRMED BEARISH</v>
      </c>
      <c r="M1094" s="8">
        <f t="shared" si="170"/>
        <v>25</v>
      </c>
      <c r="N1094" s="8">
        <f t="shared" si="171"/>
        <v>100</v>
      </c>
      <c r="O1094" s="8">
        <f t="shared" si="172"/>
        <v>0</v>
      </c>
      <c r="P1094" s="8">
        <f t="shared" si="173"/>
        <v>16.5</v>
      </c>
      <c r="Q1094" s="9">
        <f t="shared" si="174"/>
        <v>46.225000000000001</v>
      </c>
      <c r="R1094" s="9">
        <f t="shared" si="175"/>
        <v>29.125</v>
      </c>
      <c r="S1094" s="9">
        <f t="shared" si="176"/>
        <v>26.175000000000001</v>
      </c>
      <c r="T1094" s="9">
        <f t="shared" si="177"/>
        <v>35.375</v>
      </c>
      <c r="U1094" s="8">
        <f t="shared" si="178"/>
        <v>33.841666666666661</v>
      </c>
      <c r="V1094" s="8">
        <f t="shared" si="179"/>
        <v>34.224999999999994</v>
      </c>
    </row>
    <row r="1095" spans="1:22" ht="13.5" x14ac:dyDescent="0.25">
      <c r="A1095" s="3">
        <f>RSI!A1095</f>
        <v>43601</v>
      </c>
      <c r="B1095" s="2">
        <f>RSI!B1095</f>
        <v>103.7047</v>
      </c>
      <c r="C1095" s="2">
        <f>RSI!I1095</f>
        <v>39.934467359276503</v>
      </c>
      <c r="D1095" s="2">
        <f>MACD!E1095</f>
        <v>0.29286088537313049</v>
      </c>
      <c r="E1095" s="2">
        <f>MACD!F1095</f>
        <v>0.17894138249057145</v>
      </c>
      <c r="F1095" s="2">
        <f>'Moving Avg'!D1095</f>
        <v>104.17820000000002</v>
      </c>
      <c r="G1095" s="2">
        <f>'Moving Avg'!F1095</f>
        <v>105.83976500000003</v>
      </c>
      <c r="H1095" s="2">
        <f>'Moving Avg'!G1095</f>
        <v>109.82449599999998</v>
      </c>
      <c r="I1095" s="2">
        <f>'Moving Avg'!H1095</f>
        <v>107.36145350000004</v>
      </c>
      <c r="J1095" s="6" t="str">
        <f>OBV!F1095</f>
        <v>BEARISH</v>
      </c>
      <c r="K1095" s="6" t="str">
        <f>OBV!G1095</f>
        <v>NEUTRAL</v>
      </c>
      <c r="L1095" s="6" t="str">
        <f>OBV!H1095</f>
        <v>CONFIRMED BEARISH</v>
      </c>
      <c r="M1095" s="8">
        <f t="shared" si="170"/>
        <v>25</v>
      </c>
      <c r="N1095" s="8">
        <f t="shared" si="171"/>
        <v>0</v>
      </c>
      <c r="O1095" s="8">
        <f t="shared" si="172"/>
        <v>0</v>
      </c>
      <c r="P1095" s="8">
        <f t="shared" si="173"/>
        <v>16.5</v>
      </c>
      <c r="Q1095" s="9">
        <f t="shared" si="174"/>
        <v>11.225</v>
      </c>
      <c r="R1095" s="9">
        <f t="shared" si="175"/>
        <v>9.125</v>
      </c>
      <c r="S1095" s="9">
        <f t="shared" si="176"/>
        <v>11.175000000000001</v>
      </c>
      <c r="T1095" s="9">
        <f t="shared" si="177"/>
        <v>10.375</v>
      </c>
      <c r="U1095" s="8">
        <f t="shared" si="178"/>
        <v>10.508333333333335</v>
      </c>
      <c r="V1095" s="8">
        <f t="shared" si="179"/>
        <v>10.475000000000001</v>
      </c>
    </row>
    <row r="1096" spans="1:22" ht="13.5" x14ac:dyDescent="0.25">
      <c r="A1096" s="3">
        <f>RSI!A1096</f>
        <v>43602</v>
      </c>
      <c r="B1096" s="2">
        <f>RSI!B1096</f>
        <v>106.58450000000001</v>
      </c>
      <c r="C1096" s="2">
        <f>RSI!I1096</f>
        <v>49.212465804053856</v>
      </c>
      <c r="D1096" s="2">
        <f>MACD!E1096</f>
        <v>0.62209192024161553</v>
      </c>
      <c r="E1096" s="2">
        <f>MACD!F1096</f>
        <v>0.26757149004078029</v>
      </c>
      <c r="F1096" s="2">
        <f>'Moving Avg'!D1096</f>
        <v>104.28206</v>
      </c>
      <c r="G1096" s="2">
        <f>'Moving Avg'!F1096</f>
        <v>105.92426000000003</v>
      </c>
      <c r="H1096" s="2">
        <f>'Moving Avg'!G1096</f>
        <v>109.64647799999997</v>
      </c>
      <c r="I1096" s="2">
        <f>'Moving Avg'!H1096</f>
        <v>107.31302100000006</v>
      </c>
      <c r="J1096" s="6" t="str">
        <f>OBV!F1096</f>
        <v>BEARISH</v>
      </c>
      <c r="K1096" s="6" t="str">
        <f>OBV!G1096</f>
        <v>NEUTRAL</v>
      </c>
      <c r="L1096" s="6" t="str">
        <f>OBV!H1096</f>
        <v>CONFIRMED BEARISH</v>
      </c>
      <c r="M1096" s="8">
        <f t="shared" si="170"/>
        <v>25</v>
      </c>
      <c r="N1096" s="8">
        <f t="shared" si="171"/>
        <v>0</v>
      </c>
      <c r="O1096" s="8">
        <f t="shared" si="172"/>
        <v>0</v>
      </c>
      <c r="P1096" s="8">
        <f t="shared" si="173"/>
        <v>16.5</v>
      </c>
      <c r="Q1096" s="9">
        <f t="shared" si="174"/>
        <v>11.225</v>
      </c>
      <c r="R1096" s="9">
        <f t="shared" si="175"/>
        <v>9.125</v>
      </c>
      <c r="S1096" s="9">
        <f t="shared" si="176"/>
        <v>11.175000000000001</v>
      </c>
      <c r="T1096" s="9">
        <f t="shared" si="177"/>
        <v>10.375</v>
      </c>
      <c r="U1096" s="8">
        <f t="shared" si="178"/>
        <v>10.508333333333335</v>
      </c>
      <c r="V1096" s="8">
        <f t="shared" si="179"/>
        <v>10.475000000000001</v>
      </c>
    </row>
    <row r="1097" spans="1:22" ht="13.5" x14ac:dyDescent="0.25">
      <c r="A1097" s="3">
        <f>RSI!A1097</f>
        <v>43605</v>
      </c>
      <c r="B1097" s="2">
        <f>RSI!B1097</f>
        <v>106.58450000000001</v>
      </c>
      <c r="C1097" s="2">
        <f>RSI!I1097</f>
        <v>49.212465804053856</v>
      </c>
      <c r="D1097" s="2">
        <f>MACD!E1097</f>
        <v>0.43054766641787978</v>
      </c>
      <c r="E1097" s="2">
        <f>MACD!F1097</f>
        <v>0.3001667253162002</v>
      </c>
      <c r="F1097" s="2">
        <f>'Moving Avg'!D1097</f>
        <v>104.85732</v>
      </c>
      <c r="G1097" s="2">
        <f>'Moving Avg'!F1097</f>
        <v>105.85162500000001</v>
      </c>
      <c r="H1097" s="2">
        <f>'Moving Avg'!G1097</f>
        <v>109.46845999999998</v>
      </c>
      <c r="I1097" s="2">
        <f>'Moving Avg'!H1097</f>
        <v>107.26494200000006</v>
      </c>
      <c r="J1097" s="6" t="str">
        <f>OBV!F1097</f>
        <v>BULLISH</v>
      </c>
      <c r="K1097" s="6" t="str">
        <f>OBV!G1097</f>
        <v>NEUTRAL</v>
      </c>
      <c r="L1097" s="6" t="str">
        <f>OBV!H1097</f>
        <v>CONFIRMED BULLISH</v>
      </c>
      <c r="M1097" s="8">
        <f t="shared" si="170"/>
        <v>25</v>
      </c>
      <c r="N1097" s="8">
        <f t="shared" si="171"/>
        <v>0</v>
      </c>
      <c r="O1097" s="8">
        <f t="shared" si="172"/>
        <v>0</v>
      </c>
      <c r="P1097" s="8">
        <f t="shared" si="173"/>
        <v>83.5</v>
      </c>
      <c r="Q1097" s="9">
        <f t="shared" si="174"/>
        <v>21.274999999999999</v>
      </c>
      <c r="R1097" s="9">
        <f t="shared" si="175"/>
        <v>25.875</v>
      </c>
      <c r="S1097" s="9">
        <f t="shared" si="176"/>
        <v>41.325000000000003</v>
      </c>
      <c r="T1097" s="9">
        <f t="shared" si="177"/>
        <v>27.125</v>
      </c>
      <c r="U1097" s="8">
        <f t="shared" si="178"/>
        <v>29.491666666666664</v>
      </c>
      <c r="V1097" s="8">
        <f t="shared" si="179"/>
        <v>28.9</v>
      </c>
    </row>
    <row r="1098" spans="1:22" ht="13.5" x14ac:dyDescent="0.25">
      <c r="A1098" s="3">
        <f>RSI!A1098</f>
        <v>43606</v>
      </c>
      <c r="B1098" s="2">
        <f>RSI!B1098</f>
        <v>106.1823</v>
      </c>
      <c r="C1098" s="2">
        <f>RSI!I1098</f>
        <v>48.011249880792668</v>
      </c>
      <c r="D1098" s="2">
        <f>MACD!E1098</f>
        <v>0.28132242292159049</v>
      </c>
      <c r="E1098" s="2">
        <f>MACD!F1098</f>
        <v>0.29639786483727826</v>
      </c>
      <c r="F1098" s="2">
        <f>'Moving Avg'!D1098</f>
        <v>105.35214000000001</v>
      </c>
      <c r="G1098" s="2">
        <f>'Moving Avg'!F1098</f>
        <v>105.85748000000001</v>
      </c>
      <c r="H1098" s="2">
        <f>'Moving Avg'!G1098</f>
        <v>109.28538400000001</v>
      </c>
      <c r="I1098" s="2">
        <f>'Moving Avg'!H1098</f>
        <v>107.21838750000006</v>
      </c>
      <c r="J1098" s="6" t="str">
        <f>OBV!F1098</f>
        <v>BEARISH</v>
      </c>
      <c r="K1098" s="6" t="str">
        <f>OBV!G1098</f>
        <v>NEUTRAL</v>
      </c>
      <c r="L1098" s="6" t="str">
        <f>OBV!H1098</f>
        <v>NEUTRAL</v>
      </c>
      <c r="M1098" s="8">
        <f t="shared" si="170"/>
        <v>25</v>
      </c>
      <c r="N1098" s="8">
        <f t="shared" si="171"/>
        <v>45</v>
      </c>
      <c r="O1098" s="8">
        <f t="shared" si="172"/>
        <v>0</v>
      </c>
      <c r="P1098" s="8">
        <f t="shared" si="173"/>
        <v>16.5</v>
      </c>
      <c r="Q1098" s="9">
        <f t="shared" si="174"/>
        <v>26.975000000000001</v>
      </c>
      <c r="R1098" s="9">
        <f t="shared" si="175"/>
        <v>18.125</v>
      </c>
      <c r="S1098" s="9">
        <f t="shared" si="176"/>
        <v>17.925000000000001</v>
      </c>
      <c r="T1098" s="9">
        <f t="shared" si="177"/>
        <v>21.625</v>
      </c>
      <c r="U1098" s="8">
        <f t="shared" si="178"/>
        <v>21.008333333333336</v>
      </c>
      <c r="V1098" s="8">
        <f t="shared" si="179"/>
        <v>21.162500000000001</v>
      </c>
    </row>
    <row r="1099" spans="1:22" ht="13.5" x14ac:dyDescent="0.25">
      <c r="A1099" s="3">
        <f>RSI!A1099</f>
        <v>43607</v>
      </c>
      <c r="B1099" s="2">
        <f>RSI!B1099</f>
        <v>104.57340000000001</v>
      </c>
      <c r="C1099" s="2">
        <f>RSI!I1099</f>
        <v>43.44311821108338</v>
      </c>
      <c r="D1099" s="2">
        <f>MACD!E1099</f>
        <v>0.74910295952224715</v>
      </c>
      <c r="E1099" s="2">
        <f>MACD!F1099</f>
        <v>0.38693888377427205</v>
      </c>
      <c r="F1099" s="2">
        <f>'Moving Avg'!D1099</f>
        <v>105.52588</v>
      </c>
      <c r="G1099" s="2">
        <f>'Moving Avg'!F1099</f>
        <v>105.78288999999999</v>
      </c>
      <c r="H1099" s="2">
        <f>'Moving Avg'!G1099</f>
        <v>109.07013000000001</v>
      </c>
      <c r="I1099" s="2">
        <f>'Moving Avg'!H1099</f>
        <v>107.17164500000008</v>
      </c>
      <c r="J1099" s="6" t="str">
        <f>OBV!F1099</f>
        <v>BEARISH</v>
      </c>
      <c r="K1099" s="6" t="str">
        <f>OBV!G1099</f>
        <v>NEUTRAL</v>
      </c>
      <c r="L1099" s="6" t="str">
        <f>OBV!H1099</f>
        <v>BEARISH DIVERGENCE</v>
      </c>
      <c r="M1099" s="8">
        <f t="shared" si="170"/>
        <v>25</v>
      </c>
      <c r="N1099" s="8">
        <f t="shared" si="171"/>
        <v>0</v>
      </c>
      <c r="O1099" s="8">
        <f t="shared" si="172"/>
        <v>0</v>
      </c>
      <c r="P1099" s="8">
        <f t="shared" si="173"/>
        <v>16.5</v>
      </c>
      <c r="Q1099" s="9">
        <f t="shared" si="174"/>
        <v>11.225</v>
      </c>
      <c r="R1099" s="9">
        <f t="shared" si="175"/>
        <v>9.125</v>
      </c>
      <c r="S1099" s="9">
        <f t="shared" si="176"/>
        <v>11.175000000000001</v>
      </c>
      <c r="T1099" s="9">
        <f t="shared" si="177"/>
        <v>10.375</v>
      </c>
      <c r="U1099" s="8">
        <f t="shared" si="178"/>
        <v>10.508333333333335</v>
      </c>
      <c r="V1099" s="8">
        <f t="shared" si="179"/>
        <v>10.475000000000001</v>
      </c>
    </row>
    <row r="1100" spans="1:22" ht="13.5" x14ac:dyDescent="0.25">
      <c r="A1100" s="3">
        <f>RSI!A1100</f>
        <v>43608</v>
      </c>
      <c r="B1100" s="2">
        <f>RSI!B1100</f>
        <v>105.37779999999999</v>
      </c>
      <c r="C1100" s="2">
        <f>RSI!I1100</f>
        <v>46.199320298160018</v>
      </c>
      <c r="D1100" s="2">
        <f>MACD!E1100</f>
        <v>0.64477542598120863</v>
      </c>
      <c r="E1100" s="2">
        <f>MACD!F1100</f>
        <v>0.43850619221565945</v>
      </c>
      <c r="F1100" s="2">
        <f>'Moving Avg'!D1100</f>
        <v>105.8605</v>
      </c>
      <c r="G1100" s="2">
        <f>'Moving Avg'!F1100</f>
        <v>105.74851999999998</v>
      </c>
      <c r="H1100" s="2">
        <f>'Moving Avg'!G1100</f>
        <v>108.93853200000001</v>
      </c>
      <c r="I1100" s="2">
        <f>'Moving Avg'!H1100</f>
        <v>107.12146050000007</v>
      </c>
      <c r="J1100" s="6" t="str">
        <f>OBV!F1100</f>
        <v>BULLISH</v>
      </c>
      <c r="K1100" s="6" t="str">
        <f>OBV!G1100</f>
        <v>STRONG</v>
      </c>
      <c r="L1100" s="6" t="str">
        <f>OBV!H1100</f>
        <v>CONFIRMED BULLISH</v>
      </c>
      <c r="M1100" s="8">
        <f t="shared" si="170"/>
        <v>25</v>
      </c>
      <c r="N1100" s="8">
        <f t="shared" si="171"/>
        <v>0</v>
      </c>
      <c r="O1100" s="8">
        <f t="shared" si="172"/>
        <v>0</v>
      </c>
      <c r="P1100" s="8">
        <f t="shared" si="173"/>
        <v>100</v>
      </c>
      <c r="Q1100" s="9">
        <f t="shared" si="174"/>
        <v>23.75</v>
      </c>
      <c r="R1100" s="9">
        <f t="shared" si="175"/>
        <v>30</v>
      </c>
      <c r="S1100" s="9">
        <f t="shared" si="176"/>
        <v>48.75</v>
      </c>
      <c r="T1100" s="9">
        <f t="shared" si="177"/>
        <v>31.25</v>
      </c>
      <c r="U1100" s="8">
        <f t="shared" si="178"/>
        <v>34.166666666666664</v>
      </c>
      <c r="V1100" s="8">
        <f t="shared" si="179"/>
        <v>33.4375</v>
      </c>
    </row>
    <row r="1101" spans="1:22" ht="13.5" x14ac:dyDescent="0.25">
      <c r="A1101" s="3">
        <f>RSI!A1101</f>
        <v>43609</v>
      </c>
      <c r="B1101" s="2">
        <f>RSI!B1101</f>
        <v>108.515</v>
      </c>
      <c r="C1101" s="2">
        <f>RSI!I1101</f>
        <v>55.340360886161456</v>
      </c>
      <c r="D1101" s="2">
        <f>MACD!E1101</f>
        <v>0.33113789484811207</v>
      </c>
      <c r="E1101" s="2">
        <f>MACD!F1101</f>
        <v>0.41703253274215002</v>
      </c>
      <c r="F1101" s="2">
        <f>'Moving Avg'!D1101</f>
        <v>106.24659999999999</v>
      </c>
      <c r="G1101" s="2">
        <f>'Moving Avg'!F1101</f>
        <v>105.98885999999997</v>
      </c>
      <c r="H1101" s="2">
        <f>'Moving Avg'!G1101</f>
        <v>108.83039400000003</v>
      </c>
      <c r="I1101" s="2">
        <f>'Moving Avg'!H1101</f>
        <v>107.09242250000007</v>
      </c>
      <c r="J1101" s="6" t="str">
        <f>OBV!F1101</f>
        <v>BULLISH</v>
      </c>
      <c r="K1101" s="6" t="str">
        <f>OBV!G1101</f>
        <v>STRONG</v>
      </c>
      <c r="L1101" s="6" t="str">
        <f>OBV!H1101</f>
        <v>CONFIRMED BULLISH</v>
      </c>
      <c r="M1101" s="8">
        <f t="shared" si="170"/>
        <v>25</v>
      </c>
      <c r="N1101" s="8">
        <f t="shared" si="171"/>
        <v>100</v>
      </c>
      <c r="O1101" s="8">
        <f t="shared" si="172"/>
        <v>0</v>
      </c>
      <c r="P1101" s="8">
        <f t="shared" si="173"/>
        <v>100</v>
      </c>
      <c r="Q1101" s="9">
        <f t="shared" si="174"/>
        <v>58.75</v>
      </c>
      <c r="R1101" s="9">
        <f t="shared" si="175"/>
        <v>50</v>
      </c>
      <c r="S1101" s="9">
        <f t="shared" si="176"/>
        <v>63.75</v>
      </c>
      <c r="T1101" s="9">
        <f t="shared" si="177"/>
        <v>56.25</v>
      </c>
      <c r="U1101" s="8">
        <f t="shared" si="178"/>
        <v>57.5</v>
      </c>
      <c r="V1101" s="8">
        <f t="shared" si="179"/>
        <v>57.1875</v>
      </c>
    </row>
    <row r="1102" spans="1:22" ht="13.5" x14ac:dyDescent="0.25">
      <c r="A1102" s="3">
        <f>RSI!A1102</f>
        <v>43612</v>
      </c>
      <c r="B1102" s="2">
        <f>RSI!B1102</f>
        <v>111.73269999999999</v>
      </c>
      <c r="C1102" s="2">
        <f>RSI!I1102</f>
        <v>62.397280323394284</v>
      </c>
      <c r="D1102" s="2">
        <f>MACD!E1102</f>
        <v>-0.5472446482886113</v>
      </c>
      <c r="E1102" s="2">
        <f>MACD!F1102</f>
        <v>0.22417709653599779</v>
      </c>
      <c r="F1102" s="2">
        <f>'Moving Avg'!D1102</f>
        <v>107.27623999999999</v>
      </c>
      <c r="G1102" s="2">
        <f>'Moving Avg'!F1102</f>
        <v>106.390085</v>
      </c>
      <c r="H1102" s="2">
        <f>'Moving Avg'!G1102</f>
        <v>108.80232400000004</v>
      </c>
      <c r="I1102" s="2">
        <f>'Moving Avg'!H1102</f>
        <v>107.07362000000008</v>
      </c>
      <c r="J1102" s="6" t="str">
        <f>OBV!F1102</f>
        <v>BULLISH</v>
      </c>
      <c r="K1102" s="6" t="str">
        <f>OBV!G1102</f>
        <v>STRONG</v>
      </c>
      <c r="L1102" s="6" t="str">
        <f>OBV!H1102</f>
        <v>CONFIRMED BULLISH</v>
      </c>
      <c r="M1102" s="8">
        <f t="shared" si="170"/>
        <v>25</v>
      </c>
      <c r="N1102" s="8">
        <f t="shared" si="171"/>
        <v>100</v>
      </c>
      <c r="O1102" s="8">
        <f t="shared" si="172"/>
        <v>50</v>
      </c>
      <c r="P1102" s="8">
        <f t="shared" si="173"/>
        <v>100</v>
      </c>
      <c r="Q1102" s="9">
        <f t="shared" si="174"/>
        <v>66.25</v>
      </c>
      <c r="R1102" s="9">
        <f t="shared" si="175"/>
        <v>67.5</v>
      </c>
      <c r="S1102" s="9">
        <f t="shared" si="176"/>
        <v>76.25</v>
      </c>
      <c r="T1102" s="9">
        <f t="shared" si="177"/>
        <v>68.75</v>
      </c>
      <c r="U1102" s="8">
        <f t="shared" si="178"/>
        <v>70</v>
      </c>
      <c r="V1102" s="8">
        <f t="shared" si="179"/>
        <v>69.6875</v>
      </c>
    </row>
    <row r="1103" spans="1:22" ht="13.5" x14ac:dyDescent="0.25">
      <c r="A1103" s="3">
        <f>RSI!A1103</f>
        <v>43613</v>
      </c>
      <c r="B1103" s="2">
        <f>RSI!B1103</f>
        <v>111.73269999999999</v>
      </c>
      <c r="C1103" s="2">
        <f>RSI!I1103</f>
        <v>62.397280323394284</v>
      </c>
      <c r="D1103" s="2">
        <f>MACD!E1103</f>
        <v>-1.3206469866631068</v>
      </c>
      <c r="E1103" s="2">
        <f>MACD!F1103</f>
        <v>-8.4787720103823128E-2</v>
      </c>
      <c r="F1103" s="2">
        <f>'Moving Avg'!D1103</f>
        <v>108.38632</v>
      </c>
      <c r="G1103" s="2">
        <f>'Moving Avg'!F1103</f>
        <v>106.79131</v>
      </c>
      <c r="H1103" s="2">
        <f>'Moving Avg'!G1103</f>
        <v>108.76011200000001</v>
      </c>
      <c r="I1103" s="2">
        <f>'Moving Avg'!H1103</f>
        <v>107.05481750000007</v>
      </c>
      <c r="J1103" s="6" t="str">
        <f>OBV!F1103</f>
        <v>BULLISH</v>
      </c>
      <c r="K1103" s="6" t="str">
        <f>OBV!G1103</f>
        <v>STRONG</v>
      </c>
      <c r="L1103" s="6" t="str">
        <f>OBV!H1103</f>
        <v>CONFIRMED BULLISH</v>
      </c>
      <c r="M1103" s="8">
        <f t="shared" si="170"/>
        <v>25</v>
      </c>
      <c r="N1103" s="8">
        <f t="shared" si="171"/>
        <v>100</v>
      </c>
      <c r="O1103" s="8">
        <f t="shared" si="172"/>
        <v>50</v>
      </c>
      <c r="P1103" s="8">
        <f t="shared" si="173"/>
        <v>100</v>
      </c>
      <c r="Q1103" s="9">
        <f t="shared" si="174"/>
        <v>66.25</v>
      </c>
      <c r="R1103" s="9">
        <f t="shared" si="175"/>
        <v>67.5</v>
      </c>
      <c r="S1103" s="9">
        <f t="shared" si="176"/>
        <v>76.25</v>
      </c>
      <c r="T1103" s="9">
        <f t="shared" si="177"/>
        <v>68.75</v>
      </c>
      <c r="U1103" s="8">
        <f t="shared" si="178"/>
        <v>70</v>
      </c>
      <c r="V1103" s="8">
        <f t="shared" si="179"/>
        <v>69.6875</v>
      </c>
    </row>
    <row r="1104" spans="1:22" ht="13.5" x14ac:dyDescent="0.25">
      <c r="A1104" s="3">
        <f>RSI!A1104</f>
        <v>43614</v>
      </c>
      <c r="B1104" s="2">
        <f>RSI!B1104</f>
        <v>111.73269999999999</v>
      </c>
      <c r="C1104" s="2">
        <f>RSI!I1104</f>
        <v>62.397280323394284</v>
      </c>
      <c r="D1104" s="2">
        <f>MACD!E1104</f>
        <v>-2.0035246365386854</v>
      </c>
      <c r="E1104" s="2">
        <f>MACD!F1104</f>
        <v>-0.46853510339079563</v>
      </c>
      <c r="F1104" s="2">
        <f>'Moving Avg'!D1104</f>
        <v>109.81818000000001</v>
      </c>
      <c r="G1104" s="2">
        <f>'Moving Avg'!F1104</f>
        <v>106.96272500000001</v>
      </c>
      <c r="H1104" s="2">
        <f>'Moving Avg'!G1104</f>
        <v>108.71790000000001</v>
      </c>
      <c r="I1104" s="2">
        <f>'Moving Avg'!H1104</f>
        <v>107.04151450000009</v>
      </c>
      <c r="J1104" s="6" t="str">
        <f>OBV!F1104</f>
        <v>BULLISH</v>
      </c>
      <c r="K1104" s="6" t="str">
        <f>OBV!G1104</f>
        <v>STRONG</v>
      </c>
      <c r="L1104" s="6" t="str">
        <f>OBV!H1104</f>
        <v>CONFIRMED BULLISH</v>
      </c>
      <c r="M1104" s="8">
        <f t="shared" si="170"/>
        <v>25</v>
      </c>
      <c r="N1104" s="8">
        <f t="shared" si="171"/>
        <v>100</v>
      </c>
      <c r="O1104" s="8">
        <f t="shared" si="172"/>
        <v>50</v>
      </c>
      <c r="P1104" s="8">
        <f t="shared" si="173"/>
        <v>100</v>
      </c>
      <c r="Q1104" s="9">
        <f t="shared" si="174"/>
        <v>66.25</v>
      </c>
      <c r="R1104" s="9">
        <f t="shared" si="175"/>
        <v>67.5</v>
      </c>
      <c r="S1104" s="9">
        <f t="shared" si="176"/>
        <v>76.25</v>
      </c>
      <c r="T1104" s="9">
        <f t="shared" si="177"/>
        <v>68.75</v>
      </c>
      <c r="U1104" s="8">
        <f t="shared" si="178"/>
        <v>70</v>
      </c>
      <c r="V1104" s="8">
        <f t="shared" si="179"/>
        <v>69.6875</v>
      </c>
    </row>
    <row r="1105" spans="1:22" ht="13.5" x14ac:dyDescent="0.25">
      <c r="A1105" s="3">
        <f>RSI!A1105</f>
        <v>43615</v>
      </c>
      <c r="B1105" s="2">
        <f>RSI!B1105</f>
        <v>111.73269999999999</v>
      </c>
      <c r="C1105" s="2">
        <f>RSI!I1105</f>
        <v>62.397280323394284</v>
      </c>
      <c r="D1105" s="2">
        <f>MACD!E1105</f>
        <v>-2.6071977281900587</v>
      </c>
      <c r="E1105" s="2">
        <f>MACD!F1105</f>
        <v>-0.89626762835064833</v>
      </c>
      <c r="F1105" s="2">
        <f>'Moving Avg'!D1105</f>
        <v>111.08916000000002</v>
      </c>
      <c r="G1105" s="2">
        <f>'Moving Avg'!F1105</f>
        <v>107.092895</v>
      </c>
      <c r="H1105" s="2">
        <f>'Moving Avg'!G1105</f>
        <v>108.676474</v>
      </c>
      <c r="I1105" s="2">
        <f>'Moving Avg'!H1105</f>
        <v>107.0266400000001</v>
      </c>
      <c r="J1105" s="6" t="str">
        <f>OBV!F1105</f>
        <v>BULLISH</v>
      </c>
      <c r="K1105" s="6" t="str">
        <f>OBV!G1105</f>
        <v>NEUTRAL</v>
      </c>
      <c r="L1105" s="6" t="str">
        <f>OBV!H1105</f>
        <v>CONFIRMED BULLISH</v>
      </c>
      <c r="M1105" s="8">
        <f t="shared" si="170"/>
        <v>25</v>
      </c>
      <c r="N1105" s="8">
        <f t="shared" si="171"/>
        <v>100</v>
      </c>
      <c r="O1105" s="8">
        <f t="shared" si="172"/>
        <v>50</v>
      </c>
      <c r="P1105" s="8">
        <f t="shared" si="173"/>
        <v>83.5</v>
      </c>
      <c r="Q1105" s="9">
        <f t="shared" si="174"/>
        <v>63.774999999999999</v>
      </c>
      <c r="R1105" s="9">
        <f t="shared" si="175"/>
        <v>63.375</v>
      </c>
      <c r="S1105" s="9">
        <f t="shared" si="176"/>
        <v>68.825000000000003</v>
      </c>
      <c r="T1105" s="9">
        <f t="shared" si="177"/>
        <v>64.625</v>
      </c>
      <c r="U1105" s="8">
        <f t="shared" si="178"/>
        <v>65.325000000000003</v>
      </c>
      <c r="V1105" s="8">
        <f t="shared" si="179"/>
        <v>65.150000000000006</v>
      </c>
    </row>
    <row r="1106" spans="1:22" ht="13.5" x14ac:dyDescent="0.25">
      <c r="A1106" s="3">
        <f>RSI!A1106</f>
        <v>43616</v>
      </c>
      <c r="B1106" s="2">
        <f>RSI!B1106</f>
        <v>111.0087</v>
      </c>
      <c r="C1106" s="2">
        <f>RSI!I1106</f>
        <v>59.54947913737616</v>
      </c>
      <c r="D1106" s="2">
        <f>MACD!E1106</f>
        <v>-2.6452607176241401</v>
      </c>
      <c r="E1106" s="2">
        <f>MACD!F1106</f>
        <v>-1.2460662462053467</v>
      </c>
      <c r="F1106" s="2">
        <f>'Moving Avg'!D1106</f>
        <v>111.58789999999999</v>
      </c>
      <c r="G1106" s="2">
        <f>'Moving Avg'!F1106</f>
        <v>107.18686500000001</v>
      </c>
      <c r="H1106" s="2">
        <f>'Moving Avg'!G1106</f>
        <v>108.623082</v>
      </c>
      <c r="I1106" s="2">
        <f>'Moving Avg'!H1106</f>
        <v>107.0253520000001</v>
      </c>
      <c r="J1106" s="6" t="str">
        <f>OBV!F1106</f>
        <v>BULLISH</v>
      </c>
      <c r="K1106" s="6" t="str">
        <f>OBV!G1106</f>
        <v>NEUTRAL</v>
      </c>
      <c r="L1106" s="6" t="str">
        <f>OBV!H1106</f>
        <v>CONFIRMED BULLISH</v>
      </c>
      <c r="M1106" s="8">
        <f t="shared" si="170"/>
        <v>25</v>
      </c>
      <c r="N1106" s="8">
        <f t="shared" si="171"/>
        <v>100</v>
      </c>
      <c r="O1106" s="8">
        <f t="shared" si="172"/>
        <v>50</v>
      </c>
      <c r="P1106" s="8">
        <f t="shared" si="173"/>
        <v>83.5</v>
      </c>
      <c r="Q1106" s="9">
        <f t="shared" si="174"/>
        <v>63.774999999999999</v>
      </c>
      <c r="R1106" s="9">
        <f t="shared" si="175"/>
        <v>63.375</v>
      </c>
      <c r="S1106" s="9">
        <f t="shared" si="176"/>
        <v>68.825000000000003</v>
      </c>
      <c r="T1106" s="9">
        <f t="shared" si="177"/>
        <v>64.625</v>
      </c>
      <c r="U1106" s="8">
        <f t="shared" si="178"/>
        <v>65.325000000000003</v>
      </c>
      <c r="V1106" s="8">
        <f t="shared" si="179"/>
        <v>65.150000000000006</v>
      </c>
    </row>
    <row r="1107" spans="1:22" ht="13.5" x14ac:dyDescent="0.25">
      <c r="A1107" s="3">
        <f>RSI!A1107</f>
        <v>43619</v>
      </c>
      <c r="B1107" s="2">
        <f>RSI!B1107</f>
        <v>111.0087</v>
      </c>
      <c r="C1107" s="2">
        <f>RSI!I1107</f>
        <v>59.54947913737616</v>
      </c>
      <c r="D1107" s="2">
        <f>MACD!E1107</f>
        <v>-2.695354960427224</v>
      </c>
      <c r="E1107" s="2">
        <f>MACD!F1107</f>
        <v>-1.5359239890497223</v>
      </c>
      <c r="F1107" s="2">
        <f>'Moving Avg'!D1107</f>
        <v>111.44309999999999</v>
      </c>
      <c r="G1107" s="2">
        <f>'Moving Avg'!F1107</f>
        <v>107.43404000000001</v>
      </c>
      <c r="H1107" s="2">
        <f>'Moving Avg'!G1107</f>
        <v>108.503536</v>
      </c>
      <c r="I1107" s="2">
        <f>'Moving Avg'!H1107</f>
        <v>107.02257100000008</v>
      </c>
      <c r="J1107" s="6" t="str">
        <f>OBV!F1107</f>
        <v>BEARISH</v>
      </c>
      <c r="K1107" s="6" t="str">
        <f>OBV!G1107</f>
        <v>NEUTRAL</v>
      </c>
      <c r="L1107" s="6" t="str">
        <f>OBV!H1107</f>
        <v>CONFIRMED BEARISH</v>
      </c>
      <c r="M1107" s="8">
        <f t="shared" si="170"/>
        <v>25</v>
      </c>
      <c r="N1107" s="8">
        <f t="shared" si="171"/>
        <v>100</v>
      </c>
      <c r="O1107" s="8">
        <f t="shared" si="172"/>
        <v>50</v>
      </c>
      <c r="P1107" s="8">
        <f t="shared" si="173"/>
        <v>16.5</v>
      </c>
      <c r="Q1107" s="9">
        <f t="shared" si="174"/>
        <v>53.725000000000001</v>
      </c>
      <c r="R1107" s="9">
        <f t="shared" si="175"/>
        <v>46.625</v>
      </c>
      <c r="S1107" s="9">
        <f t="shared" si="176"/>
        <v>38.674999999999997</v>
      </c>
      <c r="T1107" s="9">
        <f t="shared" si="177"/>
        <v>47.875</v>
      </c>
      <c r="U1107" s="8">
        <f t="shared" si="178"/>
        <v>46.341666666666661</v>
      </c>
      <c r="V1107" s="8">
        <f t="shared" si="179"/>
        <v>46.724999999999994</v>
      </c>
    </row>
    <row r="1108" spans="1:22" ht="13.5" x14ac:dyDescent="0.25">
      <c r="A1108" s="3">
        <f>RSI!A1108</f>
        <v>43623</v>
      </c>
      <c r="B1108" s="2">
        <f>RSI!B1108</f>
        <v>110.2043</v>
      </c>
      <c r="C1108" s="2">
        <f>RSI!I1108</f>
        <v>56.241924396866928</v>
      </c>
      <c r="D1108" s="2">
        <f>MACD!E1108</f>
        <v>-2.7565962622196309</v>
      </c>
      <c r="E1108" s="2">
        <f>MACD!F1108</f>
        <v>-1.7800584436837039</v>
      </c>
      <c r="F1108" s="2">
        <f>'Moving Avg'!D1108</f>
        <v>111.13741999999999</v>
      </c>
      <c r="G1108" s="2">
        <f>'Moving Avg'!F1108</f>
        <v>107.64688500000003</v>
      </c>
      <c r="H1108" s="2">
        <f>'Moving Avg'!G1108</f>
        <v>108.37654400000001</v>
      </c>
      <c r="I1108" s="2">
        <f>'Moving Avg'!H1108</f>
        <v>107.03065650000009</v>
      </c>
      <c r="J1108" s="6" t="str">
        <f>OBV!F1108</f>
        <v>BEARISH</v>
      </c>
      <c r="K1108" s="6" t="str">
        <f>OBV!G1108</f>
        <v>NEUTRAL</v>
      </c>
      <c r="L1108" s="6" t="str">
        <f>OBV!H1108</f>
        <v>CONFIRMED BEARISH</v>
      </c>
      <c r="M1108" s="8">
        <f t="shared" si="170"/>
        <v>25</v>
      </c>
      <c r="N1108" s="8">
        <f t="shared" si="171"/>
        <v>100</v>
      </c>
      <c r="O1108" s="8">
        <f t="shared" si="172"/>
        <v>50</v>
      </c>
      <c r="P1108" s="8">
        <f t="shared" si="173"/>
        <v>16.5</v>
      </c>
      <c r="Q1108" s="9">
        <f t="shared" si="174"/>
        <v>53.725000000000001</v>
      </c>
      <c r="R1108" s="9">
        <f t="shared" si="175"/>
        <v>46.625</v>
      </c>
      <c r="S1108" s="9">
        <f t="shared" si="176"/>
        <v>38.674999999999997</v>
      </c>
      <c r="T1108" s="9">
        <f t="shared" si="177"/>
        <v>47.875</v>
      </c>
      <c r="U1108" s="8">
        <f t="shared" si="178"/>
        <v>46.341666666666661</v>
      </c>
      <c r="V1108" s="8">
        <f t="shared" si="179"/>
        <v>46.724999999999994</v>
      </c>
    </row>
    <row r="1109" spans="1:22" ht="13.5" x14ac:dyDescent="0.25">
      <c r="A1109" s="3">
        <f>RSI!A1109</f>
        <v>43626</v>
      </c>
      <c r="B1109" s="2">
        <f>RSI!B1109</f>
        <v>110.2043</v>
      </c>
      <c r="C1109" s="2">
        <f>RSI!I1109</f>
        <v>56.241924396866928</v>
      </c>
      <c r="D1109" s="2">
        <f>MACD!E1109</f>
        <v>-3.0665209714618982</v>
      </c>
      <c r="E1109" s="2">
        <f>MACD!F1109</f>
        <v>-2.0373509492393431</v>
      </c>
      <c r="F1109" s="2">
        <f>'Moving Avg'!D1109</f>
        <v>110.83174</v>
      </c>
      <c r="G1109" s="2">
        <f>'Moving Avg'!F1109</f>
        <v>107.70652500000003</v>
      </c>
      <c r="H1109" s="2">
        <f>'Moving Avg'!G1109</f>
        <v>108.24955200000002</v>
      </c>
      <c r="I1109" s="2">
        <f>'Moving Avg'!H1109</f>
        <v>107.02389300000011</v>
      </c>
      <c r="J1109" s="6" t="str">
        <f>OBV!F1109</f>
        <v>BEARISH</v>
      </c>
      <c r="K1109" s="6" t="str">
        <f>OBV!G1109</f>
        <v>NEUTRAL</v>
      </c>
      <c r="L1109" s="6" t="str">
        <f>OBV!H1109</f>
        <v>CONFIRMED BEARISH</v>
      </c>
      <c r="M1109" s="8">
        <f t="shared" si="170"/>
        <v>25</v>
      </c>
      <c r="N1109" s="8">
        <f t="shared" si="171"/>
        <v>100</v>
      </c>
      <c r="O1109" s="8">
        <f t="shared" si="172"/>
        <v>50</v>
      </c>
      <c r="P1109" s="8">
        <f t="shared" si="173"/>
        <v>16.5</v>
      </c>
      <c r="Q1109" s="9">
        <f t="shared" si="174"/>
        <v>53.725000000000001</v>
      </c>
      <c r="R1109" s="9">
        <f t="shared" si="175"/>
        <v>46.625</v>
      </c>
      <c r="S1109" s="9">
        <f t="shared" si="176"/>
        <v>38.674999999999997</v>
      </c>
      <c r="T1109" s="9">
        <f t="shared" si="177"/>
        <v>47.875</v>
      </c>
      <c r="U1109" s="8">
        <f t="shared" si="178"/>
        <v>46.341666666666661</v>
      </c>
      <c r="V1109" s="8">
        <f t="shared" si="179"/>
        <v>46.724999999999994</v>
      </c>
    </row>
    <row r="1110" spans="1:22" ht="13.5" x14ac:dyDescent="0.25">
      <c r="A1110" s="3">
        <f>RSI!A1110</f>
        <v>43627</v>
      </c>
      <c r="B1110" s="2">
        <f>RSI!B1110</f>
        <v>110.2043</v>
      </c>
      <c r="C1110" s="2">
        <f>RSI!I1110</f>
        <v>56.241924396866928</v>
      </c>
      <c r="D1110" s="2">
        <f>MACD!E1110</f>
        <v>-3.2148093223330534</v>
      </c>
      <c r="E1110" s="2">
        <f>MACD!F1110</f>
        <v>-2.2728426238580854</v>
      </c>
      <c r="F1110" s="2">
        <f>'Moving Avg'!D1110</f>
        <v>110.52606</v>
      </c>
      <c r="G1110" s="2">
        <f>'Moving Avg'!F1110</f>
        <v>107.91348000000002</v>
      </c>
      <c r="H1110" s="2">
        <f>'Moving Avg'!G1110</f>
        <v>108.252196</v>
      </c>
      <c r="I1110" s="2">
        <f>'Moving Avg'!H1110</f>
        <v>107.0249465000001</v>
      </c>
      <c r="J1110" s="6" t="str">
        <f>OBV!F1110</f>
        <v>BEARISH</v>
      </c>
      <c r="K1110" s="6" t="str">
        <f>OBV!G1110</f>
        <v>NEUTRAL</v>
      </c>
      <c r="L1110" s="6" t="str">
        <f>OBV!H1110</f>
        <v>CONFIRMED BEARISH</v>
      </c>
      <c r="M1110" s="8">
        <f t="shared" si="170"/>
        <v>25</v>
      </c>
      <c r="N1110" s="8">
        <f t="shared" si="171"/>
        <v>100</v>
      </c>
      <c r="O1110" s="8">
        <f t="shared" si="172"/>
        <v>50</v>
      </c>
      <c r="P1110" s="8">
        <f t="shared" si="173"/>
        <v>16.5</v>
      </c>
      <c r="Q1110" s="9">
        <f t="shared" si="174"/>
        <v>53.725000000000001</v>
      </c>
      <c r="R1110" s="9">
        <f t="shared" si="175"/>
        <v>46.625</v>
      </c>
      <c r="S1110" s="9">
        <f t="shared" si="176"/>
        <v>38.674999999999997</v>
      </c>
      <c r="T1110" s="9">
        <f t="shared" si="177"/>
        <v>47.875</v>
      </c>
      <c r="U1110" s="8">
        <f t="shared" si="178"/>
        <v>46.341666666666661</v>
      </c>
      <c r="V1110" s="8">
        <f t="shared" si="179"/>
        <v>46.724999999999994</v>
      </c>
    </row>
    <row r="1111" spans="1:22" ht="13.5" x14ac:dyDescent="0.25">
      <c r="A1111" s="3">
        <f>RSI!A1111</f>
        <v>43628</v>
      </c>
      <c r="B1111" s="2">
        <f>RSI!B1111</f>
        <v>110.2043</v>
      </c>
      <c r="C1111" s="2">
        <f>RSI!I1111</f>
        <v>56.241924396866928</v>
      </c>
      <c r="D1111" s="2">
        <f>MACD!E1111</f>
        <v>-2.8667103456955374</v>
      </c>
      <c r="E1111" s="2">
        <f>MACD!F1111</f>
        <v>-2.3916161682255761</v>
      </c>
      <c r="F1111" s="2">
        <f>'Moving Avg'!D1111</f>
        <v>110.36518000000001</v>
      </c>
      <c r="G1111" s="2">
        <f>'Moving Avg'!F1111</f>
        <v>108.12043500000001</v>
      </c>
      <c r="H1111" s="2">
        <f>'Moving Avg'!G1111</f>
        <v>108.25169600000001</v>
      </c>
      <c r="I1111" s="2">
        <f>'Moving Avg'!H1111</f>
        <v>107.02207200000012</v>
      </c>
      <c r="J1111" s="6" t="str">
        <f>OBV!F1111</f>
        <v>BEARISH</v>
      </c>
      <c r="K1111" s="6" t="str">
        <f>OBV!G1111</f>
        <v>NEUTRAL</v>
      </c>
      <c r="L1111" s="6" t="str">
        <f>OBV!H1111</f>
        <v>CONFIRMED BEARISH</v>
      </c>
      <c r="M1111" s="8">
        <f t="shared" si="170"/>
        <v>25</v>
      </c>
      <c r="N1111" s="8">
        <f t="shared" si="171"/>
        <v>100</v>
      </c>
      <c r="O1111" s="8">
        <f t="shared" si="172"/>
        <v>50</v>
      </c>
      <c r="P1111" s="8">
        <f t="shared" si="173"/>
        <v>16.5</v>
      </c>
      <c r="Q1111" s="9">
        <f t="shared" si="174"/>
        <v>53.725000000000001</v>
      </c>
      <c r="R1111" s="9">
        <f t="shared" si="175"/>
        <v>46.625</v>
      </c>
      <c r="S1111" s="9">
        <f t="shared" si="176"/>
        <v>38.674999999999997</v>
      </c>
      <c r="T1111" s="9">
        <f t="shared" si="177"/>
        <v>47.875</v>
      </c>
      <c r="U1111" s="8">
        <f t="shared" si="178"/>
        <v>46.341666666666661</v>
      </c>
      <c r="V1111" s="8">
        <f t="shared" si="179"/>
        <v>46.724999999999994</v>
      </c>
    </row>
    <row r="1112" spans="1:22" ht="13.5" x14ac:dyDescent="0.25">
      <c r="A1112" s="3">
        <f>RSI!A1112</f>
        <v>43629</v>
      </c>
      <c r="B1112" s="2">
        <f>RSI!B1112</f>
        <v>110.2043</v>
      </c>
      <c r="C1112" s="2">
        <f>RSI!I1112</f>
        <v>56.241924396866928</v>
      </c>
      <c r="D1112" s="2">
        <f>MACD!E1112</f>
        <v>-2.0855346762992468</v>
      </c>
      <c r="E1112" s="2">
        <f>MACD!F1112</f>
        <v>-2.3303998698403103</v>
      </c>
      <c r="F1112" s="2">
        <f>'Moving Avg'!D1112</f>
        <v>110.20430000000002</v>
      </c>
      <c r="G1112" s="2">
        <f>'Moving Avg'!F1112</f>
        <v>108.44524000000001</v>
      </c>
      <c r="H1112" s="2">
        <f>'Moving Avg'!G1112</f>
        <v>108.25119600000002</v>
      </c>
      <c r="I1112" s="2">
        <f>'Moving Avg'!H1112</f>
        <v>107.02312550000012</v>
      </c>
      <c r="J1112" s="6" t="str">
        <f>OBV!F1112</f>
        <v>BEARISH</v>
      </c>
      <c r="K1112" s="6" t="str">
        <f>OBV!G1112</f>
        <v>NEUTRAL</v>
      </c>
      <c r="L1112" s="6" t="str">
        <f>OBV!H1112</f>
        <v>CONFIRMED BEARISH</v>
      </c>
      <c r="M1112" s="8">
        <f t="shared" si="170"/>
        <v>25</v>
      </c>
      <c r="N1112" s="8">
        <f t="shared" si="171"/>
        <v>0</v>
      </c>
      <c r="O1112" s="8">
        <f t="shared" si="172"/>
        <v>50</v>
      </c>
      <c r="P1112" s="8">
        <f t="shared" si="173"/>
        <v>16.5</v>
      </c>
      <c r="Q1112" s="9">
        <f t="shared" si="174"/>
        <v>18.725000000000001</v>
      </c>
      <c r="R1112" s="9">
        <f t="shared" si="175"/>
        <v>26.625</v>
      </c>
      <c r="S1112" s="9">
        <f t="shared" si="176"/>
        <v>23.675000000000001</v>
      </c>
      <c r="T1112" s="9">
        <f t="shared" si="177"/>
        <v>22.875</v>
      </c>
      <c r="U1112" s="8">
        <f t="shared" si="178"/>
        <v>23.008333333333336</v>
      </c>
      <c r="V1112" s="8">
        <f t="shared" si="179"/>
        <v>22.975000000000001</v>
      </c>
    </row>
    <row r="1113" spans="1:22" ht="13.5" x14ac:dyDescent="0.25">
      <c r="A1113" s="3">
        <f>RSI!A1113</f>
        <v>43630</v>
      </c>
      <c r="B1113" s="2">
        <f>RSI!B1113</f>
        <v>108.5955</v>
      </c>
      <c r="C1113" s="2">
        <f>RSI!I1113</f>
        <v>48.446420696111062</v>
      </c>
      <c r="D1113" s="2">
        <f>MACD!E1113</f>
        <v>-1.3131476455608464</v>
      </c>
      <c r="E1113" s="2">
        <f>MACD!F1113</f>
        <v>-2.1269494249844176</v>
      </c>
      <c r="F1113" s="2">
        <f>'Moving Avg'!D1113</f>
        <v>109.88253999999999</v>
      </c>
      <c r="G1113" s="2">
        <f>'Moving Avg'!F1113</f>
        <v>108.68960500000003</v>
      </c>
      <c r="H1113" s="2">
        <f>'Moving Avg'!G1113</f>
        <v>108.22307800000003</v>
      </c>
      <c r="I1113" s="2">
        <f>'Moving Avg'!H1113</f>
        <v>107.01613500000011</v>
      </c>
      <c r="J1113" s="6" t="str">
        <f>OBV!F1113</f>
        <v>BEARISH</v>
      </c>
      <c r="K1113" s="6" t="str">
        <f>OBV!G1113</f>
        <v>NEUTRAL</v>
      </c>
      <c r="L1113" s="6" t="str">
        <f>OBV!H1113</f>
        <v>CONFIRMED BEARISH</v>
      </c>
      <c r="M1113" s="8">
        <f t="shared" si="170"/>
        <v>25</v>
      </c>
      <c r="N1113" s="8">
        <f t="shared" si="171"/>
        <v>0</v>
      </c>
      <c r="O1113" s="8">
        <f t="shared" si="172"/>
        <v>50</v>
      </c>
      <c r="P1113" s="8">
        <f t="shared" si="173"/>
        <v>16.5</v>
      </c>
      <c r="Q1113" s="9">
        <f t="shared" si="174"/>
        <v>18.725000000000001</v>
      </c>
      <c r="R1113" s="9">
        <f t="shared" si="175"/>
        <v>26.625</v>
      </c>
      <c r="S1113" s="9">
        <f t="shared" si="176"/>
        <v>23.675000000000001</v>
      </c>
      <c r="T1113" s="9">
        <f t="shared" si="177"/>
        <v>22.875</v>
      </c>
      <c r="U1113" s="8">
        <f t="shared" si="178"/>
        <v>23.008333333333336</v>
      </c>
      <c r="V1113" s="8">
        <f t="shared" si="179"/>
        <v>22.975000000000001</v>
      </c>
    </row>
    <row r="1114" spans="1:22" ht="13.5" x14ac:dyDescent="0.25">
      <c r="A1114" s="3">
        <f>RSI!A1114</f>
        <v>43633</v>
      </c>
      <c r="B1114" s="2">
        <f>RSI!B1114</f>
        <v>111.0087</v>
      </c>
      <c r="C1114" s="2">
        <f>RSI!I1114</f>
        <v>57.87772524191827</v>
      </c>
      <c r="D1114" s="2">
        <f>MACD!E1114</f>
        <v>-0.83604045457707343</v>
      </c>
      <c r="E1114" s="2">
        <f>MACD!F1114</f>
        <v>-1.8687676309029491</v>
      </c>
      <c r="F1114" s="2">
        <f>'Moving Avg'!D1114</f>
        <v>110.04342000000001</v>
      </c>
      <c r="G1114" s="2">
        <f>'Moving Avg'!F1114</f>
        <v>109.05480500000003</v>
      </c>
      <c r="H1114" s="2">
        <f>'Moving Avg'!G1114</f>
        <v>108.27480800000005</v>
      </c>
      <c r="I1114" s="2">
        <f>'Moving Avg'!H1114</f>
        <v>107.03299600000008</v>
      </c>
      <c r="J1114" s="6" t="str">
        <f>OBV!F1114</f>
        <v>BULLISH</v>
      </c>
      <c r="K1114" s="6" t="str">
        <f>OBV!G1114</f>
        <v>NEUTRAL</v>
      </c>
      <c r="L1114" s="6" t="str">
        <f>OBV!H1114</f>
        <v>CONFIRMED BULLISH</v>
      </c>
      <c r="M1114" s="8">
        <f t="shared" si="170"/>
        <v>25</v>
      </c>
      <c r="N1114" s="8">
        <f t="shared" si="171"/>
        <v>0</v>
      </c>
      <c r="O1114" s="8">
        <f t="shared" si="172"/>
        <v>50</v>
      </c>
      <c r="P1114" s="8">
        <f t="shared" si="173"/>
        <v>83.5</v>
      </c>
      <c r="Q1114" s="9">
        <f t="shared" si="174"/>
        <v>28.774999999999999</v>
      </c>
      <c r="R1114" s="9">
        <f t="shared" si="175"/>
        <v>43.375</v>
      </c>
      <c r="S1114" s="9">
        <f t="shared" si="176"/>
        <v>53.825000000000003</v>
      </c>
      <c r="T1114" s="9">
        <f t="shared" si="177"/>
        <v>39.625</v>
      </c>
      <c r="U1114" s="8">
        <f t="shared" si="178"/>
        <v>41.991666666666667</v>
      </c>
      <c r="V1114" s="8">
        <f t="shared" si="179"/>
        <v>41.400000000000006</v>
      </c>
    </row>
    <row r="1115" spans="1:22" ht="13.5" x14ac:dyDescent="0.25">
      <c r="A1115" s="3">
        <f>RSI!A1115</f>
        <v>43634</v>
      </c>
      <c r="B1115" s="2">
        <f>RSI!B1115</f>
        <v>115.0308</v>
      </c>
      <c r="C1115" s="2">
        <f>RSI!I1115</f>
        <v>68.290140758607706</v>
      </c>
      <c r="D1115" s="2">
        <f>MACD!E1115</f>
        <v>-0.74239361885386757</v>
      </c>
      <c r="E1115" s="2">
        <f>MACD!F1115</f>
        <v>-1.6434928284931327</v>
      </c>
      <c r="F1115" s="2">
        <f>'Moving Avg'!D1115</f>
        <v>111.00872</v>
      </c>
      <c r="G1115" s="2">
        <f>'Moving Avg'!F1115</f>
        <v>109.62111000000002</v>
      </c>
      <c r="H1115" s="2">
        <f>'Moving Avg'!G1115</f>
        <v>108.37555200000006</v>
      </c>
      <c r="I1115" s="2">
        <f>'Moving Avg'!H1115</f>
        <v>107.06988850000008</v>
      </c>
      <c r="J1115" s="6" t="str">
        <f>OBV!F1115</f>
        <v>BULLISH</v>
      </c>
      <c r="K1115" s="6" t="str">
        <f>OBV!G1115</f>
        <v>NEUTRAL</v>
      </c>
      <c r="L1115" s="6" t="str">
        <f>OBV!H1115</f>
        <v>CONFIRMED BULLISH</v>
      </c>
      <c r="M1115" s="8">
        <f t="shared" si="170"/>
        <v>25</v>
      </c>
      <c r="N1115" s="8">
        <f t="shared" si="171"/>
        <v>0</v>
      </c>
      <c r="O1115" s="8">
        <f t="shared" si="172"/>
        <v>50</v>
      </c>
      <c r="P1115" s="8">
        <f t="shared" si="173"/>
        <v>83.5</v>
      </c>
      <c r="Q1115" s="9">
        <f t="shared" si="174"/>
        <v>28.774999999999999</v>
      </c>
      <c r="R1115" s="9">
        <f t="shared" si="175"/>
        <v>43.375</v>
      </c>
      <c r="S1115" s="9">
        <f t="shared" si="176"/>
        <v>53.825000000000003</v>
      </c>
      <c r="T1115" s="9">
        <f t="shared" si="177"/>
        <v>39.625</v>
      </c>
      <c r="U1115" s="8">
        <f t="shared" si="178"/>
        <v>41.991666666666667</v>
      </c>
      <c r="V1115" s="8">
        <f t="shared" si="179"/>
        <v>41.400000000000006</v>
      </c>
    </row>
    <row r="1116" spans="1:22" ht="13.5" x14ac:dyDescent="0.25">
      <c r="A1116" s="3">
        <f>RSI!A1116</f>
        <v>43635</v>
      </c>
      <c r="B1116" s="2">
        <f>RSI!B1116</f>
        <v>113.8242</v>
      </c>
      <c r="C1116" s="2">
        <f>RSI!I1116</f>
        <v>63.239750246961584</v>
      </c>
      <c r="D1116" s="2">
        <f>MACD!E1116</f>
        <v>-0.7201552875168602</v>
      </c>
      <c r="E1116" s="2">
        <f>MACD!F1116</f>
        <v>-1.4588253202978783</v>
      </c>
      <c r="F1116" s="2">
        <f>'Moving Avg'!D1116</f>
        <v>111.73269999999999</v>
      </c>
      <c r="G1116" s="2">
        <f>'Moving Avg'!F1116</f>
        <v>109.98309500000005</v>
      </c>
      <c r="H1116" s="2">
        <f>'Moving Avg'!G1116</f>
        <v>108.45216400000007</v>
      </c>
      <c r="I1116" s="2">
        <f>'Moving Avg'!H1116</f>
        <v>107.08904150000006</v>
      </c>
      <c r="J1116" s="6" t="str">
        <f>OBV!F1116</f>
        <v>BULLISH</v>
      </c>
      <c r="K1116" s="6" t="str">
        <f>OBV!G1116</f>
        <v>NEUTRAL</v>
      </c>
      <c r="L1116" s="6" t="str">
        <f>OBV!H1116</f>
        <v>CONFIRMED BULLISH</v>
      </c>
      <c r="M1116" s="8">
        <f t="shared" si="170"/>
        <v>25</v>
      </c>
      <c r="N1116" s="8">
        <f t="shared" si="171"/>
        <v>0</v>
      </c>
      <c r="O1116" s="8">
        <f t="shared" si="172"/>
        <v>50</v>
      </c>
      <c r="P1116" s="8">
        <f t="shared" si="173"/>
        <v>83.5</v>
      </c>
      <c r="Q1116" s="9">
        <f t="shared" si="174"/>
        <v>28.774999999999999</v>
      </c>
      <c r="R1116" s="9">
        <f t="shared" si="175"/>
        <v>43.375</v>
      </c>
      <c r="S1116" s="9">
        <f t="shared" si="176"/>
        <v>53.825000000000003</v>
      </c>
      <c r="T1116" s="9">
        <f t="shared" si="177"/>
        <v>39.625</v>
      </c>
      <c r="U1116" s="8">
        <f t="shared" si="178"/>
        <v>41.991666666666667</v>
      </c>
      <c r="V1116" s="8">
        <f t="shared" si="179"/>
        <v>41.400000000000006</v>
      </c>
    </row>
    <row r="1117" spans="1:22" ht="13.5" x14ac:dyDescent="0.25">
      <c r="A1117" s="3">
        <f>RSI!A1117</f>
        <v>43636</v>
      </c>
      <c r="B1117" s="2">
        <f>RSI!B1117</f>
        <v>113.8242</v>
      </c>
      <c r="C1117" s="2">
        <f>RSI!I1117</f>
        <v>63.239750246961584</v>
      </c>
      <c r="D1117" s="2">
        <f>MACD!E1117</f>
        <v>-0.72661066567141575</v>
      </c>
      <c r="E1117" s="2">
        <f>MACD!F1117</f>
        <v>-1.3123823893725857</v>
      </c>
      <c r="F1117" s="2">
        <f>'Moving Avg'!D1117</f>
        <v>112.45668000000001</v>
      </c>
      <c r="G1117" s="2">
        <f>'Moving Avg'!F1117</f>
        <v>110.34508000000002</v>
      </c>
      <c r="H1117" s="2">
        <f>'Moving Avg'!G1117</f>
        <v>108.52877600000006</v>
      </c>
      <c r="I1117" s="2">
        <f>'Moving Avg'!H1117</f>
        <v>107.11990100000007</v>
      </c>
      <c r="J1117" s="6" t="str">
        <f>OBV!F1117</f>
        <v>BULLISH</v>
      </c>
      <c r="K1117" s="6" t="str">
        <f>OBV!G1117</f>
        <v>NEUTRAL</v>
      </c>
      <c r="L1117" s="6" t="str">
        <f>OBV!H1117</f>
        <v>CONFIRMED BULLISH</v>
      </c>
      <c r="M1117" s="8">
        <f t="shared" si="170"/>
        <v>25</v>
      </c>
      <c r="N1117" s="8">
        <f t="shared" si="171"/>
        <v>0</v>
      </c>
      <c r="O1117" s="8">
        <f t="shared" si="172"/>
        <v>75</v>
      </c>
      <c r="P1117" s="8">
        <f t="shared" si="173"/>
        <v>83.5</v>
      </c>
      <c r="Q1117" s="9">
        <f t="shared" si="174"/>
        <v>32.524999999999999</v>
      </c>
      <c r="R1117" s="9">
        <f t="shared" si="175"/>
        <v>52.125</v>
      </c>
      <c r="S1117" s="9">
        <f t="shared" si="176"/>
        <v>60.075000000000003</v>
      </c>
      <c r="T1117" s="9">
        <f t="shared" si="177"/>
        <v>45.875</v>
      </c>
      <c r="U1117" s="8">
        <f t="shared" si="178"/>
        <v>48.241666666666674</v>
      </c>
      <c r="V1117" s="8">
        <f t="shared" si="179"/>
        <v>47.650000000000006</v>
      </c>
    </row>
    <row r="1118" spans="1:22" ht="13.5" x14ac:dyDescent="0.25">
      <c r="A1118" s="3">
        <f>RSI!A1118</f>
        <v>43637</v>
      </c>
      <c r="B1118" s="2">
        <f>RSI!B1118</f>
        <v>112.61750000000001</v>
      </c>
      <c r="C1118" s="2">
        <f>RSI!I1118</f>
        <v>58.243758593341326</v>
      </c>
      <c r="D1118" s="2">
        <f>MACD!E1118</f>
        <v>-0.78984196575638066</v>
      </c>
      <c r="E1118" s="2">
        <f>MACD!F1118</f>
        <v>-1.2078743046493448</v>
      </c>
      <c r="F1118" s="2">
        <f>'Moving Avg'!D1118</f>
        <v>113.26107999999999</v>
      </c>
      <c r="G1118" s="2">
        <f>'Moving Avg'!F1118</f>
        <v>110.66684000000001</v>
      </c>
      <c r="H1118" s="2">
        <f>'Moving Avg'!G1118</f>
        <v>108.51855800000004</v>
      </c>
      <c r="I1118" s="2">
        <f>'Moving Avg'!H1118</f>
        <v>107.16087250000005</v>
      </c>
      <c r="J1118" s="6" t="str">
        <f>OBV!F1118</f>
        <v>BULLISH</v>
      </c>
      <c r="K1118" s="6" t="str">
        <f>OBV!G1118</f>
        <v>STRONG</v>
      </c>
      <c r="L1118" s="6" t="str">
        <f>OBV!H1118</f>
        <v>CONFIRMED BULLISH</v>
      </c>
      <c r="M1118" s="8">
        <f t="shared" si="170"/>
        <v>25</v>
      </c>
      <c r="N1118" s="8">
        <f t="shared" si="171"/>
        <v>0</v>
      </c>
      <c r="O1118" s="8">
        <f t="shared" si="172"/>
        <v>75</v>
      </c>
      <c r="P1118" s="8">
        <f t="shared" si="173"/>
        <v>100</v>
      </c>
      <c r="Q1118" s="9">
        <f t="shared" si="174"/>
        <v>35</v>
      </c>
      <c r="R1118" s="9">
        <f t="shared" si="175"/>
        <v>56.25</v>
      </c>
      <c r="S1118" s="9">
        <f t="shared" si="176"/>
        <v>67.5</v>
      </c>
      <c r="T1118" s="9">
        <f t="shared" si="177"/>
        <v>50</v>
      </c>
      <c r="U1118" s="8">
        <f t="shared" si="178"/>
        <v>52.916666666666664</v>
      </c>
      <c r="V1118" s="8">
        <f t="shared" si="179"/>
        <v>52.1875</v>
      </c>
    </row>
    <row r="1119" spans="1:22" ht="13.5" x14ac:dyDescent="0.25">
      <c r="A1119" s="3">
        <f>RSI!A1119</f>
        <v>43640</v>
      </c>
      <c r="B1119" s="2">
        <f>RSI!B1119</f>
        <v>113.422</v>
      </c>
      <c r="C1119" s="2">
        <f>RSI!I1119</f>
        <v>60.485079731894587</v>
      </c>
      <c r="D1119" s="2">
        <f>MACD!E1119</f>
        <v>-0.9174745573812686</v>
      </c>
      <c r="E1119" s="2">
        <f>MACD!F1119</f>
        <v>-1.1497943551957297</v>
      </c>
      <c r="F1119" s="2">
        <f>'Moving Avg'!D1119</f>
        <v>113.74374</v>
      </c>
      <c r="G1119" s="2">
        <f>'Moving Avg'!F1119</f>
        <v>111.10927000000001</v>
      </c>
      <c r="H1119" s="2">
        <f>'Moving Avg'!G1119</f>
        <v>108.52128800000004</v>
      </c>
      <c r="I1119" s="2">
        <f>'Moving Avg'!H1119</f>
        <v>107.20747750000004</v>
      </c>
      <c r="J1119" s="6" t="str">
        <f>OBV!F1119</f>
        <v>BULLISH</v>
      </c>
      <c r="K1119" s="6" t="str">
        <f>OBV!G1119</f>
        <v>STRONG</v>
      </c>
      <c r="L1119" s="6" t="str">
        <f>OBV!H1119</f>
        <v>CONFIRMED BULLISH</v>
      </c>
      <c r="M1119" s="8">
        <f t="shared" si="170"/>
        <v>25</v>
      </c>
      <c r="N1119" s="8">
        <f t="shared" si="171"/>
        <v>0</v>
      </c>
      <c r="O1119" s="8">
        <f t="shared" si="172"/>
        <v>75</v>
      </c>
      <c r="P1119" s="8">
        <f t="shared" si="173"/>
        <v>100</v>
      </c>
      <c r="Q1119" s="9">
        <f t="shared" si="174"/>
        <v>35</v>
      </c>
      <c r="R1119" s="9">
        <f t="shared" si="175"/>
        <v>56.25</v>
      </c>
      <c r="S1119" s="9">
        <f t="shared" si="176"/>
        <v>67.5</v>
      </c>
      <c r="T1119" s="9">
        <f t="shared" si="177"/>
        <v>50</v>
      </c>
      <c r="U1119" s="8">
        <f t="shared" si="178"/>
        <v>52.916666666666664</v>
      </c>
      <c r="V1119" s="8">
        <f t="shared" si="179"/>
        <v>52.1875</v>
      </c>
    </row>
    <row r="1120" spans="1:22" ht="13.5" x14ac:dyDescent="0.25">
      <c r="A1120" s="3">
        <f>RSI!A1120</f>
        <v>43641</v>
      </c>
      <c r="B1120" s="2">
        <f>RSI!B1120</f>
        <v>113.422</v>
      </c>
      <c r="C1120" s="2">
        <f>RSI!I1120</f>
        <v>60.485079731894587</v>
      </c>
      <c r="D1120" s="2">
        <f>MACD!E1120</f>
        <v>-1.0436849974590956</v>
      </c>
      <c r="E1120" s="2">
        <f>MACD!F1120</f>
        <v>-1.1285724836484028</v>
      </c>
      <c r="F1120" s="2">
        <f>'Moving Avg'!D1120</f>
        <v>113.42198</v>
      </c>
      <c r="G1120" s="2">
        <f>'Moving Avg'!F1120</f>
        <v>111.51148000000001</v>
      </c>
      <c r="H1120" s="2">
        <f>'Moving Avg'!G1120</f>
        <v>108.52700400000002</v>
      </c>
      <c r="I1120" s="2">
        <f>'Moving Avg'!H1120</f>
        <v>107.27136700000003</v>
      </c>
      <c r="J1120" s="6" t="str">
        <f>OBV!F1120</f>
        <v>BULLISH</v>
      </c>
      <c r="K1120" s="6" t="str">
        <f>OBV!G1120</f>
        <v>NEUTRAL</v>
      </c>
      <c r="L1120" s="6" t="str">
        <f>OBV!H1120</f>
        <v>BULLISH DIVERGENCE</v>
      </c>
      <c r="M1120" s="8">
        <f t="shared" si="170"/>
        <v>25</v>
      </c>
      <c r="N1120" s="8">
        <f t="shared" si="171"/>
        <v>0</v>
      </c>
      <c r="O1120" s="8">
        <f t="shared" si="172"/>
        <v>75</v>
      </c>
      <c r="P1120" s="8">
        <f t="shared" si="173"/>
        <v>66.5</v>
      </c>
      <c r="Q1120" s="9">
        <f t="shared" si="174"/>
        <v>29.975000000000001</v>
      </c>
      <c r="R1120" s="9">
        <f t="shared" si="175"/>
        <v>47.875</v>
      </c>
      <c r="S1120" s="9">
        <f t="shared" si="176"/>
        <v>52.424999999999997</v>
      </c>
      <c r="T1120" s="9">
        <f t="shared" si="177"/>
        <v>41.625</v>
      </c>
      <c r="U1120" s="8">
        <f t="shared" si="178"/>
        <v>43.42499999999999</v>
      </c>
      <c r="V1120" s="8">
        <f t="shared" si="179"/>
        <v>42.974999999999994</v>
      </c>
    </row>
    <row r="1121" spans="1:22" ht="13.5" x14ac:dyDescent="0.25">
      <c r="A1121" s="3">
        <f>RSI!A1121</f>
        <v>43642</v>
      </c>
      <c r="B1121" s="2">
        <f>RSI!B1121</f>
        <v>109.239</v>
      </c>
      <c r="C1121" s="2">
        <f>RSI!I1121</f>
        <v>45.694690317335045</v>
      </c>
      <c r="D1121" s="2">
        <f>MACD!E1121</f>
        <v>-0.85749106877410952</v>
      </c>
      <c r="E1121" s="2">
        <f>MACD!F1121</f>
        <v>-1.0743562006735443</v>
      </c>
      <c r="F1121" s="2">
        <f>'Moving Avg'!D1121</f>
        <v>112.50494</v>
      </c>
      <c r="G1121" s="2">
        <f>'Moving Avg'!F1121</f>
        <v>111.54768000000001</v>
      </c>
      <c r="H1121" s="2">
        <f>'Moving Avg'!G1121</f>
        <v>108.51694200000001</v>
      </c>
      <c r="I1121" s="2">
        <f>'Moving Avg'!H1121</f>
        <v>107.31002050000005</v>
      </c>
      <c r="J1121" s="6" t="str">
        <f>OBV!F1121</f>
        <v>BEARISH</v>
      </c>
      <c r="K1121" s="6" t="str">
        <f>OBV!G1121</f>
        <v>NEUTRAL</v>
      </c>
      <c r="L1121" s="6" t="str">
        <f>OBV!H1121</f>
        <v>CONFIRMED BEARISH</v>
      </c>
      <c r="M1121" s="8">
        <f t="shared" si="170"/>
        <v>25</v>
      </c>
      <c r="N1121" s="8">
        <f t="shared" si="171"/>
        <v>0</v>
      </c>
      <c r="O1121" s="8">
        <f t="shared" si="172"/>
        <v>75</v>
      </c>
      <c r="P1121" s="8">
        <f t="shared" si="173"/>
        <v>16.5</v>
      </c>
      <c r="Q1121" s="9">
        <f t="shared" si="174"/>
        <v>22.475000000000001</v>
      </c>
      <c r="R1121" s="9">
        <f t="shared" si="175"/>
        <v>35.375</v>
      </c>
      <c r="S1121" s="9">
        <f t="shared" si="176"/>
        <v>29.925000000000001</v>
      </c>
      <c r="T1121" s="9">
        <f t="shared" si="177"/>
        <v>29.125</v>
      </c>
      <c r="U1121" s="8">
        <f t="shared" si="178"/>
        <v>29.258333333333336</v>
      </c>
      <c r="V1121" s="8">
        <f t="shared" si="179"/>
        <v>29.225000000000001</v>
      </c>
    </row>
    <row r="1122" spans="1:22" ht="13.5" x14ac:dyDescent="0.25">
      <c r="A1122" s="3">
        <f>RSI!A1122</f>
        <v>43643</v>
      </c>
      <c r="B1122" s="2">
        <f>RSI!B1122</f>
        <v>105.96510000000001</v>
      </c>
      <c r="C1122" s="2">
        <f>RSI!I1122</f>
        <v>37.88608742953916</v>
      </c>
      <c r="D1122" s="2">
        <f>MACD!E1122</f>
        <v>-0.44832897571578201</v>
      </c>
      <c r="E1122" s="2">
        <f>MACD!F1122</f>
        <v>-0.94915075568199192</v>
      </c>
      <c r="F1122" s="2">
        <f>'Moving Avg'!D1122</f>
        <v>110.93312</v>
      </c>
      <c r="G1122" s="2">
        <f>'Moving Avg'!F1122</f>
        <v>111.25929999999998</v>
      </c>
      <c r="H1122" s="2">
        <f>'Moving Avg'!G1122</f>
        <v>108.43637199999999</v>
      </c>
      <c r="I1122" s="2">
        <f>'Moving Avg'!H1122</f>
        <v>107.31710150000006</v>
      </c>
      <c r="J1122" s="6" t="str">
        <f>OBV!F1122</f>
        <v>BEARISH</v>
      </c>
      <c r="K1122" s="6" t="str">
        <f>OBV!G1122</f>
        <v>NEUTRAL</v>
      </c>
      <c r="L1122" s="6" t="str">
        <f>OBV!H1122</f>
        <v>CONFIRMED BEARISH</v>
      </c>
      <c r="M1122" s="8">
        <f t="shared" si="170"/>
        <v>25</v>
      </c>
      <c r="N1122" s="8">
        <f t="shared" si="171"/>
        <v>0</v>
      </c>
      <c r="O1122" s="8">
        <f t="shared" si="172"/>
        <v>50</v>
      </c>
      <c r="P1122" s="8">
        <f t="shared" si="173"/>
        <v>16.5</v>
      </c>
      <c r="Q1122" s="9">
        <f t="shared" si="174"/>
        <v>18.725000000000001</v>
      </c>
      <c r="R1122" s="9">
        <f t="shared" si="175"/>
        <v>26.625</v>
      </c>
      <c r="S1122" s="9">
        <f t="shared" si="176"/>
        <v>23.675000000000001</v>
      </c>
      <c r="T1122" s="9">
        <f t="shared" si="177"/>
        <v>22.875</v>
      </c>
      <c r="U1122" s="8">
        <f t="shared" si="178"/>
        <v>23.008333333333336</v>
      </c>
      <c r="V1122" s="8">
        <f t="shared" si="179"/>
        <v>22.975000000000001</v>
      </c>
    </row>
    <row r="1123" spans="1:22" ht="13.5" x14ac:dyDescent="0.25">
      <c r="A1123" s="3">
        <f>RSI!A1123</f>
        <v>43644</v>
      </c>
      <c r="B1123" s="2">
        <f>RSI!B1123</f>
        <v>106.0214</v>
      </c>
      <c r="C1123" s="2">
        <f>RSI!I1123</f>
        <v>38.08204042342755</v>
      </c>
      <c r="D1123" s="2">
        <f>MACD!E1123</f>
        <v>-0.32601931333999801</v>
      </c>
      <c r="E1123" s="2">
        <f>MACD!F1123</f>
        <v>-0.82452446721359318</v>
      </c>
      <c r="F1123" s="2">
        <f>'Moving Avg'!D1123</f>
        <v>109.61389999999999</v>
      </c>
      <c r="G1123" s="2">
        <f>'Moving Avg'!F1123</f>
        <v>110.973735</v>
      </c>
      <c r="H1123" s="2">
        <f>'Moving Avg'!G1123</f>
        <v>108.33335799999999</v>
      </c>
      <c r="I1123" s="2">
        <f>'Moving Avg'!H1123</f>
        <v>107.33966700000006</v>
      </c>
      <c r="J1123" s="6" t="str">
        <f>OBV!F1123</f>
        <v>BULLISH</v>
      </c>
      <c r="K1123" s="6" t="str">
        <f>OBV!G1123</f>
        <v>STRONG</v>
      </c>
      <c r="L1123" s="6" t="str">
        <f>OBV!H1123</f>
        <v>BULLISH DIVERGENCE</v>
      </c>
      <c r="M1123" s="8">
        <f t="shared" si="170"/>
        <v>25</v>
      </c>
      <c r="N1123" s="8">
        <f t="shared" si="171"/>
        <v>0</v>
      </c>
      <c r="O1123" s="8">
        <f t="shared" si="172"/>
        <v>50</v>
      </c>
      <c r="P1123" s="8">
        <f t="shared" si="173"/>
        <v>83</v>
      </c>
      <c r="Q1123" s="9">
        <f t="shared" si="174"/>
        <v>28.7</v>
      </c>
      <c r="R1123" s="9">
        <f t="shared" si="175"/>
        <v>43.25</v>
      </c>
      <c r="S1123" s="9">
        <f t="shared" si="176"/>
        <v>53.6</v>
      </c>
      <c r="T1123" s="9">
        <f t="shared" si="177"/>
        <v>39.5</v>
      </c>
      <c r="U1123" s="8">
        <f t="shared" si="178"/>
        <v>41.85</v>
      </c>
      <c r="V1123" s="8">
        <f t="shared" si="179"/>
        <v>41.262500000000003</v>
      </c>
    </row>
    <row r="1124" spans="1:22" ht="13.5" x14ac:dyDescent="0.25">
      <c r="A1124" s="3">
        <f>RSI!A1124</f>
        <v>43647</v>
      </c>
      <c r="B1124" s="2">
        <f>RSI!B1124</f>
        <v>106.0214</v>
      </c>
      <c r="C1124" s="2">
        <f>RSI!I1124</f>
        <v>38.08204042342755</v>
      </c>
      <c r="D1124" s="2">
        <f>MACD!E1124</f>
        <v>0.17411867642267964</v>
      </c>
      <c r="E1124" s="2">
        <f>MACD!F1124</f>
        <v>-0.62479583848633857</v>
      </c>
      <c r="F1124" s="2">
        <f>'Moving Avg'!D1124</f>
        <v>108.13378</v>
      </c>
      <c r="G1124" s="2">
        <f>'Moving Avg'!F1124</f>
        <v>110.68817000000001</v>
      </c>
      <c r="H1124" s="2">
        <f>'Moving Avg'!G1124</f>
        <v>108.23207399999997</v>
      </c>
      <c r="I1124" s="2">
        <f>'Moving Avg'!H1124</f>
        <v>107.33944800000006</v>
      </c>
      <c r="J1124" s="6" t="str">
        <f>OBV!F1124</f>
        <v>BULLISH</v>
      </c>
      <c r="K1124" s="6" t="str">
        <f>OBV!G1124</f>
        <v>NEUTRAL</v>
      </c>
      <c r="L1124" s="6" t="str">
        <f>OBV!H1124</f>
        <v>BULLISH DIVERGENCE</v>
      </c>
      <c r="M1124" s="8">
        <f t="shared" si="170"/>
        <v>25</v>
      </c>
      <c r="N1124" s="8">
        <f t="shared" si="171"/>
        <v>0</v>
      </c>
      <c r="O1124" s="8">
        <f t="shared" si="172"/>
        <v>50</v>
      </c>
      <c r="P1124" s="8">
        <f t="shared" si="173"/>
        <v>66.5</v>
      </c>
      <c r="Q1124" s="9">
        <f t="shared" si="174"/>
        <v>26.225000000000001</v>
      </c>
      <c r="R1124" s="9">
        <f t="shared" si="175"/>
        <v>39.125</v>
      </c>
      <c r="S1124" s="9">
        <f t="shared" si="176"/>
        <v>46.174999999999997</v>
      </c>
      <c r="T1124" s="9">
        <f t="shared" si="177"/>
        <v>35.375</v>
      </c>
      <c r="U1124" s="8">
        <f t="shared" si="178"/>
        <v>37.174999999999997</v>
      </c>
      <c r="V1124" s="8">
        <f t="shared" si="179"/>
        <v>36.724999999999994</v>
      </c>
    </row>
    <row r="1125" spans="1:22" ht="13.5" x14ac:dyDescent="0.25">
      <c r="A1125" s="3">
        <f>RSI!A1125</f>
        <v>43648</v>
      </c>
      <c r="B1125" s="2">
        <f>RSI!B1125</f>
        <v>108.35420000000001</v>
      </c>
      <c r="C1125" s="2">
        <f>RSI!I1125</f>
        <v>46.233139527757736</v>
      </c>
      <c r="D1125" s="2">
        <f>MACD!E1125</f>
        <v>1.0668003643971815</v>
      </c>
      <c r="E1125" s="2">
        <f>MACD!F1125</f>
        <v>-0.28647659790963459</v>
      </c>
      <c r="F1125" s="2">
        <f>'Moving Avg'!D1125</f>
        <v>107.12021999999999</v>
      </c>
      <c r="G1125" s="2">
        <f>'Moving Avg'!F1125</f>
        <v>110.51924500000003</v>
      </c>
      <c r="H1125" s="2">
        <f>'Moving Avg'!G1125</f>
        <v>108.23856999999998</v>
      </c>
      <c r="I1125" s="2">
        <f>'Moving Avg'!H1125</f>
        <v>107.33910800000007</v>
      </c>
      <c r="J1125" s="6" t="str">
        <f>OBV!F1125</f>
        <v>BULLISH</v>
      </c>
      <c r="K1125" s="6" t="str">
        <f>OBV!G1125</f>
        <v>STRONG</v>
      </c>
      <c r="L1125" s="6" t="str">
        <f>OBV!H1125</f>
        <v>BULLISH DIVERGENCE</v>
      </c>
      <c r="M1125" s="8">
        <f t="shared" si="170"/>
        <v>25</v>
      </c>
      <c r="N1125" s="8">
        <f t="shared" si="171"/>
        <v>0</v>
      </c>
      <c r="O1125" s="8">
        <f t="shared" si="172"/>
        <v>0</v>
      </c>
      <c r="P1125" s="8">
        <f t="shared" si="173"/>
        <v>83</v>
      </c>
      <c r="Q1125" s="9">
        <f t="shared" si="174"/>
        <v>21.2</v>
      </c>
      <c r="R1125" s="9">
        <f t="shared" si="175"/>
        <v>25.75</v>
      </c>
      <c r="S1125" s="9">
        <f t="shared" si="176"/>
        <v>41.1</v>
      </c>
      <c r="T1125" s="9">
        <f t="shared" si="177"/>
        <v>27</v>
      </c>
      <c r="U1125" s="8">
        <f t="shared" si="178"/>
        <v>29.350000000000005</v>
      </c>
      <c r="V1125" s="8">
        <f t="shared" si="179"/>
        <v>28.762500000000003</v>
      </c>
    </row>
    <row r="1126" spans="1:22" ht="13.5" x14ac:dyDescent="0.25">
      <c r="A1126" s="3">
        <f>RSI!A1126</f>
        <v>43649</v>
      </c>
      <c r="B1126" s="2">
        <f>RSI!B1126</f>
        <v>108.5955</v>
      </c>
      <c r="C1126" s="2">
        <f>RSI!I1126</f>
        <v>47.010202642411848</v>
      </c>
      <c r="D1126" s="2">
        <f>MACD!E1126</f>
        <v>1.6266193465493188</v>
      </c>
      <c r="E1126" s="2">
        <f>MACD!F1126</f>
        <v>9.6142590982156106E-2</v>
      </c>
      <c r="F1126" s="2">
        <f>'Moving Avg'!D1126</f>
        <v>106.99151999999999</v>
      </c>
      <c r="G1126" s="2">
        <f>'Moving Avg'!F1126</f>
        <v>110.39858500000003</v>
      </c>
      <c r="H1126" s="2">
        <f>'Moving Avg'!G1126</f>
        <v>108.31258799999996</v>
      </c>
      <c r="I1126" s="2">
        <f>'Moving Avg'!H1126</f>
        <v>107.34586700000007</v>
      </c>
      <c r="J1126" s="6" t="str">
        <f>OBV!F1126</f>
        <v>BULLISH</v>
      </c>
      <c r="K1126" s="6" t="str">
        <f>OBV!G1126</f>
        <v>STRONG</v>
      </c>
      <c r="L1126" s="6" t="str">
        <f>OBV!H1126</f>
        <v>BULLISH DIVERGENCE</v>
      </c>
      <c r="M1126" s="8">
        <f t="shared" si="170"/>
        <v>25</v>
      </c>
      <c r="N1126" s="8">
        <f t="shared" si="171"/>
        <v>0</v>
      </c>
      <c r="O1126" s="8">
        <f t="shared" si="172"/>
        <v>0</v>
      </c>
      <c r="P1126" s="8">
        <f t="shared" si="173"/>
        <v>83</v>
      </c>
      <c r="Q1126" s="9">
        <f t="shared" si="174"/>
        <v>21.2</v>
      </c>
      <c r="R1126" s="9">
        <f t="shared" si="175"/>
        <v>25.75</v>
      </c>
      <c r="S1126" s="9">
        <f t="shared" si="176"/>
        <v>41.1</v>
      </c>
      <c r="T1126" s="9">
        <f t="shared" si="177"/>
        <v>27</v>
      </c>
      <c r="U1126" s="8">
        <f t="shared" si="178"/>
        <v>29.350000000000005</v>
      </c>
      <c r="V1126" s="8">
        <f t="shared" si="179"/>
        <v>28.762500000000003</v>
      </c>
    </row>
    <row r="1127" spans="1:22" ht="13.5" x14ac:dyDescent="0.25">
      <c r="A1127" s="3">
        <f>RSI!A1127</f>
        <v>43650</v>
      </c>
      <c r="B1127" s="2">
        <f>RSI!B1127</f>
        <v>108.5955</v>
      </c>
      <c r="C1127" s="2">
        <f>RSI!I1127</f>
        <v>47.010202642411848</v>
      </c>
      <c r="D1127" s="2">
        <f>MACD!E1127</f>
        <v>2.1062733143716486</v>
      </c>
      <c r="E1127" s="2">
        <f>MACD!F1127</f>
        <v>0.4981687356600546</v>
      </c>
      <c r="F1127" s="2">
        <f>'Moving Avg'!D1127</f>
        <v>107.51759999999999</v>
      </c>
      <c r="G1127" s="2">
        <f>'Moving Avg'!F1127</f>
        <v>110.27792500000002</v>
      </c>
      <c r="H1127" s="2">
        <f>'Moving Avg'!G1127</f>
        <v>108.32375399999997</v>
      </c>
      <c r="I1127" s="2">
        <f>'Moving Avg'!H1127</f>
        <v>107.34280500000006</v>
      </c>
      <c r="J1127" s="6" t="str">
        <f>OBV!F1127</f>
        <v>BULLISH</v>
      </c>
      <c r="K1127" s="6" t="str">
        <f>OBV!G1127</f>
        <v>STRONG</v>
      </c>
      <c r="L1127" s="6" t="str">
        <f>OBV!H1127</f>
        <v>CONFIRMED BULLISH</v>
      </c>
      <c r="M1127" s="8">
        <f t="shared" si="170"/>
        <v>25</v>
      </c>
      <c r="N1127" s="8">
        <f t="shared" si="171"/>
        <v>0</v>
      </c>
      <c r="O1127" s="8">
        <f t="shared" si="172"/>
        <v>50</v>
      </c>
      <c r="P1127" s="8">
        <f t="shared" si="173"/>
        <v>100</v>
      </c>
      <c r="Q1127" s="9">
        <f t="shared" si="174"/>
        <v>31.25</v>
      </c>
      <c r="R1127" s="9">
        <f t="shared" si="175"/>
        <v>47.5</v>
      </c>
      <c r="S1127" s="9">
        <f t="shared" si="176"/>
        <v>61.25</v>
      </c>
      <c r="T1127" s="9">
        <f t="shared" si="177"/>
        <v>43.75</v>
      </c>
      <c r="U1127" s="8">
        <f t="shared" si="178"/>
        <v>46.666666666666664</v>
      </c>
      <c r="V1127" s="8">
        <f t="shared" si="179"/>
        <v>45.9375</v>
      </c>
    </row>
    <row r="1128" spans="1:22" ht="13.5" x14ac:dyDescent="0.25">
      <c r="A1128" s="3">
        <f>RSI!A1128</f>
        <v>43651</v>
      </c>
      <c r="B1128" s="2">
        <f>RSI!B1128</f>
        <v>108.5955</v>
      </c>
      <c r="C1128" s="2">
        <f>RSI!I1128</f>
        <v>47.010202642411848</v>
      </c>
      <c r="D1128" s="2">
        <f>MACD!E1128</f>
        <v>2.3320076388550035</v>
      </c>
      <c r="E1128" s="2">
        <f>MACD!F1128</f>
        <v>0.86493651629904444</v>
      </c>
      <c r="F1128" s="2">
        <f>'Moving Avg'!D1128</f>
        <v>108.03242</v>
      </c>
      <c r="G1128" s="2">
        <f>'Moving Avg'!F1128</f>
        <v>110.197485</v>
      </c>
      <c r="H1128" s="2">
        <f>'Moving Avg'!G1128</f>
        <v>108.37435999999998</v>
      </c>
      <c r="I1128" s="2">
        <f>'Moving Avg'!H1128</f>
        <v>107.33581450000005</v>
      </c>
      <c r="J1128" s="6" t="str">
        <f>OBV!F1128</f>
        <v>BULLISH</v>
      </c>
      <c r="K1128" s="6" t="str">
        <f>OBV!G1128</f>
        <v>STRONG</v>
      </c>
      <c r="L1128" s="6" t="str">
        <f>OBV!H1128</f>
        <v>CONFIRMED BULLISH</v>
      </c>
      <c r="M1128" s="8">
        <f t="shared" si="170"/>
        <v>25</v>
      </c>
      <c r="N1128" s="8">
        <f t="shared" si="171"/>
        <v>0</v>
      </c>
      <c r="O1128" s="8">
        <f t="shared" si="172"/>
        <v>50</v>
      </c>
      <c r="P1128" s="8">
        <f t="shared" si="173"/>
        <v>100</v>
      </c>
      <c r="Q1128" s="9">
        <f t="shared" si="174"/>
        <v>31.25</v>
      </c>
      <c r="R1128" s="9">
        <f t="shared" si="175"/>
        <v>47.5</v>
      </c>
      <c r="S1128" s="9">
        <f t="shared" si="176"/>
        <v>61.25</v>
      </c>
      <c r="T1128" s="9">
        <f t="shared" si="177"/>
        <v>43.75</v>
      </c>
      <c r="U1128" s="8">
        <f t="shared" si="178"/>
        <v>46.666666666666664</v>
      </c>
      <c r="V1128" s="8">
        <f t="shared" si="179"/>
        <v>45.9375</v>
      </c>
    </row>
    <row r="1129" spans="1:22" ht="13.5" x14ac:dyDescent="0.25">
      <c r="A1129" s="3">
        <f>RSI!A1129</f>
        <v>43654</v>
      </c>
      <c r="B1129" s="2">
        <f>RSI!B1129</f>
        <v>110.19629999999999</v>
      </c>
      <c r="C1129" s="2">
        <f>RSI!I1129</f>
        <v>52.677116600571132</v>
      </c>
      <c r="D1129" s="2">
        <f>MACD!E1129</f>
        <v>2.5333156407852044</v>
      </c>
      <c r="E1129" s="2">
        <f>MACD!F1129</f>
        <v>1.1986123411962766</v>
      </c>
      <c r="F1129" s="2">
        <f>'Moving Avg'!D1129</f>
        <v>108.8674</v>
      </c>
      <c r="G1129" s="2">
        <f>'Moving Avg'!F1129</f>
        <v>110.19708500000002</v>
      </c>
      <c r="H1129" s="2">
        <f>'Moving Avg'!G1129</f>
        <v>108.45698199999995</v>
      </c>
      <c r="I1129" s="2">
        <f>'Moving Avg'!H1129</f>
        <v>107.34971300000005</v>
      </c>
      <c r="J1129" s="6" t="str">
        <f>OBV!F1129</f>
        <v>BULLISH</v>
      </c>
      <c r="K1129" s="6" t="str">
        <f>OBV!G1129</f>
        <v>STRONG</v>
      </c>
      <c r="L1129" s="6" t="str">
        <f>OBV!H1129</f>
        <v>CONFIRMED BULLISH</v>
      </c>
      <c r="M1129" s="8">
        <f t="shared" si="170"/>
        <v>25</v>
      </c>
      <c r="N1129" s="8">
        <f t="shared" si="171"/>
        <v>0</v>
      </c>
      <c r="O1129" s="8">
        <f t="shared" si="172"/>
        <v>50</v>
      </c>
      <c r="P1129" s="8">
        <f t="shared" si="173"/>
        <v>100</v>
      </c>
      <c r="Q1129" s="9">
        <f t="shared" si="174"/>
        <v>31.25</v>
      </c>
      <c r="R1129" s="9">
        <f t="shared" si="175"/>
        <v>47.5</v>
      </c>
      <c r="S1129" s="9">
        <f t="shared" si="176"/>
        <v>61.25</v>
      </c>
      <c r="T1129" s="9">
        <f t="shared" si="177"/>
        <v>43.75</v>
      </c>
      <c r="U1129" s="8">
        <f t="shared" si="178"/>
        <v>46.666666666666664</v>
      </c>
      <c r="V1129" s="8">
        <f t="shared" si="179"/>
        <v>45.9375</v>
      </c>
    </row>
    <row r="1130" spans="1:22" ht="13.5" x14ac:dyDescent="0.25">
      <c r="A1130" s="3">
        <f>RSI!A1130</f>
        <v>43655</v>
      </c>
      <c r="B1130" s="2">
        <f>RSI!B1130</f>
        <v>111.4109</v>
      </c>
      <c r="C1130" s="2">
        <f>RSI!I1130</f>
        <v>56.480089560599296</v>
      </c>
      <c r="D1130" s="2">
        <f>MACD!E1130</f>
        <v>2.6089556349950698</v>
      </c>
      <c r="E1130" s="2">
        <f>MACD!F1130</f>
        <v>1.4806809999560353</v>
      </c>
      <c r="F1130" s="2">
        <f>'Moving Avg'!D1130</f>
        <v>109.47873999999999</v>
      </c>
      <c r="G1130" s="2">
        <f>'Moving Avg'!F1130</f>
        <v>110.25741499999999</v>
      </c>
      <c r="H1130" s="2">
        <f>'Moving Avg'!G1130</f>
        <v>108.56389599999994</v>
      </c>
      <c r="I1130" s="2">
        <f>'Moving Avg'!H1130</f>
        <v>107.36072800000002</v>
      </c>
      <c r="J1130" s="6" t="str">
        <f>OBV!F1130</f>
        <v>BULLISH</v>
      </c>
      <c r="K1130" s="6" t="str">
        <f>OBV!G1130</f>
        <v>NEUTRAL</v>
      </c>
      <c r="L1130" s="6" t="str">
        <f>OBV!H1130</f>
        <v>CONFIRMED BULLISH</v>
      </c>
      <c r="M1130" s="8">
        <f t="shared" si="170"/>
        <v>25</v>
      </c>
      <c r="N1130" s="8">
        <f t="shared" si="171"/>
        <v>0</v>
      </c>
      <c r="O1130" s="8">
        <f t="shared" si="172"/>
        <v>50</v>
      </c>
      <c r="P1130" s="8">
        <f t="shared" si="173"/>
        <v>83.5</v>
      </c>
      <c r="Q1130" s="9">
        <f t="shared" si="174"/>
        <v>28.774999999999999</v>
      </c>
      <c r="R1130" s="9">
        <f t="shared" si="175"/>
        <v>43.375</v>
      </c>
      <c r="S1130" s="9">
        <f t="shared" si="176"/>
        <v>53.825000000000003</v>
      </c>
      <c r="T1130" s="9">
        <f t="shared" si="177"/>
        <v>39.625</v>
      </c>
      <c r="U1130" s="8">
        <f t="shared" si="178"/>
        <v>41.991666666666667</v>
      </c>
      <c r="V1130" s="8">
        <f t="shared" si="179"/>
        <v>41.400000000000006</v>
      </c>
    </row>
    <row r="1131" spans="1:22" ht="13.5" x14ac:dyDescent="0.25">
      <c r="A1131" s="3">
        <f>RSI!A1131</f>
        <v>43656</v>
      </c>
      <c r="B1131" s="2">
        <f>RSI!B1131</f>
        <v>111.4029</v>
      </c>
      <c r="C1131" s="2">
        <f>RSI!I1131</f>
        <v>56.447912873934442</v>
      </c>
      <c r="D1131" s="2">
        <f>MACD!E1131</f>
        <v>2.0184587001453025</v>
      </c>
      <c r="E1131" s="2">
        <f>MACD!F1131</f>
        <v>1.5882365399938887</v>
      </c>
      <c r="F1131" s="2">
        <f>'Moving Avg'!D1131</f>
        <v>110.04022000000001</v>
      </c>
      <c r="G1131" s="2">
        <f>'Moving Avg'!F1131</f>
        <v>110.317345</v>
      </c>
      <c r="H1131" s="2">
        <f>'Moving Avg'!G1131</f>
        <v>108.71778999999995</v>
      </c>
      <c r="I1131" s="2">
        <f>'Moving Avg'!H1131</f>
        <v>107.36777450000004</v>
      </c>
      <c r="J1131" s="6" t="str">
        <f>OBV!F1131</f>
        <v>BULLISH</v>
      </c>
      <c r="K1131" s="6" t="str">
        <f>OBV!G1131</f>
        <v>NEUTRAL</v>
      </c>
      <c r="L1131" s="6" t="str">
        <f>OBV!H1131</f>
        <v>CONFIRMED BULLISH</v>
      </c>
      <c r="M1131" s="8">
        <f t="shared" si="170"/>
        <v>25</v>
      </c>
      <c r="N1131" s="8">
        <f t="shared" si="171"/>
        <v>0</v>
      </c>
      <c r="O1131" s="8">
        <f t="shared" si="172"/>
        <v>50</v>
      </c>
      <c r="P1131" s="8">
        <f t="shared" si="173"/>
        <v>83.5</v>
      </c>
      <c r="Q1131" s="9">
        <f t="shared" si="174"/>
        <v>28.774999999999999</v>
      </c>
      <c r="R1131" s="9">
        <f t="shared" si="175"/>
        <v>43.375</v>
      </c>
      <c r="S1131" s="9">
        <f t="shared" si="176"/>
        <v>53.825000000000003</v>
      </c>
      <c r="T1131" s="9">
        <f t="shared" si="177"/>
        <v>39.625</v>
      </c>
      <c r="U1131" s="8">
        <f t="shared" si="178"/>
        <v>41.991666666666667</v>
      </c>
      <c r="V1131" s="8">
        <f t="shared" si="179"/>
        <v>41.400000000000006</v>
      </c>
    </row>
    <row r="1132" spans="1:22" ht="13.5" x14ac:dyDescent="0.25">
      <c r="A1132" s="3">
        <f>RSI!A1132</f>
        <v>43657</v>
      </c>
      <c r="B1132" s="2">
        <f>RSI!B1132</f>
        <v>111.4029</v>
      </c>
      <c r="C1132" s="2">
        <f>RSI!I1132</f>
        <v>56.447912873934435</v>
      </c>
      <c r="D1132" s="2">
        <f>MACD!E1132</f>
        <v>1.004479520987843</v>
      </c>
      <c r="E1132" s="2">
        <f>MACD!F1132</f>
        <v>1.4714851361926797</v>
      </c>
      <c r="F1132" s="2">
        <f>'Moving Avg'!D1132</f>
        <v>110.60170000000001</v>
      </c>
      <c r="G1132" s="2">
        <f>'Moving Avg'!F1132</f>
        <v>110.37727500000001</v>
      </c>
      <c r="H1132" s="2">
        <f>'Moving Avg'!G1132</f>
        <v>108.87168399999997</v>
      </c>
      <c r="I1132" s="2">
        <f>'Moving Avg'!H1132</f>
        <v>107.39132050000002</v>
      </c>
      <c r="J1132" s="6" t="str">
        <f>OBV!F1132</f>
        <v>BULLISH</v>
      </c>
      <c r="K1132" s="6" t="str">
        <f>OBV!G1132</f>
        <v>NEUTRAL</v>
      </c>
      <c r="L1132" s="6" t="str">
        <f>OBV!H1132</f>
        <v>CONFIRMED BULLISH</v>
      </c>
      <c r="M1132" s="8">
        <f t="shared" si="170"/>
        <v>25</v>
      </c>
      <c r="N1132" s="8">
        <f t="shared" si="171"/>
        <v>100</v>
      </c>
      <c r="O1132" s="8">
        <f t="shared" si="172"/>
        <v>50</v>
      </c>
      <c r="P1132" s="8">
        <f t="shared" si="173"/>
        <v>83.5</v>
      </c>
      <c r="Q1132" s="9">
        <f t="shared" si="174"/>
        <v>63.774999999999999</v>
      </c>
      <c r="R1132" s="9">
        <f t="shared" si="175"/>
        <v>63.375</v>
      </c>
      <c r="S1132" s="9">
        <f t="shared" si="176"/>
        <v>68.825000000000003</v>
      </c>
      <c r="T1132" s="9">
        <f t="shared" si="177"/>
        <v>64.625</v>
      </c>
      <c r="U1132" s="8">
        <f t="shared" si="178"/>
        <v>65.325000000000003</v>
      </c>
      <c r="V1132" s="8">
        <f t="shared" si="179"/>
        <v>65.150000000000006</v>
      </c>
    </row>
    <row r="1133" spans="1:22" ht="13.5" x14ac:dyDescent="0.25">
      <c r="A1133" s="3">
        <f>RSI!A1133</f>
        <v>43658</v>
      </c>
      <c r="B1133" s="2">
        <f>RSI!B1133</f>
        <v>111.4029</v>
      </c>
      <c r="C1133" s="2">
        <f>RSI!I1133</f>
        <v>56.447912873934435</v>
      </c>
      <c r="D1133" s="2">
        <f>MACD!E1133</f>
        <v>0.14529663679340388</v>
      </c>
      <c r="E1133" s="2">
        <f>MACD!F1133</f>
        <v>1.2062474363128246</v>
      </c>
      <c r="F1133" s="2">
        <f>'Moving Avg'!D1133</f>
        <v>111.16317999999998</v>
      </c>
      <c r="G1133" s="2">
        <f>'Moving Avg'!F1133</f>
        <v>110.51764499999999</v>
      </c>
      <c r="H1133" s="2">
        <f>'Moving Avg'!G1133</f>
        <v>109.02557799999997</v>
      </c>
      <c r="I1133" s="2">
        <f>'Moving Avg'!H1133</f>
        <v>107.40630250000004</v>
      </c>
      <c r="J1133" s="6" t="str">
        <f>OBV!F1133</f>
        <v>BULLISH</v>
      </c>
      <c r="K1133" s="6" t="str">
        <f>OBV!G1133</f>
        <v>NEUTRAL</v>
      </c>
      <c r="L1133" s="6" t="str">
        <f>OBV!H1133</f>
        <v>CONFIRMED BULLISH</v>
      </c>
      <c r="M1133" s="8">
        <f t="shared" si="170"/>
        <v>25</v>
      </c>
      <c r="N1133" s="8">
        <f t="shared" si="171"/>
        <v>100</v>
      </c>
      <c r="O1133" s="8">
        <f t="shared" si="172"/>
        <v>50</v>
      </c>
      <c r="P1133" s="8">
        <f t="shared" si="173"/>
        <v>83.5</v>
      </c>
      <c r="Q1133" s="9">
        <f t="shared" si="174"/>
        <v>63.774999999999999</v>
      </c>
      <c r="R1133" s="9">
        <f t="shared" si="175"/>
        <v>63.375</v>
      </c>
      <c r="S1133" s="9">
        <f t="shared" si="176"/>
        <v>68.825000000000003</v>
      </c>
      <c r="T1133" s="9">
        <f t="shared" si="177"/>
        <v>64.625</v>
      </c>
      <c r="U1133" s="8">
        <f t="shared" si="178"/>
        <v>65.325000000000003</v>
      </c>
      <c r="V1133" s="8">
        <f t="shared" si="179"/>
        <v>65.150000000000006</v>
      </c>
    </row>
    <row r="1134" spans="1:22" ht="13.5" x14ac:dyDescent="0.25">
      <c r="A1134" s="3">
        <f>RSI!A1134</f>
        <v>43661</v>
      </c>
      <c r="B1134" s="2">
        <f>RSI!B1134</f>
        <v>111.4029</v>
      </c>
      <c r="C1134" s="2">
        <f>RSI!I1134</f>
        <v>56.447912873934435</v>
      </c>
      <c r="D1134" s="2">
        <f>MACD!E1134</f>
        <v>-0.59083578400617398</v>
      </c>
      <c r="E1134" s="2">
        <f>MACD!F1134</f>
        <v>0.84683079224902491</v>
      </c>
      <c r="F1134" s="2">
        <f>'Moving Avg'!D1134</f>
        <v>111.40450000000001</v>
      </c>
      <c r="G1134" s="2">
        <f>'Moving Avg'!F1134</f>
        <v>110.53735500000001</v>
      </c>
      <c r="H1134" s="2">
        <f>'Moving Avg'!G1134</f>
        <v>109.08754799999997</v>
      </c>
      <c r="I1134" s="2">
        <f>'Moving Avg'!H1134</f>
        <v>107.40592450000004</v>
      </c>
      <c r="J1134" s="6" t="str">
        <f>OBV!F1134</f>
        <v>BULLISH</v>
      </c>
      <c r="K1134" s="6" t="str">
        <f>OBV!G1134</f>
        <v>NEUTRAL</v>
      </c>
      <c r="L1134" s="6" t="str">
        <f>OBV!H1134</f>
        <v>CONFIRMED BULLISH</v>
      </c>
      <c r="M1134" s="8">
        <f t="shared" si="170"/>
        <v>25</v>
      </c>
      <c r="N1134" s="8">
        <f t="shared" si="171"/>
        <v>100</v>
      </c>
      <c r="O1134" s="8">
        <f t="shared" si="172"/>
        <v>50</v>
      </c>
      <c r="P1134" s="8">
        <f t="shared" si="173"/>
        <v>83.5</v>
      </c>
      <c r="Q1134" s="9">
        <f t="shared" si="174"/>
        <v>63.774999999999999</v>
      </c>
      <c r="R1134" s="9">
        <f t="shared" si="175"/>
        <v>63.375</v>
      </c>
      <c r="S1134" s="9">
        <f t="shared" si="176"/>
        <v>68.825000000000003</v>
      </c>
      <c r="T1134" s="9">
        <f t="shared" si="177"/>
        <v>64.625</v>
      </c>
      <c r="U1134" s="8">
        <f t="shared" si="178"/>
        <v>65.325000000000003</v>
      </c>
      <c r="V1134" s="8">
        <f t="shared" si="179"/>
        <v>65.150000000000006</v>
      </c>
    </row>
    <row r="1135" spans="1:22" ht="13.5" x14ac:dyDescent="0.25">
      <c r="A1135" s="3">
        <f>RSI!A1135</f>
        <v>43662</v>
      </c>
      <c r="B1135" s="2">
        <f>RSI!B1135</f>
        <v>111.0087</v>
      </c>
      <c r="C1135" s="2">
        <f>RSI!I1135</f>
        <v>54.394089816635862</v>
      </c>
      <c r="D1135" s="2">
        <f>MACD!E1135</f>
        <v>-0.83407986544165169</v>
      </c>
      <c r="E1135" s="2">
        <f>MACD!F1135</f>
        <v>0.51064866071088955</v>
      </c>
      <c r="F1135" s="2">
        <f>'Moving Avg'!D1135</f>
        <v>111.32406</v>
      </c>
      <c r="G1135" s="2">
        <f>'Moving Avg'!F1135</f>
        <v>110.33624999999999</v>
      </c>
      <c r="H1135" s="2">
        <f>'Moving Avg'!G1135</f>
        <v>109.12513599999998</v>
      </c>
      <c r="I1135" s="2">
        <f>'Moving Avg'!H1135</f>
        <v>107.4035755</v>
      </c>
      <c r="J1135" s="6" t="str">
        <f>OBV!F1135</f>
        <v>BEARISH</v>
      </c>
      <c r="K1135" s="6" t="str">
        <f>OBV!G1135</f>
        <v>NEUTRAL</v>
      </c>
      <c r="L1135" s="6" t="str">
        <f>OBV!H1135</f>
        <v>CONFIRMED BEARISH</v>
      </c>
      <c r="M1135" s="8">
        <f t="shared" si="170"/>
        <v>25</v>
      </c>
      <c r="N1135" s="8">
        <f t="shared" si="171"/>
        <v>100</v>
      </c>
      <c r="O1135" s="8">
        <f t="shared" si="172"/>
        <v>50</v>
      </c>
      <c r="P1135" s="8">
        <f t="shared" si="173"/>
        <v>16.5</v>
      </c>
      <c r="Q1135" s="9">
        <f t="shared" si="174"/>
        <v>53.725000000000001</v>
      </c>
      <c r="R1135" s="9">
        <f t="shared" si="175"/>
        <v>46.625</v>
      </c>
      <c r="S1135" s="9">
        <f t="shared" si="176"/>
        <v>38.674999999999997</v>
      </c>
      <c r="T1135" s="9">
        <f t="shared" si="177"/>
        <v>47.875</v>
      </c>
      <c r="U1135" s="8">
        <f t="shared" si="178"/>
        <v>46.341666666666661</v>
      </c>
      <c r="V1135" s="8">
        <f t="shared" si="179"/>
        <v>46.724999999999994</v>
      </c>
    </row>
    <row r="1136" spans="1:22" ht="13.5" x14ac:dyDescent="0.25">
      <c r="A1136" s="3">
        <f>RSI!A1136</f>
        <v>43663</v>
      </c>
      <c r="B1136" s="2">
        <f>RSI!B1136</f>
        <v>111.0087</v>
      </c>
      <c r="C1136" s="2">
        <f>RSI!I1136</f>
        <v>54.394089816635862</v>
      </c>
      <c r="D1136" s="2">
        <f>MACD!E1136</f>
        <v>-1.0082781643960317</v>
      </c>
      <c r="E1136" s="2">
        <f>MACD!F1136</f>
        <v>0.20686329568950529</v>
      </c>
      <c r="F1136" s="2">
        <f>'Moving Avg'!D1136</f>
        <v>111.24521999999999</v>
      </c>
      <c r="G1136" s="2">
        <f>'Moving Avg'!F1136</f>
        <v>110.19547499999999</v>
      </c>
      <c r="H1136" s="2">
        <f>'Moving Avg'!G1136</f>
        <v>109.162724</v>
      </c>
      <c r="I1136" s="2">
        <f>'Moving Avg'!H1136</f>
        <v>107.40122649999999</v>
      </c>
      <c r="J1136" s="6" t="str">
        <f>OBV!F1136</f>
        <v>BEARISH</v>
      </c>
      <c r="K1136" s="6" t="str">
        <f>OBV!G1136</f>
        <v>NEUTRAL</v>
      </c>
      <c r="L1136" s="6" t="str">
        <f>OBV!H1136</f>
        <v>CONFIRMED BEARISH</v>
      </c>
      <c r="M1136" s="8">
        <f t="shared" si="170"/>
        <v>25</v>
      </c>
      <c r="N1136" s="8">
        <f t="shared" si="171"/>
        <v>100</v>
      </c>
      <c r="O1136" s="8">
        <f t="shared" si="172"/>
        <v>50</v>
      </c>
      <c r="P1136" s="8">
        <f t="shared" si="173"/>
        <v>16.5</v>
      </c>
      <c r="Q1136" s="9">
        <f t="shared" si="174"/>
        <v>53.725000000000001</v>
      </c>
      <c r="R1136" s="9">
        <f t="shared" si="175"/>
        <v>46.625</v>
      </c>
      <c r="S1136" s="9">
        <f t="shared" si="176"/>
        <v>38.674999999999997</v>
      </c>
      <c r="T1136" s="9">
        <f t="shared" si="177"/>
        <v>47.875</v>
      </c>
      <c r="U1136" s="8">
        <f t="shared" si="178"/>
        <v>46.341666666666661</v>
      </c>
      <c r="V1136" s="8">
        <f t="shared" si="179"/>
        <v>46.724999999999994</v>
      </c>
    </row>
    <row r="1137" spans="1:22" ht="13.5" x14ac:dyDescent="0.25">
      <c r="A1137" s="3">
        <f>RSI!A1137</f>
        <v>43664</v>
      </c>
      <c r="B1137" s="2">
        <f>RSI!B1137</f>
        <v>111.0087</v>
      </c>
      <c r="C1137" s="2">
        <f>RSI!I1137</f>
        <v>54.394089816635862</v>
      </c>
      <c r="D1137" s="2">
        <f>MACD!E1137</f>
        <v>-1.1607688183985232</v>
      </c>
      <c r="E1137" s="2">
        <f>MACD!F1137</f>
        <v>-6.6663127128100408E-2</v>
      </c>
      <c r="F1137" s="2">
        <f>'Moving Avg'!D1137</f>
        <v>111.16638</v>
      </c>
      <c r="G1137" s="2">
        <f>'Moving Avg'!F1137</f>
        <v>110.0547</v>
      </c>
      <c r="H1137" s="2">
        <f>'Moving Avg'!G1137</f>
        <v>109.26159400000002</v>
      </c>
      <c r="I1137" s="2">
        <f>'Moving Avg'!H1137</f>
        <v>107.41557299999998</v>
      </c>
      <c r="J1137" s="6" t="str">
        <f>OBV!F1137</f>
        <v>BEARISH</v>
      </c>
      <c r="K1137" s="6" t="str">
        <f>OBV!G1137</f>
        <v>NEUTRAL</v>
      </c>
      <c r="L1137" s="6" t="str">
        <f>OBV!H1137</f>
        <v>CONFIRMED BEARISH</v>
      </c>
      <c r="M1137" s="8">
        <f t="shared" si="170"/>
        <v>25</v>
      </c>
      <c r="N1137" s="8">
        <f t="shared" si="171"/>
        <v>100</v>
      </c>
      <c r="O1137" s="8">
        <f t="shared" si="172"/>
        <v>50</v>
      </c>
      <c r="P1137" s="8">
        <f t="shared" si="173"/>
        <v>16.5</v>
      </c>
      <c r="Q1137" s="9">
        <f t="shared" si="174"/>
        <v>53.725000000000001</v>
      </c>
      <c r="R1137" s="9">
        <f t="shared" si="175"/>
        <v>46.625</v>
      </c>
      <c r="S1137" s="9">
        <f t="shared" si="176"/>
        <v>38.674999999999997</v>
      </c>
      <c r="T1137" s="9">
        <f t="shared" si="177"/>
        <v>47.875</v>
      </c>
      <c r="U1137" s="8">
        <f t="shared" si="178"/>
        <v>46.341666666666661</v>
      </c>
      <c r="V1137" s="8">
        <f t="shared" si="179"/>
        <v>46.724999999999994</v>
      </c>
    </row>
    <row r="1138" spans="1:22" ht="13.5" x14ac:dyDescent="0.25">
      <c r="A1138" s="3">
        <f>RSI!A1138</f>
        <v>43665</v>
      </c>
      <c r="B1138" s="2">
        <f>RSI!B1138</f>
        <v>111.0087</v>
      </c>
      <c r="C1138" s="2">
        <f>RSI!I1138</f>
        <v>54.394089816635855</v>
      </c>
      <c r="D1138" s="2">
        <f>MACD!E1138</f>
        <v>-1.2945142730340962</v>
      </c>
      <c r="E1138" s="2">
        <f>MACD!F1138</f>
        <v>-0.31223335630929955</v>
      </c>
      <c r="F1138" s="2">
        <f>'Moving Avg'!D1138</f>
        <v>111.08753999999999</v>
      </c>
      <c r="G1138" s="2">
        <f>'Moving Avg'!F1138</f>
        <v>109.97426</v>
      </c>
      <c r="H1138" s="2">
        <f>'Moving Avg'!G1138</f>
        <v>109.36282000000003</v>
      </c>
      <c r="I1138" s="2">
        <f>'Moving Avg'!H1138</f>
        <v>107.44029049999997</v>
      </c>
      <c r="J1138" s="6" t="str">
        <f>OBV!F1138</f>
        <v>BEARISH</v>
      </c>
      <c r="K1138" s="6" t="str">
        <f>OBV!G1138</f>
        <v>NEUTRAL</v>
      </c>
      <c r="L1138" s="6" t="str">
        <f>OBV!H1138</f>
        <v>CONFIRMED BEARISH</v>
      </c>
      <c r="M1138" s="8">
        <f t="shared" si="170"/>
        <v>25</v>
      </c>
      <c r="N1138" s="8">
        <f t="shared" si="171"/>
        <v>100</v>
      </c>
      <c r="O1138" s="8">
        <f t="shared" si="172"/>
        <v>50</v>
      </c>
      <c r="P1138" s="8">
        <f t="shared" si="173"/>
        <v>16.5</v>
      </c>
      <c r="Q1138" s="9">
        <f t="shared" si="174"/>
        <v>53.725000000000001</v>
      </c>
      <c r="R1138" s="9">
        <f t="shared" si="175"/>
        <v>46.625</v>
      </c>
      <c r="S1138" s="9">
        <f t="shared" si="176"/>
        <v>38.674999999999997</v>
      </c>
      <c r="T1138" s="9">
        <f t="shared" si="177"/>
        <v>47.875</v>
      </c>
      <c r="U1138" s="8">
        <f t="shared" si="178"/>
        <v>46.341666666666661</v>
      </c>
      <c r="V1138" s="8">
        <f t="shared" si="179"/>
        <v>46.724999999999994</v>
      </c>
    </row>
    <row r="1139" spans="1:22" ht="13.5" x14ac:dyDescent="0.25">
      <c r="A1139" s="3">
        <f>RSI!A1139</f>
        <v>43668</v>
      </c>
      <c r="B1139" s="2">
        <f>RSI!B1139</f>
        <v>111.0087</v>
      </c>
      <c r="C1139" s="2">
        <f>RSI!I1139</f>
        <v>54.394089816635862</v>
      </c>
      <c r="D1139" s="2">
        <f>MACD!E1139</f>
        <v>-1.1657722301071658</v>
      </c>
      <c r="E1139" s="2">
        <f>MACD!F1139</f>
        <v>-0.48294113106887282</v>
      </c>
      <c r="F1139" s="2">
        <f>'Moving Avg'!D1139</f>
        <v>111.0087</v>
      </c>
      <c r="G1139" s="2">
        <f>'Moving Avg'!F1139</f>
        <v>109.85359500000001</v>
      </c>
      <c r="H1139" s="2">
        <f>'Moving Avg'!G1139</f>
        <v>109.40276400000005</v>
      </c>
      <c r="I1139" s="2">
        <f>'Moving Avg'!H1139</f>
        <v>107.46500799999994</v>
      </c>
      <c r="J1139" s="6" t="str">
        <f>OBV!F1139</f>
        <v>BEARISH</v>
      </c>
      <c r="K1139" s="6" t="str">
        <f>OBV!G1139</f>
        <v>NEUTRAL</v>
      </c>
      <c r="L1139" s="6" t="str">
        <f>OBV!H1139</f>
        <v>CONFIRMED BEARISH</v>
      </c>
      <c r="M1139" s="8">
        <f t="shared" si="170"/>
        <v>25</v>
      </c>
      <c r="N1139" s="8">
        <f t="shared" si="171"/>
        <v>100</v>
      </c>
      <c r="O1139" s="8">
        <f t="shared" si="172"/>
        <v>50</v>
      </c>
      <c r="P1139" s="8">
        <f t="shared" si="173"/>
        <v>16.5</v>
      </c>
      <c r="Q1139" s="9">
        <f t="shared" si="174"/>
        <v>53.725000000000001</v>
      </c>
      <c r="R1139" s="9">
        <f t="shared" si="175"/>
        <v>46.625</v>
      </c>
      <c r="S1139" s="9">
        <f t="shared" si="176"/>
        <v>38.674999999999997</v>
      </c>
      <c r="T1139" s="9">
        <f t="shared" si="177"/>
        <v>47.875</v>
      </c>
      <c r="U1139" s="8">
        <f t="shared" si="178"/>
        <v>46.341666666666661</v>
      </c>
      <c r="V1139" s="8">
        <f t="shared" si="179"/>
        <v>46.724999999999994</v>
      </c>
    </row>
    <row r="1140" spans="1:22" ht="13.5" x14ac:dyDescent="0.25">
      <c r="A1140" s="3">
        <f>RSI!A1140</f>
        <v>43669</v>
      </c>
      <c r="B1140" s="2">
        <f>RSI!B1140</f>
        <v>111.0087</v>
      </c>
      <c r="C1140" s="2">
        <f>RSI!I1140</f>
        <v>54.394089816635862</v>
      </c>
      <c r="D1140" s="2">
        <f>MACD!E1140</f>
        <v>-0.87401738473585056</v>
      </c>
      <c r="E1140" s="2">
        <f>MACD!F1140</f>
        <v>-0.56115638180226846</v>
      </c>
      <c r="F1140" s="2">
        <f>'Moving Avg'!D1140</f>
        <v>111.0087</v>
      </c>
      <c r="G1140" s="2">
        <f>'Moving Avg'!F1140</f>
        <v>109.73293000000001</v>
      </c>
      <c r="H1140" s="2">
        <f>'Moving Avg'!G1140</f>
        <v>109.50163400000002</v>
      </c>
      <c r="I1140" s="2">
        <f>'Moving Avg'!H1140</f>
        <v>107.48776149999995</v>
      </c>
      <c r="J1140" s="6" t="str">
        <f>OBV!F1140</f>
        <v>NEUTRAL</v>
      </c>
      <c r="K1140" s="6" t="str">
        <f>OBV!G1140</f>
        <v>NEUTRAL</v>
      </c>
      <c r="L1140" s="6" t="str">
        <f>OBV!H1140</f>
        <v>NEUTRAL</v>
      </c>
      <c r="M1140" s="8">
        <f t="shared" si="170"/>
        <v>25</v>
      </c>
      <c r="N1140" s="8">
        <f t="shared" si="171"/>
        <v>100</v>
      </c>
      <c r="O1140" s="8">
        <f t="shared" si="172"/>
        <v>50</v>
      </c>
      <c r="P1140" s="8">
        <f t="shared" si="173"/>
        <v>33</v>
      </c>
      <c r="Q1140" s="9">
        <f t="shared" si="174"/>
        <v>56.2</v>
      </c>
      <c r="R1140" s="9">
        <f t="shared" si="175"/>
        <v>50.75</v>
      </c>
      <c r="S1140" s="9">
        <f t="shared" si="176"/>
        <v>46.1</v>
      </c>
      <c r="T1140" s="9">
        <f t="shared" si="177"/>
        <v>52</v>
      </c>
      <c r="U1140" s="8">
        <f t="shared" si="178"/>
        <v>51.016666666666673</v>
      </c>
      <c r="V1140" s="8">
        <f t="shared" si="179"/>
        <v>51.262500000000003</v>
      </c>
    </row>
    <row r="1141" spans="1:22" ht="13.5" x14ac:dyDescent="0.25">
      <c r="A1141" s="3">
        <f>RSI!A1141</f>
        <v>43670</v>
      </c>
      <c r="B1141" s="2">
        <f>RSI!B1141</f>
        <v>111.0087</v>
      </c>
      <c r="C1141" s="2">
        <f>RSI!I1141</f>
        <v>54.394089816635862</v>
      </c>
      <c r="D1141" s="2">
        <f>MACD!E1141</f>
        <v>-0.63212151004623252</v>
      </c>
      <c r="E1141" s="2">
        <f>MACD!F1141</f>
        <v>-0.57534940745106133</v>
      </c>
      <c r="F1141" s="2">
        <f>'Moving Avg'!D1141</f>
        <v>111.0087</v>
      </c>
      <c r="G1141" s="2">
        <f>'Moving Avg'!F1141</f>
        <v>109.82141500000003</v>
      </c>
      <c r="H1141" s="2">
        <f>'Moving Avg'!G1141</f>
        <v>109.60050400000004</v>
      </c>
      <c r="I1141" s="2">
        <f>'Moving Avg'!H1141</f>
        <v>107.51051499999996</v>
      </c>
      <c r="J1141" s="6" t="str">
        <f>OBV!F1141</f>
        <v>NEUTRAL</v>
      </c>
      <c r="K1141" s="6" t="str">
        <f>OBV!G1141</f>
        <v>NEUTRAL</v>
      </c>
      <c r="L1141" s="6" t="str">
        <f>OBV!H1141</f>
        <v>NEUTRAL</v>
      </c>
      <c r="M1141" s="8">
        <f t="shared" si="170"/>
        <v>25</v>
      </c>
      <c r="N1141" s="8">
        <f t="shared" si="171"/>
        <v>100</v>
      </c>
      <c r="O1141" s="8">
        <f t="shared" si="172"/>
        <v>50</v>
      </c>
      <c r="P1141" s="8">
        <f t="shared" si="173"/>
        <v>33</v>
      </c>
      <c r="Q1141" s="9">
        <f t="shared" si="174"/>
        <v>56.2</v>
      </c>
      <c r="R1141" s="9">
        <f t="shared" si="175"/>
        <v>50.75</v>
      </c>
      <c r="S1141" s="9">
        <f t="shared" si="176"/>
        <v>46.1</v>
      </c>
      <c r="T1141" s="9">
        <f t="shared" si="177"/>
        <v>52</v>
      </c>
      <c r="U1141" s="8">
        <f t="shared" si="178"/>
        <v>51.016666666666673</v>
      </c>
      <c r="V1141" s="8">
        <f t="shared" si="179"/>
        <v>51.262500000000003</v>
      </c>
    </row>
    <row r="1142" spans="1:22" ht="13.5" x14ac:dyDescent="0.25">
      <c r="A1142" s="3">
        <f>RSI!A1142</f>
        <v>43672</v>
      </c>
      <c r="B1142" s="2">
        <f>RSI!B1142</f>
        <v>111.0087</v>
      </c>
      <c r="C1142" s="2">
        <f>RSI!I1142</f>
        <v>54.394089816635862</v>
      </c>
      <c r="D1142" s="2">
        <f>MACD!E1142</f>
        <v>-0.43090597847975687</v>
      </c>
      <c r="E1142" s="2">
        <f>MACD!F1142</f>
        <v>-0.54646072165680049</v>
      </c>
      <c r="F1142" s="2">
        <f>'Moving Avg'!D1142</f>
        <v>111.0087</v>
      </c>
      <c r="G1142" s="2">
        <f>'Moving Avg'!F1142</f>
        <v>110.07359500000003</v>
      </c>
      <c r="H1142" s="2">
        <f>'Moving Avg'!G1142</f>
        <v>109.74651400000006</v>
      </c>
      <c r="I1142" s="2">
        <f>'Moving Avg'!H1142</f>
        <v>107.54921749999994</v>
      </c>
      <c r="J1142" s="6" t="str">
        <f>OBV!F1142</f>
        <v>NEUTRAL</v>
      </c>
      <c r="K1142" s="6" t="str">
        <f>OBV!G1142</f>
        <v>NEUTRAL</v>
      </c>
      <c r="L1142" s="6" t="str">
        <f>OBV!H1142</f>
        <v>NEUTRAL</v>
      </c>
      <c r="M1142" s="8">
        <f t="shared" si="170"/>
        <v>25</v>
      </c>
      <c r="N1142" s="8">
        <f t="shared" si="171"/>
        <v>0</v>
      </c>
      <c r="O1142" s="8">
        <f t="shared" si="172"/>
        <v>50</v>
      </c>
      <c r="P1142" s="8">
        <f t="shared" si="173"/>
        <v>33</v>
      </c>
      <c r="Q1142" s="9">
        <f t="shared" si="174"/>
        <v>21.2</v>
      </c>
      <c r="R1142" s="9">
        <f t="shared" si="175"/>
        <v>30.75</v>
      </c>
      <c r="S1142" s="9">
        <f t="shared" si="176"/>
        <v>31.1</v>
      </c>
      <c r="T1142" s="9">
        <f t="shared" si="177"/>
        <v>27</v>
      </c>
      <c r="U1142" s="8">
        <f t="shared" si="178"/>
        <v>27.683333333333337</v>
      </c>
      <c r="V1142" s="8">
        <f t="shared" si="179"/>
        <v>27.512500000000003</v>
      </c>
    </row>
    <row r="1143" spans="1:22" ht="13.5" x14ac:dyDescent="0.25">
      <c r="A1143" s="3">
        <f>RSI!A1143</f>
        <v>43675</v>
      </c>
      <c r="B1143" s="2">
        <f>RSI!B1143</f>
        <v>111.0087</v>
      </c>
      <c r="C1143" s="2">
        <f>RSI!I1143</f>
        <v>54.394089816635862</v>
      </c>
      <c r="D1143" s="2">
        <f>MACD!E1143</f>
        <v>-0.26385556510454933</v>
      </c>
      <c r="E1143" s="2">
        <f>MACD!F1143</f>
        <v>-0.48993969034635027</v>
      </c>
      <c r="F1143" s="2">
        <f>'Moving Avg'!D1143</f>
        <v>111.0087</v>
      </c>
      <c r="G1143" s="2">
        <f>'Moving Avg'!F1143</f>
        <v>110.32296000000004</v>
      </c>
      <c r="H1143" s="2">
        <f>'Moving Avg'!G1143</f>
        <v>109.89252400000007</v>
      </c>
      <c r="I1143" s="2">
        <f>'Moving Avg'!H1143</f>
        <v>107.57275649999994</v>
      </c>
      <c r="J1143" s="6" t="str">
        <f>OBV!F1143</f>
        <v>NEUTRAL</v>
      </c>
      <c r="K1143" s="6" t="str">
        <f>OBV!G1143</f>
        <v>NEUTRAL</v>
      </c>
      <c r="L1143" s="6" t="str">
        <f>OBV!H1143</f>
        <v>NEUTRAL</v>
      </c>
      <c r="M1143" s="8">
        <f t="shared" si="170"/>
        <v>25</v>
      </c>
      <c r="N1143" s="8">
        <f t="shared" si="171"/>
        <v>0</v>
      </c>
      <c r="O1143" s="8">
        <f t="shared" si="172"/>
        <v>50</v>
      </c>
      <c r="P1143" s="8">
        <f t="shared" si="173"/>
        <v>33</v>
      </c>
      <c r="Q1143" s="9">
        <f t="shared" si="174"/>
        <v>21.2</v>
      </c>
      <c r="R1143" s="9">
        <f t="shared" si="175"/>
        <v>30.75</v>
      </c>
      <c r="S1143" s="9">
        <f t="shared" si="176"/>
        <v>31.1</v>
      </c>
      <c r="T1143" s="9">
        <f t="shared" si="177"/>
        <v>27</v>
      </c>
      <c r="U1143" s="8">
        <f t="shared" si="178"/>
        <v>27.683333333333337</v>
      </c>
      <c r="V1143" s="8">
        <f t="shared" si="179"/>
        <v>27.512500000000003</v>
      </c>
    </row>
    <row r="1144" spans="1:22" ht="13.5" x14ac:dyDescent="0.25">
      <c r="A1144" s="3">
        <f>RSI!A1144</f>
        <v>43676</v>
      </c>
      <c r="B1144" s="2">
        <f>RSI!B1144</f>
        <v>111.0087</v>
      </c>
      <c r="C1144" s="2">
        <f>RSI!I1144</f>
        <v>54.394089816635862</v>
      </c>
      <c r="D1144" s="2">
        <f>MACD!E1144</f>
        <v>-0.12547640288630646</v>
      </c>
      <c r="E1144" s="2">
        <f>MACD!F1144</f>
        <v>-0.41704703285434153</v>
      </c>
      <c r="F1144" s="2">
        <f>'Moving Avg'!D1144</f>
        <v>111.0087</v>
      </c>
      <c r="G1144" s="2">
        <f>'Moving Avg'!F1144</f>
        <v>110.57232500000002</v>
      </c>
      <c r="H1144" s="2">
        <f>'Moving Avg'!G1144</f>
        <v>110.03860400000006</v>
      </c>
      <c r="I1144" s="2">
        <f>'Moving Avg'!H1144</f>
        <v>107.59550999999992</v>
      </c>
      <c r="J1144" s="6" t="str">
        <f>OBV!F1144</f>
        <v>NEUTRAL</v>
      </c>
      <c r="K1144" s="6" t="str">
        <f>OBV!G1144</f>
        <v>NEUTRAL</v>
      </c>
      <c r="L1144" s="6" t="str">
        <f>OBV!H1144</f>
        <v>NEUTRAL</v>
      </c>
      <c r="M1144" s="8">
        <f t="shared" si="170"/>
        <v>25</v>
      </c>
      <c r="N1144" s="8">
        <f t="shared" si="171"/>
        <v>0</v>
      </c>
      <c r="O1144" s="8">
        <f t="shared" si="172"/>
        <v>50</v>
      </c>
      <c r="P1144" s="8">
        <f t="shared" si="173"/>
        <v>33</v>
      </c>
      <c r="Q1144" s="9">
        <f t="shared" si="174"/>
        <v>21.2</v>
      </c>
      <c r="R1144" s="9">
        <f t="shared" si="175"/>
        <v>30.75</v>
      </c>
      <c r="S1144" s="9">
        <f t="shared" si="176"/>
        <v>31.1</v>
      </c>
      <c r="T1144" s="9">
        <f t="shared" si="177"/>
        <v>27</v>
      </c>
      <c r="U1144" s="8">
        <f t="shared" si="178"/>
        <v>27.683333333333337</v>
      </c>
      <c r="V1144" s="8">
        <f t="shared" si="179"/>
        <v>27.512500000000003</v>
      </c>
    </row>
    <row r="1145" spans="1:22" ht="13.5" x14ac:dyDescent="0.25">
      <c r="A1145" s="3">
        <f>RSI!A1145</f>
        <v>43677</v>
      </c>
      <c r="B1145" s="2">
        <f>RSI!B1145</f>
        <v>111.0087</v>
      </c>
      <c r="C1145" s="2">
        <f>RSI!I1145</f>
        <v>54.394089816635862</v>
      </c>
      <c r="D1145" s="2">
        <f>MACD!E1145</f>
        <v>-7.1783595987255922E-2</v>
      </c>
      <c r="E1145" s="2">
        <f>MACD!F1145</f>
        <v>-0.34799434548092445</v>
      </c>
      <c r="F1145" s="2">
        <f>'Moving Avg'!D1145</f>
        <v>111.0087</v>
      </c>
      <c r="G1145" s="2">
        <f>'Moving Avg'!F1145</f>
        <v>110.70505000000003</v>
      </c>
      <c r="H1145" s="2">
        <f>'Moving Avg'!G1145</f>
        <v>110.18468400000008</v>
      </c>
      <c r="I1145" s="2">
        <f>'Moving Avg'!H1145</f>
        <v>107.61826349999993</v>
      </c>
      <c r="J1145" s="6" t="str">
        <f>OBV!F1145</f>
        <v>NEUTRAL</v>
      </c>
      <c r="K1145" s="6" t="str">
        <f>OBV!G1145</f>
        <v>NEUTRAL</v>
      </c>
      <c r="L1145" s="6" t="str">
        <f>OBV!H1145</f>
        <v>NEUTRAL</v>
      </c>
      <c r="M1145" s="8">
        <f t="shared" si="170"/>
        <v>25</v>
      </c>
      <c r="N1145" s="8">
        <f t="shared" si="171"/>
        <v>0</v>
      </c>
      <c r="O1145" s="8">
        <f t="shared" si="172"/>
        <v>50</v>
      </c>
      <c r="P1145" s="8">
        <f t="shared" si="173"/>
        <v>33</v>
      </c>
      <c r="Q1145" s="9">
        <f t="shared" si="174"/>
        <v>21.2</v>
      </c>
      <c r="R1145" s="9">
        <f t="shared" si="175"/>
        <v>30.75</v>
      </c>
      <c r="S1145" s="9">
        <f t="shared" si="176"/>
        <v>31.1</v>
      </c>
      <c r="T1145" s="9">
        <f t="shared" si="177"/>
        <v>27</v>
      </c>
      <c r="U1145" s="8">
        <f t="shared" si="178"/>
        <v>27.683333333333337</v>
      </c>
      <c r="V1145" s="8">
        <f t="shared" si="179"/>
        <v>27.512500000000003</v>
      </c>
    </row>
    <row r="1146" spans="1:22" ht="13.5" x14ac:dyDescent="0.25">
      <c r="A1146" s="3">
        <f>RSI!A1146</f>
        <v>43678</v>
      </c>
      <c r="B1146" s="2">
        <f>RSI!B1146</f>
        <v>111.0087</v>
      </c>
      <c r="C1146" s="2">
        <f>RSI!I1146</f>
        <v>54.394089816635862</v>
      </c>
      <c r="D1146" s="2">
        <f>MACD!E1146</f>
        <v>-2.8898535357100741E-2</v>
      </c>
      <c r="E1146" s="2">
        <f>MACD!F1146</f>
        <v>-0.28417518345615972</v>
      </c>
      <c r="F1146" s="2">
        <f>'Moving Avg'!D1146</f>
        <v>111.0087</v>
      </c>
      <c r="G1146" s="2">
        <f>'Moving Avg'!F1146</f>
        <v>110.82571000000003</v>
      </c>
      <c r="H1146" s="2">
        <f>'Moving Avg'!G1146</f>
        <v>110.2731680000001</v>
      </c>
      <c r="I1146" s="2">
        <f>'Moving Avg'!H1146</f>
        <v>107.64140949999992</v>
      </c>
      <c r="J1146" s="6" t="str">
        <f>OBV!F1146</f>
        <v>NEUTRAL</v>
      </c>
      <c r="K1146" s="6" t="str">
        <f>OBV!G1146</f>
        <v>NEUTRAL</v>
      </c>
      <c r="L1146" s="6" t="str">
        <f>OBV!H1146</f>
        <v>NEUTRAL</v>
      </c>
      <c r="M1146" s="8">
        <f t="shared" si="170"/>
        <v>25</v>
      </c>
      <c r="N1146" s="8">
        <f t="shared" si="171"/>
        <v>0</v>
      </c>
      <c r="O1146" s="8">
        <f t="shared" si="172"/>
        <v>50</v>
      </c>
      <c r="P1146" s="8">
        <f t="shared" si="173"/>
        <v>33</v>
      </c>
      <c r="Q1146" s="9">
        <f t="shared" si="174"/>
        <v>21.2</v>
      </c>
      <c r="R1146" s="9">
        <f t="shared" si="175"/>
        <v>30.75</v>
      </c>
      <c r="S1146" s="9">
        <f t="shared" si="176"/>
        <v>31.1</v>
      </c>
      <c r="T1146" s="9">
        <f t="shared" si="177"/>
        <v>27</v>
      </c>
      <c r="U1146" s="8">
        <f t="shared" si="178"/>
        <v>27.683333333333337</v>
      </c>
      <c r="V1146" s="8">
        <f t="shared" si="179"/>
        <v>27.512500000000003</v>
      </c>
    </row>
    <row r="1147" spans="1:22" ht="13.5" x14ac:dyDescent="0.25">
      <c r="A1147" s="3">
        <f>RSI!A1147</f>
        <v>43679</v>
      </c>
      <c r="B1147" s="2">
        <f>RSI!B1147</f>
        <v>111.0087</v>
      </c>
      <c r="C1147" s="2">
        <f>RSI!I1147</f>
        <v>54.394089816635862</v>
      </c>
      <c r="D1147" s="2">
        <f>MACD!E1147</f>
        <v>5.0301991577725857E-3</v>
      </c>
      <c r="E1147" s="2">
        <f>MACD!F1147</f>
        <v>-0.22633410693337327</v>
      </c>
      <c r="F1147" s="2">
        <f>'Moving Avg'!D1147</f>
        <v>111.0087</v>
      </c>
      <c r="G1147" s="2">
        <f>'Moving Avg'!F1147</f>
        <v>110.94637000000003</v>
      </c>
      <c r="H1147" s="2">
        <f>'Moving Avg'!G1147</f>
        <v>110.36165200000009</v>
      </c>
      <c r="I1147" s="2">
        <f>'Moving Avg'!H1147</f>
        <v>107.67948349999992</v>
      </c>
      <c r="J1147" s="6" t="str">
        <f>OBV!F1147</f>
        <v>NEUTRAL</v>
      </c>
      <c r="K1147" s="6" t="str">
        <f>OBV!G1147</f>
        <v>NEUTRAL</v>
      </c>
      <c r="L1147" s="6" t="str">
        <f>OBV!H1147</f>
        <v>NEUTRAL</v>
      </c>
      <c r="M1147" s="8">
        <f t="shared" si="170"/>
        <v>25</v>
      </c>
      <c r="N1147" s="8">
        <f t="shared" si="171"/>
        <v>0</v>
      </c>
      <c r="O1147" s="8">
        <f t="shared" si="172"/>
        <v>50</v>
      </c>
      <c r="P1147" s="8">
        <f t="shared" si="173"/>
        <v>33</v>
      </c>
      <c r="Q1147" s="9">
        <f t="shared" si="174"/>
        <v>21.2</v>
      </c>
      <c r="R1147" s="9">
        <f t="shared" si="175"/>
        <v>30.75</v>
      </c>
      <c r="S1147" s="9">
        <f t="shared" si="176"/>
        <v>31.1</v>
      </c>
      <c r="T1147" s="9">
        <f t="shared" si="177"/>
        <v>27</v>
      </c>
      <c r="U1147" s="8">
        <f t="shared" si="178"/>
        <v>27.683333333333337</v>
      </c>
      <c r="V1147" s="8">
        <f t="shared" si="179"/>
        <v>27.512500000000003</v>
      </c>
    </row>
    <row r="1148" spans="1:22" ht="13.5" x14ac:dyDescent="0.25">
      <c r="A1148" s="3">
        <f>RSI!A1148</f>
        <v>43682</v>
      </c>
      <c r="B1148" s="2">
        <f>RSI!B1148</f>
        <v>111.0087</v>
      </c>
      <c r="C1148" s="2">
        <f>RSI!I1148</f>
        <v>54.394089816635862</v>
      </c>
      <c r="D1148" s="2">
        <f>MACD!E1148</f>
        <v>3.1555216807234387E-2</v>
      </c>
      <c r="E1148" s="2">
        <f>MACD!F1148</f>
        <v>-0.17475624218525174</v>
      </c>
      <c r="F1148" s="2">
        <f>'Moving Avg'!D1148</f>
        <v>111.0087</v>
      </c>
      <c r="G1148" s="2">
        <f>'Moving Avg'!F1148</f>
        <v>111.06703000000002</v>
      </c>
      <c r="H1148" s="2">
        <f>'Moving Avg'!G1148</f>
        <v>110.45818000000008</v>
      </c>
      <c r="I1148" s="2">
        <f>'Moving Avg'!H1148</f>
        <v>107.7199144999999</v>
      </c>
      <c r="J1148" s="6" t="str">
        <f>OBV!F1148</f>
        <v>NEUTRAL</v>
      </c>
      <c r="K1148" s="6" t="str">
        <f>OBV!G1148</f>
        <v>NEUTRAL</v>
      </c>
      <c r="L1148" s="6" t="str">
        <f>OBV!H1148</f>
        <v>NEUTRAL</v>
      </c>
      <c r="M1148" s="8">
        <f t="shared" si="170"/>
        <v>25</v>
      </c>
      <c r="N1148" s="8">
        <f t="shared" si="171"/>
        <v>0</v>
      </c>
      <c r="O1148" s="8">
        <f t="shared" si="172"/>
        <v>50</v>
      </c>
      <c r="P1148" s="8">
        <f t="shared" si="173"/>
        <v>33</v>
      </c>
      <c r="Q1148" s="9">
        <f t="shared" si="174"/>
        <v>21.2</v>
      </c>
      <c r="R1148" s="9">
        <f t="shared" si="175"/>
        <v>30.75</v>
      </c>
      <c r="S1148" s="9">
        <f t="shared" si="176"/>
        <v>31.1</v>
      </c>
      <c r="T1148" s="9">
        <f t="shared" si="177"/>
        <v>27</v>
      </c>
      <c r="U1148" s="8">
        <f t="shared" si="178"/>
        <v>27.683333333333337</v>
      </c>
      <c r="V1148" s="8">
        <f t="shared" si="179"/>
        <v>27.512500000000003</v>
      </c>
    </row>
    <row r="1149" spans="1:22" ht="13.5" x14ac:dyDescent="0.25">
      <c r="A1149" s="3">
        <f>RSI!A1149</f>
        <v>43683</v>
      </c>
      <c r="B1149" s="2">
        <f>RSI!B1149</f>
        <v>111.0087</v>
      </c>
      <c r="C1149" s="2">
        <f>RSI!I1149</f>
        <v>54.394089816635862</v>
      </c>
      <c r="D1149" s="2">
        <f>MACD!E1149</f>
        <v>5.1977322181500085E-2</v>
      </c>
      <c r="E1149" s="2">
        <f>MACD!F1149</f>
        <v>-0.12940952931190139</v>
      </c>
      <c r="F1149" s="2">
        <f>'Moving Avg'!D1149</f>
        <v>111.0087</v>
      </c>
      <c r="G1149" s="2">
        <f>'Moving Avg'!F1149</f>
        <v>111.10765000000004</v>
      </c>
      <c r="H1149" s="2">
        <f>'Moving Avg'!G1149</f>
        <v>110.58688600000009</v>
      </c>
      <c r="I1149" s="2">
        <f>'Moving Avg'!H1149</f>
        <v>107.7485604999999</v>
      </c>
      <c r="J1149" s="6" t="str">
        <f>OBV!F1149</f>
        <v>NEUTRAL</v>
      </c>
      <c r="K1149" s="6" t="str">
        <f>OBV!G1149</f>
        <v>NEUTRAL</v>
      </c>
      <c r="L1149" s="6" t="str">
        <f>OBV!H1149</f>
        <v>NEUTRAL</v>
      </c>
      <c r="M1149" s="8">
        <f t="shared" si="170"/>
        <v>25</v>
      </c>
      <c r="N1149" s="8">
        <f t="shared" si="171"/>
        <v>0</v>
      </c>
      <c r="O1149" s="8">
        <f t="shared" si="172"/>
        <v>50</v>
      </c>
      <c r="P1149" s="8">
        <f t="shared" si="173"/>
        <v>33</v>
      </c>
      <c r="Q1149" s="9">
        <f t="shared" si="174"/>
        <v>21.2</v>
      </c>
      <c r="R1149" s="9">
        <f t="shared" si="175"/>
        <v>30.75</v>
      </c>
      <c r="S1149" s="9">
        <f t="shared" si="176"/>
        <v>31.1</v>
      </c>
      <c r="T1149" s="9">
        <f t="shared" si="177"/>
        <v>27</v>
      </c>
      <c r="U1149" s="8">
        <f t="shared" si="178"/>
        <v>27.683333333333337</v>
      </c>
      <c r="V1149" s="8">
        <f t="shared" si="179"/>
        <v>27.512500000000003</v>
      </c>
    </row>
    <row r="1150" spans="1:22" ht="13.5" x14ac:dyDescent="0.25">
      <c r="A1150" s="3">
        <f>RSI!A1150</f>
        <v>43684</v>
      </c>
      <c r="B1150" s="2">
        <f>RSI!B1150</f>
        <v>106.0133</v>
      </c>
      <c r="C1150" s="2">
        <f>RSI!I1150</f>
        <v>22.651693397084543</v>
      </c>
      <c r="D1150" s="2">
        <f>MACD!E1150</f>
        <v>0.43741484266354291</v>
      </c>
      <c r="E1150" s="2">
        <f>MACD!F1150</f>
        <v>-1.604465491681252E-2</v>
      </c>
      <c r="F1150" s="2">
        <f>'Moving Avg'!D1150</f>
        <v>110.00962</v>
      </c>
      <c r="G1150" s="2">
        <f>'Moving Avg'!F1150</f>
        <v>110.83777000000005</v>
      </c>
      <c r="H1150" s="2">
        <f>'Moving Avg'!G1150</f>
        <v>110.59959600000006</v>
      </c>
      <c r="I1150" s="2">
        <f>'Moving Avg'!H1150</f>
        <v>107.7522294999999</v>
      </c>
      <c r="J1150" s="6" t="str">
        <f>OBV!F1150</f>
        <v>NEUTRAL</v>
      </c>
      <c r="K1150" s="6" t="str">
        <f>OBV!G1150</f>
        <v>NEUTRAL</v>
      </c>
      <c r="L1150" s="6" t="str">
        <f>OBV!H1150</f>
        <v>NEUTRAL</v>
      </c>
      <c r="M1150" s="8">
        <f t="shared" si="170"/>
        <v>50</v>
      </c>
      <c r="N1150" s="8">
        <f t="shared" si="171"/>
        <v>0</v>
      </c>
      <c r="O1150" s="8">
        <f t="shared" si="172"/>
        <v>50</v>
      </c>
      <c r="P1150" s="8">
        <f t="shared" si="173"/>
        <v>33</v>
      </c>
      <c r="Q1150" s="9">
        <f t="shared" si="174"/>
        <v>29.95</v>
      </c>
      <c r="R1150" s="9">
        <f t="shared" si="175"/>
        <v>35.75</v>
      </c>
      <c r="S1150" s="9">
        <f t="shared" si="176"/>
        <v>34.85</v>
      </c>
      <c r="T1150" s="9">
        <f t="shared" si="177"/>
        <v>33.25</v>
      </c>
      <c r="U1150" s="8">
        <f t="shared" si="178"/>
        <v>33.516666666666673</v>
      </c>
      <c r="V1150" s="8">
        <f t="shared" si="179"/>
        <v>33.450000000000003</v>
      </c>
    </row>
    <row r="1151" spans="1:22" ht="13.5" x14ac:dyDescent="0.25">
      <c r="A1151" s="3">
        <f>RSI!A1151</f>
        <v>43685</v>
      </c>
      <c r="B1151" s="2">
        <f>RSI!B1151</f>
        <v>104.57340000000001</v>
      </c>
      <c r="C1151" s="2">
        <f>RSI!I1151</f>
        <v>19.177684595804067</v>
      </c>
      <c r="D1151" s="2">
        <f>MACD!E1151</f>
        <v>0.89799791605929613</v>
      </c>
      <c r="E1151" s="2">
        <f>MACD!F1151</f>
        <v>0.16676385927840923</v>
      </c>
      <c r="F1151" s="2">
        <f>'Moving Avg'!D1151</f>
        <v>108.72256000000002</v>
      </c>
      <c r="G1151" s="2">
        <f>'Moving Avg'!F1151</f>
        <v>110.49629500000003</v>
      </c>
      <c r="H1151" s="2">
        <f>'Moving Avg'!G1151</f>
        <v>110.52076400000006</v>
      </c>
      <c r="I1151" s="2">
        <f>'Moving Avg'!H1151</f>
        <v>107.7487379999999</v>
      </c>
      <c r="J1151" s="6" t="str">
        <f>OBV!F1151</f>
        <v>BEARISH</v>
      </c>
      <c r="K1151" s="6" t="str">
        <f>OBV!G1151</f>
        <v>NEUTRAL</v>
      </c>
      <c r="L1151" s="6" t="str">
        <f>OBV!H1151</f>
        <v>CONFIRMED BEARISH</v>
      </c>
      <c r="M1151" s="8">
        <f t="shared" si="170"/>
        <v>50</v>
      </c>
      <c r="N1151" s="8">
        <f t="shared" si="171"/>
        <v>0</v>
      </c>
      <c r="O1151" s="8">
        <f t="shared" si="172"/>
        <v>50</v>
      </c>
      <c r="P1151" s="8">
        <f t="shared" si="173"/>
        <v>16.5</v>
      </c>
      <c r="Q1151" s="9">
        <f t="shared" si="174"/>
        <v>27.475000000000001</v>
      </c>
      <c r="R1151" s="9">
        <f t="shared" si="175"/>
        <v>31.625</v>
      </c>
      <c r="S1151" s="9">
        <f t="shared" si="176"/>
        <v>27.425000000000001</v>
      </c>
      <c r="T1151" s="9">
        <f t="shared" si="177"/>
        <v>29.125</v>
      </c>
      <c r="U1151" s="8">
        <f t="shared" si="178"/>
        <v>28.841666666666669</v>
      </c>
      <c r="V1151" s="8">
        <f t="shared" si="179"/>
        <v>28.912500000000001</v>
      </c>
    </row>
    <row r="1152" spans="1:22" ht="13.5" x14ac:dyDescent="0.25">
      <c r="A1152" s="3">
        <f>RSI!A1152</f>
        <v>43686</v>
      </c>
      <c r="B1152" s="2">
        <f>RSI!B1152</f>
        <v>104.57340000000001</v>
      </c>
      <c r="C1152" s="2">
        <f>RSI!I1152</f>
        <v>19.177684595804067</v>
      </c>
      <c r="D1152" s="2">
        <f>MACD!E1152</f>
        <v>1.3219567579954656</v>
      </c>
      <c r="E1152" s="2">
        <f>MACD!F1152</f>
        <v>0.39780243902182055</v>
      </c>
      <c r="F1152" s="2">
        <f>'Moving Avg'!D1152</f>
        <v>107.4355</v>
      </c>
      <c r="G1152" s="2">
        <f>'Moving Avg'!F1152</f>
        <v>110.15482000000004</v>
      </c>
      <c r="H1152" s="2">
        <f>'Moving Avg'!G1152</f>
        <v>110.37757800000004</v>
      </c>
      <c r="I1152" s="2">
        <f>'Moving Avg'!H1152</f>
        <v>107.74524649999992</v>
      </c>
      <c r="J1152" s="6" t="str">
        <f>OBV!F1152</f>
        <v>BEARISH</v>
      </c>
      <c r="K1152" s="6" t="str">
        <f>OBV!G1152</f>
        <v>NEUTRAL</v>
      </c>
      <c r="L1152" s="6" t="str">
        <f>OBV!H1152</f>
        <v>CONFIRMED BEARISH</v>
      </c>
      <c r="M1152" s="8">
        <f t="shared" si="170"/>
        <v>50</v>
      </c>
      <c r="N1152" s="8">
        <f t="shared" si="171"/>
        <v>0</v>
      </c>
      <c r="O1152" s="8">
        <f t="shared" si="172"/>
        <v>0</v>
      </c>
      <c r="P1152" s="8">
        <f t="shared" si="173"/>
        <v>16.5</v>
      </c>
      <c r="Q1152" s="9">
        <f t="shared" si="174"/>
        <v>19.975000000000001</v>
      </c>
      <c r="R1152" s="9">
        <f t="shared" si="175"/>
        <v>14.125</v>
      </c>
      <c r="S1152" s="9">
        <f t="shared" si="176"/>
        <v>14.925000000000001</v>
      </c>
      <c r="T1152" s="9">
        <f t="shared" si="177"/>
        <v>16.625</v>
      </c>
      <c r="U1152" s="8">
        <f t="shared" si="178"/>
        <v>16.341666666666669</v>
      </c>
      <c r="V1152" s="8">
        <f t="shared" si="179"/>
        <v>16.412500000000001</v>
      </c>
    </row>
    <row r="1153" spans="1:22" ht="13.5" x14ac:dyDescent="0.25">
      <c r="A1153" s="3">
        <f>RSI!A1153</f>
        <v>43691</v>
      </c>
      <c r="B1153" s="2">
        <f>RSI!B1153</f>
        <v>104.57340000000001</v>
      </c>
      <c r="C1153" s="2">
        <f>RSI!I1153</f>
        <v>19.177684595804067</v>
      </c>
      <c r="D1153" s="2">
        <f>MACD!E1153</f>
        <v>1.7123899617005094</v>
      </c>
      <c r="E1153" s="2">
        <f>MACD!F1153</f>
        <v>0.66071994355755836</v>
      </c>
      <c r="F1153" s="2">
        <f>'Moving Avg'!D1153</f>
        <v>106.14844000000001</v>
      </c>
      <c r="G1153" s="2">
        <f>'Moving Avg'!F1153</f>
        <v>109.81334500000006</v>
      </c>
      <c r="H1153" s="2">
        <f>'Moving Avg'!G1153</f>
        <v>110.23439200000004</v>
      </c>
      <c r="I1153" s="2">
        <f>'Moving Avg'!H1153</f>
        <v>107.74179449999995</v>
      </c>
      <c r="J1153" s="6" t="str">
        <f>OBV!F1153</f>
        <v>BEARISH</v>
      </c>
      <c r="K1153" s="6" t="str">
        <f>OBV!G1153</f>
        <v>NEUTRAL</v>
      </c>
      <c r="L1153" s="6" t="str">
        <f>OBV!H1153</f>
        <v>CONFIRMED BEARISH</v>
      </c>
      <c r="M1153" s="8">
        <f t="shared" si="170"/>
        <v>50</v>
      </c>
      <c r="N1153" s="8">
        <f t="shared" si="171"/>
        <v>0</v>
      </c>
      <c r="O1153" s="8">
        <f t="shared" si="172"/>
        <v>0</v>
      </c>
      <c r="P1153" s="8">
        <f t="shared" si="173"/>
        <v>16.5</v>
      </c>
      <c r="Q1153" s="9">
        <f t="shared" si="174"/>
        <v>19.975000000000001</v>
      </c>
      <c r="R1153" s="9">
        <f t="shared" si="175"/>
        <v>14.125</v>
      </c>
      <c r="S1153" s="9">
        <f t="shared" si="176"/>
        <v>14.925000000000001</v>
      </c>
      <c r="T1153" s="9">
        <f t="shared" si="177"/>
        <v>16.625</v>
      </c>
      <c r="U1153" s="8">
        <f t="shared" si="178"/>
        <v>16.341666666666669</v>
      </c>
      <c r="V1153" s="8">
        <f t="shared" si="179"/>
        <v>16.412500000000001</v>
      </c>
    </row>
    <row r="1154" spans="1:22" ht="13.5" x14ac:dyDescent="0.25">
      <c r="A1154" s="3">
        <f>RSI!A1154</f>
        <v>43692</v>
      </c>
      <c r="B1154" s="2">
        <f>RSI!B1154</f>
        <v>104.57340000000001</v>
      </c>
      <c r="C1154" s="2">
        <f>RSI!I1154</f>
        <v>19.177684595804067</v>
      </c>
      <c r="D1154" s="2">
        <f>MACD!E1154</f>
        <v>2.0721072584870655</v>
      </c>
      <c r="E1154" s="2">
        <f>MACD!F1154</f>
        <v>0.94299740654345987</v>
      </c>
      <c r="F1154" s="2">
        <f>'Moving Avg'!D1154</f>
        <v>104.86138000000001</v>
      </c>
      <c r="G1154" s="2">
        <f>'Moving Avg'!F1154</f>
        <v>109.47187000000004</v>
      </c>
      <c r="H1154" s="2">
        <f>'Moving Avg'!G1154</f>
        <v>110.09120600000004</v>
      </c>
      <c r="I1154" s="2">
        <f>'Moving Avg'!H1154</f>
        <v>107.73834249999996</v>
      </c>
      <c r="J1154" s="6" t="str">
        <f>OBV!F1154</f>
        <v>BEARISH</v>
      </c>
      <c r="K1154" s="6" t="str">
        <f>OBV!G1154</f>
        <v>NEUTRAL</v>
      </c>
      <c r="L1154" s="6" t="str">
        <f>OBV!H1154</f>
        <v>CONFIRMED BEARISH</v>
      </c>
      <c r="M1154" s="8">
        <f t="shared" ref="M1154:M1217" si="180">IF(C1154&lt;30,50, IF(C1154&gt;70, 0, 25))</f>
        <v>50</v>
      </c>
      <c r="N1154" s="8">
        <f t="shared" ref="N1154:N1217" si="181">IF(E1154-D1154&gt;0.02, 100, IF(E1154-D1154&lt;0,0,45))</f>
        <v>0</v>
      </c>
      <c r="O1154" s="8">
        <f t="shared" ref="O1154:O1217" si="182">IF(F1154-I1154&gt;10,100,IF(F1154-I1154&gt;5,75, IF(F1154-I1154&gt;0,50,0)))</f>
        <v>0</v>
      </c>
      <c r="P1154" s="8">
        <f t="shared" ref="P1154:P1217" si="183">IF(L1154="confirmed bullish", 34, IF(L1154="bullish divergence",17, 0))+IF(J1154="bullish",33,IF(J1154="bearish",0,16.5))+IF(K1154="strong",33,IF(K1154="weak",0,16.5))</f>
        <v>16.5</v>
      </c>
      <c r="Q1154" s="9">
        <f t="shared" si="174"/>
        <v>19.975000000000001</v>
      </c>
      <c r="R1154" s="9">
        <f t="shared" si="175"/>
        <v>14.125</v>
      </c>
      <c r="S1154" s="9">
        <f t="shared" si="176"/>
        <v>14.925000000000001</v>
      </c>
      <c r="T1154" s="9">
        <f t="shared" si="177"/>
        <v>16.625</v>
      </c>
      <c r="U1154" s="8">
        <f t="shared" si="178"/>
        <v>16.341666666666669</v>
      </c>
      <c r="V1154" s="8">
        <f t="shared" si="179"/>
        <v>16.412500000000001</v>
      </c>
    </row>
    <row r="1155" spans="1:22" ht="13.5" x14ac:dyDescent="0.25">
      <c r="A1155" s="3">
        <f>RSI!A1155</f>
        <v>43693</v>
      </c>
      <c r="B1155" s="2">
        <f>RSI!B1155</f>
        <v>106.1823</v>
      </c>
      <c r="C1155" s="2">
        <f>RSI!I1155</f>
        <v>34.317352336034062</v>
      </c>
      <c r="D1155" s="2">
        <f>MACD!E1155</f>
        <v>2.2844822658442041</v>
      </c>
      <c r="E1155" s="2">
        <f>MACD!F1155</f>
        <v>1.2112943784036088</v>
      </c>
      <c r="F1155" s="2">
        <f>'Moving Avg'!D1155</f>
        <v>104.89518000000001</v>
      </c>
      <c r="G1155" s="2">
        <f>'Moving Avg'!F1155</f>
        <v>109.23055000000002</v>
      </c>
      <c r="H1155" s="2">
        <f>'Moving Avg'!G1155</f>
        <v>109.98019800000003</v>
      </c>
      <c r="I1155" s="2">
        <f>'Moving Avg'!H1155</f>
        <v>107.74678449999993</v>
      </c>
      <c r="J1155" s="6" t="str">
        <f>OBV!F1155</f>
        <v>BULLISH</v>
      </c>
      <c r="K1155" s="6" t="str">
        <f>OBV!G1155</f>
        <v>NEUTRAL</v>
      </c>
      <c r="L1155" s="6" t="str">
        <f>OBV!H1155</f>
        <v>CONFIRMED BULLISH</v>
      </c>
      <c r="M1155" s="8">
        <f t="shared" si="180"/>
        <v>25</v>
      </c>
      <c r="N1155" s="8">
        <f t="shared" si="181"/>
        <v>0</v>
      </c>
      <c r="O1155" s="8">
        <f t="shared" si="182"/>
        <v>0</v>
      </c>
      <c r="P1155" s="8">
        <f t="shared" si="183"/>
        <v>83.5</v>
      </c>
      <c r="Q1155" s="9">
        <f t="shared" ref="Q1155:Q1218" si="184">0.35*M1155+N1155*0.35+O1155*0.15+P1155*0.15</f>
        <v>21.274999999999999</v>
      </c>
      <c r="R1155" s="9">
        <f t="shared" ref="R1155:R1218" si="185">M1155*0.2+N1155*0.2+O1155*0.35+P1155*0.25</f>
        <v>25.875</v>
      </c>
      <c r="S1155" s="9">
        <f t="shared" ref="S1155:S1218" si="186">M1155*0.15+N1155*0.15+O1155*0.25+P1155*0.45</f>
        <v>41.325000000000003</v>
      </c>
      <c r="T1155" s="9">
        <f t="shared" ref="T1155:T1218" si="187">0.25*SUM(M1155:P1155)</f>
        <v>27.125</v>
      </c>
      <c r="U1155" s="8">
        <f t="shared" ref="U1155:U1218" si="188">SUM(Q1155:S1155)/3</f>
        <v>29.491666666666664</v>
      </c>
      <c r="V1155" s="8">
        <f t="shared" ref="V1155:V1218" si="189">SUM(Q1155:T1155)/4</f>
        <v>28.9</v>
      </c>
    </row>
    <row r="1156" spans="1:22" ht="13.5" x14ac:dyDescent="0.25">
      <c r="A1156" s="3">
        <f>RSI!A1156</f>
        <v>43696</v>
      </c>
      <c r="B1156" s="2">
        <f>RSI!B1156</f>
        <v>106.1823</v>
      </c>
      <c r="C1156" s="2">
        <f>RSI!I1156</f>
        <v>34.317352336034062</v>
      </c>
      <c r="D1156" s="2">
        <f>MACD!E1156</f>
        <v>2.4798406645901707</v>
      </c>
      <c r="E1156" s="2">
        <f>MACD!F1156</f>
        <v>1.4650036356409213</v>
      </c>
      <c r="F1156" s="2">
        <f>'Moving Avg'!D1156</f>
        <v>105.21696000000001</v>
      </c>
      <c r="G1156" s="2">
        <f>'Moving Avg'!F1156</f>
        <v>108.98923000000002</v>
      </c>
      <c r="H1156" s="2">
        <f>'Moving Avg'!G1156</f>
        <v>109.88367000000004</v>
      </c>
      <c r="I1156" s="2">
        <f>'Moving Avg'!H1156</f>
        <v>107.75526599999993</v>
      </c>
      <c r="J1156" s="6" t="str">
        <f>OBV!F1156</f>
        <v>BULLISH</v>
      </c>
      <c r="K1156" s="6" t="str">
        <f>OBV!G1156</f>
        <v>NEUTRAL</v>
      </c>
      <c r="L1156" s="6" t="str">
        <f>OBV!H1156</f>
        <v>CONFIRMED BULLISH</v>
      </c>
      <c r="M1156" s="8">
        <f t="shared" si="180"/>
        <v>25</v>
      </c>
      <c r="N1156" s="8">
        <f t="shared" si="181"/>
        <v>0</v>
      </c>
      <c r="O1156" s="8">
        <f t="shared" si="182"/>
        <v>0</v>
      </c>
      <c r="P1156" s="8">
        <f t="shared" si="183"/>
        <v>83.5</v>
      </c>
      <c r="Q1156" s="9">
        <f t="shared" si="184"/>
        <v>21.274999999999999</v>
      </c>
      <c r="R1156" s="9">
        <f t="shared" si="185"/>
        <v>25.875</v>
      </c>
      <c r="S1156" s="9">
        <f t="shared" si="186"/>
        <v>41.325000000000003</v>
      </c>
      <c r="T1156" s="9">
        <f t="shared" si="187"/>
        <v>27.125</v>
      </c>
      <c r="U1156" s="8">
        <f t="shared" si="188"/>
        <v>29.491666666666664</v>
      </c>
      <c r="V1156" s="8">
        <f t="shared" si="189"/>
        <v>28.9</v>
      </c>
    </row>
    <row r="1157" spans="1:22" ht="13.5" x14ac:dyDescent="0.25">
      <c r="A1157" s="3">
        <f>RSI!A1157</f>
        <v>43697</v>
      </c>
      <c r="B1157" s="2">
        <f>RSI!B1157</f>
        <v>107.7911</v>
      </c>
      <c r="C1157" s="2">
        <f>RSI!I1157</f>
        <v>46.039415873206657</v>
      </c>
      <c r="D1157" s="2">
        <f>MACD!E1157</f>
        <v>2.5404702856636163</v>
      </c>
      <c r="E1157" s="2">
        <f>MACD!F1157</f>
        <v>1.6800969656454603</v>
      </c>
      <c r="F1157" s="2">
        <f>'Moving Avg'!D1157</f>
        <v>105.8605</v>
      </c>
      <c r="G1157" s="2">
        <f>'Moving Avg'!F1157</f>
        <v>108.82835</v>
      </c>
      <c r="H1157" s="2">
        <f>'Moving Avg'!G1157</f>
        <v>109.81931800000004</v>
      </c>
      <c r="I1157" s="2">
        <f>'Moving Avg'!H1157</f>
        <v>107.77568049999992</v>
      </c>
      <c r="J1157" s="6" t="str">
        <f>OBV!F1157</f>
        <v>BULLISH</v>
      </c>
      <c r="K1157" s="6" t="str">
        <f>OBV!G1157</f>
        <v>NEUTRAL</v>
      </c>
      <c r="L1157" s="6" t="str">
        <f>OBV!H1157</f>
        <v>CONFIRMED BULLISH</v>
      </c>
      <c r="M1157" s="8">
        <f t="shared" si="180"/>
        <v>25</v>
      </c>
      <c r="N1157" s="8">
        <f t="shared" si="181"/>
        <v>0</v>
      </c>
      <c r="O1157" s="8">
        <f t="shared" si="182"/>
        <v>0</v>
      </c>
      <c r="P1157" s="8">
        <f t="shared" si="183"/>
        <v>83.5</v>
      </c>
      <c r="Q1157" s="9">
        <f t="shared" si="184"/>
        <v>21.274999999999999</v>
      </c>
      <c r="R1157" s="9">
        <f t="shared" si="185"/>
        <v>25.875</v>
      </c>
      <c r="S1157" s="9">
        <f t="shared" si="186"/>
        <v>41.325000000000003</v>
      </c>
      <c r="T1157" s="9">
        <f t="shared" si="187"/>
        <v>27.125</v>
      </c>
      <c r="U1157" s="8">
        <f t="shared" si="188"/>
        <v>29.491666666666664</v>
      </c>
      <c r="V1157" s="8">
        <f t="shared" si="189"/>
        <v>28.9</v>
      </c>
    </row>
    <row r="1158" spans="1:22" ht="13.5" x14ac:dyDescent="0.25">
      <c r="A1158" s="3">
        <f>RSI!A1158</f>
        <v>43698</v>
      </c>
      <c r="B1158" s="2">
        <f>RSI!B1158</f>
        <v>107.7911</v>
      </c>
      <c r="C1158" s="2">
        <f>RSI!I1158</f>
        <v>46.039415873206657</v>
      </c>
      <c r="D1158" s="2">
        <f>MACD!E1158</f>
        <v>2.5956887034771228</v>
      </c>
      <c r="E1158" s="2">
        <f>MACD!F1158</f>
        <v>1.8632153132117928</v>
      </c>
      <c r="F1158" s="2">
        <f>'Moving Avg'!D1158</f>
        <v>106.50404</v>
      </c>
      <c r="G1158" s="2">
        <f>'Moving Avg'!F1158</f>
        <v>108.66747000000001</v>
      </c>
      <c r="H1158" s="2">
        <f>'Moving Avg'!G1158</f>
        <v>109.77105400000003</v>
      </c>
      <c r="I1158" s="2">
        <f>'Moving Avg'!H1158</f>
        <v>107.77409599999991</v>
      </c>
      <c r="J1158" s="6" t="str">
        <f>OBV!F1158</f>
        <v>BULLISH</v>
      </c>
      <c r="K1158" s="6" t="str">
        <f>OBV!G1158</f>
        <v>NEUTRAL</v>
      </c>
      <c r="L1158" s="6" t="str">
        <f>OBV!H1158</f>
        <v>CONFIRMED BULLISH</v>
      </c>
      <c r="M1158" s="8">
        <f t="shared" si="180"/>
        <v>25</v>
      </c>
      <c r="N1158" s="8">
        <f t="shared" si="181"/>
        <v>0</v>
      </c>
      <c r="O1158" s="8">
        <f t="shared" si="182"/>
        <v>0</v>
      </c>
      <c r="P1158" s="8">
        <f t="shared" si="183"/>
        <v>83.5</v>
      </c>
      <c r="Q1158" s="9">
        <f t="shared" si="184"/>
        <v>21.274999999999999</v>
      </c>
      <c r="R1158" s="9">
        <f t="shared" si="185"/>
        <v>25.875</v>
      </c>
      <c r="S1158" s="9">
        <f t="shared" si="186"/>
        <v>41.325000000000003</v>
      </c>
      <c r="T1158" s="9">
        <f t="shared" si="187"/>
        <v>27.125</v>
      </c>
      <c r="U1158" s="8">
        <f t="shared" si="188"/>
        <v>29.491666666666664</v>
      </c>
      <c r="V1158" s="8">
        <f t="shared" si="189"/>
        <v>28.9</v>
      </c>
    </row>
    <row r="1159" spans="1:22" ht="13.5" x14ac:dyDescent="0.25">
      <c r="A1159" s="3">
        <f>RSI!A1159</f>
        <v>43699</v>
      </c>
      <c r="B1159" s="2">
        <f>RSI!B1159</f>
        <v>107.7911</v>
      </c>
      <c r="C1159" s="2">
        <f>RSI!I1159</f>
        <v>46.039415873206657</v>
      </c>
      <c r="D1159" s="2">
        <f>MACD!E1159</f>
        <v>2.6460383048583509</v>
      </c>
      <c r="E1159" s="2">
        <f>MACD!F1159</f>
        <v>2.0197799115411046</v>
      </c>
      <c r="F1159" s="2">
        <f>'Moving Avg'!D1159</f>
        <v>107.14758000000002</v>
      </c>
      <c r="G1159" s="2">
        <f>'Moving Avg'!F1159</f>
        <v>108.50658999999999</v>
      </c>
      <c r="H1159" s="2">
        <f>'Moving Avg'!G1159</f>
        <v>109.72279000000005</v>
      </c>
      <c r="I1159" s="2">
        <f>'Moving Avg'!H1159</f>
        <v>107.76347649999991</v>
      </c>
      <c r="J1159" s="6" t="str">
        <f>OBV!F1159</f>
        <v>BULLISH</v>
      </c>
      <c r="K1159" s="6" t="str">
        <f>OBV!G1159</f>
        <v>NEUTRAL</v>
      </c>
      <c r="L1159" s="6" t="str">
        <f>OBV!H1159</f>
        <v>CONFIRMED BULLISH</v>
      </c>
      <c r="M1159" s="8">
        <f t="shared" si="180"/>
        <v>25</v>
      </c>
      <c r="N1159" s="8">
        <f t="shared" si="181"/>
        <v>0</v>
      </c>
      <c r="O1159" s="8">
        <f t="shared" si="182"/>
        <v>0</v>
      </c>
      <c r="P1159" s="8">
        <f t="shared" si="183"/>
        <v>83.5</v>
      </c>
      <c r="Q1159" s="9">
        <f t="shared" si="184"/>
        <v>21.274999999999999</v>
      </c>
      <c r="R1159" s="9">
        <f t="shared" si="185"/>
        <v>25.875</v>
      </c>
      <c r="S1159" s="9">
        <f t="shared" si="186"/>
        <v>41.325000000000003</v>
      </c>
      <c r="T1159" s="9">
        <f t="shared" si="187"/>
        <v>27.125</v>
      </c>
      <c r="U1159" s="8">
        <f t="shared" si="188"/>
        <v>29.491666666666664</v>
      </c>
      <c r="V1159" s="8">
        <f t="shared" si="189"/>
        <v>28.9</v>
      </c>
    </row>
    <row r="1160" spans="1:22" ht="13.5" x14ac:dyDescent="0.25">
      <c r="A1160" s="3">
        <f>RSI!A1160</f>
        <v>43700</v>
      </c>
      <c r="B1160" s="2">
        <f>RSI!B1160</f>
        <v>107.7911</v>
      </c>
      <c r="C1160" s="2">
        <f>RSI!I1160</f>
        <v>46.039415873206657</v>
      </c>
      <c r="D1160" s="2">
        <f>MACD!E1160</f>
        <v>1.9234764449164743</v>
      </c>
      <c r="E1160" s="2">
        <f>MACD!F1160</f>
        <v>2.0005192182161786</v>
      </c>
      <c r="F1160" s="2">
        <f>'Moving Avg'!D1160</f>
        <v>107.46934000000002</v>
      </c>
      <c r="G1160" s="2">
        <f>'Moving Avg'!F1160</f>
        <v>108.34570999999998</v>
      </c>
      <c r="H1160" s="2">
        <f>'Moving Avg'!G1160</f>
        <v>109.67452600000003</v>
      </c>
      <c r="I1160" s="2">
        <f>'Moving Avg'!H1160</f>
        <v>107.74892849999989</v>
      </c>
      <c r="J1160" s="6" t="str">
        <f>OBV!F1160</f>
        <v>BULLISH</v>
      </c>
      <c r="K1160" s="6" t="str">
        <f>OBV!G1160</f>
        <v>NEUTRAL</v>
      </c>
      <c r="L1160" s="6" t="str">
        <f>OBV!H1160</f>
        <v>CONFIRMED BULLISH</v>
      </c>
      <c r="M1160" s="8">
        <f t="shared" si="180"/>
        <v>25</v>
      </c>
      <c r="N1160" s="8">
        <f t="shared" si="181"/>
        <v>100</v>
      </c>
      <c r="O1160" s="8">
        <f t="shared" si="182"/>
        <v>0</v>
      </c>
      <c r="P1160" s="8">
        <f t="shared" si="183"/>
        <v>83.5</v>
      </c>
      <c r="Q1160" s="9">
        <f t="shared" si="184"/>
        <v>56.274999999999999</v>
      </c>
      <c r="R1160" s="9">
        <f t="shared" si="185"/>
        <v>45.875</v>
      </c>
      <c r="S1160" s="9">
        <f t="shared" si="186"/>
        <v>56.325000000000003</v>
      </c>
      <c r="T1160" s="9">
        <f t="shared" si="187"/>
        <v>52.125</v>
      </c>
      <c r="U1160" s="8">
        <f t="shared" si="188"/>
        <v>52.82500000000001</v>
      </c>
      <c r="V1160" s="8">
        <f t="shared" si="189"/>
        <v>52.650000000000006</v>
      </c>
    </row>
    <row r="1161" spans="1:22" ht="13.5" x14ac:dyDescent="0.25">
      <c r="A1161" s="3">
        <f>RSI!A1161</f>
        <v>43703</v>
      </c>
      <c r="B1161" s="2">
        <f>RSI!B1161</f>
        <v>107.7911</v>
      </c>
      <c r="C1161" s="2">
        <f>RSI!I1161</f>
        <v>46.039415873206657</v>
      </c>
      <c r="D1161" s="2">
        <f>MACD!E1161</f>
        <v>1.093663860119662</v>
      </c>
      <c r="E1161" s="2">
        <f>MACD!F1161</f>
        <v>1.8191481465968755</v>
      </c>
      <c r="F1161" s="2">
        <f>'Moving Avg'!D1161</f>
        <v>107.7911</v>
      </c>
      <c r="G1161" s="2">
        <f>'Moving Avg'!F1161</f>
        <v>108.18482999999996</v>
      </c>
      <c r="H1161" s="2">
        <f>'Moving Avg'!G1161</f>
        <v>109.62626200000003</v>
      </c>
      <c r="I1161" s="2">
        <f>'Moving Avg'!H1161</f>
        <v>107.73791599999987</v>
      </c>
      <c r="J1161" s="6" t="str">
        <f>OBV!F1161</f>
        <v>BULLISH</v>
      </c>
      <c r="K1161" s="6" t="str">
        <f>OBV!G1161</f>
        <v>NEUTRAL</v>
      </c>
      <c r="L1161" s="6" t="str">
        <f>OBV!H1161</f>
        <v>CONFIRMED BULLISH</v>
      </c>
      <c r="M1161" s="8">
        <f t="shared" si="180"/>
        <v>25</v>
      </c>
      <c r="N1161" s="8">
        <f t="shared" si="181"/>
        <v>100</v>
      </c>
      <c r="O1161" s="8">
        <f t="shared" si="182"/>
        <v>50</v>
      </c>
      <c r="P1161" s="8">
        <f t="shared" si="183"/>
        <v>83.5</v>
      </c>
      <c r="Q1161" s="9">
        <f t="shared" si="184"/>
        <v>63.774999999999999</v>
      </c>
      <c r="R1161" s="9">
        <f t="shared" si="185"/>
        <v>63.375</v>
      </c>
      <c r="S1161" s="9">
        <f t="shared" si="186"/>
        <v>68.825000000000003</v>
      </c>
      <c r="T1161" s="9">
        <f t="shared" si="187"/>
        <v>64.625</v>
      </c>
      <c r="U1161" s="8">
        <f t="shared" si="188"/>
        <v>65.325000000000003</v>
      </c>
      <c r="V1161" s="8">
        <f t="shared" si="189"/>
        <v>65.150000000000006</v>
      </c>
    </row>
    <row r="1162" spans="1:22" ht="13.5" x14ac:dyDescent="0.25">
      <c r="A1162" s="3">
        <f>RSI!A1162</f>
        <v>43704</v>
      </c>
      <c r="B1162" s="2">
        <f>RSI!B1162</f>
        <v>107.7911</v>
      </c>
      <c r="C1162" s="2">
        <f>RSI!I1162</f>
        <v>46.039415873206657</v>
      </c>
      <c r="D1162" s="2">
        <f>MACD!E1162</f>
        <v>0.39439344342562777</v>
      </c>
      <c r="E1162" s="2">
        <f>MACD!F1162</f>
        <v>1.5341972059626261</v>
      </c>
      <c r="F1162" s="2">
        <f>'Moving Avg'!D1162</f>
        <v>107.7911</v>
      </c>
      <c r="G1162" s="2">
        <f>'Moving Avg'!F1162</f>
        <v>108.02394999999997</v>
      </c>
      <c r="H1162" s="2">
        <f>'Moving Avg'!G1162</f>
        <v>109.57799800000004</v>
      </c>
      <c r="I1162" s="2">
        <f>'Moving Avg'!H1162</f>
        <v>107.72768949999987</v>
      </c>
      <c r="J1162" s="6" t="str">
        <f>OBV!F1162</f>
        <v>NEUTRAL</v>
      </c>
      <c r="K1162" s="6" t="str">
        <f>OBV!G1162</f>
        <v>NEUTRAL</v>
      </c>
      <c r="L1162" s="6" t="str">
        <f>OBV!H1162</f>
        <v>NEUTRAL</v>
      </c>
      <c r="M1162" s="8">
        <f t="shared" si="180"/>
        <v>25</v>
      </c>
      <c r="N1162" s="8">
        <f t="shared" si="181"/>
        <v>100</v>
      </c>
      <c r="O1162" s="8">
        <f t="shared" si="182"/>
        <v>50</v>
      </c>
      <c r="P1162" s="8">
        <f t="shared" si="183"/>
        <v>33</v>
      </c>
      <c r="Q1162" s="9">
        <f t="shared" si="184"/>
        <v>56.2</v>
      </c>
      <c r="R1162" s="9">
        <f t="shared" si="185"/>
        <v>50.75</v>
      </c>
      <c r="S1162" s="9">
        <f t="shared" si="186"/>
        <v>46.1</v>
      </c>
      <c r="T1162" s="9">
        <f t="shared" si="187"/>
        <v>52</v>
      </c>
      <c r="U1162" s="8">
        <f t="shared" si="188"/>
        <v>51.016666666666673</v>
      </c>
      <c r="V1162" s="8">
        <f t="shared" si="189"/>
        <v>51.262500000000003</v>
      </c>
    </row>
    <row r="1163" spans="1:22" ht="13.5" x14ac:dyDescent="0.25">
      <c r="A1163" s="3">
        <f>RSI!A1163</f>
        <v>43705</v>
      </c>
      <c r="B1163" s="2">
        <f>RSI!B1163</f>
        <v>107.7911</v>
      </c>
      <c r="C1163" s="2">
        <f>RSI!I1163</f>
        <v>46.039415873206657</v>
      </c>
      <c r="D1163" s="2">
        <f>MACD!E1163</f>
        <v>-0.19463145219988576</v>
      </c>
      <c r="E1163" s="2">
        <f>MACD!F1163</f>
        <v>1.1884314743301239</v>
      </c>
      <c r="F1163" s="2">
        <f>'Moving Avg'!D1163</f>
        <v>107.7911</v>
      </c>
      <c r="G1163" s="2">
        <f>'Moving Avg'!F1163</f>
        <v>107.86306999999996</v>
      </c>
      <c r="H1163" s="2">
        <f>'Moving Avg'!G1163</f>
        <v>109.56191000000004</v>
      </c>
      <c r="I1163" s="2">
        <f>'Moving Avg'!H1163</f>
        <v>107.71746299999987</v>
      </c>
      <c r="J1163" s="6" t="str">
        <f>OBV!F1163</f>
        <v>NEUTRAL</v>
      </c>
      <c r="K1163" s="6" t="str">
        <f>OBV!G1163</f>
        <v>NEUTRAL</v>
      </c>
      <c r="L1163" s="6" t="str">
        <f>OBV!H1163</f>
        <v>NEUTRAL</v>
      </c>
      <c r="M1163" s="8">
        <f t="shared" si="180"/>
        <v>25</v>
      </c>
      <c r="N1163" s="8">
        <f t="shared" si="181"/>
        <v>100</v>
      </c>
      <c r="O1163" s="8">
        <f t="shared" si="182"/>
        <v>50</v>
      </c>
      <c r="P1163" s="8">
        <f t="shared" si="183"/>
        <v>33</v>
      </c>
      <c r="Q1163" s="9">
        <f t="shared" si="184"/>
        <v>56.2</v>
      </c>
      <c r="R1163" s="9">
        <f t="shared" si="185"/>
        <v>50.75</v>
      </c>
      <c r="S1163" s="9">
        <f t="shared" si="186"/>
        <v>46.1</v>
      </c>
      <c r="T1163" s="9">
        <f t="shared" si="187"/>
        <v>52</v>
      </c>
      <c r="U1163" s="8">
        <f t="shared" si="188"/>
        <v>51.016666666666673</v>
      </c>
      <c r="V1163" s="8">
        <f t="shared" si="189"/>
        <v>51.262500000000003</v>
      </c>
    </row>
    <row r="1164" spans="1:22" ht="13.5" x14ac:dyDescent="0.25">
      <c r="A1164" s="3">
        <f>RSI!A1164</f>
        <v>43706</v>
      </c>
      <c r="B1164" s="2">
        <f>RSI!B1164</f>
        <v>107.7911</v>
      </c>
      <c r="C1164" s="2">
        <f>RSI!I1164</f>
        <v>46.039415873206671</v>
      </c>
      <c r="D1164" s="2">
        <f>MACD!E1164</f>
        <v>-0.69056911740848648</v>
      </c>
      <c r="E1164" s="2">
        <f>MACD!F1164</f>
        <v>0.81263135598240177</v>
      </c>
      <c r="F1164" s="2">
        <f>'Moving Avg'!D1164</f>
        <v>107.7911</v>
      </c>
      <c r="G1164" s="2">
        <f>'Moving Avg'!F1164</f>
        <v>107.70218999999997</v>
      </c>
      <c r="H1164" s="2">
        <f>'Moving Avg'!G1164</f>
        <v>109.49755800000004</v>
      </c>
      <c r="I1164" s="2">
        <f>'Moving Avg'!H1164</f>
        <v>107.72369599999985</v>
      </c>
      <c r="J1164" s="6" t="str">
        <f>OBV!F1164</f>
        <v>NEUTRAL</v>
      </c>
      <c r="K1164" s="6" t="str">
        <f>OBV!G1164</f>
        <v>NEUTRAL</v>
      </c>
      <c r="L1164" s="6" t="str">
        <f>OBV!H1164</f>
        <v>NEUTRAL</v>
      </c>
      <c r="M1164" s="8">
        <f t="shared" si="180"/>
        <v>25</v>
      </c>
      <c r="N1164" s="8">
        <f t="shared" si="181"/>
        <v>100</v>
      </c>
      <c r="O1164" s="8">
        <f t="shared" si="182"/>
        <v>50</v>
      </c>
      <c r="P1164" s="8">
        <f t="shared" si="183"/>
        <v>33</v>
      </c>
      <c r="Q1164" s="9">
        <f t="shared" si="184"/>
        <v>56.2</v>
      </c>
      <c r="R1164" s="9">
        <f t="shared" si="185"/>
        <v>50.75</v>
      </c>
      <c r="S1164" s="9">
        <f t="shared" si="186"/>
        <v>46.1</v>
      </c>
      <c r="T1164" s="9">
        <f t="shared" si="187"/>
        <v>52</v>
      </c>
      <c r="U1164" s="8">
        <f t="shared" si="188"/>
        <v>51.016666666666673</v>
      </c>
      <c r="V1164" s="8">
        <f t="shared" si="189"/>
        <v>51.262500000000003</v>
      </c>
    </row>
    <row r="1165" spans="1:22" ht="13.5" x14ac:dyDescent="0.25">
      <c r="A1165" s="3">
        <f>RSI!A1165</f>
        <v>43707</v>
      </c>
      <c r="B1165" s="2">
        <f>RSI!B1165</f>
        <v>104.57340000000001</v>
      </c>
      <c r="C1165" s="2">
        <f>RSI!I1165</f>
        <v>27.974480548475242</v>
      </c>
      <c r="D1165" s="2">
        <f>MACD!E1165</f>
        <v>-0.62205225547894827</v>
      </c>
      <c r="E1165" s="2">
        <f>MACD!F1165</f>
        <v>0.52569463369013181</v>
      </c>
      <c r="F1165" s="2">
        <f>'Moving Avg'!D1165</f>
        <v>107.14756</v>
      </c>
      <c r="G1165" s="2">
        <f>'Moving Avg'!F1165</f>
        <v>107.38042499999997</v>
      </c>
      <c r="H1165" s="2">
        <f>'Moving Avg'!G1165</f>
        <v>109.28841000000006</v>
      </c>
      <c r="I1165" s="2">
        <f>'Moving Avg'!H1165</f>
        <v>107.69855949999986</v>
      </c>
      <c r="J1165" s="6" t="str">
        <f>OBV!F1165</f>
        <v>BEARISH</v>
      </c>
      <c r="K1165" s="6" t="str">
        <f>OBV!G1165</f>
        <v>NEUTRAL</v>
      </c>
      <c r="L1165" s="6" t="str">
        <f>OBV!H1165</f>
        <v>CONFIRMED BEARISH</v>
      </c>
      <c r="M1165" s="8">
        <f t="shared" si="180"/>
        <v>50</v>
      </c>
      <c r="N1165" s="8">
        <f t="shared" si="181"/>
        <v>100</v>
      </c>
      <c r="O1165" s="8">
        <f t="shared" si="182"/>
        <v>0</v>
      </c>
      <c r="P1165" s="8">
        <f t="shared" si="183"/>
        <v>16.5</v>
      </c>
      <c r="Q1165" s="9">
        <f t="shared" si="184"/>
        <v>54.975000000000001</v>
      </c>
      <c r="R1165" s="9">
        <f t="shared" si="185"/>
        <v>34.125</v>
      </c>
      <c r="S1165" s="9">
        <f t="shared" si="186"/>
        <v>29.925000000000001</v>
      </c>
      <c r="T1165" s="9">
        <f t="shared" si="187"/>
        <v>41.625</v>
      </c>
      <c r="U1165" s="8">
        <f t="shared" si="188"/>
        <v>39.674999999999997</v>
      </c>
      <c r="V1165" s="8">
        <f t="shared" si="189"/>
        <v>40.162499999999994</v>
      </c>
    </row>
    <row r="1166" spans="1:22" ht="13.5" x14ac:dyDescent="0.25">
      <c r="A1166" s="3">
        <f>RSI!A1166</f>
        <v>43710</v>
      </c>
      <c r="B1166" s="2">
        <f>RSI!B1166</f>
        <v>102.1602</v>
      </c>
      <c r="C1166" s="2">
        <f>RSI!I1166</f>
        <v>21.242478457422663</v>
      </c>
      <c r="D1166" s="2">
        <f>MACD!E1166</f>
        <v>-0.3641914405144604</v>
      </c>
      <c r="E1166" s="2">
        <f>MACD!F1166</f>
        <v>0.34771741884921337</v>
      </c>
      <c r="F1166" s="2">
        <f>'Moving Avg'!D1166</f>
        <v>106.02137999999999</v>
      </c>
      <c r="G1166" s="2">
        <f>'Moving Avg'!F1166</f>
        <v>106.93799999999996</v>
      </c>
      <c r="H1166" s="2">
        <f>'Moving Avg'!G1166</f>
        <v>109.05513000000006</v>
      </c>
      <c r="I1166" s="2">
        <f>'Moving Avg'!H1166</f>
        <v>107.66391049999986</v>
      </c>
      <c r="J1166" s="6" t="str">
        <f>OBV!F1166</f>
        <v>BEARISH</v>
      </c>
      <c r="K1166" s="6" t="str">
        <f>OBV!G1166</f>
        <v>NEUTRAL</v>
      </c>
      <c r="L1166" s="6" t="str">
        <f>OBV!H1166</f>
        <v>CONFIRMED BEARISH</v>
      </c>
      <c r="M1166" s="8">
        <f t="shared" si="180"/>
        <v>50</v>
      </c>
      <c r="N1166" s="8">
        <f t="shared" si="181"/>
        <v>100</v>
      </c>
      <c r="O1166" s="8">
        <f t="shared" si="182"/>
        <v>0</v>
      </c>
      <c r="P1166" s="8">
        <f t="shared" si="183"/>
        <v>16.5</v>
      </c>
      <c r="Q1166" s="9">
        <f t="shared" si="184"/>
        <v>54.975000000000001</v>
      </c>
      <c r="R1166" s="9">
        <f t="shared" si="185"/>
        <v>34.125</v>
      </c>
      <c r="S1166" s="9">
        <f t="shared" si="186"/>
        <v>29.925000000000001</v>
      </c>
      <c r="T1166" s="9">
        <f t="shared" si="187"/>
        <v>41.625</v>
      </c>
      <c r="U1166" s="8">
        <f t="shared" si="188"/>
        <v>39.674999999999997</v>
      </c>
      <c r="V1166" s="8">
        <f t="shared" si="189"/>
        <v>40.162499999999994</v>
      </c>
    </row>
    <row r="1167" spans="1:22" ht="13.5" x14ac:dyDescent="0.25">
      <c r="A1167" s="3">
        <f>RSI!A1167</f>
        <v>43711</v>
      </c>
      <c r="B1167" s="2">
        <f>RSI!B1167</f>
        <v>105.22499999999999</v>
      </c>
      <c r="C1167" s="2">
        <f>RSI!I1167</f>
        <v>40.745336279491283</v>
      </c>
      <c r="D1167" s="2">
        <f>MACD!E1167</f>
        <v>-9.1692039154636973E-2</v>
      </c>
      <c r="E1167" s="2">
        <f>MACD!F1167</f>
        <v>0.25983552724844333</v>
      </c>
      <c r="F1167" s="2">
        <f>'Moving Avg'!D1167</f>
        <v>105.50816</v>
      </c>
      <c r="G1167" s="2">
        <f>'Moving Avg'!F1167</f>
        <v>106.64881499999997</v>
      </c>
      <c r="H1167" s="2">
        <f>'Moving Avg'!G1167</f>
        <v>108.88314600000007</v>
      </c>
      <c r="I1167" s="2">
        <f>'Moving Avg'!H1167</f>
        <v>107.65774549999988</v>
      </c>
      <c r="J1167" s="6" t="str">
        <f>OBV!F1167</f>
        <v>BEARISH</v>
      </c>
      <c r="K1167" s="6" t="str">
        <f>OBV!G1167</f>
        <v>NEUTRAL</v>
      </c>
      <c r="L1167" s="6" t="str">
        <f>OBV!H1167</f>
        <v>CONFIRMED BEARISH</v>
      </c>
      <c r="M1167" s="8">
        <f t="shared" si="180"/>
        <v>25</v>
      </c>
      <c r="N1167" s="8">
        <f t="shared" si="181"/>
        <v>100</v>
      </c>
      <c r="O1167" s="8">
        <f t="shared" si="182"/>
        <v>0</v>
      </c>
      <c r="P1167" s="8">
        <f t="shared" si="183"/>
        <v>16.5</v>
      </c>
      <c r="Q1167" s="9">
        <f t="shared" si="184"/>
        <v>46.225000000000001</v>
      </c>
      <c r="R1167" s="9">
        <f t="shared" si="185"/>
        <v>29.125</v>
      </c>
      <c r="S1167" s="9">
        <f t="shared" si="186"/>
        <v>26.175000000000001</v>
      </c>
      <c r="T1167" s="9">
        <f t="shared" si="187"/>
        <v>35.375</v>
      </c>
      <c r="U1167" s="8">
        <f t="shared" si="188"/>
        <v>33.841666666666661</v>
      </c>
      <c r="V1167" s="8">
        <f t="shared" si="189"/>
        <v>34.224999999999994</v>
      </c>
    </row>
    <row r="1168" spans="1:22" ht="13.5" x14ac:dyDescent="0.25">
      <c r="A1168" s="3">
        <f>RSI!A1168</f>
        <v>43712</v>
      </c>
      <c r="B1168" s="2">
        <f>RSI!B1168</f>
        <v>106.1823</v>
      </c>
      <c r="C1168" s="2">
        <f>RSI!I1168</f>
        <v>45.301625051129925</v>
      </c>
      <c r="D1168" s="2">
        <f>MACD!E1168</f>
        <v>8.118176007774025E-2</v>
      </c>
      <c r="E1168" s="2">
        <f>MACD!F1168</f>
        <v>0.22410477381430272</v>
      </c>
      <c r="F1168" s="2">
        <f>'Moving Avg'!D1168</f>
        <v>105.18640000000001</v>
      </c>
      <c r="G1168" s="2">
        <f>'Moving Avg'!F1168</f>
        <v>106.40749499999997</v>
      </c>
      <c r="H1168" s="2">
        <f>'Moving Avg'!G1168</f>
        <v>108.75444200000007</v>
      </c>
      <c r="I1168" s="2">
        <f>'Moving Avg'!H1168</f>
        <v>107.66225949999988</v>
      </c>
      <c r="J1168" s="6" t="str">
        <f>OBV!F1168</f>
        <v>BEARISH</v>
      </c>
      <c r="K1168" s="6" t="str">
        <f>OBV!G1168</f>
        <v>NEUTRAL</v>
      </c>
      <c r="L1168" s="6" t="str">
        <f>OBV!H1168</f>
        <v>CONFIRMED BEARISH</v>
      </c>
      <c r="M1168" s="8">
        <f t="shared" si="180"/>
        <v>25</v>
      </c>
      <c r="N1168" s="8">
        <f t="shared" si="181"/>
        <v>100</v>
      </c>
      <c r="O1168" s="8">
        <f t="shared" si="182"/>
        <v>0</v>
      </c>
      <c r="P1168" s="8">
        <f t="shared" si="183"/>
        <v>16.5</v>
      </c>
      <c r="Q1168" s="9">
        <f t="shared" si="184"/>
        <v>46.225000000000001</v>
      </c>
      <c r="R1168" s="9">
        <f t="shared" si="185"/>
        <v>29.125</v>
      </c>
      <c r="S1168" s="9">
        <f t="shared" si="186"/>
        <v>26.175000000000001</v>
      </c>
      <c r="T1168" s="9">
        <f t="shared" si="187"/>
        <v>35.375</v>
      </c>
      <c r="U1168" s="8">
        <f t="shared" si="188"/>
        <v>33.841666666666661</v>
      </c>
      <c r="V1168" s="8">
        <f t="shared" si="189"/>
        <v>34.224999999999994</v>
      </c>
    </row>
    <row r="1169" spans="1:22" ht="13.5" x14ac:dyDescent="0.25">
      <c r="A1169" s="3">
        <f>RSI!A1169</f>
        <v>43713</v>
      </c>
      <c r="B1169" s="2">
        <f>RSI!B1169</f>
        <v>106.1823</v>
      </c>
      <c r="C1169" s="2">
        <f>RSI!I1169</f>
        <v>45.301625051129925</v>
      </c>
      <c r="D1169" s="2">
        <f>MACD!E1169</f>
        <v>0.23403295024466786</v>
      </c>
      <c r="E1169" s="2">
        <f>MACD!F1169</f>
        <v>0.22609040910037576</v>
      </c>
      <c r="F1169" s="2">
        <f>'Moving Avg'!D1169</f>
        <v>104.86464000000001</v>
      </c>
      <c r="G1169" s="2">
        <f>'Moving Avg'!F1169</f>
        <v>106.16617499999998</v>
      </c>
      <c r="H1169" s="2">
        <f>'Moving Avg'!G1169</f>
        <v>108.60964800000009</v>
      </c>
      <c r="I1169" s="2">
        <f>'Moving Avg'!H1169</f>
        <v>107.66677349999988</v>
      </c>
      <c r="J1169" s="6" t="str">
        <f>OBV!F1169</f>
        <v>BEARISH</v>
      </c>
      <c r="K1169" s="6" t="str">
        <f>OBV!G1169</f>
        <v>NEUTRAL</v>
      </c>
      <c r="L1169" s="6" t="str">
        <f>OBV!H1169</f>
        <v>CONFIRMED BEARISH</v>
      </c>
      <c r="M1169" s="8">
        <f t="shared" si="180"/>
        <v>25</v>
      </c>
      <c r="N1169" s="8">
        <f t="shared" si="181"/>
        <v>0</v>
      </c>
      <c r="O1169" s="8">
        <f t="shared" si="182"/>
        <v>0</v>
      </c>
      <c r="P1169" s="8">
        <f t="shared" si="183"/>
        <v>16.5</v>
      </c>
      <c r="Q1169" s="9">
        <f t="shared" si="184"/>
        <v>11.225</v>
      </c>
      <c r="R1169" s="9">
        <f t="shared" si="185"/>
        <v>9.125</v>
      </c>
      <c r="S1169" s="9">
        <f t="shared" si="186"/>
        <v>11.175000000000001</v>
      </c>
      <c r="T1169" s="9">
        <f t="shared" si="187"/>
        <v>10.375</v>
      </c>
      <c r="U1169" s="8">
        <f t="shared" si="188"/>
        <v>10.508333333333335</v>
      </c>
      <c r="V1169" s="8">
        <f t="shared" si="189"/>
        <v>10.475000000000001</v>
      </c>
    </row>
    <row r="1170" spans="1:22" ht="13.5" x14ac:dyDescent="0.25">
      <c r="A1170" s="3">
        <f>RSI!A1170</f>
        <v>43714</v>
      </c>
      <c r="B1170" s="2">
        <f>RSI!B1170</f>
        <v>106.1823</v>
      </c>
      <c r="C1170" s="2">
        <f>RSI!I1170</f>
        <v>45.301625051129925</v>
      </c>
      <c r="D1170" s="2">
        <f>MACD!E1170</f>
        <v>0.3694550171817923</v>
      </c>
      <c r="E1170" s="2">
        <f>MACD!F1170</f>
        <v>0.25476333071665908</v>
      </c>
      <c r="F1170" s="2">
        <f>'Moving Avg'!D1170</f>
        <v>105.18642</v>
      </c>
      <c r="G1170" s="2">
        <f>'Moving Avg'!F1170</f>
        <v>106.17462499999999</v>
      </c>
      <c r="H1170" s="2">
        <f>'Moving Avg'!G1170</f>
        <v>108.46485400000009</v>
      </c>
      <c r="I1170" s="2">
        <f>'Moving Avg'!H1170</f>
        <v>107.67914399999987</v>
      </c>
      <c r="J1170" s="6" t="str">
        <f>OBV!F1170</f>
        <v>BEARISH</v>
      </c>
      <c r="K1170" s="6" t="str">
        <f>OBV!G1170</f>
        <v>NEUTRAL</v>
      </c>
      <c r="L1170" s="6" t="str">
        <f>OBV!H1170</f>
        <v>BEARISH DIVERGENCE</v>
      </c>
      <c r="M1170" s="8">
        <f t="shared" si="180"/>
        <v>25</v>
      </c>
      <c r="N1170" s="8">
        <f t="shared" si="181"/>
        <v>0</v>
      </c>
      <c r="O1170" s="8">
        <f t="shared" si="182"/>
        <v>0</v>
      </c>
      <c r="P1170" s="8">
        <f t="shared" si="183"/>
        <v>16.5</v>
      </c>
      <c r="Q1170" s="9">
        <f t="shared" si="184"/>
        <v>11.225</v>
      </c>
      <c r="R1170" s="9">
        <f t="shared" si="185"/>
        <v>9.125</v>
      </c>
      <c r="S1170" s="9">
        <f t="shared" si="186"/>
        <v>11.175000000000001</v>
      </c>
      <c r="T1170" s="9">
        <f t="shared" si="187"/>
        <v>10.375</v>
      </c>
      <c r="U1170" s="8">
        <f t="shared" si="188"/>
        <v>10.508333333333335</v>
      </c>
      <c r="V1170" s="8">
        <f t="shared" si="189"/>
        <v>10.475000000000001</v>
      </c>
    </row>
    <row r="1171" spans="1:22" ht="13.5" x14ac:dyDescent="0.25">
      <c r="A1171" s="3">
        <f>RSI!A1171</f>
        <v>43717</v>
      </c>
      <c r="B1171" s="2">
        <f>RSI!B1171</f>
        <v>106.1823</v>
      </c>
      <c r="C1171" s="2">
        <f>RSI!I1171</f>
        <v>45.301625051129925</v>
      </c>
      <c r="D1171" s="2">
        <f>MACD!E1171</f>
        <v>0.4896785167230604</v>
      </c>
      <c r="E1171" s="2">
        <f>MACD!F1171</f>
        <v>0.30174636791793935</v>
      </c>
      <c r="F1171" s="2">
        <f>'Moving Avg'!D1171</f>
        <v>105.99084000000001</v>
      </c>
      <c r="G1171" s="2">
        <f>'Moving Avg'!F1171</f>
        <v>106.25506999999998</v>
      </c>
      <c r="H1171" s="2">
        <f>'Moving Avg'!G1171</f>
        <v>108.40372000000008</v>
      </c>
      <c r="I1171" s="2">
        <f>'Moving Avg'!H1171</f>
        <v>107.69151449999985</v>
      </c>
      <c r="J1171" s="6" t="str">
        <f>OBV!F1171</f>
        <v>BULLISH</v>
      </c>
      <c r="K1171" s="6" t="str">
        <f>OBV!G1171</f>
        <v>NEUTRAL</v>
      </c>
      <c r="L1171" s="6" t="str">
        <f>OBV!H1171</f>
        <v>CONFIRMED BULLISH</v>
      </c>
      <c r="M1171" s="8">
        <f t="shared" si="180"/>
        <v>25</v>
      </c>
      <c r="N1171" s="8">
        <f t="shared" si="181"/>
        <v>0</v>
      </c>
      <c r="O1171" s="8">
        <f t="shared" si="182"/>
        <v>0</v>
      </c>
      <c r="P1171" s="8">
        <f t="shared" si="183"/>
        <v>83.5</v>
      </c>
      <c r="Q1171" s="9">
        <f t="shared" si="184"/>
        <v>21.274999999999999</v>
      </c>
      <c r="R1171" s="9">
        <f t="shared" si="185"/>
        <v>25.875</v>
      </c>
      <c r="S1171" s="9">
        <f t="shared" si="186"/>
        <v>41.325000000000003</v>
      </c>
      <c r="T1171" s="9">
        <f t="shared" si="187"/>
        <v>27.125</v>
      </c>
      <c r="U1171" s="8">
        <f t="shared" si="188"/>
        <v>29.491666666666664</v>
      </c>
      <c r="V1171" s="8">
        <f t="shared" si="189"/>
        <v>28.9</v>
      </c>
    </row>
    <row r="1172" spans="1:22" ht="13.5" x14ac:dyDescent="0.25">
      <c r="A1172" s="3">
        <f>RSI!A1172</f>
        <v>43718</v>
      </c>
      <c r="B1172" s="2">
        <f>RSI!B1172</f>
        <v>106.327</v>
      </c>
      <c r="C1172" s="2">
        <f>RSI!I1172</f>
        <v>46.143573388555879</v>
      </c>
      <c r="D1172" s="2">
        <f>MACD!E1172</f>
        <v>0.5859057198767772</v>
      </c>
      <c r="E1172" s="2">
        <f>MACD!F1172</f>
        <v>0.35857823830970692</v>
      </c>
      <c r="F1172" s="2">
        <f>'Moving Avg'!D1172</f>
        <v>106.21124</v>
      </c>
      <c r="G1172" s="2">
        <f>'Moving Avg'!F1172</f>
        <v>106.34274999999998</v>
      </c>
      <c r="H1172" s="2">
        <f>'Moving Avg'!G1172</f>
        <v>108.41095800000008</v>
      </c>
      <c r="I1172" s="2">
        <f>'Moving Avg'!H1172</f>
        <v>107.69875499999985</v>
      </c>
      <c r="J1172" s="6" t="str">
        <f>OBV!F1172</f>
        <v>BULLISH</v>
      </c>
      <c r="K1172" s="6" t="str">
        <f>OBV!G1172</f>
        <v>NEUTRAL</v>
      </c>
      <c r="L1172" s="6" t="str">
        <f>OBV!H1172</f>
        <v>CONFIRMED BULLISH</v>
      </c>
      <c r="M1172" s="8">
        <f t="shared" si="180"/>
        <v>25</v>
      </c>
      <c r="N1172" s="8">
        <f t="shared" si="181"/>
        <v>0</v>
      </c>
      <c r="O1172" s="8">
        <f t="shared" si="182"/>
        <v>0</v>
      </c>
      <c r="P1172" s="8">
        <f t="shared" si="183"/>
        <v>83.5</v>
      </c>
      <c r="Q1172" s="9">
        <f t="shared" si="184"/>
        <v>21.274999999999999</v>
      </c>
      <c r="R1172" s="9">
        <f t="shared" si="185"/>
        <v>25.875</v>
      </c>
      <c r="S1172" s="9">
        <f t="shared" si="186"/>
        <v>41.325000000000003</v>
      </c>
      <c r="T1172" s="9">
        <f t="shared" si="187"/>
        <v>27.125</v>
      </c>
      <c r="U1172" s="8">
        <f t="shared" si="188"/>
        <v>29.491666666666664</v>
      </c>
      <c r="V1172" s="8">
        <f t="shared" si="189"/>
        <v>28.9</v>
      </c>
    </row>
    <row r="1173" spans="1:22" ht="13.5" x14ac:dyDescent="0.25">
      <c r="A1173" s="3">
        <f>RSI!A1173</f>
        <v>43719</v>
      </c>
      <c r="B1173" s="2">
        <f>RSI!B1173</f>
        <v>106.327</v>
      </c>
      <c r="C1173" s="2">
        <f>RSI!I1173</f>
        <v>46.143573388555872</v>
      </c>
      <c r="D1173" s="2">
        <f>MACD!E1173</f>
        <v>0.67130531528353288</v>
      </c>
      <c r="E1173" s="2">
        <f>MACD!F1173</f>
        <v>0.42112365370447213</v>
      </c>
      <c r="F1173" s="2">
        <f>'Moving Avg'!D1173</f>
        <v>106.24018000000001</v>
      </c>
      <c r="G1173" s="2">
        <f>'Moving Avg'!F1173</f>
        <v>106.43042999999997</v>
      </c>
      <c r="H1173" s="2">
        <f>'Moving Avg'!G1173</f>
        <v>108.41707000000009</v>
      </c>
      <c r="I1173" s="2">
        <f>'Moving Avg'!H1173</f>
        <v>107.70202799999987</v>
      </c>
      <c r="J1173" s="6" t="str">
        <f>OBV!F1173</f>
        <v>BULLISH</v>
      </c>
      <c r="K1173" s="6" t="str">
        <f>OBV!G1173</f>
        <v>NEUTRAL</v>
      </c>
      <c r="L1173" s="6" t="str">
        <f>OBV!H1173</f>
        <v>CONFIRMED BULLISH</v>
      </c>
      <c r="M1173" s="8">
        <f t="shared" si="180"/>
        <v>25</v>
      </c>
      <c r="N1173" s="8">
        <f t="shared" si="181"/>
        <v>0</v>
      </c>
      <c r="O1173" s="8">
        <f t="shared" si="182"/>
        <v>0</v>
      </c>
      <c r="P1173" s="8">
        <f t="shared" si="183"/>
        <v>83.5</v>
      </c>
      <c r="Q1173" s="9">
        <f t="shared" si="184"/>
        <v>21.274999999999999</v>
      </c>
      <c r="R1173" s="9">
        <f t="shared" si="185"/>
        <v>25.875</v>
      </c>
      <c r="S1173" s="9">
        <f t="shared" si="186"/>
        <v>41.325000000000003</v>
      </c>
      <c r="T1173" s="9">
        <f t="shared" si="187"/>
        <v>27.125</v>
      </c>
      <c r="U1173" s="8">
        <f t="shared" si="188"/>
        <v>29.491666666666664</v>
      </c>
      <c r="V1173" s="8">
        <f t="shared" si="189"/>
        <v>28.9</v>
      </c>
    </row>
    <row r="1174" spans="1:22" ht="13.5" x14ac:dyDescent="0.25">
      <c r="A1174" s="3">
        <f>RSI!A1174</f>
        <v>43720</v>
      </c>
      <c r="B1174" s="2">
        <f>RSI!B1174</f>
        <v>106.327</v>
      </c>
      <c r="C1174" s="2">
        <f>RSI!I1174</f>
        <v>46.143573388555872</v>
      </c>
      <c r="D1174" s="2">
        <f>MACD!E1174</f>
        <v>0.74724852746507509</v>
      </c>
      <c r="E1174" s="2">
        <f>MACD!F1174</f>
        <v>0.48634862845659277</v>
      </c>
      <c r="F1174" s="2">
        <f>'Moving Avg'!D1174</f>
        <v>106.26912</v>
      </c>
      <c r="G1174" s="2">
        <f>'Moving Avg'!F1174</f>
        <v>106.51810999999998</v>
      </c>
      <c r="H1174" s="2">
        <f>'Moving Avg'!G1174</f>
        <v>108.42318200000008</v>
      </c>
      <c r="I1174" s="2">
        <f>'Moving Avg'!H1174</f>
        <v>107.70365099999988</v>
      </c>
      <c r="J1174" s="6" t="str">
        <f>OBV!F1174</f>
        <v>BULLISH</v>
      </c>
      <c r="K1174" s="6" t="str">
        <f>OBV!G1174</f>
        <v>NEUTRAL</v>
      </c>
      <c r="L1174" s="6" t="str">
        <f>OBV!H1174</f>
        <v>CONFIRMED BULLISH</v>
      </c>
      <c r="M1174" s="8">
        <f t="shared" si="180"/>
        <v>25</v>
      </c>
      <c r="N1174" s="8">
        <f t="shared" si="181"/>
        <v>0</v>
      </c>
      <c r="O1174" s="8">
        <f t="shared" si="182"/>
        <v>0</v>
      </c>
      <c r="P1174" s="8">
        <f t="shared" si="183"/>
        <v>83.5</v>
      </c>
      <c r="Q1174" s="9">
        <f t="shared" si="184"/>
        <v>21.274999999999999</v>
      </c>
      <c r="R1174" s="9">
        <f t="shared" si="185"/>
        <v>25.875</v>
      </c>
      <c r="S1174" s="9">
        <f t="shared" si="186"/>
        <v>41.325000000000003</v>
      </c>
      <c r="T1174" s="9">
        <f t="shared" si="187"/>
        <v>27.125</v>
      </c>
      <c r="U1174" s="8">
        <f t="shared" si="188"/>
        <v>29.491666666666664</v>
      </c>
      <c r="V1174" s="8">
        <f t="shared" si="189"/>
        <v>28.9</v>
      </c>
    </row>
    <row r="1175" spans="1:22" ht="13.5" x14ac:dyDescent="0.25">
      <c r="A1175" s="3">
        <f>RSI!A1175</f>
        <v>43721</v>
      </c>
      <c r="B1175" s="2">
        <f>RSI!B1175</f>
        <v>106.07769999999999</v>
      </c>
      <c r="C1175" s="2">
        <f>RSI!I1175</f>
        <v>44.664198105445315</v>
      </c>
      <c r="D1175" s="2">
        <f>MACD!E1175</f>
        <v>0.33835334011482132</v>
      </c>
      <c r="E1175" s="2">
        <f>MACD!F1175</f>
        <v>0.45674957078823852</v>
      </c>
      <c r="F1175" s="2">
        <f>'Moving Avg'!D1175</f>
        <v>106.2482</v>
      </c>
      <c r="G1175" s="2">
        <f>'Moving Avg'!F1175</f>
        <v>106.51288</v>
      </c>
      <c r="H1175" s="2">
        <f>'Moving Avg'!G1175</f>
        <v>108.37765200000007</v>
      </c>
      <c r="I1175" s="2">
        <f>'Moving Avg'!H1175</f>
        <v>107.70402749999987</v>
      </c>
      <c r="J1175" s="6" t="str">
        <f>OBV!F1175</f>
        <v>BULLISH</v>
      </c>
      <c r="K1175" s="6" t="str">
        <f>OBV!G1175</f>
        <v>NEUTRAL</v>
      </c>
      <c r="L1175" s="6" t="str">
        <f>OBV!H1175</f>
        <v>BULLISH DIVERGENCE</v>
      </c>
      <c r="M1175" s="8">
        <f t="shared" si="180"/>
        <v>25</v>
      </c>
      <c r="N1175" s="8">
        <f t="shared" si="181"/>
        <v>100</v>
      </c>
      <c r="O1175" s="8">
        <f t="shared" si="182"/>
        <v>0</v>
      </c>
      <c r="P1175" s="8">
        <f t="shared" si="183"/>
        <v>66.5</v>
      </c>
      <c r="Q1175" s="9">
        <f t="shared" si="184"/>
        <v>53.725000000000001</v>
      </c>
      <c r="R1175" s="9">
        <f t="shared" si="185"/>
        <v>41.625</v>
      </c>
      <c r="S1175" s="9">
        <f t="shared" si="186"/>
        <v>48.674999999999997</v>
      </c>
      <c r="T1175" s="9">
        <f t="shared" si="187"/>
        <v>47.875</v>
      </c>
      <c r="U1175" s="8">
        <f t="shared" si="188"/>
        <v>48.008333333333326</v>
      </c>
      <c r="V1175" s="8">
        <f t="shared" si="189"/>
        <v>47.974999999999994</v>
      </c>
    </row>
    <row r="1176" spans="1:22" ht="13.5" x14ac:dyDescent="0.25">
      <c r="A1176" s="3">
        <f>RSI!A1176</f>
        <v>43724</v>
      </c>
      <c r="B1176" s="2">
        <f>RSI!B1176</f>
        <v>101.3558</v>
      </c>
      <c r="C1176" s="2">
        <f>RSI!I1176</f>
        <v>27.004519898007729</v>
      </c>
      <c r="D1176" s="2">
        <f>MACD!E1176</f>
        <v>-2.4496203707911945E-2</v>
      </c>
      <c r="E1176" s="2">
        <f>MACD!F1176</f>
        <v>0.36050041588900844</v>
      </c>
      <c r="F1176" s="2">
        <f>'Moving Avg'!D1176</f>
        <v>105.2829</v>
      </c>
      <c r="G1176" s="2">
        <f>'Moving Avg'!F1176</f>
        <v>106.27155499999999</v>
      </c>
      <c r="H1176" s="2">
        <f>'Moving Avg'!G1176</f>
        <v>108.23285800000006</v>
      </c>
      <c r="I1176" s="2">
        <f>'Moving Avg'!H1176</f>
        <v>107.68079449999988</v>
      </c>
      <c r="J1176" s="6" t="str">
        <f>OBV!F1176</f>
        <v>BULLISH</v>
      </c>
      <c r="K1176" s="6" t="str">
        <f>OBV!G1176</f>
        <v>NEUTRAL</v>
      </c>
      <c r="L1176" s="6" t="str">
        <f>OBV!H1176</f>
        <v>BULLISH DIVERGENCE</v>
      </c>
      <c r="M1176" s="8">
        <f t="shared" si="180"/>
        <v>50</v>
      </c>
      <c r="N1176" s="8">
        <f t="shared" si="181"/>
        <v>100</v>
      </c>
      <c r="O1176" s="8">
        <f t="shared" si="182"/>
        <v>0</v>
      </c>
      <c r="P1176" s="8">
        <f t="shared" si="183"/>
        <v>66.5</v>
      </c>
      <c r="Q1176" s="9">
        <f t="shared" si="184"/>
        <v>62.475000000000001</v>
      </c>
      <c r="R1176" s="9">
        <f t="shared" si="185"/>
        <v>46.625</v>
      </c>
      <c r="S1176" s="9">
        <f t="shared" si="186"/>
        <v>52.424999999999997</v>
      </c>
      <c r="T1176" s="9">
        <f t="shared" si="187"/>
        <v>54.125</v>
      </c>
      <c r="U1176" s="8">
        <f t="shared" si="188"/>
        <v>53.841666666666661</v>
      </c>
      <c r="V1176" s="8">
        <f t="shared" si="189"/>
        <v>53.912499999999994</v>
      </c>
    </row>
    <row r="1177" spans="1:22" ht="13.5" x14ac:dyDescent="0.25">
      <c r="A1177" s="3">
        <f>RSI!A1177</f>
        <v>43725</v>
      </c>
      <c r="B1177" s="2">
        <f>RSI!B1177</f>
        <v>104.3965</v>
      </c>
      <c r="C1177" s="2">
        <f>RSI!I1177</f>
        <v>42.712620480984306</v>
      </c>
      <c r="D1177" s="2">
        <f>MACD!E1177</f>
        <v>-5.3063268484038417E-2</v>
      </c>
      <c r="E1177" s="2">
        <f>MACD!F1177</f>
        <v>0.27778767901439905</v>
      </c>
      <c r="F1177" s="2">
        <f>'Moving Avg'!D1177</f>
        <v>104.89679999999998</v>
      </c>
      <c r="G1177" s="2">
        <f>'Moving Avg'!F1177</f>
        <v>106.10182499999999</v>
      </c>
      <c r="H1177" s="2">
        <f>'Moving Avg'!G1177</f>
        <v>108.14887800000005</v>
      </c>
      <c r="I1177" s="2">
        <f>'Moving Avg'!H1177</f>
        <v>107.67637949999988</v>
      </c>
      <c r="J1177" s="6" t="str">
        <f>OBV!F1177</f>
        <v>BEARISH</v>
      </c>
      <c r="K1177" s="6" t="str">
        <f>OBV!G1177</f>
        <v>NEUTRAL</v>
      </c>
      <c r="L1177" s="6" t="str">
        <f>OBV!H1177</f>
        <v>CONFIRMED BEARISH</v>
      </c>
      <c r="M1177" s="8">
        <f t="shared" si="180"/>
        <v>25</v>
      </c>
      <c r="N1177" s="8">
        <f t="shared" si="181"/>
        <v>100</v>
      </c>
      <c r="O1177" s="8">
        <f t="shared" si="182"/>
        <v>0</v>
      </c>
      <c r="P1177" s="8">
        <f t="shared" si="183"/>
        <v>16.5</v>
      </c>
      <c r="Q1177" s="9">
        <f t="shared" si="184"/>
        <v>46.225000000000001</v>
      </c>
      <c r="R1177" s="9">
        <f t="shared" si="185"/>
        <v>29.125</v>
      </c>
      <c r="S1177" s="9">
        <f t="shared" si="186"/>
        <v>26.175000000000001</v>
      </c>
      <c r="T1177" s="9">
        <f t="shared" si="187"/>
        <v>35.375</v>
      </c>
      <c r="U1177" s="8">
        <f t="shared" si="188"/>
        <v>33.841666666666661</v>
      </c>
      <c r="V1177" s="8">
        <f t="shared" si="189"/>
        <v>34.224999999999994</v>
      </c>
    </row>
    <row r="1178" spans="1:22" ht="13.5" x14ac:dyDescent="0.25">
      <c r="A1178" s="3">
        <f>RSI!A1178</f>
        <v>43726</v>
      </c>
      <c r="B1178" s="2">
        <f>RSI!B1178</f>
        <v>106.1823</v>
      </c>
      <c r="C1178" s="2">
        <f>RSI!I1178</f>
        <v>49.575595388485091</v>
      </c>
      <c r="D1178" s="2">
        <f>MACD!E1178</f>
        <v>-5.0403125291722972E-2</v>
      </c>
      <c r="E1178" s="2">
        <f>MACD!F1178</f>
        <v>0.21214951815317465</v>
      </c>
      <c r="F1178" s="2">
        <f>'Moving Avg'!D1178</f>
        <v>104.86785999999999</v>
      </c>
      <c r="G1178" s="2">
        <f>'Moving Avg'!F1178</f>
        <v>106.02138500000001</v>
      </c>
      <c r="H1178" s="2">
        <f>'Moving Avg'!G1178</f>
        <v>108.10061400000008</v>
      </c>
      <c r="I1178" s="2">
        <f>'Moving Avg'!H1178</f>
        <v>107.68132549999987</v>
      </c>
      <c r="J1178" s="6" t="str">
        <f>OBV!F1178</f>
        <v>BEARISH</v>
      </c>
      <c r="K1178" s="6" t="str">
        <f>OBV!G1178</f>
        <v>NEUTRAL</v>
      </c>
      <c r="L1178" s="6" t="str">
        <f>OBV!H1178</f>
        <v>CONFIRMED BEARISH</v>
      </c>
      <c r="M1178" s="8">
        <f t="shared" si="180"/>
        <v>25</v>
      </c>
      <c r="N1178" s="8">
        <f t="shared" si="181"/>
        <v>100</v>
      </c>
      <c r="O1178" s="8">
        <f t="shared" si="182"/>
        <v>0</v>
      </c>
      <c r="P1178" s="8">
        <f t="shared" si="183"/>
        <v>16.5</v>
      </c>
      <c r="Q1178" s="9">
        <f t="shared" si="184"/>
        <v>46.225000000000001</v>
      </c>
      <c r="R1178" s="9">
        <f t="shared" si="185"/>
        <v>29.125</v>
      </c>
      <c r="S1178" s="9">
        <f t="shared" si="186"/>
        <v>26.175000000000001</v>
      </c>
      <c r="T1178" s="9">
        <f t="shared" si="187"/>
        <v>35.375</v>
      </c>
      <c r="U1178" s="8">
        <f t="shared" si="188"/>
        <v>33.841666666666661</v>
      </c>
      <c r="V1178" s="8">
        <f t="shared" si="189"/>
        <v>34.224999999999994</v>
      </c>
    </row>
    <row r="1179" spans="1:22" ht="13.5" x14ac:dyDescent="0.25">
      <c r="A1179" s="3">
        <f>RSI!A1179</f>
        <v>43727</v>
      </c>
      <c r="B1179" s="2">
        <f>RSI!B1179</f>
        <v>106.1823</v>
      </c>
      <c r="C1179" s="2">
        <f>RSI!I1179</f>
        <v>49.575595388485098</v>
      </c>
      <c r="D1179" s="2">
        <f>MACD!E1179</f>
        <v>-4.7744572929730111E-2</v>
      </c>
      <c r="E1179" s="2">
        <f>MACD!F1179</f>
        <v>0.16017069993659369</v>
      </c>
      <c r="F1179" s="2">
        <f>'Moving Avg'!D1179</f>
        <v>104.83892</v>
      </c>
      <c r="G1179" s="2">
        <f>'Moving Avg'!F1179</f>
        <v>105.94094500000001</v>
      </c>
      <c r="H1179" s="2">
        <f>'Moving Avg'!G1179</f>
        <v>108.02033400000008</v>
      </c>
      <c r="I1179" s="2">
        <f>'Moving Avg'!H1179</f>
        <v>107.68583949999986</v>
      </c>
      <c r="J1179" s="6" t="str">
        <f>OBV!F1179</f>
        <v>BEARISH</v>
      </c>
      <c r="K1179" s="6" t="str">
        <f>OBV!G1179</f>
        <v>NEUTRAL</v>
      </c>
      <c r="L1179" s="6" t="str">
        <f>OBV!H1179</f>
        <v>CONFIRMED BEARISH</v>
      </c>
      <c r="M1179" s="8">
        <f t="shared" si="180"/>
        <v>25</v>
      </c>
      <c r="N1179" s="8">
        <f t="shared" si="181"/>
        <v>100</v>
      </c>
      <c r="O1179" s="8">
        <f t="shared" si="182"/>
        <v>0</v>
      </c>
      <c r="P1179" s="8">
        <f t="shared" si="183"/>
        <v>16.5</v>
      </c>
      <c r="Q1179" s="9">
        <f t="shared" si="184"/>
        <v>46.225000000000001</v>
      </c>
      <c r="R1179" s="9">
        <f t="shared" si="185"/>
        <v>29.125</v>
      </c>
      <c r="S1179" s="9">
        <f t="shared" si="186"/>
        <v>26.175000000000001</v>
      </c>
      <c r="T1179" s="9">
        <f t="shared" si="187"/>
        <v>35.375</v>
      </c>
      <c r="U1179" s="8">
        <f t="shared" si="188"/>
        <v>33.841666666666661</v>
      </c>
      <c r="V1179" s="8">
        <f t="shared" si="189"/>
        <v>34.224999999999994</v>
      </c>
    </row>
    <row r="1180" spans="1:22" ht="13.5" x14ac:dyDescent="0.25">
      <c r="A1180" s="3">
        <f>RSI!A1180</f>
        <v>43728</v>
      </c>
      <c r="B1180" s="2">
        <f>RSI!B1180</f>
        <v>106.1823</v>
      </c>
      <c r="C1180" s="2">
        <f>RSI!I1180</f>
        <v>49.575595388485098</v>
      </c>
      <c r="D1180" s="2">
        <f>MACD!E1180</f>
        <v>-4.5117563837806074E-2</v>
      </c>
      <c r="E1180" s="2">
        <f>MACD!F1180</f>
        <v>0.11911304718171373</v>
      </c>
      <c r="F1180" s="2">
        <f>'Moving Avg'!D1180</f>
        <v>104.85983999999999</v>
      </c>
      <c r="G1180" s="2">
        <f>'Moving Avg'!F1180</f>
        <v>105.86050499999999</v>
      </c>
      <c r="H1180" s="2">
        <f>'Moving Avg'!G1180</f>
        <v>107.91576200000009</v>
      </c>
      <c r="I1180" s="2">
        <f>'Moving Avg'!H1180</f>
        <v>107.67467899999986</v>
      </c>
      <c r="J1180" s="6" t="str">
        <f>OBV!F1180</f>
        <v>BEARISH</v>
      </c>
      <c r="K1180" s="6" t="str">
        <f>OBV!G1180</f>
        <v>NEUTRAL</v>
      </c>
      <c r="L1180" s="6" t="str">
        <f>OBV!H1180</f>
        <v>BEARISH DIVERGENCE</v>
      </c>
      <c r="M1180" s="8">
        <f t="shared" si="180"/>
        <v>25</v>
      </c>
      <c r="N1180" s="8">
        <f t="shared" si="181"/>
        <v>100</v>
      </c>
      <c r="O1180" s="8">
        <f t="shared" si="182"/>
        <v>0</v>
      </c>
      <c r="P1180" s="8">
        <f t="shared" si="183"/>
        <v>16.5</v>
      </c>
      <c r="Q1180" s="9">
        <f t="shared" si="184"/>
        <v>46.225000000000001</v>
      </c>
      <c r="R1180" s="9">
        <f t="shared" si="185"/>
        <v>29.125</v>
      </c>
      <c r="S1180" s="9">
        <f t="shared" si="186"/>
        <v>26.175000000000001</v>
      </c>
      <c r="T1180" s="9">
        <f t="shared" si="187"/>
        <v>35.375</v>
      </c>
      <c r="U1180" s="8">
        <f t="shared" si="188"/>
        <v>33.841666666666661</v>
      </c>
      <c r="V1180" s="8">
        <f t="shared" si="189"/>
        <v>34.224999999999994</v>
      </c>
    </row>
    <row r="1181" spans="1:22" ht="13.5" x14ac:dyDescent="0.25">
      <c r="A1181" s="3">
        <f>RSI!A1181</f>
        <v>43731</v>
      </c>
      <c r="B1181" s="2">
        <f>RSI!B1181</f>
        <v>106.1823</v>
      </c>
      <c r="C1181" s="2">
        <f>RSI!I1181</f>
        <v>49.575595388485098</v>
      </c>
      <c r="D1181" s="2">
        <f>MACD!E1181</f>
        <v>-4.2545205559676447E-2</v>
      </c>
      <c r="E1181" s="2">
        <f>MACD!F1181</f>
        <v>8.6781396633435703E-2</v>
      </c>
      <c r="F1181" s="2">
        <f>'Moving Avg'!D1181</f>
        <v>105.82514</v>
      </c>
      <c r="G1181" s="2">
        <f>'Moving Avg'!F1181</f>
        <v>105.78006499999999</v>
      </c>
      <c r="H1181" s="2">
        <f>'Moving Avg'!G1181</f>
        <v>107.81135000000008</v>
      </c>
      <c r="I1181" s="2">
        <f>'Moving Avg'!H1181</f>
        <v>107.66351849999984</v>
      </c>
      <c r="J1181" s="6" t="str">
        <f>OBV!F1181</f>
        <v>BULLISH</v>
      </c>
      <c r="K1181" s="6" t="str">
        <f>OBV!G1181</f>
        <v>NEUTRAL</v>
      </c>
      <c r="L1181" s="6" t="str">
        <f>OBV!H1181</f>
        <v>CONFIRMED BULLISH</v>
      </c>
      <c r="M1181" s="8">
        <f t="shared" si="180"/>
        <v>25</v>
      </c>
      <c r="N1181" s="8">
        <f t="shared" si="181"/>
        <v>100</v>
      </c>
      <c r="O1181" s="8">
        <f t="shared" si="182"/>
        <v>0</v>
      </c>
      <c r="P1181" s="8">
        <f t="shared" si="183"/>
        <v>83.5</v>
      </c>
      <c r="Q1181" s="9">
        <f t="shared" si="184"/>
        <v>56.274999999999999</v>
      </c>
      <c r="R1181" s="9">
        <f t="shared" si="185"/>
        <v>45.875</v>
      </c>
      <c r="S1181" s="9">
        <f t="shared" si="186"/>
        <v>56.325000000000003</v>
      </c>
      <c r="T1181" s="9">
        <f t="shared" si="187"/>
        <v>52.125</v>
      </c>
      <c r="U1181" s="8">
        <f t="shared" si="188"/>
        <v>52.82500000000001</v>
      </c>
      <c r="V1181" s="8">
        <f t="shared" si="189"/>
        <v>52.650000000000006</v>
      </c>
    </row>
    <row r="1182" spans="1:22" ht="13.5" x14ac:dyDescent="0.25">
      <c r="A1182" s="3">
        <f>RSI!A1182</f>
        <v>43732</v>
      </c>
      <c r="B1182" s="2">
        <f>RSI!B1182</f>
        <v>106.1823</v>
      </c>
      <c r="C1182" s="2">
        <f>RSI!I1182</f>
        <v>49.575595388485098</v>
      </c>
      <c r="D1182" s="2">
        <f>MACD!E1182</f>
        <v>-1.7783441033387248E-2</v>
      </c>
      <c r="E1182" s="2">
        <f>MACD!F1182</f>
        <v>6.586842910007111E-2</v>
      </c>
      <c r="F1182" s="2">
        <f>'Moving Avg'!D1182</f>
        <v>106.18229999999998</v>
      </c>
      <c r="G1182" s="2">
        <f>'Moving Avg'!F1182</f>
        <v>105.699625</v>
      </c>
      <c r="H1182" s="2">
        <f>'Moving Avg'!G1182</f>
        <v>107.70693800000006</v>
      </c>
      <c r="I1182" s="2">
        <f>'Moving Avg'!H1182</f>
        <v>107.65235799999984</v>
      </c>
      <c r="J1182" s="6" t="str">
        <f>OBV!F1182</f>
        <v>BULLISH</v>
      </c>
      <c r="K1182" s="6" t="str">
        <f>OBV!G1182</f>
        <v>NEUTRAL</v>
      </c>
      <c r="L1182" s="6" t="str">
        <f>OBV!H1182</f>
        <v>CONFIRMED BULLISH</v>
      </c>
      <c r="M1182" s="8">
        <f t="shared" si="180"/>
        <v>25</v>
      </c>
      <c r="N1182" s="8">
        <f t="shared" si="181"/>
        <v>100</v>
      </c>
      <c r="O1182" s="8">
        <f t="shared" si="182"/>
        <v>0</v>
      </c>
      <c r="P1182" s="8">
        <f t="shared" si="183"/>
        <v>83.5</v>
      </c>
      <c r="Q1182" s="9">
        <f t="shared" si="184"/>
        <v>56.274999999999999</v>
      </c>
      <c r="R1182" s="9">
        <f t="shared" si="185"/>
        <v>45.875</v>
      </c>
      <c r="S1182" s="9">
        <f t="shared" si="186"/>
        <v>56.325000000000003</v>
      </c>
      <c r="T1182" s="9">
        <f t="shared" si="187"/>
        <v>52.125</v>
      </c>
      <c r="U1182" s="8">
        <f t="shared" si="188"/>
        <v>52.82500000000001</v>
      </c>
      <c r="V1182" s="8">
        <f t="shared" si="189"/>
        <v>52.650000000000006</v>
      </c>
    </row>
    <row r="1183" spans="1:22" ht="13.5" x14ac:dyDescent="0.25">
      <c r="A1183" s="3">
        <f>RSI!A1183</f>
        <v>43733</v>
      </c>
      <c r="B1183" s="2">
        <f>RSI!B1183</f>
        <v>108.99769999999999</v>
      </c>
      <c r="C1183" s="2">
        <f>RSI!I1183</f>
        <v>60.407348368344898</v>
      </c>
      <c r="D1183" s="2">
        <f>MACD!E1183</f>
        <v>-0.20507968317338054</v>
      </c>
      <c r="E1183" s="2">
        <f>MACD!F1183</f>
        <v>1.1678806645380777E-2</v>
      </c>
      <c r="F1183" s="2">
        <f>'Moving Avg'!D1183</f>
        <v>106.74538</v>
      </c>
      <c r="G1183" s="2">
        <f>'Moving Avg'!F1183</f>
        <v>105.75995499999999</v>
      </c>
      <c r="H1183" s="2">
        <f>'Moving Avg'!G1183</f>
        <v>107.65883400000006</v>
      </c>
      <c r="I1183" s="2">
        <f>'Moving Avg'!H1183</f>
        <v>107.65527449999985</v>
      </c>
      <c r="J1183" s="6" t="str">
        <f>OBV!F1183</f>
        <v>BULLISH</v>
      </c>
      <c r="K1183" s="6" t="str">
        <f>OBV!G1183</f>
        <v>NEUTRAL</v>
      </c>
      <c r="L1183" s="6" t="str">
        <f>OBV!H1183</f>
        <v>CONFIRMED BULLISH</v>
      </c>
      <c r="M1183" s="8">
        <f t="shared" si="180"/>
        <v>25</v>
      </c>
      <c r="N1183" s="8">
        <f t="shared" si="181"/>
        <v>100</v>
      </c>
      <c r="O1183" s="8">
        <f t="shared" si="182"/>
        <v>0</v>
      </c>
      <c r="P1183" s="8">
        <f t="shared" si="183"/>
        <v>83.5</v>
      </c>
      <c r="Q1183" s="9">
        <f t="shared" si="184"/>
        <v>56.274999999999999</v>
      </c>
      <c r="R1183" s="9">
        <f t="shared" si="185"/>
        <v>45.875</v>
      </c>
      <c r="S1183" s="9">
        <f t="shared" si="186"/>
        <v>56.325000000000003</v>
      </c>
      <c r="T1183" s="9">
        <f t="shared" si="187"/>
        <v>52.125</v>
      </c>
      <c r="U1183" s="8">
        <f t="shared" si="188"/>
        <v>52.82500000000001</v>
      </c>
      <c r="V1183" s="8">
        <f t="shared" si="189"/>
        <v>52.650000000000006</v>
      </c>
    </row>
    <row r="1184" spans="1:22" ht="13.5" x14ac:dyDescent="0.25">
      <c r="A1184" s="3">
        <f>RSI!A1184</f>
        <v>43734</v>
      </c>
      <c r="B1184" s="2">
        <f>RSI!B1184</f>
        <v>111.604</v>
      </c>
      <c r="C1184" s="2">
        <f>RSI!I1184</f>
        <v>67.390759796640111</v>
      </c>
      <c r="D1184" s="2">
        <f>MACD!E1184</f>
        <v>-0.5729792497141375</v>
      </c>
      <c r="E1184" s="2">
        <f>MACD!F1184</f>
        <v>-0.10525280462652289</v>
      </c>
      <c r="F1184" s="2">
        <f>'Moving Avg'!D1184</f>
        <v>107.82971999999999</v>
      </c>
      <c r="G1184" s="2">
        <f>'Moving Avg'!F1184</f>
        <v>105.95059999999998</v>
      </c>
      <c r="H1184" s="2">
        <f>'Moving Avg'!G1184</f>
        <v>107.66285600000005</v>
      </c>
      <c r="I1184" s="2">
        <f>'Moving Avg'!H1184</f>
        <v>107.67122249999986</v>
      </c>
      <c r="J1184" s="6" t="str">
        <f>OBV!F1184</f>
        <v>BULLISH</v>
      </c>
      <c r="K1184" s="6" t="str">
        <f>OBV!G1184</f>
        <v>NEUTRAL</v>
      </c>
      <c r="L1184" s="6" t="str">
        <f>OBV!H1184</f>
        <v>CONFIRMED BULLISH</v>
      </c>
      <c r="M1184" s="8">
        <f t="shared" si="180"/>
        <v>25</v>
      </c>
      <c r="N1184" s="8">
        <f t="shared" si="181"/>
        <v>100</v>
      </c>
      <c r="O1184" s="8">
        <f t="shared" si="182"/>
        <v>50</v>
      </c>
      <c r="P1184" s="8">
        <f t="shared" si="183"/>
        <v>83.5</v>
      </c>
      <c r="Q1184" s="9">
        <f t="shared" si="184"/>
        <v>63.774999999999999</v>
      </c>
      <c r="R1184" s="9">
        <f t="shared" si="185"/>
        <v>63.375</v>
      </c>
      <c r="S1184" s="9">
        <f t="shared" si="186"/>
        <v>68.825000000000003</v>
      </c>
      <c r="T1184" s="9">
        <f t="shared" si="187"/>
        <v>64.625</v>
      </c>
      <c r="U1184" s="8">
        <f t="shared" si="188"/>
        <v>65.325000000000003</v>
      </c>
      <c r="V1184" s="8">
        <f t="shared" si="189"/>
        <v>65.150000000000006</v>
      </c>
    </row>
    <row r="1185" spans="1:22" ht="13.5" x14ac:dyDescent="0.25">
      <c r="A1185" s="3">
        <f>RSI!A1185</f>
        <v>43735</v>
      </c>
      <c r="B1185" s="2">
        <f>RSI!B1185</f>
        <v>108.27370000000001</v>
      </c>
      <c r="C1185" s="2">
        <f>RSI!I1185</f>
        <v>54.228650950262299</v>
      </c>
      <c r="D1185" s="2">
        <f>MACD!E1185</f>
        <v>-0.70649168219235037</v>
      </c>
      <c r="E1185" s="2">
        <f>MACD!F1185</f>
        <v>-0.22550058013968841</v>
      </c>
      <c r="F1185" s="2">
        <f>'Moving Avg'!D1185</f>
        <v>108.248</v>
      </c>
      <c r="G1185" s="2">
        <f>'Moving Avg'!F1185</f>
        <v>106.13561499999999</v>
      </c>
      <c r="H1185" s="2">
        <f>'Moving Avg'!G1185</f>
        <v>107.60815600000004</v>
      </c>
      <c r="I1185" s="2">
        <f>'Moving Avg'!H1185</f>
        <v>107.67051899999987</v>
      </c>
      <c r="J1185" s="6" t="str">
        <f>OBV!F1185</f>
        <v>BULLISH</v>
      </c>
      <c r="K1185" s="6" t="str">
        <f>OBV!G1185</f>
        <v>NEUTRAL</v>
      </c>
      <c r="L1185" s="6" t="str">
        <f>OBV!H1185</f>
        <v>CONFIRMED BULLISH</v>
      </c>
      <c r="M1185" s="8">
        <f t="shared" si="180"/>
        <v>25</v>
      </c>
      <c r="N1185" s="8">
        <f t="shared" si="181"/>
        <v>100</v>
      </c>
      <c r="O1185" s="8">
        <f t="shared" si="182"/>
        <v>50</v>
      </c>
      <c r="P1185" s="8">
        <f t="shared" si="183"/>
        <v>83.5</v>
      </c>
      <c r="Q1185" s="9">
        <f t="shared" si="184"/>
        <v>63.774999999999999</v>
      </c>
      <c r="R1185" s="9">
        <f t="shared" si="185"/>
        <v>63.375</v>
      </c>
      <c r="S1185" s="9">
        <f t="shared" si="186"/>
        <v>68.825000000000003</v>
      </c>
      <c r="T1185" s="9">
        <f t="shared" si="187"/>
        <v>64.625</v>
      </c>
      <c r="U1185" s="8">
        <f t="shared" si="188"/>
        <v>65.325000000000003</v>
      </c>
      <c r="V1185" s="8">
        <f t="shared" si="189"/>
        <v>65.150000000000006</v>
      </c>
    </row>
    <row r="1186" spans="1:22" ht="13.5" x14ac:dyDescent="0.25">
      <c r="A1186" s="3">
        <f>RSI!A1186</f>
        <v>43738</v>
      </c>
      <c r="B1186" s="2">
        <f>RSI!B1186</f>
        <v>108.27370000000001</v>
      </c>
      <c r="C1186" s="2">
        <f>RSI!I1186</f>
        <v>54.228650950262299</v>
      </c>
      <c r="D1186" s="2">
        <f>MACD!E1186</f>
        <v>-1.5545160474423199</v>
      </c>
      <c r="E1186" s="2">
        <f>MACD!F1186</f>
        <v>-0.49130367360021476</v>
      </c>
      <c r="F1186" s="2">
        <f>'Moving Avg'!D1186</f>
        <v>108.66628</v>
      </c>
      <c r="G1186" s="2">
        <f>'Moving Avg'!F1186</f>
        <v>106.44128999999998</v>
      </c>
      <c r="H1186" s="2">
        <f>'Moving Avg'!G1186</f>
        <v>107.55345600000003</v>
      </c>
      <c r="I1186" s="2">
        <f>'Moving Avg'!H1186</f>
        <v>107.66981549999987</v>
      </c>
      <c r="J1186" s="6" t="str">
        <f>OBV!F1186</f>
        <v>BULLISH</v>
      </c>
      <c r="K1186" s="6" t="str">
        <f>OBV!G1186</f>
        <v>NEUTRAL</v>
      </c>
      <c r="L1186" s="6" t="str">
        <f>OBV!H1186</f>
        <v>CONFIRMED BULLISH</v>
      </c>
      <c r="M1186" s="8">
        <f t="shared" si="180"/>
        <v>25</v>
      </c>
      <c r="N1186" s="8">
        <f t="shared" si="181"/>
        <v>100</v>
      </c>
      <c r="O1186" s="8">
        <f t="shared" si="182"/>
        <v>50</v>
      </c>
      <c r="P1186" s="8">
        <f t="shared" si="183"/>
        <v>83.5</v>
      </c>
      <c r="Q1186" s="9">
        <f t="shared" si="184"/>
        <v>63.774999999999999</v>
      </c>
      <c r="R1186" s="9">
        <f t="shared" si="185"/>
        <v>63.375</v>
      </c>
      <c r="S1186" s="9">
        <f t="shared" si="186"/>
        <v>68.825000000000003</v>
      </c>
      <c r="T1186" s="9">
        <f t="shared" si="187"/>
        <v>64.625</v>
      </c>
      <c r="U1186" s="8">
        <f t="shared" si="188"/>
        <v>65.325000000000003</v>
      </c>
      <c r="V1186" s="8">
        <f t="shared" si="189"/>
        <v>65.150000000000006</v>
      </c>
    </row>
    <row r="1187" spans="1:22" ht="13.5" x14ac:dyDescent="0.25">
      <c r="A1187" s="3">
        <f>RSI!A1187</f>
        <v>43739</v>
      </c>
      <c r="B1187" s="2">
        <f>RSI!B1187</f>
        <v>105.0561</v>
      </c>
      <c r="C1187" s="2">
        <f>RSI!I1187</f>
        <v>44.491714611658871</v>
      </c>
      <c r="D1187" s="2">
        <f>MACD!E1187</f>
        <v>-1.5739030453168681</v>
      </c>
      <c r="E1187" s="2">
        <f>MACD!F1187</f>
        <v>-0.70782354794354552</v>
      </c>
      <c r="F1187" s="2">
        <f>'Moving Avg'!D1187</f>
        <v>108.44104</v>
      </c>
      <c r="G1187" s="2">
        <f>'Moving Avg'!F1187</f>
        <v>106.43284499999997</v>
      </c>
      <c r="H1187" s="2">
        <f>'Moving Avg'!G1187</f>
        <v>107.43440400000001</v>
      </c>
      <c r="I1187" s="2">
        <f>'Moving Avg'!H1187</f>
        <v>107.6530239999999</v>
      </c>
      <c r="J1187" s="6" t="str">
        <f>OBV!F1187</f>
        <v>BULLISH</v>
      </c>
      <c r="K1187" s="6" t="str">
        <f>OBV!G1187</f>
        <v>NEUTRAL</v>
      </c>
      <c r="L1187" s="6" t="str">
        <f>OBV!H1187</f>
        <v>BULLISH DIVERGENCE</v>
      </c>
      <c r="M1187" s="8">
        <f t="shared" si="180"/>
        <v>25</v>
      </c>
      <c r="N1187" s="8">
        <f t="shared" si="181"/>
        <v>100</v>
      </c>
      <c r="O1187" s="8">
        <f t="shared" si="182"/>
        <v>50</v>
      </c>
      <c r="P1187" s="8">
        <f t="shared" si="183"/>
        <v>66.5</v>
      </c>
      <c r="Q1187" s="9">
        <f t="shared" si="184"/>
        <v>61.225000000000001</v>
      </c>
      <c r="R1187" s="9">
        <f t="shared" si="185"/>
        <v>59.125</v>
      </c>
      <c r="S1187" s="9">
        <f t="shared" si="186"/>
        <v>61.174999999999997</v>
      </c>
      <c r="T1187" s="9">
        <f t="shared" si="187"/>
        <v>60.375</v>
      </c>
      <c r="U1187" s="8">
        <f t="shared" si="188"/>
        <v>60.508333333333326</v>
      </c>
      <c r="V1187" s="8">
        <f t="shared" si="189"/>
        <v>60.474999999999994</v>
      </c>
    </row>
    <row r="1188" spans="1:22" ht="13.5" x14ac:dyDescent="0.25">
      <c r="A1188" s="3">
        <f>RSI!A1188</f>
        <v>43740</v>
      </c>
      <c r="B1188" s="2">
        <f>RSI!B1188</f>
        <v>108.19329999999999</v>
      </c>
      <c r="C1188" s="2">
        <f>RSI!I1188</f>
        <v>53.296824443640119</v>
      </c>
      <c r="D1188" s="2">
        <f>MACD!E1188</f>
        <v>-1.5363196043887655</v>
      </c>
      <c r="E1188" s="2">
        <f>MACD!F1188</f>
        <v>-0.8735227592325896</v>
      </c>
      <c r="F1188" s="2">
        <f>'Moving Avg'!D1188</f>
        <v>108.28016</v>
      </c>
      <c r="G1188" s="2">
        <f>'Moving Avg'!F1188</f>
        <v>106.533395</v>
      </c>
      <c r="H1188" s="2">
        <f>'Moving Avg'!G1188</f>
        <v>107.37809600000003</v>
      </c>
      <c r="I1188" s="2">
        <f>'Moving Avg'!H1188</f>
        <v>107.6681424999999</v>
      </c>
      <c r="J1188" s="6" t="str">
        <f>OBV!F1188</f>
        <v>BULLISH</v>
      </c>
      <c r="K1188" s="6" t="str">
        <f>OBV!G1188</f>
        <v>NEUTRAL</v>
      </c>
      <c r="L1188" s="6" t="str">
        <f>OBV!H1188</f>
        <v>BULLISH DIVERGENCE</v>
      </c>
      <c r="M1188" s="8">
        <f t="shared" si="180"/>
        <v>25</v>
      </c>
      <c r="N1188" s="8">
        <f t="shared" si="181"/>
        <v>100</v>
      </c>
      <c r="O1188" s="8">
        <f t="shared" si="182"/>
        <v>50</v>
      </c>
      <c r="P1188" s="8">
        <f t="shared" si="183"/>
        <v>66.5</v>
      </c>
      <c r="Q1188" s="9">
        <f t="shared" si="184"/>
        <v>61.225000000000001</v>
      </c>
      <c r="R1188" s="9">
        <f t="shared" si="185"/>
        <v>59.125</v>
      </c>
      <c r="S1188" s="9">
        <f t="shared" si="186"/>
        <v>61.174999999999997</v>
      </c>
      <c r="T1188" s="9">
        <f t="shared" si="187"/>
        <v>60.375</v>
      </c>
      <c r="U1188" s="8">
        <f t="shared" si="188"/>
        <v>60.508333333333326</v>
      </c>
      <c r="V1188" s="8">
        <f t="shared" si="189"/>
        <v>60.474999999999994</v>
      </c>
    </row>
    <row r="1189" spans="1:22" ht="13.5" x14ac:dyDescent="0.25">
      <c r="A1189" s="3">
        <f>RSI!A1189</f>
        <v>43741</v>
      </c>
      <c r="B1189" s="2">
        <f>RSI!B1189</f>
        <v>110.2043</v>
      </c>
      <c r="C1189" s="2">
        <f>RSI!I1189</f>
        <v>57.906272238724952</v>
      </c>
      <c r="D1189" s="2">
        <f>MACD!E1189</f>
        <v>-1.6612463147227032</v>
      </c>
      <c r="E1189" s="2">
        <f>MACD!F1189</f>
        <v>-1.0310674703306124</v>
      </c>
      <c r="F1189" s="2">
        <f>'Moving Avg'!D1189</f>
        <v>108.00021999999998</v>
      </c>
      <c r="G1189" s="2">
        <f>'Moving Avg'!F1189</f>
        <v>106.73449499999997</v>
      </c>
      <c r="H1189" s="2">
        <f>'Moving Avg'!G1189</f>
        <v>107.362008</v>
      </c>
      <c r="I1189" s="2">
        <f>'Moving Avg'!H1189</f>
        <v>107.6791349999999</v>
      </c>
      <c r="J1189" s="6" t="str">
        <f>OBV!F1189</f>
        <v>BULLISH</v>
      </c>
      <c r="K1189" s="6" t="str">
        <f>OBV!G1189</f>
        <v>NEUTRAL</v>
      </c>
      <c r="L1189" s="6" t="str">
        <f>OBV!H1189</f>
        <v>BULLISH DIVERGENCE</v>
      </c>
      <c r="M1189" s="8">
        <f t="shared" si="180"/>
        <v>25</v>
      </c>
      <c r="N1189" s="8">
        <f t="shared" si="181"/>
        <v>100</v>
      </c>
      <c r="O1189" s="8">
        <f t="shared" si="182"/>
        <v>50</v>
      </c>
      <c r="P1189" s="8">
        <f t="shared" si="183"/>
        <v>66.5</v>
      </c>
      <c r="Q1189" s="9">
        <f t="shared" si="184"/>
        <v>61.225000000000001</v>
      </c>
      <c r="R1189" s="9">
        <f t="shared" si="185"/>
        <v>59.125</v>
      </c>
      <c r="S1189" s="9">
        <f t="shared" si="186"/>
        <v>61.174999999999997</v>
      </c>
      <c r="T1189" s="9">
        <f t="shared" si="187"/>
        <v>60.375</v>
      </c>
      <c r="U1189" s="8">
        <f t="shared" si="188"/>
        <v>60.508333333333326</v>
      </c>
      <c r="V1189" s="8">
        <f t="shared" si="189"/>
        <v>60.474999999999994</v>
      </c>
    </row>
    <row r="1190" spans="1:22" ht="13.5" x14ac:dyDescent="0.25">
      <c r="A1190" s="3">
        <f>RSI!A1190</f>
        <v>43742</v>
      </c>
      <c r="B1190" s="2">
        <f>RSI!B1190</f>
        <v>106.9867</v>
      </c>
      <c r="C1190" s="2">
        <f>RSI!I1190</f>
        <v>49.489919931288512</v>
      </c>
      <c r="D1190" s="2">
        <f>MACD!E1190</f>
        <v>-1.5476858021384885</v>
      </c>
      <c r="E1190" s="2">
        <f>MACD!F1190</f>
        <v>-1.1343911366921877</v>
      </c>
      <c r="F1190" s="2">
        <f>'Moving Avg'!D1190</f>
        <v>107.74282000000001</v>
      </c>
      <c r="G1190" s="2">
        <f>'Moving Avg'!F1190</f>
        <v>106.77471499999999</v>
      </c>
      <c r="H1190" s="2">
        <f>'Moving Avg'!G1190</f>
        <v>107.28156800000001</v>
      </c>
      <c r="I1190" s="2">
        <f>'Moving Avg'!H1190</f>
        <v>107.68374249999994</v>
      </c>
      <c r="J1190" s="6" t="str">
        <f>OBV!F1190</f>
        <v>BEARISH</v>
      </c>
      <c r="K1190" s="6" t="str">
        <f>OBV!G1190</f>
        <v>WEAK</v>
      </c>
      <c r="L1190" s="6" t="str">
        <f>OBV!H1190</f>
        <v>CONFIRMED BEARISH</v>
      </c>
      <c r="M1190" s="8">
        <f t="shared" si="180"/>
        <v>25</v>
      </c>
      <c r="N1190" s="8">
        <f t="shared" si="181"/>
        <v>100</v>
      </c>
      <c r="O1190" s="8">
        <f t="shared" si="182"/>
        <v>50</v>
      </c>
      <c r="P1190" s="8">
        <f t="shared" si="183"/>
        <v>0</v>
      </c>
      <c r="Q1190" s="9">
        <f t="shared" si="184"/>
        <v>51.25</v>
      </c>
      <c r="R1190" s="9">
        <f t="shared" si="185"/>
        <v>42.5</v>
      </c>
      <c r="S1190" s="9">
        <f t="shared" si="186"/>
        <v>31.25</v>
      </c>
      <c r="T1190" s="9">
        <f t="shared" si="187"/>
        <v>43.75</v>
      </c>
      <c r="U1190" s="8">
        <f t="shared" si="188"/>
        <v>41.666666666666664</v>
      </c>
      <c r="V1190" s="8">
        <f t="shared" si="189"/>
        <v>42.1875</v>
      </c>
    </row>
    <row r="1191" spans="1:22" ht="13.5" x14ac:dyDescent="0.25">
      <c r="A1191" s="3">
        <f>RSI!A1191</f>
        <v>43745</v>
      </c>
      <c r="B1191" s="2">
        <f>RSI!B1191</f>
        <v>110.19629999999999</v>
      </c>
      <c r="C1191" s="2">
        <f>RSI!I1191</f>
        <v>56.311282535814151</v>
      </c>
      <c r="D1191" s="2">
        <f>MACD!E1191</f>
        <v>-1.6879915452461773</v>
      </c>
      <c r="E1191" s="2">
        <f>MACD!F1191</f>
        <v>-1.2451112184029856</v>
      </c>
      <c r="F1191" s="2">
        <f>'Moving Avg'!D1191</f>
        <v>108.12733999999998</v>
      </c>
      <c r="G1191" s="2">
        <f>'Moving Avg'!F1191</f>
        <v>106.97541499999997</v>
      </c>
      <c r="H1191" s="2">
        <f>'Moving Avg'!G1191</f>
        <v>107.26531999999997</v>
      </c>
      <c r="I1191" s="2">
        <f>'Moving Avg'!H1191</f>
        <v>107.70482999999993</v>
      </c>
      <c r="J1191" s="6" t="str">
        <f>OBV!F1191</f>
        <v>BEARISH</v>
      </c>
      <c r="K1191" s="6" t="str">
        <f>OBV!G1191</f>
        <v>WEAK</v>
      </c>
      <c r="L1191" s="6" t="str">
        <f>OBV!H1191</f>
        <v>BEARISH DIVERGENCE</v>
      </c>
      <c r="M1191" s="8">
        <f t="shared" si="180"/>
        <v>25</v>
      </c>
      <c r="N1191" s="8">
        <f t="shared" si="181"/>
        <v>100</v>
      </c>
      <c r="O1191" s="8">
        <f t="shared" si="182"/>
        <v>50</v>
      </c>
      <c r="P1191" s="8">
        <f t="shared" si="183"/>
        <v>0</v>
      </c>
      <c r="Q1191" s="9">
        <f t="shared" si="184"/>
        <v>51.25</v>
      </c>
      <c r="R1191" s="9">
        <f t="shared" si="185"/>
        <v>42.5</v>
      </c>
      <c r="S1191" s="9">
        <f t="shared" si="186"/>
        <v>31.25</v>
      </c>
      <c r="T1191" s="9">
        <f t="shared" si="187"/>
        <v>43.75</v>
      </c>
      <c r="U1191" s="8">
        <f t="shared" si="188"/>
        <v>41.666666666666664</v>
      </c>
      <c r="V1191" s="8">
        <f t="shared" si="189"/>
        <v>42.1875</v>
      </c>
    </row>
    <row r="1192" spans="1:22" ht="13.5" x14ac:dyDescent="0.25">
      <c r="A1192" s="3">
        <f>RSI!A1192</f>
        <v>43746</v>
      </c>
      <c r="B1192" s="2">
        <f>RSI!B1192</f>
        <v>110.2043</v>
      </c>
      <c r="C1192" s="2">
        <f>RSI!I1192</f>
        <v>56.327114278670372</v>
      </c>
      <c r="D1192" s="2">
        <f>MACD!E1192</f>
        <v>-1.8250175087037945</v>
      </c>
      <c r="E1192" s="2">
        <f>MACD!F1192</f>
        <v>-1.3610924764631473</v>
      </c>
      <c r="F1192" s="2">
        <f>'Moving Avg'!D1192</f>
        <v>109.15698</v>
      </c>
      <c r="G1192" s="2">
        <f>'Moving Avg'!F1192</f>
        <v>107.16927999999999</v>
      </c>
      <c r="H1192" s="2">
        <f>'Moving Avg'!G1192</f>
        <v>107.24923199999999</v>
      </c>
      <c r="I1192" s="2">
        <f>'Moving Avg'!H1192</f>
        <v>107.72595749999995</v>
      </c>
      <c r="J1192" s="6" t="str">
        <f>OBV!F1192</f>
        <v>BEARISH</v>
      </c>
      <c r="K1192" s="6" t="str">
        <f>OBV!G1192</f>
        <v>WEAK</v>
      </c>
      <c r="L1192" s="6" t="str">
        <f>OBV!H1192</f>
        <v>BEARISH DIVERGENCE</v>
      </c>
      <c r="M1192" s="8">
        <f t="shared" si="180"/>
        <v>25</v>
      </c>
      <c r="N1192" s="8">
        <f t="shared" si="181"/>
        <v>100</v>
      </c>
      <c r="O1192" s="8">
        <f t="shared" si="182"/>
        <v>50</v>
      </c>
      <c r="P1192" s="8">
        <f t="shared" si="183"/>
        <v>0</v>
      </c>
      <c r="Q1192" s="9">
        <f t="shared" si="184"/>
        <v>51.25</v>
      </c>
      <c r="R1192" s="9">
        <f t="shared" si="185"/>
        <v>42.5</v>
      </c>
      <c r="S1192" s="9">
        <f t="shared" si="186"/>
        <v>31.25</v>
      </c>
      <c r="T1192" s="9">
        <f t="shared" si="187"/>
        <v>43.75</v>
      </c>
      <c r="U1192" s="8">
        <f t="shared" si="188"/>
        <v>41.666666666666664</v>
      </c>
      <c r="V1192" s="8">
        <f t="shared" si="189"/>
        <v>42.1875</v>
      </c>
    </row>
    <row r="1193" spans="1:22" ht="13.5" x14ac:dyDescent="0.25">
      <c r="A1193" s="3">
        <f>RSI!A1193</f>
        <v>43747</v>
      </c>
      <c r="B1193" s="2">
        <f>RSI!B1193</f>
        <v>110.2043</v>
      </c>
      <c r="C1193" s="2">
        <f>RSI!I1193</f>
        <v>56.327114278670372</v>
      </c>
      <c r="D1193" s="2">
        <f>MACD!E1193</f>
        <v>-1.5242724087494537</v>
      </c>
      <c r="E1193" s="2">
        <f>MACD!F1193</f>
        <v>-1.3937284629204088</v>
      </c>
      <c r="F1193" s="2">
        <f>'Moving Avg'!D1193</f>
        <v>109.55918</v>
      </c>
      <c r="G1193" s="2">
        <f>'Moving Avg'!F1193</f>
        <v>107.36314499999999</v>
      </c>
      <c r="H1193" s="2">
        <f>'Moving Avg'!G1193</f>
        <v>107.23314399999998</v>
      </c>
      <c r="I1193" s="2">
        <f>'Moving Avg'!H1193</f>
        <v>107.76629449999997</v>
      </c>
      <c r="J1193" s="6" t="str">
        <f>OBV!F1193</f>
        <v>BEARISH</v>
      </c>
      <c r="K1193" s="6" t="str">
        <f>OBV!G1193</f>
        <v>WEAK</v>
      </c>
      <c r="L1193" s="6" t="str">
        <f>OBV!H1193</f>
        <v>BEARISH DIVERGENCE</v>
      </c>
      <c r="M1193" s="8">
        <f t="shared" si="180"/>
        <v>25</v>
      </c>
      <c r="N1193" s="8">
        <f t="shared" si="181"/>
        <v>100</v>
      </c>
      <c r="O1193" s="8">
        <f t="shared" si="182"/>
        <v>50</v>
      </c>
      <c r="P1193" s="8">
        <f t="shared" si="183"/>
        <v>0</v>
      </c>
      <c r="Q1193" s="9">
        <f t="shared" si="184"/>
        <v>51.25</v>
      </c>
      <c r="R1193" s="9">
        <f t="shared" si="185"/>
        <v>42.5</v>
      </c>
      <c r="S1193" s="9">
        <f t="shared" si="186"/>
        <v>31.25</v>
      </c>
      <c r="T1193" s="9">
        <f t="shared" si="187"/>
        <v>43.75</v>
      </c>
      <c r="U1193" s="8">
        <f t="shared" si="188"/>
        <v>41.666666666666664</v>
      </c>
      <c r="V1193" s="8">
        <f t="shared" si="189"/>
        <v>42.1875</v>
      </c>
    </row>
    <row r="1194" spans="1:22" ht="13.5" x14ac:dyDescent="0.25">
      <c r="A1194" s="3">
        <f>RSI!A1194</f>
        <v>43748</v>
      </c>
      <c r="B1194" s="2">
        <f>RSI!B1194</f>
        <v>110.2043</v>
      </c>
      <c r="C1194" s="2">
        <f>RSI!I1194</f>
        <v>56.327114278670365</v>
      </c>
      <c r="D1194" s="2">
        <f>MACD!E1194</f>
        <v>-0.88405647677669208</v>
      </c>
      <c r="E1194" s="2">
        <f>MACD!F1194</f>
        <v>-1.2917940656916655</v>
      </c>
      <c r="F1194" s="2">
        <f>'Moving Avg'!D1194</f>
        <v>109.55918</v>
      </c>
      <c r="G1194" s="2">
        <f>'Moving Avg'!F1194</f>
        <v>107.55700999999999</v>
      </c>
      <c r="H1194" s="2">
        <f>'Moving Avg'!G1194</f>
        <v>107.217056</v>
      </c>
      <c r="I1194" s="2">
        <f>'Moving Avg'!H1194</f>
        <v>107.80663149999998</v>
      </c>
      <c r="J1194" s="6" t="str">
        <f>OBV!F1194</f>
        <v>BEARISH</v>
      </c>
      <c r="K1194" s="6" t="str">
        <f>OBV!G1194</f>
        <v>WEAK</v>
      </c>
      <c r="L1194" s="6" t="str">
        <f>OBV!H1194</f>
        <v>NEUTRAL</v>
      </c>
      <c r="M1194" s="8">
        <f t="shared" si="180"/>
        <v>25</v>
      </c>
      <c r="N1194" s="8">
        <f t="shared" si="181"/>
        <v>0</v>
      </c>
      <c r="O1194" s="8">
        <f t="shared" si="182"/>
        <v>50</v>
      </c>
      <c r="P1194" s="8">
        <f t="shared" si="183"/>
        <v>0</v>
      </c>
      <c r="Q1194" s="9">
        <f t="shared" si="184"/>
        <v>16.25</v>
      </c>
      <c r="R1194" s="9">
        <f t="shared" si="185"/>
        <v>22.5</v>
      </c>
      <c r="S1194" s="9">
        <f t="shared" si="186"/>
        <v>16.25</v>
      </c>
      <c r="T1194" s="9">
        <f t="shared" si="187"/>
        <v>18.75</v>
      </c>
      <c r="U1194" s="8">
        <f t="shared" si="188"/>
        <v>18.333333333333332</v>
      </c>
      <c r="V1194" s="8">
        <f t="shared" si="189"/>
        <v>18.4375</v>
      </c>
    </row>
    <row r="1195" spans="1:22" ht="13.5" x14ac:dyDescent="0.25">
      <c r="A1195" s="3">
        <f>RSI!A1195</f>
        <v>43749</v>
      </c>
      <c r="B1195" s="2">
        <f>RSI!B1195</f>
        <v>110.2043</v>
      </c>
      <c r="C1195" s="2">
        <f>RSI!I1195</f>
        <v>56.327114278670365</v>
      </c>
      <c r="D1195" s="2">
        <f>MACD!E1195</f>
        <v>-0.86879092919943446</v>
      </c>
      <c r="E1195" s="2">
        <f>MACD!F1195</f>
        <v>-1.2071934383932195</v>
      </c>
      <c r="F1195" s="2">
        <f>'Moving Avg'!D1195</f>
        <v>110.20270000000001</v>
      </c>
      <c r="G1195" s="2">
        <f>'Moving Avg'!F1195</f>
        <v>107.76334000000001</v>
      </c>
      <c r="H1195" s="2">
        <f>'Moving Avg'!G1195</f>
        <v>107.20096799999999</v>
      </c>
      <c r="I1195" s="2">
        <f>'Moving Avg'!H1195</f>
        <v>107.86071799999999</v>
      </c>
      <c r="J1195" s="6" t="str">
        <f>OBV!F1195</f>
        <v>BULLISH</v>
      </c>
      <c r="K1195" s="6" t="str">
        <f>OBV!G1195</f>
        <v>NEUTRAL</v>
      </c>
      <c r="L1195" s="6" t="str">
        <f>OBV!H1195</f>
        <v>CONFIRMED BULLISH</v>
      </c>
      <c r="M1195" s="8">
        <f t="shared" si="180"/>
        <v>25</v>
      </c>
      <c r="N1195" s="8">
        <f t="shared" si="181"/>
        <v>0</v>
      </c>
      <c r="O1195" s="8">
        <f t="shared" si="182"/>
        <v>50</v>
      </c>
      <c r="P1195" s="8">
        <f t="shared" si="183"/>
        <v>83.5</v>
      </c>
      <c r="Q1195" s="9">
        <f t="shared" si="184"/>
        <v>28.774999999999999</v>
      </c>
      <c r="R1195" s="9">
        <f t="shared" si="185"/>
        <v>43.375</v>
      </c>
      <c r="S1195" s="9">
        <f t="shared" si="186"/>
        <v>53.825000000000003</v>
      </c>
      <c r="T1195" s="9">
        <f t="shared" si="187"/>
        <v>39.625</v>
      </c>
      <c r="U1195" s="8">
        <f t="shared" si="188"/>
        <v>41.991666666666667</v>
      </c>
      <c r="V1195" s="8">
        <f t="shared" si="189"/>
        <v>41.400000000000006</v>
      </c>
    </row>
    <row r="1196" spans="1:22" ht="13.5" x14ac:dyDescent="0.25">
      <c r="A1196" s="3">
        <f>RSI!A1196</f>
        <v>43752</v>
      </c>
      <c r="B1196" s="2">
        <f>RSI!B1196</f>
        <v>110.2043</v>
      </c>
      <c r="C1196" s="2">
        <f>RSI!I1196</f>
        <v>56.327114278670372</v>
      </c>
      <c r="D1196" s="2">
        <f>MACD!E1196</f>
        <v>-0.86893113062238569</v>
      </c>
      <c r="E1196" s="2">
        <f>MACD!F1196</f>
        <v>-1.1395409768390528</v>
      </c>
      <c r="F1196" s="2">
        <f>'Moving Avg'!D1196</f>
        <v>110.20430000000002</v>
      </c>
      <c r="G1196" s="2">
        <f>'Moving Avg'!F1196</f>
        <v>108.20576500000001</v>
      </c>
      <c r="H1196" s="2">
        <f>'Moving Avg'!G1196</f>
        <v>107.18487999999999</v>
      </c>
      <c r="I1196" s="2">
        <f>'Moving Avg'!H1196</f>
        <v>107.91480450000003</v>
      </c>
      <c r="J1196" s="6" t="str">
        <f>OBV!F1196</f>
        <v>BULLISH</v>
      </c>
      <c r="K1196" s="6" t="str">
        <f>OBV!G1196</f>
        <v>NEUTRAL</v>
      </c>
      <c r="L1196" s="6" t="str">
        <f>OBV!H1196</f>
        <v>CONFIRMED BULLISH</v>
      </c>
      <c r="M1196" s="8">
        <f t="shared" si="180"/>
        <v>25</v>
      </c>
      <c r="N1196" s="8">
        <f t="shared" si="181"/>
        <v>0</v>
      </c>
      <c r="O1196" s="8">
        <f t="shared" si="182"/>
        <v>50</v>
      </c>
      <c r="P1196" s="8">
        <f t="shared" si="183"/>
        <v>83.5</v>
      </c>
      <c r="Q1196" s="9">
        <f t="shared" si="184"/>
        <v>28.774999999999999</v>
      </c>
      <c r="R1196" s="9">
        <f t="shared" si="185"/>
        <v>43.375</v>
      </c>
      <c r="S1196" s="9">
        <f t="shared" si="186"/>
        <v>53.825000000000003</v>
      </c>
      <c r="T1196" s="9">
        <f t="shared" si="187"/>
        <v>39.625</v>
      </c>
      <c r="U1196" s="8">
        <f t="shared" si="188"/>
        <v>41.991666666666667</v>
      </c>
      <c r="V1196" s="8">
        <f t="shared" si="189"/>
        <v>41.400000000000006</v>
      </c>
    </row>
    <row r="1197" spans="1:22" ht="13.5" x14ac:dyDescent="0.25">
      <c r="A1197" s="3">
        <f>RSI!A1197</f>
        <v>43754</v>
      </c>
      <c r="B1197" s="2">
        <f>RSI!B1197</f>
        <v>110.2043</v>
      </c>
      <c r="C1197" s="2">
        <f>RSI!I1197</f>
        <v>56.327114278670372</v>
      </c>
      <c r="D1197" s="2">
        <f>MACD!E1197</f>
        <v>-1.3761551501916784</v>
      </c>
      <c r="E1197" s="2">
        <f>MACD!F1197</f>
        <v>-1.186863811509578</v>
      </c>
      <c r="F1197" s="2">
        <f>'Moving Avg'!D1197</f>
        <v>110.20430000000002</v>
      </c>
      <c r="G1197" s="2">
        <f>'Moving Avg'!F1197</f>
        <v>108.496155</v>
      </c>
      <c r="H1197" s="2">
        <f>'Moving Avg'!G1197</f>
        <v>107.16879200000001</v>
      </c>
      <c r="I1197" s="2">
        <f>'Moving Avg'!H1197</f>
        <v>107.96889100000003</v>
      </c>
      <c r="J1197" s="6" t="str">
        <f>OBV!F1197</f>
        <v>NEUTRAL</v>
      </c>
      <c r="K1197" s="6" t="str">
        <f>OBV!G1197</f>
        <v>NEUTRAL</v>
      </c>
      <c r="L1197" s="6" t="str">
        <f>OBV!H1197</f>
        <v>NEUTRAL</v>
      </c>
      <c r="M1197" s="8">
        <f t="shared" si="180"/>
        <v>25</v>
      </c>
      <c r="N1197" s="8">
        <f t="shared" si="181"/>
        <v>100</v>
      </c>
      <c r="O1197" s="8">
        <f t="shared" si="182"/>
        <v>50</v>
      </c>
      <c r="P1197" s="8">
        <f t="shared" si="183"/>
        <v>33</v>
      </c>
      <c r="Q1197" s="9">
        <f t="shared" si="184"/>
        <v>56.2</v>
      </c>
      <c r="R1197" s="9">
        <f t="shared" si="185"/>
        <v>50.75</v>
      </c>
      <c r="S1197" s="9">
        <f t="shared" si="186"/>
        <v>46.1</v>
      </c>
      <c r="T1197" s="9">
        <f t="shared" si="187"/>
        <v>52</v>
      </c>
      <c r="U1197" s="8">
        <f t="shared" si="188"/>
        <v>51.016666666666673</v>
      </c>
      <c r="V1197" s="8">
        <f t="shared" si="189"/>
        <v>51.262500000000003</v>
      </c>
    </row>
    <row r="1198" spans="1:22" ht="13.5" x14ac:dyDescent="0.25">
      <c r="A1198" s="3">
        <f>RSI!A1198</f>
        <v>43755</v>
      </c>
      <c r="B1198" s="2">
        <f>RSI!B1198</f>
        <v>111.81310000000001</v>
      </c>
      <c r="C1198" s="2">
        <f>RSI!I1198</f>
        <v>60.785026643973303</v>
      </c>
      <c r="D1198" s="2">
        <f>MACD!E1198</f>
        <v>-1.4530633689403629</v>
      </c>
      <c r="E1198" s="2">
        <f>MACD!F1198</f>
        <v>-1.240103722995735</v>
      </c>
      <c r="F1198" s="2">
        <f>'Moving Avg'!D1198</f>
        <v>110.52606</v>
      </c>
      <c r="G1198" s="2">
        <f>'Moving Avg'!F1198</f>
        <v>108.77769500000002</v>
      </c>
      <c r="H1198" s="2">
        <f>'Moving Avg'!G1198</f>
        <v>107.18488000000004</v>
      </c>
      <c r="I1198" s="2">
        <f>'Moving Avg'!H1198</f>
        <v>108.02422550000004</v>
      </c>
      <c r="J1198" s="6" t="str">
        <f>OBV!F1198</f>
        <v>BULLISH</v>
      </c>
      <c r="K1198" s="6" t="str">
        <f>OBV!G1198</f>
        <v>NEUTRAL</v>
      </c>
      <c r="L1198" s="6" t="str">
        <f>OBV!H1198</f>
        <v>CONFIRMED BULLISH</v>
      </c>
      <c r="M1198" s="8">
        <f t="shared" si="180"/>
        <v>25</v>
      </c>
      <c r="N1198" s="8">
        <f t="shared" si="181"/>
        <v>100</v>
      </c>
      <c r="O1198" s="8">
        <f t="shared" si="182"/>
        <v>50</v>
      </c>
      <c r="P1198" s="8">
        <f t="shared" si="183"/>
        <v>83.5</v>
      </c>
      <c r="Q1198" s="9">
        <f t="shared" si="184"/>
        <v>63.774999999999999</v>
      </c>
      <c r="R1198" s="9">
        <f t="shared" si="185"/>
        <v>63.375</v>
      </c>
      <c r="S1198" s="9">
        <f t="shared" si="186"/>
        <v>68.825000000000003</v>
      </c>
      <c r="T1198" s="9">
        <f t="shared" si="187"/>
        <v>64.625</v>
      </c>
      <c r="U1198" s="8">
        <f t="shared" si="188"/>
        <v>65.325000000000003</v>
      </c>
      <c r="V1198" s="8">
        <f t="shared" si="189"/>
        <v>65.150000000000006</v>
      </c>
    </row>
    <row r="1199" spans="1:22" ht="13.5" x14ac:dyDescent="0.25">
      <c r="A1199" s="3">
        <f>RSI!A1199</f>
        <v>43756</v>
      </c>
      <c r="B1199" s="2">
        <f>RSI!B1199</f>
        <v>111.81310000000001</v>
      </c>
      <c r="C1199" s="2">
        <f>RSI!I1199</f>
        <v>60.785026643973303</v>
      </c>
      <c r="D1199" s="2">
        <f>MACD!E1199</f>
        <v>-1.2286266358353259</v>
      </c>
      <c r="E1199" s="2">
        <f>MACD!F1199</f>
        <v>-1.2378083055636533</v>
      </c>
      <c r="F1199" s="2">
        <f>'Moving Avg'!D1199</f>
        <v>110.84782</v>
      </c>
      <c r="G1199" s="2">
        <f>'Moving Avg'!F1199</f>
        <v>109.05923500000002</v>
      </c>
      <c r="H1199" s="2">
        <f>'Moving Avg'!G1199</f>
        <v>107.20096800000005</v>
      </c>
      <c r="I1199" s="2">
        <f>'Moving Avg'!H1199</f>
        <v>108.07260650000006</v>
      </c>
      <c r="J1199" s="6" t="str">
        <f>OBV!F1199</f>
        <v>BULLISH</v>
      </c>
      <c r="K1199" s="6" t="str">
        <f>OBV!G1199</f>
        <v>NEUTRAL</v>
      </c>
      <c r="L1199" s="6" t="str">
        <f>OBV!H1199</f>
        <v>CONFIRMED BULLISH</v>
      </c>
      <c r="M1199" s="8">
        <f t="shared" si="180"/>
        <v>25</v>
      </c>
      <c r="N1199" s="8">
        <f t="shared" si="181"/>
        <v>0</v>
      </c>
      <c r="O1199" s="8">
        <f t="shared" si="182"/>
        <v>50</v>
      </c>
      <c r="P1199" s="8">
        <f t="shared" si="183"/>
        <v>83.5</v>
      </c>
      <c r="Q1199" s="9">
        <f t="shared" si="184"/>
        <v>28.774999999999999</v>
      </c>
      <c r="R1199" s="9">
        <f t="shared" si="185"/>
        <v>43.375</v>
      </c>
      <c r="S1199" s="9">
        <f t="shared" si="186"/>
        <v>53.825000000000003</v>
      </c>
      <c r="T1199" s="9">
        <f t="shared" si="187"/>
        <v>39.625</v>
      </c>
      <c r="U1199" s="8">
        <f t="shared" si="188"/>
        <v>41.991666666666667</v>
      </c>
      <c r="V1199" s="8">
        <f t="shared" si="189"/>
        <v>41.400000000000006</v>
      </c>
    </row>
    <row r="1200" spans="1:22" ht="13.5" x14ac:dyDescent="0.25">
      <c r="A1200" s="3">
        <f>RSI!A1200</f>
        <v>43759</v>
      </c>
      <c r="B1200" s="2">
        <f>RSI!B1200</f>
        <v>111.81310000000001</v>
      </c>
      <c r="C1200" s="2">
        <f>RSI!I1200</f>
        <v>60.785026643973303</v>
      </c>
      <c r="D1200" s="2">
        <f>MACD!E1200</f>
        <v>-1.5521337351309796</v>
      </c>
      <c r="E1200" s="2">
        <f>MACD!F1200</f>
        <v>-1.3006733914771187</v>
      </c>
      <c r="F1200" s="2">
        <f>'Moving Avg'!D1200</f>
        <v>111.16958</v>
      </c>
      <c r="G1200" s="2">
        <f>'Moving Avg'!F1200</f>
        <v>109.34077500000004</v>
      </c>
      <c r="H1200" s="2">
        <f>'Moving Avg'!G1200</f>
        <v>107.31696400000004</v>
      </c>
      <c r="I1200" s="2">
        <f>'Moving Avg'!H1200</f>
        <v>108.13630800000003</v>
      </c>
      <c r="J1200" s="6" t="str">
        <f>OBV!F1200</f>
        <v>BULLISH</v>
      </c>
      <c r="K1200" s="6" t="str">
        <f>OBV!G1200</f>
        <v>NEUTRAL</v>
      </c>
      <c r="L1200" s="6" t="str">
        <f>OBV!H1200</f>
        <v>CONFIRMED BULLISH</v>
      </c>
      <c r="M1200" s="8">
        <f t="shared" si="180"/>
        <v>25</v>
      </c>
      <c r="N1200" s="8">
        <f t="shared" si="181"/>
        <v>100</v>
      </c>
      <c r="O1200" s="8">
        <f t="shared" si="182"/>
        <v>50</v>
      </c>
      <c r="P1200" s="8">
        <f t="shared" si="183"/>
        <v>83.5</v>
      </c>
      <c r="Q1200" s="9">
        <f t="shared" si="184"/>
        <v>63.774999999999999</v>
      </c>
      <c r="R1200" s="9">
        <f t="shared" si="185"/>
        <v>63.375</v>
      </c>
      <c r="S1200" s="9">
        <f t="shared" si="186"/>
        <v>68.825000000000003</v>
      </c>
      <c r="T1200" s="9">
        <f t="shared" si="187"/>
        <v>64.625</v>
      </c>
      <c r="U1200" s="8">
        <f t="shared" si="188"/>
        <v>65.325000000000003</v>
      </c>
      <c r="V1200" s="8">
        <f t="shared" si="189"/>
        <v>65.150000000000006</v>
      </c>
    </row>
    <row r="1201" spans="1:22" ht="13.5" x14ac:dyDescent="0.25">
      <c r="A1201" s="3">
        <f>RSI!A1201</f>
        <v>43760</v>
      </c>
      <c r="B1201" s="2">
        <f>RSI!B1201</f>
        <v>111.81310000000001</v>
      </c>
      <c r="C1201" s="2">
        <f>RSI!I1201</f>
        <v>60.785026643973303</v>
      </c>
      <c r="D1201" s="2">
        <f>MACD!E1201</f>
        <v>-1.3491226734950033</v>
      </c>
      <c r="E1201" s="2">
        <f>MACD!F1201</f>
        <v>-1.3103632478806957</v>
      </c>
      <c r="F1201" s="2">
        <f>'Moving Avg'!D1201</f>
        <v>111.49134000000001</v>
      </c>
      <c r="G1201" s="2">
        <f>'Moving Avg'!F1201</f>
        <v>109.62231500000003</v>
      </c>
      <c r="H1201" s="2">
        <f>'Moving Avg'!G1201</f>
        <v>107.46175800000005</v>
      </c>
      <c r="I1201" s="2">
        <f>'Moving Avg'!H1201</f>
        <v>108.18516050000002</v>
      </c>
      <c r="J1201" s="6" t="str">
        <f>OBV!F1201</f>
        <v>BULLISH</v>
      </c>
      <c r="K1201" s="6" t="str">
        <f>OBV!G1201</f>
        <v>NEUTRAL</v>
      </c>
      <c r="L1201" s="6" t="str">
        <f>OBV!H1201</f>
        <v>CONFIRMED BULLISH</v>
      </c>
      <c r="M1201" s="8">
        <f t="shared" si="180"/>
        <v>25</v>
      </c>
      <c r="N1201" s="8">
        <f t="shared" si="181"/>
        <v>100</v>
      </c>
      <c r="O1201" s="8">
        <f t="shared" si="182"/>
        <v>50</v>
      </c>
      <c r="P1201" s="8">
        <f t="shared" si="183"/>
        <v>83.5</v>
      </c>
      <c r="Q1201" s="9">
        <f t="shared" si="184"/>
        <v>63.774999999999999</v>
      </c>
      <c r="R1201" s="9">
        <f t="shared" si="185"/>
        <v>63.375</v>
      </c>
      <c r="S1201" s="9">
        <f t="shared" si="186"/>
        <v>68.825000000000003</v>
      </c>
      <c r="T1201" s="9">
        <f t="shared" si="187"/>
        <v>64.625</v>
      </c>
      <c r="U1201" s="8">
        <f t="shared" si="188"/>
        <v>65.325000000000003</v>
      </c>
      <c r="V1201" s="8">
        <f t="shared" si="189"/>
        <v>65.150000000000006</v>
      </c>
    </row>
    <row r="1202" spans="1:22" ht="13.5" x14ac:dyDescent="0.25">
      <c r="A1202" s="3">
        <f>RSI!A1202</f>
        <v>43761</v>
      </c>
      <c r="B1202" s="2">
        <f>RSI!B1202</f>
        <v>111.81310000000001</v>
      </c>
      <c r="C1202" s="2">
        <f>RSI!I1202</f>
        <v>60.785026643973303</v>
      </c>
      <c r="D1202" s="2">
        <f>MACD!E1202</f>
        <v>-1.1918881075580288</v>
      </c>
      <c r="E1202" s="2">
        <f>MACD!F1202</f>
        <v>-1.2866682198161623</v>
      </c>
      <c r="F1202" s="2">
        <f>'Moving Avg'!D1202</f>
        <v>111.81310000000001</v>
      </c>
      <c r="G1202" s="2">
        <f>'Moving Avg'!F1202</f>
        <v>109.90385500000002</v>
      </c>
      <c r="H1202" s="2">
        <f>'Moving Avg'!G1202</f>
        <v>107.60655200000005</v>
      </c>
      <c r="I1202" s="2">
        <f>'Moving Avg'!H1202</f>
        <v>108.2110715</v>
      </c>
      <c r="J1202" s="6" t="str">
        <f>OBV!F1202</f>
        <v>BULLISH</v>
      </c>
      <c r="K1202" s="6" t="str">
        <f>OBV!G1202</f>
        <v>NEUTRAL</v>
      </c>
      <c r="L1202" s="6" t="str">
        <f>OBV!H1202</f>
        <v>CONFIRMED BULLISH</v>
      </c>
      <c r="M1202" s="8">
        <f t="shared" si="180"/>
        <v>25</v>
      </c>
      <c r="N1202" s="8">
        <f t="shared" si="181"/>
        <v>0</v>
      </c>
      <c r="O1202" s="8">
        <f t="shared" si="182"/>
        <v>50</v>
      </c>
      <c r="P1202" s="8">
        <f t="shared" si="183"/>
        <v>83.5</v>
      </c>
      <c r="Q1202" s="9">
        <f t="shared" si="184"/>
        <v>28.774999999999999</v>
      </c>
      <c r="R1202" s="9">
        <f t="shared" si="185"/>
        <v>43.375</v>
      </c>
      <c r="S1202" s="9">
        <f t="shared" si="186"/>
        <v>53.825000000000003</v>
      </c>
      <c r="T1202" s="9">
        <f t="shared" si="187"/>
        <v>39.625</v>
      </c>
      <c r="U1202" s="8">
        <f t="shared" si="188"/>
        <v>41.991666666666667</v>
      </c>
      <c r="V1202" s="8">
        <f t="shared" si="189"/>
        <v>41.400000000000006</v>
      </c>
    </row>
    <row r="1203" spans="1:22" ht="13.5" x14ac:dyDescent="0.25">
      <c r="A1203" s="3">
        <f>RSI!A1203</f>
        <v>43762</v>
      </c>
      <c r="B1203" s="2">
        <f>RSI!B1203</f>
        <v>111.81310000000001</v>
      </c>
      <c r="C1203" s="2">
        <f>RSI!I1203</f>
        <v>60.785026643973303</v>
      </c>
      <c r="D1203" s="2">
        <f>MACD!E1203</f>
        <v>-1.0734497654984949</v>
      </c>
      <c r="E1203" s="2">
        <f>MACD!F1203</f>
        <v>-1.244024528952629</v>
      </c>
      <c r="F1203" s="2">
        <f>'Moving Avg'!D1203</f>
        <v>111.81310000000001</v>
      </c>
      <c r="G1203" s="2">
        <f>'Moving Avg'!F1203</f>
        <v>110.04462500000002</v>
      </c>
      <c r="H1203" s="2">
        <f>'Moving Avg'!G1203</f>
        <v>107.75134600000005</v>
      </c>
      <c r="I1203" s="2">
        <f>'Moving Avg'!H1203</f>
        <v>108.23195449999997</v>
      </c>
      <c r="J1203" s="6" t="str">
        <f>OBV!F1203</f>
        <v>NEUTRAL</v>
      </c>
      <c r="K1203" s="6" t="str">
        <f>OBV!G1203</f>
        <v>NEUTRAL</v>
      </c>
      <c r="L1203" s="6" t="str">
        <f>OBV!H1203</f>
        <v>NEUTRAL</v>
      </c>
      <c r="M1203" s="8">
        <f t="shared" si="180"/>
        <v>25</v>
      </c>
      <c r="N1203" s="8">
        <f t="shared" si="181"/>
        <v>0</v>
      </c>
      <c r="O1203" s="8">
        <f t="shared" si="182"/>
        <v>50</v>
      </c>
      <c r="P1203" s="8">
        <f t="shared" si="183"/>
        <v>33</v>
      </c>
      <c r="Q1203" s="9">
        <f t="shared" si="184"/>
        <v>21.2</v>
      </c>
      <c r="R1203" s="9">
        <f t="shared" si="185"/>
        <v>30.75</v>
      </c>
      <c r="S1203" s="9">
        <f t="shared" si="186"/>
        <v>31.1</v>
      </c>
      <c r="T1203" s="9">
        <f t="shared" si="187"/>
        <v>27</v>
      </c>
      <c r="U1203" s="8">
        <f t="shared" si="188"/>
        <v>27.683333333333337</v>
      </c>
      <c r="V1203" s="8">
        <f t="shared" si="189"/>
        <v>27.512500000000003</v>
      </c>
    </row>
    <row r="1204" spans="1:22" ht="13.5" x14ac:dyDescent="0.25">
      <c r="A1204" s="3">
        <f>RSI!A1204</f>
        <v>43763</v>
      </c>
      <c r="B1204" s="2">
        <f>RSI!B1204</f>
        <v>111.81310000000001</v>
      </c>
      <c r="C1204" s="2">
        <f>RSI!I1204</f>
        <v>60.785026643973303</v>
      </c>
      <c r="D1204" s="2">
        <f>MACD!E1204</f>
        <v>-0.98675705003306291</v>
      </c>
      <c r="E1204" s="2">
        <f>MACD!F1204</f>
        <v>-1.1925710331687158</v>
      </c>
      <c r="F1204" s="2">
        <f>'Moving Avg'!D1204</f>
        <v>111.81310000000001</v>
      </c>
      <c r="G1204" s="2">
        <f>'Moving Avg'!F1204</f>
        <v>110.05508000000002</v>
      </c>
      <c r="H1204" s="2">
        <f>'Moving Avg'!G1204</f>
        <v>107.89614000000003</v>
      </c>
      <c r="I1204" s="2">
        <f>'Moving Avg'!H1204</f>
        <v>108.26898249999998</v>
      </c>
      <c r="J1204" s="6" t="str">
        <f>OBV!F1204</f>
        <v>NEUTRAL</v>
      </c>
      <c r="K1204" s="6" t="str">
        <f>OBV!G1204</f>
        <v>NEUTRAL</v>
      </c>
      <c r="L1204" s="6" t="str">
        <f>OBV!H1204</f>
        <v>NEUTRAL</v>
      </c>
      <c r="M1204" s="8">
        <f t="shared" si="180"/>
        <v>25</v>
      </c>
      <c r="N1204" s="8">
        <f t="shared" si="181"/>
        <v>0</v>
      </c>
      <c r="O1204" s="8">
        <f t="shared" si="182"/>
        <v>50</v>
      </c>
      <c r="P1204" s="8">
        <f t="shared" si="183"/>
        <v>33</v>
      </c>
      <c r="Q1204" s="9">
        <f t="shared" si="184"/>
        <v>21.2</v>
      </c>
      <c r="R1204" s="9">
        <f t="shared" si="185"/>
        <v>30.75</v>
      </c>
      <c r="S1204" s="9">
        <f t="shared" si="186"/>
        <v>31.1</v>
      </c>
      <c r="T1204" s="9">
        <f t="shared" si="187"/>
        <v>27</v>
      </c>
      <c r="U1204" s="8">
        <f t="shared" si="188"/>
        <v>27.683333333333337</v>
      </c>
      <c r="V1204" s="8">
        <f t="shared" si="189"/>
        <v>27.512500000000003</v>
      </c>
    </row>
    <row r="1205" spans="1:22" ht="13.5" x14ac:dyDescent="0.25">
      <c r="A1205" s="3">
        <f>RSI!A1205</f>
        <v>43766</v>
      </c>
      <c r="B1205" s="2">
        <f>RSI!B1205</f>
        <v>111.81310000000001</v>
      </c>
      <c r="C1205" s="2">
        <f>RSI!I1205</f>
        <v>60.785026643973303</v>
      </c>
      <c r="D1205" s="2">
        <f>MACD!E1205</f>
        <v>-0.92592421540878433</v>
      </c>
      <c r="E1205" s="2">
        <f>MACD!F1205</f>
        <v>-1.1392416696167296</v>
      </c>
      <c r="F1205" s="2">
        <f>'Moving Avg'!D1205</f>
        <v>111.81310000000001</v>
      </c>
      <c r="G1205" s="2">
        <f>'Moving Avg'!F1205</f>
        <v>110.23205000000003</v>
      </c>
      <c r="H1205" s="2">
        <f>'Moving Avg'!G1205</f>
        <v>108.00875600000005</v>
      </c>
      <c r="I1205" s="2">
        <f>'Moving Avg'!H1205</f>
        <v>108.309546</v>
      </c>
      <c r="J1205" s="6" t="str">
        <f>OBV!F1205</f>
        <v>NEUTRAL</v>
      </c>
      <c r="K1205" s="6" t="str">
        <f>OBV!G1205</f>
        <v>NEUTRAL</v>
      </c>
      <c r="L1205" s="6" t="str">
        <f>OBV!H1205</f>
        <v>NEUTRAL</v>
      </c>
      <c r="M1205" s="8">
        <f t="shared" si="180"/>
        <v>25</v>
      </c>
      <c r="N1205" s="8">
        <f t="shared" si="181"/>
        <v>0</v>
      </c>
      <c r="O1205" s="8">
        <f t="shared" si="182"/>
        <v>50</v>
      </c>
      <c r="P1205" s="8">
        <f t="shared" si="183"/>
        <v>33</v>
      </c>
      <c r="Q1205" s="9">
        <f t="shared" si="184"/>
        <v>21.2</v>
      </c>
      <c r="R1205" s="9">
        <f t="shared" si="185"/>
        <v>30.75</v>
      </c>
      <c r="S1205" s="9">
        <f t="shared" si="186"/>
        <v>31.1</v>
      </c>
      <c r="T1205" s="9">
        <f t="shared" si="187"/>
        <v>27</v>
      </c>
      <c r="U1205" s="8">
        <f t="shared" si="188"/>
        <v>27.683333333333337</v>
      </c>
      <c r="V1205" s="8">
        <f t="shared" si="189"/>
        <v>27.512500000000003</v>
      </c>
    </row>
    <row r="1206" spans="1:22" ht="13.5" x14ac:dyDescent="0.25">
      <c r="A1206" s="3">
        <f>RSI!A1206</f>
        <v>43767</v>
      </c>
      <c r="B1206" s="2">
        <f>RSI!B1206</f>
        <v>111.81310000000001</v>
      </c>
      <c r="C1206" s="2">
        <f>RSI!I1206</f>
        <v>60.785026643973303</v>
      </c>
      <c r="D1206" s="2">
        <f>MACD!E1206</f>
        <v>-0.88604522286371434</v>
      </c>
      <c r="E1206" s="2">
        <f>MACD!F1206</f>
        <v>-1.0886023802661264</v>
      </c>
      <c r="F1206" s="2">
        <f>'Moving Avg'!D1206</f>
        <v>111.81310000000001</v>
      </c>
      <c r="G1206" s="2">
        <f>'Moving Avg'!F1206</f>
        <v>110.40902000000001</v>
      </c>
      <c r="H1206" s="2">
        <f>'Moving Avg'!G1206</f>
        <v>108.12137200000005</v>
      </c>
      <c r="I1206" s="2">
        <f>'Moving Avg'!H1206</f>
        <v>108.3501095</v>
      </c>
      <c r="J1206" s="6" t="str">
        <f>OBV!F1206</f>
        <v>NEUTRAL</v>
      </c>
      <c r="K1206" s="6" t="str">
        <f>OBV!G1206</f>
        <v>NEUTRAL</v>
      </c>
      <c r="L1206" s="6" t="str">
        <f>OBV!H1206</f>
        <v>NEUTRAL</v>
      </c>
      <c r="M1206" s="8">
        <f t="shared" si="180"/>
        <v>25</v>
      </c>
      <c r="N1206" s="8">
        <f t="shared" si="181"/>
        <v>0</v>
      </c>
      <c r="O1206" s="8">
        <f t="shared" si="182"/>
        <v>50</v>
      </c>
      <c r="P1206" s="8">
        <f t="shared" si="183"/>
        <v>33</v>
      </c>
      <c r="Q1206" s="9">
        <f t="shared" si="184"/>
        <v>21.2</v>
      </c>
      <c r="R1206" s="9">
        <f t="shared" si="185"/>
        <v>30.75</v>
      </c>
      <c r="S1206" s="9">
        <f t="shared" si="186"/>
        <v>31.1</v>
      </c>
      <c r="T1206" s="9">
        <f t="shared" si="187"/>
        <v>27</v>
      </c>
      <c r="U1206" s="8">
        <f t="shared" si="188"/>
        <v>27.683333333333337</v>
      </c>
      <c r="V1206" s="8">
        <f t="shared" si="189"/>
        <v>27.512500000000003</v>
      </c>
    </row>
    <row r="1207" spans="1:22" ht="13.5" x14ac:dyDescent="0.25">
      <c r="A1207" s="3">
        <f>RSI!A1207</f>
        <v>43768</v>
      </c>
      <c r="B1207" s="2">
        <f>RSI!B1207</f>
        <v>106.7856</v>
      </c>
      <c r="C1207" s="2">
        <f>RSI!I1207</f>
        <v>37.487219738461043</v>
      </c>
      <c r="D1207" s="2">
        <f>MACD!E1207</f>
        <v>-0.49063011220459884</v>
      </c>
      <c r="E1207" s="2">
        <f>MACD!F1207</f>
        <v>-0.96900792665382096</v>
      </c>
      <c r="F1207" s="2">
        <f>'Moving Avg'!D1207</f>
        <v>110.80760000000001</v>
      </c>
      <c r="G1207" s="2">
        <f>'Moving Avg'!F1207</f>
        <v>110.49549500000003</v>
      </c>
      <c r="H1207" s="2">
        <f>'Moving Avg'!G1207</f>
        <v>108.10126200000005</v>
      </c>
      <c r="I1207" s="2">
        <f>'Moving Avg'!H1207</f>
        <v>108.36553550000001</v>
      </c>
      <c r="J1207" s="6" t="str">
        <f>OBV!F1207</f>
        <v>NEUTRAL</v>
      </c>
      <c r="K1207" s="6" t="str">
        <f>OBV!G1207</f>
        <v>NEUTRAL</v>
      </c>
      <c r="L1207" s="6" t="str">
        <f>OBV!H1207</f>
        <v>NEUTRAL</v>
      </c>
      <c r="M1207" s="8">
        <f t="shared" si="180"/>
        <v>25</v>
      </c>
      <c r="N1207" s="8">
        <f t="shared" si="181"/>
        <v>0</v>
      </c>
      <c r="O1207" s="8">
        <f t="shared" si="182"/>
        <v>50</v>
      </c>
      <c r="P1207" s="8">
        <f t="shared" si="183"/>
        <v>33</v>
      </c>
      <c r="Q1207" s="9">
        <f t="shared" si="184"/>
        <v>21.2</v>
      </c>
      <c r="R1207" s="9">
        <f t="shared" si="185"/>
        <v>30.75</v>
      </c>
      <c r="S1207" s="9">
        <f t="shared" si="186"/>
        <v>31.1</v>
      </c>
      <c r="T1207" s="9">
        <f t="shared" si="187"/>
        <v>27</v>
      </c>
      <c r="U1207" s="8">
        <f t="shared" si="188"/>
        <v>27.683333333333337</v>
      </c>
      <c r="V1207" s="8">
        <f t="shared" si="189"/>
        <v>27.512500000000003</v>
      </c>
    </row>
    <row r="1208" spans="1:22" ht="13.5" x14ac:dyDescent="0.25">
      <c r="A1208" s="3">
        <f>RSI!A1208</f>
        <v>43769</v>
      </c>
      <c r="B1208" s="2">
        <f>RSI!B1208</f>
        <v>108.515</v>
      </c>
      <c r="C1208" s="2">
        <f>RSI!I1208</f>
        <v>45.259606506775228</v>
      </c>
      <c r="D1208" s="2">
        <f>MACD!E1208</f>
        <v>-1.6877189469354903E-2</v>
      </c>
      <c r="E1208" s="2">
        <f>MACD!F1208</f>
        <v>-0.77858177921692773</v>
      </c>
      <c r="F1208" s="2">
        <f>'Moving Avg'!D1208</f>
        <v>110.14798</v>
      </c>
      <c r="G1208" s="2">
        <f>'Moving Avg'!F1208</f>
        <v>110.51158000000002</v>
      </c>
      <c r="H1208" s="2">
        <f>'Moving Avg'!G1208</f>
        <v>108.11574000000005</v>
      </c>
      <c r="I1208" s="2">
        <f>'Moving Avg'!H1208</f>
        <v>108.38960850000004</v>
      </c>
      <c r="J1208" s="6" t="str">
        <f>OBV!F1208</f>
        <v>BULLISH</v>
      </c>
      <c r="K1208" s="6" t="str">
        <f>OBV!G1208</f>
        <v>NEUTRAL</v>
      </c>
      <c r="L1208" s="6" t="str">
        <f>OBV!H1208</f>
        <v>BULLISH DIVERGENCE</v>
      </c>
      <c r="M1208" s="8">
        <f t="shared" si="180"/>
        <v>25</v>
      </c>
      <c r="N1208" s="8">
        <f t="shared" si="181"/>
        <v>0</v>
      </c>
      <c r="O1208" s="8">
        <f t="shared" si="182"/>
        <v>50</v>
      </c>
      <c r="P1208" s="8">
        <f t="shared" si="183"/>
        <v>66.5</v>
      </c>
      <c r="Q1208" s="9">
        <f t="shared" si="184"/>
        <v>26.225000000000001</v>
      </c>
      <c r="R1208" s="9">
        <f t="shared" si="185"/>
        <v>39.125</v>
      </c>
      <c r="S1208" s="9">
        <f t="shared" si="186"/>
        <v>46.174999999999997</v>
      </c>
      <c r="T1208" s="9">
        <f t="shared" si="187"/>
        <v>35.375</v>
      </c>
      <c r="U1208" s="8">
        <f t="shared" si="188"/>
        <v>37.174999999999997</v>
      </c>
      <c r="V1208" s="8">
        <f t="shared" si="189"/>
        <v>36.724999999999994</v>
      </c>
    </row>
    <row r="1209" spans="1:22" ht="13.5" x14ac:dyDescent="0.25">
      <c r="A1209" s="3">
        <f>RSI!A1209</f>
        <v>43770</v>
      </c>
      <c r="B1209" s="2">
        <f>RSI!B1209</f>
        <v>108.42659999999999</v>
      </c>
      <c r="C1209" s="2">
        <f>RSI!I1209</f>
        <v>44.951943305773426</v>
      </c>
      <c r="D1209" s="2">
        <f>MACD!E1209</f>
        <v>0.39862241882144644</v>
      </c>
      <c r="E1209" s="2">
        <f>MACD!F1209</f>
        <v>-0.54314093960925292</v>
      </c>
      <c r="F1209" s="2">
        <f>'Moving Avg'!D1209</f>
        <v>109.47067999999999</v>
      </c>
      <c r="G1209" s="2">
        <f>'Moving Avg'!F1209</f>
        <v>110.422695</v>
      </c>
      <c r="H1209" s="2">
        <f>'Moving Avg'!G1209</f>
        <v>108.12845000000003</v>
      </c>
      <c r="I1209" s="2">
        <f>'Moving Avg'!H1209</f>
        <v>108.417129</v>
      </c>
      <c r="J1209" s="6" t="str">
        <f>OBV!F1209</f>
        <v>BULLISH</v>
      </c>
      <c r="K1209" s="6" t="str">
        <f>OBV!G1209</f>
        <v>NEUTRAL</v>
      </c>
      <c r="L1209" s="6" t="str">
        <f>OBV!H1209</f>
        <v>BULLISH DIVERGENCE</v>
      </c>
      <c r="M1209" s="8">
        <f t="shared" si="180"/>
        <v>25</v>
      </c>
      <c r="N1209" s="8">
        <f t="shared" si="181"/>
        <v>0</v>
      </c>
      <c r="O1209" s="8">
        <f t="shared" si="182"/>
        <v>50</v>
      </c>
      <c r="P1209" s="8">
        <f t="shared" si="183"/>
        <v>66.5</v>
      </c>
      <c r="Q1209" s="9">
        <f t="shared" si="184"/>
        <v>26.225000000000001</v>
      </c>
      <c r="R1209" s="9">
        <f t="shared" si="185"/>
        <v>39.125</v>
      </c>
      <c r="S1209" s="9">
        <f t="shared" si="186"/>
        <v>46.174999999999997</v>
      </c>
      <c r="T1209" s="9">
        <f t="shared" si="187"/>
        <v>35.375</v>
      </c>
      <c r="U1209" s="8">
        <f t="shared" si="188"/>
        <v>37.174999999999997</v>
      </c>
      <c r="V1209" s="8">
        <f t="shared" si="189"/>
        <v>36.724999999999994</v>
      </c>
    </row>
    <row r="1210" spans="1:22" ht="13.5" x14ac:dyDescent="0.25">
      <c r="A1210" s="3">
        <f>RSI!A1210</f>
        <v>43773</v>
      </c>
      <c r="B1210" s="2">
        <f>RSI!B1210</f>
        <v>108.42659999999999</v>
      </c>
      <c r="C1210" s="2">
        <f>RSI!I1210</f>
        <v>44.951943305773419</v>
      </c>
      <c r="D1210" s="2">
        <f>MACD!E1210</f>
        <v>0.75820618692594621</v>
      </c>
      <c r="E1210" s="2">
        <f>MACD!F1210</f>
        <v>-0.28287151430221308</v>
      </c>
      <c r="F1210" s="2">
        <f>'Moving Avg'!D1210</f>
        <v>108.79338</v>
      </c>
      <c r="G1210" s="2">
        <f>'Moving Avg'!F1210</f>
        <v>110.49469000000002</v>
      </c>
      <c r="H1210" s="2">
        <f>'Moving Avg'!G1210</f>
        <v>108.14116000000001</v>
      </c>
      <c r="I1210" s="2">
        <f>'Moving Avg'!H1210</f>
        <v>108.4446495</v>
      </c>
      <c r="J1210" s="6" t="str">
        <f>OBV!F1210</f>
        <v>BULLISH</v>
      </c>
      <c r="K1210" s="6" t="str">
        <f>OBV!G1210</f>
        <v>NEUTRAL</v>
      </c>
      <c r="L1210" s="6" t="str">
        <f>OBV!H1210</f>
        <v>BULLISH DIVERGENCE</v>
      </c>
      <c r="M1210" s="8">
        <f t="shared" si="180"/>
        <v>25</v>
      </c>
      <c r="N1210" s="8">
        <f t="shared" si="181"/>
        <v>0</v>
      </c>
      <c r="O1210" s="8">
        <f t="shared" si="182"/>
        <v>50</v>
      </c>
      <c r="P1210" s="8">
        <f t="shared" si="183"/>
        <v>66.5</v>
      </c>
      <c r="Q1210" s="9">
        <f t="shared" si="184"/>
        <v>26.225000000000001</v>
      </c>
      <c r="R1210" s="9">
        <f t="shared" si="185"/>
        <v>39.125</v>
      </c>
      <c r="S1210" s="9">
        <f t="shared" si="186"/>
        <v>46.174999999999997</v>
      </c>
      <c r="T1210" s="9">
        <f t="shared" si="187"/>
        <v>35.375</v>
      </c>
      <c r="U1210" s="8">
        <f t="shared" si="188"/>
        <v>37.174999999999997</v>
      </c>
      <c r="V1210" s="8">
        <f t="shared" si="189"/>
        <v>36.724999999999994</v>
      </c>
    </row>
    <row r="1211" spans="1:22" ht="13.5" x14ac:dyDescent="0.25">
      <c r="A1211" s="3">
        <f>RSI!A1211</f>
        <v>43774</v>
      </c>
      <c r="B1211" s="2">
        <f>RSI!B1211</f>
        <v>108.42659999999999</v>
      </c>
      <c r="C1211" s="2">
        <f>RSI!I1211</f>
        <v>44.951943305773412</v>
      </c>
      <c r="D1211" s="2">
        <f>MACD!E1211</f>
        <v>1.0698834276126519</v>
      </c>
      <c r="E1211" s="2">
        <f>MACD!F1211</f>
        <v>-1.23205259192401E-2</v>
      </c>
      <c r="F1211" s="2">
        <f>'Moving Avg'!D1211</f>
        <v>108.11607999999998</v>
      </c>
      <c r="G1211" s="2">
        <f>'Moving Avg'!F1211</f>
        <v>110.406205</v>
      </c>
      <c r="H1211" s="2">
        <f>'Moving Avg'!G1211</f>
        <v>108.15387000000001</v>
      </c>
      <c r="I1211" s="2">
        <f>'Moving Avg'!H1211</f>
        <v>108.47217000000002</v>
      </c>
      <c r="J1211" s="6" t="str">
        <f>OBV!F1211</f>
        <v>BULLISH</v>
      </c>
      <c r="K1211" s="6" t="str">
        <f>OBV!G1211</f>
        <v>NEUTRAL</v>
      </c>
      <c r="L1211" s="6" t="str">
        <f>OBV!H1211</f>
        <v>BULLISH DIVERGENCE</v>
      </c>
      <c r="M1211" s="8">
        <f t="shared" si="180"/>
        <v>25</v>
      </c>
      <c r="N1211" s="8">
        <f t="shared" si="181"/>
        <v>0</v>
      </c>
      <c r="O1211" s="8">
        <f t="shared" si="182"/>
        <v>0</v>
      </c>
      <c r="P1211" s="8">
        <f t="shared" si="183"/>
        <v>66.5</v>
      </c>
      <c r="Q1211" s="9">
        <f t="shared" si="184"/>
        <v>18.725000000000001</v>
      </c>
      <c r="R1211" s="9">
        <f t="shared" si="185"/>
        <v>21.625</v>
      </c>
      <c r="S1211" s="9">
        <f t="shared" si="186"/>
        <v>33.674999999999997</v>
      </c>
      <c r="T1211" s="9">
        <f t="shared" si="187"/>
        <v>22.875</v>
      </c>
      <c r="U1211" s="8">
        <f t="shared" si="188"/>
        <v>24.675000000000001</v>
      </c>
      <c r="V1211" s="8">
        <f t="shared" si="189"/>
        <v>24.225000000000001</v>
      </c>
    </row>
    <row r="1212" spans="1:22" ht="13.5" x14ac:dyDescent="0.25">
      <c r="A1212" s="3">
        <f>RSI!A1212</f>
        <v>43775</v>
      </c>
      <c r="B1212" s="2">
        <f>RSI!B1212</f>
        <v>107.7911</v>
      </c>
      <c r="C1212" s="2">
        <f>RSI!I1212</f>
        <v>42.366108961931054</v>
      </c>
      <c r="D1212" s="2">
        <f>MACD!E1212</f>
        <v>1.3875492608844269</v>
      </c>
      <c r="E1212" s="2">
        <f>MACD!F1212</f>
        <v>0.26765343144149334</v>
      </c>
      <c r="F1212" s="2">
        <f>'Moving Avg'!D1212</f>
        <v>108.31718000000001</v>
      </c>
      <c r="G1212" s="2">
        <f>'Moving Avg'!F1212</f>
        <v>110.285545</v>
      </c>
      <c r="H1212" s="2">
        <f>'Moving Avg'!G1212</f>
        <v>108.15387000000001</v>
      </c>
      <c r="I1212" s="2">
        <f>'Moving Avg'!H1212</f>
        <v>108.49651300000001</v>
      </c>
      <c r="J1212" s="6" t="str">
        <f>OBV!F1212</f>
        <v>BULLISH</v>
      </c>
      <c r="K1212" s="6" t="str">
        <f>OBV!G1212</f>
        <v>NEUTRAL</v>
      </c>
      <c r="L1212" s="6" t="str">
        <f>OBV!H1212</f>
        <v>CONFIRMED BULLISH</v>
      </c>
      <c r="M1212" s="8">
        <f t="shared" si="180"/>
        <v>25</v>
      </c>
      <c r="N1212" s="8">
        <f t="shared" si="181"/>
        <v>0</v>
      </c>
      <c r="O1212" s="8">
        <f t="shared" si="182"/>
        <v>0</v>
      </c>
      <c r="P1212" s="8">
        <f t="shared" si="183"/>
        <v>83.5</v>
      </c>
      <c r="Q1212" s="9">
        <f t="shared" si="184"/>
        <v>21.274999999999999</v>
      </c>
      <c r="R1212" s="9">
        <f t="shared" si="185"/>
        <v>25.875</v>
      </c>
      <c r="S1212" s="9">
        <f t="shared" si="186"/>
        <v>41.325000000000003</v>
      </c>
      <c r="T1212" s="9">
        <f t="shared" si="187"/>
        <v>27.125</v>
      </c>
      <c r="U1212" s="8">
        <f t="shared" si="188"/>
        <v>29.491666666666664</v>
      </c>
      <c r="V1212" s="8">
        <f t="shared" si="189"/>
        <v>28.9</v>
      </c>
    </row>
    <row r="1213" spans="1:22" ht="13.5" x14ac:dyDescent="0.25">
      <c r="A1213" s="3">
        <f>RSI!A1213</f>
        <v>43776</v>
      </c>
      <c r="B1213" s="2">
        <f>RSI!B1213</f>
        <v>107.7911</v>
      </c>
      <c r="C1213" s="2">
        <f>RSI!I1213</f>
        <v>42.366108961931054</v>
      </c>
      <c r="D1213" s="2">
        <f>MACD!E1213</f>
        <v>1.6664549791357217</v>
      </c>
      <c r="E1213" s="2">
        <f>MACD!F1213</f>
        <v>0.54741374098033901</v>
      </c>
      <c r="F1213" s="2">
        <f>'Moving Avg'!D1213</f>
        <v>108.1724</v>
      </c>
      <c r="G1213" s="2">
        <f>'Moving Avg'!F1213</f>
        <v>110.164885</v>
      </c>
      <c r="H1213" s="2">
        <f>'Moving Avg'!G1213</f>
        <v>108.15387000000001</v>
      </c>
      <c r="I1213" s="2">
        <f>'Moving Avg'!H1213</f>
        <v>108.53629400000001</v>
      </c>
      <c r="J1213" s="6" t="str">
        <f>OBV!F1213</f>
        <v>BEARISH</v>
      </c>
      <c r="K1213" s="6" t="str">
        <f>OBV!G1213</f>
        <v>NEUTRAL</v>
      </c>
      <c r="L1213" s="6" t="str">
        <f>OBV!H1213</f>
        <v>CONFIRMED BEARISH</v>
      </c>
      <c r="M1213" s="8">
        <f t="shared" si="180"/>
        <v>25</v>
      </c>
      <c r="N1213" s="8">
        <f t="shared" si="181"/>
        <v>0</v>
      </c>
      <c r="O1213" s="8">
        <f t="shared" si="182"/>
        <v>0</v>
      </c>
      <c r="P1213" s="8">
        <f t="shared" si="183"/>
        <v>16.5</v>
      </c>
      <c r="Q1213" s="9">
        <f t="shared" si="184"/>
        <v>11.225</v>
      </c>
      <c r="R1213" s="9">
        <f t="shared" si="185"/>
        <v>9.125</v>
      </c>
      <c r="S1213" s="9">
        <f t="shared" si="186"/>
        <v>11.175000000000001</v>
      </c>
      <c r="T1213" s="9">
        <f t="shared" si="187"/>
        <v>10.375</v>
      </c>
      <c r="U1213" s="8">
        <f t="shared" si="188"/>
        <v>10.508333333333335</v>
      </c>
      <c r="V1213" s="8">
        <f t="shared" si="189"/>
        <v>10.475000000000001</v>
      </c>
    </row>
    <row r="1214" spans="1:22" ht="13.5" x14ac:dyDescent="0.25">
      <c r="A1214" s="3">
        <f>RSI!A1214</f>
        <v>43777</v>
      </c>
      <c r="B1214" s="2">
        <f>RSI!B1214</f>
        <v>107.7911</v>
      </c>
      <c r="C1214" s="2">
        <f>RSI!I1214</f>
        <v>42.366108961931062</v>
      </c>
      <c r="D1214" s="2">
        <f>MACD!E1214</f>
        <v>1.9118146731601229</v>
      </c>
      <c r="E1214" s="2">
        <f>MACD!F1214</f>
        <v>0.82029392741629581</v>
      </c>
      <c r="F1214" s="2">
        <f>'Moving Avg'!D1214</f>
        <v>108.0453</v>
      </c>
      <c r="G1214" s="2">
        <f>'Moving Avg'!F1214</f>
        <v>110.04422500000001</v>
      </c>
      <c r="H1214" s="2">
        <f>'Moving Avg'!G1214</f>
        <v>108.15387000000001</v>
      </c>
      <c r="I1214" s="2">
        <f>'Moving Avg'!H1214</f>
        <v>108.576075</v>
      </c>
      <c r="J1214" s="6" t="str">
        <f>OBV!F1214</f>
        <v>BEARISH</v>
      </c>
      <c r="K1214" s="6" t="str">
        <f>OBV!G1214</f>
        <v>NEUTRAL</v>
      </c>
      <c r="L1214" s="6" t="str">
        <f>OBV!H1214</f>
        <v>CONFIRMED BEARISH</v>
      </c>
      <c r="M1214" s="8">
        <f t="shared" si="180"/>
        <v>25</v>
      </c>
      <c r="N1214" s="8">
        <f t="shared" si="181"/>
        <v>0</v>
      </c>
      <c r="O1214" s="8">
        <f t="shared" si="182"/>
        <v>0</v>
      </c>
      <c r="P1214" s="8">
        <f t="shared" si="183"/>
        <v>16.5</v>
      </c>
      <c r="Q1214" s="9">
        <f t="shared" si="184"/>
        <v>11.225</v>
      </c>
      <c r="R1214" s="9">
        <f t="shared" si="185"/>
        <v>9.125</v>
      </c>
      <c r="S1214" s="9">
        <f t="shared" si="186"/>
        <v>11.175000000000001</v>
      </c>
      <c r="T1214" s="9">
        <f t="shared" si="187"/>
        <v>10.375</v>
      </c>
      <c r="U1214" s="8">
        <f t="shared" si="188"/>
        <v>10.508333333333335</v>
      </c>
      <c r="V1214" s="8">
        <f t="shared" si="189"/>
        <v>10.475000000000001</v>
      </c>
    </row>
    <row r="1215" spans="1:22" ht="13.5" x14ac:dyDescent="0.25">
      <c r="A1215" s="3">
        <f>RSI!A1215</f>
        <v>43780</v>
      </c>
      <c r="B1215" s="2">
        <f>RSI!B1215</f>
        <v>107.7911</v>
      </c>
      <c r="C1215" s="2">
        <f>RSI!I1215</f>
        <v>42.366108961931054</v>
      </c>
      <c r="D1215" s="2">
        <f>MACD!E1215</f>
        <v>2.1280957477016358</v>
      </c>
      <c r="E1215" s="2">
        <f>MACD!F1215</f>
        <v>1.081854291473364</v>
      </c>
      <c r="F1215" s="2">
        <f>'Moving Avg'!D1215</f>
        <v>107.9182</v>
      </c>
      <c r="G1215" s="2">
        <f>'Moving Avg'!F1215</f>
        <v>109.92356499999998</v>
      </c>
      <c r="H1215" s="2">
        <f>'Moving Avg'!G1215</f>
        <v>108.21822400000001</v>
      </c>
      <c r="I1215" s="2">
        <f>'Moving Avg'!H1215</f>
        <v>108.61585599999998</v>
      </c>
      <c r="J1215" s="6" t="str">
        <f>OBV!F1215</f>
        <v>BEARISH</v>
      </c>
      <c r="K1215" s="6" t="str">
        <f>OBV!G1215</f>
        <v>NEUTRAL</v>
      </c>
      <c r="L1215" s="6" t="str">
        <f>OBV!H1215</f>
        <v>CONFIRMED BEARISH</v>
      </c>
      <c r="M1215" s="8">
        <f t="shared" si="180"/>
        <v>25</v>
      </c>
      <c r="N1215" s="8">
        <f t="shared" si="181"/>
        <v>0</v>
      </c>
      <c r="O1215" s="8">
        <f t="shared" si="182"/>
        <v>0</v>
      </c>
      <c r="P1215" s="8">
        <f t="shared" si="183"/>
        <v>16.5</v>
      </c>
      <c r="Q1215" s="9">
        <f t="shared" si="184"/>
        <v>11.225</v>
      </c>
      <c r="R1215" s="9">
        <f t="shared" si="185"/>
        <v>9.125</v>
      </c>
      <c r="S1215" s="9">
        <f t="shared" si="186"/>
        <v>11.175000000000001</v>
      </c>
      <c r="T1215" s="9">
        <f t="shared" si="187"/>
        <v>10.375</v>
      </c>
      <c r="U1215" s="8">
        <f t="shared" si="188"/>
        <v>10.508333333333335</v>
      </c>
      <c r="V1215" s="8">
        <f t="shared" si="189"/>
        <v>10.475000000000001</v>
      </c>
    </row>
    <row r="1216" spans="1:22" ht="13.5" x14ac:dyDescent="0.25">
      <c r="A1216" s="3">
        <f>RSI!A1216</f>
        <v>43781</v>
      </c>
      <c r="B1216" s="2">
        <f>RSI!B1216</f>
        <v>107.7911</v>
      </c>
      <c r="C1216" s="2">
        <f>RSI!I1216</f>
        <v>42.366108961931054</v>
      </c>
      <c r="D1216" s="2">
        <f>MACD!E1216</f>
        <v>2.3191296864711717</v>
      </c>
      <c r="E1216" s="2">
        <f>MACD!F1216</f>
        <v>1.3293093704729255</v>
      </c>
      <c r="F1216" s="2">
        <f>'Moving Avg'!D1216</f>
        <v>107.7911</v>
      </c>
      <c r="G1216" s="2">
        <f>'Moving Avg'!F1216</f>
        <v>109.80290499999998</v>
      </c>
      <c r="H1216" s="2">
        <f>'Moving Avg'!G1216</f>
        <v>108.33084199999999</v>
      </c>
      <c r="I1216" s="2">
        <f>'Moving Avg'!H1216</f>
        <v>108.67044699999998</v>
      </c>
      <c r="J1216" s="6" t="str">
        <f>OBV!F1216</f>
        <v>BEARISH</v>
      </c>
      <c r="K1216" s="6" t="str">
        <f>OBV!G1216</f>
        <v>NEUTRAL</v>
      </c>
      <c r="L1216" s="6" t="str">
        <f>OBV!H1216</f>
        <v>CONFIRMED BEARISH</v>
      </c>
      <c r="M1216" s="8">
        <f t="shared" si="180"/>
        <v>25</v>
      </c>
      <c r="N1216" s="8">
        <f t="shared" si="181"/>
        <v>0</v>
      </c>
      <c r="O1216" s="8">
        <f t="shared" si="182"/>
        <v>0</v>
      </c>
      <c r="P1216" s="8">
        <f t="shared" si="183"/>
        <v>16.5</v>
      </c>
      <c r="Q1216" s="9">
        <f t="shared" si="184"/>
        <v>11.225</v>
      </c>
      <c r="R1216" s="9">
        <f t="shared" si="185"/>
        <v>9.125</v>
      </c>
      <c r="S1216" s="9">
        <f t="shared" si="186"/>
        <v>11.175000000000001</v>
      </c>
      <c r="T1216" s="9">
        <f t="shared" si="187"/>
        <v>10.375</v>
      </c>
      <c r="U1216" s="8">
        <f t="shared" si="188"/>
        <v>10.508333333333335</v>
      </c>
      <c r="V1216" s="8">
        <f t="shared" si="189"/>
        <v>10.475000000000001</v>
      </c>
    </row>
    <row r="1217" spans="1:22" ht="13.5" x14ac:dyDescent="0.25">
      <c r="A1217" s="3">
        <f>RSI!A1217</f>
        <v>43782</v>
      </c>
      <c r="B1217" s="2">
        <f>RSI!B1217</f>
        <v>107.7911</v>
      </c>
      <c r="C1217" s="2">
        <f>RSI!I1217</f>
        <v>42.366108961931054</v>
      </c>
      <c r="D1217" s="2">
        <f>MACD!E1217</f>
        <v>1.7147445423564704</v>
      </c>
      <c r="E1217" s="2">
        <f>MACD!F1217</f>
        <v>1.4063964048496347</v>
      </c>
      <c r="F1217" s="2">
        <f>'Moving Avg'!D1217</f>
        <v>107.7911</v>
      </c>
      <c r="G1217" s="2">
        <f>'Moving Avg'!F1217</f>
        <v>109.68224499999999</v>
      </c>
      <c r="H1217" s="2">
        <f>'Moving Avg'!G1217</f>
        <v>108.38216399999999</v>
      </c>
      <c r="I1217" s="2">
        <f>'Moving Avg'!H1217</f>
        <v>108.73953349999999</v>
      </c>
      <c r="J1217" s="6" t="str">
        <f>OBV!F1217</f>
        <v>NEUTRAL</v>
      </c>
      <c r="K1217" s="6" t="str">
        <f>OBV!G1217</f>
        <v>NEUTRAL</v>
      </c>
      <c r="L1217" s="6" t="str">
        <f>OBV!H1217</f>
        <v>NEUTRAL</v>
      </c>
      <c r="M1217" s="8">
        <f t="shared" si="180"/>
        <v>25</v>
      </c>
      <c r="N1217" s="8">
        <f t="shared" si="181"/>
        <v>0</v>
      </c>
      <c r="O1217" s="8">
        <f t="shared" si="182"/>
        <v>0</v>
      </c>
      <c r="P1217" s="8">
        <f t="shared" si="183"/>
        <v>33</v>
      </c>
      <c r="Q1217" s="9">
        <f t="shared" si="184"/>
        <v>13.7</v>
      </c>
      <c r="R1217" s="9">
        <f t="shared" si="185"/>
        <v>13.25</v>
      </c>
      <c r="S1217" s="9">
        <f t="shared" si="186"/>
        <v>18.600000000000001</v>
      </c>
      <c r="T1217" s="9">
        <f t="shared" si="187"/>
        <v>14.5</v>
      </c>
      <c r="U1217" s="8">
        <f t="shared" si="188"/>
        <v>15.183333333333332</v>
      </c>
      <c r="V1217" s="8">
        <f t="shared" si="189"/>
        <v>15.012499999999999</v>
      </c>
    </row>
    <row r="1218" spans="1:22" ht="13.5" x14ac:dyDescent="0.25">
      <c r="A1218" s="3">
        <f>RSI!A1218</f>
        <v>43783</v>
      </c>
      <c r="B1218" s="2">
        <f>RSI!B1218</f>
        <v>107.7911</v>
      </c>
      <c r="C1218" s="2">
        <f>RSI!I1218</f>
        <v>42.366108961931054</v>
      </c>
      <c r="D1218" s="2">
        <f>MACD!E1218</f>
        <v>1.4762850187069887</v>
      </c>
      <c r="E1218" s="2">
        <f>MACD!F1218</f>
        <v>1.4203741276211055</v>
      </c>
      <c r="F1218" s="2">
        <f>'Moving Avg'!D1218</f>
        <v>107.7911</v>
      </c>
      <c r="G1218" s="2">
        <f>'Moving Avg'!F1218</f>
        <v>109.48114499999997</v>
      </c>
      <c r="H1218" s="2">
        <f>'Moving Avg'!G1218</f>
        <v>108.41434000000001</v>
      </c>
      <c r="I1218" s="2">
        <f>'Moving Avg'!H1218</f>
        <v>108.80861999999999</v>
      </c>
      <c r="J1218" s="6" t="str">
        <f>OBV!F1218</f>
        <v>NEUTRAL</v>
      </c>
      <c r="K1218" s="6" t="str">
        <f>OBV!G1218</f>
        <v>NEUTRAL</v>
      </c>
      <c r="L1218" s="6" t="str">
        <f>OBV!H1218</f>
        <v>NEUTRAL</v>
      </c>
      <c r="M1218" s="8">
        <f t="shared" ref="M1218:M1281" si="190">IF(C1218&lt;30,50, IF(C1218&gt;70, 0, 25))</f>
        <v>25</v>
      </c>
      <c r="N1218" s="8">
        <f t="shared" ref="N1218:N1281" si="191">IF(E1218-D1218&gt;0.02, 100, IF(E1218-D1218&lt;0,0,45))</f>
        <v>0</v>
      </c>
      <c r="O1218" s="8">
        <f t="shared" ref="O1218:O1281" si="192">IF(F1218-I1218&gt;10,100,IF(F1218-I1218&gt;5,75, IF(F1218-I1218&gt;0,50,0)))</f>
        <v>0</v>
      </c>
      <c r="P1218" s="8">
        <f t="shared" ref="P1218:P1281" si="193">IF(L1218="confirmed bullish", 34, IF(L1218="bullish divergence",17, 0))+IF(J1218="bullish",33,IF(J1218="bearish",0,16.5))+IF(K1218="strong",33,IF(K1218="weak",0,16.5))</f>
        <v>33</v>
      </c>
      <c r="Q1218" s="9">
        <f t="shared" si="184"/>
        <v>13.7</v>
      </c>
      <c r="R1218" s="9">
        <f t="shared" si="185"/>
        <v>13.25</v>
      </c>
      <c r="S1218" s="9">
        <f t="shared" si="186"/>
        <v>18.600000000000001</v>
      </c>
      <c r="T1218" s="9">
        <f t="shared" si="187"/>
        <v>14.5</v>
      </c>
      <c r="U1218" s="8">
        <f t="shared" si="188"/>
        <v>15.183333333333332</v>
      </c>
      <c r="V1218" s="8">
        <f t="shared" si="189"/>
        <v>15.012499999999999</v>
      </c>
    </row>
    <row r="1219" spans="1:22" ht="13.5" x14ac:dyDescent="0.25">
      <c r="A1219" s="3">
        <f>RSI!A1219</f>
        <v>43784</v>
      </c>
      <c r="B1219" s="2">
        <f>RSI!B1219</f>
        <v>107.7911</v>
      </c>
      <c r="C1219" s="2">
        <f>RSI!I1219</f>
        <v>42.366108961931054</v>
      </c>
      <c r="D1219" s="2">
        <f>MACD!E1219</f>
        <v>1.267283568341071</v>
      </c>
      <c r="E1219" s="2">
        <f>MACD!F1219</f>
        <v>1.3897560157650986</v>
      </c>
      <c r="F1219" s="2">
        <f>'Moving Avg'!D1219</f>
        <v>107.7911</v>
      </c>
      <c r="G1219" s="2">
        <f>'Moving Avg'!F1219</f>
        <v>109.28004499999997</v>
      </c>
      <c r="H1219" s="2">
        <f>'Moving Avg'!G1219</f>
        <v>108.44651599999999</v>
      </c>
      <c r="I1219" s="2">
        <f>'Moving Avg'!H1219</f>
        <v>108.87770649999999</v>
      </c>
      <c r="J1219" s="6" t="str">
        <f>OBV!F1219</f>
        <v>NEUTRAL</v>
      </c>
      <c r="K1219" s="6" t="str">
        <f>OBV!G1219</f>
        <v>NEUTRAL</v>
      </c>
      <c r="L1219" s="6" t="str">
        <f>OBV!H1219</f>
        <v>NEUTRAL</v>
      </c>
      <c r="M1219" s="8">
        <f t="shared" si="190"/>
        <v>25</v>
      </c>
      <c r="N1219" s="8">
        <f t="shared" si="191"/>
        <v>100</v>
      </c>
      <c r="O1219" s="8">
        <f t="shared" si="192"/>
        <v>0</v>
      </c>
      <c r="P1219" s="8">
        <f t="shared" si="193"/>
        <v>33</v>
      </c>
      <c r="Q1219" s="9">
        <f t="shared" ref="Q1219:Q1282" si="194">0.35*M1219+N1219*0.35+O1219*0.15+P1219*0.15</f>
        <v>48.7</v>
      </c>
      <c r="R1219" s="9">
        <f t="shared" ref="R1219:R1282" si="195">M1219*0.2+N1219*0.2+O1219*0.35+P1219*0.25</f>
        <v>33.25</v>
      </c>
      <c r="S1219" s="9">
        <f t="shared" ref="S1219:S1282" si="196">M1219*0.15+N1219*0.15+O1219*0.25+P1219*0.45</f>
        <v>33.6</v>
      </c>
      <c r="T1219" s="9">
        <f t="shared" ref="T1219:T1282" si="197">0.25*SUM(M1219:P1219)</f>
        <v>39.5</v>
      </c>
      <c r="U1219" s="8">
        <f t="shared" ref="U1219:U1282" si="198">SUM(Q1219:S1219)/3</f>
        <v>38.516666666666673</v>
      </c>
      <c r="V1219" s="8">
        <f t="shared" ref="V1219:V1282" si="199">SUM(Q1219:T1219)/4</f>
        <v>38.762500000000003</v>
      </c>
    </row>
    <row r="1220" spans="1:22" ht="13.5" x14ac:dyDescent="0.25">
      <c r="A1220" s="3">
        <f>RSI!A1220</f>
        <v>43787</v>
      </c>
      <c r="B1220" s="2">
        <f>RSI!B1220</f>
        <v>107.7911</v>
      </c>
      <c r="C1220" s="2">
        <f>RSI!I1220</f>
        <v>42.366108961931054</v>
      </c>
      <c r="D1220" s="2">
        <f>MACD!E1220</f>
        <v>1.0963361805234229</v>
      </c>
      <c r="E1220" s="2">
        <f>MACD!F1220</f>
        <v>1.3310720487167635</v>
      </c>
      <c r="F1220" s="2">
        <f>'Moving Avg'!D1220</f>
        <v>107.7911</v>
      </c>
      <c r="G1220" s="2">
        <f>'Moving Avg'!F1220</f>
        <v>109.07894499999998</v>
      </c>
      <c r="H1220" s="2">
        <f>'Moving Avg'!G1220</f>
        <v>108.47869200000001</v>
      </c>
      <c r="I1220" s="2">
        <f>'Moving Avg'!H1220</f>
        <v>108.93308299999997</v>
      </c>
      <c r="J1220" s="6" t="str">
        <f>OBV!F1220</f>
        <v>NEUTRAL</v>
      </c>
      <c r="K1220" s="6" t="str">
        <f>OBV!G1220</f>
        <v>NEUTRAL</v>
      </c>
      <c r="L1220" s="6" t="str">
        <f>OBV!H1220</f>
        <v>NEUTRAL</v>
      </c>
      <c r="M1220" s="8">
        <f t="shared" si="190"/>
        <v>25</v>
      </c>
      <c r="N1220" s="8">
        <f t="shared" si="191"/>
        <v>100</v>
      </c>
      <c r="O1220" s="8">
        <f t="shared" si="192"/>
        <v>0</v>
      </c>
      <c r="P1220" s="8">
        <f t="shared" si="193"/>
        <v>33</v>
      </c>
      <c r="Q1220" s="9">
        <f t="shared" si="194"/>
        <v>48.7</v>
      </c>
      <c r="R1220" s="9">
        <f t="shared" si="195"/>
        <v>33.25</v>
      </c>
      <c r="S1220" s="9">
        <f t="shared" si="196"/>
        <v>33.6</v>
      </c>
      <c r="T1220" s="9">
        <f t="shared" si="197"/>
        <v>39.5</v>
      </c>
      <c r="U1220" s="8">
        <f t="shared" si="198"/>
        <v>38.516666666666673</v>
      </c>
      <c r="V1220" s="8">
        <f t="shared" si="199"/>
        <v>38.762500000000003</v>
      </c>
    </row>
    <row r="1221" spans="1:22" ht="13.5" x14ac:dyDescent="0.25">
      <c r="A1221" s="3">
        <f>RSI!A1221</f>
        <v>43788</v>
      </c>
      <c r="B1221" s="2">
        <f>RSI!B1221</f>
        <v>107.7911</v>
      </c>
      <c r="C1221" s="2">
        <f>RSI!I1221</f>
        <v>42.366108961931054</v>
      </c>
      <c r="D1221" s="2">
        <f>MACD!E1221</f>
        <v>0.95715134755491249</v>
      </c>
      <c r="E1221" s="2">
        <f>MACD!F1221</f>
        <v>1.2562879084843934</v>
      </c>
      <c r="F1221" s="2">
        <f>'Moving Avg'!D1221</f>
        <v>107.7911</v>
      </c>
      <c r="G1221" s="2">
        <f>'Moving Avg'!F1221</f>
        <v>108.87784499999995</v>
      </c>
      <c r="H1221" s="2">
        <f>'Moving Avg'!G1221</f>
        <v>108.51086800000002</v>
      </c>
      <c r="I1221" s="2">
        <f>'Moving Avg'!H1221</f>
        <v>108.97710699999996</v>
      </c>
      <c r="J1221" s="6" t="str">
        <f>OBV!F1221</f>
        <v>NEUTRAL</v>
      </c>
      <c r="K1221" s="6" t="str">
        <f>OBV!G1221</f>
        <v>NEUTRAL</v>
      </c>
      <c r="L1221" s="6" t="str">
        <f>OBV!H1221</f>
        <v>NEUTRAL</v>
      </c>
      <c r="M1221" s="8">
        <f t="shared" si="190"/>
        <v>25</v>
      </c>
      <c r="N1221" s="8">
        <f t="shared" si="191"/>
        <v>100</v>
      </c>
      <c r="O1221" s="8">
        <f t="shared" si="192"/>
        <v>0</v>
      </c>
      <c r="P1221" s="8">
        <f t="shared" si="193"/>
        <v>33</v>
      </c>
      <c r="Q1221" s="9">
        <f t="shared" si="194"/>
        <v>48.7</v>
      </c>
      <c r="R1221" s="9">
        <f t="shared" si="195"/>
        <v>33.25</v>
      </c>
      <c r="S1221" s="9">
        <f t="shared" si="196"/>
        <v>33.6</v>
      </c>
      <c r="T1221" s="9">
        <f t="shared" si="197"/>
        <v>39.5</v>
      </c>
      <c r="U1221" s="8">
        <f t="shared" si="198"/>
        <v>38.516666666666673</v>
      </c>
      <c r="V1221" s="8">
        <f t="shared" si="199"/>
        <v>38.762500000000003</v>
      </c>
    </row>
    <row r="1222" spans="1:22" ht="13.5" x14ac:dyDescent="0.25">
      <c r="A1222" s="3">
        <f>RSI!A1222</f>
        <v>43789</v>
      </c>
      <c r="B1222" s="2">
        <f>RSI!B1222</f>
        <v>107.7911</v>
      </c>
      <c r="C1222" s="2">
        <f>RSI!I1222</f>
        <v>42.366108961931054</v>
      </c>
      <c r="D1222" s="2">
        <f>MACD!E1222</f>
        <v>0.7466686283054571</v>
      </c>
      <c r="E1222" s="2">
        <f>MACD!F1222</f>
        <v>1.1543640524486061</v>
      </c>
      <c r="F1222" s="2">
        <f>'Moving Avg'!D1222</f>
        <v>107.7911</v>
      </c>
      <c r="G1222" s="2">
        <f>'Moving Avg'!F1222</f>
        <v>108.67674499999995</v>
      </c>
      <c r="H1222" s="2">
        <f>'Moving Avg'!G1222</f>
        <v>108.54015000000003</v>
      </c>
      <c r="I1222" s="2">
        <f>'Moving Avg'!H1222</f>
        <v>109.02113099999995</v>
      </c>
      <c r="J1222" s="6" t="str">
        <f>OBV!F1222</f>
        <v>NEUTRAL</v>
      </c>
      <c r="K1222" s="6" t="str">
        <f>OBV!G1222</f>
        <v>NEUTRAL</v>
      </c>
      <c r="L1222" s="6" t="str">
        <f>OBV!H1222</f>
        <v>NEUTRAL</v>
      </c>
      <c r="M1222" s="8">
        <f t="shared" si="190"/>
        <v>25</v>
      </c>
      <c r="N1222" s="8">
        <f t="shared" si="191"/>
        <v>100</v>
      </c>
      <c r="O1222" s="8">
        <f t="shared" si="192"/>
        <v>0</v>
      </c>
      <c r="P1222" s="8">
        <f t="shared" si="193"/>
        <v>33</v>
      </c>
      <c r="Q1222" s="9">
        <f t="shared" si="194"/>
        <v>48.7</v>
      </c>
      <c r="R1222" s="9">
        <f t="shared" si="195"/>
        <v>33.25</v>
      </c>
      <c r="S1222" s="9">
        <f t="shared" si="196"/>
        <v>33.6</v>
      </c>
      <c r="T1222" s="9">
        <f t="shared" si="197"/>
        <v>39.5</v>
      </c>
      <c r="U1222" s="8">
        <f t="shared" si="198"/>
        <v>38.516666666666673</v>
      </c>
      <c r="V1222" s="8">
        <f t="shared" si="199"/>
        <v>38.762500000000003</v>
      </c>
    </row>
    <row r="1223" spans="1:22" ht="13.5" x14ac:dyDescent="0.25">
      <c r="A1223" s="3">
        <f>RSI!A1223</f>
        <v>43790</v>
      </c>
      <c r="B1223" s="2">
        <f>RSI!B1223</f>
        <v>107.7911</v>
      </c>
      <c r="C1223" s="2">
        <f>RSI!I1223</f>
        <v>42.366108961931054</v>
      </c>
      <c r="D1223" s="2">
        <f>MACD!E1223</f>
        <v>0.57325147073616733</v>
      </c>
      <c r="E1223" s="2">
        <f>MACD!F1223</f>
        <v>1.0381415361061184</v>
      </c>
      <c r="F1223" s="2">
        <f>'Moving Avg'!D1223</f>
        <v>107.7911</v>
      </c>
      <c r="G1223" s="2">
        <f>'Moving Avg'!F1223</f>
        <v>108.47564499999996</v>
      </c>
      <c r="H1223" s="2">
        <f>'Moving Avg'!G1223</f>
        <v>108.56943200000003</v>
      </c>
      <c r="I1223" s="2">
        <f>'Moving Avg'!H1223</f>
        <v>109.04551299999991</v>
      </c>
      <c r="J1223" s="6" t="str">
        <f>OBV!F1223</f>
        <v>NEUTRAL</v>
      </c>
      <c r="K1223" s="6" t="str">
        <f>OBV!G1223</f>
        <v>NEUTRAL</v>
      </c>
      <c r="L1223" s="6" t="str">
        <f>OBV!H1223</f>
        <v>NEUTRAL</v>
      </c>
      <c r="M1223" s="8">
        <f t="shared" si="190"/>
        <v>25</v>
      </c>
      <c r="N1223" s="8">
        <f t="shared" si="191"/>
        <v>100</v>
      </c>
      <c r="O1223" s="8">
        <f t="shared" si="192"/>
        <v>0</v>
      </c>
      <c r="P1223" s="8">
        <f t="shared" si="193"/>
        <v>33</v>
      </c>
      <c r="Q1223" s="9">
        <f t="shared" si="194"/>
        <v>48.7</v>
      </c>
      <c r="R1223" s="9">
        <f t="shared" si="195"/>
        <v>33.25</v>
      </c>
      <c r="S1223" s="9">
        <f t="shared" si="196"/>
        <v>33.6</v>
      </c>
      <c r="T1223" s="9">
        <f t="shared" si="197"/>
        <v>39.5</v>
      </c>
      <c r="U1223" s="8">
        <f t="shared" si="198"/>
        <v>38.516666666666673</v>
      </c>
      <c r="V1223" s="8">
        <f t="shared" si="199"/>
        <v>38.762500000000003</v>
      </c>
    </row>
    <row r="1224" spans="1:22" ht="13.5" x14ac:dyDescent="0.25">
      <c r="A1224" s="3">
        <f>RSI!A1224</f>
        <v>43791</v>
      </c>
      <c r="B1224" s="2">
        <f>RSI!B1224</f>
        <v>107.7911</v>
      </c>
      <c r="C1224" s="2">
        <f>RSI!I1224</f>
        <v>42.366108961931054</v>
      </c>
      <c r="D1224" s="2">
        <f>MACD!E1224</f>
        <v>0.43085054704812364</v>
      </c>
      <c r="E1224" s="2">
        <f>MACD!F1224</f>
        <v>0.91668333829451953</v>
      </c>
      <c r="F1224" s="2">
        <f>'Moving Avg'!D1224</f>
        <v>107.7911</v>
      </c>
      <c r="G1224" s="2">
        <f>'Moving Avg'!F1224</f>
        <v>108.27454499999996</v>
      </c>
      <c r="H1224" s="2">
        <f>'Moving Avg'!G1224</f>
        <v>108.59871400000003</v>
      </c>
      <c r="I1224" s="2">
        <f>'Moving Avg'!H1224</f>
        <v>109.07771249999992</v>
      </c>
      <c r="J1224" s="6" t="str">
        <f>OBV!F1224</f>
        <v>NEUTRAL</v>
      </c>
      <c r="K1224" s="6" t="str">
        <f>OBV!G1224</f>
        <v>NEUTRAL</v>
      </c>
      <c r="L1224" s="6" t="str">
        <f>OBV!H1224</f>
        <v>NEUTRAL</v>
      </c>
      <c r="M1224" s="8">
        <f t="shared" si="190"/>
        <v>25</v>
      </c>
      <c r="N1224" s="8">
        <f t="shared" si="191"/>
        <v>100</v>
      </c>
      <c r="O1224" s="8">
        <f t="shared" si="192"/>
        <v>0</v>
      </c>
      <c r="P1224" s="8">
        <f t="shared" si="193"/>
        <v>33</v>
      </c>
      <c r="Q1224" s="9">
        <f t="shared" si="194"/>
        <v>48.7</v>
      </c>
      <c r="R1224" s="9">
        <f t="shared" si="195"/>
        <v>33.25</v>
      </c>
      <c r="S1224" s="9">
        <f t="shared" si="196"/>
        <v>33.6</v>
      </c>
      <c r="T1224" s="9">
        <f t="shared" si="197"/>
        <v>39.5</v>
      </c>
      <c r="U1224" s="8">
        <f t="shared" si="198"/>
        <v>38.516666666666673</v>
      </c>
      <c r="V1224" s="8">
        <f t="shared" si="199"/>
        <v>38.762500000000003</v>
      </c>
    </row>
    <row r="1225" spans="1:22" ht="13.5" x14ac:dyDescent="0.25">
      <c r="A1225" s="3">
        <f>RSI!A1225</f>
        <v>43794</v>
      </c>
      <c r="B1225" s="2">
        <f>RSI!B1225</f>
        <v>107.7911</v>
      </c>
      <c r="C1225" s="2">
        <f>RSI!I1225</f>
        <v>42.366108961931054</v>
      </c>
      <c r="D1225" s="2">
        <f>MACD!E1225</f>
        <v>0.31437289404982494</v>
      </c>
      <c r="E1225" s="2">
        <f>MACD!F1225</f>
        <v>0.79622124944558059</v>
      </c>
      <c r="F1225" s="2">
        <f>'Moving Avg'!D1225</f>
        <v>107.7911</v>
      </c>
      <c r="G1225" s="2">
        <f>'Moving Avg'!F1225</f>
        <v>108.07344499999996</v>
      </c>
      <c r="H1225" s="2">
        <f>'Moving Avg'!G1225</f>
        <v>108.63298200000004</v>
      </c>
      <c r="I1225" s="2">
        <f>'Moving Avg'!H1225</f>
        <v>109.10991199999991</v>
      </c>
      <c r="J1225" s="6" t="str">
        <f>OBV!F1225</f>
        <v>NEUTRAL</v>
      </c>
      <c r="K1225" s="6" t="str">
        <f>OBV!G1225</f>
        <v>NEUTRAL</v>
      </c>
      <c r="L1225" s="6" t="str">
        <f>OBV!H1225</f>
        <v>NEUTRAL</v>
      </c>
      <c r="M1225" s="8">
        <f t="shared" si="190"/>
        <v>25</v>
      </c>
      <c r="N1225" s="8">
        <f t="shared" si="191"/>
        <v>100</v>
      </c>
      <c r="O1225" s="8">
        <f t="shared" si="192"/>
        <v>0</v>
      </c>
      <c r="P1225" s="8">
        <f t="shared" si="193"/>
        <v>33</v>
      </c>
      <c r="Q1225" s="9">
        <f t="shared" si="194"/>
        <v>48.7</v>
      </c>
      <c r="R1225" s="9">
        <f t="shared" si="195"/>
        <v>33.25</v>
      </c>
      <c r="S1225" s="9">
        <f t="shared" si="196"/>
        <v>33.6</v>
      </c>
      <c r="T1225" s="9">
        <f t="shared" si="197"/>
        <v>39.5</v>
      </c>
      <c r="U1225" s="8">
        <f t="shared" si="198"/>
        <v>38.516666666666673</v>
      </c>
      <c r="V1225" s="8">
        <f t="shared" si="199"/>
        <v>38.762500000000003</v>
      </c>
    </row>
    <row r="1226" spans="1:22" ht="13.5" x14ac:dyDescent="0.25">
      <c r="A1226" s="3">
        <f>RSI!A1226</f>
        <v>43795</v>
      </c>
      <c r="B1226" s="2">
        <f>RSI!B1226</f>
        <v>107.7911</v>
      </c>
      <c r="C1226" s="2">
        <f>RSI!I1226</f>
        <v>42.366108961931054</v>
      </c>
      <c r="D1226" s="2">
        <f>MACD!E1226</f>
        <v>0.21953287652638664</v>
      </c>
      <c r="E1226" s="2">
        <f>MACD!F1226</f>
        <v>0.68088357486174178</v>
      </c>
      <c r="F1226" s="2">
        <f>'Moving Avg'!D1226</f>
        <v>107.7911</v>
      </c>
      <c r="G1226" s="2">
        <f>'Moving Avg'!F1226</f>
        <v>107.87234499999997</v>
      </c>
      <c r="H1226" s="2">
        <f>'Moving Avg'!G1226</f>
        <v>108.76168800000005</v>
      </c>
      <c r="I1226" s="2">
        <f>'Moving Avg'!H1226</f>
        <v>109.14603999999989</v>
      </c>
      <c r="J1226" s="6" t="str">
        <f>OBV!F1226</f>
        <v>NEUTRAL</v>
      </c>
      <c r="K1226" s="6" t="str">
        <f>OBV!G1226</f>
        <v>NEUTRAL</v>
      </c>
      <c r="L1226" s="6" t="str">
        <f>OBV!H1226</f>
        <v>NEUTRAL</v>
      </c>
      <c r="M1226" s="8">
        <f t="shared" si="190"/>
        <v>25</v>
      </c>
      <c r="N1226" s="8">
        <f t="shared" si="191"/>
        <v>100</v>
      </c>
      <c r="O1226" s="8">
        <f t="shared" si="192"/>
        <v>0</v>
      </c>
      <c r="P1226" s="8">
        <f t="shared" si="193"/>
        <v>33</v>
      </c>
      <c r="Q1226" s="9">
        <f t="shared" si="194"/>
        <v>48.7</v>
      </c>
      <c r="R1226" s="9">
        <f t="shared" si="195"/>
        <v>33.25</v>
      </c>
      <c r="S1226" s="9">
        <f t="shared" si="196"/>
        <v>33.6</v>
      </c>
      <c r="T1226" s="9">
        <f t="shared" si="197"/>
        <v>39.5</v>
      </c>
      <c r="U1226" s="8">
        <f t="shared" si="198"/>
        <v>38.516666666666673</v>
      </c>
      <c r="V1226" s="8">
        <f t="shared" si="199"/>
        <v>38.762500000000003</v>
      </c>
    </row>
    <row r="1227" spans="1:22" ht="13.5" x14ac:dyDescent="0.25">
      <c r="A1227" s="3">
        <f>RSI!A1227</f>
        <v>43796</v>
      </c>
      <c r="B1227" s="2">
        <f>RSI!B1227</f>
        <v>106.9867</v>
      </c>
      <c r="C1227" s="2">
        <f>RSI!I1227</f>
        <v>34.689389902111827</v>
      </c>
      <c r="D1227" s="2">
        <f>MACD!E1227</f>
        <v>0.20231140551484827</v>
      </c>
      <c r="E1227" s="2">
        <f>MACD!F1227</f>
        <v>0.58516914099236317</v>
      </c>
      <c r="F1227" s="2">
        <f>'Moving Avg'!D1227</f>
        <v>107.63022000000001</v>
      </c>
      <c r="G1227" s="2">
        <f>'Moving Avg'!F1227</f>
        <v>107.88239999999996</v>
      </c>
      <c r="H1227" s="2">
        <f>'Moving Avg'!G1227</f>
        <v>108.81349200000004</v>
      </c>
      <c r="I1227" s="2">
        <f>'Moving Avg'!H1227</f>
        <v>109.17032849999991</v>
      </c>
      <c r="J1227" s="6" t="str">
        <f>OBV!F1227</f>
        <v>BEARISH</v>
      </c>
      <c r="K1227" s="6" t="str">
        <f>OBV!G1227</f>
        <v>NEUTRAL</v>
      </c>
      <c r="L1227" s="6" t="str">
        <f>OBV!H1227</f>
        <v>CONFIRMED BEARISH</v>
      </c>
      <c r="M1227" s="8">
        <f t="shared" si="190"/>
        <v>25</v>
      </c>
      <c r="N1227" s="8">
        <f t="shared" si="191"/>
        <v>100</v>
      </c>
      <c r="O1227" s="8">
        <f t="shared" si="192"/>
        <v>0</v>
      </c>
      <c r="P1227" s="8">
        <f t="shared" si="193"/>
        <v>16.5</v>
      </c>
      <c r="Q1227" s="9">
        <f t="shared" si="194"/>
        <v>46.225000000000001</v>
      </c>
      <c r="R1227" s="9">
        <f t="shared" si="195"/>
        <v>29.125</v>
      </c>
      <c r="S1227" s="9">
        <f t="shared" si="196"/>
        <v>26.175000000000001</v>
      </c>
      <c r="T1227" s="9">
        <f t="shared" si="197"/>
        <v>35.375</v>
      </c>
      <c r="U1227" s="8">
        <f t="shared" si="198"/>
        <v>33.841666666666661</v>
      </c>
      <c r="V1227" s="8">
        <f t="shared" si="199"/>
        <v>34.224999999999994</v>
      </c>
    </row>
    <row r="1228" spans="1:22" ht="13.5" x14ac:dyDescent="0.25">
      <c r="A1228" s="3">
        <f>RSI!A1228</f>
        <v>43797</v>
      </c>
      <c r="B1228" s="2">
        <f>RSI!B1228</f>
        <v>106.9867</v>
      </c>
      <c r="C1228" s="2">
        <f>RSI!I1228</f>
        <v>34.689389902111827</v>
      </c>
      <c r="D1228" s="2">
        <f>MACD!E1228</f>
        <v>0.19568020850563528</v>
      </c>
      <c r="E1228" s="2">
        <f>MACD!F1228</f>
        <v>0.50727135449501759</v>
      </c>
      <c r="F1228" s="2">
        <f>'Moving Avg'!D1228</f>
        <v>107.46933999999999</v>
      </c>
      <c r="G1228" s="2">
        <f>'Moving Avg'!F1228</f>
        <v>107.80598499999996</v>
      </c>
      <c r="H1228" s="2">
        <f>'Moving Avg'!G1228</f>
        <v>108.82958000000006</v>
      </c>
      <c r="I1228" s="2">
        <f>'Moving Avg'!H1228</f>
        <v>109.18672099999991</v>
      </c>
      <c r="J1228" s="6" t="str">
        <f>OBV!F1228</f>
        <v>BEARISH</v>
      </c>
      <c r="K1228" s="6" t="str">
        <f>OBV!G1228</f>
        <v>NEUTRAL</v>
      </c>
      <c r="L1228" s="6" t="str">
        <f>OBV!H1228</f>
        <v>CONFIRMED BEARISH</v>
      </c>
      <c r="M1228" s="8">
        <f t="shared" si="190"/>
        <v>25</v>
      </c>
      <c r="N1228" s="8">
        <f t="shared" si="191"/>
        <v>100</v>
      </c>
      <c r="O1228" s="8">
        <f t="shared" si="192"/>
        <v>0</v>
      </c>
      <c r="P1228" s="8">
        <f t="shared" si="193"/>
        <v>16.5</v>
      </c>
      <c r="Q1228" s="9">
        <f t="shared" si="194"/>
        <v>46.225000000000001</v>
      </c>
      <c r="R1228" s="9">
        <f t="shared" si="195"/>
        <v>29.125</v>
      </c>
      <c r="S1228" s="9">
        <f t="shared" si="196"/>
        <v>26.175000000000001</v>
      </c>
      <c r="T1228" s="9">
        <f t="shared" si="197"/>
        <v>35.375</v>
      </c>
      <c r="U1228" s="8">
        <f t="shared" si="198"/>
        <v>33.841666666666661</v>
      </c>
      <c r="V1228" s="8">
        <f t="shared" si="199"/>
        <v>34.224999999999994</v>
      </c>
    </row>
    <row r="1229" spans="1:22" ht="13.5" x14ac:dyDescent="0.25">
      <c r="A1229" s="3">
        <f>RSI!A1229</f>
        <v>43798</v>
      </c>
      <c r="B1229" s="2">
        <f>RSI!B1229</f>
        <v>108.41849999999999</v>
      </c>
      <c r="C1229" s="2">
        <f>RSI!I1229</f>
        <v>52.468745262108975</v>
      </c>
      <c r="D1229" s="2">
        <f>MACD!E1229</f>
        <v>9.1362544655055444E-2</v>
      </c>
      <c r="E1229" s="2">
        <f>MACD!F1229</f>
        <v>0.42408959252702516</v>
      </c>
      <c r="F1229" s="2">
        <f>'Moving Avg'!D1229</f>
        <v>107.59481999999998</v>
      </c>
      <c r="G1229" s="2">
        <f>'Moving Avg'!F1229</f>
        <v>107.80557999999996</v>
      </c>
      <c r="H1229" s="2">
        <f>'Moving Avg'!G1229</f>
        <v>108.87430400000005</v>
      </c>
      <c r="I1229" s="2">
        <f>'Moving Avg'!H1229</f>
        <v>109.2102724999999</v>
      </c>
      <c r="J1229" s="6" t="str">
        <f>OBV!F1229</f>
        <v>BEARISH</v>
      </c>
      <c r="K1229" s="6" t="str">
        <f>OBV!G1229</f>
        <v>NEUTRAL</v>
      </c>
      <c r="L1229" s="6" t="str">
        <f>OBV!H1229</f>
        <v>BEARISH DIVERGENCE</v>
      </c>
      <c r="M1229" s="8">
        <f t="shared" si="190"/>
        <v>25</v>
      </c>
      <c r="N1229" s="8">
        <f t="shared" si="191"/>
        <v>100</v>
      </c>
      <c r="O1229" s="8">
        <f t="shared" si="192"/>
        <v>0</v>
      </c>
      <c r="P1229" s="8">
        <f t="shared" si="193"/>
        <v>16.5</v>
      </c>
      <c r="Q1229" s="9">
        <f t="shared" si="194"/>
        <v>46.225000000000001</v>
      </c>
      <c r="R1229" s="9">
        <f t="shared" si="195"/>
        <v>29.125</v>
      </c>
      <c r="S1229" s="9">
        <f t="shared" si="196"/>
        <v>26.175000000000001</v>
      </c>
      <c r="T1229" s="9">
        <f t="shared" si="197"/>
        <v>35.375</v>
      </c>
      <c r="U1229" s="8">
        <f t="shared" si="198"/>
        <v>33.841666666666661</v>
      </c>
      <c r="V1229" s="8">
        <f t="shared" si="199"/>
        <v>34.224999999999994</v>
      </c>
    </row>
    <row r="1230" spans="1:22" ht="13.5" x14ac:dyDescent="0.25">
      <c r="A1230" s="3">
        <f>RSI!A1230</f>
        <v>43801</v>
      </c>
      <c r="B1230" s="2">
        <f>RSI!B1230</f>
        <v>108.41849999999999</v>
      </c>
      <c r="C1230" s="2">
        <f>RSI!I1230</f>
        <v>52.468745262108975</v>
      </c>
      <c r="D1230" s="2">
        <f>MACD!E1230</f>
        <v>1.4411550894237735E-3</v>
      </c>
      <c r="E1230" s="2">
        <f>MACD!F1230</f>
        <v>0.33955990503950495</v>
      </c>
      <c r="F1230" s="2">
        <f>'Moving Avg'!D1230</f>
        <v>107.72029999999999</v>
      </c>
      <c r="G1230" s="2">
        <f>'Moving Avg'!F1230</f>
        <v>107.80517499999996</v>
      </c>
      <c r="H1230" s="2">
        <f>'Moving Avg'!G1230</f>
        <v>108.91902800000004</v>
      </c>
      <c r="I1230" s="2">
        <f>'Moving Avg'!H1230</f>
        <v>109.2338239999999</v>
      </c>
      <c r="J1230" s="6" t="str">
        <f>OBV!F1230</f>
        <v>BEARISH</v>
      </c>
      <c r="K1230" s="6" t="str">
        <f>OBV!G1230</f>
        <v>NEUTRAL</v>
      </c>
      <c r="L1230" s="6" t="str">
        <f>OBV!H1230</f>
        <v>BEARISH DIVERGENCE</v>
      </c>
      <c r="M1230" s="8">
        <f t="shared" si="190"/>
        <v>25</v>
      </c>
      <c r="N1230" s="8">
        <f t="shared" si="191"/>
        <v>100</v>
      </c>
      <c r="O1230" s="8">
        <f t="shared" si="192"/>
        <v>0</v>
      </c>
      <c r="P1230" s="8">
        <f t="shared" si="193"/>
        <v>16.5</v>
      </c>
      <c r="Q1230" s="9">
        <f t="shared" si="194"/>
        <v>46.225000000000001</v>
      </c>
      <c r="R1230" s="9">
        <f t="shared" si="195"/>
        <v>29.125</v>
      </c>
      <c r="S1230" s="9">
        <f t="shared" si="196"/>
        <v>26.175000000000001</v>
      </c>
      <c r="T1230" s="9">
        <f t="shared" si="197"/>
        <v>35.375</v>
      </c>
      <c r="U1230" s="8">
        <f t="shared" si="198"/>
        <v>33.841666666666661</v>
      </c>
      <c r="V1230" s="8">
        <f t="shared" si="199"/>
        <v>34.224999999999994</v>
      </c>
    </row>
    <row r="1231" spans="1:22" ht="13.5" x14ac:dyDescent="0.25">
      <c r="A1231" s="3">
        <f>RSI!A1231</f>
        <v>43802</v>
      </c>
      <c r="B1231" s="2">
        <f>RSI!B1231</f>
        <v>111.6442</v>
      </c>
      <c r="C1231" s="2">
        <f>RSI!I1231</f>
        <v>72.224806022280774</v>
      </c>
      <c r="D1231" s="2">
        <f>MACD!E1231</f>
        <v>-0.31511709776214047</v>
      </c>
      <c r="E1231" s="2">
        <f>MACD!F1231</f>
        <v>0.20862450447917588</v>
      </c>
      <c r="F1231" s="2">
        <f>'Moving Avg'!D1231</f>
        <v>108.49091999999999</v>
      </c>
      <c r="G1231" s="2">
        <f>'Moving Avg'!F1231</f>
        <v>107.96605499999998</v>
      </c>
      <c r="H1231" s="2">
        <f>'Moving Avg'!G1231</f>
        <v>109.02826600000002</v>
      </c>
      <c r="I1231" s="2">
        <f>'Moving Avg'!H1231</f>
        <v>109.28528899999988</v>
      </c>
      <c r="J1231" s="6" t="str">
        <f>OBV!F1231</f>
        <v>BEARISH</v>
      </c>
      <c r="K1231" s="6" t="str">
        <f>OBV!G1231</f>
        <v>NEUTRAL</v>
      </c>
      <c r="L1231" s="6" t="str">
        <f>OBV!H1231</f>
        <v>BEARISH DIVERGENCE</v>
      </c>
      <c r="M1231" s="8">
        <f t="shared" si="190"/>
        <v>0</v>
      </c>
      <c r="N1231" s="8">
        <f t="shared" si="191"/>
        <v>100</v>
      </c>
      <c r="O1231" s="8">
        <f t="shared" si="192"/>
        <v>0</v>
      </c>
      <c r="P1231" s="8">
        <f t="shared" si="193"/>
        <v>16.5</v>
      </c>
      <c r="Q1231" s="9">
        <f t="shared" si="194"/>
        <v>37.475000000000001</v>
      </c>
      <c r="R1231" s="9">
        <f t="shared" si="195"/>
        <v>24.125</v>
      </c>
      <c r="S1231" s="9">
        <f t="shared" si="196"/>
        <v>22.425000000000001</v>
      </c>
      <c r="T1231" s="9">
        <f t="shared" si="197"/>
        <v>29.125</v>
      </c>
      <c r="U1231" s="8">
        <f t="shared" si="198"/>
        <v>28.008333333333336</v>
      </c>
      <c r="V1231" s="8">
        <f t="shared" si="199"/>
        <v>28.287500000000001</v>
      </c>
    </row>
    <row r="1232" spans="1:22" ht="13.5" x14ac:dyDescent="0.25">
      <c r="A1232" s="3">
        <f>RSI!A1232</f>
        <v>43803</v>
      </c>
      <c r="B1232" s="2">
        <f>RSI!B1232</f>
        <v>111.6442</v>
      </c>
      <c r="C1232" s="2">
        <f>RSI!I1232</f>
        <v>72.224806022280774</v>
      </c>
      <c r="D1232" s="2">
        <f>MACD!E1232</f>
        <v>-0.60345171640355488</v>
      </c>
      <c r="E1232" s="2">
        <f>MACD!F1232</f>
        <v>4.6209260302629729E-2</v>
      </c>
      <c r="F1232" s="2">
        <f>'Moving Avg'!D1232</f>
        <v>109.42241999999999</v>
      </c>
      <c r="G1232" s="2">
        <f>'Moving Avg'!F1232</f>
        <v>108.15871</v>
      </c>
      <c r="H1232" s="2">
        <f>'Moving Avg'!G1232</f>
        <v>109.13750400000001</v>
      </c>
      <c r="I1232" s="2">
        <f>'Moving Avg'!H1232</f>
        <v>109.34461049999987</v>
      </c>
      <c r="J1232" s="6" t="str">
        <f>OBV!F1232</f>
        <v>BULLISH</v>
      </c>
      <c r="K1232" s="6" t="str">
        <f>OBV!G1232</f>
        <v>NEUTRAL</v>
      </c>
      <c r="L1232" s="6" t="str">
        <f>OBV!H1232</f>
        <v>CONFIRMED BULLISH</v>
      </c>
      <c r="M1232" s="8">
        <f t="shared" si="190"/>
        <v>0</v>
      </c>
      <c r="N1232" s="8">
        <f t="shared" si="191"/>
        <v>100</v>
      </c>
      <c r="O1232" s="8">
        <f t="shared" si="192"/>
        <v>50</v>
      </c>
      <c r="P1232" s="8">
        <f t="shared" si="193"/>
        <v>83.5</v>
      </c>
      <c r="Q1232" s="9">
        <f t="shared" si="194"/>
        <v>55.024999999999999</v>
      </c>
      <c r="R1232" s="9">
        <f t="shared" si="195"/>
        <v>58.375</v>
      </c>
      <c r="S1232" s="9">
        <f t="shared" si="196"/>
        <v>65.075000000000003</v>
      </c>
      <c r="T1232" s="9">
        <f t="shared" si="197"/>
        <v>58.375</v>
      </c>
      <c r="U1232" s="8">
        <f t="shared" si="198"/>
        <v>59.491666666666674</v>
      </c>
      <c r="V1232" s="8">
        <f t="shared" si="199"/>
        <v>59.212500000000006</v>
      </c>
    </row>
    <row r="1233" spans="1:22" ht="13.5" x14ac:dyDescent="0.25">
      <c r="A1233" s="3">
        <f>RSI!A1233</f>
        <v>43804</v>
      </c>
      <c r="B1233" s="2">
        <f>RSI!B1233</f>
        <v>111.6442</v>
      </c>
      <c r="C1233" s="2">
        <f>RSI!I1233</f>
        <v>72.224806022280774</v>
      </c>
      <c r="D1233" s="2">
        <f>MACD!E1233</f>
        <v>-0.8663879365197289</v>
      </c>
      <c r="E1233" s="2">
        <f>MACD!F1233</f>
        <v>-0.13631017906184201</v>
      </c>
      <c r="F1233" s="2">
        <f>'Moving Avg'!D1233</f>
        <v>110.35391999999999</v>
      </c>
      <c r="G1233" s="2">
        <f>'Moving Avg'!F1233</f>
        <v>108.35136499999999</v>
      </c>
      <c r="H1233" s="2">
        <f>'Moving Avg'!G1233</f>
        <v>109.19043400000001</v>
      </c>
      <c r="I1233" s="2">
        <f>'Moving Avg'!H1233</f>
        <v>109.38896499999989</v>
      </c>
      <c r="J1233" s="6" t="str">
        <f>OBV!F1233</f>
        <v>BULLISH</v>
      </c>
      <c r="K1233" s="6" t="str">
        <f>OBV!G1233</f>
        <v>NEUTRAL</v>
      </c>
      <c r="L1233" s="6" t="str">
        <f>OBV!H1233</f>
        <v>CONFIRMED BULLISH</v>
      </c>
      <c r="M1233" s="8">
        <f t="shared" si="190"/>
        <v>0</v>
      </c>
      <c r="N1233" s="8">
        <f t="shared" si="191"/>
        <v>100</v>
      </c>
      <c r="O1233" s="8">
        <f t="shared" si="192"/>
        <v>50</v>
      </c>
      <c r="P1233" s="8">
        <f t="shared" si="193"/>
        <v>83.5</v>
      </c>
      <c r="Q1233" s="9">
        <f t="shared" si="194"/>
        <v>55.024999999999999</v>
      </c>
      <c r="R1233" s="9">
        <f t="shared" si="195"/>
        <v>58.375</v>
      </c>
      <c r="S1233" s="9">
        <f t="shared" si="196"/>
        <v>65.075000000000003</v>
      </c>
      <c r="T1233" s="9">
        <f t="shared" si="197"/>
        <v>58.375</v>
      </c>
      <c r="U1233" s="8">
        <f t="shared" si="198"/>
        <v>59.491666666666674</v>
      </c>
      <c r="V1233" s="8">
        <f t="shared" si="199"/>
        <v>59.212500000000006</v>
      </c>
    </row>
    <row r="1234" spans="1:22" ht="13.5" x14ac:dyDescent="0.25">
      <c r="A1234" s="3">
        <f>RSI!A1234</f>
        <v>43805</v>
      </c>
      <c r="B1234" s="2">
        <f>RSI!B1234</f>
        <v>111.6442</v>
      </c>
      <c r="C1234" s="2">
        <f>RSI!I1234</f>
        <v>72.224806022280774</v>
      </c>
      <c r="D1234" s="2">
        <f>MACD!E1234</f>
        <v>-1.1064287022914101</v>
      </c>
      <c r="E1234" s="2">
        <f>MACD!F1234</f>
        <v>-0.33033388370775563</v>
      </c>
      <c r="F1234" s="2">
        <f>'Moving Avg'!D1234</f>
        <v>110.99906000000001</v>
      </c>
      <c r="G1234" s="2">
        <f>'Moving Avg'!F1234</f>
        <v>108.54402</v>
      </c>
      <c r="H1234" s="2">
        <f>'Moving Avg'!G1234</f>
        <v>109.191238</v>
      </c>
      <c r="I1234" s="2">
        <f>'Moving Avg'!H1234</f>
        <v>109.42868399999989</v>
      </c>
      <c r="J1234" s="6" t="str">
        <f>OBV!F1234</f>
        <v>BULLISH</v>
      </c>
      <c r="K1234" s="6" t="str">
        <f>OBV!G1234</f>
        <v>NEUTRAL</v>
      </c>
      <c r="L1234" s="6" t="str">
        <f>OBV!H1234</f>
        <v>CONFIRMED BULLISH</v>
      </c>
      <c r="M1234" s="8">
        <f t="shared" si="190"/>
        <v>0</v>
      </c>
      <c r="N1234" s="8">
        <f t="shared" si="191"/>
        <v>100</v>
      </c>
      <c r="O1234" s="8">
        <f t="shared" si="192"/>
        <v>50</v>
      </c>
      <c r="P1234" s="8">
        <f t="shared" si="193"/>
        <v>83.5</v>
      </c>
      <c r="Q1234" s="9">
        <f t="shared" si="194"/>
        <v>55.024999999999999</v>
      </c>
      <c r="R1234" s="9">
        <f t="shared" si="195"/>
        <v>58.375</v>
      </c>
      <c r="S1234" s="9">
        <f t="shared" si="196"/>
        <v>65.075000000000003</v>
      </c>
      <c r="T1234" s="9">
        <f t="shared" si="197"/>
        <v>58.375</v>
      </c>
      <c r="U1234" s="8">
        <f t="shared" si="198"/>
        <v>59.491666666666674</v>
      </c>
      <c r="V1234" s="8">
        <f t="shared" si="199"/>
        <v>59.212500000000006</v>
      </c>
    </row>
    <row r="1235" spans="1:22" ht="13.5" x14ac:dyDescent="0.25">
      <c r="A1235" s="3">
        <f>RSI!A1235</f>
        <v>43808</v>
      </c>
      <c r="B1235" s="2">
        <f>RSI!B1235</f>
        <v>111.6442</v>
      </c>
      <c r="C1235" s="2">
        <f>RSI!I1235</f>
        <v>72.224806022280774</v>
      </c>
      <c r="D1235" s="2">
        <f>MACD!E1235</f>
        <v>-1.3257959267303079</v>
      </c>
      <c r="E1235" s="2">
        <f>MACD!F1235</f>
        <v>-0.52942629231226612</v>
      </c>
      <c r="F1235" s="2">
        <f>'Moving Avg'!D1235</f>
        <v>111.6442</v>
      </c>
      <c r="G1235" s="2">
        <f>'Moving Avg'!F1235</f>
        <v>108.73667499999999</v>
      </c>
      <c r="H1235" s="2">
        <f>'Moving Avg'!G1235</f>
        <v>109.25864799999998</v>
      </c>
      <c r="I1235" s="2">
        <f>'Moving Avg'!H1235</f>
        <v>109.45304349999988</v>
      </c>
      <c r="J1235" s="6" t="str">
        <f>OBV!F1235</f>
        <v>BULLISH</v>
      </c>
      <c r="K1235" s="6" t="str">
        <f>OBV!G1235</f>
        <v>NEUTRAL</v>
      </c>
      <c r="L1235" s="6" t="str">
        <f>OBV!H1235</f>
        <v>CONFIRMED BULLISH</v>
      </c>
      <c r="M1235" s="8">
        <f t="shared" si="190"/>
        <v>0</v>
      </c>
      <c r="N1235" s="8">
        <f t="shared" si="191"/>
        <v>100</v>
      </c>
      <c r="O1235" s="8">
        <f t="shared" si="192"/>
        <v>50</v>
      </c>
      <c r="P1235" s="8">
        <f t="shared" si="193"/>
        <v>83.5</v>
      </c>
      <c r="Q1235" s="9">
        <f t="shared" si="194"/>
        <v>55.024999999999999</v>
      </c>
      <c r="R1235" s="9">
        <f t="shared" si="195"/>
        <v>58.375</v>
      </c>
      <c r="S1235" s="9">
        <f t="shared" si="196"/>
        <v>65.075000000000003</v>
      </c>
      <c r="T1235" s="9">
        <f t="shared" si="197"/>
        <v>58.375</v>
      </c>
      <c r="U1235" s="8">
        <f t="shared" si="198"/>
        <v>59.491666666666674</v>
      </c>
      <c r="V1235" s="8">
        <f t="shared" si="199"/>
        <v>59.212500000000006</v>
      </c>
    </row>
    <row r="1236" spans="1:22" ht="13.5" x14ac:dyDescent="0.25">
      <c r="A1236" s="3">
        <f>RSI!A1236</f>
        <v>43809</v>
      </c>
      <c r="B1236" s="2">
        <f>RSI!B1236</f>
        <v>111.6442</v>
      </c>
      <c r="C1236" s="2">
        <f>RSI!I1236</f>
        <v>72.224806022280774</v>
      </c>
      <c r="D1236" s="2">
        <f>MACD!E1236</f>
        <v>-1.5264660207866427</v>
      </c>
      <c r="E1236" s="2">
        <f>MACD!F1236</f>
        <v>-0.72883423800714153</v>
      </c>
      <c r="F1236" s="2">
        <f>'Moving Avg'!D1236</f>
        <v>111.6442</v>
      </c>
      <c r="G1236" s="2">
        <f>'Moving Avg'!F1236</f>
        <v>108.92933000000001</v>
      </c>
      <c r="H1236" s="2">
        <f>'Moving Avg'!G1236</f>
        <v>109.32605799999996</v>
      </c>
      <c r="I1236" s="2">
        <f>'Moving Avg'!H1236</f>
        <v>109.45343999999986</v>
      </c>
      <c r="J1236" s="6" t="str">
        <f>OBV!F1236</f>
        <v>NEUTRAL</v>
      </c>
      <c r="K1236" s="6" t="str">
        <f>OBV!G1236</f>
        <v>NEUTRAL</v>
      </c>
      <c r="L1236" s="6" t="str">
        <f>OBV!H1236</f>
        <v>NEUTRAL</v>
      </c>
      <c r="M1236" s="8">
        <f t="shared" si="190"/>
        <v>0</v>
      </c>
      <c r="N1236" s="8">
        <f t="shared" si="191"/>
        <v>100</v>
      </c>
      <c r="O1236" s="8">
        <f t="shared" si="192"/>
        <v>50</v>
      </c>
      <c r="P1236" s="8">
        <f t="shared" si="193"/>
        <v>33</v>
      </c>
      <c r="Q1236" s="9">
        <f t="shared" si="194"/>
        <v>47.45</v>
      </c>
      <c r="R1236" s="9">
        <f t="shared" si="195"/>
        <v>45.75</v>
      </c>
      <c r="S1236" s="9">
        <f t="shared" si="196"/>
        <v>42.35</v>
      </c>
      <c r="T1236" s="9">
        <f t="shared" si="197"/>
        <v>45.75</v>
      </c>
      <c r="U1236" s="8">
        <f t="shared" si="198"/>
        <v>45.183333333333337</v>
      </c>
      <c r="V1236" s="8">
        <f t="shared" si="199"/>
        <v>45.325000000000003</v>
      </c>
    </row>
    <row r="1237" spans="1:22" ht="13.5" x14ac:dyDescent="0.25">
      <c r="A1237" s="3">
        <f>RSI!A1237</f>
        <v>43810</v>
      </c>
      <c r="B1237" s="2">
        <f>RSI!B1237</f>
        <v>111.6442</v>
      </c>
      <c r="C1237" s="2">
        <f>RSI!I1237</f>
        <v>72.224806022280774</v>
      </c>
      <c r="D1237" s="2">
        <f>MACD!E1237</f>
        <v>-1.8339543734429071</v>
      </c>
      <c r="E1237" s="2">
        <f>MACD!F1237</f>
        <v>-0.94985826509429461</v>
      </c>
      <c r="F1237" s="2">
        <f>'Moving Avg'!D1237</f>
        <v>111.6442</v>
      </c>
      <c r="G1237" s="2">
        <f>'Moving Avg'!F1237</f>
        <v>109.121985</v>
      </c>
      <c r="H1237" s="2">
        <f>'Moving Avg'!G1237</f>
        <v>109.45781999999996</v>
      </c>
      <c r="I1237" s="2">
        <f>'Moving Avg'!H1237</f>
        <v>109.42036699999984</v>
      </c>
      <c r="J1237" s="6" t="str">
        <f>OBV!F1237</f>
        <v>NEUTRAL</v>
      </c>
      <c r="K1237" s="6" t="str">
        <f>OBV!G1237</f>
        <v>NEUTRAL</v>
      </c>
      <c r="L1237" s="6" t="str">
        <f>OBV!H1237</f>
        <v>NEUTRAL</v>
      </c>
      <c r="M1237" s="8">
        <f t="shared" si="190"/>
        <v>0</v>
      </c>
      <c r="N1237" s="8">
        <f t="shared" si="191"/>
        <v>100</v>
      </c>
      <c r="O1237" s="8">
        <f t="shared" si="192"/>
        <v>50</v>
      </c>
      <c r="P1237" s="8">
        <f t="shared" si="193"/>
        <v>33</v>
      </c>
      <c r="Q1237" s="9">
        <f t="shared" si="194"/>
        <v>47.45</v>
      </c>
      <c r="R1237" s="9">
        <f t="shared" si="195"/>
        <v>45.75</v>
      </c>
      <c r="S1237" s="9">
        <f t="shared" si="196"/>
        <v>42.35</v>
      </c>
      <c r="T1237" s="9">
        <f t="shared" si="197"/>
        <v>45.75</v>
      </c>
      <c r="U1237" s="8">
        <f t="shared" si="198"/>
        <v>45.183333333333337</v>
      </c>
      <c r="V1237" s="8">
        <f t="shared" si="199"/>
        <v>45.325000000000003</v>
      </c>
    </row>
    <row r="1238" spans="1:22" ht="13.5" x14ac:dyDescent="0.25">
      <c r="A1238" s="3">
        <f>RSI!A1238</f>
        <v>43811</v>
      </c>
      <c r="B1238" s="2">
        <f>RSI!B1238</f>
        <v>111.6442</v>
      </c>
      <c r="C1238" s="2">
        <f>RSI!I1238</f>
        <v>72.224806022280774</v>
      </c>
      <c r="D1238" s="2">
        <f>MACD!E1238</f>
        <v>-2.1070412095873365</v>
      </c>
      <c r="E1238" s="2">
        <f>MACD!F1238</f>
        <v>-1.1812948539929031</v>
      </c>
      <c r="F1238" s="2">
        <f>'Moving Avg'!D1238</f>
        <v>111.6442</v>
      </c>
      <c r="G1238" s="2">
        <f>'Moving Avg'!F1238</f>
        <v>109.31464000000001</v>
      </c>
      <c r="H1238" s="2">
        <f>'Moving Avg'!G1238</f>
        <v>109.52683799999994</v>
      </c>
      <c r="I1238" s="2">
        <f>'Moving Avg'!H1238</f>
        <v>109.39326499999984</v>
      </c>
      <c r="J1238" s="6" t="str">
        <f>OBV!F1238</f>
        <v>NEUTRAL</v>
      </c>
      <c r="K1238" s="6" t="str">
        <f>OBV!G1238</f>
        <v>NEUTRAL</v>
      </c>
      <c r="L1238" s="6" t="str">
        <f>OBV!H1238</f>
        <v>NEUTRAL</v>
      </c>
      <c r="M1238" s="8">
        <f t="shared" si="190"/>
        <v>0</v>
      </c>
      <c r="N1238" s="8">
        <f t="shared" si="191"/>
        <v>100</v>
      </c>
      <c r="O1238" s="8">
        <f t="shared" si="192"/>
        <v>50</v>
      </c>
      <c r="P1238" s="8">
        <f t="shared" si="193"/>
        <v>33</v>
      </c>
      <c r="Q1238" s="9">
        <f t="shared" si="194"/>
        <v>47.45</v>
      </c>
      <c r="R1238" s="9">
        <f t="shared" si="195"/>
        <v>45.75</v>
      </c>
      <c r="S1238" s="9">
        <f t="shared" si="196"/>
        <v>42.35</v>
      </c>
      <c r="T1238" s="9">
        <f t="shared" si="197"/>
        <v>45.75</v>
      </c>
      <c r="U1238" s="8">
        <f t="shared" si="198"/>
        <v>45.183333333333337</v>
      </c>
      <c r="V1238" s="8">
        <f t="shared" si="199"/>
        <v>45.325000000000003</v>
      </c>
    </row>
    <row r="1239" spans="1:22" ht="13.5" x14ac:dyDescent="0.25">
      <c r="A1239" s="3">
        <f>RSI!A1239</f>
        <v>43812</v>
      </c>
      <c r="B1239" s="2">
        <f>RSI!B1239</f>
        <v>112.9393</v>
      </c>
      <c r="C1239" s="2">
        <f>RSI!I1239</f>
        <v>78.665815257014856</v>
      </c>
      <c r="D1239" s="2">
        <f>MACD!E1239</f>
        <v>-2.2257196001895352</v>
      </c>
      <c r="E1239" s="2">
        <f>MACD!F1239</f>
        <v>-1.3901798032322294</v>
      </c>
      <c r="F1239" s="2">
        <f>'Moving Avg'!D1239</f>
        <v>111.90322</v>
      </c>
      <c r="G1239" s="2">
        <f>'Moving Avg'!F1239</f>
        <v>109.57204999999999</v>
      </c>
      <c r="H1239" s="2">
        <f>'Moving Avg'!G1239</f>
        <v>109.58153799999992</v>
      </c>
      <c r="I1239" s="2">
        <f>'Moving Avg'!H1239</f>
        <v>109.36871049999984</v>
      </c>
      <c r="J1239" s="6" t="str">
        <f>OBV!F1239</f>
        <v>BULLISH</v>
      </c>
      <c r="K1239" s="6" t="str">
        <f>OBV!G1239</f>
        <v>NEUTRAL</v>
      </c>
      <c r="L1239" s="6" t="str">
        <f>OBV!H1239</f>
        <v>CONFIRMED BULLISH</v>
      </c>
      <c r="M1239" s="8">
        <f t="shared" si="190"/>
        <v>0</v>
      </c>
      <c r="N1239" s="8">
        <f t="shared" si="191"/>
        <v>100</v>
      </c>
      <c r="O1239" s="8">
        <f t="shared" si="192"/>
        <v>50</v>
      </c>
      <c r="P1239" s="8">
        <f t="shared" si="193"/>
        <v>83.5</v>
      </c>
      <c r="Q1239" s="9">
        <f t="shared" si="194"/>
        <v>55.024999999999999</v>
      </c>
      <c r="R1239" s="9">
        <f t="shared" si="195"/>
        <v>58.375</v>
      </c>
      <c r="S1239" s="9">
        <f t="shared" si="196"/>
        <v>65.075000000000003</v>
      </c>
      <c r="T1239" s="9">
        <f t="shared" si="197"/>
        <v>58.375</v>
      </c>
      <c r="U1239" s="8">
        <f t="shared" si="198"/>
        <v>59.491666666666674</v>
      </c>
      <c r="V1239" s="8">
        <f t="shared" si="199"/>
        <v>59.212500000000006</v>
      </c>
    </row>
    <row r="1240" spans="1:22" ht="13.5" x14ac:dyDescent="0.25">
      <c r="A1240" s="3">
        <f>RSI!A1240</f>
        <v>43815</v>
      </c>
      <c r="B1240" s="2">
        <f>RSI!B1240</f>
        <v>112.9393</v>
      </c>
      <c r="C1240" s="2">
        <f>RSI!I1240</f>
        <v>78.665815257014856</v>
      </c>
      <c r="D1240" s="2">
        <f>MACD!E1240</f>
        <v>-2.3448560076392226</v>
      </c>
      <c r="E1240" s="2">
        <f>MACD!F1240</f>
        <v>-1.5811150441136284</v>
      </c>
      <c r="F1240" s="2">
        <f>'Moving Avg'!D1240</f>
        <v>112.16224</v>
      </c>
      <c r="G1240" s="2">
        <f>'Moving Avg'!F1240</f>
        <v>109.82946</v>
      </c>
      <c r="H1240" s="2">
        <f>'Moving Avg'!G1240</f>
        <v>109.70058999999992</v>
      </c>
      <c r="I1240" s="2">
        <f>'Moving Avg'!H1240</f>
        <v>109.34415599999983</v>
      </c>
      <c r="J1240" s="6" t="str">
        <f>OBV!F1240</f>
        <v>BULLISH</v>
      </c>
      <c r="K1240" s="6" t="str">
        <f>OBV!G1240</f>
        <v>NEUTRAL</v>
      </c>
      <c r="L1240" s="6" t="str">
        <f>OBV!H1240</f>
        <v>CONFIRMED BULLISH</v>
      </c>
      <c r="M1240" s="8">
        <f t="shared" si="190"/>
        <v>0</v>
      </c>
      <c r="N1240" s="8">
        <f t="shared" si="191"/>
        <v>100</v>
      </c>
      <c r="O1240" s="8">
        <f t="shared" si="192"/>
        <v>50</v>
      </c>
      <c r="P1240" s="8">
        <f t="shared" si="193"/>
        <v>83.5</v>
      </c>
      <c r="Q1240" s="9">
        <f t="shared" si="194"/>
        <v>55.024999999999999</v>
      </c>
      <c r="R1240" s="9">
        <f t="shared" si="195"/>
        <v>58.375</v>
      </c>
      <c r="S1240" s="9">
        <f t="shared" si="196"/>
        <v>65.075000000000003</v>
      </c>
      <c r="T1240" s="9">
        <f t="shared" si="197"/>
        <v>58.375</v>
      </c>
      <c r="U1240" s="8">
        <f t="shared" si="198"/>
        <v>59.491666666666674</v>
      </c>
      <c r="V1240" s="8">
        <f t="shared" si="199"/>
        <v>59.212500000000006</v>
      </c>
    </row>
    <row r="1241" spans="1:22" ht="13.5" x14ac:dyDescent="0.25">
      <c r="A1241" s="3">
        <f>RSI!A1241</f>
        <v>43816</v>
      </c>
      <c r="B1241" s="2">
        <f>RSI!B1241</f>
        <v>112.9393</v>
      </c>
      <c r="C1241" s="2">
        <f>RSI!I1241</f>
        <v>78.665815257014856</v>
      </c>
      <c r="D1241" s="2">
        <f>MACD!E1241</f>
        <v>-1.9667320418788705</v>
      </c>
      <c r="E1241" s="2">
        <f>MACD!F1241</f>
        <v>-1.6582384436666768</v>
      </c>
      <c r="F1241" s="2">
        <f>'Moving Avg'!D1241</f>
        <v>112.42126</v>
      </c>
      <c r="G1241" s="2">
        <f>'Moving Avg'!F1241</f>
        <v>110.08687</v>
      </c>
      <c r="H1241" s="2">
        <f>'Moving Avg'!G1241</f>
        <v>109.75544999999993</v>
      </c>
      <c r="I1241" s="2">
        <f>'Moving Avg'!H1241</f>
        <v>109.33138649999982</v>
      </c>
      <c r="J1241" s="6" t="str">
        <f>OBV!F1241</f>
        <v>BULLISH</v>
      </c>
      <c r="K1241" s="6" t="str">
        <f>OBV!G1241</f>
        <v>NEUTRAL</v>
      </c>
      <c r="L1241" s="6" t="str">
        <f>OBV!H1241</f>
        <v>CONFIRMED BULLISH</v>
      </c>
      <c r="M1241" s="8">
        <f t="shared" si="190"/>
        <v>0</v>
      </c>
      <c r="N1241" s="8">
        <f t="shared" si="191"/>
        <v>100</v>
      </c>
      <c r="O1241" s="8">
        <f t="shared" si="192"/>
        <v>50</v>
      </c>
      <c r="P1241" s="8">
        <f t="shared" si="193"/>
        <v>83.5</v>
      </c>
      <c r="Q1241" s="9">
        <f t="shared" si="194"/>
        <v>55.024999999999999</v>
      </c>
      <c r="R1241" s="9">
        <f t="shared" si="195"/>
        <v>58.375</v>
      </c>
      <c r="S1241" s="9">
        <f t="shared" si="196"/>
        <v>65.075000000000003</v>
      </c>
      <c r="T1241" s="9">
        <f t="shared" si="197"/>
        <v>58.375</v>
      </c>
      <c r="U1241" s="8">
        <f t="shared" si="198"/>
        <v>59.491666666666674</v>
      </c>
      <c r="V1241" s="8">
        <f t="shared" si="199"/>
        <v>59.212500000000006</v>
      </c>
    </row>
    <row r="1242" spans="1:22" ht="13.5" x14ac:dyDescent="0.25">
      <c r="A1242" s="3">
        <f>RSI!A1242</f>
        <v>43817</v>
      </c>
      <c r="B1242" s="2">
        <f>RSI!B1242</f>
        <v>112.92319999999999</v>
      </c>
      <c r="C1242" s="2">
        <f>RSI!I1242</f>
        <v>78.383588240582696</v>
      </c>
      <c r="D1242" s="2">
        <f>MACD!E1242</f>
        <v>-1.6616345525580414</v>
      </c>
      <c r="E1242" s="2">
        <f>MACD!F1242</f>
        <v>-1.6589176654449498</v>
      </c>
      <c r="F1242" s="2">
        <f>'Moving Avg'!D1242</f>
        <v>112.67706000000001</v>
      </c>
      <c r="G1242" s="2">
        <f>'Moving Avg'!F1242</f>
        <v>110.34347499999998</v>
      </c>
      <c r="H1242" s="2">
        <f>'Moving Avg'!G1242</f>
        <v>109.80982799999992</v>
      </c>
      <c r="I1242" s="2">
        <f>'Moving Avg'!H1242</f>
        <v>109.32639299999983</v>
      </c>
      <c r="J1242" s="6" t="str">
        <f>OBV!F1242</f>
        <v>BEARISH</v>
      </c>
      <c r="K1242" s="6" t="str">
        <f>OBV!G1242</f>
        <v>NEUTRAL</v>
      </c>
      <c r="L1242" s="6" t="str">
        <f>OBV!H1242</f>
        <v>BEARISH DIVERGENCE</v>
      </c>
      <c r="M1242" s="8">
        <f t="shared" si="190"/>
        <v>0</v>
      </c>
      <c r="N1242" s="8">
        <f t="shared" si="191"/>
        <v>45</v>
      </c>
      <c r="O1242" s="8">
        <f t="shared" si="192"/>
        <v>50</v>
      </c>
      <c r="P1242" s="8">
        <f t="shared" si="193"/>
        <v>16.5</v>
      </c>
      <c r="Q1242" s="9">
        <f t="shared" si="194"/>
        <v>25.725000000000001</v>
      </c>
      <c r="R1242" s="9">
        <f t="shared" si="195"/>
        <v>30.625</v>
      </c>
      <c r="S1242" s="9">
        <f t="shared" si="196"/>
        <v>26.675000000000001</v>
      </c>
      <c r="T1242" s="9">
        <f t="shared" si="197"/>
        <v>27.875</v>
      </c>
      <c r="U1242" s="8">
        <f t="shared" si="198"/>
        <v>27.675000000000001</v>
      </c>
      <c r="V1242" s="8">
        <f t="shared" si="199"/>
        <v>27.725000000000001</v>
      </c>
    </row>
    <row r="1243" spans="1:22" ht="13.5" x14ac:dyDescent="0.25">
      <c r="A1243" s="3">
        <f>RSI!A1243</f>
        <v>43818</v>
      </c>
      <c r="B1243" s="2">
        <f>RSI!B1243</f>
        <v>114.2264</v>
      </c>
      <c r="C1243" s="2">
        <f>RSI!I1243</f>
        <v>83.533354806139698</v>
      </c>
      <c r="D1243" s="2">
        <f>MACD!E1243</f>
        <v>-1.5147708836877882</v>
      </c>
      <c r="E1243" s="2">
        <f>MACD!F1243</f>
        <v>-1.6300883090935177</v>
      </c>
      <c r="F1243" s="2">
        <f>'Moving Avg'!D1243</f>
        <v>113.1935</v>
      </c>
      <c r="G1243" s="2">
        <f>'Moving Avg'!F1243</f>
        <v>110.66524</v>
      </c>
      <c r="H1243" s="2">
        <f>'Moving Avg'!G1243</f>
        <v>109.89026999999993</v>
      </c>
      <c r="I1243" s="2">
        <f>'Moving Avg'!H1243</f>
        <v>109.32791549999982</v>
      </c>
      <c r="J1243" s="6" t="str">
        <f>OBV!F1243</f>
        <v>BULLISH</v>
      </c>
      <c r="K1243" s="6" t="str">
        <f>OBV!G1243</f>
        <v>NEUTRAL</v>
      </c>
      <c r="L1243" s="6" t="str">
        <f>OBV!H1243</f>
        <v>CONFIRMED BULLISH</v>
      </c>
      <c r="M1243" s="8">
        <f t="shared" si="190"/>
        <v>0</v>
      </c>
      <c r="N1243" s="8">
        <f t="shared" si="191"/>
        <v>0</v>
      </c>
      <c r="O1243" s="8">
        <f t="shared" si="192"/>
        <v>50</v>
      </c>
      <c r="P1243" s="8">
        <f t="shared" si="193"/>
        <v>83.5</v>
      </c>
      <c r="Q1243" s="9">
        <f t="shared" si="194"/>
        <v>20.024999999999999</v>
      </c>
      <c r="R1243" s="9">
        <f t="shared" si="195"/>
        <v>38.375</v>
      </c>
      <c r="S1243" s="9">
        <f t="shared" si="196"/>
        <v>50.075000000000003</v>
      </c>
      <c r="T1243" s="9">
        <f t="shared" si="197"/>
        <v>33.375</v>
      </c>
      <c r="U1243" s="8">
        <f t="shared" si="198"/>
        <v>36.158333333333331</v>
      </c>
      <c r="V1243" s="8">
        <f t="shared" si="199"/>
        <v>35.462499999999999</v>
      </c>
    </row>
    <row r="1244" spans="1:22" ht="13.5" x14ac:dyDescent="0.25">
      <c r="A1244" s="3">
        <f>RSI!A1244</f>
        <v>43819</v>
      </c>
      <c r="B1244" s="2">
        <f>RSI!B1244</f>
        <v>114.2264</v>
      </c>
      <c r="C1244" s="2">
        <f>RSI!I1244</f>
        <v>83.533354806139698</v>
      </c>
      <c r="D1244" s="2">
        <f>MACD!E1244</f>
        <v>-1.4118711900294443</v>
      </c>
      <c r="E1244" s="2">
        <f>MACD!F1244</f>
        <v>-1.5864448852807032</v>
      </c>
      <c r="F1244" s="2">
        <f>'Moving Avg'!D1244</f>
        <v>113.45092</v>
      </c>
      <c r="G1244" s="2">
        <f>'Moving Avg'!F1244</f>
        <v>110.98700499999998</v>
      </c>
      <c r="H1244" s="2">
        <f>'Moving Avg'!G1244</f>
        <v>109.97071199999993</v>
      </c>
      <c r="I1244" s="2">
        <f>'Moving Avg'!H1244</f>
        <v>109.3216204999998</v>
      </c>
      <c r="J1244" s="6" t="str">
        <f>OBV!F1244</f>
        <v>BEARISH</v>
      </c>
      <c r="K1244" s="6" t="str">
        <f>OBV!G1244</f>
        <v>NEUTRAL</v>
      </c>
      <c r="L1244" s="6" t="str">
        <f>OBV!H1244</f>
        <v>BEARISH DIVERGENCE</v>
      </c>
      <c r="M1244" s="8">
        <f t="shared" si="190"/>
        <v>0</v>
      </c>
      <c r="N1244" s="8">
        <f t="shared" si="191"/>
        <v>0</v>
      </c>
      <c r="O1244" s="8">
        <f t="shared" si="192"/>
        <v>50</v>
      </c>
      <c r="P1244" s="8">
        <f t="shared" si="193"/>
        <v>16.5</v>
      </c>
      <c r="Q1244" s="9">
        <f t="shared" si="194"/>
        <v>9.9749999999999996</v>
      </c>
      <c r="R1244" s="9">
        <f t="shared" si="195"/>
        <v>21.625</v>
      </c>
      <c r="S1244" s="9">
        <f t="shared" si="196"/>
        <v>19.925000000000001</v>
      </c>
      <c r="T1244" s="9">
        <f t="shared" si="197"/>
        <v>16.625</v>
      </c>
      <c r="U1244" s="8">
        <f t="shared" si="198"/>
        <v>17.175000000000001</v>
      </c>
      <c r="V1244" s="8">
        <f t="shared" si="199"/>
        <v>17.037500000000001</v>
      </c>
    </row>
    <row r="1245" spans="1:22" ht="13.5" x14ac:dyDescent="0.25">
      <c r="A1245" s="3">
        <f>RSI!A1245</f>
        <v>43822</v>
      </c>
      <c r="B1245" s="2">
        <f>RSI!B1245</f>
        <v>114.2264</v>
      </c>
      <c r="C1245" s="2">
        <f>RSI!I1245</f>
        <v>83.533354806139698</v>
      </c>
      <c r="D1245" s="2">
        <f>MACD!E1245</f>
        <v>-1.3445888523765603</v>
      </c>
      <c r="E1245" s="2">
        <f>MACD!F1245</f>
        <v>-1.5380736786998748</v>
      </c>
      <c r="F1245" s="2">
        <f>'Moving Avg'!D1245</f>
        <v>113.70833999999999</v>
      </c>
      <c r="G1245" s="2">
        <f>'Moving Avg'!F1245</f>
        <v>111.30876999999998</v>
      </c>
      <c r="H1245" s="2">
        <f>'Moving Avg'!G1245</f>
        <v>110.05115399999991</v>
      </c>
      <c r="I1245" s="2">
        <f>'Moving Avg'!H1245</f>
        <v>109.31532549999976</v>
      </c>
      <c r="J1245" s="6" t="str">
        <f>OBV!F1245</f>
        <v>BEARISH</v>
      </c>
      <c r="K1245" s="6" t="str">
        <f>OBV!G1245</f>
        <v>NEUTRAL</v>
      </c>
      <c r="L1245" s="6" t="str">
        <f>OBV!H1245</f>
        <v>BEARISH DIVERGENCE</v>
      </c>
      <c r="M1245" s="8">
        <f t="shared" si="190"/>
        <v>0</v>
      </c>
      <c r="N1245" s="8">
        <f t="shared" si="191"/>
        <v>0</v>
      </c>
      <c r="O1245" s="8">
        <f t="shared" si="192"/>
        <v>50</v>
      </c>
      <c r="P1245" s="8">
        <f t="shared" si="193"/>
        <v>16.5</v>
      </c>
      <c r="Q1245" s="9">
        <f t="shared" si="194"/>
        <v>9.9749999999999996</v>
      </c>
      <c r="R1245" s="9">
        <f t="shared" si="195"/>
        <v>21.625</v>
      </c>
      <c r="S1245" s="9">
        <f t="shared" si="196"/>
        <v>19.925000000000001</v>
      </c>
      <c r="T1245" s="9">
        <f t="shared" si="197"/>
        <v>16.625</v>
      </c>
      <c r="U1245" s="8">
        <f t="shared" si="198"/>
        <v>17.175000000000001</v>
      </c>
      <c r="V1245" s="8">
        <f t="shared" si="199"/>
        <v>17.037500000000001</v>
      </c>
    </row>
    <row r="1246" spans="1:22" ht="13.5" x14ac:dyDescent="0.25">
      <c r="A1246" s="3">
        <f>RSI!A1246</f>
        <v>43823</v>
      </c>
      <c r="B1246" s="2">
        <f>RSI!B1246</f>
        <v>113.422</v>
      </c>
      <c r="C1246" s="2">
        <f>RSI!I1246</f>
        <v>70.571974638431726</v>
      </c>
      <c r="D1246" s="2">
        <f>MACD!E1246</f>
        <v>-1.2463934157268426</v>
      </c>
      <c r="E1246" s="2">
        <f>MACD!F1246</f>
        <v>-1.4797376261052686</v>
      </c>
      <c r="F1246" s="2">
        <f>'Moving Avg'!D1246</f>
        <v>113.80488</v>
      </c>
      <c r="G1246" s="2">
        <f>'Moving Avg'!F1246</f>
        <v>111.59031499999999</v>
      </c>
      <c r="H1246" s="2">
        <f>'Moving Avg'!G1246</f>
        <v>110.11550799999993</v>
      </c>
      <c r="I1246" s="2">
        <f>'Moving Avg'!H1246</f>
        <v>109.30500849999977</v>
      </c>
      <c r="J1246" s="6" t="str">
        <f>OBV!F1246</f>
        <v>BEARISH</v>
      </c>
      <c r="K1246" s="6" t="str">
        <f>OBV!G1246</f>
        <v>NEUTRAL</v>
      </c>
      <c r="L1246" s="6" t="str">
        <f>OBV!H1246</f>
        <v>BEARISH DIVERGENCE</v>
      </c>
      <c r="M1246" s="8">
        <f t="shared" si="190"/>
        <v>0</v>
      </c>
      <c r="N1246" s="8">
        <f t="shared" si="191"/>
        <v>0</v>
      </c>
      <c r="O1246" s="8">
        <f t="shared" si="192"/>
        <v>50</v>
      </c>
      <c r="P1246" s="8">
        <f t="shared" si="193"/>
        <v>16.5</v>
      </c>
      <c r="Q1246" s="9">
        <f t="shared" si="194"/>
        <v>9.9749999999999996</v>
      </c>
      <c r="R1246" s="9">
        <f t="shared" si="195"/>
        <v>21.625</v>
      </c>
      <c r="S1246" s="9">
        <f t="shared" si="196"/>
        <v>19.925000000000001</v>
      </c>
      <c r="T1246" s="9">
        <f t="shared" si="197"/>
        <v>16.625</v>
      </c>
      <c r="U1246" s="8">
        <f t="shared" si="198"/>
        <v>17.175000000000001</v>
      </c>
      <c r="V1246" s="8">
        <f t="shared" si="199"/>
        <v>17.037500000000001</v>
      </c>
    </row>
    <row r="1247" spans="1:22" ht="13.5" x14ac:dyDescent="0.25">
      <c r="A1247" s="3">
        <f>RSI!A1247</f>
        <v>43824</v>
      </c>
      <c r="B1247" s="2">
        <f>RSI!B1247</f>
        <v>114.2264</v>
      </c>
      <c r="C1247" s="2">
        <f>RSI!I1247</f>
        <v>74.785340038699786</v>
      </c>
      <c r="D1247" s="2">
        <f>MACD!E1247</f>
        <v>-1.2351007697394465</v>
      </c>
      <c r="E1247" s="2">
        <f>MACD!F1247</f>
        <v>-1.4308102548321042</v>
      </c>
      <c r="F1247" s="2">
        <f>'Moving Avg'!D1247</f>
        <v>114.06551999999999</v>
      </c>
      <c r="G1247" s="2">
        <f>'Moving Avg'!F1247</f>
        <v>111.95229999999999</v>
      </c>
      <c r="H1247" s="2">
        <f>'Moving Avg'!G1247</f>
        <v>110.19594999999993</v>
      </c>
      <c r="I1247" s="2">
        <f>'Moving Avg'!H1247</f>
        <v>109.29871349999978</v>
      </c>
      <c r="J1247" s="6" t="str">
        <f>OBV!F1247</f>
        <v>BULLISH</v>
      </c>
      <c r="K1247" s="6" t="str">
        <f>OBV!G1247</f>
        <v>NEUTRAL</v>
      </c>
      <c r="L1247" s="6" t="str">
        <f>OBV!H1247</f>
        <v>CONFIRMED BULLISH</v>
      </c>
      <c r="M1247" s="8">
        <f t="shared" si="190"/>
        <v>0</v>
      </c>
      <c r="N1247" s="8">
        <f t="shared" si="191"/>
        <v>0</v>
      </c>
      <c r="O1247" s="8">
        <f t="shared" si="192"/>
        <v>50</v>
      </c>
      <c r="P1247" s="8">
        <f t="shared" si="193"/>
        <v>83.5</v>
      </c>
      <c r="Q1247" s="9">
        <f t="shared" si="194"/>
        <v>20.024999999999999</v>
      </c>
      <c r="R1247" s="9">
        <f t="shared" si="195"/>
        <v>38.375</v>
      </c>
      <c r="S1247" s="9">
        <f t="shared" si="196"/>
        <v>50.075000000000003</v>
      </c>
      <c r="T1247" s="9">
        <f t="shared" si="197"/>
        <v>33.375</v>
      </c>
      <c r="U1247" s="8">
        <f t="shared" si="198"/>
        <v>36.158333333333331</v>
      </c>
      <c r="V1247" s="8">
        <f t="shared" si="199"/>
        <v>35.462499999999999</v>
      </c>
    </row>
    <row r="1248" spans="1:22" ht="13.5" x14ac:dyDescent="0.25">
      <c r="A1248" s="3">
        <f>RSI!A1248</f>
        <v>43825</v>
      </c>
      <c r="B1248" s="2">
        <f>RSI!B1248</f>
        <v>113.422</v>
      </c>
      <c r="C1248" s="2">
        <f>RSI!I1248</f>
        <v>64.794722761272013</v>
      </c>
      <c r="D1248" s="2">
        <f>MACD!E1248</f>
        <v>-1.1820196280713731</v>
      </c>
      <c r="E1248" s="2">
        <f>MACD!F1248</f>
        <v>-1.381052129479958</v>
      </c>
      <c r="F1248" s="2">
        <f>'Moving Avg'!D1248</f>
        <v>113.90464</v>
      </c>
      <c r="G1248" s="2">
        <f>'Moving Avg'!F1248</f>
        <v>112.27406499999999</v>
      </c>
      <c r="H1248" s="2">
        <f>'Moving Avg'!G1248</f>
        <v>110.22812799999993</v>
      </c>
      <c r="I1248" s="2">
        <f>'Moving Avg'!H1248</f>
        <v>109.28914299999977</v>
      </c>
      <c r="J1248" s="6" t="str">
        <f>OBV!F1248</f>
        <v>BEARISH</v>
      </c>
      <c r="K1248" s="6" t="str">
        <f>OBV!G1248</f>
        <v>NEUTRAL</v>
      </c>
      <c r="L1248" s="6" t="str">
        <f>OBV!H1248</f>
        <v>CONFIRMED BEARISH</v>
      </c>
      <c r="M1248" s="8">
        <f t="shared" si="190"/>
        <v>25</v>
      </c>
      <c r="N1248" s="8">
        <f t="shared" si="191"/>
        <v>0</v>
      </c>
      <c r="O1248" s="8">
        <f t="shared" si="192"/>
        <v>50</v>
      </c>
      <c r="P1248" s="8">
        <f t="shared" si="193"/>
        <v>16.5</v>
      </c>
      <c r="Q1248" s="9">
        <f t="shared" si="194"/>
        <v>18.725000000000001</v>
      </c>
      <c r="R1248" s="9">
        <f t="shared" si="195"/>
        <v>26.625</v>
      </c>
      <c r="S1248" s="9">
        <f t="shared" si="196"/>
        <v>23.675000000000001</v>
      </c>
      <c r="T1248" s="9">
        <f t="shared" si="197"/>
        <v>22.875</v>
      </c>
      <c r="U1248" s="8">
        <f t="shared" si="198"/>
        <v>23.008333333333336</v>
      </c>
      <c r="V1248" s="8">
        <f t="shared" si="199"/>
        <v>22.975000000000001</v>
      </c>
    </row>
    <row r="1249" spans="1:22" ht="13.5" x14ac:dyDescent="0.25">
      <c r="A1249" s="3">
        <f>RSI!A1249</f>
        <v>43826</v>
      </c>
      <c r="B1249" s="2">
        <f>RSI!B1249</f>
        <v>114.2264</v>
      </c>
      <c r="C1249" s="2">
        <f>RSI!I1249</f>
        <v>69.222572281080488</v>
      </c>
      <c r="D1249" s="2">
        <f>MACD!E1249</f>
        <v>-1.0075603902622419</v>
      </c>
      <c r="E1249" s="2">
        <f>MACD!F1249</f>
        <v>-1.3063537816364148</v>
      </c>
      <c r="F1249" s="2">
        <f>'Moving Avg'!D1249</f>
        <v>113.90464</v>
      </c>
      <c r="G1249" s="2">
        <f>'Moving Avg'!F1249</f>
        <v>112.56445999999998</v>
      </c>
      <c r="H1249" s="2">
        <f>'Moving Avg'!G1249</f>
        <v>110.27639399999993</v>
      </c>
      <c r="I1249" s="2">
        <f>'Moving Avg'!H1249</f>
        <v>109.28359449999977</v>
      </c>
      <c r="J1249" s="6" t="str">
        <f>OBV!F1249</f>
        <v>BULLISH</v>
      </c>
      <c r="K1249" s="6" t="str">
        <f>OBV!G1249</f>
        <v>NEUTRAL</v>
      </c>
      <c r="L1249" s="6" t="str">
        <f>OBV!H1249</f>
        <v>NEUTRAL</v>
      </c>
      <c r="M1249" s="8">
        <f t="shared" si="190"/>
        <v>25</v>
      </c>
      <c r="N1249" s="8">
        <f t="shared" si="191"/>
        <v>0</v>
      </c>
      <c r="O1249" s="8">
        <f t="shared" si="192"/>
        <v>50</v>
      </c>
      <c r="P1249" s="8">
        <f t="shared" si="193"/>
        <v>49.5</v>
      </c>
      <c r="Q1249" s="9">
        <f t="shared" si="194"/>
        <v>23.675000000000001</v>
      </c>
      <c r="R1249" s="9">
        <f t="shared" si="195"/>
        <v>34.875</v>
      </c>
      <c r="S1249" s="9">
        <f t="shared" si="196"/>
        <v>38.525000000000006</v>
      </c>
      <c r="T1249" s="9">
        <f t="shared" si="197"/>
        <v>31.125</v>
      </c>
      <c r="U1249" s="8">
        <f t="shared" si="198"/>
        <v>32.358333333333334</v>
      </c>
      <c r="V1249" s="8">
        <f t="shared" si="199"/>
        <v>32.049999999999997</v>
      </c>
    </row>
    <row r="1250" spans="1:22" ht="13.5" x14ac:dyDescent="0.25">
      <c r="A1250" s="3">
        <f>RSI!A1250</f>
        <v>43829</v>
      </c>
      <c r="B1250" s="2">
        <f>RSI!B1250</f>
        <v>113.7437</v>
      </c>
      <c r="C1250" s="2">
        <f>RSI!I1250</f>
        <v>64.019196141206464</v>
      </c>
      <c r="D1250" s="2">
        <f>MACD!E1250</f>
        <v>-0.83830588325778876</v>
      </c>
      <c r="E1250" s="2">
        <f>MACD!F1250</f>
        <v>-1.2127442019606898</v>
      </c>
      <c r="F1250" s="2">
        <f>'Moving Avg'!D1250</f>
        <v>113.8081</v>
      </c>
      <c r="G1250" s="2">
        <f>'Moving Avg'!F1250</f>
        <v>112.83072</v>
      </c>
      <c r="H1250" s="2">
        <f>'Moving Avg'!G1250</f>
        <v>110.31500599999994</v>
      </c>
      <c r="I1250" s="2">
        <f>'Moving Avg'!H1250</f>
        <v>109.29252449999976</v>
      </c>
      <c r="J1250" s="6" t="str">
        <f>OBV!F1250</f>
        <v>BULLISH</v>
      </c>
      <c r="K1250" s="6" t="str">
        <f>OBV!G1250</f>
        <v>NEUTRAL</v>
      </c>
      <c r="L1250" s="6" t="str">
        <f>OBV!H1250</f>
        <v>BULLISH DIVERGENCE</v>
      </c>
      <c r="M1250" s="8">
        <f t="shared" si="190"/>
        <v>25</v>
      </c>
      <c r="N1250" s="8">
        <f t="shared" si="191"/>
        <v>0</v>
      </c>
      <c r="O1250" s="8">
        <f t="shared" si="192"/>
        <v>50</v>
      </c>
      <c r="P1250" s="8">
        <f t="shared" si="193"/>
        <v>66.5</v>
      </c>
      <c r="Q1250" s="9">
        <f t="shared" si="194"/>
        <v>26.225000000000001</v>
      </c>
      <c r="R1250" s="9">
        <f t="shared" si="195"/>
        <v>39.125</v>
      </c>
      <c r="S1250" s="9">
        <f t="shared" si="196"/>
        <v>46.174999999999997</v>
      </c>
      <c r="T1250" s="9">
        <f t="shared" si="197"/>
        <v>35.375</v>
      </c>
      <c r="U1250" s="8">
        <f t="shared" si="198"/>
        <v>37.174999999999997</v>
      </c>
      <c r="V1250" s="8">
        <f t="shared" si="199"/>
        <v>36.724999999999994</v>
      </c>
    </row>
    <row r="1251" spans="1:22" ht="13.5" x14ac:dyDescent="0.25">
      <c r="A1251" s="3">
        <f>RSI!A1251</f>
        <v>43830</v>
      </c>
      <c r="B1251" s="2">
        <f>RSI!B1251</f>
        <v>110.333</v>
      </c>
      <c r="C1251" s="2">
        <f>RSI!I1251</f>
        <v>40.724940000667679</v>
      </c>
      <c r="D1251" s="2">
        <f>MACD!E1251</f>
        <v>-0.45266823949923207</v>
      </c>
      <c r="E1251" s="2">
        <f>MACD!F1251</f>
        <v>-1.0607290094683983</v>
      </c>
      <c r="F1251" s="2">
        <f>'Moving Avg'!D1251</f>
        <v>113.19030000000001</v>
      </c>
      <c r="G1251" s="2">
        <f>'Moving Avg'!F1251</f>
        <v>112.76516000000001</v>
      </c>
      <c r="H1251" s="2">
        <f>'Moving Avg'!G1251</f>
        <v>110.28540399999993</v>
      </c>
      <c r="I1251" s="2">
        <f>'Moving Avg'!H1251</f>
        <v>109.27457999999974</v>
      </c>
      <c r="J1251" s="6" t="str">
        <f>OBV!F1251</f>
        <v>BEARISH</v>
      </c>
      <c r="K1251" s="6" t="str">
        <f>OBV!G1251</f>
        <v>NEUTRAL</v>
      </c>
      <c r="L1251" s="6" t="str">
        <f>OBV!H1251</f>
        <v>CONFIRMED BEARISH</v>
      </c>
      <c r="M1251" s="8">
        <f t="shared" si="190"/>
        <v>25</v>
      </c>
      <c r="N1251" s="8">
        <f t="shared" si="191"/>
        <v>0</v>
      </c>
      <c r="O1251" s="8">
        <f t="shared" si="192"/>
        <v>50</v>
      </c>
      <c r="P1251" s="8">
        <f t="shared" si="193"/>
        <v>16.5</v>
      </c>
      <c r="Q1251" s="9">
        <f t="shared" si="194"/>
        <v>18.725000000000001</v>
      </c>
      <c r="R1251" s="9">
        <f t="shared" si="195"/>
        <v>26.625</v>
      </c>
      <c r="S1251" s="9">
        <f t="shared" si="196"/>
        <v>23.675000000000001</v>
      </c>
      <c r="T1251" s="9">
        <f t="shared" si="197"/>
        <v>22.875</v>
      </c>
      <c r="U1251" s="8">
        <f t="shared" si="198"/>
        <v>23.008333333333336</v>
      </c>
      <c r="V1251" s="8">
        <f t="shared" si="199"/>
        <v>22.975000000000001</v>
      </c>
    </row>
    <row r="1252" spans="1:22" ht="13.5" x14ac:dyDescent="0.25">
      <c r="A1252" s="3">
        <f>RSI!A1252</f>
        <v>43832</v>
      </c>
      <c r="B1252" s="2">
        <f>RSI!B1252</f>
        <v>110.333</v>
      </c>
      <c r="C1252" s="2">
        <f>RSI!I1252</f>
        <v>40.724940000667679</v>
      </c>
      <c r="D1252" s="2">
        <f>MACD!E1252</f>
        <v>-0.11814737057729019</v>
      </c>
      <c r="E1252" s="2">
        <f>MACD!F1252</f>
        <v>-0.87221268169017674</v>
      </c>
      <c r="F1252" s="2">
        <f>'Moving Avg'!D1252</f>
        <v>112.41162</v>
      </c>
      <c r="G1252" s="2">
        <f>'Moving Avg'!F1252</f>
        <v>112.6996</v>
      </c>
      <c r="H1252" s="2">
        <f>'Moving Avg'!G1252</f>
        <v>110.25580199999993</v>
      </c>
      <c r="I1252" s="2">
        <f>'Moving Avg'!H1252</f>
        <v>109.26056399999975</v>
      </c>
      <c r="J1252" s="6" t="str">
        <f>OBV!F1252</f>
        <v>BEARISH</v>
      </c>
      <c r="K1252" s="6" t="str">
        <f>OBV!G1252</f>
        <v>NEUTRAL</v>
      </c>
      <c r="L1252" s="6" t="str">
        <f>OBV!H1252</f>
        <v>CONFIRMED BEARISH</v>
      </c>
      <c r="M1252" s="8">
        <f t="shared" si="190"/>
        <v>25</v>
      </c>
      <c r="N1252" s="8">
        <f t="shared" si="191"/>
        <v>0</v>
      </c>
      <c r="O1252" s="8">
        <f t="shared" si="192"/>
        <v>50</v>
      </c>
      <c r="P1252" s="8">
        <f t="shared" si="193"/>
        <v>16.5</v>
      </c>
      <c r="Q1252" s="9">
        <f t="shared" si="194"/>
        <v>18.725000000000001</v>
      </c>
      <c r="R1252" s="9">
        <f t="shared" si="195"/>
        <v>26.625</v>
      </c>
      <c r="S1252" s="9">
        <f t="shared" si="196"/>
        <v>23.675000000000001</v>
      </c>
      <c r="T1252" s="9">
        <f t="shared" si="197"/>
        <v>22.875</v>
      </c>
      <c r="U1252" s="8">
        <f t="shared" si="198"/>
        <v>23.008333333333336</v>
      </c>
      <c r="V1252" s="8">
        <f t="shared" si="199"/>
        <v>22.975000000000001</v>
      </c>
    </row>
    <row r="1253" spans="1:22" ht="13.5" x14ac:dyDescent="0.25">
      <c r="A1253" s="3">
        <f>RSI!A1253</f>
        <v>43833</v>
      </c>
      <c r="B1253" s="2">
        <f>RSI!B1253</f>
        <v>110.333</v>
      </c>
      <c r="C1253" s="2">
        <f>RSI!I1253</f>
        <v>40.724940000667679</v>
      </c>
      <c r="D1253" s="2">
        <f>MACD!E1253</f>
        <v>0.37529829448209284</v>
      </c>
      <c r="E1253" s="2">
        <f>MACD!F1253</f>
        <v>-0.62271048645572291</v>
      </c>
      <c r="F1253" s="2">
        <f>'Moving Avg'!D1253</f>
        <v>111.79381999999998</v>
      </c>
      <c r="G1253" s="2">
        <f>'Moving Avg'!F1253</f>
        <v>112.63404</v>
      </c>
      <c r="H1253" s="2">
        <f>'Moving Avg'!G1253</f>
        <v>110.22619999999992</v>
      </c>
      <c r="I1253" s="2">
        <f>'Moving Avg'!H1253</f>
        <v>109.24301249999976</v>
      </c>
      <c r="J1253" s="6" t="str">
        <f>OBV!F1253</f>
        <v>BEARISH</v>
      </c>
      <c r="K1253" s="6" t="str">
        <f>OBV!G1253</f>
        <v>NEUTRAL</v>
      </c>
      <c r="L1253" s="6" t="str">
        <f>OBV!H1253</f>
        <v>CONFIRMED BEARISH</v>
      </c>
      <c r="M1253" s="8">
        <f t="shared" si="190"/>
        <v>25</v>
      </c>
      <c r="N1253" s="8">
        <f t="shared" si="191"/>
        <v>0</v>
      </c>
      <c r="O1253" s="8">
        <f t="shared" si="192"/>
        <v>50</v>
      </c>
      <c r="P1253" s="8">
        <f t="shared" si="193"/>
        <v>16.5</v>
      </c>
      <c r="Q1253" s="9">
        <f t="shared" si="194"/>
        <v>18.725000000000001</v>
      </c>
      <c r="R1253" s="9">
        <f t="shared" si="195"/>
        <v>26.625</v>
      </c>
      <c r="S1253" s="9">
        <f t="shared" si="196"/>
        <v>23.675000000000001</v>
      </c>
      <c r="T1253" s="9">
        <f t="shared" si="197"/>
        <v>22.875</v>
      </c>
      <c r="U1253" s="8">
        <f t="shared" si="198"/>
        <v>23.008333333333336</v>
      </c>
      <c r="V1253" s="8">
        <f t="shared" si="199"/>
        <v>22.975000000000001</v>
      </c>
    </row>
    <row r="1254" spans="1:22" ht="13.5" x14ac:dyDescent="0.25">
      <c r="A1254" s="3">
        <f>RSI!A1254</f>
        <v>43836</v>
      </c>
      <c r="B1254" s="2">
        <f>RSI!B1254</f>
        <v>110.27670000000001</v>
      </c>
      <c r="C1254" s="2">
        <f>RSI!I1254</f>
        <v>40.42170995229479</v>
      </c>
      <c r="D1254" s="2">
        <f>MACD!E1254</f>
        <v>0.80616372101600575</v>
      </c>
      <c r="E1254" s="2">
        <f>MACD!F1254</f>
        <v>-0.33693564496137718</v>
      </c>
      <c r="F1254" s="2">
        <f>'Moving Avg'!D1254</f>
        <v>111.00388000000001</v>
      </c>
      <c r="G1254" s="2">
        <f>'Moving Avg'!F1254</f>
        <v>112.56566500000001</v>
      </c>
      <c r="H1254" s="2">
        <f>'Moving Avg'!G1254</f>
        <v>110.19547199999994</v>
      </c>
      <c r="I1254" s="2">
        <f>'Moving Avg'!H1254</f>
        <v>109.22517949999975</v>
      </c>
      <c r="J1254" s="6" t="str">
        <f>OBV!F1254</f>
        <v>BEARISH</v>
      </c>
      <c r="K1254" s="6" t="str">
        <f>OBV!G1254</f>
        <v>WEAK</v>
      </c>
      <c r="L1254" s="6" t="str">
        <f>OBV!H1254</f>
        <v>CONFIRMED BEARISH</v>
      </c>
      <c r="M1254" s="8">
        <f t="shared" si="190"/>
        <v>25</v>
      </c>
      <c r="N1254" s="8">
        <f t="shared" si="191"/>
        <v>0</v>
      </c>
      <c r="O1254" s="8">
        <f t="shared" si="192"/>
        <v>50</v>
      </c>
      <c r="P1254" s="8">
        <f t="shared" si="193"/>
        <v>0</v>
      </c>
      <c r="Q1254" s="9">
        <f t="shared" si="194"/>
        <v>16.25</v>
      </c>
      <c r="R1254" s="9">
        <f t="shared" si="195"/>
        <v>22.5</v>
      </c>
      <c r="S1254" s="9">
        <f t="shared" si="196"/>
        <v>16.25</v>
      </c>
      <c r="T1254" s="9">
        <f t="shared" si="197"/>
        <v>18.75</v>
      </c>
      <c r="U1254" s="8">
        <f t="shared" si="198"/>
        <v>18.333333333333332</v>
      </c>
      <c r="V1254" s="8">
        <f t="shared" si="199"/>
        <v>18.4375</v>
      </c>
    </row>
    <row r="1255" spans="1:22" ht="13.5" x14ac:dyDescent="0.25">
      <c r="A1255" s="3">
        <f>RSI!A1255</f>
        <v>43837</v>
      </c>
      <c r="B1255" s="2">
        <f>RSI!B1255</f>
        <v>108.5955</v>
      </c>
      <c r="C1255" s="2">
        <f>RSI!I1255</f>
        <v>32.612725662390389</v>
      </c>
      <c r="D1255" s="2">
        <f>MACD!E1255</f>
        <v>1.3040934572346998</v>
      </c>
      <c r="E1255" s="2">
        <f>MACD!F1255</f>
        <v>-8.7298245221617554E-3</v>
      </c>
      <c r="F1255" s="2">
        <f>'Moving Avg'!D1255</f>
        <v>109.97424000000001</v>
      </c>
      <c r="G1255" s="2">
        <f>'Moving Avg'!F1255</f>
        <v>112.41323</v>
      </c>
      <c r="H1255" s="2">
        <f>'Moving Avg'!G1255</f>
        <v>110.13111999999994</v>
      </c>
      <c r="I1255" s="2">
        <f>'Moving Avg'!H1255</f>
        <v>109.19913699999974</v>
      </c>
      <c r="J1255" s="6" t="str">
        <f>OBV!F1255</f>
        <v>BEARISH</v>
      </c>
      <c r="K1255" s="6" t="str">
        <f>OBV!G1255</f>
        <v>WEAK</v>
      </c>
      <c r="L1255" s="6" t="str">
        <f>OBV!H1255</f>
        <v>CONFIRMED BEARISH</v>
      </c>
      <c r="M1255" s="8">
        <f t="shared" si="190"/>
        <v>25</v>
      </c>
      <c r="N1255" s="8">
        <f t="shared" si="191"/>
        <v>0</v>
      </c>
      <c r="O1255" s="8">
        <f t="shared" si="192"/>
        <v>50</v>
      </c>
      <c r="P1255" s="8">
        <f t="shared" si="193"/>
        <v>0</v>
      </c>
      <c r="Q1255" s="9">
        <f t="shared" si="194"/>
        <v>16.25</v>
      </c>
      <c r="R1255" s="9">
        <f t="shared" si="195"/>
        <v>22.5</v>
      </c>
      <c r="S1255" s="9">
        <f t="shared" si="196"/>
        <v>16.25</v>
      </c>
      <c r="T1255" s="9">
        <f t="shared" si="197"/>
        <v>18.75</v>
      </c>
      <c r="U1255" s="8">
        <f t="shared" si="198"/>
        <v>18.333333333333332</v>
      </c>
      <c r="V1255" s="8">
        <f t="shared" si="199"/>
        <v>18.4375</v>
      </c>
    </row>
    <row r="1256" spans="1:22" ht="13.5" x14ac:dyDescent="0.25">
      <c r="A1256" s="3">
        <f>RSI!A1256</f>
        <v>43838</v>
      </c>
      <c r="B1256" s="2">
        <f>RSI!B1256</f>
        <v>108.5955</v>
      </c>
      <c r="C1256" s="2">
        <f>RSI!I1256</f>
        <v>32.612725662390389</v>
      </c>
      <c r="D1256" s="2">
        <f>MACD!E1256</f>
        <v>1.6197638379503729</v>
      </c>
      <c r="E1256" s="2">
        <f>MACD!F1256</f>
        <v>0.31696890797234523</v>
      </c>
      <c r="F1256" s="2">
        <f>'Moving Avg'!D1256</f>
        <v>109.62674</v>
      </c>
      <c r="G1256" s="2">
        <f>'Moving Avg'!F1256</f>
        <v>112.260795</v>
      </c>
      <c r="H1256" s="2">
        <f>'Moving Avg'!G1256</f>
        <v>110.06676799999997</v>
      </c>
      <c r="I1256" s="2">
        <f>'Moving Avg'!H1256</f>
        <v>109.17372299999974</v>
      </c>
      <c r="J1256" s="6" t="str">
        <f>OBV!F1256</f>
        <v>BEARISH</v>
      </c>
      <c r="K1256" s="6" t="str">
        <f>OBV!G1256</f>
        <v>WEAK</v>
      </c>
      <c r="L1256" s="6" t="str">
        <f>OBV!H1256</f>
        <v>CONFIRMED BEARISH</v>
      </c>
      <c r="M1256" s="8">
        <f t="shared" si="190"/>
        <v>25</v>
      </c>
      <c r="N1256" s="8">
        <f t="shared" si="191"/>
        <v>0</v>
      </c>
      <c r="O1256" s="8">
        <f t="shared" si="192"/>
        <v>50</v>
      </c>
      <c r="P1256" s="8">
        <f t="shared" si="193"/>
        <v>0</v>
      </c>
      <c r="Q1256" s="9">
        <f t="shared" si="194"/>
        <v>16.25</v>
      </c>
      <c r="R1256" s="9">
        <f t="shared" si="195"/>
        <v>22.5</v>
      </c>
      <c r="S1256" s="9">
        <f t="shared" si="196"/>
        <v>16.25</v>
      </c>
      <c r="T1256" s="9">
        <f t="shared" si="197"/>
        <v>18.75</v>
      </c>
      <c r="U1256" s="8">
        <f t="shared" si="198"/>
        <v>18.333333333333332</v>
      </c>
      <c r="V1256" s="8">
        <f t="shared" si="199"/>
        <v>18.4375</v>
      </c>
    </row>
    <row r="1257" spans="1:22" ht="13.5" x14ac:dyDescent="0.25">
      <c r="A1257" s="3">
        <f>RSI!A1257</f>
        <v>43839</v>
      </c>
      <c r="B1257" s="2">
        <f>RSI!B1257</f>
        <v>108.5955</v>
      </c>
      <c r="C1257" s="2">
        <f>RSI!I1257</f>
        <v>32.612725662390403</v>
      </c>
      <c r="D1257" s="2">
        <f>MACD!E1257</f>
        <v>2.0273817848022446</v>
      </c>
      <c r="E1257" s="2">
        <f>MACD!F1257</f>
        <v>0.65905148333832519</v>
      </c>
      <c r="F1257" s="2">
        <f>'Moving Avg'!D1257</f>
        <v>109.27924</v>
      </c>
      <c r="G1257" s="2">
        <f>'Moving Avg'!F1257</f>
        <v>112.10835999999999</v>
      </c>
      <c r="H1257" s="2">
        <f>'Moving Avg'!G1257</f>
        <v>110.10296599999998</v>
      </c>
      <c r="I1257" s="2">
        <f>'Moving Avg'!H1257</f>
        <v>109.13177049999975</v>
      </c>
      <c r="J1257" s="6" t="str">
        <f>OBV!F1257</f>
        <v>BEARISH</v>
      </c>
      <c r="K1257" s="6" t="str">
        <f>OBV!G1257</f>
        <v>WEAK</v>
      </c>
      <c r="L1257" s="6" t="str">
        <f>OBV!H1257</f>
        <v>CONFIRMED BEARISH</v>
      </c>
      <c r="M1257" s="8">
        <f t="shared" si="190"/>
        <v>25</v>
      </c>
      <c r="N1257" s="8">
        <f t="shared" si="191"/>
        <v>0</v>
      </c>
      <c r="O1257" s="8">
        <f t="shared" si="192"/>
        <v>50</v>
      </c>
      <c r="P1257" s="8">
        <f t="shared" si="193"/>
        <v>0</v>
      </c>
      <c r="Q1257" s="9">
        <f t="shared" si="194"/>
        <v>16.25</v>
      </c>
      <c r="R1257" s="9">
        <f t="shared" si="195"/>
        <v>22.5</v>
      </c>
      <c r="S1257" s="9">
        <f t="shared" si="196"/>
        <v>16.25</v>
      </c>
      <c r="T1257" s="9">
        <f t="shared" si="197"/>
        <v>18.75</v>
      </c>
      <c r="U1257" s="8">
        <f t="shared" si="198"/>
        <v>18.333333333333332</v>
      </c>
      <c r="V1257" s="8">
        <f t="shared" si="199"/>
        <v>18.4375</v>
      </c>
    </row>
    <row r="1258" spans="1:22" ht="13.5" x14ac:dyDescent="0.25">
      <c r="A1258" s="3">
        <f>RSI!A1258</f>
        <v>43840</v>
      </c>
      <c r="B1258" s="2">
        <f>RSI!B1258</f>
        <v>108.5955</v>
      </c>
      <c r="C1258" s="2">
        <f>RSI!I1258</f>
        <v>32.612725662390403</v>
      </c>
      <c r="D1258" s="2">
        <f>MACD!E1258</f>
        <v>2.2640524635631039</v>
      </c>
      <c r="E1258" s="2">
        <f>MACD!F1258</f>
        <v>0.98005167938328097</v>
      </c>
      <c r="F1258" s="2">
        <f>'Moving Avg'!D1258</f>
        <v>108.93174000000002</v>
      </c>
      <c r="G1258" s="2">
        <f>'Moving Avg'!F1258</f>
        <v>111.95592500000001</v>
      </c>
      <c r="H1258" s="2">
        <f>'Moving Avg'!G1258</f>
        <v>110.10457599999999</v>
      </c>
      <c r="I1258" s="2">
        <f>'Moving Avg'!H1258</f>
        <v>109.09197849999975</v>
      </c>
      <c r="J1258" s="6" t="str">
        <f>OBV!F1258</f>
        <v>BEARISH</v>
      </c>
      <c r="K1258" s="6" t="str">
        <f>OBV!G1258</f>
        <v>WEAK</v>
      </c>
      <c r="L1258" s="6" t="str">
        <f>OBV!H1258</f>
        <v>CONFIRMED BEARISH</v>
      </c>
      <c r="M1258" s="8">
        <f t="shared" si="190"/>
        <v>25</v>
      </c>
      <c r="N1258" s="8">
        <f t="shared" si="191"/>
        <v>0</v>
      </c>
      <c r="O1258" s="8">
        <f t="shared" si="192"/>
        <v>0</v>
      </c>
      <c r="P1258" s="8">
        <f t="shared" si="193"/>
        <v>0</v>
      </c>
      <c r="Q1258" s="9">
        <f t="shared" si="194"/>
        <v>8.75</v>
      </c>
      <c r="R1258" s="9">
        <f t="shared" si="195"/>
        <v>5</v>
      </c>
      <c r="S1258" s="9">
        <f t="shared" si="196"/>
        <v>3.75</v>
      </c>
      <c r="T1258" s="9">
        <f t="shared" si="197"/>
        <v>6.25</v>
      </c>
      <c r="U1258" s="8">
        <f t="shared" si="198"/>
        <v>5.833333333333333</v>
      </c>
      <c r="V1258" s="8">
        <f t="shared" si="199"/>
        <v>5.9375</v>
      </c>
    </row>
    <row r="1259" spans="1:22" ht="13.5" x14ac:dyDescent="0.25">
      <c r="A1259" s="3">
        <f>RSI!A1259</f>
        <v>43843</v>
      </c>
      <c r="B1259" s="2">
        <f>RSI!B1259</f>
        <v>108.5955</v>
      </c>
      <c r="C1259" s="2">
        <f>RSI!I1259</f>
        <v>32.612725662390403</v>
      </c>
      <c r="D1259" s="2">
        <f>MACD!E1259</f>
        <v>2.6024337365117702</v>
      </c>
      <c r="E1259" s="2">
        <f>MACD!F1259</f>
        <v>1.3045280908089789</v>
      </c>
      <c r="F1259" s="2">
        <f>'Moving Avg'!D1259</f>
        <v>108.59549999999999</v>
      </c>
      <c r="G1259" s="2">
        <f>'Moving Avg'!F1259</f>
        <v>111.73873499999999</v>
      </c>
      <c r="H1259" s="2">
        <f>'Moving Avg'!G1259</f>
        <v>110.10795400000001</v>
      </c>
      <c r="I1259" s="2">
        <f>'Moving Avg'!H1259</f>
        <v>109.05218649999975</v>
      </c>
      <c r="J1259" s="6" t="str">
        <f>OBV!F1259</f>
        <v>BEARISH</v>
      </c>
      <c r="K1259" s="6" t="str">
        <f>OBV!G1259</f>
        <v>WEAK</v>
      </c>
      <c r="L1259" s="6" t="str">
        <f>OBV!H1259</f>
        <v>CONFIRMED BEARISH</v>
      </c>
      <c r="M1259" s="8">
        <f t="shared" si="190"/>
        <v>25</v>
      </c>
      <c r="N1259" s="8">
        <f t="shared" si="191"/>
        <v>0</v>
      </c>
      <c r="O1259" s="8">
        <f t="shared" si="192"/>
        <v>0</v>
      </c>
      <c r="P1259" s="8">
        <f t="shared" si="193"/>
        <v>0</v>
      </c>
      <c r="Q1259" s="9">
        <f t="shared" si="194"/>
        <v>8.75</v>
      </c>
      <c r="R1259" s="9">
        <f t="shared" si="195"/>
        <v>5</v>
      </c>
      <c r="S1259" s="9">
        <f t="shared" si="196"/>
        <v>3.75</v>
      </c>
      <c r="T1259" s="9">
        <f t="shared" si="197"/>
        <v>6.25</v>
      </c>
      <c r="U1259" s="8">
        <f t="shared" si="198"/>
        <v>5.833333333333333</v>
      </c>
      <c r="V1259" s="8">
        <f t="shared" si="199"/>
        <v>5.9375</v>
      </c>
    </row>
    <row r="1260" spans="1:22" ht="13.5" x14ac:dyDescent="0.25">
      <c r="A1260" s="3">
        <f>RSI!A1260</f>
        <v>43845</v>
      </c>
      <c r="B1260" s="2">
        <f>RSI!B1260</f>
        <v>108.5955</v>
      </c>
      <c r="C1260" s="2">
        <f>RSI!I1260</f>
        <v>32.612725662390403</v>
      </c>
      <c r="D1260" s="2">
        <f>MACD!E1260</f>
        <v>2.8277981670383667</v>
      </c>
      <c r="E1260" s="2">
        <f>MACD!F1260</f>
        <v>1.6091821060548566</v>
      </c>
      <c r="F1260" s="2">
        <f>'Moving Avg'!D1260</f>
        <v>108.59549999999999</v>
      </c>
      <c r="G1260" s="2">
        <f>'Moving Avg'!F1260</f>
        <v>111.52154499999999</v>
      </c>
      <c r="H1260" s="2">
        <f>'Moving Avg'!G1260</f>
        <v>110.11133200000003</v>
      </c>
      <c r="I1260" s="2">
        <f>'Moving Avg'!H1260</f>
        <v>109.04480349999976</v>
      </c>
      <c r="J1260" s="6" t="str">
        <f>OBV!F1260</f>
        <v>NEUTRAL</v>
      </c>
      <c r="K1260" s="6" t="str">
        <f>OBV!G1260</f>
        <v>NEUTRAL</v>
      </c>
      <c r="L1260" s="6" t="str">
        <f>OBV!H1260</f>
        <v>NEUTRAL</v>
      </c>
      <c r="M1260" s="8">
        <f t="shared" si="190"/>
        <v>25</v>
      </c>
      <c r="N1260" s="8">
        <f t="shared" si="191"/>
        <v>0</v>
      </c>
      <c r="O1260" s="8">
        <f t="shared" si="192"/>
        <v>0</v>
      </c>
      <c r="P1260" s="8">
        <f t="shared" si="193"/>
        <v>33</v>
      </c>
      <c r="Q1260" s="9">
        <f t="shared" si="194"/>
        <v>13.7</v>
      </c>
      <c r="R1260" s="9">
        <f t="shared" si="195"/>
        <v>13.25</v>
      </c>
      <c r="S1260" s="9">
        <f t="shared" si="196"/>
        <v>18.600000000000001</v>
      </c>
      <c r="T1260" s="9">
        <f t="shared" si="197"/>
        <v>14.5</v>
      </c>
      <c r="U1260" s="8">
        <f t="shared" si="198"/>
        <v>15.183333333333332</v>
      </c>
      <c r="V1260" s="8">
        <f t="shared" si="199"/>
        <v>15.012499999999999</v>
      </c>
    </row>
    <row r="1261" spans="1:22" ht="13.5" x14ac:dyDescent="0.25">
      <c r="A1261" s="3">
        <f>RSI!A1261</f>
        <v>43846</v>
      </c>
      <c r="B1261" s="2">
        <f>RSI!B1261</f>
        <v>108.5955</v>
      </c>
      <c r="C1261" s="2">
        <f>RSI!I1261</f>
        <v>32.612725662390403</v>
      </c>
      <c r="D1261" s="2">
        <f>MACD!E1261</f>
        <v>2.5060859896214396</v>
      </c>
      <c r="E1261" s="2">
        <f>MACD!F1261</f>
        <v>1.7885628827681734</v>
      </c>
      <c r="F1261" s="2">
        <f>'Moving Avg'!D1261</f>
        <v>108.59549999999999</v>
      </c>
      <c r="G1261" s="2">
        <f>'Moving Avg'!F1261</f>
        <v>111.30435499999999</v>
      </c>
      <c r="H1261" s="2">
        <f>'Moving Avg'!G1261</f>
        <v>110.11471000000004</v>
      </c>
      <c r="I1261" s="2">
        <f>'Moving Avg'!H1261</f>
        <v>109.03663449999976</v>
      </c>
      <c r="J1261" s="6" t="str">
        <f>OBV!F1261</f>
        <v>NEUTRAL</v>
      </c>
      <c r="K1261" s="6" t="str">
        <f>OBV!G1261</f>
        <v>NEUTRAL</v>
      </c>
      <c r="L1261" s="6" t="str">
        <f>OBV!H1261</f>
        <v>NEUTRAL</v>
      </c>
      <c r="M1261" s="8">
        <f t="shared" si="190"/>
        <v>25</v>
      </c>
      <c r="N1261" s="8">
        <f t="shared" si="191"/>
        <v>0</v>
      </c>
      <c r="O1261" s="8">
        <f t="shared" si="192"/>
        <v>0</v>
      </c>
      <c r="P1261" s="8">
        <f t="shared" si="193"/>
        <v>33</v>
      </c>
      <c r="Q1261" s="9">
        <f t="shared" si="194"/>
        <v>13.7</v>
      </c>
      <c r="R1261" s="9">
        <f t="shared" si="195"/>
        <v>13.25</v>
      </c>
      <c r="S1261" s="9">
        <f t="shared" si="196"/>
        <v>18.600000000000001</v>
      </c>
      <c r="T1261" s="9">
        <f t="shared" si="197"/>
        <v>14.5</v>
      </c>
      <c r="U1261" s="8">
        <f t="shared" si="198"/>
        <v>15.183333333333332</v>
      </c>
      <c r="V1261" s="8">
        <f t="shared" si="199"/>
        <v>15.012499999999999</v>
      </c>
    </row>
    <row r="1262" spans="1:22" ht="13.5" x14ac:dyDescent="0.25">
      <c r="A1262" s="3">
        <f>RSI!A1262</f>
        <v>43847</v>
      </c>
      <c r="B1262" s="2">
        <f>RSI!B1262</f>
        <v>108.5955</v>
      </c>
      <c r="C1262" s="2">
        <f>RSI!I1262</f>
        <v>32.612725662390403</v>
      </c>
      <c r="D1262" s="2">
        <f>MACD!E1262</f>
        <v>2.2452734746694745</v>
      </c>
      <c r="E1262" s="2">
        <f>MACD!F1262</f>
        <v>1.8799050011484337</v>
      </c>
      <c r="F1262" s="2">
        <f>'Moving Avg'!D1262</f>
        <v>108.59549999999999</v>
      </c>
      <c r="G1262" s="2">
        <f>'Moving Avg'!F1262</f>
        <v>111.08796999999997</v>
      </c>
      <c r="H1262" s="2">
        <f>'Moving Avg'!G1262</f>
        <v>110.13079800000007</v>
      </c>
      <c r="I1262" s="2">
        <f>'Moving Avg'!H1262</f>
        <v>109.02846549999977</v>
      </c>
      <c r="J1262" s="6" t="str">
        <f>OBV!F1262</f>
        <v>NEUTRAL</v>
      </c>
      <c r="K1262" s="6" t="str">
        <f>OBV!G1262</f>
        <v>NEUTRAL</v>
      </c>
      <c r="L1262" s="6" t="str">
        <f>OBV!H1262</f>
        <v>NEUTRAL</v>
      </c>
      <c r="M1262" s="8">
        <f t="shared" si="190"/>
        <v>25</v>
      </c>
      <c r="N1262" s="8">
        <f t="shared" si="191"/>
        <v>0</v>
      </c>
      <c r="O1262" s="8">
        <f t="shared" si="192"/>
        <v>0</v>
      </c>
      <c r="P1262" s="8">
        <f t="shared" si="193"/>
        <v>33</v>
      </c>
      <c r="Q1262" s="9">
        <f t="shared" si="194"/>
        <v>13.7</v>
      </c>
      <c r="R1262" s="9">
        <f t="shared" si="195"/>
        <v>13.25</v>
      </c>
      <c r="S1262" s="9">
        <f t="shared" si="196"/>
        <v>18.600000000000001</v>
      </c>
      <c r="T1262" s="9">
        <f t="shared" si="197"/>
        <v>14.5</v>
      </c>
      <c r="U1262" s="8">
        <f t="shared" si="198"/>
        <v>15.183333333333332</v>
      </c>
      <c r="V1262" s="8">
        <f t="shared" si="199"/>
        <v>15.012499999999999</v>
      </c>
    </row>
    <row r="1263" spans="1:22" ht="13.5" x14ac:dyDescent="0.25">
      <c r="A1263" s="3">
        <f>RSI!A1263</f>
        <v>43850</v>
      </c>
      <c r="B1263" s="2">
        <f>RSI!B1263</f>
        <v>108.5955</v>
      </c>
      <c r="C1263" s="2">
        <f>RSI!I1263</f>
        <v>32.612725662390403</v>
      </c>
      <c r="D1263" s="2">
        <f>MACD!E1263</f>
        <v>2.035146592873275</v>
      </c>
      <c r="E1263" s="2">
        <f>MACD!F1263</f>
        <v>1.9109533194934021</v>
      </c>
      <c r="F1263" s="2">
        <f>'Moving Avg'!D1263</f>
        <v>108.59549999999999</v>
      </c>
      <c r="G1263" s="2">
        <f>'Moving Avg'!F1263</f>
        <v>110.80642499999995</v>
      </c>
      <c r="H1263" s="2">
        <f>'Moving Avg'!G1263</f>
        <v>110.14688600000007</v>
      </c>
      <c r="I1263" s="2">
        <f>'Moving Avg'!H1263</f>
        <v>109.02143599999975</v>
      </c>
      <c r="J1263" s="6" t="str">
        <f>OBV!F1263</f>
        <v>NEUTRAL</v>
      </c>
      <c r="K1263" s="6" t="str">
        <f>OBV!G1263</f>
        <v>NEUTRAL</v>
      </c>
      <c r="L1263" s="6" t="str">
        <f>OBV!H1263</f>
        <v>NEUTRAL</v>
      </c>
      <c r="M1263" s="8">
        <f t="shared" si="190"/>
        <v>25</v>
      </c>
      <c r="N1263" s="8">
        <f t="shared" si="191"/>
        <v>0</v>
      </c>
      <c r="O1263" s="8">
        <f t="shared" si="192"/>
        <v>0</v>
      </c>
      <c r="P1263" s="8">
        <f t="shared" si="193"/>
        <v>33</v>
      </c>
      <c r="Q1263" s="9">
        <f t="shared" si="194"/>
        <v>13.7</v>
      </c>
      <c r="R1263" s="9">
        <f t="shared" si="195"/>
        <v>13.25</v>
      </c>
      <c r="S1263" s="9">
        <f t="shared" si="196"/>
        <v>18.600000000000001</v>
      </c>
      <c r="T1263" s="9">
        <f t="shared" si="197"/>
        <v>14.5</v>
      </c>
      <c r="U1263" s="8">
        <f t="shared" si="198"/>
        <v>15.183333333333332</v>
      </c>
      <c r="V1263" s="8">
        <f t="shared" si="199"/>
        <v>15.012499999999999</v>
      </c>
    </row>
    <row r="1264" spans="1:22" ht="13.5" x14ac:dyDescent="0.25">
      <c r="A1264" s="3">
        <f>RSI!A1264</f>
        <v>43851</v>
      </c>
      <c r="B1264" s="2">
        <f>RSI!B1264</f>
        <v>108.5955</v>
      </c>
      <c r="C1264" s="2">
        <f>RSI!I1264</f>
        <v>32.612725662390403</v>
      </c>
      <c r="D1264" s="2">
        <f>MACD!E1264</f>
        <v>1.8584637471027605</v>
      </c>
      <c r="E1264" s="2">
        <f>MACD!F1264</f>
        <v>1.900455405015274</v>
      </c>
      <c r="F1264" s="2">
        <f>'Moving Avg'!D1264</f>
        <v>108.59549999999999</v>
      </c>
      <c r="G1264" s="2">
        <f>'Moving Avg'!F1264</f>
        <v>110.52487999999994</v>
      </c>
      <c r="H1264" s="2">
        <f>'Moving Avg'!G1264</f>
        <v>110.16297400000009</v>
      </c>
      <c r="I1264" s="2">
        <f>'Moving Avg'!H1264</f>
        <v>109.02230249999978</v>
      </c>
      <c r="J1264" s="6" t="str">
        <f>OBV!F1264</f>
        <v>NEUTRAL</v>
      </c>
      <c r="K1264" s="6" t="str">
        <f>OBV!G1264</f>
        <v>NEUTRAL</v>
      </c>
      <c r="L1264" s="6" t="str">
        <f>OBV!H1264</f>
        <v>NEUTRAL</v>
      </c>
      <c r="M1264" s="8">
        <f t="shared" si="190"/>
        <v>25</v>
      </c>
      <c r="N1264" s="8">
        <f t="shared" si="191"/>
        <v>100</v>
      </c>
      <c r="O1264" s="8">
        <f t="shared" si="192"/>
        <v>0</v>
      </c>
      <c r="P1264" s="8">
        <f t="shared" si="193"/>
        <v>33</v>
      </c>
      <c r="Q1264" s="9">
        <f t="shared" si="194"/>
        <v>48.7</v>
      </c>
      <c r="R1264" s="9">
        <f t="shared" si="195"/>
        <v>33.25</v>
      </c>
      <c r="S1264" s="9">
        <f t="shared" si="196"/>
        <v>33.6</v>
      </c>
      <c r="T1264" s="9">
        <f t="shared" si="197"/>
        <v>39.5</v>
      </c>
      <c r="U1264" s="8">
        <f t="shared" si="198"/>
        <v>38.516666666666673</v>
      </c>
      <c r="V1264" s="8">
        <f t="shared" si="199"/>
        <v>38.762500000000003</v>
      </c>
    </row>
    <row r="1265" spans="1:22" ht="13.5" x14ac:dyDescent="0.25">
      <c r="A1265" s="3">
        <f>RSI!A1265</f>
        <v>43852</v>
      </c>
      <c r="B1265" s="2">
        <f>RSI!B1265</f>
        <v>108.5955</v>
      </c>
      <c r="C1265" s="2">
        <f>RSI!I1265</f>
        <v>32.612725662390403</v>
      </c>
      <c r="D1265" s="2">
        <f>MACD!E1265</f>
        <v>1.4593707625577537</v>
      </c>
      <c r="E1265" s="2">
        <f>MACD!F1265</f>
        <v>1.81223847652377</v>
      </c>
      <c r="F1265" s="2">
        <f>'Moving Avg'!D1265</f>
        <v>108.59549999999999</v>
      </c>
      <c r="G1265" s="2">
        <f>'Moving Avg'!F1265</f>
        <v>110.24333499999996</v>
      </c>
      <c r="H1265" s="2">
        <f>'Moving Avg'!G1265</f>
        <v>110.1790620000001</v>
      </c>
      <c r="I1265" s="2">
        <f>'Moving Avg'!H1265</f>
        <v>109.01531199999978</v>
      </c>
      <c r="J1265" s="6" t="str">
        <f>OBV!F1265</f>
        <v>NEUTRAL</v>
      </c>
      <c r="K1265" s="6" t="str">
        <f>OBV!G1265</f>
        <v>NEUTRAL</v>
      </c>
      <c r="L1265" s="6" t="str">
        <f>OBV!H1265</f>
        <v>NEUTRAL</v>
      </c>
      <c r="M1265" s="8">
        <f t="shared" si="190"/>
        <v>25</v>
      </c>
      <c r="N1265" s="8">
        <f t="shared" si="191"/>
        <v>100</v>
      </c>
      <c r="O1265" s="8">
        <f t="shared" si="192"/>
        <v>0</v>
      </c>
      <c r="P1265" s="8">
        <f t="shared" si="193"/>
        <v>33</v>
      </c>
      <c r="Q1265" s="9">
        <f t="shared" si="194"/>
        <v>48.7</v>
      </c>
      <c r="R1265" s="9">
        <f t="shared" si="195"/>
        <v>33.25</v>
      </c>
      <c r="S1265" s="9">
        <f t="shared" si="196"/>
        <v>33.6</v>
      </c>
      <c r="T1265" s="9">
        <f t="shared" si="197"/>
        <v>39.5</v>
      </c>
      <c r="U1265" s="8">
        <f t="shared" si="198"/>
        <v>38.516666666666673</v>
      </c>
      <c r="V1265" s="8">
        <f t="shared" si="199"/>
        <v>38.762500000000003</v>
      </c>
    </row>
    <row r="1266" spans="1:22" ht="13.5" x14ac:dyDescent="0.25">
      <c r="A1266" s="3">
        <f>RSI!A1266</f>
        <v>43853</v>
      </c>
      <c r="B1266" s="2">
        <f>RSI!B1266</f>
        <v>108.5955</v>
      </c>
      <c r="C1266" s="2">
        <f>RSI!I1266</f>
        <v>32.612725662390403</v>
      </c>
      <c r="D1266" s="2">
        <f>MACD!E1266</f>
        <v>1.1300600679705326</v>
      </c>
      <c r="E1266" s="2">
        <f>MACD!F1266</f>
        <v>1.6758027948131227</v>
      </c>
      <c r="F1266" s="2">
        <f>'Moving Avg'!D1266</f>
        <v>108.59549999999999</v>
      </c>
      <c r="G1266" s="2">
        <f>'Moving Avg'!F1266</f>
        <v>110.00200999999996</v>
      </c>
      <c r="H1266" s="2">
        <f>'Moving Avg'!G1266</f>
        <v>110.1951500000001</v>
      </c>
      <c r="I1266" s="2">
        <f>'Moving Avg'!H1266</f>
        <v>109.00832149999979</v>
      </c>
      <c r="J1266" s="6" t="str">
        <f>OBV!F1266</f>
        <v>NEUTRAL</v>
      </c>
      <c r="K1266" s="6" t="str">
        <f>OBV!G1266</f>
        <v>NEUTRAL</v>
      </c>
      <c r="L1266" s="6" t="str">
        <f>OBV!H1266</f>
        <v>NEUTRAL</v>
      </c>
      <c r="M1266" s="8">
        <f t="shared" si="190"/>
        <v>25</v>
      </c>
      <c r="N1266" s="8">
        <f t="shared" si="191"/>
        <v>100</v>
      </c>
      <c r="O1266" s="8">
        <f t="shared" si="192"/>
        <v>0</v>
      </c>
      <c r="P1266" s="8">
        <f t="shared" si="193"/>
        <v>33</v>
      </c>
      <c r="Q1266" s="9">
        <f t="shared" si="194"/>
        <v>48.7</v>
      </c>
      <c r="R1266" s="9">
        <f t="shared" si="195"/>
        <v>33.25</v>
      </c>
      <c r="S1266" s="9">
        <f t="shared" si="196"/>
        <v>33.6</v>
      </c>
      <c r="T1266" s="9">
        <f t="shared" si="197"/>
        <v>39.5</v>
      </c>
      <c r="U1266" s="8">
        <f t="shared" si="198"/>
        <v>38.516666666666673</v>
      </c>
      <c r="V1266" s="8">
        <f t="shared" si="199"/>
        <v>38.762500000000003</v>
      </c>
    </row>
    <row r="1267" spans="1:22" ht="13.5" x14ac:dyDescent="0.25">
      <c r="A1267" s="3">
        <f>RSI!A1267</f>
        <v>43854</v>
      </c>
      <c r="B1267" s="2">
        <f>RSI!B1267</f>
        <v>108.5955</v>
      </c>
      <c r="C1267" s="2">
        <f>RSI!I1267</f>
        <v>32.612725662390403</v>
      </c>
      <c r="D1267" s="2">
        <f>MACD!E1267</f>
        <v>0.85917493610911322</v>
      </c>
      <c r="E1267" s="2">
        <f>MACD!F1267</f>
        <v>1.5124772230723207</v>
      </c>
      <c r="F1267" s="2">
        <f>'Moving Avg'!D1267</f>
        <v>108.59549999999999</v>
      </c>
      <c r="G1267" s="2">
        <f>'Moving Avg'!F1267</f>
        <v>109.72046499999995</v>
      </c>
      <c r="H1267" s="2">
        <f>'Moving Avg'!G1267</f>
        <v>110.21123800000011</v>
      </c>
      <c r="I1267" s="2">
        <f>'Moving Avg'!H1267</f>
        <v>109.00133099999979</v>
      </c>
      <c r="J1267" s="6" t="str">
        <f>OBV!F1267</f>
        <v>NEUTRAL</v>
      </c>
      <c r="K1267" s="6" t="str">
        <f>OBV!G1267</f>
        <v>NEUTRAL</v>
      </c>
      <c r="L1267" s="6" t="str">
        <f>OBV!H1267</f>
        <v>NEUTRAL</v>
      </c>
      <c r="M1267" s="8">
        <f t="shared" si="190"/>
        <v>25</v>
      </c>
      <c r="N1267" s="8">
        <f t="shared" si="191"/>
        <v>100</v>
      </c>
      <c r="O1267" s="8">
        <f t="shared" si="192"/>
        <v>0</v>
      </c>
      <c r="P1267" s="8">
        <f t="shared" si="193"/>
        <v>33</v>
      </c>
      <c r="Q1267" s="9">
        <f t="shared" si="194"/>
        <v>48.7</v>
      </c>
      <c r="R1267" s="9">
        <f t="shared" si="195"/>
        <v>33.25</v>
      </c>
      <c r="S1267" s="9">
        <f t="shared" si="196"/>
        <v>33.6</v>
      </c>
      <c r="T1267" s="9">
        <f t="shared" si="197"/>
        <v>39.5</v>
      </c>
      <c r="U1267" s="8">
        <f t="shared" si="198"/>
        <v>38.516666666666673</v>
      </c>
      <c r="V1267" s="8">
        <f t="shared" si="199"/>
        <v>38.762500000000003</v>
      </c>
    </row>
    <row r="1268" spans="1:22" ht="13.5" x14ac:dyDescent="0.25">
      <c r="A1268" s="3">
        <f>RSI!A1268</f>
        <v>43857</v>
      </c>
      <c r="B1268" s="2">
        <f>RSI!B1268</f>
        <v>105.33759999999999</v>
      </c>
      <c r="C1268" s="2">
        <f>RSI!I1268</f>
        <v>16.462193780900975</v>
      </c>
      <c r="D1268" s="2">
        <f>MACD!E1268</f>
        <v>0.87847775375489334</v>
      </c>
      <c r="E1268" s="2">
        <f>MACD!F1268</f>
        <v>1.3856773292088354</v>
      </c>
      <c r="F1268" s="2">
        <f>'Moving Avg'!D1268</f>
        <v>107.94392000000001</v>
      </c>
      <c r="G1268" s="2">
        <f>'Moving Avg'!F1268</f>
        <v>109.31624499999995</v>
      </c>
      <c r="H1268" s="2">
        <f>'Moving Avg'!G1268</f>
        <v>110.16216800000009</v>
      </c>
      <c r="I1268" s="2">
        <f>'Moving Avg'!H1268</f>
        <v>108.96237699999982</v>
      </c>
      <c r="J1268" s="6" t="str">
        <f>OBV!F1268</f>
        <v>BEARISH</v>
      </c>
      <c r="K1268" s="6" t="str">
        <f>OBV!G1268</f>
        <v>NEUTRAL</v>
      </c>
      <c r="L1268" s="6" t="str">
        <f>OBV!H1268</f>
        <v>CONFIRMED BEARISH</v>
      </c>
      <c r="M1268" s="8">
        <f t="shared" si="190"/>
        <v>50</v>
      </c>
      <c r="N1268" s="8">
        <f t="shared" si="191"/>
        <v>100</v>
      </c>
      <c r="O1268" s="8">
        <f t="shared" si="192"/>
        <v>0</v>
      </c>
      <c r="P1268" s="8">
        <f t="shared" si="193"/>
        <v>16.5</v>
      </c>
      <c r="Q1268" s="9">
        <f t="shared" si="194"/>
        <v>54.975000000000001</v>
      </c>
      <c r="R1268" s="9">
        <f t="shared" si="195"/>
        <v>34.125</v>
      </c>
      <c r="S1268" s="9">
        <f t="shared" si="196"/>
        <v>29.925000000000001</v>
      </c>
      <c r="T1268" s="9">
        <f t="shared" si="197"/>
        <v>41.625</v>
      </c>
      <c r="U1268" s="8">
        <f t="shared" si="198"/>
        <v>39.674999999999997</v>
      </c>
      <c r="V1268" s="8">
        <f t="shared" si="199"/>
        <v>40.162499999999994</v>
      </c>
    </row>
    <row r="1269" spans="1:22" ht="13.5" x14ac:dyDescent="0.25">
      <c r="A1269" s="3">
        <f>RSI!A1269</f>
        <v>43858</v>
      </c>
      <c r="B1269" s="2">
        <f>RSI!B1269</f>
        <v>104.57340000000001</v>
      </c>
      <c r="C1269" s="2">
        <f>RSI!I1269</f>
        <v>14.631774062595269</v>
      </c>
      <c r="D1269" s="2">
        <f>MACD!E1269</f>
        <v>0.97732437437473152</v>
      </c>
      <c r="E1269" s="2">
        <f>MACD!F1269</f>
        <v>1.3040067382420146</v>
      </c>
      <c r="F1269" s="2">
        <f>'Moving Avg'!D1269</f>
        <v>107.1395</v>
      </c>
      <c r="G1269" s="2">
        <f>'Moving Avg'!F1269</f>
        <v>108.83359499999997</v>
      </c>
      <c r="H1269" s="2">
        <f>'Moving Avg'!G1269</f>
        <v>110.09781400000008</v>
      </c>
      <c r="I1269" s="2">
        <f>'Moving Avg'!H1269</f>
        <v>108.91881649999983</v>
      </c>
      <c r="J1269" s="6" t="str">
        <f>OBV!F1269</f>
        <v>BEARISH</v>
      </c>
      <c r="K1269" s="6" t="str">
        <f>OBV!G1269</f>
        <v>NEUTRAL</v>
      </c>
      <c r="L1269" s="6" t="str">
        <f>OBV!H1269</f>
        <v>CONFIRMED BEARISH</v>
      </c>
      <c r="M1269" s="8">
        <f t="shared" si="190"/>
        <v>50</v>
      </c>
      <c r="N1269" s="8">
        <f t="shared" si="191"/>
        <v>100</v>
      </c>
      <c r="O1269" s="8">
        <f t="shared" si="192"/>
        <v>0</v>
      </c>
      <c r="P1269" s="8">
        <f t="shared" si="193"/>
        <v>16.5</v>
      </c>
      <c r="Q1269" s="9">
        <f t="shared" si="194"/>
        <v>54.975000000000001</v>
      </c>
      <c r="R1269" s="9">
        <f t="shared" si="195"/>
        <v>34.125</v>
      </c>
      <c r="S1269" s="9">
        <f t="shared" si="196"/>
        <v>29.925000000000001</v>
      </c>
      <c r="T1269" s="9">
        <f t="shared" si="197"/>
        <v>41.625</v>
      </c>
      <c r="U1269" s="8">
        <f t="shared" si="198"/>
        <v>39.674999999999997</v>
      </c>
      <c r="V1269" s="8">
        <f t="shared" si="199"/>
        <v>40.162499999999994</v>
      </c>
    </row>
    <row r="1270" spans="1:22" ht="13.5" x14ac:dyDescent="0.25">
      <c r="A1270" s="3">
        <f>RSI!A1270</f>
        <v>43859</v>
      </c>
      <c r="B1270" s="2">
        <f>RSI!B1270</f>
        <v>102.18429999999999</v>
      </c>
      <c r="C1270" s="2">
        <f>RSI!I1270</f>
        <v>10.646342285866311</v>
      </c>
      <c r="D1270" s="2">
        <f>MACD!E1270</f>
        <v>1.2664369760070997</v>
      </c>
      <c r="E1270" s="2">
        <f>MACD!F1270</f>
        <v>1.2964927857950319</v>
      </c>
      <c r="F1270" s="2">
        <f>'Moving Avg'!D1270</f>
        <v>105.85726</v>
      </c>
      <c r="G1270" s="2">
        <f>'Moving Avg'!F1270</f>
        <v>108.25562499999997</v>
      </c>
      <c r="H1270" s="2">
        <f>'Moving Avg'!G1270</f>
        <v>109.98567800000008</v>
      </c>
      <c r="I1270" s="2">
        <f>'Moving Avg'!H1270</f>
        <v>108.86405699999983</v>
      </c>
      <c r="J1270" s="6" t="str">
        <f>OBV!F1270</f>
        <v>BEARISH</v>
      </c>
      <c r="K1270" s="6" t="str">
        <f>OBV!G1270</f>
        <v>NEUTRAL</v>
      </c>
      <c r="L1270" s="6" t="str">
        <f>OBV!H1270</f>
        <v>CONFIRMED BEARISH</v>
      </c>
      <c r="M1270" s="8">
        <f t="shared" si="190"/>
        <v>50</v>
      </c>
      <c r="N1270" s="8">
        <f t="shared" si="191"/>
        <v>100</v>
      </c>
      <c r="O1270" s="8">
        <f t="shared" si="192"/>
        <v>0</v>
      </c>
      <c r="P1270" s="8">
        <f t="shared" si="193"/>
        <v>16.5</v>
      </c>
      <c r="Q1270" s="9">
        <f t="shared" si="194"/>
        <v>54.975000000000001</v>
      </c>
      <c r="R1270" s="9">
        <f t="shared" si="195"/>
        <v>34.125</v>
      </c>
      <c r="S1270" s="9">
        <f t="shared" si="196"/>
        <v>29.925000000000001</v>
      </c>
      <c r="T1270" s="9">
        <f t="shared" si="197"/>
        <v>41.625</v>
      </c>
      <c r="U1270" s="8">
        <f t="shared" si="198"/>
        <v>39.674999999999997</v>
      </c>
      <c r="V1270" s="8">
        <f t="shared" si="199"/>
        <v>40.162499999999994</v>
      </c>
    </row>
    <row r="1271" spans="1:22" ht="13.5" x14ac:dyDescent="0.25">
      <c r="A1271" s="3">
        <f>RSI!A1271</f>
        <v>43860</v>
      </c>
      <c r="B1271" s="2">
        <f>RSI!B1271</f>
        <v>102.2406</v>
      </c>
      <c r="C1271" s="2">
        <f>RSI!I1271</f>
        <v>11.259762003773574</v>
      </c>
      <c r="D1271" s="2">
        <f>MACD!E1271</f>
        <v>1.5474091057645722</v>
      </c>
      <c r="E1271" s="2">
        <f>MACD!F1271</f>
        <v>1.3466760497889401</v>
      </c>
      <c r="F1271" s="2">
        <f>'Moving Avg'!D1271</f>
        <v>104.58628000000002</v>
      </c>
      <c r="G1271" s="2">
        <f>'Moving Avg'!F1271</f>
        <v>107.85100499999999</v>
      </c>
      <c r="H1271" s="2">
        <f>'Moving Avg'!G1271</f>
        <v>109.87466800000007</v>
      </c>
      <c r="I1271" s="2">
        <f>'Moving Avg'!H1271</f>
        <v>108.82654949999986</v>
      </c>
      <c r="J1271" s="6" t="str">
        <f>OBV!F1271</f>
        <v>BULLISH</v>
      </c>
      <c r="K1271" s="6" t="str">
        <f>OBV!G1271</f>
        <v>NEUTRAL</v>
      </c>
      <c r="L1271" s="6" t="str">
        <f>OBV!H1271</f>
        <v>BULLISH DIVERGENCE</v>
      </c>
      <c r="M1271" s="8">
        <f t="shared" si="190"/>
        <v>50</v>
      </c>
      <c r="N1271" s="8">
        <f t="shared" si="191"/>
        <v>0</v>
      </c>
      <c r="O1271" s="8">
        <f t="shared" si="192"/>
        <v>0</v>
      </c>
      <c r="P1271" s="8">
        <f t="shared" si="193"/>
        <v>66.5</v>
      </c>
      <c r="Q1271" s="9">
        <f t="shared" si="194"/>
        <v>27.475000000000001</v>
      </c>
      <c r="R1271" s="9">
        <f t="shared" si="195"/>
        <v>26.625</v>
      </c>
      <c r="S1271" s="9">
        <f t="shared" si="196"/>
        <v>37.424999999999997</v>
      </c>
      <c r="T1271" s="9">
        <f t="shared" si="197"/>
        <v>29.125</v>
      </c>
      <c r="U1271" s="8">
        <f t="shared" si="198"/>
        <v>30.508333333333336</v>
      </c>
      <c r="V1271" s="8">
        <f t="shared" si="199"/>
        <v>30.162500000000001</v>
      </c>
    </row>
    <row r="1272" spans="1:22" ht="13.5" x14ac:dyDescent="0.25">
      <c r="A1272" s="3">
        <f>RSI!A1272</f>
        <v>43861</v>
      </c>
      <c r="B1272" s="2">
        <f>RSI!B1272</f>
        <v>102.2406</v>
      </c>
      <c r="C1272" s="2">
        <f>RSI!I1272</f>
        <v>11.25976200377356</v>
      </c>
      <c r="D1272" s="2">
        <f>MACD!E1272</f>
        <v>1.8223301862780943</v>
      </c>
      <c r="E1272" s="2">
        <f>MACD!F1272</f>
        <v>1.4418068770867709</v>
      </c>
      <c r="F1272" s="2">
        <f>'Moving Avg'!D1272</f>
        <v>103.31530000000001</v>
      </c>
      <c r="G1272" s="2">
        <f>'Moving Avg'!F1272</f>
        <v>107.44638499999999</v>
      </c>
      <c r="H1272" s="2">
        <f>'Moving Avg'!G1272</f>
        <v>109.76365800000005</v>
      </c>
      <c r="I1272" s="2">
        <f>'Moving Avg'!H1272</f>
        <v>108.78778449999986</v>
      </c>
      <c r="J1272" s="6" t="str">
        <f>OBV!F1272</f>
        <v>BULLISH</v>
      </c>
      <c r="K1272" s="6" t="str">
        <f>OBV!G1272</f>
        <v>NEUTRAL</v>
      </c>
      <c r="L1272" s="6" t="str">
        <f>OBV!H1272</f>
        <v>BULLISH DIVERGENCE</v>
      </c>
      <c r="M1272" s="8">
        <f t="shared" si="190"/>
        <v>50</v>
      </c>
      <c r="N1272" s="8">
        <f t="shared" si="191"/>
        <v>0</v>
      </c>
      <c r="O1272" s="8">
        <f t="shared" si="192"/>
        <v>0</v>
      </c>
      <c r="P1272" s="8">
        <f t="shared" si="193"/>
        <v>66.5</v>
      </c>
      <c r="Q1272" s="9">
        <f t="shared" si="194"/>
        <v>27.475000000000001</v>
      </c>
      <c r="R1272" s="9">
        <f t="shared" si="195"/>
        <v>26.625</v>
      </c>
      <c r="S1272" s="9">
        <f t="shared" si="196"/>
        <v>37.424999999999997</v>
      </c>
      <c r="T1272" s="9">
        <f t="shared" si="197"/>
        <v>29.125</v>
      </c>
      <c r="U1272" s="8">
        <f t="shared" si="198"/>
        <v>30.508333333333336</v>
      </c>
      <c r="V1272" s="8">
        <f t="shared" si="199"/>
        <v>30.162500000000001</v>
      </c>
    </row>
    <row r="1273" spans="1:22" ht="13.5" x14ac:dyDescent="0.25">
      <c r="A1273" s="3">
        <f>RSI!A1273</f>
        <v>43864</v>
      </c>
      <c r="B1273" s="2">
        <f>RSI!B1273</f>
        <v>99.747</v>
      </c>
      <c r="C1273" s="2">
        <f>RSI!I1273</f>
        <v>8.3242779230055817</v>
      </c>
      <c r="D1273" s="2">
        <f>MACD!E1273</f>
        <v>2.2740885235889579</v>
      </c>
      <c r="E1273" s="2">
        <f>MACD!F1273</f>
        <v>1.6082632063872082</v>
      </c>
      <c r="F1273" s="2">
        <f>'Moving Avg'!D1273</f>
        <v>102.19717999999999</v>
      </c>
      <c r="G1273" s="2">
        <f>'Moving Avg'!F1273</f>
        <v>106.917085</v>
      </c>
      <c r="H1273" s="2">
        <f>'Moving Avg'!G1273</f>
        <v>109.60277600000005</v>
      </c>
      <c r="I1273" s="2">
        <f>'Moving Avg'!H1273</f>
        <v>108.73065899999987</v>
      </c>
      <c r="J1273" s="6" t="str">
        <f>OBV!F1273</f>
        <v>BULLISH</v>
      </c>
      <c r="K1273" s="6" t="str">
        <f>OBV!G1273</f>
        <v>NEUTRAL</v>
      </c>
      <c r="L1273" s="6" t="str">
        <f>OBV!H1273</f>
        <v>BULLISH DIVERGENCE</v>
      </c>
      <c r="M1273" s="8">
        <f t="shared" si="190"/>
        <v>50</v>
      </c>
      <c r="N1273" s="8">
        <f t="shared" si="191"/>
        <v>0</v>
      </c>
      <c r="O1273" s="8">
        <f t="shared" si="192"/>
        <v>0</v>
      </c>
      <c r="P1273" s="8">
        <f t="shared" si="193"/>
        <v>66.5</v>
      </c>
      <c r="Q1273" s="9">
        <f t="shared" si="194"/>
        <v>27.475000000000001</v>
      </c>
      <c r="R1273" s="9">
        <f t="shared" si="195"/>
        <v>26.625</v>
      </c>
      <c r="S1273" s="9">
        <f t="shared" si="196"/>
        <v>37.424999999999997</v>
      </c>
      <c r="T1273" s="9">
        <f t="shared" si="197"/>
        <v>29.125</v>
      </c>
      <c r="U1273" s="8">
        <f t="shared" si="198"/>
        <v>30.508333333333336</v>
      </c>
      <c r="V1273" s="8">
        <f t="shared" si="199"/>
        <v>30.162500000000001</v>
      </c>
    </row>
    <row r="1274" spans="1:22" ht="13.5" x14ac:dyDescent="0.25">
      <c r="A1274" s="3">
        <f>RSI!A1274</f>
        <v>43865</v>
      </c>
      <c r="B1274" s="2">
        <f>RSI!B1274</f>
        <v>99.747</v>
      </c>
      <c r="C1274" s="2">
        <f>RSI!I1274</f>
        <v>8.3242779230055817</v>
      </c>
      <c r="D1274" s="2">
        <f>MACD!E1274</f>
        <v>2.7029523089625229</v>
      </c>
      <c r="E1274" s="2">
        <f>MACD!F1274</f>
        <v>1.8272010269022712</v>
      </c>
      <c r="F1274" s="2">
        <f>'Moving Avg'!D1274</f>
        <v>101.2319</v>
      </c>
      <c r="G1274" s="2">
        <f>'Moving Avg'!F1274</f>
        <v>106.39059999999999</v>
      </c>
      <c r="H1274" s="2">
        <f>'Moving Avg'!G1274</f>
        <v>109.44189400000005</v>
      </c>
      <c r="I1274" s="2">
        <f>'Moving Avg'!H1274</f>
        <v>108.67396599999988</v>
      </c>
      <c r="J1274" s="6" t="str">
        <f>OBV!F1274</f>
        <v>BULLISH</v>
      </c>
      <c r="K1274" s="6" t="str">
        <f>OBV!G1274</f>
        <v>NEUTRAL</v>
      </c>
      <c r="L1274" s="6" t="str">
        <f>OBV!H1274</f>
        <v>BULLISH DIVERGENCE</v>
      </c>
      <c r="M1274" s="8">
        <f t="shared" si="190"/>
        <v>50</v>
      </c>
      <c r="N1274" s="8">
        <f t="shared" si="191"/>
        <v>0</v>
      </c>
      <c r="O1274" s="8">
        <f t="shared" si="192"/>
        <v>0</v>
      </c>
      <c r="P1274" s="8">
        <f t="shared" si="193"/>
        <v>66.5</v>
      </c>
      <c r="Q1274" s="9">
        <f t="shared" si="194"/>
        <v>27.475000000000001</v>
      </c>
      <c r="R1274" s="9">
        <f t="shared" si="195"/>
        <v>26.625</v>
      </c>
      <c r="S1274" s="9">
        <f t="shared" si="196"/>
        <v>37.424999999999997</v>
      </c>
      <c r="T1274" s="9">
        <f t="shared" si="197"/>
        <v>29.125</v>
      </c>
      <c r="U1274" s="8">
        <f t="shared" si="198"/>
        <v>30.508333333333336</v>
      </c>
      <c r="V1274" s="8">
        <f t="shared" si="199"/>
        <v>30.162500000000001</v>
      </c>
    </row>
    <row r="1275" spans="1:22" ht="13.5" x14ac:dyDescent="0.25">
      <c r="A1275" s="3">
        <f>RSI!A1275</f>
        <v>43866</v>
      </c>
      <c r="B1275" s="2">
        <f>RSI!B1275</f>
        <v>96.770600000000002</v>
      </c>
      <c r="C1275" s="2">
        <f>RSI!I1275</f>
        <v>6.1167540455854947</v>
      </c>
      <c r="D1275" s="2">
        <f>MACD!E1275</f>
        <v>3.3294655048083399</v>
      </c>
      <c r="E1275" s="2">
        <f>MACD!F1275</f>
        <v>2.1276539224834847</v>
      </c>
      <c r="F1275" s="2">
        <f>'Moving Avg'!D1275</f>
        <v>100.14916000000001</v>
      </c>
      <c r="G1275" s="2">
        <f>'Moving Avg'!F1275</f>
        <v>105.79935499999999</v>
      </c>
      <c r="H1275" s="2">
        <f>'Moving Avg'!G1275</f>
        <v>109.22148400000003</v>
      </c>
      <c r="I1275" s="2">
        <f>'Moving Avg'!H1275</f>
        <v>108.61767199999987</v>
      </c>
      <c r="J1275" s="6" t="str">
        <f>OBV!F1275</f>
        <v>BULLISH</v>
      </c>
      <c r="K1275" s="6" t="str">
        <f>OBV!G1275</f>
        <v>NEUTRAL</v>
      </c>
      <c r="L1275" s="6" t="str">
        <f>OBV!H1275</f>
        <v>BULLISH DIVERGENCE</v>
      </c>
      <c r="M1275" s="8">
        <f t="shared" si="190"/>
        <v>50</v>
      </c>
      <c r="N1275" s="8">
        <f t="shared" si="191"/>
        <v>0</v>
      </c>
      <c r="O1275" s="8">
        <f t="shared" si="192"/>
        <v>0</v>
      </c>
      <c r="P1275" s="8">
        <f t="shared" si="193"/>
        <v>66.5</v>
      </c>
      <c r="Q1275" s="9">
        <f t="shared" si="194"/>
        <v>27.475000000000001</v>
      </c>
      <c r="R1275" s="9">
        <f t="shared" si="195"/>
        <v>26.625</v>
      </c>
      <c r="S1275" s="9">
        <f t="shared" si="196"/>
        <v>37.424999999999997</v>
      </c>
      <c r="T1275" s="9">
        <f t="shared" si="197"/>
        <v>29.125</v>
      </c>
      <c r="U1275" s="8">
        <f t="shared" si="198"/>
        <v>30.508333333333336</v>
      </c>
      <c r="V1275" s="8">
        <f t="shared" si="199"/>
        <v>30.162500000000001</v>
      </c>
    </row>
    <row r="1276" spans="1:22" ht="13.5" x14ac:dyDescent="0.25">
      <c r="A1276" s="3">
        <f>RSI!A1276</f>
        <v>43867</v>
      </c>
      <c r="B1276" s="2">
        <f>RSI!B1276</f>
        <v>96.448899999999995</v>
      </c>
      <c r="C1276" s="2">
        <f>RSI!I1276</f>
        <v>5.9335979395150389</v>
      </c>
      <c r="D1276" s="2">
        <f>MACD!E1276</f>
        <v>3.9409671197324627</v>
      </c>
      <c r="E1276" s="2">
        <f>MACD!F1276</f>
        <v>2.4903165619332803</v>
      </c>
      <c r="F1276" s="2">
        <f>'Moving Avg'!D1276</f>
        <v>98.990819999999999</v>
      </c>
      <c r="G1276" s="2">
        <f>'Moving Avg'!F1276</f>
        <v>105.19202500000002</v>
      </c>
      <c r="H1276" s="2">
        <f>'Moving Avg'!G1276</f>
        <v>108.99464000000003</v>
      </c>
      <c r="I1276" s="2">
        <f>'Moving Avg'!H1276</f>
        <v>108.57544349999988</v>
      </c>
      <c r="J1276" s="6" t="str">
        <f>OBV!F1276</f>
        <v>BEARISH</v>
      </c>
      <c r="K1276" s="6" t="str">
        <f>OBV!G1276</f>
        <v>NEUTRAL</v>
      </c>
      <c r="L1276" s="6" t="str">
        <f>OBV!H1276</f>
        <v>CONFIRMED BEARISH</v>
      </c>
      <c r="M1276" s="8">
        <f t="shared" si="190"/>
        <v>50</v>
      </c>
      <c r="N1276" s="8">
        <f t="shared" si="191"/>
        <v>0</v>
      </c>
      <c r="O1276" s="8">
        <f t="shared" si="192"/>
        <v>0</v>
      </c>
      <c r="P1276" s="8">
        <f t="shared" si="193"/>
        <v>16.5</v>
      </c>
      <c r="Q1276" s="9">
        <f t="shared" si="194"/>
        <v>19.975000000000001</v>
      </c>
      <c r="R1276" s="9">
        <f t="shared" si="195"/>
        <v>14.125</v>
      </c>
      <c r="S1276" s="9">
        <f t="shared" si="196"/>
        <v>14.925000000000001</v>
      </c>
      <c r="T1276" s="9">
        <f t="shared" si="197"/>
        <v>16.625</v>
      </c>
      <c r="U1276" s="8">
        <f t="shared" si="198"/>
        <v>16.341666666666669</v>
      </c>
      <c r="V1276" s="8">
        <f t="shared" si="199"/>
        <v>16.412500000000001</v>
      </c>
    </row>
    <row r="1277" spans="1:22" ht="13.5" x14ac:dyDescent="0.25">
      <c r="A1277" s="3">
        <f>RSI!A1277</f>
        <v>43868</v>
      </c>
      <c r="B1277" s="2">
        <f>RSI!B1277</f>
        <v>93.593199999999996</v>
      </c>
      <c r="C1277" s="2">
        <f>RSI!I1277</f>
        <v>4.6130959125609792</v>
      </c>
      <c r="D1277" s="2">
        <f>MACD!E1277</f>
        <v>4.7251086457302023</v>
      </c>
      <c r="E1277" s="2">
        <f>MACD!F1277</f>
        <v>2.9372749786926651</v>
      </c>
      <c r="F1277" s="2">
        <f>'Moving Avg'!D1277</f>
        <v>97.26133999999999</v>
      </c>
      <c r="G1277" s="2">
        <f>'Moving Avg'!F1277</f>
        <v>104.44191000000001</v>
      </c>
      <c r="H1277" s="2">
        <f>'Moving Avg'!G1277</f>
        <v>108.72677000000003</v>
      </c>
      <c r="I1277" s="2">
        <f>'Moving Avg'!H1277</f>
        <v>108.50322349999988</v>
      </c>
      <c r="J1277" s="6" t="str">
        <f>OBV!F1277</f>
        <v>BEARISH</v>
      </c>
      <c r="K1277" s="6" t="str">
        <f>OBV!G1277</f>
        <v>NEUTRAL</v>
      </c>
      <c r="L1277" s="6" t="str">
        <f>OBV!H1277</f>
        <v>CONFIRMED BEARISH</v>
      </c>
      <c r="M1277" s="8">
        <f t="shared" si="190"/>
        <v>50</v>
      </c>
      <c r="N1277" s="8">
        <f t="shared" si="191"/>
        <v>0</v>
      </c>
      <c r="O1277" s="8">
        <f t="shared" si="192"/>
        <v>0</v>
      </c>
      <c r="P1277" s="8">
        <f t="shared" si="193"/>
        <v>16.5</v>
      </c>
      <c r="Q1277" s="9">
        <f t="shared" si="194"/>
        <v>19.975000000000001</v>
      </c>
      <c r="R1277" s="9">
        <f t="shared" si="195"/>
        <v>14.125</v>
      </c>
      <c r="S1277" s="9">
        <f t="shared" si="196"/>
        <v>14.925000000000001</v>
      </c>
      <c r="T1277" s="9">
        <f t="shared" si="197"/>
        <v>16.625</v>
      </c>
      <c r="U1277" s="8">
        <f t="shared" si="198"/>
        <v>16.341666666666669</v>
      </c>
      <c r="V1277" s="8">
        <f t="shared" si="199"/>
        <v>16.412500000000001</v>
      </c>
    </row>
    <row r="1278" spans="1:22" ht="13.5" x14ac:dyDescent="0.25">
      <c r="A1278" s="3">
        <f>RSI!A1278</f>
        <v>43871</v>
      </c>
      <c r="B1278" s="2">
        <f>RSI!B1278</f>
        <v>90.383600000000001</v>
      </c>
      <c r="C1278" s="2">
        <f>RSI!I1278</f>
        <v>3.6341710929271329</v>
      </c>
      <c r="D1278" s="2">
        <f>MACD!E1278</f>
        <v>5.1931162954921888</v>
      </c>
      <c r="E1278" s="2">
        <f>MACD!F1278</f>
        <v>3.3884432420525696</v>
      </c>
      <c r="F1278" s="2">
        <f>'Moving Avg'!D1278</f>
        <v>95.388660000000002</v>
      </c>
      <c r="G1278" s="2">
        <f>'Moving Avg'!F1278</f>
        <v>103.53131500000002</v>
      </c>
      <c r="H1278" s="2">
        <f>'Moving Avg'!G1278</f>
        <v>108.39470800000002</v>
      </c>
      <c r="I1278" s="2">
        <f>'Moving Avg'!H1278</f>
        <v>108.42481549999985</v>
      </c>
      <c r="J1278" s="6" t="str">
        <f>OBV!F1278</f>
        <v>BEARISH</v>
      </c>
      <c r="K1278" s="6" t="str">
        <f>OBV!G1278</f>
        <v>NEUTRAL</v>
      </c>
      <c r="L1278" s="6" t="str">
        <f>OBV!H1278</f>
        <v>CONFIRMED BEARISH</v>
      </c>
      <c r="M1278" s="8">
        <f t="shared" si="190"/>
        <v>50</v>
      </c>
      <c r="N1278" s="8">
        <f t="shared" si="191"/>
        <v>0</v>
      </c>
      <c r="O1278" s="8">
        <f t="shared" si="192"/>
        <v>0</v>
      </c>
      <c r="P1278" s="8">
        <f t="shared" si="193"/>
        <v>16.5</v>
      </c>
      <c r="Q1278" s="9">
        <f t="shared" si="194"/>
        <v>19.975000000000001</v>
      </c>
      <c r="R1278" s="9">
        <f t="shared" si="195"/>
        <v>14.125</v>
      </c>
      <c r="S1278" s="9">
        <f t="shared" si="196"/>
        <v>14.925000000000001</v>
      </c>
      <c r="T1278" s="9">
        <f t="shared" si="197"/>
        <v>16.625</v>
      </c>
      <c r="U1278" s="8">
        <f t="shared" si="198"/>
        <v>16.341666666666669</v>
      </c>
      <c r="V1278" s="8">
        <f t="shared" si="199"/>
        <v>16.412500000000001</v>
      </c>
    </row>
    <row r="1279" spans="1:22" ht="13.5" x14ac:dyDescent="0.25">
      <c r="A1279" s="3">
        <f>RSI!A1279</f>
        <v>43872</v>
      </c>
      <c r="B1279" s="2">
        <f>RSI!B1279</f>
        <v>90.399699999999996</v>
      </c>
      <c r="C1279" s="2">
        <f>RSI!I1279</f>
        <v>3.744513384081813</v>
      </c>
      <c r="D1279" s="2">
        <f>MACD!E1279</f>
        <v>5.5522622741320049</v>
      </c>
      <c r="E1279" s="2">
        <f>MACD!F1279</f>
        <v>3.821207048468457</v>
      </c>
      <c r="F1279" s="2">
        <f>'Moving Avg'!D1279</f>
        <v>93.519199999999984</v>
      </c>
      <c r="G1279" s="2">
        <f>'Moving Avg'!F1279</f>
        <v>102.62152500000002</v>
      </c>
      <c r="H1279" s="2">
        <f>'Moving Avg'!G1279</f>
        <v>108.03433200000001</v>
      </c>
      <c r="I1279" s="2">
        <f>'Moving Avg'!H1279</f>
        <v>108.34648799999988</v>
      </c>
      <c r="J1279" s="6" t="str">
        <f>OBV!F1279</f>
        <v>BEARISH</v>
      </c>
      <c r="K1279" s="6" t="str">
        <f>OBV!G1279</f>
        <v>NEUTRAL</v>
      </c>
      <c r="L1279" s="6" t="str">
        <f>OBV!H1279</f>
        <v>CONFIRMED BEARISH</v>
      </c>
      <c r="M1279" s="8">
        <f t="shared" si="190"/>
        <v>50</v>
      </c>
      <c r="N1279" s="8">
        <f t="shared" si="191"/>
        <v>0</v>
      </c>
      <c r="O1279" s="8">
        <f t="shared" si="192"/>
        <v>0</v>
      </c>
      <c r="P1279" s="8">
        <f t="shared" si="193"/>
        <v>16.5</v>
      </c>
      <c r="Q1279" s="9">
        <f t="shared" si="194"/>
        <v>19.975000000000001</v>
      </c>
      <c r="R1279" s="9">
        <f t="shared" si="195"/>
        <v>14.125</v>
      </c>
      <c r="S1279" s="9">
        <f t="shared" si="196"/>
        <v>14.925000000000001</v>
      </c>
      <c r="T1279" s="9">
        <f t="shared" si="197"/>
        <v>16.625</v>
      </c>
      <c r="U1279" s="8">
        <f t="shared" si="198"/>
        <v>16.341666666666669</v>
      </c>
      <c r="V1279" s="8">
        <f t="shared" si="199"/>
        <v>16.412500000000001</v>
      </c>
    </row>
    <row r="1280" spans="1:22" ht="13.5" x14ac:dyDescent="0.25">
      <c r="A1280" s="3">
        <f>RSI!A1280</f>
        <v>43873</v>
      </c>
      <c r="B1280" s="2">
        <f>RSI!B1280</f>
        <v>92.507300000000001</v>
      </c>
      <c r="C1280" s="2">
        <f>RSI!I1280</f>
        <v>17.122813454661923</v>
      </c>
      <c r="D1280" s="2">
        <f>MACD!E1280</f>
        <v>5.4082220890306445</v>
      </c>
      <c r="E1280" s="2">
        <f>MACD!F1280</f>
        <v>4.1386100565808945</v>
      </c>
      <c r="F1280" s="2">
        <f>'Moving Avg'!D1280</f>
        <v>92.666539999999998</v>
      </c>
      <c r="G1280" s="2">
        <f>'Moving Avg'!F1280</f>
        <v>101.81711500000003</v>
      </c>
      <c r="H1280" s="2">
        <f>'Moving Avg'!G1280</f>
        <v>107.71610800000001</v>
      </c>
      <c r="I1280" s="2">
        <f>'Moving Avg'!H1280</f>
        <v>108.2786984999999</v>
      </c>
      <c r="J1280" s="6" t="str">
        <f>OBV!F1280</f>
        <v>BULLISH</v>
      </c>
      <c r="K1280" s="6" t="str">
        <f>OBV!G1280</f>
        <v>NEUTRAL</v>
      </c>
      <c r="L1280" s="6" t="str">
        <f>OBV!H1280</f>
        <v>BULLISH DIVERGENCE</v>
      </c>
      <c r="M1280" s="8">
        <f t="shared" si="190"/>
        <v>50</v>
      </c>
      <c r="N1280" s="8">
        <f t="shared" si="191"/>
        <v>0</v>
      </c>
      <c r="O1280" s="8">
        <f t="shared" si="192"/>
        <v>0</v>
      </c>
      <c r="P1280" s="8">
        <f t="shared" si="193"/>
        <v>66.5</v>
      </c>
      <c r="Q1280" s="9">
        <f t="shared" si="194"/>
        <v>27.475000000000001</v>
      </c>
      <c r="R1280" s="9">
        <f t="shared" si="195"/>
        <v>26.625</v>
      </c>
      <c r="S1280" s="9">
        <f t="shared" si="196"/>
        <v>37.424999999999997</v>
      </c>
      <c r="T1280" s="9">
        <f t="shared" si="197"/>
        <v>29.125</v>
      </c>
      <c r="U1280" s="8">
        <f t="shared" si="198"/>
        <v>30.508333333333336</v>
      </c>
      <c r="V1280" s="8">
        <f t="shared" si="199"/>
        <v>30.162500000000001</v>
      </c>
    </row>
    <row r="1281" spans="1:22" ht="13.5" x14ac:dyDescent="0.25">
      <c r="A1281" s="3">
        <f>RSI!A1281</f>
        <v>43874</v>
      </c>
      <c r="B1281" s="2">
        <f>RSI!B1281</f>
        <v>92.515299999999996</v>
      </c>
      <c r="C1281" s="2">
        <f>RSI!I1281</f>
        <v>17.169873272869893</v>
      </c>
      <c r="D1281" s="2">
        <f>MACD!E1281</f>
        <v>5.3520860797457601</v>
      </c>
      <c r="E1281" s="2">
        <f>MACD!F1281</f>
        <v>4.3813052612138677</v>
      </c>
      <c r="F1281" s="2">
        <f>'Moving Avg'!D1281</f>
        <v>91.879819999999995</v>
      </c>
      <c r="G1281" s="2">
        <f>'Moving Avg'!F1281</f>
        <v>101.01310500000001</v>
      </c>
      <c r="H1281" s="2">
        <f>'Moving Avg'!G1281</f>
        <v>107.33353000000001</v>
      </c>
      <c r="I1281" s="2">
        <f>'Moving Avg'!H1281</f>
        <v>108.22273399999989</v>
      </c>
      <c r="J1281" s="6" t="str">
        <f>OBV!F1281</f>
        <v>BULLISH</v>
      </c>
      <c r="K1281" s="6" t="str">
        <f>OBV!G1281</f>
        <v>NEUTRAL</v>
      </c>
      <c r="L1281" s="6" t="str">
        <f>OBV!H1281</f>
        <v>BULLISH DIVERGENCE</v>
      </c>
      <c r="M1281" s="8">
        <f t="shared" si="190"/>
        <v>50</v>
      </c>
      <c r="N1281" s="8">
        <f t="shared" si="191"/>
        <v>0</v>
      </c>
      <c r="O1281" s="8">
        <f t="shared" si="192"/>
        <v>0</v>
      </c>
      <c r="P1281" s="8">
        <f t="shared" si="193"/>
        <v>66.5</v>
      </c>
      <c r="Q1281" s="9">
        <f t="shared" si="194"/>
        <v>27.475000000000001</v>
      </c>
      <c r="R1281" s="9">
        <f t="shared" si="195"/>
        <v>26.625</v>
      </c>
      <c r="S1281" s="9">
        <f t="shared" si="196"/>
        <v>37.424999999999997</v>
      </c>
      <c r="T1281" s="9">
        <f t="shared" si="197"/>
        <v>29.125</v>
      </c>
      <c r="U1281" s="8">
        <f t="shared" si="198"/>
        <v>30.508333333333336</v>
      </c>
      <c r="V1281" s="8">
        <f t="shared" si="199"/>
        <v>30.162500000000001</v>
      </c>
    </row>
    <row r="1282" spans="1:22" ht="13.5" x14ac:dyDescent="0.25">
      <c r="A1282" s="3">
        <f>RSI!A1282</f>
        <v>43875</v>
      </c>
      <c r="B1282" s="2">
        <f>RSI!B1282</f>
        <v>96.440799999999996</v>
      </c>
      <c r="C1282" s="2">
        <f>RSI!I1282</f>
        <v>36.287350765248327</v>
      </c>
      <c r="D1282" s="2">
        <f>MACD!E1282</f>
        <v>5.0671642937847139</v>
      </c>
      <c r="E1282" s="2">
        <f>MACD!F1282</f>
        <v>4.5184770677280373</v>
      </c>
      <c r="F1282" s="2">
        <f>'Moving Avg'!D1282</f>
        <v>92.449339999999978</v>
      </c>
      <c r="G1282" s="2">
        <f>'Moving Avg'!F1282</f>
        <v>100.40537000000002</v>
      </c>
      <c r="H1282" s="2">
        <f>'Moving Avg'!G1282</f>
        <v>107.02946200000001</v>
      </c>
      <c r="I1282" s="2">
        <f>'Moving Avg'!H1282</f>
        <v>108.18639699999989</v>
      </c>
      <c r="J1282" s="6" t="str">
        <f>OBV!F1282</f>
        <v>BULLISH</v>
      </c>
      <c r="K1282" s="6" t="str">
        <f>OBV!G1282</f>
        <v>NEUTRAL</v>
      </c>
      <c r="L1282" s="6" t="str">
        <f>OBV!H1282</f>
        <v>CONFIRMED BULLISH</v>
      </c>
      <c r="M1282" s="8">
        <f t="shared" ref="M1282:M1345" si="200">IF(C1282&lt;30,50, IF(C1282&gt;70, 0, 25))</f>
        <v>25</v>
      </c>
      <c r="N1282" s="8">
        <f t="shared" ref="N1282:N1345" si="201">IF(E1282-D1282&gt;0.02, 100, IF(E1282-D1282&lt;0,0,45))</f>
        <v>0</v>
      </c>
      <c r="O1282" s="8">
        <f t="shared" ref="O1282:O1345" si="202">IF(F1282-I1282&gt;10,100,IF(F1282-I1282&gt;5,75, IF(F1282-I1282&gt;0,50,0)))</f>
        <v>0</v>
      </c>
      <c r="P1282" s="8">
        <f t="shared" ref="P1282:P1345" si="203">IF(L1282="confirmed bullish", 34, IF(L1282="bullish divergence",17, 0))+IF(J1282="bullish",33,IF(J1282="bearish",0,16.5))+IF(K1282="strong",33,IF(K1282="weak",0,16.5))</f>
        <v>83.5</v>
      </c>
      <c r="Q1282" s="9">
        <f t="shared" si="194"/>
        <v>21.274999999999999</v>
      </c>
      <c r="R1282" s="9">
        <f t="shared" si="195"/>
        <v>25.875</v>
      </c>
      <c r="S1282" s="9">
        <f t="shared" si="196"/>
        <v>41.325000000000003</v>
      </c>
      <c r="T1282" s="9">
        <f t="shared" si="197"/>
        <v>27.125</v>
      </c>
      <c r="U1282" s="8">
        <f t="shared" si="198"/>
        <v>29.491666666666664</v>
      </c>
      <c r="V1282" s="8">
        <f t="shared" si="199"/>
        <v>28.9</v>
      </c>
    </row>
    <row r="1283" spans="1:22" ht="13.5" x14ac:dyDescent="0.25">
      <c r="A1283" s="3">
        <f>RSI!A1283</f>
        <v>43878</v>
      </c>
      <c r="B1283" s="2">
        <f>RSI!B1283</f>
        <v>99.425200000000004</v>
      </c>
      <c r="C1283" s="2">
        <f>RSI!I1283</f>
        <v>46.413501240084635</v>
      </c>
      <c r="D1283" s="2">
        <f>MACD!E1283</f>
        <v>4.247586663259284</v>
      </c>
      <c r="E1283" s="2">
        <f>MACD!F1283</f>
        <v>4.4642989868342866</v>
      </c>
      <c r="F1283" s="2">
        <f>'Moving Avg'!D1283</f>
        <v>94.257659999999987</v>
      </c>
      <c r="G1283" s="2">
        <f>'Moving Avg'!F1283</f>
        <v>99.946855000000014</v>
      </c>
      <c r="H1283" s="2">
        <f>'Moving Avg'!G1283</f>
        <v>106.785082</v>
      </c>
      <c r="I1283" s="2">
        <f>'Moving Avg'!H1283</f>
        <v>108.16498199999992</v>
      </c>
      <c r="J1283" s="6" t="str">
        <f>OBV!F1283</f>
        <v>BULLISH</v>
      </c>
      <c r="K1283" s="6" t="str">
        <f>OBV!G1283</f>
        <v>NEUTRAL</v>
      </c>
      <c r="L1283" s="6" t="str">
        <f>OBV!H1283</f>
        <v>CONFIRMED BULLISH</v>
      </c>
      <c r="M1283" s="8">
        <f t="shared" si="200"/>
        <v>25</v>
      </c>
      <c r="N1283" s="8">
        <f t="shared" si="201"/>
        <v>100</v>
      </c>
      <c r="O1283" s="8">
        <f t="shared" si="202"/>
        <v>0</v>
      </c>
      <c r="P1283" s="8">
        <f t="shared" si="203"/>
        <v>83.5</v>
      </c>
      <c r="Q1283" s="9">
        <f t="shared" ref="Q1283:Q1346" si="204">0.35*M1283+N1283*0.35+O1283*0.15+P1283*0.15</f>
        <v>56.274999999999999</v>
      </c>
      <c r="R1283" s="9">
        <f t="shared" ref="R1283:R1346" si="205">M1283*0.2+N1283*0.2+O1283*0.35+P1283*0.25</f>
        <v>45.875</v>
      </c>
      <c r="S1283" s="9">
        <f t="shared" ref="S1283:S1346" si="206">M1283*0.15+N1283*0.15+O1283*0.25+P1283*0.45</f>
        <v>56.325000000000003</v>
      </c>
      <c r="T1283" s="9">
        <f t="shared" ref="T1283:T1346" si="207">0.25*SUM(M1283:P1283)</f>
        <v>52.125</v>
      </c>
      <c r="U1283" s="8">
        <f t="shared" ref="U1283:U1346" si="208">SUM(Q1283:S1283)/3</f>
        <v>52.82500000000001</v>
      </c>
      <c r="V1283" s="8">
        <f t="shared" ref="V1283:V1346" si="209">SUM(Q1283:T1283)/4</f>
        <v>52.650000000000006</v>
      </c>
    </row>
    <row r="1284" spans="1:22" ht="13.5" x14ac:dyDescent="0.25">
      <c r="A1284" s="3">
        <f>RSI!A1284</f>
        <v>43879</v>
      </c>
      <c r="B1284" s="2">
        <f>RSI!B1284</f>
        <v>99.747</v>
      </c>
      <c r="C1284" s="2">
        <f>RSI!I1284</f>
        <v>47.384560221475738</v>
      </c>
      <c r="D1284" s="2">
        <f>MACD!E1284</f>
        <v>3.5368920904742964</v>
      </c>
      <c r="E1284" s="2">
        <f>MACD!F1284</f>
        <v>4.2788176075622886</v>
      </c>
      <c r="F1284" s="2">
        <f>'Moving Avg'!D1284</f>
        <v>96.127120000000005</v>
      </c>
      <c r="G1284" s="2">
        <f>'Moving Avg'!F1284</f>
        <v>99.504429999999999</v>
      </c>
      <c r="H1284" s="2">
        <f>'Moving Avg'!G1284</f>
        <v>106.54713800000002</v>
      </c>
      <c r="I1284" s="2">
        <f>'Moving Avg'!H1284</f>
        <v>108.12219499999992</v>
      </c>
      <c r="J1284" s="6" t="str">
        <f>OBV!F1284</f>
        <v>BULLISH</v>
      </c>
      <c r="K1284" s="6" t="str">
        <f>OBV!G1284</f>
        <v>NEUTRAL</v>
      </c>
      <c r="L1284" s="6" t="str">
        <f>OBV!H1284</f>
        <v>CONFIRMED BULLISH</v>
      </c>
      <c r="M1284" s="8">
        <f t="shared" si="200"/>
        <v>25</v>
      </c>
      <c r="N1284" s="8">
        <f t="shared" si="201"/>
        <v>100</v>
      </c>
      <c r="O1284" s="8">
        <f t="shared" si="202"/>
        <v>0</v>
      </c>
      <c r="P1284" s="8">
        <f t="shared" si="203"/>
        <v>83.5</v>
      </c>
      <c r="Q1284" s="9">
        <f t="shared" si="204"/>
        <v>56.274999999999999</v>
      </c>
      <c r="R1284" s="9">
        <f t="shared" si="205"/>
        <v>45.875</v>
      </c>
      <c r="S1284" s="9">
        <f t="shared" si="206"/>
        <v>56.325000000000003</v>
      </c>
      <c r="T1284" s="9">
        <f t="shared" si="207"/>
        <v>52.125</v>
      </c>
      <c r="U1284" s="8">
        <f t="shared" si="208"/>
        <v>52.82500000000001</v>
      </c>
      <c r="V1284" s="8">
        <f t="shared" si="209"/>
        <v>52.650000000000006</v>
      </c>
    </row>
    <row r="1285" spans="1:22" ht="13.5" x14ac:dyDescent="0.25">
      <c r="A1285" s="3">
        <f>RSI!A1285</f>
        <v>43880</v>
      </c>
      <c r="B1285" s="2">
        <f>RSI!B1285</f>
        <v>97.333699999999993</v>
      </c>
      <c r="C1285" s="2">
        <f>RSI!I1285</f>
        <v>41.335068999863331</v>
      </c>
      <c r="D1285" s="2">
        <f>MACD!E1285</f>
        <v>2.6606289113353654</v>
      </c>
      <c r="E1285" s="2">
        <f>MACD!F1285</f>
        <v>3.9551798683169039</v>
      </c>
      <c r="F1285" s="2">
        <f>'Moving Avg'!D1285</f>
        <v>97.092399999999998</v>
      </c>
      <c r="G1285" s="2">
        <f>'Moving Avg'!F1285</f>
        <v>98.941339999999997</v>
      </c>
      <c r="H1285" s="2">
        <f>'Moving Avg'!G1285</f>
        <v>106.26092800000001</v>
      </c>
      <c r="I1285" s="2">
        <f>'Moving Avg'!H1285</f>
        <v>108.06321699999991</v>
      </c>
      <c r="J1285" s="6" t="str">
        <f>OBV!F1285</f>
        <v>BULLISH</v>
      </c>
      <c r="K1285" s="6" t="str">
        <f>OBV!G1285</f>
        <v>NEUTRAL</v>
      </c>
      <c r="L1285" s="6" t="str">
        <f>OBV!H1285</f>
        <v>CONFIRMED BULLISH</v>
      </c>
      <c r="M1285" s="8">
        <f t="shared" si="200"/>
        <v>25</v>
      </c>
      <c r="N1285" s="8">
        <f t="shared" si="201"/>
        <v>100</v>
      </c>
      <c r="O1285" s="8">
        <f t="shared" si="202"/>
        <v>0</v>
      </c>
      <c r="P1285" s="8">
        <f t="shared" si="203"/>
        <v>83.5</v>
      </c>
      <c r="Q1285" s="9">
        <f t="shared" si="204"/>
        <v>56.274999999999999</v>
      </c>
      <c r="R1285" s="9">
        <f t="shared" si="205"/>
        <v>45.875</v>
      </c>
      <c r="S1285" s="9">
        <f t="shared" si="206"/>
        <v>56.325000000000003</v>
      </c>
      <c r="T1285" s="9">
        <f t="shared" si="207"/>
        <v>52.125</v>
      </c>
      <c r="U1285" s="8">
        <f t="shared" si="208"/>
        <v>52.82500000000001</v>
      </c>
      <c r="V1285" s="8">
        <f t="shared" si="209"/>
        <v>52.650000000000006</v>
      </c>
    </row>
    <row r="1286" spans="1:22" ht="13.5" x14ac:dyDescent="0.25">
      <c r="A1286" s="3">
        <f>RSI!A1286</f>
        <v>43881</v>
      </c>
      <c r="B1286" s="2">
        <f>RSI!B1286</f>
        <v>97.333699999999993</v>
      </c>
      <c r="C1286" s="2">
        <f>RSI!I1286</f>
        <v>41.335068999863346</v>
      </c>
      <c r="D1286" s="2">
        <f>MACD!E1286</f>
        <v>1.8878679714249671</v>
      </c>
      <c r="E1286" s="2">
        <f>MACD!F1286</f>
        <v>3.541717488938517</v>
      </c>
      <c r="F1286" s="2">
        <f>'Moving Avg'!D1286</f>
        <v>98.056079999999994</v>
      </c>
      <c r="G1286" s="2">
        <f>'Moving Avg'!F1286</f>
        <v>98.37824999999998</v>
      </c>
      <c r="H1286" s="2">
        <f>'Moving Avg'!G1286</f>
        <v>105.97471800000001</v>
      </c>
      <c r="I1286" s="2">
        <f>'Moving Avg'!H1286</f>
        <v>108.00423899999994</v>
      </c>
      <c r="J1286" s="6" t="str">
        <f>OBV!F1286</f>
        <v>BEARISH</v>
      </c>
      <c r="K1286" s="6" t="str">
        <f>OBV!G1286</f>
        <v>NEUTRAL</v>
      </c>
      <c r="L1286" s="6" t="str">
        <f>OBV!H1286</f>
        <v>BEARISH DIVERGENCE</v>
      </c>
      <c r="M1286" s="8">
        <f t="shared" si="200"/>
        <v>25</v>
      </c>
      <c r="N1286" s="8">
        <f t="shared" si="201"/>
        <v>100</v>
      </c>
      <c r="O1286" s="8">
        <f t="shared" si="202"/>
        <v>0</v>
      </c>
      <c r="P1286" s="8">
        <f t="shared" si="203"/>
        <v>16.5</v>
      </c>
      <c r="Q1286" s="9">
        <f t="shared" si="204"/>
        <v>46.225000000000001</v>
      </c>
      <c r="R1286" s="9">
        <f t="shared" si="205"/>
        <v>29.125</v>
      </c>
      <c r="S1286" s="9">
        <f t="shared" si="206"/>
        <v>26.175000000000001</v>
      </c>
      <c r="T1286" s="9">
        <f t="shared" si="207"/>
        <v>35.375</v>
      </c>
      <c r="U1286" s="8">
        <f t="shared" si="208"/>
        <v>33.841666666666661</v>
      </c>
      <c r="V1286" s="8">
        <f t="shared" si="209"/>
        <v>34.224999999999994</v>
      </c>
    </row>
    <row r="1287" spans="1:22" ht="13.5" x14ac:dyDescent="0.25">
      <c r="A1287" s="3">
        <f>RSI!A1287</f>
        <v>43882</v>
      </c>
      <c r="B1287" s="2">
        <f>RSI!B1287</f>
        <v>99.666499999999999</v>
      </c>
      <c r="C1287" s="2">
        <f>RSI!I1287</f>
        <v>48.680243889567059</v>
      </c>
      <c r="D1287" s="2">
        <f>MACD!E1287</f>
        <v>0.63869267125100748</v>
      </c>
      <c r="E1287" s="2">
        <f>MACD!F1287</f>
        <v>2.9611125254010151</v>
      </c>
      <c r="F1287" s="2">
        <f>'Moving Avg'!D1287</f>
        <v>98.701220000000006</v>
      </c>
      <c r="G1287" s="2">
        <f>'Moving Avg'!F1287</f>
        <v>97.931799999999981</v>
      </c>
      <c r="H1287" s="2">
        <f>'Moving Avg'!G1287</f>
        <v>105.735164</v>
      </c>
      <c r="I1287" s="2">
        <f>'Moving Avg'!H1287</f>
        <v>107.97224549999996</v>
      </c>
      <c r="J1287" s="6" t="str">
        <f>OBV!F1287</f>
        <v>BEARISH</v>
      </c>
      <c r="K1287" s="6" t="str">
        <f>OBV!G1287</f>
        <v>NEUTRAL</v>
      </c>
      <c r="L1287" s="6" t="str">
        <f>OBV!H1287</f>
        <v>BEARISH DIVERGENCE</v>
      </c>
      <c r="M1287" s="8">
        <f t="shared" si="200"/>
        <v>25</v>
      </c>
      <c r="N1287" s="8">
        <f t="shared" si="201"/>
        <v>100</v>
      </c>
      <c r="O1287" s="8">
        <f t="shared" si="202"/>
        <v>0</v>
      </c>
      <c r="P1287" s="8">
        <f t="shared" si="203"/>
        <v>16.5</v>
      </c>
      <c r="Q1287" s="9">
        <f t="shared" si="204"/>
        <v>46.225000000000001</v>
      </c>
      <c r="R1287" s="9">
        <f t="shared" si="205"/>
        <v>29.125</v>
      </c>
      <c r="S1287" s="9">
        <f t="shared" si="206"/>
        <v>26.175000000000001</v>
      </c>
      <c r="T1287" s="9">
        <f t="shared" si="207"/>
        <v>35.375</v>
      </c>
      <c r="U1287" s="8">
        <f t="shared" si="208"/>
        <v>33.841666666666661</v>
      </c>
      <c r="V1287" s="8">
        <f t="shared" si="209"/>
        <v>34.224999999999994</v>
      </c>
    </row>
    <row r="1288" spans="1:22" ht="13.5" x14ac:dyDescent="0.25">
      <c r="A1288" s="3">
        <f>RSI!A1288</f>
        <v>43885</v>
      </c>
      <c r="B1288" s="2">
        <f>RSI!B1288</f>
        <v>99.666499999999999</v>
      </c>
      <c r="C1288" s="2">
        <f>RSI!I1288</f>
        <v>48.680243889567059</v>
      </c>
      <c r="D1288" s="2">
        <f>MACD!E1288</f>
        <v>-0.91028048610751</v>
      </c>
      <c r="E1288" s="2">
        <f>MACD!F1288</f>
        <v>2.1868339230993099</v>
      </c>
      <c r="F1288" s="2">
        <f>'Moving Avg'!D1288</f>
        <v>98.749479999999991</v>
      </c>
      <c r="G1288" s="2">
        <f>'Moving Avg'!F1288</f>
        <v>97.648245000000003</v>
      </c>
      <c r="H1288" s="2">
        <f>'Moving Avg'!G1288</f>
        <v>105.49561000000001</v>
      </c>
      <c r="I1288" s="2">
        <f>'Moving Avg'!H1288</f>
        <v>107.94084099999996</v>
      </c>
      <c r="J1288" s="6" t="str">
        <f>OBV!F1288</f>
        <v>BEARISH</v>
      </c>
      <c r="K1288" s="6" t="str">
        <f>OBV!G1288</f>
        <v>NEUTRAL</v>
      </c>
      <c r="L1288" s="6" t="str">
        <f>OBV!H1288</f>
        <v>BEARISH DIVERGENCE</v>
      </c>
      <c r="M1288" s="8">
        <f t="shared" si="200"/>
        <v>25</v>
      </c>
      <c r="N1288" s="8">
        <f t="shared" si="201"/>
        <v>100</v>
      </c>
      <c r="O1288" s="8">
        <f t="shared" si="202"/>
        <v>0</v>
      </c>
      <c r="P1288" s="8">
        <f t="shared" si="203"/>
        <v>16.5</v>
      </c>
      <c r="Q1288" s="9">
        <f t="shared" si="204"/>
        <v>46.225000000000001</v>
      </c>
      <c r="R1288" s="9">
        <f t="shared" si="205"/>
        <v>29.125</v>
      </c>
      <c r="S1288" s="9">
        <f t="shared" si="206"/>
        <v>26.175000000000001</v>
      </c>
      <c r="T1288" s="9">
        <f t="shared" si="207"/>
        <v>35.375</v>
      </c>
      <c r="U1288" s="8">
        <f t="shared" si="208"/>
        <v>33.841666666666661</v>
      </c>
      <c r="V1288" s="8">
        <f t="shared" si="209"/>
        <v>34.224999999999994</v>
      </c>
    </row>
    <row r="1289" spans="1:22" ht="13.5" x14ac:dyDescent="0.25">
      <c r="A1289" s="3">
        <f>RSI!A1289</f>
        <v>43886</v>
      </c>
      <c r="B1289" s="2">
        <f>RSI!B1289</f>
        <v>99.666499999999999</v>
      </c>
      <c r="C1289" s="2">
        <f>RSI!I1289</f>
        <v>48.680243889567059</v>
      </c>
      <c r="D1289" s="2">
        <f>MACD!E1289</f>
        <v>-2.2168009884697994</v>
      </c>
      <c r="E1289" s="2">
        <f>MACD!F1289</f>
        <v>1.3061069407854882</v>
      </c>
      <c r="F1289" s="2">
        <f>'Moving Avg'!D1289</f>
        <v>98.733379999999983</v>
      </c>
      <c r="G1289" s="2">
        <f>'Moving Avg'!F1289</f>
        <v>97.402900000000002</v>
      </c>
      <c r="H1289" s="2">
        <f>'Moving Avg'!G1289</f>
        <v>105.230154</v>
      </c>
      <c r="I1289" s="2">
        <f>'Moving Avg'!H1289</f>
        <v>107.89411599999995</v>
      </c>
      <c r="J1289" s="6" t="str">
        <f>OBV!F1289</f>
        <v>BEARISH</v>
      </c>
      <c r="K1289" s="6" t="str">
        <f>OBV!G1289</f>
        <v>NEUTRAL</v>
      </c>
      <c r="L1289" s="6" t="str">
        <f>OBV!H1289</f>
        <v>CONFIRMED BEARISH</v>
      </c>
      <c r="M1289" s="8">
        <f t="shared" si="200"/>
        <v>25</v>
      </c>
      <c r="N1289" s="8">
        <f t="shared" si="201"/>
        <v>100</v>
      </c>
      <c r="O1289" s="8">
        <f t="shared" si="202"/>
        <v>0</v>
      </c>
      <c r="P1289" s="8">
        <f t="shared" si="203"/>
        <v>16.5</v>
      </c>
      <c r="Q1289" s="9">
        <f t="shared" si="204"/>
        <v>46.225000000000001</v>
      </c>
      <c r="R1289" s="9">
        <f t="shared" si="205"/>
        <v>29.125</v>
      </c>
      <c r="S1289" s="9">
        <f t="shared" si="206"/>
        <v>26.175000000000001</v>
      </c>
      <c r="T1289" s="9">
        <f t="shared" si="207"/>
        <v>35.375</v>
      </c>
      <c r="U1289" s="8">
        <f t="shared" si="208"/>
        <v>33.841666666666661</v>
      </c>
      <c r="V1289" s="8">
        <f t="shared" si="209"/>
        <v>34.224999999999994</v>
      </c>
    </row>
    <row r="1290" spans="1:22" ht="13.5" x14ac:dyDescent="0.25">
      <c r="A1290" s="3">
        <f>RSI!A1290</f>
        <v>43887</v>
      </c>
      <c r="B1290" s="2">
        <f>RSI!B1290</f>
        <v>99.666499999999999</v>
      </c>
      <c r="C1290" s="2">
        <f>RSI!I1290</f>
        <v>48.680243889567073</v>
      </c>
      <c r="D1290" s="2">
        <f>MACD!E1290</f>
        <v>-2.9965238779163883</v>
      </c>
      <c r="E1290" s="2">
        <f>MACD!F1290</f>
        <v>0.44558077704511301</v>
      </c>
      <c r="F1290" s="2">
        <f>'Moving Avg'!D1290</f>
        <v>99.199939999999998</v>
      </c>
      <c r="G1290" s="2">
        <f>'Moving Avg'!F1290</f>
        <v>97.277010000000004</v>
      </c>
      <c r="H1290" s="2">
        <f>'Moving Avg'!G1290</f>
        <v>104.96469800000001</v>
      </c>
      <c r="I1290" s="2">
        <f>'Moving Avg'!H1290</f>
        <v>107.86212249999997</v>
      </c>
      <c r="J1290" s="6" t="str">
        <f>OBV!F1290</f>
        <v>BULLISH</v>
      </c>
      <c r="K1290" s="6" t="str">
        <f>OBV!G1290</f>
        <v>NEUTRAL</v>
      </c>
      <c r="L1290" s="6" t="str">
        <f>OBV!H1290</f>
        <v>CONFIRMED BULLISH</v>
      </c>
      <c r="M1290" s="8">
        <f t="shared" si="200"/>
        <v>25</v>
      </c>
      <c r="N1290" s="8">
        <f t="shared" si="201"/>
        <v>100</v>
      </c>
      <c r="O1290" s="8">
        <f t="shared" si="202"/>
        <v>0</v>
      </c>
      <c r="P1290" s="8">
        <f t="shared" si="203"/>
        <v>83.5</v>
      </c>
      <c r="Q1290" s="9">
        <f t="shared" si="204"/>
        <v>56.274999999999999</v>
      </c>
      <c r="R1290" s="9">
        <f t="shared" si="205"/>
        <v>45.875</v>
      </c>
      <c r="S1290" s="9">
        <f t="shared" si="206"/>
        <v>56.325000000000003</v>
      </c>
      <c r="T1290" s="9">
        <f t="shared" si="207"/>
        <v>52.125</v>
      </c>
      <c r="U1290" s="8">
        <f t="shared" si="208"/>
        <v>52.82500000000001</v>
      </c>
      <c r="V1290" s="8">
        <f t="shared" si="209"/>
        <v>52.650000000000006</v>
      </c>
    </row>
    <row r="1291" spans="1:22" ht="13.5" x14ac:dyDescent="0.25">
      <c r="A1291" s="3">
        <f>RSI!A1291</f>
        <v>43888</v>
      </c>
      <c r="B1291" s="2">
        <f>RSI!B1291</f>
        <v>96.690200000000004</v>
      </c>
      <c r="C1291" s="2">
        <f>RSI!I1291</f>
        <v>40.070564676411642</v>
      </c>
      <c r="D1291" s="2">
        <f>MACD!E1291</f>
        <v>-3.4331583482472752</v>
      </c>
      <c r="E1291" s="2">
        <f>MACD!F1291</f>
        <v>-0.33016704801336466</v>
      </c>
      <c r="F1291" s="2">
        <f>'Moving Avg'!D1291</f>
        <v>99.071240000000003</v>
      </c>
      <c r="G1291" s="2">
        <f>'Moving Avg'!F1291</f>
        <v>96.999490000000009</v>
      </c>
      <c r="H1291" s="2">
        <f>'Moving Avg'!G1291</f>
        <v>104.63971600000001</v>
      </c>
      <c r="I1291" s="2">
        <f>'Moving Avg'!H1291</f>
        <v>107.81524749999997</v>
      </c>
      <c r="J1291" s="6" t="str">
        <f>OBV!F1291</f>
        <v>BEARISH</v>
      </c>
      <c r="K1291" s="6" t="str">
        <f>OBV!G1291</f>
        <v>NEUTRAL</v>
      </c>
      <c r="L1291" s="6" t="str">
        <f>OBV!H1291</f>
        <v>CONFIRMED BEARISH</v>
      </c>
      <c r="M1291" s="8">
        <f t="shared" si="200"/>
        <v>25</v>
      </c>
      <c r="N1291" s="8">
        <f t="shared" si="201"/>
        <v>100</v>
      </c>
      <c r="O1291" s="8">
        <f t="shared" si="202"/>
        <v>0</v>
      </c>
      <c r="P1291" s="8">
        <f t="shared" si="203"/>
        <v>16.5</v>
      </c>
      <c r="Q1291" s="9">
        <f t="shared" si="204"/>
        <v>46.225000000000001</v>
      </c>
      <c r="R1291" s="9">
        <f t="shared" si="205"/>
        <v>29.125</v>
      </c>
      <c r="S1291" s="9">
        <f t="shared" si="206"/>
        <v>26.175000000000001</v>
      </c>
      <c r="T1291" s="9">
        <f t="shared" si="207"/>
        <v>35.375</v>
      </c>
      <c r="U1291" s="8">
        <f t="shared" si="208"/>
        <v>33.841666666666661</v>
      </c>
      <c r="V1291" s="8">
        <f t="shared" si="209"/>
        <v>34.224999999999994</v>
      </c>
    </row>
    <row r="1292" spans="1:22" ht="13.5" x14ac:dyDescent="0.25">
      <c r="A1292" s="3">
        <f>RSI!A1292</f>
        <v>43889</v>
      </c>
      <c r="B1292" s="2">
        <f>RSI!B1292</f>
        <v>96.690200000000004</v>
      </c>
      <c r="C1292" s="2">
        <f>RSI!I1292</f>
        <v>40.070564676411642</v>
      </c>
      <c r="D1292" s="2">
        <f>MACD!E1292</f>
        <v>-3.179780701375492</v>
      </c>
      <c r="E1292" s="2">
        <f>MACD!F1292</f>
        <v>-0.90008977868579021</v>
      </c>
      <c r="F1292" s="2">
        <f>'Moving Avg'!D1292</f>
        <v>98.475980000000007</v>
      </c>
      <c r="G1292" s="2">
        <f>'Moving Avg'!F1292</f>
        <v>96.721969999999999</v>
      </c>
      <c r="H1292" s="2">
        <f>'Moving Avg'!G1292</f>
        <v>104.315056</v>
      </c>
      <c r="I1292" s="2">
        <f>'Moving Avg'!H1292</f>
        <v>107.78015749999997</v>
      </c>
      <c r="J1292" s="6" t="str">
        <f>OBV!F1292</f>
        <v>BEARISH</v>
      </c>
      <c r="K1292" s="6" t="str">
        <f>OBV!G1292</f>
        <v>NEUTRAL</v>
      </c>
      <c r="L1292" s="6" t="str">
        <f>OBV!H1292</f>
        <v>CONFIRMED BEARISH</v>
      </c>
      <c r="M1292" s="8">
        <f t="shared" si="200"/>
        <v>25</v>
      </c>
      <c r="N1292" s="8">
        <f t="shared" si="201"/>
        <v>100</v>
      </c>
      <c r="O1292" s="8">
        <f t="shared" si="202"/>
        <v>0</v>
      </c>
      <c r="P1292" s="8">
        <f t="shared" si="203"/>
        <v>16.5</v>
      </c>
      <c r="Q1292" s="9">
        <f t="shared" si="204"/>
        <v>46.225000000000001</v>
      </c>
      <c r="R1292" s="9">
        <f t="shared" si="205"/>
        <v>29.125</v>
      </c>
      <c r="S1292" s="9">
        <f t="shared" si="206"/>
        <v>26.175000000000001</v>
      </c>
      <c r="T1292" s="9">
        <f t="shared" si="207"/>
        <v>35.375</v>
      </c>
      <c r="U1292" s="8">
        <f t="shared" si="208"/>
        <v>33.841666666666661</v>
      </c>
      <c r="V1292" s="8">
        <f t="shared" si="209"/>
        <v>34.224999999999994</v>
      </c>
    </row>
    <row r="1293" spans="1:22" ht="13.5" x14ac:dyDescent="0.25">
      <c r="A1293" s="3">
        <f>RSI!A1293</f>
        <v>43892</v>
      </c>
      <c r="B1293" s="2">
        <f>RSI!B1293</f>
        <v>96.690200000000004</v>
      </c>
      <c r="C1293" s="2">
        <f>RSI!I1293</f>
        <v>40.070564676411642</v>
      </c>
      <c r="D1293" s="2">
        <f>MACD!E1293</f>
        <v>-2.4887323375713919</v>
      </c>
      <c r="E1293" s="2">
        <f>MACD!F1293</f>
        <v>-1.2178182904629107</v>
      </c>
      <c r="F1293" s="2">
        <f>'Moving Avg'!D1293</f>
        <v>97.880719999999997</v>
      </c>
      <c r="G1293" s="2">
        <f>'Moving Avg'!F1293</f>
        <v>96.569130000000001</v>
      </c>
      <c r="H1293" s="2">
        <f>'Moving Avg'!G1293</f>
        <v>103.964332</v>
      </c>
      <c r="I1293" s="2">
        <f>'Moving Avg'!H1293</f>
        <v>107.74506749999996</v>
      </c>
      <c r="J1293" s="6" t="str">
        <f>OBV!F1293</f>
        <v>BEARISH</v>
      </c>
      <c r="K1293" s="6" t="str">
        <f>OBV!G1293</f>
        <v>NEUTRAL</v>
      </c>
      <c r="L1293" s="6" t="str">
        <f>OBV!H1293</f>
        <v>CONFIRMED BEARISH</v>
      </c>
      <c r="M1293" s="8">
        <f t="shared" si="200"/>
        <v>25</v>
      </c>
      <c r="N1293" s="8">
        <f t="shared" si="201"/>
        <v>100</v>
      </c>
      <c r="O1293" s="8">
        <f t="shared" si="202"/>
        <v>0</v>
      </c>
      <c r="P1293" s="8">
        <f t="shared" si="203"/>
        <v>16.5</v>
      </c>
      <c r="Q1293" s="9">
        <f t="shared" si="204"/>
        <v>46.225000000000001</v>
      </c>
      <c r="R1293" s="9">
        <f t="shared" si="205"/>
        <v>29.125</v>
      </c>
      <c r="S1293" s="9">
        <f t="shared" si="206"/>
        <v>26.175000000000001</v>
      </c>
      <c r="T1293" s="9">
        <f t="shared" si="207"/>
        <v>35.375</v>
      </c>
      <c r="U1293" s="8">
        <f t="shared" si="208"/>
        <v>33.841666666666661</v>
      </c>
      <c r="V1293" s="8">
        <f t="shared" si="209"/>
        <v>34.224999999999994</v>
      </c>
    </row>
    <row r="1294" spans="1:22" ht="13.5" x14ac:dyDescent="0.25">
      <c r="A1294" s="3">
        <f>RSI!A1294</f>
        <v>43893</v>
      </c>
      <c r="B1294" s="2">
        <f>RSI!B1294</f>
        <v>96.690200000000004</v>
      </c>
      <c r="C1294" s="2">
        <f>RSI!I1294</f>
        <v>40.070564676411642</v>
      </c>
      <c r="D1294" s="2">
        <f>MACD!E1294</f>
        <v>-1.8382752737639549</v>
      </c>
      <c r="E1294" s="2">
        <f>MACD!F1294</f>
        <v>-1.3419096871231195</v>
      </c>
      <c r="F1294" s="2">
        <f>'Moving Avg'!D1294</f>
        <v>97.28546</v>
      </c>
      <c r="G1294" s="2">
        <f>'Moving Avg'!F1294</f>
        <v>96.416290000000004</v>
      </c>
      <c r="H1294" s="2">
        <f>'Moving Avg'!G1294</f>
        <v>103.61360799999999</v>
      </c>
      <c r="I1294" s="2">
        <f>'Moving Avg'!H1294</f>
        <v>107.70999499999998</v>
      </c>
      <c r="J1294" s="6" t="str">
        <f>OBV!F1294</f>
        <v>BEARISH</v>
      </c>
      <c r="K1294" s="6" t="str">
        <f>OBV!G1294</f>
        <v>NEUTRAL</v>
      </c>
      <c r="L1294" s="6" t="str">
        <f>OBV!H1294</f>
        <v>CONFIRMED BEARISH</v>
      </c>
      <c r="M1294" s="8">
        <f t="shared" si="200"/>
        <v>25</v>
      </c>
      <c r="N1294" s="8">
        <f t="shared" si="201"/>
        <v>100</v>
      </c>
      <c r="O1294" s="8">
        <f t="shared" si="202"/>
        <v>0</v>
      </c>
      <c r="P1294" s="8">
        <f t="shared" si="203"/>
        <v>16.5</v>
      </c>
      <c r="Q1294" s="9">
        <f t="shared" si="204"/>
        <v>46.225000000000001</v>
      </c>
      <c r="R1294" s="9">
        <f t="shared" si="205"/>
        <v>29.125</v>
      </c>
      <c r="S1294" s="9">
        <f t="shared" si="206"/>
        <v>26.175000000000001</v>
      </c>
      <c r="T1294" s="9">
        <f t="shared" si="207"/>
        <v>35.375</v>
      </c>
      <c r="U1294" s="8">
        <f t="shared" si="208"/>
        <v>33.841666666666661</v>
      </c>
      <c r="V1294" s="8">
        <f t="shared" si="209"/>
        <v>34.224999999999994</v>
      </c>
    </row>
    <row r="1295" spans="1:22" ht="13.5" x14ac:dyDescent="0.25">
      <c r="A1295" s="3">
        <f>RSI!A1295</f>
        <v>43894</v>
      </c>
      <c r="B1295" s="2">
        <f>RSI!B1295</f>
        <v>96.529300000000006</v>
      </c>
      <c r="C1295" s="2">
        <f>RSI!I1295</f>
        <v>39.56178682523413</v>
      </c>
      <c r="D1295" s="2">
        <f>MACD!E1295</f>
        <v>-1.6322319870343165</v>
      </c>
      <c r="E1295" s="2">
        <f>MACD!F1295</f>
        <v>-1.3999741471053588</v>
      </c>
      <c r="F1295" s="2">
        <f>'Moving Avg'!D1295</f>
        <v>96.658020000000008</v>
      </c>
      <c r="G1295" s="2">
        <f>'Moving Avg'!F1295</f>
        <v>96.404224999999997</v>
      </c>
      <c r="H1295" s="2">
        <f>'Moving Avg'!G1295</f>
        <v>103.259666</v>
      </c>
      <c r="I1295" s="2">
        <f>'Moving Avg'!H1295</f>
        <v>107.67411799999996</v>
      </c>
      <c r="J1295" s="6" t="str">
        <f>OBV!F1295</f>
        <v>BEARISH</v>
      </c>
      <c r="K1295" s="6" t="str">
        <f>OBV!G1295</f>
        <v>NEUTRAL</v>
      </c>
      <c r="L1295" s="6" t="str">
        <f>OBV!H1295</f>
        <v>CONFIRMED BEARISH</v>
      </c>
      <c r="M1295" s="8">
        <f t="shared" si="200"/>
        <v>25</v>
      </c>
      <c r="N1295" s="8">
        <f t="shared" si="201"/>
        <v>100</v>
      </c>
      <c r="O1295" s="8">
        <f t="shared" si="202"/>
        <v>0</v>
      </c>
      <c r="P1295" s="8">
        <f t="shared" si="203"/>
        <v>16.5</v>
      </c>
      <c r="Q1295" s="9">
        <f t="shared" si="204"/>
        <v>46.225000000000001</v>
      </c>
      <c r="R1295" s="9">
        <f t="shared" si="205"/>
        <v>29.125</v>
      </c>
      <c r="S1295" s="9">
        <f t="shared" si="206"/>
        <v>26.175000000000001</v>
      </c>
      <c r="T1295" s="9">
        <f t="shared" si="207"/>
        <v>35.375</v>
      </c>
      <c r="U1295" s="8">
        <f t="shared" si="208"/>
        <v>33.841666666666661</v>
      </c>
      <c r="V1295" s="8">
        <f t="shared" si="209"/>
        <v>34.224999999999994</v>
      </c>
    </row>
    <row r="1296" spans="1:22" ht="13.5" x14ac:dyDescent="0.25">
      <c r="A1296" s="3">
        <f>RSI!A1296</f>
        <v>43895</v>
      </c>
      <c r="B1296" s="2">
        <f>RSI!B1296</f>
        <v>93.713899999999995</v>
      </c>
      <c r="C1296" s="2">
        <f>RSI!I1296</f>
        <v>31.923698442292434</v>
      </c>
      <c r="D1296" s="2">
        <f>MACD!E1296</f>
        <v>-1.2344860274936025</v>
      </c>
      <c r="E1296" s="2">
        <f>MACD!F1296</f>
        <v>-1.3668765231830076</v>
      </c>
      <c r="F1296" s="2">
        <f>'Moving Avg'!D1296</f>
        <v>96.062759999999997</v>
      </c>
      <c r="G1296" s="2">
        <f>'Moving Avg'!F1296</f>
        <v>96.267475000000005</v>
      </c>
      <c r="H1296" s="2">
        <f>'Moving Avg'!G1296</f>
        <v>102.86550399999999</v>
      </c>
      <c r="I1296" s="2">
        <f>'Moving Avg'!H1296</f>
        <v>107.60976499999998</v>
      </c>
      <c r="J1296" s="6" t="str">
        <f>OBV!F1296</f>
        <v>BEARISH</v>
      </c>
      <c r="K1296" s="6" t="str">
        <f>OBV!G1296</f>
        <v>NEUTRAL</v>
      </c>
      <c r="L1296" s="6" t="str">
        <f>OBV!H1296</f>
        <v>CONFIRMED BEARISH</v>
      </c>
      <c r="M1296" s="8">
        <f t="shared" si="200"/>
        <v>25</v>
      </c>
      <c r="N1296" s="8">
        <f t="shared" si="201"/>
        <v>0</v>
      </c>
      <c r="O1296" s="8">
        <f t="shared" si="202"/>
        <v>0</v>
      </c>
      <c r="P1296" s="8">
        <f t="shared" si="203"/>
        <v>16.5</v>
      </c>
      <c r="Q1296" s="9">
        <f t="shared" si="204"/>
        <v>11.225</v>
      </c>
      <c r="R1296" s="9">
        <f t="shared" si="205"/>
        <v>9.125</v>
      </c>
      <c r="S1296" s="9">
        <f t="shared" si="206"/>
        <v>11.175000000000001</v>
      </c>
      <c r="T1296" s="9">
        <f t="shared" si="207"/>
        <v>10.375</v>
      </c>
      <c r="U1296" s="8">
        <f t="shared" si="208"/>
        <v>10.508333333333335</v>
      </c>
      <c r="V1296" s="8">
        <f t="shared" si="209"/>
        <v>10.475000000000001</v>
      </c>
    </row>
    <row r="1297" spans="1:22" ht="13.5" x14ac:dyDescent="0.25">
      <c r="A1297" s="3">
        <f>RSI!A1297</f>
        <v>43896</v>
      </c>
      <c r="B1297" s="2">
        <f>RSI!B1297</f>
        <v>93.713899999999995</v>
      </c>
      <c r="C1297" s="2">
        <f>RSI!I1297</f>
        <v>31.923698442292434</v>
      </c>
      <c r="D1297" s="2">
        <f>MACD!E1297</f>
        <v>-0.50864989363698498</v>
      </c>
      <c r="E1297" s="2">
        <f>MACD!F1297</f>
        <v>-1.1952311972738032</v>
      </c>
      <c r="F1297" s="2">
        <f>'Moving Avg'!D1297</f>
        <v>95.467500000000001</v>
      </c>
      <c r="G1297" s="2">
        <f>'Moving Avg'!F1297</f>
        <v>96.273510000000002</v>
      </c>
      <c r="H1297" s="2">
        <f>'Moving Avg'!G1297</f>
        <v>102.45525399999998</v>
      </c>
      <c r="I1297" s="2">
        <f>'Moving Avg'!H1297</f>
        <v>107.54541199999998</v>
      </c>
      <c r="J1297" s="6" t="str">
        <f>OBV!F1297</f>
        <v>BEARISH</v>
      </c>
      <c r="K1297" s="6" t="str">
        <f>OBV!G1297</f>
        <v>NEUTRAL</v>
      </c>
      <c r="L1297" s="6" t="str">
        <f>OBV!H1297</f>
        <v>CONFIRMED BEARISH</v>
      </c>
      <c r="M1297" s="8">
        <f t="shared" si="200"/>
        <v>25</v>
      </c>
      <c r="N1297" s="8">
        <f t="shared" si="201"/>
        <v>0</v>
      </c>
      <c r="O1297" s="8">
        <f t="shared" si="202"/>
        <v>0</v>
      </c>
      <c r="P1297" s="8">
        <f t="shared" si="203"/>
        <v>16.5</v>
      </c>
      <c r="Q1297" s="9">
        <f t="shared" si="204"/>
        <v>11.225</v>
      </c>
      <c r="R1297" s="9">
        <f t="shared" si="205"/>
        <v>9.125</v>
      </c>
      <c r="S1297" s="9">
        <f t="shared" si="206"/>
        <v>11.175000000000001</v>
      </c>
      <c r="T1297" s="9">
        <f t="shared" si="207"/>
        <v>10.375</v>
      </c>
      <c r="U1297" s="8">
        <f t="shared" si="208"/>
        <v>10.508333333333335</v>
      </c>
      <c r="V1297" s="8">
        <f t="shared" si="209"/>
        <v>10.475000000000001</v>
      </c>
    </row>
    <row r="1298" spans="1:22" ht="13.5" x14ac:dyDescent="0.25">
      <c r="A1298" s="3">
        <f>RSI!A1298</f>
        <v>43899</v>
      </c>
      <c r="B1298" s="2">
        <f>RSI!B1298</f>
        <v>96.521299999999997</v>
      </c>
      <c r="C1298" s="2">
        <f>RSI!I1298</f>
        <v>44.349195807101708</v>
      </c>
      <c r="D1298" s="2">
        <f>MACD!E1298</f>
        <v>-7.4297938123834228E-2</v>
      </c>
      <c r="E1298" s="2">
        <f>MACD!F1298</f>
        <v>-0.97104454544380947</v>
      </c>
      <c r="F1298" s="2">
        <f>'Moving Avg'!D1298</f>
        <v>95.433719999999994</v>
      </c>
      <c r="G1298" s="2">
        <f>'Moving Avg'!F1298</f>
        <v>96.580394999999996</v>
      </c>
      <c r="H1298" s="2">
        <f>'Moving Avg'!G1298</f>
        <v>102.11723999999998</v>
      </c>
      <c r="I1298" s="2">
        <f>'Moving Avg'!H1298</f>
        <v>107.49710699999997</v>
      </c>
      <c r="J1298" s="6" t="str">
        <f>OBV!F1298</f>
        <v>BEARISH</v>
      </c>
      <c r="K1298" s="6" t="str">
        <f>OBV!G1298</f>
        <v>NEUTRAL</v>
      </c>
      <c r="L1298" s="6" t="str">
        <f>OBV!H1298</f>
        <v>CONFIRMED BEARISH</v>
      </c>
      <c r="M1298" s="8">
        <f t="shared" si="200"/>
        <v>25</v>
      </c>
      <c r="N1298" s="8">
        <f t="shared" si="201"/>
        <v>0</v>
      </c>
      <c r="O1298" s="8">
        <f t="shared" si="202"/>
        <v>0</v>
      </c>
      <c r="P1298" s="8">
        <f t="shared" si="203"/>
        <v>16.5</v>
      </c>
      <c r="Q1298" s="9">
        <f t="shared" si="204"/>
        <v>11.225</v>
      </c>
      <c r="R1298" s="9">
        <f t="shared" si="205"/>
        <v>9.125</v>
      </c>
      <c r="S1298" s="9">
        <f t="shared" si="206"/>
        <v>11.175000000000001</v>
      </c>
      <c r="T1298" s="9">
        <f t="shared" si="207"/>
        <v>10.375</v>
      </c>
      <c r="U1298" s="8">
        <f t="shared" si="208"/>
        <v>10.508333333333335</v>
      </c>
      <c r="V1298" s="8">
        <f t="shared" si="209"/>
        <v>10.475000000000001</v>
      </c>
    </row>
    <row r="1299" spans="1:22" ht="13.5" x14ac:dyDescent="0.25">
      <c r="A1299" s="3">
        <f>RSI!A1299</f>
        <v>43900</v>
      </c>
      <c r="B1299" s="2">
        <f>RSI!B1299</f>
        <v>94.116100000000003</v>
      </c>
      <c r="C1299" s="2">
        <f>RSI!I1299</f>
        <v>37.957110588241761</v>
      </c>
      <c r="D1299" s="2">
        <f>MACD!E1299</f>
        <v>0.48085869868131681</v>
      </c>
      <c r="E1299" s="2">
        <f>MACD!F1299</f>
        <v>-0.68066389661878424</v>
      </c>
      <c r="F1299" s="2">
        <f>'Moving Avg'!D1299</f>
        <v>94.918899999999994</v>
      </c>
      <c r="G1299" s="2">
        <f>'Moving Avg'!F1299</f>
        <v>96.766215000000003</v>
      </c>
      <c r="H1299" s="2">
        <f>'Moving Avg'!G1299</f>
        <v>101.71503399999997</v>
      </c>
      <c r="I1299" s="2">
        <f>'Moving Avg'!H1299</f>
        <v>107.44482049999999</v>
      </c>
      <c r="J1299" s="6" t="str">
        <f>OBV!F1299</f>
        <v>BEARISH</v>
      </c>
      <c r="K1299" s="6" t="str">
        <f>OBV!G1299</f>
        <v>NEUTRAL</v>
      </c>
      <c r="L1299" s="6" t="str">
        <f>OBV!H1299</f>
        <v>CONFIRMED BEARISH</v>
      </c>
      <c r="M1299" s="8">
        <f t="shared" si="200"/>
        <v>25</v>
      </c>
      <c r="N1299" s="8">
        <f t="shared" si="201"/>
        <v>0</v>
      </c>
      <c r="O1299" s="8">
        <f t="shared" si="202"/>
        <v>0</v>
      </c>
      <c r="P1299" s="8">
        <f t="shared" si="203"/>
        <v>16.5</v>
      </c>
      <c r="Q1299" s="9">
        <f t="shared" si="204"/>
        <v>11.225</v>
      </c>
      <c r="R1299" s="9">
        <f t="shared" si="205"/>
        <v>9.125</v>
      </c>
      <c r="S1299" s="9">
        <f t="shared" si="206"/>
        <v>11.175000000000001</v>
      </c>
      <c r="T1299" s="9">
        <f t="shared" si="207"/>
        <v>10.375</v>
      </c>
      <c r="U1299" s="8">
        <f t="shared" si="208"/>
        <v>10.508333333333335</v>
      </c>
      <c r="V1299" s="8">
        <f t="shared" si="209"/>
        <v>10.475000000000001</v>
      </c>
    </row>
    <row r="1300" spans="1:22" ht="13.5" x14ac:dyDescent="0.25">
      <c r="A1300" s="3">
        <f>RSI!A1300</f>
        <v>43901</v>
      </c>
      <c r="B1300" s="2">
        <f>RSI!B1300</f>
        <v>95.724900000000005</v>
      </c>
      <c r="C1300" s="2">
        <f>RSI!I1300</f>
        <v>43.792704251182357</v>
      </c>
      <c r="D1300" s="2">
        <f>MACD!E1300</f>
        <v>0.8544126597260373</v>
      </c>
      <c r="E1300" s="2">
        <f>MACD!F1300</f>
        <v>-0.37364858534981998</v>
      </c>
      <c r="F1300" s="2">
        <f>'Moving Avg'!D1300</f>
        <v>94.758020000000002</v>
      </c>
      <c r="G1300" s="2">
        <f>'Moving Avg'!F1300</f>
        <v>96.927095000000008</v>
      </c>
      <c r="H1300" s="2">
        <f>'Moving Avg'!G1300</f>
        <v>101.35465799999999</v>
      </c>
      <c r="I1300" s="2">
        <f>'Moving Avg'!H1300</f>
        <v>107.39655599999998</v>
      </c>
      <c r="J1300" s="6" t="str">
        <f>OBV!F1300</f>
        <v>BEARISH</v>
      </c>
      <c r="K1300" s="6" t="str">
        <f>OBV!G1300</f>
        <v>NEUTRAL</v>
      </c>
      <c r="L1300" s="6" t="str">
        <f>OBV!H1300</f>
        <v>CONFIRMED BEARISH</v>
      </c>
      <c r="M1300" s="8">
        <f t="shared" si="200"/>
        <v>25</v>
      </c>
      <c r="N1300" s="8">
        <f t="shared" si="201"/>
        <v>0</v>
      </c>
      <c r="O1300" s="8">
        <f t="shared" si="202"/>
        <v>0</v>
      </c>
      <c r="P1300" s="8">
        <f t="shared" si="203"/>
        <v>16.5</v>
      </c>
      <c r="Q1300" s="9">
        <f t="shared" si="204"/>
        <v>11.225</v>
      </c>
      <c r="R1300" s="9">
        <f t="shared" si="205"/>
        <v>9.125</v>
      </c>
      <c r="S1300" s="9">
        <f t="shared" si="206"/>
        <v>11.175000000000001</v>
      </c>
      <c r="T1300" s="9">
        <f t="shared" si="207"/>
        <v>10.375</v>
      </c>
      <c r="U1300" s="8">
        <f t="shared" si="208"/>
        <v>10.508333333333335</v>
      </c>
      <c r="V1300" s="8">
        <f t="shared" si="209"/>
        <v>10.475000000000001</v>
      </c>
    </row>
    <row r="1301" spans="1:22" ht="13.5" x14ac:dyDescent="0.25">
      <c r="A1301" s="3">
        <f>RSI!A1301</f>
        <v>43902</v>
      </c>
      <c r="B1301" s="2">
        <f>RSI!B1301</f>
        <v>94.116100000000003</v>
      </c>
      <c r="C1301" s="2">
        <f>RSI!I1301</f>
        <v>39.764822094749427</v>
      </c>
      <c r="D1301" s="2">
        <f>MACD!E1301</f>
        <v>0.84354282681547943</v>
      </c>
      <c r="E1301" s="2">
        <f>MACD!F1301</f>
        <v>-0.13021030291676008</v>
      </c>
      <c r="F1301" s="2">
        <f>'Moving Avg'!D1301</f>
        <v>94.838459999999998</v>
      </c>
      <c r="G1301" s="2">
        <f>'Moving Avg'!F1301</f>
        <v>97.007135000000005</v>
      </c>
      <c r="H1301" s="2">
        <f>'Moving Avg'!G1301</f>
        <v>101.03031999999999</v>
      </c>
      <c r="I1301" s="2">
        <f>'Moving Avg'!H1301</f>
        <v>107.3245615</v>
      </c>
      <c r="J1301" s="6" t="str">
        <f>OBV!F1301</f>
        <v>BULLISH</v>
      </c>
      <c r="K1301" s="6" t="str">
        <f>OBV!G1301</f>
        <v>NEUTRAL</v>
      </c>
      <c r="L1301" s="6" t="str">
        <f>OBV!H1301</f>
        <v>CONFIRMED BULLISH</v>
      </c>
      <c r="M1301" s="8">
        <f t="shared" si="200"/>
        <v>25</v>
      </c>
      <c r="N1301" s="8">
        <f t="shared" si="201"/>
        <v>0</v>
      </c>
      <c r="O1301" s="8">
        <f t="shared" si="202"/>
        <v>0</v>
      </c>
      <c r="P1301" s="8">
        <f t="shared" si="203"/>
        <v>83.5</v>
      </c>
      <c r="Q1301" s="9">
        <f t="shared" si="204"/>
        <v>21.274999999999999</v>
      </c>
      <c r="R1301" s="9">
        <f t="shared" si="205"/>
        <v>25.875</v>
      </c>
      <c r="S1301" s="9">
        <f t="shared" si="206"/>
        <v>41.325000000000003</v>
      </c>
      <c r="T1301" s="9">
        <f t="shared" si="207"/>
        <v>27.125</v>
      </c>
      <c r="U1301" s="8">
        <f t="shared" si="208"/>
        <v>29.491666666666664</v>
      </c>
      <c r="V1301" s="8">
        <f t="shared" si="209"/>
        <v>28.9</v>
      </c>
    </row>
    <row r="1302" spans="1:22" ht="13.5" x14ac:dyDescent="0.25">
      <c r="A1302" s="3">
        <f>RSI!A1302</f>
        <v>43903</v>
      </c>
      <c r="B1302" s="2">
        <f>RSI!B1302</f>
        <v>94.116100000000003</v>
      </c>
      <c r="C1302" s="2">
        <f>RSI!I1302</f>
        <v>39.764822094749427</v>
      </c>
      <c r="D1302" s="2">
        <f>MACD!E1302</f>
        <v>0.85474802522668369</v>
      </c>
      <c r="E1302" s="2">
        <f>MACD!F1302</f>
        <v>6.6781362711928666E-2</v>
      </c>
      <c r="F1302" s="2">
        <f>'Moving Avg'!D1302</f>
        <v>94.918900000000008</v>
      </c>
      <c r="G1302" s="2">
        <f>'Moving Avg'!F1302</f>
        <v>96.890899999999988</v>
      </c>
      <c r="H1302" s="2">
        <f>'Moving Avg'!G1302</f>
        <v>100.70598199999999</v>
      </c>
      <c r="I1302" s="2">
        <f>'Moving Avg'!H1302</f>
        <v>107.23647849999999</v>
      </c>
      <c r="J1302" s="6" t="str">
        <f>OBV!F1302</f>
        <v>BULLISH</v>
      </c>
      <c r="K1302" s="6" t="str">
        <f>OBV!G1302</f>
        <v>NEUTRAL</v>
      </c>
      <c r="L1302" s="6" t="str">
        <f>OBV!H1302</f>
        <v>CONFIRMED BULLISH</v>
      </c>
      <c r="M1302" s="8">
        <f t="shared" si="200"/>
        <v>25</v>
      </c>
      <c r="N1302" s="8">
        <f t="shared" si="201"/>
        <v>0</v>
      </c>
      <c r="O1302" s="8">
        <f t="shared" si="202"/>
        <v>0</v>
      </c>
      <c r="P1302" s="8">
        <f t="shared" si="203"/>
        <v>83.5</v>
      </c>
      <c r="Q1302" s="9">
        <f t="shared" si="204"/>
        <v>21.274999999999999</v>
      </c>
      <c r="R1302" s="9">
        <f t="shared" si="205"/>
        <v>25.875</v>
      </c>
      <c r="S1302" s="9">
        <f t="shared" si="206"/>
        <v>41.325000000000003</v>
      </c>
      <c r="T1302" s="9">
        <f t="shared" si="207"/>
        <v>27.125</v>
      </c>
      <c r="U1302" s="8">
        <f t="shared" si="208"/>
        <v>29.491666666666664</v>
      </c>
      <c r="V1302" s="8">
        <f t="shared" si="209"/>
        <v>28.9</v>
      </c>
    </row>
    <row r="1303" spans="1:22" ht="13.5" x14ac:dyDescent="0.25">
      <c r="A1303" s="3">
        <f>RSI!A1303</f>
        <v>43906</v>
      </c>
      <c r="B1303" s="2">
        <f>RSI!B1303</f>
        <v>94.116100000000003</v>
      </c>
      <c r="C1303" s="2">
        <f>RSI!I1303</f>
        <v>39.764822094749427</v>
      </c>
      <c r="D1303" s="2">
        <f>MACD!E1303</f>
        <v>0.88312078152918616</v>
      </c>
      <c r="E1303" s="2">
        <f>MACD!F1303</f>
        <v>0.23004924647538019</v>
      </c>
      <c r="F1303" s="2">
        <f>'Moving Avg'!D1303</f>
        <v>94.437860000000015</v>
      </c>
      <c r="G1303" s="2">
        <f>'Moving Avg'!F1303</f>
        <v>96.625444999999985</v>
      </c>
      <c r="H1303" s="2">
        <f>'Moving Avg'!G1303</f>
        <v>100.38164399999999</v>
      </c>
      <c r="I1303" s="2">
        <f>'Moving Avg'!H1303</f>
        <v>107.14839549999999</v>
      </c>
      <c r="J1303" s="6" t="str">
        <f>OBV!F1303</f>
        <v>BULLISH</v>
      </c>
      <c r="K1303" s="6" t="str">
        <f>OBV!G1303</f>
        <v>NEUTRAL</v>
      </c>
      <c r="L1303" s="6" t="str">
        <f>OBV!H1303</f>
        <v>BULLISH DIVERGENCE</v>
      </c>
      <c r="M1303" s="8">
        <f t="shared" si="200"/>
        <v>25</v>
      </c>
      <c r="N1303" s="8">
        <f t="shared" si="201"/>
        <v>0</v>
      </c>
      <c r="O1303" s="8">
        <f t="shared" si="202"/>
        <v>0</v>
      </c>
      <c r="P1303" s="8">
        <f t="shared" si="203"/>
        <v>66.5</v>
      </c>
      <c r="Q1303" s="9">
        <f t="shared" si="204"/>
        <v>18.725000000000001</v>
      </c>
      <c r="R1303" s="9">
        <f t="shared" si="205"/>
        <v>21.625</v>
      </c>
      <c r="S1303" s="9">
        <f t="shared" si="206"/>
        <v>33.674999999999997</v>
      </c>
      <c r="T1303" s="9">
        <f t="shared" si="207"/>
        <v>22.875</v>
      </c>
      <c r="U1303" s="8">
        <f t="shared" si="208"/>
        <v>24.675000000000001</v>
      </c>
      <c r="V1303" s="8">
        <f t="shared" si="209"/>
        <v>24.225000000000001</v>
      </c>
    </row>
    <row r="1304" spans="1:22" ht="13.5" x14ac:dyDescent="0.25">
      <c r="A1304" s="3">
        <f>RSI!A1304</f>
        <v>43907</v>
      </c>
      <c r="B1304" s="2">
        <f>RSI!B1304</f>
        <v>91.300700000000006</v>
      </c>
      <c r="C1304" s="2">
        <f>RSI!I1304</f>
        <v>33.108853901157715</v>
      </c>
      <c r="D1304" s="2">
        <f>MACD!E1304</f>
        <v>1.1331687155949197</v>
      </c>
      <c r="E1304" s="2">
        <f>MACD!F1304</f>
        <v>0.41067314029928814</v>
      </c>
      <c r="F1304" s="2">
        <f>'Moving Avg'!D1304</f>
        <v>93.874780000000015</v>
      </c>
      <c r="G1304" s="2">
        <f>'Moving Avg'!F1304</f>
        <v>96.203129999999987</v>
      </c>
      <c r="H1304" s="2">
        <f>'Moving Avg'!G1304</f>
        <v>100.00212399999998</v>
      </c>
      <c r="I1304" s="2">
        <f>'Moving Avg'!H1304</f>
        <v>107.04623550000001</v>
      </c>
      <c r="J1304" s="6" t="str">
        <f>OBV!F1304</f>
        <v>BEARISH</v>
      </c>
      <c r="K1304" s="6" t="str">
        <f>OBV!G1304</f>
        <v>NEUTRAL</v>
      </c>
      <c r="L1304" s="6" t="str">
        <f>OBV!H1304</f>
        <v>CONFIRMED BEARISH</v>
      </c>
      <c r="M1304" s="8">
        <f t="shared" si="200"/>
        <v>25</v>
      </c>
      <c r="N1304" s="8">
        <f t="shared" si="201"/>
        <v>0</v>
      </c>
      <c r="O1304" s="8">
        <f t="shared" si="202"/>
        <v>0</v>
      </c>
      <c r="P1304" s="8">
        <f t="shared" si="203"/>
        <v>16.5</v>
      </c>
      <c r="Q1304" s="9">
        <f t="shared" si="204"/>
        <v>11.225</v>
      </c>
      <c r="R1304" s="9">
        <f t="shared" si="205"/>
        <v>9.125</v>
      </c>
      <c r="S1304" s="9">
        <f t="shared" si="206"/>
        <v>11.175000000000001</v>
      </c>
      <c r="T1304" s="9">
        <f t="shared" si="207"/>
        <v>10.375</v>
      </c>
      <c r="U1304" s="8">
        <f t="shared" si="208"/>
        <v>10.508333333333335</v>
      </c>
      <c r="V1304" s="8">
        <f t="shared" si="209"/>
        <v>10.475000000000001</v>
      </c>
    </row>
    <row r="1305" spans="1:22" ht="13.5" x14ac:dyDescent="0.25">
      <c r="A1305" s="3">
        <f>RSI!A1305</f>
        <v>43908</v>
      </c>
      <c r="B1305" s="2">
        <f>RSI!B1305</f>
        <v>91.300700000000006</v>
      </c>
      <c r="C1305" s="2">
        <f>RSI!I1305</f>
        <v>33.108853901157715</v>
      </c>
      <c r="D1305" s="2">
        <f>MACD!E1305</f>
        <v>1.3528265703119899</v>
      </c>
      <c r="E1305" s="2">
        <f>MACD!F1305</f>
        <v>0.59910382630182846</v>
      </c>
      <c r="F1305" s="2">
        <f>'Moving Avg'!D1305</f>
        <v>92.989940000000004</v>
      </c>
      <c r="G1305" s="2">
        <f>'Moving Avg'!F1305</f>
        <v>95.901479999999978</v>
      </c>
      <c r="H1305" s="2">
        <f>'Moving Avg'!G1305</f>
        <v>99.656227999999999</v>
      </c>
      <c r="I1305" s="2">
        <f>'Moving Avg'!H1305</f>
        <v>106.9440755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  <c r="M1305" s="8">
        <f t="shared" si="200"/>
        <v>25</v>
      </c>
      <c r="N1305" s="8">
        <f t="shared" si="201"/>
        <v>0</v>
      </c>
      <c r="O1305" s="8">
        <f t="shared" si="202"/>
        <v>0</v>
      </c>
      <c r="P1305" s="8">
        <f t="shared" si="203"/>
        <v>16.5</v>
      </c>
      <c r="Q1305" s="9">
        <f t="shared" si="204"/>
        <v>11.225</v>
      </c>
      <c r="R1305" s="9">
        <f t="shared" si="205"/>
        <v>9.125</v>
      </c>
      <c r="S1305" s="9">
        <f t="shared" si="206"/>
        <v>11.175000000000001</v>
      </c>
      <c r="T1305" s="9">
        <f t="shared" si="207"/>
        <v>10.375</v>
      </c>
      <c r="U1305" s="8">
        <f t="shared" si="208"/>
        <v>10.508333333333335</v>
      </c>
      <c r="V1305" s="8">
        <f t="shared" si="209"/>
        <v>10.475000000000001</v>
      </c>
    </row>
    <row r="1306" spans="1:22" ht="13.5" x14ac:dyDescent="0.25">
      <c r="A1306" s="3">
        <f>RSI!A1306</f>
        <v>43909</v>
      </c>
      <c r="B1306" s="2">
        <f>RSI!B1306</f>
        <v>94.035600000000002</v>
      </c>
      <c r="C1306" s="2">
        <f>RSI!I1306</f>
        <v>43.721535721577929</v>
      </c>
      <c r="D1306" s="2">
        <f>MACD!E1306</f>
        <v>0.93336789158249189</v>
      </c>
      <c r="E1306" s="2">
        <f>MACD!F1306</f>
        <v>0.66595663935796123</v>
      </c>
      <c r="F1306" s="2">
        <f>'Moving Avg'!D1306</f>
        <v>92.97384000000001</v>
      </c>
      <c r="G1306" s="2">
        <f>'Moving Avg'!F1306</f>
        <v>95.736574999999988</v>
      </c>
      <c r="H1306" s="2">
        <f>'Moving Avg'!G1306</f>
        <v>99.365030000000019</v>
      </c>
      <c r="I1306" s="2">
        <f>'Moving Avg'!H1306</f>
        <v>106.85921</v>
      </c>
      <c r="J1306" s="6" t="str">
        <f>OBV!F1306</f>
        <v>BEARISH</v>
      </c>
      <c r="K1306" s="6" t="str">
        <f>OBV!G1306</f>
        <v>NEUTRAL</v>
      </c>
      <c r="L1306" s="6" t="str">
        <f>OBV!H1306</f>
        <v>CONFIRMED BEARISH</v>
      </c>
      <c r="M1306" s="8">
        <f t="shared" si="200"/>
        <v>25</v>
      </c>
      <c r="N1306" s="8">
        <f t="shared" si="201"/>
        <v>0</v>
      </c>
      <c r="O1306" s="8">
        <f t="shared" si="202"/>
        <v>0</v>
      </c>
      <c r="P1306" s="8">
        <f t="shared" si="203"/>
        <v>16.5</v>
      </c>
      <c r="Q1306" s="9">
        <f t="shared" si="204"/>
        <v>11.225</v>
      </c>
      <c r="R1306" s="9">
        <f t="shared" si="205"/>
        <v>9.125</v>
      </c>
      <c r="S1306" s="9">
        <f t="shared" si="206"/>
        <v>11.175000000000001</v>
      </c>
      <c r="T1306" s="9">
        <f t="shared" si="207"/>
        <v>10.375</v>
      </c>
      <c r="U1306" s="8">
        <f t="shared" si="208"/>
        <v>10.508333333333335</v>
      </c>
      <c r="V1306" s="8">
        <f t="shared" si="209"/>
        <v>10.475000000000001</v>
      </c>
    </row>
    <row r="1307" spans="1:22" ht="13.5" x14ac:dyDescent="0.25">
      <c r="A1307" s="3">
        <f>RSI!A1307</f>
        <v>43913</v>
      </c>
      <c r="B1307" s="2">
        <f>RSI!B1307</f>
        <v>94.920500000000004</v>
      </c>
      <c r="C1307" s="2">
        <f>RSI!I1307</f>
        <v>46.669804733416882</v>
      </c>
      <c r="D1307" s="2">
        <f>MACD!E1307</f>
        <v>0.52488125848579159</v>
      </c>
      <c r="E1307" s="2">
        <f>MACD!F1307</f>
        <v>0.63774156318352726</v>
      </c>
      <c r="F1307" s="2">
        <f>'Moving Avg'!D1307</f>
        <v>93.134720000000002</v>
      </c>
      <c r="G1307" s="2">
        <f>'Moving Avg'!F1307</f>
        <v>95.499274999999983</v>
      </c>
      <c r="H1307" s="2">
        <f>'Moving Avg'!G1307</f>
        <v>99.09153000000002</v>
      </c>
      <c r="I1307" s="2">
        <f>'Moving Avg'!H1307</f>
        <v>106.77876900000001</v>
      </c>
      <c r="J1307" s="6" t="str">
        <f>OBV!F1307</f>
        <v>BEARISH</v>
      </c>
      <c r="K1307" s="6" t="str">
        <f>OBV!G1307</f>
        <v>NEUTRAL</v>
      </c>
      <c r="L1307" s="6" t="str">
        <f>OBV!H1307</f>
        <v>BEARISH DIVERGENCE</v>
      </c>
      <c r="M1307" s="8">
        <f t="shared" si="200"/>
        <v>25</v>
      </c>
      <c r="N1307" s="8">
        <f t="shared" si="201"/>
        <v>100</v>
      </c>
      <c r="O1307" s="8">
        <f t="shared" si="202"/>
        <v>0</v>
      </c>
      <c r="P1307" s="8">
        <f t="shared" si="203"/>
        <v>16.5</v>
      </c>
      <c r="Q1307" s="9">
        <f t="shared" si="204"/>
        <v>46.225000000000001</v>
      </c>
      <c r="R1307" s="9">
        <f t="shared" si="205"/>
        <v>29.125</v>
      </c>
      <c r="S1307" s="9">
        <f t="shared" si="206"/>
        <v>26.175000000000001</v>
      </c>
      <c r="T1307" s="9">
        <f t="shared" si="207"/>
        <v>35.375</v>
      </c>
      <c r="U1307" s="8">
        <f t="shared" si="208"/>
        <v>33.841666666666661</v>
      </c>
      <c r="V1307" s="8">
        <f t="shared" si="209"/>
        <v>34.224999999999994</v>
      </c>
    </row>
    <row r="1308" spans="1:22" ht="13.5" x14ac:dyDescent="0.25">
      <c r="A1308" s="3">
        <f>RSI!A1308</f>
        <v>43914</v>
      </c>
      <c r="B1308" s="2">
        <f>RSI!B1308</f>
        <v>94.920500000000004</v>
      </c>
      <c r="C1308" s="2">
        <f>RSI!I1308</f>
        <v>46.669804733416882</v>
      </c>
      <c r="D1308" s="2">
        <f>MACD!E1308</f>
        <v>0.61701758573497045</v>
      </c>
      <c r="E1308" s="2">
        <f>MACD!F1308</f>
        <v>0.6335967676938159</v>
      </c>
      <c r="F1308" s="2">
        <f>'Moving Avg'!D1308</f>
        <v>93.295600000000007</v>
      </c>
      <c r="G1308" s="2">
        <f>'Moving Avg'!F1308</f>
        <v>95.261974999999978</v>
      </c>
      <c r="H1308" s="2">
        <f>'Moving Avg'!G1308</f>
        <v>98.818030000000022</v>
      </c>
      <c r="I1308" s="2">
        <f>'Moving Avg'!H1308</f>
        <v>106.70235000000001</v>
      </c>
      <c r="J1308" s="6" t="str">
        <f>OBV!F1308</f>
        <v>BEARISH</v>
      </c>
      <c r="K1308" s="6" t="str">
        <f>OBV!G1308</f>
        <v>NEUTRAL</v>
      </c>
      <c r="L1308" s="6" t="str">
        <f>OBV!H1308</f>
        <v>BEARISH DIVERGENCE</v>
      </c>
      <c r="M1308" s="8">
        <f t="shared" si="200"/>
        <v>25</v>
      </c>
      <c r="N1308" s="8">
        <f t="shared" si="201"/>
        <v>45</v>
      </c>
      <c r="O1308" s="8">
        <f t="shared" si="202"/>
        <v>0</v>
      </c>
      <c r="P1308" s="8">
        <f t="shared" si="203"/>
        <v>16.5</v>
      </c>
      <c r="Q1308" s="9">
        <f t="shared" si="204"/>
        <v>26.975000000000001</v>
      </c>
      <c r="R1308" s="9">
        <f t="shared" si="205"/>
        <v>18.125</v>
      </c>
      <c r="S1308" s="9">
        <f t="shared" si="206"/>
        <v>17.925000000000001</v>
      </c>
      <c r="T1308" s="9">
        <f t="shared" si="207"/>
        <v>21.625</v>
      </c>
      <c r="U1308" s="8">
        <f t="shared" si="208"/>
        <v>21.008333333333336</v>
      </c>
      <c r="V1308" s="8">
        <f t="shared" si="209"/>
        <v>21.162500000000001</v>
      </c>
    </row>
    <row r="1309" spans="1:22" ht="13.5" x14ac:dyDescent="0.25">
      <c r="A1309" s="3">
        <f>RSI!A1309</f>
        <v>43915</v>
      </c>
      <c r="B1309" s="2">
        <f>RSI!B1309</f>
        <v>94.920500000000004</v>
      </c>
      <c r="C1309" s="2">
        <f>RSI!I1309</f>
        <v>46.669804733416882</v>
      </c>
      <c r="D1309" s="2">
        <f>MACD!E1309</f>
        <v>0.33038459328649594</v>
      </c>
      <c r="E1309" s="2">
        <f>MACD!F1309</f>
        <v>0.57295433281235186</v>
      </c>
      <c r="F1309" s="2">
        <f>'Moving Avg'!D1309</f>
        <v>94.019559999999998</v>
      </c>
      <c r="G1309" s="2">
        <f>'Moving Avg'!F1309</f>
        <v>95.024674999999974</v>
      </c>
      <c r="H1309" s="2">
        <f>'Moving Avg'!G1309</f>
        <v>98.544530000000037</v>
      </c>
      <c r="I1309" s="2">
        <f>'Moving Avg'!H1309</f>
        <v>106.62593099999999</v>
      </c>
      <c r="J1309" s="6" t="str">
        <f>OBV!F1309</f>
        <v>BULLISH</v>
      </c>
      <c r="K1309" s="6" t="str">
        <f>OBV!G1309</f>
        <v>NEUTRAL</v>
      </c>
      <c r="L1309" s="6" t="str">
        <f>OBV!H1309</f>
        <v>CONFIRMED BULLISH</v>
      </c>
      <c r="M1309" s="8">
        <f t="shared" si="200"/>
        <v>25</v>
      </c>
      <c r="N1309" s="8">
        <f t="shared" si="201"/>
        <v>100</v>
      </c>
      <c r="O1309" s="8">
        <f t="shared" si="202"/>
        <v>0</v>
      </c>
      <c r="P1309" s="8">
        <f t="shared" si="203"/>
        <v>83.5</v>
      </c>
      <c r="Q1309" s="9">
        <f t="shared" si="204"/>
        <v>56.274999999999999</v>
      </c>
      <c r="R1309" s="9">
        <f t="shared" si="205"/>
        <v>45.875</v>
      </c>
      <c r="S1309" s="9">
        <f t="shared" si="206"/>
        <v>56.325000000000003</v>
      </c>
      <c r="T1309" s="9">
        <f t="shared" si="207"/>
        <v>52.125</v>
      </c>
      <c r="U1309" s="8">
        <f t="shared" si="208"/>
        <v>52.82500000000001</v>
      </c>
      <c r="V1309" s="8">
        <f t="shared" si="209"/>
        <v>52.650000000000006</v>
      </c>
    </row>
    <row r="1310" spans="1:22" ht="13.5" x14ac:dyDescent="0.25">
      <c r="A1310" s="3">
        <f>RSI!A1310</f>
        <v>43916</v>
      </c>
      <c r="B1310" s="2">
        <f>RSI!B1310</f>
        <v>94.920500000000004</v>
      </c>
      <c r="C1310" s="2">
        <f>RSI!I1310</f>
        <v>46.669804733416882</v>
      </c>
      <c r="D1310" s="2">
        <f>MACD!E1310</f>
        <v>0.34039025910850285</v>
      </c>
      <c r="E1310" s="2">
        <f>MACD!F1310</f>
        <v>0.52644151807158202</v>
      </c>
      <c r="F1310" s="2">
        <f>'Moving Avg'!D1310</f>
        <v>94.743520000000004</v>
      </c>
      <c r="G1310" s="2">
        <f>'Moving Avg'!F1310</f>
        <v>94.787374999999983</v>
      </c>
      <c r="H1310" s="2">
        <f>'Moving Avg'!G1310</f>
        <v>98.271030000000025</v>
      </c>
      <c r="I1310" s="2">
        <f>'Moving Avg'!H1310</f>
        <v>106.54951199999999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  <c r="M1310" s="8">
        <f t="shared" si="200"/>
        <v>25</v>
      </c>
      <c r="N1310" s="8">
        <f t="shared" si="201"/>
        <v>100</v>
      </c>
      <c r="O1310" s="8">
        <f t="shared" si="202"/>
        <v>0</v>
      </c>
      <c r="P1310" s="8">
        <f t="shared" si="203"/>
        <v>83.5</v>
      </c>
      <c r="Q1310" s="9">
        <f t="shared" si="204"/>
        <v>56.274999999999999</v>
      </c>
      <c r="R1310" s="9">
        <f t="shared" si="205"/>
        <v>45.875</v>
      </c>
      <c r="S1310" s="9">
        <f t="shared" si="206"/>
        <v>56.325000000000003</v>
      </c>
      <c r="T1310" s="9">
        <f t="shared" si="207"/>
        <v>52.125</v>
      </c>
      <c r="U1310" s="8">
        <f t="shared" si="208"/>
        <v>52.82500000000001</v>
      </c>
      <c r="V1310" s="8">
        <f t="shared" si="209"/>
        <v>52.650000000000006</v>
      </c>
    </row>
    <row r="1311" spans="1:22" ht="13.5" x14ac:dyDescent="0.25">
      <c r="A1311" s="3">
        <f>RSI!A1311</f>
        <v>43917</v>
      </c>
      <c r="B1311" s="2">
        <f>RSI!B1311</f>
        <v>94.920500000000004</v>
      </c>
      <c r="C1311" s="2">
        <f>RSI!I1311</f>
        <v>46.669804733416875</v>
      </c>
      <c r="D1311" s="2">
        <f>MACD!E1311</f>
        <v>0.10600962396496527</v>
      </c>
      <c r="E1311" s="2">
        <f>MACD!F1311</f>
        <v>0.44235513925025866</v>
      </c>
      <c r="F1311" s="2">
        <f>'Moving Avg'!D1311</f>
        <v>94.920500000000004</v>
      </c>
      <c r="G1311" s="2">
        <f>'Moving Avg'!F1311</f>
        <v>94.698889999999977</v>
      </c>
      <c r="H1311" s="2">
        <f>'Moving Avg'!G1311</f>
        <v>97.997530000000026</v>
      </c>
      <c r="I1311" s="2">
        <f>'Moving Avg'!H1311</f>
        <v>106.47309300000001</v>
      </c>
      <c r="J1311" s="6" t="str">
        <f>OBV!F1311</f>
        <v>BULLISH</v>
      </c>
      <c r="K1311" s="6" t="str">
        <f>OBV!G1311</f>
        <v>NEUTRAL</v>
      </c>
      <c r="L1311" s="6" t="str">
        <f>OBV!H1311</f>
        <v>CONFIRMED BULLISH</v>
      </c>
      <c r="M1311" s="8">
        <f t="shared" si="200"/>
        <v>25</v>
      </c>
      <c r="N1311" s="8">
        <f t="shared" si="201"/>
        <v>100</v>
      </c>
      <c r="O1311" s="8">
        <f t="shared" si="202"/>
        <v>0</v>
      </c>
      <c r="P1311" s="8">
        <f t="shared" si="203"/>
        <v>83.5</v>
      </c>
      <c r="Q1311" s="9">
        <f t="shared" si="204"/>
        <v>56.274999999999999</v>
      </c>
      <c r="R1311" s="9">
        <f t="shared" si="205"/>
        <v>45.875</v>
      </c>
      <c r="S1311" s="9">
        <f t="shared" si="206"/>
        <v>56.325000000000003</v>
      </c>
      <c r="T1311" s="9">
        <f t="shared" si="207"/>
        <v>52.125</v>
      </c>
      <c r="U1311" s="8">
        <f t="shared" si="208"/>
        <v>52.82500000000001</v>
      </c>
      <c r="V1311" s="8">
        <f t="shared" si="209"/>
        <v>52.650000000000006</v>
      </c>
    </row>
    <row r="1312" spans="1:22" ht="13.5" x14ac:dyDescent="0.25">
      <c r="A1312" s="3">
        <f>RSI!A1312</f>
        <v>43920</v>
      </c>
      <c r="B1312" s="2">
        <f>RSI!B1312</f>
        <v>92.072900000000004</v>
      </c>
      <c r="C1312" s="2">
        <f>RSI!I1312</f>
        <v>37.51010299100929</v>
      </c>
      <c r="D1312" s="2">
        <f>MACD!E1312</f>
        <v>0.12293636709792111</v>
      </c>
      <c r="E1312" s="2">
        <f>MACD!F1312</f>
        <v>0.37847138481979115</v>
      </c>
      <c r="F1312" s="2">
        <f>'Moving Avg'!D1312</f>
        <v>94.350980000000007</v>
      </c>
      <c r="G1312" s="2">
        <f>'Moving Avg'!F1312</f>
        <v>94.468024999999983</v>
      </c>
      <c r="H1312" s="2">
        <f>'Moving Avg'!G1312</f>
        <v>97.667078000000032</v>
      </c>
      <c r="I1312" s="2">
        <f>'Moving Avg'!H1312</f>
        <v>106.382436</v>
      </c>
      <c r="J1312" s="6" t="str">
        <f>OBV!F1312</f>
        <v>BEARISH</v>
      </c>
      <c r="K1312" s="6" t="str">
        <f>OBV!G1312</f>
        <v>NEUTRAL</v>
      </c>
      <c r="L1312" s="6" t="str">
        <f>OBV!H1312</f>
        <v>CONFIRMED BEARISH</v>
      </c>
      <c r="M1312" s="8">
        <f t="shared" si="200"/>
        <v>25</v>
      </c>
      <c r="N1312" s="8">
        <f t="shared" si="201"/>
        <v>100</v>
      </c>
      <c r="O1312" s="8">
        <f t="shared" si="202"/>
        <v>0</v>
      </c>
      <c r="P1312" s="8">
        <f t="shared" si="203"/>
        <v>16.5</v>
      </c>
      <c r="Q1312" s="9">
        <f t="shared" si="204"/>
        <v>46.225000000000001</v>
      </c>
      <c r="R1312" s="9">
        <f t="shared" si="205"/>
        <v>29.125</v>
      </c>
      <c r="S1312" s="9">
        <f t="shared" si="206"/>
        <v>26.175000000000001</v>
      </c>
      <c r="T1312" s="9">
        <f t="shared" si="207"/>
        <v>35.375</v>
      </c>
      <c r="U1312" s="8">
        <f t="shared" si="208"/>
        <v>33.841666666666661</v>
      </c>
      <c r="V1312" s="8">
        <f t="shared" si="209"/>
        <v>34.224999999999994</v>
      </c>
    </row>
    <row r="1313" spans="1:22" ht="13.5" x14ac:dyDescent="0.25">
      <c r="A1313" s="3">
        <f>RSI!A1313</f>
        <v>43921</v>
      </c>
      <c r="B1313" s="2">
        <f>RSI!B1313</f>
        <v>92.072900000000004</v>
      </c>
      <c r="C1313" s="2">
        <f>RSI!I1313</f>
        <v>37.510102991009298</v>
      </c>
      <c r="D1313" s="2">
        <f>MACD!E1313</f>
        <v>0.15808140667959947</v>
      </c>
      <c r="E1313" s="2">
        <f>MACD!F1313</f>
        <v>0.33439338919175282</v>
      </c>
      <c r="F1313" s="2">
        <f>'Moving Avg'!D1313</f>
        <v>93.78146000000001</v>
      </c>
      <c r="G1313" s="2">
        <f>'Moving Avg'!F1313</f>
        <v>94.237159999999975</v>
      </c>
      <c r="H1313" s="2">
        <f>'Moving Avg'!G1313</f>
        <v>97.336626000000052</v>
      </c>
      <c r="I1313" s="2">
        <f>'Moving Avg'!H1313</f>
        <v>106.299823</v>
      </c>
      <c r="J1313" s="6" t="str">
        <f>OBV!F1313</f>
        <v>BEARISH</v>
      </c>
      <c r="K1313" s="6" t="str">
        <f>OBV!G1313</f>
        <v>NEUTRAL</v>
      </c>
      <c r="L1313" s="6" t="str">
        <f>OBV!H1313</f>
        <v>CONFIRMED BEARISH</v>
      </c>
      <c r="M1313" s="8">
        <f t="shared" si="200"/>
        <v>25</v>
      </c>
      <c r="N1313" s="8">
        <f t="shared" si="201"/>
        <v>100</v>
      </c>
      <c r="O1313" s="8">
        <f t="shared" si="202"/>
        <v>0</v>
      </c>
      <c r="P1313" s="8">
        <f t="shared" si="203"/>
        <v>16.5</v>
      </c>
      <c r="Q1313" s="9">
        <f t="shared" si="204"/>
        <v>46.225000000000001</v>
      </c>
      <c r="R1313" s="9">
        <f t="shared" si="205"/>
        <v>29.125</v>
      </c>
      <c r="S1313" s="9">
        <f t="shared" si="206"/>
        <v>26.175000000000001</v>
      </c>
      <c r="T1313" s="9">
        <f t="shared" si="207"/>
        <v>35.375</v>
      </c>
      <c r="U1313" s="8">
        <f t="shared" si="208"/>
        <v>33.841666666666661</v>
      </c>
      <c r="V1313" s="8">
        <f t="shared" si="209"/>
        <v>34.224999999999994</v>
      </c>
    </row>
    <row r="1314" spans="1:22" ht="13.5" x14ac:dyDescent="0.25">
      <c r="A1314" s="3">
        <f>RSI!A1314</f>
        <v>43922</v>
      </c>
      <c r="B1314" s="2">
        <f>RSI!B1314</f>
        <v>94.831999999999994</v>
      </c>
      <c r="C1314" s="2">
        <f>RSI!I1314</f>
        <v>48.801771214299961</v>
      </c>
      <c r="D1314" s="2">
        <f>MACD!E1314</f>
        <v>-0.43041671224278844</v>
      </c>
      <c r="E1314" s="2">
        <f>MACD!F1314</f>
        <v>0.18143136890484457</v>
      </c>
      <c r="F1314" s="2">
        <f>'Moving Avg'!D1314</f>
        <v>93.763760000000005</v>
      </c>
      <c r="G1314" s="2">
        <f>'Moving Avg'!F1314</f>
        <v>94.144249999999985</v>
      </c>
      <c r="H1314" s="2">
        <f>'Moving Avg'!G1314</f>
        <v>97.061356000000046</v>
      </c>
      <c r="I1314" s="2">
        <f>'Moving Avg'!H1314</f>
        <v>106.21893949999998</v>
      </c>
      <c r="J1314" s="6" t="str">
        <f>OBV!F1314</f>
        <v>BEARISH</v>
      </c>
      <c r="K1314" s="6" t="str">
        <f>OBV!G1314</f>
        <v>NEUTRAL</v>
      </c>
      <c r="L1314" s="6" t="str">
        <f>OBV!H1314</f>
        <v>CONFIRMED BEARISH</v>
      </c>
      <c r="M1314" s="8">
        <f t="shared" si="200"/>
        <v>25</v>
      </c>
      <c r="N1314" s="8">
        <f t="shared" si="201"/>
        <v>100</v>
      </c>
      <c r="O1314" s="8">
        <f t="shared" si="202"/>
        <v>0</v>
      </c>
      <c r="P1314" s="8">
        <f t="shared" si="203"/>
        <v>16.5</v>
      </c>
      <c r="Q1314" s="9">
        <f t="shared" si="204"/>
        <v>46.225000000000001</v>
      </c>
      <c r="R1314" s="9">
        <f t="shared" si="205"/>
        <v>29.125</v>
      </c>
      <c r="S1314" s="9">
        <f t="shared" si="206"/>
        <v>26.175000000000001</v>
      </c>
      <c r="T1314" s="9">
        <f t="shared" si="207"/>
        <v>35.375</v>
      </c>
      <c r="U1314" s="8">
        <f t="shared" si="208"/>
        <v>33.841666666666661</v>
      </c>
      <c r="V1314" s="8">
        <f t="shared" si="209"/>
        <v>34.224999999999994</v>
      </c>
    </row>
    <row r="1315" spans="1:22" ht="13.5" x14ac:dyDescent="0.25">
      <c r="A1315" s="3">
        <f>RSI!A1315</f>
        <v>43923</v>
      </c>
      <c r="B1315" s="2">
        <f>RSI!B1315</f>
        <v>95.724900000000005</v>
      </c>
      <c r="C1315" s="2">
        <f>RSI!I1315</f>
        <v>51.83496557773006</v>
      </c>
      <c r="D1315" s="2">
        <f>MACD!E1315</f>
        <v>-0.9929691790652555</v>
      </c>
      <c r="E1315" s="2">
        <f>MACD!F1315</f>
        <v>-5.3448740689175461E-2</v>
      </c>
      <c r="F1315" s="2">
        <f>'Moving Avg'!D1315</f>
        <v>93.924639999999997</v>
      </c>
      <c r="G1315" s="2">
        <f>'Moving Avg'!F1315</f>
        <v>94.10402999999998</v>
      </c>
      <c r="H1315" s="2">
        <f>'Moving Avg'!G1315</f>
        <v>96.803944000000044</v>
      </c>
      <c r="I1315" s="2">
        <f>'Moving Avg'!H1315</f>
        <v>106.12241</v>
      </c>
      <c r="J1315" s="6" t="str">
        <f>OBV!F1315</f>
        <v>BEARISH</v>
      </c>
      <c r="K1315" s="6" t="str">
        <f>OBV!G1315</f>
        <v>NEUTRAL</v>
      </c>
      <c r="L1315" s="6" t="str">
        <f>OBV!H1315</f>
        <v>BEARISH DIVERGENCE</v>
      </c>
      <c r="M1315" s="8">
        <f t="shared" si="200"/>
        <v>25</v>
      </c>
      <c r="N1315" s="8">
        <f t="shared" si="201"/>
        <v>100</v>
      </c>
      <c r="O1315" s="8">
        <f t="shared" si="202"/>
        <v>0</v>
      </c>
      <c r="P1315" s="8">
        <f t="shared" si="203"/>
        <v>16.5</v>
      </c>
      <c r="Q1315" s="9">
        <f t="shared" si="204"/>
        <v>46.225000000000001</v>
      </c>
      <c r="R1315" s="9">
        <f t="shared" si="205"/>
        <v>29.125</v>
      </c>
      <c r="S1315" s="9">
        <f t="shared" si="206"/>
        <v>26.175000000000001</v>
      </c>
      <c r="T1315" s="9">
        <f t="shared" si="207"/>
        <v>35.375</v>
      </c>
      <c r="U1315" s="8">
        <f t="shared" si="208"/>
        <v>33.841666666666661</v>
      </c>
      <c r="V1315" s="8">
        <f t="shared" si="209"/>
        <v>34.224999999999994</v>
      </c>
    </row>
    <row r="1316" spans="1:22" ht="13.5" x14ac:dyDescent="0.25">
      <c r="A1316" s="3">
        <f>RSI!A1316</f>
        <v>43924</v>
      </c>
      <c r="B1316" s="2">
        <f>RSI!B1316</f>
        <v>98.596699999999998</v>
      </c>
      <c r="C1316" s="2">
        <f>RSI!I1316</f>
        <v>60.035712814639808</v>
      </c>
      <c r="D1316" s="2">
        <f>MACD!E1316</f>
        <v>-1.264789839065017</v>
      </c>
      <c r="E1316" s="2">
        <f>MACD!F1316</f>
        <v>-0.29571696036434375</v>
      </c>
      <c r="F1316" s="2">
        <f>'Moving Avg'!D1316</f>
        <v>94.659880000000001</v>
      </c>
      <c r="G1316" s="2">
        <f>'Moving Avg'!F1316</f>
        <v>94.348169999999996</v>
      </c>
      <c r="H1316" s="2">
        <f>'Moving Avg'!G1316</f>
        <v>96.603968000000037</v>
      </c>
      <c r="I1316" s="2">
        <f>'Moving Avg'!H1316</f>
        <v>106.0462725</v>
      </c>
      <c r="J1316" s="6" t="str">
        <f>OBV!F1316</f>
        <v>BEARISH</v>
      </c>
      <c r="K1316" s="6" t="str">
        <f>OBV!G1316</f>
        <v>NEUTRAL</v>
      </c>
      <c r="L1316" s="6" t="str">
        <f>OBV!H1316</f>
        <v>BEARISH DIVERGENCE</v>
      </c>
      <c r="M1316" s="8">
        <f t="shared" si="200"/>
        <v>25</v>
      </c>
      <c r="N1316" s="8">
        <f t="shared" si="201"/>
        <v>100</v>
      </c>
      <c r="O1316" s="8">
        <f t="shared" si="202"/>
        <v>0</v>
      </c>
      <c r="P1316" s="8">
        <f t="shared" si="203"/>
        <v>16.5</v>
      </c>
      <c r="Q1316" s="9">
        <f t="shared" si="204"/>
        <v>46.225000000000001</v>
      </c>
      <c r="R1316" s="9">
        <f t="shared" si="205"/>
        <v>29.125</v>
      </c>
      <c r="S1316" s="9">
        <f t="shared" si="206"/>
        <v>26.175000000000001</v>
      </c>
      <c r="T1316" s="9">
        <f t="shared" si="207"/>
        <v>35.375</v>
      </c>
      <c r="U1316" s="8">
        <f t="shared" si="208"/>
        <v>33.841666666666661</v>
      </c>
      <c r="V1316" s="8">
        <f t="shared" si="209"/>
        <v>34.224999999999994</v>
      </c>
    </row>
    <row r="1317" spans="1:22" ht="13.5" x14ac:dyDescent="0.25">
      <c r="A1317" s="3">
        <f>RSI!A1317</f>
        <v>43927</v>
      </c>
      <c r="B1317" s="2">
        <f>RSI!B1317</f>
        <v>101.5488</v>
      </c>
      <c r="C1317" s="2">
        <f>RSI!I1317</f>
        <v>66.373833044549059</v>
      </c>
      <c r="D1317" s="2">
        <f>MACD!E1317</f>
        <v>-1.5978551443176485</v>
      </c>
      <c r="E1317" s="2">
        <f>MACD!F1317</f>
        <v>-0.55614459715500475</v>
      </c>
      <c r="F1317" s="2">
        <f>'Moving Avg'!D1317</f>
        <v>96.555059999999997</v>
      </c>
      <c r="G1317" s="2">
        <f>'Moving Avg'!F1317</f>
        <v>94.739914999999982</v>
      </c>
      <c r="H1317" s="2">
        <f>'Moving Avg'!G1317</f>
        <v>96.46303400000005</v>
      </c>
      <c r="I1317" s="2">
        <f>'Moving Avg'!H1317</f>
        <v>105.98489550000001</v>
      </c>
      <c r="J1317" s="6" t="str">
        <f>OBV!F1317</f>
        <v>BULLISH</v>
      </c>
      <c r="K1317" s="6" t="str">
        <f>OBV!G1317</f>
        <v>NEUTRAL</v>
      </c>
      <c r="L1317" s="6" t="str">
        <f>OBV!H1317</f>
        <v>CONFIRMED BULLISH</v>
      </c>
      <c r="M1317" s="8">
        <f t="shared" si="200"/>
        <v>25</v>
      </c>
      <c r="N1317" s="8">
        <f t="shared" si="201"/>
        <v>100</v>
      </c>
      <c r="O1317" s="8">
        <f t="shared" si="202"/>
        <v>0</v>
      </c>
      <c r="P1317" s="8">
        <f t="shared" si="203"/>
        <v>83.5</v>
      </c>
      <c r="Q1317" s="9">
        <f t="shared" si="204"/>
        <v>56.274999999999999</v>
      </c>
      <c r="R1317" s="9">
        <f t="shared" si="205"/>
        <v>45.875</v>
      </c>
      <c r="S1317" s="9">
        <f t="shared" si="206"/>
        <v>56.325000000000003</v>
      </c>
      <c r="T1317" s="9">
        <f t="shared" si="207"/>
        <v>52.125</v>
      </c>
      <c r="U1317" s="8">
        <f t="shared" si="208"/>
        <v>52.82500000000001</v>
      </c>
      <c r="V1317" s="8">
        <f t="shared" si="209"/>
        <v>52.650000000000006</v>
      </c>
    </row>
    <row r="1318" spans="1:22" ht="13.5" x14ac:dyDescent="0.25">
      <c r="A1318" s="3">
        <f>RSI!A1318</f>
        <v>43928</v>
      </c>
      <c r="B1318" s="2">
        <f>RSI!B1318</f>
        <v>101.5488</v>
      </c>
      <c r="C1318" s="2">
        <f>RSI!I1318</f>
        <v>66.373833044549073</v>
      </c>
      <c r="D1318" s="2">
        <f>MACD!E1318</f>
        <v>-1.9161307522014113</v>
      </c>
      <c r="E1318" s="2">
        <f>MACD!F1318</f>
        <v>-0.82814182816428605</v>
      </c>
      <c r="F1318" s="2">
        <f>'Moving Avg'!D1318</f>
        <v>98.450240000000008</v>
      </c>
      <c r="G1318" s="2">
        <f>'Moving Avg'!F1318</f>
        <v>94.991289999999992</v>
      </c>
      <c r="H1318" s="2">
        <f>'Moving Avg'!G1318</f>
        <v>96.387258000000031</v>
      </c>
      <c r="I1318" s="2">
        <f>'Moving Avg'!H1318</f>
        <v>105.929552</v>
      </c>
      <c r="J1318" s="6" t="str">
        <f>OBV!F1318</f>
        <v>BULLISH</v>
      </c>
      <c r="K1318" s="6" t="str">
        <f>OBV!G1318</f>
        <v>NEUTRAL</v>
      </c>
      <c r="L1318" s="6" t="str">
        <f>OBV!H1318</f>
        <v>CONFIRMED BULLISH</v>
      </c>
      <c r="M1318" s="8">
        <f t="shared" si="200"/>
        <v>25</v>
      </c>
      <c r="N1318" s="8">
        <f t="shared" si="201"/>
        <v>100</v>
      </c>
      <c r="O1318" s="8">
        <f t="shared" si="202"/>
        <v>0</v>
      </c>
      <c r="P1318" s="8">
        <f t="shared" si="203"/>
        <v>83.5</v>
      </c>
      <c r="Q1318" s="9">
        <f t="shared" si="204"/>
        <v>56.274999999999999</v>
      </c>
      <c r="R1318" s="9">
        <f t="shared" si="205"/>
        <v>45.875</v>
      </c>
      <c r="S1318" s="9">
        <f t="shared" si="206"/>
        <v>56.325000000000003</v>
      </c>
      <c r="T1318" s="9">
        <f t="shared" si="207"/>
        <v>52.125</v>
      </c>
      <c r="U1318" s="8">
        <f t="shared" si="208"/>
        <v>52.82500000000001</v>
      </c>
      <c r="V1318" s="8">
        <f t="shared" si="209"/>
        <v>52.650000000000006</v>
      </c>
    </row>
    <row r="1319" spans="1:22" ht="13.5" x14ac:dyDescent="0.25">
      <c r="A1319" s="3">
        <f>RSI!A1319</f>
        <v>43929</v>
      </c>
      <c r="B1319" s="2">
        <f>RSI!B1319</f>
        <v>103.76900000000001</v>
      </c>
      <c r="C1319" s="2">
        <f>RSI!I1319</f>
        <v>70.460108988526017</v>
      </c>
      <c r="D1319" s="2">
        <f>MACD!E1319</f>
        <v>-2.3836511771564801</v>
      </c>
      <c r="E1319" s="2">
        <f>MACD!F1319</f>
        <v>-1.139243697962725</v>
      </c>
      <c r="F1319" s="2">
        <f>'Moving Avg'!D1319</f>
        <v>100.23764000000001</v>
      </c>
      <c r="G1319" s="2">
        <f>'Moving Avg'!F1319</f>
        <v>95.473935000000012</v>
      </c>
      <c r="H1319" s="2">
        <f>'Moving Avg'!G1319</f>
        <v>96.371170000000063</v>
      </c>
      <c r="I1319" s="2">
        <f>'Moving Avg'!H1319</f>
        <v>105.88128699999999</v>
      </c>
      <c r="J1319" s="6" t="str">
        <f>OBV!F1319</f>
        <v>BULLISH</v>
      </c>
      <c r="K1319" s="6" t="str">
        <f>OBV!G1319</f>
        <v>NEUTRAL</v>
      </c>
      <c r="L1319" s="6" t="str">
        <f>OBV!H1319</f>
        <v>CONFIRMED BULLISH</v>
      </c>
      <c r="M1319" s="8">
        <f t="shared" si="200"/>
        <v>0</v>
      </c>
      <c r="N1319" s="8">
        <f t="shared" si="201"/>
        <v>100</v>
      </c>
      <c r="O1319" s="8">
        <f t="shared" si="202"/>
        <v>0</v>
      </c>
      <c r="P1319" s="8">
        <f t="shared" si="203"/>
        <v>83.5</v>
      </c>
      <c r="Q1319" s="9">
        <f t="shared" si="204"/>
        <v>47.524999999999999</v>
      </c>
      <c r="R1319" s="9">
        <f t="shared" si="205"/>
        <v>40.875</v>
      </c>
      <c r="S1319" s="9">
        <f t="shared" si="206"/>
        <v>52.575000000000003</v>
      </c>
      <c r="T1319" s="9">
        <f t="shared" si="207"/>
        <v>45.875</v>
      </c>
      <c r="U1319" s="8">
        <f t="shared" si="208"/>
        <v>46.991666666666674</v>
      </c>
      <c r="V1319" s="8">
        <f t="shared" si="209"/>
        <v>46.712500000000006</v>
      </c>
    </row>
    <row r="1320" spans="1:22" ht="13.5" x14ac:dyDescent="0.25">
      <c r="A1320" s="3">
        <f>RSI!A1320</f>
        <v>43934</v>
      </c>
      <c r="B1320" s="2">
        <f>RSI!B1320</f>
        <v>103.76900000000001</v>
      </c>
      <c r="C1320" s="2">
        <f>RSI!I1320</f>
        <v>70.460108988526017</v>
      </c>
      <c r="D1320" s="2">
        <f>MACD!E1320</f>
        <v>-2.8236155992477023</v>
      </c>
      <c r="E1320" s="2">
        <f>MACD!F1320</f>
        <v>-1.4761180782197205</v>
      </c>
      <c r="F1320" s="2">
        <f>'Moving Avg'!D1320</f>
        <v>101.84646000000001</v>
      </c>
      <c r="G1320" s="2">
        <f>'Moving Avg'!F1320</f>
        <v>95.876139999999992</v>
      </c>
      <c r="H1320" s="2">
        <f>'Moving Avg'!G1320</f>
        <v>96.402864000000065</v>
      </c>
      <c r="I1320" s="2">
        <f>'Moving Avg'!H1320</f>
        <v>105.833022</v>
      </c>
      <c r="J1320" s="6" t="str">
        <f>OBV!F1320</f>
        <v>BULLISH</v>
      </c>
      <c r="K1320" s="6" t="str">
        <f>OBV!G1320</f>
        <v>NEUTRAL</v>
      </c>
      <c r="L1320" s="6" t="str">
        <f>OBV!H1320</f>
        <v>CONFIRMED BULLISH</v>
      </c>
      <c r="M1320" s="8">
        <f t="shared" si="200"/>
        <v>0</v>
      </c>
      <c r="N1320" s="8">
        <f t="shared" si="201"/>
        <v>100</v>
      </c>
      <c r="O1320" s="8">
        <f t="shared" si="202"/>
        <v>0</v>
      </c>
      <c r="P1320" s="8">
        <f t="shared" si="203"/>
        <v>83.5</v>
      </c>
      <c r="Q1320" s="9">
        <f t="shared" si="204"/>
        <v>47.524999999999999</v>
      </c>
      <c r="R1320" s="9">
        <f t="shared" si="205"/>
        <v>40.875</v>
      </c>
      <c r="S1320" s="9">
        <f t="shared" si="206"/>
        <v>52.575000000000003</v>
      </c>
      <c r="T1320" s="9">
        <f t="shared" si="207"/>
        <v>45.875</v>
      </c>
      <c r="U1320" s="8">
        <f t="shared" si="208"/>
        <v>46.991666666666674</v>
      </c>
      <c r="V1320" s="8">
        <f t="shared" si="209"/>
        <v>46.712500000000006</v>
      </c>
    </row>
    <row r="1321" spans="1:22" ht="13.5" x14ac:dyDescent="0.25">
      <c r="A1321" s="3">
        <f>RSI!A1321</f>
        <v>43935</v>
      </c>
      <c r="B1321" s="2">
        <f>RSI!B1321</f>
        <v>106.1823</v>
      </c>
      <c r="C1321" s="2">
        <f>RSI!I1321</f>
        <v>74.384260799508453</v>
      </c>
      <c r="D1321" s="2">
        <f>MACD!E1321</f>
        <v>-3.4157396838006804</v>
      </c>
      <c r="E1321" s="2">
        <f>MACD!F1321</f>
        <v>-1.8640423993359125</v>
      </c>
      <c r="F1321" s="2">
        <f>'Moving Avg'!D1321</f>
        <v>103.36358</v>
      </c>
      <c r="G1321" s="2">
        <f>'Moving Avg'!F1321</f>
        <v>96.479449999999986</v>
      </c>
      <c r="H1321" s="2">
        <f>'Moving Avg'!G1321</f>
        <v>96.481698000000065</v>
      </c>
      <c r="I1321" s="2">
        <f>'Moving Avg'!H1321</f>
        <v>105.81773849999999</v>
      </c>
      <c r="J1321" s="6" t="str">
        <f>OBV!F1321</f>
        <v>BULLISH</v>
      </c>
      <c r="K1321" s="6" t="str">
        <f>OBV!G1321</f>
        <v>NEUTRAL</v>
      </c>
      <c r="L1321" s="6" t="str">
        <f>OBV!H1321</f>
        <v>CONFIRMED BULLISH</v>
      </c>
      <c r="M1321" s="8">
        <f t="shared" si="200"/>
        <v>0</v>
      </c>
      <c r="N1321" s="8">
        <f t="shared" si="201"/>
        <v>100</v>
      </c>
      <c r="O1321" s="8">
        <f t="shared" si="202"/>
        <v>0</v>
      </c>
      <c r="P1321" s="8">
        <f t="shared" si="203"/>
        <v>83.5</v>
      </c>
      <c r="Q1321" s="9">
        <f t="shared" si="204"/>
        <v>47.524999999999999</v>
      </c>
      <c r="R1321" s="9">
        <f t="shared" si="205"/>
        <v>40.875</v>
      </c>
      <c r="S1321" s="9">
        <f t="shared" si="206"/>
        <v>52.575000000000003</v>
      </c>
      <c r="T1321" s="9">
        <f t="shared" si="207"/>
        <v>45.875</v>
      </c>
      <c r="U1321" s="8">
        <f t="shared" si="208"/>
        <v>46.991666666666674</v>
      </c>
      <c r="V1321" s="8">
        <f t="shared" si="209"/>
        <v>46.712500000000006</v>
      </c>
    </row>
    <row r="1322" spans="1:22" ht="13.5" x14ac:dyDescent="0.25">
      <c r="A1322" s="3">
        <f>RSI!A1322</f>
        <v>43936</v>
      </c>
      <c r="B1322" s="2">
        <f>RSI!B1322</f>
        <v>106.1823</v>
      </c>
      <c r="C1322" s="2">
        <f>RSI!I1322</f>
        <v>74.384260799508453</v>
      </c>
      <c r="D1322" s="2">
        <f>MACD!E1322</f>
        <v>-4.4071606653302098</v>
      </c>
      <c r="E1322" s="2">
        <f>MACD!F1322</f>
        <v>-2.3726660525347718</v>
      </c>
      <c r="F1322" s="2">
        <f>'Moving Avg'!D1322</f>
        <v>104.29028000000001</v>
      </c>
      <c r="G1322" s="2">
        <f>'Moving Avg'!F1322</f>
        <v>97.082759999999993</v>
      </c>
      <c r="H1322" s="2">
        <f>'Moving Avg'!G1322</f>
        <v>96.560532000000052</v>
      </c>
      <c r="I1322" s="2">
        <f>'Moving Avg'!H1322</f>
        <v>105.81882450000001</v>
      </c>
      <c r="J1322" s="6" t="str">
        <f>OBV!F1322</f>
        <v>BULLISH</v>
      </c>
      <c r="K1322" s="6" t="str">
        <f>OBV!G1322</f>
        <v>NEUTRAL</v>
      </c>
      <c r="L1322" s="6" t="str">
        <f>OBV!H1322</f>
        <v>CONFIRMED BULLISH</v>
      </c>
      <c r="M1322" s="8">
        <f t="shared" si="200"/>
        <v>0</v>
      </c>
      <c r="N1322" s="8">
        <f t="shared" si="201"/>
        <v>100</v>
      </c>
      <c r="O1322" s="8">
        <f t="shared" si="202"/>
        <v>0</v>
      </c>
      <c r="P1322" s="8">
        <f t="shared" si="203"/>
        <v>83.5</v>
      </c>
      <c r="Q1322" s="9">
        <f t="shared" si="204"/>
        <v>47.524999999999999</v>
      </c>
      <c r="R1322" s="9">
        <f t="shared" si="205"/>
        <v>40.875</v>
      </c>
      <c r="S1322" s="9">
        <f t="shared" si="206"/>
        <v>52.575000000000003</v>
      </c>
      <c r="T1322" s="9">
        <f t="shared" si="207"/>
        <v>45.875</v>
      </c>
      <c r="U1322" s="8">
        <f t="shared" si="208"/>
        <v>46.991666666666674</v>
      </c>
      <c r="V1322" s="8">
        <f t="shared" si="209"/>
        <v>46.712500000000006</v>
      </c>
    </row>
    <row r="1323" spans="1:22" ht="13.5" x14ac:dyDescent="0.25">
      <c r="A1323" s="3">
        <f>RSI!A1323</f>
        <v>43937</v>
      </c>
      <c r="B1323" s="2">
        <f>RSI!B1323</f>
        <v>106.1823</v>
      </c>
      <c r="C1323" s="2">
        <f>RSI!I1323</f>
        <v>74.384260799508453</v>
      </c>
      <c r="D1323" s="2">
        <f>MACD!E1323</f>
        <v>-5.2944818256131185</v>
      </c>
      <c r="E1323" s="2">
        <f>MACD!F1323</f>
        <v>-2.9570292071504412</v>
      </c>
      <c r="F1323" s="2">
        <f>'Moving Avg'!D1323</f>
        <v>105.21698000000001</v>
      </c>
      <c r="G1323" s="2">
        <f>'Moving Avg'!F1323</f>
        <v>97.686069999999987</v>
      </c>
      <c r="H1323" s="2">
        <f>'Moving Avg'!G1323</f>
        <v>96.68923800000006</v>
      </c>
      <c r="I1323" s="2">
        <f>'Moving Avg'!H1323</f>
        <v>105.81962900000001</v>
      </c>
      <c r="J1323" s="6" t="str">
        <f>OBV!F1323</f>
        <v>BULLISH</v>
      </c>
      <c r="K1323" s="6" t="str">
        <f>OBV!G1323</f>
        <v>NEUTRAL</v>
      </c>
      <c r="L1323" s="6" t="str">
        <f>OBV!H1323</f>
        <v>CONFIRMED BULLISH</v>
      </c>
      <c r="M1323" s="8">
        <f t="shared" si="200"/>
        <v>0</v>
      </c>
      <c r="N1323" s="8">
        <f t="shared" si="201"/>
        <v>100</v>
      </c>
      <c r="O1323" s="8">
        <f t="shared" si="202"/>
        <v>0</v>
      </c>
      <c r="P1323" s="8">
        <f t="shared" si="203"/>
        <v>83.5</v>
      </c>
      <c r="Q1323" s="9">
        <f t="shared" si="204"/>
        <v>47.524999999999999</v>
      </c>
      <c r="R1323" s="9">
        <f t="shared" si="205"/>
        <v>40.875</v>
      </c>
      <c r="S1323" s="9">
        <f t="shared" si="206"/>
        <v>52.575000000000003</v>
      </c>
      <c r="T1323" s="9">
        <f t="shared" si="207"/>
        <v>45.875</v>
      </c>
      <c r="U1323" s="8">
        <f t="shared" si="208"/>
        <v>46.991666666666674</v>
      </c>
      <c r="V1323" s="8">
        <f t="shared" si="209"/>
        <v>46.712500000000006</v>
      </c>
    </row>
    <row r="1324" spans="1:22" ht="13.5" x14ac:dyDescent="0.25">
      <c r="A1324" s="3">
        <f>RSI!A1324</f>
        <v>43938</v>
      </c>
      <c r="B1324" s="2">
        <f>RSI!B1324</f>
        <v>106.1823</v>
      </c>
      <c r="C1324" s="2">
        <f>RSI!I1324</f>
        <v>74.384260799508453</v>
      </c>
      <c r="D1324" s="2">
        <f>MACD!E1324</f>
        <v>-5.6656544517536958</v>
      </c>
      <c r="E1324" s="2">
        <f>MACD!F1324</f>
        <v>-3.4987542560710923</v>
      </c>
      <c r="F1324" s="2">
        <f>'Moving Avg'!D1324</f>
        <v>105.69964</v>
      </c>
      <c r="G1324" s="2">
        <f>'Moving Avg'!F1324</f>
        <v>98.430149999999998</v>
      </c>
      <c r="H1324" s="2">
        <f>'Moving Avg'!G1324</f>
        <v>96.817944000000082</v>
      </c>
      <c r="I1324" s="2">
        <f>'Moving Avg'!H1324</f>
        <v>105.82043350000002</v>
      </c>
      <c r="J1324" s="6" t="str">
        <f>OBV!F1324</f>
        <v>BULLISH</v>
      </c>
      <c r="K1324" s="6" t="str">
        <f>OBV!G1324</f>
        <v>NEUTRAL</v>
      </c>
      <c r="L1324" s="6" t="str">
        <f>OBV!H1324</f>
        <v>CONFIRMED BULLISH</v>
      </c>
      <c r="M1324" s="8">
        <f t="shared" si="200"/>
        <v>0</v>
      </c>
      <c r="N1324" s="8">
        <f t="shared" si="201"/>
        <v>100</v>
      </c>
      <c r="O1324" s="8">
        <f t="shared" si="202"/>
        <v>0</v>
      </c>
      <c r="P1324" s="8">
        <f t="shared" si="203"/>
        <v>83.5</v>
      </c>
      <c r="Q1324" s="9">
        <f t="shared" si="204"/>
        <v>47.524999999999999</v>
      </c>
      <c r="R1324" s="9">
        <f t="shared" si="205"/>
        <v>40.875</v>
      </c>
      <c r="S1324" s="9">
        <f t="shared" si="206"/>
        <v>52.575000000000003</v>
      </c>
      <c r="T1324" s="9">
        <f t="shared" si="207"/>
        <v>45.875</v>
      </c>
      <c r="U1324" s="8">
        <f t="shared" si="208"/>
        <v>46.991666666666674</v>
      </c>
      <c r="V1324" s="8">
        <f t="shared" si="209"/>
        <v>46.712500000000006</v>
      </c>
    </row>
    <row r="1325" spans="1:22" ht="13.5" x14ac:dyDescent="0.25">
      <c r="A1325" s="3">
        <f>RSI!A1325</f>
        <v>43941</v>
      </c>
      <c r="B1325" s="2">
        <f>RSI!B1325</f>
        <v>106.1823</v>
      </c>
      <c r="C1325" s="2">
        <f>RSI!I1325</f>
        <v>74.384260799508453</v>
      </c>
      <c r="D1325" s="2">
        <f>MACD!E1325</f>
        <v>-5.8838722705048241</v>
      </c>
      <c r="E1325" s="2">
        <f>MACD!F1325</f>
        <v>-3.975777858957839</v>
      </c>
      <c r="F1325" s="2">
        <f>'Moving Avg'!D1325</f>
        <v>106.18229999999998</v>
      </c>
      <c r="G1325" s="2">
        <f>'Moving Avg'!F1325</f>
        <v>99.174229999999994</v>
      </c>
      <c r="H1325" s="2">
        <f>'Moving Avg'!G1325</f>
        <v>97.006178000000077</v>
      </c>
      <c r="I1325" s="2">
        <f>'Moving Avg'!H1325</f>
        <v>105.80957400000001</v>
      </c>
      <c r="J1325" s="6" t="str">
        <f>OBV!F1325</f>
        <v>BULLISH</v>
      </c>
      <c r="K1325" s="6" t="str">
        <f>OBV!G1325</f>
        <v>NEUTRAL</v>
      </c>
      <c r="L1325" s="6" t="str">
        <f>OBV!H1325</f>
        <v>CONFIRMED BULLISH</v>
      </c>
      <c r="M1325" s="8">
        <f t="shared" si="200"/>
        <v>0</v>
      </c>
      <c r="N1325" s="8">
        <f t="shared" si="201"/>
        <v>100</v>
      </c>
      <c r="O1325" s="8">
        <f t="shared" si="202"/>
        <v>50</v>
      </c>
      <c r="P1325" s="8">
        <f t="shared" si="203"/>
        <v>83.5</v>
      </c>
      <c r="Q1325" s="9">
        <f t="shared" si="204"/>
        <v>55.024999999999999</v>
      </c>
      <c r="R1325" s="9">
        <f t="shared" si="205"/>
        <v>58.375</v>
      </c>
      <c r="S1325" s="9">
        <f t="shared" si="206"/>
        <v>65.075000000000003</v>
      </c>
      <c r="T1325" s="9">
        <f t="shared" si="207"/>
        <v>58.375</v>
      </c>
      <c r="U1325" s="8">
        <f t="shared" si="208"/>
        <v>59.491666666666674</v>
      </c>
      <c r="V1325" s="8">
        <f t="shared" si="209"/>
        <v>59.212500000000006</v>
      </c>
    </row>
    <row r="1326" spans="1:22" ht="13.5" x14ac:dyDescent="0.25">
      <c r="A1326" s="3">
        <f>RSI!A1326</f>
        <v>43942</v>
      </c>
      <c r="B1326" s="2">
        <f>RSI!B1326</f>
        <v>106.1823</v>
      </c>
      <c r="C1326" s="2">
        <f>RSI!I1326</f>
        <v>74.384260799508453</v>
      </c>
      <c r="D1326" s="2">
        <f>MACD!E1326</f>
        <v>-5.6651452365291561</v>
      </c>
      <c r="E1326" s="2">
        <f>MACD!F1326</f>
        <v>-4.3136513344721026</v>
      </c>
      <c r="F1326" s="2">
        <f>'Moving Avg'!D1326</f>
        <v>106.18229999999998</v>
      </c>
      <c r="G1326" s="2">
        <f>'Moving Avg'!F1326</f>
        <v>99.781564999999986</v>
      </c>
      <c r="H1326" s="2">
        <f>'Moving Avg'!G1326</f>
        <v>97.200846000000098</v>
      </c>
      <c r="I1326" s="2">
        <f>'Moving Avg'!H1326</f>
        <v>105.79750800000002</v>
      </c>
      <c r="J1326" s="6" t="str">
        <f>OBV!F1326</f>
        <v>NEUTRAL</v>
      </c>
      <c r="K1326" s="6" t="str">
        <f>OBV!G1326</f>
        <v>NEUTRAL</v>
      </c>
      <c r="L1326" s="6" t="str">
        <f>OBV!H1326</f>
        <v>NEUTRAL</v>
      </c>
      <c r="M1326" s="8">
        <f t="shared" si="200"/>
        <v>0</v>
      </c>
      <c r="N1326" s="8">
        <f t="shared" si="201"/>
        <v>100</v>
      </c>
      <c r="O1326" s="8">
        <f t="shared" si="202"/>
        <v>50</v>
      </c>
      <c r="P1326" s="8">
        <f t="shared" si="203"/>
        <v>33</v>
      </c>
      <c r="Q1326" s="9">
        <f t="shared" si="204"/>
        <v>47.45</v>
      </c>
      <c r="R1326" s="9">
        <f t="shared" si="205"/>
        <v>45.75</v>
      </c>
      <c r="S1326" s="9">
        <f t="shared" si="206"/>
        <v>42.35</v>
      </c>
      <c r="T1326" s="9">
        <f t="shared" si="207"/>
        <v>45.75</v>
      </c>
      <c r="U1326" s="8">
        <f t="shared" si="208"/>
        <v>45.183333333333337</v>
      </c>
      <c r="V1326" s="8">
        <f t="shared" si="209"/>
        <v>45.325000000000003</v>
      </c>
    </row>
    <row r="1327" spans="1:22" ht="13.5" x14ac:dyDescent="0.25">
      <c r="A1327" s="3">
        <f>RSI!A1327</f>
        <v>43943</v>
      </c>
      <c r="B1327" s="2">
        <f>RSI!B1327</f>
        <v>106.1823</v>
      </c>
      <c r="C1327" s="2">
        <f>RSI!I1327</f>
        <v>74.384260799508439</v>
      </c>
      <c r="D1327" s="2">
        <f>MACD!E1327</f>
        <v>-5.0614941958185398</v>
      </c>
      <c r="E1327" s="2">
        <f>MACD!F1327</f>
        <v>-4.46321990674139</v>
      </c>
      <c r="F1327" s="2">
        <f>'Moving Avg'!D1327</f>
        <v>106.18229999999998</v>
      </c>
      <c r="G1327" s="2">
        <f>'Moving Avg'!F1327</f>
        <v>100.34465499999999</v>
      </c>
      <c r="H1327" s="2">
        <f>'Moving Avg'!G1327</f>
        <v>97.45262800000009</v>
      </c>
      <c r="I1327" s="2">
        <f>'Moving Avg'!H1327</f>
        <v>105.785442</v>
      </c>
      <c r="J1327" s="6" t="str">
        <f>OBV!F1327</f>
        <v>NEUTRAL</v>
      </c>
      <c r="K1327" s="6" t="str">
        <f>OBV!G1327</f>
        <v>NEUTRAL</v>
      </c>
      <c r="L1327" s="6" t="str">
        <f>OBV!H1327</f>
        <v>NEUTRAL</v>
      </c>
      <c r="M1327" s="8">
        <f t="shared" si="200"/>
        <v>0</v>
      </c>
      <c r="N1327" s="8">
        <f t="shared" si="201"/>
        <v>100</v>
      </c>
      <c r="O1327" s="8">
        <f t="shared" si="202"/>
        <v>50</v>
      </c>
      <c r="P1327" s="8">
        <f t="shared" si="203"/>
        <v>33</v>
      </c>
      <c r="Q1327" s="9">
        <f t="shared" si="204"/>
        <v>47.45</v>
      </c>
      <c r="R1327" s="9">
        <f t="shared" si="205"/>
        <v>45.75</v>
      </c>
      <c r="S1327" s="9">
        <f t="shared" si="206"/>
        <v>42.35</v>
      </c>
      <c r="T1327" s="9">
        <f t="shared" si="207"/>
        <v>45.75</v>
      </c>
      <c r="U1327" s="8">
        <f t="shared" si="208"/>
        <v>45.183333333333337</v>
      </c>
      <c r="V1327" s="8">
        <f t="shared" si="209"/>
        <v>45.325000000000003</v>
      </c>
    </row>
    <row r="1328" spans="1:22" ht="13.5" x14ac:dyDescent="0.25">
      <c r="A1328" s="3">
        <f>RSI!A1328</f>
        <v>43944</v>
      </c>
      <c r="B1328" s="2">
        <f>RSI!B1328</f>
        <v>104.5654</v>
      </c>
      <c r="C1328" s="2">
        <f>RSI!I1328</f>
        <v>64.708931172614484</v>
      </c>
      <c r="D1328" s="2">
        <f>MACD!E1328</f>
        <v>-4.463900426648479</v>
      </c>
      <c r="E1328" s="2">
        <f>MACD!F1328</f>
        <v>-4.4633560107228085</v>
      </c>
      <c r="F1328" s="2">
        <f>'Moving Avg'!D1328</f>
        <v>105.85891999999998</v>
      </c>
      <c r="G1328" s="2">
        <f>'Moving Avg'!F1328</f>
        <v>100.82689999999998</v>
      </c>
      <c r="H1328" s="2">
        <f>'Moving Avg'!G1328</f>
        <v>97.736264000000105</v>
      </c>
      <c r="I1328" s="2">
        <f>'Moving Avg'!H1328</f>
        <v>105.7652915</v>
      </c>
      <c r="J1328" s="6" t="str">
        <f>OBV!F1328</f>
        <v>BEARISH</v>
      </c>
      <c r="K1328" s="6" t="str">
        <f>OBV!G1328</f>
        <v>NEUTRAL</v>
      </c>
      <c r="L1328" s="6" t="str">
        <f>OBV!H1328</f>
        <v>CONFIRMED BEARISH</v>
      </c>
      <c r="M1328" s="8">
        <f t="shared" si="200"/>
        <v>25</v>
      </c>
      <c r="N1328" s="8">
        <f t="shared" si="201"/>
        <v>45</v>
      </c>
      <c r="O1328" s="8">
        <f t="shared" si="202"/>
        <v>50</v>
      </c>
      <c r="P1328" s="8">
        <f t="shared" si="203"/>
        <v>16.5</v>
      </c>
      <c r="Q1328" s="9">
        <f t="shared" si="204"/>
        <v>34.475000000000001</v>
      </c>
      <c r="R1328" s="9">
        <f t="shared" si="205"/>
        <v>35.625</v>
      </c>
      <c r="S1328" s="9">
        <f t="shared" si="206"/>
        <v>30.425000000000001</v>
      </c>
      <c r="T1328" s="9">
        <f t="shared" si="207"/>
        <v>34.125</v>
      </c>
      <c r="U1328" s="8">
        <f t="shared" si="208"/>
        <v>33.508333333333333</v>
      </c>
      <c r="V1328" s="8">
        <f t="shared" si="209"/>
        <v>33.662499999999994</v>
      </c>
    </row>
    <row r="1329" spans="1:22" ht="13.5" x14ac:dyDescent="0.25">
      <c r="A1329" s="3">
        <f>RSI!A1329</f>
        <v>43945</v>
      </c>
      <c r="B1329" s="2">
        <f>RSI!B1329</f>
        <v>106.1823</v>
      </c>
      <c r="C1329" s="2">
        <f>RSI!I1329</f>
        <v>69.045035404685592</v>
      </c>
      <c r="D1329" s="2">
        <f>MACD!E1329</f>
        <v>-3.7574078675933151</v>
      </c>
      <c r="E1329" s="2">
        <f>MACD!F1329</f>
        <v>-4.3221663820969098</v>
      </c>
      <c r="F1329" s="2">
        <f>'Moving Avg'!D1329</f>
        <v>105.85891999999998</v>
      </c>
      <c r="G1329" s="2">
        <f>'Moving Avg'!F1329</f>
        <v>101.38998999999998</v>
      </c>
      <c r="H1329" s="2">
        <f>'Moving Avg'!G1329</f>
        <v>98.051916000000091</v>
      </c>
      <c r="I1329" s="2">
        <f>'Moving Avg'!H1329</f>
        <v>105.74522150000001</v>
      </c>
      <c r="J1329" s="6" t="str">
        <f>OBV!F1329</f>
        <v>BEARISH</v>
      </c>
      <c r="K1329" s="6" t="str">
        <f>OBV!G1329</f>
        <v>NEUTRAL</v>
      </c>
      <c r="L1329" s="6" t="str">
        <f>OBV!H1329</f>
        <v>NEUTRAL</v>
      </c>
      <c r="M1329" s="8">
        <f t="shared" si="200"/>
        <v>25</v>
      </c>
      <c r="N1329" s="8">
        <f t="shared" si="201"/>
        <v>0</v>
      </c>
      <c r="O1329" s="8">
        <f t="shared" si="202"/>
        <v>50</v>
      </c>
      <c r="P1329" s="8">
        <f t="shared" si="203"/>
        <v>16.5</v>
      </c>
      <c r="Q1329" s="9">
        <f t="shared" si="204"/>
        <v>18.725000000000001</v>
      </c>
      <c r="R1329" s="9">
        <f t="shared" si="205"/>
        <v>26.625</v>
      </c>
      <c r="S1329" s="9">
        <f t="shared" si="206"/>
        <v>23.675000000000001</v>
      </c>
      <c r="T1329" s="9">
        <f t="shared" si="207"/>
        <v>22.875</v>
      </c>
      <c r="U1329" s="8">
        <f t="shared" si="208"/>
        <v>23.008333333333336</v>
      </c>
      <c r="V1329" s="8">
        <f t="shared" si="209"/>
        <v>22.975000000000001</v>
      </c>
    </row>
    <row r="1330" spans="1:22" ht="13.5" x14ac:dyDescent="0.25">
      <c r="A1330" s="3">
        <f>RSI!A1330</f>
        <v>43948</v>
      </c>
      <c r="B1330" s="2">
        <f>RSI!B1330</f>
        <v>104.4849</v>
      </c>
      <c r="C1330" s="2">
        <f>RSI!I1330</f>
        <v>60.624004826384969</v>
      </c>
      <c r="D1330" s="2">
        <f>MACD!E1330</f>
        <v>-3.0628372544578752</v>
      </c>
      <c r="E1330" s="2">
        <f>MACD!F1330</f>
        <v>-4.0703005565691033</v>
      </c>
      <c r="F1330" s="2">
        <f>'Moving Avg'!D1330</f>
        <v>105.51944</v>
      </c>
      <c r="G1330" s="2">
        <f>'Moving Avg'!F1330</f>
        <v>101.86820999999998</v>
      </c>
      <c r="H1330" s="2">
        <f>'Moving Avg'!G1330</f>
        <v>98.291468000000094</v>
      </c>
      <c r="I1330" s="2">
        <f>'Moving Avg'!H1330</f>
        <v>105.71059150000001</v>
      </c>
      <c r="J1330" s="6" t="str">
        <f>OBV!F1330</f>
        <v>BEARISH</v>
      </c>
      <c r="K1330" s="6" t="str">
        <f>OBV!G1330</f>
        <v>NEUTRAL</v>
      </c>
      <c r="L1330" s="6" t="str">
        <f>OBV!H1330</f>
        <v>CONFIRMED BEARISH</v>
      </c>
      <c r="M1330" s="8">
        <f t="shared" si="200"/>
        <v>25</v>
      </c>
      <c r="N1330" s="8">
        <f t="shared" si="201"/>
        <v>0</v>
      </c>
      <c r="O1330" s="8">
        <f t="shared" si="202"/>
        <v>0</v>
      </c>
      <c r="P1330" s="8">
        <f t="shared" si="203"/>
        <v>16.5</v>
      </c>
      <c r="Q1330" s="9">
        <f t="shared" si="204"/>
        <v>11.225</v>
      </c>
      <c r="R1330" s="9">
        <f t="shared" si="205"/>
        <v>9.125</v>
      </c>
      <c r="S1330" s="9">
        <f t="shared" si="206"/>
        <v>11.175000000000001</v>
      </c>
      <c r="T1330" s="9">
        <f t="shared" si="207"/>
        <v>10.375</v>
      </c>
      <c r="U1330" s="8">
        <f t="shared" si="208"/>
        <v>10.508333333333335</v>
      </c>
      <c r="V1330" s="8">
        <f t="shared" si="209"/>
        <v>10.475000000000001</v>
      </c>
    </row>
    <row r="1331" spans="1:22" ht="13.5" x14ac:dyDescent="0.25">
      <c r="A1331" s="3">
        <f>RSI!A1331</f>
        <v>43949</v>
      </c>
      <c r="B1331" s="2">
        <f>RSI!B1331</f>
        <v>101.3558</v>
      </c>
      <c r="C1331" s="2">
        <f>RSI!I1331</f>
        <v>48.80639939957203</v>
      </c>
      <c r="D1331" s="2">
        <f>MACD!E1331</f>
        <v>-1.8888501671926861</v>
      </c>
      <c r="E1331" s="2">
        <f>MACD!F1331</f>
        <v>-3.6340104786938201</v>
      </c>
      <c r="F1331" s="2">
        <f>'Moving Avg'!D1331</f>
        <v>104.55414</v>
      </c>
      <c r="G1331" s="2">
        <f>'Moving Avg'!F1331</f>
        <v>102.18997499999998</v>
      </c>
      <c r="H1331" s="2">
        <f>'Moving Avg'!G1331</f>
        <v>98.468278000000083</v>
      </c>
      <c r="I1331" s="2">
        <f>'Moving Avg'!H1331</f>
        <v>105.66035600000001</v>
      </c>
      <c r="J1331" s="6" t="str">
        <f>OBV!F1331</f>
        <v>BEARISH</v>
      </c>
      <c r="K1331" s="6" t="str">
        <f>OBV!G1331</f>
        <v>NEUTRAL</v>
      </c>
      <c r="L1331" s="6" t="str">
        <f>OBV!H1331</f>
        <v>CONFIRMED BEARISH</v>
      </c>
      <c r="M1331" s="8">
        <f t="shared" si="200"/>
        <v>25</v>
      </c>
      <c r="N1331" s="8">
        <f t="shared" si="201"/>
        <v>0</v>
      </c>
      <c r="O1331" s="8">
        <f t="shared" si="202"/>
        <v>0</v>
      </c>
      <c r="P1331" s="8">
        <f t="shared" si="203"/>
        <v>16.5</v>
      </c>
      <c r="Q1331" s="9">
        <f t="shared" si="204"/>
        <v>11.225</v>
      </c>
      <c r="R1331" s="9">
        <f t="shared" si="205"/>
        <v>9.125</v>
      </c>
      <c r="S1331" s="9">
        <f t="shared" si="206"/>
        <v>11.175000000000001</v>
      </c>
      <c r="T1331" s="9">
        <f t="shared" si="207"/>
        <v>10.375</v>
      </c>
      <c r="U1331" s="8">
        <f t="shared" si="208"/>
        <v>10.508333333333335</v>
      </c>
      <c r="V1331" s="8">
        <f t="shared" si="209"/>
        <v>10.475000000000001</v>
      </c>
    </row>
    <row r="1332" spans="1:22" ht="13.5" x14ac:dyDescent="0.25">
      <c r="A1332" s="3">
        <f>RSI!A1332</f>
        <v>43950</v>
      </c>
      <c r="B1332" s="2">
        <f>RSI!B1332</f>
        <v>101.3558</v>
      </c>
      <c r="C1332" s="2">
        <f>RSI!I1332</f>
        <v>48.806399399572022</v>
      </c>
      <c r="D1332" s="2">
        <f>MACD!E1332</f>
        <v>-0.89253150717361507</v>
      </c>
      <c r="E1332" s="2">
        <f>MACD!F1332</f>
        <v>-3.0857146843897794</v>
      </c>
      <c r="F1332" s="2">
        <f>'Moving Avg'!D1332</f>
        <v>103.58884</v>
      </c>
      <c r="G1332" s="2">
        <f>'Moving Avg'!F1332</f>
        <v>102.65411999999996</v>
      </c>
      <c r="H1332" s="2">
        <f>'Moving Avg'!G1332</f>
        <v>98.566578000000078</v>
      </c>
      <c r="I1332" s="2">
        <f>'Moving Avg'!H1332</f>
        <v>105.61012050000001</v>
      </c>
      <c r="J1332" s="6" t="str">
        <f>OBV!F1332</f>
        <v>BEARISH</v>
      </c>
      <c r="K1332" s="6" t="str">
        <f>OBV!G1332</f>
        <v>NEUTRAL</v>
      </c>
      <c r="L1332" s="6" t="str">
        <f>OBV!H1332</f>
        <v>CONFIRMED BEARISH</v>
      </c>
      <c r="M1332" s="8">
        <f t="shared" si="200"/>
        <v>25</v>
      </c>
      <c r="N1332" s="8">
        <f t="shared" si="201"/>
        <v>0</v>
      </c>
      <c r="O1332" s="8">
        <f t="shared" si="202"/>
        <v>0</v>
      </c>
      <c r="P1332" s="8">
        <f t="shared" si="203"/>
        <v>16.5</v>
      </c>
      <c r="Q1332" s="9">
        <f t="shared" si="204"/>
        <v>11.225</v>
      </c>
      <c r="R1332" s="9">
        <f t="shared" si="205"/>
        <v>9.125</v>
      </c>
      <c r="S1332" s="9">
        <f t="shared" si="206"/>
        <v>11.175000000000001</v>
      </c>
      <c r="T1332" s="9">
        <f t="shared" si="207"/>
        <v>10.375</v>
      </c>
      <c r="U1332" s="8">
        <f t="shared" si="208"/>
        <v>10.508333333333335</v>
      </c>
      <c r="V1332" s="8">
        <f t="shared" si="209"/>
        <v>10.475000000000001</v>
      </c>
    </row>
    <row r="1333" spans="1:22" ht="13.5" x14ac:dyDescent="0.25">
      <c r="A1333" s="3">
        <f>RSI!A1333</f>
        <v>43951</v>
      </c>
      <c r="B1333" s="2">
        <f>RSI!B1333</f>
        <v>101.3558</v>
      </c>
      <c r="C1333" s="2">
        <f>RSI!I1333</f>
        <v>48.806399399572022</v>
      </c>
      <c r="D1333" s="2">
        <f>MACD!E1333</f>
        <v>-4.676581619372655E-2</v>
      </c>
      <c r="E1333" s="2">
        <f>MACD!F1333</f>
        <v>-2.477924910750569</v>
      </c>
      <c r="F1333" s="2">
        <f>'Moving Avg'!D1333</f>
        <v>102.94692000000001</v>
      </c>
      <c r="G1333" s="2">
        <f>'Moving Avg'!F1333</f>
        <v>103.11826499999998</v>
      </c>
      <c r="H1333" s="2">
        <f>'Moving Avg'!G1333</f>
        <v>98.605190000000078</v>
      </c>
      <c r="I1333" s="2">
        <f>'Moving Avg'!H1333</f>
        <v>105.55988500000001</v>
      </c>
      <c r="J1333" s="6" t="str">
        <f>OBV!F1333</f>
        <v>BULLISH</v>
      </c>
      <c r="K1333" s="6" t="str">
        <f>OBV!G1333</f>
        <v>NEUTRAL</v>
      </c>
      <c r="L1333" s="6" t="str">
        <f>OBV!H1333</f>
        <v>BULLISH DIVERGENCE</v>
      </c>
      <c r="M1333" s="8">
        <f t="shared" si="200"/>
        <v>25</v>
      </c>
      <c r="N1333" s="8">
        <f t="shared" si="201"/>
        <v>0</v>
      </c>
      <c r="O1333" s="8">
        <f t="shared" si="202"/>
        <v>0</v>
      </c>
      <c r="P1333" s="8">
        <f t="shared" si="203"/>
        <v>66.5</v>
      </c>
      <c r="Q1333" s="9">
        <f t="shared" si="204"/>
        <v>18.725000000000001</v>
      </c>
      <c r="R1333" s="9">
        <f t="shared" si="205"/>
        <v>21.625</v>
      </c>
      <c r="S1333" s="9">
        <f t="shared" si="206"/>
        <v>33.674999999999997</v>
      </c>
      <c r="T1333" s="9">
        <f t="shared" si="207"/>
        <v>22.875</v>
      </c>
      <c r="U1333" s="8">
        <f t="shared" si="208"/>
        <v>24.675000000000001</v>
      </c>
      <c r="V1333" s="8">
        <f t="shared" si="209"/>
        <v>24.225000000000001</v>
      </c>
    </row>
    <row r="1334" spans="1:22" ht="13.5" x14ac:dyDescent="0.25">
      <c r="A1334" s="3">
        <f>RSI!A1334</f>
        <v>43955</v>
      </c>
      <c r="B1334" s="2">
        <f>RSI!B1334</f>
        <v>101.3558</v>
      </c>
      <c r="C1334" s="2">
        <f>RSI!I1334</f>
        <v>48.806399399572022</v>
      </c>
      <c r="D1334" s="2">
        <f>MACD!E1334</f>
        <v>0.67140691396082275</v>
      </c>
      <c r="E1334" s="2">
        <f>MACD!F1334</f>
        <v>-1.8480585458082908</v>
      </c>
      <c r="F1334" s="2">
        <f>'Moving Avg'!D1334</f>
        <v>101.98161999999999</v>
      </c>
      <c r="G1334" s="2">
        <f>'Moving Avg'!F1334</f>
        <v>103.44445499999998</v>
      </c>
      <c r="H1334" s="2">
        <f>'Moving Avg'!G1334</f>
        <v>98.637366000000071</v>
      </c>
      <c r="I1334" s="2">
        <f>'Moving Avg'!H1334</f>
        <v>105.50964950000001</v>
      </c>
      <c r="J1334" s="6" t="str">
        <f>OBV!F1334</f>
        <v>BEARISH</v>
      </c>
      <c r="K1334" s="6" t="str">
        <f>OBV!G1334</f>
        <v>NEUTRAL</v>
      </c>
      <c r="L1334" s="6" t="str">
        <f>OBV!H1334</f>
        <v>CONFIRMED BEARISH</v>
      </c>
      <c r="M1334" s="8">
        <f t="shared" si="200"/>
        <v>25</v>
      </c>
      <c r="N1334" s="8">
        <f t="shared" si="201"/>
        <v>0</v>
      </c>
      <c r="O1334" s="8">
        <f t="shared" si="202"/>
        <v>0</v>
      </c>
      <c r="P1334" s="8">
        <f t="shared" si="203"/>
        <v>16.5</v>
      </c>
      <c r="Q1334" s="9">
        <f t="shared" si="204"/>
        <v>11.225</v>
      </c>
      <c r="R1334" s="9">
        <f t="shared" si="205"/>
        <v>9.125</v>
      </c>
      <c r="S1334" s="9">
        <f t="shared" si="206"/>
        <v>11.175000000000001</v>
      </c>
      <c r="T1334" s="9">
        <f t="shared" si="207"/>
        <v>10.375</v>
      </c>
      <c r="U1334" s="8">
        <f t="shared" si="208"/>
        <v>10.508333333333335</v>
      </c>
      <c r="V1334" s="8">
        <f t="shared" si="209"/>
        <v>10.475000000000001</v>
      </c>
    </row>
    <row r="1335" spans="1:22" ht="13.5" x14ac:dyDescent="0.25">
      <c r="A1335" s="3">
        <f>RSI!A1335</f>
        <v>43956</v>
      </c>
      <c r="B1335" s="2">
        <f>RSI!B1335</f>
        <v>98.315100000000001</v>
      </c>
      <c r="C1335" s="2">
        <f>RSI!I1335</f>
        <v>38.896154360126857</v>
      </c>
      <c r="D1335" s="2">
        <f>MACD!E1335</f>
        <v>1.5066663815865979</v>
      </c>
      <c r="E1335" s="2">
        <f>MACD!F1335</f>
        <v>-1.1771135603293132</v>
      </c>
      <c r="F1335" s="2">
        <f>'Moving Avg'!D1335</f>
        <v>100.74766</v>
      </c>
      <c r="G1335" s="2">
        <f>'Moving Avg'!F1335</f>
        <v>103.57396499999997</v>
      </c>
      <c r="H1335" s="2">
        <f>'Moving Avg'!G1335</f>
        <v>98.656994000000068</v>
      </c>
      <c r="I1335" s="2">
        <f>'Moving Avg'!H1335</f>
        <v>105.44618150000001</v>
      </c>
      <c r="J1335" s="6" t="str">
        <f>OBV!F1335</f>
        <v>NEUTRAL</v>
      </c>
      <c r="K1335" s="6" t="str">
        <f>OBV!G1335</f>
        <v>NEUTRAL</v>
      </c>
      <c r="L1335" s="6" t="str">
        <f>OBV!H1335</f>
        <v>NEUTRAL</v>
      </c>
      <c r="M1335" s="8">
        <f t="shared" si="200"/>
        <v>25</v>
      </c>
      <c r="N1335" s="8">
        <f t="shared" si="201"/>
        <v>0</v>
      </c>
      <c r="O1335" s="8">
        <f t="shared" si="202"/>
        <v>0</v>
      </c>
      <c r="P1335" s="8">
        <f t="shared" si="203"/>
        <v>33</v>
      </c>
      <c r="Q1335" s="9">
        <f t="shared" si="204"/>
        <v>13.7</v>
      </c>
      <c r="R1335" s="9">
        <f t="shared" si="205"/>
        <v>13.25</v>
      </c>
      <c r="S1335" s="9">
        <f t="shared" si="206"/>
        <v>18.600000000000001</v>
      </c>
      <c r="T1335" s="9">
        <f t="shared" si="207"/>
        <v>14.5</v>
      </c>
      <c r="U1335" s="8">
        <f t="shared" si="208"/>
        <v>15.183333333333332</v>
      </c>
      <c r="V1335" s="8">
        <f t="shared" si="209"/>
        <v>15.012499999999999</v>
      </c>
    </row>
    <row r="1336" spans="1:22" ht="13.5" x14ac:dyDescent="0.25">
      <c r="A1336" s="3">
        <f>RSI!A1336</f>
        <v>43957</v>
      </c>
      <c r="B1336" s="2">
        <f>RSI!B1336</f>
        <v>98.315100000000001</v>
      </c>
      <c r="C1336" s="2">
        <f>RSI!I1336</f>
        <v>38.896154360126857</v>
      </c>
      <c r="D1336" s="2">
        <f>MACD!E1336</f>
        <v>2.2335566609904305</v>
      </c>
      <c r="E1336" s="2">
        <f>MACD!F1336</f>
        <v>-0.4949795160653645</v>
      </c>
      <c r="F1336" s="2">
        <f>'Moving Avg'!D1336</f>
        <v>100.13952000000002</v>
      </c>
      <c r="G1336" s="2">
        <f>'Moving Avg'!F1336</f>
        <v>103.55988499999998</v>
      </c>
      <c r="H1336" s="2">
        <f>'Moving Avg'!G1336</f>
        <v>98.676622000000037</v>
      </c>
      <c r="I1336" s="2">
        <f>'Moving Avg'!H1336</f>
        <v>105.38271350000001</v>
      </c>
      <c r="J1336" s="6" t="str">
        <f>OBV!F1336</f>
        <v>NEUTRAL</v>
      </c>
      <c r="K1336" s="6" t="str">
        <f>OBV!G1336</f>
        <v>NEUTRAL</v>
      </c>
      <c r="L1336" s="6" t="str">
        <f>OBV!H1336</f>
        <v>NEUTRAL</v>
      </c>
      <c r="M1336" s="8">
        <f t="shared" si="200"/>
        <v>25</v>
      </c>
      <c r="N1336" s="8">
        <f t="shared" si="201"/>
        <v>0</v>
      </c>
      <c r="O1336" s="8">
        <f t="shared" si="202"/>
        <v>0</v>
      </c>
      <c r="P1336" s="8">
        <f t="shared" si="203"/>
        <v>33</v>
      </c>
      <c r="Q1336" s="9">
        <f t="shared" si="204"/>
        <v>13.7</v>
      </c>
      <c r="R1336" s="9">
        <f t="shared" si="205"/>
        <v>13.25</v>
      </c>
      <c r="S1336" s="9">
        <f t="shared" si="206"/>
        <v>18.600000000000001</v>
      </c>
      <c r="T1336" s="9">
        <f t="shared" si="207"/>
        <v>14.5</v>
      </c>
      <c r="U1336" s="8">
        <f t="shared" si="208"/>
        <v>15.183333333333332</v>
      </c>
      <c r="V1336" s="8">
        <f t="shared" si="209"/>
        <v>15.012499999999999</v>
      </c>
    </row>
    <row r="1337" spans="1:22" ht="13.5" x14ac:dyDescent="0.25">
      <c r="A1337" s="3">
        <f>RSI!A1337</f>
        <v>43958</v>
      </c>
      <c r="B1337" s="2">
        <f>RSI!B1337</f>
        <v>95.370999999999995</v>
      </c>
      <c r="C1337" s="2">
        <f>RSI!I1337</f>
        <v>31.674106720197656</v>
      </c>
      <c r="D1337" s="2">
        <f>MACD!E1337</f>
        <v>3.0853401373211966</v>
      </c>
      <c r="E1337" s="2">
        <f>MACD!F1337</f>
        <v>0.22108441461194778</v>
      </c>
      <c r="F1337" s="2">
        <f>'Moving Avg'!D1337</f>
        <v>98.94256</v>
      </c>
      <c r="G1337" s="2">
        <f>'Moving Avg'!F1337</f>
        <v>103.25099499999999</v>
      </c>
      <c r="H1337" s="2">
        <f>'Moving Avg'!G1337</f>
        <v>98.590712000000039</v>
      </c>
      <c r="I1337" s="2">
        <f>'Moving Avg'!H1337</f>
        <v>105.304525</v>
      </c>
      <c r="J1337" s="6" t="str">
        <f>OBV!F1337</f>
        <v>NEUTRAL</v>
      </c>
      <c r="K1337" s="6" t="str">
        <f>OBV!G1337</f>
        <v>NEUTRAL</v>
      </c>
      <c r="L1337" s="6" t="str">
        <f>OBV!H1337</f>
        <v>NEUTRAL</v>
      </c>
      <c r="M1337" s="8">
        <f t="shared" si="200"/>
        <v>25</v>
      </c>
      <c r="N1337" s="8">
        <f t="shared" si="201"/>
        <v>0</v>
      </c>
      <c r="O1337" s="8">
        <f t="shared" si="202"/>
        <v>0</v>
      </c>
      <c r="P1337" s="8">
        <f t="shared" si="203"/>
        <v>33</v>
      </c>
      <c r="Q1337" s="9">
        <f t="shared" si="204"/>
        <v>13.7</v>
      </c>
      <c r="R1337" s="9">
        <f t="shared" si="205"/>
        <v>13.25</v>
      </c>
      <c r="S1337" s="9">
        <f t="shared" si="206"/>
        <v>18.600000000000001</v>
      </c>
      <c r="T1337" s="9">
        <f t="shared" si="207"/>
        <v>14.5</v>
      </c>
      <c r="U1337" s="8">
        <f t="shared" si="208"/>
        <v>15.183333333333332</v>
      </c>
      <c r="V1337" s="8">
        <f t="shared" si="209"/>
        <v>15.012499999999999</v>
      </c>
    </row>
    <row r="1338" spans="1:22" ht="13.5" x14ac:dyDescent="0.25">
      <c r="A1338" s="3">
        <f>RSI!A1338</f>
        <v>43959</v>
      </c>
      <c r="B1338" s="2">
        <f>RSI!B1338</f>
        <v>95.370999999999995</v>
      </c>
      <c r="C1338" s="2">
        <f>RSI!I1338</f>
        <v>31.674106720197656</v>
      </c>
      <c r="D1338" s="2">
        <f>MACD!E1338</f>
        <v>3.5919831442775489</v>
      </c>
      <c r="E1338" s="2">
        <f>MACD!F1338</f>
        <v>0.89526416054506808</v>
      </c>
      <c r="F1338" s="2">
        <f>'Moving Avg'!D1338</f>
        <v>97.745599999999996</v>
      </c>
      <c r="G1338" s="2">
        <f>'Moving Avg'!F1338</f>
        <v>102.942105</v>
      </c>
      <c r="H1338" s="2">
        <f>'Moving Avg'!G1338</f>
        <v>98.504802000000012</v>
      </c>
      <c r="I1338" s="2">
        <f>'Moving Avg'!H1338</f>
        <v>105.22633649999997</v>
      </c>
      <c r="J1338" s="6" t="str">
        <f>OBV!F1338</f>
        <v>NEUTRAL</v>
      </c>
      <c r="K1338" s="6" t="str">
        <f>OBV!G1338</f>
        <v>NEUTRAL</v>
      </c>
      <c r="L1338" s="6" t="str">
        <f>OBV!H1338</f>
        <v>NEUTRAL</v>
      </c>
      <c r="M1338" s="8">
        <f t="shared" si="200"/>
        <v>25</v>
      </c>
      <c r="N1338" s="8">
        <f t="shared" si="201"/>
        <v>0</v>
      </c>
      <c r="O1338" s="8">
        <f t="shared" si="202"/>
        <v>0</v>
      </c>
      <c r="P1338" s="8">
        <f t="shared" si="203"/>
        <v>33</v>
      </c>
      <c r="Q1338" s="9">
        <f t="shared" si="204"/>
        <v>13.7</v>
      </c>
      <c r="R1338" s="9">
        <f t="shared" si="205"/>
        <v>13.25</v>
      </c>
      <c r="S1338" s="9">
        <f t="shared" si="206"/>
        <v>18.600000000000001</v>
      </c>
      <c r="T1338" s="9">
        <f t="shared" si="207"/>
        <v>14.5</v>
      </c>
      <c r="U1338" s="8">
        <f t="shared" si="208"/>
        <v>15.183333333333332</v>
      </c>
      <c r="V1338" s="8">
        <f t="shared" si="209"/>
        <v>15.012499999999999</v>
      </c>
    </row>
    <row r="1339" spans="1:22" ht="13.5" x14ac:dyDescent="0.25">
      <c r="A1339" s="3">
        <f>RSI!A1339</f>
        <v>43962</v>
      </c>
      <c r="B1339" s="2">
        <f>RSI!B1339</f>
        <v>95.370999999999995</v>
      </c>
      <c r="C1339" s="2">
        <f>RSI!I1339</f>
        <v>31.674106720197656</v>
      </c>
      <c r="D1339" s="2">
        <f>MACD!E1339</f>
        <v>4.3015247235820482</v>
      </c>
      <c r="E1339" s="2">
        <f>MACD!F1339</f>
        <v>1.5765162731524642</v>
      </c>
      <c r="F1339" s="2">
        <f>'Moving Avg'!D1339</f>
        <v>96.548639999999992</v>
      </c>
      <c r="G1339" s="2">
        <f>'Moving Avg'!F1339</f>
        <v>102.52220500000001</v>
      </c>
      <c r="H1339" s="2">
        <f>'Moving Avg'!G1339</f>
        <v>98.418892000000014</v>
      </c>
      <c r="I1339" s="2">
        <f>'Moving Avg'!H1339</f>
        <v>105.14814799999998</v>
      </c>
      <c r="J1339" s="6" t="str">
        <f>OBV!F1339</f>
        <v>NEUTRAL</v>
      </c>
      <c r="K1339" s="6" t="str">
        <f>OBV!G1339</f>
        <v>NEUTRAL</v>
      </c>
      <c r="L1339" s="6" t="str">
        <f>OBV!H1339</f>
        <v>NEUTRAL</v>
      </c>
      <c r="M1339" s="8">
        <f t="shared" si="200"/>
        <v>25</v>
      </c>
      <c r="N1339" s="8">
        <f t="shared" si="201"/>
        <v>0</v>
      </c>
      <c r="O1339" s="8">
        <f t="shared" si="202"/>
        <v>0</v>
      </c>
      <c r="P1339" s="8">
        <f t="shared" si="203"/>
        <v>33</v>
      </c>
      <c r="Q1339" s="9">
        <f t="shared" si="204"/>
        <v>13.7</v>
      </c>
      <c r="R1339" s="9">
        <f t="shared" si="205"/>
        <v>13.25</v>
      </c>
      <c r="S1339" s="9">
        <f t="shared" si="206"/>
        <v>18.600000000000001</v>
      </c>
      <c r="T1339" s="9">
        <f t="shared" si="207"/>
        <v>14.5</v>
      </c>
      <c r="U1339" s="8">
        <f t="shared" si="208"/>
        <v>15.183333333333332</v>
      </c>
      <c r="V1339" s="8">
        <f t="shared" si="209"/>
        <v>15.012499999999999</v>
      </c>
    </row>
    <row r="1340" spans="1:22" ht="13.5" x14ac:dyDescent="0.25">
      <c r="A1340" s="3">
        <f>RSI!A1340</f>
        <v>43963</v>
      </c>
      <c r="B1340" s="2">
        <f>RSI!B1340</f>
        <v>95.370999999999995</v>
      </c>
      <c r="C1340" s="2">
        <f>RSI!I1340</f>
        <v>31.674106720197656</v>
      </c>
      <c r="D1340" s="2">
        <f>MACD!E1340</f>
        <v>4.6704803800333679</v>
      </c>
      <c r="E1340" s="2">
        <f>MACD!F1340</f>
        <v>2.1953090945286453</v>
      </c>
      <c r="F1340" s="2">
        <f>'Moving Avg'!D1340</f>
        <v>95.959819999999993</v>
      </c>
      <c r="G1340" s="2">
        <f>'Moving Avg'!F1340</f>
        <v>102.10230500000002</v>
      </c>
      <c r="H1340" s="2">
        <f>'Moving Avg'!G1340</f>
        <v>98.332981999999987</v>
      </c>
      <c r="I1340" s="2">
        <f>'Moving Avg'!H1340</f>
        <v>105.06995949999997</v>
      </c>
      <c r="J1340" s="6" t="str">
        <f>OBV!F1340</f>
        <v>NEUTRAL</v>
      </c>
      <c r="K1340" s="6" t="str">
        <f>OBV!G1340</f>
        <v>NEUTRAL</v>
      </c>
      <c r="L1340" s="6" t="str">
        <f>OBV!H1340</f>
        <v>NEUTRAL</v>
      </c>
      <c r="M1340" s="8">
        <f t="shared" si="200"/>
        <v>25</v>
      </c>
      <c r="N1340" s="8">
        <f t="shared" si="201"/>
        <v>0</v>
      </c>
      <c r="O1340" s="8">
        <f t="shared" si="202"/>
        <v>0</v>
      </c>
      <c r="P1340" s="8">
        <f t="shared" si="203"/>
        <v>33</v>
      </c>
      <c r="Q1340" s="9">
        <f t="shared" si="204"/>
        <v>13.7</v>
      </c>
      <c r="R1340" s="9">
        <f t="shared" si="205"/>
        <v>13.25</v>
      </c>
      <c r="S1340" s="9">
        <f t="shared" si="206"/>
        <v>18.600000000000001</v>
      </c>
      <c r="T1340" s="9">
        <f t="shared" si="207"/>
        <v>14.5</v>
      </c>
      <c r="U1340" s="8">
        <f t="shared" si="208"/>
        <v>15.183333333333332</v>
      </c>
      <c r="V1340" s="8">
        <f t="shared" si="209"/>
        <v>15.012499999999999</v>
      </c>
    </row>
    <row r="1341" spans="1:22" ht="13.5" x14ac:dyDescent="0.25">
      <c r="A1341" s="3">
        <f>RSI!A1341</f>
        <v>43964</v>
      </c>
      <c r="B1341" s="2">
        <f>RSI!B1341</f>
        <v>98.138099999999994</v>
      </c>
      <c r="C1341" s="2">
        <f>RSI!I1341</f>
        <v>44.66319806463418</v>
      </c>
      <c r="D1341" s="2">
        <f>MACD!E1341</f>
        <v>4.3238150922954048</v>
      </c>
      <c r="E1341" s="2">
        <f>MACD!F1341</f>
        <v>2.6210102940819975</v>
      </c>
      <c r="F1341" s="2">
        <f>'Moving Avg'!D1341</f>
        <v>95.924419999999998</v>
      </c>
      <c r="G1341" s="2">
        <f>'Moving Avg'!F1341</f>
        <v>101.700095</v>
      </c>
      <c r="H1341" s="2">
        <f>'Moving Avg'!G1341</f>
        <v>98.36193999999999</v>
      </c>
      <c r="I1341" s="2">
        <f>'Moving Avg'!H1341</f>
        <v>105.00560649999996</v>
      </c>
      <c r="J1341" s="6" t="str">
        <f>OBV!F1341</f>
        <v>BULLISH</v>
      </c>
      <c r="K1341" s="6" t="str">
        <f>OBV!G1341</f>
        <v>NEUTRAL</v>
      </c>
      <c r="L1341" s="6" t="str">
        <f>OBV!H1341</f>
        <v>BULLISH DIVERGENCE</v>
      </c>
      <c r="M1341" s="8">
        <f t="shared" si="200"/>
        <v>25</v>
      </c>
      <c r="N1341" s="8">
        <f t="shared" si="201"/>
        <v>0</v>
      </c>
      <c r="O1341" s="8">
        <f t="shared" si="202"/>
        <v>0</v>
      </c>
      <c r="P1341" s="8">
        <f t="shared" si="203"/>
        <v>66.5</v>
      </c>
      <c r="Q1341" s="9">
        <f t="shared" si="204"/>
        <v>18.725000000000001</v>
      </c>
      <c r="R1341" s="9">
        <f t="shared" si="205"/>
        <v>21.625</v>
      </c>
      <c r="S1341" s="9">
        <f t="shared" si="206"/>
        <v>33.674999999999997</v>
      </c>
      <c r="T1341" s="9">
        <f t="shared" si="207"/>
        <v>22.875</v>
      </c>
      <c r="U1341" s="8">
        <f t="shared" si="208"/>
        <v>24.675000000000001</v>
      </c>
      <c r="V1341" s="8">
        <f t="shared" si="209"/>
        <v>24.225000000000001</v>
      </c>
    </row>
    <row r="1342" spans="1:22" ht="13.5" x14ac:dyDescent="0.25">
      <c r="A1342" s="3">
        <f>RSI!A1342</f>
        <v>43965</v>
      </c>
      <c r="B1342" s="2">
        <f>RSI!B1342</f>
        <v>98.138099999999994</v>
      </c>
      <c r="C1342" s="2">
        <f>RSI!I1342</f>
        <v>44.66319806463418</v>
      </c>
      <c r="D1342" s="2">
        <f>MACD!E1342</f>
        <v>4.0396059341839532</v>
      </c>
      <c r="E1342" s="2">
        <f>MACD!F1342</f>
        <v>2.9047294221023887</v>
      </c>
      <c r="F1342" s="2">
        <f>'Moving Avg'!D1342</f>
        <v>96.47784</v>
      </c>
      <c r="G1342" s="2">
        <f>'Moving Avg'!F1342</f>
        <v>101.29788500000001</v>
      </c>
      <c r="H1342" s="2">
        <f>'Moving Avg'!G1342</f>
        <v>98.390897999999979</v>
      </c>
      <c r="I1342" s="2">
        <f>'Moving Avg'!H1342</f>
        <v>104.94125349999999</v>
      </c>
      <c r="J1342" s="6" t="str">
        <f>OBV!F1342</f>
        <v>BULLISH</v>
      </c>
      <c r="K1342" s="6" t="str">
        <f>OBV!G1342</f>
        <v>NEUTRAL</v>
      </c>
      <c r="L1342" s="6" t="str">
        <f>OBV!H1342</f>
        <v>CONFIRMED BULLISH</v>
      </c>
      <c r="M1342" s="8">
        <f t="shared" si="200"/>
        <v>25</v>
      </c>
      <c r="N1342" s="8">
        <f t="shared" si="201"/>
        <v>0</v>
      </c>
      <c r="O1342" s="8">
        <f t="shared" si="202"/>
        <v>0</v>
      </c>
      <c r="P1342" s="8">
        <f t="shared" si="203"/>
        <v>83.5</v>
      </c>
      <c r="Q1342" s="9">
        <f t="shared" si="204"/>
        <v>21.274999999999999</v>
      </c>
      <c r="R1342" s="9">
        <f t="shared" si="205"/>
        <v>25.875</v>
      </c>
      <c r="S1342" s="9">
        <f t="shared" si="206"/>
        <v>41.325000000000003</v>
      </c>
      <c r="T1342" s="9">
        <f t="shared" si="207"/>
        <v>27.125</v>
      </c>
      <c r="U1342" s="8">
        <f t="shared" si="208"/>
        <v>29.491666666666664</v>
      </c>
      <c r="V1342" s="8">
        <f t="shared" si="209"/>
        <v>28.9</v>
      </c>
    </row>
    <row r="1343" spans="1:22" ht="13.5" x14ac:dyDescent="0.25">
      <c r="A1343" s="3">
        <f>RSI!A1343</f>
        <v>43966</v>
      </c>
      <c r="B1343" s="2">
        <f>RSI!B1343</f>
        <v>98.138099999999994</v>
      </c>
      <c r="C1343" s="2">
        <f>RSI!I1343</f>
        <v>44.663198064634173</v>
      </c>
      <c r="D1343" s="2">
        <f>MACD!E1343</f>
        <v>3.8075684919691781</v>
      </c>
      <c r="E1343" s="2">
        <f>MACD!F1343</f>
        <v>3.0852972360757467</v>
      </c>
      <c r="F1343" s="2">
        <f>'Moving Avg'!D1343</f>
        <v>97.031260000000003</v>
      </c>
      <c r="G1343" s="2">
        <f>'Moving Avg'!F1343</f>
        <v>100.89567500000001</v>
      </c>
      <c r="H1343" s="2">
        <f>'Moving Avg'!G1343</f>
        <v>98.419855999999982</v>
      </c>
      <c r="I1343" s="2">
        <f>'Moving Avg'!H1343</f>
        <v>104.87690049999998</v>
      </c>
      <c r="J1343" s="6" t="str">
        <f>OBV!F1343</f>
        <v>BULLISH</v>
      </c>
      <c r="K1343" s="6" t="str">
        <f>OBV!G1343</f>
        <v>NEUTRAL</v>
      </c>
      <c r="L1343" s="6" t="str">
        <f>OBV!H1343</f>
        <v>CONFIRMED BULLISH</v>
      </c>
      <c r="M1343" s="8">
        <f t="shared" si="200"/>
        <v>25</v>
      </c>
      <c r="N1343" s="8">
        <f t="shared" si="201"/>
        <v>0</v>
      </c>
      <c r="O1343" s="8">
        <f t="shared" si="202"/>
        <v>0</v>
      </c>
      <c r="P1343" s="8">
        <f t="shared" si="203"/>
        <v>83.5</v>
      </c>
      <c r="Q1343" s="9">
        <f t="shared" si="204"/>
        <v>21.274999999999999</v>
      </c>
      <c r="R1343" s="9">
        <f t="shared" si="205"/>
        <v>25.875</v>
      </c>
      <c r="S1343" s="9">
        <f t="shared" si="206"/>
        <v>41.325000000000003</v>
      </c>
      <c r="T1343" s="9">
        <f t="shared" si="207"/>
        <v>27.125</v>
      </c>
      <c r="U1343" s="8">
        <f t="shared" si="208"/>
        <v>29.491666666666664</v>
      </c>
      <c r="V1343" s="8">
        <f t="shared" si="209"/>
        <v>28.9</v>
      </c>
    </row>
    <row r="1344" spans="1:22" ht="13.5" x14ac:dyDescent="0.25">
      <c r="A1344" s="3">
        <f>RSI!A1344</f>
        <v>43969</v>
      </c>
      <c r="B1344" s="2">
        <f>RSI!B1344</f>
        <v>95.194000000000003</v>
      </c>
      <c r="C1344" s="2">
        <f>RSI!I1344</f>
        <v>35.655700079091147</v>
      </c>
      <c r="D1344" s="2">
        <f>MACD!E1344</f>
        <v>3.837132108559075</v>
      </c>
      <c r="E1344" s="2">
        <f>MACD!F1344</f>
        <v>3.2356642105724127</v>
      </c>
      <c r="F1344" s="2">
        <f>'Moving Avg'!D1344</f>
        <v>96.995860000000008</v>
      </c>
      <c r="G1344" s="2">
        <f>'Moving Avg'!F1344</f>
        <v>100.34626</v>
      </c>
      <c r="H1344" s="2">
        <f>'Moving Avg'!G1344</f>
        <v>98.389931999999988</v>
      </c>
      <c r="I1344" s="2">
        <f>'Moving Avg'!H1344</f>
        <v>104.79782699999998</v>
      </c>
      <c r="J1344" s="6" t="str">
        <f>OBV!F1344</f>
        <v>BULLISH</v>
      </c>
      <c r="K1344" s="6" t="str">
        <f>OBV!G1344</f>
        <v>NEUTRAL</v>
      </c>
      <c r="L1344" s="6" t="str">
        <f>OBV!H1344</f>
        <v>BULLISH DIVERGENCE</v>
      </c>
      <c r="M1344" s="8">
        <f t="shared" si="200"/>
        <v>25</v>
      </c>
      <c r="N1344" s="8">
        <f t="shared" si="201"/>
        <v>0</v>
      </c>
      <c r="O1344" s="8">
        <f t="shared" si="202"/>
        <v>0</v>
      </c>
      <c r="P1344" s="8">
        <f t="shared" si="203"/>
        <v>66.5</v>
      </c>
      <c r="Q1344" s="9">
        <f t="shared" si="204"/>
        <v>18.725000000000001</v>
      </c>
      <c r="R1344" s="9">
        <f t="shared" si="205"/>
        <v>21.625</v>
      </c>
      <c r="S1344" s="9">
        <f t="shared" si="206"/>
        <v>33.674999999999997</v>
      </c>
      <c r="T1344" s="9">
        <f t="shared" si="207"/>
        <v>22.875</v>
      </c>
      <c r="U1344" s="8">
        <f t="shared" si="208"/>
        <v>24.675000000000001</v>
      </c>
      <c r="V1344" s="8">
        <f t="shared" si="209"/>
        <v>24.225000000000001</v>
      </c>
    </row>
    <row r="1345" spans="1:22" ht="13.5" x14ac:dyDescent="0.25">
      <c r="A1345" s="3">
        <f>RSI!A1345</f>
        <v>43970</v>
      </c>
      <c r="B1345" s="2">
        <f>RSI!B1345</f>
        <v>97.9773</v>
      </c>
      <c r="C1345" s="2">
        <f>RSI!I1345</f>
        <v>46.616736534416404</v>
      </c>
      <c r="D1345" s="2">
        <f>MACD!E1345</f>
        <v>3.2128160576416747</v>
      </c>
      <c r="E1345" s="2">
        <f>MACD!F1345</f>
        <v>3.2310945799862654</v>
      </c>
      <c r="F1345" s="2">
        <f>'Moving Avg'!D1345</f>
        <v>97.517120000000006</v>
      </c>
      <c r="G1345" s="2">
        <f>'Moving Avg'!F1345</f>
        <v>99.93601000000001</v>
      </c>
      <c r="H1345" s="2">
        <f>'Moving Avg'!G1345</f>
        <v>98.418891999999971</v>
      </c>
      <c r="I1345" s="2">
        <f>'Moving Avg'!H1345</f>
        <v>104.73267</v>
      </c>
      <c r="J1345" s="6" t="str">
        <f>OBV!F1345</f>
        <v>BULLISH</v>
      </c>
      <c r="K1345" s="6" t="str">
        <f>OBV!G1345</f>
        <v>NEUTRAL</v>
      </c>
      <c r="L1345" s="6" t="str">
        <f>OBV!H1345</f>
        <v>CONFIRMED BULLISH</v>
      </c>
      <c r="M1345" s="8">
        <f t="shared" si="200"/>
        <v>25</v>
      </c>
      <c r="N1345" s="8">
        <f t="shared" si="201"/>
        <v>45</v>
      </c>
      <c r="O1345" s="8">
        <f t="shared" si="202"/>
        <v>0</v>
      </c>
      <c r="P1345" s="8">
        <f t="shared" si="203"/>
        <v>83.5</v>
      </c>
      <c r="Q1345" s="9">
        <f t="shared" si="204"/>
        <v>37.024999999999999</v>
      </c>
      <c r="R1345" s="9">
        <f t="shared" si="205"/>
        <v>34.875</v>
      </c>
      <c r="S1345" s="9">
        <f t="shared" si="206"/>
        <v>48.075000000000003</v>
      </c>
      <c r="T1345" s="9">
        <f t="shared" si="207"/>
        <v>38.375</v>
      </c>
      <c r="U1345" s="8">
        <f t="shared" si="208"/>
        <v>39.991666666666667</v>
      </c>
      <c r="V1345" s="8">
        <f t="shared" si="209"/>
        <v>39.587500000000006</v>
      </c>
    </row>
    <row r="1346" spans="1:22" ht="13.5" x14ac:dyDescent="0.25">
      <c r="A1346" s="3">
        <f>RSI!A1346</f>
        <v>43971</v>
      </c>
      <c r="B1346" s="2">
        <f>RSI!B1346</f>
        <v>97.9773</v>
      </c>
      <c r="C1346" s="2">
        <f>RSI!I1346</f>
        <v>46.616736534416404</v>
      </c>
      <c r="D1346" s="2">
        <f>MACD!E1346</f>
        <v>2.6909158347560407</v>
      </c>
      <c r="E1346" s="2">
        <f>MACD!F1346</f>
        <v>3.1230588309402205</v>
      </c>
      <c r="F1346" s="2">
        <f>'Moving Avg'!D1346</f>
        <v>97.484960000000001</v>
      </c>
      <c r="G1346" s="2">
        <f>'Moving Avg'!F1346</f>
        <v>99.52576000000002</v>
      </c>
      <c r="H1346" s="2">
        <f>'Moving Avg'!G1346</f>
        <v>98.50415999999997</v>
      </c>
      <c r="I1346" s="2">
        <f>'Moving Avg'!H1346</f>
        <v>104.66751299999996</v>
      </c>
      <c r="J1346" s="6" t="str">
        <f>OBV!F1346</f>
        <v>BEARISH</v>
      </c>
      <c r="K1346" s="6" t="str">
        <f>OBV!G1346</f>
        <v>NEUTRAL</v>
      </c>
      <c r="L1346" s="6" t="str">
        <f>OBV!H1346</f>
        <v>CONFIRMED BEARISH</v>
      </c>
      <c r="M1346" s="8">
        <f t="shared" ref="M1346:M1409" si="210">IF(C1346&lt;30,50, IF(C1346&gt;70, 0, 25))</f>
        <v>25</v>
      </c>
      <c r="N1346" s="8">
        <f t="shared" ref="N1346:N1409" si="211">IF(E1346-D1346&gt;0.02, 100, IF(E1346-D1346&lt;0,0,45))</f>
        <v>100</v>
      </c>
      <c r="O1346" s="8">
        <f t="shared" ref="O1346:O1409" si="212">IF(F1346-I1346&gt;10,100,IF(F1346-I1346&gt;5,75, IF(F1346-I1346&gt;0,50,0)))</f>
        <v>0</v>
      </c>
      <c r="P1346" s="8">
        <f t="shared" ref="P1346:P1409" si="213">IF(L1346="confirmed bullish", 34, IF(L1346="bullish divergence",17, 0))+IF(J1346="bullish",33,IF(J1346="bearish",0,16.5))+IF(K1346="strong",33,IF(K1346="weak",0,16.5))</f>
        <v>16.5</v>
      </c>
      <c r="Q1346" s="9">
        <f t="shared" si="204"/>
        <v>46.225000000000001</v>
      </c>
      <c r="R1346" s="9">
        <f t="shared" si="205"/>
        <v>29.125</v>
      </c>
      <c r="S1346" s="9">
        <f t="shared" si="206"/>
        <v>26.175000000000001</v>
      </c>
      <c r="T1346" s="9">
        <f t="shared" si="207"/>
        <v>35.375</v>
      </c>
      <c r="U1346" s="8">
        <f t="shared" si="208"/>
        <v>33.841666666666661</v>
      </c>
      <c r="V1346" s="8">
        <f t="shared" si="209"/>
        <v>34.224999999999994</v>
      </c>
    </row>
    <row r="1347" spans="1:22" ht="13.5" x14ac:dyDescent="0.25">
      <c r="A1347" s="3">
        <f>RSI!A1347</f>
        <v>43972</v>
      </c>
      <c r="B1347" s="2">
        <f>RSI!B1347</f>
        <v>97.9773</v>
      </c>
      <c r="C1347" s="2">
        <f>RSI!I1347</f>
        <v>46.616736534416397</v>
      </c>
      <c r="D1347" s="2">
        <f>MACD!E1347</f>
        <v>1.8022650523270585</v>
      </c>
      <c r="E1347" s="2">
        <f>MACD!F1347</f>
        <v>2.8589000752175884</v>
      </c>
      <c r="F1347" s="2">
        <f>'Moving Avg'!D1347</f>
        <v>97.452799999999996</v>
      </c>
      <c r="G1347" s="2">
        <f>'Moving Avg'!F1347</f>
        <v>99.11551</v>
      </c>
      <c r="H1347" s="2">
        <f>'Moving Avg'!G1347</f>
        <v>98.589427999999955</v>
      </c>
      <c r="I1347" s="2">
        <f>'Moving Avg'!H1347</f>
        <v>104.60235599999996</v>
      </c>
      <c r="J1347" s="6" t="str">
        <f>OBV!F1347</f>
        <v>BEARISH</v>
      </c>
      <c r="K1347" s="6" t="str">
        <f>OBV!G1347</f>
        <v>NEUTRAL</v>
      </c>
      <c r="L1347" s="6" t="str">
        <f>OBV!H1347</f>
        <v>CONFIRMED BEARISH</v>
      </c>
      <c r="M1347" s="8">
        <f t="shared" si="210"/>
        <v>25</v>
      </c>
      <c r="N1347" s="8">
        <f t="shared" si="211"/>
        <v>100</v>
      </c>
      <c r="O1347" s="8">
        <f t="shared" si="212"/>
        <v>0</v>
      </c>
      <c r="P1347" s="8">
        <f t="shared" si="213"/>
        <v>16.5</v>
      </c>
      <c r="Q1347" s="9">
        <f t="shared" ref="Q1347:Q1410" si="214">0.35*M1347+N1347*0.35+O1347*0.15+P1347*0.15</f>
        <v>46.225000000000001</v>
      </c>
      <c r="R1347" s="9">
        <f t="shared" ref="R1347:R1410" si="215">M1347*0.2+N1347*0.2+O1347*0.35+P1347*0.25</f>
        <v>29.125</v>
      </c>
      <c r="S1347" s="9">
        <f t="shared" ref="S1347:S1410" si="216">M1347*0.15+N1347*0.15+O1347*0.25+P1347*0.45</f>
        <v>26.175000000000001</v>
      </c>
      <c r="T1347" s="9">
        <f t="shared" ref="T1347:T1410" si="217">0.25*SUM(M1347:P1347)</f>
        <v>35.375</v>
      </c>
      <c r="U1347" s="8">
        <f t="shared" ref="U1347:U1410" si="218">SUM(Q1347:S1347)/3</f>
        <v>33.841666666666661</v>
      </c>
      <c r="V1347" s="8">
        <f t="shared" ref="V1347:V1410" si="219">SUM(Q1347:T1347)/4</f>
        <v>34.224999999999994</v>
      </c>
    </row>
    <row r="1348" spans="1:22" ht="13.5" x14ac:dyDescent="0.25">
      <c r="A1348" s="3">
        <f>RSI!A1348</f>
        <v>43973</v>
      </c>
      <c r="B1348" s="2">
        <f>RSI!B1348</f>
        <v>100.87309999999999</v>
      </c>
      <c r="C1348" s="2">
        <f>RSI!I1348</f>
        <v>56.292041420038906</v>
      </c>
      <c r="D1348" s="2">
        <f>MACD!E1348</f>
        <v>0.84128492304706981</v>
      </c>
      <c r="E1348" s="2">
        <f>MACD!F1348</f>
        <v>2.4553770447834848</v>
      </c>
      <c r="F1348" s="2">
        <f>'Moving Avg'!D1348</f>
        <v>97.999800000000008</v>
      </c>
      <c r="G1348" s="2">
        <f>'Moving Avg'!F1348</f>
        <v>98.930894999999992</v>
      </c>
      <c r="H1348" s="2">
        <f>'Moving Avg'!G1348</f>
        <v>98.676463999999953</v>
      </c>
      <c r="I1348" s="2">
        <f>'Moving Avg'!H1348</f>
        <v>104.55167799999998</v>
      </c>
      <c r="J1348" s="6" t="str">
        <f>OBV!F1348</f>
        <v>BEARISH</v>
      </c>
      <c r="K1348" s="6" t="str">
        <f>OBV!G1348</f>
        <v>NEUTRAL</v>
      </c>
      <c r="L1348" s="6" t="str">
        <f>OBV!H1348</f>
        <v>BEARISH DIVERGENCE</v>
      </c>
      <c r="M1348" s="8">
        <f t="shared" si="210"/>
        <v>25</v>
      </c>
      <c r="N1348" s="8">
        <f t="shared" si="211"/>
        <v>100</v>
      </c>
      <c r="O1348" s="8">
        <f t="shared" si="212"/>
        <v>0</v>
      </c>
      <c r="P1348" s="8">
        <f t="shared" si="213"/>
        <v>16.5</v>
      </c>
      <c r="Q1348" s="9">
        <f t="shared" si="214"/>
        <v>46.225000000000001</v>
      </c>
      <c r="R1348" s="9">
        <f t="shared" si="215"/>
        <v>29.125</v>
      </c>
      <c r="S1348" s="9">
        <f t="shared" si="216"/>
        <v>26.175000000000001</v>
      </c>
      <c r="T1348" s="9">
        <f t="shared" si="217"/>
        <v>35.375</v>
      </c>
      <c r="U1348" s="8">
        <f t="shared" si="218"/>
        <v>33.841666666666661</v>
      </c>
      <c r="V1348" s="8">
        <f t="shared" si="219"/>
        <v>34.224999999999994</v>
      </c>
    </row>
    <row r="1349" spans="1:22" ht="13.5" x14ac:dyDescent="0.25">
      <c r="A1349" s="3">
        <f>RSI!A1349</f>
        <v>43977</v>
      </c>
      <c r="B1349" s="2">
        <f>RSI!B1349</f>
        <v>102.15219999999999</v>
      </c>
      <c r="C1349" s="2">
        <f>RSI!I1349</f>
        <v>59.761207546473749</v>
      </c>
      <c r="D1349" s="2">
        <f>MACD!E1349</f>
        <v>-7.8657171665710734E-2</v>
      </c>
      <c r="E1349" s="2">
        <f>MACD!F1349</f>
        <v>1.9485702014936459</v>
      </c>
      <c r="F1349" s="2">
        <f>'Moving Avg'!D1349</f>
        <v>99.391439999999989</v>
      </c>
      <c r="G1349" s="2">
        <f>'Moving Avg'!F1349</f>
        <v>98.729389999999995</v>
      </c>
      <c r="H1349" s="2">
        <f>'Moving Avg'!G1349</f>
        <v>98.83718599999996</v>
      </c>
      <c r="I1349" s="2">
        <f>'Moving Avg'!H1349</f>
        <v>104.50739549999997</v>
      </c>
      <c r="J1349" s="6" t="str">
        <f>OBV!F1349</f>
        <v>BULLISH</v>
      </c>
      <c r="K1349" s="6" t="str">
        <f>OBV!G1349</f>
        <v>NEUTRAL</v>
      </c>
      <c r="L1349" s="6" t="str">
        <f>OBV!H1349</f>
        <v>CONFIRMED BULLISH</v>
      </c>
      <c r="M1349" s="8">
        <f t="shared" si="210"/>
        <v>25</v>
      </c>
      <c r="N1349" s="8">
        <f t="shared" si="211"/>
        <v>100</v>
      </c>
      <c r="O1349" s="8">
        <f t="shared" si="212"/>
        <v>0</v>
      </c>
      <c r="P1349" s="8">
        <f t="shared" si="213"/>
        <v>83.5</v>
      </c>
      <c r="Q1349" s="9">
        <f t="shared" si="214"/>
        <v>56.274999999999999</v>
      </c>
      <c r="R1349" s="9">
        <f t="shared" si="215"/>
        <v>45.875</v>
      </c>
      <c r="S1349" s="9">
        <f t="shared" si="216"/>
        <v>56.325000000000003</v>
      </c>
      <c r="T1349" s="9">
        <f t="shared" si="217"/>
        <v>52.125</v>
      </c>
      <c r="U1349" s="8">
        <f t="shared" si="218"/>
        <v>52.82500000000001</v>
      </c>
      <c r="V1349" s="8">
        <f t="shared" si="219"/>
        <v>52.650000000000006</v>
      </c>
    </row>
    <row r="1350" spans="1:22" ht="13.5" x14ac:dyDescent="0.25">
      <c r="A1350" s="3">
        <f>RSI!A1350</f>
        <v>43978</v>
      </c>
      <c r="B1350" s="2">
        <f>RSI!B1350</f>
        <v>102.15219999999999</v>
      </c>
      <c r="C1350" s="2">
        <f>RSI!I1350</f>
        <v>59.761207546473749</v>
      </c>
      <c r="D1350" s="2">
        <f>MACD!E1350</f>
        <v>-0.87579177952710552</v>
      </c>
      <c r="E1350" s="2">
        <f>MACD!F1350</f>
        <v>1.3836978052894957</v>
      </c>
      <c r="F1350" s="2">
        <f>'Moving Avg'!D1350</f>
        <v>100.22641999999999</v>
      </c>
      <c r="G1350" s="2">
        <f>'Moving Avg'!F1350</f>
        <v>98.612754999999979</v>
      </c>
      <c r="H1350" s="2">
        <f>'Moving Avg'!G1350</f>
        <v>98.965731999999946</v>
      </c>
      <c r="I1350" s="2">
        <f>'Moving Avg'!H1350</f>
        <v>104.48808999999997</v>
      </c>
      <c r="J1350" s="6" t="str">
        <f>OBV!F1350</f>
        <v>BULLISH</v>
      </c>
      <c r="K1350" s="6" t="str">
        <f>OBV!G1350</f>
        <v>NEUTRAL</v>
      </c>
      <c r="L1350" s="6" t="str">
        <f>OBV!H1350</f>
        <v>CONFIRMED BULLISH</v>
      </c>
      <c r="M1350" s="8">
        <f t="shared" si="210"/>
        <v>25</v>
      </c>
      <c r="N1350" s="8">
        <f t="shared" si="211"/>
        <v>100</v>
      </c>
      <c r="O1350" s="8">
        <f t="shared" si="212"/>
        <v>0</v>
      </c>
      <c r="P1350" s="8">
        <f t="shared" si="213"/>
        <v>83.5</v>
      </c>
      <c r="Q1350" s="9">
        <f t="shared" si="214"/>
        <v>56.274999999999999</v>
      </c>
      <c r="R1350" s="9">
        <f t="shared" si="215"/>
        <v>45.875</v>
      </c>
      <c r="S1350" s="9">
        <f t="shared" si="216"/>
        <v>56.325000000000003</v>
      </c>
      <c r="T1350" s="9">
        <f t="shared" si="217"/>
        <v>52.125</v>
      </c>
      <c r="U1350" s="8">
        <f t="shared" si="218"/>
        <v>52.82500000000001</v>
      </c>
      <c r="V1350" s="8">
        <f t="shared" si="219"/>
        <v>52.650000000000006</v>
      </c>
    </row>
    <row r="1351" spans="1:22" ht="13.5" x14ac:dyDescent="0.25">
      <c r="A1351" s="3">
        <f>RSI!A1351</f>
        <v>43979</v>
      </c>
      <c r="B1351" s="2">
        <f>RSI!B1351</f>
        <v>99.095399999999998</v>
      </c>
      <c r="C1351" s="2">
        <f>RSI!I1351</f>
        <v>48.985129515608321</v>
      </c>
      <c r="D1351" s="2">
        <f>MACD!E1351</f>
        <v>-0.91548821839825223</v>
      </c>
      <c r="E1351" s="2">
        <f>MACD!F1351</f>
        <v>0.92386060055194619</v>
      </c>
      <c r="F1351" s="2">
        <f>'Moving Avg'!D1351</f>
        <v>100.45003999999999</v>
      </c>
      <c r="G1351" s="2">
        <f>'Moving Avg'!F1351</f>
        <v>98.499734999999987</v>
      </c>
      <c r="H1351" s="2">
        <f>'Moving Avg'!G1351</f>
        <v>99.065317999999976</v>
      </c>
      <c r="I1351" s="2">
        <f>'Moving Avg'!H1351</f>
        <v>104.46069999999996</v>
      </c>
      <c r="J1351" s="6" t="str">
        <f>OBV!F1351</f>
        <v>BULLISH</v>
      </c>
      <c r="K1351" s="6" t="str">
        <f>OBV!G1351</f>
        <v>NEUTRAL</v>
      </c>
      <c r="L1351" s="6" t="str">
        <f>OBV!H1351</f>
        <v>CONFIRMED BULLISH</v>
      </c>
      <c r="M1351" s="8">
        <f t="shared" si="210"/>
        <v>25</v>
      </c>
      <c r="N1351" s="8">
        <f t="shared" si="211"/>
        <v>100</v>
      </c>
      <c r="O1351" s="8">
        <f t="shared" si="212"/>
        <v>0</v>
      </c>
      <c r="P1351" s="8">
        <f t="shared" si="213"/>
        <v>83.5</v>
      </c>
      <c r="Q1351" s="9">
        <f t="shared" si="214"/>
        <v>56.274999999999999</v>
      </c>
      <c r="R1351" s="9">
        <f t="shared" si="215"/>
        <v>45.875</v>
      </c>
      <c r="S1351" s="9">
        <f t="shared" si="216"/>
        <v>56.325000000000003</v>
      </c>
      <c r="T1351" s="9">
        <f t="shared" si="217"/>
        <v>52.125</v>
      </c>
      <c r="U1351" s="8">
        <f t="shared" si="218"/>
        <v>52.82500000000001</v>
      </c>
      <c r="V1351" s="8">
        <f t="shared" si="219"/>
        <v>52.650000000000006</v>
      </c>
    </row>
    <row r="1352" spans="1:22" ht="13.5" x14ac:dyDescent="0.25">
      <c r="A1352" s="3">
        <f>RSI!A1352</f>
        <v>43980</v>
      </c>
      <c r="B1352" s="2">
        <f>RSI!B1352</f>
        <v>99.095399999999998</v>
      </c>
      <c r="C1352" s="2">
        <f>RSI!I1352</f>
        <v>48.985129515608321</v>
      </c>
      <c r="D1352" s="2">
        <f>MACD!E1352</f>
        <v>-0.94706590448365091</v>
      </c>
      <c r="E1352" s="2">
        <f>MACD!F1352</f>
        <v>0.54967529954482675</v>
      </c>
      <c r="F1352" s="2">
        <f>'Moving Avg'!D1352</f>
        <v>100.67366</v>
      </c>
      <c r="G1352" s="2">
        <f>'Moving Avg'!F1352</f>
        <v>98.386714999999995</v>
      </c>
      <c r="H1352" s="2">
        <f>'Moving Avg'!G1352</f>
        <v>99.164903999999993</v>
      </c>
      <c r="I1352" s="2">
        <f>'Moving Avg'!H1352</f>
        <v>104.43330999999996</v>
      </c>
      <c r="J1352" s="6" t="str">
        <f>OBV!F1352</f>
        <v>BULLISH</v>
      </c>
      <c r="K1352" s="6" t="str">
        <f>OBV!G1352</f>
        <v>NEUTRAL</v>
      </c>
      <c r="L1352" s="6" t="str">
        <f>OBV!H1352</f>
        <v>CONFIRMED BULLISH</v>
      </c>
      <c r="M1352" s="8">
        <f t="shared" si="210"/>
        <v>25</v>
      </c>
      <c r="N1352" s="8">
        <f t="shared" si="211"/>
        <v>100</v>
      </c>
      <c r="O1352" s="8">
        <f t="shared" si="212"/>
        <v>0</v>
      </c>
      <c r="P1352" s="8">
        <f t="shared" si="213"/>
        <v>83.5</v>
      </c>
      <c r="Q1352" s="9">
        <f t="shared" si="214"/>
        <v>56.274999999999999</v>
      </c>
      <c r="R1352" s="9">
        <f t="shared" si="215"/>
        <v>45.875</v>
      </c>
      <c r="S1352" s="9">
        <f t="shared" si="216"/>
        <v>56.325000000000003</v>
      </c>
      <c r="T1352" s="9">
        <f t="shared" si="217"/>
        <v>52.125</v>
      </c>
      <c r="U1352" s="8">
        <f t="shared" si="218"/>
        <v>52.82500000000001</v>
      </c>
      <c r="V1352" s="8">
        <f t="shared" si="219"/>
        <v>52.650000000000006</v>
      </c>
    </row>
    <row r="1353" spans="1:22" ht="13.5" x14ac:dyDescent="0.25">
      <c r="A1353" s="3">
        <f>RSI!A1353</f>
        <v>43983</v>
      </c>
      <c r="B1353" s="2">
        <f>RSI!B1353</f>
        <v>99.095399999999998</v>
      </c>
      <c r="C1353" s="2">
        <f>RSI!I1353</f>
        <v>48.985129515608321</v>
      </c>
      <c r="D1353" s="2">
        <f>MACD!E1353</f>
        <v>-0.97192288469889832</v>
      </c>
      <c r="E1353" s="2">
        <f>MACD!F1353</f>
        <v>0.24535566269608172</v>
      </c>
      <c r="F1353" s="2">
        <f>'Moving Avg'!D1353</f>
        <v>100.31811999999999</v>
      </c>
      <c r="G1353" s="2">
        <f>'Moving Avg'!F1353</f>
        <v>98.273694999999989</v>
      </c>
      <c r="H1353" s="2">
        <f>'Moving Avg'!G1353</f>
        <v>99.264489999999967</v>
      </c>
      <c r="I1353" s="2">
        <f>'Moving Avg'!H1353</f>
        <v>104.40591999999995</v>
      </c>
      <c r="J1353" s="6" t="str">
        <f>OBV!F1353</f>
        <v>BULLISH</v>
      </c>
      <c r="K1353" s="6" t="str">
        <f>OBV!G1353</f>
        <v>NEUTRAL</v>
      </c>
      <c r="L1353" s="6" t="str">
        <f>OBV!H1353</f>
        <v>BULLISH DIVERGENCE</v>
      </c>
      <c r="M1353" s="8">
        <f t="shared" si="210"/>
        <v>25</v>
      </c>
      <c r="N1353" s="8">
        <f t="shared" si="211"/>
        <v>100</v>
      </c>
      <c r="O1353" s="8">
        <f t="shared" si="212"/>
        <v>0</v>
      </c>
      <c r="P1353" s="8">
        <f t="shared" si="213"/>
        <v>66.5</v>
      </c>
      <c r="Q1353" s="9">
        <f t="shared" si="214"/>
        <v>53.725000000000001</v>
      </c>
      <c r="R1353" s="9">
        <f t="shared" si="215"/>
        <v>41.625</v>
      </c>
      <c r="S1353" s="9">
        <f t="shared" si="216"/>
        <v>48.674999999999997</v>
      </c>
      <c r="T1353" s="9">
        <f t="shared" si="217"/>
        <v>47.875</v>
      </c>
      <c r="U1353" s="8">
        <f t="shared" si="218"/>
        <v>48.008333333333326</v>
      </c>
      <c r="V1353" s="8">
        <f t="shared" si="219"/>
        <v>47.974999999999994</v>
      </c>
    </row>
    <row r="1354" spans="1:22" ht="13.5" x14ac:dyDescent="0.25">
      <c r="A1354" s="3">
        <f>RSI!A1354</f>
        <v>43984</v>
      </c>
      <c r="B1354" s="2">
        <f>RSI!B1354</f>
        <v>96.529300000000006</v>
      </c>
      <c r="C1354" s="2">
        <f>RSI!I1354</f>
        <v>41.196481302325957</v>
      </c>
      <c r="D1354" s="2">
        <f>MACD!E1354</f>
        <v>-1.2540880642442005</v>
      </c>
      <c r="E1354" s="2">
        <f>MACD!F1354</f>
        <v>-5.4533082691974738E-2</v>
      </c>
      <c r="F1354" s="2">
        <f>'Moving Avg'!D1354</f>
        <v>99.193539999999985</v>
      </c>
      <c r="G1354" s="2">
        <f>'Moving Avg'!F1354</f>
        <v>98.032369999999986</v>
      </c>
      <c r="H1354" s="2">
        <f>'Moving Avg'!G1354</f>
        <v>99.369061999999971</v>
      </c>
      <c r="I1354" s="2">
        <f>'Moving Avg'!H1354</f>
        <v>104.36569949999993</v>
      </c>
      <c r="J1354" s="6" t="str">
        <f>OBV!F1354</f>
        <v>BEARISH</v>
      </c>
      <c r="K1354" s="6" t="str">
        <f>OBV!G1354</f>
        <v>NEUTRAL</v>
      </c>
      <c r="L1354" s="6" t="str">
        <f>OBV!H1354</f>
        <v>CONFIRMED BEARISH</v>
      </c>
      <c r="M1354" s="8">
        <f t="shared" si="210"/>
        <v>25</v>
      </c>
      <c r="N1354" s="8">
        <f t="shared" si="211"/>
        <v>100</v>
      </c>
      <c r="O1354" s="8">
        <f t="shared" si="212"/>
        <v>0</v>
      </c>
      <c r="P1354" s="8">
        <f t="shared" si="213"/>
        <v>16.5</v>
      </c>
      <c r="Q1354" s="9">
        <f t="shared" si="214"/>
        <v>46.225000000000001</v>
      </c>
      <c r="R1354" s="9">
        <f t="shared" si="215"/>
        <v>29.125</v>
      </c>
      <c r="S1354" s="9">
        <f t="shared" si="216"/>
        <v>26.175000000000001</v>
      </c>
      <c r="T1354" s="9">
        <f t="shared" si="217"/>
        <v>35.375</v>
      </c>
      <c r="U1354" s="8">
        <f t="shared" si="218"/>
        <v>33.841666666666661</v>
      </c>
      <c r="V1354" s="8">
        <f t="shared" si="219"/>
        <v>34.224999999999994</v>
      </c>
    </row>
    <row r="1355" spans="1:22" ht="13.5" x14ac:dyDescent="0.25">
      <c r="A1355" s="3">
        <f>RSI!A1355</f>
        <v>43985</v>
      </c>
      <c r="B1355" s="2">
        <f>RSI!B1355</f>
        <v>95.724900000000005</v>
      </c>
      <c r="C1355" s="2">
        <f>RSI!I1355</f>
        <v>39.097860426877702</v>
      </c>
      <c r="D1355" s="2">
        <f>MACD!E1355</f>
        <v>-0.98829795631820616</v>
      </c>
      <c r="E1355" s="2">
        <f>MACD!F1355</f>
        <v>-0.24128605741722103</v>
      </c>
      <c r="F1355" s="2">
        <f>'Moving Avg'!D1355</f>
        <v>97.908080000000012</v>
      </c>
      <c r="G1355" s="2">
        <f>'Moving Avg'!F1355</f>
        <v>97.902859999999976</v>
      </c>
      <c r="H1355" s="2">
        <f>'Moving Avg'!G1355</f>
        <v>99.457545999999979</v>
      </c>
      <c r="I1355" s="2">
        <f>'Moving Avg'!H1355</f>
        <v>104.31341249999994</v>
      </c>
      <c r="J1355" s="6" t="str">
        <f>OBV!F1355</f>
        <v>BEARISH</v>
      </c>
      <c r="K1355" s="6" t="str">
        <f>OBV!G1355</f>
        <v>NEUTRAL</v>
      </c>
      <c r="L1355" s="6" t="str">
        <f>OBV!H1355</f>
        <v>CONFIRMED BEARISH</v>
      </c>
      <c r="M1355" s="8">
        <f t="shared" si="210"/>
        <v>25</v>
      </c>
      <c r="N1355" s="8">
        <f t="shared" si="211"/>
        <v>100</v>
      </c>
      <c r="O1355" s="8">
        <f t="shared" si="212"/>
        <v>0</v>
      </c>
      <c r="P1355" s="8">
        <f t="shared" si="213"/>
        <v>16.5</v>
      </c>
      <c r="Q1355" s="9">
        <f t="shared" si="214"/>
        <v>46.225000000000001</v>
      </c>
      <c r="R1355" s="9">
        <f t="shared" si="215"/>
        <v>29.125</v>
      </c>
      <c r="S1355" s="9">
        <f t="shared" si="216"/>
        <v>26.175000000000001</v>
      </c>
      <c r="T1355" s="9">
        <f t="shared" si="217"/>
        <v>35.375</v>
      </c>
      <c r="U1355" s="8">
        <f t="shared" si="218"/>
        <v>33.841666666666661</v>
      </c>
      <c r="V1355" s="8">
        <f t="shared" si="219"/>
        <v>34.224999999999994</v>
      </c>
    </row>
    <row r="1356" spans="1:22" ht="13.5" x14ac:dyDescent="0.25">
      <c r="A1356" s="3">
        <f>RSI!A1356</f>
        <v>43986</v>
      </c>
      <c r="B1356" s="2">
        <f>RSI!B1356</f>
        <v>95.724900000000005</v>
      </c>
      <c r="C1356" s="2">
        <f>RSI!I1356</f>
        <v>39.097860426877702</v>
      </c>
      <c r="D1356" s="2">
        <f>MACD!E1356</f>
        <v>-0.74312681242955136</v>
      </c>
      <c r="E1356" s="2">
        <f>MACD!F1356</f>
        <v>-0.34165420841968708</v>
      </c>
      <c r="F1356" s="2">
        <f>'Moving Avg'!D1356</f>
        <v>97.233980000000003</v>
      </c>
      <c r="G1356" s="2">
        <f>'Moving Avg'!F1356</f>
        <v>97.773349999999965</v>
      </c>
      <c r="H1356" s="2">
        <f>'Moving Avg'!G1356</f>
        <v>99.491332</v>
      </c>
      <c r="I1356" s="2">
        <f>'Moving Avg'!H1356</f>
        <v>104.26112549999995</v>
      </c>
      <c r="J1356" s="6" t="str">
        <f>OBV!F1356</f>
        <v>BEARISH</v>
      </c>
      <c r="K1356" s="6" t="str">
        <f>OBV!G1356</f>
        <v>NEUTRAL</v>
      </c>
      <c r="L1356" s="6" t="str">
        <f>OBV!H1356</f>
        <v>CONFIRMED BEARISH</v>
      </c>
      <c r="M1356" s="8">
        <f t="shared" si="210"/>
        <v>25</v>
      </c>
      <c r="N1356" s="8">
        <f t="shared" si="211"/>
        <v>100</v>
      </c>
      <c r="O1356" s="8">
        <f t="shared" si="212"/>
        <v>0</v>
      </c>
      <c r="P1356" s="8">
        <f t="shared" si="213"/>
        <v>16.5</v>
      </c>
      <c r="Q1356" s="9">
        <f t="shared" si="214"/>
        <v>46.225000000000001</v>
      </c>
      <c r="R1356" s="9">
        <f t="shared" si="215"/>
        <v>29.125</v>
      </c>
      <c r="S1356" s="9">
        <f t="shared" si="216"/>
        <v>26.175000000000001</v>
      </c>
      <c r="T1356" s="9">
        <f t="shared" si="217"/>
        <v>35.375</v>
      </c>
      <c r="U1356" s="8">
        <f t="shared" si="218"/>
        <v>33.841666666666661</v>
      </c>
      <c r="V1356" s="8">
        <f t="shared" si="219"/>
        <v>34.224999999999994</v>
      </c>
    </row>
    <row r="1357" spans="1:22" ht="13.5" x14ac:dyDescent="0.25">
      <c r="A1357" s="3">
        <f>RSI!A1357</f>
        <v>43987</v>
      </c>
      <c r="B1357" s="2">
        <f>RSI!B1357</f>
        <v>92.901399999999995</v>
      </c>
      <c r="C1357" s="2">
        <f>RSI!I1357</f>
        <v>32.382499882592086</v>
      </c>
      <c r="D1357" s="2">
        <f>MACD!E1357</f>
        <v>-0.30775595254607424</v>
      </c>
      <c r="E1357" s="2">
        <f>MACD!F1357</f>
        <v>-0.33487455724496457</v>
      </c>
      <c r="F1357" s="2">
        <f>'Moving Avg'!D1357</f>
        <v>95.995180000000005</v>
      </c>
      <c r="G1357" s="2">
        <f>'Moving Avg'!F1357</f>
        <v>97.649869999999979</v>
      </c>
      <c r="H1357" s="2">
        <f>'Moving Avg'!G1357</f>
        <v>99.450949999999992</v>
      </c>
      <c r="I1357" s="2">
        <f>'Moving Avg'!H1357</f>
        <v>104.18667699999993</v>
      </c>
      <c r="J1357" s="6" t="str">
        <f>OBV!F1357</f>
        <v>BEARISH</v>
      </c>
      <c r="K1357" s="6" t="str">
        <f>OBV!G1357</f>
        <v>NEUTRAL</v>
      </c>
      <c r="L1357" s="6" t="str">
        <f>OBV!H1357</f>
        <v>CONFIRMED BEARISH</v>
      </c>
      <c r="M1357" s="8">
        <f t="shared" si="210"/>
        <v>25</v>
      </c>
      <c r="N1357" s="8">
        <f t="shared" si="211"/>
        <v>0</v>
      </c>
      <c r="O1357" s="8">
        <f t="shared" si="212"/>
        <v>0</v>
      </c>
      <c r="P1357" s="8">
        <f t="shared" si="213"/>
        <v>16.5</v>
      </c>
      <c r="Q1357" s="9">
        <f t="shared" si="214"/>
        <v>11.225</v>
      </c>
      <c r="R1357" s="9">
        <f t="shared" si="215"/>
        <v>9.125</v>
      </c>
      <c r="S1357" s="9">
        <f t="shared" si="216"/>
        <v>11.175000000000001</v>
      </c>
      <c r="T1357" s="9">
        <f t="shared" si="217"/>
        <v>10.375</v>
      </c>
      <c r="U1357" s="8">
        <f t="shared" si="218"/>
        <v>10.508333333333335</v>
      </c>
      <c r="V1357" s="8">
        <f t="shared" si="219"/>
        <v>10.475000000000001</v>
      </c>
    </row>
    <row r="1358" spans="1:22" ht="13.5" x14ac:dyDescent="0.25">
      <c r="A1358" s="3">
        <f>RSI!A1358</f>
        <v>43990</v>
      </c>
      <c r="B1358" s="2">
        <f>RSI!B1358</f>
        <v>92.901399999999995</v>
      </c>
      <c r="C1358" s="2">
        <f>RSI!I1358</f>
        <v>32.382499882592086</v>
      </c>
      <c r="D1358" s="2">
        <f>MACD!E1358</f>
        <v>0.54020646989877719</v>
      </c>
      <c r="E1358" s="2">
        <f>MACD!F1358</f>
        <v>-0.15985835181621622</v>
      </c>
      <c r="F1358" s="2">
        <f>'Moving Avg'!D1358</f>
        <v>94.756379999999993</v>
      </c>
      <c r="G1358" s="2">
        <f>'Moving Avg'!F1358</f>
        <v>97.526389999999964</v>
      </c>
      <c r="H1358" s="2">
        <f>'Moving Avg'!G1358</f>
        <v>99.410567999999984</v>
      </c>
      <c r="I1358" s="2">
        <f>'Moving Avg'!H1358</f>
        <v>104.11222849999993</v>
      </c>
      <c r="J1358" s="6" t="str">
        <f>OBV!F1358</f>
        <v>BEARISH</v>
      </c>
      <c r="K1358" s="6" t="str">
        <f>OBV!G1358</f>
        <v>NEUTRAL</v>
      </c>
      <c r="L1358" s="6" t="str">
        <f>OBV!H1358</f>
        <v>CONFIRMED BEARISH</v>
      </c>
      <c r="M1358" s="8">
        <f t="shared" si="210"/>
        <v>25</v>
      </c>
      <c r="N1358" s="8">
        <f t="shared" si="211"/>
        <v>0</v>
      </c>
      <c r="O1358" s="8">
        <f t="shared" si="212"/>
        <v>0</v>
      </c>
      <c r="P1358" s="8">
        <f t="shared" si="213"/>
        <v>16.5</v>
      </c>
      <c r="Q1358" s="9">
        <f t="shared" si="214"/>
        <v>11.225</v>
      </c>
      <c r="R1358" s="9">
        <f t="shared" si="215"/>
        <v>9.125</v>
      </c>
      <c r="S1358" s="9">
        <f t="shared" si="216"/>
        <v>11.175000000000001</v>
      </c>
      <c r="T1358" s="9">
        <f t="shared" si="217"/>
        <v>10.375</v>
      </c>
      <c r="U1358" s="8">
        <f t="shared" si="218"/>
        <v>10.508333333333335</v>
      </c>
      <c r="V1358" s="8">
        <f t="shared" si="219"/>
        <v>10.475000000000001</v>
      </c>
    </row>
    <row r="1359" spans="1:22" ht="13.5" x14ac:dyDescent="0.25">
      <c r="A1359" s="3">
        <f>RSI!A1359</f>
        <v>43991</v>
      </c>
      <c r="B1359" s="2">
        <f>RSI!B1359</f>
        <v>93.311700000000002</v>
      </c>
      <c r="C1359" s="2">
        <f>RSI!I1359</f>
        <v>34.284741397917472</v>
      </c>
      <c r="D1359" s="2">
        <f>MACD!E1359</f>
        <v>1.4556459009321969</v>
      </c>
      <c r="E1359" s="2">
        <f>MACD!F1359</f>
        <v>0.16324249873346644</v>
      </c>
      <c r="F1359" s="2">
        <f>'Moving Avg'!D1359</f>
        <v>94.112859999999998</v>
      </c>
      <c r="G1359" s="2">
        <f>'Moving Avg'!F1359</f>
        <v>97.42342499999998</v>
      </c>
      <c r="H1359" s="2">
        <f>'Moving Avg'!G1359</f>
        <v>99.378391999999991</v>
      </c>
      <c r="I1359" s="2">
        <f>'Moving Avg'!H1359</f>
        <v>104.03983149999991</v>
      </c>
      <c r="J1359" s="6" t="str">
        <f>OBV!F1359</f>
        <v>BEARISH</v>
      </c>
      <c r="K1359" s="6" t="str">
        <f>OBV!G1359</f>
        <v>NEUTRAL</v>
      </c>
      <c r="L1359" s="6" t="str">
        <f>OBV!H1359</f>
        <v>CONFIRMED BEARISH</v>
      </c>
      <c r="M1359" s="8">
        <f t="shared" si="210"/>
        <v>25</v>
      </c>
      <c r="N1359" s="8">
        <f t="shared" si="211"/>
        <v>0</v>
      </c>
      <c r="O1359" s="8">
        <f t="shared" si="212"/>
        <v>0</v>
      </c>
      <c r="P1359" s="8">
        <f t="shared" si="213"/>
        <v>16.5</v>
      </c>
      <c r="Q1359" s="9">
        <f t="shared" si="214"/>
        <v>11.225</v>
      </c>
      <c r="R1359" s="9">
        <f t="shared" si="215"/>
        <v>9.125</v>
      </c>
      <c r="S1359" s="9">
        <f t="shared" si="216"/>
        <v>11.175000000000001</v>
      </c>
      <c r="T1359" s="9">
        <f t="shared" si="217"/>
        <v>10.375</v>
      </c>
      <c r="U1359" s="8">
        <f t="shared" si="218"/>
        <v>10.508333333333335</v>
      </c>
      <c r="V1359" s="8">
        <f t="shared" si="219"/>
        <v>10.475000000000001</v>
      </c>
    </row>
    <row r="1360" spans="1:22" ht="13.5" x14ac:dyDescent="0.25">
      <c r="A1360" s="3">
        <f>RSI!A1360</f>
        <v>43992</v>
      </c>
      <c r="B1360" s="2">
        <f>RSI!B1360</f>
        <v>90.898399999999995</v>
      </c>
      <c r="C1360" s="2">
        <f>RSI!I1360</f>
        <v>29.099321931224182</v>
      </c>
      <c r="D1360" s="2">
        <f>MACD!E1360</f>
        <v>2.4357913708195582</v>
      </c>
      <c r="E1360" s="2">
        <f>MACD!F1360</f>
        <v>0.61775227315068482</v>
      </c>
      <c r="F1360" s="2">
        <f>'Moving Avg'!D1360</f>
        <v>93.147559999999984</v>
      </c>
      <c r="G1360" s="2">
        <f>'Moving Avg'!F1360</f>
        <v>97.19979499999998</v>
      </c>
      <c r="H1360" s="2">
        <f>'Moving Avg'!G1360</f>
        <v>99.297949999999986</v>
      </c>
      <c r="I1360" s="2">
        <f>'Moving Avg'!H1360</f>
        <v>103.95536799999989</v>
      </c>
      <c r="J1360" s="6" t="str">
        <f>OBV!F1360</f>
        <v>BEARISH</v>
      </c>
      <c r="K1360" s="6" t="str">
        <f>OBV!G1360</f>
        <v>NEUTRAL</v>
      </c>
      <c r="L1360" s="6" t="str">
        <f>OBV!H1360</f>
        <v>CONFIRMED BEARISH</v>
      </c>
      <c r="M1360" s="8">
        <f t="shared" si="210"/>
        <v>50</v>
      </c>
      <c r="N1360" s="8">
        <f t="shared" si="211"/>
        <v>0</v>
      </c>
      <c r="O1360" s="8">
        <f t="shared" si="212"/>
        <v>0</v>
      </c>
      <c r="P1360" s="8">
        <f t="shared" si="213"/>
        <v>16.5</v>
      </c>
      <c r="Q1360" s="9">
        <f t="shared" si="214"/>
        <v>19.975000000000001</v>
      </c>
      <c r="R1360" s="9">
        <f t="shared" si="215"/>
        <v>14.125</v>
      </c>
      <c r="S1360" s="9">
        <f t="shared" si="216"/>
        <v>14.925000000000001</v>
      </c>
      <c r="T1360" s="9">
        <f t="shared" si="217"/>
        <v>16.625</v>
      </c>
      <c r="U1360" s="8">
        <f t="shared" si="218"/>
        <v>16.341666666666669</v>
      </c>
      <c r="V1360" s="8">
        <f t="shared" si="219"/>
        <v>16.412500000000001</v>
      </c>
    </row>
    <row r="1361" spans="1:22" ht="13.5" x14ac:dyDescent="0.25">
      <c r="A1361" s="3">
        <f>RSI!A1361</f>
        <v>43993</v>
      </c>
      <c r="B1361" s="2">
        <f>RSI!B1361</f>
        <v>90.978899999999996</v>
      </c>
      <c r="C1361" s="2">
        <f>RSI!I1361</f>
        <v>29.48245483567247</v>
      </c>
      <c r="D1361" s="2">
        <f>MACD!E1361</f>
        <v>2.8279618515481957</v>
      </c>
      <c r="E1361" s="2">
        <f>MACD!F1361</f>
        <v>1.0597941888301872</v>
      </c>
      <c r="F1361" s="2">
        <f>'Moving Avg'!D1361</f>
        <v>92.198360000000008</v>
      </c>
      <c r="G1361" s="2">
        <f>'Moving Avg'!F1361</f>
        <v>96.841834999999989</v>
      </c>
      <c r="H1361" s="2">
        <f>'Moving Avg'!G1361</f>
        <v>99.219117999999995</v>
      </c>
      <c r="I1361" s="2">
        <f>'Moving Avg'!H1361</f>
        <v>103.87130699999987</v>
      </c>
      <c r="J1361" s="6" t="str">
        <f>OBV!F1361</f>
        <v>BEARISH</v>
      </c>
      <c r="K1361" s="6" t="str">
        <f>OBV!G1361</f>
        <v>NEUTRAL</v>
      </c>
      <c r="L1361" s="6" t="str">
        <f>OBV!H1361</f>
        <v>CONFIRMED BEARISH</v>
      </c>
      <c r="M1361" s="8">
        <f t="shared" si="210"/>
        <v>50</v>
      </c>
      <c r="N1361" s="8">
        <f t="shared" si="211"/>
        <v>0</v>
      </c>
      <c r="O1361" s="8">
        <f t="shared" si="212"/>
        <v>0</v>
      </c>
      <c r="P1361" s="8">
        <f t="shared" si="213"/>
        <v>16.5</v>
      </c>
      <c r="Q1361" s="9">
        <f t="shared" si="214"/>
        <v>19.975000000000001</v>
      </c>
      <c r="R1361" s="9">
        <f t="shared" si="215"/>
        <v>14.125</v>
      </c>
      <c r="S1361" s="9">
        <f t="shared" si="216"/>
        <v>14.925000000000001</v>
      </c>
      <c r="T1361" s="9">
        <f t="shared" si="217"/>
        <v>16.625</v>
      </c>
      <c r="U1361" s="8">
        <f t="shared" si="218"/>
        <v>16.341666666666669</v>
      </c>
      <c r="V1361" s="8">
        <f t="shared" si="219"/>
        <v>16.412500000000001</v>
      </c>
    </row>
    <row r="1362" spans="1:22" ht="13.5" x14ac:dyDescent="0.25">
      <c r="A1362" s="3">
        <f>RSI!A1362</f>
        <v>43994</v>
      </c>
      <c r="B1362" s="2">
        <f>RSI!B1362</f>
        <v>90.978899999999996</v>
      </c>
      <c r="C1362" s="2">
        <f>RSI!I1362</f>
        <v>29.48245483567247</v>
      </c>
      <c r="D1362" s="2">
        <f>MACD!E1362</f>
        <v>3.195486167201139</v>
      </c>
      <c r="E1362" s="2">
        <f>MACD!F1362</f>
        <v>1.4869325845043777</v>
      </c>
      <c r="F1362" s="2">
        <f>'Moving Avg'!D1362</f>
        <v>91.813860000000005</v>
      </c>
      <c r="G1362" s="2">
        <f>'Moving Avg'!F1362</f>
        <v>96.483874999999998</v>
      </c>
      <c r="H1362" s="2">
        <f>'Moving Avg'!G1362</f>
        <v>99.197237999999999</v>
      </c>
      <c r="I1362" s="2">
        <f>'Moving Avg'!H1362</f>
        <v>103.78724599999987</v>
      </c>
      <c r="J1362" s="6" t="str">
        <f>OBV!F1362</f>
        <v>BULLISH</v>
      </c>
      <c r="K1362" s="6" t="str">
        <f>OBV!G1362</f>
        <v>NEUTRAL</v>
      </c>
      <c r="L1362" s="6" t="str">
        <f>OBV!H1362</f>
        <v>BULLISH DIVERGENCE</v>
      </c>
      <c r="M1362" s="8">
        <f t="shared" si="210"/>
        <v>50</v>
      </c>
      <c r="N1362" s="8">
        <f t="shared" si="211"/>
        <v>0</v>
      </c>
      <c r="O1362" s="8">
        <f t="shared" si="212"/>
        <v>0</v>
      </c>
      <c r="P1362" s="8">
        <f t="shared" si="213"/>
        <v>66.5</v>
      </c>
      <c r="Q1362" s="9">
        <f t="shared" si="214"/>
        <v>27.475000000000001</v>
      </c>
      <c r="R1362" s="9">
        <f t="shared" si="215"/>
        <v>26.625</v>
      </c>
      <c r="S1362" s="9">
        <f t="shared" si="216"/>
        <v>37.424999999999997</v>
      </c>
      <c r="T1362" s="9">
        <f t="shared" si="217"/>
        <v>29.125</v>
      </c>
      <c r="U1362" s="8">
        <f t="shared" si="218"/>
        <v>30.508333333333336</v>
      </c>
      <c r="V1362" s="8">
        <f t="shared" si="219"/>
        <v>30.162500000000001</v>
      </c>
    </row>
    <row r="1363" spans="1:22" ht="13.5" x14ac:dyDescent="0.25">
      <c r="A1363" s="3">
        <f>RSI!A1363</f>
        <v>43997</v>
      </c>
      <c r="B1363" s="2">
        <f>RSI!B1363</f>
        <v>90.978899999999996</v>
      </c>
      <c r="C1363" s="2">
        <f>RSI!I1363</f>
        <v>29.48245483567247</v>
      </c>
      <c r="D1363" s="2">
        <f>MACD!E1363</f>
        <v>3.5395124980722272</v>
      </c>
      <c r="E1363" s="2">
        <f>MACD!F1363</f>
        <v>1.8974485672179475</v>
      </c>
      <c r="F1363" s="2">
        <f>'Moving Avg'!D1363</f>
        <v>91.429360000000003</v>
      </c>
      <c r="G1363" s="2">
        <f>'Moving Avg'!F1363</f>
        <v>96.125915000000006</v>
      </c>
      <c r="H1363" s="2">
        <f>'Moving Avg'!G1363</f>
        <v>99.175358000000003</v>
      </c>
      <c r="I1363" s="2">
        <f>'Moving Avg'!H1363</f>
        <v>103.70318499999985</v>
      </c>
      <c r="J1363" s="6" t="str">
        <f>OBV!F1363</f>
        <v>BULLISH</v>
      </c>
      <c r="K1363" s="6" t="str">
        <f>OBV!G1363</f>
        <v>NEUTRAL</v>
      </c>
      <c r="L1363" s="6" t="str">
        <f>OBV!H1363</f>
        <v>BULLISH DIVERGENCE</v>
      </c>
      <c r="M1363" s="8">
        <f t="shared" si="210"/>
        <v>50</v>
      </c>
      <c r="N1363" s="8">
        <f t="shared" si="211"/>
        <v>0</v>
      </c>
      <c r="O1363" s="8">
        <f t="shared" si="212"/>
        <v>0</v>
      </c>
      <c r="P1363" s="8">
        <f t="shared" si="213"/>
        <v>66.5</v>
      </c>
      <c r="Q1363" s="9">
        <f t="shared" si="214"/>
        <v>27.475000000000001</v>
      </c>
      <c r="R1363" s="9">
        <f t="shared" si="215"/>
        <v>26.625</v>
      </c>
      <c r="S1363" s="9">
        <f t="shared" si="216"/>
        <v>37.424999999999997</v>
      </c>
      <c r="T1363" s="9">
        <f t="shared" si="217"/>
        <v>29.125</v>
      </c>
      <c r="U1363" s="8">
        <f t="shared" si="218"/>
        <v>30.508333333333336</v>
      </c>
      <c r="V1363" s="8">
        <f t="shared" si="219"/>
        <v>30.162500000000001</v>
      </c>
    </row>
    <row r="1364" spans="1:22" ht="13.5" x14ac:dyDescent="0.25">
      <c r="A1364" s="3">
        <f>RSI!A1364</f>
        <v>43998</v>
      </c>
      <c r="B1364" s="2">
        <f>RSI!B1364</f>
        <v>90.978899999999996</v>
      </c>
      <c r="C1364" s="2">
        <f>RSI!I1364</f>
        <v>29.48245483567247</v>
      </c>
      <c r="D1364" s="2">
        <f>MACD!E1364</f>
        <v>3.4664235835345067</v>
      </c>
      <c r="E1364" s="2">
        <f>MACD!F1364</f>
        <v>2.2112435704812592</v>
      </c>
      <c r="F1364" s="2">
        <f>'Moving Avg'!D1364</f>
        <v>90.962800000000001</v>
      </c>
      <c r="G1364" s="2">
        <f>'Moving Avg'!F1364</f>
        <v>95.915160000000014</v>
      </c>
      <c r="H1364" s="2">
        <f>'Moving Avg'!G1364</f>
        <v>99.098296000000005</v>
      </c>
      <c r="I1364" s="2">
        <f>'Moving Avg'!H1364</f>
        <v>103.61912399999983</v>
      </c>
      <c r="J1364" s="6" t="str">
        <f>OBV!F1364</f>
        <v>BULLISH</v>
      </c>
      <c r="K1364" s="6" t="str">
        <f>OBV!G1364</f>
        <v>NEUTRAL</v>
      </c>
      <c r="L1364" s="6" t="str">
        <f>OBV!H1364</f>
        <v>BULLISH DIVERGENCE</v>
      </c>
      <c r="M1364" s="8">
        <f t="shared" si="210"/>
        <v>50</v>
      </c>
      <c r="N1364" s="8">
        <f t="shared" si="211"/>
        <v>0</v>
      </c>
      <c r="O1364" s="8">
        <f t="shared" si="212"/>
        <v>0</v>
      </c>
      <c r="P1364" s="8">
        <f t="shared" si="213"/>
        <v>66.5</v>
      </c>
      <c r="Q1364" s="9">
        <f t="shared" si="214"/>
        <v>27.475000000000001</v>
      </c>
      <c r="R1364" s="9">
        <f t="shared" si="215"/>
        <v>26.625</v>
      </c>
      <c r="S1364" s="9">
        <f t="shared" si="216"/>
        <v>37.424999999999997</v>
      </c>
      <c r="T1364" s="9">
        <f t="shared" si="217"/>
        <v>29.125</v>
      </c>
      <c r="U1364" s="8">
        <f t="shared" si="218"/>
        <v>30.508333333333336</v>
      </c>
      <c r="V1364" s="8">
        <f t="shared" si="219"/>
        <v>30.162500000000001</v>
      </c>
    </row>
    <row r="1365" spans="1:22" ht="13.5" x14ac:dyDescent="0.25">
      <c r="A1365" s="3">
        <f>RSI!A1365</f>
        <v>43999</v>
      </c>
      <c r="B1365" s="2">
        <f>RSI!B1365</f>
        <v>90.995000000000005</v>
      </c>
      <c r="C1365" s="2">
        <f>RSI!I1365</f>
        <v>29.584815739625512</v>
      </c>
      <c r="D1365" s="2">
        <f>MACD!E1365</f>
        <v>3.3079627691982978</v>
      </c>
      <c r="E1365" s="2">
        <f>MACD!F1365</f>
        <v>2.4305874102246672</v>
      </c>
      <c r="F1365" s="2">
        <f>'Moving Avg'!D1365</f>
        <v>90.982119999999995</v>
      </c>
      <c r="G1365" s="2">
        <f>'Moving Avg'!F1365</f>
        <v>95.566045000000003</v>
      </c>
      <c r="H1365" s="2">
        <f>'Moving Avg'!G1365</f>
        <v>99.003698</v>
      </c>
      <c r="I1365" s="2">
        <f>'Moving Avg'!H1365</f>
        <v>103.55123199999984</v>
      </c>
      <c r="J1365" s="6" t="str">
        <f>OBV!F1365</f>
        <v>BULLISH</v>
      </c>
      <c r="K1365" s="6" t="str">
        <f>OBV!G1365</f>
        <v>NEUTRAL</v>
      </c>
      <c r="L1365" s="6" t="str">
        <f>OBV!H1365</f>
        <v>CONFIRMED BULLISH</v>
      </c>
      <c r="M1365" s="8">
        <f t="shared" si="210"/>
        <v>50</v>
      </c>
      <c r="N1365" s="8">
        <f t="shared" si="211"/>
        <v>0</v>
      </c>
      <c r="O1365" s="8">
        <f t="shared" si="212"/>
        <v>0</v>
      </c>
      <c r="P1365" s="8">
        <f t="shared" si="213"/>
        <v>83.5</v>
      </c>
      <c r="Q1365" s="9">
        <f t="shared" si="214"/>
        <v>30.024999999999999</v>
      </c>
      <c r="R1365" s="9">
        <f t="shared" si="215"/>
        <v>30.875</v>
      </c>
      <c r="S1365" s="9">
        <f t="shared" si="216"/>
        <v>45.075000000000003</v>
      </c>
      <c r="T1365" s="9">
        <f t="shared" si="217"/>
        <v>33.375</v>
      </c>
      <c r="U1365" s="8">
        <f t="shared" si="218"/>
        <v>35.324999999999996</v>
      </c>
      <c r="V1365" s="8">
        <f t="shared" si="219"/>
        <v>34.837499999999999</v>
      </c>
    </row>
    <row r="1366" spans="1:22" ht="13.5" x14ac:dyDescent="0.25">
      <c r="A1366" s="3">
        <f>RSI!A1366</f>
        <v>44000</v>
      </c>
      <c r="B1366" s="2">
        <f>RSI!B1366</f>
        <v>90.995000000000005</v>
      </c>
      <c r="C1366" s="2">
        <f>RSI!I1366</f>
        <v>29.584815739625512</v>
      </c>
      <c r="D1366" s="2">
        <f>MACD!E1366</f>
        <v>3.2000169714226416</v>
      </c>
      <c r="E1366" s="2">
        <f>MACD!F1366</f>
        <v>2.584473322464262</v>
      </c>
      <c r="F1366" s="2">
        <f>'Moving Avg'!D1366</f>
        <v>90.985339999999994</v>
      </c>
      <c r="G1366" s="2">
        <f>'Moving Avg'!F1366</f>
        <v>95.216930000000019</v>
      </c>
      <c r="H1366" s="2">
        <f>'Moving Avg'!G1366</f>
        <v>98.851664000000014</v>
      </c>
      <c r="I1366" s="2">
        <f>'Moving Avg'!H1366</f>
        <v>103.49540599999982</v>
      </c>
      <c r="J1366" s="6" t="str">
        <f>OBV!F1366</f>
        <v>BULLISH</v>
      </c>
      <c r="K1366" s="6" t="str">
        <f>OBV!G1366</f>
        <v>NEUTRAL</v>
      </c>
      <c r="L1366" s="6" t="str">
        <f>OBV!H1366</f>
        <v>CONFIRMED BULLISH</v>
      </c>
      <c r="M1366" s="8">
        <f t="shared" si="210"/>
        <v>50</v>
      </c>
      <c r="N1366" s="8">
        <f t="shared" si="211"/>
        <v>0</v>
      </c>
      <c r="O1366" s="8">
        <f t="shared" si="212"/>
        <v>0</v>
      </c>
      <c r="P1366" s="8">
        <f t="shared" si="213"/>
        <v>83.5</v>
      </c>
      <c r="Q1366" s="9">
        <f t="shared" si="214"/>
        <v>30.024999999999999</v>
      </c>
      <c r="R1366" s="9">
        <f t="shared" si="215"/>
        <v>30.875</v>
      </c>
      <c r="S1366" s="9">
        <f t="shared" si="216"/>
        <v>45.075000000000003</v>
      </c>
      <c r="T1366" s="9">
        <f t="shared" si="217"/>
        <v>33.375</v>
      </c>
      <c r="U1366" s="8">
        <f t="shared" si="218"/>
        <v>35.324999999999996</v>
      </c>
      <c r="V1366" s="8">
        <f t="shared" si="219"/>
        <v>34.837499999999999</v>
      </c>
    </row>
    <row r="1367" spans="1:22" ht="13.5" x14ac:dyDescent="0.25">
      <c r="A1367" s="3">
        <f>RSI!A1367</f>
        <v>44001</v>
      </c>
      <c r="B1367" s="2">
        <f>RSI!B1367</f>
        <v>91.2363</v>
      </c>
      <c r="C1367" s="2">
        <f>RSI!I1367</f>
        <v>31.317750645704336</v>
      </c>
      <c r="D1367" s="2">
        <f>MACD!E1367</f>
        <v>2.6806199279069887</v>
      </c>
      <c r="E1367" s="2">
        <f>MACD!F1367</f>
        <v>2.6037026435528072</v>
      </c>
      <c r="F1367" s="2">
        <f>'Moving Avg'!D1367</f>
        <v>91.036820000000006</v>
      </c>
      <c r="G1367" s="2">
        <f>'Moving Avg'!F1367</f>
        <v>94.879880000000028</v>
      </c>
      <c r="H1367" s="2">
        <f>'Moving Avg'!G1367</f>
        <v>98.645414000000017</v>
      </c>
      <c r="I1367" s="2">
        <f>'Moving Avg'!H1367</f>
        <v>103.42546249999982</v>
      </c>
      <c r="J1367" s="6" t="str">
        <f>OBV!F1367</f>
        <v>BULLISH</v>
      </c>
      <c r="K1367" s="6" t="str">
        <f>OBV!G1367</f>
        <v>NEUTRAL</v>
      </c>
      <c r="L1367" s="6" t="str">
        <f>OBV!H1367</f>
        <v>CONFIRMED BULLISH</v>
      </c>
      <c r="M1367" s="8">
        <f t="shared" si="210"/>
        <v>25</v>
      </c>
      <c r="N1367" s="8">
        <f t="shared" si="211"/>
        <v>0</v>
      </c>
      <c r="O1367" s="8">
        <f t="shared" si="212"/>
        <v>0</v>
      </c>
      <c r="P1367" s="8">
        <f t="shared" si="213"/>
        <v>83.5</v>
      </c>
      <c r="Q1367" s="9">
        <f t="shared" si="214"/>
        <v>21.274999999999999</v>
      </c>
      <c r="R1367" s="9">
        <f t="shared" si="215"/>
        <v>25.875</v>
      </c>
      <c r="S1367" s="9">
        <f t="shared" si="216"/>
        <v>41.325000000000003</v>
      </c>
      <c r="T1367" s="9">
        <f t="shared" si="217"/>
        <v>27.125</v>
      </c>
      <c r="U1367" s="8">
        <f t="shared" si="218"/>
        <v>29.491666666666664</v>
      </c>
      <c r="V1367" s="8">
        <f t="shared" si="219"/>
        <v>28.9</v>
      </c>
    </row>
    <row r="1368" spans="1:22" ht="13.5" x14ac:dyDescent="0.25">
      <c r="A1368" s="3">
        <f>RSI!A1368</f>
        <v>44004</v>
      </c>
      <c r="B1368" s="2">
        <f>RSI!B1368</f>
        <v>91.228300000000004</v>
      </c>
      <c r="C1368" s="2">
        <f>RSI!I1368</f>
        <v>31.290256362649529</v>
      </c>
      <c r="D1368" s="2">
        <f>MACD!E1368</f>
        <v>2.2627046382248608</v>
      </c>
      <c r="E1368" s="2">
        <f>MACD!F1368</f>
        <v>2.535503042487218</v>
      </c>
      <c r="F1368" s="2">
        <f>'Moving Avg'!D1368</f>
        <v>91.086699999999993</v>
      </c>
      <c r="G1368" s="2">
        <f>'Moving Avg'!F1368</f>
        <v>94.39764000000001</v>
      </c>
      <c r="H1368" s="2">
        <f>'Moving Avg'!G1368</f>
        <v>98.439004000000025</v>
      </c>
      <c r="I1368" s="2">
        <f>'Moving Avg'!H1368</f>
        <v>103.35069249999982</v>
      </c>
      <c r="J1368" s="6" t="str">
        <f>OBV!F1368</f>
        <v>BULLISH</v>
      </c>
      <c r="K1368" s="6" t="str">
        <f>OBV!G1368</f>
        <v>NEUTRAL</v>
      </c>
      <c r="L1368" s="6" t="str">
        <f>OBV!H1368</f>
        <v>CONFIRMED BULLISH</v>
      </c>
      <c r="M1368" s="8">
        <f t="shared" si="210"/>
        <v>25</v>
      </c>
      <c r="N1368" s="8">
        <f t="shared" si="211"/>
        <v>100</v>
      </c>
      <c r="O1368" s="8">
        <f t="shared" si="212"/>
        <v>0</v>
      </c>
      <c r="P1368" s="8">
        <f t="shared" si="213"/>
        <v>83.5</v>
      </c>
      <c r="Q1368" s="9">
        <f t="shared" si="214"/>
        <v>56.274999999999999</v>
      </c>
      <c r="R1368" s="9">
        <f t="shared" si="215"/>
        <v>45.875</v>
      </c>
      <c r="S1368" s="9">
        <f t="shared" si="216"/>
        <v>56.325000000000003</v>
      </c>
      <c r="T1368" s="9">
        <f t="shared" si="217"/>
        <v>52.125</v>
      </c>
      <c r="U1368" s="8">
        <f t="shared" si="218"/>
        <v>52.82500000000001</v>
      </c>
      <c r="V1368" s="8">
        <f t="shared" si="219"/>
        <v>52.650000000000006</v>
      </c>
    </row>
    <row r="1369" spans="1:22" ht="13.5" x14ac:dyDescent="0.25">
      <c r="A1369" s="3">
        <f>RSI!A1369</f>
        <v>44005</v>
      </c>
      <c r="B1369" s="2">
        <f>RSI!B1369</f>
        <v>90.906499999999994</v>
      </c>
      <c r="C1369" s="2">
        <f>RSI!I1369</f>
        <v>30.143868548602626</v>
      </c>
      <c r="D1369" s="2">
        <f>MACD!E1369</f>
        <v>2.0155191019983789</v>
      </c>
      <c r="E1369" s="2">
        <f>MACD!F1369</f>
        <v>2.4315062543894506</v>
      </c>
      <c r="F1369" s="2">
        <f>'Moving Avg'!D1369</f>
        <v>91.072220000000002</v>
      </c>
      <c r="G1369" s="2">
        <f>'Moving Avg'!F1369</f>
        <v>93.835355000000021</v>
      </c>
      <c r="H1369" s="2">
        <f>'Moving Avg'!G1369</f>
        <v>98.181754000000012</v>
      </c>
      <c r="I1369" s="2">
        <f>'Moving Avg'!H1369</f>
        <v>103.27431349999982</v>
      </c>
      <c r="J1369" s="6" t="str">
        <f>OBV!F1369</f>
        <v>BULLISH</v>
      </c>
      <c r="K1369" s="6" t="str">
        <f>OBV!G1369</f>
        <v>NEUTRAL</v>
      </c>
      <c r="L1369" s="6" t="str">
        <f>OBV!H1369</f>
        <v>BULLISH DIVERGENCE</v>
      </c>
      <c r="M1369" s="8">
        <f t="shared" si="210"/>
        <v>25</v>
      </c>
      <c r="N1369" s="8">
        <f t="shared" si="211"/>
        <v>100</v>
      </c>
      <c r="O1369" s="8">
        <f t="shared" si="212"/>
        <v>0</v>
      </c>
      <c r="P1369" s="8">
        <f t="shared" si="213"/>
        <v>66.5</v>
      </c>
      <c r="Q1369" s="9">
        <f t="shared" si="214"/>
        <v>53.725000000000001</v>
      </c>
      <c r="R1369" s="9">
        <f t="shared" si="215"/>
        <v>41.625</v>
      </c>
      <c r="S1369" s="9">
        <f t="shared" si="216"/>
        <v>48.674999999999997</v>
      </c>
      <c r="T1369" s="9">
        <f t="shared" si="217"/>
        <v>47.875</v>
      </c>
      <c r="U1369" s="8">
        <f t="shared" si="218"/>
        <v>48.008333333333326</v>
      </c>
      <c r="V1369" s="8">
        <f t="shared" si="219"/>
        <v>47.974999999999994</v>
      </c>
    </row>
    <row r="1370" spans="1:22" ht="13.5" x14ac:dyDescent="0.25">
      <c r="A1370" s="3">
        <f>RSI!A1370</f>
        <v>44006</v>
      </c>
      <c r="B1370" s="2">
        <f>RSI!B1370</f>
        <v>91.2363</v>
      </c>
      <c r="C1370" s="2">
        <f>RSI!I1370</f>
        <v>32.858811805560151</v>
      </c>
      <c r="D1370" s="2">
        <f>MACD!E1370</f>
        <v>1.4305894755873538</v>
      </c>
      <c r="E1370" s="2">
        <f>MACD!F1370</f>
        <v>2.2313228986290312</v>
      </c>
      <c r="F1370" s="2">
        <f>'Moving Avg'!D1370</f>
        <v>91.120480000000001</v>
      </c>
      <c r="G1370" s="2">
        <f>'Moving Avg'!F1370</f>
        <v>93.289560000000023</v>
      </c>
      <c r="H1370" s="2">
        <f>'Moving Avg'!G1370</f>
        <v>97.931100000000001</v>
      </c>
      <c r="I1370" s="2">
        <f>'Moving Avg'!H1370</f>
        <v>103.19958349999983</v>
      </c>
      <c r="J1370" s="6" t="str">
        <f>OBV!F1370</f>
        <v>BULLISH</v>
      </c>
      <c r="K1370" s="6" t="str">
        <f>OBV!G1370</f>
        <v>NEUTRAL</v>
      </c>
      <c r="L1370" s="6" t="str">
        <f>OBV!H1370</f>
        <v>CONFIRMED BULLISH</v>
      </c>
      <c r="M1370" s="8">
        <f t="shared" si="210"/>
        <v>25</v>
      </c>
      <c r="N1370" s="8">
        <f t="shared" si="211"/>
        <v>100</v>
      </c>
      <c r="O1370" s="8">
        <f t="shared" si="212"/>
        <v>0</v>
      </c>
      <c r="P1370" s="8">
        <f t="shared" si="213"/>
        <v>83.5</v>
      </c>
      <c r="Q1370" s="9">
        <f t="shared" si="214"/>
        <v>56.274999999999999</v>
      </c>
      <c r="R1370" s="9">
        <f t="shared" si="215"/>
        <v>45.875</v>
      </c>
      <c r="S1370" s="9">
        <f t="shared" si="216"/>
        <v>56.325000000000003</v>
      </c>
      <c r="T1370" s="9">
        <f t="shared" si="217"/>
        <v>52.125</v>
      </c>
      <c r="U1370" s="8">
        <f t="shared" si="218"/>
        <v>52.82500000000001</v>
      </c>
      <c r="V1370" s="8">
        <f t="shared" si="219"/>
        <v>52.650000000000006</v>
      </c>
    </row>
    <row r="1371" spans="1:22" ht="13.5" x14ac:dyDescent="0.25">
      <c r="A1371" s="3">
        <f>RSI!A1371</f>
        <v>44007</v>
      </c>
      <c r="B1371" s="2">
        <f>RSI!B1371</f>
        <v>91.2363</v>
      </c>
      <c r="C1371" s="2">
        <f>RSI!I1371</f>
        <v>32.858811805560151</v>
      </c>
      <c r="D1371" s="2">
        <f>MACD!E1371</f>
        <v>0.9645421674238861</v>
      </c>
      <c r="E1371" s="2">
        <f>MACD!F1371</f>
        <v>1.9779667523880022</v>
      </c>
      <c r="F1371" s="2">
        <f>'Moving Avg'!D1371</f>
        <v>91.16874</v>
      </c>
      <c r="G1371" s="2">
        <f>'Moving Avg'!F1371</f>
        <v>92.896605000000008</v>
      </c>
      <c r="H1371" s="2">
        <f>'Moving Avg'!G1371</f>
        <v>97.632180000000005</v>
      </c>
      <c r="I1371" s="2">
        <f>'Moving Avg'!H1371</f>
        <v>103.12485349999984</v>
      </c>
      <c r="J1371" s="6" t="str">
        <f>OBV!F1371</f>
        <v>BULLISH</v>
      </c>
      <c r="K1371" s="6" t="str">
        <f>OBV!G1371</f>
        <v>NEUTRAL</v>
      </c>
      <c r="L1371" s="6" t="str">
        <f>OBV!H1371</f>
        <v>CONFIRMED BULLISH</v>
      </c>
      <c r="M1371" s="8">
        <f t="shared" si="210"/>
        <v>25</v>
      </c>
      <c r="N1371" s="8">
        <f t="shared" si="211"/>
        <v>100</v>
      </c>
      <c r="O1371" s="8">
        <f t="shared" si="212"/>
        <v>0</v>
      </c>
      <c r="P1371" s="8">
        <f t="shared" si="213"/>
        <v>83.5</v>
      </c>
      <c r="Q1371" s="9">
        <f t="shared" si="214"/>
        <v>56.274999999999999</v>
      </c>
      <c r="R1371" s="9">
        <f t="shared" si="215"/>
        <v>45.875</v>
      </c>
      <c r="S1371" s="9">
        <f t="shared" si="216"/>
        <v>56.325000000000003</v>
      </c>
      <c r="T1371" s="9">
        <f t="shared" si="217"/>
        <v>52.125</v>
      </c>
      <c r="U1371" s="8">
        <f t="shared" si="218"/>
        <v>52.82500000000001</v>
      </c>
      <c r="V1371" s="8">
        <f t="shared" si="219"/>
        <v>52.650000000000006</v>
      </c>
    </row>
    <row r="1372" spans="1:22" ht="13.5" x14ac:dyDescent="0.25">
      <c r="A1372" s="3">
        <f>RSI!A1372</f>
        <v>44008</v>
      </c>
      <c r="B1372" s="2">
        <f>RSI!B1372</f>
        <v>91.252399999999994</v>
      </c>
      <c r="C1372" s="2">
        <f>RSI!I1372</f>
        <v>33.006224630914076</v>
      </c>
      <c r="D1372" s="2">
        <f>MACD!E1372</f>
        <v>0.58428752806591433</v>
      </c>
      <c r="E1372" s="2">
        <f>MACD!F1372</f>
        <v>1.6992309075235847</v>
      </c>
      <c r="F1372" s="2">
        <f>'Moving Avg'!D1372</f>
        <v>91.171959999999984</v>
      </c>
      <c r="G1372" s="2">
        <f>'Moving Avg'!F1372</f>
        <v>92.504455000000007</v>
      </c>
      <c r="H1372" s="2">
        <f>'Moving Avg'!G1372</f>
        <v>97.333582000000007</v>
      </c>
      <c r="I1372" s="2">
        <f>'Moving Avg'!H1372</f>
        <v>103.04948049999983</v>
      </c>
      <c r="J1372" s="6" t="str">
        <f>OBV!F1372</f>
        <v>BEARISH</v>
      </c>
      <c r="K1372" s="6" t="str">
        <f>OBV!G1372</f>
        <v>NEUTRAL</v>
      </c>
      <c r="L1372" s="6" t="str">
        <f>OBV!H1372</f>
        <v>BEARISH DIVERGENCE</v>
      </c>
      <c r="M1372" s="8">
        <f t="shared" si="210"/>
        <v>25</v>
      </c>
      <c r="N1372" s="8">
        <f t="shared" si="211"/>
        <v>100</v>
      </c>
      <c r="O1372" s="8">
        <f t="shared" si="212"/>
        <v>0</v>
      </c>
      <c r="P1372" s="8">
        <f t="shared" si="213"/>
        <v>16.5</v>
      </c>
      <c r="Q1372" s="9">
        <f t="shared" si="214"/>
        <v>46.225000000000001</v>
      </c>
      <c r="R1372" s="9">
        <f t="shared" si="215"/>
        <v>29.125</v>
      </c>
      <c r="S1372" s="9">
        <f t="shared" si="216"/>
        <v>26.175000000000001</v>
      </c>
      <c r="T1372" s="9">
        <f t="shared" si="217"/>
        <v>35.375</v>
      </c>
      <c r="U1372" s="8">
        <f t="shared" si="218"/>
        <v>33.841666666666661</v>
      </c>
      <c r="V1372" s="8">
        <f t="shared" si="219"/>
        <v>34.224999999999994</v>
      </c>
    </row>
    <row r="1373" spans="1:22" ht="13.5" x14ac:dyDescent="0.25">
      <c r="A1373" s="3">
        <f>RSI!A1373</f>
        <v>44011</v>
      </c>
      <c r="B1373" s="2">
        <f>RSI!B1373</f>
        <v>91.300700000000006</v>
      </c>
      <c r="C1373" s="2">
        <f>RSI!I1373</f>
        <v>33.478088695508262</v>
      </c>
      <c r="D1373" s="2">
        <f>MACD!E1373</f>
        <v>0.27301409235164442</v>
      </c>
      <c r="E1373" s="2">
        <f>MACD!F1373</f>
        <v>1.4139875444891967</v>
      </c>
      <c r="F1373" s="2">
        <f>'Moving Avg'!D1373</f>
        <v>91.18643999999999</v>
      </c>
      <c r="G1373" s="2">
        <f>'Moving Avg'!F1373</f>
        <v>92.114720000000005</v>
      </c>
      <c r="H1373" s="2">
        <f>'Moving Avg'!G1373</f>
        <v>97.035950000000014</v>
      </c>
      <c r="I1373" s="2">
        <f>'Moving Avg'!H1373</f>
        <v>102.97434899999983</v>
      </c>
      <c r="J1373" s="6" t="str">
        <f>OBV!F1373</f>
        <v>BULLISH</v>
      </c>
      <c r="K1373" s="6" t="str">
        <f>OBV!G1373</f>
        <v>NEUTRAL</v>
      </c>
      <c r="L1373" s="6" t="str">
        <f>OBV!H1373</f>
        <v>CONFIRMED BULLISH</v>
      </c>
      <c r="M1373" s="8">
        <f t="shared" si="210"/>
        <v>25</v>
      </c>
      <c r="N1373" s="8">
        <f t="shared" si="211"/>
        <v>100</v>
      </c>
      <c r="O1373" s="8">
        <f t="shared" si="212"/>
        <v>0</v>
      </c>
      <c r="P1373" s="8">
        <f t="shared" si="213"/>
        <v>83.5</v>
      </c>
      <c r="Q1373" s="9">
        <f t="shared" si="214"/>
        <v>56.274999999999999</v>
      </c>
      <c r="R1373" s="9">
        <f t="shared" si="215"/>
        <v>45.875</v>
      </c>
      <c r="S1373" s="9">
        <f t="shared" si="216"/>
        <v>56.325000000000003</v>
      </c>
      <c r="T1373" s="9">
        <f t="shared" si="217"/>
        <v>52.125</v>
      </c>
      <c r="U1373" s="8">
        <f t="shared" si="218"/>
        <v>52.82500000000001</v>
      </c>
      <c r="V1373" s="8">
        <f t="shared" si="219"/>
        <v>52.650000000000006</v>
      </c>
    </row>
    <row r="1374" spans="1:22" ht="13.5" x14ac:dyDescent="0.25">
      <c r="A1374" s="3">
        <f>RSI!A1374</f>
        <v>44012</v>
      </c>
      <c r="B1374" s="2">
        <f>RSI!B1374</f>
        <v>91.252399999999994</v>
      </c>
      <c r="C1374" s="2">
        <f>RSI!I1374</f>
        <v>33.226062310436348</v>
      </c>
      <c r="D1374" s="2">
        <f>MACD!E1374</f>
        <v>2.5938163033046635E-2</v>
      </c>
      <c r="E1374" s="2">
        <f>MACD!F1374</f>
        <v>1.1363776681979667</v>
      </c>
      <c r="F1374" s="2">
        <f>'Moving Avg'!D1374</f>
        <v>91.255619999999993</v>
      </c>
      <c r="G1374" s="2">
        <f>'Moving Avg'!F1374</f>
        <v>91.850875000000002</v>
      </c>
      <c r="H1374" s="2">
        <f>'Moving Avg'!G1374</f>
        <v>96.737352000000016</v>
      </c>
      <c r="I1374" s="2">
        <f>'Moving Avg'!H1374</f>
        <v>102.89897599999983</v>
      </c>
      <c r="J1374" s="6" t="str">
        <f>OBV!F1374</f>
        <v>BULLISH</v>
      </c>
      <c r="K1374" s="6" t="str">
        <f>OBV!G1374</f>
        <v>NEUTRAL</v>
      </c>
      <c r="L1374" s="6" t="str">
        <f>OBV!H1374</f>
        <v>CONFIRMED BULLISH</v>
      </c>
      <c r="M1374" s="8">
        <f t="shared" si="210"/>
        <v>25</v>
      </c>
      <c r="N1374" s="8">
        <f t="shared" si="211"/>
        <v>100</v>
      </c>
      <c r="O1374" s="8">
        <f t="shared" si="212"/>
        <v>0</v>
      </c>
      <c r="P1374" s="8">
        <f t="shared" si="213"/>
        <v>83.5</v>
      </c>
      <c r="Q1374" s="9">
        <f t="shared" si="214"/>
        <v>56.274999999999999</v>
      </c>
      <c r="R1374" s="9">
        <f t="shared" si="215"/>
        <v>45.875</v>
      </c>
      <c r="S1374" s="9">
        <f t="shared" si="216"/>
        <v>56.325000000000003</v>
      </c>
      <c r="T1374" s="9">
        <f t="shared" si="217"/>
        <v>52.125</v>
      </c>
      <c r="U1374" s="8">
        <f t="shared" si="218"/>
        <v>52.82500000000001</v>
      </c>
      <c r="V1374" s="8">
        <f t="shared" si="219"/>
        <v>52.650000000000006</v>
      </c>
    </row>
    <row r="1375" spans="1:22" ht="13.5" x14ac:dyDescent="0.25">
      <c r="A1375" s="3">
        <f>RSI!A1375</f>
        <v>44013</v>
      </c>
      <c r="B1375" s="2">
        <f>RSI!B1375</f>
        <v>91.252399999999994</v>
      </c>
      <c r="C1375" s="2">
        <f>RSI!I1375</f>
        <v>33.226062310436348</v>
      </c>
      <c r="D1375" s="2">
        <f>MACD!E1375</f>
        <v>-0.16857532190925895</v>
      </c>
      <c r="E1375" s="2">
        <f>MACD!F1375</f>
        <v>0.87538707017652162</v>
      </c>
      <c r="F1375" s="2">
        <f>'Moving Avg'!D1375</f>
        <v>91.258839999999992</v>
      </c>
      <c r="G1375" s="2">
        <f>'Moving Avg'!F1375</f>
        <v>91.627250000000004</v>
      </c>
      <c r="H1375" s="2">
        <f>'Moving Avg'!G1375</f>
        <v>96.438754000000031</v>
      </c>
      <c r="I1375" s="2">
        <f>'Moving Avg'!H1375</f>
        <v>102.82484949999984</v>
      </c>
      <c r="J1375" s="6" t="str">
        <f>OBV!F1375</f>
        <v>BEARISH</v>
      </c>
      <c r="K1375" s="6" t="str">
        <f>OBV!G1375</f>
        <v>NEUTRAL</v>
      </c>
      <c r="L1375" s="6" t="str">
        <f>OBV!H1375</f>
        <v>BEARISH DIVERGENCE</v>
      </c>
      <c r="M1375" s="8">
        <f t="shared" si="210"/>
        <v>25</v>
      </c>
      <c r="N1375" s="8">
        <f t="shared" si="211"/>
        <v>100</v>
      </c>
      <c r="O1375" s="8">
        <f t="shared" si="212"/>
        <v>0</v>
      </c>
      <c r="P1375" s="8">
        <f t="shared" si="213"/>
        <v>16.5</v>
      </c>
      <c r="Q1375" s="9">
        <f t="shared" si="214"/>
        <v>46.225000000000001</v>
      </c>
      <c r="R1375" s="9">
        <f t="shared" si="215"/>
        <v>29.125</v>
      </c>
      <c r="S1375" s="9">
        <f t="shared" si="216"/>
        <v>26.175000000000001</v>
      </c>
      <c r="T1375" s="9">
        <f t="shared" si="217"/>
        <v>35.375</v>
      </c>
      <c r="U1375" s="8">
        <f t="shared" si="218"/>
        <v>33.841666666666661</v>
      </c>
      <c r="V1375" s="8">
        <f t="shared" si="219"/>
        <v>34.224999999999994</v>
      </c>
    </row>
    <row r="1376" spans="1:22" ht="13.5" x14ac:dyDescent="0.25">
      <c r="A1376" s="3">
        <f>RSI!A1376</f>
        <v>44014</v>
      </c>
      <c r="B1376" s="2">
        <f>RSI!B1376</f>
        <v>91.220200000000006</v>
      </c>
      <c r="C1376" s="2">
        <f>RSI!I1376</f>
        <v>33.033787746002687</v>
      </c>
      <c r="D1376" s="2">
        <f>MACD!E1376</f>
        <v>-0.31959898877961734</v>
      </c>
      <c r="E1376" s="2">
        <f>MACD!F1376</f>
        <v>0.63638985838529383</v>
      </c>
      <c r="F1376" s="2">
        <f>'Moving Avg'!D1376</f>
        <v>91.255619999999993</v>
      </c>
      <c r="G1376" s="2">
        <f>'Moving Avg'!F1376</f>
        <v>91.40201500000002</v>
      </c>
      <c r="H1376" s="2">
        <f>'Moving Avg'!G1376</f>
        <v>96.139512000000025</v>
      </c>
      <c r="I1376" s="2">
        <f>'Moving Avg'!H1376</f>
        <v>102.77417149999981</v>
      </c>
      <c r="J1376" s="6" t="str">
        <f>OBV!F1376</f>
        <v>BEARISH</v>
      </c>
      <c r="K1376" s="6" t="str">
        <f>OBV!G1376</f>
        <v>NEUTRAL</v>
      </c>
      <c r="L1376" s="6" t="str">
        <f>OBV!H1376</f>
        <v>CONFIRMED BEARISH</v>
      </c>
      <c r="M1376" s="8">
        <f t="shared" si="210"/>
        <v>25</v>
      </c>
      <c r="N1376" s="8">
        <f t="shared" si="211"/>
        <v>100</v>
      </c>
      <c r="O1376" s="8">
        <f t="shared" si="212"/>
        <v>0</v>
      </c>
      <c r="P1376" s="8">
        <f t="shared" si="213"/>
        <v>16.5</v>
      </c>
      <c r="Q1376" s="9">
        <f t="shared" si="214"/>
        <v>46.225000000000001</v>
      </c>
      <c r="R1376" s="9">
        <f t="shared" si="215"/>
        <v>29.125</v>
      </c>
      <c r="S1376" s="9">
        <f t="shared" si="216"/>
        <v>26.175000000000001</v>
      </c>
      <c r="T1376" s="9">
        <f t="shared" si="217"/>
        <v>35.375</v>
      </c>
      <c r="U1376" s="8">
        <f t="shared" si="218"/>
        <v>33.841666666666661</v>
      </c>
      <c r="V1376" s="8">
        <f t="shared" si="219"/>
        <v>34.224999999999994</v>
      </c>
    </row>
    <row r="1377" spans="1:22" ht="13.5" x14ac:dyDescent="0.25">
      <c r="A1377" s="3">
        <f>RSI!A1377</f>
        <v>44015</v>
      </c>
      <c r="B1377" s="2">
        <f>RSI!B1377</f>
        <v>90.898399999999995</v>
      </c>
      <c r="C1377" s="2">
        <f>RSI!I1377</f>
        <v>31.097024024064282</v>
      </c>
      <c r="D1377" s="2">
        <f>MACD!E1377</f>
        <v>-0.3758864885922435</v>
      </c>
      <c r="E1377" s="2">
        <f>MACD!F1377</f>
        <v>0.43393458898978632</v>
      </c>
      <c r="F1377" s="2">
        <f>'Moving Avg'!D1377</f>
        <v>91.184820000000002</v>
      </c>
      <c r="G1377" s="2">
        <f>'Moving Avg'!F1377</f>
        <v>91.301865000000006</v>
      </c>
      <c r="H1377" s="2">
        <f>'Moving Avg'!G1377</f>
        <v>95.833834000000039</v>
      </c>
      <c r="I1377" s="2">
        <f>'Moving Avg'!H1377</f>
        <v>102.70668099999979</v>
      </c>
      <c r="J1377" s="6" t="str">
        <f>OBV!F1377</f>
        <v>BEARISH</v>
      </c>
      <c r="K1377" s="6" t="str">
        <f>OBV!G1377</f>
        <v>NEUTRAL</v>
      </c>
      <c r="L1377" s="6" t="str">
        <f>OBV!H1377</f>
        <v>CONFIRMED BEARISH</v>
      </c>
      <c r="M1377" s="8">
        <f t="shared" si="210"/>
        <v>25</v>
      </c>
      <c r="N1377" s="8">
        <f t="shared" si="211"/>
        <v>100</v>
      </c>
      <c r="O1377" s="8">
        <f t="shared" si="212"/>
        <v>0</v>
      </c>
      <c r="P1377" s="8">
        <f t="shared" si="213"/>
        <v>16.5</v>
      </c>
      <c r="Q1377" s="9">
        <f t="shared" si="214"/>
        <v>46.225000000000001</v>
      </c>
      <c r="R1377" s="9">
        <f t="shared" si="215"/>
        <v>29.125</v>
      </c>
      <c r="S1377" s="9">
        <f t="shared" si="216"/>
        <v>26.175000000000001</v>
      </c>
      <c r="T1377" s="9">
        <f t="shared" si="217"/>
        <v>35.375</v>
      </c>
      <c r="U1377" s="8">
        <f t="shared" si="218"/>
        <v>33.841666666666661</v>
      </c>
      <c r="V1377" s="8">
        <f t="shared" si="219"/>
        <v>34.224999999999994</v>
      </c>
    </row>
    <row r="1378" spans="1:22" ht="13.5" x14ac:dyDescent="0.25">
      <c r="A1378" s="3">
        <f>RSI!A1378</f>
        <v>44018</v>
      </c>
      <c r="B1378" s="2">
        <f>RSI!B1378</f>
        <v>90.093999999999994</v>
      </c>
      <c r="C1378" s="2">
        <f>RSI!I1378</f>
        <v>26.858027273175068</v>
      </c>
      <c r="D1378" s="2">
        <f>MACD!E1378</f>
        <v>-0.35349764669510364</v>
      </c>
      <c r="E1378" s="2">
        <f>MACD!F1378</f>
        <v>0.27644814185280836</v>
      </c>
      <c r="F1378" s="2">
        <f>'Moving Avg'!D1378</f>
        <v>90.943479999999994</v>
      </c>
      <c r="G1378" s="2">
        <f>'Moving Avg'!F1378</f>
        <v>91.161495000000031</v>
      </c>
      <c r="H1378" s="2">
        <f>'Moving Avg'!G1378</f>
        <v>95.544406000000038</v>
      </c>
      <c r="I1378" s="2">
        <f>'Moving Avg'!H1378</f>
        <v>102.6262394999998</v>
      </c>
      <c r="J1378" s="6" t="str">
        <f>OBV!F1378</f>
        <v>BEARISH</v>
      </c>
      <c r="K1378" s="6" t="str">
        <f>OBV!G1378</f>
        <v>NEUTRAL</v>
      </c>
      <c r="L1378" s="6" t="str">
        <f>OBV!H1378</f>
        <v>CONFIRMED BEARISH</v>
      </c>
      <c r="M1378" s="8">
        <f t="shared" si="210"/>
        <v>50</v>
      </c>
      <c r="N1378" s="8">
        <f t="shared" si="211"/>
        <v>100</v>
      </c>
      <c r="O1378" s="8">
        <f t="shared" si="212"/>
        <v>0</v>
      </c>
      <c r="P1378" s="8">
        <f t="shared" si="213"/>
        <v>16.5</v>
      </c>
      <c r="Q1378" s="9">
        <f t="shared" si="214"/>
        <v>54.975000000000001</v>
      </c>
      <c r="R1378" s="9">
        <f t="shared" si="215"/>
        <v>34.125</v>
      </c>
      <c r="S1378" s="9">
        <f t="shared" si="216"/>
        <v>29.925000000000001</v>
      </c>
      <c r="T1378" s="9">
        <f t="shared" si="217"/>
        <v>41.625</v>
      </c>
      <c r="U1378" s="8">
        <f t="shared" si="218"/>
        <v>39.674999999999997</v>
      </c>
      <c r="V1378" s="8">
        <f t="shared" si="219"/>
        <v>40.162499999999994</v>
      </c>
    </row>
    <row r="1379" spans="1:22" ht="13.5" x14ac:dyDescent="0.25">
      <c r="A1379" s="3">
        <f>RSI!A1379</f>
        <v>44019</v>
      </c>
      <c r="B1379" s="2">
        <f>RSI!B1379</f>
        <v>90.093999999999994</v>
      </c>
      <c r="C1379" s="2">
        <f>RSI!I1379</f>
        <v>26.858027273175068</v>
      </c>
      <c r="D1379" s="2">
        <f>MACD!E1379</f>
        <v>-0.3685092646196324</v>
      </c>
      <c r="E1379" s="2">
        <f>MACD!F1379</f>
        <v>0.14745666055832019</v>
      </c>
      <c r="F1379" s="2">
        <f>'Moving Avg'!D1379</f>
        <v>90.711799999999997</v>
      </c>
      <c r="G1379" s="2">
        <f>'Moving Avg'!F1379</f>
        <v>91.000610000000023</v>
      </c>
      <c r="H1379" s="2">
        <f>'Moving Avg'!G1379</f>
        <v>95.222640000000041</v>
      </c>
      <c r="I1379" s="2">
        <f>'Moving Avg'!H1379</f>
        <v>102.54579799999979</v>
      </c>
      <c r="J1379" s="6" t="str">
        <f>OBV!F1379</f>
        <v>BEARISH</v>
      </c>
      <c r="K1379" s="6" t="str">
        <f>OBV!G1379</f>
        <v>NEUTRAL</v>
      </c>
      <c r="L1379" s="6" t="str">
        <f>OBV!H1379</f>
        <v>CONFIRMED BEARISH</v>
      </c>
      <c r="M1379" s="8">
        <f t="shared" si="210"/>
        <v>50</v>
      </c>
      <c r="N1379" s="8">
        <f t="shared" si="211"/>
        <v>100</v>
      </c>
      <c r="O1379" s="8">
        <f t="shared" si="212"/>
        <v>0</v>
      </c>
      <c r="P1379" s="8">
        <f t="shared" si="213"/>
        <v>16.5</v>
      </c>
      <c r="Q1379" s="9">
        <f t="shared" si="214"/>
        <v>54.975000000000001</v>
      </c>
      <c r="R1379" s="9">
        <f t="shared" si="215"/>
        <v>34.125</v>
      </c>
      <c r="S1379" s="9">
        <f t="shared" si="216"/>
        <v>29.925000000000001</v>
      </c>
      <c r="T1379" s="9">
        <f t="shared" si="217"/>
        <v>41.625</v>
      </c>
      <c r="U1379" s="8">
        <f t="shared" si="218"/>
        <v>39.674999999999997</v>
      </c>
      <c r="V1379" s="8">
        <f t="shared" si="219"/>
        <v>40.162499999999994</v>
      </c>
    </row>
    <row r="1380" spans="1:22" ht="13.5" x14ac:dyDescent="0.25">
      <c r="A1380" s="3">
        <f>RSI!A1380</f>
        <v>44020</v>
      </c>
      <c r="B1380" s="2">
        <f>RSI!B1380</f>
        <v>90.093999999999994</v>
      </c>
      <c r="C1380" s="2">
        <f>RSI!I1380</f>
        <v>26.858027273175082</v>
      </c>
      <c r="D1380" s="2">
        <f>MACD!E1380</f>
        <v>-0.31607324715741925</v>
      </c>
      <c r="E1380" s="2">
        <f>MACD!F1380</f>
        <v>5.4750679015172304E-2</v>
      </c>
      <c r="F1380" s="2">
        <f>'Moving Avg'!D1380</f>
        <v>90.480119999999999</v>
      </c>
      <c r="G1380" s="2">
        <f>'Moving Avg'!F1380</f>
        <v>90.960390000000032</v>
      </c>
      <c r="H1380" s="2">
        <f>'Moving Avg'!G1380</f>
        <v>94.93482200000004</v>
      </c>
      <c r="I1380" s="2">
        <f>'Moving Avg'!H1380</f>
        <v>102.4653564999998</v>
      </c>
      <c r="J1380" s="6" t="str">
        <f>OBV!F1380</f>
        <v>BEARISH</v>
      </c>
      <c r="K1380" s="6" t="str">
        <f>OBV!G1380</f>
        <v>NEUTRAL</v>
      </c>
      <c r="L1380" s="6" t="str">
        <f>OBV!H1380</f>
        <v>CONFIRMED BEARISH</v>
      </c>
      <c r="M1380" s="8">
        <f t="shared" si="210"/>
        <v>50</v>
      </c>
      <c r="N1380" s="8">
        <f t="shared" si="211"/>
        <v>100</v>
      </c>
      <c r="O1380" s="8">
        <f t="shared" si="212"/>
        <v>0</v>
      </c>
      <c r="P1380" s="8">
        <f t="shared" si="213"/>
        <v>16.5</v>
      </c>
      <c r="Q1380" s="9">
        <f t="shared" si="214"/>
        <v>54.975000000000001</v>
      </c>
      <c r="R1380" s="9">
        <f t="shared" si="215"/>
        <v>34.125</v>
      </c>
      <c r="S1380" s="9">
        <f t="shared" si="216"/>
        <v>29.925000000000001</v>
      </c>
      <c r="T1380" s="9">
        <f t="shared" si="217"/>
        <v>41.625</v>
      </c>
      <c r="U1380" s="8">
        <f t="shared" si="218"/>
        <v>39.674999999999997</v>
      </c>
      <c r="V1380" s="8">
        <f t="shared" si="219"/>
        <v>40.162499999999994</v>
      </c>
    </row>
    <row r="1381" spans="1:22" ht="13.5" x14ac:dyDescent="0.25">
      <c r="A1381" s="3">
        <f>RSI!A1381</f>
        <v>44021</v>
      </c>
      <c r="B1381" s="2">
        <f>RSI!B1381</f>
        <v>87.680800000000005</v>
      </c>
      <c r="C1381" s="2">
        <f>RSI!I1381</f>
        <v>17.777788144746651</v>
      </c>
      <c r="D1381" s="2">
        <f>MACD!E1381</f>
        <v>-7.9615703594072329E-2</v>
      </c>
      <c r="E1381" s="2">
        <f>MACD!F1381</f>
        <v>2.7877402493323381E-2</v>
      </c>
      <c r="F1381" s="2">
        <f>'Moving Avg'!D1381</f>
        <v>89.772239999999982</v>
      </c>
      <c r="G1381" s="2">
        <f>'Moving Avg'!F1381</f>
        <v>90.795485000000014</v>
      </c>
      <c r="H1381" s="2">
        <f>'Moving Avg'!G1381</f>
        <v>94.661322000000041</v>
      </c>
      <c r="I1381" s="2">
        <f>'Moving Avg'!H1381</f>
        <v>102.37284899999979</v>
      </c>
      <c r="J1381" s="6" t="str">
        <f>OBV!F1381</f>
        <v>BEARISH</v>
      </c>
      <c r="K1381" s="6" t="str">
        <f>OBV!G1381</f>
        <v>NEUTRAL</v>
      </c>
      <c r="L1381" s="6" t="str">
        <f>OBV!H1381</f>
        <v>CONFIRMED BEARISH</v>
      </c>
      <c r="M1381" s="8">
        <f t="shared" si="210"/>
        <v>50</v>
      </c>
      <c r="N1381" s="8">
        <f t="shared" si="211"/>
        <v>100</v>
      </c>
      <c r="O1381" s="8">
        <f t="shared" si="212"/>
        <v>0</v>
      </c>
      <c r="P1381" s="8">
        <f t="shared" si="213"/>
        <v>16.5</v>
      </c>
      <c r="Q1381" s="9">
        <f t="shared" si="214"/>
        <v>54.975000000000001</v>
      </c>
      <c r="R1381" s="9">
        <f t="shared" si="215"/>
        <v>34.125</v>
      </c>
      <c r="S1381" s="9">
        <f t="shared" si="216"/>
        <v>29.925000000000001</v>
      </c>
      <c r="T1381" s="9">
        <f t="shared" si="217"/>
        <v>41.625</v>
      </c>
      <c r="U1381" s="8">
        <f t="shared" si="218"/>
        <v>39.674999999999997</v>
      </c>
      <c r="V1381" s="8">
        <f t="shared" si="219"/>
        <v>40.162499999999994</v>
      </c>
    </row>
    <row r="1382" spans="1:22" ht="13.5" x14ac:dyDescent="0.25">
      <c r="A1382" s="3">
        <f>RSI!A1382</f>
        <v>44022</v>
      </c>
      <c r="B1382" s="2">
        <f>RSI!B1382</f>
        <v>87.680800000000005</v>
      </c>
      <c r="C1382" s="2">
        <f>RSI!I1382</f>
        <v>17.777788144746651</v>
      </c>
      <c r="D1382" s="2">
        <f>MACD!E1382</f>
        <v>0.14954579866888196</v>
      </c>
      <c r="E1382" s="2">
        <f>MACD!F1382</f>
        <v>5.2211081728435096E-2</v>
      </c>
      <c r="F1382" s="2">
        <f>'Moving Avg'!D1382</f>
        <v>89.128720000000001</v>
      </c>
      <c r="G1382" s="2">
        <f>'Moving Avg'!F1382</f>
        <v>90.630580000000023</v>
      </c>
      <c r="H1382" s="2">
        <f>'Moving Avg'!G1382</f>
        <v>94.387822000000014</v>
      </c>
      <c r="I1382" s="2">
        <f>'Moving Avg'!H1382</f>
        <v>102.28034149999979</v>
      </c>
      <c r="J1382" s="6" t="str">
        <f>OBV!F1382</f>
        <v>BEARISH</v>
      </c>
      <c r="K1382" s="6" t="str">
        <f>OBV!G1382</f>
        <v>NEUTRAL</v>
      </c>
      <c r="L1382" s="6" t="str">
        <f>OBV!H1382</f>
        <v>CONFIRMED BEARISH</v>
      </c>
      <c r="M1382" s="8">
        <f t="shared" si="210"/>
        <v>50</v>
      </c>
      <c r="N1382" s="8">
        <f t="shared" si="211"/>
        <v>0</v>
      </c>
      <c r="O1382" s="8">
        <f t="shared" si="212"/>
        <v>0</v>
      </c>
      <c r="P1382" s="8">
        <f t="shared" si="213"/>
        <v>16.5</v>
      </c>
      <c r="Q1382" s="9">
        <f t="shared" si="214"/>
        <v>19.975000000000001</v>
      </c>
      <c r="R1382" s="9">
        <f t="shared" si="215"/>
        <v>14.125</v>
      </c>
      <c r="S1382" s="9">
        <f t="shared" si="216"/>
        <v>14.925000000000001</v>
      </c>
      <c r="T1382" s="9">
        <f t="shared" si="217"/>
        <v>16.625</v>
      </c>
      <c r="U1382" s="8">
        <f t="shared" si="218"/>
        <v>16.341666666666669</v>
      </c>
      <c r="V1382" s="8">
        <f t="shared" si="219"/>
        <v>16.412500000000001</v>
      </c>
    </row>
    <row r="1383" spans="1:22" ht="13.5" x14ac:dyDescent="0.25">
      <c r="A1383" s="3">
        <f>RSI!A1383</f>
        <v>44025</v>
      </c>
      <c r="B1383" s="2">
        <f>RSI!B1383</f>
        <v>85.050399999999996</v>
      </c>
      <c r="C1383" s="2">
        <f>RSI!I1383</f>
        <v>12.454780418946669</v>
      </c>
      <c r="D1383" s="2">
        <f>MACD!E1383</f>
        <v>0.57036126854818292</v>
      </c>
      <c r="E1383" s="2">
        <f>MACD!F1383</f>
        <v>0.15584111909238466</v>
      </c>
      <c r="F1383" s="2">
        <f>'Moving Avg'!D1383</f>
        <v>88.119999999999976</v>
      </c>
      <c r="G1383" s="2">
        <f>'Moving Avg'!F1383</f>
        <v>90.334155000000024</v>
      </c>
      <c r="H1383" s="2">
        <f>'Moving Avg'!G1383</f>
        <v>94.061714000000009</v>
      </c>
      <c r="I1383" s="2">
        <f>'Moving Avg'!H1383</f>
        <v>102.16060499999979</v>
      </c>
      <c r="J1383" s="6" t="str">
        <f>OBV!F1383</f>
        <v>BEARISH</v>
      </c>
      <c r="K1383" s="6" t="str">
        <f>OBV!G1383</f>
        <v>NEUTRAL</v>
      </c>
      <c r="L1383" s="6" t="str">
        <f>OBV!H1383</f>
        <v>CONFIRMED BEARISH</v>
      </c>
      <c r="M1383" s="8">
        <f t="shared" si="210"/>
        <v>50</v>
      </c>
      <c r="N1383" s="8">
        <f t="shared" si="211"/>
        <v>0</v>
      </c>
      <c r="O1383" s="8">
        <f t="shared" si="212"/>
        <v>0</v>
      </c>
      <c r="P1383" s="8">
        <f t="shared" si="213"/>
        <v>16.5</v>
      </c>
      <c r="Q1383" s="9">
        <f t="shared" si="214"/>
        <v>19.975000000000001</v>
      </c>
      <c r="R1383" s="9">
        <f t="shared" si="215"/>
        <v>14.125</v>
      </c>
      <c r="S1383" s="9">
        <f t="shared" si="216"/>
        <v>14.925000000000001</v>
      </c>
      <c r="T1383" s="9">
        <f t="shared" si="217"/>
        <v>16.625</v>
      </c>
      <c r="U1383" s="8">
        <f t="shared" si="218"/>
        <v>16.341666666666669</v>
      </c>
      <c r="V1383" s="8">
        <f t="shared" si="219"/>
        <v>16.412500000000001</v>
      </c>
    </row>
    <row r="1384" spans="1:22" ht="13.5" x14ac:dyDescent="0.25">
      <c r="A1384" s="3">
        <f>RSI!A1384</f>
        <v>44026</v>
      </c>
      <c r="B1384" s="2">
        <f>RSI!B1384</f>
        <v>87.592299999999994</v>
      </c>
      <c r="C1384" s="2">
        <f>RSI!I1384</f>
        <v>33.253230408386884</v>
      </c>
      <c r="D1384" s="2">
        <f>MACD!E1384</f>
        <v>0.76906898690323544</v>
      </c>
      <c r="E1384" s="2">
        <f>MACD!F1384</f>
        <v>0.27848669265455483</v>
      </c>
      <c r="F1384" s="2">
        <f>'Moving Avg'!D1384</f>
        <v>87.619659999999996</v>
      </c>
      <c r="G1384" s="2">
        <f>'Moving Avg'!F1384</f>
        <v>90.164825000000022</v>
      </c>
      <c r="H1384" s="2">
        <f>'Moving Avg'!G1384</f>
        <v>93.786444000000017</v>
      </c>
      <c r="I1384" s="2">
        <f>'Moving Avg'!H1384</f>
        <v>102.04054649999978</v>
      </c>
      <c r="J1384" s="6" t="str">
        <f>OBV!F1384</f>
        <v>BEARISH</v>
      </c>
      <c r="K1384" s="6" t="str">
        <f>OBV!G1384</f>
        <v>NEUTRAL</v>
      </c>
      <c r="L1384" s="6" t="str">
        <f>OBV!H1384</f>
        <v>CONFIRMED BEARISH</v>
      </c>
      <c r="M1384" s="8">
        <f t="shared" si="210"/>
        <v>25</v>
      </c>
      <c r="N1384" s="8">
        <f t="shared" si="211"/>
        <v>0</v>
      </c>
      <c r="O1384" s="8">
        <f t="shared" si="212"/>
        <v>0</v>
      </c>
      <c r="P1384" s="8">
        <f t="shared" si="213"/>
        <v>16.5</v>
      </c>
      <c r="Q1384" s="9">
        <f t="shared" si="214"/>
        <v>11.225</v>
      </c>
      <c r="R1384" s="9">
        <f t="shared" si="215"/>
        <v>9.125</v>
      </c>
      <c r="S1384" s="9">
        <f t="shared" si="216"/>
        <v>11.175000000000001</v>
      </c>
      <c r="T1384" s="9">
        <f t="shared" si="217"/>
        <v>10.375</v>
      </c>
      <c r="U1384" s="8">
        <f t="shared" si="218"/>
        <v>10.508333333333335</v>
      </c>
      <c r="V1384" s="8">
        <f t="shared" si="219"/>
        <v>10.475000000000001</v>
      </c>
    </row>
    <row r="1385" spans="1:22" ht="13.5" x14ac:dyDescent="0.25">
      <c r="A1385" s="3">
        <f>RSI!A1385</f>
        <v>44027</v>
      </c>
      <c r="B1385" s="2">
        <f>RSI!B1385</f>
        <v>90.323099999999997</v>
      </c>
      <c r="C1385" s="2">
        <f>RSI!I1385</f>
        <v>47.643924351843509</v>
      </c>
      <c r="D1385" s="2">
        <f>MACD!E1385</f>
        <v>0.75541641311413343</v>
      </c>
      <c r="E1385" s="2">
        <f>MACD!F1385</f>
        <v>0.37387263674647053</v>
      </c>
      <c r="F1385" s="2">
        <f>'Moving Avg'!D1385</f>
        <v>87.665480000000017</v>
      </c>
      <c r="G1385" s="2">
        <f>'Moving Avg'!F1385</f>
        <v>90.131230000000016</v>
      </c>
      <c r="H1385" s="2">
        <f>'Moving Avg'!G1385</f>
        <v>93.626604</v>
      </c>
      <c r="I1385" s="2">
        <f>'Moving Avg'!H1385</f>
        <v>101.95079349999978</v>
      </c>
      <c r="J1385" s="6" t="str">
        <f>OBV!F1385</f>
        <v>BEARISH</v>
      </c>
      <c r="K1385" s="6" t="str">
        <f>OBV!G1385</f>
        <v>NEUTRAL</v>
      </c>
      <c r="L1385" s="6" t="str">
        <f>OBV!H1385</f>
        <v>CONFIRMED BEARISH</v>
      </c>
      <c r="M1385" s="8">
        <f t="shared" si="210"/>
        <v>25</v>
      </c>
      <c r="N1385" s="8">
        <f t="shared" si="211"/>
        <v>0</v>
      </c>
      <c r="O1385" s="8">
        <f t="shared" si="212"/>
        <v>0</v>
      </c>
      <c r="P1385" s="8">
        <f t="shared" si="213"/>
        <v>16.5</v>
      </c>
      <c r="Q1385" s="9">
        <f t="shared" si="214"/>
        <v>11.225</v>
      </c>
      <c r="R1385" s="9">
        <f t="shared" si="215"/>
        <v>9.125</v>
      </c>
      <c r="S1385" s="9">
        <f t="shared" si="216"/>
        <v>11.175000000000001</v>
      </c>
      <c r="T1385" s="9">
        <f t="shared" si="217"/>
        <v>10.375</v>
      </c>
      <c r="U1385" s="8">
        <f t="shared" si="218"/>
        <v>10.508333333333335</v>
      </c>
      <c r="V1385" s="8">
        <f t="shared" si="219"/>
        <v>10.475000000000001</v>
      </c>
    </row>
    <row r="1386" spans="1:22" ht="13.5" x14ac:dyDescent="0.25">
      <c r="A1386" s="3">
        <f>RSI!A1386</f>
        <v>44028</v>
      </c>
      <c r="B1386" s="2">
        <f>RSI!B1386</f>
        <v>90.323099999999997</v>
      </c>
      <c r="C1386" s="2">
        <f>RSI!I1386</f>
        <v>47.643924351843516</v>
      </c>
      <c r="D1386" s="2">
        <f>MACD!E1386</f>
        <v>0.74174768535212365</v>
      </c>
      <c r="E1386" s="2">
        <f>MACD!F1386</f>
        <v>0.44744764646760116</v>
      </c>
      <c r="F1386" s="2">
        <f>'Moving Avg'!D1386</f>
        <v>88.193939999999998</v>
      </c>
      <c r="G1386" s="2">
        <f>'Moving Avg'!F1386</f>
        <v>90.097635000000025</v>
      </c>
      <c r="H1386" s="2">
        <f>'Moving Avg'!G1386</f>
        <v>93.466763999999984</v>
      </c>
      <c r="I1386" s="2">
        <f>'Moving Avg'!H1386</f>
        <v>101.86104049999982</v>
      </c>
      <c r="J1386" s="6" t="str">
        <f>OBV!F1386</f>
        <v>BEARISH</v>
      </c>
      <c r="K1386" s="6" t="str">
        <f>OBV!G1386</f>
        <v>NEUTRAL</v>
      </c>
      <c r="L1386" s="6" t="str">
        <f>OBV!H1386</f>
        <v>CONFIRMED BEARISH</v>
      </c>
      <c r="M1386" s="8">
        <f t="shared" si="210"/>
        <v>25</v>
      </c>
      <c r="N1386" s="8">
        <f t="shared" si="211"/>
        <v>0</v>
      </c>
      <c r="O1386" s="8">
        <f t="shared" si="212"/>
        <v>0</v>
      </c>
      <c r="P1386" s="8">
        <f t="shared" si="213"/>
        <v>16.5</v>
      </c>
      <c r="Q1386" s="9">
        <f t="shared" si="214"/>
        <v>11.225</v>
      </c>
      <c r="R1386" s="9">
        <f t="shared" si="215"/>
        <v>9.125</v>
      </c>
      <c r="S1386" s="9">
        <f t="shared" si="216"/>
        <v>11.175000000000001</v>
      </c>
      <c r="T1386" s="9">
        <f t="shared" si="217"/>
        <v>10.375</v>
      </c>
      <c r="U1386" s="8">
        <f t="shared" si="218"/>
        <v>10.508333333333335</v>
      </c>
      <c r="V1386" s="8">
        <f t="shared" si="219"/>
        <v>10.475000000000001</v>
      </c>
    </row>
    <row r="1387" spans="1:22" ht="13.5" x14ac:dyDescent="0.25">
      <c r="A1387" s="3">
        <f>RSI!A1387</f>
        <v>44029</v>
      </c>
      <c r="B1387" s="2">
        <f>RSI!B1387</f>
        <v>90.323099999999997</v>
      </c>
      <c r="C1387" s="2">
        <f>RSI!I1387</f>
        <v>47.643924351843516</v>
      </c>
      <c r="D1387" s="2">
        <f>MACD!E1387</f>
        <v>0.68330127260010443</v>
      </c>
      <c r="E1387" s="2">
        <f>MACD!F1387</f>
        <v>0.49461837169410183</v>
      </c>
      <c r="F1387" s="2">
        <f>'Moving Avg'!D1387</f>
        <v>88.722400000000007</v>
      </c>
      <c r="G1387" s="2">
        <f>'Moving Avg'!F1387</f>
        <v>90.051975000000027</v>
      </c>
      <c r="H1387" s="2">
        <f>'Moving Avg'!G1387</f>
        <v>93.365805999999978</v>
      </c>
      <c r="I1387" s="2">
        <f>'Moving Avg'!H1387</f>
        <v>101.78737549999984</v>
      </c>
      <c r="J1387" s="6" t="str">
        <f>OBV!F1387</f>
        <v>BEARISH</v>
      </c>
      <c r="K1387" s="6" t="str">
        <f>OBV!G1387</f>
        <v>NEUTRAL</v>
      </c>
      <c r="L1387" s="6" t="str">
        <f>OBV!H1387</f>
        <v>CONFIRMED BEARISH</v>
      </c>
      <c r="M1387" s="8">
        <f t="shared" si="210"/>
        <v>25</v>
      </c>
      <c r="N1387" s="8">
        <f t="shared" si="211"/>
        <v>0</v>
      </c>
      <c r="O1387" s="8">
        <f t="shared" si="212"/>
        <v>0</v>
      </c>
      <c r="P1387" s="8">
        <f t="shared" si="213"/>
        <v>16.5</v>
      </c>
      <c r="Q1387" s="9">
        <f t="shared" si="214"/>
        <v>11.225</v>
      </c>
      <c r="R1387" s="9">
        <f t="shared" si="215"/>
        <v>9.125</v>
      </c>
      <c r="S1387" s="9">
        <f t="shared" si="216"/>
        <v>11.175000000000001</v>
      </c>
      <c r="T1387" s="9">
        <f t="shared" si="217"/>
        <v>10.375</v>
      </c>
      <c r="U1387" s="8">
        <f t="shared" si="218"/>
        <v>10.508333333333335</v>
      </c>
      <c r="V1387" s="8">
        <f t="shared" si="219"/>
        <v>10.475000000000001</v>
      </c>
    </row>
    <row r="1388" spans="1:22" ht="13.5" x14ac:dyDescent="0.25">
      <c r="A1388" s="3">
        <f>RSI!A1388</f>
        <v>44032</v>
      </c>
      <c r="B1388" s="2">
        <f>RSI!B1388</f>
        <v>90.139399999999995</v>
      </c>
      <c r="C1388" s="2">
        <f>RSI!I1388</f>
        <v>46.796236949920626</v>
      </c>
      <c r="D1388" s="2">
        <f>MACD!E1388</f>
        <v>0.52613270109809207</v>
      </c>
      <c r="E1388" s="2">
        <f>MACD!F1388</f>
        <v>0.50092123757489992</v>
      </c>
      <c r="F1388" s="2">
        <f>'Moving Avg'!D1388</f>
        <v>89.740200000000002</v>
      </c>
      <c r="G1388" s="2">
        <f>'Moving Avg'!F1388</f>
        <v>89.997530000000026</v>
      </c>
      <c r="H1388" s="2">
        <f>'Moving Avg'!G1388</f>
        <v>93.261173999999968</v>
      </c>
      <c r="I1388" s="2">
        <f>'Moving Avg'!H1388</f>
        <v>101.69710599999982</v>
      </c>
      <c r="J1388" s="6" t="str">
        <f>OBV!F1388</f>
        <v>BEARISH</v>
      </c>
      <c r="K1388" s="6" t="str">
        <f>OBV!G1388</f>
        <v>NEUTRAL</v>
      </c>
      <c r="L1388" s="6" t="str">
        <f>OBV!H1388</f>
        <v>BEARISH DIVERGENCE</v>
      </c>
      <c r="M1388" s="8">
        <f t="shared" si="210"/>
        <v>25</v>
      </c>
      <c r="N1388" s="8">
        <f t="shared" si="211"/>
        <v>0</v>
      </c>
      <c r="O1388" s="8">
        <f t="shared" si="212"/>
        <v>0</v>
      </c>
      <c r="P1388" s="8">
        <f t="shared" si="213"/>
        <v>16.5</v>
      </c>
      <c r="Q1388" s="9">
        <f t="shared" si="214"/>
        <v>11.225</v>
      </c>
      <c r="R1388" s="9">
        <f t="shared" si="215"/>
        <v>9.125</v>
      </c>
      <c r="S1388" s="9">
        <f t="shared" si="216"/>
        <v>11.175000000000001</v>
      </c>
      <c r="T1388" s="9">
        <f t="shared" si="217"/>
        <v>10.375</v>
      </c>
      <c r="U1388" s="8">
        <f t="shared" si="218"/>
        <v>10.508333333333335</v>
      </c>
      <c r="V1388" s="8">
        <f t="shared" si="219"/>
        <v>10.475000000000001</v>
      </c>
    </row>
    <row r="1389" spans="1:22" ht="13.5" x14ac:dyDescent="0.25">
      <c r="A1389" s="3">
        <f>RSI!A1389</f>
        <v>44033</v>
      </c>
      <c r="B1389" s="2">
        <f>RSI!B1389</f>
        <v>87.635599999999997</v>
      </c>
      <c r="C1389" s="2">
        <f>RSI!I1389</f>
        <v>37.105768085966162</v>
      </c>
      <c r="D1389" s="2">
        <f>MACD!E1389</f>
        <v>0.5819484048945327</v>
      </c>
      <c r="E1389" s="2">
        <f>MACD!F1389</f>
        <v>0.51712667103882648</v>
      </c>
      <c r="F1389" s="2">
        <f>'Moving Avg'!D1389</f>
        <v>89.748860000000008</v>
      </c>
      <c r="G1389" s="2">
        <f>'Moving Avg'!F1389</f>
        <v>89.833985000000027</v>
      </c>
      <c r="H1389" s="2">
        <f>'Moving Avg'!G1389</f>
        <v>93.106465999999969</v>
      </c>
      <c r="I1389" s="2">
        <f>'Moving Avg'!H1389</f>
        <v>101.58426249999985</v>
      </c>
      <c r="J1389" s="6" t="str">
        <f>OBV!F1389</f>
        <v>BEARISH</v>
      </c>
      <c r="K1389" s="6" t="str">
        <f>OBV!G1389</f>
        <v>NEUTRAL</v>
      </c>
      <c r="L1389" s="6" t="str">
        <f>OBV!H1389</f>
        <v>CONFIRMED BEARISH</v>
      </c>
      <c r="M1389" s="8">
        <f t="shared" si="210"/>
        <v>25</v>
      </c>
      <c r="N1389" s="8">
        <f t="shared" si="211"/>
        <v>0</v>
      </c>
      <c r="O1389" s="8">
        <f t="shared" si="212"/>
        <v>0</v>
      </c>
      <c r="P1389" s="8">
        <f t="shared" si="213"/>
        <v>16.5</v>
      </c>
      <c r="Q1389" s="9">
        <f t="shared" si="214"/>
        <v>11.225</v>
      </c>
      <c r="R1389" s="9">
        <f t="shared" si="215"/>
        <v>9.125</v>
      </c>
      <c r="S1389" s="9">
        <f t="shared" si="216"/>
        <v>11.175000000000001</v>
      </c>
      <c r="T1389" s="9">
        <f t="shared" si="217"/>
        <v>10.375</v>
      </c>
      <c r="U1389" s="8">
        <f t="shared" si="218"/>
        <v>10.508333333333335</v>
      </c>
      <c r="V1389" s="8">
        <f t="shared" si="219"/>
        <v>10.475000000000001</v>
      </c>
    </row>
    <row r="1390" spans="1:22" ht="13.5" x14ac:dyDescent="0.25">
      <c r="A1390" s="3">
        <f>RSI!A1390</f>
        <v>44034</v>
      </c>
      <c r="B1390" s="2">
        <f>RSI!B1390</f>
        <v>87.635599999999997</v>
      </c>
      <c r="C1390" s="2">
        <f>RSI!I1390</f>
        <v>37.105768085966162</v>
      </c>
      <c r="D1390" s="2">
        <f>MACD!E1390</f>
        <v>0.64706272091859773</v>
      </c>
      <c r="E1390" s="2">
        <f>MACD!F1390</f>
        <v>0.54311388101478075</v>
      </c>
      <c r="F1390" s="2">
        <f>'Moving Avg'!D1390</f>
        <v>89.211359999999999</v>
      </c>
      <c r="G1390" s="2">
        <f>'Moving Avg'!F1390</f>
        <v>89.653950000000023</v>
      </c>
      <c r="H1390" s="2">
        <f>'Moving Avg'!G1390</f>
        <v>92.951757999999955</v>
      </c>
      <c r="I1390" s="2">
        <f>'Moving Avg'!H1390</f>
        <v>101.48750699999987</v>
      </c>
      <c r="J1390" s="6" t="str">
        <f>OBV!F1390</f>
        <v>BEARISH</v>
      </c>
      <c r="K1390" s="6" t="str">
        <f>OBV!G1390</f>
        <v>NEUTRAL</v>
      </c>
      <c r="L1390" s="6" t="str">
        <f>OBV!H1390</f>
        <v>CONFIRMED BEARISH</v>
      </c>
      <c r="M1390" s="8">
        <f t="shared" si="210"/>
        <v>25</v>
      </c>
      <c r="N1390" s="8">
        <f t="shared" si="211"/>
        <v>0</v>
      </c>
      <c r="O1390" s="8">
        <f t="shared" si="212"/>
        <v>0</v>
      </c>
      <c r="P1390" s="8">
        <f t="shared" si="213"/>
        <v>16.5</v>
      </c>
      <c r="Q1390" s="9">
        <f t="shared" si="214"/>
        <v>11.225</v>
      </c>
      <c r="R1390" s="9">
        <f t="shared" si="215"/>
        <v>9.125</v>
      </c>
      <c r="S1390" s="9">
        <f t="shared" si="216"/>
        <v>11.175000000000001</v>
      </c>
      <c r="T1390" s="9">
        <f t="shared" si="217"/>
        <v>10.375</v>
      </c>
      <c r="U1390" s="8">
        <f t="shared" si="218"/>
        <v>10.508333333333335</v>
      </c>
      <c r="V1390" s="8">
        <f t="shared" si="219"/>
        <v>10.475000000000001</v>
      </c>
    </row>
    <row r="1391" spans="1:22" ht="13.5" x14ac:dyDescent="0.25">
      <c r="A1391" s="3">
        <f>RSI!A1391</f>
        <v>44035</v>
      </c>
      <c r="B1391" s="2">
        <f>RSI!B1391</f>
        <v>85.966300000000004</v>
      </c>
      <c r="C1391" s="2">
        <f>RSI!I1391</f>
        <v>31.984499599005446</v>
      </c>
      <c r="D1391" s="2">
        <f>MACD!E1391</f>
        <v>0.47111054434579103</v>
      </c>
      <c r="E1391" s="2">
        <f>MACD!F1391</f>
        <v>0.5287132136809829</v>
      </c>
      <c r="F1391" s="2">
        <f>'Moving Avg'!D1391</f>
        <v>88.34</v>
      </c>
      <c r="G1391" s="2">
        <f>'Moving Avg'!F1391</f>
        <v>89.39045000000003</v>
      </c>
      <c r="H1391" s="2">
        <f>'Moving Avg'!G1391</f>
        <v>92.708321999999967</v>
      </c>
      <c r="I1391" s="2">
        <f>'Moving Avg'!H1391</f>
        <v>101.36635699999988</v>
      </c>
      <c r="J1391" s="6" t="str">
        <f>OBV!F1391</f>
        <v>BEARISH</v>
      </c>
      <c r="K1391" s="6" t="str">
        <f>OBV!G1391</f>
        <v>NEUTRAL</v>
      </c>
      <c r="L1391" s="6" t="str">
        <f>OBV!H1391</f>
        <v>CONFIRMED BEARISH</v>
      </c>
      <c r="M1391" s="8">
        <f t="shared" si="210"/>
        <v>25</v>
      </c>
      <c r="N1391" s="8">
        <f t="shared" si="211"/>
        <v>100</v>
      </c>
      <c r="O1391" s="8">
        <f t="shared" si="212"/>
        <v>0</v>
      </c>
      <c r="P1391" s="8">
        <f t="shared" si="213"/>
        <v>16.5</v>
      </c>
      <c r="Q1391" s="9">
        <f t="shared" si="214"/>
        <v>46.225000000000001</v>
      </c>
      <c r="R1391" s="9">
        <f t="shared" si="215"/>
        <v>29.125</v>
      </c>
      <c r="S1391" s="9">
        <f t="shared" si="216"/>
        <v>26.175000000000001</v>
      </c>
      <c r="T1391" s="9">
        <f t="shared" si="217"/>
        <v>35.375</v>
      </c>
      <c r="U1391" s="8">
        <f t="shared" si="218"/>
        <v>33.841666666666661</v>
      </c>
      <c r="V1391" s="8">
        <f t="shared" si="219"/>
        <v>34.224999999999994</v>
      </c>
    </row>
    <row r="1392" spans="1:22" ht="13.5" x14ac:dyDescent="0.25">
      <c r="A1392" s="3">
        <f>RSI!A1392</f>
        <v>44036</v>
      </c>
      <c r="B1392" s="2">
        <f>RSI!B1392</f>
        <v>85.966300000000004</v>
      </c>
      <c r="C1392" s="2">
        <f>RSI!I1392</f>
        <v>31.984499599005446</v>
      </c>
      <c r="D1392" s="2">
        <f>MACD!E1392</f>
        <v>0.34742595535746545</v>
      </c>
      <c r="E1392" s="2">
        <f>MACD!F1392</f>
        <v>0.49245576201627944</v>
      </c>
      <c r="F1392" s="2">
        <f>'Moving Avg'!D1392</f>
        <v>87.468639999999994</v>
      </c>
      <c r="G1392" s="2">
        <f>'Moving Avg'!F1392</f>
        <v>89.126145000000022</v>
      </c>
      <c r="H1392" s="2">
        <f>'Moving Avg'!G1392</f>
        <v>92.464885999999993</v>
      </c>
      <c r="I1392" s="2">
        <f>'Moving Avg'!H1392</f>
        <v>101.24516699999987</v>
      </c>
      <c r="J1392" s="6" t="str">
        <f>OBV!F1392</f>
        <v>BEARISH</v>
      </c>
      <c r="K1392" s="6" t="str">
        <f>OBV!G1392</f>
        <v>NEUTRAL</v>
      </c>
      <c r="L1392" s="6" t="str">
        <f>OBV!H1392</f>
        <v>CONFIRMED BEARISH</v>
      </c>
      <c r="M1392" s="8">
        <f t="shared" si="210"/>
        <v>25</v>
      </c>
      <c r="N1392" s="8">
        <f t="shared" si="211"/>
        <v>100</v>
      </c>
      <c r="O1392" s="8">
        <f t="shared" si="212"/>
        <v>0</v>
      </c>
      <c r="P1392" s="8">
        <f t="shared" si="213"/>
        <v>16.5</v>
      </c>
      <c r="Q1392" s="9">
        <f t="shared" si="214"/>
        <v>46.225000000000001</v>
      </c>
      <c r="R1392" s="9">
        <f t="shared" si="215"/>
        <v>29.125</v>
      </c>
      <c r="S1392" s="9">
        <f t="shared" si="216"/>
        <v>26.175000000000001</v>
      </c>
      <c r="T1392" s="9">
        <f t="shared" si="217"/>
        <v>35.375</v>
      </c>
      <c r="U1392" s="8">
        <f t="shared" si="218"/>
        <v>33.841666666666661</v>
      </c>
      <c r="V1392" s="8">
        <f t="shared" si="219"/>
        <v>34.224999999999994</v>
      </c>
    </row>
    <row r="1393" spans="1:22" ht="13.5" x14ac:dyDescent="0.25">
      <c r="A1393" s="3">
        <f>RSI!A1393</f>
        <v>44039</v>
      </c>
      <c r="B1393" s="2">
        <f>RSI!B1393</f>
        <v>88.470200000000006</v>
      </c>
      <c r="C1393" s="2">
        <f>RSI!I1393</f>
        <v>45.153113177583911</v>
      </c>
      <c r="D1393" s="2">
        <f>MACD!E1393</f>
        <v>-0.32404973066311982</v>
      </c>
      <c r="E1393" s="2">
        <f>MACD!F1393</f>
        <v>0.32915466348039962</v>
      </c>
      <c r="F1393" s="2">
        <f>'Moving Avg'!D1393</f>
        <v>87.134799999999998</v>
      </c>
      <c r="G1393" s="2">
        <f>'Moving Avg'!F1393</f>
        <v>88.984620000000021</v>
      </c>
      <c r="H1393" s="2">
        <f>'Moving Avg'!G1393</f>
        <v>92.271527999999975</v>
      </c>
      <c r="I1393" s="2">
        <f>'Moving Avg'!H1393</f>
        <v>101.13649649999988</v>
      </c>
      <c r="J1393" s="6" t="str">
        <f>OBV!F1393</f>
        <v>BEARISH</v>
      </c>
      <c r="K1393" s="6" t="str">
        <f>OBV!G1393</f>
        <v>NEUTRAL</v>
      </c>
      <c r="L1393" s="6" t="str">
        <f>OBV!H1393</f>
        <v>CONFIRMED BEARISH</v>
      </c>
      <c r="M1393" s="8">
        <f t="shared" si="210"/>
        <v>25</v>
      </c>
      <c r="N1393" s="8">
        <f t="shared" si="211"/>
        <v>100</v>
      </c>
      <c r="O1393" s="8">
        <f t="shared" si="212"/>
        <v>0</v>
      </c>
      <c r="P1393" s="8">
        <f t="shared" si="213"/>
        <v>16.5</v>
      </c>
      <c r="Q1393" s="9">
        <f t="shared" si="214"/>
        <v>46.225000000000001</v>
      </c>
      <c r="R1393" s="9">
        <f t="shared" si="215"/>
        <v>29.125</v>
      </c>
      <c r="S1393" s="9">
        <f t="shared" si="216"/>
        <v>26.175000000000001</v>
      </c>
      <c r="T1393" s="9">
        <f t="shared" si="217"/>
        <v>35.375</v>
      </c>
      <c r="U1393" s="8">
        <f t="shared" si="218"/>
        <v>33.841666666666661</v>
      </c>
      <c r="V1393" s="8">
        <f t="shared" si="219"/>
        <v>34.224999999999994</v>
      </c>
    </row>
    <row r="1394" spans="1:22" ht="13.5" x14ac:dyDescent="0.25">
      <c r="A1394" s="3">
        <f>RSI!A1394</f>
        <v>44040</v>
      </c>
      <c r="B1394" s="2">
        <f>RSI!B1394</f>
        <v>88.470200000000006</v>
      </c>
      <c r="C1394" s="2">
        <f>RSI!I1394</f>
        <v>45.153113177583911</v>
      </c>
      <c r="D1394" s="2">
        <f>MACD!E1394</f>
        <v>-0.4943523367400644</v>
      </c>
      <c r="E1394" s="2">
        <f>MACD!F1394</f>
        <v>0.16445326343630681</v>
      </c>
      <c r="F1394" s="2">
        <f>'Moving Avg'!D1394</f>
        <v>87.301720000000003</v>
      </c>
      <c r="G1394" s="2">
        <f>'Moving Avg'!F1394</f>
        <v>88.845510000000019</v>
      </c>
      <c r="H1394" s="2">
        <f>'Moving Avg'!G1394</f>
        <v>92.137051999999997</v>
      </c>
      <c r="I1394" s="2">
        <f>'Moving Avg'!H1394</f>
        <v>101.02782599999989</v>
      </c>
      <c r="J1394" s="6" t="str">
        <f>OBV!F1394</f>
        <v>BEARISH</v>
      </c>
      <c r="K1394" s="6" t="str">
        <f>OBV!G1394</f>
        <v>NEUTRAL</v>
      </c>
      <c r="L1394" s="6" t="str">
        <f>OBV!H1394</f>
        <v>BEARISH DIVERGENCE</v>
      </c>
      <c r="M1394" s="8">
        <f t="shared" si="210"/>
        <v>25</v>
      </c>
      <c r="N1394" s="8">
        <f t="shared" si="211"/>
        <v>100</v>
      </c>
      <c r="O1394" s="8">
        <f t="shared" si="212"/>
        <v>0</v>
      </c>
      <c r="P1394" s="8">
        <f t="shared" si="213"/>
        <v>16.5</v>
      </c>
      <c r="Q1394" s="9">
        <f t="shared" si="214"/>
        <v>46.225000000000001</v>
      </c>
      <c r="R1394" s="9">
        <f t="shared" si="215"/>
        <v>29.125</v>
      </c>
      <c r="S1394" s="9">
        <f t="shared" si="216"/>
        <v>26.175000000000001</v>
      </c>
      <c r="T1394" s="9">
        <f t="shared" si="217"/>
        <v>35.375</v>
      </c>
      <c r="U1394" s="8">
        <f t="shared" si="218"/>
        <v>33.841666666666661</v>
      </c>
      <c r="V1394" s="8">
        <f t="shared" si="219"/>
        <v>34.224999999999994</v>
      </c>
    </row>
    <row r="1395" spans="1:22" ht="13.5" x14ac:dyDescent="0.25">
      <c r="A1395" s="3">
        <f>RSI!A1395</f>
        <v>44041</v>
      </c>
      <c r="B1395" s="2">
        <f>RSI!B1395</f>
        <v>88.470200000000006</v>
      </c>
      <c r="C1395" s="2">
        <f>RSI!I1395</f>
        <v>45.153113177583911</v>
      </c>
      <c r="D1395" s="2">
        <f>MACD!E1395</f>
        <v>-0.2120281410825271</v>
      </c>
      <c r="E1395" s="2">
        <f>MACD!F1395</f>
        <v>8.9156982532540036E-2</v>
      </c>
      <c r="F1395" s="2">
        <f>'Moving Avg'!D1395</f>
        <v>87.468640000000008</v>
      </c>
      <c r="G1395" s="2">
        <f>'Moving Avg'!F1395</f>
        <v>88.706400000000002</v>
      </c>
      <c r="H1395" s="2">
        <f>'Moving Avg'!G1395</f>
        <v>91.946909999999988</v>
      </c>
      <c r="I1395" s="2">
        <f>'Moving Avg'!H1395</f>
        <v>100.91915549999989</v>
      </c>
      <c r="J1395" s="6" t="str">
        <f>OBV!F1395</f>
        <v>BEARISH</v>
      </c>
      <c r="K1395" s="6" t="str">
        <f>OBV!G1395</f>
        <v>NEUTRAL</v>
      </c>
      <c r="L1395" s="6" t="str">
        <f>OBV!H1395</f>
        <v>BEARISH DIVERGENCE</v>
      </c>
      <c r="M1395" s="8">
        <f t="shared" si="210"/>
        <v>25</v>
      </c>
      <c r="N1395" s="8">
        <f t="shared" si="211"/>
        <v>100</v>
      </c>
      <c r="O1395" s="8">
        <f t="shared" si="212"/>
        <v>0</v>
      </c>
      <c r="P1395" s="8">
        <f t="shared" si="213"/>
        <v>16.5</v>
      </c>
      <c r="Q1395" s="9">
        <f t="shared" si="214"/>
        <v>46.225000000000001</v>
      </c>
      <c r="R1395" s="9">
        <f t="shared" si="215"/>
        <v>29.125</v>
      </c>
      <c r="S1395" s="9">
        <f t="shared" si="216"/>
        <v>26.175000000000001</v>
      </c>
      <c r="T1395" s="9">
        <f t="shared" si="217"/>
        <v>35.375</v>
      </c>
      <c r="U1395" s="8">
        <f t="shared" si="218"/>
        <v>33.841666666666661</v>
      </c>
      <c r="V1395" s="8">
        <f t="shared" si="219"/>
        <v>34.224999999999994</v>
      </c>
    </row>
    <row r="1396" spans="1:22" ht="13.5" x14ac:dyDescent="0.25">
      <c r="A1396" s="3">
        <f>RSI!A1396</f>
        <v>44042</v>
      </c>
      <c r="B1396" s="2">
        <f>RSI!B1396</f>
        <v>88.470200000000006</v>
      </c>
      <c r="C1396" s="2">
        <f>RSI!I1396</f>
        <v>45.153113177583911</v>
      </c>
      <c r="D1396" s="2">
        <f>MACD!E1396</f>
        <v>3.2697973932187097E-2</v>
      </c>
      <c r="E1396" s="2">
        <f>MACD!F1396</f>
        <v>7.7865180812469459E-2</v>
      </c>
      <c r="F1396" s="2">
        <f>'Moving Avg'!D1396</f>
        <v>87.969419999999985</v>
      </c>
      <c r="G1396" s="2">
        <f>'Moving Avg'!F1396</f>
        <v>88.568899999999999</v>
      </c>
      <c r="H1396" s="2">
        <f>'Moving Avg'!G1396</f>
        <v>91.756767999999994</v>
      </c>
      <c r="I1396" s="2">
        <f>'Moving Avg'!H1396</f>
        <v>100.81048499999991</v>
      </c>
      <c r="J1396" s="6" t="str">
        <f>OBV!F1396</f>
        <v>BULLISH</v>
      </c>
      <c r="K1396" s="6" t="str">
        <f>OBV!G1396</f>
        <v>NEUTRAL</v>
      </c>
      <c r="L1396" s="6" t="str">
        <f>OBV!H1396</f>
        <v>CONFIRMED BULLISH</v>
      </c>
      <c r="M1396" s="8">
        <f t="shared" si="210"/>
        <v>25</v>
      </c>
      <c r="N1396" s="8">
        <f t="shared" si="211"/>
        <v>100</v>
      </c>
      <c r="O1396" s="8">
        <f t="shared" si="212"/>
        <v>0</v>
      </c>
      <c r="P1396" s="8">
        <f t="shared" si="213"/>
        <v>83.5</v>
      </c>
      <c r="Q1396" s="9">
        <f t="shared" si="214"/>
        <v>56.274999999999999</v>
      </c>
      <c r="R1396" s="9">
        <f t="shared" si="215"/>
        <v>45.875</v>
      </c>
      <c r="S1396" s="9">
        <f t="shared" si="216"/>
        <v>56.325000000000003</v>
      </c>
      <c r="T1396" s="9">
        <f t="shared" si="217"/>
        <v>52.125</v>
      </c>
      <c r="U1396" s="8">
        <f t="shared" si="218"/>
        <v>52.82500000000001</v>
      </c>
      <c r="V1396" s="8">
        <f t="shared" si="219"/>
        <v>52.650000000000006</v>
      </c>
    </row>
    <row r="1397" spans="1:22" ht="13.5" x14ac:dyDescent="0.25">
      <c r="A1397" s="3">
        <f>RSI!A1397</f>
        <v>44046</v>
      </c>
      <c r="B1397" s="2">
        <f>RSI!B1397</f>
        <v>86.800899999999999</v>
      </c>
      <c r="C1397" s="2">
        <f>RSI!I1397</f>
        <v>38.473517209864134</v>
      </c>
      <c r="D1397" s="2">
        <f>MACD!E1397</f>
        <v>0.36882985351425646</v>
      </c>
      <c r="E1397" s="2">
        <f>MACD!F1397</f>
        <v>0.13605811535282686</v>
      </c>
      <c r="F1397" s="2">
        <f>'Moving Avg'!D1397</f>
        <v>88.136340000000004</v>
      </c>
      <c r="G1397" s="2">
        <f>'Moving Avg'!F1397</f>
        <v>88.364024999999998</v>
      </c>
      <c r="H1397" s="2">
        <f>'Moving Avg'!G1397</f>
        <v>91.533239999999992</v>
      </c>
      <c r="I1397" s="2">
        <f>'Moving Avg'!H1397</f>
        <v>100.6934679999999</v>
      </c>
      <c r="J1397" s="6" t="str">
        <f>OBV!F1397</f>
        <v>BULLISH</v>
      </c>
      <c r="K1397" s="6" t="str">
        <f>OBV!G1397</f>
        <v>NEUTRAL</v>
      </c>
      <c r="L1397" s="6" t="str">
        <f>OBV!H1397</f>
        <v>CONFIRMED BULLISH</v>
      </c>
      <c r="M1397" s="8">
        <f t="shared" si="210"/>
        <v>25</v>
      </c>
      <c r="N1397" s="8">
        <f t="shared" si="211"/>
        <v>0</v>
      </c>
      <c r="O1397" s="8">
        <f t="shared" si="212"/>
        <v>0</v>
      </c>
      <c r="P1397" s="8">
        <f t="shared" si="213"/>
        <v>83.5</v>
      </c>
      <c r="Q1397" s="9">
        <f t="shared" si="214"/>
        <v>21.274999999999999</v>
      </c>
      <c r="R1397" s="9">
        <f t="shared" si="215"/>
        <v>25.875</v>
      </c>
      <c r="S1397" s="9">
        <f t="shared" si="216"/>
        <v>41.325000000000003</v>
      </c>
      <c r="T1397" s="9">
        <f t="shared" si="217"/>
        <v>27.125</v>
      </c>
      <c r="U1397" s="8">
        <f t="shared" si="218"/>
        <v>29.491666666666664</v>
      </c>
      <c r="V1397" s="8">
        <f t="shared" si="219"/>
        <v>28.9</v>
      </c>
    </row>
    <row r="1398" spans="1:22" ht="13.5" x14ac:dyDescent="0.25">
      <c r="A1398" s="3">
        <f>RSI!A1398</f>
        <v>44047</v>
      </c>
      <c r="B1398" s="2">
        <f>RSI!B1398</f>
        <v>86.800899999999999</v>
      </c>
      <c r="C1398" s="2">
        <f>RSI!I1398</f>
        <v>38.473517209864134</v>
      </c>
      <c r="D1398" s="2">
        <f>MACD!E1398</f>
        <v>0.63985534488467977</v>
      </c>
      <c r="E1398" s="2">
        <f>MACD!F1398</f>
        <v>0.23681756125919745</v>
      </c>
      <c r="F1398" s="2">
        <f>'Moving Avg'!D1398</f>
        <v>87.802480000000017</v>
      </c>
      <c r="G1398" s="2">
        <f>'Moving Avg'!F1398</f>
        <v>88.199369999999988</v>
      </c>
      <c r="H1398" s="2">
        <f>'Moving Avg'!G1398</f>
        <v>91.251796000000013</v>
      </c>
      <c r="I1398" s="2">
        <f>'Moving Avg'!H1398</f>
        <v>100.56840699999989</v>
      </c>
      <c r="J1398" s="6" t="str">
        <f>OBV!F1398</f>
        <v>BEARISH</v>
      </c>
      <c r="K1398" s="6" t="str">
        <f>OBV!G1398</f>
        <v>NEUTRAL</v>
      </c>
      <c r="L1398" s="6" t="str">
        <f>OBV!H1398</f>
        <v>CONFIRMED BEARISH</v>
      </c>
      <c r="M1398" s="8">
        <f t="shared" si="210"/>
        <v>25</v>
      </c>
      <c r="N1398" s="8">
        <f t="shared" si="211"/>
        <v>0</v>
      </c>
      <c r="O1398" s="8">
        <f t="shared" si="212"/>
        <v>0</v>
      </c>
      <c r="P1398" s="8">
        <f t="shared" si="213"/>
        <v>16.5</v>
      </c>
      <c r="Q1398" s="9">
        <f t="shared" si="214"/>
        <v>11.225</v>
      </c>
      <c r="R1398" s="9">
        <f t="shared" si="215"/>
        <v>9.125</v>
      </c>
      <c r="S1398" s="9">
        <f t="shared" si="216"/>
        <v>11.175000000000001</v>
      </c>
      <c r="T1398" s="9">
        <f t="shared" si="217"/>
        <v>10.375</v>
      </c>
      <c r="U1398" s="8">
        <f t="shared" si="218"/>
        <v>10.508333333333335</v>
      </c>
      <c r="V1398" s="8">
        <f t="shared" si="219"/>
        <v>10.475000000000001</v>
      </c>
    </row>
    <row r="1399" spans="1:22" ht="13.5" x14ac:dyDescent="0.25">
      <c r="A1399" s="3">
        <f>RSI!A1399</f>
        <v>44048</v>
      </c>
      <c r="B1399" s="2">
        <f>RSI!B1399</f>
        <v>86.800899999999999</v>
      </c>
      <c r="C1399" s="2">
        <f>RSI!I1399</f>
        <v>38.473517209864127</v>
      </c>
      <c r="D1399" s="2">
        <f>MACD!E1399</f>
        <v>0.49775103932149989</v>
      </c>
      <c r="E1399" s="2">
        <f>MACD!F1399</f>
        <v>0.28900425687165793</v>
      </c>
      <c r="F1399" s="2">
        <f>'Moving Avg'!D1399</f>
        <v>87.468620000000016</v>
      </c>
      <c r="G1399" s="2">
        <f>'Moving Avg'!F1399</f>
        <v>88.034714999999977</v>
      </c>
      <c r="H1399" s="2">
        <f>'Moving Avg'!G1399</f>
        <v>90.944770000000005</v>
      </c>
      <c r="I1399" s="2">
        <f>'Moving Avg'!H1399</f>
        <v>100.44334599999991</v>
      </c>
      <c r="J1399" s="6" t="str">
        <f>OBV!F1399</f>
        <v>BEARISH</v>
      </c>
      <c r="K1399" s="6" t="str">
        <f>OBV!G1399</f>
        <v>NEUTRAL</v>
      </c>
      <c r="L1399" s="6" t="str">
        <f>OBV!H1399</f>
        <v>CONFIRMED BEARISH</v>
      </c>
      <c r="M1399" s="8">
        <f t="shared" si="210"/>
        <v>25</v>
      </c>
      <c r="N1399" s="8">
        <f t="shared" si="211"/>
        <v>0</v>
      </c>
      <c r="O1399" s="8">
        <f t="shared" si="212"/>
        <v>0</v>
      </c>
      <c r="P1399" s="8">
        <f t="shared" si="213"/>
        <v>16.5</v>
      </c>
      <c r="Q1399" s="9">
        <f t="shared" si="214"/>
        <v>11.225</v>
      </c>
      <c r="R1399" s="9">
        <f t="shared" si="215"/>
        <v>9.125</v>
      </c>
      <c r="S1399" s="9">
        <f t="shared" si="216"/>
        <v>11.175000000000001</v>
      </c>
      <c r="T1399" s="9">
        <f t="shared" si="217"/>
        <v>10.375</v>
      </c>
      <c r="U1399" s="8">
        <f t="shared" si="218"/>
        <v>10.508333333333335</v>
      </c>
      <c r="V1399" s="8">
        <f t="shared" si="219"/>
        <v>10.475000000000001</v>
      </c>
    </row>
    <row r="1400" spans="1:22" ht="13.5" x14ac:dyDescent="0.25">
      <c r="A1400" s="3">
        <f>RSI!A1400</f>
        <v>44049</v>
      </c>
      <c r="B1400" s="2">
        <f>RSI!B1400</f>
        <v>86.800899999999999</v>
      </c>
      <c r="C1400" s="2">
        <f>RSI!I1400</f>
        <v>38.473517209864127</v>
      </c>
      <c r="D1400" s="2">
        <f>MACD!E1400</f>
        <v>0.39025563138086738</v>
      </c>
      <c r="E1400" s="2">
        <f>MACD!F1400</f>
        <v>0.30925453177349982</v>
      </c>
      <c r="F1400" s="2">
        <f>'Moving Avg'!D1400</f>
        <v>87.13476</v>
      </c>
      <c r="G1400" s="2">
        <f>'Moving Avg'!F1400</f>
        <v>87.870059999999995</v>
      </c>
      <c r="H1400" s="2">
        <f>'Moving Avg'!G1400</f>
        <v>90.637744000000041</v>
      </c>
      <c r="I1400" s="2">
        <f>'Moving Avg'!H1400</f>
        <v>100.3182849999999</v>
      </c>
      <c r="J1400" s="6" t="str">
        <f>OBV!F1400</f>
        <v>BEARISH</v>
      </c>
      <c r="K1400" s="6" t="str">
        <f>OBV!G1400</f>
        <v>NEUTRAL</v>
      </c>
      <c r="L1400" s="6" t="str">
        <f>OBV!H1400</f>
        <v>CONFIRMED BEARISH</v>
      </c>
      <c r="M1400" s="8">
        <f t="shared" si="210"/>
        <v>25</v>
      </c>
      <c r="N1400" s="8">
        <f t="shared" si="211"/>
        <v>0</v>
      </c>
      <c r="O1400" s="8">
        <f t="shared" si="212"/>
        <v>0</v>
      </c>
      <c r="P1400" s="8">
        <f t="shared" si="213"/>
        <v>16.5</v>
      </c>
      <c r="Q1400" s="9">
        <f t="shared" si="214"/>
        <v>11.225</v>
      </c>
      <c r="R1400" s="9">
        <f t="shared" si="215"/>
        <v>9.125</v>
      </c>
      <c r="S1400" s="9">
        <f t="shared" si="216"/>
        <v>11.175000000000001</v>
      </c>
      <c r="T1400" s="9">
        <f t="shared" si="217"/>
        <v>10.375</v>
      </c>
      <c r="U1400" s="8">
        <f t="shared" si="218"/>
        <v>10.508333333333335</v>
      </c>
      <c r="V1400" s="8">
        <f t="shared" si="219"/>
        <v>10.475000000000001</v>
      </c>
    </row>
    <row r="1401" spans="1:22" ht="13.5" x14ac:dyDescent="0.25">
      <c r="A1401" s="3">
        <f>RSI!A1401</f>
        <v>44050</v>
      </c>
      <c r="B1401" s="2">
        <f>RSI!B1401</f>
        <v>86.800899999999999</v>
      </c>
      <c r="C1401" s="2">
        <f>RSI!I1401</f>
        <v>38.473517209864127</v>
      </c>
      <c r="D1401" s="2">
        <f>MACD!E1401</f>
        <v>5.4285090898829935E-2</v>
      </c>
      <c r="E1401" s="2">
        <f>MACD!F1401</f>
        <v>0.25826064359856588</v>
      </c>
      <c r="F1401" s="2">
        <f>'Moving Avg'!D1401</f>
        <v>86.800899999999999</v>
      </c>
      <c r="G1401" s="2">
        <f>'Moving Avg'!F1401</f>
        <v>87.826064999999986</v>
      </c>
      <c r="H1401" s="2">
        <f>'Moving Avg'!G1401</f>
        <v>90.391854000000052</v>
      </c>
      <c r="I1401" s="2">
        <f>'Moving Avg'!H1401</f>
        <v>100.19322399999992</v>
      </c>
      <c r="J1401" s="6" t="str">
        <f>OBV!F1401</f>
        <v>BEARISH</v>
      </c>
      <c r="K1401" s="6" t="str">
        <f>OBV!G1401</f>
        <v>NEUTRAL</v>
      </c>
      <c r="L1401" s="6" t="str">
        <f>OBV!H1401</f>
        <v>CONFIRMED BEARISH</v>
      </c>
      <c r="M1401" s="8">
        <f t="shared" si="210"/>
        <v>25</v>
      </c>
      <c r="N1401" s="8">
        <f t="shared" si="211"/>
        <v>100</v>
      </c>
      <c r="O1401" s="8">
        <f t="shared" si="212"/>
        <v>0</v>
      </c>
      <c r="P1401" s="8">
        <f t="shared" si="213"/>
        <v>16.5</v>
      </c>
      <c r="Q1401" s="9">
        <f t="shared" si="214"/>
        <v>46.225000000000001</v>
      </c>
      <c r="R1401" s="9">
        <f t="shared" si="215"/>
        <v>29.125</v>
      </c>
      <c r="S1401" s="9">
        <f t="shared" si="216"/>
        <v>26.175000000000001</v>
      </c>
      <c r="T1401" s="9">
        <f t="shared" si="217"/>
        <v>35.375</v>
      </c>
      <c r="U1401" s="8">
        <f t="shared" si="218"/>
        <v>33.841666666666661</v>
      </c>
      <c r="V1401" s="8">
        <f t="shared" si="219"/>
        <v>34.224999999999994</v>
      </c>
    </row>
    <row r="1402" spans="1:22" ht="13.5" x14ac:dyDescent="0.25">
      <c r="A1402" s="3">
        <f>RSI!A1402</f>
        <v>44053</v>
      </c>
      <c r="B1402" s="2">
        <f>RSI!B1402</f>
        <v>86.800899999999999</v>
      </c>
      <c r="C1402" s="2">
        <f>RSI!I1402</f>
        <v>38.473517209864134</v>
      </c>
      <c r="D1402" s="2">
        <f>MACD!E1402</f>
        <v>-0.21906943615574903</v>
      </c>
      <c r="E1402" s="2">
        <f>MACD!F1402</f>
        <v>0.16279462764770289</v>
      </c>
      <c r="F1402" s="2">
        <f>'Moving Avg'!D1402</f>
        <v>86.800899999999999</v>
      </c>
      <c r="G1402" s="2">
        <f>'Moving Avg'!F1402</f>
        <v>87.78206999999999</v>
      </c>
      <c r="H1402" s="2">
        <f>'Moving Avg'!G1402</f>
        <v>90.145964000000063</v>
      </c>
      <c r="I1402" s="2">
        <f>'Moving Avg'!H1402</f>
        <v>100.06816299999996</v>
      </c>
      <c r="J1402" s="6" t="str">
        <f>OBV!F1402</f>
        <v>NEUTRAL</v>
      </c>
      <c r="K1402" s="6" t="str">
        <f>OBV!G1402</f>
        <v>NEUTRAL</v>
      </c>
      <c r="L1402" s="6" t="str">
        <f>OBV!H1402</f>
        <v>NEUTRAL</v>
      </c>
      <c r="M1402" s="8">
        <f t="shared" si="210"/>
        <v>25</v>
      </c>
      <c r="N1402" s="8">
        <f t="shared" si="211"/>
        <v>100</v>
      </c>
      <c r="O1402" s="8">
        <f t="shared" si="212"/>
        <v>0</v>
      </c>
      <c r="P1402" s="8">
        <f t="shared" si="213"/>
        <v>33</v>
      </c>
      <c r="Q1402" s="9">
        <f t="shared" si="214"/>
        <v>48.7</v>
      </c>
      <c r="R1402" s="9">
        <f t="shared" si="215"/>
        <v>33.25</v>
      </c>
      <c r="S1402" s="9">
        <f t="shared" si="216"/>
        <v>33.6</v>
      </c>
      <c r="T1402" s="9">
        <f t="shared" si="217"/>
        <v>39.5</v>
      </c>
      <c r="U1402" s="8">
        <f t="shared" si="218"/>
        <v>38.516666666666673</v>
      </c>
      <c r="V1402" s="8">
        <f t="shared" si="219"/>
        <v>38.762500000000003</v>
      </c>
    </row>
    <row r="1403" spans="1:22" ht="13.5" x14ac:dyDescent="0.25">
      <c r="A1403" s="3">
        <f>RSI!A1403</f>
        <v>44054</v>
      </c>
      <c r="B1403" s="2">
        <f>RSI!B1403</f>
        <v>84.2971</v>
      </c>
      <c r="C1403" s="2">
        <f>RSI!I1403</f>
        <v>28.580890987566761</v>
      </c>
      <c r="D1403" s="2">
        <f>MACD!E1403</f>
        <v>0.13043136955541001</v>
      </c>
      <c r="E1403" s="2">
        <f>MACD!F1403</f>
        <v>0.15632197602924433</v>
      </c>
      <c r="F1403" s="2">
        <f>'Moving Avg'!D1403</f>
        <v>86.300139999999999</v>
      </c>
      <c r="G1403" s="2">
        <f>'Moving Avg'!F1403</f>
        <v>87.744404999999986</v>
      </c>
      <c r="H1403" s="2">
        <f>'Moving Avg'!G1403</f>
        <v>89.849998000000056</v>
      </c>
      <c r="I1403" s="2">
        <f>'Moving Avg'!H1403</f>
        <v>99.930582999999956</v>
      </c>
      <c r="J1403" s="6" t="str">
        <f>OBV!F1403</f>
        <v>BEARISH</v>
      </c>
      <c r="K1403" s="6" t="str">
        <f>OBV!G1403</f>
        <v>NEUTRAL</v>
      </c>
      <c r="L1403" s="6" t="str">
        <f>OBV!H1403</f>
        <v>CONFIRMED BEARISH</v>
      </c>
      <c r="M1403" s="8">
        <f t="shared" si="210"/>
        <v>50</v>
      </c>
      <c r="N1403" s="8">
        <f t="shared" si="211"/>
        <v>100</v>
      </c>
      <c r="O1403" s="8">
        <f t="shared" si="212"/>
        <v>0</v>
      </c>
      <c r="P1403" s="8">
        <f t="shared" si="213"/>
        <v>16.5</v>
      </c>
      <c r="Q1403" s="9">
        <f t="shared" si="214"/>
        <v>54.975000000000001</v>
      </c>
      <c r="R1403" s="9">
        <f t="shared" si="215"/>
        <v>34.125</v>
      </c>
      <c r="S1403" s="9">
        <f t="shared" si="216"/>
        <v>29.925000000000001</v>
      </c>
      <c r="T1403" s="9">
        <f t="shared" si="217"/>
        <v>41.625</v>
      </c>
      <c r="U1403" s="8">
        <f t="shared" si="218"/>
        <v>39.674999999999997</v>
      </c>
      <c r="V1403" s="8">
        <f t="shared" si="219"/>
        <v>40.162499999999994</v>
      </c>
    </row>
    <row r="1404" spans="1:22" ht="13.5" x14ac:dyDescent="0.25">
      <c r="A1404" s="3">
        <f>RSI!A1404</f>
        <v>44055</v>
      </c>
      <c r="B1404" s="2">
        <f>RSI!B1404</f>
        <v>84.388900000000007</v>
      </c>
      <c r="C1404" s="2">
        <f>RSI!I1404</f>
        <v>29.298693342909019</v>
      </c>
      <c r="D1404" s="2">
        <f>MACD!E1404</f>
        <v>0.44352708491821602</v>
      </c>
      <c r="E1404" s="2">
        <f>MACD!F1404</f>
        <v>0.21376299780703867</v>
      </c>
      <c r="F1404" s="2">
        <f>'Moving Avg'!D1404</f>
        <v>85.817740000000001</v>
      </c>
      <c r="G1404" s="2">
        <f>'Moving Avg'!F1404</f>
        <v>87.584234999999993</v>
      </c>
      <c r="H1404" s="2">
        <f>'Moving Avg'!G1404</f>
        <v>89.607190000000045</v>
      </c>
      <c r="I1404" s="2">
        <f>'Moving Avg'!H1404</f>
        <v>99.793461999999977</v>
      </c>
      <c r="J1404" s="6" t="str">
        <f>OBV!F1404</f>
        <v>BULLISH</v>
      </c>
      <c r="K1404" s="6" t="str">
        <f>OBV!G1404</f>
        <v>NEUTRAL</v>
      </c>
      <c r="L1404" s="6" t="str">
        <f>OBV!H1404</f>
        <v>BULLISH DIVERGENCE</v>
      </c>
      <c r="M1404" s="8">
        <f t="shared" si="210"/>
        <v>50</v>
      </c>
      <c r="N1404" s="8">
        <f t="shared" si="211"/>
        <v>0</v>
      </c>
      <c r="O1404" s="8">
        <f t="shared" si="212"/>
        <v>0</v>
      </c>
      <c r="P1404" s="8">
        <f t="shared" si="213"/>
        <v>66.5</v>
      </c>
      <c r="Q1404" s="9">
        <f t="shared" si="214"/>
        <v>27.475000000000001</v>
      </c>
      <c r="R1404" s="9">
        <f t="shared" si="215"/>
        <v>26.625</v>
      </c>
      <c r="S1404" s="9">
        <f t="shared" si="216"/>
        <v>37.424999999999997</v>
      </c>
      <c r="T1404" s="9">
        <f t="shared" si="217"/>
        <v>29.125</v>
      </c>
      <c r="U1404" s="8">
        <f t="shared" si="218"/>
        <v>30.508333333333336</v>
      </c>
      <c r="V1404" s="8">
        <f t="shared" si="219"/>
        <v>30.162500000000001</v>
      </c>
    </row>
    <row r="1405" spans="1:22" ht="13.5" x14ac:dyDescent="0.25">
      <c r="A1405" s="3">
        <f>RSI!A1405</f>
        <v>44057</v>
      </c>
      <c r="B1405" s="2">
        <f>RSI!B1405</f>
        <v>86.800899999999999</v>
      </c>
      <c r="C1405" s="2">
        <f>RSI!I1405</f>
        <v>44.953268721952128</v>
      </c>
      <c r="D1405" s="2">
        <f>MACD!E1405</f>
        <v>0.55161943074470798</v>
      </c>
      <c r="E1405" s="2">
        <f>MACD!F1405</f>
        <v>0.28133428439457253</v>
      </c>
      <c r="F1405" s="2">
        <f>'Moving Avg'!D1405</f>
        <v>85.817740000000015</v>
      </c>
      <c r="G1405" s="2">
        <f>'Moving Avg'!F1405</f>
        <v>87.408124999999984</v>
      </c>
      <c r="H1405" s="2">
        <f>'Moving Avg'!G1405</f>
        <v>89.428710000000052</v>
      </c>
      <c r="I1405" s="2">
        <f>'Moving Avg'!H1405</f>
        <v>99.668400999999989</v>
      </c>
      <c r="J1405" s="6" t="str">
        <f>OBV!F1405</f>
        <v>BULLISH</v>
      </c>
      <c r="K1405" s="6" t="str">
        <f>OBV!G1405</f>
        <v>NEUTRAL</v>
      </c>
      <c r="L1405" s="6" t="str">
        <f>OBV!H1405</f>
        <v>NEUTRAL</v>
      </c>
      <c r="M1405" s="8">
        <f t="shared" si="210"/>
        <v>25</v>
      </c>
      <c r="N1405" s="8">
        <f t="shared" si="211"/>
        <v>0</v>
      </c>
      <c r="O1405" s="8">
        <f t="shared" si="212"/>
        <v>0</v>
      </c>
      <c r="P1405" s="8">
        <f t="shared" si="213"/>
        <v>49.5</v>
      </c>
      <c r="Q1405" s="9">
        <f t="shared" si="214"/>
        <v>16.175000000000001</v>
      </c>
      <c r="R1405" s="9">
        <f t="shared" si="215"/>
        <v>17.375</v>
      </c>
      <c r="S1405" s="9">
        <f t="shared" si="216"/>
        <v>26.025000000000002</v>
      </c>
      <c r="T1405" s="9">
        <f t="shared" si="217"/>
        <v>18.625</v>
      </c>
      <c r="U1405" s="8">
        <f t="shared" si="218"/>
        <v>19.858333333333334</v>
      </c>
      <c r="V1405" s="8">
        <f t="shared" si="219"/>
        <v>19.55</v>
      </c>
    </row>
    <row r="1406" spans="1:22" ht="13.5" x14ac:dyDescent="0.25">
      <c r="A1406" s="3">
        <f>RSI!A1406</f>
        <v>44060</v>
      </c>
      <c r="B1406" s="2">
        <f>RSI!B1406</f>
        <v>84.547499999999999</v>
      </c>
      <c r="C1406" s="2">
        <f>RSI!I1406</f>
        <v>36.763426973846364</v>
      </c>
      <c r="D1406" s="2">
        <f>MACD!E1406</f>
        <v>0.81596278510171771</v>
      </c>
      <c r="E1406" s="2">
        <f>MACD!F1406</f>
        <v>0.38825998453600158</v>
      </c>
      <c r="F1406" s="2">
        <f>'Moving Avg'!D1406</f>
        <v>85.367060000000009</v>
      </c>
      <c r="G1406" s="2">
        <f>'Moving Avg'!F1406</f>
        <v>87.119344999999981</v>
      </c>
      <c r="H1406" s="2">
        <f>'Moving Avg'!G1406</f>
        <v>89.20516200000003</v>
      </c>
      <c r="I1406" s="2">
        <f>'Moving Avg'!H1406</f>
        <v>99.532072999999997</v>
      </c>
      <c r="J1406" s="6" t="str">
        <f>OBV!F1406</f>
        <v>BULLISH</v>
      </c>
      <c r="K1406" s="6" t="str">
        <f>OBV!G1406</f>
        <v>NEUTRAL</v>
      </c>
      <c r="L1406" s="6" t="str">
        <f>OBV!H1406</f>
        <v>BULLISH DIVERGENCE</v>
      </c>
      <c r="M1406" s="8">
        <f t="shared" si="210"/>
        <v>25</v>
      </c>
      <c r="N1406" s="8">
        <f t="shared" si="211"/>
        <v>0</v>
      </c>
      <c r="O1406" s="8">
        <f t="shared" si="212"/>
        <v>0</v>
      </c>
      <c r="P1406" s="8">
        <f t="shared" si="213"/>
        <v>66.5</v>
      </c>
      <c r="Q1406" s="9">
        <f t="shared" si="214"/>
        <v>18.725000000000001</v>
      </c>
      <c r="R1406" s="9">
        <f t="shared" si="215"/>
        <v>21.625</v>
      </c>
      <c r="S1406" s="9">
        <f t="shared" si="216"/>
        <v>33.674999999999997</v>
      </c>
      <c r="T1406" s="9">
        <f t="shared" si="217"/>
        <v>22.875</v>
      </c>
      <c r="U1406" s="8">
        <f t="shared" si="218"/>
        <v>24.675000000000001</v>
      </c>
      <c r="V1406" s="8">
        <f t="shared" si="219"/>
        <v>24.225000000000001</v>
      </c>
    </row>
    <row r="1407" spans="1:22" ht="13.5" x14ac:dyDescent="0.25">
      <c r="A1407" s="3">
        <f>RSI!A1407</f>
        <v>44061</v>
      </c>
      <c r="B1407" s="2">
        <f>RSI!B1407</f>
        <v>84.463999999999999</v>
      </c>
      <c r="C1407" s="2">
        <f>RSI!I1407</f>
        <v>36.498078191095139</v>
      </c>
      <c r="D1407" s="2">
        <f>MACD!E1407</f>
        <v>0.80784361503837943</v>
      </c>
      <c r="E1407" s="2">
        <f>MACD!F1407</f>
        <v>0.47217671063647715</v>
      </c>
      <c r="F1407" s="2">
        <f>'Moving Avg'!D1407</f>
        <v>84.899680000000004</v>
      </c>
      <c r="G1407" s="2">
        <f>'Moving Avg'!F1407</f>
        <v>86.826389999999975</v>
      </c>
      <c r="H1407" s="2">
        <f>'Moving Avg'!G1407</f>
        <v>89.036414000000036</v>
      </c>
      <c r="I1407" s="2">
        <f>'Moving Avg'!H1407</f>
        <v>99.420465000000007</v>
      </c>
      <c r="J1407" s="6" t="str">
        <f>OBV!F1407</f>
        <v>BULLISH</v>
      </c>
      <c r="K1407" s="6" t="str">
        <f>OBV!G1407</f>
        <v>NEUTRAL</v>
      </c>
      <c r="L1407" s="6" t="str">
        <f>OBV!H1407</f>
        <v>BULLISH DIVERGENCE</v>
      </c>
      <c r="M1407" s="8">
        <f t="shared" si="210"/>
        <v>25</v>
      </c>
      <c r="N1407" s="8">
        <f t="shared" si="211"/>
        <v>0</v>
      </c>
      <c r="O1407" s="8">
        <f t="shared" si="212"/>
        <v>0</v>
      </c>
      <c r="P1407" s="8">
        <f t="shared" si="213"/>
        <v>66.5</v>
      </c>
      <c r="Q1407" s="9">
        <f t="shared" si="214"/>
        <v>18.725000000000001</v>
      </c>
      <c r="R1407" s="9">
        <f t="shared" si="215"/>
        <v>21.625</v>
      </c>
      <c r="S1407" s="9">
        <f t="shared" si="216"/>
        <v>33.674999999999997</v>
      </c>
      <c r="T1407" s="9">
        <f t="shared" si="217"/>
        <v>22.875</v>
      </c>
      <c r="U1407" s="8">
        <f t="shared" si="218"/>
        <v>24.675000000000001</v>
      </c>
      <c r="V1407" s="8">
        <f t="shared" si="219"/>
        <v>24.225000000000001</v>
      </c>
    </row>
    <row r="1408" spans="1:22" ht="13.5" x14ac:dyDescent="0.25">
      <c r="A1408" s="3">
        <f>RSI!A1408</f>
        <v>44062</v>
      </c>
      <c r="B1408" s="2">
        <f>RSI!B1408</f>
        <v>84.2971</v>
      </c>
      <c r="C1408" s="2">
        <f>RSI!I1408</f>
        <v>35.939697903152293</v>
      </c>
      <c r="D1408" s="2">
        <f>MACD!E1408</f>
        <v>0.83127054886296037</v>
      </c>
      <c r="E1408" s="2">
        <f>MACD!F1408</f>
        <v>0.54399547828177375</v>
      </c>
      <c r="F1408" s="2">
        <f>'Moving Avg'!D1408</f>
        <v>84.899680000000004</v>
      </c>
      <c r="G1408" s="2">
        <f>'Moving Avg'!F1408</f>
        <v>86.534274999999965</v>
      </c>
      <c r="H1408" s="2">
        <f>'Moving Avg'!G1408</f>
        <v>88.864328000000043</v>
      </c>
      <c r="I1408" s="2">
        <f>'Moving Avg'!H1408</f>
        <v>99.299375500000011</v>
      </c>
      <c r="J1408" s="6" t="str">
        <f>OBV!F1408</f>
        <v>BULLISH</v>
      </c>
      <c r="K1408" s="6" t="str">
        <f>OBV!G1408</f>
        <v>NEUTRAL</v>
      </c>
      <c r="L1408" s="6" t="str">
        <f>OBV!H1408</f>
        <v>NEUTRAL</v>
      </c>
      <c r="M1408" s="8">
        <f t="shared" si="210"/>
        <v>25</v>
      </c>
      <c r="N1408" s="8">
        <f t="shared" si="211"/>
        <v>0</v>
      </c>
      <c r="O1408" s="8">
        <f t="shared" si="212"/>
        <v>0</v>
      </c>
      <c r="P1408" s="8">
        <f t="shared" si="213"/>
        <v>49.5</v>
      </c>
      <c r="Q1408" s="9">
        <f t="shared" si="214"/>
        <v>16.175000000000001</v>
      </c>
      <c r="R1408" s="9">
        <f t="shared" si="215"/>
        <v>17.375</v>
      </c>
      <c r="S1408" s="9">
        <f t="shared" si="216"/>
        <v>26.025000000000002</v>
      </c>
      <c r="T1408" s="9">
        <f t="shared" si="217"/>
        <v>18.625</v>
      </c>
      <c r="U1408" s="8">
        <f t="shared" si="218"/>
        <v>19.858333333333334</v>
      </c>
      <c r="V1408" s="8">
        <f t="shared" si="219"/>
        <v>19.55</v>
      </c>
    </row>
    <row r="1409" spans="1:22" ht="13.5" x14ac:dyDescent="0.25">
      <c r="A1409" s="3">
        <f>RSI!A1409</f>
        <v>44064</v>
      </c>
      <c r="B1409" s="2">
        <f>RSI!B1409</f>
        <v>84.2971</v>
      </c>
      <c r="C1409" s="2">
        <f>RSI!I1409</f>
        <v>35.939697903152293</v>
      </c>
      <c r="D1409" s="2">
        <f>MACD!E1409</f>
        <v>0.86868514888094239</v>
      </c>
      <c r="E1409" s="2">
        <f>MACD!F1409</f>
        <v>0.60893341240160748</v>
      </c>
      <c r="F1409" s="2">
        <f>'Moving Avg'!D1409</f>
        <v>84.881320000000002</v>
      </c>
      <c r="G1409" s="2">
        <f>'Moving Avg'!F1409</f>
        <v>86.367349999999973</v>
      </c>
      <c r="H1409" s="2">
        <f>'Moving Avg'!G1409</f>
        <v>88.684036000000035</v>
      </c>
      <c r="I1409" s="2">
        <f>'Moving Avg'!H1409</f>
        <v>99.178728000000007</v>
      </c>
      <c r="J1409" s="6" t="str">
        <f>OBV!F1409</f>
        <v>BEARISH</v>
      </c>
      <c r="K1409" s="6" t="str">
        <f>OBV!G1409</f>
        <v>NEUTRAL</v>
      </c>
      <c r="L1409" s="6" t="str">
        <f>OBV!H1409</f>
        <v>CONFIRMED BEARISH</v>
      </c>
      <c r="M1409" s="8">
        <f t="shared" si="210"/>
        <v>25</v>
      </c>
      <c r="N1409" s="8">
        <f t="shared" si="211"/>
        <v>0</v>
      </c>
      <c r="O1409" s="8">
        <f t="shared" si="212"/>
        <v>0</v>
      </c>
      <c r="P1409" s="8">
        <f t="shared" si="213"/>
        <v>16.5</v>
      </c>
      <c r="Q1409" s="9">
        <f t="shared" si="214"/>
        <v>11.225</v>
      </c>
      <c r="R1409" s="9">
        <f t="shared" si="215"/>
        <v>9.125</v>
      </c>
      <c r="S1409" s="9">
        <f t="shared" si="216"/>
        <v>11.175000000000001</v>
      </c>
      <c r="T1409" s="9">
        <f t="shared" si="217"/>
        <v>10.375</v>
      </c>
      <c r="U1409" s="8">
        <f t="shared" si="218"/>
        <v>10.508333333333335</v>
      </c>
      <c r="V1409" s="8">
        <f t="shared" si="219"/>
        <v>10.475000000000001</v>
      </c>
    </row>
    <row r="1410" spans="1:22" ht="13.5" x14ac:dyDescent="0.25">
      <c r="A1410" s="3">
        <f>RSI!A1410</f>
        <v>44067</v>
      </c>
      <c r="B1410" s="2">
        <f>RSI!B1410</f>
        <v>84.313800000000001</v>
      </c>
      <c r="C1410" s="2">
        <f>RSI!I1410</f>
        <v>36.05322726943934</v>
      </c>
      <c r="D1410" s="2">
        <f>MACD!E1410</f>
        <v>0.91539533238355375</v>
      </c>
      <c r="E1410" s="2">
        <f>MACD!F1410</f>
        <v>0.67022579639799673</v>
      </c>
      <c r="F1410" s="2">
        <f>'Moving Avg'!D1410</f>
        <v>84.383900000000011</v>
      </c>
      <c r="G1410" s="2">
        <f>'Moving Avg'!F1410</f>
        <v>86.201259999999962</v>
      </c>
      <c r="H1410" s="2">
        <f>'Moving Avg'!G1410</f>
        <v>88.552344000000062</v>
      </c>
      <c r="I1410" s="2">
        <f>'Moving Avg'!H1410</f>
        <v>99.058164000000019</v>
      </c>
      <c r="J1410" s="6" t="str">
        <f>OBV!F1410</f>
        <v>BEARISH</v>
      </c>
      <c r="K1410" s="6" t="str">
        <f>OBV!G1410</f>
        <v>NEUTRAL</v>
      </c>
      <c r="L1410" s="6" t="str">
        <f>OBV!H1410</f>
        <v>CONFIRMED BEARISH</v>
      </c>
      <c r="M1410" s="8">
        <f t="shared" ref="M1410:M1473" si="220">IF(C1410&lt;30,50, IF(C1410&gt;70, 0, 25))</f>
        <v>25</v>
      </c>
      <c r="N1410" s="8">
        <f t="shared" ref="N1410:N1473" si="221">IF(E1410-D1410&gt;0.02, 100, IF(E1410-D1410&lt;0,0,45))</f>
        <v>0</v>
      </c>
      <c r="O1410" s="8">
        <f t="shared" ref="O1410:O1473" si="222">IF(F1410-I1410&gt;10,100,IF(F1410-I1410&gt;5,75, IF(F1410-I1410&gt;0,50,0)))</f>
        <v>0</v>
      </c>
      <c r="P1410" s="8">
        <f t="shared" ref="P1410:P1473" si="223">IF(L1410="confirmed bullish", 34, IF(L1410="bullish divergence",17, 0))+IF(J1410="bullish",33,IF(J1410="bearish",0,16.5))+IF(K1410="strong",33,IF(K1410="weak",0,16.5))</f>
        <v>16.5</v>
      </c>
      <c r="Q1410" s="9">
        <f t="shared" si="214"/>
        <v>11.225</v>
      </c>
      <c r="R1410" s="9">
        <f t="shared" si="215"/>
        <v>9.125</v>
      </c>
      <c r="S1410" s="9">
        <f t="shared" si="216"/>
        <v>11.175000000000001</v>
      </c>
      <c r="T1410" s="9">
        <f t="shared" si="217"/>
        <v>10.375</v>
      </c>
      <c r="U1410" s="8">
        <f t="shared" si="218"/>
        <v>10.508333333333335</v>
      </c>
      <c r="V1410" s="8">
        <f t="shared" si="219"/>
        <v>10.475000000000001</v>
      </c>
    </row>
    <row r="1411" spans="1:22" ht="13.5" x14ac:dyDescent="0.25">
      <c r="A1411" s="3">
        <f>RSI!A1411</f>
        <v>44068</v>
      </c>
      <c r="B1411" s="2">
        <f>RSI!B1411</f>
        <v>84.338800000000006</v>
      </c>
      <c r="C1411" s="2">
        <f>RSI!I1411</f>
        <v>36.235409923335546</v>
      </c>
      <c r="D1411" s="2">
        <f>MACD!E1411</f>
        <v>0.96805094245104328</v>
      </c>
      <c r="E1411" s="2">
        <f>MACD!F1411</f>
        <v>0.72979082560860609</v>
      </c>
      <c r="F1411" s="2">
        <f>'Moving Avg'!D1411</f>
        <v>84.342160000000007</v>
      </c>
      <c r="G1411" s="2">
        <f>'Moving Avg'!F1411</f>
        <v>86.119884999999968</v>
      </c>
      <c r="H1411" s="2">
        <f>'Moving Avg'!G1411</f>
        <v>88.419542000000078</v>
      </c>
      <c r="I1411" s="2">
        <f>'Moving Avg'!H1411</f>
        <v>98.937725000000029</v>
      </c>
      <c r="J1411" s="6" t="str">
        <f>OBV!F1411</f>
        <v>BULLISH</v>
      </c>
      <c r="K1411" s="6" t="str">
        <f>OBV!G1411</f>
        <v>NEUTRAL</v>
      </c>
      <c r="L1411" s="6" t="str">
        <f>OBV!H1411</f>
        <v>BULLISH DIVERGENCE</v>
      </c>
      <c r="M1411" s="8">
        <f t="shared" si="220"/>
        <v>25</v>
      </c>
      <c r="N1411" s="8">
        <f t="shared" si="221"/>
        <v>0</v>
      </c>
      <c r="O1411" s="8">
        <f t="shared" si="222"/>
        <v>0</v>
      </c>
      <c r="P1411" s="8">
        <f t="shared" si="223"/>
        <v>66.5</v>
      </c>
      <c r="Q1411" s="9">
        <f t="shared" ref="Q1411:Q1474" si="224">0.35*M1411+N1411*0.35+O1411*0.15+P1411*0.15</f>
        <v>18.725000000000001</v>
      </c>
      <c r="R1411" s="9">
        <f t="shared" ref="R1411:R1474" si="225">M1411*0.2+N1411*0.2+O1411*0.35+P1411*0.25</f>
        <v>21.625</v>
      </c>
      <c r="S1411" s="9">
        <f t="shared" ref="S1411:S1474" si="226">M1411*0.15+N1411*0.15+O1411*0.25+P1411*0.45</f>
        <v>33.674999999999997</v>
      </c>
      <c r="T1411" s="9">
        <f t="shared" ref="T1411:T1474" si="227">0.25*SUM(M1411:P1411)</f>
        <v>22.875</v>
      </c>
      <c r="U1411" s="8">
        <f t="shared" ref="U1411:U1474" si="228">SUM(Q1411:S1411)/3</f>
        <v>24.675000000000001</v>
      </c>
      <c r="V1411" s="8">
        <f t="shared" ref="V1411:V1474" si="229">SUM(Q1411:T1411)/4</f>
        <v>24.225000000000001</v>
      </c>
    </row>
    <row r="1412" spans="1:22" ht="13.5" x14ac:dyDescent="0.25">
      <c r="A1412" s="3">
        <f>RSI!A1412</f>
        <v>44069</v>
      </c>
      <c r="B1412" s="2">
        <f>RSI!B1412</f>
        <v>84.338800000000006</v>
      </c>
      <c r="C1412" s="2">
        <f>RSI!I1412</f>
        <v>36.235409923335553</v>
      </c>
      <c r="D1412" s="2">
        <f>MACD!E1412</f>
        <v>1.0263315378890923</v>
      </c>
      <c r="E1412" s="2">
        <f>MACD!F1412</f>
        <v>0.78909896806470337</v>
      </c>
      <c r="F1412" s="2">
        <f>'Moving Avg'!D1412</f>
        <v>84.317120000000003</v>
      </c>
      <c r="G1412" s="2">
        <f>'Moving Avg'!F1412</f>
        <v>86.038509999999974</v>
      </c>
      <c r="H1412" s="2">
        <f>'Moving Avg'!G1412</f>
        <v>88.28674000000008</v>
      </c>
      <c r="I1412" s="2">
        <f>'Moving Avg'!H1412</f>
        <v>98.820463500000017</v>
      </c>
      <c r="J1412" s="6" t="str">
        <f>OBV!F1412</f>
        <v>BULLISH</v>
      </c>
      <c r="K1412" s="6" t="str">
        <f>OBV!G1412</f>
        <v>NEUTRAL</v>
      </c>
      <c r="L1412" s="6" t="str">
        <f>OBV!H1412</f>
        <v>BULLISH DIVERGENCE</v>
      </c>
      <c r="M1412" s="8">
        <f t="shared" si="220"/>
        <v>25</v>
      </c>
      <c r="N1412" s="8">
        <f t="shared" si="221"/>
        <v>0</v>
      </c>
      <c r="O1412" s="8">
        <f t="shared" si="222"/>
        <v>0</v>
      </c>
      <c r="P1412" s="8">
        <f t="shared" si="223"/>
        <v>66.5</v>
      </c>
      <c r="Q1412" s="9">
        <f t="shared" si="224"/>
        <v>18.725000000000001</v>
      </c>
      <c r="R1412" s="9">
        <f t="shared" si="225"/>
        <v>21.625</v>
      </c>
      <c r="S1412" s="9">
        <f t="shared" si="226"/>
        <v>33.674999999999997</v>
      </c>
      <c r="T1412" s="9">
        <f t="shared" si="227"/>
        <v>22.875</v>
      </c>
      <c r="U1412" s="8">
        <f t="shared" si="228"/>
        <v>24.675000000000001</v>
      </c>
      <c r="V1412" s="8">
        <f t="shared" si="229"/>
        <v>24.225000000000001</v>
      </c>
    </row>
    <row r="1413" spans="1:22" ht="13.5" x14ac:dyDescent="0.25">
      <c r="A1413" s="3">
        <f>RSI!A1413</f>
        <v>44070</v>
      </c>
      <c r="B1413" s="2">
        <f>RSI!B1413</f>
        <v>86.867699999999999</v>
      </c>
      <c r="C1413" s="2">
        <f>RSI!I1413</f>
        <v>52.208806764801608</v>
      </c>
      <c r="D1413" s="2">
        <f>MACD!E1413</f>
        <v>0.51582908089167745</v>
      </c>
      <c r="E1413" s="2">
        <f>MACD!F1413</f>
        <v>0.73444499063009827</v>
      </c>
      <c r="F1413" s="2">
        <f>'Moving Avg'!D1413</f>
        <v>84.831240000000008</v>
      </c>
      <c r="G1413" s="2">
        <f>'Moving Avg'!F1413</f>
        <v>85.958384999999993</v>
      </c>
      <c r="H1413" s="2">
        <f>'Moving Avg'!G1413</f>
        <v>88.204516000000069</v>
      </c>
      <c r="I1413" s="2">
        <f>'Moving Avg'!H1413</f>
        <v>98.715846500000026</v>
      </c>
      <c r="J1413" s="6" t="str">
        <f>OBV!F1413</f>
        <v>BULLISH</v>
      </c>
      <c r="K1413" s="6" t="str">
        <f>OBV!G1413</f>
        <v>NEUTRAL</v>
      </c>
      <c r="L1413" s="6" t="str">
        <f>OBV!H1413</f>
        <v>CONFIRMED BULLISH</v>
      </c>
      <c r="M1413" s="8">
        <f t="shared" si="220"/>
        <v>25</v>
      </c>
      <c r="N1413" s="8">
        <f t="shared" si="221"/>
        <v>100</v>
      </c>
      <c r="O1413" s="8">
        <f t="shared" si="222"/>
        <v>0</v>
      </c>
      <c r="P1413" s="8">
        <f t="shared" si="223"/>
        <v>83.5</v>
      </c>
      <c r="Q1413" s="9">
        <f t="shared" si="224"/>
        <v>56.274999999999999</v>
      </c>
      <c r="R1413" s="9">
        <f t="shared" si="225"/>
        <v>45.875</v>
      </c>
      <c r="S1413" s="9">
        <f t="shared" si="226"/>
        <v>56.325000000000003</v>
      </c>
      <c r="T1413" s="9">
        <f t="shared" si="227"/>
        <v>52.125</v>
      </c>
      <c r="U1413" s="8">
        <f t="shared" si="228"/>
        <v>52.82500000000001</v>
      </c>
      <c r="V1413" s="8">
        <f t="shared" si="229"/>
        <v>52.650000000000006</v>
      </c>
    </row>
    <row r="1414" spans="1:22" ht="13.5" x14ac:dyDescent="0.25">
      <c r="A1414" s="3">
        <f>RSI!A1414</f>
        <v>44071</v>
      </c>
      <c r="B1414" s="2">
        <f>RSI!B1414</f>
        <v>84.380499999999998</v>
      </c>
      <c r="C1414" s="2">
        <f>RSI!I1414</f>
        <v>41.261118112414529</v>
      </c>
      <c r="D1414" s="2">
        <f>MACD!E1414</f>
        <v>0.27904990141060182</v>
      </c>
      <c r="E1414" s="2">
        <f>MACD!F1414</f>
        <v>0.643365972786199</v>
      </c>
      <c r="F1414" s="2">
        <f>'Moving Avg'!D1414</f>
        <v>84.847920000000002</v>
      </c>
      <c r="G1414" s="2">
        <f>'Moving Avg'!F1414</f>
        <v>85.753899999999987</v>
      </c>
      <c r="H1414" s="2">
        <f>'Moving Avg'!G1414</f>
        <v>88.072548000000083</v>
      </c>
      <c r="I1414" s="2">
        <f>'Moving Avg'!H1414</f>
        <v>98.598793500000028</v>
      </c>
      <c r="J1414" s="6" t="str">
        <f>OBV!F1414</f>
        <v>BEARISH</v>
      </c>
      <c r="K1414" s="6" t="str">
        <f>OBV!G1414</f>
        <v>NEUTRAL</v>
      </c>
      <c r="L1414" s="6" t="str">
        <f>OBV!H1414</f>
        <v>BEARISH DIVERGENCE</v>
      </c>
      <c r="M1414" s="8">
        <f t="shared" si="220"/>
        <v>25</v>
      </c>
      <c r="N1414" s="8">
        <f t="shared" si="221"/>
        <v>100</v>
      </c>
      <c r="O1414" s="8">
        <f t="shared" si="222"/>
        <v>0</v>
      </c>
      <c r="P1414" s="8">
        <f t="shared" si="223"/>
        <v>16.5</v>
      </c>
      <c r="Q1414" s="9">
        <f t="shared" si="224"/>
        <v>46.225000000000001</v>
      </c>
      <c r="R1414" s="9">
        <f t="shared" si="225"/>
        <v>29.125</v>
      </c>
      <c r="S1414" s="9">
        <f t="shared" si="226"/>
        <v>26.175000000000001</v>
      </c>
      <c r="T1414" s="9">
        <f t="shared" si="227"/>
        <v>35.375</v>
      </c>
      <c r="U1414" s="8">
        <f t="shared" si="228"/>
        <v>33.841666666666661</v>
      </c>
      <c r="V1414" s="8">
        <f t="shared" si="229"/>
        <v>34.224999999999994</v>
      </c>
    </row>
    <row r="1415" spans="1:22" ht="13.5" x14ac:dyDescent="0.25">
      <c r="A1415" s="3">
        <f>RSI!A1415</f>
        <v>44074</v>
      </c>
      <c r="B1415" s="2">
        <f>RSI!B1415</f>
        <v>86.800899999999999</v>
      </c>
      <c r="C1415" s="2">
        <f>RSI!I1415</f>
        <v>51.843725220626332</v>
      </c>
      <c r="D1415" s="2">
        <f>MACD!E1415</f>
        <v>0.28224285308313313</v>
      </c>
      <c r="E1415" s="2">
        <f>MACD!F1415</f>
        <v>0.57114134884558587</v>
      </c>
      <c r="F1415" s="2">
        <f>'Moving Avg'!D1415</f>
        <v>85.345339999999993</v>
      </c>
      <c r="G1415" s="2">
        <f>'Moving Avg'!F1415</f>
        <v>85.670434999999983</v>
      </c>
      <c r="H1415" s="2">
        <f>'Moving Avg'!G1415</f>
        <v>87.988666000000052</v>
      </c>
      <c r="I1415" s="2">
        <f>'Moving Avg'!H1415</f>
        <v>98.493842500000014</v>
      </c>
      <c r="J1415" s="6" t="str">
        <f>OBV!F1415</f>
        <v>BEARISH</v>
      </c>
      <c r="K1415" s="6" t="str">
        <f>OBV!G1415</f>
        <v>NEUTRAL</v>
      </c>
      <c r="L1415" s="6" t="str">
        <f>OBV!H1415</f>
        <v>BEARISH DIVERGENCE</v>
      </c>
      <c r="M1415" s="8">
        <f t="shared" si="220"/>
        <v>25</v>
      </c>
      <c r="N1415" s="8">
        <f t="shared" si="221"/>
        <v>100</v>
      </c>
      <c r="O1415" s="8">
        <f t="shared" si="222"/>
        <v>0</v>
      </c>
      <c r="P1415" s="8">
        <f t="shared" si="223"/>
        <v>16.5</v>
      </c>
      <c r="Q1415" s="9">
        <f t="shared" si="224"/>
        <v>46.225000000000001</v>
      </c>
      <c r="R1415" s="9">
        <f t="shared" si="225"/>
        <v>29.125</v>
      </c>
      <c r="S1415" s="9">
        <f t="shared" si="226"/>
        <v>26.175000000000001</v>
      </c>
      <c r="T1415" s="9">
        <f t="shared" si="227"/>
        <v>35.375</v>
      </c>
      <c r="U1415" s="8">
        <f t="shared" si="228"/>
        <v>33.841666666666661</v>
      </c>
      <c r="V1415" s="8">
        <f t="shared" si="229"/>
        <v>34.224999999999994</v>
      </c>
    </row>
    <row r="1416" spans="1:22" ht="13.5" x14ac:dyDescent="0.25">
      <c r="A1416" s="3">
        <f>RSI!A1416</f>
        <v>44075</v>
      </c>
      <c r="B1416" s="2">
        <f>RSI!B1416</f>
        <v>89.3048</v>
      </c>
      <c r="C1416" s="2">
        <f>RSI!I1416</f>
        <v>59.893693748047845</v>
      </c>
      <c r="D1416" s="2">
        <f>MACD!E1416</f>
        <v>-0.25062298652480308</v>
      </c>
      <c r="E1416" s="2">
        <f>MACD!F1416</f>
        <v>0.40678848177150811</v>
      </c>
      <c r="F1416" s="2">
        <f>'Moving Avg'!D1416</f>
        <v>86.338539999999995</v>
      </c>
      <c r="G1416" s="2">
        <f>'Moving Avg'!F1416</f>
        <v>85.712164999999985</v>
      </c>
      <c r="H1416" s="2">
        <f>'Moving Avg'!G1416</f>
        <v>87.954862000000048</v>
      </c>
      <c r="I1416" s="2">
        <f>'Moving Avg'!H1416</f>
        <v>98.40141100000001</v>
      </c>
      <c r="J1416" s="6" t="str">
        <f>OBV!F1416</f>
        <v>BEARISH</v>
      </c>
      <c r="K1416" s="6" t="str">
        <f>OBV!G1416</f>
        <v>NEUTRAL</v>
      </c>
      <c r="L1416" s="6" t="str">
        <f>OBV!H1416</f>
        <v>BEARISH DIVERGENCE</v>
      </c>
      <c r="M1416" s="8">
        <f t="shared" si="220"/>
        <v>25</v>
      </c>
      <c r="N1416" s="8">
        <f t="shared" si="221"/>
        <v>100</v>
      </c>
      <c r="O1416" s="8">
        <f t="shared" si="222"/>
        <v>0</v>
      </c>
      <c r="P1416" s="8">
        <f t="shared" si="223"/>
        <v>16.5</v>
      </c>
      <c r="Q1416" s="9">
        <f t="shared" si="224"/>
        <v>46.225000000000001</v>
      </c>
      <c r="R1416" s="9">
        <f t="shared" si="225"/>
        <v>29.125</v>
      </c>
      <c r="S1416" s="9">
        <f t="shared" si="226"/>
        <v>26.175000000000001</v>
      </c>
      <c r="T1416" s="9">
        <f t="shared" si="227"/>
        <v>35.375</v>
      </c>
      <c r="U1416" s="8">
        <f t="shared" si="228"/>
        <v>33.841666666666661</v>
      </c>
      <c r="V1416" s="8">
        <f t="shared" si="229"/>
        <v>34.224999999999994</v>
      </c>
    </row>
    <row r="1417" spans="1:22" ht="13.5" x14ac:dyDescent="0.25">
      <c r="A1417" s="3">
        <f>RSI!A1417</f>
        <v>44076</v>
      </c>
      <c r="B1417" s="2">
        <f>RSI!B1417</f>
        <v>90.139399999999995</v>
      </c>
      <c r="C1417" s="2">
        <f>RSI!I1417</f>
        <v>62.16404021223304</v>
      </c>
      <c r="D1417" s="2">
        <f>MACD!E1417</f>
        <v>-0.79413698637119978</v>
      </c>
      <c r="E1417" s="2">
        <f>MACD!F1417</f>
        <v>0.16660338814296652</v>
      </c>
      <c r="F1417" s="2">
        <f>'Moving Avg'!D1417</f>
        <v>87.498660000000001</v>
      </c>
      <c r="G1417" s="2">
        <f>'Moving Avg'!F1417</f>
        <v>85.879089999999991</v>
      </c>
      <c r="H1417" s="2">
        <f>'Moving Avg'!G1417</f>
        <v>87.932924000000057</v>
      </c>
      <c r="I1417" s="2">
        <f>'Moving Avg'!H1417</f>
        <v>98.313152500000001</v>
      </c>
      <c r="J1417" s="6" t="str">
        <f>OBV!F1417</f>
        <v>BEARISH</v>
      </c>
      <c r="K1417" s="6" t="str">
        <f>OBV!G1417</f>
        <v>NEUTRAL</v>
      </c>
      <c r="L1417" s="6" t="str">
        <f>OBV!H1417</f>
        <v>BEARISH DIVERGENCE</v>
      </c>
      <c r="M1417" s="8">
        <f t="shared" si="220"/>
        <v>25</v>
      </c>
      <c r="N1417" s="8">
        <f t="shared" si="221"/>
        <v>100</v>
      </c>
      <c r="O1417" s="8">
        <f t="shared" si="222"/>
        <v>0</v>
      </c>
      <c r="P1417" s="8">
        <f t="shared" si="223"/>
        <v>16.5</v>
      </c>
      <c r="Q1417" s="9">
        <f t="shared" si="224"/>
        <v>46.225000000000001</v>
      </c>
      <c r="R1417" s="9">
        <f t="shared" si="225"/>
        <v>29.125</v>
      </c>
      <c r="S1417" s="9">
        <f t="shared" si="226"/>
        <v>26.175000000000001</v>
      </c>
      <c r="T1417" s="9">
        <f t="shared" si="227"/>
        <v>35.375</v>
      </c>
      <c r="U1417" s="8">
        <f t="shared" si="228"/>
        <v>33.841666666666661</v>
      </c>
      <c r="V1417" s="8">
        <f t="shared" si="229"/>
        <v>34.224999999999994</v>
      </c>
    </row>
    <row r="1418" spans="1:22" ht="13.5" x14ac:dyDescent="0.25">
      <c r="A1418" s="3">
        <f>RSI!A1418</f>
        <v>44077</v>
      </c>
      <c r="B1418" s="2">
        <f>RSI!B1418</f>
        <v>92.643299999999996</v>
      </c>
      <c r="C1418" s="2">
        <f>RSI!I1418</f>
        <v>68.01411167566043</v>
      </c>
      <c r="D1418" s="2">
        <f>MACD!E1418</f>
        <v>-1.4867449693121415</v>
      </c>
      <c r="E1418" s="2">
        <f>MACD!F1418</f>
        <v>-0.16406628334805509</v>
      </c>
      <c r="F1418" s="2">
        <f>'Moving Avg'!D1418</f>
        <v>88.653779999999998</v>
      </c>
      <c r="G1418" s="2">
        <f>'Moving Avg'!F1418</f>
        <v>86.171209999999988</v>
      </c>
      <c r="H1418" s="2">
        <f>'Moving Avg'!G1418</f>
        <v>87.961224000000058</v>
      </c>
      <c r="I1418" s="2">
        <f>'Moving Avg'!H1418</f>
        <v>98.237413499999988</v>
      </c>
      <c r="J1418" s="6" t="str">
        <f>OBV!F1418</f>
        <v>BEARISH</v>
      </c>
      <c r="K1418" s="6" t="str">
        <f>OBV!G1418</f>
        <v>NEUTRAL</v>
      </c>
      <c r="L1418" s="6" t="str">
        <f>OBV!H1418</f>
        <v>BEARISH DIVERGENCE</v>
      </c>
      <c r="M1418" s="8">
        <f t="shared" si="220"/>
        <v>25</v>
      </c>
      <c r="N1418" s="8">
        <f t="shared" si="221"/>
        <v>100</v>
      </c>
      <c r="O1418" s="8">
        <f t="shared" si="222"/>
        <v>0</v>
      </c>
      <c r="P1418" s="8">
        <f t="shared" si="223"/>
        <v>16.5</v>
      </c>
      <c r="Q1418" s="9">
        <f t="shared" si="224"/>
        <v>46.225000000000001</v>
      </c>
      <c r="R1418" s="9">
        <f t="shared" si="225"/>
        <v>29.125</v>
      </c>
      <c r="S1418" s="9">
        <f t="shared" si="226"/>
        <v>26.175000000000001</v>
      </c>
      <c r="T1418" s="9">
        <f t="shared" si="227"/>
        <v>35.375</v>
      </c>
      <c r="U1418" s="8">
        <f t="shared" si="228"/>
        <v>33.841666666666661</v>
      </c>
      <c r="V1418" s="8">
        <f t="shared" si="229"/>
        <v>34.224999999999994</v>
      </c>
    </row>
    <row r="1419" spans="1:22" ht="13.5" x14ac:dyDescent="0.25">
      <c r="A1419" s="3">
        <f>RSI!A1419</f>
        <v>44078</v>
      </c>
      <c r="B1419" s="2">
        <f>RSI!B1419</f>
        <v>95.147199999999998</v>
      </c>
      <c r="C1419" s="2">
        <f>RSI!I1419</f>
        <v>72.57984917596599</v>
      </c>
      <c r="D1419" s="2">
        <f>MACD!E1419</f>
        <v>-2.2930310531625935</v>
      </c>
      <c r="E1419" s="2">
        <f>MACD!F1419</f>
        <v>-0.58985923731096279</v>
      </c>
      <c r="F1419" s="2">
        <f>'Moving Avg'!D1419</f>
        <v>90.807119999999998</v>
      </c>
      <c r="G1419" s="2">
        <f>'Moving Avg'!F1419</f>
        <v>86.588525000000004</v>
      </c>
      <c r="H1419" s="2">
        <f>'Moving Avg'!G1419</f>
        <v>88.046038000000067</v>
      </c>
      <c r="I1419" s="2">
        <f>'Moving Avg'!H1419</f>
        <v>98.174193999999986</v>
      </c>
      <c r="J1419" s="6" t="str">
        <f>OBV!F1419</f>
        <v>BULLISH</v>
      </c>
      <c r="K1419" s="6" t="str">
        <f>OBV!G1419</f>
        <v>NEUTRAL</v>
      </c>
      <c r="L1419" s="6" t="str">
        <f>OBV!H1419</f>
        <v>CONFIRMED BULLISH</v>
      </c>
      <c r="M1419" s="8">
        <f t="shared" si="220"/>
        <v>0</v>
      </c>
      <c r="N1419" s="8">
        <f t="shared" si="221"/>
        <v>100</v>
      </c>
      <c r="O1419" s="8">
        <f t="shared" si="222"/>
        <v>0</v>
      </c>
      <c r="P1419" s="8">
        <f t="shared" si="223"/>
        <v>83.5</v>
      </c>
      <c r="Q1419" s="9">
        <f t="shared" si="224"/>
        <v>47.524999999999999</v>
      </c>
      <c r="R1419" s="9">
        <f t="shared" si="225"/>
        <v>40.875</v>
      </c>
      <c r="S1419" s="9">
        <f t="shared" si="226"/>
        <v>52.575000000000003</v>
      </c>
      <c r="T1419" s="9">
        <f t="shared" si="227"/>
        <v>45.875</v>
      </c>
      <c r="U1419" s="8">
        <f t="shared" si="228"/>
        <v>46.991666666666674</v>
      </c>
      <c r="V1419" s="8">
        <f t="shared" si="229"/>
        <v>46.712500000000006</v>
      </c>
    </row>
    <row r="1420" spans="1:22" ht="13.5" x14ac:dyDescent="0.25">
      <c r="A1420" s="3">
        <f>RSI!A1420</f>
        <v>44081</v>
      </c>
      <c r="B1420" s="2">
        <f>RSI!B1420</f>
        <v>97.642700000000005</v>
      </c>
      <c r="C1420" s="2">
        <f>RSI!I1420</f>
        <v>76.22269236165036</v>
      </c>
      <c r="D1420" s="2">
        <f>MACD!E1420</f>
        <v>-3.2045357507301873</v>
      </c>
      <c r="E1420" s="2">
        <f>MACD!F1420</f>
        <v>-1.1127945399948078</v>
      </c>
      <c r="F1420" s="2">
        <f>'Moving Avg'!D1420</f>
        <v>92.97547999999999</v>
      </c>
      <c r="G1420" s="2">
        <f>'Moving Avg'!F1420</f>
        <v>87.130615000000006</v>
      </c>
      <c r="H1420" s="2">
        <f>'Moving Avg'!G1420</f>
        <v>88.174166000000056</v>
      </c>
      <c r="I1420" s="2">
        <f>'Moving Avg'!H1420</f>
        <v>98.123451999999986</v>
      </c>
      <c r="J1420" s="6" t="str">
        <f>OBV!F1420</f>
        <v>BULLISH</v>
      </c>
      <c r="K1420" s="6" t="str">
        <f>OBV!G1420</f>
        <v>NEUTRAL</v>
      </c>
      <c r="L1420" s="6" t="str">
        <f>OBV!H1420</f>
        <v>CONFIRMED BULLISH</v>
      </c>
      <c r="M1420" s="8">
        <f t="shared" si="220"/>
        <v>0</v>
      </c>
      <c r="N1420" s="8">
        <f t="shared" si="221"/>
        <v>100</v>
      </c>
      <c r="O1420" s="8">
        <f t="shared" si="222"/>
        <v>0</v>
      </c>
      <c r="P1420" s="8">
        <f t="shared" si="223"/>
        <v>83.5</v>
      </c>
      <c r="Q1420" s="9">
        <f t="shared" si="224"/>
        <v>47.524999999999999</v>
      </c>
      <c r="R1420" s="9">
        <f t="shared" si="225"/>
        <v>40.875</v>
      </c>
      <c r="S1420" s="9">
        <f t="shared" si="226"/>
        <v>52.575000000000003</v>
      </c>
      <c r="T1420" s="9">
        <f t="shared" si="227"/>
        <v>45.875</v>
      </c>
      <c r="U1420" s="8">
        <f t="shared" si="228"/>
        <v>46.991666666666674</v>
      </c>
      <c r="V1420" s="8">
        <f t="shared" si="229"/>
        <v>46.712500000000006</v>
      </c>
    </row>
    <row r="1421" spans="1:22" ht="13.5" x14ac:dyDescent="0.25">
      <c r="A1421" s="3">
        <f>RSI!A1421</f>
        <v>44082</v>
      </c>
      <c r="B1421" s="2">
        <f>RSI!B1421</f>
        <v>100.5722</v>
      </c>
      <c r="C1421" s="2">
        <f>RSI!I1421</f>
        <v>79.641920337166738</v>
      </c>
      <c r="D1421" s="2">
        <f>MACD!E1421</f>
        <v>-4.247208824314697</v>
      </c>
      <c r="E1421" s="2">
        <f>MACD!F1421</f>
        <v>-1.7396773968587858</v>
      </c>
      <c r="F1421" s="2">
        <f>'Moving Avg'!D1421</f>
        <v>95.228960000000001</v>
      </c>
      <c r="G1421" s="2">
        <f>'Moving Avg'!F1421</f>
        <v>87.819180000000017</v>
      </c>
      <c r="H1421" s="2">
        <f>'Moving Avg'!G1421</f>
        <v>88.360884000000041</v>
      </c>
      <c r="I1421" s="2">
        <f>'Moving Avg'!H1421</f>
        <v>98.087357499999982</v>
      </c>
      <c r="J1421" s="6" t="str">
        <f>OBV!F1421</f>
        <v>BULLISH</v>
      </c>
      <c r="K1421" s="6" t="str">
        <f>OBV!G1421</f>
        <v>NEUTRAL</v>
      </c>
      <c r="L1421" s="6" t="str">
        <f>OBV!H1421</f>
        <v>CONFIRMED BULLISH</v>
      </c>
      <c r="M1421" s="8">
        <f t="shared" si="220"/>
        <v>0</v>
      </c>
      <c r="N1421" s="8">
        <f t="shared" si="221"/>
        <v>100</v>
      </c>
      <c r="O1421" s="8">
        <f t="shared" si="222"/>
        <v>0</v>
      </c>
      <c r="P1421" s="8">
        <f t="shared" si="223"/>
        <v>83.5</v>
      </c>
      <c r="Q1421" s="9">
        <f t="shared" si="224"/>
        <v>47.524999999999999</v>
      </c>
      <c r="R1421" s="9">
        <f t="shared" si="225"/>
        <v>40.875</v>
      </c>
      <c r="S1421" s="9">
        <f t="shared" si="226"/>
        <v>52.575000000000003</v>
      </c>
      <c r="T1421" s="9">
        <f t="shared" si="227"/>
        <v>45.875</v>
      </c>
      <c r="U1421" s="8">
        <f t="shared" si="228"/>
        <v>46.991666666666674</v>
      </c>
      <c r="V1421" s="8">
        <f t="shared" si="229"/>
        <v>46.712500000000006</v>
      </c>
    </row>
    <row r="1422" spans="1:22" ht="13.5" x14ac:dyDescent="0.25">
      <c r="A1422" s="3">
        <f>RSI!A1422</f>
        <v>44083</v>
      </c>
      <c r="B1422" s="2">
        <f>RSI!B1422</f>
        <v>100.5722</v>
      </c>
      <c r="C1422" s="2">
        <f>RSI!I1422</f>
        <v>79.641920337166738</v>
      </c>
      <c r="D1422" s="2">
        <f>MACD!E1422</f>
        <v>-5.2007126987833061</v>
      </c>
      <c r="E1422" s="2">
        <f>MACD!F1422</f>
        <v>-2.4318844572436902</v>
      </c>
      <c r="F1422" s="2">
        <f>'Moving Avg'!D1422</f>
        <v>97.315520000000006</v>
      </c>
      <c r="G1422" s="2">
        <f>'Moving Avg'!F1422</f>
        <v>88.507745000000014</v>
      </c>
      <c r="H1422" s="2">
        <f>'Moving Avg'!G1422</f>
        <v>88.547280000000029</v>
      </c>
      <c r="I1422" s="2">
        <f>'Moving Avg'!H1422</f>
        <v>98.051262999999963</v>
      </c>
      <c r="J1422" s="6" t="str">
        <f>OBV!F1422</f>
        <v>BULLISH</v>
      </c>
      <c r="K1422" s="6" t="str">
        <f>OBV!G1422</f>
        <v>NEUTRAL</v>
      </c>
      <c r="L1422" s="6" t="str">
        <f>OBV!H1422</f>
        <v>CONFIRMED BULLISH</v>
      </c>
      <c r="M1422" s="8">
        <f t="shared" si="220"/>
        <v>0</v>
      </c>
      <c r="N1422" s="8">
        <f t="shared" si="221"/>
        <v>100</v>
      </c>
      <c r="O1422" s="8">
        <f t="shared" si="222"/>
        <v>0</v>
      </c>
      <c r="P1422" s="8">
        <f t="shared" si="223"/>
        <v>83.5</v>
      </c>
      <c r="Q1422" s="9">
        <f t="shared" si="224"/>
        <v>47.524999999999999</v>
      </c>
      <c r="R1422" s="9">
        <f t="shared" si="225"/>
        <v>40.875</v>
      </c>
      <c r="S1422" s="9">
        <f t="shared" si="226"/>
        <v>52.575000000000003</v>
      </c>
      <c r="T1422" s="9">
        <f t="shared" si="227"/>
        <v>45.875</v>
      </c>
      <c r="U1422" s="8">
        <f t="shared" si="228"/>
        <v>46.991666666666674</v>
      </c>
      <c r="V1422" s="8">
        <f t="shared" si="229"/>
        <v>46.712500000000006</v>
      </c>
    </row>
    <row r="1423" spans="1:22" ht="13.5" x14ac:dyDescent="0.25">
      <c r="A1423" s="3">
        <f>RSI!A1423</f>
        <v>44084</v>
      </c>
      <c r="B1423" s="2">
        <f>RSI!B1423</f>
        <v>100.5722</v>
      </c>
      <c r="C1423" s="2">
        <f>RSI!I1423</f>
        <v>79.641920337166738</v>
      </c>
      <c r="D1423" s="2">
        <f>MACD!E1423</f>
        <v>-5.6844269856315606</v>
      </c>
      <c r="E1423" s="2">
        <f>MACD!F1423</f>
        <v>-3.0823929629212645</v>
      </c>
      <c r="F1423" s="2">
        <f>'Moving Avg'!D1423</f>
        <v>98.901300000000006</v>
      </c>
      <c r="G1423" s="2">
        <f>'Moving Avg'!F1423</f>
        <v>89.3215</v>
      </c>
      <c r="H1423" s="2">
        <f>'Moving Avg'!G1423</f>
        <v>88.732710000000012</v>
      </c>
      <c r="I1423" s="2">
        <f>'Moving Avg'!H1423</f>
        <v>98.015168499999945</v>
      </c>
      <c r="J1423" s="6" t="str">
        <f>OBV!F1423</f>
        <v>BULLISH</v>
      </c>
      <c r="K1423" s="6" t="str">
        <f>OBV!G1423</f>
        <v>NEUTRAL</v>
      </c>
      <c r="L1423" s="6" t="str">
        <f>OBV!H1423</f>
        <v>CONFIRMED BULLISH</v>
      </c>
      <c r="M1423" s="8">
        <f t="shared" si="220"/>
        <v>0</v>
      </c>
      <c r="N1423" s="8">
        <f t="shared" si="221"/>
        <v>100</v>
      </c>
      <c r="O1423" s="8">
        <f t="shared" si="222"/>
        <v>50</v>
      </c>
      <c r="P1423" s="8">
        <f t="shared" si="223"/>
        <v>83.5</v>
      </c>
      <c r="Q1423" s="9">
        <f t="shared" si="224"/>
        <v>55.024999999999999</v>
      </c>
      <c r="R1423" s="9">
        <f t="shared" si="225"/>
        <v>58.375</v>
      </c>
      <c r="S1423" s="9">
        <f t="shared" si="226"/>
        <v>65.075000000000003</v>
      </c>
      <c r="T1423" s="9">
        <f t="shared" si="227"/>
        <v>58.375</v>
      </c>
      <c r="U1423" s="8">
        <f t="shared" si="228"/>
        <v>59.491666666666674</v>
      </c>
      <c r="V1423" s="8">
        <f t="shared" si="229"/>
        <v>59.212500000000006</v>
      </c>
    </row>
    <row r="1424" spans="1:22" ht="13.5" x14ac:dyDescent="0.25">
      <c r="A1424" s="3">
        <f>RSI!A1424</f>
        <v>44085</v>
      </c>
      <c r="B1424" s="2">
        <f>RSI!B1424</f>
        <v>103.49339999999999</v>
      </c>
      <c r="C1424" s="2">
        <f>RSI!I1424</f>
        <v>82.734170789331799</v>
      </c>
      <c r="D1424" s="2">
        <f>MACD!E1424</f>
        <v>-6.7538335979983657</v>
      </c>
      <c r="E1424" s="2">
        <f>MACD!F1424</f>
        <v>-3.8166810899366852</v>
      </c>
      <c r="F1424" s="2">
        <f>'Moving Avg'!D1424</f>
        <v>100.57054000000001</v>
      </c>
      <c r="G1424" s="2">
        <f>'Moving Avg'!F1424</f>
        <v>90.276725000000013</v>
      </c>
      <c r="H1424" s="2">
        <f>'Moving Avg'!G1424</f>
        <v>88.977530000000002</v>
      </c>
      <c r="I1424" s="2">
        <f>'Moving Avg'!H1424</f>
        <v>97.993679999999955</v>
      </c>
      <c r="J1424" s="6" t="str">
        <f>OBV!F1424</f>
        <v>BULLISH</v>
      </c>
      <c r="K1424" s="6" t="str">
        <f>OBV!G1424</f>
        <v>NEUTRAL</v>
      </c>
      <c r="L1424" s="6" t="str">
        <f>OBV!H1424</f>
        <v>CONFIRMED BULLISH</v>
      </c>
      <c r="M1424" s="8">
        <f t="shared" si="220"/>
        <v>0</v>
      </c>
      <c r="N1424" s="8">
        <f t="shared" si="221"/>
        <v>100</v>
      </c>
      <c r="O1424" s="8">
        <f t="shared" si="222"/>
        <v>50</v>
      </c>
      <c r="P1424" s="8">
        <f t="shared" si="223"/>
        <v>83.5</v>
      </c>
      <c r="Q1424" s="9">
        <f t="shared" si="224"/>
        <v>55.024999999999999</v>
      </c>
      <c r="R1424" s="9">
        <f t="shared" si="225"/>
        <v>58.375</v>
      </c>
      <c r="S1424" s="9">
        <f t="shared" si="226"/>
        <v>65.075000000000003</v>
      </c>
      <c r="T1424" s="9">
        <f t="shared" si="227"/>
        <v>58.375</v>
      </c>
      <c r="U1424" s="8">
        <f t="shared" si="228"/>
        <v>59.491666666666674</v>
      </c>
      <c r="V1424" s="8">
        <f t="shared" si="229"/>
        <v>59.212500000000006</v>
      </c>
    </row>
    <row r="1425" spans="1:22" ht="13.5" x14ac:dyDescent="0.25">
      <c r="A1425" s="3">
        <f>RSI!A1425</f>
        <v>44088</v>
      </c>
      <c r="B1425" s="2">
        <f>RSI!B1425</f>
        <v>98.836200000000005</v>
      </c>
      <c r="C1425" s="2">
        <f>RSI!I1425</f>
        <v>65.621047126991328</v>
      </c>
      <c r="D1425" s="2">
        <f>MACD!E1425</f>
        <v>-7.0151848344908956</v>
      </c>
      <c r="E1425" s="2">
        <f>MACD!F1425</f>
        <v>-4.4563818388475278</v>
      </c>
      <c r="F1425" s="2">
        <f>'Moving Avg'!D1425</f>
        <v>100.80924</v>
      </c>
      <c r="G1425" s="2">
        <f>'Moving Avg'!F1425</f>
        <v>90.878490000000028</v>
      </c>
      <c r="H1425" s="2">
        <f>'Moving Avg'!G1425</f>
        <v>89.129205999999996</v>
      </c>
      <c r="I1425" s="2">
        <f>'Moving Avg'!H1425</f>
        <v>97.948905499999952</v>
      </c>
      <c r="J1425" s="6" t="str">
        <f>OBV!F1425</f>
        <v>BULLISH</v>
      </c>
      <c r="K1425" s="6" t="str">
        <f>OBV!G1425</f>
        <v>NEUTRAL</v>
      </c>
      <c r="L1425" s="6" t="str">
        <f>OBV!H1425</f>
        <v>CONFIRMED BULLISH</v>
      </c>
      <c r="M1425" s="8">
        <f t="shared" si="220"/>
        <v>25</v>
      </c>
      <c r="N1425" s="8">
        <f t="shared" si="221"/>
        <v>100</v>
      </c>
      <c r="O1425" s="8">
        <f t="shared" si="222"/>
        <v>50</v>
      </c>
      <c r="P1425" s="8">
        <f t="shared" si="223"/>
        <v>83.5</v>
      </c>
      <c r="Q1425" s="9">
        <f t="shared" si="224"/>
        <v>63.774999999999999</v>
      </c>
      <c r="R1425" s="9">
        <f t="shared" si="225"/>
        <v>63.375</v>
      </c>
      <c r="S1425" s="9">
        <f t="shared" si="226"/>
        <v>68.825000000000003</v>
      </c>
      <c r="T1425" s="9">
        <f t="shared" si="227"/>
        <v>64.625</v>
      </c>
      <c r="U1425" s="8">
        <f t="shared" si="228"/>
        <v>65.325000000000003</v>
      </c>
      <c r="V1425" s="8">
        <f t="shared" si="229"/>
        <v>65.150000000000006</v>
      </c>
    </row>
    <row r="1426" spans="1:22" ht="13.5" x14ac:dyDescent="0.25">
      <c r="A1426" s="3">
        <f>RSI!A1426</f>
        <v>44089</v>
      </c>
      <c r="B1426" s="2">
        <f>RSI!B1426</f>
        <v>97.6511</v>
      </c>
      <c r="C1426" s="2">
        <f>RSI!I1426</f>
        <v>62.10092882913424</v>
      </c>
      <c r="D1426" s="2">
        <f>MACD!E1426</f>
        <v>-6.8041559190991023</v>
      </c>
      <c r="E1426" s="2">
        <f>MACD!F1426</f>
        <v>-4.9259366548978427</v>
      </c>
      <c r="F1426" s="2">
        <f>'Moving Avg'!D1426</f>
        <v>100.22502</v>
      </c>
      <c r="G1426" s="2">
        <f>'Moving Avg'!F1426</f>
        <v>91.533670000000015</v>
      </c>
      <c r="H1426" s="2">
        <f>'Moving Avg'!G1426</f>
        <v>89.257824000000014</v>
      </c>
      <c r="I1426" s="2">
        <f>'Moving Avg'!H1426</f>
        <v>97.898205499999932</v>
      </c>
      <c r="J1426" s="6" t="str">
        <f>OBV!F1426</f>
        <v>BEARISH</v>
      </c>
      <c r="K1426" s="6" t="str">
        <f>OBV!G1426</f>
        <v>NEUTRAL</v>
      </c>
      <c r="L1426" s="6" t="str">
        <f>OBV!H1426</f>
        <v>CONFIRMED BEARISH</v>
      </c>
      <c r="M1426" s="8">
        <f t="shared" si="220"/>
        <v>25</v>
      </c>
      <c r="N1426" s="8">
        <f t="shared" si="221"/>
        <v>100</v>
      </c>
      <c r="O1426" s="8">
        <f t="shared" si="222"/>
        <v>50</v>
      </c>
      <c r="P1426" s="8">
        <f t="shared" si="223"/>
        <v>16.5</v>
      </c>
      <c r="Q1426" s="9">
        <f t="shared" si="224"/>
        <v>53.725000000000001</v>
      </c>
      <c r="R1426" s="9">
        <f t="shared" si="225"/>
        <v>46.625</v>
      </c>
      <c r="S1426" s="9">
        <f t="shared" si="226"/>
        <v>38.674999999999997</v>
      </c>
      <c r="T1426" s="9">
        <f t="shared" si="227"/>
        <v>47.875</v>
      </c>
      <c r="U1426" s="8">
        <f t="shared" si="228"/>
        <v>46.341666666666661</v>
      </c>
      <c r="V1426" s="8">
        <f t="shared" si="229"/>
        <v>46.724999999999994</v>
      </c>
    </row>
    <row r="1427" spans="1:22" ht="13.5" x14ac:dyDescent="0.25">
      <c r="A1427" s="3">
        <f>RSI!A1427</f>
        <v>44090</v>
      </c>
      <c r="B1427" s="2">
        <f>RSI!B1427</f>
        <v>97.6511</v>
      </c>
      <c r="C1427" s="2">
        <f>RSI!I1427</f>
        <v>62.10092882913424</v>
      </c>
      <c r="D1427" s="2">
        <f>MACD!E1427</f>
        <v>-6.5279941657967129</v>
      </c>
      <c r="E1427" s="2">
        <f>MACD!F1427</f>
        <v>-5.2463481570776169</v>
      </c>
      <c r="F1427" s="2">
        <f>'Moving Avg'!D1427</f>
        <v>99.640799999999984</v>
      </c>
      <c r="G1427" s="2">
        <f>'Moving Avg'!F1427</f>
        <v>92.19302500000002</v>
      </c>
      <c r="H1427" s="2">
        <f>'Moving Avg'!G1427</f>
        <v>89.392877999999996</v>
      </c>
      <c r="I1427" s="2">
        <f>'Moving Avg'!H1427</f>
        <v>97.851527499999918</v>
      </c>
      <c r="J1427" s="6" t="str">
        <f>OBV!F1427</f>
        <v>BEARISH</v>
      </c>
      <c r="K1427" s="6" t="str">
        <f>OBV!G1427</f>
        <v>NEUTRAL</v>
      </c>
      <c r="L1427" s="6" t="str">
        <f>OBV!H1427</f>
        <v>CONFIRMED BEARISH</v>
      </c>
      <c r="M1427" s="8">
        <f t="shared" si="220"/>
        <v>25</v>
      </c>
      <c r="N1427" s="8">
        <f t="shared" si="221"/>
        <v>100</v>
      </c>
      <c r="O1427" s="8">
        <f t="shared" si="222"/>
        <v>50</v>
      </c>
      <c r="P1427" s="8">
        <f t="shared" si="223"/>
        <v>16.5</v>
      </c>
      <c r="Q1427" s="9">
        <f t="shared" si="224"/>
        <v>53.725000000000001</v>
      </c>
      <c r="R1427" s="9">
        <f t="shared" si="225"/>
        <v>46.625</v>
      </c>
      <c r="S1427" s="9">
        <f t="shared" si="226"/>
        <v>38.674999999999997</v>
      </c>
      <c r="T1427" s="9">
        <f t="shared" si="227"/>
        <v>47.875</v>
      </c>
      <c r="U1427" s="8">
        <f t="shared" si="228"/>
        <v>46.341666666666661</v>
      </c>
      <c r="V1427" s="8">
        <f t="shared" si="229"/>
        <v>46.724999999999994</v>
      </c>
    </row>
    <row r="1428" spans="1:22" ht="13.5" x14ac:dyDescent="0.25">
      <c r="A1428" s="3">
        <f>RSI!A1428</f>
        <v>44091</v>
      </c>
      <c r="B1428" s="2">
        <f>RSI!B1428</f>
        <v>98.485699999999994</v>
      </c>
      <c r="C1428" s="2">
        <f>RSI!I1428</f>
        <v>63.691717738417417</v>
      </c>
      <c r="D1428" s="2">
        <f>MACD!E1428</f>
        <v>-5.9994452802658174</v>
      </c>
      <c r="E1428" s="2">
        <f>MACD!F1428</f>
        <v>-5.3969675817152574</v>
      </c>
      <c r="F1428" s="2">
        <f>'Moving Avg'!D1428</f>
        <v>99.223500000000001</v>
      </c>
      <c r="G1428" s="2">
        <f>'Moving Avg'!F1428</f>
        <v>92.902455000000003</v>
      </c>
      <c r="H1428" s="2">
        <f>'Moving Avg'!G1428</f>
        <v>89.560712000000009</v>
      </c>
      <c r="I1428" s="2">
        <f>'Moving Avg'!H1428</f>
        <v>97.809022499999941</v>
      </c>
      <c r="J1428" s="6" t="str">
        <f>OBV!F1428</f>
        <v>BEARISH</v>
      </c>
      <c r="K1428" s="6" t="str">
        <f>OBV!G1428</f>
        <v>NEUTRAL</v>
      </c>
      <c r="L1428" s="6" t="str">
        <f>OBV!H1428</f>
        <v>CONFIRMED BEARISH</v>
      </c>
      <c r="M1428" s="8">
        <f t="shared" si="220"/>
        <v>25</v>
      </c>
      <c r="N1428" s="8">
        <f t="shared" si="221"/>
        <v>100</v>
      </c>
      <c r="O1428" s="8">
        <f t="shared" si="222"/>
        <v>50</v>
      </c>
      <c r="P1428" s="8">
        <f t="shared" si="223"/>
        <v>16.5</v>
      </c>
      <c r="Q1428" s="9">
        <f t="shared" si="224"/>
        <v>53.725000000000001</v>
      </c>
      <c r="R1428" s="9">
        <f t="shared" si="225"/>
        <v>46.625</v>
      </c>
      <c r="S1428" s="9">
        <f t="shared" si="226"/>
        <v>38.674999999999997</v>
      </c>
      <c r="T1428" s="9">
        <f t="shared" si="227"/>
        <v>47.875</v>
      </c>
      <c r="U1428" s="8">
        <f t="shared" si="228"/>
        <v>46.341666666666661</v>
      </c>
      <c r="V1428" s="8">
        <f t="shared" si="229"/>
        <v>46.724999999999994</v>
      </c>
    </row>
    <row r="1429" spans="1:22" ht="13.5" x14ac:dyDescent="0.25">
      <c r="A1429" s="3">
        <f>RSI!A1429</f>
        <v>44092</v>
      </c>
      <c r="B1429" s="2">
        <f>RSI!B1429</f>
        <v>100.1549</v>
      </c>
      <c r="C1429" s="2">
        <f>RSI!I1429</f>
        <v>66.702061003753258</v>
      </c>
      <c r="D1429" s="2">
        <f>MACD!E1429</f>
        <v>-5.3219793980947117</v>
      </c>
      <c r="E1429" s="2">
        <f>MACD!F1429</f>
        <v>-5.3819699449911482</v>
      </c>
      <c r="F1429" s="2">
        <f>'Moving Avg'!D1429</f>
        <v>98.555800000000005</v>
      </c>
      <c r="G1429" s="2">
        <f>'Moving Avg'!F1429</f>
        <v>93.695345000000003</v>
      </c>
      <c r="H1429" s="2">
        <f>'Moving Avg'!G1429</f>
        <v>89.761929999999992</v>
      </c>
      <c r="I1429" s="2">
        <f>'Moving Avg'!H1429</f>
        <v>97.767704499999951</v>
      </c>
      <c r="J1429" s="6" t="str">
        <f>OBV!F1429</f>
        <v>BEARISH</v>
      </c>
      <c r="K1429" s="6" t="str">
        <f>OBV!G1429</f>
        <v>NEUTRAL</v>
      </c>
      <c r="L1429" s="6" t="str">
        <f>OBV!H1429</f>
        <v>CONFIRMED BEARISH</v>
      </c>
      <c r="M1429" s="8">
        <f t="shared" si="220"/>
        <v>25</v>
      </c>
      <c r="N1429" s="8">
        <f t="shared" si="221"/>
        <v>0</v>
      </c>
      <c r="O1429" s="8">
        <f t="shared" si="222"/>
        <v>50</v>
      </c>
      <c r="P1429" s="8">
        <f t="shared" si="223"/>
        <v>16.5</v>
      </c>
      <c r="Q1429" s="9">
        <f t="shared" si="224"/>
        <v>18.725000000000001</v>
      </c>
      <c r="R1429" s="9">
        <f t="shared" si="225"/>
        <v>26.625</v>
      </c>
      <c r="S1429" s="9">
        <f t="shared" si="226"/>
        <v>23.675000000000001</v>
      </c>
      <c r="T1429" s="9">
        <f t="shared" si="227"/>
        <v>22.875</v>
      </c>
      <c r="U1429" s="8">
        <f t="shared" si="228"/>
        <v>23.008333333333336</v>
      </c>
      <c r="V1429" s="8">
        <f t="shared" si="229"/>
        <v>22.975000000000001</v>
      </c>
    </row>
    <row r="1430" spans="1:22" ht="13.5" x14ac:dyDescent="0.25">
      <c r="A1430" s="3">
        <f>RSI!A1430</f>
        <v>44095</v>
      </c>
      <c r="B1430" s="2">
        <f>RSI!B1430</f>
        <v>100.1549</v>
      </c>
      <c r="C1430" s="2">
        <f>RSI!I1430</f>
        <v>66.702061003753258</v>
      </c>
      <c r="D1430" s="2">
        <f>MACD!E1430</f>
        <v>-4.4036966767572778</v>
      </c>
      <c r="E1430" s="2">
        <f>MACD!F1430</f>
        <v>-5.1863152913443749</v>
      </c>
      <c r="F1430" s="2">
        <f>'Moving Avg'!D1430</f>
        <v>98.819539999999989</v>
      </c>
      <c r="G1430" s="2">
        <f>'Moving Avg'!F1430</f>
        <v>94.487400000000008</v>
      </c>
      <c r="H1430" s="2">
        <f>'Moving Avg'!G1430</f>
        <v>89.963148000000004</v>
      </c>
      <c r="I1430" s="2">
        <f>'Moving Avg'!H1430</f>
        <v>97.726386499999933</v>
      </c>
      <c r="J1430" s="6" t="str">
        <f>OBV!F1430</f>
        <v>BEARISH</v>
      </c>
      <c r="K1430" s="6" t="str">
        <f>OBV!G1430</f>
        <v>NEUTRAL</v>
      </c>
      <c r="L1430" s="6" t="str">
        <f>OBV!H1430</f>
        <v>BEARISH DIVERGENCE</v>
      </c>
      <c r="M1430" s="8">
        <f t="shared" si="220"/>
        <v>25</v>
      </c>
      <c r="N1430" s="8">
        <f t="shared" si="221"/>
        <v>0</v>
      </c>
      <c r="O1430" s="8">
        <f t="shared" si="222"/>
        <v>50</v>
      </c>
      <c r="P1430" s="8">
        <f t="shared" si="223"/>
        <v>16.5</v>
      </c>
      <c r="Q1430" s="9">
        <f t="shared" si="224"/>
        <v>18.725000000000001</v>
      </c>
      <c r="R1430" s="9">
        <f t="shared" si="225"/>
        <v>26.625</v>
      </c>
      <c r="S1430" s="9">
        <f t="shared" si="226"/>
        <v>23.675000000000001</v>
      </c>
      <c r="T1430" s="9">
        <f t="shared" si="227"/>
        <v>22.875</v>
      </c>
      <c r="U1430" s="8">
        <f t="shared" si="228"/>
        <v>23.008333333333336</v>
      </c>
      <c r="V1430" s="8">
        <f t="shared" si="229"/>
        <v>22.975000000000001</v>
      </c>
    </row>
    <row r="1431" spans="1:22" ht="13.5" x14ac:dyDescent="0.25">
      <c r="A1431" s="3">
        <f>RSI!A1431</f>
        <v>44096</v>
      </c>
      <c r="B1431" s="2">
        <f>RSI!B1431</f>
        <v>100.1549</v>
      </c>
      <c r="C1431" s="2">
        <f>RSI!I1431</f>
        <v>66.702061003753258</v>
      </c>
      <c r="D1431" s="2">
        <f>MACD!E1431</f>
        <v>-3.2119965768290086</v>
      </c>
      <c r="E1431" s="2">
        <f>MACD!F1431</f>
        <v>-4.7914515484413025</v>
      </c>
      <c r="F1431" s="2">
        <f>'Moving Avg'!D1431</f>
        <v>99.320300000000003</v>
      </c>
      <c r="G1431" s="2">
        <f>'Moving Avg'!F1431</f>
        <v>95.278204999999986</v>
      </c>
      <c r="H1431" s="2">
        <f>'Moving Avg'!G1431</f>
        <v>90.21262999999999</v>
      </c>
      <c r="I1431" s="2">
        <f>'Moving Avg'!H1431</f>
        <v>97.668939999999949</v>
      </c>
      <c r="J1431" s="6" t="str">
        <f>OBV!F1431</f>
        <v>BULLISH</v>
      </c>
      <c r="K1431" s="6" t="str">
        <f>OBV!G1431</f>
        <v>NEUTRAL</v>
      </c>
      <c r="L1431" s="6" t="str">
        <f>OBV!H1431</f>
        <v>CONFIRMED BULLISH</v>
      </c>
      <c r="M1431" s="8">
        <f t="shared" si="220"/>
        <v>25</v>
      </c>
      <c r="N1431" s="8">
        <f t="shared" si="221"/>
        <v>0</v>
      </c>
      <c r="O1431" s="8">
        <f t="shared" si="222"/>
        <v>50</v>
      </c>
      <c r="P1431" s="8">
        <f t="shared" si="223"/>
        <v>83.5</v>
      </c>
      <c r="Q1431" s="9">
        <f t="shared" si="224"/>
        <v>28.774999999999999</v>
      </c>
      <c r="R1431" s="9">
        <f t="shared" si="225"/>
        <v>43.375</v>
      </c>
      <c r="S1431" s="9">
        <f t="shared" si="226"/>
        <v>53.825000000000003</v>
      </c>
      <c r="T1431" s="9">
        <f t="shared" si="227"/>
        <v>39.625</v>
      </c>
      <c r="U1431" s="8">
        <f t="shared" si="228"/>
        <v>41.991666666666667</v>
      </c>
      <c r="V1431" s="8">
        <f t="shared" si="229"/>
        <v>41.400000000000006</v>
      </c>
    </row>
    <row r="1432" spans="1:22" ht="13.5" x14ac:dyDescent="0.25">
      <c r="A1432" s="3">
        <f>RSI!A1432</f>
        <v>44097</v>
      </c>
      <c r="B1432" s="2">
        <f>RSI!B1432</f>
        <v>94.320899999999995</v>
      </c>
      <c r="C1432" s="2">
        <f>RSI!I1432</f>
        <v>48.976195128817743</v>
      </c>
      <c r="D1432" s="2">
        <f>MACD!E1432</f>
        <v>-1.8048207540723524</v>
      </c>
      <c r="E1432" s="2">
        <f>MACD!F1432</f>
        <v>-4.194125389567513</v>
      </c>
      <c r="F1432" s="2">
        <f>'Moving Avg'!D1432</f>
        <v>98.654259999999994</v>
      </c>
      <c r="G1432" s="2">
        <f>'Moving Avg'!F1432</f>
        <v>95.777309999999986</v>
      </c>
      <c r="H1432" s="2">
        <f>'Moving Avg'!G1432</f>
        <v>90.345431999999988</v>
      </c>
      <c r="I1432" s="2">
        <f>'Moving Avg'!H1432</f>
        <v>97.582323499999944</v>
      </c>
      <c r="J1432" s="6" t="str">
        <f>OBV!F1432</f>
        <v>BULLISH</v>
      </c>
      <c r="K1432" s="6" t="str">
        <f>OBV!G1432</f>
        <v>NEUTRAL</v>
      </c>
      <c r="L1432" s="6" t="str">
        <f>OBV!H1432</f>
        <v>BULLISH DIVERGENCE</v>
      </c>
      <c r="M1432" s="8">
        <f t="shared" si="220"/>
        <v>25</v>
      </c>
      <c r="N1432" s="8">
        <f t="shared" si="221"/>
        <v>0</v>
      </c>
      <c r="O1432" s="8">
        <f t="shared" si="222"/>
        <v>50</v>
      </c>
      <c r="P1432" s="8">
        <f t="shared" si="223"/>
        <v>66.5</v>
      </c>
      <c r="Q1432" s="9">
        <f t="shared" si="224"/>
        <v>26.225000000000001</v>
      </c>
      <c r="R1432" s="9">
        <f t="shared" si="225"/>
        <v>39.125</v>
      </c>
      <c r="S1432" s="9">
        <f t="shared" si="226"/>
        <v>46.174999999999997</v>
      </c>
      <c r="T1432" s="9">
        <f t="shared" si="227"/>
        <v>35.375</v>
      </c>
      <c r="U1432" s="8">
        <f t="shared" si="228"/>
        <v>37.174999999999997</v>
      </c>
      <c r="V1432" s="8">
        <f t="shared" si="229"/>
        <v>36.724999999999994</v>
      </c>
    </row>
    <row r="1433" spans="1:22" ht="13.5" x14ac:dyDescent="0.25">
      <c r="A1433" s="3">
        <f>RSI!A1433</f>
        <v>44098</v>
      </c>
      <c r="B1433" s="2">
        <f>RSI!B1433</f>
        <v>94.320899999999995</v>
      </c>
      <c r="C1433" s="2">
        <f>RSI!I1433</f>
        <v>48.97619512881775</v>
      </c>
      <c r="D1433" s="2">
        <f>MACD!E1433</f>
        <v>-0.61052492992884311</v>
      </c>
      <c r="E1433" s="2">
        <f>MACD!F1433</f>
        <v>-3.4774052976397796</v>
      </c>
      <c r="F1433" s="2">
        <f>'Moving Avg'!D1433</f>
        <v>97.821299999999994</v>
      </c>
      <c r="G1433" s="2">
        <f>'Moving Avg'!F1433</f>
        <v>96.149969999999982</v>
      </c>
      <c r="H1433" s="2">
        <f>'Moving Avg'!G1433</f>
        <v>90.530841999999978</v>
      </c>
      <c r="I1433" s="2">
        <f>'Moving Avg'!H1433</f>
        <v>97.495706999999967</v>
      </c>
      <c r="J1433" s="6" t="str">
        <f>OBV!F1433</f>
        <v>BEARISH</v>
      </c>
      <c r="K1433" s="6" t="str">
        <f>OBV!G1433</f>
        <v>NEUTRAL</v>
      </c>
      <c r="L1433" s="6" t="str">
        <f>OBV!H1433</f>
        <v>CONFIRMED BEARISH</v>
      </c>
      <c r="M1433" s="8">
        <f t="shared" si="220"/>
        <v>25</v>
      </c>
      <c r="N1433" s="8">
        <f t="shared" si="221"/>
        <v>0</v>
      </c>
      <c r="O1433" s="8">
        <f t="shared" si="222"/>
        <v>50</v>
      </c>
      <c r="P1433" s="8">
        <f t="shared" si="223"/>
        <v>16.5</v>
      </c>
      <c r="Q1433" s="9">
        <f t="shared" si="224"/>
        <v>18.725000000000001</v>
      </c>
      <c r="R1433" s="9">
        <f t="shared" si="225"/>
        <v>26.625</v>
      </c>
      <c r="S1433" s="9">
        <f t="shared" si="226"/>
        <v>23.675000000000001</v>
      </c>
      <c r="T1433" s="9">
        <f t="shared" si="227"/>
        <v>22.875</v>
      </c>
      <c r="U1433" s="8">
        <f t="shared" si="228"/>
        <v>23.008333333333336</v>
      </c>
      <c r="V1433" s="8">
        <f t="shared" si="229"/>
        <v>22.975000000000001</v>
      </c>
    </row>
    <row r="1434" spans="1:22" ht="13.5" x14ac:dyDescent="0.25">
      <c r="A1434" s="3">
        <f>RSI!A1434</f>
        <v>44099</v>
      </c>
      <c r="B1434" s="2">
        <f>RSI!B1434</f>
        <v>100.06310000000001</v>
      </c>
      <c r="C1434" s="2">
        <f>RSI!I1434</f>
        <v>60.851915844488879</v>
      </c>
      <c r="D1434" s="2">
        <f>MACD!E1434</f>
        <v>0.42744159815998728</v>
      </c>
      <c r="E1434" s="2">
        <f>MACD!F1434</f>
        <v>-2.6964359184798261</v>
      </c>
      <c r="F1434" s="2">
        <f>'Moving Avg'!D1434</f>
        <v>97.802940000000007</v>
      </c>
      <c r="G1434" s="2">
        <f>'Moving Avg'!F1434</f>
        <v>96.934099999999987</v>
      </c>
      <c r="H1434" s="2">
        <f>'Moving Avg'!G1434</f>
        <v>90.780257999999975</v>
      </c>
      <c r="I1434" s="2">
        <f>'Moving Avg'!H1434</f>
        <v>97.437801499999992</v>
      </c>
      <c r="J1434" s="6" t="str">
        <f>OBV!F1434</f>
        <v>BULLISH</v>
      </c>
      <c r="K1434" s="6" t="str">
        <f>OBV!G1434</f>
        <v>NEUTRAL</v>
      </c>
      <c r="L1434" s="6" t="str">
        <f>OBV!H1434</f>
        <v>BULLISH DIVERGENCE</v>
      </c>
      <c r="M1434" s="8">
        <f t="shared" si="220"/>
        <v>25</v>
      </c>
      <c r="N1434" s="8">
        <f t="shared" si="221"/>
        <v>0</v>
      </c>
      <c r="O1434" s="8">
        <f t="shared" si="222"/>
        <v>50</v>
      </c>
      <c r="P1434" s="8">
        <f t="shared" si="223"/>
        <v>66.5</v>
      </c>
      <c r="Q1434" s="9">
        <f t="shared" si="224"/>
        <v>26.225000000000001</v>
      </c>
      <c r="R1434" s="9">
        <f t="shared" si="225"/>
        <v>39.125</v>
      </c>
      <c r="S1434" s="9">
        <f t="shared" si="226"/>
        <v>46.174999999999997</v>
      </c>
      <c r="T1434" s="9">
        <f t="shared" si="227"/>
        <v>35.375</v>
      </c>
      <c r="U1434" s="8">
        <f t="shared" si="228"/>
        <v>37.174999999999997</v>
      </c>
      <c r="V1434" s="8">
        <f t="shared" si="229"/>
        <v>36.724999999999994</v>
      </c>
    </row>
    <row r="1435" spans="1:22" ht="13.5" x14ac:dyDescent="0.25">
      <c r="A1435" s="3">
        <f>RSI!A1435</f>
        <v>44102</v>
      </c>
      <c r="B1435" s="2">
        <f>RSI!B1435</f>
        <v>99.320300000000003</v>
      </c>
      <c r="C1435" s="2">
        <f>RSI!I1435</f>
        <v>58.940823820669372</v>
      </c>
      <c r="D1435" s="2">
        <f>MACD!E1435</f>
        <v>0.61341376007391091</v>
      </c>
      <c r="E1435" s="2">
        <f>MACD!F1435</f>
        <v>-2.034465982769079</v>
      </c>
      <c r="F1435" s="2">
        <f>'Moving Avg'!D1435</f>
        <v>97.636020000000002</v>
      </c>
      <c r="G1435" s="2">
        <f>'Moving Avg'!F1435</f>
        <v>97.560069999999982</v>
      </c>
      <c r="H1435" s="2">
        <f>'Moving Avg'!G1435</f>
        <v>90.960201999999995</v>
      </c>
      <c r="I1435" s="2">
        <f>'Moving Avg'!H1435</f>
        <v>97.376181999999986</v>
      </c>
      <c r="J1435" s="6" t="str">
        <f>OBV!F1435</f>
        <v>BEARISH</v>
      </c>
      <c r="K1435" s="6" t="str">
        <f>OBV!G1435</f>
        <v>NEUTRAL</v>
      </c>
      <c r="L1435" s="6" t="str">
        <f>OBV!H1435</f>
        <v>CONFIRMED BEARISH</v>
      </c>
      <c r="M1435" s="8">
        <f t="shared" si="220"/>
        <v>25</v>
      </c>
      <c r="N1435" s="8">
        <f t="shared" si="221"/>
        <v>0</v>
      </c>
      <c r="O1435" s="8">
        <f t="shared" si="222"/>
        <v>50</v>
      </c>
      <c r="P1435" s="8">
        <f t="shared" si="223"/>
        <v>16.5</v>
      </c>
      <c r="Q1435" s="9">
        <f t="shared" si="224"/>
        <v>18.725000000000001</v>
      </c>
      <c r="R1435" s="9">
        <f t="shared" si="225"/>
        <v>26.625</v>
      </c>
      <c r="S1435" s="9">
        <f t="shared" si="226"/>
        <v>23.675000000000001</v>
      </c>
      <c r="T1435" s="9">
        <f t="shared" si="227"/>
        <v>22.875</v>
      </c>
      <c r="U1435" s="8">
        <f t="shared" si="228"/>
        <v>23.008333333333336</v>
      </c>
      <c r="V1435" s="8">
        <f t="shared" si="229"/>
        <v>22.975000000000001</v>
      </c>
    </row>
    <row r="1436" spans="1:22" ht="13.5" x14ac:dyDescent="0.25">
      <c r="A1436" s="3">
        <f>RSI!A1436</f>
        <v>44103</v>
      </c>
      <c r="B1436" s="2">
        <f>RSI!B1436</f>
        <v>99.320300000000003</v>
      </c>
      <c r="C1436" s="2">
        <f>RSI!I1436</f>
        <v>58.940823820669372</v>
      </c>
      <c r="D1436" s="2">
        <f>MACD!E1436</f>
        <v>0.56428808909396366</v>
      </c>
      <c r="E1436" s="2">
        <f>MACD!F1436</f>
        <v>-1.5147151683964706</v>
      </c>
      <c r="F1436" s="2">
        <f>'Moving Avg'!D1436</f>
        <v>97.469099999999997</v>
      </c>
      <c r="G1436" s="2">
        <f>'Moving Avg'!F1436</f>
        <v>98.060845</v>
      </c>
      <c r="H1436" s="2">
        <f>'Moving Avg'!G1436</f>
        <v>91.140146000000001</v>
      </c>
      <c r="I1436" s="2">
        <f>'Moving Avg'!H1436</f>
        <v>97.314562499999994</v>
      </c>
      <c r="J1436" s="6" t="str">
        <f>OBV!F1436</f>
        <v>BEARISH</v>
      </c>
      <c r="K1436" s="6" t="str">
        <f>OBV!G1436</f>
        <v>NEUTRAL</v>
      </c>
      <c r="L1436" s="6" t="str">
        <f>OBV!H1436</f>
        <v>CONFIRMED BEARISH</v>
      </c>
      <c r="M1436" s="8">
        <f t="shared" si="220"/>
        <v>25</v>
      </c>
      <c r="N1436" s="8">
        <f t="shared" si="221"/>
        <v>0</v>
      </c>
      <c r="O1436" s="8">
        <f t="shared" si="222"/>
        <v>50</v>
      </c>
      <c r="P1436" s="8">
        <f t="shared" si="223"/>
        <v>16.5</v>
      </c>
      <c r="Q1436" s="9">
        <f t="shared" si="224"/>
        <v>18.725000000000001</v>
      </c>
      <c r="R1436" s="9">
        <f t="shared" si="225"/>
        <v>26.625</v>
      </c>
      <c r="S1436" s="9">
        <f t="shared" si="226"/>
        <v>23.675000000000001</v>
      </c>
      <c r="T1436" s="9">
        <f t="shared" si="227"/>
        <v>22.875</v>
      </c>
      <c r="U1436" s="8">
        <f t="shared" si="228"/>
        <v>23.008333333333336</v>
      </c>
      <c r="V1436" s="8">
        <f t="shared" si="229"/>
        <v>22.975000000000001</v>
      </c>
    </row>
    <row r="1437" spans="1:22" ht="13.5" x14ac:dyDescent="0.25">
      <c r="A1437" s="3">
        <f>RSI!A1437</f>
        <v>44104</v>
      </c>
      <c r="B1437" s="2">
        <f>RSI!B1437</f>
        <v>94.855099999999993</v>
      </c>
      <c r="C1437" s="2">
        <f>RSI!I1437</f>
        <v>48.353750977351638</v>
      </c>
      <c r="D1437" s="2">
        <f>MACD!E1437</f>
        <v>0.83110201537355977</v>
      </c>
      <c r="E1437" s="2">
        <f>MACD!F1437</f>
        <v>-1.0455517316424645</v>
      </c>
      <c r="F1437" s="2">
        <f>'Moving Avg'!D1437</f>
        <v>97.575939999999989</v>
      </c>
      <c r="G1437" s="2">
        <f>'Moving Avg'!F1437</f>
        <v>98.296630000000007</v>
      </c>
      <c r="H1437" s="2">
        <f>'Moving Avg'!G1437</f>
        <v>91.230786000000009</v>
      </c>
      <c r="I1437" s="2">
        <f>'Moving Avg'!H1437</f>
        <v>97.230616999999981</v>
      </c>
      <c r="J1437" s="6" t="str">
        <f>OBV!F1437</f>
        <v>BEARISH</v>
      </c>
      <c r="K1437" s="6" t="str">
        <f>OBV!G1437</f>
        <v>NEUTRAL</v>
      </c>
      <c r="L1437" s="6" t="str">
        <f>OBV!H1437</f>
        <v>BEARISH DIVERGENCE</v>
      </c>
      <c r="M1437" s="8">
        <f t="shared" si="220"/>
        <v>25</v>
      </c>
      <c r="N1437" s="8">
        <f t="shared" si="221"/>
        <v>0</v>
      </c>
      <c r="O1437" s="8">
        <f t="shared" si="222"/>
        <v>50</v>
      </c>
      <c r="P1437" s="8">
        <f t="shared" si="223"/>
        <v>16.5</v>
      </c>
      <c r="Q1437" s="9">
        <f t="shared" si="224"/>
        <v>18.725000000000001</v>
      </c>
      <c r="R1437" s="9">
        <f t="shared" si="225"/>
        <v>26.625</v>
      </c>
      <c r="S1437" s="9">
        <f t="shared" si="226"/>
        <v>23.675000000000001</v>
      </c>
      <c r="T1437" s="9">
        <f t="shared" si="227"/>
        <v>22.875</v>
      </c>
      <c r="U1437" s="8">
        <f t="shared" si="228"/>
        <v>23.008333333333336</v>
      </c>
      <c r="V1437" s="8">
        <f t="shared" si="229"/>
        <v>22.975000000000001</v>
      </c>
    </row>
    <row r="1438" spans="1:22" ht="13.5" x14ac:dyDescent="0.25">
      <c r="A1438" s="3">
        <f>RSI!A1438</f>
        <v>44105</v>
      </c>
      <c r="B1438" s="2">
        <f>RSI!B1438</f>
        <v>94.855099999999993</v>
      </c>
      <c r="C1438" s="2">
        <f>RSI!I1438</f>
        <v>48.353750977351638</v>
      </c>
      <c r="D1438" s="2">
        <f>MACD!E1438</f>
        <v>1.190936265132521</v>
      </c>
      <c r="E1438" s="2">
        <f>MACD!F1438</f>
        <v>-0.59825413228746738</v>
      </c>
      <c r="F1438" s="2">
        <f>'Moving Avg'!D1438</f>
        <v>97.682780000000008</v>
      </c>
      <c r="G1438" s="2">
        <f>'Moving Avg'!F1438</f>
        <v>98.407220000000009</v>
      </c>
      <c r="H1438" s="2">
        <f>'Moving Avg'!G1438</f>
        <v>91.325100000000006</v>
      </c>
      <c r="I1438" s="2">
        <f>'Moving Avg'!H1438</f>
        <v>97.146671499999968</v>
      </c>
      <c r="J1438" s="6" t="str">
        <f>OBV!F1438</f>
        <v>BEARISH</v>
      </c>
      <c r="K1438" s="6" t="str">
        <f>OBV!G1438</f>
        <v>NEUTRAL</v>
      </c>
      <c r="L1438" s="6" t="str">
        <f>OBV!H1438</f>
        <v>BEARISH DIVERGENCE</v>
      </c>
      <c r="M1438" s="8">
        <f t="shared" si="220"/>
        <v>25</v>
      </c>
      <c r="N1438" s="8">
        <f t="shared" si="221"/>
        <v>0</v>
      </c>
      <c r="O1438" s="8">
        <f t="shared" si="222"/>
        <v>50</v>
      </c>
      <c r="P1438" s="8">
        <f t="shared" si="223"/>
        <v>16.5</v>
      </c>
      <c r="Q1438" s="9">
        <f t="shared" si="224"/>
        <v>18.725000000000001</v>
      </c>
      <c r="R1438" s="9">
        <f t="shared" si="225"/>
        <v>26.625</v>
      </c>
      <c r="S1438" s="9">
        <f t="shared" si="226"/>
        <v>23.675000000000001</v>
      </c>
      <c r="T1438" s="9">
        <f t="shared" si="227"/>
        <v>22.875</v>
      </c>
      <c r="U1438" s="8">
        <f t="shared" si="228"/>
        <v>23.008333333333336</v>
      </c>
      <c r="V1438" s="8">
        <f t="shared" si="229"/>
        <v>22.975000000000001</v>
      </c>
    </row>
    <row r="1439" spans="1:22" ht="13.5" x14ac:dyDescent="0.25">
      <c r="A1439" s="3">
        <f>RSI!A1439</f>
        <v>44106</v>
      </c>
      <c r="B1439" s="2">
        <f>RSI!B1439</f>
        <v>97.6511</v>
      </c>
      <c r="C1439" s="2">
        <f>RSI!I1439</f>
        <v>54.313320760866198</v>
      </c>
      <c r="D1439" s="2">
        <f>MACD!E1439</f>
        <v>1.5503490104977118</v>
      </c>
      <c r="E1439" s="2">
        <f>MACD!F1439</f>
        <v>-0.16853350373043152</v>
      </c>
      <c r="F1439" s="2">
        <f>'Moving Avg'!D1439</f>
        <v>97.200379999999996</v>
      </c>
      <c r="G1439" s="2">
        <f>'Moving Avg'!F1439</f>
        <v>98.532415</v>
      </c>
      <c r="H1439" s="2">
        <f>'Moving Avg'!G1439</f>
        <v>91.525410000000008</v>
      </c>
      <c r="I1439" s="2">
        <f>'Moving Avg'!H1439</f>
        <v>97.07023049999998</v>
      </c>
      <c r="J1439" s="6" t="str">
        <f>OBV!F1439</f>
        <v>BEARISH</v>
      </c>
      <c r="K1439" s="6" t="str">
        <f>OBV!G1439</f>
        <v>NEUTRAL</v>
      </c>
      <c r="L1439" s="6" t="str">
        <f>OBV!H1439</f>
        <v>CONFIRMED BEARISH</v>
      </c>
      <c r="M1439" s="8">
        <f t="shared" si="220"/>
        <v>25</v>
      </c>
      <c r="N1439" s="8">
        <f t="shared" si="221"/>
        <v>0</v>
      </c>
      <c r="O1439" s="8">
        <f t="shared" si="222"/>
        <v>50</v>
      </c>
      <c r="P1439" s="8">
        <f t="shared" si="223"/>
        <v>16.5</v>
      </c>
      <c r="Q1439" s="9">
        <f t="shared" si="224"/>
        <v>18.725000000000001</v>
      </c>
      <c r="R1439" s="9">
        <f t="shared" si="225"/>
        <v>26.625</v>
      </c>
      <c r="S1439" s="9">
        <f t="shared" si="226"/>
        <v>23.675000000000001</v>
      </c>
      <c r="T1439" s="9">
        <f t="shared" si="227"/>
        <v>22.875</v>
      </c>
      <c r="U1439" s="8">
        <f t="shared" si="228"/>
        <v>23.008333333333336</v>
      </c>
      <c r="V1439" s="8">
        <f t="shared" si="229"/>
        <v>22.975000000000001</v>
      </c>
    </row>
    <row r="1440" spans="1:22" ht="13.5" x14ac:dyDescent="0.25">
      <c r="A1440" s="3">
        <f>RSI!A1440</f>
        <v>44109</v>
      </c>
      <c r="B1440" s="2">
        <f>RSI!B1440</f>
        <v>100.1549</v>
      </c>
      <c r="C1440" s="2">
        <f>RSI!I1440</f>
        <v>58.888296055583027</v>
      </c>
      <c r="D1440" s="2">
        <f>MACD!E1440</f>
        <v>1.6573390644391282</v>
      </c>
      <c r="E1440" s="2">
        <f>MACD!F1440</f>
        <v>0.19664100990348046</v>
      </c>
      <c r="F1440" s="2">
        <f>'Moving Avg'!D1440</f>
        <v>97.367299999999986</v>
      </c>
      <c r="G1440" s="2">
        <f>'Moving Avg'!F1440</f>
        <v>98.658025000000009</v>
      </c>
      <c r="H1440" s="2">
        <f>'Moving Avg'!G1440</f>
        <v>91.775796000000014</v>
      </c>
      <c r="I1440" s="2">
        <f>'Moving Avg'!H1440</f>
        <v>97.006308499999989</v>
      </c>
      <c r="J1440" s="6" t="str">
        <f>OBV!F1440</f>
        <v>BULLISH</v>
      </c>
      <c r="K1440" s="6" t="str">
        <f>OBV!G1440</f>
        <v>NEUTRAL</v>
      </c>
      <c r="L1440" s="6" t="str">
        <f>OBV!H1440</f>
        <v>CONFIRMED BULLISH</v>
      </c>
      <c r="M1440" s="8">
        <f t="shared" si="220"/>
        <v>25</v>
      </c>
      <c r="N1440" s="8">
        <f t="shared" si="221"/>
        <v>0</v>
      </c>
      <c r="O1440" s="8">
        <f t="shared" si="222"/>
        <v>50</v>
      </c>
      <c r="P1440" s="8">
        <f t="shared" si="223"/>
        <v>83.5</v>
      </c>
      <c r="Q1440" s="9">
        <f t="shared" si="224"/>
        <v>28.774999999999999</v>
      </c>
      <c r="R1440" s="9">
        <f t="shared" si="225"/>
        <v>43.375</v>
      </c>
      <c r="S1440" s="9">
        <f t="shared" si="226"/>
        <v>53.825000000000003</v>
      </c>
      <c r="T1440" s="9">
        <f t="shared" si="227"/>
        <v>39.625</v>
      </c>
      <c r="U1440" s="8">
        <f t="shared" si="228"/>
        <v>41.991666666666667</v>
      </c>
      <c r="V1440" s="8">
        <f t="shared" si="229"/>
        <v>41.400000000000006</v>
      </c>
    </row>
    <row r="1441" spans="1:22" ht="13.5" x14ac:dyDescent="0.25">
      <c r="A1441" s="3">
        <f>RSI!A1441</f>
        <v>44110</v>
      </c>
      <c r="B1441" s="2">
        <f>RSI!B1441</f>
        <v>102.2415</v>
      </c>
      <c r="C1441" s="2">
        <f>RSI!I1441</f>
        <v>62.278403605205988</v>
      </c>
      <c r="D1441" s="2">
        <f>MACD!E1441</f>
        <v>1.5677131629466174</v>
      </c>
      <c r="E1441" s="2">
        <f>MACD!F1441</f>
        <v>0.47085544051210793</v>
      </c>
      <c r="F1441" s="2">
        <f>'Moving Avg'!D1441</f>
        <v>97.951539999999994</v>
      </c>
      <c r="G1441" s="2">
        <f>'Moving Avg'!F1441</f>
        <v>98.741490000000013</v>
      </c>
      <c r="H1441" s="2">
        <f>'Moving Avg'!G1441</f>
        <v>92.101299999999981</v>
      </c>
      <c r="I1441" s="2">
        <f>'Moving Avg'!H1441</f>
        <v>96.95281949999999</v>
      </c>
      <c r="J1441" s="6" t="str">
        <f>OBV!F1441</f>
        <v>BULLISH</v>
      </c>
      <c r="K1441" s="6" t="str">
        <f>OBV!G1441</f>
        <v>NEUTRAL</v>
      </c>
      <c r="L1441" s="6" t="str">
        <f>OBV!H1441</f>
        <v>CONFIRMED BULLISH</v>
      </c>
      <c r="M1441" s="8">
        <f t="shared" si="220"/>
        <v>25</v>
      </c>
      <c r="N1441" s="8">
        <f t="shared" si="221"/>
        <v>0</v>
      </c>
      <c r="O1441" s="8">
        <f t="shared" si="222"/>
        <v>50</v>
      </c>
      <c r="P1441" s="8">
        <f t="shared" si="223"/>
        <v>83.5</v>
      </c>
      <c r="Q1441" s="9">
        <f t="shared" si="224"/>
        <v>28.774999999999999</v>
      </c>
      <c r="R1441" s="9">
        <f t="shared" si="225"/>
        <v>43.375</v>
      </c>
      <c r="S1441" s="9">
        <f t="shared" si="226"/>
        <v>53.825000000000003</v>
      </c>
      <c r="T1441" s="9">
        <f t="shared" si="227"/>
        <v>39.625</v>
      </c>
      <c r="U1441" s="8">
        <f t="shared" si="228"/>
        <v>41.991666666666667</v>
      </c>
      <c r="V1441" s="8">
        <f t="shared" si="229"/>
        <v>41.400000000000006</v>
      </c>
    </row>
    <row r="1442" spans="1:22" ht="13.5" x14ac:dyDescent="0.25">
      <c r="A1442" s="3">
        <f>RSI!A1442</f>
        <v>44111</v>
      </c>
      <c r="B1442" s="2">
        <f>RSI!B1442</f>
        <v>105.0792</v>
      </c>
      <c r="C1442" s="2">
        <f>RSI!I1442</f>
        <v>66.343149767626471</v>
      </c>
      <c r="D1442" s="2">
        <f>MACD!E1442</f>
        <v>0.34811038356707513</v>
      </c>
      <c r="E1442" s="2">
        <f>MACD!F1442</f>
        <v>0.44630642912310137</v>
      </c>
      <c r="F1442" s="2">
        <f>'Moving Avg'!D1442</f>
        <v>99.99636000000001</v>
      </c>
      <c r="G1442" s="2">
        <f>'Moving Avg'!F1442</f>
        <v>98.966840000000005</v>
      </c>
      <c r="H1442" s="2">
        <f>'Moving Avg'!G1442</f>
        <v>92.483558000000016</v>
      </c>
      <c r="I1442" s="2">
        <f>'Moving Avg'!H1442</f>
        <v>96.913599499999975</v>
      </c>
      <c r="J1442" s="6" t="str">
        <f>OBV!F1442</f>
        <v>BULLISH</v>
      </c>
      <c r="K1442" s="6" t="str">
        <f>OBV!G1442</f>
        <v>NEUTRAL</v>
      </c>
      <c r="L1442" s="6" t="str">
        <f>OBV!H1442</f>
        <v>CONFIRMED BULLISH</v>
      </c>
      <c r="M1442" s="8">
        <f t="shared" si="220"/>
        <v>25</v>
      </c>
      <c r="N1442" s="8">
        <f t="shared" si="221"/>
        <v>100</v>
      </c>
      <c r="O1442" s="8">
        <f t="shared" si="222"/>
        <v>50</v>
      </c>
      <c r="P1442" s="8">
        <f t="shared" si="223"/>
        <v>83.5</v>
      </c>
      <c r="Q1442" s="9">
        <f t="shared" si="224"/>
        <v>63.774999999999999</v>
      </c>
      <c r="R1442" s="9">
        <f t="shared" si="225"/>
        <v>63.375</v>
      </c>
      <c r="S1442" s="9">
        <f t="shared" si="226"/>
        <v>68.825000000000003</v>
      </c>
      <c r="T1442" s="9">
        <f t="shared" si="227"/>
        <v>64.625</v>
      </c>
      <c r="U1442" s="8">
        <f t="shared" si="228"/>
        <v>65.325000000000003</v>
      </c>
      <c r="V1442" s="8">
        <f t="shared" si="229"/>
        <v>65.150000000000006</v>
      </c>
    </row>
    <row r="1443" spans="1:22" ht="13.5" x14ac:dyDescent="0.25">
      <c r="A1443" s="3">
        <f>RSI!A1443</f>
        <v>44112</v>
      </c>
      <c r="B1443" s="2">
        <f>RSI!B1443</f>
        <v>106.8319</v>
      </c>
      <c r="C1443" s="2">
        <f>RSI!I1443</f>
        <v>68.594170157606129</v>
      </c>
      <c r="D1443" s="2">
        <f>MACD!E1443</f>
        <v>-0.86381726846609297</v>
      </c>
      <c r="E1443" s="2">
        <f>MACD!F1443</f>
        <v>0.18428168960526253</v>
      </c>
      <c r="F1443" s="2">
        <f>'Moving Avg'!D1443</f>
        <v>102.39172000000001</v>
      </c>
      <c r="G1443" s="2">
        <f>'Moving Avg'!F1443</f>
        <v>99.279825000000002</v>
      </c>
      <c r="H1443" s="2">
        <f>'Moving Avg'!G1443</f>
        <v>92.850792000000013</v>
      </c>
      <c r="I1443" s="2">
        <f>'Moving Avg'!H1443</f>
        <v>96.876626999999971</v>
      </c>
      <c r="J1443" s="6" t="str">
        <f>OBV!F1443</f>
        <v>BULLISH</v>
      </c>
      <c r="K1443" s="6" t="str">
        <f>OBV!G1443</f>
        <v>NEUTRAL</v>
      </c>
      <c r="L1443" s="6" t="str">
        <f>OBV!H1443</f>
        <v>CONFIRMED BULLISH</v>
      </c>
      <c r="M1443" s="8">
        <f t="shared" si="220"/>
        <v>25</v>
      </c>
      <c r="N1443" s="8">
        <f t="shared" si="221"/>
        <v>100</v>
      </c>
      <c r="O1443" s="8">
        <f t="shared" si="222"/>
        <v>75</v>
      </c>
      <c r="P1443" s="8">
        <f t="shared" si="223"/>
        <v>83.5</v>
      </c>
      <c r="Q1443" s="9">
        <f t="shared" si="224"/>
        <v>67.525000000000006</v>
      </c>
      <c r="R1443" s="9">
        <f t="shared" si="225"/>
        <v>72.125</v>
      </c>
      <c r="S1443" s="9">
        <f t="shared" si="226"/>
        <v>75.075000000000003</v>
      </c>
      <c r="T1443" s="9">
        <f t="shared" si="227"/>
        <v>70.875</v>
      </c>
      <c r="U1443" s="8">
        <f t="shared" si="228"/>
        <v>71.575000000000003</v>
      </c>
      <c r="V1443" s="8">
        <f t="shared" si="229"/>
        <v>71.400000000000006</v>
      </c>
    </row>
    <row r="1444" spans="1:22" ht="13.5" x14ac:dyDescent="0.25">
      <c r="A1444" s="3">
        <f>RSI!A1444</f>
        <v>44113</v>
      </c>
      <c r="B1444" s="2">
        <f>RSI!B1444</f>
        <v>105.1627</v>
      </c>
      <c r="C1444" s="2">
        <f>RSI!I1444</f>
        <v>64.190999012907326</v>
      </c>
      <c r="D1444" s="2">
        <f>MACD!E1444</f>
        <v>-0.93900483323892558</v>
      </c>
      <c r="E1444" s="2">
        <f>MACD!F1444</f>
        <v>-4.0375614963575085E-2</v>
      </c>
      <c r="F1444" s="2">
        <f>'Moving Avg'!D1444</f>
        <v>103.89403999999999</v>
      </c>
      <c r="G1444" s="2">
        <f>'Moving Avg'!F1444</f>
        <v>99.363289999999992</v>
      </c>
      <c r="H1444" s="2">
        <f>'Moving Avg'!G1444</f>
        <v>93.184641999999982</v>
      </c>
      <c r="I1444" s="2">
        <f>'Moving Avg'!H1444</f>
        <v>96.831308499999977</v>
      </c>
      <c r="J1444" s="6" t="str">
        <f>OBV!F1444</f>
        <v>BULLISH</v>
      </c>
      <c r="K1444" s="6" t="str">
        <f>OBV!G1444</f>
        <v>NEUTRAL</v>
      </c>
      <c r="L1444" s="6" t="str">
        <f>OBV!H1444</f>
        <v>CONFIRMED BULLISH</v>
      </c>
      <c r="M1444" s="8">
        <f t="shared" si="220"/>
        <v>25</v>
      </c>
      <c r="N1444" s="8">
        <f t="shared" si="221"/>
        <v>100</v>
      </c>
      <c r="O1444" s="8">
        <f t="shared" si="222"/>
        <v>75</v>
      </c>
      <c r="P1444" s="8">
        <f t="shared" si="223"/>
        <v>83.5</v>
      </c>
      <c r="Q1444" s="9">
        <f t="shared" si="224"/>
        <v>67.525000000000006</v>
      </c>
      <c r="R1444" s="9">
        <f t="shared" si="225"/>
        <v>72.125</v>
      </c>
      <c r="S1444" s="9">
        <f t="shared" si="226"/>
        <v>75.075000000000003</v>
      </c>
      <c r="T1444" s="9">
        <f t="shared" si="227"/>
        <v>70.875</v>
      </c>
      <c r="U1444" s="8">
        <f t="shared" si="228"/>
        <v>71.575000000000003</v>
      </c>
      <c r="V1444" s="8">
        <f t="shared" si="229"/>
        <v>71.400000000000006</v>
      </c>
    </row>
    <row r="1445" spans="1:22" ht="13.5" x14ac:dyDescent="0.25">
      <c r="A1445" s="3">
        <f>RSI!A1445</f>
        <v>44116</v>
      </c>
      <c r="B1445" s="2">
        <f>RSI!B1445</f>
        <v>107.4996</v>
      </c>
      <c r="C1445" s="2">
        <f>RSI!I1445</f>
        <v>67.35085047937423</v>
      </c>
      <c r="D1445" s="2">
        <f>MACD!E1445</f>
        <v>-1.3327072861721661</v>
      </c>
      <c r="E1445" s="2">
        <f>MACD!F1445</f>
        <v>-0.29884194920529328</v>
      </c>
      <c r="F1445" s="2">
        <f>'Moving Avg'!D1445</f>
        <v>105.36297999999999</v>
      </c>
      <c r="G1445" s="2">
        <f>'Moving Avg'!F1445</f>
        <v>99.796459999999996</v>
      </c>
      <c r="H1445" s="2">
        <f>'Moving Avg'!G1445</f>
        <v>93.565229999999985</v>
      </c>
      <c r="I1445" s="2">
        <f>'Moving Avg'!H1445</f>
        <v>96.797674499999971</v>
      </c>
      <c r="J1445" s="6" t="str">
        <f>OBV!F1445</f>
        <v>BULLISH</v>
      </c>
      <c r="K1445" s="6" t="str">
        <f>OBV!G1445</f>
        <v>NEUTRAL</v>
      </c>
      <c r="L1445" s="6" t="str">
        <f>OBV!H1445</f>
        <v>CONFIRMED BULLISH</v>
      </c>
      <c r="M1445" s="8">
        <f t="shared" si="220"/>
        <v>25</v>
      </c>
      <c r="N1445" s="8">
        <f t="shared" si="221"/>
        <v>100</v>
      </c>
      <c r="O1445" s="8">
        <f t="shared" si="222"/>
        <v>75</v>
      </c>
      <c r="P1445" s="8">
        <f t="shared" si="223"/>
        <v>83.5</v>
      </c>
      <c r="Q1445" s="9">
        <f t="shared" si="224"/>
        <v>67.525000000000006</v>
      </c>
      <c r="R1445" s="9">
        <f t="shared" si="225"/>
        <v>72.125</v>
      </c>
      <c r="S1445" s="9">
        <f t="shared" si="226"/>
        <v>75.075000000000003</v>
      </c>
      <c r="T1445" s="9">
        <f t="shared" si="227"/>
        <v>70.875</v>
      </c>
      <c r="U1445" s="8">
        <f t="shared" si="228"/>
        <v>71.575000000000003</v>
      </c>
      <c r="V1445" s="8">
        <f t="shared" si="229"/>
        <v>71.400000000000006</v>
      </c>
    </row>
    <row r="1446" spans="1:22" ht="13.5" x14ac:dyDescent="0.25">
      <c r="A1446" s="3">
        <f>RSI!A1446</f>
        <v>44117</v>
      </c>
      <c r="B1446" s="2">
        <f>RSI!B1446</f>
        <v>107.4996</v>
      </c>
      <c r="C1446" s="2">
        <f>RSI!I1446</f>
        <v>67.35085047937423</v>
      </c>
      <c r="D1446" s="2">
        <f>MACD!E1446</f>
        <v>-1.7191874725310186</v>
      </c>
      <c r="E1446" s="2">
        <f>MACD!F1446</f>
        <v>-0.58291105387043829</v>
      </c>
      <c r="F1446" s="2">
        <f>'Moving Avg'!D1446</f>
        <v>106.41459999999999</v>
      </c>
      <c r="G1446" s="2">
        <f>'Moving Avg'!F1446</f>
        <v>100.28888500000001</v>
      </c>
      <c r="H1446" s="2">
        <f>'Moving Avg'!G1446</f>
        <v>93.945818000000003</v>
      </c>
      <c r="I1446" s="2">
        <f>'Moving Avg'!H1446</f>
        <v>96.768062499999985</v>
      </c>
      <c r="J1446" s="6" t="str">
        <f>OBV!F1446</f>
        <v>BULLISH</v>
      </c>
      <c r="K1446" s="6" t="str">
        <f>OBV!G1446</f>
        <v>NEUTRAL</v>
      </c>
      <c r="L1446" s="6" t="str">
        <f>OBV!H1446</f>
        <v>CONFIRMED BULLISH</v>
      </c>
      <c r="M1446" s="8">
        <f t="shared" si="220"/>
        <v>25</v>
      </c>
      <c r="N1446" s="8">
        <f t="shared" si="221"/>
        <v>100</v>
      </c>
      <c r="O1446" s="8">
        <f t="shared" si="222"/>
        <v>75</v>
      </c>
      <c r="P1446" s="8">
        <f t="shared" si="223"/>
        <v>83.5</v>
      </c>
      <c r="Q1446" s="9">
        <f t="shared" si="224"/>
        <v>67.525000000000006</v>
      </c>
      <c r="R1446" s="9">
        <f t="shared" si="225"/>
        <v>72.125</v>
      </c>
      <c r="S1446" s="9">
        <f t="shared" si="226"/>
        <v>75.075000000000003</v>
      </c>
      <c r="T1446" s="9">
        <f t="shared" si="227"/>
        <v>70.875</v>
      </c>
      <c r="U1446" s="8">
        <f t="shared" si="228"/>
        <v>71.575000000000003</v>
      </c>
      <c r="V1446" s="8">
        <f t="shared" si="229"/>
        <v>71.400000000000006</v>
      </c>
    </row>
    <row r="1447" spans="1:22" ht="13.5" x14ac:dyDescent="0.25">
      <c r="A1447" s="3">
        <f>RSI!A1447</f>
        <v>44118</v>
      </c>
      <c r="B1447" s="2">
        <f>RSI!B1447</f>
        <v>107.4996</v>
      </c>
      <c r="C1447" s="2">
        <f>RSI!I1447</f>
        <v>67.35085047937423</v>
      </c>
      <c r="D1447" s="2">
        <f>MACD!E1447</f>
        <v>-2.7825587014727944</v>
      </c>
      <c r="E1447" s="2">
        <f>MACD!F1447</f>
        <v>-1.0228405833909096</v>
      </c>
      <c r="F1447" s="2">
        <f>'Moving Avg'!D1447</f>
        <v>106.89867999999998</v>
      </c>
      <c r="G1447" s="2">
        <f>'Moving Avg'!F1447</f>
        <v>100.78131000000002</v>
      </c>
      <c r="H1447" s="2">
        <f>'Moving Avg'!G1447</f>
        <v>94.359791999999999</v>
      </c>
      <c r="I1447" s="2">
        <f>'Moving Avg'!H1447</f>
        <v>96.734428499999979</v>
      </c>
      <c r="J1447" s="6" t="str">
        <f>OBV!F1447</f>
        <v>BEARISH</v>
      </c>
      <c r="K1447" s="6" t="str">
        <f>OBV!G1447</f>
        <v>NEUTRAL</v>
      </c>
      <c r="L1447" s="6" t="str">
        <f>OBV!H1447</f>
        <v>BEARISH DIVERGENCE</v>
      </c>
      <c r="M1447" s="8">
        <f t="shared" si="220"/>
        <v>25</v>
      </c>
      <c r="N1447" s="8">
        <f t="shared" si="221"/>
        <v>100</v>
      </c>
      <c r="O1447" s="8">
        <f t="shared" si="222"/>
        <v>100</v>
      </c>
      <c r="P1447" s="8">
        <f t="shared" si="223"/>
        <v>16.5</v>
      </c>
      <c r="Q1447" s="9">
        <f t="shared" si="224"/>
        <v>61.225000000000001</v>
      </c>
      <c r="R1447" s="9">
        <f t="shared" si="225"/>
        <v>64.125</v>
      </c>
      <c r="S1447" s="9">
        <f t="shared" si="226"/>
        <v>51.174999999999997</v>
      </c>
      <c r="T1447" s="9">
        <f t="shared" si="227"/>
        <v>60.375</v>
      </c>
      <c r="U1447" s="8">
        <f t="shared" si="228"/>
        <v>58.841666666666661</v>
      </c>
      <c r="V1447" s="8">
        <f t="shared" si="229"/>
        <v>59.224999999999994</v>
      </c>
    </row>
    <row r="1448" spans="1:22" ht="13.5" x14ac:dyDescent="0.25">
      <c r="A1448" s="3">
        <f>RSI!A1448</f>
        <v>44120</v>
      </c>
      <c r="B1448" s="2">
        <f>RSI!B1448</f>
        <v>107.4996</v>
      </c>
      <c r="C1448" s="2">
        <f>RSI!I1448</f>
        <v>67.35085047937423</v>
      </c>
      <c r="D1448" s="2">
        <f>MACD!E1448</f>
        <v>-3.7280711036183618</v>
      </c>
      <c r="E1448" s="2">
        <f>MACD!F1448</f>
        <v>-1.5638866874364001</v>
      </c>
      <c r="F1448" s="2">
        <f>'Moving Avg'!D1448</f>
        <v>107.03222000000001</v>
      </c>
      <c r="G1448" s="2">
        <f>'Moving Avg'!F1448</f>
        <v>101.23200500000002</v>
      </c>
      <c r="H1448" s="2">
        <f>'Moving Avg'!G1448</f>
        <v>94.773765999999995</v>
      </c>
      <c r="I1448" s="2">
        <f>'Moving Avg'!H1448</f>
        <v>96.704816499999978</v>
      </c>
      <c r="J1448" s="6" t="str">
        <f>OBV!F1448</f>
        <v>BEARISH</v>
      </c>
      <c r="K1448" s="6" t="str">
        <f>OBV!G1448</f>
        <v>NEUTRAL</v>
      </c>
      <c r="L1448" s="6" t="str">
        <f>OBV!H1448</f>
        <v>BEARISH DIVERGENCE</v>
      </c>
      <c r="M1448" s="8">
        <f t="shared" si="220"/>
        <v>25</v>
      </c>
      <c r="N1448" s="8">
        <f t="shared" si="221"/>
        <v>100</v>
      </c>
      <c r="O1448" s="8">
        <f t="shared" si="222"/>
        <v>100</v>
      </c>
      <c r="P1448" s="8">
        <f t="shared" si="223"/>
        <v>16.5</v>
      </c>
      <c r="Q1448" s="9">
        <f t="shared" si="224"/>
        <v>61.225000000000001</v>
      </c>
      <c r="R1448" s="9">
        <f t="shared" si="225"/>
        <v>64.125</v>
      </c>
      <c r="S1448" s="9">
        <f t="shared" si="226"/>
        <v>51.174999999999997</v>
      </c>
      <c r="T1448" s="9">
        <f t="shared" si="227"/>
        <v>60.375</v>
      </c>
      <c r="U1448" s="8">
        <f t="shared" si="228"/>
        <v>58.841666666666661</v>
      </c>
      <c r="V1448" s="8">
        <f t="shared" si="229"/>
        <v>59.224999999999994</v>
      </c>
    </row>
    <row r="1449" spans="1:22" ht="13.5" x14ac:dyDescent="0.25">
      <c r="A1449" s="3">
        <f>RSI!A1449</f>
        <v>44123</v>
      </c>
      <c r="B1449" s="2">
        <f>RSI!B1449</f>
        <v>107.4996</v>
      </c>
      <c r="C1449" s="2">
        <f>RSI!I1449</f>
        <v>67.35085047937423</v>
      </c>
      <c r="D1449" s="2">
        <f>MACD!E1449</f>
        <v>-4.1403150528364705</v>
      </c>
      <c r="E1449" s="2">
        <f>MACD!F1449</f>
        <v>-2.0791723605164143</v>
      </c>
      <c r="F1449" s="2">
        <f>'Moving Avg'!D1449</f>
        <v>107.49960000000002</v>
      </c>
      <c r="G1449" s="2">
        <f>'Moving Avg'!F1449</f>
        <v>101.59924000000002</v>
      </c>
      <c r="H1449" s="2">
        <f>'Moving Avg'!G1449</f>
        <v>95.187740000000019</v>
      </c>
      <c r="I1449" s="2">
        <f>'Moving Avg'!H1449</f>
        <v>96.671182499999958</v>
      </c>
      <c r="J1449" s="6" t="str">
        <f>OBV!F1449</f>
        <v>BULLISH</v>
      </c>
      <c r="K1449" s="6" t="str">
        <f>OBV!G1449</f>
        <v>NEUTRAL</v>
      </c>
      <c r="L1449" s="6" t="str">
        <f>OBV!H1449</f>
        <v>CONFIRMED BULLISH</v>
      </c>
      <c r="M1449" s="8">
        <f t="shared" si="220"/>
        <v>25</v>
      </c>
      <c r="N1449" s="8">
        <f t="shared" si="221"/>
        <v>100</v>
      </c>
      <c r="O1449" s="8">
        <f t="shared" si="222"/>
        <v>100</v>
      </c>
      <c r="P1449" s="8">
        <f t="shared" si="223"/>
        <v>83.5</v>
      </c>
      <c r="Q1449" s="9">
        <f t="shared" si="224"/>
        <v>71.275000000000006</v>
      </c>
      <c r="R1449" s="9">
        <f t="shared" si="225"/>
        <v>80.875</v>
      </c>
      <c r="S1449" s="9">
        <f t="shared" si="226"/>
        <v>81.325000000000003</v>
      </c>
      <c r="T1449" s="9">
        <f t="shared" si="227"/>
        <v>77.125</v>
      </c>
      <c r="U1449" s="8">
        <f t="shared" si="228"/>
        <v>77.825000000000003</v>
      </c>
      <c r="V1449" s="8">
        <f t="shared" si="229"/>
        <v>77.650000000000006</v>
      </c>
    </row>
    <row r="1450" spans="1:22" ht="13.5" x14ac:dyDescent="0.25">
      <c r="A1450" s="3">
        <f>RSI!A1450</f>
        <v>44124</v>
      </c>
      <c r="B1450" s="2">
        <f>RSI!B1450</f>
        <v>107.4996</v>
      </c>
      <c r="C1450" s="2">
        <f>RSI!I1450</f>
        <v>67.35085047937423</v>
      </c>
      <c r="D1450" s="2">
        <f>MACD!E1450</f>
        <v>-4.1431487446416924</v>
      </c>
      <c r="E1450" s="2">
        <f>MACD!F1450</f>
        <v>-2.4919676373414701</v>
      </c>
      <c r="F1450" s="2">
        <f>'Moving Avg'!D1450</f>
        <v>107.49960000000002</v>
      </c>
      <c r="G1450" s="2">
        <f>'Moving Avg'!F1450</f>
        <v>101.96647500000003</v>
      </c>
      <c r="H1450" s="2">
        <f>'Moving Avg'!G1450</f>
        <v>95.60171400000003</v>
      </c>
      <c r="I1450" s="2">
        <f>'Moving Avg'!H1450</f>
        <v>96.639961999999983</v>
      </c>
      <c r="J1450" s="6" t="str">
        <f>OBV!F1450</f>
        <v>NEUTRAL</v>
      </c>
      <c r="K1450" s="6" t="str">
        <f>OBV!G1450</f>
        <v>NEUTRAL</v>
      </c>
      <c r="L1450" s="6" t="str">
        <f>OBV!H1450</f>
        <v>NEUTRAL</v>
      </c>
      <c r="M1450" s="8">
        <f t="shared" si="220"/>
        <v>25</v>
      </c>
      <c r="N1450" s="8">
        <f t="shared" si="221"/>
        <v>100</v>
      </c>
      <c r="O1450" s="8">
        <f t="shared" si="222"/>
        <v>100</v>
      </c>
      <c r="P1450" s="8">
        <f t="shared" si="223"/>
        <v>33</v>
      </c>
      <c r="Q1450" s="9">
        <f t="shared" si="224"/>
        <v>63.7</v>
      </c>
      <c r="R1450" s="9">
        <f t="shared" si="225"/>
        <v>68.25</v>
      </c>
      <c r="S1450" s="9">
        <f t="shared" si="226"/>
        <v>58.6</v>
      </c>
      <c r="T1450" s="9">
        <f t="shared" si="227"/>
        <v>64.5</v>
      </c>
      <c r="U1450" s="8">
        <f t="shared" si="228"/>
        <v>63.516666666666659</v>
      </c>
      <c r="V1450" s="8">
        <f t="shared" si="229"/>
        <v>63.762499999999996</v>
      </c>
    </row>
    <row r="1451" spans="1:22" ht="13.5" x14ac:dyDescent="0.25">
      <c r="A1451" s="3">
        <f>RSI!A1451</f>
        <v>44125</v>
      </c>
      <c r="B1451" s="2">
        <f>RSI!B1451</f>
        <v>107.4996</v>
      </c>
      <c r="C1451" s="2">
        <f>RSI!I1451</f>
        <v>67.35085047937423</v>
      </c>
      <c r="D1451" s="2">
        <f>MACD!E1451</f>
        <v>-3.8608384035245251</v>
      </c>
      <c r="E1451" s="2">
        <f>MACD!F1451</f>
        <v>-2.765741790578081</v>
      </c>
      <c r="F1451" s="2">
        <f>'Moving Avg'!D1451</f>
        <v>107.49960000000002</v>
      </c>
      <c r="G1451" s="2">
        <f>'Moving Avg'!F1451</f>
        <v>102.33371000000002</v>
      </c>
      <c r="H1451" s="2">
        <f>'Moving Avg'!G1451</f>
        <v>96.015688000000026</v>
      </c>
      <c r="I1451" s="2">
        <f>'Moving Avg'!H1451</f>
        <v>96.625794999999997</v>
      </c>
      <c r="J1451" s="6" t="str">
        <f>OBV!F1451</f>
        <v>NEUTRAL</v>
      </c>
      <c r="K1451" s="6" t="str">
        <f>OBV!G1451</f>
        <v>NEUTRAL</v>
      </c>
      <c r="L1451" s="6" t="str">
        <f>OBV!H1451</f>
        <v>NEUTRAL</v>
      </c>
      <c r="M1451" s="8">
        <f t="shared" si="220"/>
        <v>25</v>
      </c>
      <c r="N1451" s="8">
        <f t="shared" si="221"/>
        <v>100</v>
      </c>
      <c r="O1451" s="8">
        <f t="shared" si="222"/>
        <v>100</v>
      </c>
      <c r="P1451" s="8">
        <f t="shared" si="223"/>
        <v>33</v>
      </c>
      <c r="Q1451" s="9">
        <f t="shared" si="224"/>
        <v>63.7</v>
      </c>
      <c r="R1451" s="9">
        <f t="shared" si="225"/>
        <v>68.25</v>
      </c>
      <c r="S1451" s="9">
        <f t="shared" si="226"/>
        <v>58.6</v>
      </c>
      <c r="T1451" s="9">
        <f t="shared" si="227"/>
        <v>64.5</v>
      </c>
      <c r="U1451" s="8">
        <f t="shared" si="228"/>
        <v>63.516666666666659</v>
      </c>
      <c r="V1451" s="8">
        <f t="shared" si="229"/>
        <v>63.762499999999996</v>
      </c>
    </row>
    <row r="1452" spans="1:22" ht="13.5" x14ac:dyDescent="0.25">
      <c r="A1452" s="3">
        <f>RSI!A1452</f>
        <v>44126</v>
      </c>
      <c r="B1452" s="2">
        <f>RSI!B1452</f>
        <v>107.4996</v>
      </c>
      <c r="C1452" s="2">
        <f>RSI!I1452</f>
        <v>67.35085047937423</v>
      </c>
      <c r="D1452" s="2">
        <f>MACD!E1452</f>
        <v>-3.2190090661418509</v>
      </c>
      <c r="E1452" s="2">
        <f>MACD!F1452</f>
        <v>-2.8563952456908352</v>
      </c>
      <c r="F1452" s="2">
        <f>'Moving Avg'!D1452</f>
        <v>107.49960000000002</v>
      </c>
      <c r="G1452" s="2">
        <f>'Moving Avg'!F1452</f>
        <v>102.99264500000004</v>
      </c>
      <c r="H1452" s="2">
        <f>'Moving Avg'!G1452</f>
        <v>96.429662000000022</v>
      </c>
      <c r="I1452" s="2">
        <f>'Moving Avg'!H1452</f>
        <v>96.611627999999996</v>
      </c>
      <c r="J1452" s="6" t="str">
        <f>OBV!F1452</f>
        <v>NEUTRAL</v>
      </c>
      <c r="K1452" s="6" t="str">
        <f>OBV!G1452</f>
        <v>NEUTRAL</v>
      </c>
      <c r="L1452" s="6" t="str">
        <f>OBV!H1452</f>
        <v>NEUTRAL</v>
      </c>
      <c r="M1452" s="8">
        <f t="shared" si="220"/>
        <v>25</v>
      </c>
      <c r="N1452" s="8">
        <f t="shared" si="221"/>
        <v>100</v>
      </c>
      <c r="O1452" s="8">
        <f t="shared" si="222"/>
        <v>100</v>
      </c>
      <c r="P1452" s="8">
        <f t="shared" si="223"/>
        <v>33</v>
      </c>
      <c r="Q1452" s="9">
        <f t="shared" si="224"/>
        <v>63.7</v>
      </c>
      <c r="R1452" s="9">
        <f t="shared" si="225"/>
        <v>68.25</v>
      </c>
      <c r="S1452" s="9">
        <f t="shared" si="226"/>
        <v>58.6</v>
      </c>
      <c r="T1452" s="9">
        <f t="shared" si="227"/>
        <v>64.5</v>
      </c>
      <c r="U1452" s="8">
        <f t="shared" si="228"/>
        <v>63.516666666666659</v>
      </c>
      <c r="V1452" s="8">
        <f t="shared" si="229"/>
        <v>63.762499999999996</v>
      </c>
    </row>
    <row r="1453" spans="1:22" ht="13.5" x14ac:dyDescent="0.25">
      <c r="A1453" s="3">
        <f>RSI!A1453</f>
        <v>44127</v>
      </c>
      <c r="B1453" s="2">
        <f>RSI!B1453</f>
        <v>104.27800000000001</v>
      </c>
      <c r="C1453" s="2">
        <f>RSI!I1453</f>
        <v>55.201930206454904</v>
      </c>
      <c r="D1453" s="2">
        <f>MACD!E1453</f>
        <v>-2.1987671742763126</v>
      </c>
      <c r="E1453" s="2">
        <f>MACD!F1453</f>
        <v>-2.7248696314079308</v>
      </c>
      <c r="F1453" s="2">
        <f>'Moving Avg'!D1453</f>
        <v>106.85527999999999</v>
      </c>
      <c r="G1453" s="2">
        <f>'Moving Avg'!F1453</f>
        <v>103.49050000000004</v>
      </c>
      <c r="H1453" s="2">
        <f>'Moving Avg'!G1453</f>
        <v>96.829280000000011</v>
      </c>
      <c r="I1453" s="2">
        <f>'Moving Avg'!H1453</f>
        <v>96.581352999999993</v>
      </c>
      <c r="J1453" s="6" t="str">
        <f>OBV!F1453</f>
        <v>NEUTRAL</v>
      </c>
      <c r="K1453" s="6" t="str">
        <f>OBV!G1453</f>
        <v>NEUTRAL</v>
      </c>
      <c r="L1453" s="6" t="str">
        <f>OBV!H1453</f>
        <v>NEUTRAL</v>
      </c>
      <c r="M1453" s="8">
        <f t="shared" si="220"/>
        <v>25</v>
      </c>
      <c r="N1453" s="8">
        <f t="shared" si="221"/>
        <v>0</v>
      </c>
      <c r="O1453" s="8">
        <f t="shared" si="222"/>
        <v>100</v>
      </c>
      <c r="P1453" s="8">
        <f t="shared" si="223"/>
        <v>33</v>
      </c>
      <c r="Q1453" s="9">
        <f t="shared" si="224"/>
        <v>28.7</v>
      </c>
      <c r="R1453" s="9">
        <f t="shared" si="225"/>
        <v>48.25</v>
      </c>
      <c r="S1453" s="9">
        <f t="shared" si="226"/>
        <v>43.6</v>
      </c>
      <c r="T1453" s="9">
        <f t="shared" si="227"/>
        <v>39.5</v>
      </c>
      <c r="U1453" s="8">
        <f t="shared" si="228"/>
        <v>40.183333333333337</v>
      </c>
      <c r="V1453" s="8">
        <f t="shared" si="229"/>
        <v>40.012500000000003</v>
      </c>
    </row>
    <row r="1454" spans="1:22" ht="13.5" x14ac:dyDescent="0.25">
      <c r="A1454" s="3">
        <f>RSI!A1454</f>
        <v>44130</v>
      </c>
      <c r="B1454" s="2">
        <f>RSI!B1454</f>
        <v>104.27800000000001</v>
      </c>
      <c r="C1454" s="2">
        <f>RSI!I1454</f>
        <v>55.201930206454904</v>
      </c>
      <c r="D1454" s="2">
        <f>MACD!E1454</f>
        <v>-1.6020709094326406</v>
      </c>
      <c r="E1454" s="2">
        <f>MACD!F1454</f>
        <v>-2.5003098870128726</v>
      </c>
      <c r="F1454" s="2">
        <f>'Moving Avg'!D1454</f>
        <v>106.21096</v>
      </c>
      <c r="G1454" s="2">
        <f>'Moving Avg'!F1454</f>
        <v>103.70124500000004</v>
      </c>
      <c r="H1454" s="2">
        <f>'Moving Avg'!G1454</f>
        <v>97.227062000000018</v>
      </c>
      <c r="I1454" s="2">
        <f>'Moving Avg'!H1454</f>
        <v>96.551359499999975</v>
      </c>
      <c r="J1454" s="6" t="str">
        <f>OBV!F1454</f>
        <v>NEUTRAL</v>
      </c>
      <c r="K1454" s="6" t="str">
        <f>OBV!G1454</f>
        <v>NEUTRAL</v>
      </c>
      <c r="L1454" s="6" t="str">
        <f>OBV!H1454</f>
        <v>NEUTRAL</v>
      </c>
      <c r="M1454" s="8">
        <f t="shared" si="220"/>
        <v>25</v>
      </c>
      <c r="N1454" s="8">
        <f t="shared" si="221"/>
        <v>0</v>
      </c>
      <c r="O1454" s="8">
        <f t="shared" si="222"/>
        <v>75</v>
      </c>
      <c r="P1454" s="8">
        <f t="shared" si="223"/>
        <v>33</v>
      </c>
      <c r="Q1454" s="9">
        <f t="shared" si="224"/>
        <v>24.95</v>
      </c>
      <c r="R1454" s="9">
        <f t="shared" si="225"/>
        <v>39.5</v>
      </c>
      <c r="S1454" s="9">
        <f t="shared" si="226"/>
        <v>37.35</v>
      </c>
      <c r="T1454" s="9">
        <f t="shared" si="227"/>
        <v>33.25</v>
      </c>
      <c r="U1454" s="8">
        <f t="shared" si="228"/>
        <v>33.933333333333337</v>
      </c>
      <c r="V1454" s="8">
        <f t="shared" si="229"/>
        <v>33.762500000000003</v>
      </c>
    </row>
    <row r="1455" spans="1:22" ht="13.5" x14ac:dyDescent="0.25">
      <c r="A1455" s="3">
        <f>RSI!A1455</f>
        <v>44131</v>
      </c>
      <c r="B1455" s="2">
        <f>RSI!B1455</f>
        <v>99.587400000000002</v>
      </c>
      <c r="C1455" s="2">
        <f>RSI!I1455</f>
        <v>42.313507438683558</v>
      </c>
      <c r="D1455" s="2">
        <f>MACD!E1455</f>
        <v>-0.39925963743907289</v>
      </c>
      <c r="E1455" s="2">
        <f>MACD!F1455</f>
        <v>-2.0800998370981127</v>
      </c>
      <c r="F1455" s="2">
        <f>'Moving Avg'!D1455</f>
        <v>104.62852000000001</v>
      </c>
      <c r="G1455" s="2">
        <f>'Moving Avg'!F1455</f>
        <v>103.71460000000005</v>
      </c>
      <c r="H1455" s="2">
        <f>'Moving Avg'!G1455</f>
        <v>97.482792000000032</v>
      </c>
      <c r="I1455" s="2">
        <f>'Moving Avg'!H1455</f>
        <v>96.506318999999991</v>
      </c>
      <c r="J1455" s="6" t="str">
        <f>OBV!F1455</f>
        <v>NEUTRAL</v>
      </c>
      <c r="K1455" s="6" t="str">
        <f>OBV!G1455</f>
        <v>NEUTRAL</v>
      </c>
      <c r="L1455" s="6" t="str">
        <f>OBV!H1455</f>
        <v>NEUTRAL</v>
      </c>
      <c r="M1455" s="8">
        <f t="shared" si="220"/>
        <v>25</v>
      </c>
      <c r="N1455" s="8">
        <f t="shared" si="221"/>
        <v>0</v>
      </c>
      <c r="O1455" s="8">
        <f t="shared" si="222"/>
        <v>75</v>
      </c>
      <c r="P1455" s="8">
        <f t="shared" si="223"/>
        <v>33</v>
      </c>
      <c r="Q1455" s="9">
        <f t="shared" si="224"/>
        <v>24.95</v>
      </c>
      <c r="R1455" s="9">
        <f t="shared" si="225"/>
        <v>39.5</v>
      </c>
      <c r="S1455" s="9">
        <f t="shared" si="226"/>
        <v>37.35</v>
      </c>
      <c r="T1455" s="9">
        <f t="shared" si="227"/>
        <v>33.25</v>
      </c>
      <c r="U1455" s="8">
        <f t="shared" si="228"/>
        <v>33.933333333333337</v>
      </c>
      <c r="V1455" s="8">
        <f t="shared" si="229"/>
        <v>33.762500000000003</v>
      </c>
    </row>
    <row r="1456" spans="1:22" ht="13.5" x14ac:dyDescent="0.25">
      <c r="A1456" s="3">
        <f>RSI!A1456</f>
        <v>44132</v>
      </c>
      <c r="B1456" s="2">
        <f>RSI!B1456</f>
        <v>96.607799999999997</v>
      </c>
      <c r="C1456" s="2">
        <f>RSI!I1456</f>
        <v>36.485963243767479</v>
      </c>
      <c r="D1456" s="2">
        <f>MACD!E1456</f>
        <v>0.85854246611644669</v>
      </c>
      <c r="E1456" s="2">
        <f>MACD!F1456</f>
        <v>-1.4923713764552009</v>
      </c>
      <c r="F1456" s="2">
        <f>'Moving Avg'!D1456</f>
        <v>102.45016000000001</v>
      </c>
      <c r="G1456" s="2">
        <f>'Moving Avg'!F1456</f>
        <v>103.57897500000004</v>
      </c>
      <c r="H1456" s="2">
        <f>'Moving Avg'!G1456</f>
        <v>97.723998000000023</v>
      </c>
      <c r="I1456" s="2">
        <f>'Moving Avg'!H1456</f>
        <v>96.446380499999989</v>
      </c>
      <c r="J1456" s="6" t="str">
        <f>OBV!F1456</f>
        <v>BEARISH</v>
      </c>
      <c r="K1456" s="6" t="str">
        <f>OBV!G1456</f>
        <v>NEUTRAL</v>
      </c>
      <c r="L1456" s="6" t="str">
        <f>OBV!H1456</f>
        <v>CONFIRMED BEARISH</v>
      </c>
      <c r="M1456" s="8">
        <f t="shared" si="220"/>
        <v>25</v>
      </c>
      <c r="N1456" s="8">
        <f t="shared" si="221"/>
        <v>0</v>
      </c>
      <c r="O1456" s="8">
        <f t="shared" si="222"/>
        <v>75</v>
      </c>
      <c r="P1456" s="8">
        <f t="shared" si="223"/>
        <v>16.5</v>
      </c>
      <c r="Q1456" s="9">
        <f t="shared" si="224"/>
        <v>22.475000000000001</v>
      </c>
      <c r="R1456" s="9">
        <f t="shared" si="225"/>
        <v>35.375</v>
      </c>
      <c r="S1456" s="9">
        <f t="shared" si="226"/>
        <v>29.925000000000001</v>
      </c>
      <c r="T1456" s="9">
        <f t="shared" si="227"/>
        <v>29.125</v>
      </c>
      <c r="U1456" s="8">
        <f t="shared" si="228"/>
        <v>29.258333333333336</v>
      </c>
      <c r="V1456" s="8">
        <f t="shared" si="229"/>
        <v>29.225000000000001</v>
      </c>
    </row>
    <row r="1457" spans="1:22" ht="13.5" x14ac:dyDescent="0.25">
      <c r="A1457" s="3">
        <f>RSI!A1457</f>
        <v>44134</v>
      </c>
      <c r="B1457" s="2">
        <f>RSI!B1457</f>
        <v>96.607799999999997</v>
      </c>
      <c r="C1457" s="2">
        <f>RSI!I1457</f>
        <v>36.485963243767479</v>
      </c>
      <c r="D1457" s="2">
        <f>MACD!E1457</f>
        <v>1.9583390718523503</v>
      </c>
      <c r="E1457" s="2">
        <f>MACD!F1457</f>
        <v>-0.80222928679369065</v>
      </c>
      <c r="F1457" s="2">
        <f>'Moving Avg'!D1457</f>
        <v>100.27180000000001</v>
      </c>
      <c r="G1457" s="2">
        <f>'Moving Avg'!F1457</f>
        <v>103.66661000000003</v>
      </c>
      <c r="H1457" s="2">
        <f>'Moving Avg'!G1457</f>
        <v>97.966874000000018</v>
      </c>
      <c r="I1457" s="2">
        <f>'Moving Avg'!H1457</f>
        <v>96.386442000000002</v>
      </c>
      <c r="J1457" s="6" t="str">
        <f>OBV!F1457</f>
        <v>BEARISH</v>
      </c>
      <c r="K1457" s="6" t="str">
        <f>OBV!G1457</f>
        <v>NEUTRAL</v>
      </c>
      <c r="L1457" s="6" t="str">
        <f>OBV!H1457</f>
        <v>CONFIRMED BEARISH</v>
      </c>
      <c r="M1457" s="8">
        <f t="shared" si="220"/>
        <v>25</v>
      </c>
      <c r="N1457" s="8">
        <f t="shared" si="221"/>
        <v>0</v>
      </c>
      <c r="O1457" s="8">
        <f t="shared" si="222"/>
        <v>50</v>
      </c>
      <c r="P1457" s="8">
        <f t="shared" si="223"/>
        <v>16.5</v>
      </c>
      <c r="Q1457" s="9">
        <f t="shared" si="224"/>
        <v>18.725000000000001</v>
      </c>
      <c r="R1457" s="9">
        <f t="shared" si="225"/>
        <v>26.625</v>
      </c>
      <c r="S1457" s="9">
        <f t="shared" si="226"/>
        <v>23.675000000000001</v>
      </c>
      <c r="T1457" s="9">
        <f t="shared" si="227"/>
        <v>22.875</v>
      </c>
      <c r="U1457" s="8">
        <f t="shared" si="228"/>
        <v>23.008333333333336</v>
      </c>
      <c r="V1457" s="8">
        <f t="shared" si="229"/>
        <v>22.975000000000001</v>
      </c>
    </row>
    <row r="1458" spans="1:22" ht="13.5" x14ac:dyDescent="0.25">
      <c r="A1458" s="3">
        <f>RSI!A1458</f>
        <v>44137</v>
      </c>
      <c r="B1458" s="2">
        <f>RSI!B1458</f>
        <v>93.711600000000004</v>
      </c>
      <c r="C1458" s="2">
        <f>RSI!I1458</f>
        <v>31.582596944610358</v>
      </c>
      <c r="D1458" s="2">
        <f>MACD!E1458</f>
        <v>3.1363422350716235</v>
      </c>
      <c r="E1458" s="2">
        <f>MACD!F1458</f>
        <v>-1.4514982420627875E-2</v>
      </c>
      <c r="F1458" s="2">
        <f>'Moving Avg'!D1458</f>
        <v>98.158519999999996</v>
      </c>
      <c r="G1458" s="2">
        <f>'Moving Avg'!F1458</f>
        <v>103.60943500000003</v>
      </c>
      <c r="H1458" s="2">
        <f>'Moving Avg'!G1458</f>
        <v>98.155163999999999</v>
      </c>
      <c r="I1458" s="2">
        <f>'Moving Avg'!H1458</f>
        <v>96.312022499999983</v>
      </c>
      <c r="J1458" s="6" t="str">
        <f>OBV!F1458</f>
        <v>BEARISH</v>
      </c>
      <c r="K1458" s="6" t="str">
        <f>OBV!G1458</f>
        <v>NEUTRAL</v>
      </c>
      <c r="L1458" s="6" t="str">
        <f>OBV!H1458</f>
        <v>CONFIRMED BEARISH</v>
      </c>
      <c r="M1458" s="8">
        <f t="shared" si="220"/>
        <v>25</v>
      </c>
      <c r="N1458" s="8">
        <f t="shared" si="221"/>
        <v>0</v>
      </c>
      <c r="O1458" s="8">
        <f t="shared" si="222"/>
        <v>50</v>
      </c>
      <c r="P1458" s="8">
        <f t="shared" si="223"/>
        <v>16.5</v>
      </c>
      <c r="Q1458" s="9">
        <f t="shared" si="224"/>
        <v>18.725000000000001</v>
      </c>
      <c r="R1458" s="9">
        <f t="shared" si="225"/>
        <v>26.625</v>
      </c>
      <c r="S1458" s="9">
        <f t="shared" si="226"/>
        <v>23.675000000000001</v>
      </c>
      <c r="T1458" s="9">
        <f t="shared" si="227"/>
        <v>22.875</v>
      </c>
      <c r="U1458" s="8">
        <f t="shared" si="228"/>
        <v>23.008333333333336</v>
      </c>
      <c r="V1458" s="8">
        <f t="shared" si="229"/>
        <v>22.975000000000001</v>
      </c>
    </row>
    <row r="1459" spans="1:22" ht="13.5" x14ac:dyDescent="0.25">
      <c r="A1459" s="3">
        <f>RSI!A1459</f>
        <v>44138</v>
      </c>
      <c r="B1459" s="2">
        <f>RSI!B1459</f>
        <v>98.903000000000006</v>
      </c>
      <c r="C1459" s="2">
        <f>RSI!I1459</f>
        <v>45.675613932757173</v>
      </c>
      <c r="D1459" s="2">
        <f>MACD!E1459</f>
        <v>3.7961174514391871</v>
      </c>
      <c r="E1459" s="2">
        <f>MACD!F1459</f>
        <v>0.74761150435133517</v>
      </c>
      <c r="F1459" s="2">
        <f>'Moving Avg'!D1459</f>
        <v>97.083519999999993</v>
      </c>
      <c r="G1459" s="2">
        <f>'Moving Avg'!F1459</f>
        <v>103.67203000000002</v>
      </c>
      <c r="H1459" s="2">
        <f>'Moving Avg'!G1459</f>
        <v>98.447282000000016</v>
      </c>
      <c r="I1459" s="2">
        <f>'Moving Avg'!H1459</f>
        <v>96.263559999999984</v>
      </c>
      <c r="J1459" s="6" t="str">
        <f>OBV!F1459</f>
        <v>BEARISH</v>
      </c>
      <c r="K1459" s="6" t="str">
        <f>OBV!G1459</f>
        <v>NEUTRAL</v>
      </c>
      <c r="L1459" s="6" t="str">
        <f>OBV!H1459</f>
        <v>CONFIRMED BEARISH</v>
      </c>
      <c r="M1459" s="8">
        <f t="shared" si="220"/>
        <v>25</v>
      </c>
      <c r="N1459" s="8">
        <f t="shared" si="221"/>
        <v>0</v>
      </c>
      <c r="O1459" s="8">
        <f t="shared" si="222"/>
        <v>50</v>
      </c>
      <c r="P1459" s="8">
        <f t="shared" si="223"/>
        <v>16.5</v>
      </c>
      <c r="Q1459" s="9">
        <f t="shared" si="224"/>
        <v>18.725000000000001</v>
      </c>
      <c r="R1459" s="9">
        <f t="shared" si="225"/>
        <v>26.625</v>
      </c>
      <c r="S1459" s="9">
        <f t="shared" si="226"/>
        <v>23.675000000000001</v>
      </c>
      <c r="T1459" s="9">
        <f t="shared" si="227"/>
        <v>22.875</v>
      </c>
      <c r="U1459" s="8">
        <f t="shared" si="228"/>
        <v>23.008333333333336</v>
      </c>
      <c r="V1459" s="8">
        <f t="shared" si="229"/>
        <v>22.975000000000001</v>
      </c>
    </row>
    <row r="1460" spans="1:22" ht="13.5" x14ac:dyDescent="0.25">
      <c r="A1460" s="3">
        <f>RSI!A1460</f>
        <v>44139</v>
      </c>
      <c r="B1460" s="2">
        <f>RSI!B1460</f>
        <v>98.903000000000006</v>
      </c>
      <c r="C1460" s="2">
        <f>RSI!I1460</f>
        <v>45.675613932757173</v>
      </c>
      <c r="D1460" s="2">
        <f>MACD!E1460</f>
        <v>4.3677417098304119</v>
      </c>
      <c r="E1460" s="2">
        <f>MACD!F1460</f>
        <v>1.4716375454471506</v>
      </c>
      <c r="F1460" s="2">
        <f>'Moving Avg'!D1460</f>
        <v>96.946640000000002</v>
      </c>
      <c r="G1460" s="2">
        <f>'Moving Avg'!F1460</f>
        <v>103.609435</v>
      </c>
      <c r="H1460" s="2">
        <f>'Moving Avg'!G1460</f>
        <v>98.739066000000022</v>
      </c>
      <c r="I1460" s="2">
        <f>'Moving Avg'!H1460</f>
        <v>96.215097499999956</v>
      </c>
      <c r="J1460" s="6" t="str">
        <f>OBV!F1460</f>
        <v>BEARISH</v>
      </c>
      <c r="K1460" s="6" t="str">
        <f>OBV!G1460</f>
        <v>NEUTRAL</v>
      </c>
      <c r="L1460" s="6" t="str">
        <f>OBV!H1460</f>
        <v>CONFIRMED BEARISH</v>
      </c>
      <c r="M1460" s="8">
        <f t="shared" si="220"/>
        <v>25</v>
      </c>
      <c r="N1460" s="8">
        <f t="shared" si="221"/>
        <v>0</v>
      </c>
      <c r="O1460" s="8">
        <f t="shared" si="222"/>
        <v>50</v>
      </c>
      <c r="P1460" s="8">
        <f t="shared" si="223"/>
        <v>16.5</v>
      </c>
      <c r="Q1460" s="9">
        <f t="shared" si="224"/>
        <v>18.725000000000001</v>
      </c>
      <c r="R1460" s="9">
        <f t="shared" si="225"/>
        <v>26.625</v>
      </c>
      <c r="S1460" s="9">
        <f t="shared" si="226"/>
        <v>23.675000000000001</v>
      </c>
      <c r="T1460" s="9">
        <f t="shared" si="227"/>
        <v>22.875</v>
      </c>
      <c r="U1460" s="8">
        <f t="shared" si="228"/>
        <v>23.008333333333336</v>
      </c>
      <c r="V1460" s="8">
        <f t="shared" si="229"/>
        <v>22.975000000000001</v>
      </c>
    </row>
    <row r="1461" spans="1:22" ht="13.5" x14ac:dyDescent="0.25">
      <c r="A1461" s="3">
        <f>RSI!A1461</f>
        <v>44140</v>
      </c>
      <c r="B1461" s="2">
        <f>RSI!B1461</f>
        <v>98.903000000000006</v>
      </c>
      <c r="C1461" s="2">
        <f>RSI!I1461</f>
        <v>45.675613932757173</v>
      </c>
      <c r="D1461" s="2">
        <f>MACD!E1461</f>
        <v>4.8637875907941179</v>
      </c>
      <c r="E1461" s="2">
        <f>MACD!F1461</f>
        <v>2.1500675545165442</v>
      </c>
      <c r="F1461" s="2">
        <f>'Moving Avg'!D1461</f>
        <v>97.405680000000004</v>
      </c>
      <c r="G1461" s="2">
        <f>'Moving Avg'!F1461</f>
        <v>103.44251</v>
      </c>
      <c r="H1461" s="2">
        <f>'Moving Avg'!G1461</f>
        <v>99.030350000000013</v>
      </c>
      <c r="I1461" s="2">
        <f>'Moving Avg'!H1461</f>
        <v>96.166634999999971</v>
      </c>
      <c r="J1461" s="6" t="str">
        <f>OBV!F1461</f>
        <v>BULLISH</v>
      </c>
      <c r="K1461" s="6" t="str">
        <f>OBV!G1461</f>
        <v>NEUTRAL</v>
      </c>
      <c r="L1461" s="6" t="str">
        <f>OBV!H1461</f>
        <v>CONFIRMED BULLISH</v>
      </c>
      <c r="M1461" s="8">
        <f t="shared" si="220"/>
        <v>25</v>
      </c>
      <c r="N1461" s="8">
        <f t="shared" si="221"/>
        <v>0</v>
      </c>
      <c r="O1461" s="8">
        <f t="shared" si="222"/>
        <v>50</v>
      </c>
      <c r="P1461" s="8">
        <f t="shared" si="223"/>
        <v>83.5</v>
      </c>
      <c r="Q1461" s="9">
        <f t="shared" si="224"/>
        <v>28.774999999999999</v>
      </c>
      <c r="R1461" s="9">
        <f t="shared" si="225"/>
        <v>43.375</v>
      </c>
      <c r="S1461" s="9">
        <f t="shared" si="226"/>
        <v>53.825000000000003</v>
      </c>
      <c r="T1461" s="9">
        <f t="shared" si="227"/>
        <v>39.625</v>
      </c>
      <c r="U1461" s="8">
        <f t="shared" si="228"/>
        <v>41.991666666666667</v>
      </c>
      <c r="V1461" s="8">
        <f t="shared" si="229"/>
        <v>41.400000000000006</v>
      </c>
    </row>
    <row r="1462" spans="1:22" ht="13.5" x14ac:dyDescent="0.25">
      <c r="A1462" s="3">
        <f>RSI!A1462</f>
        <v>44141</v>
      </c>
      <c r="B1462" s="2">
        <f>RSI!B1462</f>
        <v>95.981800000000007</v>
      </c>
      <c r="C1462" s="2">
        <f>RSI!I1462</f>
        <v>39.899500678457265</v>
      </c>
      <c r="D1462" s="2">
        <f>MACD!E1462</f>
        <v>5.5113518839617655</v>
      </c>
      <c r="E1462" s="2">
        <f>MACD!F1462</f>
        <v>2.8223244204055886</v>
      </c>
      <c r="F1462" s="2">
        <f>'Moving Avg'!D1462</f>
        <v>97.280480000000011</v>
      </c>
      <c r="G1462" s="2">
        <f>'Moving Avg'!F1462</f>
        <v>102.98763999999998</v>
      </c>
      <c r="H1462" s="2">
        <f>'Moving Avg'!G1462</f>
        <v>99.263210000000001</v>
      </c>
      <c r="I1462" s="2">
        <f>'Moving Avg'!H1462</f>
        <v>96.103566499999985</v>
      </c>
      <c r="J1462" s="6" t="str">
        <f>OBV!F1462</f>
        <v>BEARISH</v>
      </c>
      <c r="K1462" s="6" t="str">
        <f>OBV!G1462</f>
        <v>NEUTRAL</v>
      </c>
      <c r="L1462" s="6" t="str">
        <f>OBV!H1462</f>
        <v>CONFIRMED BEARISH</v>
      </c>
      <c r="M1462" s="8">
        <f t="shared" si="220"/>
        <v>25</v>
      </c>
      <c r="N1462" s="8">
        <f t="shared" si="221"/>
        <v>0</v>
      </c>
      <c r="O1462" s="8">
        <f t="shared" si="222"/>
        <v>50</v>
      </c>
      <c r="P1462" s="8">
        <f t="shared" si="223"/>
        <v>16.5</v>
      </c>
      <c r="Q1462" s="9">
        <f t="shared" si="224"/>
        <v>18.725000000000001</v>
      </c>
      <c r="R1462" s="9">
        <f t="shared" si="225"/>
        <v>26.625</v>
      </c>
      <c r="S1462" s="9">
        <f t="shared" si="226"/>
        <v>23.675000000000001</v>
      </c>
      <c r="T1462" s="9">
        <f t="shared" si="227"/>
        <v>22.875</v>
      </c>
      <c r="U1462" s="8">
        <f t="shared" si="228"/>
        <v>23.008333333333336</v>
      </c>
      <c r="V1462" s="8">
        <f t="shared" si="229"/>
        <v>22.975000000000001</v>
      </c>
    </row>
    <row r="1463" spans="1:22" ht="13.5" x14ac:dyDescent="0.25">
      <c r="A1463" s="3">
        <f>RSI!A1463</f>
        <v>44144</v>
      </c>
      <c r="B1463" s="2">
        <f>RSI!B1463</f>
        <v>90.640199999999993</v>
      </c>
      <c r="C1463" s="2">
        <f>RSI!I1463</f>
        <v>31.94447162279593</v>
      </c>
      <c r="D1463" s="2">
        <f>MACD!E1463</f>
        <v>5.9871956819254706</v>
      </c>
      <c r="E1463" s="2">
        <f>MACD!F1463</f>
        <v>3.4552986727095654</v>
      </c>
      <c r="F1463" s="2">
        <f>'Moving Avg'!D1463</f>
        <v>96.666200000000003</v>
      </c>
      <c r="G1463" s="2">
        <f>'Moving Avg'!F1463</f>
        <v>102.17805500000001</v>
      </c>
      <c r="H1463" s="2">
        <f>'Moving Avg'!G1463</f>
        <v>99.338660000000004</v>
      </c>
      <c r="I1463" s="2">
        <f>'Moving Avg'!H1463</f>
        <v>96.013789999999986</v>
      </c>
      <c r="J1463" s="6" t="str">
        <f>OBV!F1463</f>
        <v>BEARISH</v>
      </c>
      <c r="K1463" s="6" t="str">
        <f>OBV!G1463</f>
        <v>NEUTRAL</v>
      </c>
      <c r="L1463" s="6" t="str">
        <f>OBV!H1463</f>
        <v>CONFIRMED BEARISH</v>
      </c>
      <c r="M1463" s="8">
        <f t="shared" si="220"/>
        <v>25</v>
      </c>
      <c r="N1463" s="8">
        <f t="shared" si="221"/>
        <v>0</v>
      </c>
      <c r="O1463" s="8">
        <f t="shared" si="222"/>
        <v>50</v>
      </c>
      <c r="P1463" s="8">
        <f t="shared" si="223"/>
        <v>16.5</v>
      </c>
      <c r="Q1463" s="9">
        <f t="shared" si="224"/>
        <v>18.725000000000001</v>
      </c>
      <c r="R1463" s="9">
        <f t="shared" si="225"/>
        <v>26.625</v>
      </c>
      <c r="S1463" s="9">
        <f t="shared" si="226"/>
        <v>23.675000000000001</v>
      </c>
      <c r="T1463" s="9">
        <f t="shared" si="227"/>
        <v>22.875</v>
      </c>
      <c r="U1463" s="8">
        <f t="shared" si="228"/>
        <v>23.008333333333336</v>
      </c>
      <c r="V1463" s="8">
        <f t="shared" si="229"/>
        <v>22.975000000000001</v>
      </c>
    </row>
    <row r="1464" spans="1:22" ht="13.5" x14ac:dyDescent="0.25">
      <c r="A1464" s="3">
        <f>RSI!A1464</f>
        <v>44145</v>
      </c>
      <c r="B1464" s="2">
        <f>RSI!B1464</f>
        <v>95.981800000000007</v>
      </c>
      <c r="C1464" s="2">
        <f>RSI!I1464</f>
        <v>43.974000201239392</v>
      </c>
      <c r="D1464" s="2">
        <f>MACD!E1464</f>
        <v>6.0515200742682538</v>
      </c>
      <c r="E1464" s="2">
        <f>MACD!F1464</f>
        <v>3.9745429530213032</v>
      </c>
      <c r="F1464" s="2">
        <f>'Moving Avg'!D1464</f>
        <v>96.081960000000009</v>
      </c>
      <c r="G1464" s="2">
        <f>'Moving Avg'!F1464</f>
        <v>101.71901</v>
      </c>
      <c r="H1464" s="2">
        <f>'Moving Avg'!G1464</f>
        <v>99.570685999999981</v>
      </c>
      <c r="I1464" s="2">
        <f>'Moving Avg'!H1464</f>
        <v>95.950721499999986</v>
      </c>
      <c r="J1464" s="6" t="str">
        <f>OBV!F1464</f>
        <v>BEARISH</v>
      </c>
      <c r="K1464" s="6" t="str">
        <f>OBV!G1464</f>
        <v>NEUTRAL</v>
      </c>
      <c r="L1464" s="6" t="str">
        <f>OBV!H1464</f>
        <v>CONFIRMED BEARISH</v>
      </c>
      <c r="M1464" s="8">
        <f t="shared" si="220"/>
        <v>25</v>
      </c>
      <c r="N1464" s="8">
        <f t="shared" si="221"/>
        <v>0</v>
      </c>
      <c r="O1464" s="8">
        <f t="shared" si="222"/>
        <v>50</v>
      </c>
      <c r="P1464" s="8">
        <f t="shared" si="223"/>
        <v>16.5</v>
      </c>
      <c r="Q1464" s="9">
        <f t="shared" si="224"/>
        <v>18.725000000000001</v>
      </c>
      <c r="R1464" s="9">
        <f t="shared" si="225"/>
        <v>26.625</v>
      </c>
      <c r="S1464" s="9">
        <f t="shared" si="226"/>
        <v>23.675000000000001</v>
      </c>
      <c r="T1464" s="9">
        <f t="shared" si="227"/>
        <v>22.875</v>
      </c>
      <c r="U1464" s="8">
        <f t="shared" si="228"/>
        <v>23.008333333333336</v>
      </c>
      <c r="V1464" s="8">
        <f t="shared" si="229"/>
        <v>22.975000000000001</v>
      </c>
    </row>
    <row r="1465" spans="1:22" ht="13.5" x14ac:dyDescent="0.25">
      <c r="A1465" s="3">
        <f>RSI!A1465</f>
        <v>44146</v>
      </c>
      <c r="B1465" s="2">
        <f>RSI!B1465</f>
        <v>97.6511</v>
      </c>
      <c r="C1465" s="2">
        <f>RSI!I1465</f>
        <v>47.119765271716318</v>
      </c>
      <c r="D1465" s="2">
        <f>MACD!E1465</f>
        <v>5.2822144548870398</v>
      </c>
      <c r="E1465" s="2">
        <f>MACD!F1465</f>
        <v>4.2360772533944502</v>
      </c>
      <c r="F1465" s="2">
        <f>'Moving Avg'!D1465</f>
        <v>95.831580000000002</v>
      </c>
      <c r="G1465" s="2">
        <f>'Moving Avg'!F1465</f>
        <v>101.22658500000003</v>
      </c>
      <c r="H1465" s="2">
        <f>'Moving Avg'!G1465</f>
        <v>99.787689999999984</v>
      </c>
      <c r="I1465" s="2">
        <f>'Moving Avg'!H1465</f>
        <v>95.895999499999959</v>
      </c>
      <c r="J1465" s="6" t="str">
        <f>OBV!F1465</f>
        <v>BEARISH</v>
      </c>
      <c r="K1465" s="6" t="str">
        <f>OBV!G1465</f>
        <v>NEUTRAL</v>
      </c>
      <c r="L1465" s="6" t="str">
        <f>OBV!H1465</f>
        <v>CONFIRMED BEARISH</v>
      </c>
      <c r="M1465" s="8">
        <f t="shared" si="220"/>
        <v>25</v>
      </c>
      <c r="N1465" s="8">
        <f t="shared" si="221"/>
        <v>0</v>
      </c>
      <c r="O1465" s="8">
        <f t="shared" si="222"/>
        <v>0</v>
      </c>
      <c r="P1465" s="8">
        <f t="shared" si="223"/>
        <v>16.5</v>
      </c>
      <c r="Q1465" s="9">
        <f t="shared" si="224"/>
        <v>11.225</v>
      </c>
      <c r="R1465" s="9">
        <f t="shared" si="225"/>
        <v>9.125</v>
      </c>
      <c r="S1465" s="9">
        <f t="shared" si="226"/>
        <v>11.175000000000001</v>
      </c>
      <c r="T1465" s="9">
        <f t="shared" si="227"/>
        <v>10.375</v>
      </c>
      <c r="U1465" s="8">
        <f t="shared" si="228"/>
        <v>10.508333333333335</v>
      </c>
      <c r="V1465" s="8">
        <f t="shared" si="229"/>
        <v>10.475000000000001</v>
      </c>
    </row>
    <row r="1466" spans="1:22" ht="13.5" x14ac:dyDescent="0.25">
      <c r="A1466" s="3">
        <f>RSI!A1466</f>
        <v>44147</v>
      </c>
      <c r="B1466" s="2">
        <f>RSI!B1466</f>
        <v>102.2415</v>
      </c>
      <c r="C1466" s="2">
        <f>RSI!I1466</f>
        <v>54.659019658759561</v>
      </c>
      <c r="D1466" s="2">
        <f>MACD!E1466</f>
        <v>3.8429224231224026</v>
      </c>
      <c r="E1466" s="2">
        <f>MACD!F1466</f>
        <v>4.1574462873400408</v>
      </c>
      <c r="F1466" s="2">
        <f>'Moving Avg'!D1466</f>
        <v>96.499279999999999</v>
      </c>
      <c r="G1466" s="2">
        <f>'Moving Avg'!F1466</f>
        <v>100.96368000000002</v>
      </c>
      <c r="H1466" s="2">
        <f>'Moving Avg'!G1466</f>
        <v>100.04642399999999</v>
      </c>
      <c r="I1466" s="2">
        <f>'Moving Avg'!H1466</f>
        <v>95.864229499999979</v>
      </c>
      <c r="J1466" s="6" t="str">
        <f>OBV!F1466</f>
        <v>BULLISH</v>
      </c>
      <c r="K1466" s="6" t="str">
        <f>OBV!G1466</f>
        <v>NEUTRAL</v>
      </c>
      <c r="L1466" s="6" t="str">
        <f>OBV!H1466</f>
        <v>CONFIRMED BULLISH</v>
      </c>
      <c r="M1466" s="8">
        <f t="shared" si="220"/>
        <v>25</v>
      </c>
      <c r="N1466" s="8">
        <f t="shared" si="221"/>
        <v>100</v>
      </c>
      <c r="O1466" s="8">
        <f t="shared" si="222"/>
        <v>50</v>
      </c>
      <c r="P1466" s="8">
        <f t="shared" si="223"/>
        <v>83.5</v>
      </c>
      <c r="Q1466" s="9">
        <f t="shared" si="224"/>
        <v>63.774999999999999</v>
      </c>
      <c r="R1466" s="9">
        <f t="shared" si="225"/>
        <v>63.375</v>
      </c>
      <c r="S1466" s="9">
        <f t="shared" si="226"/>
        <v>68.825000000000003</v>
      </c>
      <c r="T1466" s="9">
        <f t="shared" si="227"/>
        <v>64.625</v>
      </c>
      <c r="U1466" s="8">
        <f t="shared" si="228"/>
        <v>65.325000000000003</v>
      </c>
      <c r="V1466" s="8">
        <f t="shared" si="229"/>
        <v>65.150000000000006</v>
      </c>
    </row>
    <row r="1467" spans="1:22" ht="13.5" x14ac:dyDescent="0.25">
      <c r="A1467" s="3">
        <f>RSI!A1467</f>
        <v>44148</v>
      </c>
      <c r="B1467" s="2">
        <f>RSI!B1467</f>
        <v>105.1627</v>
      </c>
      <c r="C1467" s="2">
        <f>RSI!I1467</f>
        <v>58.694864985868129</v>
      </c>
      <c r="D1467" s="2">
        <f>MACD!E1467</f>
        <v>2.3908910885703847</v>
      </c>
      <c r="E1467" s="2">
        <f>MACD!F1467</f>
        <v>3.8041352475861094</v>
      </c>
      <c r="F1467" s="2">
        <f>'Moving Avg'!D1467</f>
        <v>98.335459999999983</v>
      </c>
      <c r="G1467" s="2">
        <f>'Moving Avg'!F1467</f>
        <v>100.84683500000003</v>
      </c>
      <c r="H1467" s="2">
        <f>'Moving Avg'!G1467</f>
        <v>100.34688999999999</v>
      </c>
      <c r="I1467" s="2">
        <f>'Moving Avg'!H1467</f>
        <v>95.847065499999971</v>
      </c>
      <c r="J1467" s="6" t="str">
        <f>OBV!F1467</f>
        <v>BULLISH</v>
      </c>
      <c r="K1467" s="6" t="str">
        <f>OBV!G1467</f>
        <v>NEUTRAL</v>
      </c>
      <c r="L1467" s="6" t="str">
        <f>OBV!H1467</f>
        <v>CONFIRMED BULLISH</v>
      </c>
      <c r="M1467" s="8">
        <f t="shared" si="220"/>
        <v>25</v>
      </c>
      <c r="N1467" s="8">
        <f t="shared" si="221"/>
        <v>100</v>
      </c>
      <c r="O1467" s="8">
        <f t="shared" si="222"/>
        <v>50</v>
      </c>
      <c r="P1467" s="8">
        <f t="shared" si="223"/>
        <v>83.5</v>
      </c>
      <c r="Q1467" s="9">
        <f t="shared" si="224"/>
        <v>63.774999999999999</v>
      </c>
      <c r="R1467" s="9">
        <f t="shared" si="225"/>
        <v>63.375</v>
      </c>
      <c r="S1467" s="9">
        <f t="shared" si="226"/>
        <v>68.825000000000003</v>
      </c>
      <c r="T1467" s="9">
        <f t="shared" si="227"/>
        <v>64.625</v>
      </c>
      <c r="U1467" s="8">
        <f t="shared" si="228"/>
        <v>65.325000000000003</v>
      </c>
      <c r="V1467" s="8">
        <f t="shared" si="229"/>
        <v>65.150000000000006</v>
      </c>
    </row>
    <row r="1468" spans="1:22" ht="13.5" x14ac:dyDescent="0.25">
      <c r="A1468" s="3">
        <f>RSI!A1468</f>
        <v>44151</v>
      </c>
      <c r="B1468" s="2">
        <f>RSI!B1468</f>
        <v>112.5908</v>
      </c>
      <c r="C1468" s="2">
        <f>RSI!I1468</f>
        <v>66.789842939418236</v>
      </c>
      <c r="D1468" s="2">
        <f>MACD!E1468</f>
        <v>0.13272248071828585</v>
      </c>
      <c r="E1468" s="2">
        <f>MACD!F1468</f>
        <v>3.0698526942125448</v>
      </c>
      <c r="F1468" s="2">
        <f>'Moving Avg'!D1468</f>
        <v>102.72557999999999</v>
      </c>
      <c r="G1468" s="2">
        <f>'Moving Avg'!F1468</f>
        <v>101.10139500000001</v>
      </c>
      <c r="H1468" s="2">
        <f>'Moving Avg'!G1468</f>
        <v>100.74583999999999</v>
      </c>
      <c r="I1468" s="2">
        <f>'Moving Avg'!H1468</f>
        <v>95.883331499999969</v>
      </c>
      <c r="J1468" s="6" t="str">
        <f>OBV!F1468</f>
        <v>BULLISH</v>
      </c>
      <c r="K1468" s="6" t="str">
        <f>OBV!G1468</f>
        <v>NEUTRAL</v>
      </c>
      <c r="L1468" s="6" t="str">
        <f>OBV!H1468</f>
        <v>CONFIRMED BULLISH</v>
      </c>
      <c r="M1468" s="8">
        <f t="shared" si="220"/>
        <v>25</v>
      </c>
      <c r="N1468" s="8">
        <f t="shared" si="221"/>
        <v>100</v>
      </c>
      <c r="O1468" s="8">
        <f t="shared" si="222"/>
        <v>75</v>
      </c>
      <c r="P1468" s="8">
        <f t="shared" si="223"/>
        <v>83.5</v>
      </c>
      <c r="Q1468" s="9">
        <f t="shared" si="224"/>
        <v>67.525000000000006</v>
      </c>
      <c r="R1468" s="9">
        <f t="shared" si="225"/>
        <v>72.125</v>
      </c>
      <c r="S1468" s="9">
        <f t="shared" si="226"/>
        <v>75.075000000000003</v>
      </c>
      <c r="T1468" s="9">
        <f t="shared" si="227"/>
        <v>70.875</v>
      </c>
      <c r="U1468" s="8">
        <f t="shared" si="228"/>
        <v>71.575000000000003</v>
      </c>
      <c r="V1468" s="8">
        <f t="shared" si="229"/>
        <v>71.400000000000006</v>
      </c>
    </row>
    <row r="1469" spans="1:22" ht="13.5" x14ac:dyDescent="0.25">
      <c r="A1469" s="3">
        <f>RSI!A1469</f>
        <v>44152</v>
      </c>
      <c r="B1469" s="2">
        <f>RSI!B1469</f>
        <v>112.5908</v>
      </c>
      <c r="C1469" s="2">
        <f>RSI!I1469</f>
        <v>66.789842939418236</v>
      </c>
      <c r="D1469" s="2">
        <f>MACD!E1469</f>
        <v>-1.0544811007124935</v>
      </c>
      <c r="E1469" s="2">
        <f>MACD!F1469</f>
        <v>2.244985935227537</v>
      </c>
      <c r="F1469" s="2">
        <f>'Moving Avg'!D1469</f>
        <v>106.04738</v>
      </c>
      <c r="G1469" s="2">
        <f>'Moving Avg'!F1469</f>
        <v>101.35595500000001</v>
      </c>
      <c r="H1469" s="2">
        <f>'Moving Avg'!G1469</f>
        <v>101.094712</v>
      </c>
      <c r="I1469" s="2">
        <f>'Moving Avg'!H1469</f>
        <v>95.923418499999983</v>
      </c>
      <c r="J1469" s="6" t="str">
        <f>OBV!F1469</f>
        <v>BULLISH</v>
      </c>
      <c r="K1469" s="6" t="str">
        <f>OBV!G1469</f>
        <v>NEUTRAL</v>
      </c>
      <c r="L1469" s="6" t="str">
        <f>OBV!H1469</f>
        <v>CONFIRMED BULLISH</v>
      </c>
      <c r="M1469" s="8">
        <f t="shared" si="220"/>
        <v>25</v>
      </c>
      <c r="N1469" s="8">
        <f t="shared" si="221"/>
        <v>100</v>
      </c>
      <c r="O1469" s="8">
        <f t="shared" si="222"/>
        <v>100</v>
      </c>
      <c r="P1469" s="8">
        <f t="shared" si="223"/>
        <v>83.5</v>
      </c>
      <c r="Q1469" s="9">
        <f t="shared" si="224"/>
        <v>71.275000000000006</v>
      </c>
      <c r="R1469" s="9">
        <f t="shared" si="225"/>
        <v>80.875</v>
      </c>
      <c r="S1469" s="9">
        <f t="shared" si="226"/>
        <v>81.325000000000003</v>
      </c>
      <c r="T1469" s="9">
        <f t="shared" si="227"/>
        <v>77.125</v>
      </c>
      <c r="U1469" s="8">
        <f t="shared" si="228"/>
        <v>77.825000000000003</v>
      </c>
      <c r="V1469" s="8">
        <f t="shared" si="229"/>
        <v>77.650000000000006</v>
      </c>
    </row>
    <row r="1470" spans="1:22" ht="13.5" x14ac:dyDescent="0.25">
      <c r="A1470" s="3">
        <f>RSI!A1470</f>
        <v>44153</v>
      </c>
      <c r="B1470" s="2">
        <f>RSI!B1470</f>
        <v>112.6743</v>
      </c>
      <c r="C1470" s="2">
        <f>RSI!I1470</f>
        <v>66.874478417147685</v>
      </c>
      <c r="D1470" s="2">
        <f>MACD!E1470</f>
        <v>-2.1347809881501405</v>
      </c>
      <c r="E1470" s="2">
        <f>MACD!F1470</f>
        <v>1.3690325505520016</v>
      </c>
      <c r="F1470" s="2">
        <f>'Moving Avg'!D1470</f>
        <v>109.05202</v>
      </c>
      <c r="G1470" s="2">
        <f>'Moving Avg'!F1470</f>
        <v>101.61469000000001</v>
      </c>
      <c r="H1470" s="2">
        <f>'Moving Avg'!G1470</f>
        <v>101.39534399999997</v>
      </c>
      <c r="I1470" s="2">
        <f>'Moving Avg'!H1470</f>
        <v>95.975868499999976</v>
      </c>
      <c r="J1470" s="6" t="str">
        <f>OBV!F1470</f>
        <v>BULLISH</v>
      </c>
      <c r="K1470" s="6" t="str">
        <f>OBV!G1470</f>
        <v>NEUTRAL</v>
      </c>
      <c r="L1470" s="6" t="str">
        <f>OBV!H1470</f>
        <v>CONFIRMED BULLISH</v>
      </c>
      <c r="M1470" s="8">
        <f t="shared" si="220"/>
        <v>25</v>
      </c>
      <c r="N1470" s="8">
        <f t="shared" si="221"/>
        <v>100</v>
      </c>
      <c r="O1470" s="8">
        <f t="shared" si="222"/>
        <v>100</v>
      </c>
      <c r="P1470" s="8">
        <f t="shared" si="223"/>
        <v>83.5</v>
      </c>
      <c r="Q1470" s="9">
        <f t="shared" si="224"/>
        <v>71.275000000000006</v>
      </c>
      <c r="R1470" s="9">
        <f t="shared" si="225"/>
        <v>80.875</v>
      </c>
      <c r="S1470" s="9">
        <f t="shared" si="226"/>
        <v>81.325000000000003</v>
      </c>
      <c r="T1470" s="9">
        <f t="shared" si="227"/>
        <v>77.125</v>
      </c>
      <c r="U1470" s="8">
        <f t="shared" si="228"/>
        <v>77.825000000000003</v>
      </c>
      <c r="V1470" s="8">
        <f t="shared" si="229"/>
        <v>77.650000000000006</v>
      </c>
    </row>
    <row r="1471" spans="1:22" ht="13.5" x14ac:dyDescent="0.25">
      <c r="A1471" s="3">
        <f>RSI!A1471</f>
        <v>44154</v>
      </c>
      <c r="B1471" s="2">
        <f>RSI!B1471</f>
        <v>111.8313</v>
      </c>
      <c r="C1471" s="2">
        <f>RSI!I1471</f>
        <v>65.071469327156393</v>
      </c>
      <c r="D1471" s="2">
        <f>MACD!E1471</f>
        <v>-3.0513352476736486</v>
      </c>
      <c r="E1471" s="2">
        <f>MACD!F1471</f>
        <v>0.48495899090687145</v>
      </c>
      <c r="F1471" s="2">
        <f>'Moving Avg'!D1471</f>
        <v>110.96997999999999</v>
      </c>
      <c r="G1471" s="2">
        <f>'Moving Avg'!F1471</f>
        <v>101.83127500000001</v>
      </c>
      <c r="H1471" s="2">
        <f>'Moving Avg'!G1471</f>
        <v>101.62052599999996</v>
      </c>
      <c r="I1471" s="2">
        <f>'Moving Avg'!H1471</f>
        <v>96.023821999999981</v>
      </c>
      <c r="J1471" s="6" t="str">
        <f>OBV!F1471</f>
        <v>BULLISH</v>
      </c>
      <c r="K1471" s="6" t="str">
        <f>OBV!G1471</f>
        <v>NEUTRAL</v>
      </c>
      <c r="L1471" s="6" t="str">
        <f>OBV!H1471</f>
        <v>CONFIRMED BULLISH</v>
      </c>
      <c r="M1471" s="8">
        <f t="shared" si="220"/>
        <v>25</v>
      </c>
      <c r="N1471" s="8">
        <f t="shared" si="221"/>
        <v>100</v>
      </c>
      <c r="O1471" s="8">
        <f t="shared" si="222"/>
        <v>100</v>
      </c>
      <c r="P1471" s="8">
        <f t="shared" si="223"/>
        <v>83.5</v>
      </c>
      <c r="Q1471" s="9">
        <f t="shared" si="224"/>
        <v>71.275000000000006</v>
      </c>
      <c r="R1471" s="9">
        <f t="shared" si="225"/>
        <v>80.875</v>
      </c>
      <c r="S1471" s="9">
        <f t="shared" si="226"/>
        <v>81.325000000000003</v>
      </c>
      <c r="T1471" s="9">
        <f t="shared" si="227"/>
        <v>77.125</v>
      </c>
      <c r="U1471" s="8">
        <f t="shared" si="228"/>
        <v>77.825000000000003</v>
      </c>
      <c r="V1471" s="8">
        <f t="shared" si="229"/>
        <v>77.650000000000006</v>
      </c>
    </row>
    <row r="1472" spans="1:22" ht="13.5" x14ac:dyDescent="0.25">
      <c r="A1472" s="3">
        <f>RSI!A1472</f>
        <v>44155</v>
      </c>
      <c r="B1472" s="2">
        <f>RSI!B1472</f>
        <v>111.8313</v>
      </c>
      <c r="C1472" s="2">
        <f>RSI!I1472</f>
        <v>65.071469327156393</v>
      </c>
      <c r="D1472" s="2">
        <f>MACD!E1472</f>
        <v>-4.3314067017428073</v>
      </c>
      <c r="E1472" s="2">
        <f>MACD!F1472</f>
        <v>-0.47831414762306435</v>
      </c>
      <c r="F1472" s="2">
        <f>'Moving Avg'!D1472</f>
        <v>112.30370000000001</v>
      </c>
      <c r="G1472" s="2">
        <f>'Moving Avg'!F1472</f>
        <v>102.04786000000001</v>
      </c>
      <c r="H1472" s="2">
        <f>'Moving Avg'!G1472</f>
        <v>101.84570799999997</v>
      </c>
      <c r="I1472" s="2">
        <f>'Moving Avg'!H1472</f>
        <v>96.071775500000001</v>
      </c>
      <c r="J1472" s="6" t="str">
        <f>OBV!F1472</f>
        <v>BULLISH</v>
      </c>
      <c r="K1472" s="6" t="str">
        <f>OBV!G1472</f>
        <v>NEUTRAL</v>
      </c>
      <c r="L1472" s="6" t="str">
        <f>OBV!H1472</f>
        <v>CONFIRMED BULLISH</v>
      </c>
      <c r="M1472" s="8">
        <f t="shared" si="220"/>
        <v>25</v>
      </c>
      <c r="N1472" s="8">
        <f t="shared" si="221"/>
        <v>100</v>
      </c>
      <c r="O1472" s="8">
        <f t="shared" si="222"/>
        <v>100</v>
      </c>
      <c r="P1472" s="8">
        <f t="shared" si="223"/>
        <v>83.5</v>
      </c>
      <c r="Q1472" s="9">
        <f t="shared" si="224"/>
        <v>71.275000000000006</v>
      </c>
      <c r="R1472" s="9">
        <f t="shared" si="225"/>
        <v>80.875</v>
      </c>
      <c r="S1472" s="9">
        <f t="shared" si="226"/>
        <v>81.325000000000003</v>
      </c>
      <c r="T1472" s="9">
        <f t="shared" si="227"/>
        <v>77.125</v>
      </c>
      <c r="U1472" s="8">
        <f t="shared" si="228"/>
        <v>77.825000000000003</v>
      </c>
      <c r="V1472" s="8">
        <f t="shared" si="229"/>
        <v>77.650000000000006</v>
      </c>
    </row>
    <row r="1473" spans="1:22" ht="13.5" x14ac:dyDescent="0.25">
      <c r="A1473" s="3">
        <f>RSI!A1473</f>
        <v>44158</v>
      </c>
      <c r="B1473" s="2">
        <f>RSI!B1473</f>
        <v>109.5111</v>
      </c>
      <c r="C1473" s="2">
        <f>RSI!I1473</f>
        <v>59.915132848650543</v>
      </c>
      <c r="D1473" s="2">
        <f>MACD!E1473</f>
        <v>-6.1154899583298459</v>
      </c>
      <c r="E1473" s="2">
        <f>MACD!F1473</f>
        <v>-1.6057493097644207</v>
      </c>
      <c r="F1473" s="2">
        <f>'Moving Avg'!D1473</f>
        <v>111.68776</v>
      </c>
      <c r="G1473" s="2">
        <f>'Moving Avg'!F1473</f>
        <v>102.309515</v>
      </c>
      <c r="H1473" s="2">
        <f>'Moving Avg'!G1473</f>
        <v>102.02448599999997</v>
      </c>
      <c r="I1473" s="2">
        <f>'Moving Avg'!H1473</f>
        <v>96.120596000000006</v>
      </c>
      <c r="J1473" s="6" t="str">
        <f>OBV!F1473</f>
        <v>BEARISH</v>
      </c>
      <c r="K1473" s="6" t="str">
        <f>OBV!G1473</f>
        <v>NEUTRAL</v>
      </c>
      <c r="L1473" s="6" t="str">
        <f>OBV!H1473</f>
        <v>CONFIRMED BEARISH</v>
      </c>
      <c r="M1473" s="8">
        <f t="shared" si="220"/>
        <v>25</v>
      </c>
      <c r="N1473" s="8">
        <f t="shared" si="221"/>
        <v>100</v>
      </c>
      <c r="O1473" s="8">
        <f t="shared" si="222"/>
        <v>100</v>
      </c>
      <c r="P1473" s="8">
        <f t="shared" si="223"/>
        <v>16.5</v>
      </c>
      <c r="Q1473" s="9">
        <f t="shared" si="224"/>
        <v>61.225000000000001</v>
      </c>
      <c r="R1473" s="9">
        <f t="shared" si="225"/>
        <v>64.125</v>
      </c>
      <c r="S1473" s="9">
        <f t="shared" si="226"/>
        <v>51.174999999999997</v>
      </c>
      <c r="T1473" s="9">
        <f t="shared" si="227"/>
        <v>60.375</v>
      </c>
      <c r="U1473" s="8">
        <f t="shared" si="228"/>
        <v>58.841666666666661</v>
      </c>
      <c r="V1473" s="8">
        <f t="shared" si="229"/>
        <v>59.224999999999994</v>
      </c>
    </row>
    <row r="1474" spans="1:22" ht="13.5" x14ac:dyDescent="0.25">
      <c r="A1474" s="3">
        <f>RSI!A1474</f>
        <v>44159</v>
      </c>
      <c r="B1474" s="2">
        <f>RSI!B1474</f>
        <v>109.31910000000001</v>
      </c>
      <c r="C1474" s="2">
        <f>RSI!I1474</f>
        <v>59.49499523914681</v>
      </c>
      <c r="D1474" s="2">
        <f>MACD!E1474</f>
        <v>-6.8226299461592248</v>
      </c>
      <c r="E1474" s="2">
        <f>MACD!F1474</f>
        <v>-2.6491254370433817</v>
      </c>
      <c r="F1474" s="2">
        <f>'Moving Avg'!D1474</f>
        <v>111.03342000000001</v>
      </c>
      <c r="G1474" s="2">
        <f>'Moving Avg'!F1474</f>
        <v>102.56157</v>
      </c>
      <c r="H1474" s="2">
        <f>'Moving Avg'!G1474</f>
        <v>102.14099999999995</v>
      </c>
      <c r="I1474" s="2">
        <f>'Moving Avg'!H1474</f>
        <v>96.168456499999991</v>
      </c>
      <c r="J1474" s="6" t="str">
        <f>OBV!F1474</f>
        <v>BEARISH</v>
      </c>
      <c r="K1474" s="6" t="str">
        <f>OBV!G1474</f>
        <v>NEUTRAL</v>
      </c>
      <c r="L1474" s="6" t="str">
        <f>OBV!H1474</f>
        <v>CONFIRMED BEARISH</v>
      </c>
      <c r="M1474" s="8">
        <f t="shared" ref="M1474:M1537" si="230">IF(C1474&lt;30,50, IF(C1474&gt;70, 0, 25))</f>
        <v>25</v>
      </c>
      <c r="N1474" s="8">
        <f t="shared" ref="N1474:N1537" si="231">IF(E1474-D1474&gt;0.02, 100, IF(E1474-D1474&lt;0,0,45))</f>
        <v>100</v>
      </c>
      <c r="O1474" s="8">
        <f t="shared" ref="O1474:O1537" si="232">IF(F1474-I1474&gt;10,100,IF(F1474-I1474&gt;5,75, IF(F1474-I1474&gt;0,50,0)))</f>
        <v>100</v>
      </c>
      <c r="P1474" s="8">
        <f t="shared" ref="P1474:P1537" si="233">IF(L1474="confirmed bullish", 34, IF(L1474="bullish divergence",17, 0))+IF(J1474="bullish",33,IF(J1474="bearish",0,16.5))+IF(K1474="strong",33,IF(K1474="weak",0,16.5))</f>
        <v>16.5</v>
      </c>
      <c r="Q1474" s="9">
        <f t="shared" si="224"/>
        <v>61.225000000000001</v>
      </c>
      <c r="R1474" s="9">
        <f t="shared" si="225"/>
        <v>64.125</v>
      </c>
      <c r="S1474" s="9">
        <f t="shared" si="226"/>
        <v>51.174999999999997</v>
      </c>
      <c r="T1474" s="9">
        <f t="shared" si="227"/>
        <v>60.375</v>
      </c>
      <c r="U1474" s="8">
        <f t="shared" si="228"/>
        <v>58.841666666666661</v>
      </c>
      <c r="V1474" s="8">
        <f t="shared" si="229"/>
        <v>59.224999999999994</v>
      </c>
    </row>
    <row r="1475" spans="1:22" ht="13.5" x14ac:dyDescent="0.25">
      <c r="A1475" s="3">
        <f>RSI!A1475</f>
        <v>44160</v>
      </c>
      <c r="B1475" s="2">
        <f>RSI!B1475</f>
        <v>111.83969999999999</v>
      </c>
      <c r="C1475" s="2">
        <f>RSI!I1475</f>
        <v>63.148407486686317</v>
      </c>
      <c r="D1475" s="2">
        <f>MACD!E1475</f>
        <v>-7.3807939828214302</v>
      </c>
      <c r="E1475" s="2">
        <f>MACD!F1475</f>
        <v>-3.5954591461989915</v>
      </c>
      <c r="F1475" s="2">
        <f>'Moving Avg'!D1475</f>
        <v>110.8665</v>
      </c>
      <c r="G1475" s="2">
        <f>'Moving Avg'!F1475</f>
        <v>103.17418499999999</v>
      </c>
      <c r="H1475" s="2">
        <f>'Moving Avg'!G1475</f>
        <v>102.40106999999996</v>
      </c>
      <c r="I1475" s="2">
        <f>'Moving Avg'!H1475</f>
        <v>96.243802000000002</v>
      </c>
      <c r="J1475" s="6" t="str">
        <f>OBV!F1475</f>
        <v>BEARISH</v>
      </c>
      <c r="K1475" s="6" t="str">
        <f>OBV!G1475</f>
        <v>NEUTRAL</v>
      </c>
      <c r="L1475" s="6" t="str">
        <f>OBV!H1475</f>
        <v>CONFIRMED BEARISH</v>
      </c>
      <c r="M1475" s="8">
        <f t="shared" si="230"/>
        <v>25</v>
      </c>
      <c r="N1475" s="8">
        <f t="shared" si="231"/>
        <v>100</v>
      </c>
      <c r="O1475" s="8">
        <f t="shared" si="232"/>
        <v>100</v>
      </c>
      <c r="P1475" s="8">
        <f t="shared" si="233"/>
        <v>16.5</v>
      </c>
      <c r="Q1475" s="9">
        <f t="shared" ref="Q1475:Q1538" si="234">0.35*M1475+N1475*0.35+O1475*0.15+P1475*0.15</f>
        <v>61.225000000000001</v>
      </c>
      <c r="R1475" s="9">
        <f t="shared" ref="R1475:R1538" si="235">M1475*0.2+N1475*0.2+O1475*0.35+P1475*0.25</f>
        <v>64.125</v>
      </c>
      <c r="S1475" s="9">
        <f t="shared" ref="S1475:S1538" si="236">M1475*0.15+N1475*0.15+O1475*0.25+P1475*0.45</f>
        <v>51.174999999999997</v>
      </c>
      <c r="T1475" s="9">
        <f t="shared" ref="T1475:T1538" si="237">0.25*SUM(M1475:P1475)</f>
        <v>60.375</v>
      </c>
      <c r="U1475" s="8">
        <f t="shared" ref="U1475:U1538" si="238">SUM(Q1475:S1475)/3</f>
        <v>58.841666666666661</v>
      </c>
      <c r="V1475" s="8">
        <f t="shared" ref="V1475:V1538" si="239">SUM(Q1475:T1475)/4</f>
        <v>59.224999999999994</v>
      </c>
    </row>
    <row r="1476" spans="1:22" ht="13.5" x14ac:dyDescent="0.25">
      <c r="A1476" s="3">
        <f>RSI!A1476</f>
        <v>44161</v>
      </c>
      <c r="B1476" s="2">
        <f>RSI!B1476</f>
        <v>106.8319</v>
      </c>
      <c r="C1476" s="2">
        <f>RSI!I1476</f>
        <v>52.93322607987789</v>
      </c>
      <c r="D1476" s="2">
        <f>MACD!E1476</f>
        <v>-6.8185202909434537</v>
      </c>
      <c r="E1476" s="2">
        <f>MACD!F1476</f>
        <v>-4.2400713751478838</v>
      </c>
      <c r="F1476" s="2">
        <f>'Moving Avg'!D1476</f>
        <v>109.86661999999998</v>
      </c>
      <c r="G1476" s="2">
        <f>'Moving Avg'!F1476</f>
        <v>103.68538999999998</v>
      </c>
      <c r="H1476" s="2">
        <f>'Moving Avg'!G1476</f>
        <v>102.58468599999995</v>
      </c>
      <c r="I1476" s="2">
        <f>'Moving Avg'!H1476</f>
        <v>96.29571700000001</v>
      </c>
      <c r="J1476" s="6" t="str">
        <f>OBV!F1476</f>
        <v>BEARISH</v>
      </c>
      <c r="K1476" s="6" t="str">
        <f>OBV!G1476</f>
        <v>NEUTRAL</v>
      </c>
      <c r="L1476" s="6" t="str">
        <f>OBV!H1476</f>
        <v>CONFIRMED BEARISH</v>
      </c>
      <c r="M1476" s="8">
        <f t="shared" si="230"/>
        <v>25</v>
      </c>
      <c r="N1476" s="8">
        <f t="shared" si="231"/>
        <v>100</v>
      </c>
      <c r="O1476" s="8">
        <f t="shared" si="232"/>
        <v>100</v>
      </c>
      <c r="P1476" s="8">
        <f t="shared" si="233"/>
        <v>16.5</v>
      </c>
      <c r="Q1476" s="9">
        <f t="shared" si="234"/>
        <v>61.225000000000001</v>
      </c>
      <c r="R1476" s="9">
        <f t="shared" si="235"/>
        <v>64.125</v>
      </c>
      <c r="S1476" s="9">
        <f t="shared" si="236"/>
        <v>51.174999999999997</v>
      </c>
      <c r="T1476" s="9">
        <f t="shared" si="237"/>
        <v>60.375</v>
      </c>
      <c r="U1476" s="8">
        <f t="shared" si="238"/>
        <v>58.841666666666661</v>
      </c>
      <c r="V1476" s="8">
        <f t="shared" si="239"/>
        <v>59.224999999999994</v>
      </c>
    </row>
    <row r="1477" spans="1:22" ht="13.5" x14ac:dyDescent="0.25">
      <c r="A1477" s="3">
        <f>RSI!A1477</f>
        <v>44162</v>
      </c>
      <c r="B1477" s="2">
        <f>RSI!B1477</f>
        <v>104.32810000000001</v>
      </c>
      <c r="C1477" s="2">
        <f>RSI!I1477</f>
        <v>48.692114864170755</v>
      </c>
      <c r="D1477" s="2">
        <f>MACD!E1477</f>
        <v>-5.7177187341621902</v>
      </c>
      <c r="E1477" s="2">
        <f>MACD!F1477</f>
        <v>-4.5356008469507456</v>
      </c>
      <c r="F1477" s="2">
        <f>'Moving Avg'!D1477</f>
        <v>108.36597999999999</v>
      </c>
      <c r="G1477" s="2">
        <f>'Moving Avg'!F1477</f>
        <v>104.07140499999998</v>
      </c>
      <c r="H1477" s="2">
        <f>'Moving Avg'!G1477</f>
        <v>102.71822599999996</v>
      </c>
      <c r="I1477" s="2">
        <f>'Moving Avg'!H1477</f>
        <v>96.349391499999996</v>
      </c>
      <c r="J1477" s="6" t="str">
        <f>OBV!F1477</f>
        <v>BEARISH</v>
      </c>
      <c r="K1477" s="6" t="str">
        <f>OBV!G1477</f>
        <v>NEUTRAL</v>
      </c>
      <c r="L1477" s="6" t="str">
        <f>OBV!H1477</f>
        <v>CONFIRMED BEARISH</v>
      </c>
      <c r="M1477" s="8">
        <f t="shared" si="230"/>
        <v>25</v>
      </c>
      <c r="N1477" s="8">
        <f t="shared" si="231"/>
        <v>100</v>
      </c>
      <c r="O1477" s="8">
        <f t="shared" si="232"/>
        <v>100</v>
      </c>
      <c r="P1477" s="8">
        <f t="shared" si="233"/>
        <v>16.5</v>
      </c>
      <c r="Q1477" s="9">
        <f t="shared" si="234"/>
        <v>61.225000000000001</v>
      </c>
      <c r="R1477" s="9">
        <f t="shared" si="235"/>
        <v>64.125</v>
      </c>
      <c r="S1477" s="9">
        <f t="shared" si="236"/>
        <v>51.174999999999997</v>
      </c>
      <c r="T1477" s="9">
        <f t="shared" si="237"/>
        <v>60.375</v>
      </c>
      <c r="U1477" s="8">
        <f t="shared" si="238"/>
        <v>58.841666666666661</v>
      </c>
      <c r="V1477" s="8">
        <f t="shared" si="239"/>
        <v>59.224999999999994</v>
      </c>
    </row>
    <row r="1478" spans="1:22" ht="13.5" x14ac:dyDescent="0.25">
      <c r="A1478" s="3">
        <f>RSI!A1478</f>
        <v>44165</v>
      </c>
      <c r="B1478" s="2">
        <f>RSI!B1478</f>
        <v>104.32810000000001</v>
      </c>
      <c r="C1478" s="2">
        <f>RSI!I1478</f>
        <v>48.692114864170748</v>
      </c>
      <c r="D1478" s="2">
        <f>MACD!E1478</f>
        <v>-3.6378124576622071</v>
      </c>
      <c r="E1478" s="2">
        <f>MACD!F1478</f>
        <v>-4.3560431690930379</v>
      </c>
      <c r="F1478" s="2">
        <f>'Moving Avg'!D1478</f>
        <v>107.32937999999999</v>
      </c>
      <c r="G1478" s="2">
        <f>'Moving Avg'!F1478</f>
        <v>104.60222999999999</v>
      </c>
      <c r="H1478" s="2">
        <f>'Moving Avg'!G1478</f>
        <v>102.83507399999993</v>
      </c>
      <c r="I1478" s="2">
        <f>'Moving Avg'!H1478</f>
        <v>96.419113999999993</v>
      </c>
      <c r="J1478" s="6" t="str">
        <f>OBV!F1478</f>
        <v>BEARISH</v>
      </c>
      <c r="K1478" s="6" t="str">
        <f>OBV!G1478</f>
        <v>NEUTRAL</v>
      </c>
      <c r="L1478" s="6" t="str">
        <f>OBV!H1478</f>
        <v>CONFIRMED BEARISH</v>
      </c>
      <c r="M1478" s="8">
        <f t="shared" si="230"/>
        <v>25</v>
      </c>
      <c r="N1478" s="8">
        <f t="shared" si="231"/>
        <v>0</v>
      </c>
      <c r="O1478" s="8">
        <f t="shared" si="232"/>
        <v>100</v>
      </c>
      <c r="P1478" s="8">
        <f t="shared" si="233"/>
        <v>16.5</v>
      </c>
      <c r="Q1478" s="9">
        <f t="shared" si="234"/>
        <v>26.225000000000001</v>
      </c>
      <c r="R1478" s="9">
        <f t="shared" si="235"/>
        <v>44.125</v>
      </c>
      <c r="S1478" s="9">
        <f t="shared" si="236"/>
        <v>36.174999999999997</v>
      </c>
      <c r="T1478" s="9">
        <f t="shared" si="237"/>
        <v>35.375</v>
      </c>
      <c r="U1478" s="8">
        <f t="shared" si="238"/>
        <v>35.508333333333333</v>
      </c>
      <c r="V1478" s="8">
        <f t="shared" si="239"/>
        <v>35.474999999999994</v>
      </c>
    </row>
    <row r="1479" spans="1:22" ht="13.5" x14ac:dyDescent="0.25">
      <c r="A1479" s="3">
        <f>RSI!A1479</f>
        <v>44166</v>
      </c>
      <c r="B1479" s="2">
        <f>RSI!B1479</f>
        <v>103.49339999999999</v>
      </c>
      <c r="C1479" s="2">
        <f>RSI!I1479</f>
        <v>47.229059567024777</v>
      </c>
      <c r="D1479" s="2">
        <f>MACD!E1479</f>
        <v>-1.8108082529096521</v>
      </c>
      <c r="E1479" s="2">
        <f>MACD!F1479</f>
        <v>-3.8469961858563608</v>
      </c>
      <c r="F1479" s="2">
        <f>'Moving Avg'!D1479</f>
        <v>106.16423999999999</v>
      </c>
      <c r="G1479" s="2">
        <f>'Moving Avg'!F1479</f>
        <v>104.83174999999999</v>
      </c>
      <c r="H1479" s="2">
        <f>'Moving Avg'!G1479</f>
        <v>102.90184399999994</v>
      </c>
      <c r="I1479" s="2">
        <f>'Moving Avg'!H1479</f>
        <v>96.484582499999973</v>
      </c>
      <c r="J1479" s="6" t="str">
        <f>OBV!F1479</f>
        <v>BEARISH</v>
      </c>
      <c r="K1479" s="6" t="str">
        <f>OBV!G1479</f>
        <v>NEUTRAL</v>
      </c>
      <c r="L1479" s="6" t="str">
        <f>OBV!H1479</f>
        <v>CONFIRMED BEARISH</v>
      </c>
      <c r="M1479" s="8">
        <f t="shared" si="230"/>
        <v>25</v>
      </c>
      <c r="N1479" s="8">
        <f t="shared" si="231"/>
        <v>0</v>
      </c>
      <c r="O1479" s="8">
        <f t="shared" si="232"/>
        <v>75</v>
      </c>
      <c r="P1479" s="8">
        <f t="shared" si="233"/>
        <v>16.5</v>
      </c>
      <c r="Q1479" s="9">
        <f t="shared" si="234"/>
        <v>22.475000000000001</v>
      </c>
      <c r="R1479" s="9">
        <f t="shared" si="235"/>
        <v>35.375</v>
      </c>
      <c r="S1479" s="9">
        <f t="shared" si="236"/>
        <v>29.925000000000001</v>
      </c>
      <c r="T1479" s="9">
        <f t="shared" si="237"/>
        <v>29.125</v>
      </c>
      <c r="U1479" s="8">
        <f t="shared" si="238"/>
        <v>29.258333333333336</v>
      </c>
      <c r="V1479" s="8">
        <f t="shared" si="239"/>
        <v>29.225000000000001</v>
      </c>
    </row>
    <row r="1480" spans="1:22" ht="13.5" x14ac:dyDescent="0.25">
      <c r="A1480" s="3">
        <f>RSI!A1480</f>
        <v>44167</v>
      </c>
      <c r="B1480" s="2">
        <f>RSI!B1480</f>
        <v>100.9896</v>
      </c>
      <c r="C1480" s="2">
        <f>RSI!I1480</f>
        <v>43.050433255838911</v>
      </c>
      <c r="D1480" s="2">
        <f>MACD!E1480</f>
        <v>-5.6771816104543404E-2</v>
      </c>
      <c r="E1480" s="2">
        <f>MACD!F1480</f>
        <v>-3.0889513119059977</v>
      </c>
      <c r="F1480" s="2">
        <f>'Moving Avg'!D1480</f>
        <v>103.99422</v>
      </c>
      <c r="G1480" s="2">
        <f>'Moving Avg'!F1480</f>
        <v>104.93607999999999</v>
      </c>
      <c r="H1480" s="2">
        <f>'Moving Avg'!G1480</f>
        <v>102.91853799999996</v>
      </c>
      <c r="I1480" s="2">
        <f>'Moving Avg'!H1480</f>
        <v>96.526993999999974</v>
      </c>
      <c r="J1480" s="6" t="str">
        <f>OBV!F1480</f>
        <v>BEARISH</v>
      </c>
      <c r="K1480" s="6" t="str">
        <f>OBV!G1480</f>
        <v>NEUTRAL</v>
      </c>
      <c r="L1480" s="6" t="str">
        <f>OBV!H1480</f>
        <v>CONFIRMED BEARISH</v>
      </c>
      <c r="M1480" s="8">
        <f t="shared" si="230"/>
        <v>25</v>
      </c>
      <c r="N1480" s="8">
        <f t="shared" si="231"/>
        <v>0</v>
      </c>
      <c r="O1480" s="8">
        <f t="shared" si="232"/>
        <v>75</v>
      </c>
      <c r="P1480" s="8">
        <f t="shared" si="233"/>
        <v>16.5</v>
      </c>
      <c r="Q1480" s="9">
        <f t="shared" si="234"/>
        <v>22.475000000000001</v>
      </c>
      <c r="R1480" s="9">
        <f t="shared" si="235"/>
        <v>35.375</v>
      </c>
      <c r="S1480" s="9">
        <f t="shared" si="236"/>
        <v>29.925000000000001</v>
      </c>
      <c r="T1480" s="9">
        <f t="shared" si="237"/>
        <v>29.125</v>
      </c>
      <c r="U1480" s="8">
        <f t="shared" si="238"/>
        <v>29.258333333333336</v>
      </c>
      <c r="V1480" s="8">
        <f t="shared" si="239"/>
        <v>29.225000000000001</v>
      </c>
    </row>
    <row r="1481" spans="1:22" ht="13.5" x14ac:dyDescent="0.25">
      <c r="A1481" s="3">
        <f>RSI!A1481</f>
        <v>44168</v>
      </c>
      <c r="B1481" s="2">
        <f>RSI!B1481</f>
        <v>101.8242</v>
      </c>
      <c r="C1481" s="2">
        <f>RSI!I1481</f>
        <v>44.803502950316471</v>
      </c>
      <c r="D1481" s="2">
        <f>MACD!E1481</f>
        <v>1.2597646721741285</v>
      </c>
      <c r="E1481" s="2">
        <f>MACD!F1481</f>
        <v>-2.2192081150899727</v>
      </c>
      <c r="F1481" s="2">
        <f>'Moving Avg'!D1481</f>
        <v>102.99267999999999</v>
      </c>
      <c r="G1481" s="2">
        <f>'Moving Avg'!F1481</f>
        <v>105.08213999999998</v>
      </c>
      <c r="H1481" s="2">
        <f>'Moving Avg'!G1481</f>
        <v>102.95192399999996</v>
      </c>
      <c r="I1481" s="2">
        <f>'Moving Avg'!H1481</f>
        <v>96.573538499999984</v>
      </c>
      <c r="J1481" s="6" t="str">
        <f>OBV!F1481</f>
        <v>BEARISH</v>
      </c>
      <c r="K1481" s="6" t="str">
        <f>OBV!G1481</f>
        <v>NEUTRAL</v>
      </c>
      <c r="L1481" s="6" t="str">
        <f>OBV!H1481</f>
        <v>CONFIRMED BEARISH</v>
      </c>
      <c r="M1481" s="8">
        <f t="shared" si="230"/>
        <v>25</v>
      </c>
      <c r="N1481" s="8">
        <f t="shared" si="231"/>
        <v>0</v>
      </c>
      <c r="O1481" s="8">
        <f t="shared" si="232"/>
        <v>75</v>
      </c>
      <c r="P1481" s="8">
        <f t="shared" si="233"/>
        <v>16.5</v>
      </c>
      <c r="Q1481" s="9">
        <f t="shared" si="234"/>
        <v>22.475000000000001</v>
      </c>
      <c r="R1481" s="9">
        <f t="shared" si="235"/>
        <v>35.375</v>
      </c>
      <c r="S1481" s="9">
        <f t="shared" si="236"/>
        <v>29.925000000000001</v>
      </c>
      <c r="T1481" s="9">
        <f t="shared" si="237"/>
        <v>29.125</v>
      </c>
      <c r="U1481" s="8">
        <f t="shared" si="238"/>
        <v>29.258333333333336</v>
      </c>
      <c r="V1481" s="8">
        <f t="shared" si="239"/>
        <v>29.225000000000001</v>
      </c>
    </row>
    <row r="1482" spans="1:22" ht="13.5" x14ac:dyDescent="0.25">
      <c r="A1482" s="3">
        <f>RSI!A1482</f>
        <v>44169</v>
      </c>
      <c r="B1482" s="2">
        <f>RSI!B1482</f>
        <v>101.8242</v>
      </c>
      <c r="C1482" s="2">
        <f>RSI!I1482</f>
        <v>44.803502950316471</v>
      </c>
      <c r="D1482" s="2">
        <f>MACD!E1482</f>
        <v>2.3909238618833655</v>
      </c>
      <c r="E1482" s="2">
        <f>MACD!F1482</f>
        <v>-1.2971817196953053</v>
      </c>
      <c r="F1482" s="2">
        <f>'Moving Avg'!D1482</f>
        <v>102.49190000000002</v>
      </c>
      <c r="G1482" s="2">
        <f>'Moving Avg'!F1482</f>
        <v>105.37425999999998</v>
      </c>
      <c r="H1482" s="2">
        <f>'Moving Avg'!G1482</f>
        <v>103.10198999999999</v>
      </c>
      <c r="I1482" s="2">
        <f>'Moving Avg'!H1482</f>
        <v>96.600455499999967</v>
      </c>
      <c r="J1482" s="6" t="str">
        <f>OBV!F1482</f>
        <v>BULLISH</v>
      </c>
      <c r="K1482" s="6" t="str">
        <f>OBV!G1482</f>
        <v>NEUTRAL</v>
      </c>
      <c r="L1482" s="6" t="str">
        <f>OBV!H1482</f>
        <v>BULLISH DIVERGENCE</v>
      </c>
      <c r="M1482" s="8">
        <f t="shared" si="230"/>
        <v>25</v>
      </c>
      <c r="N1482" s="8">
        <f t="shared" si="231"/>
        <v>0</v>
      </c>
      <c r="O1482" s="8">
        <f t="shared" si="232"/>
        <v>75</v>
      </c>
      <c r="P1482" s="8">
        <f t="shared" si="233"/>
        <v>66.5</v>
      </c>
      <c r="Q1482" s="9">
        <f t="shared" si="234"/>
        <v>29.975000000000001</v>
      </c>
      <c r="R1482" s="9">
        <f t="shared" si="235"/>
        <v>47.875</v>
      </c>
      <c r="S1482" s="9">
        <f t="shared" si="236"/>
        <v>52.424999999999997</v>
      </c>
      <c r="T1482" s="9">
        <f t="shared" si="237"/>
        <v>41.625</v>
      </c>
      <c r="U1482" s="8">
        <f t="shared" si="238"/>
        <v>43.42499999999999</v>
      </c>
      <c r="V1482" s="8">
        <f t="shared" si="239"/>
        <v>42.974999999999994</v>
      </c>
    </row>
    <row r="1483" spans="1:22" ht="13.5" x14ac:dyDescent="0.25">
      <c r="A1483" s="3">
        <f>RSI!A1483</f>
        <v>44172</v>
      </c>
      <c r="B1483" s="2">
        <f>RSI!B1483</f>
        <v>101.8242</v>
      </c>
      <c r="C1483" s="2">
        <f>RSI!I1483</f>
        <v>44.803502950316471</v>
      </c>
      <c r="D1483" s="2">
        <f>MACD!E1483</f>
        <v>3.0069998781868037</v>
      </c>
      <c r="E1483" s="2">
        <f>MACD!F1483</f>
        <v>-0.43634540011888345</v>
      </c>
      <c r="F1483" s="2">
        <f>'Moving Avg'!D1483</f>
        <v>101.99112000000001</v>
      </c>
      <c r="G1483" s="2">
        <f>'Moving Avg'!F1483</f>
        <v>105.93346</v>
      </c>
      <c r="H1483" s="2">
        <f>'Moving Avg'!G1483</f>
        <v>103.25205599999998</v>
      </c>
      <c r="I1483" s="2">
        <f>'Moving Avg'!H1483</f>
        <v>96.612450499999966</v>
      </c>
      <c r="J1483" s="6" t="str">
        <f>OBV!F1483</f>
        <v>BULLISH</v>
      </c>
      <c r="K1483" s="6" t="str">
        <f>OBV!G1483</f>
        <v>NEUTRAL</v>
      </c>
      <c r="L1483" s="6" t="str">
        <f>OBV!H1483</f>
        <v>BULLISH DIVERGENCE</v>
      </c>
      <c r="M1483" s="8">
        <f t="shared" si="230"/>
        <v>25</v>
      </c>
      <c r="N1483" s="8">
        <f t="shared" si="231"/>
        <v>0</v>
      </c>
      <c r="O1483" s="8">
        <f t="shared" si="232"/>
        <v>75</v>
      </c>
      <c r="P1483" s="8">
        <f t="shared" si="233"/>
        <v>66.5</v>
      </c>
      <c r="Q1483" s="9">
        <f t="shared" si="234"/>
        <v>29.975000000000001</v>
      </c>
      <c r="R1483" s="9">
        <f t="shared" si="235"/>
        <v>47.875</v>
      </c>
      <c r="S1483" s="9">
        <f t="shared" si="236"/>
        <v>52.424999999999997</v>
      </c>
      <c r="T1483" s="9">
        <f t="shared" si="237"/>
        <v>41.625</v>
      </c>
      <c r="U1483" s="8">
        <f t="shared" si="238"/>
        <v>43.42499999999999</v>
      </c>
      <c r="V1483" s="8">
        <f t="shared" si="239"/>
        <v>42.974999999999994</v>
      </c>
    </row>
    <row r="1484" spans="1:22" ht="13.5" x14ac:dyDescent="0.25">
      <c r="A1484" s="3">
        <f>RSI!A1484</f>
        <v>44173</v>
      </c>
      <c r="B1484" s="2">
        <f>RSI!B1484</f>
        <v>102.6588</v>
      </c>
      <c r="C1484" s="2">
        <f>RSI!I1484</f>
        <v>46.847075101302593</v>
      </c>
      <c r="D1484" s="2">
        <f>MACD!E1484</f>
        <v>3.4516520291004724</v>
      </c>
      <c r="E1484" s="2">
        <f>MACD!F1484</f>
        <v>0.34125408572498772</v>
      </c>
      <c r="F1484" s="2">
        <f>'Moving Avg'!D1484</f>
        <v>101.8242</v>
      </c>
      <c r="G1484" s="2">
        <f>'Moving Avg'!F1484</f>
        <v>106.26730999999999</v>
      </c>
      <c r="H1484" s="2">
        <f>'Moving Avg'!G1484</f>
        <v>103.30396999999999</v>
      </c>
      <c r="I1484" s="2">
        <f>'Moving Avg'!H1484</f>
        <v>96.627009499999943</v>
      </c>
      <c r="J1484" s="6" t="str">
        <f>OBV!F1484</f>
        <v>BULLISH</v>
      </c>
      <c r="K1484" s="6" t="str">
        <f>OBV!G1484</f>
        <v>NEUTRAL</v>
      </c>
      <c r="L1484" s="6" t="str">
        <f>OBV!H1484</f>
        <v>BULLISH DIVERGENCE</v>
      </c>
      <c r="M1484" s="8">
        <f t="shared" si="230"/>
        <v>25</v>
      </c>
      <c r="N1484" s="8">
        <f t="shared" si="231"/>
        <v>0</v>
      </c>
      <c r="O1484" s="8">
        <f t="shared" si="232"/>
        <v>75</v>
      </c>
      <c r="P1484" s="8">
        <f t="shared" si="233"/>
        <v>66.5</v>
      </c>
      <c r="Q1484" s="9">
        <f t="shared" si="234"/>
        <v>29.975000000000001</v>
      </c>
      <c r="R1484" s="9">
        <f t="shared" si="235"/>
        <v>47.875</v>
      </c>
      <c r="S1484" s="9">
        <f t="shared" si="236"/>
        <v>52.424999999999997</v>
      </c>
      <c r="T1484" s="9">
        <f t="shared" si="237"/>
        <v>41.625</v>
      </c>
      <c r="U1484" s="8">
        <f t="shared" si="238"/>
        <v>43.42499999999999</v>
      </c>
      <c r="V1484" s="8">
        <f t="shared" si="239"/>
        <v>42.974999999999994</v>
      </c>
    </row>
    <row r="1485" spans="1:22" ht="13.5" x14ac:dyDescent="0.25">
      <c r="A1485" s="3">
        <f>RSI!A1485</f>
        <v>44174</v>
      </c>
      <c r="B1485" s="2">
        <f>RSI!B1485</f>
        <v>102.6588</v>
      </c>
      <c r="C1485" s="2">
        <f>RSI!I1485</f>
        <v>46.847075101302593</v>
      </c>
      <c r="D1485" s="2">
        <f>MACD!E1485</f>
        <v>4.2243766256385271</v>
      </c>
      <c r="E1485" s="2">
        <f>MACD!F1485</f>
        <v>1.1178785937076956</v>
      </c>
      <c r="F1485" s="2">
        <f>'Moving Avg'!D1485</f>
        <v>102.15804</v>
      </c>
      <c r="G1485" s="2">
        <f>'Moving Avg'!F1485</f>
        <v>106.51769499999997</v>
      </c>
      <c r="H1485" s="2">
        <f>'Moving Avg'!G1485</f>
        <v>103.37074000000001</v>
      </c>
      <c r="I1485" s="2">
        <f>'Moving Avg'!H1485</f>
        <v>96.653634999999952</v>
      </c>
      <c r="J1485" s="6" t="str">
        <f>OBV!F1485</f>
        <v>BULLISH</v>
      </c>
      <c r="K1485" s="6" t="str">
        <f>OBV!G1485</f>
        <v>NEUTRAL</v>
      </c>
      <c r="L1485" s="6" t="str">
        <f>OBV!H1485</f>
        <v>CONFIRMED BULLISH</v>
      </c>
      <c r="M1485" s="8">
        <f t="shared" si="230"/>
        <v>25</v>
      </c>
      <c r="N1485" s="8">
        <f t="shared" si="231"/>
        <v>0</v>
      </c>
      <c r="O1485" s="8">
        <f t="shared" si="232"/>
        <v>75</v>
      </c>
      <c r="P1485" s="8">
        <f t="shared" si="233"/>
        <v>83.5</v>
      </c>
      <c r="Q1485" s="9">
        <f t="shared" si="234"/>
        <v>32.524999999999999</v>
      </c>
      <c r="R1485" s="9">
        <f t="shared" si="235"/>
        <v>52.125</v>
      </c>
      <c r="S1485" s="9">
        <f t="shared" si="236"/>
        <v>60.075000000000003</v>
      </c>
      <c r="T1485" s="9">
        <f t="shared" si="237"/>
        <v>45.875</v>
      </c>
      <c r="U1485" s="8">
        <f t="shared" si="238"/>
        <v>48.241666666666674</v>
      </c>
      <c r="V1485" s="8">
        <f t="shared" si="239"/>
        <v>47.650000000000006</v>
      </c>
    </row>
    <row r="1486" spans="1:22" ht="13.5" x14ac:dyDescent="0.25">
      <c r="A1486" s="3">
        <f>RSI!A1486</f>
        <v>44175</v>
      </c>
      <c r="B1486" s="2">
        <f>RSI!B1486</f>
        <v>102.6588</v>
      </c>
      <c r="C1486" s="2">
        <f>RSI!I1486</f>
        <v>46.847075101302593</v>
      </c>
      <c r="D1486" s="2">
        <f>MACD!E1486</f>
        <v>4.1158414619502395</v>
      </c>
      <c r="E1486" s="2">
        <f>MACD!F1486</f>
        <v>1.7174711673562046</v>
      </c>
      <c r="F1486" s="2">
        <f>'Moving Avg'!D1486</f>
        <v>102.32496</v>
      </c>
      <c r="G1486" s="2">
        <f>'Moving Avg'!F1486</f>
        <v>106.53856</v>
      </c>
      <c r="H1486" s="2">
        <f>'Moving Avg'!G1486</f>
        <v>103.43751</v>
      </c>
      <c r="I1486" s="2">
        <f>'Moving Avg'!H1486</f>
        <v>96.680260499999946</v>
      </c>
      <c r="J1486" s="6" t="str">
        <f>OBV!F1486</f>
        <v>BULLISH</v>
      </c>
      <c r="K1486" s="6" t="str">
        <f>OBV!G1486</f>
        <v>NEUTRAL</v>
      </c>
      <c r="L1486" s="6" t="str">
        <f>OBV!H1486</f>
        <v>CONFIRMED BULLISH</v>
      </c>
      <c r="M1486" s="8">
        <f t="shared" si="230"/>
        <v>25</v>
      </c>
      <c r="N1486" s="8">
        <f t="shared" si="231"/>
        <v>0</v>
      </c>
      <c r="O1486" s="8">
        <f t="shared" si="232"/>
        <v>75</v>
      </c>
      <c r="P1486" s="8">
        <f t="shared" si="233"/>
        <v>83.5</v>
      </c>
      <c r="Q1486" s="9">
        <f t="shared" si="234"/>
        <v>32.524999999999999</v>
      </c>
      <c r="R1486" s="9">
        <f t="shared" si="235"/>
        <v>52.125</v>
      </c>
      <c r="S1486" s="9">
        <f t="shared" si="236"/>
        <v>60.075000000000003</v>
      </c>
      <c r="T1486" s="9">
        <f t="shared" si="237"/>
        <v>45.875</v>
      </c>
      <c r="U1486" s="8">
        <f t="shared" si="238"/>
        <v>48.241666666666674</v>
      </c>
      <c r="V1486" s="8">
        <f t="shared" si="239"/>
        <v>47.650000000000006</v>
      </c>
    </row>
    <row r="1487" spans="1:22" ht="13.5" x14ac:dyDescent="0.25">
      <c r="A1487" s="3">
        <f>RSI!A1487</f>
        <v>44176</v>
      </c>
      <c r="B1487" s="2">
        <f>RSI!B1487</f>
        <v>100.1549</v>
      </c>
      <c r="C1487" s="2">
        <f>RSI!I1487</f>
        <v>41.139748322697777</v>
      </c>
      <c r="D1487" s="2">
        <f>MACD!E1487</f>
        <v>3.8317333825711017</v>
      </c>
      <c r="E1487" s="2">
        <f>MACD!F1487</f>
        <v>2.1403236103991841</v>
      </c>
      <c r="F1487" s="2">
        <f>'Moving Avg'!D1487</f>
        <v>101.99109999999999</v>
      </c>
      <c r="G1487" s="2">
        <f>'Moving Avg'!F1487</f>
        <v>106.28816999999999</v>
      </c>
      <c r="H1487" s="2">
        <f>'Moving Avg'!G1487</f>
        <v>103.54350600000002</v>
      </c>
      <c r="I1487" s="2">
        <f>'Moving Avg'!H1487</f>
        <v>96.682702499999962</v>
      </c>
      <c r="J1487" s="6" t="str">
        <f>OBV!F1487</f>
        <v>BEARISH</v>
      </c>
      <c r="K1487" s="6" t="str">
        <f>OBV!G1487</f>
        <v>NEUTRAL</v>
      </c>
      <c r="L1487" s="6" t="str">
        <f>OBV!H1487</f>
        <v>CONFIRMED BEARISH</v>
      </c>
      <c r="M1487" s="8">
        <f t="shared" si="230"/>
        <v>25</v>
      </c>
      <c r="N1487" s="8">
        <f t="shared" si="231"/>
        <v>0</v>
      </c>
      <c r="O1487" s="8">
        <f t="shared" si="232"/>
        <v>75</v>
      </c>
      <c r="P1487" s="8">
        <f t="shared" si="233"/>
        <v>16.5</v>
      </c>
      <c r="Q1487" s="9">
        <f t="shared" si="234"/>
        <v>22.475000000000001</v>
      </c>
      <c r="R1487" s="9">
        <f t="shared" si="235"/>
        <v>35.375</v>
      </c>
      <c r="S1487" s="9">
        <f t="shared" si="236"/>
        <v>29.925000000000001</v>
      </c>
      <c r="T1487" s="9">
        <f t="shared" si="237"/>
        <v>29.125</v>
      </c>
      <c r="U1487" s="8">
        <f t="shared" si="238"/>
        <v>29.258333333333336</v>
      </c>
      <c r="V1487" s="8">
        <f t="shared" si="239"/>
        <v>29.225000000000001</v>
      </c>
    </row>
    <row r="1488" spans="1:22" ht="13.5" x14ac:dyDescent="0.25">
      <c r="A1488" s="3">
        <f>RSI!A1488</f>
        <v>44179</v>
      </c>
      <c r="B1488" s="2">
        <f>RSI!B1488</f>
        <v>102.6588</v>
      </c>
      <c r="C1488" s="2">
        <f>RSI!I1488</f>
        <v>47.966553853216823</v>
      </c>
      <c r="D1488" s="2">
        <f>MACD!E1488</f>
        <v>3.4275588658772307</v>
      </c>
      <c r="E1488" s="2">
        <f>MACD!F1488</f>
        <v>2.3977706614947936</v>
      </c>
      <c r="F1488" s="2">
        <f>'Moving Avg'!D1488</f>
        <v>102.15801999999999</v>
      </c>
      <c r="G1488" s="2">
        <f>'Moving Avg'!F1488</f>
        <v>105.79157000000001</v>
      </c>
      <c r="H1488" s="2">
        <f>'Moving Avg'!G1488</f>
        <v>103.69958000000001</v>
      </c>
      <c r="I1488" s="2">
        <f>'Moving Avg'!H1488</f>
        <v>96.697663999999975</v>
      </c>
      <c r="J1488" s="6" t="str">
        <f>OBV!F1488</f>
        <v>BEARISH</v>
      </c>
      <c r="K1488" s="6" t="str">
        <f>OBV!G1488</f>
        <v>NEUTRAL</v>
      </c>
      <c r="L1488" s="6" t="str">
        <f>OBV!H1488</f>
        <v>BEARISH DIVERGENCE</v>
      </c>
      <c r="M1488" s="8">
        <f t="shared" si="230"/>
        <v>25</v>
      </c>
      <c r="N1488" s="8">
        <f t="shared" si="231"/>
        <v>0</v>
      </c>
      <c r="O1488" s="8">
        <f t="shared" si="232"/>
        <v>75</v>
      </c>
      <c r="P1488" s="8">
        <f t="shared" si="233"/>
        <v>16.5</v>
      </c>
      <c r="Q1488" s="9">
        <f t="shared" si="234"/>
        <v>22.475000000000001</v>
      </c>
      <c r="R1488" s="9">
        <f t="shared" si="235"/>
        <v>35.375</v>
      </c>
      <c r="S1488" s="9">
        <f t="shared" si="236"/>
        <v>29.925000000000001</v>
      </c>
      <c r="T1488" s="9">
        <f t="shared" si="237"/>
        <v>29.125</v>
      </c>
      <c r="U1488" s="8">
        <f t="shared" si="238"/>
        <v>29.258333333333336</v>
      </c>
      <c r="V1488" s="8">
        <f t="shared" si="239"/>
        <v>29.225000000000001</v>
      </c>
    </row>
    <row r="1489" spans="1:22" ht="13.5" x14ac:dyDescent="0.25">
      <c r="A1489" s="3">
        <f>RSI!A1489</f>
        <v>44180</v>
      </c>
      <c r="B1489" s="2">
        <f>RSI!B1489</f>
        <v>99.578999999999994</v>
      </c>
      <c r="C1489" s="2">
        <f>RSI!I1489</f>
        <v>41.578679984234626</v>
      </c>
      <c r="D1489" s="2">
        <f>MACD!E1489</f>
        <v>3.1905787303948188</v>
      </c>
      <c r="E1489" s="2">
        <f>MACD!F1489</f>
        <v>2.5563322752747988</v>
      </c>
      <c r="F1489" s="2">
        <f>'Moving Avg'!D1489</f>
        <v>101.54205999999999</v>
      </c>
      <c r="G1489" s="2">
        <f>'Moving Avg'!F1489</f>
        <v>105.14097999999998</v>
      </c>
      <c r="H1489" s="2">
        <f>'Moving Avg'!G1489</f>
        <v>103.73813800000002</v>
      </c>
      <c r="I1489" s="2">
        <f>'Moving Avg'!H1489</f>
        <v>96.697226499999999</v>
      </c>
      <c r="J1489" s="6" t="str">
        <f>OBV!F1489</f>
        <v>BEARISH</v>
      </c>
      <c r="K1489" s="6" t="str">
        <f>OBV!G1489</f>
        <v>NEUTRAL</v>
      </c>
      <c r="L1489" s="6" t="str">
        <f>OBV!H1489</f>
        <v>CONFIRMED BEARISH</v>
      </c>
      <c r="M1489" s="8">
        <f t="shared" si="230"/>
        <v>25</v>
      </c>
      <c r="N1489" s="8">
        <f t="shared" si="231"/>
        <v>0</v>
      </c>
      <c r="O1489" s="8">
        <f t="shared" si="232"/>
        <v>50</v>
      </c>
      <c r="P1489" s="8">
        <f t="shared" si="233"/>
        <v>16.5</v>
      </c>
      <c r="Q1489" s="9">
        <f t="shared" si="234"/>
        <v>18.725000000000001</v>
      </c>
      <c r="R1489" s="9">
        <f t="shared" si="235"/>
        <v>26.625</v>
      </c>
      <c r="S1489" s="9">
        <f t="shared" si="236"/>
        <v>23.675000000000001</v>
      </c>
      <c r="T1489" s="9">
        <f t="shared" si="237"/>
        <v>22.875</v>
      </c>
      <c r="U1489" s="8">
        <f t="shared" si="238"/>
        <v>23.008333333333336</v>
      </c>
      <c r="V1489" s="8">
        <f t="shared" si="239"/>
        <v>22.975000000000001</v>
      </c>
    </row>
    <row r="1490" spans="1:22" ht="13.5" x14ac:dyDescent="0.25">
      <c r="A1490" s="3">
        <f>RSI!A1490</f>
        <v>44181</v>
      </c>
      <c r="B1490" s="2">
        <f>RSI!B1490</f>
        <v>101.8659</v>
      </c>
      <c r="C1490" s="2">
        <f>RSI!I1490</f>
        <v>47.201436346991379</v>
      </c>
      <c r="D1490" s="2">
        <f>MACD!E1490</f>
        <v>2.4585592085166326</v>
      </c>
      <c r="E1490" s="2">
        <f>MACD!F1490</f>
        <v>2.5367776619231659</v>
      </c>
      <c r="F1490" s="2">
        <f>'Moving Avg'!D1490</f>
        <v>101.38347999999999</v>
      </c>
      <c r="G1490" s="2">
        <f>'Moving Avg'!F1490</f>
        <v>104.60055999999997</v>
      </c>
      <c r="H1490" s="2">
        <f>'Moving Avg'!G1490</f>
        <v>103.77235800000003</v>
      </c>
      <c r="I1490" s="2">
        <f>'Moving Avg'!H1490</f>
        <v>96.708223500000003</v>
      </c>
      <c r="J1490" s="6" t="str">
        <f>OBV!F1490</f>
        <v>BULLISH</v>
      </c>
      <c r="K1490" s="6" t="str">
        <f>OBV!G1490</f>
        <v>NEUTRAL</v>
      </c>
      <c r="L1490" s="6" t="str">
        <f>OBV!H1490</f>
        <v>BULLISH DIVERGENCE</v>
      </c>
      <c r="M1490" s="8">
        <f t="shared" si="230"/>
        <v>25</v>
      </c>
      <c r="N1490" s="8">
        <f t="shared" si="231"/>
        <v>100</v>
      </c>
      <c r="O1490" s="8">
        <f t="shared" si="232"/>
        <v>50</v>
      </c>
      <c r="P1490" s="8">
        <f t="shared" si="233"/>
        <v>66.5</v>
      </c>
      <c r="Q1490" s="9">
        <f t="shared" si="234"/>
        <v>61.225000000000001</v>
      </c>
      <c r="R1490" s="9">
        <f t="shared" si="235"/>
        <v>59.125</v>
      </c>
      <c r="S1490" s="9">
        <f t="shared" si="236"/>
        <v>61.174999999999997</v>
      </c>
      <c r="T1490" s="9">
        <f t="shared" si="237"/>
        <v>60.375</v>
      </c>
      <c r="U1490" s="8">
        <f t="shared" si="238"/>
        <v>60.508333333333326</v>
      </c>
      <c r="V1490" s="8">
        <f t="shared" si="239"/>
        <v>60.474999999999994</v>
      </c>
    </row>
    <row r="1491" spans="1:22" ht="13.5" x14ac:dyDescent="0.25">
      <c r="A1491" s="3">
        <f>RSI!A1491</f>
        <v>44182</v>
      </c>
      <c r="B1491" s="2">
        <f>RSI!B1491</f>
        <v>102.6588</v>
      </c>
      <c r="C1491" s="2">
        <f>RSI!I1491</f>
        <v>49.033003588620417</v>
      </c>
      <c r="D1491" s="2">
        <f>MACD!E1491</f>
        <v>1.9167022132158706</v>
      </c>
      <c r="E1491" s="2">
        <f>MACD!F1491</f>
        <v>2.4127625721817068</v>
      </c>
      <c r="F1491" s="2">
        <f>'Moving Avg'!D1491</f>
        <v>101.38347999999999</v>
      </c>
      <c r="G1491" s="2">
        <f>'Moving Avg'!F1491</f>
        <v>104.14193499999999</v>
      </c>
      <c r="H1491" s="2">
        <f>'Moving Avg'!G1491</f>
        <v>103.78070399999999</v>
      </c>
      <c r="I1491" s="2">
        <f>'Moving Avg'!H1491</f>
        <v>96.738066499999988</v>
      </c>
      <c r="J1491" s="6" t="str">
        <f>OBV!F1491</f>
        <v>BULLISH</v>
      </c>
      <c r="K1491" s="6" t="str">
        <f>OBV!G1491</f>
        <v>NEUTRAL</v>
      </c>
      <c r="L1491" s="6" t="str">
        <f>OBV!H1491</f>
        <v>NEUTRAL</v>
      </c>
      <c r="M1491" s="8">
        <f t="shared" si="230"/>
        <v>25</v>
      </c>
      <c r="N1491" s="8">
        <f t="shared" si="231"/>
        <v>100</v>
      </c>
      <c r="O1491" s="8">
        <f t="shared" si="232"/>
        <v>50</v>
      </c>
      <c r="P1491" s="8">
        <f t="shared" si="233"/>
        <v>49.5</v>
      </c>
      <c r="Q1491" s="9">
        <f t="shared" si="234"/>
        <v>58.674999999999997</v>
      </c>
      <c r="R1491" s="9">
        <f t="shared" si="235"/>
        <v>54.875</v>
      </c>
      <c r="S1491" s="9">
        <f t="shared" si="236"/>
        <v>53.525000000000006</v>
      </c>
      <c r="T1491" s="9">
        <f t="shared" si="237"/>
        <v>56.125</v>
      </c>
      <c r="U1491" s="8">
        <f t="shared" si="238"/>
        <v>55.691666666666663</v>
      </c>
      <c r="V1491" s="8">
        <f t="shared" si="239"/>
        <v>55.8</v>
      </c>
    </row>
    <row r="1492" spans="1:22" ht="13.5" x14ac:dyDescent="0.25">
      <c r="A1492" s="3">
        <f>RSI!A1492</f>
        <v>44183</v>
      </c>
      <c r="B1492" s="2">
        <f>RSI!B1492</f>
        <v>99.578999999999994</v>
      </c>
      <c r="C1492" s="2">
        <f>RSI!I1492</f>
        <v>42.81956774543518</v>
      </c>
      <c r="D1492" s="2">
        <f>MACD!E1492</f>
        <v>1.6889498412484159</v>
      </c>
      <c r="E1492" s="2">
        <f>MACD!F1492</f>
        <v>2.2680000259950486</v>
      </c>
      <c r="F1492" s="2">
        <f>'Moving Avg'!D1492</f>
        <v>101.2683</v>
      </c>
      <c r="G1492" s="2">
        <f>'Moving Avg'!F1492</f>
        <v>103.52931999999998</v>
      </c>
      <c r="H1492" s="2">
        <f>'Moving Avg'!G1492</f>
        <v>103.67069999999998</v>
      </c>
      <c r="I1492" s="2">
        <f>'Moving Avg'!H1492</f>
        <v>96.752510499999985</v>
      </c>
      <c r="J1492" s="6" t="str">
        <f>OBV!F1492</f>
        <v>BULLISH</v>
      </c>
      <c r="K1492" s="6" t="str">
        <f>OBV!G1492</f>
        <v>NEUTRAL</v>
      </c>
      <c r="L1492" s="6" t="str">
        <f>OBV!H1492</f>
        <v>BULLISH DIVERGENCE</v>
      </c>
      <c r="M1492" s="8">
        <f t="shared" si="230"/>
        <v>25</v>
      </c>
      <c r="N1492" s="8">
        <f t="shared" si="231"/>
        <v>100</v>
      </c>
      <c r="O1492" s="8">
        <f t="shared" si="232"/>
        <v>50</v>
      </c>
      <c r="P1492" s="8">
        <f t="shared" si="233"/>
        <v>66.5</v>
      </c>
      <c r="Q1492" s="9">
        <f t="shared" si="234"/>
        <v>61.225000000000001</v>
      </c>
      <c r="R1492" s="9">
        <f t="shared" si="235"/>
        <v>59.125</v>
      </c>
      <c r="S1492" s="9">
        <f t="shared" si="236"/>
        <v>61.174999999999997</v>
      </c>
      <c r="T1492" s="9">
        <f t="shared" si="237"/>
        <v>60.375</v>
      </c>
      <c r="U1492" s="8">
        <f t="shared" si="238"/>
        <v>60.508333333333326</v>
      </c>
      <c r="V1492" s="8">
        <f t="shared" si="239"/>
        <v>60.474999999999994</v>
      </c>
    </row>
    <row r="1493" spans="1:22" ht="13.5" x14ac:dyDescent="0.25">
      <c r="A1493" s="3">
        <f>RSI!A1493</f>
        <v>44186</v>
      </c>
      <c r="B1493" s="2">
        <f>RSI!B1493</f>
        <v>102.5586</v>
      </c>
      <c r="C1493" s="2">
        <f>RSI!I1493</f>
        <v>49.488464937586649</v>
      </c>
      <c r="D1493" s="2">
        <f>MACD!E1493</f>
        <v>1.2961392952198025</v>
      </c>
      <c r="E1493" s="2">
        <f>MACD!F1493</f>
        <v>2.0736278798399992</v>
      </c>
      <c r="F1493" s="2">
        <f>'Moving Avg'!D1493</f>
        <v>101.24826</v>
      </c>
      <c r="G1493" s="2">
        <f>'Moving Avg'!F1493</f>
        <v>103.18169499999996</v>
      </c>
      <c r="H1493" s="2">
        <f>'Moving Avg'!G1493</f>
        <v>103.585234</v>
      </c>
      <c r="I1493" s="2">
        <f>'Moving Avg'!H1493</f>
        <v>96.781852499999985</v>
      </c>
      <c r="J1493" s="6" t="str">
        <f>OBV!F1493</f>
        <v>BULLISH</v>
      </c>
      <c r="K1493" s="6" t="str">
        <f>OBV!G1493</f>
        <v>NEUTRAL</v>
      </c>
      <c r="L1493" s="6" t="str">
        <f>OBV!H1493</f>
        <v>BULLISH DIVERGENCE</v>
      </c>
      <c r="M1493" s="8">
        <f t="shared" si="230"/>
        <v>25</v>
      </c>
      <c r="N1493" s="8">
        <f t="shared" si="231"/>
        <v>100</v>
      </c>
      <c r="O1493" s="8">
        <f t="shared" si="232"/>
        <v>50</v>
      </c>
      <c r="P1493" s="8">
        <f t="shared" si="233"/>
        <v>66.5</v>
      </c>
      <c r="Q1493" s="9">
        <f t="shared" si="234"/>
        <v>61.225000000000001</v>
      </c>
      <c r="R1493" s="9">
        <f t="shared" si="235"/>
        <v>59.125</v>
      </c>
      <c r="S1493" s="9">
        <f t="shared" si="236"/>
        <v>61.174999999999997</v>
      </c>
      <c r="T1493" s="9">
        <f t="shared" si="237"/>
        <v>60.375</v>
      </c>
      <c r="U1493" s="8">
        <f t="shared" si="238"/>
        <v>60.508333333333326</v>
      </c>
      <c r="V1493" s="8">
        <f t="shared" si="239"/>
        <v>60.474999999999994</v>
      </c>
    </row>
    <row r="1494" spans="1:22" ht="13.5" x14ac:dyDescent="0.25">
      <c r="A1494" s="3">
        <f>RSI!A1494</f>
        <v>44187</v>
      </c>
      <c r="B1494" s="2">
        <f>RSI!B1494</f>
        <v>100.1549</v>
      </c>
      <c r="C1494" s="2">
        <f>RSI!I1494</f>
        <v>44.935415829623878</v>
      </c>
      <c r="D1494" s="2">
        <f>MACD!E1494</f>
        <v>1.2716935478159854</v>
      </c>
      <c r="E1494" s="2">
        <f>MACD!F1494</f>
        <v>1.9132410134351965</v>
      </c>
      <c r="F1494" s="2">
        <f>'Moving Avg'!D1494</f>
        <v>101.36344</v>
      </c>
      <c r="G1494" s="2">
        <f>'Moving Avg'!F1494</f>
        <v>102.72348499999998</v>
      </c>
      <c r="H1494" s="2">
        <f>'Moving Avg'!G1494</f>
        <v>103.48507800000003</v>
      </c>
      <c r="I1494" s="2">
        <f>'Moving Avg'!H1494</f>
        <v>96.799175999999989</v>
      </c>
      <c r="J1494" s="6" t="str">
        <f>OBV!F1494</f>
        <v>BULLISH</v>
      </c>
      <c r="K1494" s="6" t="str">
        <f>OBV!G1494</f>
        <v>NEUTRAL</v>
      </c>
      <c r="L1494" s="6" t="str">
        <f>OBV!H1494</f>
        <v>CONFIRMED BULLISH</v>
      </c>
      <c r="M1494" s="8">
        <f t="shared" si="230"/>
        <v>25</v>
      </c>
      <c r="N1494" s="8">
        <f t="shared" si="231"/>
        <v>100</v>
      </c>
      <c r="O1494" s="8">
        <f t="shared" si="232"/>
        <v>50</v>
      </c>
      <c r="P1494" s="8">
        <f t="shared" si="233"/>
        <v>83.5</v>
      </c>
      <c r="Q1494" s="9">
        <f t="shared" si="234"/>
        <v>63.774999999999999</v>
      </c>
      <c r="R1494" s="9">
        <f t="shared" si="235"/>
        <v>63.375</v>
      </c>
      <c r="S1494" s="9">
        <f t="shared" si="236"/>
        <v>68.825000000000003</v>
      </c>
      <c r="T1494" s="9">
        <f t="shared" si="237"/>
        <v>64.625</v>
      </c>
      <c r="U1494" s="8">
        <f t="shared" si="238"/>
        <v>65.325000000000003</v>
      </c>
      <c r="V1494" s="8">
        <f t="shared" si="239"/>
        <v>65.150000000000006</v>
      </c>
    </row>
    <row r="1495" spans="1:22" ht="13.5" x14ac:dyDescent="0.25">
      <c r="A1495" s="3">
        <f>RSI!A1495</f>
        <v>44188</v>
      </c>
      <c r="B1495" s="2">
        <f>RSI!B1495</f>
        <v>100.1549</v>
      </c>
      <c r="C1495" s="2">
        <f>RSI!I1495</f>
        <v>44.935415829623878</v>
      </c>
      <c r="D1495" s="2">
        <f>MACD!E1495</f>
        <v>1.2665831354874513</v>
      </c>
      <c r="E1495" s="2">
        <f>MACD!F1495</f>
        <v>1.7839094378456475</v>
      </c>
      <c r="F1495" s="2">
        <f>'Moving Avg'!D1495</f>
        <v>101.02124000000001</v>
      </c>
      <c r="G1495" s="2">
        <f>'Moving Avg'!F1495</f>
        <v>102.13924499999999</v>
      </c>
      <c r="H1495" s="2">
        <f>'Moving Avg'!G1495</f>
        <v>103.338184</v>
      </c>
      <c r="I1495" s="2">
        <f>'Moving Avg'!H1495</f>
        <v>96.817304000000007</v>
      </c>
      <c r="J1495" s="6" t="str">
        <f>OBV!F1495</f>
        <v>BULLISH</v>
      </c>
      <c r="K1495" s="6" t="str">
        <f>OBV!G1495</f>
        <v>NEUTRAL</v>
      </c>
      <c r="L1495" s="6" t="str">
        <f>OBV!H1495</f>
        <v>BULLISH DIVERGENCE</v>
      </c>
      <c r="M1495" s="8">
        <f t="shared" si="230"/>
        <v>25</v>
      </c>
      <c r="N1495" s="8">
        <f t="shared" si="231"/>
        <v>100</v>
      </c>
      <c r="O1495" s="8">
        <f t="shared" si="232"/>
        <v>50</v>
      </c>
      <c r="P1495" s="8">
        <f t="shared" si="233"/>
        <v>66.5</v>
      </c>
      <c r="Q1495" s="9">
        <f t="shared" si="234"/>
        <v>61.225000000000001</v>
      </c>
      <c r="R1495" s="9">
        <f t="shared" si="235"/>
        <v>59.125</v>
      </c>
      <c r="S1495" s="9">
        <f t="shared" si="236"/>
        <v>61.174999999999997</v>
      </c>
      <c r="T1495" s="9">
        <f t="shared" si="237"/>
        <v>60.375</v>
      </c>
      <c r="U1495" s="8">
        <f t="shared" si="238"/>
        <v>60.508333333333326</v>
      </c>
      <c r="V1495" s="8">
        <f t="shared" si="239"/>
        <v>60.474999999999994</v>
      </c>
    </row>
    <row r="1496" spans="1:22" ht="13.5" x14ac:dyDescent="0.25">
      <c r="A1496" s="3">
        <f>RSI!A1496</f>
        <v>44189</v>
      </c>
      <c r="B1496" s="2">
        <f>RSI!B1496</f>
        <v>98.911299999999997</v>
      </c>
      <c r="C1496" s="2">
        <f>RSI!I1496</f>
        <v>42.584589052313824</v>
      </c>
      <c r="D1496" s="2">
        <f>MACD!E1496</f>
        <v>1.3687982467914566</v>
      </c>
      <c r="E1496" s="2">
        <f>MACD!F1496</f>
        <v>1.7008871996348094</v>
      </c>
      <c r="F1496" s="2">
        <f>'Moving Avg'!D1496</f>
        <v>100.27173999999999</v>
      </c>
      <c r="G1496" s="2">
        <f>'Moving Avg'!F1496</f>
        <v>101.74321499999999</v>
      </c>
      <c r="H1496" s="2">
        <f>'Moving Avg'!G1496</f>
        <v>103.16641800000001</v>
      </c>
      <c r="I1496" s="2">
        <f>'Moving Avg'!H1496</f>
        <v>96.843291000000008</v>
      </c>
      <c r="J1496" s="6" t="str">
        <f>OBV!F1496</f>
        <v>BEARISH</v>
      </c>
      <c r="K1496" s="6" t="str">
        <f>OBV!G1496</f>
        <v>NEUTRAL</v>
      </c>
      <c r="L1496" s="6" t="str">
        <f>OBV!H1496</f>
        <v>CONFIRMED BEARISH</v>
      </c>
      <c r="M1496" s="8">
        <f t="shared" si="230"/>
        <v>25</v>
      </c>
      <c r="N1496" s="8">
        <f t="shared" si="231"/>
        <v>100</v>
      </c>
      <c r="O1496" s="8">
        <f t="shared" si="232"/>
        <v>50</v>
      </c>
      <c r="P1496" s="8">
        <f t="shared" si="233"/>
        <v>16.5</v>
      </c>
      <c r="Q1496" s="9">
        <f t="shared" si="234"/>
        <v>53.725000000000001</v>
      </c>
      <c r="R1496" s="9">
        <f t="shared" si="235"/>
        <v>46.625</v>
      </c>
      <c r="S1496" s="9">
        <f t="shared" si="236"/>
        <v>38.674999999999997</v>
      </c>
      <c r="T1496" s="9">
        <f t="shared" si="237"/>
        <v>47.875</v>
      </c>
      <c r="U1496" s="8">
        <f t="shared" si="238"/>
        <v>46.341666666666661</v>
      </c>
      <c r="V1496" s="8">
        <f t="shared" si="239"/>
        <v>46.724999999999994</v>
      </c>
    </row>
    <row r="1497" spans="1:22" ht="13.5" x14ac:dyDescent="0.25">
      <c r="A1497" s="3">
        <f>RSI!A1497</f>
        <v>44190</v>
      </c>
      <c r="B1497" s="2">
        <f>RSI!B1497</f>
        <v>100.0715</v>
      </c>
      <c r="C1497" s="2">
        <f>RSI!I1497</f>
        <v>45.451733972362902</v>
      </c>
      <c r="D1497" s="2">
        <f>MACD!E1497</f>
        <v>1.0048328981345804</v>
      </c>
      <c r="E1497" s="2">
        <f>MACD!F1497</f>
        <v>1.5616763393347637</v>
      </c>
      <c r="F1497" s="2">
        <f>'Moving Avg'!D1497</f>
        <v>100.37024</v>
      </c>
      <c r="G1497" s="2">
        <f>'Moving Avg'!F1497</f>
        <v>101.530385</v>
      </c>
      <c r="H1497" s="2">
        <f>'Moving Avg'!G1497</f>
        <v>103.01785600000002</v>
      </c>
      <c r="I1497" s="2">
        <f>'Moving Avg'!H1497</f>
        <v>96.875078999999985</v>
      </c>
      <c r="J1497" s="6" t="str">
        <f>OBV!F1497</f>
        <v>BEARISH</v>
      </c>
      <c r="K1497" s="6" t="str">
        <f>OBV!G1497</f>
        <v>NEUTRAL</v>
      </c>
      <c r="L1497" s="6" t="str">
        <f>OBV!H1497</f>
        <v>BEARISH DIVERGENCE</v>
      </c>
      <c r="M1497" s="8">
        <f t="shared" si="230"/>
        <v>25</v>
      </c>
      <c r="N1497" s="8">
        <f t="shared" si="231"/>
        <v>100</v>
      </c>
      <c r="O1497" s="8">
        <f t="shared" si="232"/>
        <v>50</v>
      </c>
      <c r="P1497" s="8">
        <f t="shared" si="233"/>
        <v>16.5</v>
      </c>
      <c r="Q1497" s="9">
        <f t="shared" si="234"/>
        <v>53.725000000000001</v>
      </c>
      <c r="R1497" s="9">
        <f t="shared" si="235"/>
        <v>46.625</v>
      </c>
      <c r="S1497" s="9">
        <f t="shared" si="236"/>
        <v>38.674999999999997</v>
      </c>
      <c r="T1497" s="9">
        <f t="shared" si="237"/>
        <v>47.875</v>
      </c>
      <c r="U1497" s="8">
        <f t="shared" si="238"/>
        <v>46.341666666666661</v>
      </c>
      <c r="V1497" s="8">
        <f t="shared" si="239"/>
        <v>46.724999999999994</v>
      </c>
    </row>
    <row r="1498" spans="1:22" ht="13.5" x14ac:dyDescent="0.25">
      <c r="A1498" s="3">
        <f>RSI!A1498</f>
        <v>44193</v>
      </c>
      <c r="B1498" s="2">
        <f>RSI!B1498</f>
        <v>102.6588</v>
      </c>
      <c r="C1498" s="2">
        <f>RSI!I1498</f>
        <v>51.293050121535323</v>
      </c>
      <c r="D1498" s="2">
        <f>MACD!E1498</f>
        <v>0.90273773439331251</v>
      </c>
      <c r="E1498" s="2">
        <f>MACD!F1498</f>
        <v>1.4298886183464736</v>
      </c>
      <c r="F1498" s="2">
        <f>'Moving Avg'!D1498</f>
        <v>100.39027999999999</v>
      </c>
      <c r="G1498" s="2">
        <f>'Moving Avg'!F1498</f>
        <v>101.44692000000001</v>
      </c>
      <c r="H1498" s="2">
        <f>'Moving Avg'!G1498</f>
        <v>102.92104</v>
      </c>
      <c r="I1498" s="2">
        <f>'Moving Avg'!H1498</f>
        <v>96.905766499999984</v>
      </c>
      <c r="J1498" s="6" t="str">
        <f>OBV!F1498</f>
        <v>BULLISH</v>
      </c>
      <c r="K1498" s="6" t="str">
        <f>OBV!G1498</f>
        <v>NEUTRAL</v>
      </c>
      <c r="L1498" s="6" t="str">
        <f>OBV!H1498</f>
        <v>CONFIRMED BULLISH</v>
      </c>
      <c r="M1498" s="8">
        <f t="shared" si="230"/>
        <v>25</v>
      </c>
      <c r="N1498" s="8">
        <f t="shared" si="231"/>
        <v>100</v>
      </c>
      <c r="O1498" s="8">
        <f t="shared" si="232"/>
        <v>50</v>
      </c>
      <c r="P1498" s="8">
        <f t="shared" si="233"/>
        <v>83.5</v>
      </c>
      <c r="Q1498" s="9">
        <f t="shared" si="234"/>
        <v>63.774999999999999</v>
      </c>
      <c r="R1498" s="9">
        <f t="shared" si="235"/>
        <v>63.375</v>
      </c>
      <c r="S1498" s="9">
        <f t="shared" si="236"/>
        <v>68.825000000000003</v>
      </c>
      <c r="T1498" s="9">
        <f t="shared" si="237"/>
        <v>64.625</v>
      </c>
      <c r="U1498" s="8">
        <f t="shared" si="238"/>
        <v>65.325000000000003</v>
      </c>
      <c r="V1498" s="8">
        <f t="shared" si="239"/>
        <v>65.150000000000006</v>
      </c>
    </row>
    <row r="1499" spans="1:22" ht="13.5" x14ac:dyDescent="0.25">
      <c r="A1499" s="3">
        <f>RSI!A1499</f>
        <v>44194</v>
      </c>
      <c r="B1499" s="2">
        <f>RSI!B1499</f>
        <v>105.1627</v>
      </c>
      <c r="C1499" s="2">
        <f>RSI!I1499</f>
        <v>56.183231650343231</v>
      </c>
      <c r="D1499" s="2">
        <f>MACD!E1499</f>
        <v>0.1531715777938274</v>
      </c>
      <c r="E1499" s="2">
        <f>MACD!F1499</f>
        <v>1.1745452102359444</v>
      </c>
      <c r="F1499" s="2">
        <f>'Moving Avg'!D1499</f>
        <v>101.39184</v>
      </c>
      <c r="G1499" s="2">
        <f>'Moving Avg'!F1499</f>
        <v>101.530385</v>
      </c>
      <c r="H1499" s="2">
        <f>'Moving Avg'!G1499</f>
        <v>102.87430199999999</v>
      </c>
      <c r="I1499" s="2">
        <f>'Moving Avg'!H1499</f>
        <v>96.9609995</v>
      </c>
      <c r="J1499" s="6" t="str">
        <f>OBV!F1499</f>
        <v>BULLISH</v>
      </c>
      <c r="K1499" s="6" t="str">
        <f>OBV!G1499</f>
        <v>NEUTRAL</v>
      </c>
      <c r="L1499" s="6" t="str">
        <f>OBV!H1499</f>
        <v>CONFIRMED BULLISH</v>
      </c>
      <c r="M1499" s="8">
        <f t="shared" si="230"/>
        <v>25</v>
      </c>
      <c r="N1499" s="8">
        <f t="shared" si="231"/>
        <v>100</v>
      </c>
      <c r="O1499" s="8">
        <f t="shared" si="232"/>
        <v>50</v>
      </c>
      <c r="P1499" s="8">
        <f t="shared" si="233"/>
        <v>83.5</v>
      </c>
      <c r="Q1499" s="9">
        <f t="shared" si="234"/>
        <v>63.774999999999999</v>
      </c>
      <c r="R1499" s="9">
        <f t="shared" si="235"/>
        <v>63.375</v>
      </c>
      <c r="S1499" s="9">
        <f t="shared" si="236"/>
        <v>68.825000000000003</v>
      </c>
      <c r="T1499" s="9">
        <f t="shared" si="237"/>
        <v>64.625</v>
      </c>
      <c r="U1499" s="8">
        <f t="shared" si="238"/>
        <v>65.325000000000003</v>
      </c>
      <c r="V1499" s="8">
        <f t="shared" si="239"/>
        <v>65.150000000000006</v>
      </c>
    </row>
    <row r="1500" spans="1:22" ht="13.5" x14ac:dyDescent="0.25">
      <c r="A1500" s="3">
        <f>RSI!A1500</f>
        <v>44195</v>
      </c>
      <c r="B1500" s="2">
        <f>RSI!B1500</f>
        <v>102.0078</v>
      </c>
      <c r="C1500" s="2">
        <f>RSI!I1500</f>
        <v>49.446859636204088</v>
      </c>
      <c r="D1500" s="2">
        <f>MACD!E1500</f>
        <v>8.6054257634174292E-2</v>
      </c>
      <c r="E1500" s="2">
        <f>MACD!F1500</f>
        <v>0.95684701971559039</v>
      </c>
      <c r="F1500" s="2">
        <f>'Moving Avg'!D1500</f>
        <v>101.76241999999999</v>
      </c>
      <c r="G1500" s="2">
        <f>'Moving Avg'!F1500</f>
        <v>101.581295</v>
      </c>
      <c r="H1500" s="2">
        <f>'Moving Avg'!G1500</f>
        <v>102.76446600000001</v>
      </c>
      <c r="I1500" s="2">
        <f>'Moving Avg'!H1500</f>
        <v>96.992413999999997</v>
      </c>
      <c r="J1500" s="6" t="str">
        <f>OBV!F1500</f>
        <v>BULLISH</v>
      </c>
      <c r="K1500" s="6" t="str">
        <f>OBV!G1500</f>
        <v>NEUTRAL</v>
      </c>
      <c r="L1500" s="6" t="str">
        <f>OBV!H1500</f>
        <v>CONFIRMED BULLISH</v>
      </c>
      <c r="M1500" s="8">
        <f t="shared" si="230"/>
        <v>25</v>
      </c>
      <c r="N1500" s="8">
        <f t="shared" si="231"/>
        <v>100</v>
      </c>
      <c r="O1500" s="8">
        <f t="shared" si="232"/>
        <v>50</v>
      </c>
      <c r="P1500" s="8">
        <f t="shared" si="233"/>
        <v>83.5</v>
      </c>
      <c r="Q1500" s="9">
        <f t="shared" si="234"/>
        <v>63.774999999999999</v>
      </c>
      <c r="R1500" s="9">
        <f t="shared" si="235"/>
        <v>63.375</v>
      </c>
      <c r="S1500" s="9">
        <f t="shared" si="236"/>
        <v>68.825000000000003</v>
      </c>
      <c r="T1500" s="9">
        <f t="shared" si="237"/>
        <v>64.625</v>
      </c>
      <c r="U1500" s="8">
        <f t="shared" si="238"/>
        <v>65.325000000000003</v>
      </c>
      <c r="V1500" s="8">
        <f t="shared" si="239"/>
        <v>65.150000000000006</v>
      </c>
    </row>
    <row r="1501" spans="1:22" ht="13.5" x14ac:dyDescent="0.25">
      <c r="A1501" s="3">
        <f>RSI!A1501</f>
        <v>44196</v>
      </c>
      <c r="B1501" s="2">
        <f>RSI!B1501</f>
        <v>102.6421</v>
      </c>
      <c r="C1501" s="2">
        <f>RSI!I1501</f>
        <v>50.72603662959407</v>
      </c>
      <c r="D1501" s="2">
        <f>MACD!E1501</f>
        <v>0.10587112351896621</v>
      </c>
      <c r="E1501" s="2">
        <f>MACD!F1501</f>
        <v>0.78665184047626557</v>
      </c>
      <c r="F1501" s="2">
        <f>'Moving Avg'!D1501</f>
        <v>102.50858000000001</v>
      </c>
      <c r="G1501" s="2">
        <f>'Moving Avg'!F1501</f>
        <v>101.62219000000002</v>
      </c>
      <c r="H1501" s="2">
        <f>'Moving Avg'!G1501</f>
        <v>102.66731600000003</v>
      </c>
      <c r="I1501" s="2">
        <f>'Moving Avg'!H1501</f>
        <v>97.035043999999999</v>
      </c>
      <c r="J1501" s="6" t="str">
        <f>OBV!F1501</f>
        <v>BULLISH</v>
      </c>
      <c r="K1501" s="6" t="str">
        <f>OBV!G1501</f>
        <v>NEUTRAL</v>
      </c>
      <c r="L1501" s="6" t="str">
        <f>OBV!H1501</f>
        <v>CONFIRMED BULLISH</v>
      </c>
      <c r="M1501" s="8">
        <f t="shared" si="230"/>
        <v>25</v>
      </c>
      <c r="N1501" s="8">
        <f t="shared" si="231"/>
        <v>100</v>
      </c>
      <c r="O1501" s="8">
        <f t="shared" si="232"/>
        <v>75</v>
      </c>
      <c r="P1501" s="8">
        <f t="shared" si="233"/>
        <v>83.5</v>
      </c>
      <c r="Q1501" s="9">
        <f t="shared" si="234"/>
        <v>67.525000000000006</v>
      </c>
      <c r="R1501" s="9">
        <f t="shared" si="235"/>
        <v>72.125</v>
      </c>
      <c r="S1501" s="9">
        <f t="shared" si="236"/>
        <v>75.075000000000003</v>
      </c>
      <c r="T1501" s="9">
        <f t="shared" si="237"/>
        <v>70.875</v>
      </c>
      <c r="U1501" s="8">
        <f t="shared" si="238"/>
        <v>71.575000000000003</v>
      </c>
      <c r="V1501" s="8">
        <f t="shared" si="239"/>
        <v>71.400000000000006</v>
      </c>
    </row>
    <row r="1502" spans="1:22" ht="13.5" x14ac:dyDescent="0.25">
      <c r="A1502" s="3">
        <f>RSI!A1502</f>
        <v>44200</v>
      </c>
      <c r="B1502" s="2">
        <f>RSI!B1502</f>
        <v>99.570700000000002</v>
      </c>
      <c r="C1502" s="2">
        <f>RSI!I1502</f>
        <v>44.812972312422097</v>
      </c>
      <c r="D1502" s="2">
        <f>MACD!E1502</f>
        <v>-0.12592331059998685</v>
      </c>
      <c r="E1502" s="2">
        <f>MACD!F1502</f>
        <v>0.60413681026101518</v>
      </c>
      <c r="F1502" s="2">
        <f>'Moving Avg'!D1502</f>
        <v>102.40842000000001</v>
      </c>
      <c r="G1502" s="2">
        <f>'Moving Avg'!F1502</f>
        <v>101.50951499999999</v>
      </c>
      <c r="H1502" s="2">
        <f>'Moving Avg'!G1502</f>
        <v>102.50873800000005</v>
      </c>
      <c r="I1502" s="2">
        <f>'Moving Avg'!H1502</f>
        <v>97.062316999999979</v>
      </c>
      <c r="J1502" s="6" t="str">
        <f>OBV!F1502</f>
        <v>BULLISH</v>
      </c>
      <c r="K1502" s="6" t="str">
        <f>OBV!G1502</f>
        <v>NEUTRAL</v>
      </c>
      <c r="L1502" s="6" t="str">
        <f>OBV!H1502</f>
        <v>BULLISH DIVERGENCE</v>
      </c>
      <c r="M1502" s="8">
        <f t="shared" si="230"/>
        <v>25</v>
      </c>
      <c r="N1502" s="8">
        <f t="shared" si="231"/>
        <v>100</v>
      </c>
      <c r="O1502" s="8">
        <f t="shared" si="232"/>
        <v>75</v>
      </c>
      <c r="P1502" s="8">
        <f t="shared" si="233"/>
        <v>66.5</v>
      </c>
      <c r="Q1502" s="9">
        <f t="shared" si="234"/>
        <v>64.974999999999994</v>
      </c>
      <c r="R1502" s="9">
        <f t="shared" si="235"/>
        <v>67.875</v>
      </c>
      <c r="S1502" s="9">
        <f t="shared" si="236"/>
        <v>67.424999999999997</v>
      </c>
      <c r="T1502" s="9">
        <f t="shared" si="237"/>
        <v>66.625</v>
      </c>
      <c r="U1502" s="8">
        <f t="shared" si="238"/>
        <v>66.758333333333326</v>
      </c>
      <c r="V1502" s="8">
        <f t="shared" si="239"/>
        <v>66.724999999999994</v>
      </c>
    </row>
    <row r="1503" spans="1:22" ht="13.5" x14ac:dyDescent="0.25">
      <c r="A1503" s="3">
        <f>RSI!A1503</f>
        <v>44201</v>
      </c>
      <c r="B1503" s="2">
        <f>RSI!B1503</f>
        <v>98.485699999999994</v>
      </c>
      <c r="C1503" s="2">
        <f>RSI!I1503</f>
        <v>42.910059751605516</v>
      </c>
      <c r="D1503" s="2">
        <f>MACD!E1503</f>
        <v>0.23277134427090118</v>
      </c>
      <c r="E1503" s="2">
        <f>MACD!F1503</f>
        <v>0.5298637170629924</v>
      </c>
      <c r="F1503" s="2">
        <f>'Moving Avg'!D1503</f>
        <v>101.57379999999999</v>
      </c>
      <c r="G1503" s="2">
        <f>'Moving Avg'!F1503</f>
        <v>101.34259</v>
      </c>
      <c r="H1503" s="2">
        <f>'Moving Avg'!G1503</f>
        <v>102.39289200000005</v>
      </c>
      <c r="I1503" s="2">
        <f>'Moving Avg'!H1503</f>
        <v>97.084164999999999</v>
      </c>
      <c r="J1503" s="6" t="str">
        <f>OBV!F1503</f>
        <v>BULLISH</v>
      </c>
      <c r="K1503" s="6" t="str">
        <f>OBV!G1503</f>
        <v>NEUTRAL</v>
      </c>
      <c r="L1503" s="6" t="str">
        <f>OBV!H1503</f>
        <v>BULLISH DIVERGENCE</v>
      </c>
      <c r="M1503" s="8">
        <f t="shared" si="230"/>
        <v>25</v>
      </c>
      <c r="N1503" s="8">
        <f t="shared" si="231"/>
        <v>100</v>
      </c>
      <c r="O1503" s="8">
        <f t="shared" si="232"/>
        <v>50</v>
      </c>
      <c r="P1503" s="8">
        <f t="shared" si="233"/>
        <v>66.5</v>
      </c>
      <c r="Q1503" s="9">
        <f t="shared" si="234"/>
        <v>61.225000000000001</v>
      </c>
      <c r="R1503" s="9">
        <f t="shared" si="235"/>
        <v>59.125</v>
      </c>
      <c r="S1503" s="9">
        <f t="shared" si="236"/>
        <v>61.174999999999997</v>
      </c>
      <c r="T1503" s="9">
        <f t="shared" si="237"/>
        <v>60.375</v>
      </c>
      <c r="U1503" s="8">
        <f t="shared" si="238"/>
        <v>60.508333333333326</v>
      </c>
      <c r="V1503" s="8">
        <f t="shared" si="239"/>
        <v>60.474999999999994</v>
      </c>
    </row>
    <row r="1504" spans="1:22" ht="13.5" x14ac:dyDescent="0.25">
      <c r="A1504" s="3">
        <f>RSI!A1504</f>
        <v>44202</v>
      </c>
      <c r="B1504" s="2">
        <f>RSI!B1504</f>
        <v>95.981800000000007</v>
      </c>
      <c r="C1504" s="2">
        <f>RSI!I1504</f>
        <v>38.813922143010544</v>
      </c>
      <c r="D1504" s="2">
        <f>MACD!E1504</f>
        <v>0.37323614402136229</v>
      </c>
      <c r="E1504" s="2">
        <f>MACD!F1504</f>
        <v>0.4985382024546664</v>
      </c>
      <c r="F1504" s="2">
        <f>'Moving Avg'!D1504</f>
        <v>99.737620000000007</v>
      </c>
      <c r="G1504" s="2">
        <f>'Moving Avg'!F1504</f>
        <v>101.00874</v>
      </c>
      <c r="H1504" s="2">
        <f>'Moving Avg'!G1504</f>
        <v>102.22696800000003</v>
      </c>
      <c r="I1504" s="2">
        <f>'Moving Avg'!H1504</f>
        <v>97.107570500000008</v>
      </c>
      <c r="J1504" s="6" t="str">
        <f>OBV!F1504</f>
        <v>BEARISH</v>
      </c>
      <c r="K1504" s="6" t="str">
        <f>OBV!G1504</f>
        <v>NEUTRAL</v>
      </c>
      <c r="L1504" s="6" t="str">
        <f>OBV!H1504</f>
        <v>CONFIRMED BEARISH</v>
      </c>
      <c r="M1504" s="8">
        <f t="shared" si="230"/>
        <v>25</v>
      </c>
      <c r="N1504" s="8">
        <f t="shared" si="231"/>
        <v>100</v>
      </c>
      <c r="O1504" s="8">
        <f t="shared" si="232"/>
        <v>50</v>
      </c>
      <c r="P1504" s="8">
        <f t="shared" si="233"/>
        <v>16.5</v>
      </c>
      <c r="Q1504" s="9">
        <f t="shared" si="234"/>
        <v>53.725000000000001</v>
      </c>
      <c r="R1504" s="9">
        <f t="shared" si="235"/>
        <v>46.625</v>
      </c>
      <c r="S1504" s="9">
        <f t="shared" si="236"/>
        <v>38.674999999999997</v>
      </c>
      <c r="T1504" s="9">
        <f t="shared" si="237"/>
        <v>47.875</v>
      </c>
      <c r="U1504" s="8">
        <f t="shared" si="238"/>
        <v>46.341666666666661</v>
      </c>
      <c r="V1504" s="8">
        <f t="shared" si="239"/>
        <v>46.724999999999994</v>
      </c>
    </row>
    <row r="1505" spans="1:22" ht="13.5" x14ac:dyDescent="0.25">
      <c r="A1505" s="3">
        <f>RSI!A1505</f>
        <v>44203</v>
      </c>
      <c r="B1505" s="2">
        <f>RSI!B1505</f>
        <v>93.477900000000005</v>
      </c>
      <c r="C1505" s="2">
        <f>RSI!I1505</f>
        <v>35.195741683199998</v>
      </c>
      <c r="D1505" s="2">
        <f>MACD!E1505</f>
        <v>0.71206427893673663</v>
      </c>
      <c r="E1505" s="2">
        <f>MACD!F1505</f>
        <v>0.54124341775108042</v>
      </c>
      <c r="F1505" s="2">
        <f>'Moving Avg'!D1505</f>
        <v>98.03164000000001</v>
      </c>
      <c r="G1505" s="2">
        <f>'Moving Avg'!F1505</f>
        <v>100.54969500000001</v>
      </c>
      <c r="H1505" s="2">
        <f>'Moving Avg'!G1505</f>
        <v>102.10477800000002</v>
      </c>
      <c r="I1505" s="2">
        <f>'Moving Avg'!H1505</f>
        <v>97.118456499999994</v>
      </c>
      <c r="J1505" s="6" t="str">
        <f>OBV!F1505</f>
        <v>BEARISH</v>
      </c>
      <c r="K1505" s="6" t="str">
        <f>OBV!G1505</f>
        <v>NEUTRAL</v>
      </c>
      <c r="L1505" s="6" t="str">
        <f>OBV!H1505</f>
        <v>CONFIRMED BEARISH</v>
      </c>
      <c r="M1505" s="8">
        <f t="shared" si="230"/>
        <v>25</v>
      </c>
      <c r="N1505" s="8">
        <f t="shared" si="231"/>
        <v>0</v>
      </c>
      <c r="O1505" s="8">
        <f t="shared" si="232"/>
        <v>50</v>
      </c>
      <c r="P1505" s="8">
        <f t="shared" si="233"/>
        <v>16.5</v>
      </c>
      <c r="Q1505" s="9">
        <f t="shared" si="234"/>
        <v>18.725000000000001</v>
      </c>
      <c r="R1505" s="9">
        <f t="shared" si="235"/>
        <v>26.625</v>
      </c>
      <c r="S1505" s="9">
        <f t="shared" si="236"/>
        <v>23.675000000000001</v>
      </c>
      <c r="T1505" s="9">
        <f t="shared" si="237"/>
        <v>22.875</v>
      </c>
      <c r="U1505" s="8">
        <f t="shared" si="238"/>
        <v>23.008333333333336</v>
      </c>
      <c r="V1505" s="8">
        <f t="shared" si="239"/>
        <v>22.975000000000001</v>
      </c>
    </row>
    <row r="1506" spans="1:22" ht="13.5" x14ac:dyDescent="0.25">
      <c r="A1506" s="3">
        <f>RSI!A1506</f>
        <v>44204</v>
      </c>
      <c r="B1506" s="2">
        <f>RSI!B1506</f>
        <v>93.477900000000005</v>
      </c>
      <c r="C1506" s="2">
        <f>RSI!I1506</f>
        <v>35.195741683199998</v>
      </c>
      <c r="D1506" s="2">
        <f>MACD!E1506</f>
        <v>0.85418131593381474</v>
      </c>
      <c r="E1506" s="2">
        <f>MACD!F1506</f>
        <v>0.60383099738762736</v>
      </c>
      <c r="F1506" s="2">
        <f>'Moving Avg'!D1506</f>
        <v>96.198800000000006</v>
      </c>
      <c r="G1506" s="2">
        <f>'Moving Avg'!F1506</f>
        <v>100.09065000000001</v>
      </c>
      <c r="H1506" s="2">
        <f>'Moving Avg'!G1506</f>
        <v>102.04218</v>
      </c>
      <c r="I1506" s="2">
        <f>'Moving Avg'!H1506</f>
        <v>97.115667999999999</v>
      </c>
      <c r="J1506" s="6" t="str">
        <f>OBV!F1506</f>
        <v>BEARISH</v>
      </c>
      <c r="K1506" s="6" t="str">
        <f>OBV!G1506</f>
        <v>NEUTRAL</v>
      </c>
      <c r="L1506" s="6" t="str">
        <f>OBV!H1506</f>
        <v>CONFIRMED BEARISH</v>
      </c>
      <c r="M1506" s="8">
        <f t="shared" si="230"/>
        <v>25</v>
      </c>
      <c r="N1506" s="8">
        <f t="shared" si="231"/>
        <v>0</v>
      </c>
      <c r="O1506" s="8">
        <f t="shared" si="232"/>
        <v>0</v>
      </c>
      <c r="P1506" s="8">
        <f t="shared" si="233"/>
        <v>16.5</v>
      </c>
      <c r="Q1506" s="9">
        <f t="shared" si="234"/>
        <v>11.225</v>
      </c>
      <c r="R1506" s="9">
        <f t="shared" si="235"/>
        <v>9.125</v>
      </c>
      <c r="S1506" s="9">
        <f t="shared" si="236"/>
        <v>11.175000000000001</v>
      </c>
      <c r="T1506" s="9">
        <f t="shared" si="237"/>
        <v>10.375</v>
      </c>
      <c r="U1506" s="8">
        <f t="shared" si="238"/>
        <v>10.508333333333335</v>
      </c>
      <c r="V1506" s="8">
        <f t="shared" si="239"/>
        <v>10.475000000000001</v>
      </c>
    </row>
    <row r="1507" spans="1:22" ht="13.5" x14ac:dyDescent="0.25">
      <c r="A1507" s="3">
        <f>RSI!A1507</f>
        <v>44207</v>
      </c>
      <c r="B1507" s="2">
        <f>RSI!B1507</f>
        <v>93.4696</v>
      </c>
      <c r="C1507" s="2">
        <f>RSI!I1507</f>
        <v>35.183133059509061</v>
      </c>
      <c r="D1507" s="2">
        <f>MACD!E1507</f>
        <v>1.1968185236559208</v>
      </c>
      <c r="E1507" s="2">
        <f>MACD!F1507</f>
        <v>0.72242850264128611</v>
      </c>
      <c r="F1507" s="2">
        <f>'Moving Avg'!D1507</f>
        <v>94.978580000000008</v>
      </c>
      <c r="G1507" s="2">
        <f>'Moving Avg'!F1507</f>
        <v>99.756385000000009</v>
      </c>
      <c r="H1507" s="2">
        <f>'Moving Avg'!G1507</f>
        <v>101.97941600000001</v>
      </c>
      <c r="I1507" s="2">
        <f>'Moving Avg'!H1507</f>
        <v>97.108413500000026</v>
      </c>
      <c r="J1507" s="6" t="str">
        <f>OBV!F1507</f>
        <v>BEARISH</v>
      </c>
      <c r="K1507" s="6" t="str">
        <f>OBV!G1507</f>
        <v>NEUTRAL</v>
      </c>
      <c r="L1507" s="6" t="str">
        <f>OBV!H1507</f>
        <v>CONFIRMED BEARISH</v>
      </c>
      <c r="M1507" s="8">
        <f t="shared" si="230"/>
        <v>25</v>
      </c>
      <c r="N1507" s="8">
        <f t="shared" si="231"/>
        <v>0</v>
      </c>
      <c r="O1507" s="8">
        <f t="shared" si="232"/>
        <v>0</v>
      </c>
      <c r="P1507" s="8">
        <f t="shared" si="233"/>
        <v>16.5</v>
      </c>
      <c r="Q1507" s="9">
        <f t="shared" si="234"/>
        <v>11.225</v>
      </c>
      <c r="R1507" s="9">
        <f t="shared" si="235"/>
        <v>9.125</v>
      </c>
      <c r="S1507" s="9">
        <f t="shared" si="236"/>
        <v>11.175000000000001</v>
      </c>
      <c r="T1507" s="9">
        <f t="shared" si="237"/>
        <v>10.375</v>
      </c>
      <c r="U1507" s="8">
        <f t="shared" si="238"/>
        <v>10.508333333333335</v>
      </c>
      <c r="V1507" s="8">
        <f t="shared" si="239"/>
        <v>10.475000000000001</v>
      </c>
    </row>
    <row r="1508" spans="1:22" ht="13.5" x14ac:dyDescent="0.25">
      <c r="A1508" s="3">
        <f>RSI!A1508</f>
        <v>44208</v>
      </c>
      <c r="B1508" s="2">
        <f>RSI!B1508</f>
        <v>93.4696</v>
      </c>
      <c r="C1508" s="2">
        <f>RSI!I1508</f>
        <v>35.183133059509061</v>
      </c>
      <c r="D1508" s="2">
        <f>MACD!E1508</f>
        <v>1.9249090023708959</v>
      </c>
      <c r="E1508" s="2">
        <f>MACD!F1508</f>
        <v>0.96292460258720813</v>
      </c>
      <c r="F1508" s="2">
        <f>'Moving Avg'!D1508</f>
        <v>93.975359999999995</v>
      </c>
      <c r="G1508" s="2">
        <f>'Moving Avg'!F1508</f>
        <v>99.296925000000016</v>
      </c>
      <c r="H1508" s="2">
        <f>'Moving Avg'!G1508</f>
        <v>101.97457600000001</v>
      </c>
      <c r="I1508" s="2">
        <f>'Moving Avg'!H1508</f>
        <v>97.101159000000024</v>
      </c>
      <c r="J1508" s="6" t="str">
        <f>OBV!F1508</f>
        <v>BEARISH</v>
      </c>
      <c r="K1508" s="6" t="str">
        <f>OBV!G1508</f>
        <v>NEUTRAL</v>
      </c>
      <c r="L1508" s="6" t="str">
        <f>OBV!H1508</f>
        <v>CONFIRMED BEARISH</v>
      </c>
      <c r="M1508" s="8">
        <f t="shared" si="230"/>
        <v>25</v>
      </c>
      <c r="N1508" s="8">
        <f t="shared" si="231"/>
        <v>0</v>
      </c>
      <c r="O1508" s="8">
        <f t="shared" si="232"/>
        <v>0</v>
      </c>
      <c r="P1508" s="8">
        <f t="shared" si="233"/>
        <v>16.5</v>
      </c>
      <c r="Q1508" s="9">
        <f t="shared" si="234"/>
        <v>11.225</v>
      </c>
      <c r="R1508" s="9">
        <f t="shared" si="235"/>
        <v>9.125</v>
      </c>
      <c r="S1508" s="9">
        <f t="shared" si="236"/>
        <v>11.175000000000001</v>
      </c>
      <c r="T1508" s="9">
        <f t="shared" si="237"/>
        <v>10.375</v>
      </c>
      <c r="U1508" s="8">
        <f t="shared" si="238"/>
        <v>10.508333333333335</v>
      </c>
      <c r="V1508" s="8">
        <f t="shared" si="239"/>
        <v>10.475000000000001</v>
      </c>
    </row>
    <row r="1509" spans="1:22" ht="13.5" x14ac:dyDescent="0.25">
      <c r="A1509" s="3">
        <f>RSI!A1509</f>
        <v>44209</v>
      </c>
      <c r="B1509" s="2">
        <f>RSI!B1509</f>
        <v>93.4696</v>
      </c>
      <c r="C1509" s="2">
        <f>RSI!I1509</f>
        <v>35.183133059509061</v>
      </c>
      <c r="D1509" s="2">
        <f>MACD!E1509</f>
        <v>2.9633495882316936</v>
      </c>
      <c r="E1509" s="2">
        <f>MACD!F1509</f>
        <v>1.3630095997161051</v>
      </c>
      <c r="F1509" s="2">
        <f>'Moving Avg'!D1509</f>
        <v>93.472920000000016</v>
      </c>
      <c r="G1509" s="2">
        <f>'Moving Avg'!F1509</f>
        <v>98.991455000000002</v>
      </c>
      <c r="H1509" s="2">
        <f>'Moving Avg'!G1509</f>
        <v>101.86590800000003</v>
      </c>
      <c r="I1509" s="2">
        <f>'Moving Avg'!H1509</f>
        <v>97.09390450000005</v>
      </c>
      <c r="J1509" s="6" t="str">
        <f>OBV!F1509</f>
        <v>BEARISH</v>
      </c>
      <c r="K1509" s="6" t="str">
        <f>OBV!G1509</f>
        <v>NEUTRAL</v>
      </c>
      <c r="L1509" s="6" t="str">
        <f>OBV!H1509</f>
        <v>CONFIRMED BEARISH</v>
      </c>
      <c r="M1509" s="8">
        <f t="shared" si="230"/>
        <v>25</v>
      </c>
      <c r="N1509" s="8">
        <f t="shared" si="231"/>
        <v>0</v>
      </c>
      <c r="O1509" s="8">
        <f t="shared" si="232"/>
        <v>0</v>
      </c>
      <c r="P1509" s="8">
        <f t="shared" si="233"/>
        <v>16.5</v>
      </c>
      <c r="Q1509" s="9">
        <f t="shared" si="234"/>
        <v>11.225</v>
      </c>
      <c r="R1509" s="9">
        <f t="shared" si="235"/>
        <v>9.125</v>
      </c>
      <c r="S1509" s="9">
        <f t="shared" si="236"/>
        <v>11.175000000000001</v>
      </c>
      <c r="T1509" s="9">
        <f t="shared" si="237"/>
        <v>10.375</v>
      </c>
      <c r="U1509" s="8">
        <f t="shared" si="238"/>
        <v>10.508333333333335</v>
      </c>
      <c r="V1509" s="8">
        <f t="shared" si="239"/>
        <v>10.475000000000001</v>
      </c>
    </row>
    <row r="1510" spans="1:22" ht="13.5" x14ac:dyDescent="0.25">
      <c r="A1510" s="3">
        <f>RSI!A1510</f>
        <v>44211</v>
      </c>
      <c r="B1510" s="2">
        <f>RSI!B1510</f>
        <v>93.4696</v>
      </c>
      <c r="C1510" s="2">
        <f>RSI!I1510</f>
        <v>35.183133059509061</v>
      </c>
      <c r="D1510" s="2">
        <f>MACD!E1510</f>
        <v>3.3910577442396459</v>
      </c>
      <c r="E1510" s="2">
        <f>MACD!F1510</f>
        <v>1.7686192286208133</v>
      </c>
      <c r="F1510" s="2">
        <f>'Moving Avg'!D1510</f>
        <v>93.471260000000001</v>
      </c>
      <c r="G1510" s="2">
        <f>'Moving Avg'!F1510</f>
        <v>98.571639999999988</v>
      </c>
      <c r="H1510" s="2">
        <f>'Moving Avg'!G1510</f>
        <v>101.75724000000004</v>
      </c>
      <c r="I1510" s="2">
        <f>'Moving Avg'!H1510</f>
        <v>97.08665000000002</v>
      </c>
      <c r="J1510" s="6" t="str">
        <f>OBV!F1510</f>
        <v>BEARISH</v>
      </c>
      <c r="K1510" s="6" t="str">
        <f>OBV!G1510</f>
        <v>NEUTRAL</v>
      </c>
      <c r="L1510" s="6" t="str">
        <f>OBV!H1510</f>
        <v>CONFIRMED BEARISH</v>
      </c>
      <c r="M1510" s="8">
        <f t="shared" si="230"/>
        <v>25</v>
      </c>
      <c r="N1510" s="8">
        <f t="shared" si="231"/>
        <v>0</v>
      </c>
      <c r="O1510" s="8">
        <f t="shared" si="232"/>
        <v>0</v>
      </c>
      <c r="P1510" s="8">
        <f t="shared" si="233"/>
        <v>16.5</v>
      </c>
      <c r="Q1510" s="9">
        <f t="shared" si="234"/>
        <v>11.225</v>
      </c>
      <c r="R1510" s="9">
        <f t="shared" si="235"/>
        <v>9.125</v>
      </c>
      <c r="S1510" s="9">
        <f t="shared" si="236"/>
        <v>11.175000000000001</v>
      </c>
      <c r="T1510" s="9">
        <f t="shared" si="237"/>
        <v>10.375</v>
      </c>
      <c r="U1510" s="8">
        <f t="shared" si="238"/>
        <v>10.508333333333335</v>
      </c>
      <c r="V1510" s="8">
        <f t="shared" si="239"/>
        <v>10.475000000000001</v>
      </c>
    </row>
    <row r="1511" spans="1:22" ht="13.5" x14ac:dyDescent="0.25">
      <c r="A1511" s="3">
        <f>RSI!A1511</f>
        <v>44214</v>
      </c>
      <c r="B1511" s="2">
        <f>RSI!B1511</f>
        <v>92.643299999999996</v>
      </c>
      <c r="C1511" s="2">
        <f>RSI!I1511</f>
        <v>33.572630829718975</v>
      </c>
      <c r="D1511" s="2">
        <f>MACD!E1511</f>
        <v>3.9436056414625114</v>
      </c>
      <c r="E1511" s="2">
        <f>MACD!F1511</f>
        <v>2.203616511189153</v>
      </c>
      <c r="F1511" s="2">
        <f>'Moving Avg'!D1511</f>
        <v>93.304339999999996</v>
      </c>
      <c r="G1511" s="2">
        <f>'Moving Avg'!F1511</f>
        <v>98.070864999999998</v>
      </c>
      <c r="H1511" s="2">
        <f>'Moving Avg'!G1511</f>
        <v>101.63204600000003</v>
      </c>
      <c r="I1511" s="2">
        <f>'Moving Avg'!H1511</f>
        <v>97.075264000000047</v>
      </c>
      <c r="J1511" s="6" t="str">
        <f>OBV!F1511</f>
        <v>BEARISH</v>
      </c>
      <c r="K1511" s="6" t="str">
        <f>OBV!G1511</f>
        <v>NEUTRAL</v>
      </c>
      <c r="L1511" s="6" t="str">
        <f>OBV!H1511</f>
        <v>CONFIRMED BEARISH</v>
      </c>
      <c r="M1511" s="8">
        <f t="shared" si="230"/>
        <v>25</v>
      </c>
      <c r="N1511" s="8">
        <f t="shared" si="231"/>
        <v>0</v>
      </c>
      <c r="O1511" s="8">
        <f t="shared" si="232"/>
        <v>0</v>
      </c>
      <c r="P1511" s="8">
        <f t="shared" si="233"/>
        <v>16.5</v>
      </c>
      <c r="Q1511" s="9">
        <f t="shared" si="234"/>
        <v>11.225</v>
      </c>
      <c r="R1511" s="9">
        <f t="shared" si="235"/>
        <v>9.125</v>
      </c>
      <c r="S1511" s="9">
        <f t="shared" si="236"/>
        <v>11.175000000000001</v>
      </c>
      <c r="T1511" s="9">
        <f t="shared" si="237"/>
        <v>10.375</v>
      </c>
      <c r="U1511" s="8">
        <f t="shared" si="238"/>
        <v>10.508333333333335</v>
      </c>
      <c r="V1511" s="8">
        <f t="shared" si="239"/>
        <v>10.475000000000001</v>
      </c>
    </row>
    <row r="1512" spans="1:22" ht="13.5" x14ac:dyDescent="0.25">
      <c r="A1512" s="3">
        <f>RSI!A1512</f>
        <v>44215</v>
      </c>
      <c r="B1512" s="2">
        <f>RSI!B1512</f>
        <v>92.643299999999996</v>
      </c>
      <c r="C1512" s="2">
        <f>RSI!I1512</f>
        <v>33.572630829718975</v>
      </c>
      <c r="D1512" s="2">
        <f>MACD!E1512</f>
        <v>3.9729955251389697</v>
      </c>
      <c r="E1512" s="2">
        <f>MACD!F1512</f>
        <v>2.5574923139791164</v>
      </c>
      <c r="F1512" s="2">
        <f>'Moving Avg'!D1512</f>
        <v>93.139080000000007</v>
      </c>
      <c r="G1512" s="2">
        <f>'Moving Avg'!F1512</f>
        <v>97.724079999999987</v>
      </c>
      <c r="H1512" s="2">
        <f>'Moving Avg'!G1512</f>
        <v>101.56527600000001</v>
      </c>
      <c r="I1512" s="2">
        <f>'Moving Avg'!H1512</f>
        <v>97.078116000000023</v>
      </c>
      <c r="J1512" s="6" t="str">
        <f>OBV!F1512</f>
        <v>BEARISH</v>
      </c>
      <c r="K1512" s="6" t="str">
        <f>OBV!G1512</f>
        <v>NEUTRAL</v>
      </c>
      <c r="L1512" s="6" t="str">
        <f>OBV!H1512</f>
        <v>CONFIRMED BEARISH</v>
      </c>
      <c r="M1512" s="8">
        <f t="shared" si="230"/>
        <v>25</v>
      </c>
      <c r="N1512" s="8">
        <f t="shared" si="231"/>
        <v>0</v>
      </c>
      <c r="O1512" s="8">
        <f t="shared" si="232"/>
        <v>0</v>
      </c>
      <c r="P1512" s="8">
        <f t="shared" si="233"/>
        <v>16.5</v>
      </c>
      <c r="Q1512" s="9">
        <f t="shared" si="234"/>
        <v>11.225</v>
      </c>
      <c r="R1512" s="9">
        <f t="shared" si="235"/>
        <v>9.125</v>
      </c>
      <c r="S1512" s="9">
        <f t="shared" si="236"/>
        <v>11.175000000000001</v>
      </c>
      <c r="T1512" s="9">
        <f t="shared" si="237"/>
        <v>10.375</v>
      </c>
      <c r="U1512" s="8">
        <f t="shared" si="238"/>
        <v>10.508333333333335</v>
      </c>
      <c r="V1512" s="8">
        <f t="shared" si="239"/>
        <v>10.475000000000001</v>
      </c>
    </row>
    <row r="1513" spans="1:22" ht="13.5" x14ac:dyDescent="0.25">
      <c r="A1513" s="3">
        <f>RSI!A1513</f>
        <v>44216</v>
      </c>
      <c r="B1513" s="2">
        <f>RSI!B1513</f>
        <v>92.643299999999996</v>
      </c>
      <c r="C1513" s="2">
        <f>RSI!I1513</f>
        <v>33.572630829718975</v>
      </c>
      <c r="D1513" s="2">
        <f>MACD!E1513</f>
        <v>3.8627671374195245</v>
      </c>
      <c r="E1513" s="2">
        <f>MACD!F1513</f>
        <v>2.8185472786671983</v>
      </c>
      <c r="F1513" s="2">
        <f>'Moving Avg'!D1513</f>
        <v>92.973820000000003</v>
      </c>
      <c r="G1513" s="2">
        <f>'Moving Avg'!F1513</f>
        <v>97.228314999999981</v>
      </c>
      <c r="H1513" s="2">
        <f>'Moving Avg'!G1513</f>
        <v>101.60533800000002</v>
      </c>
      <c r="I1513" s="2">
        <f>'Moving Avg'!H1513</f>
        <v>97.080968000000027</v>
      </c>
      <c r="J1513" s="6" t="str">
        <f>OBV!F1513</f>
        <v>BEARISH</v>
      </c>
      <c r="K1513" s="6" t="str">
        <f>OBV!G1513</f>
        <v>NEUTRAL</v>
      </c>
      <c r="L1513" s="6" t="str">
        <f>OBV!H1513</f>
        <v>CONFIRMED BEARISH</v>
      </c>
      <c r="M1513" s="8">
        <f t="shared" si="230"/>
        <v>25</v>
      </c>
      <c r="N1513" s="8">
        <f t="shared" si="231"/>
        <v>0</v>
      </c>
      <c r="O1513" s="8">
        <f t="shared" si="232"/>
        <v>0</v>
      </c>
      <c r="P1513" s="8">
        <f t="shared" si="233"/>
        <v>16.5</v>
      </c>
      <c r="Q1513" s="9">
        <f t="shared" si="234"/>
        <v>11.225</v>
      </c>
      <c r="R1513" s="9">
        <f t="shared" si="235"/>
        <v>9.125</v>
      </c>
      <c r="S1513" s="9">
        <f t="shared" si="236"/>
        <v>11.175000000000001</v>
      </c>
      <c r="T1513" s="9">
        <f t="shared" si="237"/>
        <v>10.375</v>
      </c>
      <c r="U1513" s="8">
        <f t="shared" si="238"/>
        <v>10.508333333333335</v>
      </c>
      <c r="V1513" s="8">
        <f t="shared" si="239"/>
        <v>10.475000000000001</v>
      </c>
    </row>
    <row r="1514" spans="1:22" ht="13.5" x14ac:dyDescent="0.25">
      <c r="A1514" s="3">
        <f>RSI!A1514</f>
        <v>44217</v>
      </c>
      <c r="B1514" s="2">
        <f>RSI!B1514</f>
        <v>95.422600000000003</v>
      </c>
      <c r="C1514" s="2">
        <f>RSI!I1514</f>
        <v>44.286347881865971</v>
      </c>
      <c r="D1514" s="2">
        <f>MACD!E1514</f>
        <v>3.2078763249621716</v>
      </c>
      <c r="E1514" s="2">
        <f>MACD!F1514</f>
        <v>2.8964130879261929</v>
      </c>
      <c r="F1514" s="2">
        <f>'Moving Avg'!D1514</f>
        <v>93.364419999999996</v>
      </c>
      <c r="G1514" s="2">
        <f>'Moving Avg'!F1514</f>
        <v>96.99169999999998</v>
      </c>
      <c r="H1514" s="2">
        <f>'Moving Avg'!G1514</f>
        <v>101.59415400000002</v>
      </c>
      <c r="I1514" s="2">
        <f>'Moving Avg'!H1514</f>
        <v>97.083921000000032</v>
      </c>
      <c r="J1514" s="6" t="str">
        <f>OBV!F1514</f>
        <v>BEARISH</v>
      </c>
      <c r="K1514" s="6" t="str">
        <f>OBV!G1514</f>
        <v>NEUTRAL</v>
      </c>
      <c r="L1514" s="6" t="str">
        <f>OBV!H1514</f>
        <v>BEARISH DIVERGENCE</v>
      </c>
      <c r="M1514" s="8">
        <f t="shared" si="230"/>
        <v>25</v>
      </c>
      <c r="N1514" s="8">
        <f t="shared" si="231"/>
        <v>0</v>
      </c>
      <c r="O1514" s="8">
        <f t="shared" si="232"/>
        <v>0</v>
      </c>
      <c r="P1514" s="8">
        <f t="shared" si="233"/>
        <v>16.5</v>
      </c>
      <c r="Q1514" s="9">
        <f t="shared" si="234"/>
        <v>11.225</v>
      </c>
      <c r="R1514" s="9">
        <f t="shared" si="235"/>
        <v>9.125</v>
      </c>
      <c r="S1514" s="9">
        <f t="shared" si="236"/>
        <v>11.175000000000001</v>
      </c>
      <c r="T1514" s="9">
        <f t="shared" si="237"/>
        <v>10.375</v>
      </c>
      <c r="U1514" s="8">
        <f t="shared" si="238"/>
        <v>10.508333333333335</v>
      </c>
      <c r="V1514" s="8">
        <f t="shared" si="239"/>
        <v>10.475000000000001</v>
      </c>
    </row>
    <row r="1515" spans="1:22" ht="13.5" x14ac:dyDescent="0.25">
      <c r="A1515" s="3">
        <f>RSI!A1515</f>
        <v>44218</v>
      </c>
      <c r="B1515" s="2">
        <f>RSI!B1515</f>
        <v>98.277000000000001</v>
      </c>
      <c r="C1515" s="2">
        <f>RSI!I1515</f>
        <v>52.720313012117572</v>
      </c>
      <c r="D1515" s="2">
        <f>MACD!E1515</f>
        <v>2.067948465345026</v>
      </c>
      <c r="E1515" s="2">
        <f>MACD!F1515</f>
        <v>2.7307201634099596</v>
      </c>
      <c r="F1515" s="2">
        <f>'Moving Avg'!D1515</f>
        <v>94.32589999999999</v>
      </c>
      <c r="G1515" s="2">
        <f>'Moving Avg'!F1515</f>
        <v>96.897804999999977</v>
      </c>
      <c r="H1515" s="2">
        <f>'Moving Avg'!G1515</f>
        <v>101.60667200000002</v>
      </c>
      <c r="I1515" s="2">
        <f>'Moving Avg'!H1515</f>
        <v>97.096681500000017</v>
      </c>
      <c r="J1515" s="6" t="str">
        <f>OBV!F1515</f>
        <v>BEARISH</v>
      </c>
      <c r="K1515" s="6" t="str">
        <f>OBV!G1515</f>
        <v>NEUTRAL</v>
      </c>
      <c r="L1515" s="6" t="str">
        <f>OBV!H1515</f>
        <v>BEARISH DIVERGENCE</v>
      </c>
      <c r="M1515" s="8">
        <f t="shared" si="230"/>
        <v>25</v>
      </c>
      <c r="N1515" s="8">
        <f t="shared" si="231"/>
        <v>100</v>
      </c>
      <c r="O1515" s="8">
        <f t="shared" si="232"/>
        <v>0</v>
      </c>
      <c r="P1515" s="8">
        <f t="shared" si="233"/>
        <v>16.5</v>
      </c>
      <c r="Q1515" s="9">
        <f t="shared" si="234"/>
        <v>46.225000000000001</v>
      </c>
      <c r="R1515" s="9">
        <f t="shared" si="235"/>
        <v>29.125</v>
      </c>
      <c r="S1515" s="9">
        <f t="shared" si="236"/>
        <v>26.175000000000001</v>
      </c>
      <c r="T1515" s="9">
        <f t="shared" si="237"/>
        <v>35.375</v>
      </c>
      <c r="U1515" s="8">
        <f t="shared" si="238"/>
        <v>33.841666666666661</v>
      </c>
      <c r="V1515" s="8">
        <f t="shared" si="239"/>
        <v>34.224999999999994</v>
      </c>
    </row>
    <row r="1516" spans="1:22" ht="13.5" x14ac:dyDescent="0.25">
      <c r="A1516" s="3">
        <f>RSI!A1516</f>
        <v>44221</v>
      </c>
      <c r="B1516" s="2">
        <f>RSI!B1516</f>
        <v>98.277000000000001</v>
      </c>
      <c r="C1516" s="2">
        <f>RSI!I1516</f>
        <v>52.720313012117572</v>
      </c>
      <c r="D1516" s="2">
        <f>MACD!E1516</f>
        <v>1.0965856298575716</v>
      </c>
      <c r="E1516" s="2">
        <f>MACD!F1516</f>
        <v>2.4038932566994822</v>
      </c>
      <c r="F1516" s="2">
        <f>'Moving Avg'!D1516</f>
        <v>95.452640000000002</v>
      </c>
      <c r="G1516" s="2">
        <f>'Moving Avg'!F1516</f>
        <v>96.866089999999986</v>
      </c>
      <c r="H1516" s="2">
        <f>'Moving Avg'!G1516</f>
        <v>101.52738200000003</v>
      </c>
      <c r="I1516" s="2">
        <f>'Moving Avg'!H1516</f>
        <v>97.095083000000017</v>
      </c>
      <c r="J1516" s="6" t="str">
        <f>OBV!F1516</f>
        <v>BULLISH</v>
      </c>
      <c r="K1516" s="6" t="str">
        <f>OBV!G1516</f>
        <v>NEUTRAL</v>
      </c>
      <c r="L1516" s="6" t="str">
        <f>OBV!H1516</f>
        <v>CONFIRMED BULLISH</v>
      </c>
      <c r="M1516" s="8">
        <f t="shared" si="230"/>
        <v>25</v>
      </c>
      <c r="N1516" s="8">
        <f t="shared" si="231"/>
        <v>100</v>
      </c>
      <c r="O1516" s="8">
        <f t="shared" si="232"/>
        <v>0</v>
      </c>
      <c r="P1516" s="8">
        <f t="shared" si="233"/>
        <v>83.5</v>
      </c>
      <c r="Q1516" s="9">
        <f t="shared" si="234"/>
        <v>56.274999999999999</v>
      </c>
      <c r="R1516" s="9">
        <f t="shared" si="235"/>
        <v>45.875</v>
      </c>
      <c r="S1516" s="9">
        <f t="shared" si="236"/>
        <v>56.325000000000003</v>
      </c>
      <c r="T1516" s="9">
        <f t="shared" si="237"/>
        <v>52.125</v>
      </c>
      <c r="U1516" s="8">
        <f t="shared" si="238"/>
        <v>52.82500000000001</v>
      </c>
      <c r="V1516" s="8">
        <f t="shared" si="239"/>
        <v>52.650000000000006</v>
      </c>
    </row>
    <row r="1517" spans="1:22" ht="13.5" x14ac:dyDescent="0.25">
      <c r="A1517" s="3">
        <f>RSI!A1517</f>
        <v>44222</v>
      </c>
      <c r="B1517" s="2">
        <f>RSI!B1517</f>
        <v>98.277000000000001</v>
      </c>
      <c r="C1517" s="2">
        <f>RSI!I1517</f>
        <v>52.720313012117572</v>
      </c>
      <c r="D1517" s="2">
        <f>MACD!E1517</f>
        <v>0.26708214758268412</v>
      </c>
      <c r="E1517" s="2">
        <f>MACD!F1517</f>
        <v>1.9765310348761227</v>
      </c>
      <c r="F1517" s="2">
        <f>'Moving Avg'!D1517</f>
        <v>96.579379999999986</v>
      </c>
      <c r="G1517" s="2">
        <f>'Moving Avg'!F1517</f>
        <v>96.776364999999984</v>
      </c>
      <c r="H1517" s="2">
        <f>'Moving Avg'!G1517</f>
        <v>101.38966800000001</v>
      </c>
      <c r="I1517" s="2">
        <f>'Moving Avg'!H1517</f>
        <v>97.07872399999998</v>
      </c>
      <c r="J1517" s="6" t="str">
        <f>OBV!F1517</f>
        <v>BULLISH</v>
      </c>
      <c r="K1517" s="6" t="str">
        <f>OBV!G1517</f>
        <v>NEUTRAL</v>
      </c>
      <c r="L1517" s="6" t="str">
        <f>OBV!H1517</f>
        <v>CONFIRMED BULLISH</v>
      </c>
      <c r="M1517" s="8">
        <f t="shared" si="230"/>
        <v>25</v>
      </c>
      <c r="N1517" s="8">
        <f t="shared" si="231"/>
        <v>100</v>
      </c>
      <c r="O1517" s="8">
        <f t="shared" si="232"/>
        <v>0</v>
      </c>
      <c r="P1517" s="8">
        <f t="shared" si="233"/>
        <v>83.5</v>
      </c>
      <c r="Q1517" s="9">
        <f t="shared" si="234"/>
        <v>56.274999999999999</v>
      </c>
      <c r="R1517" s="9">
        <f t="shared" si="235"/>
        <v>45.875</v>
      </c>
      <c r="S1517" s="9">
        <f t="shared" si="236"/>
        <v>56.325000000000003</v>
      </c>
      <c r="T1517" s="9">
        <f t="shared" si="237"/>
        <v>52.125</v>
      </c>
      <c r="U1517" s="8">
        <f t="shared" si="238"/>
        <v>52.82500000000001</v>
      </c>
      <c r="V1517" s="8">
        <f t="shared" si="239"/>
        <v>52.650000000000006</v>
      </c>
    </row>
    <row r="1518" spans="1:22" ht="13.5" x14ac:dyDescent="0.25">
      <c r="A1518" s="3">
        <f>RSI!A1518</f>
        <v>44223</v>
      </c>
      <c r="B1518" s="2">
        <f>RSI!B1518</f>
        <v>95.322500000000005</v>
      </c>
      <c r="C1518" s="2">
        <f>RSI!I1518</f>
        <v>44.091546513916924</v>
      </c>
      <c r="D1518" s="2">
        <f>MACD!E1518</f>
        <v>-0.22179074761938011</v>
      </c>
      <c r="E1518" s="2">
        <f>MACD!F1518</f>
        <v>1.5368666783770222</v>
      </c>
      <c r="F1518" s="2">
        <f>'Moving Avg'!D1518</f>
        <v>97.115219999999994</v>
      </c>
      <c r="G1518" s="2">
        <f>'Moving Avg'!F1518</f>
        <v>96.409549999999996</v>
      </c>
      <c r="H1518" s="2">
        <f>'Moving Avg'!G1518</f>
        <v>101.044302</v>
      </c>
      <c r="I1518" s="2">
        <f>'Moving Avg'!H1518</f>
        <v>97.047592499999979</v>
      </c>
      <c r="J1518" s="6" t="str">
        <f>OBV!F1518</f>
        <v>BEARISH</v>
      </c>
      <c r="K1518" s="6" t="str">
        <f>OBV!G1518</f>
        <v>NEUTRAL</v>
      </c>
      <c r="L1518" s="6" t="str">
        <f>OBV!H1518</f>
        <v>BEARISH DIVERGENCE</v>
      </c>
      <c r="M1518" s="8">
        <f t="shared" si="230"/>
        <v>25</v>
      </c>
      <c r="N1518" s="8">
        <f t="shared" si="231"/>
        <v>100</v>
      </c>
      <c r="O1518" s="8">
        <f t="shared" si="232"/>
        <v>50</v>
      </c>
      <c r="P1518" s="8">
        <f t="shared" si="233"/>
        <v>16.5</v>
      </c>
      <c r="Q1518" s="9">
        <f t="shared" si="234"/>
        <v>53.725000000000001</v>
      </c>
      <c r="R1518" s="9">
        <f t="shared" si="235"/>
        <v>46.625</v>
      </c>
      <c r="S1518" s="9">
        <f t="shared" si="236"/>
        <v>38.674999999999997</v>
      </c>
      <c r="T1518" s="9">
        <f t="shared" si="237"/>
        <v>47.875</v>
      </c>
      <c r="U1518" s="8">
        <f t="shared" si="238"/>
        <v>46.341666666666661</v>
      </c>
      <c r="V1518" s="8">
        <f t="shared" si="239"/>
        <v>46.724999999999994</v>
      </c>
    </row>
    <row r="1519" spans="1:22" ht="13.5" x14ac:dyDescent="0.25">
      <c r="A1519" s="3">
        <f>RSI!A1519</f>
        <v>44224</v>
      </c>
      <c r="B1519" s="2">
        <f>RSI!B1519</f>
        <v>98.176900000000003</v>
      </c>
      <c r="C1519" s="2">
        <f>RSI!I1519</f>
        <v>52.226792019998804</v>
      </c>
      <c r="D1519" s="2">
        <f>MACD!E1519</f>
        <v>-0.83483599887317439</v>
      </c>
      <c r="E1519" s="2">
        <f>MACD!F1519</f>
        <v>1.062526142926983</v>
      </c>
      <c r="F1519" s="2">
        <f>'Moving Avg'!D1519</f>
        <v>97.666079999999994</v>
      </c>
      <c r="G1519" s="2">
        <f>'Moving Avg'!F1519</f>
        <v>96.06026</v>
      </c>
      <c r="H1519" s="2">
        <f>'Moving Avg'!G1519</f>
        <v>100.756024</v>
      </c>
      <c r="I1519" s="2">
        <f>'Moving Avg'!H1519</f>
        <v>97.019631999999945</v>
      </c>
      <c r="J1519" s="6" t="str">
        <f>OBV!F1519</f>
        <v>BEARISH</v>
      </c>
      <c r="K1519" s="6" t="str">
        <f>OBV!G1519</f>
        <v>NEUTRAL</v>
      </c>
      <c r="L1519" s="6" t="str">
        <f>OBV!H1519</f>
        <v>BEARISH DIVERGENCE</v>
      </c>
      <c r="M1519" s="8">
        <f t="shared" si="230"/>
        <v>25</v>
      </c>
      <c r="N1519" s="8">
        <f t="shared" si="231"/>
        <v>100</v>
      </c>
      <c r="O1519" s="8">
        <f t="shared" si="232"/>
        <v>50</v>
      </c>
      <c r="P1519" s="8">
        <f t="shared" si="233"/>
        <v>16.5</v>
      </c>
      <c r="Q1519" s="9">
        <f t="shared" si="234"/>
        <v>53.725000000000001</v>
      </c>
      <c r="R1519" s="9">
        <f t="shared" si="235"/>
        <v>46.625</v>
      </c>
      <c r="S1519" s="9">
        <f t="shared" si="236"/>
        <v>38.674999999999997</v>
      </c>
      <c r="T1519" s="9">
        <f t="shared" si="237"/>
        <v>47.875</v>
      </c>
      <c r="U1519" s="8">
        <f t="shared" si="238"/>
        <v>46.341666666666661</v>
      </c>
      <c r="V1519" s="8">
        <f t="shared" si="239"/>
        <v>46.724999999999994</v>
      </c>
    </row>
    <row r="1520" spans="1:22" ht="13.5" x14ac:dyDescent="0.25">
      <c r="A1520" s="3">
        <f>RSI!A1520</f>
        <v>44225</v>
      </c>
      <c r="B1520" s="2">
        <f>RSI!B1520</f>
        <v>95.239000000000004</v>
      </c>
      <c r="C1520" s="2">
        <f>RSI!I1520</f>
        <v>44.973189793241673</v>
      </c>
      <c r="D1520" s="2">
        <f>MACD!E1520</f>
        <v>-1.1416505290706311</v>
      </c>
      <c r="E1520" s="2">
        <f>MACD!F1520</f>
        <v>0.62169080852746017</v>
      </c>
      <c r="F1520" s="2">
        <f>'Moving Avg'!D1520</f>
        <v>97.058480000000003</v>
      </c>
      <c r="G1520" s="2">
        <f>'Moving Avg'!F1520</f>
        <v>95.721820000000008</v>
      </c>
      <c r="H1520" s="2">
        <f>'Moving Avg'!G1520</f>
        <v>100.40731799999998</v>
      </c>
      <c r="I1520" s="2">
        <f>'Moving Avg'!H1520</f>
        <v>96.97698199999995</v>
      </c>
      <c r="J1520" s="6" t="str">
        <f>OBV!F1520</f>
        <v>BEARISH</v>
      </c>
      <c r="K1520" s="6" t="str">
        <f>OBV!G1520</f>
        <v>NEUTRAL</v>
      </c>
      <c r="L1520" s="6" t="str">
        <f>OBV!H1520</f>
        <v>CONFIRMED BEARISH</v>
      </c>
      <c r="M1520" s="8">
        <f t="shared" si="230"/>
        <v>25</v>
      </c>
      <c r="N1520" s="8">
        <f t="shared" si="231"/>
        <v>100</v>
      </c>
      <c r="O1520" s="8">
        <f t="shared" si="232"/>
        <v>50</v>
      </c>
      <c r="P1520" s="8">
        <f t="shared" si="233"/>
        <v>16.5</v>
      </c>
      <c r="Q1520" s="9">
        <f t="shared" si="234"/>
        <v>53.725000000000001</v>
      </c>
      <c r="R1520" s="9">
        <f t="shared" si="235"/>
        <v>46.625</v>
      </c>
      <c r="S1520" s="9">
        <f t="shared" si="236"/>
        <v>38.674999999999997</v>
      </c>
      <c r="T1520" s="9">
        <f t="shared" si="237"/>
        <v>47.875</v>
      </c>
      <c r="U1520" s="8">
        <f t="shared" si="238"/>
        <v>46.341666666666661</v>
      </c>
      <c r="V1520" s="8">
        <f t="shared" si="239"/>
        <v>46.724999999999994</v>
      </c>
    </row>
    <row r="1521" spans="1:22" ht="13.5" x14ac:dyDescent="0.25">
      <c r="A1521" s="3">
        <f>RSI!A1521</f>
        <v>44228</v>
      </c>
      <c r="B1521" s="2">
        <f>RSI!B1521</f>
        <v>92.409599999999998</v>
      </c>
      <c r="C1521" s="2">
        <f>RSI!I1521</f>
        <v>39.310634423396678</v>
      </c>
      <c r="D1521" s="2">
        <f>MACD!E1521</f>
        <v>-1.3067240153612545</v>
      </c>
      <c r="E1521" s="2">
        <f>MACD!F1521</f>
        <v>0.23600784374971728</v>
      </c>
      <c r="F1521" s="2">
        <f>'Moving Avg'!D1521</f>
        <v>95.885000000000005</v>
      </c>
      <c r="G1521" s="2">
        <f>'Moving Avg'!F1521</f>
        <v>95.210195000000013</v>
      </c>
      <c r="H1521" s="2">
        <f>'Moving Avg'!G1521</f>
        <v>100.018884</v>
      </c>
      <c r="I1521" s="2">
        <f>'Moving Avg'!H1521</f>
        <v>96.908118499999944</v>
      </c>
      <c r="J1521" s="6" t="str">
        <f>OBV!F1521</f>
        <v>BEARISH</v>
      </c>
      <c r="K1521" s="6" t="str">
        <f>OBV!G1521</f>
        <v>NEUTRAL</v>
      </c>
      <c r="L1521" s="6" t="str">
        <f>OBV!H1521</f>
        <v>CONFIRMED BEARISH</v>
      </c>
      <c r="M1521" s="8">
        <f t="shared" si="230"/>
        <v>25</v>
      </c>
      <c r="N1521" s="8">
        <f t="shared" si="231"/>
        <v>100</v>
      </c>
      <c r="O1521" s="8">
        <f t="shared" si="232"/>
        <v>0</v>
      </c>
      <c r="P1521" s="8">
        <f t="shared" si="233"/>
        <v>16.5</v>
      </c>
      <c r="Q1521" s="9">
        <f t="shared" si="234"/>
        <v>46.225000000000001</v>
      </c>
      <c r="R1521" s="9">
        <f t="shared" si="235"/>
        <v>29.125</v>
      </c>
      <c r="S1521" s="9">
        <f t="shared" si="236"/>
        <v>26.175000000000001</v>
      </c>
      <c r="T1521" s="9">
        <f t="shared" si="237"/>
        <v>35.375</v>
      </c>
      <c r="U1521" s="8">
        <f t="shared" si="238"/>
        <v>33.841666666666661</v>
      </c>
      <c r="V1521" s="8">
        <f t="shared" si="239"/>
        <v>34.224999999999994</v>
      </c>
    </row>
    <row r="1522" spans="1:22" ht="13.5" x14ac:dyDescent="0.25">
      <c r="A1522" s="3">
        <f>RSI!A1522</f>
        <v>44229</v>
      </c>
      <c r="B1522" s="2">
        <f>RSI!B1522</f>
        <v>90.565100000000001</v>
      </c>
      <c r="C1522" s="2">
        <f>RSI!I1522</f>
        <v>36.117984698442704</v>
      </c>
      <c r="D1522" s="2">
        <f>MACD!E1522</f>
        <v>-1.2818707751005149</v>
      </c>
      <c r="E1522" s="2">
        <f>MACD!F1522</f>
        <v>-6.756788002032918E-2</v>
      </c>
      <c r="F1522" s="2">
        <f>'Moving Avg'!D1522</f>
        <v>94.342620000000011</v>
      </c>
      <c r="G1522" s="2">
        <f>'Moving Avg'!F1522</f>
        <v>94.759915000000007</v>
      </c>
      <c r="H1522" s="2">
        <f>'Moving Avg'!G1522</f>
        <v>99.593559999999997</v>
      </c>
      <c r="I1522" s="2">
        <f>'Moving Avg'!H1522</f>
        <v>96.830032499999945</v>
      </c>
      <c r="J1522" s="6" t="str">
        <f>OBV!F1522</f>
        <v>BEARISH</v>
      </c>
      <c r="K1522" s="6" t="str">
        <f>OBV!G1522</f>
        <v>WEAK</v>
      </c>
      <c r="L1522" s="6" t="str">
        <f>OBV!H1522</f>
        <v>CONFIRMED BEARISH</v>
      </c>
      <c r="M1522" s="8">
        <f t="shared" si="230"/>
        <v>25</v>
      </c>
      <c r="N1522" s="8">
        <f t="shared" si="231"/>
        <v>100</v>
      </c>
      <c r="O1522" s="8">
        <f t="shared" si="232"/>
        <v>0</v>
      </c>
      <c r="P1522" s="8">
        <f t="shared" si="233"/>
        <v>0</v>
      </c>
      <c r="Q1522" s="9">
        <f t="shared" si="234"/>
        <v>43.75</v>
      </c>
      <c r="R1522" s="9">
        <f t="shared" si="235"/>
        <v>25</v>
      </c>
      <c r="S1522" s="9">
        <f t="shared" si="236"/>
        <v>18.75</v>
      </c>
      <c r="T1522" s="9">
        <f t="shared" si="237"/>
        <v>31.25</v>
      </c>
      <c r="U1522" s="8">
        <f t="shared" si="238"/>
        <v>29.166666666666668</v>
      </c>
      <c r="V1522" s="8">
        <f t="shared" si="239"/>
        <v>29.6875</v>
      </c>
    </row>
    <row r="1523" spans="1:22" ht="13.5" x14ac:dyDescent="0.25">
      <c r="A1523" s="3">
        <f>RSI!A1523</f>
        <v>44230</v>
      </c>
      <c r="B1523" s="2">
        <f>RSI!B1523</f>
        <v>91.015799999999999</v>
      </c>
      <c r="C1523" s="2">
        <f>RSI!I1523</f>
        <v>37.45467156169989</v>
      </c>
      <c r="D1523" s="2">
        <f>MACD!E1523</f>
        <v>-1.2574926435560627</v>
      </c>
      <c r="E1523" s="2">
        <f>MACD!F1523</f>
        <v>-0.30555283272747591</v>
      </c>
      <c r="F1523" s="2">
        <f>'Moving Avg'!D1523</f>
        <v>93.481280000000012</v>
      </c>
      <c r="G1523" s="2">
        <f>'Moving Avg'!F1523</f>
        <v>94.386420000000001</v>
      </c>
      <c r="H1523" s="2">
        <f>'Moving Avg'!G1523</f>
        <v>99.22365400000001</v>
      </c>
      <c r="I1523" s="2">
        <f>'Moving Avg'!H1523</f>
        <v>96.75419999999994</v>
      </c>
      <c r="J1523" s="6" t="str">
        <f>OBV!F1523</f>
        <v>BEARISH</v>
      </c>
      <c r="K1523" s="6" t="str">
        <f>OBV!G1523</f>
        <v>WEAK</v>
      </c>
      <c r="L1523" s="6" t="str">
        <f>OBV!H1523</f>
        <v>CONFIRMED BEARISH</v>
      </c>
      <c r="M1523" s="8">
        <f t="shared" si="230"/>
        <v>25</v>
      </c>
      <c r="N1523" s="8">
        <f t="shared" si="231"/>
        <v>100</v>
      </c>
      <c r="O1523" s="8">
        <f t="shared" si="232"/>
        <v>0</v>
      </c>
      <c r="P1523" s="8">
        <f t="shared" si="233"/>
        <v>0</v>
      </c>
      <c r="Q1523" s="9">
        <f t="shared" si="234"/>
        <v>43.75</v>
      </c>
      <c r="R1523" s="9">
        <f t="shared" si="235"/>
        <v>25</v>
      </c>
      <c r="S1523" s="9">
        <f t="shared" si="236"/>
        <v>18.75</v>
      </c>
      <c r="T1523" s="9">
        <f t="shared" si="237"/>
        <v>31.25</v>
      </c>
      <c r="U1523" s="8">
        <f t="shared" si="238"/>
        <v>29.166666666666668</v>
      </c>
      <c r="V1523" s="8">
        <f t="shared" si="239"/>
        <v>29.6875</v>
      </c>
    </row>
    <row r="1524" spans="1:22" ht="13.5" x14ac:dyDescent="0.25">
      <c r="A1524" s="3">
        <f>RSI!A1524</f>
        <v>44231</v>
      </c>
      <c r="B1524" s="2">
        <f>RSI!B1524</f>
        <v>91.015799999999999</v>
      </c>
      <c r="C1524" s="2">
        <f>RSI!I1524</f>
        <v>37.45467156169989</v>
      </c>
      <c r="D1524" s="2">
        <f>MACD!E1524</f>
        <v>-0.77793094341659241</v>
      </c>
      <c r="E1524" s="2">
        <f>MACD!F1524</f>
        <v>-0.40002845486529925</v>
      </c>
      <c r="F1524" s="2">
        <f>'Moving Avg'!D1524</f>
        <v>92.049060000000011</v>
      </c>
      <c r="G1524" s="2">
        <f>'Moving Avg'!F1524</f>
        <v>94.138119999999986</v>
      </c>
      <c r="H1524" s="2">
        <f>'Moving Avg'!G1524</f>
        <v>98.857587999999993</v>
      </c>
      <c r="I1524" s="2">
        <f>'Moving Avg'!H1524</f>
        <v>96.67836749999995</v>
      </c>
      <c r="J1524" s="6" t="str">
        <f>OBV!F1524</f>
        <v>BEARISH</v>
      </c>
      <c r="K1524" s="6" t="str">
        <f>OBV!G1524</f>
        <v>WEAK</v>
      </c>
      <c r="L1524" s="6" t="str">
        <f>OBV!H1524</f>
        <v>CONFIRMED BEARISH</v>
      </c>
      <c r="M1524" s="8">
        <f t="shared" si="230"/>
        <v>25</v>
      </c>
      <c r="N1524" s="8">
        <f t="shared" si="231"/>
        <v>100</v>
      </c>
      <c r="O1524" s="8">
        <f t="shared" si="232"/>
        <v>0</v>
      </c>
      <c r="P1524" s="8">
        <f t="shared" si="233"/>
        <v>0</v>
      </c>
      <c r="Q1524" s="9">
        <f t="shared" si="234"/>
        <v>43.75</v>
      </c>
      <c r="R1524" s="9">
        <f t="shared" si="235"/>
        <v>25</v>
      </c>
      <c r="S1524" s="9">
        <f t="shared" si="236"/>
        <v>18.75</v>
      </c>
      <c r="T1524" s="9">
        <f t="shared" si="237"/>
        <v>31.25</v>
      </c>
      <c r="U1524" s="8">
        <f t="shared" si="238"/>
        <v>29.166666666666668</v>
      </c>
      <c r="V1524" s="8">
        <f t="shared" si="239"/>
        <v>29.6875</v>
      </c>
    </row>
    <row r="1525" spans="1:22" ht="13.5" x14ac:dyDescent="0.25">
      <c r="A1525" s="3">
        <f>RSI!A1525</f>
        <v>44232</v>
      </c>
      <c r="B1525" s="2">
        <f>RSI!B1525</f>
        <v>93.745000000000005</v>
      </c>
      <c r="C1525" s="2">
        <f>RSI!I1525</f>
        <v>45.468108194992752</v>
      </c>
      <c r="D1525" s="2">
        <f>MACD!E1525</f>
        <v>-0.10614521318292702</v>
      </c>
      <c r="E1525" s="2">
        <f>MACD!F1525</f>
        <v>-0.34125180652882486</v>
      </c>
      <c r="F1525" s="2">
        <f>'Moving Avg'!D1525</f>
        <v>91.750259999999997</v>
      </c>
      <c r="G1525" s="2">
        <f>'Moving Avg'!F1525</f>
        <v>94.151474999999976</v>
      </c>
      <c r="H1525" s="2">
        <f>'Moving Avg'!G1525</f>
        <v>98.495694</v>
      </c>
      <c r="I1525" s="2">
        <f>'Moving Avg'!H1525</f>
        <v>96.616180999999926</v>
      </c>
      <c r="J1525" s="6" t="str">
        <f>OBV!F1525</f>
        <v>BEARISH</v>
      </c>
      <c r="K1525" s="6" t="str">
        <f>OBV!G1525</f>
        <v>WEAK</v>
      </c>
      <c r="L1525" s="6" t="str">
        <f>OBV!H1525</f>
        <v>CONFIRMED BEARISH</v>
      </c>
      <c r="M1525" s="8">
        <f t="shared" si="230"/>
        <v>25</v>
      </c>
      <c r="N1525" s="8">
        <f t="shared" si="231"/>
        <v>0</v>
      </c>
      <c r="O1525" s="8">
        <f t="shared" si="232"/>
        <v>0</v>
      </c>
      <c r="P1525" s="8">
        <f t="shared" si="233"/>
        <v>0</v>
      </c>
      <c r="Q1525" s="9">
        <f t="shared" si="234"/>
        <v>8.75</v>
      </c>
      <c r="R1525" s="9">
        <f t="shared" si="235"/>
        <v>5</v>
      </c>
      <c r="S1525" s="9">
        <f t="shared" si="236"/>
        <v>3.75</v>
      </c>
      <c r="T1525" s="9">
        <f t="shared" si="237"/>
        <v>6.25</v>
      </c>
      <c r="U1525" s="8">
        <f t="shared" si="238"/>
        <v>5.833333333333333</v>
      </c>
      <c r="V1525" s="8">
        <f t="shared" si="239"/>
        <v>5.9375</v>
      </c>
    </row>
    <row r="1526" spans="1:22" ht="13.5" x14ac:dyDescent="0.25">
      <c r="A1526" s="3">
        <f>RSI!A1526</f>
        <v>44235</v>
      </c>
      <c r="B1526" s="2">
        <f>RSI!B1526</f>
        <v>94.312600000000003</v>
      </c>
      <c r="C1526" s="2">
        <f>RSI!I1526</f>
        <v>46.98928365336716</v>
      </c>
      <c r="D1526" s="2">
        <f>MACD!E1526</f>
        <v>0.43099454940109183</v>
      </c>
      <c r="E1526" s="2">
        <f>MACD!F1526</f>
        <v>-0.18680253534284152</v>
      </c>
      <c r="F1526" s="2">
        <f>'Moving Avg'!D1526</f>
        <v>92.130860000000013</v>
      </c>
      <c r="G1526" s="2">
        <f>'Moving Avg'!F1526</f>
        <v>94.193209999999993</v>
      </c>
      <c r="H1526" s="2">
        <f>'Moving Avg'!G1526</f>
        <v>98.245308000000009</v>
      </c>
      <c r="I1526" s="2">
        <f>'Moving Avg'!H1526</f>
        <v>96.556832499999942</v>
      </c>
      <c r="J1526" s="6" t="str">
        <f>OBV!F1526</f>
        <v>BEARISH</v>
      </c>
      <c r="K1526" s="6" t="str">
        <f>OBV!G1526</f>
        <v>WEAK</v>
      </c>
      <c r="L1526" s="6" t="str">
        <f>OBV!H1526</f>
        <v>BEARISH DIVERGENCE</v>
      </c>
      <c r="M1526" s="8">
        <f t="shared" si="230"/>
        <v>25</v>
      </c>
      <c r="N1526" s="8">
        <f t="shared" si="231"/>
        <v>0</v>
      </c>
      <c r="O1526" s="8">
        <f t="shared" si="232"/>
        <v>0</v>
      </c>
      <c r="P1526" s="8">
        <f t="shared" si="233"/>
        <v>0</v>
      </c>
      <c r="Q1526" s="9">
        <f t="shared" si="234"/>
        <v>8.75</v>
      </c>
      <c r="R1526" s="9">
        <f t="shared" si="235"/>
        <v>5</v>
      </c>
      <c r="S1526" s="9">
        <f t="shared" si="236"/>
        <v>3.75</v>
      </c>
      <c r="T1526" s="9">
        <f t="shared" si="237"/>
        <v>6.25</v>
      </c>
      <c r="U1526" s="8">
        <f t="shared" si="238"/>
        <v>5.833333333333333</v>
      </c>
      <c r="V1526" s="8">
        <f t="shared" si="239"/>
        <v>5.9375</v>
      </c>
    </row>
    <row r="1527" spans="1:22" ht="13.5" x14ac:dyDescent="0.25">
      <c r="A1527" s="3">
        <f>RSI!A1527</f>
        <v>44236</v>
      </c>
      <c r="B1527" s="2">
        <f>RSI!B1527</f>
        <v>94.312600000000003</v>
      </c>
      <c r="C1527" s="2">
        <f>RSI!I1527</f>
        <v>46.98928365336716</v>
      </c>
      <c r="D1527" s="2">
        <f>MACD!E1527</f>
        <v>0.89209727450935361</v>
      </c>
      <c r="E1527" s="2">
        <f>MACD!F1527</f>
        <v>2.8977426627597502E-2</v>
      </c>
      <c r="F1527" s="2">
        <f>'Moving Avg'!D1527</f>
        <v>92.880359999999996</v>
      </c>
      <c r="G1527" s="2">
        <f>'Moving Avg'!F1527</f>
        <v>94.235359999999986</v>
      </c>
      <c r="H1527" s="2">
        <f>'Moving Avg'!G1527</f>
        <v>98.044998000000021</v>
      </c>
      <c r="I1527" s="2">
        <f>'Moving Avg'!H1527</f>
        <v>96.497483999999943</v>
      </c>
      <c r="J1527" s="6" t="str">
        <f>OBV!F1527</f>
        <v>BULLISH</v>
      </c>
      <c r="K1527" s="6" t="str">
        <f>OBV!G1527</f>
        <v>NEUTRAL</v>
      </c>
      <c r="L1527" s="6" t="str">
        <f>OBV!H1527</f>
        <v>CONFIRMED BULLISH</v>
      </c>
      <c r="M1527" s="8">
        <f t="shared" si="230"/>
        <v>25</v>
      </c>
      <c r="N1527" s="8">
        <f t="shared" si="231"/>
        <v>0</v>
      </c>
      <c r="O1527" s="8">
        <f t="shared" si="232"/>
        <v>0</v>
      </c>
      <c r="P1527" s="8">
        <f t="shared" si="233"/>
        <v>83.5</v>
      </c>
      <c r="Q1527" s="9">
        <f t="shared" si="234"/>
        <v>21.274999999999999</v>
      </c>
      <c r="R1527" s="9">
        <f t="shared" si="235"/>
        <v>25.875</v>
      </c>
      <c r="S1527" s="9">
        <f t="shared" si="236"/>
        <v>41.325000000000003</v>
      </c>
      <c r="T1527" s="9">
        <f t="shared" si="237"/>
        <v>27.125</v>
      </c>
      <c r="U1527" s="8">
        <f t="shared" si="238"/>
        <v>29.491666666666664</v>
      </c>
      <c r="V1527" s="8">
        <f t="shared" si="239"/>
        <v>28.9</v>
      </c>
    </row>
    <row r="1528" spans="1:22" ht="13.5" x14ac:dyDescent="0.25">
      <c r="A1528" s="3">
        <f>RSI!A1528</f>
        <v>44237</v>
      </c>
      <c r="B1528" s="2">
        <f>RSI!B1528</f>
        <v>94.312600000000003</v>
      </c>
      <c r="C1528" s="2">
        <f>RSI!I1528</f>
        <v>46.98928365336716</v>
      </c>
      <c r="D1528" s="2">
        <f>MACD!E1528</f>
        <v>0.83383362865959043</v>
      </c>
      <c r="E1528" s="2">
        <f>MACD!F1528</f>
        <v>0.1899486670339961</v>
      </c>
      <c r="F1528" s="2">
        <f>'Moving Avg'!D1528</f>
        <v>93.539719999999988</v>
      </c>
      <c r="G1528" s="2">
        <f>'Moving Avg'!F1528</f>
        <v>94.277509999999992</v>
      </c>
      <c r="H1528" s="2">
        <f>'Moving Avg'!G1528</f>
        <v>97.844688000000005</v>
      </c>
      <c r="I1528" s="2">
        <f>'Moving Avg'!H1528</f>
        <v>96.446219999999954</v>
      </c>
      <c r="J1528" s="6" t="str">
        <f>OBV!F1528</f>
        <v>BULLISH</v>
      </c>
      <c r="K1528" s="6" t="str">
        <f>OBV!G1528</f>
        <v>NEUTRAL</v>
      </c>
      <c r="L1528" s="6" t="str">
        <f>OBV!H1528</f>
        <v>CONFIRMED BULLISH</v>
      </c>
      <c r="M1528" s="8">
        <f t="shared" si="230"/>
        <v>25</v>
      </c>
      <c r="N1528" s="8">
        <f t="shared" si="231"/>
        <v>0</v>
      </c>
      <c r="O1528" s="8">
        <f t="shared" si="232"/>
        <v>0</v>
      </c>
      <c r="P1528" s="8">
        <f t="shared" si="233"/>
        <v>83.5</v>
      </c>
      <c r="Q1528" s="9">
        <f t="shared" si="234"/>
        <v>21.274999999999999</v>
      </c>
      <c r="R1528" s="9">
        <f t="shared" si="235"/>
        <v>25.875</v>
      </c>
      <c r="S1528" s="9">
        <f t="shared" si="236"/>
        <v>41.325000000000003</v>
      </c>
      <c r="T1528" s="9">
        <f t="shared" si="237"/>
        <v>27.125</v>
      </c>
      <c r="U1528" s="8">
        <f t="shared" si="238"/>
        <v>29.491666666666664</v>
      </c>
      <c r="V1528" s="8">
        <f t="shared" si="239"/>
        <v>28.9</v>
      </c>
    </row>
    <row r="1529" spans="1:22" ht="13.5" x14ac:dyDescent="0.25">
      <c r="A1529" s="3">
        <f>RSI!A1529</f>
        <v>44238</v>
      </c>
      <c r="B1529" s="2">
        <f>RSI!B1529</f>
        <v>91.808700000000002</v>
      </c>
      <c r="C1529" s="2">
        <f>RSI!I1529</f>
        <v>40.7294107417897</v>
      </c>
      <c r="D1529" s="2">
        <f>MACD!E1529</f>
        <v>1.4148044630660905</v>
      </c>
      <c r="E1529" s="2">
        <f>MACD!F1529</f>
        <v>0.43491982624041503</v>
      </c>
      <c r="F1529" s="2">
        <f>'Moving Avg'!D1529</f>
        <v>93.698300000000003</v>
      </c>
      <c r="G1529" s="2">
        <f>'Moving Avg'!F1529</f>
        <v>94.194465000000008</v>
      </c>
      <c r="H1529" s="2">
        <f>'Moving Avg'!G1529</f>
        <v>97.610994000000005</v>
      </c>
      <c r="I1529" s="2">
        <f>'Moving Avg'!H1529</f>
        <v>96.374351999999959</v>
      </c>
      <c r="J1529" s="6" t="str">
        <f>OBV!F1529</f>
        <v>BEARISH</v>
      </c>
      <c r="K1529" s="6" t="str">
        <f>OBV!G1529</f>
        <v>WEAK</v>
      </c>
      <c r="L1529" s="6" t="str">
        <f>OBV!H1529</f>
        <v>BEARISH DIVERGENCE</v>
      </c>
      <c r="M1529" s="8">
        <f t="shared" si="230"/>
        <v>25</v>
      </c>
      <c r="N1529" s="8">
        <f t="shared" si="231"/>
        <v>0</v>
      </c>
      <c r="O1529" s="8">
        <f t="shared" si="232"/>
        <v>0</v>
      </c>
      <c r="P1529" s="8">
        <f t="shared" si="233"/>
        <v>0</v>
      </c>
      <c r="Q1529" s="9">
        <f t="shared" si="234"/>
        <v>8.75</v>
      </c>
      <c r="R1529" s="9">
        <f t="shared" si="235"/>
        <v>5</v>
      </c>
      <c r="S1529" s="9">
        <f t="shared" si="236"/>
        <v>3.75</v>
      </c>
      <c r="T1529" s="9">
        <f t="shared" si="237"/>
        <v>6.25</v>
      </c>
      <c r="U1529" s="8">
        <f t="shared" si="238"/>
        <v>5.833333333333333</v>
      </c>
      <c r="V1529" s="8">
        <f t="shared" si="239"/>
        <v>5.9375</v>
      </c>
    </row>
    <row r="1530" spans="1:22" ht="13.5" x14ac:dyDescent="0.25">
      <c r="A1530" s="3">
        <f>RSI!A1530</f>
        <v>44239</v>
      </c>
      <c r="B1530" s="2">
        <f>RSI!B1530</f>
        <v>91.808700000000002</v>
      </c>
      <c r="C1530" s="2">
        <f>RSI!I1530</f>
        <v>40.7294107417897</v>
      </c>
      <c r="D1530" s="2">
        <f>MACD!E1530</f>
        <v>1.4744453793325221</v>
      </c>
      <c r="E1530" s="2">
        <f>MACD!F1530</f>
        <v>0.64282493685883646</v>
      </c>
      <c r="F1530" s="2">
        <f>'Moving Avg'!D1530</f>
        <v>93.311040000000006</v>
      </c>
      <c r="G1530" s="2">
        <f>'Moving Avg'!F1530</f>
        <v>94.111419999999981</v>
      </c>
      <c r="H1530" s="2">
        <f>'Moving Avg'!G1530</f>
        <v>97.42737600000001</v>
      </c>
      <c r="I1530" s="2">
        <f>'Moving Avg'!H1530</f>
        <v>96.310970999999967</v>
      </c>
      <c r="J1530" s="6" t="str">
        <f>OBV!F1530</f>
        <v>BEARISH</v>
      </c>
      <c r="K1530" s="6" t="str">
        <f>OBV!G1530</f>
        <v>WEAK</v>
      </c>
      <c r="L1530" s="6" t="str">
        <f>OBV!H1530</f>
        <v>CONFIRMED BEARISH</v>
      </c>
      <c r="M1530" s="8">
        <f t="shared" si="230"/>
        <v>25</v>
      </c>
      <c r="N1530" s="8">
        <f t="shared" si="231"/>
        <v>0</v>
      </c>
      <c r="O1530" s="8">
        <f t="shared" si="232"/>
        <v>0</v>
      </c>
      <c r="P1530" s="8">
        <f t="shared" si="233"/>
        <v>0</v>
      </c>
      <c r="Q1530" s="9">
        <f t="shared" si="234"/>
        <v>8.75</v>
      </c>
      <c r="R1530" s="9">
        <f t="shared" si="235"/>
        <v>5</v>
      </c>
      <c r="S1530" s="9">
        <f t="shared" si="236"/>
        <v>3.75</v>
      </c>
      <c r="T1530" s="9">
        <f t="shared" si="237"/>
        <v>6.25</v>
      </c>
      <c r="U1530" s="8">
        <f t="shared" si="238"/>
        <v>5.833333333333333</v>
      </c>
      <c r="V1530" s="8">
        <f t="shared" si="239"/>
        <v>5.9375</v>
      </c>
    </row>
    <row r="1531" spans="1:22" ht="13.5" x14ac:dyDescent="0.25">
      <c r="A1531" s="3">
        <f>RSI!A1531</f>
        <v>44242</v>
      </c>
      <c r="B1531" s="2">
        <f>RSI!B1531</f>
        <v>91.808700000000002</v>
      </c>
      <c r="C1531" s="2">
        <f>RSI!I1531</f>
        <v>40.7294107417897</v>
      </c>
      <c r="D1531" s="2">
        <f>MACD!E1531</f>
        <v>1.1081692267853498</v>
      </c>
      <c r="E1531" s="2">
        <f>MACD!F1531</f>
        <v>0.73589379484413919</v>
      </c>
      <c r="F1531" s="2">
        <f>'Moving Avg'!D1531</f>
        <v>92.81026</v>
      </c>
      <c r="G1531" s="2">
        <f>'Moving Avg'!F1531</f>
        <v>94.069690000000008</v>
      </c>
      <c r="H1531" s="2">
        <f>'Moving Avg'!G1531</f>
        <v>97.227065999999994</v>
      </c>
      <c r="I1531" s="2">
        <f>'Moving Avg'!H1531</f>
        <v>96.263235499999979</v>
      </c>
      <c r="J1531" s="6" t="str">
        <f>OBV!F1531</f>
        <v>BEARISH</v>
      </c>
      <c r="K1531" s="6" t="str">
        <f>OBV!G1531</f>
        <v>WEAK</v>
      </c>
      <c r="L1531" s="6" t="str">
        <f>OBV!H1531</f>
        <v>CONFIRMED BEARISH</v>
      </c>
      <c r="M1531" s="8">
        <f t="shared" si="230"/>
        <v>25</v>
      </c>
      <c r="N1531" s="8">
        <f t="shared" si="231"/>
        <v>0</v>
      </c>
      <c r="O1531" s="8">
        <f t="shared" si="232"/>
        <v>0</v>
      </c>
      <c r="P1531" s="8">
        <f t="shared" si="233"/>
        <v>0</v>
      </c>
      <c r="Q1531" s="9">
        <f t="shared" si="234"/>
        <v>8.75</v>
      </c>
      <c r="R1531" s="9">
        <f t="shared" si="235"/>
        <v>5</v>
      </c>
      <c r="S1531" s="9">
        <f t="shared" si="236"/>
        <v>3.75</v>
      </c>
      <c r="T1531" s="9">
        <f t="shared" si="237"/>
        <v>6.25</v>
      </c>
      <c r="U1531" s="8">
        <f t="shared" si="238"/>
        <v>5.833333333333333</v>
      </c>
      <c r="V1531" s="8">
        <f t="shared" si="239"/>
        <v>5.9375</v>
      </c>
    </row>
    <row r="1532" spans="1:22" ht="13.5" x14ac:dyDescent="0.25">
      <c r="A1532" s="3">
        <f>RSI!A1532</f>
        <v>44243</v>
      </c>
      <c r="B1532" s="2">
        <f>RSI!B1532</f>
        <v>91.808700000000002</v>
      </c>
      <c r="C1532" s="2">
        <f>RSI!I1532</f>
        <v>40.7294107417897</v>
      </c>
      <c r="D1532" s="2">
        <f>MACD!E1532</f>
        <v>0.5316506545414228</v>
      </c>
      <c r="E1532" s="2">
        <f>MACD!F1532</f>
        <v>0.69504516678359596</v>
      </c>
      <c r="F1532" s="2">
        <f>'Moving Avg'!D1532</f>
        <v>92.309479999999994</v>
      </c>
      <c r="G1532" s="2">
        <f>'Moving Avg'!F1532</f>
        <v>94.027959999999993</v>
      </c>
      <c r="H1532" s="2">
        <f>'Moving Avg'!G1532</f>
        <v>97.026755999999963</v>
      </c>
      <c r="I1532" s="2">
        <f>'Moving Avg'!H1532</f>
        <v>96.215499999999963</v>
      </c>
      <c r="J1532" s="6" t="str">
        <f>OBV!F1532</f>
        <v>BEARISH</v>
      </c>
      <c r="K1532" s="6" t="str">
        <f>OBV!G1532</f>
        <v>WEAK</v>
      </c>
      <c r="L1532" s="6" t="str">
        <f>OBV!H1532</f>
        <v>CONFIRMED BEARISH</v>
      </c>
      <c r="M1532" s="8">
        <f t="shared" si="230"/>
        <v>25</v>
      </c>
      <c r="N1532" s="8">
        <f t="shared" si="231"/>
        <v>100</v>
      </c>
      <c r="O1532" s="8">
        <f t="shared" si="232"/>
        <v>0</v>
      </c>
      <c r="P1532" s="8">
        <f t="shared" si="233"/>
        <v>0</v>
      </c>
      <c r="Q1532" s="9">
        <f t="shared" si="234"/>
        <v>43.75</v>
      </c>
      <c r="R1532" s="9">
        <f t="shared" si="235"/>
        <v>25</v>
      </c>
      <c r="S1532" s="9">
        <f t="shared" si="236"/>
        <v>18.75</v>
      </c>
      <c r="T1532" s="9">
        <f t="shared" si="237"/>
        <v>31.25</v>
      </c>
      <c r="U1532" s="8">
        <f t="shared" si="238"/>
        <v>29.166666666666668</v>
      </c>
      <c r="V1532" s="8">
        <f t="shared" si="239"/>
        <v>29.6875</v>
      </c>
    </row>
    <row r="1533" spans="1:22" ht="13.5" x14ac:dyDescent="0.25">
      <c r="A1533" s="3">
        <f>RSI!A1533</f>
        <v>44244</v>
      </c>
      <c r="B1533" s="2">
        <f>RSI!B1533</f>
        <v>91.816999999999993</v>
      </c>
      <c r="C1533" s="2">
        <f>RSI!I1533</f>
        <v>40.764594959558558</v>
      </c>
      <c r="D1533" s="2">
        <f>MACD!E1533</f>
        <v>0.12845518449799442</v>
      </c>
      <c r="E1533" s="2">
        <f>MACD!F1533</f>
        <v>0.58172717032647558</v>
      </c>
      <c r="F1533" s="2">
        <f>'Moving Avg'!D1533</f>
        <v>91.810360000000003</v>
      </c>
      <c r="G1533" s="2">
        <f>'Moving Avg'!F1533</f>
        <v>93.98664500000001</v>
      </c>
      <c r="H1533" s="2">
        <f>'Moving Avg'!G1533</f>
        <v>96.826611999999983</v>
      </c>
      <c r="I1533" s="2">
        <f>'Moving Avg'!H1533</f>
        <v>96.167805999999942</v>
      </c>
      <c r="J1533" s="6" t="str">
        <f>OBV!F1533</f>
        <v>BEARISH</v>
      </c>
      <c r="K1533" s="6" t="str">
        <f>OBV!G1533</f>
        <v>WEAK</v>
      </c>
      <c r="L1533" s="6" t="str">
        <f>OBV!H1533</f>
        <v>CONFIRMED BEARISH</v>
      </c>
      <c r="M1533" s="8">
        <f t="shared" si="230"/>
        <v>25</v>
      </c>
      <c r="N1533" s="8">
        <f t="shared" si="231"/>
        <v>100</v>
      </c>
      <c r="O1533" s="8">
        <f t="shared" si="232"/>
        <v>0</v>
      </c>
      <c r="P1533" s="8">
        <f t="shared" si="233"/>
        <v>0</v>
      </c>
      <c r="Q1533" s="9">
        <f t="shared" si="234"/>
        <v>43.75</v>
      </c>
      <c r="R1533" s="9">
        <f t="shared" si="235"/>
        <v>25</v>
      </c>
      <c r="S1533" s="9">
        <f t="shared" si="236"/>
        <v>18.75</v>
      </c>
      <c r="T1533" s="9">
        <f t="shared" si="237"/>
        <v>31.25</v>
      </c>
      <c r="U1533" s="8">
        <f t="shared" si="238"/>
        <v>29.166666666666668</v>
      </c>
      <c r="V1533" s="8">
        <f t="shared" si="239"/>
        <v>29.6875</v>
      </c>
    </row>
    <row r="1534" spans="1:22" ht="13.5" x14ac:dyDescent="0.25">
      <c r="A1534" s="3">
        <f>RSI!A1534</f>
        <v>44245</v>
      </c>
      <c r="B1534" s="2">
        <f>RSI!B1534</f>
        <v>92.635000000000005</v>
      </c>
      <c r="C1534" s="2">
        <f>RSI!I1534</f>
        <v>44.275466894709297</v>
      </c>
      <c r="D1534" s="2">
        <f>MACD!E1534</f>
        <v>-0.2586256559576583</v>
      </c>
      <c r="E1534" s="2">
        <f>MACD!F1534</f>
        <v>0.41365660506964885</v>
      </c>
      <c r="F1534" s="2">
        <f>'Moving Avg'!D1534</f>
        <v>91.975620000000006</v>
      </c>
      <c r="G1534" s="2">
        <f>'Moving Avg'!F1534</f>
        <v>93.847265000000007</v>
      </c>
      <c r="H1534" s="2">
        <f>'Moving Avg'!G1534</f>
        <v>96.626135999999988</v>
      </c>
      <c r="I1534" s="2">
        <f>'Moving Avg'!H1534</f>
        <v>96.124201999999926</v>
      </c>
      <c r="J1534" s="6" t="str">
        <f>OBV!F1534</f>
        <v>BULLISH</v>
      </c>
      <c r="K1534" s="6" t="str">
        <f>OBV!G1534</f>
        <v>NEUTRAL</v>
      </c>
      <c r="L1534" s="6" t="str">
        <f>OBV!H1534</f>
        <v>CONFIRMED BULLISH</v>
      </c>
      <c r="M1534" s="8">
        <f t="shared" si="230"/>
        <v>25</v>
      </c>
      <c r="N1534" s="8">
        <f t="shared" si="231"/>
        <v>100</v>
      </c>
      <c r="O1534" s="8">
        <f t="shared" si="232"/>
        <v>0</v>
      </c>
      <c r="P1534" s="8">
        <f t="shared" si="233"/>
        <v>83.5</v>
      </c>
      <c r="Q1534" s="9">
        <f t="shared" si="234"/>
        <v>56.274999999999999</v>
      </c>
      <c r="R1534" s="9">
        <f t="shared" si="235"/>
        <v>45.875</v>
      </c>
      <c r="S1534" s="9">
        <f t="shared" si="236"/>
        <v>56.325000000000003</v>
      </c>
      <c r="T1534" s="9">
        <f t="shared" si="237"/>
        <v>52.125</v>
      </c>
      <c r="U1534" s="8">
        <f t="shared" si="238"/>
        <v>52.82500000000001</v>
      </c>
      <c r="V1534" s="8">
        <f t="shared" si="239"/>
        <v>52.650000000000006</v>
      </c>
    </row>
    <row r="1535" spans="1:22" ht="13.5" x14ac:dyDescent="0.25">
      <c r="A1535" s="3">
        <f>RSI!A1535</f>
        <v>44246</v>
      </c>
      <c r="B1535" s="2">
        <f>RSI!B1535</f>
        <v>91.808700000000002</v>
      </c>
      <c r="C1535" s="2">
        <f>RSI!I1535</f>
        <v>41.593646120169119</v>
      </c>
      <c r="D1535" s="2">
        <f>MACD!E1535</f>
        <v>-9.6314910947597809E-2</v>
      </c>
      <c r="E1535" s="2">
        <f>MACD!F1535</f>
        <v>0.31166230186619953</v>
      </c>
      <c r="F1535" s="2">
        <f>'Moving Avg'!D1535</f>
        <v>91.975619999999992</v>
      </c>
      <c r="G1535" s="2">
        <f>'Moving Avg'!F1535</f>
        <v>93.52385000000001</v>
      </c>
      <c r="H1535" s="2">
        <f>'Moving Avg'!G1535</f>
        <v>96.40913399999998</v>
      </c>
      <c r="I1535" s="2">
        <f>'Moving Avg'!H1535</f>
        <v>96.091669999999922</v>
      </c>
      <c r="J1535" s="6" t="str">
        <f>OBV!F1535</f>
        <v>BULLISH</v>
      </c>
      <c r="K1535" s="6" t="str">
        <f>OBV!G1535</f>
        <v>NEUTRAL</v>
      </c>
      <c r="L1535" s="6" t="str">
        <f>OBV!H1535</f>
        <v>NEUTRAL</v>
      </c>
      <c r="M1535" s="8">
        <f t="shared" si="230"/>
        <v>25</v>
      </c>
      <c r="N1535" s="8">
        <f t="shared" si="231"/>
        <v>100</v>
      </c>
      <c r="O1535" s="8">
        <f t="shared" si="232"/>
        <v>0</v>
      </c>
      <c r="P1535" s="8">
        <f t="shared" si="233"/>
        <v>49.5</v>
      </c>
      <c r="Q1535" s="9">
        <f t="shared" si="234"/>
        <v>51.174999999999997</v>
      </c>
      <c r="R1535" s="9">
        <f t="shared" si="235"/>
        <v>37.375</v>
      </c>
      <c r="S1535" s="9">
        <f t="shared" si="236"/>
        <v>41.025000000000006</v>
      </c>
      <c r="T1535" s="9">
        <f t="shared" si="237"/>
        <v>43.625</v>
      </c>
      <c r="U1535" s="8">
        <f t="shared" si="238"/>
        <v>43.191666666666663</v>
      </c>
      <c r="V1535" s="8">
        <f t="shared" si="239"/>
        <v>43.3</v>
      </c>
    </row>
    <row r="1536" spans="1:22" ht="13.5" x14ac:dyDescent="0.25">
      <c r="A1536" s="3">
        <f>RSI!A1536</f>
        <v>44249</v>
      </c>
      <c r="B1536" s="2">
        <f>RSI!B1536</f>
        <v>91.808700000000002</v>
      </c>
      <c r="C1536" s="2">
        <f>RSI!I1536</f>
        <v>41.593646120169119</v>
      </c>
      <c r="D1536" s="2">
        <f>MACD!E1536</f>
        <v>0.14133840677762066</v>
      </c>
      <c r="E1536" s="2">
        <f>MACD!F1536</f>
        <v>0.27759752284848377</v>
      </c>
      <c r="F1536" s="2">
        <f>'Moving Avg'!D1536</f>
        <v>91.975619999999992</v>
      </c>
      <c r="G1536" s="2">
        <f>'Moving Avg'!F1536</f>
        <v>93.200435000000013</v>
      </c>
      <c r="H1536" s="2">
        <f>'Moving Avg'!G1536</f>
        <v>96.192131999999987</v>
      </c>
      <c r="I1536" s="2">
        <f>'Moving Avg'!H1536</f>
        <v>96.059137999999933</v>
      </c>
      <c r="J1536" s="6" t="str">
        <f>OBV!F1536</f>
        <v>BULLISH</v>
      </c>
      <c r="K1536" s="6" t="str">
        <f>OBV!G1536</f>
        <v>NEUTRAL</v>
      </c>
      <c r="L1536" s="6" t="str">
        <f>OBV!H1536</f>
        <v>NEUTRAL</v>
      </c>
      <c r="M1536" s="8">
        <f t="shared" si="230"/>
        <v>25</v>
      </c>
      <c r="N1536" s="8">
        <f t="shared" si="231"/>
        <v>100</v>
      </c>
      <c r="O1536" s="8">
        <f t="shared" si="232"/>
        <v>0</v>
      </c>
      <c r="P1536" s="8">
        <f t="shared" si="233"/>
        <v>49.5</v>
      </c>
      <c r="Q1536" s="9">
        <f t="shared" si="234"/>
        <v>51.174999999999997</v>
      </c>
      <c r="R1536" s="9">
        <f t="shared" si="235"/>
        <v>37.375</v>
      </c>
      <c r="S1536" s="9">
        <f t="shared" si="236"/>
        <v>41.025000000000006</v>
      </c>
      <c r="T1536" s="9">
        <f t="shared" si="237"/>
        <v>43.625</v>
      </c>
      <c r="U1536" s="8">
        <f t="shared" si="238"/>
        <v>43.191666666666663</v>
      </c>
      <c r="V1536" s="8">
        <f t="shared" si="239"/>
        <v>43.3</v>
      </c>
    </row>
    <row r="1537" spans="1:22" ht="13.5" x14ac:dyDescent="0.25">
      <c r="A1537" s="3">
        <f>RSI!A1537</f>
        <v>44250</v>
      </c>
      <c r="B1537" s="2">
        <f>RSI!B1537</f>
        <v>94.312600000000003</v>
      </c>
      <c r="C1537" s="2">
        <f>RSI!I1537</f>
        <v>51.844520410358932</v>
      </c>
      <c r="D1537" s="2">
        <f>MACD!E1537</f>
        <v>0.1689837308440616</v>
      </c>
      <c r="E1537" s="2">
        <f>MACD!F1537</f>
        <v>0.25587476444759938</v>
      </c>
      <c r="F1537" s="2">
        <f>'Moving Avg'!D1537</f>
        <v>92.476399999999984</v>
      </c>
      <c r="G1537" s="2">
        <f>'Moving Avg'!F1537</f>
        <v>93.002215000000007</v>
      </c>
      <c r="H1537" s="2">
        <f>'Moving Avg'!G1537</f>
        <v>96.075285999999991</v>
      </c>
      <c r="I1537" s="2">
        <f>'Moving Avg'!H1537</f>
        <v>96.053845999999922</v>
      </c>
      <c r="J1537" s="6" t="str">
        <f>OBV!F1537</f>
        <v>BULLISH</v>
      </c>
      <c r="K1537" s="6" t="str">
        <f>OBV!G1537</f>
        <v>NEUTRAL</v>
      </c>
      <c r="L1537" s="6" t="str">
        <f>OBV!H1537</f>
        <v>CONFIRMED BULLISH</v>
      </c>
      <c r="M1537" s="8">
        <f t="shared" si="230"/>
        <v>25</v>
      </c>
      <c r="N1537" s="8">
        <f t="shared" si="231"/>
        <v>100</v>
      </c>
      <c r="O1537" s="8">
        <f t="shared" si="232"/>
        <v>0</v>
      </c>
      <c r="P1537" s="8">
        <f t="shared" si="233"/>
        <v>83.5</v>
      </c>
      <c r="Q1537" s="9">
        <f t="shared" si="234"/>
        <v>56.274999999999999</v>
      </c>
      <c r="R1537" s="9">
        <f t="shared" si="235"/>
        <v>45.875</v>
      </c>
      <c r="S1537" s="9">
        <f t="shared" si="236"/>
        <v>56.325000000000003</v>
      </c>
      <c r="T1537" s="9">
        <f t="shared" si="237"/>
        <v>52.125</v>
      </c>
      <c r="U1537" s="8">
        <f t="shared" si="238"/>
        <v>52.82500000000001</v>
      </c>
      <c r="V1537" s="8">
        <f t="shared" si="239"/>
        <v>52.650000000000006</v>
      </c>
    </row>
    <row r="1538" spans="1:22" ht="13.5" x14ac:dyDescent="0.25">
      <c r="A1538" s="3">
        <f>RSI!A1538</f>
        <v>44251</v>
      </c>
      <c r="B1538" s="2">
        <f>RSI!B1538</f>
        <v>91.808700000000002</v>
      </c>
      <c r="C1538" s="2">
        <f>RSI!I1538</f>
        <v>43.603087334666711</v>
      </c>
      <c r="D1538" s="2">
        <f>MACD!E1538</f>
        <v>0.37419150632810272</v>
      </c>
      <c r="E1538" s="2">
        <f>MACD!F1538</f>
        <v>0.27953811282370006</v>
      </c>
      <c r="F1538" s="2">
        <f>'Moving Avg'!D1538</f>
        <v>92.474740000000011</v>
      </c>
      <c r="G1538" s="2">
        <f>'Moving Avg'!F1538</f>
        <v>92.826525000000018</v>
      </c>
      <c r="H1538" s="2">
        <f>'Moving Avg'!G1538</f>
        <v>95.858283999999998</v>
      </c>
      <c r="I1538" s="2">
        <f>'Moving Avg'!H1538</f>
        <v>96.036034499999928</v>
      </c>
      <c r="J1538" s="6" t="str">
        <f>OBV!F1538</f>
        <v>BEARISH</v>
      </c>
      <c r="K1538" s="6" t="str">
        <f>OBV!G1538</f>
        <v>NEUTRAL</v>
      </c>
      <c r="L1538" s="6" t="str">
        <f>OBV!H1538</f>
        <v>CONFIRMED BEARISH</v>
      </c>
      <c r="M1538" s="8">
        <f t="shared" ref="M1538:M1601" si="240">IF(C1538&lt;30,50, IF(C1538&gt;70, 0, 25))</f>
        <v>25</v>
      </c>
      <c r="N1538" s="8">
        <f t="shared" ref="N1538:N1601" si="241">IF(E1538-D1538&gt;0.02, 100, IF(E1538-D1538&lt;0,0,45))</f>
        <v>0</v>
      </c>
      <c r="O1538" s="8">
        <f t="shared" ref="O1538:O1601" si="242">IF(F1538-I1538&gt;10,100,IF(F1538-I1538&gt;5,75, IF(F1538-I1538&gt;0,50,0)))</f>
        <v>0</v>
      </c>
      <c r="P1538" s="8">
        <f t="shared" ref="P1538:P1601" si="243">IF(L1538="confirmed bullish", 34, IF(L1538="bullish divergence",17, 0))+IF(J1538="bullish",33,IF(J1538="bearish",0,16.5))+IF(K1538="strong",33,IF(K1538="weak",0,16.5))</f>
        <v>16.5</v>
      </c>
      <c r="Q1538" s="9">
        <f t="shared" si="234"/>
        <v>11.225</v>
      </c>
      <c r="R1538" s="9">
        <f t="shared" si="235"/>
        <v>9.125</v>
      </c>
      <c r="S1538" s="9">
        <f t="shared" si="236"/>
        <v>11.175000000000001</v>
      </c>
      <c r="T1538" s="9">
        <f t="shared" si="237"/>
        <v>10.375</v>
      </c>
      <c r="U1538" s="8">
        <f t="shared" si="238"/>
        <v>10.508333333333335</v>
      </c>
      <c r="V1538" s="8">
        <f t="shared" si="239"/>
        <v>10.475000000000001</v>
      </c>
    </row>
    <row r="1539" spans="1:22" ht="13.5" x14ac:dyDescent="0.25">
      <c r="A1539" s="3">
        <f>RSI!A1539</f>
        <v>44252</v>
      </c>
      <c r="B1539" s="2">
        <f>RSI!B1539</f>
        <v>91.808700000000002</v>
      </c>
      <c r="C1539" s="2">
        <f>RSI!I1539</f>
        <v>43.603087334666711</v>
      </c>
      <c r="D1539" s="2">
        <f>MACD!E1539</f>
        <v>0.17402162664946275</v>
      </c>
      <c r="E1539" s="2">
        <f>MACD!F1539</f>
        <v>0.25843481558885262</v>
      </c>
      <c r="F1539" s="2">
        <f>'Moving Avg'!D1539</f>
        <v>92.309479999999994</v>
      </c>
      <c r="G1539" s="2">
        <f>'Moving Avg'!F1539</f>
        <v>92.508115000000004</v>
      </c>
      <c r="H1539" s="2">
        <f>'Moving Avg'!G1539</f>
        <v>95.702877999999998</v>
      </c>
      <c r="I1539" s="2">
        <f>'Moving Avg'!H1539</f>
        <v>96.018222999999949</v>
      </c>
      <c r="J1539" s="6" t="str">
        <f>OBV!F1539</f>
        <v>BEARISH</v>
      </c>
      <c r="K1539" s="6" t="str">
        <f>OBV!G1539</f>
        <v>NEUTRAL</v>
      </c>
      <c r="L1539" s="6" t="str">
        <f>OBV!H1539</f>
        <v>CONFIRMED BEARISH</v>
      </c>
      <c r="M1539" s="8">
        <f t="shared" si="240"/>
        <v>25</v>
      </c>
      <c r="N1539" s="8">
        <f t="shared" si="241"/>
        <v>100</v>
      </c>
      <c r="O1539" s="8">
        <f t="shared" si="242"/>
        <v>0</v>
      </c>
      <c r="P1539" s="8">
        <f t="shared" si="243"/>
        <v>16.5</v>
      </c>
      <c r="Q1539" s="9">
        <f t="shared" ref="Q1539:Q1602" si="244">0.35*M1539+N1539*0.35+O1539*0.15+P1539*0.15</f>
        <v>46.225000000000001</v>
      </c>
      <c r="R1539" s="9">
        <f t="shared" ref="R1539:R1602" si="245">M1539*0.2+N1539*0.2+O1539*0.35+P1539*0.25</f>
        <v>29.125</v>
      </c>
      <c r="S1539" s="9">
        <f t="shared" ref="S1539:S1602" si="246">M1539*0.15+N1539*0.15+O1539*0.25+P1539*0.45</f>
        <v>26.175000000000001</v>
      </c>
      <c r="T1539" s="9">
        <f t="shared" ref="T1539:T1602" si="247">0.25*SUM(M1539:P1539)</f>
        <v>35.375</v>
      </c>
      <c r="U1539" s="8">
        <f t="shared" ref="U1539:U1602" si="248">SUM(Q1539:S1539)/3</f>
        <v>33.841666666666661</v>
      </c>
      <c r="V1539" s="8">
        <f t="shared" ref="V1539:V1602" si="249">SUM(Q1539:T1539)/4</f>
        <v>34.224999999999994</v>
      </c>
    </row>
    <row r="1540" spans="1:22" ht="13.5" x14ac:dyDescent="0.25">
      <c r="A1540" s="3">
        <f>RSI!A1540</f>
        <v>44253</v>
      </c>
      <c r="B1540" s="2">
        <f>RSI!B1540</f>
        <v>90.974100000000007</v>
      </c>
      <c r="C1540" s="2">
        <f>RSI!I1540</f>
        <v>41.078747419708613</v>
      </c>
      <c r="D1540" s="2">
        <f>MACD!E1540</f>
        <v>7.7032443121765937E-2</v>
      </c>
      <c r="E1540" s="2">
        <f>MACD!F1540</f>
        <v>0.22215434109543528</v>
      </c>
      <c r="F1540" s="2">
        <f>'Moving Avg'!D1540</f>
        <v>92.142560000000003</v>
      </c>
      <c r="G1540" s="2">
        <f>'Moving Avg'!F1540</f>
        <v>92.294870000000003</v>
      </c>
      <c r="H1540" s="2">
        <f>'Moving Avg'!G1540</f>
        <v>95.485041999999993</v>
      </c>
      <c r="I1540" s="2">
        <f>'Moving Avg'!H1540</f>
        <v>95.996238499999947</v>
      </c>
      <c r="J1540" s="6" t="str">
        <f>OBV!F1540</f>
        <v>BEARISH</v>
      </c>
      <c r="K1540" s="6" t="str">
        <f>OBV!G1540</f>
        <v>NEUTRAL</v>
      </c>
      <c r="L1540" s="6" t="str">
        <f>OBV!H1540</f>
        <v>CONFIRMED BEARISH</v>
      </c>
      <c r="M1540" s="8">
        <f t="shared" si="240"/>
        <v>25</v>
      </c>
      <c r="N1540" s="8">
        <f t="shared" si="241"/>
        <v>100</v>
      </c>
      <c r="O1540" s="8">
        <f t="shared" si="242"/>
        <v>0</v>
      </c>
      <c r="P1540" s="8">
        <f t="shared" si="243"/>
        <v>16.5</v>
      </c>
      <c r="Q1540" s="9">
        <f t="shared" si="244"/>
        <v>46.225000000000001</v>
      </c>
      <c r="R1540" s="9">
        <f t="shared" si="245"/>
        <v>29.125</v>
      </c>
      <c r="S1540" s="9">
        <f t="shared" si="246"/>
        <v>26.175000000000001</v>
      </c>
      <c r="T1540" s="9">
        <f t="shared" si="247"/>
        <v>35.375</v>
      </c>
      <c r="U1540" s="8">
        <f t="shared" si="248"/>
        <v>33.841666666666661</v>
      </c>
      <c r="V1540" s="8">
        <f t="shared" si="249"/>
        <v>34.224999999999994</v>
      </c>
    </row>
    <row r="1541" spans="1:22" ht="13.5" x14ac:dyDescent="0.25">
      <c r="A1541" s="3">
        <f>RSI!A1541</f>
        <v>44256</v>
      </c>
      <c r="B1541" s="2">
        <f>RSI!B1541</f>
        <v>93.703299999999999</v>
      </c>
      <c r="C1541" s="2">
        <f>RSI!I1541</f>
        <v>51.05715940641538</v>
      </c>
      <c r="D1541" s="2">
        <f>MACD!E1541</f>
        <v>-0.19248594788280116</v>
      </c>
      <c r="E1541" s="2">
        <f>MACD!F1541</f>
        <v>0.13922628329978801</v>
      </c>
      <c r="F1541" s="2">
        <f>'Moving Avg'!D1541</f>
        <v>92.521480000000011</v>
      </c>
      <c r="G1541" s="2">
        <f>'Moving Avg'!F1541</f>
        <v>92.359555</v>
      </c>
      <c r="H1541" s="2">
        <f>'Moving Avg'!G1541</f>
        <v>95.305931999999999</v>
      </c>
      <c r="I1541" s="2">
        <f>'Moving Avg'!H1541</f>
        <v>95.974064499999969</v>
      </c>
      <c r="J1541" s="6" t="str">
        <f>OBV!F1541</f>
        <v>BEARISH</v>
      </c>
      <c r="K1541" s="6" t="str">
        <f>OBV!G1541</f>
        <v>NEUTRAL</v>
      </c>
      <c r="L1541" s="6" t="str">
        <f>OBV!H1541</f>
        <v>BEARISH DIVERGENCE</v>
      </c>
      <c r="M1541" s="8">
        <f t="shared" si="240"/>
        <v>25</v>
      </c>
      <c r="N1541" s="8">
        <f t="shared" si="241"/>
        <v>100</v>
      </c>
      <c r="O1541" s="8">
        <f t="shared" si="242"/>
        <v>0</v>
      </c>
      <c r="P1541" s="8">
        <f t="shared" si="243"/>
        <v>16.5</v>
      </c>
      <c r="Q1541" s="9">
        <f t="shared" si="244"/>
        <v>46.225000000000001</v>
      </c>
      <c r="R1541" s="9">
        <f t="shared" si="245"/>
        <v>29.125</v>
      </c>
      <c r="S1541" s="9">
        <f t="shared" si="246"/>
        <v>26.175000000000001</v>
      </c>
      <c r="T1541" s="9">
        <f t="shared" si="247"/>
        <v>35.375</v>
      </c>
      <c r="U1541" s="8">
        <f t="shared" si="248"/>
        <v>33.841666666666661</v>
      </c>
      <c r="V1541" s="8">
        <f t="shared" si="249"/>
        <v>34.224999999999994</v>
      </c>
    </row>
    <row r="1542" spans="1:22" ht="13.5" x14ac:dyDescent="0.25">
      <c r="A1542" s="3">
        <f>RSI!A1542</f>
        <v>44257</v>
      </c>
      <c r="B1542" s="2">
        <f>RSI!B1542</f>
        <v>94.304199999999994</v>
      </c>
      <c r="C1542" s="2">
        <f>RSI!I1542</f>
        <v>52.946594787051481</v>
      </c>
      <c r="D1542" s="2">
        <f>MACD!E1542</f>
        <v>-0.46755550268257196</v>
      </c>
      <c r="E1542" s="2">
        <f>MACD!F1542</f>
        <v>1.7869926103316003E-2</v>
      </c>
      <c r="F1542" s="2">
        <f>'Moving Avg'!D1542</f>
        <v>92.519800000000004</v>
      </c>
      <c r="G1542" s="2">
        <f>'Moving Avg'!F1542</f>
        <v>92.546510000000012</v>
      </c>
      <c r="H1542" s="2">
        <f>'Moving Avg'!G1542</f>
        <v>95.200435999999996</v>
      </c>
      <c r="I1542" s="2">
        <f>'Moving Avg'!H1542</f>
        <v>95.954894999999965</v>
      </c>
      <c r="J1542" s="6" t="str">
        <f>OBV!F1542</f>
        <v>BULLISH</v>
      </c>
      <c r="K1542" s="6" t="str">
        <f>OBV!G1542</f>
        <v>NEUTRAL</v>
      </c>
      <c r="L1542" s="6" t="str">
        <f>OBV!H1542</f>
        <v>BULLISH DIVERGENCE</v>
      </c>
      <c r="M1542" s="8">
        <f t="shared" si="240"/>
        <v>25</v>
      </c>
      <c r="N1542" s="8">
        <f t="shared" si="241"/>
        <v>100</v>
      </c>
      <c r="O1542" s="8">
        <f t="shared" si="242"/>
        <v>0</v>
      </c>
      <c r="P1542" s="8">
        <f t="shared" si="243"/>
        <v>66.5</v>
      </c>
      <c r="Q1542" s="9">
        <f t="shared" si="244"/>
        <v>53.725000000000001</v>
      </c>
      <c r="R1542" s="9">
        <f t="shared" si="245"/>
        <v>41.625</v>
      </c>
      <c r="S1542" s="9">
        <f t="shared" si="246"/>
        <v>48.674999999999997</v>
      </c>
      <c r="T1542" s="9">
        <f t="shared" si="247"/>
        <v>47.875</v>
      </c>
      <c r="U1542" s="8">
        <f t="shared" si="248"/>
        <v>48.008333333333326</v>
      </c>
      <c r="V1542" s="8">
        <f t="shared" si="249"/>
        <v>47.974999999999994</v>
      </c>
    </row>
    <row r="1543" spans="1:22" ht="13.5" x14ac:dyDescent="0.25">
      <c r="A1543" s="3">
        <f>RSI!A1543</f>
        <v>44258</v>
      </c>
      <c r="B1543" s="2">
        <f>RSI!B1543</f>
        <v>94.312600000000003</v>
      </c>
      <c r="C1543" s="2">
        <f>RSI!I1543</f>
        <v>52.973925022245602</v>
      </c>
      <c r="D1543" s="2">
        <f>MACD!E1543</f>
        <v>-0.70552161538688551</v>
      </c>
      <c r="E1543" s="2">
        <f>MACD!F1543</f>
        <v>-0.12680838219472432</v>
      </c>
      <c r="F1543" s="2">
        <f>'Moving Avg'!D1543</f>
        <v>93.020579999999995</v>
      </c>
      <c r="G1543" s="2">
        <f>'Moving Avg'!F1543</f>
        <v>92.71135000000001</v>
      </c>
      <c r="H1543" s="2">
        <f>'Moving Avg'!G1543</f>
        <v>95.035516000000001</v>
      </c>
      <c r="I1543" s="2">
        <f>'Moving Avg'!H1543</f>
        <v>95.93576749999994</v>
      </c>
      <c r="J1543" s="6" t="str">
        <f>OBV!F1543</f>
        <v>BULLISH</v>
      </c>
      <c r="K1543" s="6" t="str">
        <f>OBV!G1543</f>
        <v>STRONG</v>
      </c>
      <c r="L1543" s="6" t="str">
        <f>OBV!H1543</f>
        <v>CONFIRMED BULLISH</v>
      </c>
      <c r="M1543" s="8">
        <f t="shared" si="240"/>
        <v>25</v>
      </c>
      <c r="N1543" s="8">
        <f t="shared" si="241"/>
        <v>100</v>
      </c>
      <c r="O1543" s="8">
        <f t="shared" si="242"/>
        <v>0</v>
      </c>
      <c r="P1543" s="8">
        <f t="shared" si="243"/>
        <v>100</v>
      </c>
      <c r="Q1543" s="9">
        <f t="shared" si="244"/>
        <v>58.75</v>
      </c>
      <c r="R1543" s="9">
        <f t="shared" si="245"/>
        <v>50</v>
      </c>
      <c r="S1543" s="9">
        <f t="shared" si="246"/>
        <v>63.75</v>
      </c>
      <c r="T1543" s="9">
        <f t="shared" si="247"/>
        <v>56.25</v>
      </c>
      <c r="U1543" s="8">
        <f t="shared" si="248"/>
        <v>57.5</v>
      </c>
      <c r="V1543" s="8">
        <f t="shared" si="249"/>
        <v>57.1875</v>
      </c>
    </row>
    <row r="1544" spans="1:22" ht="13.5" x14ac:dyDescent="0.25">
      <c r="A1544" s="3">
        <f>RSI!A1544</f>
        <v>44259</v>
      </c>
      <c r="B1544" s="2">
        <f>RSI!B1544</f>
        <v>95.981800000000007</v>
      </c>
      <c r="C1544" s="2">
        <f>RSI!I1544</f>
        <v>58.172965073134989</v>
      </c>
      <c r="D1544" s="2">
        <f>MACD!E1544</f>
        <v>-0.91016034624767883</v>
      </c>
      <c r="E1544" s="2">
        <f>MACD!F1544</f>
        <v>-0.28347877500531526</v>
      </c>
      <c r="F1544" s="2">
        <f>'Moving Avg'!D1544</f>
        <v>93.855200000000011</v>
      </c>
      <c r="G1544" s="2">
        <f>'Moving Avg'!F1544</f>
        <v>92.959649999999996</v>
      </c>
      <c r="H1544" s="2">
        <f>'Moving Avg'!G1544</f>
        <v>94.952054000000004</v>
      </c>
      <c r="I1544" s="2">
        <f>'Moving Avg'!H1544</f>
        <v>95.939706499999957</v>
      </c>
      <c r="J1544" s="6" t="str">
        <f>OBV!F1544</f>
        <v>BULLISH</v>
      </c>
      <c r="K1544" s="6" t="str">
        <f>OBV!G1544</f>
        <v>STRONG</v>
      </c>
      <c r="L1544" s="6" t="str">
        <f>OBV!H1544</f>
        <v>CONFIRMED BULLISH</v>
      </c>
      <c r="M1544" s="8">
        <f t="shared" si="240"/>
        <v>25</v>
      </c>
      <c r="N1544" s="8">
        <f t="shared" si="241"/>
        <v>100</v>
      </c>
      <c r="O1544" s="8">
        <f t="shared" si="242"/>
        <v>0</v>
      </c>
      <c r="P1544" s="8">
        <f t="shared" si="243"/>
        <v>100</v>
      </c>
      <c r="Q1544" s="9">
        <f t="shared" si="244"/>
        <v>58.75</v>
      </c>
      <c r="R1544" s="9">
        <f t="shared" si="245"/>
        <v>50</v>
      </c>
      <c r="S1544" s="9">
        <f t="shared" si="246"/>
        <v>63.75</v>
      </c>
      <c r="T1544" s="9">
        <f t="shared" si="247"/>
        <v>56.25</v>
      </c>
      <c r="U1544" s="8">
        <f t="shared" si="248"/>
        <v>57.5</v>
      </c>
      <c r="V1544" s="8">
        <f t="shared" si="249"/>
        <v>57.1875</v>
      </c>
    </row>
    <row r="1545" spans="1:22" ht="13.5" x14ac:dyDescent="0.25">
      <c r="A1545" s="3">
        <f>RSI!A1545</f>
        <v>44260</v>
      </c>
      <c r="B1545" s="2">
        <f>RSI!B1545</f>
        <v>98.485699999999994</v>
      </c>
      <c r="C1545" s="2">
        <f>RSI!I1545</f>
        <v>64.51120867882149</v>
      </c>
      <c r="D1545" s="2">
        <f>MACD!E1545</f>
        <v>-1.4108549604976162</v>
      </c>
      <c r="E1545" s="2">
        <f>MACD!F1545</f>
        <v>-0.50895401210377544</v>
      </c>
      <c r="F1545" s="2">
        <f>'Moving Avg'!D1545</f>
        <v>95.357520000000008</v>
      </c>
      <c r="G1545" s="2">
        <f>'Moving Avg'!F1545</f>
        <v>93.196685000000002</v>
      </c>
      <c r="H1545" s="2">
        <f>'Moving Avg'!G1545</f>
        <v>94.91867000000002</v>
      </c>
      <c r="I1545" s="2">
        <f>'Moving Avg'!H1545</f>
        <v>95.942248499999991</v>
      </c>
      <c r="J1545" s="6" t="str">
        <f>OBV!F1545</f>
        <v>BULLISH</v>
      </c>
      <c r="K1545" s="6" t="str">
        <f>OBV!G1545</f>
        <v>STRONG</v>
      </c>
      <c r="L1545" s="6" t="str">
        <f>OBV!H1545</f>
        <v>CONFIRMED BULLISH</v>
      </c>
      <c r="M1545" s="8">
        <f t="shared" si="240"/>
        <v>25</v>
      </c>
      <c r="N1545" s="8">
        <f t="shared" si="241"/>
        <v>100</v>
      </c>
      <c r="O1545" s="8">
        <f t="shared" si="242"/>
        <v>0</v>
      </c>
      <c r="P1545" s="8">
        <f t="shared" si="243"/>
        <v>100</v>
      </c>
      <c r="Q1545" s="9">
        <f t="shared" si="244"/>
        <v>58.75</v>
      </c>
      <c r="R1545" s="9">
        <f t="shared" si="245"/>
        <v>50</v>
      </c>
      <c r="S1545" s="9">
        <f t="shared" si="246"/>
        <v>63.75</v>
      </c>
      <c r="T1545" s="9">
        <f t="shared" si="247"/>
        <v>56.25</v>
      </c>
      <c r="U1545" s="8">
        <f t="shared" si="248"/>
        <v>57.5</v>
      </c>
      <c r="V1545" s="8">
        <f t="shared" si="249"/>
        <v>57.1875</v>
      </c>
    </row>
    <row r="1546" spans="1:22" ht="13.5" x14ac:dyDescent="0.25">
      <c r="A1546" s="3">
        <f>RSI!A1546</f>
        <v>44263</v>
      </c>
      <c r="B1546" s="2">
        <f>RSI!B1546</f>
        <v>100.1549</v>
      </c>
      <c r="C1546" s="2">
        <f>RSI!I1546</f>
        <v>67.993218070045742</v>
      </c>
      <c r="D1546" s="2">
        <f>MACD!E1546</f>
        <v>-1.986794559006853</v>
      </c>
      <c r="E1546" s="2">
        <f>MACD!F1546</f>
        <v>-0.80452212148439095</v>
      </c>
      <c r="F1546" s="2">
        <f>'Moving Avg'!D1546</f>
        <v>96.647840000000002</v>
      </c>
      <c r="G1546" s="2">
        <f>'Moving Avg'!F1546</f>
        <v>93.488799999999998</v>
      </c>
      <c r="H1546" s="2">
        <f>'Moving Avg'!G1546</f>
        <v>94.943542000000022</v>
      </c>
      <c r="I1546" s="2">
        <f>'Moving Avg'!H1546</f>
        <v>95.953136499999999</v>
      </c>
      <c r="J1546" s="6" t="str">
        <f>OBV!F1546</f>
        <v>BULLISH</v>
      </c>
      <c r="K1546" s="6" t="str">
        <f>OBV!G1546</f>
        <v>STRONG</v>
      </c>
      <c r="L1546" s="6" t="str">
        <f>OBV!H1546</f>
        <v>CONFIRMED BULLISH</v>
      </c>
      <c r="M1546" s="8">
        <f t="shared" si="240"/>
        <v>25</v>
      </c>
      <c r="N1546" s="8">
        <f t="shared" si="241"/>
        <v>100</v>
      </c>
      <c r="O1546" s="8">
        <f t="shared" si="242"/>
        <v>50</v>
      </c>
      <c r="P1546" s="8">
        <f t="shared" si="243"/>
        <v>100</v>
      </c>
      <c r="Q1546" s="9">
        <f t="shared" si="244"/>
        <v>66.25</v>
      </c>
      <c r="R1546" s="9">
        <f t="shared" si="245"/>
        <v>67.5</v>
      </c>
      <c r="S1546" s="9">
        <f t="shared" si="246"/>
        <v>76.25</v>
      </c>
      <c r="T1546" s="9">
        <f t="shared" si="247"/>
        <v>68.75</v>
      </c>
      <c r="U1546" s="8">
        <f t="shared" si="248"/>
        <v>70</v>
      </c>
      <c r="V1546" s="8">
        <f t="shared" si="249"/>
        <v>69.6875</v>
      </c>
    </row>
    <row r="1547" spans="1:22" ht="13.5" x14ac:dyDescent="0.25">
      <c r="A1547" s="3">
        <f>RSI!A1547</f>
        <v>44264</v>
      </c>
      <c r="B1547" s="2">
        <f>RSI!B1547</f>
        <v>100.1549</v>
      </c>
      <c r="C1547" s="2">
        <f>RSI!I1547</f>
        <v>67.993218070045742</v>
      </c>
      <c r="D1547" s="2">
        <f>MACD!E1547</f>
        <v>-2.1252857594456316</v>
      </c>
      <c r="E1547" s="2">
        <f>MACD!F1547</f>
        <v>-1.0686748490766391</v>
      </c>
      <c r="F1547" s="2">
        <f>'Moving Avg'!D1547</f>
        <v>97.817980000000006</v>
      </c>
      <c r="G1547" s="2">
        <f>'Moving Avg'!F1547</f>
        <v>93.780914999999993</v>
      </c>
      <c r="H1547" s="2">
        <f>'Moving Avg'!G1547</f>
        <v>94.945210000000003</v>
      </c>
      <c r="I1547" s="2">
        <f>'Moving Avg'!H1547</f>
        <v>95.964024500000008</v>
      </c>
      <c r="J1547" s="6" t="str">
        <f>OBV!F1547</f>
        <v>BULLISH</v>
      </c>
      <c r="K1547" s="6" t="str">
        <f>OBV!G1547</f>
        <v>STRONG</v>
      </c>
      <c r="L1547" s="6" t="str">
        <f>OBV!H1547</f>
        <v>CONFIRMED BULLISH</v>
      </c>
      <c r="M1547" s="8">
        <f t="shared" si="240"/>
        <v>25</v>
      </c>
      <c r="N1547" s="8">
        <f t="shared" si="241"/>
        <v>100</v>
      </c>
      <c r="O1547" s="8">
        <f t="shared" si="242"/>
        <v>50</v>
      </c>
      <c r="P1547" s="8">
        <f t="shared" si="243"/>
        <v>100</v>
      </c>
      <c r="Q1547" s="9">
        <f t="shared" si="244"/>
        <v>66.25</v>
      </c>
      <c r="R1547" s="9">
        <f t="shared" si="245"/>
        <v>67.5</v>
      </c>
      <c r="S1547" s="9">
        <f t="shared" si="246"/>
        <v>76.25</v>
      </c>
      <c r="T1547" s="9">
        <f t="shared" si="247"/>
        <v>68.75</v>
      </c>
      <c r="U1547" s="8">
        <f t="shared" si="248"/>
        <v>70</v>
      </c>
      <c r="V1547" s="8">
        <f t="shared" si="249"/>
        <v>69.6875</v>
      </c>
    </row>
    <row r="1548" spans="1:22" ht="13.5" x14ac:dyDescent="0.25">
      <c r="A1548" s="3">
        <f>RSI!A1548</f>
        <v>44265</v>
      </c>
      <c r="B1548" s="2">
        <f>RSI!B1548</f>
        <v>102.65049999999999</v>
      </c>
      <c r="C1548" s="2">
        <f>RSI!I1548</f>
        <v>72.646758553342423</v>
      </c>
      <c r="D1548" s="2">
        <f>MACD!E1548</f>
        <v>-2.8462240417330378</v>
      </c>
      <c r="E1548" s="2">
        <f>MACD!F1548</f>
        <v>-1.4241846876079189</v>
      </c>
      <c r="F1548" s="2">
        <f>'Moving Avg'!D1548</f>
        <v>99.485559999999992</v>
      </c>
      <c r="G1548" s="2">
        <f>'Moving Avg'!F1548</f>
        <v>94.197810000000004</v>
      </c>
      <c r="H1548" s="2">
        <f>'Moving Avg'!G1548</f>
        <v>94.94504400000001</v>
      </c>
      <c r="I1548" s="2">
        <f>'Moving Avg'!H1548</f>
        <v>95.972911500000023</v>
      </c>
      <c r="J1548" s="6" t="str">
        <f>OBV!F1548</f>
        <v>BULLISH</v>
      </c>
      <c r="K1548" s="6" t="str">
        <f>OBV!G1548</f>
        <v>STRONG</v>
      </c>
      <c r="L1548" s="6" t="str">
        <f>OBV!H1548</f>
        <v>CONFIRMED BULLISH</v>
      </c>
      <c r="M1548" s="8">
        <f t="shared" si="240"/>
        <v>0</v>
      </c>
      <c r="N1548" s="8">
        <f t="shared" si="241"/>
        <v>100</v>
      </c>
      <c r="O1548" s="8">
        <f t="shared" si="242"/>
        <v>50</v>
      </c>
      <c r="P1548" s="8">
        <f t="shared" si="243"/>
        <v>100</v>
      </c>
      <c r="Q1548" s="9">
        <f t="shared" si="244"/>
        <v>57.5</v>
      </c>
      <c r="R1548" s="9">
        <f t="shared" si="245"/>
        <v>62.5</v>
      </c>
      <c r="S1548" s="9">
        <f t="shared" si="246"/>
        <v>72.5</v>
      </c>
      <c r="T1548" s="9">
        <f t="shared" si="247"/>
        <v>62.5</v>
      </c>
      <c r="U1548" s="8">
        <f t="shared" si="248"/>
        <v>64.166666666666671</v>
      </c>
      <c r="V1548" s="8">
        <f t="shared" si="249"/>
        <v>63.75</v>
      </c>
    </row>
    <row r="1549" spans="1:22" ht="13.5" x14ac:dyDescent="0.25">
      <c r="A1549" s="3">
        <f>RSI!A1549</f>
        <v>44266</v>
      </c>
      <c r="B1549" s="2">
        <f>RSI!B1549</f>
        <v>99.578999999999994</v>
      </c>
      <c r="C1549" s="2">
        <f>RSI!I1549</f>
        <v>60.909045114289952</v>
      </c>
      <c r="D1549" s="2">
        <f>MACD!E1549</f>
        <v>-3.274660883505419</v>
      </c>
      <c r="E1549" s="2">
        <f>MACD!F1549</f>
        <v>-1.794279926787419</v>
      </c>
      <c r="F1549" s="2">
        <f>'Moving Avg'!D1549</f>
        <v>100.20500000000001</v>
      </c>
      <c r="G1549" s="2">
        <f>'Moving Avg'!F1549</f>
        <v>94.586325000000002</v>
      </c>
      <c r="H1549" s="2">
        <f>'Moving Avg'!G1549</f>
        <v>94.833370000000002</v>
      </c>
      <c r="I1549" s="2">
        <f>'Moving Avg'!H1549</f>
        <v>95.960045500000035</v>
      </c>
      <c r="J1549" s="6" t="str">
        <f>OBV!F1549</f>
        <v>BULLISH</v>
      </c>
      <c r="K1549" s="6" t="str">
        <f>OBV!G1549</f>
        <v>NEUTRAL</v>
      </c>
      <c r="L1549" s="6" t="str">
        <f>OBV!H1549</f>
        <v>CONFIRMED BULLISH</v>
      </c>
      <c r="M1549" s="8">
        <f t="shared" si="240"/>
        <v>25</v>
      </c>
      <c r="N1549" s="8">
        <f t="shared" si="241"/>
        <v>100</v>
      </c>
      <c r="O1549" s="8">
        <f t="shared" si="242"/>
        <v>50</v>
      </c>
      <c r="P1549" s="8">
        <f t="shared" si="243"/>
        <v>83.5</v>
      </c>
      <c r="Q1549" s="9">
        <f t="shared" si="244"/>
        <v>63.774999999999999</v>
      </c>
      <c r="R1549" s="9">
        <f t="shared" si="245"/>
        <v>63.375</v>
      </c>
      <c r="S1549" s="9">
        <f t="shared" si="246"/>
        <v>68.825000000000003</v>
      </c>
      <c r="T1549" s="9">
        <f t="shared" si="247"/>
        <v>64.625</v>
      </c>
      <c r="U1549" s="8">
        <f t="shared" si="248"/>
        <v>65.325000000000003</v>
      </c>
      <c r="V1549" s="8">
        <f t="shared" si="249"/>
        <v>65.150000000000006</v>
      </c>
    </row>
    <row r="1550" spans="1:22" ht="13.5" x14ac:dyDescent="0.25">
      <c r="A1550" s="3">
        <f>RSI!A1550</f>
        <v>44267</v>
      </c>
      <c r="B1550" s="2">
        <f>RSI!B1550</f>
        <v>100.1549</v>
      </c>
      <c r="C1550" s="2">
        <f>RSI!I1550</f>
        <v>62.14408849219366</v>
      </c>
      <c r="D1550" s="2">
        <f>MACD!E1550</f>
        <v>-3.8326223876461114</v>
      </c>
      <c r="E1550" s="2">
        <f>MACD!F1550</f>
        <v>-2.2019484189591578</v>
      </c>
      <c r="F1550" s="2">
        <f>'Moving Avg'!D1550</f>
        <v>100.53883999999999</v>
      </c>
      <c r="G1550" s="2">
        <f>'Moving Avg'!F1550</f>
        <v>95.003635000000003</v>
      </c>
      <c r="H1550" s="2">
        <f>'Moving Avg'!G1550</f>
        <v>94.796312</v>
      </c>
      <c r="I1550" s="2">
        <f>'Moving Avg'!H1550</f>
        <v>95.950059000000039</v>
      </c>
      <c r="J1550" s="6" t="str">
        <f>OBV!F1550</f>
        <v>BULLISH</v>
      </c>
      <c r="K1550" s="6" t="str">
        <f>OBV!G1550</f>
        <v>NEUTRAL</v>
      </c>
      <c r="L1550" s="6" t="str">
        <f>OBV!H1550</f>
        <v>CONFIRMED BULLISH</v>
      </c>
      <c r="M1550" s="8">
        <f t="shared" si="240"/>
        <v>25</v>
      </c>
      <c r="N1550" s="8">
        <f t="shared" si="241"/>
        <v>100</v>
      </c>
      <c r="O1550" s="8">
        <f t="shared" si="242"/>
        <v>50</v>
      </c>
      <c r="P1550" s="8">
        <f t="shared" si="243"/>
        <v>83.5</v>
      </c>
      <c r="Q1550" s="9">
        <f t="shared" si="244"/>
        <v>63.774999999999999</v>
      </c>
      <c r="R1550" s="9">
        <f t="shared" si="245"/>
        <v>63.375</v>
      </c>
      <c r="S1550" s="9">
        <f t="shared" si="246"/>
        <v>68.825000000000003</v>
      </c>
      <c r="T1550" s="9">
        <f t="shared" si="247"/>
        <v>64.625</v>
      </c>
      <c r="U1550" s="8">
        <f t="shared" si="248"/>
        <v>65.325000000000003</v>
      </c>
      <c r="V1550" s="8">
        <f t="shared" si="249"/>
        <v>65.150000000000006</v>
      </c>
    </row>
    <row r="1551" spans="1:22" ht="13.5" x14ac:dyDescent="0.25">
      <c r="A1551" s="3">
        <f>RSI!A1551</f>
        <v>44270</v>
      </c>
      <c r="B1551" s="2">
        <f>RSI!B1551</f>
        <v>100.0715</v>
      </c>
      <c r="C1551" s="2">
        <f>RSI!I1551</f>
        <v>61.839386872594147</v>
      </c>
      <c r="D1551" s="2">
        <f>MACD!E1551</f>
        <v>-3.9046649064156469</v>
      </c>
      <c r="E1551" s="2">
        <f>MACD!F1551</f>
        <v>-2.5424917164504555</v>
      </c>
      <c r="F1551" s="2">
        <f>'Moving Avg'!D1551</f>
        <v>100.52216</v>
      </c>
      <c r="G1551" s="2">
        <f>'Moving Avg'!F1551</f>
        <v>95.416775000000001</v>
      </c>
      <c r="H1551" s="2">
        <f>'Moving Avg'!G1551</f>
        <v>94.744900000000015</v>
      </c>
      <c r="I1551" s="2">
        <f>'Moving Avg'!H1551</f>
        <v>95.954939500000052</v>
      </c>
      <c r="J1551" s="6" t="str">
        <f>OBV!F1551</f>
        <v>BULLISH</v>
      </c>
      <c r="K1551" s="6" t="str">
        <f>OBV!G1551</f>
        <v>NEUTRAL</v>
      </c>
      <c r="L1551" s="6" t="str">
        <f>OBV!H1551</f>
        <v>BULLISH DIVERGENCE</v>
      </c>
      <c r="M1551" s="8">
        <f t="shared" si="240"/>
        <v>25</v>
      </c>
      <c r="N1551" s="8">
        <f t="shared" si="241"/>
        <v>100</v>
      </c>
      <c r="O1551" s="8">
        <f t="shared" si="242"/>
        <v>50</v>
      </c>
      <c r="P1551" s="8">
        <f t="shared" si="243"/>
        <v>66.5</v>
      </c>
      <c r="Q1551" s="9">
        <f t="shared" si="244"/>
        <v>61.225000000000001</v>
      </c>
      <c r="R1551" s="9">
        <f t="shared" si="245"/>
        <v>59.125</v>
      </c>
      <c r="S1551" s="9">
        <f t="shared" si="246"/>
        <v>61.174999999999997</v>
      </c>
      <c r="T1551" s="9">
        <f t="shared" si="247"/>
        <v>60.375</v>
      </c>
      <c r="U1551" s="8">
        <f t="shared" si="248"/>
        <v>60.508333333333326</v>
      </c>
      <c r="V1551" s="8">
        <f t="shared" si="249"/>
        <v>60.474999999999994</v>
      </c>
    </row>
    <row r="1552" spans="1:22" ht="13.5" x14ac:dyDescent="0.25">
      <c r="A1552" s="3">
        <f>RSI!A1552</f>
        <v>44271</v>
      </c>
      <c r="B1552" s="2">
        <f>RSI!B1552</f>
        <v>100.0715</v>
      </c>
      <c r="C1552" s="2">
        <f>RSI!I1552</f>
        <v>61.839386872594154</v>
      </c>
      <c r="D1552" s="2">
        <f>MACD!E1552</f>
        <v>-3.89673679540698</v>
      </c>
      <c r="E1552" s="2">
        <f>MACD!F1552</f>
        <v>-2.8133407322417607</v>
      </c>
      <c r="F1552" s="2">
        <f>'Moving Avg'!D1552</f>
        <v>100.50548000000001</v>
      </c>
      <c r="G1552" s="2">
        <f>'Moving Avg'!F1552</f>
        <v>95.829915</v>
      </c>
      <c r="H1552" s="2">
        <f>'Moving Avg'!G1552</f>
        <v>94.754916000000009</v>
      </c>
      <c r="I1552" s="2">
        <f>'Moving Avg'!H1552</f>
        <v>95.959820000000036</v>
      </c>
      <c r="J1552" s="6" t="str">
        <f>OBV!F1552</f>
        <v>BULLISH</v>
      </c>
      <c r="K1552" s="6" t="str">
        <f>OBV!G1552</f>
        <v>NEUTRAL</v>
      </c>
      <c r="L1552" s="6" t="str">
        <f>OBV!H1552</f>
        <v>BULLISH DIVERGENCE</v>
      </c>
      <c r="M1552" s="8">
        <f t="shared" si="240"/>
        <v>25</v>
      </c>
      <c r="N1552" s="8">
        <f t="shared" si="241"/>
        <v>100</v>
      </c>
      <c r="O1552" s="8">
        <f t="shared" si="242"/>
        <v>50</v>
      </c>
      <c r="P1552" s="8">
        <f t="shared" si="243"/>
        <v>66.5</v>
      </c>
      <c r="Q1552" s="9">
        <f t="shared" si="244"/>
        <v>61.225000000000001</v>
      </c>
      <c r="R1552" s="9">
        <f t="shared" si="245"/>
        <v>59.125</v>
      </c>
      <c r="S1552" s="9">
        <f t="shared" si="246"/>
        <v>61.174999999999997</v>
      </c>
      <c r="T1552" s="9">
        <f t="shared" si="247"/>
        <v>60.375</v>
      </c>
      <c r="U1552" s="8">
        <f t="shared" si="248"/>
        <v>60.508333333333326</v>
      </c>
      <c r="V1552" s="8">
        <f t="shared" si="249"/>
        <v>60.474999999999994</v>
      </c>
    </row>
    <row r="1553" spans="1:22" ht="13.5" x14ac:dyDescent="0.25">
      <c r="A1553" s="3">
        <f>RSI!A1553</f>
        <v>44272</v>
      </c>
      <c r="B1553" s="2">
        <f>RSI!B1553</f>
        <v>99.320300000000003</v>
      </c>
      <c r="C1553" s="2">
        <f>RSI!I1553</f>
        <v>58.826341474563037</v>
      </c>
      <c r="D1553" s="2">
        <f>MACD!E1553</f>
        <v>-3.8549055198827347</v>
      </c>
      <c r="E1553" s="2">
        <f>MACD!F1553</f>
        <v>-3.0216536897699555</v>
      </c>
      <c r="F1553" s="2">
        <f>'Moving Avg'!D1553</f>
        <v>99.83944000000001</v>
      </c>
      <c r="G1553" s="2">
        <f>'Moving Avg'!F1553</f>
        <v>96.205080000000009</v>
      </c>
      <c r="H1553" s="2">
        <f>'Moving Avg'!G1553</f>
        <v>94.771608000000029</v>
      </c>
      <c r="I1553" s="2">
        <f>'Moving Avg'!H1553</f>
        <v>95.960944500000025</v>
      </c>
      <c r="J1553" s="6" t="str">
        <f>OBV!F1553</f>
        <v>BEARISH</v>
      </c>
      <c r="K1553" s="6" t="str">
        <f>OBV!G1553</f>
        <v>NEUTRAL</v>
      </c>
      <c r="L1553" s="6" t="str">
        <f>OBV!H1553</f>
        <v>CONFIRMED BEARISH</v>
      </c>
      <c r="M1553" s="8">
        <f t="shared" si="240"/>
        <v>25</v>
      </c>
      <c r="N1553" s="8">
        <f t="shared" si="241"/>
        <v>100</v>
      </c>
      <c r="O1553" s="8">
        <f t="shared" si="242"/>
        <v>50</v>
      </c>
      <c r="P1553" s="8">
        <f t="shared" si="243"/>
        <v>16.5</v>
      </c>
      <c r="Q1553" s="9">
        <f t="shared" si="244"/>
        <v>53.725000000000001</v>
      </c>
      <c r="R1553" s="9">
        <f t="shared" si="245"/>
        <v>46.625</v>
      </c>
      <c r="S1553" s="9">
        <f t="shared" si="246"/>
        <v>38.674999999999997</v>
      </c>
      <c r="T1553" s="9">
        <f t="shared" si="247"/>
        <v>47.875</v>
      </c>
      <c r="U1553" s="8">
        <f t="shared" si="248"/>
        <v>46.341666666666661</v>
      </c>
      <c r="V1553" s="8">
        <f t="shared" si="249"/>
        <v>46.724999999999994</v>
      </c>
    </row>
    <row r="1554" spans="1:22" ht="13.5" x14ac:dyDescent="0.25">
      <c r="A1554" s="3">
        <f>RSI!A1554</f>
        <v>44273</v>
      </c>
      <c r="B1554" s="2">
        <f>RSI!B1554</f>
        <v>99.320300000000003</v>
      </c>
      <c r="C1554" s="2">
        <f>RSI!I1554</f>
        <v>58.826341474563037</v>
      </c>
      <c r="D1554" s="2">
        <f>MACD!E1554</f>
        <v>-3.5784689875502664</v>
      </c>
      <c r="E1554" s="2">
        <f>MACD!F1554</f>
        <v>-3.1330167493260181</v>
      </c>
      <c r="F1554" s="2">
        <f>'Moving Avg'!D1554</f>
        <v>99.787700000000001</v>
      </c>
      <c r="G1554" s="2">
        <f>'Moving Avg'!F1554</f>
        <v>96.539344999999997</v>
      </c>
      <c r="H1554" s="2">
        <f>'Moving Avg'!G1554</f>
        <v>94.838378000000048</v>
      </c>
      <c r="I1554" s="2">
        <f>'Moving Avg'!H1554</f>
        <v>95.974899500000006</v>
      </c>
      <c r="J1554" s="6" t="str">
        <f>OBV!F1554</f>
        <v>BEARISH</v>
      </c>
      <c r="K1554" s="6" t="str">
        <f>OBV!G1554</f>
        <v>NEUTRAL</v>
      </c>
      <c r="L1554" s="6" t="str">
        <f>OBV!H1554</f>
        <v>CONFIRMED BEARISH</v>
      </c>
      <c r="M1554" s="8">
        <f t="shared" si="240"/>
        <v>25</v>
      </c>
      <c r="N1554" s="8">
        <f t="shared" si="241"/>
        <v>100</v>
      </c>
      <c r="O1554" s="8">
        <f t="shared" si="242"/>
        <v>50</v>
      </c>
      <c r="P1554" s="8">
        <f t="shared" si="243"/>
        <v>16.5</v>
      </c>
      <c r="Q1554" s="9">
        <f t="shared" si="244"/>
        <v>53.725000000000001</v>
      </c>
      <c r="R1554" s="9">
        <f t="shared" si="245"/>
        <v>46.625</v>
      </c>
      <c r="S1554" s="9">
        <f t="shared" si="246"/>
        <v>38.674999999999997</v>
      </c>
      <c r="T1554" s="9">
        <f t="shared" si="247"/>
        <v>47.875</v>
      </c>
      <c r="U1554" s="8">
        <f t="shared" si="248"/>
        <v>46.341666666666661</v>
      </c>
      <c r="V1554" s="8">
        <f t="shared" si="249"/>
        <v>46.724999999999994</v>
      </c>
    </row>
    <row r="1555" spans="1:22" ht="13.5" x14ac:dyDescent="0.25">
      <c r="A1555" s="3">
        <f>RSI!A1555</f>
        <v>44274</v>
      </c>
      <c r="B1555" s="2">
        <f>RSI!B1555</f>
        <v>98.4773</v>
      </c>
      <c r="C1555" s="2">
        <f>RSI!I1555</f>
        <v>55.318406580554289</v>
      </c>
      <c r="D1555" s="2">
        <f>MACD!E1555</f>
        <v>-2.9114931404231044</v>
      </c>
      <c r="E1555" s="2">
        <f>MACD!F1555</f>
        <v>-3.0887120275454358</v>
      </c>
      <c r="F1555" s="2">
        <f>'Moving Avg'!D1555</f>
        <v>99.452179999999998</v>
      </c>
      <c r="G1555" s="2">
        <f>'Moving Avg'!F1555</f>
        <v>96.872775000000004</v>
      </c>
      <c r="H1555" s="2">
        <f>'Moving Avg'!G1555</f>
        <v>94.938366000000045</v>
      </c>
      <c r="I1555" s="2">
        <f>'Moving Avg'!H1555</f>
        <v>95.988661499999992</v>
      </c>
      <c r="J1555" s="6" t="str">
        <f>OBV!F1555</f>
        <v>BEARISH</v>
      </c>
      <c r="K1555" s="6" t="str">
        <f>OBV!G1555</f>
        <v>NEUTRAL</v>
      </c>
      <c r="L1555" s="6" t="str">
        <f>OBV!H1555</f>
        <v>CONFIRMED BEARISH</v>
      </c>
      <c r="M1555" s="8">
        <f t="shared" si="240"/>
        <v>25</v>
      </c>
      <c r="N1555" s="8">
        <f t="shared" si="241"/>
        <v>0</v>
      </c>
      <c r="O1555" s="8">
        <f t="shared" si="242"/>
        <v>50</v>
      </c>
      <c r="P1555" s="8">
        <f t="shared" si="243"/>
        <v>16.5</v>
      </c>
      <c r="Q1555" s="9">
        <f t="shared" si="244"/>
        <v>18.725000000000001</v>
      </c>
      <c r="R1555" s="9">
        <f t="shared" si="245"/>
        <v>26.625</v>
      </c>
      <c r="S1555" s="9">
        <f t="shared" si="246"/>
        <v>23.675000000000001</v>
      </c>
      <c r="T1555" s="9">
        <f t="shared" si="247"/>
        <v>22.875</v>
      </c>
      <c r="U1555" s="8">
        <f t="shared" si="248"/>
        <v>23.008333333333336</v>
      </c>
      <c r="V1555" s="8">
        <f t="shared" si="249"/>
        <v>22.975000000000001</v>
      </c>
    </row>
    <row r="1556" spans="1:22" ht="13.5" x14ac:dyDescent="0.25">
      <c r="A1556" s="3">
        <f>RSI!A1556</f>
        <v>44277</v>
      </c>
      <c r="B1556" s="2">
        <f>RSI!B1556</f>
        <v>95.898300000000006</v>
      </c>
      <c r="C1556" s="2">
        <f>RSI!I1556</f>
        <v>46.234820929136944</v>
      </c>
      <c r="D1556" s="2">
        <f>MACD!E1556</f>
        <v>-1.9078215434952881</v>
      </c>
      <c r="E1556" s="2">
        <f>MACD!F1556</f>
        <v>-2.8525339307354063</v>
      </c>
      <c r="F1556" s="2">
        <f>'Moving Avg'!D1556</f>
        <v>98.617539999999991</v>
      </c>
      <c r="G1556" s="2">
        <f>'Moving Avg'!F1556</f>
        <v>97.077255000000008</v>
      </c>
      <c r="H1556" s="2">
        <f>'Moving Avg'!G1556</f>
        <v>94.98677400000004</v>
      </c>
      <c r="I1556" s="2">
        <f>'Moving Avg'!H1556</f>
        <v>95.98952850000002</v>
      </c>
      <c r="J1556" s="6" t="str">
        <f>OBV!F1556</f>
        <v>BEARISH</v>
      </c>
      <c r="K1556" s="6" t="str">
        <f>OBV!G1556</f>
        <v>NEUTRAL</v>
      </c>
      <c r="L1556" s="6" t="str">
        <f>OBV!H1556</f>
        <v>CONFIRMED BEARISH</v>
      </c>
      <c r="M1556" s="8">
        <f t="shared" si="240"/>
        <v>25</v>
      </c>
      <c r="N1556" s="8">
        <f t="shared" si="241"/>
        <v>0</v>
      </c>
      <c r="O1556" s="8">
        <f t="shared" si="242"/>
        <v>50</v>
      </c>
      <c r="P1556" s="8">
        <f t="shared" si="243"/>
        <v>16.5</v>
      </c>
      <c r="Q1556" s="9">
        <f t="shared" si="244"/>
        <v>18.725000000000001</v>
      </c>
      <c r="R1556" s="9">
        <f t="shared" si="245"/>
        <v>26.625</v>
      </c>
      <c r="S1556" s="9">
        <f t="shared" si="246"/>
        <v>23.675000000000001</v>
      </c>
      <c r="T1556" s="9">
        <f t="shared" si="247"/>
        <v>22.875</v>
      </c>
      <c r="U1556" s="8">
        <f t="shared" si="248"/>
        <v>23.008333333333336</v>
      </c>
      <c r="V1556" s="8">
        <f t="shared" si="249"/>
        <v>22.975000000000001</v>
      </c>
    </row>
    <row r="1557" spans="1:22" ht="13.5" x14ac:dyDescent="0.25">
      <c r="A1557" s="3">
        <f>RSI!A1557</f>
        <v>44278</v>
      </c>
      <c r="B1557" s="2">
        <f>RSI!B1557</f>
        <v>95.981800000000007</v>
      </c>
      <c r="C1557" s="2">
        <f>RSI!I1557</f>
        <v>46.540896831892638</v>
      </c>
      <c r="D1557" s="2">
        <f>MACD!E1557</f>
        <v>-1.0574045197655835</v>
      </c>
      <c r="E1557" s="2">
        <f>MACD!F1557</f>
        <v>-2.4935080485414418</v>
      </c>
      <c r="F1557" s="2">
        <f>'Moving Avg'!D1557</f>
        <v>97.799600000000012</v>
      </c>
      <c r="G1557" s="2">
        <f>'Moving Avg'!F1557</f>
        <v>97.16071500000001</v>
      </c>
      <c r="H1557" s="2">
        <f>'Moving Avg'!G1557</f>
        <v>95.037018000000003</v>
      </c>
      <c r="I1557" s="2">
        <f>'Moving Avg'!H1557</f>
        <v>96.004930500000015</v>
      </c>
      <c r="J1557" s="6" t="str">
        <f>OBV!F1557</f>
        <v>BEARISH</v>
      </c>
      <c r="K1557" s="6" t="str">
        <f>OBV!G1557</f>
        <v>NEUTRAL</v>
      </c>
      <c r="L1557" s="6" t="str">
        <f>OBV!H1557</f>
        <v>CONFIRMED BEARISH</v>
      </c>
      <c r="M1557" s="8">
        <f t="shared" si="240"/>
        <v>25</v>
      </c>
      <c r="N1557" s="8">
        <f t="shared" si="241"/>
        <v>0</v>
      </c>
      <c r="O1557" s="8">
        <f t="shared" si="242"/>
        <v>50</v>
      </c>
      <c r="P1557" s="8">
        <f t="shared" si="243"/>
        <v>16.5</v>
      </c>
      <c r="Q1557" s="9">
        <f t="shared" si="244"/>
        <v>18.725000000000001</v>
      </c>
      <c r="R1557" s="9">
        <f t="shared" si="245"/>
        <v>26.625</v>
      </c>
      <c r="S1557" s="9">
        <f t="shared" si="246"/>
        <v>23.675000000000001</v>
      </c>
      <c r="T1557" s="9">
        <f t="shared" si="247"/>
        <v>22.875</v>
      </c>
      <c r="U1557" s="8">
        <f t="shared" si="248"/>
        <v>23.008333333333336</v>
      </c>
      <c r="V1557" s="8">
        <f t="shared" si="249"/>
        <v>22.975000000000001</v>
      </c>
    </row>
    <row r="1558" spans="1:22" ht="13.5" x14ac:dyDescent="0.25">
      <c r="A1558" s="3">
        <f>RSI!A1558</f>
        <v>44279</v>
      </c>
      <c r="B1558" s="2">
        <f>RSI!B1558</f>
        <v>95.973500000000001</v>
      </c>
      <c r="C1558" s="2">
        <f>RSI!I1558</f>
        <v>46.512551959188222</v>
      </c>
      <c r="D1558" s="2">
        <f>MACD!E1558</f>
        <v>5.3036789649610228E-2</v>
      </c>
      <c r="E1558" s="2">
        <f>MACD!F1558</f>
        <v>-1.9841990809032315</v>
      </c>
      <c r="F1558" s="2">
        <f>'Moving Avg'!D1558</f>
        <v>97.130240000000001</v>
      </c>
      <c r="G1558" s="2">
        <f>'Moving Avg'!F1558</f>
        <v>97.368955000000014</v>
      </c>
      <c r="H1558" s="2">
        <f>'Moving Avg'!G1558</f>
        <v>95.087096000000017</v>
      </c>
      <c r="I1558" s="2">
        <f>'Moving Avg'!H1558</f>
        <v>96.020291</v>
      </c>
      <c r="J1558" s="6" t="str">
        <f>OBV!F1558</f>
        <v>BEARISH</v>
      </c>
      <c r="K1558" s="6" t="str">
        <f>OBV!G1558</f>
        <v>NEUTRAL</v>
      </c>
      <c r="L1558" s="6" t="str">
        <f>OBV!H1558</f>
        <v>CONFIRMED BEARISH</v>
      </c>
      <c r="M1558" s="8">
        <f t="shared" si="240"/>
        <v>25</v>
      </c>
      <c r="N1558" s="8">
        <f t="shared" si="241"/>
        <v>0</v>
      </c>
      <c r="O1558" s="8">
        <f t="shared" si="242"/>
        <v>50</v>
      </c>
      <c r="P1558" s="8">
        <f t="shared" si="243"/>
        <v>16.5</v>
      </c>
      <c r="Q1558" s="9">
        <f t="shared" si="244"/>
        <v>18.725000000000001</v>
      </c>
      <c r="R1558" s="9">
        <f t="shared" si="245"/>
        <v>26.625</v>
      </c>
      <c r="S1558" s="9">
        <f t="shared" si="246"/>
        <v>23.675000000000001</v>
      </c>
      <c r="T1558" s="9">
        <f t="shared" si="247"/>
        <v>22.875</v>
      </c>
      <c r="U1558" s="8">
        <f t="shared" si="248"/>
        <v>23.008333333333336</v>
      </c>
      <c r="V1558" s="8">
        <f t="shared" si="249"/>
        <v>22.975000000000001</v>
      </c>
    </row>
    <row r="1559" spans="1:22" ht="13.5" x14ac:dyDescent="0.25">
      <c r="A1559" s="3">
        <f>RSI!A1559</f>
        <v>44280</v>
      </c>
      <c r="B1559" s="2">
        <f>RSI!B1559</f>
        <v>95.973500000000001</v>
      </c>
      <c r="C1559" s="2">
        <f>RSI!I1559</f>
        <v>46.512551959188222</v>
      </c>
      <c r="D1559" s="2">
        <f>MACD!E1559</f>
        <v>0.52598896324100508</v>
      </c>
      <c r="E1559" s="2">
        <f>MACD!F1559</f>
        <v>-1.4821614720743843</v>
      </c>
      <c r="F1559" s="2">
        <f>'Moving Avg'!D1559</f>
        <v>96.460880000000003</v>
      </c>
      <c r="G1559" s="2">
        <f>'Moving Avg'!F1559</f>
        <v>97.577195000000017</v>
      </c>
      <c r="H1559" s="2">
        <f>'Moving Avg'!G1559</f>
        <v>95.137174000000016</v>
      </c>
      <c r="I1559" s="2">
        <f>'Moving Avg'!H1559</f>
        <v>96.033600000000007</v>
      </c>
      <c r="J1559" s="6" t="str">
        <f>OBV!F1559</f>
        <v>BEARISH</v>
      </c>
      <c r="K1559" s="6" t="str">
        <f>OBV!G1559</f>
        <v>NEUTRAL</v>
      </c>
      <c r="L1559" s="6" t="str">
        <f>OBV!H1559</f>
        <v>CONFIRMED BEARISH</v>
      </c>
      <c r="M1559" s="8">
        <f t="shared" si="240"/>
        <v>25</v>
      </c>
      <c r="N1559" s="8">
        <f t="shared" si="241"/>
        <v>0</v>
      </c>
      <c r="O1559" s="8">
        <f t="shared" si="242"/>
        <v>50</v>
      </c>
      <c r="P1559" s="8">
        <f t="shared" si="243"/>
        <v>16.5</v>
      </c>
      <c r="Q1559" s="9">
        <f t="shared" si="244"/>
        <v>18.725000000000001</v>
      </c>
      <c r="R1559" s="9">
        <f t="shared" si="245"/>
        <v>26.625</v>
      </c>
      <c r="S1559" s="9">
        <f t="shared" si="246"/>
        <v>23.675000000000001</v>
      </c>
      <c r="T1559" s="9">
        <f t="shared" si="247"/>
        <v>22.875</v>
      </c>
      <c r="U1559" s="8">
        <f t="shared" si="248"/>
        <v>23.008333333333336</v>
      </c>
      <c r="V1559" s="8">
        <f t="shared" si="249"/>
        <v>22.975000000000001</v>
      </c>
    </row>
    <row r="1560" spans="1:22" ht="13.5" x14ac:dyDescent="0.25">
      <c r="A1560" s="3">
        <f>RSI!A1560</f>
        <v>44281</v>
      </c>
      <c r="B1560" s="2">
        <f>RSI!B1560</f>
        <v>95.965100000000007</v>
      </c>
      <c r="C1560" s="2">
        <f>RSI!I1560</f>
        <v>46.479326564357109</v>
      </c>
      <c r="D1560" s="2">
        <f>MACD!E1560</f>
        <v>1.0208519030833685</v>
      </c>
      <c r="E1560" s="2">
        <f>MACD!F1560</f>
        <v>-0.98155879704283389</v>
      </c>
      <c r="F1560" s="2">
        <f>'Moving Avg'!D1560</f>
        <v>95.95844000000001</v>
      </c>
      <c r="G1560" s="2">
        <f>'Moving Avg'!F1560</f>
        <v>97.826745000000031</v>
      </c>
      <c r="H1560" s="2">
        <f>'Moving Avg'!G1560</f>
        <v>95.187084000000013</v>
      </c>
      <c r="I1560" s="2">
        <f>'Moving Avg'!H1560</f>
        <v>96.058933500000009</v>
      </c>
      <c r="J1560" s="6" t="str">
        <f>OBV!F1560</f>
        <v>BEARISH</v>
      </c>
      <c r="K1560" s="6" t="str">
        <f>OBV!G1560</f>
        <v>NEUTRAL</v>
      </c>
      <c r="L1560" s="6" t="str">
        <f>OBV!H1560</f>
        <v>CONFIRMED BEARISH</v>
      </c>
      <c r="M1560" s="8">
        <f t="shared" si="240"/>
        <v>25</v>
      </c>
      <c r="N1560" s="8">
        <f t="shared" si="241"/>
        <v>0</v>
      </c>
      <c r="O1560" s="8">
        <f t="shared" si="242"/>
        <v>0</v>
      </c>
      <c r="P1560" s="8">
        <f t="shared" si="243"/>
        <v>16.5</v>
      </c>
      <c r="Q1560" s="9">
        <f t="shared" si="244"/>
        <v>11.225</v>
      </c>
      <c r="R1560" s="9">
        <f t="shared" si="245"/>
        <v>9.125</v>
      </c>
      <c r="S1560" s="9">
        <f t="shared" si="246"/>
        <v>11.175000000000001</v>
      </c>
      <c r="T1560" s="9">
        <f t="shared" si="247"/>
        <v>10.375</v>
      </c>
      <c r="U1560" s="8">
        <f t="shared" si="248"/>
        <v>10.508333333333335</v>
      </c>
      <c r="V1560" s="8">
        <f t="shared" si="249"/>
        <v>10.475000000000001</v>
      </c>
    </row>
    <row r="1561" spans="1:22" ht="13.5" x14ac:dyDescent="0.25">
      <c r="A1561" s="3">
        <f>RSI!A1561</f>
        <v>44284</v>
      </c>
      <c r="B1561" s="2">
        <f>RSI!B1561</f>
        <v>95.965100000000007</v>
      </c>
      <c r="C1561" s="2">
        <f>RSI!I1561</f>
        <v>46.479326564357116</v>
      </c>
      <c r="D1561" s="2">
        <f>MACD!E1561</f>
        <v>1.4318476319845388</v>
      </c>
      <c r="E1561" s="2">
        <f>MACD!F1561</f>
        <v>-0.49887751123735941</v>
      </c>
      <c r="F1561" s="2">
        <f>'Moving Avg'!D1561</f>
        <v>95.971800000000002</v>
      </c>
      <c r="G1561" s="2">
        <f>'Moving Avg'!F1561</f>
        <v>97.939835000000016</v>
      </c>
      <c r="H1561" s="2">
        <f>'Moving Avg'!G1561</f>
        <v>95.253520000000023</v>
      </c>
      <c r="I1561" s="2">
        <f>'Moving Avg'!H1561</f>
        <v>96.083864500000018</v>
      </c>
      <c r="J1561" s="6" t="str">
        <f>OBV!F1561</f>
        <v>BULLISH</v>
      </c>
      <c r="K1561" s="6" t="str">
        <f>OBV!G1561</f>
        <v>NEUTRAL</v>
      </c>
      <c r="L1561" s="6" t="str">
        <f>OBV!H1561</f>
        <v>CONFIRMED BULLISH</v>
      </c>
      <c r="M1561" s="8">
        <f t="shared" si="240"/>
        <v>25</v>
      </c>
      <c r="N1561" s="8">
        <f t="shared" si="241"/>
        <v>0</v>
      </c>
      <c r="O1561" s="8">
        <f t="shared" si="242"/>
        <v>0</v>
      </c>
      <c r="P1561" s="8">
        <f t="shared" si="243"/>
        <v>83.5</v>
      </c>
      <c r="Q1561" s="9">
        <f t="shared" si="244"/>
        <v>21.274999999999999</v>
      </c>
      <c r="R1561" s="9">
        <f t="shared" si="245"/>
        <v>25.875</v>
      </c>
      <c r="S1561" s="9">
        <f t="shared" si="246"/>
        <v>41.325000000000003</v>
      </c>
      <c r="T1561" s="9">
        <f t="shared" si="247"/>
        <v>27.125</v>
      </c>
      <c r="U1561" s="8">
        <f t="shared" si="248"/>
        <v>29.491666666666664</v>
      </c>
      <c r="V1561" s="8">
        <f t="shared" si="249"/>
        <v>28.9</v>
      </c>
    </row>
    <row r="1562" spans="1:22" ht="13.5" x14ac:dyDescent="0.25">
      <c r="A1562" s="3">
        <f>RSI!A1562</f>
        <v>44285</v>
      </c>
      <c r="B1562" s="2">
        <f>RSI!B1562</f>
        <v>95.965100000000007</v>
      </c>
      <c r="C1562" s="2">
        <f>RSI!I1562</f>
        <v>46.479326564357116</v>
      </c>
      <c r="D1562" s="2">
        <f>MACD!E1562</f>
        <v>1.7843320619557232</v>
      </c>
      <c r="E1562" s="2">
        <f>MACD!F1562</f>
        <v>-4.2235596598742875E-2</v>
      </c>
      <c r="F1562" s="2">
        <f>'Moving Avg'!D1562</f>
        <v>95.968460000000007</v>
      </c>
      <c r="G1562" s="2">
        <f>'Moving Avg'!F1562</f>
        <v>98.022880000000015</v>
      </c>
      <c r="H1562" s="2">
        <f>'Moving Avg'!G1562</f>
        <v>95.319956000000033</v>
      </c>
      <c r="I1562" s="2">
        <f>'Moving Avg'!H1562</f>
        <v>96.108795500000014</v>
      </c>
      <c r="J1562" s="6" t="str">
        <f>OBV!F1562</f>
        <v>BEARISH</v>
      </c>
      <c r="K1562" s="6" t="str">
        <f>OBV!G1562</f>
        <v>NEUTRAL</v>
      </c>
      <c r="L1562" s="6" t="str">
        <f>OBV!H1562</f>
        <v>CONFIRMED BEARISH</v>
      </c>
      <c r="M1562" s="8">
        <f t="shared" si="240"/>
        <v>25</v>
      </c>
      <c r="N1562" s="8">
        <f t="shared" si="241"/>
        <v>0</v>
      </c>
      <c r="O1562" s="8">
        <f t="shared" si="242"/>
        <v>0</v>
      </c>
      <c r="P1562" s="8">
        <f t="shared" si="243"/>
        <v>16.5</v>
      </c>
      <c r="Q1562" s="9">
        <f t="shared" si="244"/>
        <v>11.225</v>
      </c>
      <c r="R1562" s="9">
        <f t="shared" si="245"/>
        <v>9.125</v>
      </c>
      <c r="S1562" s="9">
        <f t="shared" si="246"/>
        <v>11.175000000000001</v>
      </c>
      <c r="T1562" s="9">
        <f t="shared" si="247"/>
        <v>10.375</v>
      </c>
      <c r="U1562" s="8">
        <f t="shared" si="248"/>
        <v>10.508333333333335</v>
      </c>
      <c r="V1562" s="8">
        <f t="shared" si="249"/>
        <v>10.475000000000001</v>
      </c>
    </row>
    <row r="1563" spans="1:22" ht="13.5" x14ac:dyDescent="0.25">
      <c r="A1563" s="3">
        <f>RSI!A1563</f>
        <v>44286</v>
      </c>
      <c r="B1563" s="2">
        <f>RSI!B1563</f>
        <v>95.965100000000007</v>
      </c>
      <c r="C1563" s="2">
        <f>RSI!I1563</f>
        <v>46.479326564357116</v>
      </c>
      <c r="D1563" s="2">
        <f>MACD!E1563</f>
        <v>1.9713881588054534</v>
      </c>
      <c r="E1563" s="2">
        <f>MACD!F1563</f>
        <v>0.3604891544820964</v>
      </c>
      <c r="F1563" s="2">
        <f>'Moving Avg'!D1563</f>
        <v>95.96678</v>
      </c>
      <c r="G1563" s="2">
        <f>'Moving Avg'!F1563</f>
        <v>98.105504999999994</v>
      </c>
      <c r="H1563" s="2">
        <f>'Moving Avg'!G1563</f>
        <v>95.386392000000058</v>
      </c>
      <c r="I1563" s="2">
        <f>'Moving Avg'!H1563</f>
        <v>96.133726500000023</v>
      </c>
      <c r="J1563" s="6" t="str">
        <f>OBV!F1563</f>
        <v>BEARISH</v>
      </c>
      <c r="K1563" s="6" t="str">
        <f>OBV!G1563</f>
        <v>NEUTRAL</v>
      </c>
      <c r="L1563" s="6" t="str">
        <f>OBV!H1563</f>
        <v>CONFIRMED BEARISH</v>
      </c>
      <c r="M1563" s="8">
        <f t="shared" si="240"/>
        <v>25</v>
      </c>
      <c r="N1563" s="8">
        <f t="shared" si="241"/>
        <v>0</v>
      </c>
      <c r="O1563" s="8">
        <f t="shared" si="242"/>
        <v>0</v>
      </c>
      <c r="P1563" s="8">
        <f t="shared" si="243"/>
        <v>16.5</v>
      </c>
      <c r="Q1563" s="9">
        <f t="shared" si="244"/>
        <v>11.225</v>
      </c>
      <c r="R1563" s="9">
        <f t="shared" si="245"/>
        <v>9.125</v>
      </c>
      <c r="S1563" s="9">
        <f t="shared" si="246"/>
        <v>11.175000000000001</v>
      </c>
      <c r="T1563" s="9">
        <f t="shared" si="247"/>
        <v>10.375</v>
      </c>
      <c r="U1563" s="8">
        <f t="shared" si="248"/>
        <v>10.508333333333335</v>
      </c>
      <c r="V1563" s="8">
        <f t="shared" si="249"/>
        <v>10.475000000000001</v>
      </c>
    </row>
    <row r="1564" spans="1:22" ht="13.5" x14ac:dyDescent="0.25">
      <c r="A1564" s="3">
        <f>RSI!A1564</f>
        <v>44287</v>
      </c>
      <c r="B1564" s="2">
        <f>RSI!B1564</f>
        <v>95.965100000000007</v>
      </c>
      <c r="C1564" s="2">
        <f>RSI!I1564</f>
        <v>46.479326564357116</v>
      </c>
      <c r="D1564" s="2">
        <f>MACD!E1564</f>
        <v>2.1337120163508985</v>
      </c>
      <c r="E1564" s="2">
        <f>MACD!F1564</f>
        <v>0.71513372685585685</v>
      </c>
      <c r="F1564" s="2">
        <f>'Moving Avg'!D1564</f>
        <v>95.965100000000007</v>
      </c>
      <c r="G1564" s="2">
        <f>'Moving Avg'!F1564</f>
        <v>98.104669999999984</v>
      </c>
      <c r="H1564" s="2">
        <f>'Moving Avg'!G1564</f>
        <v>95.397242000000048</v>
      </c>
      <c r="I1564" s="2">
        <f>'Moving Avg'!H1564</f>
        <v>96.158657500000047</v>
      </c>
      <c r="J1564" s="6" t="str">
        <f>OBV!F1564</f>
        <v>BEARISH</v>
      </c>
      <c r="K1564" s="6" t="str">
        <f>OBV!G1564</f>
        <v>NEUTRAL</v>
      </c>
      <c r="L1564" s="6" t="str">
        <f>OBV!H1564</f>
        <v>CONFIRMED BEARISH</v>
      </c>
      <c r="M1564" s="8">
        <f t="shared" si="240"/>
        <v>25</v>
      </c>
      <c r="N1564" s="8">
        <f t="shared" si="241"/>
        <v>0</v>
      </c>
      <c r="O1564" s="8">
        <f t="shared" si="242"/>
        <v>0</v>
      </c>
      <c r="P1564" s="8">
        <f t="shared" si="243"/>
        <v>16.5</v>
      </c>
      <c r="Q1564" s="9">
        <f t="shared" si="244"/>
        <v>11.225</v>
      </c>
      <c r="R1564" s="9">
        <f t="shared" si="245"/>
        <v>9.125</v>
      </c>
      <c r="S1564" s="9">
        <f t="shared" si="246"/>
        <v>11.175000000000001</v>
      </c>
      <c r="T1564" s="9">
        <f t="shared" si="247"/>
        <v>10.375</v>
      </c>
      <c r="U1564" s="8">
        <f t="shared" si="248"/>
        <v>10.508333333333335</v>
      </c>
      <c r="V1564" s="8">
        <f t="shared" si="249"/>
        <v>10.475000000000001</v>
      </c>
    </row>
    <row r="1565" spans="1:22" ht="13.5" x14ac:dyDescent="0.25">
      <c r="A1565" s="3">
        <f>RSI!A1565</f>
        <v>44288</v>
      </c>
      <c r="B1565" s="2">
        <f>RSI!B1565</f>
        <v>100.1549</v>
      </c>
      <c r="C1565" s="2">
        <f>RSI!I1565</f>
        <v>64.698552433729731</v>
      </c>
      <c r="D1565" s="2">
        <f>MACD!E1565</f>
        <v>1.834761055552022</v>
      </c>
      <c r="E1565" s="2">
        <f>MACD!F1565</f>
        <v>0.93905919259508996</v>
      </c>
      <c r="F1565" s="2">
        <f>'Moving Avg'!D1565</f>
        <v>96.803060000000002</v>
      </c>
      <c r="G1565" s="2">
        <f>'Moving Avg'!F1565</f>
        <v>98.188129999999973</v>
      </c>
      <c r="H1565" s="2">
        <f>'Moving Avg'!G1565</f>
        <v>95.434800000000067</v>
      </c>
      <c r="I1565" s="2">
        <f>'Moving Avg'!H1565</f>
        <v>96.204457000000019</v>
      </c>
      <c r="J1565" s="6" t="str">
        <f>OBV!F1565</f>
        <v>BULLISH</v>
      </c>
      <c r="K1565" s="6" t="str">
        <f>OBV!G1565</f>
        <v>STRONG</v>
      </c>
      <c r="L1565" s="6" t="str">
        <f>OBV!H1565</f>
        <v>CONFIRMED BULLISH</v>
      </c>
      <c r="M1565" s="8">
        <f t="shared" si="240"/>
        <v>25</v>
      </c>
      <c r="N1565" s="8">
        <f t="shared" si="241"/>
        <v>0</v>
      </c>
      <c r="O1565" s="8">
        <f t="shared" si="242"/>
        <v>50</v>
      </c>
      <c r="P1565" s="8">
        <f t="shared" si="243"/>
        <v>100</v>
      </c>
      <c r="Q1565" s="9">
        <f t="shared" si="244"/>
        <v>31.25</v>
      </c>
      <c r="R1565" s="9">
        <f t="shared" si="245"/>
        <v>47.5</v>
      </c>
      <c r="S1565" s="9">
        <f t="shared" si="246"/>
        <v>61.25</v>
      </c>
      <c r="T1565" s="9">
        <f t="shared" si="247"/>
        <v>43.75</v>
      </c>
      <c r="U1565" s="8">
        <f t="shared" si="248"/>
        <v>46.666666666666664</v>
      </c>
      <c r="V1565" s="8">
        <f t="shared" si="249"/>
        <v>45.9375</v>
      </c>
    </row>
    <row r="1566" spans="1:22" ht="13.5" x14ac:dyDescent="0.25">
      <c r="A1566" s="3">
        <f>RSI!A1566</f>
        <v>44291</v>
      </c>
      <c r="B1566" s="2">
        <f>RSI!B1566</f>
        <v>101.8242</v>
      </c>
      <c r="C1566" s="2">
        <f>RSI!I1566</f>
        <v>69.19758288365054</v>
      </c>
      <c r="D1566" s="2">
        <f>MACD!E1566</f>
        <v>1.0400922280822158</v>
      </c>
      <c r="E1566" s="2">
        <f>MACD!F1566</f>
        <v>0.95926579969251513</v>
      </c>
      <c r="F1566" s="2">
        <f>'Moving Avg'!D1566</f>
        <v>97.974880000000013</v>
      </c>
      <c r="G1566" s="2">
        <f>'Moving Avg'!F1566</f>
        <v>98.271594999999976</v>
      </c>
      <c r="H1566" s="2">
        <f>'Moving Avg'!G1566</f>
        <v>95.505744000000035</v>
      </c>
      <c r="I1566" s="2">
        <f>'Moving Avg'!H1566</f>
        <v>96.258603000000022</v>
      </c>
      <c r="J1566" s="6" t="str">
        <f>OBV!F1566</f>
        <v>BULLISH</v>
      </c>
      <c r="K1566" s="6" t="str">
        <f>OBV!G1566</f>
        <v>STRONG</v>
      </c>
      <c r="L1566" s="6" t="str">
        <f>OBV!H1566</f>
        <v>CONFIRMED BULLISH</v>
      </c>
      <c r="M1566" s="8">
        <f t="shared" si="240"/>
        <v>25</v>
      </c>
      <c r="N1566" s="8">
        <f t="shared" si="241"/>
        <v>0</v>
      </c>
      <c r="O1566" s="8">
        <f t="shared" si="242"/>
        <v>50</v>
      </c>
      <c r="P1566" s="8">
        <f t="shared" si="243"/>
        <v>100</v>
      </c>
      <c r="Q1566" s="9">
        <f t="shared" si="244"/>
        <v>31.25</v>
      </c>
      <c r="R1566" s="9">
        <f t="shared" si="245"/>
        <v>47.5</v>
      </c>
      <c r="S1566" s="9">
        <f t="shared" si="246"/>
        <v>61.25</v>
      </c>
      <c r="T1566" s="9">
        <f t="shared" si="247"/>
        <v>43.75</v>
      </c>
      <c r="U1566" s="8">
        <f t="shared" si="248"/>
        <v>46.666666666666664</v>
      </c>
      <c r="V1566" s="8">
        <f t="shared" si="249"/>
        <v>45.9375</v>
      </c>
    </row>
    <row r="1567" spans="1:22" ht="13.5" x14ac:dyDescent="0.25">
      <c r="A1567" s="3">
        <f>RSI!A1567</f>
        <v>44292</v>
      </c>
      <c r="B1567" s="2">
        <f>RSI!B1567</f>
        <v>101.8242</v>
      </c>
      <c r="C1567" s="2">
        <f>RSI!I1567</f>
        <v>69.19758288365054</v>
      </c>
      <c r="D1567" s="2">
        <f>MACD!E1567</f>
        <v>0.35095007290692593</v>
      </c>
      <c r="E1567" s="2">
        <f>MACD!F1567</f>
        <v>0.83760265433539738</v>
      </c>
      <c r="F1567" s="2">
        <f>'Moving Avg'!D1567</f>
        <v>99.14670000000001</v>
      </c>
      <c r="G1567" s="2">
        <f>'Moving Avg'!F1567</f>
        <v>98.35505999999998</v>
      </c>
      <c r="H1567" s="2">
        <f>'Moving Avg'!G1567</f>
        <v>95.576688000000033</v>
      </c>
      <c r="I1567" s="2">
        <f>'Moving Avg'!H1567</f>
        <v>96.311542500000002</v>
      </c>
      <c r="J1567" s="6" t="str">
        <f>OBV!F1567</f>
        <v>BULLISH</v>
      </c>
      <c r="K1567" s="6" t="str">
        <f>OBV!G1567</f>
        <v>STRONG</v>
      </c>
      <c r="L1567" s="6" t="str">
        <f>OBV!H1567</f>
        <v>CONFIRMED BULLISH</v>
      </c>
      <c r="M1567" s="8">
        <f t="shared" si="240"/>
        <v>25</v>
      </c>
      <c r="N1567" s="8">
        <f t="shared" si="241"/>
        <v>100</v>
      </c>
      <c r="O1567" s="8">
        <f t="shared" si="242"/>
        <v>50</v>
      </c>
      <c r="P1567" s="8">
        <f t="shared" si="243"/>
        <v>100</v>
      </c>
      <c r="Q1567" s="9">
        <f t="shared" si="244"/>
        <v>66.25</v>
      </c>
      <c r="R1567" s="9">
        <f t="shared" si="245"/>
        <v>67.5</v>
      </c>
      <c r="S1567" s="9">
        <f t="shared" si="246"/>
        <v>76.25</v>
      </c>
      <c r="T1567" s="9">
        <f t="shared" si="247"/>
        <v>68.75</v>
      </c>
      <c r="U1567" s="8">
        <f t="shared" si="248"/>
        <v>70</v>
      </c>
      <c r="V1567" s="8">
        <f t="shared" si="249"/>
        <v>69.6875</v>
      </c>
    </row>
    <row r="1568" spans="1:22" ht="13.5" x14ac:dyDescent="0.25">
      <c r="A1568" s="3">
        <f>RSI!A1568</f>
        <v>44293</v>
      </c>
      <c r="B1568" s="2">
        <f>RSI!B1568</f>
        <v>101.9911</v>
      </c>
      <c r="C1568" s="2">
        <f>RSI!I1568</f>
        <v>69.646154151483017</v>
      </c>
      <c r="D1568" s="2">
        <f>MACD!E1568</f>
        <v>-0.27319549109542152</v>
      </c>
      <c r="E1568" s="2">
        <f>MACD!F1568</f>
        <v>0.61544302524923367</v>
      </c>
      <c r="F1568" s="2">
        <f>'Moving Avg'!D1568</f>
        <v>100.35190000000001</v>
      </c>
      <c r="G1568" s="2">
        <f>'Moving Avg'!F1568</f>
        <v>98.322089999999989</v>
      </c>
      <c r="H1568" s="2">
        <f>'Moving Avg'!G1568</f>
        <v>95.710060000000027</v>
      </c>
      <c r="I1568" s="2">
        <f>'Moving Avg'!H1568</f>
        <v>96.365356500000004</v>
      </c>
      <c r="J1568" s="6" t="str">
        <f>OBV!F1568</f>
        <v>BULLISH</v>
      </c>
      <c r="K1568" s="6" t="str">
        <f>OBV!G1568</f>
        <v>STRONG</v>
      </c>
      <c r="L1568" s="6" t="str">
        <f>OBV!H1568</f>
        <v>CONFIRMED BULLISH</v>
      </c>
      <c r="M1568" s="8">
        <f t="shared" si="240"/>
        <v>25</v>
      </c>
      <c r="N1568" s="8">
        <f t="shared" si="241"/>
        <v>100</v>
      </c>
      <c r="O1568" s="8">
        <f t="shared" si="242"/>
        <v>50</v>
      </c>
      <c r="P1568" s="8">
        <f t="shared" si="243"/>
        <v>100</v>
      </c>
      <c r="Q1568" s="9">
        <f t="shared" si="244"/>
        <v>66.25</v>
      </c>
      <c r="R1568" s="9">
        <f t="shared" si="245"/>
        <v>67.5</v>
      </c>
      <c r="S1568" s="9">
        <f t="shared" si="246"/>
        <v>76.25</v>
      </c>
      <c r="T1568" s="9">
        <f t="shared" si="247"/>
        <v>68.75</v>
      </c>
      <c r="U1568" s="8">
        <f t="shared" si="248"/>
        <v>70</v>
      </c>
      <c r="V1568" s="8">
        <f t="shared" si="249"/>
        <v>69.6875</v>
      </c>
    </row>
    <row r="1569" spans="1:22" ht="13.5" x14ac:dyDescent="0.25">
      <c r="A1569" s="3">
        <f>RSI!A1569</f>
        <v>44294</v>
      </c>
      <c r="B1569" s="2">
        <f>RSI!B1569</f>
        <v>101.8242</v>
      </c>
      <c r="C1569" s="2">
        <f>RSI!I1569</f>
        <v>68.570753585987575</v>
      </c>
      <c r="D1569" s="2">
        <f>MACD!E1569</f>
        <v>-0.81529876213892294</v>
      </c>
      <c r="E1569" s="2">
        <f>MACD!F1569</f>
        <v>0.32929466777160238</v>
      </c>
      <c r="F1569" s="2">
        <f>'Moving Avg'!D1569</f>
        <v>101.52372000000001</v>
      </c>
      <c r="G1569" s="2">
        <f>'Moving Avg'!F1569</f>
        <v>98.434349999999981</v>
      </c>
      <c r="H1569" s="2">
        <f>'Moving Avg'!G1569</f>
        <v>95.783006000000029</v>
      </c>
      <c r="I1569" s="2">
        <f>'Moving Avg'!H1569</f>
        <v>96.419944999999984</v>
      </c>
      <c r="J1569" s="6" t="str">
        <f>OBV!F1569</f>
        <v>BULLISH</v>
      </c>
      <c r="K1569" s="6" t="str">
        <f>OBV!G1569</f>
        <v>STRONG</v>
      </c>
      <c r="L1569" s="6" t="str">
        <f>OBV!H1569</f>
        <v>CONFIRMED BULLISH</v>
      </c>
      <c r="M1569" s="8">
        <f t="shared" si="240"/>
        <v>25</v>
      </c>
      <c r="N1569" s="8">
        <f t="shared" si="241"/>
        <v>100</v>
      </c>
      <c r="O1569" s="8">
        <f t="shared" si="242"/>
        <v>75</v>
      </c>
      <c r="P1569" s="8">
        <f t="shared" si="243"/>
        <v>100</v>
      </c>
      <c r="Q1569" s="9">
        <f t="shared" si="244"/>
        <v>70</v>
      </c>
      <c r="R1569" s="9">
        <f t="shared" si="245"/>
        <v>76.25</v>
      </c>
      <c r="S1569" s="9">
        <f t="shared" si="246"/>
        <v>82.5</v>
      </c>
      <c r="T1569" s="9">
        <f t="shared" si="247"/>
        <v>75</v>
      </c>
      <c r="U1569" s="8">
        <f t="shared" si="248"/>
        <v>76.25</v>
      </c>
      <c r="V1569" s="8">
        <f t="shared" si="249"/>
        <v>75.9375</v>
      </c>
    </row>
    <row r="1570" spans="1:22" ht="13.5" x14ac:dyDescent="0.25">
      <c r="A1570" s="3">
        <f>RSI!A1570</f>
        <v>44298</v>
      </c>
      <c r="B1570" s="2">
        <f>RSI!B1570</f>
        <v>101.8242</v>
      </c>
      <c r="C1570" s="2">
        <f>RSI!I1570</f>
        <v>68.570753585987575</v>
      </c>
      <c r="D1570" s="2">
        <f>MACD!E1570</f>
        <v>-1.2986993447269839</v>
      </c>
      <c r="E1570" s="2">
        <f>MACD!F1570</f>
        <v>3.6958652718850904E-3</v>
      </c>
      <c r="F1570" s="2">
        <f>'Moving Avg'!D1570</f>
        <v>101.85758000000001</v>
      </c>
      <c r="G1570" s="2">
        <f>'Moving Avg'!F1570</f>
        <v>98.517815000000013</v>
      </c>
      <c r="H1570" s="2">
        <f>'Moving Avg'!G1570</f>
        <v>95.914709999999999</v>
      </c>
      <c r="I1570" s="2">
        <f>'Moving Avg'!H1570</f>
        <v>96.472884499999964</v>
      </c>
      <c r="J1570" s="6" t="str">
        <f>OBV!F1570</f>
        <v>BULLISH</v>
      </c>
      <c r="K1570" s="6" t="str">
        <f>OBV!G1570</f>
        <v>NEUTRAL</v>
      </c>
      <c r="L1570" s="6" t="str">
        <f>OBV!H1570</f>
        <v>CONFIRMED BULLISH</v>
      </c>
      <c r="M1570" s="8">
        <f t="shared" si="240"/>
        <v>25</v>
      </c>
      <c r="N1570" s="8">
        <f t="shared" si="241"/>
        <v>100</v>
      </c>
      <c r="O1570" s="8">
        <f t="shared" si="242"/>
        <v>75</v>
      </c>
      <c r="P1570" s="8">
        <f t="shared" si="243"/>
        <v>83.5</v>
      </c>
      <c r="Q1570" s="9">
        <f t="shared" si="244"/>
        <v>67.525000000000006</v>
      </c>
      <c r="R1570" s="9">
        <f t="shared" si="245"/>
        <v>72.125</v>
      </c>
      <c r="S1570" s="9">
        <f t="shared" si="246"/>
        <v>75.075000000000003</v>
      </c>
      <c r="T1570" s="9">
        <f t="shared" si="247"/>
        <v>70.875</v>
      </c>
      <c r="U1570" s="8">
        <f t="shared" si="248"/>
        <v>71.575000000000003</v>
      </c>
      <c r="V1570" s="8">
        <f t="shared" si="249"/>
        <v>71.400000000000006</v>
      </c>
    </row>
    <row r="1571" spans="1:22" ht="13.5" x14ac:dyDescent="0.25">
      <c r="A1571" s="3">
        <f>RSI!A1571</f>
        <v>44299</v>
      </c>
      <c r="B1571" s="2">
        <f>RSI!B1571</f>
        <v>100.9061</v>
      </c>
      <c r="C1571" s="2">
        <f>RSI!I1571</f>
        <v>62.421655499076266</v>
      </c>
      <c r="D1571" s="2">
        <f>MACD!E1571</f>
        <v>-1.6613949653332725</v>
      </c>
      <c r="E1571" s="2">
        <f>MACD!F1571</f>
        <v>-0.32932230084914649</v>
      </c>
      <c r="F1571" s="2">
        <f>'Moving Avg'!D1571</f>
        <v>101.67395999999999</v>
      </c>
      <c r="G1571" s="2">
        <f>'Moving Avg'!F1571</f>
        <v>98.559544999999986</v>
      </c>
      <c r="H1571" s="2">
        <f>'Moving Avg'!G1571</f>
        <v>96.084639999999993</v>
      </c>
      <c r="I1571" s="2">
        <f>'Moving Avg'!H1571</f>
        <v>96.521233499999965</v>
      </c>
      <c r="J1571" s="6" t="str">
        <f>OBV!F1571</f>
        <v>BEARISH</v>
      </c>
      <c r="K1571" s="6" t="str">
        <f>OBV!G1571</f>
        <v>NEUTRAL</v>
      </c>
      <c r="L1571" s="6" t="str">
        <f>OBV!H1571</f>
        <v>CONFIRMED BEARISH</v>
      </c>
      <c r="M1571" s="8">
        <f t="shared" si="240"/>
        <v>25</v>
      </c>
      <c r="N1571" s="8">
        <f t="shared" si="241"/>
        <v>100</v>
      </c>
      <c r="O1571" s="8">
        <f t="shared" si="242"/>
        <v>75</v>
      </c>
      <c r="P1571" s="8">
        <f t="shared" si="243"/>
        <v>16.5</v>
      </c>
      <c r="Q1571" s="9">
        <f t="shared" si="244"/>
        <v>57.475000000000001</v>
      </c>
      <c r="R1571" s="9">
        <f t="shared" si="245"/>
        <v>55.375</v>
      </c>
      <c r="S1571" s="9">
        <f t="shared" si="246"/>
        <v>44.924999999999997</v>
      </c>
      <c r="T1571" s="9">
        <f t="shared" si="247"/>
        <v>54.125</v>
      </c>
      <c r="U1571" s="8">
        <f t="shared" si="248"/>
        <v>52.591666666666661</v>
      </c>
      <c r="V1571" s="8">
        <f t="shared" si="249"/>
        <v>52.974999999999994</v>
      </c>
    </row>
    <row r="1572" spans="1:22" ht="13.5" x14ac:dyDescent="0.25">
      <c r="A1572" s="3">
        <f>RSI!A1572</f>
        <v>44300</v>
      </c>
      <c r="B1572" s="2">
        <f>RSI!B1572</f>
        <v>100.9729</v>
      </c>
      <c r="C1572" s="2">
        <f>RSI!I1572</f>
        <v>62.683860136815184</v>
      </c>
      <c r="D1572" s="2">
        <f>MACD!E1572</f>
        <v>-1.987880765348649</v>
      </c>
      <c r="E1572" s="2">
        <f>MACD!F1572</f>
        <v>-0.66103399374904703</v>
      </c>
      <c r="F1572" s="2">
        <f>'Moving Avg'!D1572</f>
        <v>101.50369999999999</v>
      </c>
      <c r="G1572" s="2">
        <f>'Moving Avg'!F1572</f>
        <v>98.604614999999995</v>
      </c>
      <c r="H1572" s="2">
        <f>'Moving Avg'!G1572</f>
        <v>96.292795999999996</v>
      </c>
      <c r="I1572" s="2">
        <f>'Moving Avg'!H1572</f>
        <v>96.569835999999952</v>
      </c>
      <c r="J1572" s="6" t="str">
        <f>OBV!F1572</f>
        <v>BULLISH</v>
      </c>
      <c r="K1572" s="6" t="str">
        <f>OBV!G1572</f>
        <v>NEUTRAL</v>
      </c>
      <c r="L1572" s="6" t="str">
        <f>OBV!H1572</f>
        <v>BULLISH DIVERGENCE</v>
      </c>
      <c r="M1572" s="8">
        <f t="shared" si="240"/>
        <v>25</v>
      </c>
      <c r="N1572" s="8">
        <f t="shared" si="241"/>
        <v>100</v>
      </c>
      <c r="O1572" s="8">
        <f t="shared" si="242"/>
        <v>50</v>
      </c>
      <c r="P1572" s="8">
        <f t="shared" si="243"/>
        <v>66.5</v>
      </c>
      <c r="Q1572" s="9">
        <f t="shared" si="244"/>
        <v>61.225000000000001</v>
      </c>
      <c r="R1572" s="9">
        <f t="shared" si="245"/>
        <v>59.125</v>
      </c>
      <c r="S1572" s="9">
        <f t="shared" si="246"/>
        <v>61.174999999999997</v>
      </c>
      <c r="T1572" s="9">
        <f t="shared" si="247"/>
        <v>60.375</v>
      </c>
      <c r="U1572" s="8">
        <f t="shared" si="248"/>
        <v>60.508333333333326</v>
      </c>
      <c r="V1572" s="8">
        <f t="shared" si="249"/>
        <v>60.474999999999994</v>
      </c>
    </row>
    <row r="1573" spans="1:22" ht="13.5" x14ac:dyDescent="0.25">
      <c r="A1573" s="3">
        <f>RSI!A1573</f>
        <v>44301</v>
      </c>
      <c r="B1573" s="2">
        <f>RSI!B1573</f>
        <v>101.7407</v>
      </c>
      <c r="C1573" s="2">
        <f>RSI!I1573</f>
        <v>65.650592092284285</v>
      </c>
      <c r="D1573" s="2">
        <f>MACD!E1573</f>
        <v>-2.3349635913966011</v>
      </c>
      <c r="E1573" s="2">
        <f>MACD!F1573</f>
        <v>-0.9958199132785579</v>
      </c>
      <c r="F1573" s="2">
        <f>'Moving Avg'!D1573</f>
        <v>101.45362</v>
      </c>
      <c r="G1573" s="2">
        <f>'Moving Avg'!F1573</f>
        <v>98.725635000000011</v>
      </c>
      <c r="H1573" s="2">
        <f>'Moving Avg'!G1573</f>
        <v>96.507294000000002</v>
      </c>
      <c r="I1573" s="2">
        <f>'Moving Avg'!H1573</f>
        <v>96.622035999999937</v>
      </c>
      <c r="J1573" s="6" t="str">
        <f>OBV!F1573</f>
        <v>BULLISH</v>
      </c>
      <c r="K1573" s="6" t="str">
        <f>OBV!G1573</f>
        <v>NEUTRAL</v>
      </c>
      <c r="L1573" s="6" t="str">
        <f>OBV!H1573</f>
        <v>BULLISH DIVERGENCE</v>
      </c>
      <c r="M1573" s="8">
        <f t="shared" si="240"/>
        <v>25</v>
      </c>
      <c r="N1573" s="8">
        <f t="shared" si="241"/>
        <v>100</v>
      </c>
      <c r="O1573" s="8">
        <f t="shared" si="242"/>
        <v>50</v>
      </c>
      <c r="P1573" s="8">
        <f t="shared" si="243"/>
        <v>66.5</v>
      </c>
      <c r="Q1573" s="9">
        <f t="shared" si="244"/>
        <v>61.225000000000001</v>
      </c>
      <c r="R1573" s="9">
        <f t="shared" si="245"/>
        <v>59.125</v>
      </c>
      <c r="S1573" s="9">
        <f t="shared" si="246"/>
        <v>61.174999999999997</v>
      </c>
      <c r="T1573" s="9">
        <f t="shared" si="247"/>
        <v>60.375</v>
      </c>
      <c r="U1573" s="8">
        <f t="shared" si="248"/>
        <v>60.508333333333326</v>
      </c>
      <c r="V1573" s="8">
        <f t="shared" si="249"/>
        <v>60.474999999999994</v>
      </c>
    </row>
    <row r="1574" spans="1:22" ht="13.5" x14ac:dyDescent="0.25">
      <c r="A1574" s="3">
        <f>RSI!A1574</f>
        <v>44302</v>
      </c>
      <c r="B1574" s="2">
        <f>RSI!B1574</f>
        <v>100.9896</v>
      </c>
      <c r="C1574" s="2">
        <f>RSI!I1574</f>
        <v>60.576912159083506</v>
      </c>
      <c r="D1574" s="2">
        <f>MACD!E1574</f>
        <v>-2.5904670751504426</v>
      </c>
      <c r="E1574" s="2">
        <f>MACD!F1574</f>
        <v>-1.3147493456529349</v>
      </c>
      <c r="F1574" s="2">
        <f>'Moving Avg'!D1574</f>
        <v>101.2867</v>
      </c>
      <c r="G1574" s="2">
        <f>'Moving Avg'!F1574</f>
        <v>98.809100000000015</v>
      </c>
      <c r="H1574" s="2">
        <f>'Moving Avg'!G1574</f>
        <v>96.706769999999992</v>
      </c>
      <c r="I1574" s="2">
        <f>'Moving Avg'!H1574</f>
        <v>96.670721999999955</v>
      </c>
      <c r="J1574" s="6" t="str">
        <f>OBV!F1574</f>
        <v>BEARISH</v>
      </c>
      <c r="K1574" s="6" t="str">
        <f>OBV!G1574</f>
        <v>NEUTRAL</v>
      </c>
      <c r="L1574" s="6" t="str">
        <f>OBV!H1574</f>
        <v>CONFIRMED BEARISH</v>
      </c>
      <c r="M1574" s="8">
        <f t="shared" si="240"/>
        <v>25</v>
      </c>
      <c r="N1574" s="8">
        <f t="shared" si="241"/>
        <v>100</v>
      </c>
      <c r="O1574" s="8">
        <f t="shared" si="242"/>
        <v>50</v>
      </c>
      <c r="P1574" s="8">
        <f t="shared" si="243"/>
        <v>16.5</v>
      </c>
      <c r="Q1574" s="9">
        <f t="shared" si="244"/>
        <v>53.725000000000001</v>
      </c>
      <c r="R1574" s="9">
        <f t="shared" si="245"/>
        <v>46.625</v>
      </c>
      <c r="S1574" s="9">
        <f t="shared" si="246"/>
        <v>38.674999999999997</v>
      </c>
      <c r="T1574" s="9">
        <f t="shared" si="247"/>
        <v>47.875</v>
      </c>
      <c r="U1574" s="8">
        <f t="shared" si="248"/>
        <v>46.341666666666661</v>
      </c>
      <c r="V1574" s="8">
        <f t="shared" si="249"/>
        <v>46.724999999999994</v>
      </c>
    </row>
    <row r="1575" spans="1:22" ht="13.5" x14ac:dyDescent="0.25">
      <c r="A1575" s="3">
        <f>RSI!A1575</f>
        <v>44305</v>
      </c>
      <c r="B1575" s="2">
        <f>RSI!B1575</f>
        <v>101.8242</v>
      </c>
      <c r="C1575" s="2">
        <f>RSI!I1575</f>
        <v>63.914146493271367</v>
      </c>
      <c r="D1575" s="2">
        <f>MACD!E1575</f>
        <v>-2.2356237410527484</v>
      </c>
      <c r="E1575" s="2">
        <f>MACD!F1575</f>
        <v>-1.4989242247328978</v>
      </c>
      <c r="F1575" s="2">
        <f>'Moving Avg'!D1575</f>
        <v>101.2867</v>
      </c>
      <c r="G1575" s="2">
        <f>'Moving Avg'!F1575</f>
        <v>98.976444999999984</v>
      </c>
      <c r="H1575" s="2">
        <f>'Moving Avg'!G1575</f>
        <v>96.868353999999997</v>
      </c>
      <c r="I1575" s="2">
        <f>'Moving Avg'!H1575</f>
        <v>96.723580999999925</v>
      </c>
      <c r="J1575" s="6" t="str">
        <f>OBV!F1575</f>
        <v>BULLISH</v>
      </c>
      <c r="K1575" s="6" t="str">
        <f>OBV!G1575</f>
        <v>NEUTRAL</v>
      </c>
      <c r="L1575" s="6" t="str">
        <f>OBV!H1575</f>
        <v>NEUTRAL</v>
      </c>
      <c r="M1575" s="8">
        <f t="shared" si="240"/>
        <v>25</v>
      </c>
      <c r="N1575" s="8">
        <f t="shared" si="241"/>
        <v>100</v>
      </c>
      <c r="O1575" s="8">
        <f t="shared" si="242"/>
        <v>50</v>
      </c>
      <c r="P1575" s="8">
        <f t="shared" si="243"/>
        <v>49.5</v>
      </c>
      <c r="Q1575" s="9">
        <f t="shared" si="244"/>
        <v>58.674999999999997</v>
      </c>
      <c r="R1575" s="9">
        <f t="shared" si="245"/>
        <v>54.875</v>
      </c>
      <c r="S1575" s="9">
        <f t="shared" si="246"/>
        <v>53.525000000000006</v>
      </c>
      <c r="T1575" s="9">
        <f t="shared" si="247"/>
        <v>56.125</v>
      </c>
      <c r="U1575" s="8">
        <f t="shared" si="248"/>
        <v>55.691666666666663</v>
      </c>
      <c r="V1575" s="8">
        <f t="shared" si="249"/>
        <v>55.8</v>
      </c>
    </row>
    <row r="1576" spans="1:22" ht="13.5" x14ac:dyDescent="0.25">
      <c r="A1576" s="3">
        <f>RSI!A1576</f>
        <v>44306</v>
      </c>
      <c r="B1576" s="2">
        <f>RSI!B1576</f>
        <v>101.8242</v>
      </c>
      <c r="C1576" s="2">
        <f>RSI!I1576</f>
        <v>63.91414649327136</v>
      </c>
      <c r="D1576" s="2">
        <f>MACD!E1576</f>
        <v>-1.6943433654371489</v>
      </c>
      <c r="E1576" s="2">
        <f>MACD!F1576</f>
        <v>-1.5380080528737481</v>
      </c>
      <c r="F1576" s="2">
        <f>'Moving Avg'!D1576</f>
        <v>101.47032</v>
      </c>
      <c r="G1576" s="2">
        <f>'Moving Avg'!F1576</f>
        <v>99.272739999999999</v>
      </c>
      <c r="H1576" s="2">
        <f>'Moving Avg'!G1576</f>
        <v>97.018585999999999</v>
      </c>
      <c r="I1576" s="2">
        <f>'Moving Avg'!H1576</f>
        <v>96.776600999999914</v>
      </c>
      <c r="J1576" s="6" t="str">
        <f>OBV!F1576</f>
        <v>BULLISH</v>
      </c>
      <c r="K1576" s="6" t="str">
        <f>OBV!G1576</f>
        <v>NEUTRAL</v>
      </c>
      <c r="L1576" s="6" t="str">
        <f>OBV!H1576</f>
        <v>CONFIRMED BULLISH</v>
      </c>
      <c r="M1576" s="8">
        <f t="shared" si="240"/>
        <v>25</v>
      </c>
      <c r="N1576" s="8">
        <f t="shared" si="241"/>
        <v>100</v>
      </c>
      <c r="O1576" s="8">
        <f t="shared" si="242"/>
        <v>50</v>
      </c>
      <c r="P1576" s="8">
        <f t="shared" si="243"/>
        <v>83.5</v>
      </c>
      <c r="Q1576" s="9">
        <f t="shared" si="244"/>
        <v>63.774999999999999</v>
      </c>
      <c r="R1576" s="9">
        <f t="shared" si="245"/>
        <v>63.375</v>
      </c>
      <c r="S1576" s="9">
        <f t="shared" si="246"/>
        <v>68.825000000000003</v>
      </c>
      <c r="T1576" s="9">
        <f t="shared" si="247"/>
        <v>64.625</v>
      </c>
      <c r="U1576" s="8">
        <f t="shared" si="248"/>
        <v>65.325000000000003</v>
      </c>
      <c r="V1576" s="8">
        <f t="shared" si="249"/>
        <v>65.150000000000006</v>
      </c>
    </row>
    <row r="1577" spans="1:22" ht="13.5" x14ac:dyDescent="0.25">
      <c r="A1577" s="3">
        <f>RSI!A1577</f>
        <v>44307</v>
      </c>
      <c r="B1577" s="2">
        <f>RSI!B1577</f>
        <v>100.1549</v>
      </c>
      <c r="C1577" s="2">
        <f>RSI!I1577</f>
        <v>53.423671025323237</v>
      </c>
      <c r="D1577" s="2">
        <f>MACD!E1577</f>
        <v>-1.127302690918512</v>
      </c>
      <c r="E1577" s="2">
        <f>MACD!F1577</f>
        <v>-1.4558669804827011</v>
      </c>
      <c r="F1577" s="2">
        <f>'Moving Avg'!D1577</f>
        <v>101.30672000000001</v>
      </c>
      <c r="G1577" s="2">
        <f>'Moving Avg'!F1577</f>
        <v>99.481394999999992</v>
      </c>
      <c r="H1577" s="2">
        <f>'Moving Avg'!G1577</f>
        <v>97.135431999999994</v>
      </c>
      <c r="I1577" s="2">
        <f>'Moving Avg'!H1577</f>
        <v>96.822883499999918</v>
      </c>
      <c r="J1577" s="6" t="str">
        <f>OBV!F1577</f>
        <v>BEARISH</v>
      </c>
      <c r="K1577" s="6" t="str">
        <f>OBV!G1577</f>
        <v>NEUTRAL</v>
      </c>
      <c r="L1577" s="6" t="str">
        <f>OBV!H1577</f>
        <v>CONFIRMED BEARISH</v>
      </c>
      <c r="M1577" s="8">
        <f t="shared" si="240"/>
        <v>25</v>
      </c>
      <c r="N1577" s="8">
        <f t="shared" si="241"/>
        <v>0</v>
      </c>
      <c r="O1577" s="8">
        <f t="shared" si="242"/>
        <v>50</v>
      </c>
      <c r="P1577" s="8">
        <f t="shared" si="243"/>
        <v>16.5</v>
      </c>
      <c r="Q1577" s="9">
        <f t="shared" si="244"/>
        <v>18.725000000000001</v>
      </c>
      <c r="R1577" s="9">
        <f t="shared" si="245"/>
        <v>26.625</v>
      </c>
      <c r="S1577" s="9">
        <f t="shared" si="246"/>
        <v>23.675000000000001</v>
      </c>
      <c r="T1577" s="9">
        <f t="shared" si="247"/>
        <v>22.875</v>
      </c>
      <c r="U1577" s="8">
        <f t="shared" si="248"/>
        <v>23.008333333333336</v>
      </c>
      <c r="V1577" s="8">
        <f t="shared" si="249"/>
        <v>22.975000000000001</v>
      </c>
    </row>
    <row r="1578" spans="1:22" ht="13.5" x14ac:dyDescent="0.25">
      <c r="A1578" s="3">
        <f>RSI!A1578</f>
        <v>44308</v>
      </c>
      <c r="B1578" s="2">
        <f>RSI!B1578</f>
        <v>100.1549</v>
      </c>
      <c r="C1578" s="2">
        <f>RSI!I1578</f>
        <v>53.423671025323237</v>
      </c>
      <c r="D1578" s="2">
        <f>MACD!E1578</f>
        <v>-0.62549301497463716</v>
      </c>
      <c r="E1578" s="2">
        <f>MACD!F1578</f>
        <v>-1.2897921873810885</v>
      </c>
      <c r="F1578" s="2">
        <f>'Moving Avg'!D1578</f>
        <v>100.98956000000001</v>
      </c>
      <c r="G1578" s="2">
        <f>'Moving Avg'!F1578</f>
        <v>99.690464999999989</v>
      </c>
      <c r="H1578" s="2">
        <f>'Moving Avg'!G1578</f>
        <v>97.252277999999976</v>
      </c>
      <c r="I1578" s="2">
        <f>'Moving Avg'!H1578</f>
        <v>96.873187999999942</v>
      </c>
      <c r="J1578" s="6" t="str">
        <f>OBV!F1578</f>
        <v>BEARISH</v>
      </c>
      <c r="K1578" s="6" t="str">
        <f>OBV!G1578</f>
        <v>NEUTRAL</v>
      </c>
      <c r="L1578" s="6" t="str">
        <f>OBV!H1578</f>
        <v>CONFIRMED BEARISH</v>
      </c>
      <c r="M1578" s="8">
        <f t="shared" si="240"/>
        <v>25</v>
      </c>
      <c r="N1578" s="8">
        <f t="shared" si="241"/>
        <v>0</v>
      </c>
      <c r="O1578" s="8">
        <f t="shared" si="242"/>
        <v>50</v>
      </c>
      <c r="P1578" s="8">
        <f t="shared" si="243"/>
        <v>16.5</v>
      </c>
      <c r="Q1578" s="9">
        <f t="shared" si="244"/>
        <v>18.725000000000001</v>
      </c>
      <c r="R1578" s="9">
        <f t="shared" si="245"/>
        <v>26.625</v>
      </c>
      <c r="S1578" s="9">
        <f t="shared" si="246"/>
        <v>23.675000000000001</v>
      </c>
      <c r="T1578" s="9">
        <f t="shared" si="247"/>
        <v>22.875</v>
      </c>
      <c r="U1578" s="8">
        <f t="shared" si="248"/>
        <v>23.008333333333336</v>
      </c>
      <c r="V1578" s="8">
        <f t="shared" si="249"/>
        <v>22.975000000000001</v>
      </c>
    </row>
    <row r="1579" spans="1:22" ht="13.5" x14ac:dyDescent="0.25">
      <c r="A1579" s="3">
        <f>RSI!A1579</f>
        <v>44309</v>
      </c>
      <c r="B1579" s="2">
        <f>RSI!B1579</f>
        <v>100.1549</v>
      </c>
      <c r="C1579" s="2">
        <f>RSI!I1579</f>
        <v>53.423671025323237</v>
      </c>
      <c r="D1579" s="2">
        <f>MACD!E1579</f>
        <v>-0.22996072738357043</v>
      </c>
      <c r="E1579" s="2">
        <f>MACD!F1579</f>
        <v>-1.0778258953815849</v>
      </c>
      <c r="F1579" s="2">
        <f>'Moving Avg'!D1579</f>
        <v>100.82262</v>
      </c>
      <c r="G1579" s="2">
        <f>'Moving Avg'!F1579</f>
        <v>99.899534999999986</v>
      </c>
      <c r="H1579" s="2">
        <f>'Moving Avg'!G1579</f>
        <v>97.41920199999997</v>
      </c>
      <c r="I1579" s="2">
        <f>'Moving Avg'!H1579</f>
        <v>96.923492499999924</v>
      </c>
      <c r="J1579" s="6" t="str">
        <f>OBV!F1579</f>
        <v>BULLISH</v>
      </c>
      <c r="K1579" s="6" t="str">
        <f>OBV!G1579</f>
        <v>NEUTRAL</v>
      </c>
      <c r="L1579" s="6" t="str">
        <f>OBV!H1579</f>
        <v>BULLISH DIVERGENCE</v>
      </c>
      <c r="M1579" s="8">
        <f t="shared" si="240"/>
        <v>25</v>
      </c>
      <c r="N1579" s="8">
        <f t="shared" si="241"/>
        <v>0</v>
      </c>
      <c r="O1579" s="8">
        <f t="shared" si="242"/>
        <v>50</v>
      </c>
      <c r="P1579" s="8">
        <f t="shared" si="243"/>
        <v>66.5</v>
      </c>
      <c r="Q1579" s="9">
        <f t="shared" si="244"/>
        <v>26.225000000000001</v>
      </c>
      <c r="R1579" s="9">
        <f t="shared" si="245"/>
        <v>39.125</v>
      </c>
      <c r="S1579" s="9">
        <f t="shared" si="246"/>
        <v>46.174999999999997</v>
      </c>
      <c r="T1579" s="9">
        <f t="shared" si="247"/>
        <v>35.375</v>
      </c>
      <c r="U1579" s="8">
        <f t="shared" si="248"/>
        <v>37.174999999999997</v>
      </c>
      <c r="V1579" s="8">
        <f t="shared" si="249"/>
        <v>36.724999999999994</v>
      </c>
    </row>
    <row r="1580" spans="1:22" ht="13.5" x14ac:dyDescent="0.25">
      <c r="A1580" s="3">
        <f>RSI!A1580</f>
        <v>44312</v>
      </c>
      <c r="B1580" s="2">
        <f>RSI!B1580</f>
        <v>101.8242</v>
      </c>
      <c r="C1580" s="2">
        <f>RSI!I1580</f>
        <v>61.347420121108279</v>
      </c>
      <c r="D1580" s="2">
        <f>MACD!E1580</f>
        <v>-2.207861343178763E-2</v>
      </c>
      <c r="E1580" s="2">
        <f>MACD!F1580</f>
        <v>-0.8666764389916255</v>
      </c>
      <c r="F1580" s="2">
        <f>'Moving Avg'!D1580</f>
        <v>100.82262</v>
      </c>
      <c r="G1580" s="2">
        <f>'Moving Avg'!F1580</f>
        <v>100.19248999999999</v>
      </c>
      <c r="H1580" s="2">
        <f>'Moving Avg'!G1580</f>
        <v>97.619511999999972</v>
      </c>
      <c r="I1580" s="2">
        <f>'Moving Avg'!H1580</f>
        <v>96.982143499999907</v>
      </c>
      <c r="J1580" s="6" t="str">
        <f>OBV!F1580</f>
        <v>BULLISH</v>
      </c>
      <c r="K1580" s="6" t="str">
        <f>OBV!G1580</f>
        <v>NEUTRAL</v>
      </c>
      <c r="L1580" s="6" t="str">
        <f>OBV!H1580</f>
        <v>NEUTRAL</v>
      </c>
      <c r="M1580" s="8">
        <f t="shared" si="240"/>
        <v>25</v>
      </c>
      <c r="N1580" s="8">
        <f t="shared" si="241"/>
        <v>0</v>
      </c>
      <c r="O1580" s="8">
        <f t="shared" si="242"/>
        <v>50</v>
      </c>
      <c r="P1580" s="8">
        <f t="shared" si="243"/>
        <v>49.5</v>
      </c>
      <c r="Q1580" s="9">
        <f t="shared" si="244"/>
        <v>23.675000000000001</v>
      </c>
      <c r="R1580" s="9">
        <f t="shared" si="245"/>
        <v>34.875</v>
      </c>
      <c r="S1580" s="9">
        <f t="shared" si="246"/>
        <v>38.525000000000006</v>
      </c>
      <c r="T1580" s="9">
        <f t="shared" si="247"/>
        <v>31.125</v>
      </c>
      <c r="U1580" s="8">
        <f t="shared" si="248"/>
        <v>32.358333333333334</v>
      </c>
      <c r="V1580" s="8">
        <f t="shared" si="249"/>
        <v>32.049999999999997</v>
      </c>
    </row>
    <row r="1581" spans="1:22" ht="13.5" x14ac:dyDescent="0.25">
      <c r="A1581" s="3">
        <f>RSI!A1581</f>
        <v>44313</v>
      </c>
      <c r="B1581" s="2">
        <f>RSI!B1581</f>
        <v>101.8242</v>
      </c>
      <c r="C1581" s="2">
        <f>RSI!I1581</f>
        <v>61.347420121108279</v>
      </c>
      <c r="D1581" s="2">
        <f>MACD!E1581</f>
        <v>-2.0255704869498459E-4</v>
      </c>
      <c r="E1581" s="2">
        <f>MACD!F1581</f>
        <v>-0.69338166260303946</v>
      </c>
      <c r="F1581" s="2">
        <f>'Moving Avg'!D1581</f>
        <v>100.82262</v>
      </c>
      <c r="G1581" s="2">
        <f>'Moving Avg'!F1581</f>
        <v>100.485445</v>
      </c>
      <c r="H1581" s="2">
        <f>'Moving Avg'!G1581</f>
        <v>97.819821999999988</v>
      </c>
      <c r="I1581" s="2">
        <f>'Moving Avg'!H1581</f>
        <v>97.052860499999909</v>
      </c>
      <c r="J1581" s="6" t="str">
        <f>OBV!F1581</f>
        <v>BULLISH</v>
      </c>
      <c r="K1581" s="6" t="str">
        <f>OBV!G1581</f>
        <v>NEUTRAL</v>
      </c>
      <c r="L1581" s="6" t="str">
        <f>OBV!H1581</f>
        <v>NEUTRAL</v>
      </c>
      <c r="M1581" s="8">
        <f t="shared" si="240"/>
        <v>25</v>
      </c>
      <c r="N1581" s="8">
        <f t="shared" si="241"/>
        <v>0</v>
      </c>
      <c r="O1581" s="8">
        <f t="shared" si="242"/>
        <v>50</v>
      </c>
      <c r="P1581" s="8">
        <f t="shared" si="243"/>
        <v>49.5</v>
      </c>
      <c r="Q1581" s="9">
        <f t="shared" si="244"/>
        <v>23.675000000000001</v>
      </c>
      <c r="R1581" s="9">
        <f t="shared" si="245"/>
        <v>34.875</v>
      </c>
      <c r="S1581" s="9">
        <f t="shared" si="246"/>
        <v>38.525000000000006</v>
      </c>
      <c r="T1581" s="9">
        <f t="shared" si="247"/>
        <v>31.125</v>
      </c>
      <c r="U1581" s="8">
        <f t="shared" si="248"/>
        <v>32.358333333333334</v>
      </c>
      <c r="V1581" s="8">
        <f t="shared" si="249"/>
        <v>32.049999999999997</v>
      </c>
    </row>
    <row r="1582" spans="1:22" ht="13.5" x14ac:dyDescent="0.25">
      <c r="A1582" s="3">
        <f>RSI!A1582</f>
        <v>44314</v>
      </c>
      <c r="B1582" s="2">
        <f>RSI!B1582</f>
        <v>101.8158</v>
      </c>
      <c r="C1582" s="2">
        <f>RSI!I1582</f>
        <v>61.286572297177933</v>
      </c>
      <c r="D1582" s="2">
        <f>MACD!E1582</f>
        <v>1.7375578944324843E-2</v>
      </c>
      <c r="E1582" s="2">
        <f>MACD!F1582</f>
        <v>-0.55123021429356667</v>
      </c>
      <c r="F1582" s="2">
        <f>'Moving Avg'!D1582</f>
        <v>101.15479999999999</v>
      </c>
      <c r="G1582" s="2">
        <f>'Moving Avg'!F1582</f>
        <v>100.77798000000001</v>
      </c>
      <c r="H1582" s="2">
        <f>'Moving Avg'!G1582</f>
        <v>98.019963999999959</v>
      </c>
      <c r="I1582" s="2">
        <f>'Moving Avg'!H1582</f>
        <v>97.123535499999932</v>
      </c>
      <c r="J1582" s="6" t="str">
        <f>OBV!F1582</f>
        <v>BEARISH</v>
      </c>
      <c r="K1582" s="6" t="str">
        <f>OBV!G1582</f>
        <v>NEUTRAL</v>
      </c>
      <c r="L1582" s="6" t="str">
        <f>OBV!H1582</f>
        <v>BEARISH DIVERGENCE</v>
      </c>
      <c r="M1582" s="8">
        <f t="shared" si="240"/>
        <v>25</v>
      </c>
      <c r="N1582" s="8">
        <f t="shared" si="241"/>
        <v>0</v>
      </c>
      <c r="O1582" s="8">
        <f t="shared" si="242"/>
        <v>50</v>
      </c>
      <c r="P1582" s="8">
        <f t="shared" si="243"/>
        <v>16.5</v>
      </c>
      <c r="Q1582" s="9">
        <f t="shared" si="244"/>
        <v>18.725000000000001</v>
      </c>
      <c r="R1582" s="9">
        <f t="shared" si="245"/>
        <v>26.625</v>
      </c>
      <c r="S1582" s="9">
        <f t="shared" si="246"/>
        <v>23.675000000000001</v>
      </c>
      <c r="T1582" s="9">
        <f t="shared" si="247"/>
        <v>22.875</v>
      </c>
      <c r="U1582" s="8">
        <f t="shared" si="248"/>
        <v>23.008333333333336</v>
      </c>
      <c r="V1582" s="8">
        <f t="shared" si="249"/>
        <v>22.975000000000001</v>
      </c>
    </row>
    <row r="1583" spans="1:22" ht="13.5" x14ac:dyDescent="0.25">
      <c r="A1583" s="3">
        <f>RSI!A1583</f>
        <v>44315</v>
      </c>
      <c r="B1583" s="2">
        <f>RSI!B1583</f>
        <v>101.8158</v>
      </c>
      <c r="C1583" s="2">
        <f>RSI!I1583</f>
        <v>61.286572297177941</v>
      </c>
      <c r="D1583" s="2">
        <f>MACD!E1583</f>
        <v>0.13946698943522051</v>
      </c>
      <c r="E1583" s="2">
        <f>MACD!F1583</f>
        <v>-0.41309077354780926</v>
      </c>
      <c r="F1583" s="2">
        <f>'Moving Avg'!D1583</f>
        <v>101.48697999999999</v>
      </c>
      <c r="G1583" s="2">
        <f>'Moving Avg'!F1583</f>
        <v>101.07051500000003</v>
      </c>
      <c r="H1583" s="2">
        <f>'Moving Avg'!G1583</f>
        <v>98.219939999999994</v>
      </c>
      <c r="I1583" s="2">
        <f>'Moving Avg'!H1583</f>
        <v>97.207362499999931</v>
      </c>
      <c r="J1583" s="6" t="str">
        <f>OBV!F1583</f>
        <v>BEARISH</v>
      </c>
      <c r="K1583" s="6" t="str">
        <f>OBV!G1583</f>
        <v>NEUTRAL</v>
      </c>
      <c r="L1583" s="6" t="str">
        <f>OBV!H1583</f>
        <v>BEARISH DIVERGENCE</v>
      </c>
      <c r="M1583" s="8">
        <f t="shared" si="240"/>
        <v>25</v>
      </c>
      <c r="N1583" s="8">
        <f t="shared" si="241"/>
        <v>0</v>
      </c>
      <c r="O1583" s="8">
        <f t="shared" si="242"/>
        <v>50</v>
      </c>
      <c r="P1583" s="8">
        <f t="shared" si="243"/>
        <v>16.5</v>
      </c>
      <c r="Q1583" s="9">
        <f t="shared" si="244"/>
        <v>18.725000000000001</v>
      </c>
      <c r="R1583" s="9">
        <f t="shared" si="245"/>
        <v>26.625</v>
      </c>
      <c r="S1583" s="9">
        <f t="shared" si="246"/>
        <v>23.675000000000001</v>
      </c>
      <c r="T1583" s="9">
        <f t="shared" si="247"/>
        <v>22.875</v>
      </c>
      <c r="U1583" s="8">
        <f t="shared" si="248"/>
        <v>23.008333333333336</v>
      </c>
      <c r="V1583" s="8">
        <f t="shared" si="249"/>
        <v>22.975000000000001</v>
      </c>
    </row>
    <row r="1584" spans="1:22" ht="13.5" x14ac:dyDescent="0.25">
      <c r="A1584" s="3">
        <f>RSI!A1584</f>
        <v>44316</v>
      </c>
      <c r="B1584" s="2">
        <f>RSI!B1584</f>
        <v>101.8158</v>
      </c>
      <c r="C1584" s="2">
        <f>RSI!I1584</f>
        <v>61.286572297177941</v>
      </c>
      <c r="D1584" s="2">
        <f>MACD!E1584</f>
        <v>0.11712359891457425</v>
      </c>
      <c r="E1584" s="2">
        <f>MACD!F1584</f>
        <v>-0.30704789905533258</v>
      </c>
      <c r="F1584" s="2">
        <f>'Moving Avg'!D1584</f>
        <v>101.81915999999998</v>
      </c>
      <c r="G1584" s="2">
        <f>'Moving Avg'!F1584</f>
        <v>101.36305000000002</v>
      </c>
      <c r="H1584" s="2">
        <f>'Moving Avg'!G1584</f>
        <v>98.403555999999995</v>
      </c>
      <c r="I1584" s="2">
        <f>'Moving Avg'!H1584</f>
        <v>97.278479999999931</v>
      </c>
      <c r="J1584" s="6" t="str">
        <f>OBV!F1584</f>
        <v>BEARISH</v>
      </c>
      <c r="K1584" s="6" t="str">
        <f>OBV!G1584</f>
        <v>NEUTRAL</v>
      </c>
      <c r="L1584" s="6" t="str">
        <f>OBV!H1584</f>
        <v>BEARISH DIVERGENCE</v>
      </c>
      <c r="M1584" s="8">
        <f t="shared" si="240"/>
        <v>25</v>
      </c>
      <c r="N1584" s="8">
        <f t="shared" si="241"/>
        <v>0</v>
      </c>
      <c r="O1584" s="8">
        <f t="shared" si="242"/>
        <v>50</v>
      </c>
      <c r="P1584" s="8">
        <f t="shared" si="243"/>
        <v>16.5</v>
      </c>
      <c r="Q1584" s="9">
        <f t="shared" si="244"/>
        <v>18.725000000000001</v>
      </c>
      <c r="R1584" s="9">
        <f t="shared" si="245"/>
        <v>26.625</v>
      </c>
      <c r="S1584" s="9">
        <f t="shared" si="246"/>
        <v>23.675000000000001</v>
      </c>
      <c r="T1584" s="9">
        <f t="shared" si="247"/>
        <v>22.875</v>
      </c>
      <c r="U1584" s="8">
        <f t="shared" si="248"/>
        <v>23.008333333333336</v>
      </c>
      <c r="V1584" s="8">
        <f t="shared" si="249"/>
        <v>22.975000000000001</v>
      </c>
    </row>
    <row r="1585" spans="1:22" ht="13.5" x14ac:dyDescent="0.25">
      <c r="A1585" s="3">
        <f>RSI!A1585</f>
        <v>44319</v>
      </c>
      <c r="B1585" s="2">
        <f>RSI!B1585</f>
        <v>101.8158</v>
      </c>
      <c r="C1585" s="2">
        <f>RSI!I1585</f>
        <v>61.286572297177941</v>
      </c>
      <c r="D1585" s="2">
        <f>MACD!E1585</f>
        <v>0.21726796703754303</v>
      </c>
      <c r="E1585" s="2">
        <f>MACD!F1585</f>
        <v>-0.20218472583675745</v>
      </c>
      <c r="F1585" s="2">
        <f>'Moving Avg'!D1585</f>
        <v>101.81747999999997</v>
      </c>
      <c r="G1585" s="2">
        <f>'Moving Avg'!F1585</f>
        <v>101.44609500000001</v>
      </c>
      <c r="H1585" s="2">
        <f>'Moving Avg'!G1585</f>
        <v>98.603698000000009</v>
      </c>
      <c r="I1585" s="2">
        <f>'Moving Avg'!H1585</f>
        <v>97.335943499999928</v>
      </c>
      <c r="J1585" s="6" t="str">
        <f>OBV!F1585</f>
        <v>BEARISH</v>
      </c>
      <c r="K1585" s="6" t="str">
        <f>OBV!G1585</f>
        <v>NEUTRAL</v>
      </c>
      <c r="L1585" s="6" t="str">
        <f>OBV!H1585</f>
        <v>CONFIRMED BEARISH</v>
      </c>
      <c r="M1585" s="8">
        <f t="shared" si="240"/>
        <v>25</v>
      </c>
      <c r="N1585" s="8">
        <f t="shared" si="241"/>
        <v>0</v>
      </c>
      <c r="O1585" s="8">
        <f t="shared" si="242"/>
        <v>50</v>
      </c>
      <c r="P1585" s="8">
        <f t="shared" si="243"/>
        <v>16.5</v>
      </c>
      <c r="Q1585" s="9">
        <f t="shared" si="244"/>
        <v>18.725000000000001</v>
      </c>
      <c r="R1585" s="9">
        <f t="shared" si="245"/>
        <v>26.625</v>
      </c>
      <c r="S1585" s="9">
        <f t="shared" si="246"/>
        <v>23.675000000000001</v>
      </c>
      <c r="T1585" s="9">
        <f t="shared" si="247"/>
        <v>22.875</v>
      </c>
      <c r="U1585" s="8">
        <f t="shared" si="248"/>
        <v>23.008333333333336</v>
      </c>
      <c r="V1585" s="8">
        <f t="shared" si="249"/>
        <v>22.975000000000001</v>
      </c>
    </row>
    <row r="1586" spans="1:22" ht="13.5" x14ac:dyDescent="0.25">
      <c r="A1586" s="3">
        <f>RSI!A1586</f>
        <v>44320</v>
      </c>
      <c r="B1586" s="2">
        <f>RSI!B1586</f>
        <v>101.8158</v>
      </c>
      <c r="C1586" s="2">
        <f>RSI!I1586</f>
        <v>61.286572297177941</v>
      </c>
      <c r="D1586" s="2">
        <f>MACD!E1586</f>
        <v>0.29334839258075363</v>
      </c>
      <c r="E1586" s="2">
        <f>MACD!F1586</f>
        <v>-0.10307810215325525</v>
      </c>
      <c r="F1586" s="2">
        <f>'Moving Avg'!D1586</f>
        <v>101.8158</v>
      </c>
      <c r="G1586" s="2">
        <f>'Moving Avg'!F1586</f>
        <v>101.44567500000002</v>
      </c>
      <c r="H1586" s="2">
        <f>'Moving Avg'!G1586</f>
        <v>98.803840000000022</v>
      </c>
      <c r="I1586" s="2">
        <f>'Moving Avg'!H1586</f>
        <v>97.393406999999939</v>
      </c>
      <c r="J1586" s="6" t="str">
        <f>OBV!F1586</f>
        <v>BEARISH</v>
      </c>
      <c r="K1586" s="6" t="str">
        <f>OBV!G1586</f>
        <v>NEUTRAL</v>
      </c>
      <c r="L1586" s="6" t="str">
        <f>OBV!H1586</f>
        <v>CONFIRMED BEARISH</v>
      </c>
      <c r="M1586" s="8">
        <f t="shared" si="240"/>
        <v>25</v>
      </c>
      <c r="N1586" s="8">
        <f t="shared" si="241"/>
        <v>0</v>
      </c>
      <c r="O1586" s="8">
        <f t="shared" si="242"/>
        <v>50</v>
      </c>
      <c r="P1586" s="8">
        <f t="shared" si="243"/>
        <v>16.5</v>
      </c>
      <c r="Q1586" s="9">
        <f t="shared" si="244"/>
        <v>18.725000000000001</v>
      </c>
      <c r="R1586" s="9">
        <f t="shared" si="245"/>
        <v>26.625</v>
      </c>
      <c r="S1586" s="9">
        <f t="shared" si="246"/>
        <v>23.675000000000001</v>
      </c>
      <c r="T1586" s="9">
        <f t="shared" si="247"/>
        <v>22.875</v>
      </c>
      <c r="U1586" s="8">
        <f t="shared" si="248"/>
        <v>23.008333333333336</v>
      </c>
      <c r="V1586" s="8">
        <f t="shared" si="249"/>
        <v>22.975000000000001</v>
      </c>
    </row>
    <row r="1587" spans="1:22" ht="13.5" x14ac:dyDescent="0.25">
      <c r="A1587" s="3">
        <f>RSI!A1587</f>
        <v>44321</v>
      </c>
      <c r="B1587" s="2">
        <f>RSI!B1587</f>
        <v>101.8075</v>
      </c>
      <c r="C1587" s="2">
        <f>RSI!I1587</f>
        <v>61.199692217852444</v>
      </c>
      <c r="D1587" s="2">
        <f>MACD!E1587</f>
        <v>9.3507718660703176E-2</v>
      </c>
      <c r="E1587" s="2">
        <f>MACD!F1587</f>
        <v>-6.3760937990463562E-2</v>
      </c>
      <c r="F1587" s="2">
        <f>'Moving Avg'!D1587</f>
        <v>101.81413999999999</v>
      </c>
      <c r="G1587" s="2">
        <f>'Moving Avg'!F1587</f>
        <v>101.44484000000003</v>
      </c>
      <c r="H1587" s="2">
        <f>'Moving Avg'!G1587</f>
        <v>98.95373800000003</v>
      </c>
      <c r="I1587" s="2">
        <f>'Moving Avg'!H1587</f>
        <v>97.450828999999928</v>
      </c>
      <c r="J1587" s="6" t="str">
        <f>OBV!F1587</f>
        <v>BEARISH</v>
      </c>
      <c r="K1587" s="6" t="str">
        <f>OBV!G1587</f>
        <v>NEUTRAL</v>
      </c>
      <c r="L1587" s="6" t="str">
        <f>OBV!H1587</f>
        <v>CONFIRMED BEARISH</v>
      </c>
      <c r="M1587" s="8">
        <f t="shared" si="240"/>
        <v>25</v>
      </c>
      <c r="N1587" s="8">
        <f t="shared" si="241"/>
        <v>0</v>
      </c>
      <c r="O1587" s="8">
        <f t="shared" si="242"/>
        <v>50</v>
      </c>
      <c r="P1587" s="8">
        <f t="shared" si="243"/>
        <v>16.5</v>
      </c>
      <c r="Q1587" s="9">
        <f t="shared" si="244"/>
        <v>18.725000000000001</v>
      </c>
      <c r="R1587" s="9">
        <f t="shared" si="245"/>
        <v>26.625</v>
      </c>
      <c r="S1587" s="9">
        <f t="shared" si="246"/>
        <v>23.675000000000001</v>
      </c>
      <c r="T1587" s="9">
        <f t="shared" si="247"/>
        <v>22.875</v>
      </c>
      <c r="U1587" s="8">
        <f t="shared" si="248"/>
        <v>23.008333333333336</v>
      </c>
      <c r="V1587" s="8">
        <f t="shared" si="249"/>
        <v>22.975000000000001</v>
      </c>
    </row>
    <row r="1588" spans="1:22" ht="13.5" x14ac:dyDescent="0.25">
      <c r="A1588" s="3">
        <f>RSI!A1588</f>
        <v>44322</v>
      </c>
      <c r="B1588" s="2">
        <f>RSI!B1588</f>
        <v>101.8075</v>
      </c>
      <c r="C1588" s="2">
        <f>RSI!I1588</f>
        <v>61.199692217852444</v>
      </c>
      <c r="D1588" s="2">
        <f>MACD!E1588</f>
        <v>-8.296127336964787E-2</v>
      </c>
      <c r="E1588" s="2">
        <f>MACD!F1588</f>
        <v>-6.7601005066300429E-2</v>
      </c>
      <c r="F1588" s="2">
        <f>'Moving Avg'!D1588</f>
        <v>101.81248000000001</v>
      </c>
      <c r="G1588" s="2">
        <f>'Moving Avg'!F1588</f>
        <v>101.43566000000003</v>
      </c>
      <c r="H1588" s="2">
        <f>'Moving Avg'!G1588</f>
        <v>99.153714000000036</v>
      </c>
      <c r="I1588" s="2">
        <f>'Moving Avg'!H1588</f>
        <v>97.509169499999913</v>
      </c>
      <c r="J1588" s="6" t="str">
        <f>OBV!F1588</f>
        <v>BEARISH</v>
      </c>
      <c r="K1588" s="6" t="str">
        <f>OBV!G1588</f>
        <v>NEUTRAL</v>
      </c>
      <c r="L1588" s="6" t="str">
        <f>OBV!H1588</f>
        <v>CONFIRMED BEARISH</v>
      </c>
      <c r="M1588" s="8">
        <f t="shared" si="240"/>
        <v>25</v>
      </c>
      <c r="N1588" s="8">
        <f t="shared" si="241"/>
        <v>45</v>
      </c>
      <c r="O1588" s="8">
        <f t="shared" si="242"/>
        <v>50</v>
      </c>
      <c r="P1588" s="8">
        <f t="shared" si="243"/>
        <v>16.5</v>
      </c>
      <c r="Q1588" s="9">
        <f t="shared" si="244"/>
        <v>34.475000000000001</v>
      </c>
      <c r="R1588" s="9">
        <f t="shared" si="245"/>
        <v>35.625</v>
      </c>
      <c r="S1588" s="9">
        <f t="shared" si="246"/>
        <v>30.425000000000001</v>
      </c>
      <c r="T1588" s="9">
        <f t="shared" si="247"/>
        <v>34.125</v>
      </c>
      <c r="U1588" s="8">
        <f t="shared" si="248"/>
        <v>33.508333333333333</v>
      </c>
      <c r="V1588" s="8">
        <f t="shared" si="249"/>
        <v>33.662499999999994</v>
      </c>
    </row>
    <row r="1589" spans="1:22" ht="13.5" x14ac:dyDescent="0.25">
      <c r="A1589" s="3">
        <f>RSI!A1589</f>
        <v>44323</v>
      </c>
      <c r="B1589" s="2">
        <f>RSI!B1589</f>
        <v>104.32810000000001</v>
      </c>
      <c r="C1589" s="2">
        <f>RSI!I1589</f>
        <v>74.120823425251189</v>
      </c>
      <c r="D1589" s="2">
        <f>MACD!E1589</f>
        <v>-0.4258191870872281</v>
      </c>
      <c r="E1589" s="2">
        <f>MACD!F1589</f>
        <v>-0.13924464147048599</v>
      </c>
      <c r="F1589" s="2">
        <f>'Moving Avg'!D1589</f>
        <v>102.31494000000001</v>
      </c>
      <c r="G1589" s="2">
        <f>'Moving Avg'!F1589</f>
        <v>101.560855</v>
      </c>
      <c r="H1589" s="2">
        <f>'Moving Avg'!G1589</f>
        <v>99.404102000000023</v>
      </c>
      <c r="I1589" s="2">
        <f>'Moving Avg'!H1589</f>
        <v>97.592631999999909</v>
      </c>
      <c r="J1589" s="6" t="str">
        <f>OBV!F1589</f>
        <v>BEARISH</v>
      </c>
      <c r="K1589" s="6" t="str">
        <f>OBV!G1589</f>
        <v>NEUTRAL</v>
      </c>
      <c r="L1589" s="6" t="str">
        <f>OBV!H1589</f>
        <v>BEARISH DIVERGENCE</v>
      </c>
      <c r="M1589" s="8">
        <f t="shared" si="240"/>
        <v>0</v>
      </c>
      <c r="N1589" s="8">
        <f t="shared" si="241"/>
        <v>100</v>
      </c>
      <c r="O1589" s="8">
        <f t="shared" si="242"/>
        <v>50</v>
      </c>
      <c r="P1589" s="8">
        <f t="shared" si="243"/>
        <v>16.5</v>
      </c>
      <c r="Q1589" s="9">
        <f t="shared" si="244"/>
        <v>44.975000000000001</v>
      </c>
      <c r="R1589" s="9">
        <f t="shared" si="245"/>
        <v>41.625</v>
      </c>
      <c r="S1589" s="9">
        <f t="shared" si="246"/>
        <v>34.924999999999997</v>
      </c>
      <c r="T1589" s="9">
        <f t="shared" si="247"/>
        <v>41.625</v>
      </c>
      <c r="U1589" s="8">
        <f t="shared" si="248"/>
        <v>40.508333333333333</v>
      </c>
      <c r="V1589" s="8">
        <f t="shared" si="249"/>
        <v>40.787499999999994</v>
      </c>
    </row>
    <row r="1590" spans="1:22" ht="13.5" x14ac:dyDescent="0.25">
      <c r="A1590" s="3">
        <f>RSI!A1590</f>
        <v>44326</v>
      </c>
      <c r="B1590" s="2">
        <f>RSI!B1590</f>
        <v>104.32810000000001</v>
      </c>
      <c r="C1590" s="2">
        <f>RSI!I1590</f>
        <v>74.120823425251189</v>
      </c>
      <c r="D1590" s="2">
        <f>MACD!E1590</f>
        <v>-0.48032986949175438</v>
      </c>
      <c r="E1590" s="2">
        <f>MACD!F1590</f>
        <v>-0.20746168707473966</v>
      </c>
      <c r="F1590" s="2">
        <f>'Moving Avg'!D1590</f>
        <v>102.81739999999999</v>
      </c>
      <c r="G1590" s="2">
        <f>'Moving Avg'!F1590</f>
        <v>101.68604999999999</v>
      </c>
      <c r="H1590" s="2">
        <f>'Moving Avg'!G1590</f>
        <v>99.67118200000003</v>
      </c>
      <c r="I1590" s="2">
        <f>'Moving Avg'!H1590</f>
        <v>97.676094499999891</v>
      </c>
      <c r="J1590" s="6" t="str">
        <f>OBV!F1590</f>
        <v>BEARISH</v>
      </c>
      <c r="K1590" s="6" t="str">
        <f>OBV!G1590</f>
        <v>NEUTRAL</v>
      </c>
      <c r="L1590" s="6" t="str">
        <f>OBV!H1590</f>
        <v>BEARISH DIVERGENCE</v>
      </c>
      <c r="M1590" s="8">
        <f t="shared" si="240"/>
        <v>0</v>
      </c>
      <c r="N1590" s="8">
        <f t="shared" si="241"/>
        <v>100</v>
      </c>
      <c r="O1590" s="8">
        <f t="shared" si="242"/>
        <v>75</v>
      </c>
      <c r="P1590" s="8">
        <f t="shared" si="243"/>
        <v>16.5</v>
      </c>
      <c r="Q1590" s="9">
        <f t="shared" si="244"/>
        <v>48.725000000000001</v>
      </c>
      <c r="R1590" s="9">
        <f t="shared" si="245"/>
        <v>50.375</v>
      </c>
      <c r="S1590" s="9">
        <f t="shared" si="246"/>
        <v>41.174999999999997</v>
      </c>
      <c r="T1590" s="9">
        <f t="shared" si="247"/>
        <v>47.875</v>
      </c>
      <c r="U1590" s="8">
        <f t="shared" si="248"/>
        <v>46.758333333333326</v>
      </c>
      <c r="V1590" s="8">
        <f t="shared" si="249"/>
        <v>47.037499999999994</v>
      </c>
    </row>
    <row r="1591" spans="1:22" ht="13.5" x14ac:dyDescent="0.25">
      <c r="A1591" s="3">
        <f>RSI!A1591</f>
        <v>44327</v>
      </c>
      <c r="B1591" s="2">
        <f>RSI!B1591</f>
        <v>104.32810000000001</v>
      </c>
      <c r="C1591" s="2">
        <f>RSI!I1591</f>
        <v>74.120823425251189</v>
      </c>
      <c r="D1591" s="2">
        <f>MACD!E1591</f>
        <v>-0.54609829736433824</v>
      </c>
      <c r="E1591" s="2">
        <f>MACD!F1591</f>
        <v>-0.27518900913265942</v>
      </c>
      <c r="F1591" s="2">
        <f>'Moving Avg'!D1591</f>
        <v>103.31986000000002</v>
      </c>
      <c r="G1591" s="2">
        <f>'Moving Avg'!F1591</f>
        <v>101.85715000000002</v>
      </c>
      <c r="H1591" s="2">
        <f>'Moving Avg'!G1591</f>
        <v>99.883678000000003</v>
      </c>
      <c r="I1591" s="2">
        <f>'Moving Avg'!H1591</f>
        <v>97.767903499999889</v>
      </c>
      <c r="J1591" s="6" t="str">
        <f>OBV!F1591</f>
        <v>BEARISH</v>
      </c>
      <c r="K1591" s="6" t="str">
        <f>OBV!G1591</f>
        <v>NEUTRAL</v>
      </c>
      <c r="L1591" s="6" t="str">
        <f>OBV!H1591</f>
        <v>BEARISH DIVERGENCE</v>
      </c>
      <c r="M1591" s="8">
        <f t="shared" si="240"/>
        <v>0</v>
      </c>
      <c r="N1591" s="8">
        <f t="shared" si="241"/>
        <v>100</v>
      </c>
      <c r="O1591" s="8">
        <f t="shared" si="242"/>
        <v>75</v>
      </c>
      <c r="P1591" s="8">
        <f t="shared" si="243"/>
        <v>16.5</v>
      </c>
      <c r="Q1591" s="9">
        <f t="shared" si="244"/>
        <v>48.725000000000001</v>
      </c>
      <c r="R1591" s="9">
        <f t="shared" si="245"/>
        <v>50.375</v>
      </c>
      <c r="S1591" s="9">
        <f t="shared" si="246"/>
        <v>41.174999999999997</v>
      </c>
      <c r="T1591" s="9">
        <f t="shared" si="247"/>
        <v>47.875</v>
      </c>
      <c r="U1591" s="8">
        <f t="shared" si="248"/>
        <v>46.758333333333326</v>
      </c>
      <c r="V1591" s="8">
        <f t="shared" si="249"/>
        <v>47.037499999999994</v>
      </c>
    </row>
    <row r="1592" spans="1:22" ht="13.5" x14ac:dyDescent="0.25">
      <c r="A1592" s="3">
        <f>RSI!A1592</f>
        <v>44333</v>
      </c>
      <c r="B1592" s="2">
        <f>RSI!B1592</f>
        <v>106.3352</v>
      </c>
      <c r="C1592" s="2">
        <f>RSI!I1592</f>
        <v>80.55944782638349</v>
      </c>
      <c r="D1592" s="2">
        <f>MACD!E1592</f>
        <v>-0.7699037802005364</v>
      </c>
      <c r="E1592" s="2">
        <f>MACD!F1592</f>
        <v>-0.37413196334623489</v>
      </c>
      <c r="F1592" s="2">
        <f>'Moving Avg'!D1592</f>
        <v>104.22540000000001</v>
      </c>
      <c r="G1592" s="2">
        <f>'Moving Avg'!F1592</f>
        <v>102.125265</v>
      </c>
      <c r="H1592" s="2">
        <f>'Moving Avg'!G1592</f>
        <v>100.124298</v>
      </c>
      <c r="I1592" s="2">
        <f>'Moving Avg'!H1592</f>
        <v>97.869747999999888</v>
      </c>
      <c r="J1592" s="6" t="str">
        <f>OBV!F1592</f>
        <v>BULLISH</v>
      </c>
      <c r="K1592" s="6" t="str">
        <f>OBV!G1592</f>
        <v>NEUTRAL</v>
      </c>
      <c r="L1592" s="6" t="str">
        <f>OBV!H1592</f>
        <v>CONFIRMED BULLISH</v>
      </c>
      <c r="M1592" s="8">
        <f t="shared" si="240"/>
        <v>0</v>
      </c>
      <c r="N1592" s="8">
        <f t="shared" si="241"/>
        <v>100</v>
      </c>
      <c r="O1592" s="8">
        <f t="shared" si="242"/>
        <v>75</v>
      </c>
      <c r="P1592" s="8">
        <f t="shared" si="243"/>
        <v>83.5</v>
      </c>
      <c r="Q1592" s="9">
        <f t="shared" si="244"/>
        <v>58.774999999999999</v>
      </c>
      <c r="R1592" s="9">
        <f t="shared" si="245"/>
        <v>67.125</v>
      </c>
      <c r="S1592" s="9">
        <f t="shared" si="246"/>
        <v>71.325000000000003</v>
      </c>
      <c r="T1592" s="9">
        <f t="shared" si="247"/>
        <v>64.625</v>
      </c>
      <c r="U1592" s="8">
        <f t="shared" si="248"/>
        <v>65.741666666666674</v>
      </c>
      <c r="V1592" s="8">
        <f t="shared" si="249"/>
        <v>65.462500000000006</v>
      </c>
    </row>
    <row r="1593" spans="1:22" ht="13.5" x14ac:dyDescent="0.25">
      <c r="A1593" s="3">
        <f>RSI!A1593</f>
        <v>44334</v>
      </c>
      <c r="B1593" s="2">
        <f>RSI!B1593</f>
        <v>106.3352</v>
      </c>
      <c r="C1593" s="2">
        <f>RSI!I1593</f>
        <v>80.55944782638349</v>
      </c>
      <c r="D1593" s="2">
        <f>MACD!E1593</f>
        <v>-0.9879792578619373</v>
      </c>
      <c r="E1593" s="2">
        <f>MACD!F1593</f>
        <v>-0.49690142224937539</v>
      </c>
      <c r="F1593" s="2">
        <f>'Moving Avg'!D1593</f>
        <v>105.13094000000001</v>
      </c>
      <c r="G1593" s="2">
        <f>'Moving Avg'!F1593</f>
        <v>102.35498999999999</v>
      </c>
      <c r="H1593" s="2">
        <f>'Moving Avg'!G1593</f>
        <v>100.36475</v>
      </c>
      <c r="I1593" s="2">
        <f>'Moving Avg'!H1593</f>
        <v>97.959072999999876</v>
      </c>
      <c r="J1593" s="6" t="str">
        <f>OBV!F1593</f>
        <v>BULLISH</v>
      </c>
      <c r="K1593" s="6" t="str">
        <f>OBV!G1593</f>
        <v>NEUTRAL</v>
      </c>
      <c r="L1593" s="6" t="str">
        <f>OBV!H1593</f>
        <v>CONFIRMED BULLISH</v>
      </c>
      <c r="M1593" s="8">
        <f t="shared" si="240"/>
        <v>0</v>
      </c>
      <c r="N1593" s="8">
        <f t="shared" si="241"/>
        <v>100</v>
      </c>
      <c r="O1593" s="8">
        <f t="shared" si="242"/>
        <v>75</v>
      </c>
      <c r="P1593" s="8">
        <f t="shared" si="243"/>
        <v>83.5</v>
      </c>
      <c r="Q1593" s="9">
        <f t="shared" si="244"/>
        <v>58.774999999999999</v>
      </c>
      <c r="R1593" s="9">
        <f t="shared" si="245"/>
        <v>67.125</v>
      </c>
      <c r="S1593" s="9">
        <f t="shared" si="246"/>
        <v>71.325000000000003</v>
      </c>
      <c r="T1593" s="9">
        <f t="shared" si="247"/>
        <v>64.625</v>
      </c>
      <c r="U1593" s="8">
        <f t="shared" si="248"/>
        <v>65.741666666666674</v>
      </c>
      <c r="V1593" s="8">
        <f t="shared" si="249"/>
        <v>65.462500000000006</v>
      </c>
    </row>
    <row r="1594" spans="1:22" ht="13.5" x14ac:dyDescent="0.25">
      <c r="A1594" s="3">
        <f>RSI!A1594</f>
        <v>44335</v>
      </c>
      <c r="B1594" s="2">
        <f>RSI!B1594</f>
        <v>106.76220000000001</v>
      </c>
      <c r="C1594" s="2">
        <f>RSI!I1594</f>
        <v>81.683809467557978</v>
      </c>
      <c r="D1594" s="2">
        <f>MACD!E1594</f>
        <v>-1.2307098542307102</v>
      </c>
      <c r="E1594" s="2">
        <f>MACD!F1594</f>
        <v>-0.64366310864564236</v>
      </c>
      <c r="F1594" s="2">
        <f>'Moving Avg'!D1594</f>
        <v>105.61776</v>
      </c>
      <c r="G1594" s="2">
        <f>'Moving Avg'!F1594</f>
        <v>102.64361999999998</v>
      </c>
      <c r="H1594" s="2">
        <f>'Moving Avg'!G1594</f>
        <v>100.58035799999999</v>
      </c>
      <c r="I1594" s="2">
        <f>'Moving Avg'!H1594</f>
        <v>98.050532999999874</v>
      </c>
      <c r="J1594" s="6" t="str">
        <f>OBV!F1594</f>
        <v>BULLISH</v>
      </c>
      <c r="K1594" s="6" t="str">
        <f>OBV!G1594</f>
        <v>NEUTRAL</v>
      </c>
      <c r="L1594" s="6" t="str">
        <f>OBV!H1594</f>
        <v>NEUTRAL</v>
      </c>
      <c r="M1594" s="8">
        <f t="shared" si="240"/>
        <v>0</v>
      </c>
      <c r="N1594" s="8">
        <f t="shared" si="241"/>
        <v>100</v>
      </c>
      <c r="O1594" s="8">
        <f t="shared" si="242"/>
        <v>75</v>
      </c>
      <c r="P1594" s="8">
        <f t="shared" si="243"/>
        <v>49.5</v>
      </c>
      <c r="Q1594" s="9">
        <f t="shared" si="244"/>
        <v>53.674999999999997</v>
      </c>
      <c r="R1594" s="9">
        <f t="shared" si="245"/>
        <v>58.625</v>
      </c>
      <c r="S1594" s="9">
        <f t="shared" si="246"/>
        <v>56.025000000000006</v>
      </c>
      <c r="T1594" s="9">
        <f t="shared" si="247"/>
        <v>56.125</v>
      </c>
      <c r="U1594" s="8">
        <f t="shared" si="248"/>
        <v>56.108333333333327</v>
      </c>
      <c r="V1594" s="8">
        <f t="shared" si="249"/>
        <v>56.112499999999997</v>
      </c>
    </row>
    <row r="1595" spans="1:22" ht="13.5" x14ac:dyDescent="0.25">
      <c r="A1595" s="3">
        <f>RSI!A1595</f>
        <v>44336</v>
      </c>
      <c r="B1595" s="2">
        <f>RSI!B1595</f>
        <v>106.76220000000001</v>
      </c>
      <c r="C1595" s="2">
        <f>RSI!I1595</f>
        <v>81.683809467557978</v>
      </c>
      <c r="D1595" s="2">
        <f>MACD!E1595</f>
        <v>-1.4632274456395038</v>
      </c>
      <c r="E1595" s="2">
        <f>MACD!F1595</f>
        <v>-0.80757597604441467</v>
      </c>
      <c r="F1595" s="2">
        <f>'Moving Avg'!D1595</f>
        <v>106.10457999999998</v>
      </c>
      <c r="G1595" s="2">
        <f>'Moving Avg'!F1595</f>
        <v>102.89052</v>
      </c>
      <c r="H1595" s="2">
        <f>'Moving Avg'!G1595</f>
        <v>100.74588799999999</v>
      </c>
      <c r="I1595" s="2">
        <f>'Moving Avg'!H1595</f>
        <v>98.141992999999871</v>
      </c>
      <c r="J1595" s="6" t="str">
        <f>OBV!F1595</f>
        <v>BULLISH</v>
      </c>
      <c r="K1595" s="6" t="str">
        <f>OBV!G1595</f>
        <v>NEUTRAL</v>
      </c>
      <c r="L1595" s="6" t="str">
        <f>OBV!H1595</f>
        <v>NEUTRAL</v>
      </c>
      <c r="M1595" s="8">
        <f t="shared" si="240"/>
        <v>0</v>
      </c>
      <c r="N1595" s="8">
        <f t="shared" si="241"/>
        <v>100</v>
      </c>
      <c r="O1595" s="8">
        <f t="shared" si="242"/>
        <v>75</v>
      </c>
      <c r="P1595" s="8">
        <f t="shared" si="243"/>
        <v>49.5</v>
      </c>
      <c r="Q1595" s="9">
        <f t="shared" si="244"/>
        <v>53.674999999999997</v>
      </c>
      <c r="R1595" s="9">
        <f t="shared" si="245"/>
        <v>58.625</v>
      </c>
      <c r="S1595" s="9">
        <f t="shared" si="246"/>
        <v>56.025000000000006</v>
      </c>
      <c r="T1595" s="9">
        <f t="shared" si="247"/>
        <v>56.125</v>
      </c>
      <c r="U1595" s="8">
        <f t="shared" si="248"/>
        <v>56.108333333333327</v>
      </c>
      <c r="V1595" s="8">
        <f t="shared" si="249"/>
        <v>56.112499999999997</v>
      </c>
    </row>
    <row r="1596" spans="1:22" ht="13.5" x14ac:dyDescent="0.25">
      <c r="A1596" s="3">
        <f>RSI!A1596</f>
        <v>44337</v>
      </c>
      <c r="B1596" s="2">
        <f>RSI!B1596</f>
        <v>106.76220000000001</v>
      </c>
      <c r="C1596" s="2">
        <f>RSI!I1596</f>
        <v>81.683809467557978</v>
      </c>
      <c r="D1596" s="2">
        <f>MACD!E1596</f>
        <v>-1.6850936218641976</v>
      </c>
      <c r="E1596" s="2">
        <f>MACD!F1596</f>
        <v>-0.98307950520837128</v>
      </c>
      <c r="F1596" s="2">
        <f>'Moving Avg'!D1596</f>
        <v>106.59139999999999</v>
      </c>
      <c r="G1596" s="2">
        <f>'Moving Avg'!F1596</f>
        <v>103.13741999999999</v>
      </c>
      <c r="H1596" s="2">
        <f>'Moving Avg'!G1596</f>
        <v>100.87803399999999</v>
      </c>
      <c r="I1596" s="2">
        <f>'Moving Avg'!H1596</f>
        <v>98.233452999999869</v>
      </c>
      <c r="J1596" s="6" t="str">
        <f>OBV!F1596</f>
        <v>BULLISH</v>
      </c>
      <c r="K1596" s="6" t="str">
        <f>OBV!G1596</f>
        <v>NEUTRAL</v>
      </c>
      <c r="L1596" s="6" t="str">
        <f>OBV!H1596</f>
        <v>NEUTRAL</v>
      </c>
      <c r="M1596" s="8">
        <f t="shared" si="240"/>
        <v>0</v>
      </c>
      <c r="N1596" s="8">
        <f t="shared" si="241"/>
        <v>100</v>
      </c>
      <c r="O1596" s="8">
        <f t="shared" si="242"/>
        <v>75</v>
      </c>
      <c r="P1596" s="8">
        <f t="shared" si="243"/>
        <v>49.5</v>
      </c>
      <c r="Q1596" s="9">
        <f t="shared" si="244"/>
        <v>53.674999999999997</v>
      </c>
      <c r="R1596" s="9">
        <f t="shared" si="245"/>
        <v>58.625</v>
      </c>
      <c r="S1596" s="9">
        <f t="shared" si="246"/>
        <v>56.025000000000006</v>
      </c>
      <c r="T1596" s="9">
        <f t="shared" si="247"/>
        <v>56.125</v>
      </c>
      <c r="U1596" s="8">
        <f t="shared" si="248"/>
        <v>56.108333333333327</v>
      </c>
      <c r="V1596" s="8">
        <f t="shared" si="249"/>
        <v>56.112499999999997</v>
      </c>
    </row>
    <row r="1597" spans="1:22" ht="13.5" x14ac:dyDescent="0.25">
      <c r="A1597" s="3">
        <f>RSI!A1597</f>
        <v>44340</v>
      </c>
      <c r="B1597" s="2">
        <f>RSI!B1597</f>
        <v>106.76220000000001</v>
      </c>
      <c r="C1597" s="2">
        <f>RSI!I1597</f>
        <v>81.683809467557978</v>
      </c>
      <c r="D1597" s="2">
        <f>MACD!E1597</f>
        <v>-1.8973632058366263</v>
      </c>
      <c r="E1597" s="2">
        <f>MACD!F1597</f>
        <v>-1.1659362453340223</v>
      </c>
      <c r="F1597" s="2">
        <f>'Moving Avg'!D1597</f>
        <v>106.6768</v>
      </c>
      <c r="G1597" s="2">
        <f>'Moving Avg'!F1597</f>
        <v>103.46778500000001</v>
      </c>
      <c r="H1597" s="2">
        <f>'Moving Avg'!G1597</f>
        <v>101.01018000000001</v>
      </c>
      <c r="I1597" s="2">
        <f>'Moving Avg'!H1597</f>
        <v>98.333259499999883</v>
      </c>
      <c r="J1597" s="6" t="str">
        <f>OBV!F1597</f>
        <v>BULLISH</v>
      </c>
      <c r="K1597" s="6" t="str">
        <f>OBV!G1597</f>
        <v>NEUTRAL</v>
      </c>
      <c r="L1597" s="6" t="str">
        <f>OBV!H1597</f>
        <v>CONFIRMED BULLISH</v>
      </c>
      <c r="M1597" s="8">
        <f t="shared" si="240"/>
        <v>0</v>
      </c>
      <c r="N1597" s="8">
        <f t="shared" si="241"/>
        <v>100</v>
      </c>
      <c r="O1597" s="8">
        <f t="shared" si="242"/>
        <v>75</v>
      </c>
      <c r="P1597" s="8">
        <f t="shared" si="243"/>
        <v>83.5</v>
      </c>
      <c r="Q1597" s="9">
        <f t="shared" si="244"/>
        <v>58.774999999999999</v>
      </c>
      <c r="R1597" s="9">
        <f t="shared" si="245"/>
        <v>67.125</v>
      </c>
      <c r="S1597" s="9">
        <f t="shared" si="246"/>
        <v>71.325000000000003</v>
      </c>
      <c r="T1597" s="9">
        <f t="shared" si="247"/>
        <v>64.625</v>
      </c>
      <c r="U1597" s="8">
        <f t="shared" si="248"/>
        <v>65.741666666666674</v>
      </c>
      <c r="V1597" s="8">
        <f t="shared" si="249"/>
        <v>65.462500000000006</v>
      </c>
    </row>
    <row r="1598" spans="1:22" ht="13.5" x14ac:dyDescent="0.25">
      <c r="A1598" s="3">
        <f>RSI!A1598</f>
        <v>44341</v>
      </c>
      <c r="B1598" s="2">
        <f>RSI!B1598</f>
        <v>106.76220000000001</v>
      </c>
      <c r="C1598" s="2">
        <f>RSI!I1598</f>
        <v>81.683809467557978</v>
      </c>
      <c r="D1598" s="2">
        <f>MACD!E1598</f>
        <v>-2.0985127293952388</v>
      </c>
      <c r="E1598" s="2">
        <f>MACD!F1598</f>
        <v>-1.3524515421462655</v>
      </c>
      <c r="F1598" s="2">
        <f>'Moving Avg'!D1598</f>
        <v>106.76220000000001</v>
      </c>
      <c r="G1598" s="2">
        <f>'Moving Avg'!F1598</f>
        <v>103.79815000000001</v>
      </c>
      <c r="H1598" s="2">
        <f>'Moving Avg'!G1598</f>
        <v>101.09241399999999</v>
      </c>
      <c r="I1598" s="2">
        <f>'Moving Avg'!H1598</f>
        <v>98.433065999999869</v>
      </c>
      <c r="J1598" s="6" t="str">
        <f>OBV!F1598</f>
        <v>BULLISH</v>
      </c>
      <c r="K1598" s="6" t="str">
        <f>OBV!G1598</f>
        <v>NEUTRAL</v>
      </c>
      <c r="L1598" s="6" t="str">
        <f>OBV!H1598</f>
        <v>CONFIRMED BULLISH</v>
      </c>
      <c r="M1598" s="8">
        <f t="shared" si="240"/>
        <v>0</v>
      </c>
      <c r="N1598" s="8">
        <f t="shared" si="241"/>
        <v>100</v>
      </c>
      <c r="O1598" s="8">
        <f t="shared" si="242"/>
        <v>75</v>
      </c>
      <c r="P1598" s="8">
        <f t="shared" si="243"/>
        <v>83.5</v>
      </c>
      <c r="Q1598" s="9">
        <f t="shared" si="244"/>
        <v>58.774999999999999</v>
      </c>
      <c r="R1598" s="9">
        <f t="shared" si="245"/>
        <v>67.125</v>
      </c>
      <c r="S1598" s="9">
        <f t="shared" si="246"/>
        <v>71.325000000000003</v>
      </c>
      <c r="T1598" s="9">
        <f t="shared" si="247"/>
        <v>64.625</v>
      </c>
      <c r="U1598" s="8">
        <f t="shared" si="248"/>
        <v>65.741666666666674</v>
      </c>
      <c r="V1598" s="8">
        <f t="shared" si="249"/>
        <v>65.462500000000006</v>
      </c>
    </row>
    <row r="1599" spans="1:22" ht="13.5" x14ac:dyDescent="0.25">
      <c r="A1599" s="3">
        <f>RSI!A1599</f>
        <v>44342</v>
      </c>
      <c r="B1599" s="2">
        <f>RSI!B1599</f>
        <v>106.76220000000001</v>
      </c>
      <c r="C1599" s="2">
        <f>RSI!I1599</f>
        <v>81.683809467557978</v>
      </c>
      <c r="D1599" s="2">
        <f>MACD!E1599</f>
        <v>-1.9008730372614338</v>
      </c>
      <c r="E1599" s="2">
        <f>MACD!F1599</f>
        <v>-1.4621358411692991</v>
      </c>
      <c r="F1599" s="2">
        <f>'Moving Avg'!D1599</f>
        <v>106.76220000000001</v>
      </c>
      <c r="G1599" s="2">
        <f>'Moving Avg'!F1599</f>
        <v>104.12851500000002</v>
      </c>
      <c r="H1599" s="2">
        <f>'Moving Avg'!G1599</f>
        <v>101.23607799999999</v>
      </c>
      <c r="I1599" s="2">
        <f>'Moving Avg'!H1599</f>
        <v>98.532872499999897</v>
      </c>
      <c r="J1599" s="6" t="str">
        <f>OBV!F1599</f>
        <v>NEUTRAL</v>
      </c>
      <c r="K1599" s="6" t="str">
        <f>OBV!G1599</f>
        <v>NEUTRAL</v>
      </c>
      <c r="L1599" s="6" t="str">
        <f>OBV!H1599</f>
        <v>NEUTRAL</v>
      </c>
      <c r="M1599" s="8">
        <f t="shared" si="240"/>
        <v>0</v>
      </c>
      <c r="N1599" s="8">
        <f t="shared" si="241"/>
        <v>100</v>
      </c>
      <c r="O1599" s="8">
        <f t="shared" si="242"/>
        <v>75</v>
      </c>
      <c r="P1599" s="8">
        <f t="shared" si="243"/>
        <v>33</v>
      </c>
      <c r="Q1599" s="9">
        <f t="shared" si="244"/>
        <v>51.2</v>
      </c>
      <c r="R1599" s="9">
        <f t="shared" si="245"/>
        <v>54.5</v>
      </c>
      <c r="S1599" s="9">
        <f t="shared" si="246"/>
        <v>48.6</v>
      </c>
      <c r="T1599" s="9">
        <f t="shared" si="247"/>
        <v>52</v>
      </c>
      <c r="U1599" s="8">
        <f t="shared" si="248"/>
        <v>51.433333333333337</v>
      </c>
      <c r="V1599" s="8">
        <f t="shared" si="249"/>
        <v>51.575000000000003</v>
      </c>
    </row>
    <row r="1600" spans="1:22" ht="13.5" x14ac:dyDescent="0.25">
      <c r="A1600" s="3">
        <f>RSI!A1600</f>
        <v>44343</v>
      </c>
      <c r="B1600" s="2">
        <f>RSI!B1600</f>
        <v>106.76220000000001</v>
      </c>
      <c r="C1600" s="2">
        <f>RSI!I1600</f>
        <v>81.683809467557978</v>
      </c>
      <c r="D1600" s="2">
        <f>MACD!E1600</f>
        <v>-1.7521037851650334</v>
      </c>
      <c r="E1600" s="2">
        <f>MACD!F1600</f>
        <v>-1.520129429968446</v>
      </c>
      <c r="F1600" s="2">
        <f>'Moving Avg'!D1600</f>
        <v>106.76220000000001</v>
      </c>
      <c r="G1600" s="2">
        <f>'Moving Avg'!F1600</f>
        <v>104.37541500000002</v>
      </c>
      <c r="H1600" s="2">
        <f>'Moving Avg'!G1600</f>
        <v>101.36822400000003</v>
      </c>
      <c r="I1600" s="2">
        <f>'Moving Avg'!H1600</f>
        <v>98.632678999999897</v>
      </c>
      <c r="J1600" s="6" t="str">
        <f>OBV!F1600</f>
        <v>NEUTRAL</v>
      </c>
      <c r="K1600" s="6" t="str">
        <f>OBV!G1600</f>
        <v>NEUTRAL</v>
      </c>
      <c r="L1600" s="6" t="str">
        <f>OBV!H1600</f>
        <v>NEUTRAL</v>
      </c>
      <c r="M1600" s="8">
        <f t="shared" si="240"/>
        <v>0</v>
      </c>
      <c r="N1600" s="8">
        <f t="shared" si="241"/>
        <v>100</v>
      </c>
      <c r="O1600" s="8">
        <f t="shared" si="242"/>
        <v>75</v>
      </c>
      <c r="P1600" s="8">
        <f t="shared" si="243"/>
        <v>33</v>
      </c>
      <c r="Q1600" s="9">
        <f t="shared" si="244"/>
        <v>51.2</v>
      </c>
      <c r="R1600" s="9">
        <f t="shared" si="245"/>
        <v>54.5</v>
      </c>
      <c r="S1600" s="9">
        <f t="shared" si="246"/>
        <v>48.6</v>
      </c>
      <c r="T1600" s="9">
        <f t="shared" si="247"/>
        <v>52</v>
      </c>
      <c r="U1600" s="8">
        <f t="shared" si="248"/>
        <v>51.433333333333337</v>
      </c>
      <c r="V1600" s="8">
        <f t="shared" si="249"/>
        <v>51.575000000000003</v>
      </c>
    </row>
    <row r="1601" spans="1:22" ht="13.5" x14ac:dyDescent="0.25">
      <c r="A1601" s="3">
        <f>RSI!A1601</f>
        <v>44344</v>
      </c>
      <c r="B1601" s="2">
        <f>RSI!B1601</f>
        <v>104.627</v>
      </c>
      <c r="C1601" s="2">
        <f>RSI!I1601</f>
        <v>54.974519784505404</v>
      </c>
      <c r="D1601" s="2">
        <f>MACD!E1601</f>
        <v>-1.4851557524950181</v>
      </c>
      <c r="E1601" s="2">
        <f>MACD!F1601</f>
        <v>-1.5131346944737607</v>
      </c>
      <c r="F1601" s="2">
        <f>'Moving Avg'!D1601</f>
        <v>106.33516</v>
      </c>
      <c r="G1601" s="2">
        <f>'Moving Avg'!F1601</f>
        <v>104.51555500000002</v>
      </c>
      <c r="H1601" s="2">
        <f>'Moving Avg'!G1601</f>
        <v>101.45933400000001</v>
      </c>
      <c r="I1601" s="2">
        <f>'Moving Avg'!H1601</f>
        <v>98.721809499999907</v>
      </c>
      <c r="J1601" s="6" t="str">
        <f>OBV!F1601</f>
        <v>BEARISH</v>
      </c>
      <c r="K1601" s="6" t="str">
        <f>OBV!G1601</f>
        <v>NEUTRAL</v>
      </c>
      <c r="L1601" s="6" t="str">
        <f>OBV!H1601</f>
        <v>CONFIRMED BEARISH</v>
      </c>
      <c r="M1601" s="8">
        <f t="shared" si="240"/>
        <v>25</v>
      </c>
      <c r="N1601" s="8">
        <f t="shared" si="241"/>
        <v>0</v>
      </c>
      <c r="O1601" s="8">
        <f t="shared" si="242"/>
        <v>75</v>
      </c>
      <c r="P1601" s="8">
        <f t="shared" si="243"/>
        <v>16.5</v>
      </c>
      <c r="Q1601" s="9">
        <f t="shared" si="244"/>
        <v>22.475000000000001</v>
      </c>
      <c r="R1601" s="9">
        <f t="shared" si="245"/>
        <v>35.375</v>
      </c>
      <c r="S1601" s="9">
        <f t="shared" si="246"/>
        <v>29.925000000000001</v>
      </c>
      <c r="T1601" s="9">
        <f t="shared" si="247"/>
        <v>29.125</v>
      </c>
      <c r="U1601" s="8">
        <f t="shared" si="248"/>
        <v>29.258333333333336</v>
      </c>
      <c r="V1601" s="8">
        <f t="shared" si="249"/>
        <v>29.225000000000001</v>
      </c>
    </row>
    <row r="1602" spans="1:22" ht="13.5" x14ac:dyDescent="0.25">
      <c r="A1602" s="3">
        <f>RSI!A1602</f>
        <v>44347</v>
      </c>
      <c r="B1602" s="2">
        <f>RSI!B1602</f>
        <v>104.627</v>
      </c>
      <c r="C1602" s="2">
        <f>RSI!I1602</f>
        <v>54.974519784505404</v>
      </c>
      <c r="D1602" s="2">
        <f>MACD!E1602</f>
        <v>-0.9537052339929204</v>
      </c>
      <c r="E1602" s="2">
        <f>MACD!F1602</f>
        <v>-1.4012488023775929</v>
      </c>
      <c r="F1602" s="2">
        <f>'Moving Avg'!D1602</f>
        <v>105.90812000000001</v>
      </c>
      <c r="G1602" s="2">
        <f>'Moving Avg'!F1602</f>
        <v>104.65611500000003</v>
      </c>
      <c r="H1602" s="2">
        <f>'Moving Avg'!G1602</f>
        <v>101.55044400000003</v>
      </c>
      <c r="I1602" s="2">
        <f>'Moving Avg'!H1602</f>
        <v>98.810939999999917</v>
      </c>
      <c r="J1602" s="6" t="str">
        <f>OBV!F1602</f>
        <v>BEARISH</v>
      </c>
      <c r="K1602" s="6" t="str">
        <f>OBV!G1602</f>
        <v>NEUTRAL</v>
      </c>
      <c r="L1602" s="6" t="str">
        <f>OBV!H1602</f>
        <v>CONFIRMED BEARISH</v>
      </c>
      <c r="M1602" s="8">
        <f t="shared" ref="M1602:M1665" si="250">IF(C1602&lt;30,50, IF(C1602&gt;70, 0, 25))</f>
        <v>25</v>
      </c>
      <c r="N1602" s="8">
        <f t="shared" ref="N1602:N1665" si="251">IF(E1602-D1602&gt;0.02, 100, IF(E1602-D1602&lt;0,0,45))</f>
        <v>0</v>
      </c>
      <c r="O1602" s="8">
        <f t="shared" ref="O1602:O1665" si="252">IF(F1602-I1602&gt;10,100,IF(F1602-I1602&gt;5,75, IF(F1602-I1602&gt;0,50,0)))</f>
        <v>75</v>
      </c>
      <c r="P1602" s="8">
        <f t="shared" ref="P1602:P1665" si="253">IF(L1602="confirmed bullish", 34, IF(L1602="bullish divergence",17, 0))+IF(J1602="bullish",33,IF(J1602="bearish",0,16.5))+IF(K1602="strong",33,IF(K1602="weak",0,16.5))</f>
        <v>16.5</v>
      </c>
      <c r="Q1602" s="9">
        <f t="shared" si="244"/>
        <v>22.475000000000001</v>
      </c>
      <c r="R1602" s="9">
        <f t="shared" si="245"/>
        <v>35.375</v>
      </c>
      <c r="S1602" s="9">
        <f t="shared" si="246"/>
        <v>29.925000000000001</v>
      </c>
      <c r="T1602" s="9">
        <f t="shared" si="247"/>
        <v>29.125</v>
      </c>
      <c r="U1602" s="8">
        <f t="shared" si="248"/>
        <v>29.258333333333336</v>
      </c>
      <c r="V1602" s="8">
        <f t="shared" si="249"/>
        <v>29.225000000000001</v>
      </c>
    </row>
    <row r="1603" spans="1:22" ht="13.5" x14ac:dyDescent="0.25">
      <c r="A1603" s="3">
        <f>RSI!A1603</f>
        <v>44348</v>
      </c>
      <c r="B1603" s="2">
        <f>RSI!B1603</f>
        <v>104.1999</v>
      </c>
      <c r="C1603" s="2">
        <f>RSI!I1603</f>
        <v>51.098426180470035</v>
      </c>
      <c r="D1603" s="2">
        <f>MACD!E1603</f>
        <v>-0.47535448321217189</v>
      </c>
      <c r="E1603" s="2">
        <f>MACD!F1603</f>
        <v>-1.2160699385445086</v>
      </c>
      <c r="F1603" s="2">
        <f>'Moving Avg'!D1603</f>
        <v>105.39565999999999</v>
      </c>
      <c r="G1603" s="2">
        <f>'Moving Avg'!F1603</f>
        <v>104.77532000000004</v>
      </c>
      <c r="H1603" s="2">
        <f>'Moving Avg'!G1603</f>
        <v>101.648036</v>
      </c>
      <c r="I1603" s="2">
        <f>'Moving Avg'!H1603</f>
        <v>98.910453999999902</v>
      </c>
      <c r="J1603" s="6" t="str">
        <f>OBV!F1603</f>
        <v>BEARISH</v>
      </c>
      <c r="K1603" s="6" t="str">
        <f>OBV!G1603</f>
        <v>NEUTRAL</v>
      </c>
      <c r="L1603" s="6" t="str">
        <f>OBV!H1603</f>
        <v>CONFIRMED BEARISH</v>
      </c>
      <c r="M1603" s="8">
        <f t="shared" si="250"/>
        <v>25</v>
      </c>
      <c r="N1603" s="8">
        <f t="shared" si="251"/>
        <v>0</v>
      </c>
      <c r="O1603" s="8">
        <f t="shared" si="252"/>
        <v>75</v>
      </c>
      <c r="P1603" s="8">
        <f t="shared" si="253"/>
        <v>16.5</v>
      </c>
      <c r="Q1603" s="9">
        <f t="shared" ref="Q1603:Q1666" si="254">0.35*M1603+N1603*0.35+O1603*0.15+P1603*0.15</f>
        <v>22.475000000000001</v>
      </c>
      <c r="R1603" s="9">
        <f t="shared" ref="R1603:R1666" si="255">M1603*0.2+N1603*0.2+O1603*0.35+P1603*0.25</f>
        <v>35.375</v>
      </c>
      <c r="S1603" s="9">
        <f t="shared" ref="S1603:S1666" si="256">M1603*0.15+N1603*0.15+O1603*0.25+P1603*0.45</f>
        <v>29.925000000000001</v>
      </c>
      <c r="T1603" s="9">
        <f t="shared" ref="T1603:T1666" si="257">0.25*SUM(M1603:P1603)</f>
        <v>29.125</v>
      </c>
      <c r="U1603" s="8">
        <f t="shared" ref="U1603:U1666" si="258">SUM(Q1603:S1603)/3</f>
        <v>29.258333333333336</v>
      </c>
      <c r="V1603" s="8">
        <f t="shared" ref="V1603:V1666" si="259">SUM(Q1603:T1603)/4</f>
        <v>29.225000000000001</v>
      </c>
    </row>
    <row r="1604" spans="1:22" ht="13.5" x14ac:dyDescent="0.25">
      <c r="A1604" s="3">
        <f>RSI!A1604</f>
        <v>44349</v>
      </c>
      <c r="B1604" s="2">
        <f>RSI!B1604</f>
        <v>104.1999</v>
      </c>
      <c r="C1604" s="2">
        <f>RSI!I1604</f>
        <v>51.098426180470049</v>
      </c>
      <c r="D1604" s="2">
        <f>MACD!E1604</f>
        <v>-5.1348980339582795E-3</v>
      </c>
      <c r="E1604" s="2">
        <f>MACD!F1604</f>
        <v>-0.9738829304423986</v>
      </c>
      <c r="F1604" s="2">
        <f>'Moving Avg'!D1604</f>
        <v>104.88320000000002</v>
      </c>
      <c r="G1604" s="2">
        <f>'Moving Avg'!F1604</f>
        <v>104.89452500000004</v>
      </c>
      <c r="H1604" s="2">
        <f>'Moving Avg'!G1604</f>
        <v>101.74562800000001</v>
      </c>
      <c r="I1604" s="2">
        <f>'Moving Avg'!H1604</f>
        <v>99.009508999999909</v>
      </c>
      <c r="J1604" s="6" t="str">
        <f>OBV!F1604</f>
        <v>BEARISH</v>
      </c>
      <c r="K1604" s="6" t="str">
        <f>OBV!G1604</f>
        <v>NEUTRAL</v>
      </c>
      <c r="L1604" s="6" t="str">
        <f>OBV!H1604</f>
        <v>CONFIRMED BEARISH</v>
      </c>
      <c r="M1604" s="8">
        <f t="shared" si="250"/>
        <v>25</v>
      </c>
      <c r="N1604" s="8">
        <f t="shared" si="251"/>
        <v>0</v>
      </c>
      <c r="O1604" s="8">
        <f t="shared" si="252"/>
        <v>75</v>
      </c>
      <c r="P1604" s="8">
        <f t="shared" si="253"/>
        <v>16.5</v>
      </c>
      <c r="Q1604" s="9">
        <f t="shared" si="254"/>
        <v>22.475000000000001</v>
      </c>
      <c r="R1604" s="9">
        <f t="shared" si="255"/>
        <v>35.375</v>
      </c>
      <c r="S1604" s="9">
        <f t="shared" si="256"/>
        <v>29.925000000000001</v>
      </c>
      <c r="T1604" s="9">
        <f t="shared" si="257"/>
        <v>29.125</v>
      </c>
      <c r="U1604" s="8">
        <f t="shared" si="258"/>
        <v>29.258333333333336</v>
      </c>
      <c r="V1604" s="8">
        <f t="shared" si="259"/>
        <v>29.225000000000001</v>
      </c>
    </row>
    <row r="1605" spans="1:22" ht="13.5" x14ac:dyDescent="0.25">
      <c r="A1605" s="3">
        <f>RSI!A1605</f>
        <v>44350</v>
      </c>
      <c r="B1605" s="2">
        <f>RSI!B1605</f>
        <v>104.1999</v>
      </c>
      <c r="C1605" s="2">
        <f>RSI!I1605</f>
        <v>51.098426180470049</v>
      </c>
      <c r="D1605" s="2">
        <f>MACD!E1605</f>
        <v>0.3925292772257194</v>
      </c>
      <c r="E1605" s="2">
        <f>MACD!F1605</f>
        <v>-0.70060048890877502</v>
      </c>
      <c r="F1605" s="2">
        <f>'Moving Avg'!D1605</f>
        <v>104.37074</v>
      </c>
      <c r="G1605" s="2">
        <f>'Moving Avg'!F1605</f>
        <v>105.01373000000004</v>
      </c>
      <c r="H1605" s="2">
        <f>'Moving Avg'!G1605</f>
        <v>101.86008</v>
      </c>
      <c r="I1605" s="2">
        <f>'Moving Avg'!H1605</f>
        <v>99.096503999999911</v>
      </c>
      <c r="J1605" s="6" t="str">
        <f>OBV!F1605</f>
        <v>BEARISH</v>
      </c>
      <c r="K1605" s="6" t="str">
        <f>OBV!G1605</f>
        <v>NEUTRAL</v>
      </c>
      <c r="L1605" s="6" t="str">
        <f>OBV!H1605</f>
        <v>CONFIRMED BEARISH</v>
      </c>
      <c r="M1605" s="8">
        <f t="shared" si="250"/>
        <v>25</v>
      </c>
      <c r="N1605" s="8">
        <f t="shared" si="251"/>
        <v>0</v>
      </c>
      <c r="O1605" s="8">
        <f t="shared" si="252"/>
        <v>75</v>
      </c>
      <c r="P1605" s="8">
        <f t="shared" si="253"/>
        <v>16.5</v>
      </c>
      <c r="Q1605" s="9">
        <f t="shared" si="254"/>
        <v>22.475000000000001</v>
      </c>
      <c r="R1605" s="9">
        <f t="shared" si="255"/>
        <v>35.375</v>
      </c>
      <c r="S1605" s="9">
        <f t="shared" si="256"/>
        <v>29.925000000000001</v>
      </c>
      <c r="T1605" s="9">
        <f t="shared" si="257"/>
        <v>29.125</v>
      </c>
      <c r="U1605" s="8">
        <f t="shared" si="258"/>
        <v>29.258333333333336</v>
      </c>
      <c r="V1605" s="8">
        <f t="shared" si="259"/>
        <v>29.225000000000001</v>
      </c>
    </row>
    <row r="1606" spans="1:22" ht="13.5" x14ac:dyDescent="0.25">
      <c r="A1606" s="3">
        <f>RSI!A1606</f>
        <v>44351</v>
      </c>
      <c r="B1606" s="2">
        <f>RSI!B1606</f>
        <v>102.49169999999999</v>
      </c>
      <c r="C1606" s="2">
        <f>RSI!I1606</f>
        <v>37.788952954605165</v>
      </c>
      <c r="D1606" s="2">
        <f>MACD!E1606</f>
        <v>0.85534959371436514</v>
      </c>
      <c r="E1606" s="2">
        <f>MACD!F1606</f>
        <v>-0.38941047238414706</v>
      </c>
      <c r="F1606" s="2">
        <f>'Moving Avg'!D1606</f>
        <v>103.94368</v>
      </c>
      <c r="G1606" s="2">
        <f>'Moving Avg'!F1606</f>
        <v>105.04752500000004</v>
      </c>
      <c r="H1606" s="2">
        <f>'Moving Avg'!G1606</f>
        <v>101.99194799999999</v>
      </c>
      <c r="I1606" s="2">
        <f>'Moving Avg'!H1606</f>
        <v>99.186224999999922</v>
      </c>
      <c r="J1606" s="6" t="str">
        <f>OBV!F1606</f>
        <v>BEARISH</v>
      </c>
      <c r="K1606" s="6" t="str">
        <f>OBV!G1606</f>
        <v>NEUTRAL</v>
      </c>
      <c r="L1606" s="6" t="str">
        <f>OBV!H1606</f>
        <v>CONFIRMED BEARISH</v>
      </c>
      <c r="M1606" s="8">
        <f t="shared" si="250"/>
        <v>25</v>
      </c>
      <c r="N1606" s="8">
        <f t="shared" si="251"/>
        <v>0</v>
      </c>
      <c r="O1606" s="8">
        <f t="shared" si="252"/>
        <v>50</v>
      </c>
      <c r="P1606" s="8">
        <f t="shared" si="253"/>
        <v>16.5</v>
      </c>
      <c r="Q1606" s="9">
        <f t="shared" si="254"/>
        <v>18.725000000000001</v>
      </c>
      <c r="R1606" s="9">
        <f t="shared" si="255"/>
        <v>26.625</v>
      </c>
      <c r="S1606" s="9">
        <f t="shared" si="256"/>
        <v>23.675000000000001</v>
      </c>
      <c r="T1606" s="9">
        <f t="shared" si="257"/>
        <v>22.875</v>
      </c>
      <c r="U1606" s="8">
        <f t="shared" si="258"/>
        <v>23.008333333333336</v>
      </c>
      <c r="V1606" s="8">
        <f t="shared" si="259"/>
        <v>22.975000000000001</v>
      </c>
    </row>
    <row r="1607" spans="1:22" ht="13.5" x14ac:dyDescent="0.25">
      <c r="A1607" s="3">
        <f>RSI!A1607</f>
        <v>44354</v>
      </c>
      <c r="B1607" s="2">
        <f>RSI!B1607</f>
        <v>104.1999</v>
      </c>
      <c r="C1607" s="2">
        <f>RSI!I1607</f>
        <v>51.416723847260982</v>
      </c>
      <c r="D1607" s="2">
        <f>MACD!E1607</f>
        <v>1.1303438633995881</v>
      </c>
      <c r="E1607" s="2">
        <f>MACD!F1607</f>
        <v>-8.5459605227400037E-2</v>
      </c>
      <c r="F1607" s="2">
        <f>'Moving Avg'!D1607</f>
        <v>103.85826</v>
      </c>
      <c r="G1607" s="2">
        <f>'Moving Avg'!F1607</f>
        <v>105.16714500000003</v>
      </c>
      <c r="H1607" s="2">
        <f>'Moving Avg'!G1607</f>
        <v>102.15630999999998</v>
      </c>
      <c r="I1607" s="2">
        <f>'Moving Avg'!H1607</f>
        <v>99.284904499999925</v>
      </c>
      <c r="J1607" s="6" t="str">
        <f>OBV!F1607</f>
        <v>BEARISH</v>
      </c>
      <c r="K1607" s="6" t="str">
        <f>OBV!G1607</f>
        <v>NEUTRAL</v>
      </c>
      <c r="L1607" s="6" t="str">
        <f>OBV!H1607</f>
        <v>CONFIRMED BEARISH</v>
      </c>
      <c r="M1607" s="8">
        <f t="shared" si="250"/>
        <v>25</v>
      </c>
      <c r="N1607" s="8">
        <f t="shared" si="251"/>
        <v>0</v>
      </c>
      <c r="O1607" s="8">
        <f t="shared" si="252"/>
        <v>50</v>
      </c>
      <c r="P1607" s="8">
        <f t="shared" si="253"/>
        <v>16.5</v>
      </c>
      <c r="Q1607" s="9">
        <f t="shared" si="254"/>
        <v>18.725000000000001</v>
      </c>
      <c r="R1607" s="9">
        <f t="shared" si="255"/>
        <v>26.625</v>
      </c>
      <c r="S1607" s="9">
        <f t="shared" si="256"/>
        <v>23.675000000000001</v>
      </c>
      <c r="T1607" s="9">
        <f t="shared" si="257"/>
        <v>22.875</v>
      </c>
      <c r="U1607" s="8">
        <f t="shared" si="258"/>
        <v>23.008333333333336</v>
      </c>
      <c r="V1607" s="8">
        <f t="shared" si="259"/>
        <v>22.975000000000001</v>
      </c>
    </row>
    <row r="1608" spans="1:22" ht="13.5" x14ac:dyDescent="0.25">
      <c r="A1608" s="3">
        <f>RSI!A1608</f>
        <v>44355</v>
      </c>
      <c r="B1608" s="2">
        <f>RSI!B1608</f>
        <v>104.1999</v>
      </c>
      <c r="C1608" s="2">
        <f>RSI!I1608</f>
        <v>51.416723847260982</v>
      </c>
      <c r="D1608" s="2">
        <f>MACD!E1608</f>
        <v>1.3621138027438491</v>
      </c>
      <c r="E1608" s="2">
        <f>MACD!F1608</f>
        <v>0.20405507636684983</v>
      </c>
      <c r="F1608" s="2">
        <f>'Moving Avg'!D1608</f>
        <v>103.85826</v>
      </c>
      <c r="G1608" s="2">
        <f>'Moving Avg'!F1608</f>
        <v>105.28676500000003</v>
      </c>
      <c r="H1608" s="2">
        <f>'Moving Avg'!G1608</f>
        <v>102.32083799999997</v>
      </c>
      <c r="I1608" s="2">
        <f>'Moving Avg'!H1608</f>
        <v>99.384418499999924</v>
      </c>
      <c r="J1608" s="6" t="str">
        <f>OBV!F1608</f>
        <v>BEARISH</v>
      </c>
      <c r="K1608" s="6" t="str">
        <f>OBV!G1608</f>
        <v>NEUTRAL</v>
      </c>
      <c r="L1608" s="6" t="str">
        <f>OBV!H1608</f>
        <v>NEUTRAL</v>
      </c>
      <c r="M1608" s="8">
        <f t="shared" si="250"/>
        <v>25</v>
      </c>
      <c r="N1608" s="8">
        <f t="shared" si="251"/>
        <v>0</v>
      </c>
      <c r="O1608" s="8">
        <f t="shared" si="252"/>
        <v>50</v>
      </c>
      <c r="P1608" s="8">
        <f t="shared" si="253"/>
        <v>16.5</v>
      </c>
      <c r="Q1608" s="9">
        <f t="shared" si="254"/>
        <v>18.725000000000001</v>
      </c>
      <c r="R1608" s="9">
        <f t="shared" si="255"/>
        <v>26.625</v>
      </c>
      <c r="S1608" s="9">
        <f t="shared" si="256"/>
        <v>23.675000000000001</v>
      </c>
      <c r="T1608" s="9">
        <f t="shared" si="257"/>
        <v>22.875</v>
      </c>
      <c r="U1608" s="8">
        <f t="shared" si="258"/>
        <v>23.008333333333336</v>
      </c>
      <c r="V1608" s="8">
        <f t="shared" si="259"/>
        <v>22.975000000000001</v>
      </c>
    </row>
    <row r="1609" spans="1:22" ht="13.5" x14ac:dyDescent="0.25">
      <c r="A1609" s="3">
        <f>RSI!A1609</f>
        <v>44356</v>
      </c>
      <c r="B1609" s="2">
        <f>RSI!B1609</f>
        <v>104.1999</v>
      </c>
      <c r="C1609" s="2">
        <f>RSI!I1609</f>
        <v>51.416723847260982</v>
      </c>
      <c r="D1609" s="2">
        <f>MACD!E1609</f>
        <v>1.5573772731390108</v>
      </c>
      <c r="E1609" s="2">
        <f>MACD!F1609</f>
        <v>0.47471951572128207</v>
      </c>
      <c r="F1609" s="2">
        <f>'Moving Avg'!D1609</f>
        <v>103.85826</v>
      </c>
      <c r="G1609" s="2">
        <f>'Moving Avg'!F1609</f>
        <v>105.28035500000003</v>
      </c>
      <c r="H1609" s="2">
        <f>'Moving Avg'!G1609</f>
        <v>102.48536599999996</v>
      </c>
      <c r="I1609" s="2">
        <f>'Moving Avg'!H1609</f>
        <v>99.483932499999923</v>
      </c>
      <c r="J1609" s="6" t="str">
        <f>OBV!F1609</f>
        <v>BEARISH</v>
      </c>
      <c r="K1609" s="6" t="str">
        <f>OBV!G1609</f>
        <v>NEUTRAL</v>
      </c>
      <c r="L1609" s="6" t="str">
        <f>OBV!H1609</f>
        <v>NEUTRAL</v>
      </c>
      <c r="M1609" s="8">
        <f t="shared" si="250"/>
        <v>25</v>
      </c>
      <c r="N1609" s="8">
        <f t="shared" si="251"/>
        <v>0</v>
      </c>
      <c r="O1609" s="8">
        <f t="shared" si="252"/>
        <v>50</v>
      </c>
      <c r="P1609" s="8">
        <f t="shared" si="253"/>
        <v>16.5</v>
      </c>
      <c r="Q1609" s="9">
        <f t="shared" si="254"/>
        <v>18.725000000000001</v>
      </c>
      <c r="R1609" s="9">
        <f t="shared" si="255"/>
        <v>26.625</v>
      </c>
      <c r="S1609" s="9">
        <f t="shared" si="256"/>
        <v>23.675000000000001</v>
      </c>
      <c r="T1609" s="9">
        <f t="shared" si="257"/>
        <v>22.875</v>
      </c>
      <c r="U1609" s="8">
        <f t="shared" si="258"/>
        <v>23.008333333333336</v>
      </c>
      <c r="V1609" s="8">
        <f t="shared" si="259"/>
        <v>22.975000000000001</v>
      </c>
    </row>
    <row r="1610" spans="1:22" ht="13.5" x14ac:dyDescent="0.25">
      <c r="A1610" s="3">
        <f>RSI!A1610</f>
        <v>44357</v>
      </c>
      <c r="B1610" s="2">
        <f>RSI!B1610</f>
        <v>104.1999</v>
      </c>
      <c r="C1610" s="2">
        <f>RSI!I1610</f>
        <v>51.416723847260982</v>
      </c>
      <c r="D1610" s="2">
        <f>MACD!E1610</f>
        <v>1.7218135844384648</v>
      </c>
      <c r="E1610" s="2">
        <f>MACD!F1610</f>
        <v>0.72413832946471868</v>
      </c>
      <c r="F1610" s="2">
        <f>'Moving Avg'!D1610</f>
        <v>103.85826</v>
      </c>
      <c r="G1610" s="2">
        <f>'Moving Avg'!F1610</f>
        <v>105.27394500000003</v>
      </c>
      <c r="H1610" s="2">
        <f>'Moving Avg'!G1610</f>
        <v>102.65006199999996</v>
      </c>
      <c r="I1610" s="2">
        <f>'Moving Avg'!H1610</f>
        <v>99.58336299999992</v>
      </c>
      <c r="J1610" s="6" t="str">
        <f>OBV!F1610</f>
        <v>BEARISH</v>
      </c>
      <c r="K1610" s="6" t="str">
        <f>OBV!G1610</f>
        <v>NEUTRAL</v>
      </c>
      <c r="L1610" s="6" t="str">
        <f>OBV!H1610</f>
        <v>NEUTRAL</v>
      </c>
      <c r="M1610" s="8">
        <f t="shared" si="250"/>
        <v>25</v>
      </c>
      <c r="N1610" s="8">
        <f t="shared" si="251"/>
        <v>0</v>
      </c>
      <c r="O1610" s="8">
        <f t="shared" si="252"/>
        <v>50</v>
      </c>
      <c r="P1610" s="8">
        <f t="shared" si="253"/>
        <v>16.5</v>
      </c>
      <c r="Q1610" s="9">
        <f t="shared" si="254"/>
        <v>18.725000000000001</v>
      </c>
      <c r="R1610" s="9">
        <f t="shared" si="255"/>
        <v>26.625</v>
      </c>
      <c r="S1610" s="9">
        <f t="shared" si="256"/>
        <v>23.675000000000001</v>
      </c>
      <c r="T1610" s="9">
        <f t="shared" si="257"/>
        <v>22.875</v>
      </c>
      <c r="U1610" s="8">
        <f t="shared" si="258"/>
        <v>23.008333333333336</v>
      </c>
      <c r="V1610" s="8">
        <f t="shared" si="259"/>
        <v>22.975000000000001</v>
      </c>
    </row>
    <row r="1611" spans="1:22" ht="13.5" x14ac:dyDescent="0.25">
      <c r="A1611" s="3">
        <f>RSI!A1611</f>
        <v>44358</v>
      </c>
      <c r="B1611" s="2">
        <f>RSI!B1611</f>
        <v>104.1999</v>
      </c>
      <c r="C1611" s="2">
        <f>RSI!I1611</f>
        <v>51.416723847260982</v>
      </c>
      <c r="D1611" s="2">
        <f>MACD!E1611</f>
        <v>1.5317313373433024</v>
      </c>
      <c r="E1611" s="2">
        <f>MACD!F1611</f>
        <v>0.88565693104043541</v>
      </c>
      <c r="F1611" s="2">
        <f>'Moving Avg'!D1611</f>
        <v>104.1999</v>
      </c>
      <c r="G1611" s="2">
        <f>'Moving Avg'!F1611</f>
        <v>105.26753500000002</v>
      </c>
      <c r="H1611" s="2">
        <f>'Moving Avg'!G1611</f>
        <v>102.81475799999994</v>
      </c>
      <c r="I1611" s="2">
        <f>'Moving Avg'!H1611</f>
        <v>99.682668499999892</v>
      </c>
      <c r="J1611" s="6" t="str">
        <f>OBV!F1611</f>
        <v>BULLISH</v>
      </c>
      <c r="K1611" s="6" t="str">
        <f>OBV!G1611</f>
        <v>NEUTRAL</v>
      </c>
      <c r="L1611" s="6" t="str">
        <f>OBV!H1611</f>
        <v>CONFIRMED BULLISH</v>
      </c>
      <c r="M1611" s="8">
        <f t="shared" si="250"/>
        <v>25</v>
      </c>
      <c r="N1611" s="8">
        <f t="shared" si="251"/>
        <v>0</v>
      </c>
      <c r="O1611" s="8">
        <f t="shared" si="252"/>
        <v>50</v>
      </c>
      <c r="P1611" s="8">
        <f t="shared" si="253"/>
        <v>83.5</v>
      </c>
      <c r="Q1611" s="9">
        <f t="shared" si="254"/>
        <v>28.774999999999999</v>
      </c>
      <c r="R1611" s="9">
        <f t="shared" si="255"/>
        <v>43.375</v>
      </c>
      <c r="S1611" s="9">
        <f t="shared" si="256"/>
        <v>53.825000000000003</v>
      </c>
      <c r="T1611" s="9">
        <f t="shared" si="257"/>
        <v>39.625</v>
      </c>
      <c r="U1611" s="8">
        <f t="shared" si="258"/>
        <v>41.991666666666667</v>
      </c>
      <c r="V1611" s="8">
        <f t="shared" si="259"/>
        <v>41.400000000000006</v>
      </c>
    </row>
    <row r="1612" spans="1:22" ht="13.5" x14ac:dyDescent="0.25">
      <c r="A1612" s="3">
        <f>RSI!A1612</f>
        <v>44361</v>
      </c>
      <c r="B1612" s="2">
        <f>RSI!B1612</f>
        <v>104.1999</v>
      </c>
      <c r="C1612" s="2">
        <f>RSI!I1612</f>
        <v>51.416723847260982</v>
      </c>
      <c r="D1612" s="2">
        <f>MACD!E1612</f>
        <v>1.3702181085668315</v>
      </c>
      <c r="E1612" s="2">
        <f>MACD!F1612</f>
        <v>0.9825691665457148</v>
      </c>
      <c r="F1612" s="2">
        <f>'Moving Avg'!D1612</f>
        <v>104.1999</v>
      </c>
      <c r="G1612" s="2">
        <f>'Moving Avg'!F1612</f>
        <v>105.16077000000003</v>
      </c>
      <c r="H1612" s="2">
        <f>'Moving Avg'!G1612</f>
        <v>102.97945399999995</v>
      </c>
      <c r="I1612" s="2">
        <f>'Moving Avg'!H1612</f>
        <v>99.781973999999906</v>
      </c>
      <c r="J1612" s="6" t="str">
        <f>OBV!F1612</f>
        <v>NEUTRAL</v>
      </c>
      <c r="K1612" s="6" t="str">
        <f>OBV!G1612</f>
        <v>NEUTRAL</v>
      </c>
      <c r="L1612" s="6" t="str">
        <f>OBV!H1612</f>
        <v>NEUTRAL</v>
      </c>
      <c r="M1612" s="8">
        <f t="shared" si="250"/>
        <v>25</v>
      </c>
      <c r="N1612" s="8">
        <f t="shared" si="251"/>
        <v>0</v>
      </c>
      <c r="O1612" s="8">
        <f t="shared" si="252"/>
        <v>50</v>
      </c>
      <c r="P1612" s="8">
        <f t="shared" si="253"/>
        <v>33</v>
      </c>
      <c r="Q1612" s="9">
        <f t="shared" si="254"/>
        <v>21.2</v>
      </c>
      <c r="R1612" s="9">
        <f t="shared" si="255"/>
        <v>30.75</v>
      </c>
      <c r="S1612" s="9">
        <f t="shared" si="256"/>
        <v>31.1</v>
      </c>
      <c r="T1612" s="9">
        <f t="shared" si="257"/>
        <v>27</v>
      </c>
      <c r="U1612" s="8">
        <f t="shared" si="258"/>
        <v>27.683333333333337</v>
      </c>
      <c r="V1612" s="8">
        <f t="shared" si="259"/>
        <v>27.512500000000003</v>
      </c>
    </row>
    <row r="1613" spans="1:22" ht="13.5" x14ac:dyDescent="0.25">
      <c r="A1613" s="3">
        <f>RSI!A1613</f>
        <v>44362</v>
      </c>
      <c r="B1613" s="2">
        <f>RSI!B1613</f>
        <v>101.63760000000001</v>
      </c>
      <c r="C1613" s="2">
        <f>RSI!I1613</f>
        <v>33.992862413763731</v>
      </c>
      <c r="D1613" s="2">
        <f>MACD!E1613</f>
        <v>1.3570209280887724</v>
      </c>
      <c r="E1613" s="2">
        <f>MACD!F1613</f>
        <v>1.0574595188543263</v>
      </c>
      <c r="F1613" s="2">
        <f>'Moving Avg'!D1613</f>
        <v>103.68744</v>
      </c>
      <c r="G1613" s="2">
        <f>'Moving Avg'!F1613</f>
        <v>104.92589000000002</v>
      </c>
      <c r="H1613" s="2">
        <f>'Moving Avg'!G1613</f>
        <v>103.09290399999995</v>
      </c>
      <c r="I1613" s="2">
        <f>'Moving Avg'!H1613</f>
        <v>99.855823499999872</v>
      </c>
      <c r="J1613" s="6" t="str">
        <f>OBV!F1613</f>
        <v>BEARISH</v>
      </c>
      <c r="K1613" s="6" t="str">
        <f>OBV!G1613</f>
        <v>NEUTRAL</v>
      </c>
      <c r="L1613" s="6" t="str">
        <f>OBV!H1613</f>
        <v>CONFIRMED BEARISH</v>
      </c>
      <c r="M1613" s="8">
        <f t="shared" si="250"/>
        <v>25</v>
      </c>
      <c r="N1613" s="8">
        <f t="shared" si="251"/>
        <v>0</v>
      </c>
      <c r="O1613" s="8">
        <f t="shared" si="252"/>
        <v>50</v>
      </c>
      <c r="P1613" s="8">
        <f t="shared" si="253"/>
        <v>16.5</v>
      </c>
      <c r="Q1613" s="9">
        <f t="shared" si="254"/>
        <v>18.725000000000001</v>
      </c>
      <c r="R1613" s="9">
        <f t="shared" si="255"/>
        <v>26.625</v>
      </c>
      <c r="S1613" s="9">
        <f t="shared" si="256"/>
        <v>23.675000000000001</v>
      </c>
      <c r="T1613" s="9">
        <f t="shared" si="257"/>
        <v>22.875</v>
      </c>
      <c r="U1613" s="8">
        <f t="shared" si="258"/>
        <v>23.008333333333336</v>
      </c>
      <c r="V1613" s="8">
        <f t="shared" si="259"/>
        <v>22.975000000000001</v>
      </c>
    </row>
    <row r="1614" spans="1:22" ht="13.5" x14ac:dyDescent="0.25">
      <c r="A1614" s="3">
        <f>RSI!A1614</f>
        <v>44363</v>
      </c>
      <c r="B1614" s="2">
        <f>RSI!B1614</f>
        <v>101.63760000000001</v>
      </c>
      <c r="C1614" s="2">
        <f>RSI!I1614</f>
        <v>33.992862413763731</v>
      </c>
      <c r="D1614" s="2">
        <f>MACD!E1614</f>
        <v>1.3604166308129351</v>
      </c>
      <c r="E1614" s="2">
        <f>MACD!F1614</f>
        <v>1.118050941246048</v>
      </c>
      <c r="F1614" s="2">
        <f>'Moving Avg'!D1614</f>
        <v>103.17498000000001</v>
      </c>
      <c r="G1614" s="2">
        <f>'Moving Avg'!F1614</f>
        <v>104.66966000000002</v>
      </c>
      <c r="H1614" s="2">
        <f>'Moving Avg'!G1614</f>
        <v>103.20635399999996</v>
      </c>
      <c r="I1614" s="2">
        <f>'Moving Avg'!H1614</f>
        <v>99.942108999999874</v>
      </c>
      <c r="J1614" s="6" t="str">
        <f>OBV!F1614</f>
        <v>BEARISH</v>
      </c>
      <c r="K1614" s="6" t="str">
        <f>OBV!G1614</f>
        <v>NEUTRAL</v>
      </c>
      <c r="L1614" s="6" t="str">
        <f>OBV!H1614</f>
        <v>CONFIRMED BEARISH</v>
      </c>
      <c r="M1614" s="8">
        <f t="shared" si="250"/>
        <v>25</v>
      </c>
      <c r="N1614" s="8">
        <f t="shared" si="251"/>
        <v>0</v>
      </c>
      <c r="O1614" s="8">
        <f t="shared" si="252"/>
        <v>50</v>
      </c>
      <c r="P1614" s="8">
        <f t="shared" si="253"/>
        <v>16.5</v>
      </c>
      <c r="Q1614" s="9">
        <f t="shared" si="254"/>
        <v>18.725000000000001</v>
      </c>
      <c r="R1614" s="9">
        <f t="shared" si="255"/>
        <v>26.625</v>
      </c>
      <c r="S1614" s="9">
        <f t="shared" si="256"/>
        <v>23.675000000000001</v>
      </c>
      <c r="T1614" s="9">
        <f t="shared" si="257"/>
        <v>22.875</v>
      </c>
      <c r="U1614" s="8">
        <f t="shared" si="258"/>
        <v>23.008333333333336</v>
      </c>
      <c r="V1614" s="8">
        <f t="shared" si="259"/>
        <v>22.975000000000001</v>
      </c>
    </row>
    <row r="1615" spans="1:22" ht="13.5" x14ac:dyDescent="0.25">
      <c r="A1615" s="3">
        <f>RSI!A1615</f>
        <v>44364</v>
      </c>
      <c r="B1615" s="2">
        <f>RSI!B1615</f>
        <v>101.63760000000001</v>
      </c>
      <c r="C1615" s="2">
        <f>RSI!I1615</f>
        <v>33.992862413763746</v>
      </c>
      <c r="D1615" s="2">
        <f>MACD!E1615</f>
        <v>1.3767737582371353</v>
      </c>
      <c r="E1615" s="2">
        <f>MACD!F1615</f>
        <v>1.1697955046442656</v>
      </c>
      <c r="F1615" s="2">
        <f>'Moving Avg'!D1615</f>
        <v>102.66252</v>
      </c>
      <c r="G1615" s="2">
        <f>'Moving Avg'!F1615</f>
        <v>104.41343000000002</v>
      </c>
      <c r="H1615" s="2">
        <f>'Moving Avg'!G1615</f>
        <v>103.23600799999997</v>
      </c>
      <c r="I1615" s="2">
        <f>'Moving Avg'!H1615</f>
        <v>100.01629249999985</v>
      </c>
      <c r="J1615" s="6" t="str">
        <f>OBV!F1615</f>
        <v>BEARISH</v>
      </c>
      <c r="K1615" s="6" t="str">
        <f>OBV!G1615</f>
        <v>NEUTRAL</v>
      </c>
      <c r="L1615" s="6" t="str">
        <f>OBV!H1615</f>
        <v>CONFIRMED BEARISH</v>
      </c>
      <c r="M1615" s="8">
        <f t="shared" si="250"/>
        <v>25</v>
      </c>
      <c r="N1615" s="8">
        <f t="shared" si="251"/>
        <v>0</v>
      </c>
      <c r="O1615" s="8">
        <f t="shared" si="252"/>
        <v>50</v>
      </c>
      <c r="P1615" s="8">
        <f t="shared" si="253"/>
        <v>16.5</v>
      </c>
      <c r="Q1615" s="9">
        <f t="shared" si="254"/>
        <v>18.725000000000001</v>
      </c>
      <c r="R1615" s="9">
        <f t="shared" si="255"/>
        <v>26.625</v>
      </c>
      <c r="S1615" s="9">
        <f t="shared" si="256"/>
        <v>23.675000000000001</v>
      </c>
      <c r="T1615" s="9">
        <f t="shared" si="257"/>
        <v>22.875</v>
      </c>
      <c r="U1615" s="8">
        <f t="shared" si="258"/>
        <v>23.008333333333336</v>
      </c>
      <c r="V1615" s="8">
        <f t="shared" si="259"/>
        <v>22.975000000000001</v>
      </c>
    </row>
    <row r="1616" spans="1:22" ht="13.5" x14ac:dyDescent="0.25">
      <c r="A1616" s="3">
        <f>RSI!A1616</f>
        <v>44365</v>
      </c>
      <c r="B1616" s="2">
        <f>RSI!B1616</f>
        <v>101.63760000000001</v>
      </c>
      <c r="C1616" s="2">
        <f>RSI!I1616</f>
        <v>33.992862413763746</v>
      </c>
      <c r="D1616" s="2">
        <f>MACD!E1616</f>
        <v>1.1402994420226094</v>
      </c>
      <c r="E1616" s="2">
        <f>MACD!F1616</f>
        <v>1.1638962921199345</v>
      </c>
      <c r="F1616" s="2">
        <f>'Moving Avg'!D1616</f>
        <v>102.15006000000001</v>
      </c>
      <c r="G1616" s="2">
        <f>'Moving Avg'!F1616</f>
        <v>104.15720000000002</v>
      </c>
      <c r="H1616" s="2">
        <f>'Moving Avg'!G1616</f>
        <v>103.23227599999998</v>
      </c>
      <c r="I1616" s="2">
        <f>'Moving Avg'!H1616</f>
        <v>100.07795649999984</v>
      </c>
      <c r="J1616" s="6" t="str">
        <f>OBV!F1616</f>
        <v>BEARISH</v>
      </c>
      <c r="K1616" s="6" t="str">
        <f>OBV!G1616</f>
        <v>NEUTRAL</v>
      </c>
      <c r="L1616" s="6" t="str">
        <f>OBV!H1616</f>
        <v>CONFIRMED BEARISH</v>
      </c>
      <c r="M1616" s="8">
        <f t="shared" si="250"/>
        <v>25</v>
      </c>
      <c r="N1616" s="8">
        <f t="shared" si="251"/>
        <v>100</v>
      </c>
      <c r="O1616" s="8">
        <f t="shared" si="252"/>
        <v>50</v>
      </c>
      <c r="P1616" s="8">
        <f t="shared" si="253"/>
        <v>16.5</v>
      </c>
      <c r="Q1616" s="9">
        <f t="shared" si="254"/>
        <v>53.725000000000001</v>
      </c>
      <c r="R1616" s="9">
        <f t="shared" si="255"/>
        <v>46.625</v>
      </c>
      <c r="S1616" s="9">
        <f t="shared" si="256"/>
        <v>38.674999999999997</v>
      </c>
      <c r="T1616" s="9">
        <f t="shared" si="257"/>
        <v>47.875</v>
      </c>
      <c r="U1616" s="8">
        <f t="shared" si="258"/>
        <v>46.341666666666661</v>
      </c>
      <c r="V1616" s="8">
        <f t="shared" si="259"/>
        <v>46.724999999999994</v>
      </c>
    </row>
    <row r="1617" spans="1:22" ht="13.5" x14ac:dyDescent="0.25">
      <c r="A1617" s="3">
        <f>RSI!A1617</f>
        <v>44368</v>
      </c>
      <c r="B1617" s="2">
        <f>RSI!B1617</f>
        <v>101.63760000000001</v>
      </c>
      <c r="C1617" s="2">
        <f>RSI!I1617</f>
        <v>33.992862413763746</v>
      </c>
      <c r="D1617" s="2">
        <f>MACD!E1617</f>
        <v>1.2145660097517208</v>
      </c>
      <c r="E1617" s="2">
        <f>MACD!F1617</f>
        <v>1.1740302356462919</v>
      </c>
      <c r="F1617" s="2">
        <f>'Moving Avg'!D1617</f>
        <v>101.63760000000001</v>
      </c>
      <c r="G1617" s="2">
        <f>'Moving Avg'!F1617</f>
        <v>103.90097</v>
      </c>
      <c r="H1617" s="2">
        <f>'Moving Avg'!G1617</f>
        <v>103.228544</v>
      </c>
      <c r="I1617" s="2">
        <f>'Moving Avg'!H1617</f>
        <v>100.13544749999983</v>
      </c>
      <c r="J1617" s="6" t="str">
        <f>OBV!F1617</f>
        <v>BEARISH</v>
      </c>
      <c r="K1617" s="6" t="str">
        <f>OBV!G1617</f>
        <v>NEUTRAL</v>
      </c>
      <c r="L1617" s="6" t="str">
        <f>OBV!H1617</f>
        <v>CONFIRMED BEARISH</v>
      </c>
      <c r="M1617" s="8">
        <f t="shared" si="250"/>
        <v>25</v>
      </c>
      <c r="N1617" s="8">
        <f t="shared" si="251"/>
        <v>0</v>
      </c>
      <c r="O1617" s="8">
        <f t="shared" si="252"/>
        <v>50</v>
      </c>
      <c r="P1617" s="8">
        <f t="shared" si="253"/>
        <v>16.5</v>
      </c>
      <c r="Q1617" s="9">
        <f t="shared" si="254"/>
        <v>18.725000000000001</v>
      </c>
      <c r="R1617" s="9">
        <f t="shared" si="255"/>
        <v>26.625</v>
      </c>
      <c r="S1617" s="9">
        <f t="shared" si="256"/>
        <v>23.675000000000001</v>
      </c>
      <c r="T1617" s="9">
        <f t="shared" si="257"/>
        <v>22.875</v>
      </c>
      <c r="U1617" s="8">
        <f t="shared" si="258"/>
        <v>23.008333333333336</v>
      </c>
      <c r="V1617" s="8">
        <f t="shared" si="259"/>
        <v>22.975000000000001</v>
      </c>
    </row>
    <row r="1618" spans="1:22" ht="13.5" x14ac:dyDescent="0.25">
      <c r="A1618" s="3">
        <f>RSI!A1618</f>
        <v>44369</v>
      </c>
      <c r="B1618" s="2">
        <f>RSI!B1618</f>
        <v>102.4063</v>
      </c>
      <c r="C1618" s="2">
        <f>RSI!I1618</f>
        <v>42.465500717639088</v>
      </c>
      <c r="D1618" s="2">
        <f>MACD!E1618</f>
        <v>1.2311701182602661</v>
      </c>
      <c r="E1618" s="2">
        <f>MACD!F1618</f>
        <v>1.1854582121690869</v>
      </c>
      <c r="F1618" s="2">
        <f>'Moving Avg'!D1618</f>
        <v>101.79134000000001</v>
      </c>
      <c r="G1618" s="2">
        <f>'Moving Avg'!F1618</f>
        <v>103.68317500000001</v>
      </c>
      <c r="H1618" s="2">
        <f>'Moving Avg'!G1618</f>
        <v>103.23684800000001</v>
      </c>
      <c r="I1618" s="2">
        <f>'Moving Avg'!H1618</f>
        <v>100.18426249999982</v>
      </c>
      <c r="J1618" s="6" t="str">
        <f>OBV!F1618</f>
        <v>BULLISH</v>
      </c>
      <c r="K1618" s="6" t="str">
        <f>OBV!G1618</f>
        <v>NEUTRAL</v>
      </c>
      <c r="L1618" s="6" t="str">
        <f>OBV!H1618</f>
        <v>CONFIRMED BULLISH</v>
      </c>
      <c r="M1618" s="8">
        <f t="shared" si="250"/>
        <v>25</v>
      </c>
      <c r="N1618" s="8">
        <f t="shared" si="251"/>
        <v>0</v>
      </c>
      <c r="O1618" s="8">
        <f t="shared" si="252"/>
        <v>50</v>
      </c>
      <c r="P1618" s="8">
        <f t="shared" si="253"/>
        <v>83.5</v>
      </c>
      <c r="Q1618" s="9">
        <f t="shared" si="254"/>
        <v>28.774999999999999</v>
      </c>
      <c r="R1618" s="9">
        <f t="shared" si="255"/>
        <v>43.375</v>
      </c>
      <c r="S1618" s="9">
        <f t="shared" si="256"/>
        <v>53.825000000000003</v>
      </c>
      <c r="T1618" s="9">
        <f t="shared" si="257"/>
        <v>39.625</v>
      </c>
      <c r="U1618" s="8">
        <f t="shared" si="258"/>
        <v>41.991666666666667</v>
      </c>
      <c r="V1618" s="8">
        <f t="shared" si="259"/>
        <v>41.400000000000006</v>
      </c>
    </row>
    <row r="1619" spans="1:22" ht="13.5" x14ac:dyDescent="0.25">
      <c r="A1619" s="3">
        <f>RSI!A1619</f>
        <v>44370</v>
      </c>
      <c r="B1619" s="2">
        <f>RSI!B1619</f>
        <v>102.4063</v>
      </c>
      <c r="C1619" s="2">
        <f>RSI!I1619</f>
        <v>42.465500717639088</v>
      </c>
      <c r="D1619" s="2">
        <f>MACD!E1619</f>
        <v>1.2505884925246704</v>
      </c>
      <c r="E1619" s="2">
        <f>MACD!F1619</f>
        <v>1.1984842682402037</v>
      </c>
      <c r="F1619" s="2">
        <f>'Moving Avg'!D1619</f>
        <v>101.94507999999999</v>
      </c>
      <c r="G1619" s="2">
        <f>'Moving Avg'!F1619</f>
        <v>103.46538000000002</v>
      </c>
      <c r="H1619" s="2">
        <f>'Moving Avg'!G1619</f>
        <v>103.24848999999999</v>
      </c>
      <c r="I1619" s="2">
        <f>'Moving Avg'!H1619</f>
        <v>100.22055799999981</v>
      </c>
      <c r="J1619" s="6" t="str">
        <f>OBV!F1619</f>
        <v>BULLISH</v>
      </c>
      <c r="K1619" s="6" t="str">
        <f>OBV!G1619</f>
        <v>NEUTRAL</v>
      </c>
      <c r="L1619" s="6" t="str">
        <f>OBV!H1619</f>
        <v>CONFIRMED BULLISH</v>
      </c>
      <c r="M1619" s="8">
        <f t="shared" si="250"/>
        <v>25</v>
      </c>
      <c r="N1619" s="8">
        <f t="shared" si="251"/>
        <v>0</v>
      </c>
      <c r="O1619" s="8">
        <f t="shared" si="252"/>
        <v>50</v>
      </c>
      <c r="P1619" s="8">
        <f t="shared" si="253"/>
        <v>83.5</v>
      </c>
      <c r="Q1619" s="9">
        <f t="shared" si="254"/>
        <v>28.774999999999999</v>
      </c>
      <c r="R1619" s="9">
        <f t="shared" si="255"/>
        <v>43.375</v>
      </c>
      <c r="S1619" s="9">
        <f t="shared" si="256"/>
        <v>53.825000000000003</v>
      </c>
      <c r="T1619" s="9">
        <f t="shared" si="257"/>
        <v>39.625</v>
      </c>
      <c r="U1619" s="8">
        <f t="shared" si="258"/>
        <v>41.991666666666667</v>
      </c>
      <c r="V1619" s="8">
        <f t="shared" si="259"/>
        <v>41.400000000000006</v>
      </c>
    </row>
    <row r="1620" spans="1:22" ht="13.5" x14ac:dyDescent="0.25">
      <c r="A1620" s="3">
        <f>RSI!A1620</f>
        <v>44371</v>
      </c>
      <c r="B1620" s="2">
        <f>RSI!B1620</f>
        <v>102.4063</v>
      </c>
      <c r="C1620" s="2">
        <f>RSI!I1620</f>
        <v>42.465500717639088</v>
      </c>
      <c r="D1620" s="2">
        <f>MACD!E1620</f>
        <v>1.2719904838426572</v>
      </c>
      <c r="E1620" s="2">
        <f>MACD!F1620</f>
        <v>1.2131855113606944</v>
      </c>
      <c r="F1620" s="2">
        <f>'Moving Avg'!D1620</f>
        <v>102.09882</v>
      </c>
      <c r="G1620" s="2">
        <f>'Moving Avg'!F1620</f>
        <v>103.24758500000003</v>
      </c>
      <c r="H1620" s="2">
        <f>'Moving Avg'!G1620</f>
        <v>103.260132</v>
      </c>
      <c r="I1620" s="2">
        <f>'Moving Avg'!H1620</f>
        <v>100.24437599999982</v>
      </c>
      <c r="J1620" s="6" t="str">
        <f>OBV!F1620</f>
        <v>BULLISH</v>
      </c>
      <c r="K1620" s="6" t="str">
        <f>OBV!G1620</f>
        <v>NEUTRAL</v>
      </c>
      <c r="L1620" s="6" t="str">
        <f>OBV!H1620</f>
        <v>CONFIRMED BULLISH</v>
      </c>
      <c r="M1620" s="8">
        <f t="shared" si="250"/>
        <v>25</v>
      </c>
      <c r="N1620" s="8">
        <f t="shared" si="251"/>
        <v>0</v>
      </c>
      <c r="O1620" s="8">
        <f t="shared" si="252"/>
        <v>50</v>
      </c>
      <c r="P1620" s="8">
        <f t="shared" si="253"/>
        <v>83.5</v>
      </c>
      <c r="Q1620" s="9">
        <f t="shared" si="254"/>
        <v>28.774999999999999</v>
      </c>
      <c r="R1620" s="9">
        <f t="shared" si="255"/>
        <v>43.375</v>
      </c>
      <c r="S1620" s="9">
        <f t="shared" si="256"/>
        <v>53.825000000000003</v>
      </c>
      <c r="T1620" s="9">
        <f t="shared" si="257"/>
        <v>39.625</v>
      </c>
      <c r="U1620" s="8">
        <f t="shared" si="258"/>
        <v>41.991666666666667</v>
      </c>
      <c r="V1620" s="8">
        <f t="shared" si="259"/>
        <v>41.400000000000006</v>
      </c>
    </row>
    <row r="1621" spans="1:22" ht="13.5" x14ac:dyDescent="0.25">
      <c r="A1621" s="3">
        <f>RSI!A1621</f>
        <v>44372</v>
      </c>
      <c r="B1621" s="2">
        <f>RSI!B1621</f>
        <v>102.4063</v>
      </c>
      <c r="C1621" s="2">
        <f>RSI!I1621</f>
        <v>42.465500717639088</v>
      </c>
      <c r="D1621" s="2">
        <f>MACD!E1621</f>
        <v>1.2947026937488602</v>
      </c>
      <c r="E1621" s="2">
        <f>MACD!F1621</f>
        <v>1.2294889478383275</v>
      </c>
      <c r="F1621" s="2">
        <f>'Moving Avg'!D1621</f>
        <v>102.25255999999999</v>
      </c>
      <c r="G1621" s="2">
        <f>'Moving Avg'!F1621</f>
        <v>103.13655000000001</v>
      </c>
      <c r="H1621" s="2">
        <f>'Moving Avg'!G1621</f>
        <v>103.290136</v>
      </c>
      <c r="I1621" s="2">
        <f>'Moving Avg'!H1621</f>
        <v>100.25354649999981</v>
      </c>
      <c r="J1621" s="6" t="str">
        <f>OBV!F1621</f>
        <v>BULLISH</v>
      </c>
      <c r="K1621" s="6" t="str">
        <f>OBV!G1621</f>
        <v>NEUTRAL</v>
      </c>
      <c r="L1621" s="6" t="str">
        <f>OBV!H1621</f>
        <v>CONFIRMED BULLISH</v>
      </c>
      <c r="M1621" s="8">
        <f t="shared" si="250"/>
        <v>25</v>
      </c>
      <c r="N1621" s="8">
        <f t="shared" si="251"/>
        <v>0</v>
      </c>
      <c r="O1621" s="8">
        <f t="shared" si="252"/>
        <v>50</v>
      </c>
      <c r="P1621" s="8">
        <f t="shared" si="253"/>
        <v>83.5</v>
      </c>
      <c r="Q1621" s="9">
        <f t="shared" si="254"/>
        <v>28.774999999999999</v>
      </c>
      <c r="R1621" s="9">
        <f t="shared" si="255"/>
        <v>43.375</v>
      </c>
      <c r="S1621" s="9">
        <f t="shared" si="256"/>
        <v>53.825000000000003</v>
      </c>
      <c r="T1621" s="9">
        <f t="shared" si="257"/>
        <v>39.625</v>
      </c>
      <c r="U1621" s="8">
        <f t="shared" si="258"/>
        <v>41.991666666666667</v>
      </c>
      <c r="V1621" s="8">
        <f t="shared" si="259"/>
        <v>41.400000000000006</v>
      </c>
    </row>
    <row r="1622" spans="1:22" ht="13.5" x14ac:dyDescent="0.25">
      <c r="A1622" s="3">
        <f>RSI!A1622</f>
        <v>44375</v>
      </c>
      <c r="B1622" s="2">
        <f>RSI!B1622</f>
        <v>102.49169999999999</v>
      </c>
      <c r="C1622" s="2">
        <f>RSI!I1622</f>
        <v>43.548291574124733</v>
      </c>
      <c r="D1622" s="2">
        <f>MACD!E1622</f>
        <v>1.3118566736611541</v>
      </c>
      <c r="E1622" s="2">
        <f>MACD!F1622</f>
        <v>1.2459624930028927</v>
      </c>
      <c r="F1622" s="2">
        <f>'Moving Avg'!D1622</f>
        <v>102.42337999999999</v>
      </c>
      <c r="G1622" s="2">
        <f>'Moving Avg'!F1622</f>
        <v>103.02978500000002</v>
      </c>
      <c r="H1622" s="2">
        <f>'Moving Avg'!G1622</f>
        <v>103.32051199999999</v>
      </c>
      <c r="I1622" s="2">
        <f>'Moving Avg'!H1622</f>
        <v>100.26314399999981</v>
      </c>
      <c r="J1622" s="6" t="str">
        <f>OBV!F1622</f>
        <v>BULLISH</v>
      </c>
      <c r="K1622" s="6" t="str">
        <f>OBV!G1622</f>
        <v>NEUTRAL</v>
      </c>
      <c r="L1622" s="6" t="str">
        <f>OBV!H1622</f>
        <v>CONFIRMED BULLISH</v>
      </c>
      <c r="M1622" s="8">
        <f t="shared" si="250"/>
        <v>25</v>
      </c>
      <c r="N1622" s="8">
        <f t="shared" si="251"/>
        <v>0</v>
      </c>
      <c r="O1622" s="8">
        <f t="shared" si="252"/>
        <v>50</v>
      </c>
      <c r="P1622" s="8">
        <f t="shared" si="253"/>
        <v>83.5</v>
      </c>
      <c r="Q1622" s="9">
        <f t="shared" si="254"/>
        <v>28.774999999999999</v>
      </c>
      <c r="R1622" s="9">
        <f t="shared" si="255"/>
        <v>43.375</v>
      </c>
      <c r="S1622" s="9">
        <f t="shared" si="256"/>
        <v>53.825000000000003</v>
      </c>
      <c r="T1622" s="9">
        <f t="shared" si="257"/>
        <v>39.625</v>
      </c>
      <c r="U1622" s="8">
        <f t="shared" si="258"/>
        <v>41.991666666666667</v>
      </c>
      <c r="V1622" s="8">
        <f t="shared" si="259"/>
        <v>41.400000000000006</v>
      </c>
    </row>
    <row r="1623" spans="1:22" ht="13.5" x14ac:dyDescent="0.25">
      <c r="A1623" s="3">
        <f>RSI!A1623</f>
        <v>44376</v>
      </c>
      <c r="B1623" s="2">
        <f>RSI!B1623</f>
        <v>102.49169999999999</v>
      </c>
      <c r="C1623" s="2">
        <f>RSI!I1623</f>
        <v>43.548291574124733</v>
      </c>
      <c r="D1623" s="2">
        <f>MACD!E1623</f>
        <v>0.9356131345763572</v>
      </c>
      <c r="E1623" s="2">
        <f>MACD!F1623</f>
        <v>1.1838926213175858</v>
      </c>
      <c r="F1623" s="2">
        <f>'Moving Avg'!D1623</f>
        <v>102.44046</v>
      </c>
      <c r="G1623" s="2">
        <f>'Moving Avg'!F1623</f>
        <v>102.94437500000001</v>
      </c>
      <c r="H1623" s="2">
        <f>'Moving Avg'!G1623</f>
        <v>103.33553199999997</v>
      </c>
      <c r="I1623" s="2">
        <f>'Moving Avg'!H1623</f>
        <v>100.27274149999982</v>
      </c>
      <c r="J1623" s="6" t="str">
        <f>OBV!F1623</f>
        <v>BULLISH</v>
      </c>
      <c r="K1623" s="6" t="str">
        <f>OBV!G1623</f>
        <v>NEUTRAL</v>
      </c>
      <c r="L1623" s="6" t="str">
        <f>OBV!H1623</f>
        <v>CONFIRMED BULLISH</v>
      </c>
      <c r="M1623" s="8">
        <f t="shared" si="250"/>
        <v>25</v>
      </c>
      <c r="N1623" s="8">
        <f t="shared" si="251"/>
        <v>100</v>
      </c>
      <c r="O1623" s="8">
        <f t="shared" si="252"/>
        <v>50</v>
      </c>
      <c r="P1623" s="8">
        <f t="shared" si="253"/>
        <v>83.5</v>
      </c>
      <c r="Q1623" s="9">
        <f t="shared" si="254"/>
        <v>63.774999999999999</v>
      </c>
      <c r="R1623" s="9">
        <f t="shared" si="255"/>
        <v>63.375</v>
      </c>
      <c r="S1623" s="9">
        <f t="shared" si="256"/>
        <v>68.825000000000003</v>
      </c>
      <c r="T1623" s="9">
        <f t="shared" si="257"/>
        <v>64.625</v>
      </c>
      <c r="U1623" s="8">
        <f t="shared" si="258"/>
        <v>65.325000000000003</v>
      </c>
      <c r="V1623" s="8">
        <f t="shared" si="259"/>
        <v>65.150000000000006</v>
      </c>
    </row>
    <row r="1624" spans="1:22" ht="13.5" x14ac:dyDescent="0.25">
      <c r="A1624" s="3">
        <f>RSI!A1624</f>
        <v>44377</v>
      </c>
      <c r="B1624" s="2">
        <f>RSI!B1624</f>
        <v>102.49169999999999</v>
      </c>
      <c r="C1624" s="2">
        <f>RSI!I1624</f>
        <v>43.548291574124733</v>
      </c>
      <c r="D1624" s="2">
        <f>MACD!E1624</f>
        <v>0.62043984173696742</v>
      </c>
      <c r="E1624" s="2">
        <f>MACD!F1624</f>
        <v>1.0712020654014622</v>
      </c>
      <c r="F1624" s="2">
        <f>'Moving Avg'!D1624</f>
        <v>102.45753999999999</v>
      </c>
      <c r="G1624" s="2">
        <f>'Moving Avg'!F1624</f>
        <v>102.85896500000001</v>
      </c>
      <c r="H1624" s="2">
        <f>'Moving Avg'!G1624</f>
        <v>103.36557399999997</v>
      </c>
      <c r="I1624" s="2">
        <f>'Moving Avg'!H1624</f>
        <v>100.26773299999982</v>
      </c>
      <c r="J1624" s="6" t="str">
        <f>OBV!F1624</f>
        <v>BULLISH</v>
      </c>
      <c r="K1624" s="6" t="str">
        <f>OBV!G1624</f>
        <v>NEUTRAL</v>
      </c>
      <c r="L1624" s="6" t="str">
        <f>OBV!H1624</f>
        <v>CONFIRMED BULLISH</v>
      </c>
      <c r="M1624" s="8">
        <f t="shared" si="250"/>
        <v>25</v>
      </c>
      <c r="N1624" s="8">
        <f t="shared" si="251"/>
        <v>100</v>
      </c>
      <c r="O1624" s="8">
        <f t="shared" si="252"/>
        <v>50</v>
      </c>
      <c r="P1624" s="8">
        <f t="shared" si="253"/>
        <v>83.5</v>
      </c>
      <c r="Q1624" s="9">
        <f t="shared" si="254"/>
        <v>63.774999999999999</v>
      </c>
      <c r="R1624" s="9">
        <f t="shared" si="255"/>
        <v>63.375</v>
      </c>
      <c r="S1624" s="9">
        <f t="shared" si="256"/>
        <v>68.825000000000003</v>
      </c>
      <c r="T1624" s="9">
        <f t="shared" si="257"/>
        <v>64.625</v>
      </c>
      <c r="U1624" s="8">
        <f t="shared" si="258"/>
        <v>65.325000000000003</v>
      </c>
      <c r="V1624" s="8">
        <f t="shared" si="259"/>
        <v>65.150000000000006</v>
      </c>
    </row>
    <row r="1625" spans="1:22" ht="13.5" x14ac:dyDescent="0.25">
      <c r="A1625" s="3">
        <f>RSI!A1625</f>
        <v>44378</v>
      </c>
      <c r="B1625" s="2">
        <f>RSI!B1625</f>
        <v>102.49169999999999</v>
      </c>
      <c r="C1625" s="2">
        <f>RSI!I1625</f>
        <v>43.548291574124733</v>
      </c>
      <c r="D1625" s="2">
        <f>MACD!E1625</f>
        <v>0.35670532635867858</v>
      </c>
      <c r="E1625" s="2">
        <f>MACD!F1625</f>
        <v>0.9283027175929055</v>
      </c>
      <c r="F1625" s="2">
        <f>'Moving Avg'!D1625</f>
        <v>102.47462</v>
      </c>
      <c r="G1625" s="2">
        <f>'Moving Avg'!F1625</f>
        <v>102.77355500000002</v>
      </c>
      <c r="H1625" s="2">
        <f>'Moving Avg'!G1625</f>
        <v>103.37892399999996</v>
      </c>
      <c r="I1625" s="2">
        <f>'Moving Avg'!H1625</f>
        <v>100.28601049999983</v>
      </c>
      <c r="J1625" s="6" t="str">
        <f>OBV!F1625</f>
        <v>BULLISH</v>
      </c>
      <c r="K1625" s="6" t="str">
        <f>OBV!G1625</f>
        <v>NEUTRAL</v>
      </c>
      <c r="L1625" s="6" t="str">
        <f>OBV!H1625</f>
        <v>CONFIRMED BULLISH</v>
      </c>
      <c r="M1625" s="8">
        <f t="shared" si="250"/>
        <v>25</v>
      </c>
      <c r="N1625" s="8">
        <f t="shared" si="251"/>
        <v>100</v>
      </c>
      <c r="O1625" s="8">
        <f t="shared" si="252"/>
        <v>50</v>
      </c>
      <c r="P1625" s="8">
        <f t="shared" si="253"/>
        <v>83.5</v>
      </c>
      <c r="Q1625" s="9">
        <f t="shared" si="254"/>
        <v>63.774999999999999</v>
      </c>
      <c r="R1625" s="9">
        <f t="shared" si="255"/>
        <v>63.375</v>
      </c>
      <c r="S1625" s="9">
        <f t="shared" si="256"/>
        <v>68.825000000000003</v>
      </c>
      <c r="T1625" s="9">
        <f t="shared" si="257"/>
        <v>64.625</v>
      </c>
      <c r="U1625" s="8">
        <f t="shared" si="258"/>
        <v>65.325000000000003</v>
      </c>
      <c r="V1625" s="8">
        <f t="shared" si="259"/>
        <v>65.150000000000006</v>
      </c>
    </row>
    <row r="1626" spans="1:22" ht="13.5" x14ac:dyDescent="0.25">
      <c r="A1626" s="3">
        <f>RSI!A1626</f>
        <v>44379</v>
      </c>
      <c r="B1626" s="2">
        <f>RSI!B1626</f>
        <v>102.49169999999999</v>
      </c>
      <c r="C1626" s="2">
        <f>RSI!I1626</f>
        <v>43.548291574124733</v>
      </c>
      <c r="D1626" s="2">
        <f>MACD!E1626</f>
        <v>0.13627736899553611</v>
      </c>
      <c r="E1626" s="2">
        <f>MACD!F1626</f>
        <v>0.76989764787343162</v>
      </c>
      <c r="F1626" s="2">
        <f>'Moving Avg'!D1626</f>
        <v>102.49169999999999</v>
      </c>
      <c r="G1626" s="2">
        <f>'Moving Avg'!F1626</f>
        <v>102.77355500000003</v>
      </c>
      <c r="H1626" s="2">
        <f>'Moving Avg'!G1626</f>
        <v>103.39227399999994</v>
      </c>
      <c r="I1626" s="2">
        <f>'Moving Avg'!H1626</f>
        <v>100.31021349999983</v>
      </c>
      <c r="J1626" s="6" t="str">
        <f>OBV!F1626</f>
        <v>BULLISH</v>
      </c>
      <c r="K1626" s="6" t="str">
        <f>OBV!G1626</f>
        <v>NEUTRAL</v>
      </c>
      <c r="L1626" s="6" t="str">
        <f>OBV!H1626</f>
        <v>CONFIRMED BULLISH</v>
      </c>
      <c r="M1626" s="8">
        <f t="shared" si="250"/>
        <v>25</v>
      </c>
      <c r="N1626" s="8">
        <f t="shared" si="251"/>
        <v>100</v>
      </c>
      <c r="O1626" s="8">
        <f t="shared" si="252"/>
        <v>50</v>
      </c>
      <c r="P1626" s="8">
        <f t="shared" si="253"/>
        <v>83.5</v>
      </c>
      <c r="Q1626" s="9">
        <f t="shared" si="254"/>
        <v>63.774999999999999</v>
      </c>
      <c r="R1626" s="9">
        <f t="shared" si="255"/>
        <v>63.375</v>
      </c>
      <c r="S1626" s="9">
        <f t="shared" si="256"/>
        <v>68.825000000000003</v>
      </c>
      <c r="T1626" s="9">
        <f t="shared" si="257"/>
        <v>64.625</v>
      </c>
      <c r="U1626" s="8">
        <f t="shared" si="258"/>
        <v>65.325000000000003</v>
      </c>
      <c r="V1626" s="8">
        <f t="shared" si="259"/>
        <v>65.150000000000006</v>
      </c>
    </row>
    <row r="1627" spans="1:22" ht="13.5" x14ac:dyDescent="0.25">
      <c r="A1627" s="3">
        <f>RSI!A1627</f>
        <v>44382</v>
      </c>
      <c r="B1627" s="2">
        <f>RSI!B1627</f>
        <v>102.49169999999999</v>
      </c>
      <c r="C1627" s="2">
        <f>RSI!I1627</f>
        <v>43.548291574124733</v>
      </c>
      <c r="D1627" s="2">
        <f>MACD!E1627</f>
        <v>-4.7708949382951005E-2</v>
      </c>
      <c r="E1627" s="2">
        <f>MACD!F1627</f>
        <v>0.60637632842215516</v>
      </c>
      <c r="F1627" s="2">
        <f>'Moving Avg'!D1627</f>
        <v>102.49169999999999</v>
      </c>
      <c r="G1627" s="2">
        <f>'Moving Avg'!F1627</f>
        <v>102.68814500000003</v>
      </c>
      <c r="H1627" s="2">
        <f>'Moving Avg'!G1627</f>
        <v>103.43900999999994</v>
      </c>
      <c r="I1627" s="2">
        <f>'Moving Avg'!H1627</f>
        <v>100.33441649999982</v>
      </c>
      <c r="J1627" s="6" t="str">
        <f>OBV!F1627</f>
        <v>NEUTRAL</v>
      </c>
      <c r="K1627" s="6" t="str">
        <f>OBV!G1627</f>
        <v>NEUTRAL</v>
      </c>
      <c r="L1627" s="6" t="str">
        <f>OBV!H1627</f>
        <v>NEUTRAL</v>
      </c>
      <c r="M1627" s="8">
        <f t="shared" si="250"/>
        <v>25</v>
      </c>
      <c r="N1627" s="8">
        <f t="shared" si="251"/>
        <v>100</v>
      </c>
      <c r="O1627" s="8">
        <f t="shared" si="252"/>
        <v>50</v>
      </c>
      <c r="P1627" s="8">
        <f t="shared" si="253"/>
        <v>33</v>
      </c>
      <c r="Q1627" s="9">
        <f t="shared" si="254"/>
        <v>56.2</v>
      </c>
      <c r="R1627" s="9">
        <f t="shared" si="255"/>
        <v>50.75</v>
      </c>
      <c r="S1627" s="9">
        <f t="shared" si="256"/>
        <v>46.1</v>
      </c>
      <c r="T1627" s="9">
        <f t="shared" si="257"/>
        <v>52</v>
      </c>
      <c r="U1627" s="8">
        <f t="shared" si="258"/>
        <v>51.016666666666673</v>
      </c>
      <c r="V1627" s="8">
        <f t="shared" si="259"/>
        <v>51.262500000000003</v>
      </c>
    </row>
    <row r="1628" spans="1:22" ht="13.5" x14ac:dyDescent="0.25">
      <c r="A1628" s="3">
        <f>RSI!A1628</f>
        <v>44383</v>
      </c>
      <c r="B1628" s="2">
        <f>RSI!B1628</f>
        <v>102.49169999999999</v>
      </c>
      <c r="C1628" s="2">
        <f>RSI!I1628</f>
        <v>43.548291574124733</v>
      </c>
      <c r="D1628" s="2">
        <f>MACD!E1628</f>
        <v>-8.2785877464289115E-2</v>
      </c>
      <c r="E1628" s="2">
        <f>MACD!F1628</f>
        <v>0.46854388724486629</v>
      </c>
      <c r="F1628" s="2">
        <f>'Moving Avg'!D1628</f>
        <v>102.49169999999999</v>
      </c>
      <c r="G1628" s="2">
        <f>'Moving Avg'!F1628</f>
        <v>102.60273500000002</v>
      </c>
      <c r="H1628" s="2">
        <f>'Moving Avg'!G1628</f>
        <v>103.48574599999995</v>
      </c>
      <c r="I1628" s="2">
        <f>'Moving Avg'!H1628</f>
        <v>100.3544464999998</v>
      </c>
      <c r="J1628" s="6" t="str">
        <f>OBV!F1628</f>
        <v>NEUTRAL</v>
      </c>
      <c r="K1628" s="6" t="str">
        <f>OBV!G1628</f>
        <v>NEUTRAL</v>
      </c>
      <c r="L1628" s="6" t="str">
        <f>OBV!H1628</f>
        <v>NEUTRAL</v>
      </c>
      <c r="M1628" s="8">
        <f t="shared" si="250"/>
        <v>25</v>
      </c>
      <c r="N1628" s="8">
        <f t="shared" si="251"/>
        <v>100</v>
      </c>
      <c r="O1628" s="8">
        <f t="shared" si="252"/>
        <v>50</v>
      </c>
      <c r="P1628" s="8">
        <f t="shared" si="253"/>
        <v>33</v>
      </c>
      <c r="Q1628" s="9">
        <f t="shared" si="254"/>
        <v>56.2</v>
      </c>
      <c r="R1628" s="9">
        <f t="shared" si="255"/>
        <v>50.75</v>
      </c>
      <c r="S1628" s="9">
        <f t="shared" si="256"/>
        <v>46.1</v>
      </c>
      <c r="T1628" s="9">
        <f t="shared" si="257"/>
        <v>52</v>
      </c>
      <c r="U1628" s="8">
        <f t="shared" si="258"/>
        <v>51.016666666666673</v>
      </c>
      <c r="V1628" s="8">
        <f t="shared" si="259"/>
        <v>51.262500000000003</v>
      </c>
    </row>
    <row r="1629" spans="1:22" ht="13.5" x14ac:dyDescent="0.25">
      <c r="A1629" s="3">
        <f>RSI!A1629</f>
        <v>44384</v>
      </c>
      <c r="B1629" s="2">
        <f>RSI!B1629</f>
        <v>102.49169999999999</v>
      </c>
      <c r="C1629" s="2">
        <f>RSI!I1629</f>
        <v>43.54829157412474</v>
      </c>
      <c r="D1629" s="2">
        <f>MACD!E1629</f>
        <v>-0.11029759174495268</v>
      </c>
      <c r="E1629" s="2">
        <f>MACD!F1629</f>
        <v>0.35277559144690251</v>
      </c>
      <c r="F1629" s="2">
        <f>'Moving Avg'!D1629</f>
        <v>102.49169999999999</v>
      </c>
      <c r="G1629" s="2">
        <f>'Moving Avg'!F1629</f>
        <v>102.51732500000003</v>
      </c>
      <c r="H1629" s="2">
        <f>'Moving Avg'!G1629</f>
        <v>103.53248199999994</v>
      </c>
      <c r="I1629" s="2">
        <f>'Moving Avg'!H1629</f>
        <v>100.36613049999978</v>
      </c>
      <c r="J1629" s="6" t="str">
        <f>OBV!F1629</f>
        <v>NEUTRAL</v>
      </c>
      <c r="K1629" s="6" t="str">
        <f>OBV!G1629</f>
        <v>NEUTRAL</v>
      </c>
      <c r="L1629" s="6" t="str">
        <f>OBV!H1629</f>
        <v>NEUTRAL</v>
      </c>
      <c r="M1629" s="8">
        <f t="shared" si="250"/>
        <v>25</v>
      </c>
      <c r="N1629" s="8">
        <f t="shared" si="251"/>
        <v>100</v>
      </c>
      <c r="O1629" s="8">
        <f t="shared" si="252"/>
        <v>50</v>
      </c>
      <c r="P1629" s="8">
        <f t="shared" si="253"/>
        <v>33</v>
      </c>
      <c r="Q1629" s="9">
        <f t="shared" si="254"/>
        <v>56.2</v>
      </c>
      <c r="R1629" s="9">
        <f t="shared" si="255"/>
        <v>50.75</v>
      </c>
      <c r="S1629" s="9">
        <f t="shared" si="256"/>
        <v>46.1</v>
      </c>
      <c r="T1629" s="9">
        <f t="shared" si="257"/>
        <v>52</v>
      </c>
      <c r="U1629" s="8">
        <f t="shared" si="258"/>
        <v>51.016666666666673</v>
      </c>
      <c r="V1629" s="8">
        <f t="shared" si="259"/>
        <v>51.262500000000003</v>
      </c>
    </row>
    <row r="1630" spans="1:22" ht="13.5" x14ac:dyDescent="0.25">
      <c r="A1630" s="3">
        <f>RSI!A1630</f>
        <v>44385</v>
      </c>
      <c r="B1630" s="2">
        <f>RSI!B1630</f>
        <v>102.49169999999999</v>
      </c>
      <c r="C1630" s="2">
        <f>RSI!I1630</f>
        <v>43.54829157412474</v>
      </c>
      <c r="D1630" s="2">
        <f>MACD!E1630</f>
        <v>-0.13156862040649742</v>
      </c>
      <c r="E1630" s="2">
        <f>MACD!F1630</f>
        <v>0.25590674907622252</v>
      </c>
      <c r="F1630" s="2">
        <f>'Moving Avg'!D1630</f>
        <v>102.49169999999999</v>
      </c>
      <c r="G1630" s="2">
        <f>'Moving Avg'!F1630</f>
        <v>102.431915</v>
      </c>
      <c r="H1630" s="2">
        <f>'Moving Avg'!G1630</f>
        <v>103.54583199999993</v>
      </c>
      <c r="I1630" s="2">
        <f>'Moving Avg'!H1630</f>
        <v>100.37781449999979</v>
      </c>
      <c r="J1630" s="6" t="str">
        <f>OBV!F1630</f>
        <v>NEUTRAL</v>
      </c>
      <c r="K1630" s="6" t="str">
        <f>OBV!G1630</f>
        <v>NEUTRAL</v>
      </c>
      <c r="L1630" s="6" t="str">
        <f>OBV!H1630</f>
        <v>NEUTRAL</v>
      </c>
      <c r="M1630" s="8">
        <f t="shared" si="250"/>
        <v>25</v>
      </c>
      <c r="N1630" s="8">
        <f t="shared" si="251"/>
        <v>100</v>
      </c>
      <c r="O1630" s="8">
        <f t="shared" si="252"/>
        <v>50</v>
      </c>
      <c r="P1630" s="8">
        <f t="shared" si="253"/>
        <v>33</v>
      </c>
      <c r="Q1630" s="9">
        <f t="shared" si="254"/>
        <v>56.2</v>
      </c>
      <c r="R1630" s="9">
        <f t="shared" si="255"/>
        <v>50.75</v>
      </c>
      <c r="S1630" s="9">
        <f t="shared" si="256"/>
        <v>46.1</v>
      </c>
      <c r="T1630" s="9">
        <f t="shared" si="257"/>
        <v>52</v>
      </c>
      <c r="U1630" s="8">
        <f t="shared" si="258"/>
        <v>51.016666666666673</v>
      </c>
      <c r="V1630" s="8">
        <f t="shared" si="259"/>
        <v>51.262500000000003</v>
      </c>
    </row>
    <row r="1631" spans="1:22" ht="13.5" x14ac:dyDescent="0.25">
      <c r="A1631" s="3">
        <f>RSI!A1631</f>
        <v>44386</v>
      </c>
      <c r="B1631" s="2">
        <f>RSI!B1631</f>
        <v>102.49169999999999</v>
      </c>
      <c r="C1631" s="2">
        <f>RSI!I1631</f>
        <v>43.54829157412474</v>
      </c>
      <c r="D1631" s="2">
        <f>MACD!E1631</f>
        <v>-0.14770781812813993</v>
      </c>
      <c r="E1631" s="2">
        <f>MACD!F1631</f>
        <v>0.17518383563535003</v>
      </c>
      <c r="F1631" s="2">
        <f>'Moving Avg'!D1631</f>
        <v>102.49169999999999</v>
      </c>
      <c r="G1631" s="2">
        <f>'Moving Avg'!F1631</f>
        <v>102.34650500000001</v>
      </c>
      <c r="H1631" s="2">
        <f>'Moving Avg'!G1631</f>
        <v>103.55918199999995</v>
      </c>
      <c r="I1631" s="2">
        <f>'Moving Avg'!H1631</f>
        <v>100.38949849999977</v>
      </c>
      <c r="J1631" s="6" t="str">
        <f>OBV!F1631</f>
        <v>NEUTRAL</v>
      </c>
      <c r="K1631" s="6" t="str">
        <f>OBV!G1631</f>
        <v>NEUTRAL</v>
      </c>
      <c r="L1631" s="6" t="str">
        <f>OBV!H1631</f>
        <v>NEUTRAL</v>
      </c>
      <c r="M1631" s="8">
        <f t="shared" si="250"/>
        <v>25</v>
      </c>
      <c r="N1631" s="8">
        <f t="shared" si="251"/>
        <v>100</v>
      </c>
      <c r="O1631" s="8">
        <f t="shared" si="252"/>
        <v>50</v>
      </c>
      <c r="P1631" s="8">
        <f t="shared" si="253"/>
        <v>33</v>
      </c>
      <c r="Q1631" s="9">
        <f t="shared" si="254"/>
        <v>56.2</v>
      </c>
      <c r="R1631" s="9">
        <f t="shared" si="255"/>
        <v>50.75</v>
      </c>
      <c r="S1631" s="9">
        <f t="shared" si="256"/>
        <v>46.1</v>
      </c>
      <c r="T1631" s="9">
        <f t="shared" si="257"/>
        <v>52</v>
      </c>
      <c r="U1631" s="8">
        <f t="shared" si="258"/>
        <v>51.016666666666673</v>
      </c>
      <c r="V1631" s="8">
        <f t="shared" si="259"/>
        <v>51.262500000000003</v>
      </c>
    </row>
    <row r="1632" spans="1:22" ht="13.5" x14ac:dyDescent="0.25">
      <c r="A1632" s="3">
        <f>RSI!A1632</f>
        <v>44389</v>
      </c>
      <c r="B1632" s="2">
        <f>RSI!B1632</f>
        <v>102.49169999999999</v>
      </c>
      <c r="C1632" s="2">
        <f>RSI!I1632</f>
        <v>43.54829157412474</v>
      </c>
      <c r="D1632" s="2">
        <f>MACD!E1632</f>
        <v>-0.14650396656386988</v>
      </c>
      <c r="E1632" s="2">
        <f>MACD!F1632</f>
        <v>0.11084627519550606</v>
      </c>
      <c r="F1632" s="2">
        <f>'Moving Avg'!D1632</f>
        <v>102.49169999999999</v>
      </c>
      <c r="G1632" s="2">
        <f>'Moving Avg'!F1632</f>
        <v>102.26109500000003</v>
      </c>
      <c r="H1632" s="2">
        <f>'Moving Avg'!G1632</f>
        <v>103.57269999999995</v>
      </c>
      <c r="I1632" s="2">
        <f>'Moving Avg'!H1632</f>
        <v>100.43035249999976</v>
      </c>
      <c r="J1632" s="6" t="str">
        <f>OBV!F1632</f>
        <v>NEUTRAL</v>
      </c>
      <c r="K1632" s="6" t="str">
        <f>OBV!G1632</f>
        <v>NEUTRAL</v>
      </c>
      <c r="L1632" s="6" t="str">
        <f>OBV!H1632</f>
        <v>NEUTRAL</v>
      </c>
      <c r="M1632" s="8">
        <f t="shared" si="250"/>
        <v>25</v>
      </c>
      <c r="N1632" s="8">
        <f t="shared" si="251"/>
        <v>100</v>
      </c>
      <c r="O1632" s="8">
        <f t="shared" si="252"/>
        <v>50</v>
      </c>
      <c r="P1632" s="8">
        <f t="shared" si="253"/>
        <v>33</v>
      </c>
      <c r="Q1632" s="9">
        <f t="shared" si="254"/>
        <v>56.2</v>
      </c>
      <c r="R1632" s="9">
        <f t="shared" si="255"/>
        <v>50.75</v>
      </c>
      <c r="S1632" s="9">
        <f t="shared" si="256"/>
        <v>46.1</v>
      </c>
      <c r="T1632" s="9">
        <f t="shared" si="257"/>
        <v>52</v>
      </c>
      <c r="U1632" s="8">
        <f t="shared" si="258"/>
        <v>51.016666666666673</v>
      </c>
      <c r="V1632" s="8">
        <f t="shared" si="259"/>
        <v>51.262500000000003</v>
      </c>
    </row>
    <row r="1633" spans="1:22" ht="13.5" x14ac:dyDescent="0.25">
      <c r="A1633" s="3">
        <f>RSI!A1633</f>
        <v>44390</v>
      </c>
      <c r="B1633" s="2">
        <f>RSI!B1633</f>
        <v>102.49169999999999</v>
      </c>
      <c r="C1633" s="2">
        <f>RSI!I1633</f>
        <v>43.54829157412474</v>
      </c>
      <c r="D1633" s="2">
        <f>MACD!E1633</f>
        <v>-0.1438912171438318</v>
      </c>
      <c r="E1633" s="2">
        <f>MACD!F1633</f>
        <v>5.9898776727638492E-2</v>
      </c>
      <c r="F1633" s="2">
        <f>'Moving Avg'!D1633</f>
        <v>102.49169999999999</v>
      </c>
      <c r="G1633" s="2">
        <f>'Moving Avg'!F1633</f>
        <v>102.30380000000002</v>
      </c>
      <c r="H1633" s="2">
        <f>'Moving Avg'!G1633</f>
        <v>103.58621799999996</v>
      </c>
      <c r="I1633" s="2">
        <f>'Moving Avg'!H1633</f>
        <v>100.47120649999974</v>
      </c>
      <c r="J1633" s="6" t="str">
        <f>OBV!F1633</f>
        <v>NEUTRAL</v>
      </c>
      <c r="K1633" s="6" t="str">
        <f>OBV!G1633</f>
        <v>NEUTRAL</v>
      </c>
      <c r="L1633" s="6" t="str">
        <f>OBV!H1633</f>
        <v>NEUTRAL</v>
      </c>
      <c r="M1633" s="8">
        <f t="shared" si="250"/>
        <v>25</v>
      </c>
      <c r="N1633" s="8">
        <f t="shared" si="251"/>
        <v>100</v>
      </c>
      <c r="O1633" s="8">
        <f t="shared" si="252"/>
        <v>50</v>
      </c>
      <c r="P1633" s="8">
        <f t="shared" si="253"/>
        <v>33</v>
      </c>
      <c r="Q1633" s="9">
        <f t="shared" si="254"/>
        <v>56.2</v>
      </c>
      <c r="R1633" s="9">
        <f t="shared" si="255"/>
        <v>50.75</v>
      </c>
      <c r="S1633" s="9">
        <f t="shared" si="256"/>
        <v>46.1</v>
      </c>
      <c r="T1633" s="9">
        <f t="shared" si="257"/>
        <v>52</v>
      </c>
      <c r="U1633" s="8">
        <f t="shared" si="258"/>
        <v>51.016666666666673</v>
      </c>
      <c r="V1633" s="8">
        <f t="shared" si="259"/>
        <v>51.262500000000003</v>
      </c>
    </row>
    <row r="1634" spans="1:22" ht="13.5" x14ac:dyDescent="0.25">
      <c r="A1634" s="3">
        <f>RSI!A1634</f>
        <v>44391</v>
      </c>
      <c r="B1634" s="2">
        <f>RSI!B1634</f>
        <v>102.49169999999999</v>
      </c>
      <c r="C1634" s="2">
        <f>RSI!I1634</f>
        <v>43.54829157412474</v>
      </c>
      <c r="D1634" s="2">
        <f>MACD!E1634</f>
        <v>-0.14020440529459677</v>
      </c>
      <c r="E1634" s="2">
        <f>MACD!F1634</f>
        <v>1.9878140323191438E-2</v>
      </c>
      <c r="F1634" s="2">
        <f>'Moving Avg'!D1634</f>
        <v>102.49169999999999</v>
      </c>
      <c r="G1634" s="2">
        <f>'Moving Avg'!F1634</f>
        <v>102.34650500000002</v>
      </c>
      <c r="H1634" s="2">
        <f>'Moving Avg'!G1634</f>
        <v>103.59973599999995</v>
      </c>
      <c r="I1634" s="2">
        <f>'Moving Avg'!H1634</f>
        <v>100.48334949999972</v>
      </c>
      <c r="J1634" s="6" t="str">
        <f>OBV!F1634</f>
        <v>NEUTRAL</v>
      </c>
      <c r="K1634" s="6" t="str">
        <f>OBV!G1634</f>
        <v>NEUTRAL</v>
      </c>
      <c r="L1634" s="6" t="str">
        <f>OBV!H1634</f>
        <v>NEUTRAL</v>
      </c>
      <c r="M1634" s="8">
        <f t="shared" si="250"/>
        <v>25</v>
      </c>
      <c r="N1634" s="8">
        <f t="shared" si="251"/>
        <v>100</v>
      </c>
      <c r="O1634" s="8">
        <f t="shared" si="252"/>
        <v>50</v>
      </c>
      <c r="P1634" s="8">
        <f t="shared" si="253"/>
        <v>33</v>
      </c>
      <c r="Q1634" s="9">
        <f t="shared" si="254"/>
        <v>56.2</v>
      </c>
      <c r="R1634" s="9">
        <f t="shared" si="255"/>
        <v>50.75</v>
      </c>
      <c r="S1634" s="9">
        <f t="shared" si="256"/>
        <v>46.1</v>
      </c>
      <c r="T1634" s="9">
        <f t="shared" si="257"/>
        <v>52</v>
      </c>
      <c r="U1634" s="8">
        <f t="shared" si="258"/>
        <v>51.016666666666673</v>
      </c>
      <c r="V1634" s="8">
        <f t="shared" si="259"/>
        <v>51.262500000000003</v>
      </c>
    </row>
    <row r="1635" spans="1:22" ht="13.5" x14ac:dyDescent="0.25">
      <c r="A1635" s="3">
        <f>RSI!A1635</f>
        <v>44392</v>
      </c>
      <c r="B1635" s="2">
        <f>RSI!B1635</f>
        <v>102.49169999999999</v>
      </c>
      <c r="C1635" s="2">
        <f>RSI!I1635</f>
        <v>43.54829157412474</v>
      </c>
      <c r="D1635" s="2">
        <f>MACD!E1635</f>
        <v>-0.13571810649197857</v>
      </c>
      <c r="E1635" s="2">
        <f>MACD!F1635</f>
        <v>-1.1241109039842566E-2</v>
      </c>
      <c r="F1635" s="2">
        <f>'Moving Avg'!D1635</f>
        <v>102.49169999999999</v>
      </c>
      <c r="G1635" s="2">
        <f>'Moving Avg'!F1635</f>
        <v>102.38921000000002</v>
      </c>
      <c r="H1635" s="2">
        <f>'Moving Avg'!G1635</f>
        <v>103.61325399999994</v>
      </c>
      <c r="I1635" s="2">
        <f>'Moving Avg'!H1635</f>
        <v>100.49920649999972</v>
      </c>
      <c r="J1635" s="6" t="str">
        <f>OBV!F1635</f>
        <v>NEUTRAL</v>
      </c>
      <c r="K1635" s="6" t="str">
        <f>OBV!G1635</f>
        <v>NEUTRAL</v>
      </c>
      <c r="L1635" s="6" t="str">
        <f>OBV!H1635</f>
        <v>NEUTRAL</v>
      </c>
      <c r="M1635" s="8">
        <f t="shared" si="250"/>
        <v>25</v>
      </c>
      <c r="N1635" s="8">
        <f t="shared" si="251"/>
        <v>100</v>
      </c>
      <c r="O1635" s="8">
        <f t="shared" si="252"/>
        <v>50</v>
      </c>
      <c r="P1635" s="8">
        <f t="shared" si="253"/>
        <v>33</v>
      </c>
      <c r="Q1635" s="9">
        <f t="shared" si="254"/>
        <v>56.2</v>
      </c>
      <c r="R1635" s="9">
        <f t="shared" si="255"/>
        <v>50.75</v>
      </c>
      <c r="S1635" s="9">
        <f t="shared" si="256"/>
        <v>46.1</v>
      </c>
      <c r="T1635" s="9">
        <f t="shared" si="257"/>
        <v>52</v>
      </c>
      <c r="U1635" s="8">
        <f t="shared" si="258"/>
        <v>51.016666666666673</v>
      </c>
      <c r="V1635" s="8">
        <f t="shared" si="259"/>
        <v>51.262500000000003</v>
      </c>
    </row>
    <row r="1636" spans="1:22" ht="13.5" x14ac:dyDescent="0.25">
      <c r="A1636" s="3">
        <f>RSI!A1636</f>
        <v>44393</v>
      </c>
      <c r="B1636" s="2">
        <f>RSI!B1636</f>
        <v>102.49169999999999</v>
      </c>
      <c r="C1636" s="2">
        <f>RSI!I1636</f>
        <v>43.54829157412474</v>
      </c>
      <c r="D1636" s="2">
        <f>MACD!E1636</f>
        <v>-0.13065655493446116</v>
      </c>
      <c r="E1636" s="2">
        <f>MACD!F1636</f>
        <v>-3.5124198218766285E-2</v>
      </c>
      <c r="F1636" s="2">
        <f>'Moving Avg'!D1636</f>
        <v>102.49169999999999</v>
      </c>
      <c r="G1636" s="2">
        <f>'Moving Avg'!F1636</f>
        <v>102.43191500000003</v>
      </c>
      <c r="H1636" s="2">
        <f>'Moving Avg'!G1636</f>
        <v>103.62677199999995</v>
      </c>
      <c r="I1636" s="2">
        <f>'Moving Avg'!H1636</f>
        <v>100.51506349999968</v>
      </c>
      <c r="J1636" s="6" t="str">
        <f>OBV!F1636</f>
        <v>NEUTRAL</v>
      </c>
      <c r="K1636" s="6" t="str">
        <f>OBV!G1636</f>
        <v>NEUTRAL</v>
      </c>
      <c r="L1636" s="6" t="str">
        <f>OBV!H1636</f>
        <v>NEUTRAL</v>
      </c>
      <c r="M1636" s="8">
        <f t="shared" si="250"/>
        <v>25</v>
      </c>
      <c r="N1636" s="8">
        <f t="shared" si="251"/>
        <v>100</v>
      </c>
      <c r="O1636" s="8">
        <f t="shared" si="252"/>
        <v>50</v>
      </c>
      <c r="P1636" s="8">
        <f t="shared" si="253"/>
        <v>33</v>
      </c>
      <c r="Q1636" s="9">
        <f t="shared" si="254"/>
        <v>56.2</v>
      </c>
      <c r="R1636" s="9">
        <f t="shared" si="255"/>
        <v>50.75</v>
      </c>
      <c r="S1636" s="9">
        <f t="shared" si="256"/>
        <v>46.1</v>
      </c>
      <c r="T1636" s="9">
        <f t="shared" si="257"/>
        <v>52</v>
      </c>
      <c r="U1636" s="8">
        <f t="shared" si="258"/>
        <v>51.016666666666673</v>
      </c>
      <c r="V1636" s="8">
        <f t="shared" si="259"/>
        <v>51.262500000000003</v>
      </c>
    </row>
    <row r="1637" spans="1:22" ht="13.5" x14ac:dyDescent="0.25">
      <c r="A1637" s="3">
        <f>RSI!A1637</f>
        <v>44396</v>
      </c>
      <c r="B1637" s="2">
        <f>RSI!B1637</f>
        <v>102.49169999999999</v>
      </c>
      <c r="C1637" s="2">
        <f>RSI!I1637</f>
        <v>43.54829157412474</v>
      </c>
      <c r="D1637" s="2">
        <f>MACD!E1637</f>
        <v>-0.12520198827333218</v>
      </c>
      <c r="E1637" s="2">
        <f>MACD!F1637</f>
        <v>-5.3139756229679466E-2</v>
      </c>
      <c r="F1637" s="2">
        <f>'Moving Avg'!D1637</f>
        <v>102.49169999999999</v>
      </c>
      <c r="G1637" s="2">
        <f>'Moving Avg'!F1637</f>
        <v>102.47462000000003</v>
      </c>
      <c r="H1637" s="2">
        <f>'Moving Avg'!G1637</f>
        <v>103.64045599999994</v>
      </c>
      <c r="I1637" s="2">
        <f>'Moving Avg'!H1637</f>
        <v>100.55324649999967</v>
      </c>
      <c r="J1637" s="6" t="str">
        <f>OBV!F1637</f>
        <v>NEUTRAL</v>
      </c>
      <c r="K1637" s="6" t="str">
        <f>OBV!G1637</f>
        <v>NEUTRAL</v>
      </c>
      <c r="L1637" s="6" t="str">
        <f>OBV!H1637</f>
        <v>NEUTRAL</v>
      </c>
      <c r="M1637" s="8">
        <f t="shared" si="250"/>
        <v>25</v>
      </c>
      <c r="N1637" s="8">
        <f t="shared" si="251"/>
        <v>100</v>
      </c>
      <c r="O1637" s="8">
        <f t="shared" si="252"/>
        <v>50</v>
      </c>
      <c r="P1637" s="8">
        <f t="shared" si="253"/>
        <v>33</v>
      </c>
      <c r="Q1637" s="9">
        <f t="shared" si="254"/>
        <v>56.2</v>
      </c>
      <c r="R1637" s="9">
        <f t="shared" si="255"/>
        <v>50.75</v>
      </c>
      <c r="S1637" s="9">
        <f t="shared" si="256"/>
        <v>46.1</v>
      </c>
      <c r="T1637" s="9">
        <f t="shared" si="257"/>
        <v>52</v>
      </c>
      <c r="U1637" s="8">
        <f t="shared" si="258"/>
        <v>51.016666666666673</v>
      </c>
      <c r="V1637" s="8">
        <f t="shared" si="259"/>
        <v>51.262500000000003</v>
      </c>
    </row>
    <row r="1638" spans="1:22" ht="13.5" x14ac:dyDescent="0.25">
      <c r="A1638" s="3">
        <f>RSI!A1638</f>
        <v>44399</v>
      </c>
      <c r="B1638" s="2">
        <f>RSI!B1638</f>
        <v>102.49169999999999</v>
      </c>
      <c r="C1638" s="2">
        <f>RSI!I1638</f>
        <v>43.54829157412474</v>
      </c>
      <c r="D1638" s="2">
        <f>MACD!E1638</f>
        <v>-0.11950166409981477</v>
      </c>
      <c r="E1638" s="2">
        <f>MACD!F1638</f>
        <v>-6.6412137803706528E-2</v>
      </c>
      <c r="F1638" s="2">
        <f>'Moving Avg'!D1638</f>
        <v>102.49169999999999</v>
      </c>
      <c r="G1638" s="2">
        <f>'Moving Avg'!F1638</f>
        <v>102.47889000000002</v>
      </c>
      <c r="H1638" s="2">
        <f>'Moving Avg'!G1638</f>
        <v>103.65413999999996</v>
      </c>
      <c r="I1638" s="2">
        <f>'Moving Avg'!H1638</f>
        <v>100.59142949999966</v>
      </c>
      <c r="J1638" s="6" t="str">
        <f>OBV!F1638</f>
        <v>NEUTRAL</v>
      </c>
      <c r="K1638" s="6" t="str">
        <f>OBV!G1638</f>
        <v>NEUTRAL</v>
      </c>
      <c r="L1638" s="6" t="str">
        <f>OBV!H1638</f>
        <v>NEUTRAL</v>
      </c>
      <c r="M1638" s="8">
        <f t="shared" si="250"/>
        <v>25</v>
      </c>
      <c r="N1638" s="8">
        <f t="shared" si="251"/>
        <v>100</v>
      </c>
      <c r="O1638" s="8">
        <f t="shared" si="252"/>
        <v>50</v>
      </c>
      <c r="P1638" s="8">
        <f t="shared" si="253"/>
        <v>33</v>
      </c>
      <c r="Q1638" s="9">
        <f t="shared" si="254"/>
        <v>56.2</v>
      </c>
      <c r="R1638" s="9">
        <f t="shared" si="255"/>
        <v>50.75</v>
      </c>
      <c r="S1638" s="9">
        <f t="shared" si="256"/>
        <v>46.1</v>
      </c>
      <c r="T1638" s="9">
        <f t="shared" si="257"/>
        <v>52</v>
      </c>
      <c r="U1638" s="8">
        <f t="shared" si="258"/>
        <v>51.016666666666673</v>
      </c>
      <c r="V1638" s="8">
        <f t="shared" si="259"/>
        <v>51.262500000000003</v>
      </c>
    </row>
    <row r="1639" spans="1:22" ht="13.5" x14ac:dyDescent="0.25">
      <c r="A1639" s="3">
        <f>RSI!A1639</f>
        <v>44400</v>
      </c>
      <c r="B1639" s="2">
        <f>RSI!B1639</f>
        <v>102.4063</v>
      </c>
      <c r="C1639" s="2">
        <f>RSI!I1639</f>
        <v>40.839145011860907</v>
      </c>
      <c r="D1639" s="2">
        <f>MACD!E1639</f>
        <v>-0.10734782990006408</v>
      </c>
      <c r="E1639" s="2">
        <f>MACD!F1639</f>
        <v>-7.4599276222978045E-2</v>
      </c>
      <c r="F1639" s="2">
        <f>'Moving Avg'!D1639</f>
        <v>102.47462</v>
      </c>
      <c r="G1639" s="2">
        <f>'Moving Avg'!F1639</f>
        <v>102.47889000000002</v>
      </c>
      <c r="H1639" s="2">
        <f>'Moving Avg'!G1639</f>
        <v>103.61570399999995</v>
      </c>
      <c r="I1639" s="2">
        <f>'Moving Avg'!H1639</f>
        <v>100.61520549999969</v>
      </c>
      <c r="J1639" s="6" t="str">
        <f>OBV!F1639</f>
        <v>BEARISH</v>
      </c>
      <c r="K1639" s="6" t="str">
        <f>OBV!G1639</f>
        <v>NEUTRAL</v>
      </c>
      <c r="L1639" s="6" t="str">
        <f>OBV!H1639</f>
        <v>CONFIRMED BEARISH</v>
      </c>
      <c r="M1639" s="8">
        <f t="shared" si="250"/>
        <v>25</v>
      </c>
      <c r="N1639" s="8">
        <f t="shared" si="251"/>
        <v>100</v>
      </c>
      <c r="O1639" s="8">
        <f t="shared" si="252"/>
        <v>50</v>
      </c>
      <c r="P1639" s="8">
        <f t="shared" si="253"/>
        <v>16.5</v>
      </c>
      <c r="Q1639" s="9">
        <f t="shared" si="254"/>
        <v>53.725000000000001</v>
      </c>
      <c r="R1639" s="9">
        <f t="shared" si="255"/>
        <v>46.625</v>
      </c>
      <c r="S1639" s="9">
        <f t="shared" si="256"/>
        <v>38.674999999999997</v>
      </c>
      <c r="T1639" s="9">
        <f t="shared" si="257"/>
        <v>47.875</v>
      </c>
      <c r="U1639" s="8">
        <f t="shared" si="258"/>
        <v>46.341666666666661</v>
      </c>
      <c r="V1639" s="8">
        <f t="shared" si="259"/>
        <v>46.724999999999994</v>
      </c>
    </row>
    <row r="1640" spans="1:22" ht="13.5" x14ac:dyDescent="0.25">
      <c r="A1640" s="3">
        <f>RSI!A1640</f>
        <v>44403</v>
      </c>
      <c r="B1640" s="2">
        <f>RSI!B1640</f>
        <v>102.4063</v>
      </c>
      <c r="C1640" s="2">
        <f>RSI!I1640</f>
        <v>40.8391450118609</v>
      </c>
      <c r="D1640" s="2">
        <f>MACD!E1640</f>
        <v>-9.5629038662082166E-2</v>
      </c>
      <c r="E1640" s="2">
        <f>MACD!F1640</f>
        <v>-7.8805228710798869E-2</v>
      </c>
      <c r="F1640" s="2">
        <f>'Moving Avg'!D1640</f>
        <v>102.45753999999999</v>
      </c>
      <c r="G1640" s="2">
        <f>'Moving Avg'!F1640</f>
        <v>102.47889000000002</v>
      </c>
      <c r="H1640" s="2">
        <f>'Moving Avg'!G1640</f>
        <v>103.57726799999995</v>
      </c>
      <c r="I1640" s="2">
        <f>'Moving Avg'!H1640</f>
        <v>100.62646249999968</v>
      </c>
      <c r="J1640" s="6" t="str">
        <f>OBV!F1640</f>
        <v>BEARISH</v>
      </c>
      <c r="K1640" s="6" t="str">
        <f>OBV!G1640</f>
        <v>NEUTRAL</v>
      </c>
      <c r="L1640" s="6" t="str">
        <f>OBV!H1640</f>
        <v>CONFIRMED BEARISH</v>
      </c>
      <c r="M1640" s="8">
        <f t="shared" si="250"/>
        <v>25</v>
      </c>
      <c r="N1640" s="8">
        <f t="shared" si="251"/>
        <v>45</v>
      </c>
      <c r="O1640" s="8">
        <f t="shared" si="252"/>
        <v>50</v>
      </c>
      <c r="P1640" s="8">
        <f t="shared" si="253"/>
        <v>16.5</v>
      </c>
      <c r="Q1640" s="9">
        <f t="shared" si="254"/>
        <v>34.475000000000001</v>
      </c>
      <c r="R1640" s="9">
        <f t="shared" si="255"/>
        <v>35.625</v>
      </c>
      <c r="S1640" s="9">
        <f t="shared" si="256"/>
        <v>30.425000000000001</v>
      </c>
      <c r="T1640" s="9">
        <f t="shared" si="257"/>
        <v>34.125</v>
      </c>
      <c r="U1640" s="8">
        <f t="shared" si="258"/>
        <v>33.508333333333333</v>
      </c>
      <c r="V1640" s="8">
        <f t="shared" si="259"/>
        <v>33.662499999999994</v>
      </c>
    </row>
    <row r="1641" spans="1:22" ht="13.5" x14ac:dyDescent="0.25">
      <c r="A1641" s="3">
        <f>RSI!A1641</f>
        <v>44404</v>
      </c>
      <c r="B1641" s="2">
        <f>RSI!B1641</f>
        <v>102.4063</v>
      </c>
      <c r="C1641" s="2">
        <f>RSI!I1641</f>
        <v>40.839145011860907</v>
      </c>
      <c r="D1641" s="2">
        <f>MACD!E1641</f>
        <v>-8.4384640527900956E-2</v>
      </c>
      <c r="E1641" s="2">
        <f>MACD!F1641</f>
        <v>-7.99211110742193E-2</v>
      </c>
      <c r="F1641" s="2">
        <f>'Moving Avg'!D1641</f>
        <v>102.44046</v>
      </c>
      <c r="G1641" s="2">
        <f>'Moving Avg'!F1641</f>
        <v>102.47889000000002</v>
      </c>
      <c r="H1641" s="2">
        <f>'Moving Avg'!G1641</f>
        <v>103.53883199999994</v>
      </c>
      <c r="I1641" s="2">
        <f>'Moving Avg'!H1641</f>
        <v>100.62728649999967</v>
      </c>
      <c r="J1641" s="6" t="str">
        <f>OBV!F1641</f>
        <v>BEARISH</v>
      </c>
      <c r="K1641" s="6" t="str">
        <f>OBV!G1641</f>
        <v>NEUTRAL</v>
      </c>
      <c r="L1641" s="6" t="str">
        <f>OBV!H1641</f>
        <v>CONFIRMED BEARISH</v>
      </c>
      <c r="M1641" s="8">
        <f t="shared" si="250"/>
        <v>25</v>
      </c>
      <c r="N1641" s="8">
        <f t="shared" si="251"/>
        <v>45</v>
      </c>
      <c r="O1641" s="8">
        <f t="shared" si="252"/>
        <v>50</v>
      </c>
      <c r="P1641" s="8">
        <f t="shared" si="253"/>
        <v>16.5</v>
      </c>
      <c r="Q1641" s="9">
        <f t="shared" si="254"/>
        <v>34.475000000000001</v>
      </c>
      <c r="R1641" s="9">
        <f t="shared" si="255"/>
        <v>35.625</v>
      </c>
      <c r="S1641" s="9">
        <f t="shared" si="256"/>
        <v>30.425000000000001</v>
      </c>
      <c r="T1641" s="9">
        <f t="shared" si="257"/>
        <v>34.125</v>
      </c>
      <c r="U1641" s="8">
        <f t="shared" si="258"/>
        <v>33.508333333333333</v>
      </c>
      <c r="V1641" s="8">
        <f t="shared" si="259"/>
        <v>33.662499999999994</v>
      </c>
    </row>
    <row r="1642" spans="1:22" ht="13.5" x14ac:dyDescent="0.25">
      <c r="A1642" s="3">
        <f>RSI!A1642</f>
        <v>44405</v>
      </c>
      <c r="B1642" s="2">
        <f>RSI!B1642</f>
        <v>102.4063</v>
      </c>
      <c r="C1642" s="2">
        <f>RSI!I1642</f>
        <v>40.839145011860907</v>
      </c>
      <c r="D1642" s="2">
        <f>MACD!E1642</f>
        <v>-7.3640059191689033E-2</v>
      </c>
      <c r="E1642" s="2">
        <f>MACD!F1642</f>
        <v>-7.8664900697713258E-2</v>
      </c>
      <c r="F1642" s="2">
        <f>'Moving Avg'!D1642</f>
        <v>102.42337999999999</v>
      </c>
      <c r="G1642" s="2">
        <f>'Moving Avg'!F1642</f>
        <v>102.47462000000003</v>
      </c>
      <c r="H1642" s="2">
        <f>'Moving Avg'!G1642</f>
        <v>103.46025399999995</v>
      </c>
      <c r="I1642" s="2">
        <f>'Moving Avg'!H1642</f>
        <v>100.61392199999966</v>
      </c>
      <c r="J1642" s="6" t="str">
        <f>OBV!F1642</f>
        <v>BEARISH</v>
      </c>
      <c r="K1642" s="6" t="str">
        <f>OBV!G1642</f>
        <v>NEUTRAL</v>
      </c>
      <c r="L1642" s="6" t="str">
        <f>OBV!H1642</f>
        <v>CONFIRMED BEARISH</v>
      </c>
      <c r="M1642" s="8">
        <f t="shared" si="250"/>
        <v>25</v>
      </c>
      <c r="N1642" s="8">
        <f t="shared" si="251"/>
        <v>0</v>
      </c>
      <c r="O1642" s="8">
        <f t="shared" si="252"/>
        <v>50</v>
      </c>
      <c r="P1642" s="8">
        <f t="shared" si="253"/>
        <v>16.5</v>
      </c>
      <c r="Q1642" s="9">
        <f t="shared" si="254"/>
        <v>18.725000000000001</v>
      </c>
      <c r="R1642" s="9">
        <f t="shared" si="255"/>
        <v>26.625</v>
      </c>
      <c r="S1642" s="9">
        <f t="shared" si="256"/>
        <v>23.675000000000001</v>
      </c>
      <c r="T1642" s="9">
        <f t="shared" si="257"/>
        <v>22.875</v>
      </c>
      <c r="U1642" s="8">
        <f t="shared" si="258"/>
        <v>23.008333333333336</v>
      </c>
      <c r="V1642" s="8">
        <f t="shared" si="259"/>
        <v>22.975000000000001</v>
      </c>
    </row>
    <row r="1643" spans="1:22" ht="13.5" x14ac:dyDescent="0.25">
      <c r="A1643" s="3">
        <f>RSI!A1643</f>
        <v>44406</v>
      </c>
      <c r="B1643" s="2">
        <f>RSI!B1643</f>
        <v>102.4063</v>
      </c>
      <c r="C1643" s="2">
        <f>RSI!I1643</f>
        <v>40.8391450118609</v>
      </c>
      <c r="D1643" s="2">
        <f>MACD!E1643</f>
        <v>-6.3409517584219088E-2</v>
      </c>
      <c r="E1643" s="2">
        <f>MACD!F1643</f>
        <v>-7.5613824075014435E-2</v>
      </c>
      <c r="F1643" s="2">
        <f>'Moving Avg'!D1643</f>
        <v>102.40630000000002</v>
      </c>
      <c r="G1643" s="2">
        <f>'Moving Avg'!F1643</f>
        <v>102.47035000000002</v>
      </c>
      <c r="H1643" s="2">
        <f>'Moving Avg'!G1643</f>
        <v>103.38167599999996</v>
      </c>
      <c r="I1643" s="2">
        <f>'Moving Avg'!H1643</f>
        <v>100.59179399999967</v>
      </c>
      <c r="J1643" s="6" t="str">
        <f>OBV!F1643</f>
        <v>BEARISH</v>
      </c>
      <c r="K1643" s="6" t="str">
        <f>OBV!G1643</f>
        <v>NEUTRAL</v>
      </c>
      <c r="L1643" s="6" t="str">
        <f>OBV!H1643</f>
        <v>CONFIRMED BEARISH</v>
      </c>
      <c r="M1643" s="8">
        <f t="shared" si="250"/>
        <v>25</v>
      </c>
      <c r="N1643" s="8">
        <f t="shared" si="251"/>
        <v>0</v>
      </c>
      <c r="O1643" s="8">
        <f t="shared" si="252"/>
        <v>50</v>
      </c>
      <c r="P1643" s="8">
        <f t="shared" si="253"/>
        <v>16.5</v>
      </c>
      <c r="Q1643" s="9">
        <f t="shared" si="254"/>
        <v>18.725000000000001</v>
      </c>
      <c r="R1643" s="9">
        <f t="shared" si="255"/>
        <v>26.625</v>
      </c>
      <c r="S1643" s="9">
        <f t="shared" si="256"/>
        <v>23.675000000000001</v>
      </c>
      <c r="T1643" s="9">
        <f t="shared" si="257"/>
        <v>22.875</v>
      </c>
      <c r="U1643" s="8">
        <f t="shared" si="258"/>
        <v>23.008333333333336</v>
      </c>
      <c r="V1643" s="8">
        <f t="shared" si="259"/>
        <v>22.975000000000001</v>
      </c>
    </row>
    <row r="1644" spans="1:22" ht="13.5" x14ac:dyDescent="0.25">
      <c r="A1644" s="3">
        <f>RSI!A1644</f>
        <v>44407</v>
      </c>
      <c r="B1644" s="2">
        <f>RSI!B1644</f>
        <v>99.340100000000007</v>
      </c>
      <c r="C1644" s="2">
        <f>RSI!I1644</f>
        <v>9.6423446355672695</v>
      </c>
      <c r="D1644" s="2">
        <f>MACD!E1644</f>
        <v>0.17342762490122254</v>
      </c>
      <c r="E1644" s="2">
        <f>MACD!F1644</f>
        <v>-2.5805534279767041E-2</v>
      </c>
      <c r="F1644" s="2">
        <f>'Moving Avg'!D1644</f>
        <v>101.79306</v>
      </c>
      <c r="G1644" s="2">
        <f>'Moving Avg'!F1644</f>
        <v>102.31277000000004</v>
      </c>
      <c r="H1644" s="2">
        <f>'Moving Avg'!G1644</f>
        <v>103.23323399999995</v>
      </c>
      <c r="I1644" s="2">
        <f>'Moving Avg'!H1644</f>
        <v>100.56268099999969</v>
      </c>
      <c r="J1644" s="6" t="str">
        <f>OBV!F1644</f>
        <v>BEARISH</v>
      </c>
      <c r="K1644" s="6" t="str">
        <f>OBV!G1644</f>
        <v>NEUTRAL</v>
      </c>
      <c r="L1644" s="6" t="str">
        <f>OBV!H1644</f>
        <v>CONFIRMED BEARISH</v>
      </c>
      <c r="M1644" s="8">
        <f t="shared" si="250"/>
        <v>50</v>
      </c>
      <c r="N1644" s="8">
        <f t="shared" si="251"/>
        <v>0</v>
      </c>
      <c r="O1644" s="8">
        <f t="shared" si="252"/>
        <v>50</v>
      </c>
      <c r="P1644" s="8">
        <f t="shared" si="253"/>
        <v>16.5</v>
      </c>
      <c r="Q1644" s="9">
        <f t="shared" si="254"/>
        <v>27.475000000000001</v>
      </c>
      <c r="R1644" s="9">
        <f t="shared" si="255"/>
        <v>31.625</v>
      </c>
      <c r="S1644" s="9">
        <f t="shared" si="256"/>
        <v>27.425000000000001</v>
      </c>
      <c r="T1644" s="9">
        <f t="shared" si="257"/>
        <v>29.125</v>
      </c>
      <c r="U1644" s="8">
        <f t="shared" si="258"/>
        <v>28.841666666666669</v>
      </c>
      <c r="V1644" s="8">
        <f t="shared" si="259"/>
        <v>28.912500000000001</v>
      </c>
    </row>
    <row r="1645" spans="1:22" ht="13.5" x14ac:dyDescent="0.25">
      <c r="A1645" s="3">
        <f>RSI!A1645</f>
        <v>44410</v>
      </c>
      <c r="B1645" s="2">
        <f>RSI!B1645</f>
        <v>102.3978</v>
      </c>
      <c r="C1645" s="2">
        <f>RSI!I1645</f>
        <v>50.363167725669022</v>
      </c>
      <c r="D1645" s="2">
        <f>MACD!E1645</f>
        <v>0.16642678069578665</v>
      </c>
      <c r="E1645" s="2">
        <f>MACD!F1645</f>
        <v>1.26409287153437E-2</v>
      </c>
      <c r="F1645" s="2">
        <f>'Moving Avg'!D1645</f>
        <v>101.79136000000001</v>
      </c>
      <c r="G1645" s="2">
        <f>'Moving Avg'!F1645</f>
        <v>102.30807500000004</v>
      </c>
      <c r="H1645" s="2">
        <f>'Moving Avg'!G1645</f>
        <v>103.14594599999997</v>
      </c>
      <c r="I1645" s="2">
        <f>'Moving Avg'!H1645</f>
        <v>100.53717199999966</v>
      </c>
      <c r="J1645" s="6" t="str">
        <f>OBV!F1645</f>
        <v>BEARISH</v>
      </c>
      <c r="K1645" s="6" t="str">
        <f>OBV!G1645</f>
        <v>NEUTRAL</v>
      </c>
      <c r="L1645" s="6" t="str">
        <f>OBV!H1645</f>
        <v>CONFIRMED BEARISH</v>
      </c>
      <c r="M1645" s="8">
        <f t="shared" si="250"/>
        <v>25</v>
      </c>
      <c r="N1645" s="8">
        <f t="shared" si="251"/>
        <v>0</v>
      </c>
      <c r="O1645" s="8">
        <f t="shared" si="252"/>
        <v>50</v>
      </c>
      <c r="P1645" s="8">
        <f t="shared" si="253"/>
        <v>16.5</v>
      </c>
      <c r="Q1645" s="9">
        <f t="shared" si="254"/>
        <v>18.725000000000001</v>
      </c>
      <c r="R1645" s="9">
        <f t="shared" si="255"/>
        <v>26.625</v>
      </c>
      <c r="S1645" s="9">
        <f t="shared" si="256"/>
        <v>23.675000000000001</v>
      </c>
      <c r="T1645" s="9">
        <f t="shared" si="257"/>
        <v>22.875</v>
      </c>
      <c r="U1645" s="8">
        <f t="shared" si="258"/>
        <v>23.008333333333336</v>
      </c>
      <c r="V1645" s="8">
        <f t="shared" si="259"/>
        <v>22.975000000000001</v>
      </c>
    </row>
    <row r="1646" spans="1:22" ht="13.5" x14ac:dyDescent="0.25">
      <c r="A1646" s="3">
        <f>RSI!A1646</f>
        <v>44411</v>
      </c>
      <c r="B1646" s="2">
        <f>RSI!B1646</f>
        <v>102.3978</v>
      </c>
      <c r="C1646" s="2">
        <f>RSI!I1646</f>
        <v>50.363167725669022</v>
      </c>
      <c r="D1646" s="2">
        <f>MACD!E1646</f>
        <v>0.16011527277761672</v>
      </c>
      <c r="E1646" s="2">
        <f>MACD!F1646</f>
        <v>4.2135797527798308E-2</v>
      </c>
      <c r="F1646" s="2">
        <f>'Moving Avg'!D1646</f>
        <v>101.78966</v>
      </c>
      <c r="G1646" s="2">
        <f>'Moving Avg'!F1646</f>
        <v>102.30338000000003</v>
      </c>
      <c r="H1646" s="2">
        <f>'Moving Avg'!G1646</f>
        <v>103.05865799999997</v>
      </c>
      <c r="I1646" s="2">
        <f>'Moving Avg'!H1646</f>
        <v>100.51166299999969</v>
      </c>
      <c r="J1646" s="6" t="str">
        <f>OBV!F1646</f>
        <v>BEARISH</v>
      </c>
      <c r="K1646" s="6" t="str">
        <f>OBV!G1646</f>
        <v>NEUTRAL</v>
      </c>
      <c r="L1646" s="6" t="str">
        <f>OBV!H1646</f>
        <v>CONFIRMED BEARISH</v>
      </c>
      <c r="M1646" s="8">
        <f t="shared" si="250"/>
        <v>25</v>
      </c>
      <c r="N1646" s="8">
        <f t="shared" si="251"/>
        <v>0</v>
      </c>
      <c r="O1646" s="8">
        <f t="shared" si="252"/>
        <v>50</v>
      </c>
      <c r="P1646" s="8">
        <f t="shared" si="253"/>
        <v>16.5</v>
      </c>
      <c r="Q1646" s="9">
        <f t="shared" si="254"/>
        <v>18.725000000000001</v>
      </c>
      <c r="R1646" s="9">
        <f t="shared" si="255"/>
        <v>26.625</v>
      </c>
      <c r="S1646" s="9">
        <f t="shared" si="256"/>
        <v>23.675000000000001</v>
      </c>
      <c r="T1646" s="9">
        <f t="shared" si="257"/>
        <v>22.875</v>
      </c>
      <c r="U1646" s="8">
        <f t="shared" si="258"/>
        <v>23.008333333333336</v>
      </c>
      <c r="V1646" s="8">
        <f t="shared" si="259"/>
        <v>22.975000000000001</v>
      </c>
    </row>
    <row r="1647" spans="1:22" ht="13.5" x14ac:dyDescent="0.25">
      <c r="A1647" s="3">
        <f>RSI!A1647</f>
        <v>44412</v>
      </c>
      <c r="B1647" s="2">
        <f>RSI!B1647</f>
        <v>102.3978</v>
      </c>
      <c r="C1647" s="2">
        <f>RSI!I1647</f>
        <v>50.363167725669037</v>
      </c>
      <c r="D1647" s="2">
        <f>MACD!E1647</f>
        <v>0.15441576916335009</v>
      </c>
      <c r="E1647" s="2">
        <f>MACD!F1647</f>
        <v>6.4591791854908667E-2</v>
      </c>
      <c r="F1647" s="2">
        <f>'Moving Avg'!D1647</f>
        <v>101.78796000000001</v>
      </c>
      <c r="G1647" s="2">
        <f>'Moving Avg'!F1647</f>
        <v>102.29868500000003</v>
      </c>
      <c r="H1647" s="2">
        <f>'Moving Avg'!G1647</f>
        <v>102.97136999999996</v>
      </c>
      <c r="I1647" s="2">
        <f>'Moving Avg'!H1647</f>
        <v>100.48615399999967</v>
      </c>
      <c r="J1647" s="6" t="str">
        <f>OBV!F1647</f>
        <v>BEARISH</v>
      </c>
      <c r="K1647" s="6" t="str">
        <f>OBV!G1647</f>
        <v>NEUTRAL</v>
      </c>
      <c r="L1647" s="6" t="str">
        <f>OBV!H1647</f>
        <v>CONFIRMED BEARISH</v>
      </c>
      <c r="M1647" s="8">
        <f t="shared" si="250"/>
        <v>25</v>
      </c>
      <c r="N1647" s="8">
        <f t="shared" si="251"/>
        <v>0</v>
      </c>
      <c r="O1647" s="8">
        <f t="shared" si="252"/>
        <v>50</v>
      </c>
      <c r="P1647" s="8">
        <f t="shared" si="253"/>
        <v>16.5</v>
      </c>
      <c r="Q1647" s="9">
        <f t="shared" si="254"/>
        <v>18.725000000000001</v>
      </c>
      <c r="R1647" s="9">
        <f t="shared" si="255"/>
        <v>26.625</v>
      </c>
      <c r="S1647" s="9">
        <f t="shared" si="256"/>
        <v>23.675000000000001</v>
      </c>
      <c r="T1647" s="9">
        <f t="shared" si="257"/>
        <v>22.875</v>
      </c>
      <c r="U1647" s="8">
        <f t="shared" si="258"/>
        <v>23.008333333333336</v>
      </c>
      <c r="V1647" s="8">
        <f t="shared" si="259"/>
        <v>22.975000000000001</v>
      </c>
    </row>
    <row r="1648" spans="1:22" ht="13.5" x14ac:dyDescent="0.25">
      <c r="A1648" s="3">
        <f>RSI!A1648</f>
        <v>44413</v>
      </c>
      <c r="B1648" s="2">
        <f>RSI!B1648</f>
        <v>102.3978</v>
      </c>
      <c r="C1648" s="2">
        <f>RSI!I1648</f>
        <v>50.363167725669037</v>
      </c>
      <c r="D1648" s="2">
        <f>MACD!E1648</f>
        <v>0.14926070770872002</v>
      </c>
      <c r="E1648" s="2">
        <f>MACD!F1648</f>
        <v>8.152557502567094E-2</v>
      </c>
      <c r="F1648" s="2">
        <f>'Moving Avg'!D1648</f>
        <v>101.78626000000001</v>
      </c>
      <c r="G1648" s="2">
        <f>'Moving Avg'!F1648</f>
        <v>102.29399000000004</v>
      </c>
      <c r="H1648" s="2">
        <f>'Moving Avg'!G1648</f>
        <v>102.88408199999996</v>
      </c>
      <c r="I1648" s="2">
        <f>'Moving Avg'!H1648</f>
        <v>100.46064499999966</v>
      </c>
      <c r="J1648" s="6" t="str">
        <f>OBV!F1648</f>
        <v>BEARISH</v>
      </c>
      <c r="K1648" s="6" t="str">
        <f>OBV!G1648</f>
        <v>NEUTRAL</v>
      </c>
      <c r="L1648" s="6" t="str">
        <f>OBV!H1648</f>
        <v>CONFIRMED BEARISH</v>
      </c>
      <c r="M1648" s="8">
        <f t="shared" si="250"/>
        <v>25</v>
      </c>
      <c r="N1648" s="8">
        <f t="shared" si="251"/>
        <v>0</v>
      </c>
      <c r="O1648" s="8">
        <f t="shared" si="252"/>
        <v>50</v>
      </c>
      <c r="P1648" s="8">
        <f t="shared" si="253"/>
        <v>16.5</v>
      </c>
      <c r="Q1648" s="9">
        <f t="shared" si="254"/>
        <v>18.725000000000001</v>
      </c>
      <c r="R1648" s="9">
        <f t="shared" si="255"/>
        <v>26.625</v>
      </c>
      <c r="S1648" s="9">
        <f t="shared" si="256"/>
        <v>23.675000000000001</v>
      </c>
      <c r="T1648" s="9">
        <f t="shared" si="257"/>
        <v>22.875</v>
      </c>
      <c r="U1648" s="8">
        <f t="shared" si="258"/>
        <v>23.008333333333336</v>
      </c>
      <c r="V1648" s="8">
        <f t="shared" si="259"/>
        <v>22.975000000000001</v>
      </c>
    </row>
    <row r="1649" spans="1:22" ht="13.5" x14ac:dyDescent="0.25">
      <c r="A1649" s="3">
        <f>RSI!A1649</f>
        <v>44414</v>
      </c>
      <c r="B1649" s="2">
        <f>RSI!B1649</f>
        <v>102.3978</v>
      </c>
      <c r="C1649" s="2">
        <f>RSI!I1649</f>
        <v>50.363167725669037</v>
      </c>
      <c r="D1649" s="2">
        <f>MACD!E1649</f>
        <v>0.13145248910228702</v>
      </c>
      <c r="E1649" s="2">
        <f>MACD!F1649</f>
        <v>9.1510957840994167E-2</v>
      </c>
      <c r="F1649" s="2">
        <f>'Moving Avg'!D1649</f>
        <v>102.3978</v>
      </c>
      <c r="G1649" s="2">
        <f>'Moving Avg'!F1649</f>
        <v>102.28929500000002</v>
      </c>
      <c r="H1649" s="2">
        <f>'Moving Avg'!G1649</f>
        <v>102.79679399999998</v>
      </c>
      <c r="I1649" s="2">
        <f>'Moving Avg'!H1649</f>
        <v>100.43513599999966</v>
      </c>
      <c r="J1649" s="6" t="str">
        <f>OBV!F1649</f>
        <v>BULLISH</v>
      </c>
      <c r="K1649" s="6" t="str">
        <f>OBV!G1649</f>
        <v>NEUTRAL</v>
      </c>
      <c r="L1649" s="6" t="str">
        <f>OBV!H1649</f>
        <v>CONFIRMED BULLISH</v>
      </c>
      <c r="M1649" s="8">
        <f t="shared" si="250"/>
        <v>25</v>
      </c>
      <c r="N1649" s="8">
        <f t="shared" si="251"/>
        <v>0</v>
      </c>
      <c r="O1649" s="8">
        <f t="shared" si="252"/>
        <v>50</v>
      </c>
      <c r="P1649" s="8">
        <f t="shared" si="253"/>
        <v>83.5</v>
      </c>
      <c r="Q1649" s="9">
        <f t="shared" si="254"/>
        <v>28.774999999999999</v>
      </c>
      <c r="R1649" s="9">
        <f t="shared" si="255"/>
        <v>43.375</v>
      </c>
      <c r="S1649" s="9">
        <f t="shared" si="256"/>
        <v>53.825000000000003</v>
      </c>
      <c r="T1649" s="9">
        <f t="shared" si="257"/>
        <v>39.625</v>
      </c>
      <c r="U1649" s="8">
        <f t="shared" si="258"/>
        <v>41.991666666666667</v>
      </c>
      <c r="V1649" s="8">
        <f t="shared" si="259"/>
        <v>41.400000000000006</v>
      </c>
    </row>
    <row r="1650" spans="1:22" ht="13.5" x14ac:dyDescent="0.25">
      <c r="A1650" s="3">
        <f>RSI!A1650</f>
        <v>44417</v>
      </c>
      <c r="B1650" s="2">
        <f>RSI!B1650</f>
        <v>102.3978</v>
      </c>
      <c r="C1650" s="2">
        <f>RSI!I1650</f>
        <v>50.363167725669037</v>
      </c>
      <c r="D1650" s="2">
        <f>MACD!E1650</f>
        <v>0.116099013110329</v>
      </c>
      <c r="E1650" s="2">
        <f>MACD!F1650</f>
        <v>9.6428568894861136E-2</v>
      </c>
      <c r="F1650" s="2">
        <f>'Moving Avg'!D1650</f>
        <v>102.3978</v>
      </c>
      <c r="G1650" s="2">
        <f>'Moving Avg'!F1650</f>
        <v>102.2846</v>
      </c>
      <c r="H1650" s="2">
        <f>'Moving Avg'!G1650</f>
        <v>102.70950599999998</v>
      </c>
      <c r="I1650" s="2">
        <f>'Moving Avg'!H1650</f>
        <v>100.40962699999966</v>
      </c>
      <c r="J1650" s="6" t="str">
        <f>OBV!F1650</f>
        <v>NEUTRAL</v>
      </c>
      <c r="K1650" s="6" t="str">
        <f>OBV!G1650</f>
        <v>NEUTRAL</v>
      </c>
      <c r="L1650" s="6" t="str">
        <f>OBV!H1650</f>
        <v>NEUTRAL</v>
      </c>
      <c r="M1650" s="8">
        <f t="shared" si="250"/>
        <v>25</v>
      </c>
      <c r="N1650" s="8">
        <f t="shared" si="251"/>
        <v>0</v>
      </c>
      <c r="O1650" s="8">
        <f t="shared" si="252"/>
        <v>50</v>
      </c>
      <c r="P1650" s="8">
        <f t="shared" si="253"/>
        <v>33</v>
      </c>
      <c r="Q1650" s="9">
        <f t="shared" si="254"/>
        <v>21.2</v>
      </c>
      <c r="R1650" s="9">
        <f t="shared" si="255"/>
        <v>30.75</v>
      </c>
      <c r="S1650" s="9">
        <f t="shared" si="256"/>
        <v>31.1</v>
      </c>
      <c r="T1650" s="9">
        <f t="shared" si="257"/>
        <v>27</v>
      </c>
      <c r="U1650" s="8">
        <f t="shared" si="258"/>
        <v>27.683333333333337</v>
      </c>
      <c r="V1650" s="8">
        <f t="shared" si="259"/>
        <v>27.512500000000003</v>
      </c>
    </row>
    <row r="1651" spans="1:22" ht="13.5" x14ac:dyDescent="0.25">
      <c r="A1651" s="3">
        <f>RSI!A1651</f>
        <v>44419</v>
      </c>
      <c r="B1651" s="2">
        <f>RSI!B1651</f>
        <v>102.3978</v>
      </c>
      <c r="C1651" s="2">
        <f>RSI!I1651</f>
        <v>50.363167725669037</v>
      </c>
      <c r="D1651" s="2">
        <f>MACD!E1651</f>
        <v>0.10284373689884774</v>
      </c>
      <c r="E1651" s="2">
        <f>MACD!F1651</f>
        <v>9.7711602495658467E-2</v>
      </c>
      <c r="F1651" s="2">
        <f>'Moving Avg'!D1651</f>
        <v>102.3978</v>
      </c>
      <c r="G1651" s="2">
        <f>'Moving Avg'!F1651</f>
        <v>102.279905</v>
      </c>
      <c r="H1651" s="2">
        <f>'Moving Avg'!G1651</f>
        <v>102.66492199999998</v>
      </c>
      <c r="I1651" s="2">
        <f>'Moving Avg'!H1651</f>
        <v>100.38411799999967</v>
      </c>
      <c r="J1651" s="6" t="str">
        <f>OBV!F1651</f>
        <v>NEUTRAL</v>
      </c>
      <c r="K1651" s="6" t="str">
        <f>OBV!G1651</f>
        <v>NEUTRAL</v>
      </c>
      <c r="L1651" s="6" t="str">
        <f>OBV!H1651</f>
        <v>NEUTRAL</v>
      </c>
      <c r="M1651" s="8">
        <f t="shared" si="250"/>
        <v>25</v>
      </c>
      <c r="N1651" s="8">
        <f t="shared" si="251"/>
        <v>0</v>
      </c>
      <c r="O1651" s="8">
        <f t="shared" si="252"/>
        <v>50</v>
      </c>
      <c r="P1651" s="8">
        <f t="shared" si="253"/>
        <v>33</v>
      </c>
      <c r="Q1651" s="9">
        <f t="shared" si="254"/>
        <v>21.2</v>
      </c>
      <c r="R1651" s="9">
        <f t="shared" si="255"/>
        <v>30.75</v>
      </c>
      <c r="S1651" s="9">
        <f t="shared" si="256"/>
        <v>31.1</v>
      </c>
      <c r="T1651" s="9">
        <f t="shared" si="257"/>
        <v>27</v>
      </c>
      <c r="U1651" s="8">
        <f t="shared" si="258"/>
        <v>27.683333333333337</v>
      </c>
      <c r="V1651" s="8">
        <f t="shared" si="259"/>
        <v>27.512500000000003</v>
      </c>
    </row>
    <row r="1652" spans="1:22" ht="13.5" x14ac:dyDescent="0.25">
      <c r="A1652" s="3">
        <f>RSI!A1652</f>
        <v>44420</v>
      </c>
      <c r="B1652" s="2">
        <f>RSI!B1652</f>
        <v>102.3978</v>
      </c>
      <c r="C1652" s="2">
        <f>RSI!I1652</f>
        <v>50.363167725669037</v>
      </c>
      <c r="D1652" s="2">
        <f>MACD!E1652</f>
        <v>9.1383406683036128E-2</v>
      </c>
      <c r="E1652" s="2">
        <f>MACD!F1652</f>
        <v>9.6445963333134016E-2</v>
      </c>
      <c r="F1652" s="2">
        <f>'Moving Avg'!D1652</f>
        <v>102.3978</v>
      </c>
      <c r="G1652" s="2">
        <f>'Moving Avg'!F1652</f>
        <v>102.27520999999999</v>
      </c>
      <c r="H1652" s="2">
        <f>'Moving Avg'!G1652</f>
        <v>102.62033799999998</v>
      </c>
      <c r="I1652" s="2">
        <f>'Moving Avg'!H1652</f>
        <v>100.35860899999969</v>
      </c>
      <c r="J1652" s="6" t="str">
        <f>OBV!F1652</f>
        <v>NEUTRAL</v>
      </c>
      <c r="K1652" s="6" t="str">
        <f>OBV!G1652</f>
        <v>NEUTRAL</v>
      </c>
      <c r="L1652" s="6" t="str">
        <f>OBV!H1652</f>
        <v>NEUTRAL</v>
      </c>
      <c r="M1652" s="8">
        <f t="shared" si="250"/>
        <v>25</v>
      </c>
      <c r="N1652" s="8">
        <f t="shared" si="251"/>
        <v>45</v>
      </c>
      <c r="O1652" s="8">
        <f t="shared" si="252"/>
        <v>50</v>
      </c>
      <c r="P1652" s="8">
        <f t="shared" si="253"/>
        <v>33</v>
      </c>
      <c r="Q1652" s="9">
        <f t="shared" si="254"/>
        <v>36.950000000000003</v>
      </c>
      <c r="R1652" s="9">
        <f t="shared" si="255"/>
        <v>39.75</v>
      </c>
      <c r="S1652" s="9">
        <f t="shared" si="256"/>
        <v>37.85</v>
      </c>
      <c r="T1652" s="9">
        <f t="shared" si="257"/>
        <v>38.25</v>
      </c>
      <c r="U1652" s="8">
        <f t="shared" si="258"/>
        <v>38.183333333333337</v>
      </c>
      <c r="V1652" s="8">
        <f t="shared" si="259"/>
        <v>38.200000000000003</v>
      </c>
    </row>
    <row r="1653" spans="1:22" ht="13.5" x14ac:dyDescent="0.25">
      <c r="A1653" s="3">
        <f>RSI!A1653</f>
        <v>44424</v>
      </c>
      <c r="B1653" s="2">
        <f>RSI!B1653</f>
        <v>102.3978</v>
      </c>
      <c r="C1653" s="2">
        <f>RSI!I1653</f>
        <v>50.363167725669037</v>
      </c>
      <c r="D1653" s="2">
        <f>MACD!E1653</f>
        <v>8.1459975241202187E-2</v>
      </c>
      <c r="E1653" s="2">
        <f>MACD!F1653</f>
        <v>9.3448765714747667E-2</v>
      </c>
      <c r="F1653" s="2">
        <f>'Moving Avg'!D1653</f>
        <v>102.3978</v>
      </c>
      <c r="G1653" s="2">
        <f>'Moving Avg'!F1653</f>
        <v>102.27051499999999</v>
      </c>
      <c r="H1653" s="2">
        <f>'Moving Avg'!G1653</f>
        <v>102.58429599999998</v>
      </c>
      <c r="I1653" s="2">
        <f>'Moving Avg'!H1653</f>
        <v>100.34920799999969</v>
      </c>
      <c r="J1653" s="6" t="str">
        <f>OBV!F1653</f>
        <v>NEUTRAL</v>
      </c>
      <c r="K1653" s="6" t="str">
        <f>OBV!G1653</f>
        <v>NEUTRAL</v>
      </c>
      <c r="L1653" s="6" t="str">
        <f>OBV!H1653</f>
        <v>NEUTRAL</v>
      </c>
      <c r="M1653" s="8">
        <f t="shared" si="250"/>
        <v>25</v>
      </c>
      <c r="N1653" s="8">
        <f t="shared" si="251"/>
        <v>45</v>
      </c>
      <c r="O1653" s="8">
        <f t="shared" si="252"/>
        <v>50</v>
      </c>
      <c r="P1653" s="8">
        <f t="shared" si="253"/>
        <v>33</v>
      </c>
      <c r="Q1653" s="9">
        <f t="shared" si="254"/>
        <v>36.950000000000003</v>
      </c>
      <c r="R1653" s="9">
        <f t="shared" si="255"/>
        <v>39.75</v>
      </c>
      <c r="S1653" s="9">
        <f t="shared" si="256"/>
        <v>37.85</v>
      </c>
      <c r="T1653" s="9">
        <f t="shared" si="257"/>
        <v>38.25</v>
      </c>
      <c r="U1653" s="8">
        <f t="shared" si="258"/>
        <v>38.183333333333337</v>
      </c>
      <c r="V1653" s="8">
        <f t="shared" si="259"/>
        <v>38.200000000000003</v>
      </c>
    </row>
    <row r="1654" spans="1:22" ht="13.5" x14ac:dyDescent="0.25">
      <c r="A1654" s="3">
        <f>RSI!A1654</f>
        <v>44425</v>
      </c>
      <c r="B1654" s="2">
        <f>RSI!B1654</f>
        <v>102.3978</v>
      </c>
      <c r="C1654" s="2">
        <f>RSI!I1654</f>
        <v>50.363167725669037</v>
      </c>
      <c r="D1654" s="2">
        <f>MACD!E1654</f>
        <v>-0.39886932261482855</v>
      </c>
      <c r="E1654" s="2">
        <f>MACD!F1654</f>
        <v>-5.014851951167576E-3</v>
      </c>
      <c r="F1654" s="2">
        <f>'Moving Avg'!D1654</f>
        <v>102.3978</v>
      </c>
      <c r="G1654" s="2">
        <f>'Moving Avg'!F1654</f>
        <v>102.26581999999999</v>
      </c>
      <c r="H1654" s="2">
        <f>'Moving Avg'!G1654</f>
        <v>102.54825399999999</v>
      </c>
      <c r="I1654" s="2">
        <f>'Moving Avg'!H1654</f>
        <v>100.33980699999969</v>
      </c>
      <c r="J1654" s="6" t="str">
        <f>OBV!F1654</f>
        <v>NEUTRAL</v>
      </c>
      <c r="K1654" s="6" t="str">
        <f>OBV!G1654</f>
        <v>NEUTRAL</v>
      </c>
      <c r="L1654" s="6" t="str">
        <f>OBV!H1654</f>
        <v>NEUTRAL</v>
      </c>
      <c r="M1654" s="8">
        <f t="shared" si="250"/>
        <v>25</v>
      </c>
      <c r="N1654" s="8">
        <f t="shared" si="251"/>
        <v>100</v>
      </c>
      <c r="O1654" s="8">
        <f t="shared" si="252"/>
        <v>50</v>
      </c>
      <c r="P1654" s="8">
        <f t="shared" si="253"/>
        <v>33</v>
      </c>
      <c r="Q1654" s="9">
        <f t="shared" si="254"/>
        <v>56.2</v>
      </c>
      <c r="R1654" s="9">
        <f t="shared" si="255"/>
        <v>50.75</v>
      </c>
      <c r="S1654" s="9">
        <f t="shared" si="256"/>
        <v>46.1</v>
      </c>
      <c r="T1654" s="9">
        <f t="shared" si="257"/>
        <v>52</v>
      </c>
      <c r="U1654" s="8">
        <f t="shared" si="258"/>
        <v>51.016666666666673</v>
      </c>
      <c r="V1654" s="8">
        <f t="shared" si="259"/>
        <v>51.262500000000003</v>
      </c>
    </row>
    <row r="1655" spans="1:22" ht="13.5" x14ac:dyDescent="0.25">
      <c r="A1655" s="3">
        <f>RSI!A1655</f>
        <v>44426</v>
      </c>
      <c r="B1655" s="2">
        <f>RSI!B1655</f>
        <v>102.3978</v>
      </c>
      <c r="C1655" s="2">
        <f>RSI!I1655</f>
        <v>50.363167725669037</v>
      </c>
      <c r="D1655" s="2">
        <f>MACD!E1655</f>
        <v>-0.33508037566311089</v>
      </c>
      <c r="E1655" s="2">
        <f>MACD!F1655</f>
        <v>-7.1027956693556243E-2</v>
      </c>
      <c r="F1655" s="2">
        <f>'Moving Avg'!D1655</f>
        <v>102.3978</v>
      </c>
      <c r="G1655" s="2">
        <f>'Moving Avg'!F1655</f>
        <v>102.26112499999998</v>
      </c>
      <c r="H1655" s="2">
        <f>'Moving Avg'!G1655</f>
        <v>102.51221199999996</v>
      </c>
      <c r="I1655" s="2">
        <f>'Moving Avg'!H1655</f>
        <v>100.35385899999969</v>
      </c>
      <c r="J1655" s="6" t="str">
        <f>OBV!F1655</f>
        <v>NEUTRAL</v>
      </c>
      <c r="K1655" s="6" t="str">
        <f>OBV!G1655</f>
        <v>NEUTRAL</v>
      </c>
      <c r="L1655" s="6" t="str">
        <f>OBV!H1655</f>
        <v>NEUTRAL</v>
      </c>
      <c r="M1655" s="8">
        <f t="shared" si="250"/>
        <v>25</v>
      </c>
      <c r="N1655" s="8">
        <f t="shared" si="251"/>
        <v>100</v>
      </c>
      <c r="O1655" s="8">
        <f t="shared" si="252"/>
        <v>50</v>
      </c>
      <c r="P1655" s="8">
        <f t="shared" si="253"/>
        <v>33</v>
      </c>
      <c r="Q1655" s="9">
        <f t="shared" si="254"/>
        <v>56.2</v>
      </c>
      <c r="R1655" s="9">
        <f t="shared" si="255"/>
        <v>50.75</v>
      </c>
      <c r="S1655" s="9">
        <f t="shared" si="256"/>
        <v>46.1</v>
      </c>
      <c r="T1655" s="9">
        <f t="shared" si="257"/>
        <v>52</v>
      </c>
      <c r="U1655" s="8">
        <f t="shared" si="258"/>
        <v>51.016666666666673</v>
      </c>
      <c r="V1655" s="8">
        <f t="shared" si="259"/>
        <v>51.262500000000003</v>
      </c>
    </row>
    <row r="1656" spans="1:22" ht="13.5" x14ac:dyDescent="0.25">
      <c r="A1656" s="3">
        <f>RSI!A1656</f>
        <v>44427</v>
      </c>
      <c r="B1656" s="2">
        <f>RSI!B1656</f>
        <v>102.2355</v>
      </c>
      <c r="C1656" s="2">
        <f>RSI!I1656</f>
        <v>47.780562550311572</v>
      </c>
      <c r="D1656" s="2">
        <f>MACD!E1656</f>
        <v>-0.26926247847116258</v>
      </c>
      <c r="E1656" s="2">
        <f>MACD!F1656</f>
        <v>-0.11067486104907752</v>
      </c>
      <c r="F1656" s="2">
        <f>'Moving Avg'!D1656</f>
        <v>102.36534</v>
      </c>
      <c r="G1656" s="2">
        <f>'Moving Avg'!F1656</f>
        <v>102.24831499999998</v>
      </c>
      <c r="H1656" s="2">
        <f>'Moving Avg'!G1656</f>
        <v>102.50708799999998</v>
      </c>
      <c r="I1656" s="2">
        <f>'Moving Avg'!H1656</f>
        <v>100.38199749999968</v>
      </c>
      <c r="J1656" s="6" t="str">
        <f>OBV!F1656</f>
        <v>BEARISH</v>
      </c>
      <c r="K1656" s="6" t="str">
        <f>OBV!G1656</f>
        <v>NEUTRAL</v>
      </c>
      <c r="L1656" s="6" t="str">
        <f>OBV!H1656</f>
        <v>CONFIRMED BEARISH</v>
      </c>
      <c r="M1656" s="8">
        <f t="shared" si="250"/>
        <v>25</v>
      </c>
      <c r="N1656" s="8">
        <f t="shared" si="251"/>
        <v>100</v>
      </c>
      <c r="O1656" s="8">
        <f t="shared" si="252"/>
        <v>50</v>
      </c>
      <c r="P1656" s="8">
        <f t="shared" si="253"/>
        <v>16.5</v>
      </c>
      <c r="Q1656" s="9">
        <f t="shared" si="254"/>
        <v>53.725000000000001</v>
      </c>
      <c r="R1656" s="9">
        <f t="shared" si="255"/>
        <v>46.625</v>
      </c>
      <c r="S1656" s="9">
        <f t="shared" si="256"/>
        <v>38.674999999999997</v>
      </c>
      <c r="T1656" s="9">
        <f t="shared" si="257"/>
        <v>47.875</v>
      </c>
      <c r="U1656" s="8">
        <f t="shared" si="258"/>
        <v>46.341666666666661</v>
      </c>
      <c r="V1656" s="8">
        <f t="shared" si="259"/>
        <v>46.724999999999994</v>
      </c>
    </row>
    <row r="1657" spans="1:22" ht="13.5" x14ac:dyDescent="0.25">
      <c r="A1657" s="3">
        <f>RSI!A1657</f>
        <v>44428</v>
      </c>
      <c r="B1657" s="2">
        <f>RSI!B1657</f>
        <v>102.2355</v>
      </c>
      <c r="C1657" s="2">
        <f>RSI!I1657</f>
        <v>47.780562550311572</v>
      </c>
      <c r="D1657" s="2">
        <f>MACD!E1657</f>
        <v>-0.21277765897922052</v>
      </c>
      <c r="E1657" s="2">
        <f>MACD!F1657</f>
        <v>-0.13109542063510612</v>
      </c>
      <c r="F1657" s="2">
        <f>'Moving Avg'!D1657</f>
        <v>102.33288</v>
      </c>
      <c r="G1657" s="2">
        <f>'Moving Avg'!F1657</f>
        <v>102.23550499999997</v>
      </c>
      <c r="H1657" s="2">
        <f>'Moving Avg'!G1657</f>
        <v>102.46779999999998</v>
      </c>
      <c r="I1657" s="2">
        <f>'Moving Avg'!H1657</f>
        <v>100.4101359999997</v>
      </c>
      <c r="J1657" s="6" t="str">
        <f>OBV!F1657</f>
        <v>BEARISH</v>
      </c>
      <c r="K1657" s="6" t="str">
        <f>OBV!G1657</f>
        <v>NEUTRAL</v>
      </c>
      <c r="L1657" s="6" t="str">
        <f>OBV!H1657</f>
        <v>CONFIRMED BEARISH</v>
      </c>
      <c r="M1657" s="8">
        <f t="shared" si="250"/>
        <v>25</v>
      </c>
      <c r="N1657" s="8">
        <f t="shared" si="251"/>
        <v>100</v>
      </c>
      <c r="O1657" s="8">
        <f t="shared" si="252"/>
        <v>50</v>
      </c>
      <c r="P1657" s="8">
        <f t="shared" si="253"/>
        <v>16.5</v>
      </c>
      <c r="Q1657" s="9">
        <f t="shared" si="254"/>
        <v>53.725000000000001</v>
      </c>
      <c r="R1657" s="9">
        <f t="shared" si="255"/>
        <v>46.625</v>
      </c>
      <c r="S1657" s="9">
        <f t="shared" si="256"/>
        <v>38.674999999999997</v>
      </c>
      <c r="T1657" s="9">
        <f t="shared" si="257"/>
        <v>47.875</v>
      </c>
      <c r="U1657" s="8">
        <f t="shared" si="258"/>
        <v>46.341666666666661</v>
      </c>
      <c r="V1657" s="8">
        <f t="shared" si="259"/>
        <v>46.724999999999994</v>
      </c>
    </row>
    <row r="1658" spans="1:22" ht="13.5" x14ac:dyDescent="0.25">
      <c r="A1658" s="3">
        <f>RSI!A1658</f>
        <v>44431</v>
      </c>
      <c r="B1658" s="2">
        <f>RSI!B1658</f>
        <v>102.2355</v>
      </c>
      <c r="C1658" s="2">
        <f>RSI!I1658</f>
        <v>47.780562550311572</v>
      </c>
      <c r="D1658" s="2">
        <f>MACD!E1658</f>
        <v>-0.16424878149716449</v>
      </c>
      <c r="E1658" s="2">
        <f>MACD!F1658</f>
        <v>-0.1377260928075178</v>
      </c>
      <c r="F1658" s="2">
        <f>'Moving Avg'!D1658</f>
        <v>102.30042</v>
      </c>
      <c r="G1658" s="2">
        <f>'Moving Avg'!F1658</f>
        <v>102.22269499999999</v>
      </c>
      <c r="H1658" s="2">
        <f>'Moving Avg'!G1658</f>
        <v>102.428512</v>
      </c>
      <c r="I1658" s="2">
        <f>'Moving Avg'!H1658</f>
        <v>100.4527554999997</v>
      </c>
      <c r="J1658" s="6" t="str">
        <f>OBV!F1658</f>
        <v>BEARISH</v>
      </c>
      <c r="K1658" s="6" t="str">
        <f>OBV!G1658</f>
        <v>NEUTRAL</v>
      </c>
      <c r="L1658" s="6" t="str">
        <f>OBV!H1658</f>
        <v>CONFIRMED BEARISH</v>
      </c>
      <c r="M1658" s="8">
        <f t="shared" si="250"/>
        <v>25</v>
      </c>
      <c r="N1658" s="8">
        <f t="shared" si="251"/>
        <v>100</v>
      </c>
      <c r="O1658" s="8">
        <f t="shared" si="252"/>
        <v>50</v>
      </c>
      <c r="P1658" s="8">
        <f t="shared" si="253"/>
        <v>16.5</v>
      </c>
      <c r="Q1658" s="9">
        <f t="shared" si="254"/>
        <v>53.725000000000001</v>
      </c>
      <c r="R1658" s="9">
        <f t="shared" si="255"/>
        <v>46.625</v>
      </c>
      <c r="S1658" s="9">
        <f t="shared" si="256"/>
        <v>38.674999999999997</v>
      </c>
      <c r="T1658" s="9">
        <f t="shared" si="257"/>
        <v>47.875</v>
      </c>
      <c r="U1658" s="8">
        <f t="shared" si="258"/>
        <v>46.341666666666661</v>
      </c>
      <c r="V1658" s="8">
        <f t="shared" si="259"/>
        <v>46.724999999999994</v>
      </c>
    </row>
    <row r="1659" spans="1:22" ht="13.5" x14ac:dyDescent="0.25">
      <c r="A1659" s="3">
        <f>RSI!A1659</f>
        <v>44432</v>
      </c>
      <c r="B1659" s="2">
        <f>RSI!B1659</f>
        <v>102.2355</v>
      </c>
      <c r="C1659" s="2">
        <f>RSI!I1659</f>
        <v>47.780562550311572</v>
      </c>
      <c r="D1659" s="2">
        <f>MACD!E1659</f>
        <v>-0.1225062275554194</v>
      </c>
      <c r="E1659" s="2">
        <f>MACD!F1659</f>
        <v>-0.13468211975709812</v>
      </c>
      <c r="F1659" s="2">
        <f>'Moving Avg'!D1659</f>
        <v>102.26796</v>
      </c>
      <c r="G1659" s="2">
        <f>'Moving Avg'!F1659</f>
        <v>102.21415499999998</v>
      </c>
      <c r="H1659" s="2">
        <f>'Moving Avg'!G1659</f>
        <v>102.389224</v>
      </c>
      <c r="I1659" s="2">
        <f>'Moving Avg'!H1659</f>
        <v>100.46941799999972</v>
      </c>
      <c r="J1659" s="6" t="str">
        <f>OBV!F1659</f>
        <v>BEARISH</v>
      </c>
      <c r="K1659" s="6" t="str">
        <f>OBV!G1659</f>
        <v>NEUTRAL</v>
      </c>
      <c r="L1659" s="6" t="str">
        <f>OBV!H1659</f>
        <v>CONFIRMED BEARISH</v>
      </c>
      <c r="M1659" s="8">
        <f t="shared" si="250"/>
        <v>25</v>
      </c>
      <c r="N1659" s="8">
        <f t="shared" si="251"/>
        <v>0</v>
      </c>
      <c r="O1659" s="8">
        <f t="shared" si="252"/>
        <v>50</v>
      </c>
      <c r="P1659" s="8">
        <f t="shared" si="253"/>
        <v>16.5</v>
      </c>
      <c r="Q1659" s="9">
        <f t="shared" si="254"/>
        <v>18.725000000000001</v>
      </c>
      <c r="R1659" s="9">
        <f t="shared" si="255"/>
        <v>26.625</v>
      </c>
      <c r="S1659" s="9">
        <f t="shared" si="256"/>
        <v>23.675000000000001</v>
      </c>
      <c r="T1659" s="9">
        <f t="shared" si="257"/>
        <v>22.875</v>
      </c>
      <c r="U1659" s="8">
        <f t="shared" si="258"/>
        <v>23.008333333333336</v>
      </c>
      <c r="V1659" s="8">
        <f t="shared" si="259"/>
        <v>22.975000000000001</v>
      </c>
    </row>
    <row r="1660" spans="1:22" ht="13.5" x14ac:dyDescent="0.25">
      <c r="A1660" s="3">
        <f>RSI!A1660</f>
        <v>44433</v>
      </c>
      <c r="B1660" s="2">
        <f>RSI!B1660</f>
        <v>102.2355</v>
      </c>
      <c r="C1660" s="2">
        <f>RSI!I1660</f>
        <v>47.780562550311579</v>
      </c>
      <c r="D1660" s="2">
        <f>MACD!E1660</f>
        <v>-8.6556292386759992E-2</v>
      </c>
      <c r="E1660" s="2">
        <f>MACD!F1660</f>
        <v>-0.12505695428303049</v>
      </c>
      <c r="F1660" s="2">
        <f>'Moving Avg'!D1660</f>
        <v>102.2355</v>
      </c>
      <c r="G1660" s="2">
        <f>'Moving Avg'!F1660</f>
        <v>102.20561499999999</v>
      </c>
      <c r="H1660" s="2">
        <f>'Moving Avg'!G1660</f>
        <v>102.349936</v>
      </c>
      <c r="I1660" s="2">
        <f>'Moving Avg'!H1660</f>
        <v>100.48608049999972</v>
      </c>
      <c r="J1660" s="6" t="str">
        <f>OBV!F1660</f>
        <v>BEARISH</v>
      </c>
      <c r="K1660" s="6" t="str">
        <f>OBV!G1660</f>
        <v>NEUTRAL</v>
      </c>
      <c r="L1660" s="6" t="str">
        <f>OBV!H1660</f>
        <v>CONFIRMED BEARISH</v>
      </c>
      <c r="M1660" s="8">
        <f t="shared" si="250"/>
        <v>25</v>
      </c>
      <c r="N1660" s="8">
        <f t="shared" si="251"/>
        <v>0</v>
      </c>
      <c r="O1660" s="8">
        <f t="shared" si="252"/>
        <v>50</v>
      </c>
      <c r="P1660" s="8">
        <f t="shared" si="253"/>
        <v>16.5</v>
      </c>
      <c r="Q1660" s="9">
        <f t="shared" si="254"/>
        <v>18.725000000000001</v>
      </c>
      <c r="R1660" s="9">
        <f t="shared" si="255"/>
        <v>26.625</v>
      </c>
      <c r="S1660" s="9">
        <f t="shared" si="256"/>
        <v>23.675000000000001</v>
      </c>
      <c r="T1660" s="9">
        <f t="shared" si="257"/>
        <v>22.875</v>
      </c>
      <c r="U1660" s="8">
        <f t="shared" si="258"/>
        <v>23.008333333333336</v>
      </c>
      <c r="V1660" s="8">
        <f t="shared" si="259"/>
        <v>22.975000000000001</v>
      </c>
    </row>
    <row r="1661" spans="1:22" ht="13.5" x14ac:dyDescent="0.25">
      <c r="A1661" s="3">
        <f>RSI!A1661</f>
        <v>44434</v>
      </c>
      <c r="B1661" s="2">
        <f>RSI!B1661</f>
        <v>102.0647</v>
      </c>
      <c r="C1661" s="2">
        <f>RSI!I1661</f>
        <v>44.316370753057669</v>
      </c>
      <c r="D1661" s="2">
        <f>MACD!E1661</f>
        <v>-4.2902567768734912E-2</v>
      </c>
      <c r="E1661" s="2">
        <f>MACD!F1661</f>
        <v>-0.10862607698017138</v>
      </c>
      <c r="F1661" s="2">
        <f>'Moving Avg'!D1661</f>
        <v>102.20134</v>
      </c>
      <c r="G1661" s="2">
        <f>'Moving Avg'!F1661</f>
        <v>102.18853499999997</v>
      </c>
      <c r="H1661" s="2">
        <f>'Moving Avg'!G1661</f>
        <v>102.307232</v>
      </c>
      <c r="I1661" s="2">
        <f>'Moving Avg'!H1661</f>
        <v>100.50188899999972</v>
      </c>
      <c r="J1661" s="6" t="str">
        <f>OBV!F1661</f>
        <v>BEARISH</v>
      </c>
      <c r="K1661" s="6" t="str">
        <f>OBV!G1661</f>
        <v>NEUTRAL</v>
      </c>
      <c r="L1661" s="6" t="str">
        <f>OBV!H1661</f>
        <v>CONFIRMED BEARISH</v>
      </c>
      <c r="M1661" s="8">
        <f t="shared" si="250"/>
        <v>25</v>
      </c>
      <c r="N1661" s="8">
        <f t="shared" si="251"/>
        <v>0</v>
      </c>
      <c r="O1661" s="8">
        <f t="shared" si="252"/>
        <v>50</v>
      </c>
      <c r="P1661" s="8">
        <f t="shared" si="253"/>
        <v>16.5</v>
      </c>
      <c r="Q1661" s="9">
        <f t="shared" si="254"/>
        <v>18.725000000000001</v>
      </c>
      <c r="R1661" s="9">
        <f t="shared" si="255"/>
        <v>26.625</v>
      </c>
      <c r="S1661" s="9">
        <f t="shared" si="256"/>
        <v>23.675000000000001</v>
      </c>
      <c r="T1661" s="9">
        <f t="shared" si="257"/>
        <v>22.875</v>
      </c>
      <c r="U1661" s="8">
        <f t="shared" si="258"/>
        <v>23.008333333333336</v>
      </c>
      <c r="V1661" s="8">
        <f t="shared" si="259"/>
        <v>22.975000000000001</v>
      </c>
    </row>
    <row r="1662" spans="1:22" ht="13.5" x14ac:dyDescent="0.25">
      <c r="A1662" s="3">
        <f>RSI!A1662</f>
        <v>44435</v>
      </c>
      <c r="B1662" s="2">
        <f>RSI!B1662</f>
        <v>102.0647</v>
      </c>
      <c r="C1662" s="2">
        <f>RSI!I1662</f>
        <v>44.316370753057662</v>
      </c>
      <c r="D1662" s="2">
        <f>MACD!E1662</f>
        <v>-4.4160021247705572E-3</v>
      </c>
      <c r="E1662" s="2">
        <f>MACD!F1662</f>
        <v>-8.7784062009091224E-2</v>
      </c>
      <c r="F1662" s="2">
        <f>'Moving Avg'!D1662</f>
        <v>102.16718</v>
      </c>
      <c r="G1662" s="2">
        <f>'Moving Avg'!F1662</f>
        <v>102.17145499999998</v>
      </c>
      <c r="H1662" s="2">
        <f>'Moving Avg'!G1662</f>
        <v>102.26452800000001</v>
      </c>
      <c r="I1662" s="2">
        <f>'Moving Avg'!H1662</f>
        <v>100.53230349999973</v>
      </c>
      <c r="J1662" s="6" t="str">
        <f>OBV!F1662</f>
        <v>BEARISH</v>
      </c>
      <c r="K1662" s="6" t="str">
        <f>OBV!G1662</f>
        <v>NEUTRAL</v>
      </c>
      <c r="L1662" s="6" t="str">
        <f>OBV!H1662</f>
        <v>CONFIRMED BEARISH</v>
      </c>
      <c r="M1662" s="8">
        <f t="shared" si="250"/>
        <v>25</v>
      </c>
      <c r="N1662" s="8">
        <f t="shared" si="251"/>
        <v>0</v>
      </c>
      <c r="O1662" s="8">
        <f t="shared" si="252"/>
        <v>50</v>
      </c>
      <c r="P1662" s="8">
        <f t="shared" si="253"/>
        <v>16.5</v>
      </c>
      <c r="Q1662" s="9">
        <f t="shared" si="254"/>
        <v>18.725000000000001</v>
      </c>
      <c r="R1662" s="9">
        <f t="shared" si="255"/>
        <v>26.625</v>
      </c>
      <c r="S1662" s="9">
        <f t="shared" si="256"/>
        <v>23.675000000000001</v>
      </c>
      <c r="T1662" s="9">
        <f t="shared" si="257"/>
        <v>22.875</v>
      </c>
      <c r="U1662" s="8">
        <f t="shared" si="258"/>
        <v>23.008333333333336</v>
      </c>
      <c r="V1662" s="8">
        <f t="shared" si="259"/>
        <v>22.975000000000001</v>
      </c>
    </row>
    <row r="1663" spans="1:22" ht="13.5" x14ac:dyDescent="0.25">
      <c r="A1663" s="3">
        <f>RSI!A1663</f>
        <v>44438</v>
      </c>
      <c r="B1663" s="2">
        <f>RSI!B1663</f>
        <v>102.0647</v>
      </c>
      <c r="C1663" s="2">
        <f>RSI!I1663</f>
        <v>44.316370753057662</v>
      </c>
      <c r="D1663" s="2">
        <f>MACD!E1663</f>
        <v>2.9583626252986051E-2</v>
      </c>
      <c r="E1663" s="2">
        <f>MACD!F1663</f>
        <v>-6.431052435667578E-2</v>
      </c>
      <c r="F1663" s="2">
        <f>'Moving Avg'!D1663</f>
        <v>102.13302000000002</v>
      </c>
      <c r="G1663" s="2">
        <f>'Moving Avg'!F1663</f>
        <v>102.15437499999999</v>
      </c>
      <c r="H1663" s="2">
        <f>'Moving Avg'!G1663</f>
        <v>102.27307000000002</v>
      </c>
      <c r="I1663" s="2">
        <f>'Moving Avg'!H1663</f>
        <v>100.58942599999973</v>
      </c>
      <c r="J1663" s="6" t="str">
        <f>OBV!F1663</f>
        <v>BEARISH</v>
      </c>
      <c r="K1663" s="6" t="str">
        <f>OBV!G1663</f>
        <v>NEUTRAL</v>
      </c>
      <c r="L1663" s="6" t="str">
        <f>OBV!H1663</f>
        <v>CONFIRMED BEARISH</v>
      </c>
      <c r="M1663" s="8">
        <f t="shared" si="250"/>
        <v>25</v>
      </c>
      <c r="N1663" s="8">
        <f t="shared" si="251"/>
        <v>0</v>
      </c>
      <c r="O1663" s="8">
        <f t="shared" si="252"/>
        <v>50</v>
      </c>
      <c r="P1663" s="8">
        <f t="shared" si="253"/>
        <v>16.5</v>
      </c>
      <c r="Q1663" s="9">
        <f t="shared" si="254"/>
        <v>18.725000000000001</v>
      </c>
      <c r="R1663" s="9">
        <f t="shared" si="255"/>
        <v>26.625</v>
      </c>
      <c r="S1663" s="9">
        <f t="shared" si="256"/>
        <v>23.675000000000001</v>
      </c>
      <c r="T1663" s="9">
        <f t="shared" si="257"/>
        <v>22.875</v>
      </c>
      <c r="U1663" s="8">
        <f t="shared" si="258"/>
        <v>23.008333333333336</v>
      </c>
      <c r="V1663" s="8">
        <f t="shared" si="259"/>
        <v>22.975000000000001</v>
      </c>
    </row>
    <row r="1664" spans="1:22" ht="13.5" x14ac:dyDescent="0.25">
      <c r="A1664" s="3">
        <f>RSI!A1664</f>
        <v>44439</v>
      </c>
      <c r="B1664" s="2">
        <f>RSI!B1664</f>
        <v>102.0647</v>
      </c>
      <c r="C1664" s="2">
        <f>RSI!I1664</f>
        <v>44.316370753057669</v>
      </c>
      <c r="D1664" s="2">
        <f>MACD!E1664</f>
        <v>5.9680387788233702E-2</v>
      </c>
      <c r="E1664" s="2">
        <f>MACD!F1664</f>
        <v>-3.9512341927693886E-2</v>
      </c>
      <c r="F1664" s="2">
        <f>'Moving Avg'!D1664</f>
        <v>102.09886000000002</v>
      </c>
      <c r="G1664" s="2">
        <f>'Moving Avg'!F1664</f>
        <v>102.29060499999997</v>
      </c>
      <c r="H1664" s="2">
        <f>'Moving Avg'!G1664</f>
        <v>102.28161200000002</v>
      </c>
      <c r="I1664" s="2">
        <f>'Moving Avg'!H1664</f>
        <v>100.61984049999974</v>
      </c>
      <c r="J1664" s="6" t="str">
        <f>OBV!F1664</f>
        <v>BEARISH</v>
      </c>
      <c r="K1664" s="6" t="str">
        <f>OBV!G1664</f>
        <v>NEUTRAL</v>
      </c>
      <c r="L1664" s="6" t="str">
        <f>OBV!H1664</f>
        <v>CONFIRMED BEARISH</v>
      </c>
      <c r="M1664" s="8">
        <f t="shared" si="250"/>
        <v>25</v>
      </c>
      <c r="N1664" s="8">
        <f t="shared" si="251"/>
        <v>0</v>
      </c>
      <c r="O1664" s="8">
        <f t="shared" si="252"/>
        <v>50</v>
      </c>
      <c r="P1664" s="8">
        <f t="shared" si="253"/>
        <v>16.5</v>
      </c>
      <c r="Q1664" s="9">
        <f t="shared" si="254"/>
        <v>18.725000000000001</v>
      </c>
      <c r="R1664" s="9">
        <f t="shared" si="255"/>
        <v>26.625</v>
      </c>
      <c r="S1664" s="9">
        <f t="shared" si="256"/>
        <v>23.675000000000001</v>
      </c>
      <c r="T1664" s="9">
        <f t="shared" si="257"/>
        <v>22.875</v>
      </c>
      <c r="U1664" s="8">
        <f t="shared" si="258"/>
        <v>23.008333333333336</v>
      </c>
      <c r="V1664" s="8">
        <f t="shared" si="259"/>
        <v>22.975000000000001</v>
      </c>
    </row>
    <row r="1665" spans="1:22" ht="13.5" x14ac:dyDescent="0.25">
      <c r="A1665" s="3">
        <f>RSI!A1665</f>
        <v>44440</v>
      </c>
      <c r="B1665" s="2">
        <f>RSI!B1665</f>
        <v>102.0647</v>
      </c>
      <c r="C1665" s="2">
        <f>RSI!I1665</f>
        <v>44.316370753057669</v>
      </c>
      <c r="D1665" s="2">
        <f>MACD!E1665</f>
        <v>8.6376364628790725E-2</v>
      </c>
      <c r="E1665" s="2">
        <f>MACD!F1665</f>
        <v>-1.4334600616396964E-2</v>
      </c>
      <c r="F1665" s="2">
        <f>'Moving Avg'!D1665</f>
        <v>102.0647</v>
      </c>
      <c r="G1665" s="2">
        <f>'Moving Avg'!F1665</f>
        <v>102.27394999999997</v>
      </c>
      <c r="H1665" s="2">
        <f>'Moving Avg'!G1665</f>
        <v>102.29015400000004</v>
      </c>
      <c r="I1665" s="2">
        <f>'Moving Avg'!H1665</f>
        <v>100.64190849999973</v>
      </c>
      <c r="J1665" s="6" t="str">
        <f>OBV!F1665</f>
        <v>BEARISH</v>
      </c>
      <c r="K1665" s="6" t="str">
        <f>OBV!G1665</f>
        <v>NEUTRAL</v>
      </c>
      <c r="L1665" s="6" t="str">
        <f>OBV!H1665</f>
        <v>CONFIRMED BEARISH</v>
      </c>
      <c r="M1665" s="8">
        <f t="shared" si="250"/>
        <v>25</v>
      </c>
      <c r="N1665" s="8">
        <f t="shared" si="251"/>
        <v>0</v>
      </c>
      <c r="O1665" s="8">
        <f t="shared" si="252"/>
        <v>50</v>
      </c>
      <c r="P1665" s="8">
        <f t="shared" si="253"/>
        <v>16.5</v>
      </c>
      <c r="Q1665" s="9">
        <f t="shared" si="254"/>
        <v>18.725000000000001</v>
      </c>
      <c r="R1665" s="9">
        <f t="shared" si="255"/>
        <v>26.625</v>
      </c>
      <c r="S1665" s="9">
        <f t="shared" si="256"/>
        <v>23.675000000000001</v>
      </c>
      <c r="T1665" s="9">
        <f t="shared" si="257"/>
        <v>22.875</v>
      </c>
      <c r="U1665" s="8">
        <f t="shared" si="258"/>
        <v>23.008333333333336</v>
      </c>
      <c r="V1665" s="8">
        <f t="shared" si="259"/>
        <v>22.975000000000001</v>
      </c>
    </row>
    <row r="1666" spans="1:22" ht="13.5" x14ac:dyDescent="0.25">
      <c r="A1666" s="3">
        <f>RSI!A1666</f>
        <v>44441</v>
      </c>
      <c r="B1666" s="2">
        <f>RSI!B1666</f>
        <v>102.0647</v>
      </c>
      <c r="C1666" s="2">
        <f>RSI!I1666</f>
        <v>44.316370753057662</v>
      </c>
      <c r="D1666" s="2">
        <f>MACD!E1666</f>
        <v>8.5134450590729216E-2</v>
      </c>
      <c r="E1666" s="2">
        <f>MACD!F1666</f>
        <v>5.5592096250282712E-3</v>
      </c>
      <c r="F1666" s="2">
        <f>'Moving Avg'!D1666</f>
        <v>102.0647</v>
      </c>
      <c r="G1666" s="2">
        <f>'Moving Avg'!F1666</f>
        <v>102.25729499999997</v>
      </c>
      <c r="H1666" s="2">
        <f>'Moving Avg'!G1666</f>
        <v>102.29869600000004</v>
      </c>
      <c r="I1666" s="2">
        <f>'Moving Avg'!H1666</f>
        <v>100.64102449999974</v>
      </c>
      <c r="J1666" s="6" t="str">
        <f>OBV!F1666</f>
        <v>NEUTRAL</v>
      </c>
      <c r="K1666" s="6" t="str">
        <f>OBV!G1666</f>
        <v>NEUTRAL</v>
      </c>
      <c r="L1666" s="6" t="str">
        <f>OBV!H1666</f>
        <v>NEUTRAL</v>
      </c>
      <c r="M1666" s="8">
        <f t="shared" ref="M1666:M1729" si="260">IF(C1666&lt;30,50, IF(C1666&gt;70, 0, 25))</f>
        <v>25</v>
      </c>
      <c r="N1666" s="8">
        <f t="shared" ref="N1666:N1729" si="261">IF(E1666-D1666&gt;0.02, 100, IF(E1666-D1666&lt;0,0,45))</f>
        <v>0</v>
      </c>
      <c r="O1666" s="8">
        <f t="shared" ref="O1666:O1729" si="262">IF(F1666-I1666&gt;10,100,IF(F1666-I1666&gt;5,75, IF(F1666-I1666&gt;0,50,0)))</f>
        <v>50</v>
      </c>
      <c r="P1666" s="8">
        <f t="shared" ref="P1666:P1729" si="263">IF(L1666="confirmed bullish", 34, IF(L1666="bullish divergence",17, 0))+IF(J1666="bullish",33,IF(J1666="bearish",0,16.5))+IF(K1666="strong",33,IF(K1666="weak",0,16.5))</f>
        <v>33</v>
      </c>
      <c r="Q1666" s="9">
        <f t="shared" si="254"/>
        <v>21.2</v>
      </c>
      <c r="R1666" s="9">
        <f t="shared" si="255"/>
        <v>30.75</v>
      </c>
      <c r="S1666" s="9">
        <f t="shared" si="256"/>
        <v>31.1</v>
      </c>
      <c r="T1666" s="9">
        <f t="shared" si="257"/>
        <v>27</v>
      </c>
      <c r="U1666" s="8">
        <f t="shared" si="258"/>
        <v>27.683333333333337</v>
      </c>
      <c r="V1666" s="8">
        <f t="shared" si="259"/>
        <v>27.512500000000003</v>
      </c>
    </row>
    <row r="1667" spans="1:22" ht="13.5" x14ac:dyDescent="0.25">
      <c r="A1667" s="3">
        <f>RSI!A1667</f>
        <v>44442</v>
      </c>
      <c r="B1667" s="2">
        <f>RSI!B1667</f>
        <v>102.0647</v>
      </c>
      <c r="C1667" s="2">
        <f>RSI!I1667</f>
        <v>44.316370753057662</v>
      </c>
      <c r="D1667" s="2">
        <f>MACD!E1667</f>
        <v>8.5137686594052298E-2</v>
      </c>
      <c r="E1667" s="2">
        <f>MACD!F1667</f>
        <v>2.1474905018833076E-2</v>
      </c>
      <c r="F1667" s="2">
        <f>'Moving Avg'!D1667</f>
        <v>102.0647</v>
      </c>
      <c r="G1667" s="2">
        <f>'Moving Avg'!F1667</f>
        <v>102.24063999999996</v>
      </c>
      <c r="H1667" s="2">
        <f>'Moving Avg'!G1667</f>
        <v>102.30723800000004</v>
      </c>
      <c r="I1667" s="2">
        <f>'Moving Avg'!H1667</f>
        <v>100.62553449999974</v>
      </c>
      <c r="J1667" s="6" t="str">
        <f>OBV!F1667</f>
        <v>NEUTRAL</v>
      </c>
      <c r="K1667" s="6" t="str">
        <f>OBV!G1667</f>
        <v>NEUTRAL</v>
      </c>
      <c r="L1667" s="6" t="str">
        <f>OBV!H1667</f>
        <v>NEUTRAL</v>
      </c>
      <c r="M1667" s="8">
        <f t="shared" si="260"/>
        <v>25</v>
      </c>
      <c r="N1667" s="8">
        <f t="shared" si="261"/>
        <v>0</v>
      </c>
      <c r="O1667" s="8">
        <f t="shared" si="262"/>
        <v>50</v>
      </c>
      <c r="P1667" s="8">
        <f t="shared" si="263"/>
        <v>33</v>
      </c>
      <c r="Q1667" s="9">
        <f t="shared" ref="Q1667:Q1730" si="264">0.35*M1667+N1667*0.35+O1667*0.15+P1667*0.15</f>
        <v>21.2</v>
      </c>
      <c r="R1667" s="9">
        <f t="shared" ref="R1667:R1730" si="265">M1667*0.2+N1667*0.2+O1667*0.35+P1667*0.25</f>
        <v>30.75</v>
      </c>
      <c r="S1667" s="9">
        <f t="shared" ref="S1667:S1730" si="266">M1667*0.15+N1667*0.15+O1667*0.25+P1667*0.45</f>
        <v>31.1</v>
      </c>
      <c r="T1667" s="9">
        <f t="shared" ref="T1667:T1730" si="267">0.25*SUM(M1667:P1667)</f>
        <v>27</v>
      </c>
      <c r="U1667" s="8">
        <f t="shared" ref="U1667:U1730" si="268">SUM(Q1667:S1667)/3</f>
        <v>27.683333333333337</v>
      </c>
      <c r="V1667" s="8">
        <f t="shared" ref="V1667:V1730" si="269">SUM(Q1667:T1667)/4</f>
        <v>27.512500000000003</v>
      </c>
    </row>
    <row r="1668" spans="1:22" ht="13.5" x14ac:dyDescent="0.25">
      <c r="A1668" s="3">
        <f>RSI!A1668</f>
        <v>44445</v>
      </c>
      <c r="B1668" s="2">
        <f>RSI!B1668</f>
        <v>105.9081</v>
      </c>
      <c r="C1668" s="2">
        <f>RSI!I1668</f>
        <v>85.114358138680856</v>
      </c>
      <c r="D1668" s="2">
        <f>MACD!E1668</f>
        <v>-0.19857986567221531</v>
      </c>
      <c r="E1668" s="2">
        <f>MACD!F1668</f>
        <v>-2.2536049119376601E-2</v>
      </c>
      <c r="F1668" s="2">
        <f>'Moving Avg'!D1668</f>
        <v>102.83338000000001</v>
      </c>
      <c r="G1668" s="2">
        <f>'Moving Avg'!F1668</f>
        <v>102.41615499999996</v>
      </c>
      <c r="H1668" s="2">
        <f>'Moving Avg'!G1668</f>
        <v>102.37727400000001</v>
      </c>
      <c r="I1668" s="2">
        <f>'Moving Avg'!H1668</f>
        <v>100.59212099999975</v>
      </c>
      <c r="J1668" s="6" t="str">
        <f>OBV!F1668</f>
        <v>BULLISH</v>
      </c>
      <c r="K1668" s="6" t="str">
        <f>OBV!G1668</f>
        <v>STRONG</v>
      </c>
      <c r="L1668" s="6" t="str">
        <f>OBV!H1668</f>
        <v>CONFIRMED BULLISH</v>
      </c>
      <c r="M1668" s="8">
        <f t="shared" si="260"/>
        <v>0</v>
      </c>
      <c r="N1668" s="8">
        <f t="shared" si="261"/>
        <v>100</v>
      </c>
      <c r="O1668" s="8">
        <f t="shared" si="262"/>
        <v>50</v>
      </c>
      <c r="P1668" s="8">
        <f t="shared" si="263"/>
        <v>100</v>
      </c>
      <c r="Q1668" s="9">
        <f t="shared" si="264"/>
        <v>57.5</v>
      </c>
      <c r="R1668" s="9">
        <f t="shared" si="265"/>
        <v>62.5</v>
      </c>
      <c r="S1668" s="9">
        <f t="shared" si="266"/>
        <v>72.5</v>
      </c>
      <c r="T1668" s="9">
        <f t="shared" si="267"/>
        <v>62.5</v>
      </c>
      <c r="U1668" s="8">
        <f t="shared" si="268"/>
        <v>64.166666666666671</v>
      </c>
      <c r="V1668" s="8">
        <f t="shared" si="269"/>
        <v>63.75</v>
      </c>
    </row>
    <row r="1669" spans="1:22" ht="13.5" x14ac:dyDescent="0.25">
      <c r="A1669" s="3">
        <f>RSI!A1669</f>
        <v>44446</v>
      </c>
      <c r="B1669" s="2">
        <f>RSI!B1669</f>
        <v>103.3458</v>
      </c>
      <c r="C1669" s="2">
        <f>RSI!I1669</f>
        <v>55.775033167614858</v>
      </c>
      <c r="D1669" s="2">
        <f>MACD!E1669</f>
        <v>-0.27065567026063775</v>
      </c>
      <c r="E1669" s="2">
        <f>MACD!F1669</f>
        <v>-7.2159973347628831E-2</v>
      </c>
      <c r="F1669" s="2">
        <f>'Moving Avg'!D1669</f>
        <v>103.08959999999999</v>
      </c>
      <c r="G1669" s="2">
        <f>'Moving Avg'!F1669</f>
        <v>102.46355499999997</v>
      </c>
      <c r="H1669" s="2">
        <f>'Moving Avg'!G1669</f>
        <v>102.39606400000002</v>
      </c>
      <c r="I1669" s="2">
        <f>'Moving Avg'!H1669</f>
        <v>100.54589599999976</v>
      </c>
      <c r="J1669" s="6" t="str">
        <f>OBV!F1669</f>
        <v>BULLISH</v>
      </c>
      <c r="K1669" s="6" t="str">
        <f>OBV!G1669</f>
        <v>STRONG</v>
      </c>
      <c r="L1669" s="6" t="str">
        <f>OBV!H1669</f>
        <v>CONFIRMED BULLISH</v>
      </c>
      <c r="M1669" s="8">
        <f t="shared" si="260"/>
        <v>25</v>
      </c>
      <c r="N1669" s="8">
        <f t="shared" si="261"/>
        <v>100</v>
      </c>
      <c r="O1669" s="8">
        <f t="shared" si="262"/>
        <v>50</v>
      </c>
      <c r="P1669" s="8">
        <f t="shared" si="263"/>
        <v>100</v>
      </c>
      <c r="Q1669" s="9">
        <f t="shared" si="264"/>
        <v>66.25</v>
      </c>
      <c r="R1669" s="9">
        <f t="shared" si="265"/>
        <v>67.5</v>
      </c>
      <c r="S1669" s="9">
        <f t="shared" si="266"/>
        <v>76.25</v>
      </c>
      <c r="T1669" s="9">
        <f t="shared" si="267"/>
        <v>68.75</v>
      </c>
      <c r="U1669" s="8">
        <f t="shared" si="268"/>
        <v>70</v>
      </c>
      <c r="V1669" s="8">
        <f t="shared" si="269"/>
        <v>69.6875</v>
      </c>
    </row>
    <row r="1670" spans="1:22" ht="13.5" x14ac:dyDescent="0.25">
      <c r="A1670" s="3">
        <f>RSI!A1670</f>
        <v>44447</v>
      </c>
      <c r="B1670" s="2">
        <f>RSI!B1670</f>
        <v>103.3458</v>
      </c>
      <c r="C1670" s="2">
        <f>RSI!I1670</f>
        <v>55.775033167614858</v>
      </c>
      <c r="D1670" s="2">
        <f>MACD!E1670</f>
        <v>-0.33669391408049876</v>
      </c>
      <c r="E1670" s="2">
        <f>MACD!F1670</f>
        <v>-0.12506676149420282</v>
      </c>
      <c r="F1670" s="2">
        <f>'Moving Avg'!D1670</f>
        <v>103.34582</v>
      </c>
      <c r="G1670" s="2">
        <f>'Moving Avg'!F1670</f>
        <v>102.51095499999997</v>
      </c>
      <c r="H1670" s="2">
        <f>'Moving Avg'!G1670</f>
        <v>102.41485400000002</v>
      </c>
      <c r="I1670" s="2">
        <f>'Moving Avg'!H1670</f>
        <v>100.49925349999975</v>
      </c>
      <c r="J1670" s="6" t="str">
        <f>OBV!F1670</f>
        <v>BULLISH</v>
      </c>
      <c r="K1670" s="6" t="str">
        <f>OBV!G1670</f>
        <v>STRONG</v>
      </c>
      <c r="L1670" s="6" t="str">
        <f>OBV!H1670</f>
        <v>CONFIRMED BULLISH</v>
      </c>
      <c r="M1670" s="8">
        <f t="shared" si="260"/>
        <v>25</v>
      </c>
      <c r="N1670" s="8">
        <f t="shared" si="261"/>
        <v>100</v>
      </c>
      <c r="O1670" s="8">
        <f t="shared" si="262"/>
        <v>50</v>
      </c>
      <c r="P1670" s="8">
        <f t="shared" si="263"/>
        <v>100</v>
      </c>
      <c r="Q1670" s="9">
        <f t="shared" si="264"/>
        <v>66.25</v>
      </c>
      <c r="R1670" s="9">
        <f t="shared" si="265"/>
        <v>67.5</v>
      </c>
      <c r="S1670" s="9">
        <f t="shared" si="266"/>
        <v>76.25</v>
      </c>
      <c r="T1670" s="9">
        <f t="shared" si="267"/>
        <v>68.75</v>
      </c>
      <c r="U1670" s="8">
        <f t="shared" si="268"/>
        <v>70</v>
      </c>
      <c r="V1670" s="8">
        <f t="shared" si="269"/>
        <v>69.6875</v>
      </c>
    </row>
    <row r="1671" spans="1:22" ht="13.5" x14ac:dyDescent="0.25">
      <c r="A1671" s="3">
        <f>RSI!A1671</f>
        <v>44448</v>
      </c>
      <c r="B1671" s="2">
        <f>RSI!B1671</f>
        <v>103.3458</v>
      </c>
      <c r="C1671" s="2">
        <f>RSI!I1671</f>
        <v>55.775033167614858</v>
      </c>
      <c r="D1671" s="2">
        <f>MACD!E1671</f>
        <v>-0.42352622574472321</v>
      </c>
      <c r="E1671" s="2">
        <f>MACD!F1671</f>
        <v>-0.18475865434430691</v>
      </c>
      <c r="F1671" s="2">
        <f>'Moving Avg'!D1671</f>
        <v>103.60203999999999</v>
      </c>
      <c r="G1671" s="2">
        <f>'Moving Avg'!F1671</f>
        <v>102.55835499999998</v>
      </c>
      <c r="H1671" s="2">
        <f>'Moving Avg'!G1671</f>
        <v>102.43364400000002</v>
      </c>
      <c r="I1671" s="2">
        <f>'Moving Avg'!H1671</f>
        <v>100.45682599999978</v>
      </c>
      <c r="J1671" s="6" t="str">
        <f>OBV!F1671</f>
        <v>BULLISH</v>
      </c>
      <c r="K1671" s="6" t="str">
        <f>OBV!G1671</f>
        <v>STRONG</v>
      </c>
      <c r="L1671" s="6" t="str">
        <f>OBV!H1671</f>
        <v>CONFIRMED BULLISH</v>
      </c>
      <c r="M1671" s="8">
        <f t="shared" si="260"/>
        <v>25</v>
      </c>
      <c r="N1671" s="8">
        <f t="shared" si="261"/>
        <v>100</v>
      </c>
      <c r="O1671" s="8">
        <f t="shared" si="262"/>
        <v>50</v>
      </c>
      <c r="P1671" s="8">
        <f t="shared" si="263"/>
        <v>100</v>
      </c>
      <c r="Q1671" s="9">
        <f t="shared" si="264"/>
        <v>66.25</v>
      </c>
      <c r="R1671" s="9">
        <f t="shared" si="265"/>
        <v>67.5</v>
      </c>
      <c r="S1671" s="9">
        <f t="shared" si="266"/>
        <v>76.25</v>
      </c>
      <c r="T1671" s="9">
        <f t="shared" si="267"/>
        <v>68.75</v>
      </c>
      <c r="U1671" s="8">
        <f t="shared" si="268"/>
        <v>70</v>
      </c>
      <c r="V1671" s="8">
        <f t="shared" si="269"/>
        <v>69.6875</v>
      </c>
    </row>
    <row r="1672" spans="1:22" ht="13.5" x14ac:dyDescent="0.25">
      <c r="A1672" s="3">
        <f>RSI!A1672</f>
        <v>44449</v>
      </c>
      <c r="B1672" s="2">
        <f>RSI!B1672</f>
        <v>103.3458</v>
      </c>
      <c r="C1672" s="2">
        <f>RSI!I1672</f>
        <v>55.775033167614858</v>
      </c>
      <c r="D1672" s="2">
        <f>MACD!E1672</f>
        <v>-0.50133015966119387</v>
      </c>
      <c r="E1672" s="2">
        <f>MACD!F1672</f>
        <v>-0.24807295540768431</v>
      </c>
      <c r="F1672" s="2">
        <f>'Moving Avg'!D1672</f>
        <v>103.85826</v>
      </c>
      <c r="G1672" s="2">
        <f>'Moving Avg'!F1672</f>
        <v>102.605755</v>
      </c>
      <c r="H1672" s="2">
        <f>'Moving Avg'!G1672</f>
        <v>102.45072600000002</v>
      </c>
      <c r="I1672" s="2">
        <f>'Moving Avg'!H1672</f>
        <v>100.41439849999978</v>
      </c>
      <c r="J1672" s="6" t="str">
        <f>OBV!F1672</f>
        <v>BULLISH</v>
      </c>
      <c r="K1672" s="6" t="str">
        <f>OBV!G1672</f>
        <v>STRONG</v>
      </c>
      <c r="L1672" s="6" t="str">
        <f>OBV!H1672</f>
        <v>CONFIRMED BULLISH</v>
      </c>
      <c r="M1672" s="8">
        <f t="shared" si="260"/>
        <v>25</v>
      </c>
      <c r="N1672" s="8">
        <f t="shared" si="261"/>
        <v>100</v>
      </c>
      <c r="O1672" s="8">
        <f t="shared" si="262"/>
        <v>50</v>
      </c>
      <c r="P1672" s="8">
        <f t="shared" si="263"/>
        <v>100</v>
      </c>
      <c r="Q1672" s="9">
        <f t="shared" si="264"/>
        <v>66.25</v>
      </c>
      <c r="R1672" s="9">
        <f t="shared" si="265"/>
        <v>67.5</v>
      </c>
      <c r="S1672" s="9">
        <f t="shared" si="266"/>
        <v>76.25</v>
      </c>
      <c r="T1672" s="9">
        <f t="shared" si="267"/>
        <v>68.75</v>
      </c>
      <c r="U1672" s="8">
        <f t="shared" si="268"/>
        <v>70</v>
      </c>
      <c r="V1672" s="8">
        <f t="shared" si="269"/>
        <v>69.6875</v>
      </c>
    </row>
    <row r="1673" spans="1:22" ht="13.5" x14ac:dyDescent="0.25">
      <c r="A1673" s="3">
        <f>RSI!A1673</f>
        <v>44452</v>
      </c>
      <c r="B1673" s="2">
        <f>RSI!B1673</f>
        <v>103.3458</v>
      </c>
      <c r="C1673" s="2">
        <f>RSI!I1673</f>
        <v>55.775033167614858</v>
      </c>
      <c r="D1673" s="2">
        <f>MACD!E1673</f>
        <v>-0.57117392373066878</v>
      </c>
      <c r="E1673" s="2">
        <f>MACD!F1673</f>
        <v>-0.31269314907228124</v>
      </c>
      <c r="F1673" s="2">
        <f>'Moving Avg'!D1673</f>
        <v>103.34580000000001</v>
      </c>
      <c r="G1673" s="2">
        <f>'Moving Avg'!F1673</f>
        <v>102.653155</v>
      </c>
      <c r="H1673" s="2">
        <f>'Moving Avg'!G1673</f>
        <v>102.46780800000002</v>
      </c>
      <c r="I1673" s="2">
        <f>'Moving Avg'!H1673</f>
        <v>100.38357199999979</v>
      </c>
      <c r="J1673" s="6" t="str">
        <f>OBV!F1673</f>
        <v>BEARISH</v>
      </c>
      <c r="K1673" s="6" t="str">
        <f>OBV!G1673</f>
        <v>NEUTRAL</v>
      </c>
      <c r="L1673" s="6" t="str">
        <f>OBV!H1673</f>
        <v>CONFIRMED BEARISH</v>
      </c>
      <c r="M1673" s="8">
        <f t="shared" si="260"/>
        <v>25</v>
      </c>
      <c r="N1673" s="8">
        <f t="shared" si="261"/>
        <v>100</v>
      </c>
      <c r="O1673" s="8">
        <f t="shared" si="262"/>
        <v>50</v>
      </c>
      <c r="P1673" s="8">
        <f t="shared" si="263"/>
        <v>16.5</v>
      </c>
      <c r="Q1673" s="9">
        <f t="shared" si="264"/>
        <v>53.725000000000001</v>
      </c>
      <c r="R1673" s="9">
        <f t="shared" si="265"/>
        <v>46.625</v>
      </c>
      <c r="S1673" s="9">
        <f t="shared" si="266"/>
        <v>38.674999999999997</v>
      </c>
      <c r="T1673" s="9">
        <f t="shared" si="267"/>
        <v>47.875</v>
      </c>
      <c r="U1673" s="8">
        <f t="shared" si="268"/>
        <v>46.341666666666661</v>
      </c>
      <c r="V1673" s="8">
        <f t="shared" si="269"/>
        <v>46.724999999999994</v>
      </c>
    </row>
    <row r="1674" spans="1:22" ht="13.5" x14ac:dyDescent="0.25">
      <c r="A1674" s="3">
        <f>RSI!A1674</f>
        <v>44453</v>
      </c>
      <c r="B1674" s="2">
        <f>RSI!B1674</f>
        <v>103.3458</v>
      </c>
      <c r="C1674" s="2">
        <f>RSI!I1674</f>
        <v>55.775033167614858</v>
      </c>
      <c r="D1674" s="2">
        <f>MACD!E1674</f>
        <v>-0.63398514716138266</v>
      </c>
      <c r="E1674" s="2">
        <f>MACD!F1674</f>
        <v>-0.3769515486901015</v>
      </c>
      <c r="F1674" s="2">
        <f>'Moving Avg'!D1674</f>
        <v>103.34580000000001</v>
      </c>
      <c r="G1674" s="2">
        <f>'Moving Avg'!F1674</f>
        <v>102.70055500000001</v>
      </c>
      <c r="H1674" s="2">
        <f>'Moving Avg'!G1674</f>
        <v>102.48489000000004</v>
      </c>
      <c r="I1674" s="2">
        <f>'Moving Avg'!H1674</f>
        <v>100.35370549999979</v>
      </c>
      <c r="J1674" s="6" t="str">
        <f>OBV!F1674</f>
        <v>NEUTRAL</v>
      </c>
      <c r="K1674" s="6" t="str">
        <f>OBV!G1674</f>
        <v>NEUTRAL</v>
      </c>
      <c r="L1674" s="6" t="str">
        <f>OBV!H1674</f>
        <v>NEUTRAL</v>
      </c>
      <c r="M1674" s="8">
        <f t="shared" si="260"/>
        <v>25</v>
      </c>
      <c r="N1674" s="8">
        <f t="shared" si="261"/>
        <v>100</v>
      </c>
      <c r="O1674" s="8">
        <f t="shared" si="262"/>
        <v>50</v>
      </c>
      <c r="P1674" s="8">
        <f t="shared" si="263"/>
        <v>33</v>
      </c>
      <c r="Q1674" s="9">
        <f t="shared" si="264"/>
        <v>56.2</v>
      </c>
      <c r="R1674" s="9">
        <f t="shared" si="265"/>
        <v>50.75</v>
      </c>
      <c r="S1674" s="9">
        <f t="shared" si="266"/>
        <v>46.1</v>
      </c>
      <c r="T1674" s="9">
        <f t="shared" si="267"/>
        <v>52</v>
      </c>
      <c r="U1674" s="8">
        <f t="shared" si="268"/>
        <v>51.016666666666673</v>
      </c>
      <c r="V1674" s="8">
        <f t="shared" si="269"/>
        <v>51.262500000000003</v>
      </c>
    </row>
    <row r="1675" spans="1:22" ht="13.5" x14ac:dyDescent="0.25">
      <c r="A1675" s="3">
        <f>RSI!A1675</f>
        <v>44454</v>
      </c>
      <c r="B1675" s="2">
        <f>RSI!B1675</f>
        <v>103.3458</v>
      </c>
      <c r="C1675" s="2">
        <f>RSI!I1675</f>
        <v>55.775033167614858</v>
      </c>
      <c r="D1675" s="2">
        <f>MACD!E1675</f>
        <v>-0.69057074788732109</v>
      </c>
      <c r="E1675" s="2">
        <f>MACD!F1675</f>
        <v>-0.43967538852954546</v>
      </c>
      <c r="F1675" s="2">
        <f>'Moving Avg'!D1675</f>
        <v>103.34580000000001</v>
      </c>
      <c r="G1675" s="2">
        <f>'Moving Avg'!F1675</f>
        <v>102.74795500000002</v>
      </c>
      <c r="H1675" s="2">
        <f>'Moving Avg'!G1675</f>
        <v>102.50197200000002</v>
      </c>
      <c r="I1675" s="2">
        <f>'Moving Avg'!H1675</f>
        <v>100.31123599999979</v>
      </c>
      <c r="J1675" s="6" t="str">
        <f>OBV!F1675</f>
        <v>NEUTRAL</v>
      </c>
      <c r="K1675" s="6" t="str">
        <f>OBV!G1675</f>
        <v>NEUTRAL</v>
      </c>
      <c r="L1675" s="6" t="str">
        <f>OBV!H1675</f>
        <v>NEUTRAL</v>
      </c>
      <c r="M1675" s="8">
        <f t="shared" si="260"/>
        <v>25</v>
      </c>
      <c r="N1675" s="8">
        <f t="shared" si="261"/>
        <v>100</v>
      </c>
      <c r="O1675" s="8">
        <f t="shared" si="262"/>
        <v>50</v>
      </c>
      <c r="P1675" s="8">
        <f t="shared" si="263"/>
        <v>33</v>
      </c>
      <c r="Q1675" s="9">
        <f t="shared" si="264"/>
        <v>56.2</v>
      </c>
      <c r="R1675" s="9">
        <f t="shared" si="265"/>
        <v>50.75</v>
      </c>
      <c r="S1675" s="9">
        <f t="shared" si="266"/>
        <v>46.1</v>
      </c>
      <c r="T1675" s="9">
        <f t="shared" si="267"/>
        <v>52</v>
      </c>
      <c r="U1675" s="8">
        <f t="shared" si="268"/>
        <v>51.016666666666673</v>
      </c>
      <c r="V1675" s="8">
        <f t="shared" si="269"/>
        <v>51.262500000000003</v>
      </c>
    </row>
    <row r="1676" spans="1:22" ht="13.5" x14ac:dyDescent="0.25">
      <c r="A1676" s="3">
        <f>RSI!A1676</f>
        <v>44455</v>
      </c>
      <c r="B1676" s="2">
        <f>RSI!B1676</f>
        <v>103.3458</v>
      </c>
      <c r="C1676" s="2">
        <f>RSI!I1676</f>
        <v>55.775033167614858</v>
      </c>
      <c r="D1676" s="2">
        <f>MACD!E1676</f>
        <v>-0.74163387383627821</v>
      </c>
      <c r="E1676" s="2">
        <f>MACD!F1676</f>
        <v>-0.50006708559089197</v>
      </c>
      <c r="F1676" s="2">
        <f>'Moving Avg'!D1676</f>
        <v>103.34580000000001</v>
      </c>
      <c r="G1676" s="2">
        <f>'Moving Avg'!F1676</f>
        <v>102.80347000000002</v>
      </c>
      <c r="H1676" s="2">
        <f>'Moving Avg'!G1676</f>
        <v>102.51905400000001</v>
      </c>
      <c r="I1676" s="2">
        <f>'Moving Avg'!H1676</f>
        <v>100.29380549999982</v>
      </c>
      <c r="J1676" s="6" t="str">
        <f>OBV!F1676</f>
        <v>NEUTRAL</v>
      </c>
      <c r="K1676" s="6" t="str">
        <f>OBV!G1676</f>
        <v>NEUTRAL</v>
      </c>
      <c r="L1676" s="6" t="str">
        <f>OBV!H1676</f>
        <v>NEUTRAL</v>
      </c>
      <c r="M1676" s="8">
        <f t="shared" si="260"/>
        <v>25</v>
      </c>
      <c r="N1676" s="8">
        <f t="shared" si="261"/>
        <v>100</v>
      </c>
      <c r="O1676" s="8">
        <f t="shared" si="262"/>
        <v>50</v>
      </c>
      <c r="P1676" s="8">
        <f t="shared" si="263"/>
        <v>33</v>
      </c>
      <c r="Q1676" s="9">
        <f t="shared" si="264"/>
        <v>56.2</v>
      </c>
      <c r="R1676" s="9">
        <f t="shared" si="265"/>
        <v>50.75</v>
      </c>
      <c r="S1676" s="9">
        <f t="shared" si="266"/>
        <v>46.1</v>
      </c>
      <c r="T1676" s="9">
        <f t="shared" si="267"/>
        <v>52</v>
      </c>
      <c r="U1676" s="8">
        <f t="shared" si="268"/>
        <v>51.016666666666673</v>
      </c>
      <c r="V1676" s="8">
        <f t="shared" si="269"/>
        <v>51.262500000000003</v>
      </c>
    </row>
    <row r="1677" spans="1:22" ht="13.5" x14ac:dyDescent="0.25">
      <c r="A1677" s="3">
        <f>RSI!A1677</f>
        <v>44456</v>
      </c>
      <c r="B1677" s="2">
        <f>RSI!B1677</f>
        <v>103.3458</v>
      </c>
      <c r="C1677" s="2">
        <f>RSI!I1677</f>
        <v>55.775033167614858</v>
      </c>
      <c r="D1677" s="2">
        <f>MACD!E1677</f>
        <v>-0.78778835856738283</v>
      </c>
      <c r="E1677" s="2">
        <f>MACD!F1677</f>
        <v>-0.55761134018619019</v>
      </c>
      <c r="F1677" s="2">
        <f>'Moving Avg'!D1677</f>
        <v>103.34580000000001</v>
      </c>
      <c r="G1677" s="2">
        <f>'Moving Avg'!F1677</f>
        <v>102.85898500000003</v>
      </c>
      <c r="H1677" s="2">
        <f>'Moving Avg'!G1677</f>
        <v>102.536136</v>
      </c>
      <c r="I1677" s="2">
        <f>'Moving Avg'!H1677</f>
        <v>100.28889399999981</v>
      </c>
      <c r="J1677" s="6" t="str">
        <f>OBV!F1677</f>
        <v>NEUTRAL</v>
      </c>
      <c r="K1677" s="6" t="str">
        <f>OBV!G1677</f>
        <v>NEUTRAL</v>
      </c>
      <c r="L1677" s="6" t="str">
        <f>OBV!H1677</f>
        <v>NEUTRAL</v>
      </c>
      <c r="M1677" s="8">
        <f t="shared" si="260"/>
        <v>25</v>
      </c>
      <c r="N1677" s="8">
        <f t="shared" si="261"/>
        <v>100</v>
      </c>
      <c r="O1677" s="8">
        <f t="shared" si="262"/>
        <v>50</v>
      </c>
      <c r="P1677" s="8">
        <f t="shared" si="263"/>
        <v>33</v>
      </c>
      <c r="Q1677" s="9">
        <f t="shared" si="264"/>
        <v>56.2</v>
      </c>
      <c r="R1677" s="9">
        <f t="shared" si="265"/>
        <v>50.75</v>
      </c>
      <c r="S1677" s="9">
        <f t="shared" si="266"/>
        <v>46.1</v>
      </c>
      <c r="T1677" s="9">
        <f t="shared" si="267"/>
        <v>52</v>
      </c>
      <c r="U1677" s="8">
        <f t="shared" si="268"/>
        <v>51.016666666666673</v>
      </c>
      <c r="V1677" s="8">
        <f t="shared" si="269"/>
        <v>51.262500000000003</v>
      </c>
    </row>
    <row r="1678" spans="1:22" ht="13.5" x14ac:dyDescent="0.25">
      <c r="A1678" s="3">
        <f>RSI!A1678</f>
        <v>44459</v>
      </c>
      <c r="B1678" s="2">
        <f>RSI!B1678</f>
        <v>102.49169999999999</v>
      </c>
      <c r="C1678" s="2">
        <f>RSI!I1678</f>
        <v>45.572825867572547</v>
      </c>
      <c r="D1678" s="2">
        <f>MACD!E1678</f>
        <v>-0.17501209038158549</v>
      </c>
      <c r="E1678" s="2">
        <f>MACD!F1678</f>
        <v>-0.48109149022526926</v>
      </c>
      <c r="F1678" s="2">
        <f>'Moving Avg'!D1678</f>
        <v>103.17498000000001</v>
      </c>
      <c r="G1678" s="2">
        <f>'Moving Avg'!F1678</f>
        <v>102.87179500000002</v>
      </c>
      <c r="H1678" s="2">
        <f>'Moving Avg'!G1678</f>
        <v>102.536136</v>
      </c>
      <c r="I1678" s="2">
        <f>'Moving Avg'!H1678</f>
        <v>100.27971199999982</v>
      </c>
      <c r="J1678" s="6" t="str">
        <f>OBV!F1678</f>
        <v>BEARISH</v>
      </c>
      <c r="K1678" s="6" t="str">
        <f>OBV!G1678</f>
        <v>NEUTRAL</v>
      </c>
      <c r="L1678" s="6" t="str">
        <f>OBV!H1678</f>
        <v>CONFIRMED BEARISH</v>
      </c>
      <c r="M1678" s="8">
        <f t="shared" si="260"/>
        <v>25</v>
      </c>
      <c r="N1678" s="8">
        <f t="shared" si="261"/>
        <v>0</v>
      </c>
      <c r="O1678" s="8">
        <f t="shared" si="262"/>
        <v>50</v>
      </c>
      <c r="P1678" s="8">
        <f t="shared" si="263"/>
        <v>16.5</v>
      </c>
      <c r="Q1678" s="9">
        <f t="shared" si="264"/>
        <v>18.725000000000001</v>
      </c>
      <c r="R1678" s="9">
        <f t="shared" si="265"/>
        <v>26.625</v>
      </c>
      <c r="S1678" s="9">
        <f t="shared" si="266"/>
        <v>23.675000000000001</v>
      </c>
      <c r="T1678" s="9">
        <f t="shared" si="267"/>
        <v>22.875</v>
      </c>
      <c r="U1678" s="8">
        <f t="shared" si="268"/>
        <v>23.008333333333336</v>
      </c>
      <c r="V1678" s="8">
        <f t="shared" si="269"/>
        <v>22.975000000000001</v>
      </c>
    </row>
    <row r="1679" spans="1:22" ht="13.5" x14ac:dyDescent="0.25">
      <c r="A1679" s="3">
        <f>RSI!A1679</f>
        <v>44460</v>
      </c>
      <c r="B1679" s="2">
        <f>RSI!B1679</f>
        <v>102.49169999999999</v>
      </c>
      <c r="C1679" s="2">
        <f>RSI!I1679</f>
        <v>45.572825867572547</v>
      </c>
      <c r="D1679" s="2">
        <f>MACD!E1679</f>
        <v>-4.8188950459575608E-2</v>
      </c>
      <c r="E1679" s="2">
        <f>MACD!F1679</f>
        <v>-0.39451098227213055</v>
      </c>
      <c r="F1679" s="2">
        <f>'Moving Avg'!D1679</f>
        <v>103.00416</v>
      </c>
      <c r="G1679" s="2">
        <f>'Moving Avg'!F1679</f>
        <v>102.88460500000004</v>
      </c>
      <c r="H1679" s="2">
        <f>'Moving Avg'!G1679</f>
        <v>102.53613599999998</v>
      </c>
      <c r="I1679" s="2">
        <f>'Moving Avg'!H1679</f>
        <v>100.27470349999982</v>
      </c>
      <c r="J1679" s="6" t="str">
        <f>OBV!F1679</f>
        <v>BEARISH</v>
      </c>
      <c r="K1679" s="6" t="str">
        <f>OBV!G1679</f>
        <v>NEUTRAL</v>
      </c>
      <c r="L1679" s="6" t="str">
        <f>OBV!H1679</f>
        <v>CONFIRMED BEARISH</v>
      </c>
      <c r="M1679" s="8">
        <f t="shared" si="260"/>
        <v>25</v>
      </c>
      <c r="N1679" s="8">
        <f t="shared" si="261"/>
        <v>0</v>
      </c>
      <c r="O1679" s="8">
        <f t="shared" si="262"/>
        <v>50</v>
      </c>
      <c r="P1679" s="8">
        <f t="shared" si="263"/>
        <v>16.5</v>
      </c>
      <c r="Q1679" s="9">
        <f t="shared" si="264"/>
        <v>18.725000000000001</v>
      </c>
      <c r="R1679" s="9">
        <f t="shared" si="265"/>
        <v>26.625</v>
      </c>
      <c r="S1679" s="9">
        <f t="shared" si="266"/>
        <v>23.675000000000001</v>
      </c>
      <c r="T1679" s="9">
        <f t="shared" si="267"/>
        <v>22.875</v>
      </c>
      <c r="U1679" s="8">
        <f t="shared" si="268"/>
        <v>23.008333333333336</v>
      </c>
      <c r="V1679" s="8">
        <f t="shared" si="269"/>
        <v>22.975000000000001</v>
      </c>
    </row>
    <row r="1680" spans="1:22" ht="13.5" x14ac:dyDescent="0.25">
      <c r="A1680" s="3">
        <f>RSI!A1680</f>
        <v>44461</v>
      </c>
      <c r="B1680" s="2">
        <f>RSI!B1680</f>
        <v>102.49169999999999</v>
      </c>
      <c r="C1680" s="2">
        <f>RSI!I1680</f>
        <v>45.572825867572547</v>
      </c>
      <c r="D1680" s="2">
        <f>MACD!E1680</f>
        <v>6.1456403615608224E-2</v>
      </c>
      <c r="E1680" s="2">
        <f>MACD!F1680</f>
        <v>-0.30331750509458283</v>
      </c>
      <c r="F1680" s="2">
        <f>'Moving Avg'!D1680</f>
        <v>102.83333999999999</v>
      </c>
      <c r="G1680" s="2">
        <f>'Moving Avg'!F1680</f>
        <v>102.89741500000002</v>
      </c>
      <c r="H1680" s="2">
        <f>'Moving Avg'!G1680</f>
        <v>102.53613599999997</v>
      </c>
      <c r="I1680" s="2">
        <f>'Moving Avg'!H1680</f>
        <v>100.28221399999983</v>
      </c>
      <c r="J1680" s="6" t="str">
        <f>OBV!F1680</f>
        <v>BEARISH</v>
      </c>
      <c r="K1680" s="6" t="str">
        <f>OBV!G1680</f>
        <v>NEUTRAL</v>
      </c>
      <c r="L1680" s="6" t="str">
        <f>OBV!H1680</f>
        <v>CONFIRMED BEARISH</v>
      </c>
      <c r="M1680" s="8">
        <f t="shared" si="260"/>
        <v>25</v>
      </c>
      <c r="N1680" s="8">
        <f t="shared" si="261"/>
        <v>0</v>
      </c>
      <c r="O1680" s="8">
        <f t="shared" si="262"/>
        <v>50</v>
      </c>
      <c r="P1680" s="8">
        <f t="shared" si="263"/>
        <v>16.5</v>
      </c>
      <c r="Q1680" s="9">
        <f t="shared" si="264"/>
        <v>18.725000000000001</v>
      </c>
      <c r="R1680" s="9">
        <f t="shared" si="265"/>
        <v>26.625</v>
      </c>
      <c r="S1680" s="9">
        <f t="shared" si="266"/>
        <v>23.675000000000001</v>
      </c>
      <c r="T1680" s="9">
        <f t="shared" si="267"/>
        <v>22.875</v>
      </c>
      <c r="U1680" s="8">
        <f t="shared" si="268"/>
        <v>23.008333333333336</v>
      </c>
      <c r="V1680" s="8">
        <f t="shared" si="269"/>
        <v>22.975000000000001</v>
      </c>
    </row>
    <row r="1681" spans="1:22" ht="13.5" x14ac:dyDescent="0.25">
      <c r="A1681" s="3">
        <f>RSI!A1681</f>
        <v>44462</v>
      </c>
      <c r="B1681" s="2">
        <f>RSI!B1681</f>
        <v>102.49169999999999</v>
      </c>
      <c r="C1681" s="2">
        <f>RSI!I1681</f>
        <v>45.572825867572547</v>
      </c>
      <c r="D1681" s="2">
        <f>MACD!E1681</f>
        <v>0.15639385876151835</v>
      </c>
      <c r="E1681" s="2">
        <f>MACD!F1681</f>
        <v>-0.21137523232336261</v>
      </c>
      <c r="F1681" s="2">
        <f>'Moving Avg'!D1681</f>
        <v>102.66252</v>
      </c>
      <c r="G1681" s="2">
        <f>'Moving Avg'!F1681</f>
        <v>102.91876500000004</v>
      </c>
      <c r="H1681" s="2">
        <f>'Moving Avg'!G1681</f>
        <v>102.53613599999996</v>
      </c>
      <c r="I1681" s="2">
        <f>'Moving Avg'!H1681</f>
        <v>100.28555149999983</v>
      </c>
      <c r="J1681" s="6" t="str">
        <f>OBV!F1681</f>
        <v>BEARISH</v>
      </c>
      <c r="K1681" s="6" t="str">
        <f>OBV!G1681</f>
        <v>NEUTRAL</v>
      </c>
      <c r="L1681" s="6" t="str">
        <f>OBV!H1681</f>
        <v>CONFIRMED BEARISH</v>
      </c>
      <c r="M1681" s="8">
        <f t="shared" si="260"/>
        <v>25</v>
      </c>
      <c r="N1681" s="8">
        <f t="shared" si="261"/>
        <v>0</v>
      </c>
      <c r="O1681" s="8">
        <f t="shared" si="262"/>
        <v>50</v>
      </c>
      <c r="P1681" s="8">
        <f t="shared" si="263"/>
        <v>16.5</v>
      </c>
      <c r="Q1681" s="9">
        <f t="shared" si="264"/>
        <v>18.725000000000001</v>
      </c>
      <c r="R1681" s="9">
        <f t="shared" si="265"/>
        <v>26.625</v>
      </c>
      <c r="S1681" s="9">
        <f t="shared" si="266"/>
        <v>23.675000000000001</v>
      </c>
      <c r="T1681" s="9">
        <f t="shared" si="267"/>
        <v>22.875</v>
      </c>
      <c r="U1681" s="8">
        <f t="shared" si="268"/>
        <v>23.008333333333336</v>
      </c>
      <c r="V1681" s="8">
        <f t="shared" si="269"/>
        <v>22.975000000000001</v>
      </c>
    </row>
    <row r="1682" spans="1:22" ht="13.5" x14ac:dyDescent="0.25">
      <c r="A1682" s="3">
        <f>RSI!A1682</f>
        <v>44463</v>
      </c>
      <c r="B1682" s="2">
        <f>RSI!B1682</f>
        <v>102.49169999999999</v>
      </c>
      <c r="C1682" s="2">
        <f>RSI!I1682</f>
        <v>45.572825867572547</v>
      </c>
      <c r="D1682" s="2">
        <f>MACD!E1682</f>
        <v>0.23872612294978524</v>
      </c>
      <c r="E1682" s="2">
        <f>MACD!F1682</f>
        <v>-0.12135496126873305</v>
      </c>
      <c r="F1682" s="2">
        <f>'Moving Avg'!D1682</f>
        <v>102.49169999999999</v>
      </c>
      <c r="G1682" s="2">
        <f>'Moving Avg'!F1682</f>
        <v>102.94011500000003</v>
      </c>
      <c r="H1682" s="2">
        <f>'Moving Avg'!G1682</f>
        <v>102.53613599999993</v>
      </c>
      <c r="I1682" s="2">
        <f>'Moving Avg'!H1682</f>
        <v>100.28888899999984</v>
      </c>
      <c r="J1682" s="6" t="str">
        <f>OBV!F1682</f>
        <v>BEARISH</v>
      </c>
      <c r="K1682" s="6" t="str">
        <f>OBV!G1682</f>
        <v>NEUTRAL</v>
      </c>
      <c r="L1682" s="6" t="str">
        <f>OBV!H1682</f>
        <v>CONFIRMED BEARISH</v>
      </c>
      <c r="M1682" s="8">
        <f t="shared" si="260"/>
        <v>25</v>
      </c>
      <c r="N1682" s="8">
        <f t="shared" si="261"/>
        <v>0</v>
      </c>
      <c r="O1682" s="8">
        <f t="shared" si="262"/>
        <v>50</v>
      </c>
      <c r="P1682" s="8">
        <f t="shared" si="263"/>
        <v>16.5</v>
      </c>
      <c r="Q1682" s="9">
        <f t="shared" si="264"/>
        <v>18.725000000000001</v>
      </c>
      <c r="R1682" s="9">
        <f t="shared" si="265"/>
        <v>26.625</v>
      </c>
      <c r="S1682" s="9">
        <f t="shared" si="266"/>
        <v>23.675000000000001</v>
      </c>
      <c r="T1682" s="9">
        <f t="shared" si="267"/>
        <v>22.875</v>
      </c>
      <c r="U1682" s="8">
        <f t="shared" si="268"/>
        <v>23.008333333333336</v>
      </c>
      <c r="V1682" s="8">
        <f t="shared" si="269"/>
        <v>22.975000000000001</v>
      </c>
    </row>
    <row r="1683" spans="1:22" ht="13.5" x14ac:dyDescent="0.25">
      <c r="A1683" s="3">
        <f>RSI!A1683</f>
        <v>44466</v>
      </c>
      <c r="B1683" s="2">
        <f>RSI!B1683</f>
        <v>97.879599999999996</v>
      </c>
      <c r="C1683" s="2">
        <f>RSI!I1683</f>
        <v>18.748362088555226</v>
      </c>
      <c r="D1683" s="2">
        <f>MACD!E1683</f>
        <v>0.6518813028927184</v>
      </c>
      <c r="E1683" s="2">
        <f>MACD!F1683</f>
        <v>3.329229156355723E-2</v>
      </c>
      <c r="F1683" s="2">
        <f>'Moving Avg'!D1683</f>
        <v>101.56927999999999</v>
      </c>
      <c r="G1683" s="2">
        <f>'Moving Avg'!F1683</f>
        <v>102.73086000000004</v>
      </c>
      <c r="H1683" s="2">
        <f>'Moving Avg'!G1683</f>
        <v>102.44389399999993</v>
      </c>
      <c r="I1683" s="2">
        <f>'Moving Avg'!H1683</f>
        <v>100.26916599999984</v>
      </c>
      <c r="J1683" s="6" t="str">
        <f>OBV!F1683</f>
        <v>BEARISH</v>
      </c>
      <c r="K1683" s="6" t="str">
        <f>OBV!G1683</f>
        <v>NEUTRAL</v>
      </c>
      <c r="L1683" s="6" t="str">
        <f>OBV!H1683</f>
        <v>CONFIRMED BEARISH</v>
      </c>
      <c r="M1683" s="8">
        <f t="shared" si="260"/>
        <v>50</v>
      </c>
      <c r="N1683" s="8">
        <f t="shared" si="261"/>
        <v>0</v>
      </c>
      <c r="O1683" s="8">
        <f t="shared" si="262"/>
        <v>50</v>
      </c>
      <c r="P1683" s="8">
        <f t="shared" si="263"/>
        <v>16.5</v>
      </c>
      <c r="Q1683" s="9">
        <f t="shared" si="264"/>
        <v>27.475000000000001</v>
      </c>
      <c r="R1683" s="9">
        <f t="shared" si="265"/>
        <v>31.625</v>
      </c>
      <c r="S1683" s="9">
        <f t="shared" si="266"/>
        <v>27.425000000000001</v>
      </c>
      <c r="T1683" s="9">
        <f t="shared" si="267"/>
        <v>29.125</v>
      </c>
      <c r="U1683" s="8">
        <f t="shared" si="268"/>
        <v>28.841666666666669</v>
      </c>
      <c r="V1683" s="8">
        <f t="shared" si="269"/>
        <v>28.912500000000001</v>
      </c>
    </row>
    <row r="1684" spans="1:22" ht="13.5" x14ac:dyDescent="0.25">
      <c r="A1684" s="3">
        <f>RSI!A1684</f>
        <v>44467</v>
      </c>
      <c r="B1684" s="2">
        <f>RSI!B1684</f>
        <v>98.221299999999999</v>
      </c>
      <c r="C1684" s="2">
        <f>RSI!I1684</f>
        <v>22.393020394551598</v>
      </c>
      <c r="D1684" s="2">
        <f>MACD!E1684</f>
        <v>1.0051313008207359</v>
      </c>
      <c r="E1684" s="2">
        <f>MACD!F1684</f>
        <v>0.22766009341499296</v>
      </c>
      <c r="F1684" s="2">
        <f>'Moving Avg'!D1684</f>
        <v>100.7152</v>
      </c>
      <c r="G1684" s="2">
        <f>'Moving Avg'!F1684</f>
        <v>102.53869000000002</v>
      </c>
      <c r="H1684" s="2">
        <f>'Moving Avg'!G1684</f>
        <v>102.35848599999994</v>
      </c>
      <c r="I1684" s="2">
        <f>'Moving Avg'!H1684</f>
        <v>100.24697849999988</v>
      </c>
      <c r="J1684" s="6" t="str">
        <f>OBV!F1684</f>
        <v>BULLISH</v>
      </c>
      <c r="K1684" s="6" t="str">
        <f>OBV!G1684</f>
        <v>NEUTRAL</v>
      </c>
      <c r="L1684" s="6" t="str">
        <f>OBV!H1684</f>
        <v>BULLISH DIVERGENCE</v>
      </c>
      <c r="M1684" s="8">
        <f t="shared" si="260"/>
        <v>50</v>
      </c>
      <c r="N1684" s="8">
        <f t="shared" si="261"/>
        <v>0</v>
      </c>
      <c r="O1684" s="8">
        <f t="shared" si="262"/>
        <v>50</v>
      </c>
      <c r="P1684" s="8">
        <f t="shared" si="263"/>
        <v>66.5</v>
      </c>
      <c r="Q1684" s="9">
        <f t="shared" si="264"/>
        <v>34.975000000000001</v>
      </c>
      <c r="R1684" s="9">
        <f t="shared" si="265"/>
        <v>44.125</v>
      </c>
      <c r="S1684" s="9">
        <f t="shared" si="266"/>
        <v>49.924999999999997</v>
      </c>
      <c r="T1684" s="9">
        <f t="shared" si="267"/>
        <v>41.625</v>
      </c>
      <c r="U1684" s="8">
        <f t="shared" si="268"/>
        <v>43.008333333333326</v>
      </c>
      <c r="V1684" s="8">
        <f t="shared" si="269"/>
        <v>42.662499999999994</v>
      </c>
    </row>
    <row r="1685" spans="1:22" ht="13.5" x14ac:dyDescent="0.25">
      <c r="A1685" s="3">
        <f>RSI!A1685</f>
        <v>44468</v>
      </c>
      <c r="B1685" s="2">
        <f>RSI!B1685</f>
        <v>98.221299999999999</v>
      </c>
      <c r="C1685" s="2">
        <f>RSI!I1685</f>
        <v>22.393020394551598</v>
      </c>
      <c r="D1685" s="2">
        <f>MACD!E1685</f>
        <v>1.3288384923504282</v>
      </c>
      <c r="E1685" s="2">
        <f>MACD!F1685</f>
        <v>0.44789577320208002</v>
      </c>
      <c r="F1685" s="2">
        <f>'Moving Avg'!D1685</f>
        <v>99.86112</v>
      </c>
      <c r="G1685" s="2">
        <f>'Moving Avg'!F1685</f>
        <v>102.34652000000003</v>
      </c>
      <c r="H1685" s="2">
        <f>'Moving Avg'!G1685</f>
        <v>102.27307799999993</v>
      </c>
      <c r="I1685" s="2">
        <f>'Moving Avg'!H1685</f>
        <v>100.22479099999988</v>
      </c>
      <c r="J1685" s="6" t="str">
        <f>OBV!F1685</f>
        <v>BULLISH</v>
      </c>
      <c r="K1685" s="6" t="str">
        <f>OBV!G1685</f>
        <v>NEUTRAL</v>
      </c>
      <c r="L1685" s="6" t="str">
        <f>OBV!H1685</f>
        <v>BULLISH DIVERGENCE</v>
      </c>
      <c r="M1685" s="8">
        <f t="shared" si="260"/>
        <v>50</v>
      </c>
      <c r="N1685" s="8">
        <f t="shared" si="261"/>
        <v>0</v>
      </c>
      <c r="O1685" s="8">
        <f t="shared" si="262"/>
        <v>0</v>
      </c>
      <c r="P1685" s="8">
        <f t="shared" si="263"/>
        <v>66.5</v>
      </c>
      <c r="Q1685" s="9">
        <f t="shared" si="264"/>
        <v>27.475000000000001</v>
      </c>
      <c r="R1685" s="9">
        <f t="shared" si="265"/>
        <v>26.625</v>
      </c>
      <c r="S1685" s="9">
        <f t="shared" si="266"/>
        <v>37.424999999999997</v>
      </c>
      <c r="T1685" s="9">
        <f t="shared" si="267"/>
        <v>29.125</v>
      </c>
      <c r="U1685" s="8">
        <f t="shared" si="268"/>
        <v>30.508333333333336</v>
      </c>
      <c r="V1685" s="8">
        <f t="shared" si="269"/>
        <v>30.162500000000001</v>
      </c>
    </row>
    <row r="1686" spans="1:22" ht="13.5" x14ac:dyDescent="0.25">
      <c r="A1686" s="3">
        <f>RSI!A1686</f>
        <v>44469</v>
      </c>
      <c r="B1686" s="2">
        <f>RSI!B1686</f>
        <v>98.221299999999999</v>
      </c>
      <c r="C1686" s="2">
        <f>RSI!I1686</f>
        <v>22.393020394551598</v>
      </c>
      <c r="D1686" s="2">
        <f>MACD!E1686</f>
        <v>1.6257106396474796</v>
      </c>
      <c r="E1686" s="2">
        <f>MACD!F1686</f>
        <v>0.6834587464911599</v>
      </c>
      <c r="F1686" s="2">
        <f>'Moving Avg'!D1686</f>
        <v>99.007039999999989</v>
      </c>
      <c r="G1686" s="2">
        <f>'Moving Avg'!F1686</f>
        <v>102.15435000000001</v>
      </c>
      <c r="H1686" s="2">
        <f>'Moving Avg'!G1686</f>
        <v>102.18766999999994</v>
      </c>
      <c r="I1686" s="2">
        <f>'Moving Avg'!H1686</f>
        <v>100.2026034999999</v>
      </c>
      <c r="J1686" s="6" t="str">
        <f>OBV!F1686</f>
        <v>BULLISH</v>
      </c>
      <c r="K1686" s="6" t="str">
        <f>OBV!G1686</f>
        <v>NEUTRAL</v>
      </c>
      <c r="L1686" s="6" t="str">
        <f>OBV!H1686</f>
        <v>BULLISH DIVERGENCE</v>
      </c>
      <c r="M1686" s="8">
        <f t="shared" si="260"/>
        <v>50</v>
      </c>
      <c r="N1686" s="8">
        <f t="shared" si="261"/>
        <v>0</v>
      </c>
      <c r="O1686" s="8">
        <f t="shared" si="262"/>
        <v>0</v>
      </c>
      <c r="P1686" s="8">
        <f t="shared" si="263"/>
        <v>66.5</v>
      </c>
      <c r="Q1686" s="9">
        <f t="shared" si="264"/>
        <v>27.475000000000001</v>
      </c>
      <c r="R1686" s="9">
        <f t="shared" si="265"/>
        <v>26.625</v>
      </c>
      <c r="S1686" s="9">
        <f t="shared" si="266"/>
        <v>37.424999999999997</v>
      </c>
      <c r="T1686" s="9">
        <f t="shared" si="267"/>
        <v>29.125</v>
      </c>
      <c r="U1686" s="8">
        <f t="shared" si="268"/>
        <v>30.508333333333336</v>
      </c>
      <c r="V1686" s="8">
        <f t="shared" si="269"/>
        <v>30.162500000000001</v>
      </c>
    </row>
    <row r="1687" spans="1:22" ht="13.5" x14ac:dyDescent="0.25">
      <c r="A1687" s="3">
        <f>RSI!A1687</f>
        <v>44470</v>
      </c>
      <c r="B1687" s="2">
        <f>RSI!B1687</f>
        <v>102.49169999999999</v>
      </c>
      <c r="C1687" s="2">
        <f>RSI!I1687</f>
        <v>54.353349246635076</v>
      </c>
      <c r="D1687" s="2">
        <f>MACD!E1687</f>
        <v>1.5818490953400755</v>
      </c>
      <c r="E1687" s="2">
        <f>MACD!F1687</f>
        <v>0.86313681626094307</v>
      </c>
      <c r="F1687" s="2">
        <f>'Moving Avg'!D1687</f>
        <v>99.007039999999989</v>
      </c>
      <c r="G1687" s="2">
        <f>'Moving Avg'!F1687</f>
        <v>102.17570000000001</v>
      </c>
      <c r="H1687" s="2">
        <f>'Moving Avg'!G1687</f>
        <v>102.18766999999994</v>
      </c>
      <c r="I1687" s="2">
        <f>'Moving Avg'!H1687</f>
        <v>100.2142874999999</v>
      </c>
      <c r="J1687" s="6" t="str">
        <f>OBV!F1687</f>
        <v>BULLISH</v>
      </c>
      <c r="K1687" s="6" t="str">
        <f>OBV!G1687</f>
        <v>NEUTRAL</v>
      </c>
      <c r="L1687" s="6" t="str">
        <f>OBV!H1687</f>
        <v>NEUTRAL</v>
      </c>
      <c r="M1687" s="8">
        <f t="shared" si="260"/>
        <v>25</v>
      </c>
      <c r="N1687" s="8">
        <f t="shared" si="261"/>
        <v>0</v>
      </c>
      <c r="O1687" s="8">
        <f t="shared" si="262"/>
        <v>0</v>
      </c>
      <c r="P1687" s="8">
        <f t="shared" si="263"/>
        <v>49.5</v>
      </c>
      <c r="Q1687" s="9">
        <f t="shared" si="264"/>
        <v>16.175000000000001</v>
      </c>
      <c r="R1687" s="9">
        <f t="shared" si="265"/>
        <v>17.375</v>
      </c>
      <c r="S1687" s="9">
        <f t="shared" si="266"/>
        <v>26.025000000000002</v>
      </c>
      <c r="T1687" s="9">
        <f t="shared" si="267"/>
        <v>18.625</v>
      </c>
      <c r="U1687" s="8">
        <f t="shared" si="268"/>
        <v>19.858333333333334</v>
      </c>
      <c r="V1687" s="8">
        <f t="shared" si="269"/>
        <v>19.55</v>
      </c>
    </row>
    <row r="1688" spans="1:22" ht="13.5" x14ac:dyDescent="0.25">
      <c r="A1688" s="3">
        <f>RSI!A1688</f>
        <v>44473</v>
      </c>
      <c r="B1688" s="2">
        <f>RSI!B1688</f>
        <v>102.49169999999999</v>
      </c>
      <c r="C1688" s="2">
        <f>RSI!I1688</f>
        <v>54.353349246635076</v>
      </c>
      <c r="D1688" s="2">
        <f>MACD!E1688</f>
        <v>1.4077912005654412</v>
      </c>
      <c r="E1688" s="2">
        <f>MACD!F1688</f>
        <v>0.97206769312184282</v>
      </c>
      <c r="F1688" s="2">
        <f>'Moving Avg'!D1688</f>
        <v>99.929459999999992</v>
      </c>
      <c r="G1688" s="2">
        <f>'Moving Avg'!F1688</f>
        <v>102.00488000000001</v>
      </c>
      <c r="H1688" s="2">
        <f>'Moving Avg'!G1688</f>
        <v>102.18766999999997</v>
      </c>
      <c r="I1688" s="2">
        <f>'Moving Avg'!H1688</f>
        <v>100.2134519999999</v>
      </c>
      <c r="J1688" s="6" t="str">
        <f>OBV!F1688</f>
        <v>BULLISH</v>
      </c>
      <c r="K1688" s="6" t="str">
        <f>OBV!G1688</f>
        <v>NEUTRAL</v>
      </c>
      <c r="L1688" s="6" t="str">
        <f>OBV!H1688</f>
        <v>CONFIRMED BULLISH</v>
      </c>
      <c r="M1688" s="8">
        <f t="shared" si="260"/>
        <v>25</v>
      </c>
      <c r="N1688" s="8">
        <f t="shared" si="261"/>
        <v>0</v>
      </c>
      <c r="O1688" s="8">
        <f t="shared" si="262"/>
        <v>0</v>
      </c>
      <c r="P1688" s="8">
        <f t="shared" si="263"/>
        <v>83.5</v>
      </c>
      <c r="Q1688" s="9">
        <f t="shared" si="264"/>
        <v>21.274999999999999</v>
      </c>
      <c r="R1688" s="9">
        <f t="shared" si="265"/>
        <v>25.875</v>
      </c>
      <c r="S1688" s="9">
        <f t="shared" si="266"/>
        <v>41.325000000000003</v>
      </c>
      <c r="T1688" s="9">
        <f t="shared" si="267"/>
        <v>27.125</v>
      </c>
      <c r="U1688" s="8">
        <f t="shared" si="268"/>
        <v>29.491666666666664</v>
      </c>
      <c r="V1688" s="8">
        <f t="shared" si="269"/>
        <v>28.9</v>
      </c>
    </row>
    <row r="1689" spans="1:22" ht="13.5" x14ac:dyDescent="0.25">
      <c r="A1689" s="3">
        <f>RSI!A1689</f>
        <v>44474</v>
      </c>
      <c r="B1689" s="2">
        <f>RSI!B1689</f>
        <v>102.49169999999999</v>
      </c>
      <c r="C1689" s="2">
        <f>RSI!I1689</f>
        <v>54.353349246635091</v>
      </c>
      <c r="D1689" s="2">
        <f>MACD!E1689</f>
        <v>1.2553778505218958</v>
      </c>
      <c r="E1689" s="2">
        <f>MACD!F1689</f>
        <v>1.0287297246018534</v>
      </c>
      <c r="F1689" s="2">
        <f>'Moving Avg'!D1689</f>
        <v>100.78353999999999</v>
      </c>
      <c r="G1689" s="2">
        <f>'Moving Avg'!F1689</f>
        <v>101.96217500000002</v>
      </c>
      <c r="H1689" s="2">
        <f>'Moving Avg'!G1689</f>
        <v>102.18937799999995</v>
      </c>
      <c r="I1689" s="2">
        <f>'Moving Avg'!H1689</f>
        <v>100.22801549999991</v>
      </c>
      <c r="J1689" s="6" t="str">
        <f>OBV!F1689</f>
        <v>BULLISH</v>
      </c>
      <c r="K1689" s="6" t="str">
        <f>OBV!G1689</f>
        <v>NEUTRAL</v>
      </c>
      <c r="L1689" s="6" t="str">
        <f>OBV!H1689</f>
        <v>CONFIRMED BULLISH</v>
      </c>
      <c r="M1689" s="8">
        <f t="shared" si="260"/>
        <v>25</v>
      </c>
      <c r="N1689" s="8">
        <f t="shared" si="261"/>
        <v>0</v>
      </c>
      <c r="O1689" s="8">
        <f t="shared" si="262"/>
        <v>50</v>
      </c>
      <c r="P1689" s="8">
        <f t="shared" si="263"/>
        <v>83.5</v>
      </c>
      <c r="Q1689" s="9">
        <f t="shared" si="264"/>
        <v>28.774999999999999</v>
      </c>
      <c r="R1689" s="9">
        <f t="shared" si="265"/>
        <v>43.375</v>
      </c>
      <c r="S1689" s="9">
        <f t="shared" si="266"/>
        <v>53.825000000000003</v>
      </c>
      <c r="T1689" s="9">
        <f t="shared" si="267"/>
        <v>39.625</v>
      </c>
      <c r="U1689" s="8">
        <f t="shared" si="268"/>
        <v>41.991666666666667</v>
      </c>
      <c r="V1689" s="8">
        <f t="shared" si="269"/>
        <v>41.400000000000006</v>
      </c>
    </row>
    <row r="1690" spans="1:22" ht="13.5" x14ac:dyDescent="0.25">
      <c r="A1690" s="3">
        <f>RSI!A1690</f>
        <v>44475</v>
      </c>
      <c r="B1690" s="2">
        <f>RSI!B1690</f>
        <v>106.76220000000001</v>
      </c>
      <c r="C1690" s="2">
        <f>RSI!I1690</f>
        <v>69.857640614258599</v>
      </c>
      <c r="D1690" s="2">
        <f>MACD!E1690</f>
        <v>0.80532604806018071</v>
      </c>
      <c r="E1690" s="2">
        <f>MACD!F1690</f>
        <v>0.98404898929351892</v>
      </c>
      <c r="F1690" s="2">
        <f>'Moving Avg'!D1690</f>
        <v>102.49171999999999</v>
      </c>
      <c r="G1690" s="2">
        <f>'Moving Avg'!F1690</f>
        <v>102.13299500000001</v>
      </c>
      <c r="H1690" s="2">
        <f>'Moving Avg'!G1690</f>
        <v>102.27649599999997</v>
      </c>
      <c r="I1690" s="2">
        <f>'Moving Avg'!H1690</f>
        <v>100.25249699999993</v>
      </c>
      <c r="J1690" s="6" t="str">
        <f>OBV!F1690</f>
        <v>BULLISH</v>
      </c>
      <c r="K1690" s="6" t="str">
        <f>OBV!G1690</f>
        <v>NEUTRAL</v>
      </c>
      <c r="L1690" s="6" t="str">
        <f>OBV!H1690</f>
        <v>CONFIRMED BULLISH</v>
      </c>
      <c r="M1690" s="8">
        <f t="shared" si="260"/>
        <v>25</v>
      </c>
      <c r="N1690" s="8">
        <f t="shared" si="261"/>
        <v>100</v>
      </c>
      <c r="O1690" s="8">
        <f t="shared" si="262"/>
        <v>50</v>
      </c>
      <c r="P1690" s="8">
        <f t="shared" si="263"/>
        <v>83.5</v>
      </c>
      <c r="Q1690" s="9">
        <f t="shared" si="264"/>
        <v>63.774999999999999</v>
      </c>
      <c r="R1690" s="9">
        <f t="shared" si="265"/>
        <v>63.375</v>
      </c>
      <c r="S1690" s="9">
        <f t="shared" si="266"/>
        <v>68.825000000000003</v>
      </c>
      <c r="T1690" s="9">
        <f t="shared" si="267"/>
        <v>64.625</v>
      </c>
      <c r="U1690" s="8">
        <f t="shared" si="268"/>
        <v>65.325000000000003</v>
      </c>
      <c r="V1690" s="8">
        <f t="shared" si="269"/>
        <v>65.150000000000006</v>
      </c>
    </row>
    <row r="1691" spans="1:22" ht="13.5" x14ac:dyDescent="0.25">
      <c r="A1691" s="3">
        <f>RSI!A1691</f>
        <v>44476</v>
      </c>
      <c r="B1691" s="2">
        <f>RSI!B1691</f>
        <v>106.76220000000001</v>
      </c>
      <c r="C1691" s="2">
        <f>RSI!I1691</f>
        <v>69.857640614258599</v>
      </c>
      <c r="D1691" s="2">
        <f>MACD!E1691</f>
        <v>0.39487718803393079</v>
      </c>
      <c r="E1691" s="2">
        <f>MACD!F1691</f>
        <v>0.86621462904160129</v>
      </c>
      <c r="F1691" s="2">
        <f>'Moving Avg'!D1691</f>
        <v>104.1999</v>
      </c>
      <c r="G1691" s="2">
        <f>'Moving Avg'!F1691</f>
        <v>102.30381500000001</v>
      </c>
      <c r="H1691" s="2">
        <f>'Moving Avg'!G1691</f>
        <v>102.36361399999998</v>
      </c>
      <c r="I1691" s="2">
        <f>'Moving Avg'!H1691</f>
        <v>100.27301399999995</v>
      </c>
      <c r="J1691" s="6" t="str">
        <f>OBV!F1691</f>
        <v>BULLISH</v>
      </c>
      <c r="K1691" s="6" t="str">
        <f>OBV!G1691</f>
        <v>NEUTRAL</v>
      </c>
      <c r="L1691" s="6" t="str">
        <f>OBV!H1691</f>
        <v>CONFIRMED BULLISH</v>
      </c>
      <c r="M1691" s="8">
        <f t="shared" si="260"/>
        <v>25</v>
      </c>
      <c r="N1691" s="8">
        <f t="shared" si="261"/>
        <v>100</v>
      </c>
      <c r="O1691" s="8">
        <f t="shared" si="262"/>
        <v>50</v>
      </c>
      <c r="P1691" s="8">
        <f t="shared" si="263"/>
        <v>83.5</v>
      </c>
      <c r="Q1691" s="9">
        <f t="shared" si="264"/>
        <v>63.774999999999999</v>
      </c>
      <c r="R1691" s="9">
        <f t="shared" si="265"/>
        <v>63.375</v>
      </c>
      <c r="S1691" s="9">
        <f t="shared" si="266"/>
        <v>68.825000000000003</v>
      </c>
      <c r="T1691" s="9">
        <f t="shared" si="267"/>
        <v>64.625</v>
      </c>
      <c r="U1691" s="8">
        <f t="shared" si="268"/>
        <v>65.325000000000003</v>
      </c>
      <c r="V1691" s="8">
        <f t="shared" si="269"/>
        <v>65.150000000000006</v>
      </c>
    </row>
    <row r="1692" spans="1:22" ht="13.5" x14ac:dyDescent="0.25">
      <c r="A1692" s="3">
        <f>RSI!A1692</f>
        <v>44477</v>
      </c>
      <c r="B1692" s="2">
        <f>RSI!B1692</f>
        <v>106.76220000000001</v>
      </c>
      <c r="C1692" s="2">
        <f>RSI!I1692</f>
        <v>69.857640614258599</v>
      </c>
      <c r="D1692" s="2">
        <f>MACD!E1692</f>
        <v>2.0133754246586477E-2</v>
      </c>
      <c r="E1692" s="2">
        <f>MACD!F1692</f>
        <v>0.69699845408259831</v>
      </c>
      <c r="F1692" s="2">
        <f>'Moving Avg'!D1692</f>
        <v>105.054</v>
      </c>
      <c r="G1692" s="2">
        <f>'Moving Avg'!F1692</f>
        <v>102.47463500000001</v>
      </c>
      <c r="H1692" s="2">
        <f>'Moving Avg'!G1692</f>
        <v>102.45073199999999</v>
      </c>
      <c r="I1692" s="2">
        <f>'Moving Avg'!H1692</f>
        <v>100.30892999999996</v>
      </c>
      <c r="J1692" s="6" t="str">
        <f>OBV!F1692</f>
        <v>BULLISH</v>
      </c>
      <c r="K1692" s="6" t="str">
        <f>OBV!G1692</f>
        <v>NEUTRAL</v>
      </c>
      <c r="L1692" s="6" t="str">
        <f>OBV!H1692</f>
        <v>CONFIRMED BULLISH</v>
      </c>
      <c r="M1692" s="8">
        <f t="shared" si="260"/>
        <v>25</v>
      </c>
      <c r="N1692" s="8">
        <f t="shared" si="261"/>
        <v>100</v>
      </c>
      <c r="O1692" s="8">
        <f t="shared" si="262"/>
        <v>50</v>
      </c>
      <c r="P1692" s="8">
        <f t="shared" si="263"/>
        <v>83.5</v>
      </c>
      <c r="Q1692" s="9">
        <f t="shared" si="264"/>
        <v>63.774999999999999</v>
      </c>
      <c r="R1692" s="9">
        <f t="shared" si="265"/>
        <v>63.375</v>
      </c>
      <c r="S1692" s="9">
        <f t="shared" si="266"/>
        <v>68.825000000000003</v>
      </c>
      <c r="T1692" s="9">
        <f t="shared" si="267"/>
        <v>64.625</v>
      </c>
      <c r="U1692" s="8">
        <f t="shared" si="268"/>
        <v>65.325000000000003</v>
      </c>
      <c r="V1692" s="8">
        <f t="shared" si="269"/>
        <v>65.150000000000006</v>
      </c>
    </row>
    <row r="1693" spans="1:22" ht="13.5" x14ac:dyDescent="0.25">
      <c r="A1693" s="3">
        <f>RSI!A1693</f>
        <v>44480</v>
      </c>
      <c r="B1693" s="2">
        <f>RSI!B1693</f>
        <v>106.76220000000001</v>
      </c>
      <c r="C1693" s="2">
        <f>RSI!I1693</f>
        <v>69.857640614258599</v>
      </c>
      <c r="D1693" s="2">
        <f>MACD!E1693</f>
        <v>-1.0319186084556975</v>
      </c>
      <c r="E1693" s="2">
        <f>MACD!F1693</f>
        <v>0.35121504157493921</v>
      </c>
      <c r="F1693" s="2">
        <f>'Moving Avg'!D1693</f>
        <v>105.90810000000002</v>
      </c>
      <c r="G1693" s="2">
        <f>'Moving Avg'!F1693</f>
        <v>102.64545500000001</v>
      </c>
      <c r="H1693" s="2">
        <f>'Moving Avg'!G1693</f>
        <v>102.53784999999999</v>
      </c>
      <c r="I1693" s="2">
        <f>'Moving Avg'!H1693</f>
        <v>100.32994799999999</v>
      </c>
      <c r="J1693" s="6" t="str">
        <f>OBV!F1693</f>
        <v>BULLISH</v>
      </c>
      <c r="K1693" s="6" t="str">
        <f>OBV!G1693</f>
        <v>NEUTRAL</v>
      </c>
      <c r="L1693" s="6" t="str">
        <f>OBV!H1693</f>
        <v>CONFIRMED BULLISH</v>
      </c>
      <c r="M1693" s="8">
        <f t="shared" si="260"/>
        <v>25</v>
      </c>
      <c r="N1693" s="8">
        <f t="shared" si="261"/>
        <v>100</v>
      </c>
      <c r="O1693" s="8">
        <f t="shared" si="262"/>
        <v>75</v>
      </c>
      <c r="P1693" s="8">
        <f t="shared" si="263"/>
        <v>83.5</v>
      </c>
      <c r="Q1693" s="9">
        <f t="shared" si="264"/>
        <v>67.525000000000006</v>
      </c>
      <c r="R1693" s="9">
        <f t="shared" si="265"/>
        <v>72.125</v>
      </c>
      <c r="S1693" s="9">
        <f t="shared" si="266"/>
        <v>75.075000000000003</v>
      </c>
      <c r="T1693" s="9">
        <f t="shared" si="267"/>
        <v>70.875</v>
      </c>
      <c r="U1693" s="8">
        <f t="shared" si="268"/>
        <v>71.575000000000003</v>
      </c>
      <c r="V1693" s="8">
        <f t="shared" si="269"/>
        <v>71.400000000000006</v>
      </c>
    </row>
    <row r="1694" spans="1:22" ht="13.5" x14ac:dyDescent="0.25">
      <c r="A1694" s="3">
        <f>RSI!A1694</f>
        <v>44481</v>
      </c>
      <c r="B1694" s="2">
        <f>RSI!B1694</f>
        <v>101.9622</v>
      </c>
      <c r="C1694" s="2">
        <f>RSI!I1694</f>
        <v>46.156216184559945</v>
      </c>
      <c r="D1694" s="2">
        <f>MACD!E1694</f>
        <v>-1.5375178258611299</v>
      </c>
      <c r="E1694" s="2">
        <f>MACD!F1694</f>
        <v>-2.6531531912274586E-2</v>
      </c>
      <c r="F1694" s="2">
        <f>'Moving Avg'!D1694</f>
        <v>105.8022</v>
      </c>
      <c r="G1694" s="2">
        <f>'Moving Avg'!F1694</f>
        <v>102.57627500000004</v>
      </c>
      <c r="H1694" s="2">
        <f>'Moving Avg'!G1694</f>
        <v>102.59029199999999</v>
      </c>
      <c r="I1694" s="2">
        <f>'Moving Avg'!H1694</f>
        <v>100.33898450000001</v>
      </c>
      <c r="J1694" s="6" t="str">
        <f>OBV!F1694</f>
        <v>BULLISH</v>
      </c>
      <c r="K1694" s="6" t="str">
        <f>OBV!G1694</f>
        <v>NEUTRAL</v>
      </c>
      <c r="L1694" s="6" t="str">
        <f>OBV!H1694</f>
        <v>BULLISH DIVERGENCE</v>
      </c>
      <c r="M1694" s="8">
        <f t="shared" si="260"/>
        <v>25</v>
      </c>
      <c r="N1694" s="8">
        <f t="shared" si="261"/>
        <v>100</v>
      </c>
      <c r="O1694" s="8">
        <f t="shared" si="262"/>
        <v>75</v>
      </c>
      <c r="P1694" s="8">
        <f t="shared" si="263"/>
        <v>66.5</v>
      </c>
      <c r="Q1694" s="9">
        <f t="shared" si="264"/>
        <v>64.974999999999994</v>
      </c>
      <c r="R1694" s="9">
        <f t="shared" si="265"/>
        <v>67.875</v>
      </c>
      <c r="S1694" s="9">
        <f t="shared" si="266"/>
        <v>67.424999999999997</v>
      </c>
      <c r="T1694" s="9">
        <f t="shared" si="267"/>
        <v>66.625</v>
      </c>
      <c r="U1694" s="8">
        <f t="shared" si="268"/>
        <v>66.758333333333326</v>
      </c>
      <c r="V1694" s="8">
        <f t="shared" si="269"/>
        <v>66.724999999999994</v>
      </c>
    </row>
    <row r="1695" spans="1:22" ht="13.5" x14ac:dyDescent="0.25">
      <c r="A1695" s="3">
        <f>RSI!A1695</f>
        <v>44482</v>
      </c>
      <c r="B1695" s="2">
        <f>RSI!B1695</f>
        <v>106.24979999999999</v>
      </c>
      <c r="C1695" s="2">
        <f>RSI!I1695</f>
        <v>59.405339809529238</v>
      </c>
      <c r="D1695" s="2">
        <f>MACD!E1695</f>
        <v>-2.2763523372088486</v>
      </c>
      <c r="E1695" s="2">
        <f>MACD!F1695</f>
        <v>-0.47649569297158939</v>
      </c>
      <c r="F1695" s="2">
        <f>'Moving Avg'!D1695</f>
        <v>105.69972</v>
      </c>
      <c r="G1695" s="2">
        <f>'Moving Avg'!F1695</f>
        <v>102.72147500000003</v>
      </c>
      <c r="H1695" s="2">
        <f>'Moving Avg'!G1695</f>
        <v>102.66733199999999</v>
      </c>
      <c r="I1695" s="2">
        <f>'Moving Avg'!H1695</f>
        <v>100.36945900000002</v>
      </c>
      <c r="J1695" s="6" t="str">
        <f>OBV!F1695</f>
        <v>BULLISH</v>
      </c>
      <c r="K1695" s="6" t="str">
        <f>OBV!G1695</f>
        <v>NEUTRAL</v>
      </c>
      <c r="L1695" s="6" t="str">
        <f>OBV!H1695</f>
        <v>BULLISH DIVERGENCE</v>
      </c>
      <c r="M1695" s="8">
        <f t="shared" si="260"/>
        <v>25</v>
      </c>
      <c r="N1695" s="8">
        <f t="shared" si="261"/>
        <v>100</v>
      </c>
      <c r="O1695" s="8">
        <f t="shared" si="262"/>
        <v>75</v>
      </c>
      <c r="P1695" s="8">
        <f t="shared" si="263"/>
        <v>66.5</v>
      </c>
      <c r="Q1695" s="9">
        <f t="shared" si="264"/>
        <v>64.974999999999994</v>
      </c>
      <c r="R1695" s="9">
        <f t="shared" si="265"/>
        <v>67.875</v>
      </c>
      <c r="S1695" s="9">
        <f t="shared" si="266"/>
        <v>67.424999999999997</v>
      </c>
      <c r="T1695" s="9">
        <f t="shared" si="267"/>
        <v>66.625</v>
      </c>
      <c r="U1695" s="8">
        <f t="shared" si="268"/>
        <v>66.758333333333326</v>
      </c>
      <c r="V1695" s="8">
        <f t="shared" si="269"/>
        <v>66.724999999999994</v>
      </c>
    </row>
    <row r="1696" spans="1:22" ht="13.5" x14ac:dyDescent="0.25">
      <c r="A1696" s="3">
        <f>RSI!A1696</f>
        <v>44483</v>
      </c>
      <c r="B1696" s="2">
        <f>RSI!B1696</f>
        <v>105.39570000000001</v>
      </c>
      <c r="C1696" s="2">
        <f>RSI!I1696</f>
        <v>56.426717028188918</v>
      </c>
      <c r="D1696" s="2">
        <f>MACD!E1696</f>
        <v>-2.8574961584959908</v>
      </c>
      <c r="E1696" s="2">
        <f>MACD!F1696</f>
        <v>-0.95269578607646965</v>
      </c>
      <c r="F1696" s="2">
        <f>'Moving Avg'!D1696</f>
        <v>105.42642000000001</v>
      </c>
      <c r="G1696" s="2">
        <f>'Moving Avg'!F1696</f>
        <v>102.82397000000003</v>
      </c>
      <c r="H1696" s="2">
        <f>'Moving Avg'!G1696</f>
        <v>102.72729</v>
      </c>
      <c r="I1696" s="2">
        <f>'Moving Avg'!H1696</f>
        <v>100.40188100000005</v>
      </c>
      <c r="J1696" s="6" t="str">
        <f>OBV!F1696</f>
        <v>BEARISH</v>
      </c>
      <c r="K1696" s="6" t="str">
        <f>OBV!G1696</f>
        <v>NEUTRAL</v>
      </c>
      <c r="L1696" s="6" t="str">
        <f>OBV!H1696</f>
        <v>CONFIRMED BEARISH</v>
      </c>
      <c r="M1696" s="8">
        <f t="shared" si="260"/>
        <v>25</v>
      </c>
      <c r="N1696" s="8">
        <f t="shared" si="261"/>
        <v>100</v>
      </c>
      <c r="O1696" s="8">
        <f t="shared" si="262"/>
        <v>75</v>
      </c>
      <c r="P1696" s="8">
        <f t="shared" si="263"/>
        <v>16.5</v>
      </c>
      <c r="Q1696" s="9">
        <f t="shared" si="264"/>
        <v>57.475000000000001</v>
      </c>
      <c r="R1696" s="9">
        <f t="shared" si="265"/>
        <v>55.375</v>
      </c>
      <c r="S1696" s="9">
        <f t="shared" si="266"/>
        <v>44.924999999999997</v>
      </c>
      <c r="T1696" s="9">
        <f t="shared" si="267"/>
        <v>54.125</v>
      </c>
      <c r="U1696" s="8">
        <f t="shared" si="268"/>
        <v>52.591666666666661</v>
      </c>
      <c r="V1696" s="8">
        <f t="shared" si="269"/>
        <v>52.974999999999994</v>
      </c>
    </row>
    <row r="1697" spans="1:22" ht="13.5" x14ac:dyDescent="0.25">
      <c r="A1697" s="3">
        <f>RSI!A1697</f>
        <v>44488</v>
      </c>
      <c r="B1697" s="2">
        <f>RSI!B1697</f>
        <v>106.6768</v>
      </c>
      <c r="C1697" s="2">
        <f>RSI!I1697</f>
        <v>59.691439745661746</v>
      </c>
      <c r="D1697" s="2">
        <f>MACD!E1697</f>
        <v>-2.799915435475981</v>
      </c>
      <c r="E1697" s="2">
        <f>MACD!F1697</f>
        <v>-1.3221397159563719</v>
      </c>
      <c r="F1697" s="2">
        <f>'Moving Avg'!D1697</f>
        <v>105.40934</v>
      </c>
      <c r="G1697" s="2">
        <f>'Moving Avg'!F1697</f>
        <v>102.99052000000003</v>
      </c>
      <c r="H1697" s="2">
        <f>'Moving Avg'!G1697</f>
        <v>102.81287</v>
      </c>
      <c r="I1697" s="2">
        <f>'Moving Avg'!H1697</f>
        <v>100.43490750000007</v>
      </c>
      <c r="J1697" s="6" t="str">
        <f>OBV!F1697</f>
        <v>BEARISH</v>
      </c>
      <c r="K1697" s="6" t="str">
        <f>OBV!G1697</f>
        <v>NEUTRAL</v>
      </c>
      <c r="L1697" s="6" t="str">
        <f>OBV!H1697</f>
        <v>CONFIRMED BEARISH</v>
      </c>
      <c r="M1697" s="8">
        <f t="shared" si="260"/>
        <v>25</v>
      </c>
      <c r="N1697" s="8">
        <f t="shared" si="261"/>
        <v>100</v>
      </c>
      <c r="O1697" s="8">
        <f t="shared" si="262"/>
        <v>50</v>
      </c>
      <c r="P1697" s="8">
        <f t="shared" si="263"/>
        <v>16.5</v>
      </c>
      <c r="Q1697" s="9">
        <f t="shared" si="264"/>
        <v>53.725000000000001</v>
      </c>
      <c r="R1697" s="9">
        <f t="shared" si="265"/>
        <v>46.625</v>
      </c>
      <c r="S1697" s="9">
        <f t="shared" si="266"/>
        <v>38.674999999999997</v>
      </c>
      <c r="T1697" s="9">
        <f t="shared" si="267"/>
        <v>47.875</v>
      </c>
      <c r="U1697" s="8">
        <f t="shared" si="268"/>
        <v>46.341666666666661</v>
      </c>
      <c r="V1697" s="8">
        <f t="shared" si="269"/>
        <v>46.724999999999994</v>
      </c>
    </row>
    <row r="1698" spans="1:22" ht="13.5" x14ac:dyDescent="0.25">
      <c r="A1698" s="3">
        <f>RSI!A1698</f>
        <v>44489</v>
      </c>
      <c r="B1698" s="2">
        <f>RSI!B1698</f>
        <v>106.6768</v>
      </c>
      <c r="C1698" s="2">
        <f>RSI!I1698</f>
        <v>59.691439745661746</v>
      </c>
      <c r="D1698" s="2">
        <f>MACD!E1698</f>
        <v>-2.77058791247768</v>
      </c>
      <c r="E1698" s="2">
        <f>MACD!F1698</f>
        <v>-1.6118293552606335</v>
      </c>
      <c r="F1698" s="2">
        <f>'Moving Avg'!D1698</f>
        <v>105.39226000000001</v>
      </c>
      <c r="G1698" s="2">
        <f>'Moving Avg'!F1698</f>
        <v>103.19977500000002</v>
      </c>
      <c r="H1698" s="2">
        <f>'Moving Avg'!G1698</f>
        <v>102.89845000000001</v>
      </c>
      <c r="I1698" s="2">
        <f>'Moving Avg'!H1698</f>
        <v>100.45499750000008</v>
      </c>
      <c r="J1698" s="6" t="str">
        <f>OBV!F1698</f>
        <v>BEARISH</v>
      </c>
      <c r="K1698" s="6" t="str">
        <f>OBV!G1698</f>
        <v>NEUTRAL</v>
      </c>
      <c r="L1698" s="6" t="str">
        <f>OBV!H1698</f>
        <v>CONFIRMED BEARISH</v>
      </c>
      <c r="M1698" s="8">
        <f t="shared" si="260"/>
        <v>25</v>
      </c>
      <c r="N1698" s="8">
        <f t="shared" si="261"/>
        <v>100</v>
      </c>
      <c r="O1698" s="8">
        <f t="shared" si="262"/>
        <v>50</v>
      </c>
      <c r="P1698" s="8">
        <f t="shared" si="263"/>
        <v>16.5</v>
      </c>
      <c r="Q1698" s="9">
        <f t="shared" si="264"/>
        <v>53.725000000000001</v>
      </c>
      <c r="R1698" s="9">
        <f t="shared" si="265"/>
        <v>46.625</v>
      </c>
      <c r="S1698" s="9">
        <f t="shared" si="266"/>
        <v>38.674999999999997</v>
      </c>
      <c r="T1698" s="9">
        <f t="shared" si="267"/>
        <v>47.875</v>
      </c>
      <c r="U1698" s="8">
        <f t="shared" si="268"/>
        <v>46.341666666666661</v>
      </c>
      <c r="V1698" s="8">
        <f t="shared" si="269"/>
        <v>46.724999999999994</v>
      </c>
    </row>
    <row r="1699" spans="1:22" ht="13.5" x14ac:dyDescent="0.25">
      <c r="A1699" s="3">
        <f>RSI!A1699</f>
        <v>44490</v>
      </c>
      <c r="B1699" s="2">
        <f>RSI!B1699</f>
        <v>106.6768</v>
      </c>
      <c r="C1699" s="2">
        <f>RSI!I1699</f>
        <v>59.691439745661754</v>
      </c>
      <c r="D1699" s="2">
        <f>MACD!E1699</f>
        <v>-2.7637303042883872</v>
      </c>
      <c r="E1699" s="2">
        <f>MACD!F1699</f>
        <v>-1.8422095450661842</v>
      </c>
      <c r="F1699" s="2">
        <f>'Moving Avg'!D1699</f>
        <v>106.33517999999999</v>
      </c>
      <c r="G1699" s="2">
        <f>'Moving Avg'!F1699</f>
        <v>103.40903000000003</v>
      </c>
      <c r="H1699" s="2">
        <f>'Moving Avg'!G1699</f>
        <v>102.98403000000002</v>
      </c>
      <c r="I1699" s="2">
        <f>'Moving Avg'!H1699</f>
        <v>100.46256800000009</v>
      </c>
      <c r="J1699" s="6" t="str">
        <f>OBV!F1699</f>
        <v>BEARISH</v>
      </c>
      <c r="K1699" s="6" t="str">
        <f>OBV!G1699</f>
        <v>NEUTRAL</v>
      </c>
      <c r="L1699" s="6" t="str">
        <f>OBV!H1699</f>
        <v>BEARISH DIVERGENCE</v>
      </c>
      <c r="M1699" s="8">
        <f t="shared" si="260"/>
        <v>25</v>
      </c>
      <c r="N1699" s="8">
        <f t="shared" si="261"/>
        <v>100</v>
      </c>
      <c r="O1699" s="8">
        <f t="shared" si="262"/>
        <v>75</v>
      </c>
      <c r="P1699" s="8">
        <f t="shared" si="263"/>
        <v>16.5</v>
      </c>
      <c r="Q1699" s="9">
        <f t="shared" si="264"/>
        <v>57.475000000000001</v>
      </c>
      <c r="R1699" s="9">
        <f t="shared" si="265"/>
        <v>55.375</v>
      </c>
      <c r="S1699" s="9">
        <f t="shared" si="266"/>
        <v>44.924999999999997</v>
      </c>
      <c r="T1699" s="9">
        <f t="shared" si="267"/>
        <v>54.125</v>
      </c>
      <c r="U1699" s="8">
        <f t="shared" si="268"/>
        <v>52.591666666666661</v>
      </c>
      <c r="V1699" s="8">
        <f t="shared" si="269"/>
        <v>52.974999999999994</v>
      </c>
    </row>
    <row r="1700" spans="1:22" ht="13.5" x14ac:dyDescent="0.25">
      <c r="A1700" s="3">
        <f>RSI!A1700</f>
        <v>44491</v>
      </c>
      <c r="B1700" s="2">
        <f>RSI!B1700</f>
        <v>106.6768</v>
      </c>
      <c r="C1700" s="2">
        <f>RSI!I1700</f>
        <v>59.691439745661754</v>
      </c>
      <c r="D1700" s="2">
        <f>MACD!E1700</f>
        <v>-2.1175554795897824</v>
      </c>
      <c r="E1700" s="2">
        <f>MACD!F1700</f>
        <v>-1.8972787319709039</v>
      </c>
      <c r="F1700" s="2">
        <f>'Moving Avg'!D1700</f>
        <v>106.42058</v>
      </c>
      <c r="G1700" s="2">
        <f>'Moving Avg'!F1700</f>
        <v>103.61828500000001</v>
      </c>
      <c r="H1700" s="2">
        <f>'Moving Avg'!G1700</f>
        <v>103.06961000000003</v>
      </c>
      <c r="I1700" s="2">
        <f>'Moving Avg'!H1700</f>
        <v>100.48591300000011</v>
      </c>
      <c r="J1700" s="6" t="str">
        <f>OBV!F1700</f>
        <v>BEARISH</v>
      </c>
      <c r="K1700" s="6" t="str">
        <f>OBV!G1700</f>
        <v>NEUTRAL</v>
      </c>
      <c r="L1700" s="6" t="str">
        <f>OBV!H1700</f>
        <v>BEARISH DIVERGENCE</v>
      </c>
      <c r="M1700" s="8">
        <f t="shared" si="260"/>
        <v>25</v>
      </c>
      <c r="N1700" s="8">
        <f t="shared" si="261"/>
        <v>100</v>
      </c>
      <c r="O1700" s="8">
        <f t="shared" si="262"/>
        <v>75</v>
      </c>
      <c r="P1700" s="8">
        <f t="shared" si="263"/>
        <v>16.5</v>
      </c>
      <c r="Q1700" s="9">
        <f t="shared" si="264"/>
        <v>57.475000000000001</v>
      </c>
      <c r="R1700" s="9">
        <f t="shared" si="265"/>
        <v>55.375</v>
      </c>
      <c r="S1700" s="9">
        <f t="shared" si="266"/>
        <v>44.924999999999997</v>
      </c>
      <c r="T1700" s="9">
        <f t="shared" si="267"/>
        <v>54.125</v>
      </c>
      <c r="U1700" s="8">
        <f t="shared" si="268"/>
        <v>52.591666666666661</v>
      </c>
      <c r="V1700" s="8">
        <f t="shared" si="269"/>
        <v>52.974999999999994</v>
      </c>
    </row>
    <row r="1701" spans="1:22" ht="13.5" x14ac:dyDescent="0.25">
      <c r="A1701" s="3">
        <f>RSI!A1701</f>
        <v>44494</v>
      </c>
      <c r="B1701" s="2">
        <f>RSI!B1701</f>
        <v>106.6768</v>
      </c>
      <c r="C1701" s="2">
        <f>RSI!I1701</f>
        <v>59.691439745661746</v>
      </c>
      <c r="D1701" s="2">
        <f>MACD!E1701</f>
        <v>-1.5861882467963966</v>
      </c>
      <c r="E1701" s="2">
        <f>MACD!F1701</f>
        <v>-1.8350606349360024</v>
      </c>
      <c r="F1701" s="2">
        <f>'Moving Avg'!D1701</f>
        <v>106.6768</v>
      </c>
      <c r="G1701" s="2">
        <f>'Moving Avg'!F1701</f>
        <v>103.82754</v>
      </c>
      <c r="H1701" s="2">
        <f>'Moving Avg'!G1701</f>
        <v>103.15519000000003</v>
      </c>
      <c r="I1701" s="2">
        <f>'Moving Avg'!H1701</f>
        <v>100.50608650000012</v>
      </c>
      <c r="J1701" s="6" t="str">
        <f>OBV!F1701</f>
        <v>BULLISH</v>
      </c>
      <c r="K1701" s="6" t="str">
        <f>OBV!G1701</f>
        <v>NEUTRAL</v>
      </c>
      <c r="L1701" s="6" t="str">
        <f>OBV!H1701</f>
        <v>CONFIRMED BULLISH</v>
      </c>
      <c r="M1701" s="8">
        <f t="shared" si="260"/>
        <v>25</v>
      </c>
      <c r="N1701" s="8">
        <f t="shared" si="261"/>
        <v>0</v>
      </c>
      <c r="O1701" s="8">
        <f t="shared" si="262"/>
        <v>75</v>
      </c>
      <c r="P1701" s="8">
        <f t="shared" si="263"/>
        <v>83.5</v>
      </c>
      <c r="Q1701" s="9">
        <f t="shared" si="264"/>
        <v>32.524999999999999</v>
      </c>
      <c r="R1701" s="9">
        <f t="shared" si="265"/>
        <v>52.125</v>
      </c>
      <c r="S1701" s="9">
        <f t="shared" si="266"/>
        <v>60.075000000000003</v>
      </c>
      <c r="T1701" s="9">
        <f t="shared" si="267"/>
        <v>45.875</v>
      </c>
      <c r="U1701" s="8">
        <f t="shared" si="268"/>
        <v>48.241666666666674</v>
      </c>
      <c r="V1701" s="8">
        <f t="shared" si="269"/>
        <v>47.650000000000006</v>
      </c>
    </row>
    <row r="1702" spans="1:22" ht="13.5" x14ac:dyDescent="0.25">
      <c r="A1702" s="3">
        <f>RSI!A1702</f>
        <v>44495</v>
      </c>
      <c r="B1702" s="2">
        <f>RSI!B1702</f>
        <v>106.6768</v>
      </c>
      <c r="C1702" s="2">
        <f>RSI!I1702</f>
        <v>59.691439745661754</v>
      </c>
      <c r="D1702" s="2">
        <f>MACD!E1702</f>
        <v>-1.1508254490603207</v>
      </c>
      <c r="E1702" s="2">
        <f>MACD!F1702</f>
        <v>-1.6982135977608661</v>
      </c>
      <c r="F1702" s="2">
        <f>'Moving Avg'!D1702</f>
        <v>106.6768</v>
      </c>
      <c r="G1702" s="2">
        <f>'Moving Avg'!F1702</f>
        <v>104.03679499999998</v>
      </c>
      <c r="H1702" s="2">
        <f>'Moving Avg'!G1702</f>
        <v>103.24077000000005</v>
      </c>
      <c r="I1702" s="2">
        <f>'Moving Avg'!H1702</f>
        <v>100.54161700000013</v>
      </c>
      <c r="J1702" s="6" t="str">
        <f>OBV!F1702</f>
        <v>NEUTRAL</v>
      </c>
      <c r="K1702" s="6" t="str">
        <f>OBV!G1702</f>
        <v>NEUTRAL</v>
      </c>
      <c r="L1702" s="6" t="str">
        <f>OBV!H1702</f>
        <v>NEUTRAL</v>
      </c>
      <c r="M1702" s="8">
        <f t="shared" si="260"/>
        <v>25</v>
      </c>
      <c r="N1702" s="8">
        <f t="shared" si="261"/>
        <v>0</v>
      </c>
      <c r="O1702" s="8">
        <f t="shared" si="262"/>
        <v>75</v>
      </c>
      <c r="P1702" s="8">
        <f t="shared" si="263"/>
        <v>33</v>
      </c>
      <c r="Q1702" s="9">
        <f t="shared" si="264"/>
        <v>24.95</v>
      </c>
      <c r="R1702" s="9">
        <f t="shared" si="265"/>
        <v>39.5</v>
      </c>
      <c r="S1702" s="9">
        <f t="shared" si="266"/>
        <v>37.35</v>
      </c>
      <c r="T1702" s="9">
        <f t="shared" si="267"/>
        <v>33.25</v>
      </c>
      <c r="U1702" s="8">
        <f t="shared" si="268"/>
        <v>33.933333333333337</v>
      </c>
      <c r="V1702" s="8">
        <f t="shared" si="269"/>
        <v>33.762500000000003</v>
      </c>
    </row>
    <row r="1703" spans="1:22" ht="13.5" x14ac:dyDescent="0.25">
      <c r="A1703" s="3">
        <f>RSI!A1703</f>
        <v>44496</v>
      </c>
      <c r="B1703" s="2">
        <f>RSI!B1703</f>
        <v>106.6768</v>
      </c>
      <c r="C1703" s="2">
        <f>RSI!I1703</f>
        <v>59.691439745661754</v>
      </c>
      <c r="D1703" s="2">
        <f>MACD!E1703</f>
        <v>-0.79564120070230615</v>
      </c>
      <c r="E1703" s="2">
        <f>MACD!F1703</f>
        <v>-1.5176991183491542</v>
      </c>
      <c r="F1703" s="2">
        <f>'Moving Avg'!D1703</f>
        <v>106.6768</v>
      </c>
      <c r="G1703" s="2">
        <f>'Moving Avg'!F1703</f>
        <v>104.47665500000001</v>
      </c>
      <c r="H1703" s="2">
        <f>'Moving Avg'!G1703</f>
        <v>103.32635000000003</v>
      </c>
      <c r="I1703" s="2">
        <f>'Moving Avg'!H1703</f>
        <v>100.58257250000014</v>
      </c>
      <c r="J1703" s="6" t="str">
        <f>OBV!F1703</f>
        <v>NEUTRAL</v>
      </c>
      <c r="K1703" s="6" t="str">
        <f>OBV!G1703</f>
        <v>NEUTRAL</v>
      </c>
      <c r="L1703" s="6" t="str">
        <f>OBV!H1703</f>
        <v>NEUTRAL</v>
      </c>
      <c r="M1703" s="8">
        <f t="shared" si="260"/>
        <v>25</v>
      </c>
      <c r="N1703" s="8">
        <f t="shared" si="261"/>
        <v>0</v>
      </c>
      <c r="O1703" s="8">
        <f t="shared" si="262"/>
        <v>75</v>
      </c>
      <c r="P1703" s="8">
        <f t="shared" si="263"/>
        <v>33</v>
      </c>
      <c r="Q1703" s="9">
        <f t="shared" si="264"/>
        <v>24.95</v>
      </c>
      <c r="R1703" s="9">
        <f t="shared" si="265"/>
        <v>39.5</v>
      </c>
      <c r="S1703" s="9">
        <f t="shared" si="266"/>
        <v>37.35</v>
      </c>
      <c r="T1703" s="9">
        <f t="shared" si="267"/>
        <v>33.25</v>
      </c>
      <c r="U1703" s="8">
        <f t="shared" si="268"/>
        <v>33.933333333333337</v>
      </c>
      <c r="V1703" s="8">
        <f t="shared" si="269"/>
        <v>33.762500000000003</v>
      </c>
    </row>
    <row r="1704" spans="1:22" ht="13.5" x14ac:dyDescent="0.25">
      <c r="A1704" s="3">
        <f>RSI!A1704</f>
        <v>44497</v>
      </c>
      <c r="B1704" s="2">
        <f>RSI!B1704</f>
        <v>106.6768</v>
      </c>
      <c r="C1704" s="2">
        <f>RSI!I1704</f>
        <v>59.691439745661754</v>
      </c>
      <c r="D1704" s="2">
        <f>MACD!E1704</f>
        <v>-1.2457841263397285</v>
      </c>
      <c r="E1704" s="2">
        <f>MACD!F1704</f>
        <v>-1.4633161199472691</v>
      </c>
      <c r="F1704" s="2">
        <f>'Moving Avg'!D1704</f>
        <v>106.6768</v>
      </c>
      <c r="G1704" s="2">
        <f>'Moving Avg'!F1704</f>
        <v>104.89942999999998</v>
      </c>
      <c r="H1704" s="2">
        <f>'Moving Avg'!G1704</f>
        <v>103.41193000000007</v>
      </c>
      <c r="I1704" s="2">
        <f>'Moving Avg'!H1704</f>
        <v>100.63604750000015</v>
      </c>
      <c r="J1704" s="6" t="str">
        <f>OBV!F1704</f>
        <v>NEUTRAL</v>
      </c>
      <c r="K1704" s="6" t="str">
        <f>OBV!G1704</f>
        <v>NEUTRAL</v>
      </c>
      <c r="L1704" s="6" t="str">
        <f>OBV!H1704</f>
        <v>NEUTRAL</v>
      </c>
      <c r="M1704" s="8">
        <f t="shared" si="260"/>
        <v>25</v>
      </c>
      <c r="N1704" s="8">
        <f t="shared" si="261"/>
        <v>0</v>
      </c>
      <c r="O1704" s="8">
        <f t="shared" si="262"/>
        <v>75</v>
      </c>
      <c r="P1704" s="8">
        <f t="shared" si="263"/>
        <v>33</v>
      </c>
      <c r="Q1704" s="9">
        <f t="shared" si="264"/>
        <v>24.95</v>
      </c>
      <c r="R1704" s="9">
        <f t="shared" si="265"/>
        <v>39.5</v>
      </c>
      <c r="S1704" s="9">
        <f t="shared" si="266"/>
        <v>37.35</v>
      </c>
      <c r="T1704" s="9">
        <f t="shared" si="267"/>
        <v>33.25</v>
      </c>
      <c r="U1704" s="8">
        <f t="shared" si="268"/>
        <v>33.933333333333337</v>
      </c>
      <c r="V1704" s="8">
        <f t="shared" si="269"/>
        <v>33.762500000000003</v>
      </c>
    </row>
    <row r="1705" spans="1:22" ht="13.5" x14ac:dyDescent="0.25">
      <c r="A1705" s="3">
        <f>RSI!A1705</f>
        <v>44498</v>
      </c>
      <c r="B1705" s="2">
        <f>RSI!B1705</f>
        <v>102.49169999999999</v>
      </c>
      <c r="C1705" s="2">
        <f>RSI!I1705</f>
        <v>41.371397070955553</v>
      </c>
      <c r="D1705" s="2">
        <f>MACD!E1705</f>
        <v>-0.66835269626831462</v>
      </c>
      <c r="E1705" s="2">
        <f>MACD!F1705</f>
        <v>-1.3043234352114783</v>
      </c>
      <c r="F1705" s="2">
        <f>'Moving Avg'!D1705</f>
        <v>105.83977999999999</v>
      </c>
      <c r="G1705" s="2">
        <f>'Moving Avg'!F1705</f>
        <v>105.11294999999998</v>
      </c>
      <c r="H1705" s="2">
        <f>'Moving Avg'!G1705</f>
        <v>103.41380800000006</v>
      </c>
      <c r="I1705" s="2">
        <f>'Moving Avg'!H1705</f>
        <v>100.68111650000013</v>
      </c>
      <c r="J1705" s="6" t="str">
        <f>OBV!F1705</f>
        <v>BEARISH</v>
      </c>
      <c r="K1705" s="6" t="str">
        <f>OBV!G1705</f>
        <v>NEUTRAL</v>
      </c>
      <c r="L1705" s="6" t="str">
        <f>OBV!H1705</f>
        <v>CONFIRMED BEARISH</v>
      </c>
      <c r="M1705" s="8">
        <f t="shared" si="260"/>
        <v>25</v>
      </c>
      <c r="N1705" s="8">
        <f t="shared" si="261"/>
        <v>0</v>
      </c>
      <c r="O1705" s="8">
        <f t="shared" si="262"/>
        <v>75</v>
      </c>
      <c r="P1705" s="8">
        <f t="shared" si="263"/>
        <v>16.5</v>
      </c>
      <c r="Q1705" s="9">
        <f t="shared" si="264"/>
        <v>22.475000000000001</v>
      </c>
      <c r="R1705" s="9">
        <f t="shared" si="265"/>
        <v>35.375</v>
      </c>
      <c r="S1705" s="9">
        <f t="shared" si="266"/>
        <v>29.925000000000001</v>
      </c>
      <c r="T1705" s="9">
        <f t="shared" si="267"/>
        <v>29.125</v>
      </c>
      <c r="U1705" s="8">
        <f t="shared" si="268"/>
        <v>29.258333333333336</v>
      </c>
      <c r="V1705" s="8">
        <f t="shared" si="269"/>
        <v>29.225000000000001</v>
      </c>
    </row>
    <row r="1706" spans="1:22" ht="13.5" x14ac:dyDescent="0.25">
      <c r="A1706" s="3">
        <f>RSI!A1706</f>
        <v>44501</v>
      </c>
      <c r="B1706" s="2">
        <f>RSI!B1706</f>
        <v>105.9081</v>
      </c>
      <c r="C1706" s="2">
        <f>RSI!I1706</f>
        <v>53.828927273581435</v>
      </c>
      <c r="D1706" s="2">
        <f>MACD!E1706</f>
        <v>-0.54997191548564217</v>
      </c>
      <c r="E1706" s="2">
        <f>MACD!F1706</f>
        <v>-1.153453131266311</v>
      </c>
      <c r="F1706" s="2">
        <f>'Moving Avg'!D1706</f>
        <v>105.68604000000001</v>
      </c>
      <c r="G1706" s="2">
        <f>'Moving Avg'!F1706</f>
        <v>105.49728999999999</v>
      </c>
      <c r="H1706" s="2">
        <f>'Moving Avg'!G1706</f>
        <v>103.48726000000005</v>
      </c>
      <c r="I1706" s="2">
        <f>'Moving Avg'!H1706</f>
        <v>100.74326750000014</v>
      </c>
      <c r="J1706" s="6" t="str">
        <f>OBV!F1706</f>
        <v>BEARISH</v>
      </c>
      <c r="K1706" s="6" t="str">
        <f>OBV!G1706</f>
        <v>NEUTRAL</v>
      </c>
      <c r="L1706" s="6" t="str">
        <f>OBV!H1706</f>
        <v>CONFIRMED BEARISH</v>
      </c>
      <c r="M1706" s="8">
        <f t="shared" si="260"/>
        <v>25</v>
      </c>
      <c r="N1706" s="8">
        <f t="shared" si="261"/>
        <v>0</v>
      </c>
      <c r="O1706" s="8">
        <f t="shared" si="262"/>
        <v>50</v>
      </c>
      <c r="P1706" s="8">
        <f t="shared" si="263"/>
        <v>16.5</v>
      </c>
      <c r="Q1706" s="9">
        <f t="shared" si="264"/>
        <v>18.725000000000001</v>
      </c>
      <c r="R1706" s="9">
        <f t="shared" si="265"/>
        <v>26.625</v>
      </c>
      <c r="S1706" s="9">
        <f t="shared" si="266"/>
        <v>23.675000000000001</v>
      </c>
      <c r="T1706" s="9">
        <f t="shared" si="267"/>
        <v>22.875</v>
      </c>
      <c r="U1706" s="8">
        <f t="shared" si="268"/>
        <v>23.008333333333336</v>
      </c>
      <c r="V1706" s="8">
        <f t="shared" si="269"/>
        <v>22.975000000000001</v>
      </c>
    </row>
    <row r="1707" spans="1:22" ht="13.5" x14ac:dyDescent="0.25">
      <c r="A1707" s="3">
        <f>RSI!A1707</f>
        <v>44502</v>
      </c>
      <c r="B1707" s="2">
        <f>RSI!B1707</f>
        <v>105.9081</v>
      </c>
      <c r="C1707" s="2">
        <f>RSI!I1707</f>
        <v>53.828927273581435</v>
      </c>
      <c r="D1707" s="2">
        <f>MACD!E1707</f>
        <v>-0.25970296284413052</v>
      </c>
      <c r="E1707" s="2">
        <f>MACD!F1707</f>
        <v>-0.9747030975818749</v>
      </c>
      <c r="F1707" s="2">
        <f>'Moving Avg'!D1707</f>
        <v>105.53230000000001</v>
      </c>
      <c r="G1707" s="2">
        <f>'Moving Avg'!F1707</f>
        <v>105.66811</v>
      </c>
      <c r="H1707" s="2">
        <f>'Moving Avg'!G1707</f>
        <v>103.56071200000004</v>
      </c>
      <c r="I1707" s="2">
        <f>'Moving Avg'!H1707</f>
        <v>100.80546000000012</v>
      </c>
      <c r="J1707" s="6" t="str">
        <f>OBV!F1707</f>
        <v>BEARISH</v>
      </c>
      <c r="K1707" s="6" t="str">
        <f>OBV!G1707</f>
        <v>NEUTRAL</v>
      </c>
      <c r="L1707" s="6" t="str">
        <f>OBV!H1707</f>
        <v>CONFIRMED BEARISH</v>
      </c>
      <c r="M1707" s="8">
        <f t="shared" si="260"/>
        <v>25</v>
      </c>
      <c r="N1707" s="8">
        <f t="shared" si="261"/>
        <v>0</v>
      </c>
      <c r="O1707" s="8">
        <f t="shared" si="262"/>
        <v>50</v>
      </c>
      <c r="P1707" s="8">
        <f t="shared" si="263"/>
        <v>16.5</v>
      </c>
      <c r="Q1707" s="9">
        <f t="shared" si="264"/>
        <v>18.725000000000001</v>
      </c>
      <c r="R1707" s="9">
        <f t="shared" si="265"/>
        <v>26.625</v>
      </c>
      <c r="S1707" s="9">
        <f t="shared" si="266"/>
        <v>23.675000000000001</v>
      </c>
      <c r="T1707" s="9">
        <f t="shared" si="267"/>
        <v>22.875</v>
      </c>
      <c r="U1707" s="8">
        <f t="shared" si="268"/>
        <v>23.008333333333336</v>
      </c>
      <c r="V1707" s="8">
        <f t="shared" si="269"/>
        <v>22.975000000000001</v>
      </c>
    </row>
    <row r="1708" spans="1:22" ht="13.5" x14ac:dyDescent="0.25">
      <c r="A1708" s="3">
        <f>RSI!A1708</f>
        <v>44503</v>
      </c>
      <c r="B1708" s="2">
        <f>RSI!B1708</f>
        <v>105.9081</v>
      </c>
      <c r="C1708" s="2">
        <f>RSI!I1708</f>
        <v>53.828927273581435</v>
      </c>
      <c r="D1708" s="2">
        <f>MACD!E1708</f>
        <v>-2.0564575870366752E-2</v>
      </c>
      <c r="E1708" s="2">
        <f>MACD!F1708</f>
        <v>-0.78387539323957323</v>
      </c>
      <c r="F1708" s="2">
        <f>'Moving Avg'!D1708</f>
        <v>105.37855999999999</v>
      </c>
      <c r="G1708" s="2">
        <f>'Moving Avg'!F1708</f>
        <v>105.83893</v>
      </c>
      <c r="H1708" s="2">
        <f>'Moving Avg'!G1708</f>
        <v>103.63416400000004</v>
      </c>
      <c r="I1708" s="2">
        <f>'Moving Avg'!H1708</f>
        <v>100.86765250000015</v>
      </c>
      <c r="J1708" s="6" t="str">
        <f>OBV!F1708</f>
        <v>BEARISH</v>
      </c>
      <c r="K1708" s="6" t="str">
        <f>OBV!G1708</f>
        <v>NEUTRAL</v>
      </c>
      <c r="L1708" s="6" t="str">
        <f>OBV!H1708</f>
        <v>CONFIRMED BEARISH</v>
      </c>
      <c r="M1708" s="8">
        <f t="shared" si="260"/>
        <v>25</v>
      </c>
      <c r="N1708" s="8">
        <f t="shared" si="261"/>
        <v>0</v>
      </c>
      <c r="O1708" s="8">
        <f t="shared" si="262"/>
        <v>50</v>
      </c>
      <c r="P1708" s="8">
        <f t="shared" si="263"/>
        <v>16.5</v>
      </c>
      <c r="Q1708" s="9">
        <f t="shared" si="264"/>
        <v>18.725000000000001</v>
      </c>
      <c r="R1708" s="9">
        <f t="shared" si="265"/>
        <v>26.625</v>
      </c>
      <c r="S1708" s="9">
        <f t="shared" si="266"/>
        <v>23.675000000000001</v>
      </c>
      <c r="T1708" s="9">
        <f t="shared" si="267"/>
        <v>22.875</v>
      </c>
      <c r="U1708" s="8">
        <f t="shared" si="268"/>
        <v>23.008333333333336</v>
      </c>
      <c r="V1708" s="8">
        <f t="shared" si="269"/>
        <v>22.975000000000001</v>
      </c>
    </row>
    <row r="1709" spans="1:22" ht="13.5" x14ac:dyDescent="0.25">
      <c r="A1709" s="3">
        <f>RSI!A1709</f>
        <v>44504</v>
      </c>
      <c r="B1709" s="2">
        <f>RSI!B1709</f>
        <v>104.1999</v>
      </c>
      <c r="C1709" s="2">
        <f>RSI!I1709</f>
        <v>47.522982710218116</v>
      </c>
      <c r="D1709" s="2">
        <f>MACD!E1709</f>
        <v>0.3023223606574561</v>
      </c>
      <c r="E1709" s="2">
        <f>MACD!F1709</f>
        <v>-0.5666358424601674</v>
      </c>
      <c r="F1709" s="2">
        <f>'Moving Avg'!D1709</f>
        <v>104.88318</v>
      </c>
      <c r="G1709" s="2">
        <f>'Moving Avg'!F1709</f>
        <v>105.92434</v>
      </c>
      <c r="H1709" s="2">
        <f>'Moving Avg'!G1709</f>
        <v>103.67345200000004</v>
      </c>
      <c r="I1709" s="2">
        <f>'Moving Avg'!H1709</f>
        <v>100.92130400000015</v>
      </c>
      <c r="J1709" s="6" t="str">
        <f>OBV!F1709</f>
        <v>BEARISH</v>
      </c>
      <c r="K1709" s="6" t="str">
        <f>OBV!G1709</f>
        <v>NEUTRAL</v>
      </c>
      <c r="L1709" s="6" t="str">
        <f>OBV!H1709</f>
        <v>CONFIRMED BEARISH</v>
      </c>
      <c r="M1709" s="8">
        <f t="shared" si="260"/>
        <v>25</v>
      </c>
      <c r="N1709" s="8">
        <f t="shared" si="261"/>
        <v>0</v>
      </c>
      <c r="O1709" s="8">
        <f t="shared" si="262"/>
        <v>50</v>
      </c>
      <c r="P1709" s="8">
        <f t="shared" si="263"/>
        <v>16.5</v>
      </c>
      <c r="Q1709" s="9">
        <f t="shared" si="264"/>
        <v>18.725000000000001</v>
      </c>
      <c r="R1709" s="9">
        <f t="shared" si="265"/>
        <v>26.625</v>
      </c>
      <c r="S1709" s="9">
        <f t="shared" si="266"/>
        <v>23.675000000000001</v>
      </c>
      <c r="T1709" s="9">
        <f t="shared" si="267"/>
        <v>22.875</v>
      </c>
      <c r="U1709" s="8">
        <f t="shared" si="268"/>
        <v>23.008333333333336</v>
      </c>
      <c r="V1709" s="8">
        <f t="shared" si="269"/>
        <v>22.975000000000001</v>
      </c>
    </row>
    <row r="1710" spans="1:22" ht="13.5" x14ac:dyDescent="0.25">
      <c r="A1710" s="3">
        <f>RSI!A1710</f>
        <v>44505</v>
      </c>
      <c r="B1710" s="2">
        <f>RSI!B1710</f>
        <v>104.1999</v>
      </c>
      <c r="C1710" s="2">
        <f>RSI!I1710</f>
        <v>47.522982710218116</v>
      </c>
      <c r="D1710" s="2">
        <f>MACD!E1710</f>
        <v>0.58007796778714749</v>
      </c>
      <c r="E1710" s="2">
        <f>MACD!F1710</f>
        <v>-0.33729308041070444</v>
      </c>
      <c r="F1710" s="2">
        <f>'Moving Avg'!D1710</f>
        <v>105.22481999999999</v>
      </c>
      <c r="G1710" s="2">
        <f>'Moving Avg'!F1710</f>
        <v>105.79622500000001</v>
      </c>
      <c r="H1710" s="2">
        <f>'Moving Avg'!G1710</f>
        <v>103.71274000000001</v>
      </c>
      <c r="I1710" s="2">
        <f>'Moving Avg'!H1710</f>
        <v>100.97495550000014</v>
      </c>
      <c r="J1710" s="6" t="str">
        <f>OBV!F1710</f>
        <v>BULLISH</v>
      </c>
      <c r="K1710" s="6" t="str">
        <f>OBV!G1710</f>
        <v>NEUTRAL</v>
      </c>
      <c r="L1710" s="6" t="str">
        <f>OBV!H1710</f>
        <v>CONFIRMED BULLISH</v>
      </c>
      <c r="M1710" s="8">
        <f t="shared" si="260"/>
        <v>25</v>
      </c>
      <c r="N1710" s="8">
        <f t="shared" si="261"/>
        <v>0</v>
      </c>
      <c r="O1710" s="8">
        <f t="shared" si="262"/>
        <v>50</v>
      </c>
      <c r="P1710" s="8">
        <f t="shared" si="263"/>
        <v>83.5</v>
      </c>
      <c r="Q1710" s="9">
        <f t="shared" si="264"/>
        <v>28.774999999999999</v>
      </c>
      <c r="R1710" s="9">
        <f t="shared" si="265"/>
        <v>43.375</v>
      </c>
      <c r="S1710" s="9">
        <f t="shared" si="266"/>
        <v>53.825000000000003</v>
      </c>
      <c r="T1710" s="9">
        <f t="shared" si="267"/>
        <v>39.625</v>
      </c>
      <c r="U1710" s="8">
        <f t="shared" si="268"/>
        <v>41.991666666666667</v>
      </c>
      <c r="V1710" s="8">
        <f t="shared" si="269"/>
        <v>41.400000000000006</v>
      </c>
    </row>
    <row r="1711" spans="1:22" ht="13.5" x14ac:dyDescent="0.25">
      <c r="A1711" s="3">
        <f>RSI!A1711</f>
        <v>44508</v>
      </c>
      <c r="B1711" s="2">
        <f>RSI!B1711</f>
        <v>104.1999</v>
      </c>
      <c r="C1711" s="2">
        <f>RSI!I1711</f>
        <v>47.522982710218123</v>
      </c>
      <c r="D1711" s="2">
        <f>MACD!E1711</f>
        <v>0.81930896519318708</v>
      </c>
      <c r="E1711" s="2">
        <f>MACD!F1711</f>
        <v>-0.10597267128992613</v>
      </c>
      <c r="F1711" s="2">
        <f>'Moving Avg'!D1711</f>
        <v>104.88318</v>
      </c>
      <c r="G1711" s="2">
        <f>'Moving Avg'!F1711</f>
        <v>105.66811</v>
      </c>
      <c r="H1711" s="2">
        <f>'Moving Avg'!G1711</f>
        <v>103.75544400000001</v>
      </c>
      <c r="I1711" s="2">
        <f>'Moving Avg'!H1711</f>
        <v>101.03273850000014</v>
      </c>
      <c r="J1711" s="6" t="str">
        <f>OBV!F1711</f>
        <v>BEARISH</v>
      </c>
      <c r="K1711" s="6" t="str">
        <f>OBV!G1711</f>
        <v>NEUTRAL</v>
      </c>
      <c r="L1711" s="6" t="str">
        <f>OBV!H1711</f>
        <v>CONFIRMED BEARISH</v>
      </c>
      <c r="M1711" s="8">
        <f t="shared" si="260"/>
        <v>25</v>
      </c>
      <c r="N1711" s="8">
        <f t="shared" si="261"/>
        <v>0</v>
      </c>
      <c r="O1711" s="8">
        <f t="shared" si="262"/>
        <v>50</v>
      </c>
      <c r="P1711" s="8">
        <f t="shared" si="263"/>
        <v>16.5</v>
      </c>
      <c r="Q1711" s="9">
        <f t="shared" si="264"/>
        <v>18.725000000000001</v>
      </c>
      <c r="R1711" s="9">
        <f t="shared" si="265"/>
        <v>26.625</v>
      </c>
      <c r="S1711" s="9">
        <f t="shared" si="266"/>
        <v>23.675000000000001</v>
      </c>
      <c r="T1711" s="9">
        <f t="shared" si="267"/>
        <v>22.875</v>
      </c>
      <c r="U1711" s="8">
        <f t="shared" si="268"/>
        <v>23.008333333333336</v>
      </c>
      <c r="V1711" s="8">
        <f t="shared" si="269"/>
        <v>22.975000000000001</v>
      </c>
    </row>
    <row r="1712" spans="1:22" ht="13.5" x14ac:dyDescent="0.25">
      <c r="A1712" s="3">
        <f>RSI!A1712</f>
        <v>44509</v>
      </c>
      <c r="B1712" s="2">
        <f>RSI!B1712</f>
        <v>104.1999</v>
      </c>
      <c r="C1712" s="2">
        <f>RSI!I1712</f>
        <v>47.522982710218109</v>
      </c>
      <c r="D1712" s="2">
        <f>MACD!E1712</f>
        <v>1.0256305846401546</v>
      </c>
      <c r="E1712" s="2">
        <f>MACD!F1712</f>
        <v>0.12034797989609002</v>
      </c>
      <c r="F1712" s="2">
        <f>'Moving Avg'!D1712</f>
        <v>104.54154000000001</v>
      </c>
      <c r="G1712" s="2">
        <f>'Moving Avg'!F1712</f>
        <v>105.53999500000002</v>
      </c>
      <c r="H1712" s="2">
        <f>'Moving Avg'!G1712</f>
        <v>103.798148</v>
      </c>
      <c r="I1712" s="2">
        <f>'Moving Avg'!H1712</f>
        <v>101.09052150000016</v>
      </c>
      <c r="J1712" s="6" t="str">
        <f>OBV!F1712</f>
        <v>BEARISH</v>
      </c>
      <c r="K1712" s="6" t="str">
        <f>OBV!G1712</f>
        <v>NEUTRAL</v>
      </c>
      <c r="L1712" s="6" t="str">
        <f>OBV!H1712</f>
        <v>CONFIRMED BEARISH</v>
      </c>
      <c r="M1712" s="8">
        <f t="shared" si="260"/>
        <v>25</v>
      </c>
      <c r="N1712" s="8">
        <f t="shared" si="261"/>
        <v>0</v>
      </c>
      <c r="O1712" s="8">
        <f t="shared" si="262"/>
        <v>50</v>
      </c>
      <c r="P1712" s="8">
        <f t="shared" si="263"/>
        <v>16.5</v>
      </c>
      <c r="Q1712" s="9">
        <f t="shared" si="264"/>
        <v>18.725000000000001</v>
      </c>
      <c r="R1712" s="9">
        <f t="shared" si="265"/>
        <v>26.625</v>
      </c>
      <c r="S1712" s="9">
        <f t="shared" si="266"/>
        <v>23.675000000000001</v>
      </c>
      <c r="T1712" s="9">
        <f t="shared" si="267"/>
        <v>22.875</v>
      </c>
      <c r="U1712" s="8">
        <f t="shared" si="268"/>
        <v>23.008333333333336</v>
      </c>
      <c r="V1712" s="8">
        <f t="shared" si="269"/>
        <v>22.975000000000001</v>
      </c>
    </row>
    <row r="1713" spans="1:22" ht="13.5" x14ac:dyDescent="0.25">
      <c r="A1713" s="3">
        <f>RSI!A1713</f>
        <v>44510</v>
      </c>
      <c r="B1713" s="2">
        <f>RSI!B1713</f>
        <v>105.4811</v>
      </c>
      <c r="C1713" s="2">
        <f>RSI!I1713</f>
        <v>53.069342150793936</v>
      </c>
      <c r="D1713" s="2">
        <f>MACD!E1713</f>
        <v>1.1089135561767733</v>
      </c>
      <c r="E1713" s="2">
        <f>MACD!F1713</f>
        <v>0.31806109515222669</v>
      </c>
      <c r="F1713" s="2">
        <f>'Moving Avg'!D1713</f>
        <v>104.45614</v>
      </c>
      <c r="G1713" s="2">
        <f>'Moving Avg'!F1713</f>
        <v>105.47594000000004</v>
      </c>
      <c r="H1713" s="2">
        <f>'Moving Avg'!G1713</f>
        <v>103.86647600000001</v>
      </c>
      <c r="I1713" s="2">
        <f>'Moving Avg'!H1713</f>
        <v>101.15471050000016</v>
      </c>
      <c r="J1713" s="6" t="str">
        <f>OBV!F1713</f>
        <v>BULLISH</v>
      </c>
      <c r="K1713" s="6" t="str">
        <f>OBV!G1713</f>
        <v>NEUTRAL</v>
      </c>
      <c r="L1713" s="6" t="str">
        <f>OBV!H1713</f>
        <v>BULLISH DIVERGENCE</v>
      </c>
      <c r="M1713" s="8">
        <f t="shared" si="260"/>
        <v>25</v>
      </c>
      <c r="N1713" s="8">
        <f t="shared" si="261"/>
        <v>0</v>
      </c>
      <c r="O1713" s="8">
        <f t="shared" si="262"/>
        <v>50</v>
      </c>
      <c r="P1713" s="8">
        <f t="shared" si="263"/>
        <v>66.5</v>
      </c>
      <c r="Q1713" s="9">
        <f t="shared" si="264"/>
        <v>26.225000000000001</v>
      </c>
      <c r="R1713" s="9">
        <f t="shared" si="265"/>
        <v>39.125</v>
      </c>
      <c r="S1713" s="9">
        <f t="shared" si="266"/>
        <v>46.174999999999997</v>
      </c>
      <c r="T1713" s="9">
        <f t="shared" si="267"/>
        <v>35.375</v>
      </c>
      <c r="U1713" s="8">
        <f t="shared" si="268"/>
        <v>37.174999999999997</v>
      </c>
      <c r="V1713" s="8">
        <f t="shared" si="269"/>
        <v>36.724999999999994</v>
      </c>
    </row>
    <row r="1714" spans="1:22" ht="13.5" x14ac:dyDescent="0.25">
      <c r="A1714" s="3">
        <f>RSI!A1714</f>
        <v>44511</v>
      </c>
      <c r="B1714" s="2">
        <f>RSI!B1714</f>
        <v>105.4811</v>
      </c>
      <c r="C1714" s="2">
        <f>RSI!I1714</f>
        <v>53.069342150793936</v>
      </c>
      <c r="D1714" s="2">
        <f>MACD!E1714</f>
        <v>1.1751527668544384</v>
      </c>
      <c r="E1714" s="2">
        <f>MACD!F1714</f>
        <v>0.48947942949266904</v>
      </c>
      <c r="F1714" s="2">
        <f>'Moving Avg'!D1714</f>
        <v>104.71237999999998</v>
      </c>
      <c r="G1714" s="2">
        <f>'Moving Avg'!F1714</f>
        <v>105.65188500000002</v>
      </c>
      <c r="H1714" s="2">
        <f>'Moving Avg'!G1714</f>
        <v>103.93480399999999</v>
      </c>
      <c r="I1714" s="2">
        <f>'Moving Avg'!H1714</f>
        <v>101.20500300000016</v>
      </c>
      <c r="J1714" s="6" t="str">
        <f>OBV!F1714</f>
        <v>BULLISH</v>
      </c>
      <c r="K1714" s="6" t="str">
        <f>OBV!G1714</f>
        <v>NEUTRAL</v>
      </c>
      <c r="L1714" s="6" t="str">
        <f>OBV!H1714</f>
        <v>CONFIRMED BULLISH</v>
      </c>
      <c r="M1714" s="8">
        <f t="shared" si="260"/>
        <v>25</v>
      </c>
      <c r="N1714" s="8">
        <f t="shared" si="261"/>
        <v>0</v>
      </c>
      <c r="O1714" s="8">
        <f t="shared" si="262"/>
        <v>50</v>
      </c>
      <c r="P1714" s="8">
        <f t="shared" si="263"/>
        <v>83.5</v>
      </c>
      <c r="Q1714" s="9">
        <f t="shared" si="264"/>
        <v>28.774999999999999</v>
      </c>
      <c r="R1714" s="9">
        <f t="shared" si="265"/>
        <v>43.375</v>
      </c>
      <c r="S1714" s="9">
        <f t="shared" si="266"/>
        <v>53.825000000000003</v>
      </c>
      <c r="T1714" s="9">
        <f t="shared" si="267"/>
        <v>39.625</v>
      </c>
      <c r="U1714" s="8">
        <f t="shared" si="268"/>
        <v>41.991666666666667</v>
      </c>
      <c r="V1714" s="8">
        <f t="shared" si="269"/>
        <v>41.400000000000006</v>
      </c>
    </row>
    <row r="1715" spans="1:22" ht="13.5" x14ac:dyDescent="0.25">
      <c r="A1715" s="3">
        <f>RSI!A1715</f>
        <v>44512</v>
      </c>
      <c r="B1715" s="2">
        <f>RSI!B1715</f>
        <v>105.4811</v>
      </c>
      <c r="C1715" s="2">
        <f>RSI!I1715</f>
        <v>53.069342150793936</v>
      </c>
      <c r="D1715" s="2">
        <f>MACD!E1715</f>
        <v>0.58342220237850029</v>
      </c>
      <c r="E1715" s="2">
        <f>MACD!F1715</f>
        <v>0.50826798406983531</v>
      </c>
      <c r="F1715" s="2">
        <f>'Moving Avg'!D1715</f>
        <v>104.96861999999999</v>
      </c>
      <c r="G1715" s="2">
        <f>'Moving Avg'!F1715</f>
        <v>105.61345000000001</v>
      </c>
      <c r="H1715" s="2">
        <f>'Moving Avg'!G1715</f>
        <v>104.00313199999999</v>
      </c>
      <c r="I1715" s="2">
        <f>'Moving Avg'!H1715</f>
        <v>101.24102350000017</v>
      </c>
      <c r="J1715" s="6" t="str">
        <f>OBV!F1715</f>
        <v>BULLISH</v>
      </c>
      <c r="K1715" s="6" t="str">
        <f>OBV!G1715</f>
        <v>NEUTRAL</v>
      </c>
      <c r="L1715" s="6" t="str">
        <f>OBV!H1715</f>
        <v>CONFIRMED BULLISH</v>
      </c>
      <c r="M1715" s="8">
        <f t="shared" si="260"/>
        <v>25</v>
      </c>
      <c r="N1715" s="8">
        <f t="shared" si="261"/>
        <v>0</v>
      </c>
      <c r="O1715" s="8">
        <f t="shared" si="262"/>
        <v>50</v>
      </c>
      <c r="P1715" s="8">
        <f t="shared" si="263"/>
        <v>83.5</v>
      </c>
      <c r="Q1715" s="9">
        <f t="shared" si="264"/>
        <v>28.774999999999999</v>
      </c>
      <c r="R1715" s="9">
        <f t="shared" si="265"/>
        <v>43.375</v>
      </c>
      <c r="S1715" s="9">
        <f t="shared" si="266"/>
        <v>53.825000000000003</v>
      </c>
      <c r="T1715" s="9">
        <f t="shared" si="267"/>
        <v>39.625</v>
      </c>
      <c r="U1715" s="8">
        <f t="shared" si="268"/>
        <v>41.991666666666667</v>
      </c>
      <c r="V1715" s="8">
        <f t="shared" si="269"/>
        <v>41.400000000000006</v>
      </c>
    </row>
    <row r="1716" spans="1:22" ht="13.5" x14ac:dyDescent="0.25">
      <c r="A1716" s="3">
        <f>RSI!A1716</f>
        <v>44515</v>
      </c>
      <c r="B1716" s="2">
        <f>RSI!B1716</f>
        <v>105.4811</v>
      </c>
      <c r="C1716" s="2">
        <f>RSI!I1716</f>
        <v>53.069342150793936</v>
      </c>
      <c r="D1716" s="2">
        <f>MACD!E1716</f>
        <v>0.60469971223491825</v>
      </c>
      <c r="E1716" s="2">
        <f>MACD!F1716</f>
        <v>0.52755432970285199</v>
      </c>
      <c r="F1716" s="2">
        <f>'Moving Avg'!D1716</f>
        <v>105.22485999999999</v>
      </c>
      <c r="G1716" s="2">
        <f>'Moving Avg'!F1716</f>
        <v>105.61772000000003</v>
      </c>
      <c r="H1716" s="2">
        <f>'Moving Avg'!G1716</f>
        <v>104.07145999999999</v>
      </c>
      <c r="I1716" s="2">
        <f>'Moving Avg'!H1716</f>
        <v>101.27704400000019</v>
      </c>
      <c r="J1716" s="6" t="str">
        <f>OBV!F1716</f>
        <v>BULLISH</v>
      </c>
      <c r="K1716" s="6" t="str">
        <f>OBV!G1716</f>
        <v>NEUTRAL</v>
      </c>
      <c r="L1716" s="6" t="str">
        <f>OBV!H1716</f>
        <v>CONFIRMED BULLISH</v>
      </c>
      <c r="M1716" s="8">
        <f t="shared" si="260"/>
        <v>25</v>
      </c>
      <c r="N1716" s="8">
        <f t="shared" si="261"/>
        <v>0</v>
      </c>
      <c r="O1716" s="8">
        <f t="shared" si="262"/>
        <v>50</v>
      </c>
      <c r="P1716" s="8">
        <f t="shared" si="263"/>
        <v>83.5</v>
      </c>
      <c r="Q1716" s="9">
        <f t="shared" si="264"/>
        <v>28.774999999999999</v>
      </c>
      <c r="R1716" s="9">
        <f t="shared" si="265"/>
        <v>43.375</v>
      </c>
      <c r="S1716" s="9">
        <f t="shared" si="266"/>
        <v>53.825000000000003</v>
      </c>
      <c r="T1716" s="9">
        <f t="shared" si="267"/>
        <v>39.625</v>
      </c>
      <c r="U1716" s="8">
        <f t="shared" si="268"/>
        <v>41.991666666666667</v>
      </c>
      <c r="V1716" s="8">
        <f t="shared" si="269"/>
        <v>41.400000000000006</v>
      </c>
    </row>
    <row r="1717" spans="1:22" ht="13.5" x14ac:dyDescent="0.25">
      <c r="A1717" s="3">
        <f>RSI!A1717</f>
        <v>44516</v>
      </c>
      <c r="B1717" s="2">
        <f>RSI!B1717</f>
        <v>105.4811</v>
      </c>
      <c r="C1717" s="2">
        <f>RSI!I1717</f>
        <v>53.069342150793936</v>
      </c>
      <c r="D1717" s="2">
        <f>MACD!E1717</f>
        <v>0.61934505799439421</v>
      </c>
      <c r="E1717" s="2">
        <f>MACD!F1717</f>
        <v>0.5459124753611605</v>
      </c>
      <c r="F1717" s="2">
        <f>'Moving Avg'!D1717</f>
        <v>105.4811</v>
      </c>
      <c r="G1717" s="2">
        <f>'Moving Avg'!F1717</f>
        <v>105.55793500000001</v>
      </c>
      <c r="H1717" s="2">
        <f>'Moving Avg'!G1717</f>
        <v>104.13978800000001</v>
      </c>
      <c r="I1717" s="2">
        <f>'Moving Avg'!H1717</f>
        <v>101.31306450000019</v>
      </c>
      <c r="J1717" s="6" t="str">
        <f>OBV!F1717</f>
        <v>BULLISH</v>
      </c>
      <c r="K1717" s="6" t="str">
        <f>OBV!G1717</f>
        <v>NEUTRAL</v>
      </c>
      <c r="L1717" s="6" t="str">
        <f>OBV!H1717</f>
        <v>CONFIRMED BULLISH</v>
      </c>
      <c r="M1717" s="8">
        <f t="shared" si="260"/>
        <v>25</v>
      </c>
      <c r="N1717" s="8">
        <f t="shared" si="261"/>
        <v>0</v>
      </c>
      <c r="O1717" s="8">
        <f t="shared" si="262"/>
        <v>50</v>
      </c>
      <c r="P1717" s="8">
        <f t="shared" si="263"/>
        <v>83.5</v>
      </c>
      <c r="Q1717" s="9">
        <f t="shared" si="264"/>
        <v>28.774999999999999</v>
      </c>
      <c r="R1717" s="9">
        <f t="shared" si="265"/>
        <v>43.375</v>
      </c>
      <c r="S1717" s="9">
        <f t="shared" si="266"/>
        <v>53.825000000000003</v>
      </c>
      <c r="T1717" s="9">
        <f t="shared" si="267"/>
        <v>39.625</v>
      </c>
      <c r="U1717" s="8">
        <f t="shared" si="268"/>
        <v>41.991666666666667</v>
      </c>
      <c r="V1717" s="8">
        <f t="shared" si="269"/>
        <v>41.400000000000006</v>
      </c>
    </row>
    <row r="1718" spans="1:22" ht="13.5" x14ac:dyDescent="0.25">
      <c r="A1718" s="3">
        <f>RSI!A1718</f>
        <v>44517</v>
      </c>
      <c r="B1718" s="2">
        <f>RSI!B1718</f>
        <v>105.4811</v>
      </c>
      <c r="C1718" s="2">
        <f>RSI!I1718</f>
        <v>53.069342150793936</v>
      </c>
      <c r="D1718" s="2">
        <f>MACD!E1718</f>
        <v>0.62862736526469121</v>
      </c>
      <c r="E1718" s="2">
        <f>MACD!F1718</f>
        <v>0.56245545334186664</v>
      </c>
      <c r="F1718" s="2">
        <f>'Moving Avg'!D1718</f>
        <v>105.4811</v>
      </c>
      <c r="G1718" s="2">
        <f>'Moving Avg'!F1718</f>
        <v>105.49815000000001</v>
      </c>
      <c r="H1718" s="2">
        <f>'Moving Avg'!G1718</f>
        <v>104.13124800000001</v>
      </c>
      <c r="I1718" s="2">
        <f>'Moving Avg'!H1718</f>
        <v>101.36385750000021</v>
      </c>
      <c r="J1718" s="6" t="str">
        <f>OBV!F1718</f>
        <v>NEUTRAL</v>
      </c>
      <c r="K1718" s="6" t="str">
        <f>OBV!G1718</f>
        <v>NEUTRAL</v>
      </c>
      <c r="L1718" s="6" t="str">
        <f>OBV!H1718</f>
        <v>NEUTRAL</v>
      </c>
      <c r="M1718" s="8">
        <f t="shared" si="260"/>
        <v>25</v>
      </c>
      <c r="N1718" s="8">
        <f t="shared" si="261"/>
        <v>0</v>
      </c>
      <c r="O1718" s="8">
        <f t="shared" si="262"/>
        <v>50</v>
      </c>
      <c r="P1718" s="8">
        <f t="shared" si="263"/>
        <v>33</v>
      </c>
      <c r="Q1718" s="9">
        <f t="shared" si="264"/>
        <v>21.2</v>
      </c>
      <c r="R1718" s="9">
        <f t="shared" si="265"/>
        <v>30.75</v>
      </c>
      <c r="S1718" s="9">
        <f t="shared" si="266"/>
        <v>31.1</v>
      </c>
      <c r="T1718" s="9">
        <f t="shared" si="267"/>
        <v>27</v>
      </c>
      <c r="U1718" s="8">
        <f t="shared" si="268"/>
        <v>27.683333333333337</v>
      </c>
      <c r="V1718" s="8">
        <f t="shared" si="269"/>
        <v>27.512500000000003</v>
      </c>
    </row>
    <row r="1719" spans="1:22" ht="13.5" x14ac:dyDescent="0.25">
      <c r="A1719" s="3">
        <f>RSI!A1719</f>
        <v>44518</v>
      </c>
      <c r="B1719" s="2">
        <f>RSI!B1719</f>
        <v>105.4811</v>
      </c>
      <c r="C1719" s="2">
        <f>RSI!I1719</f>
        <v>53.069342150793943</v>
      </c>
      <c r="D1719" s="2">
        <f>MACD!E1719</f>
        <v>0.37080208047345309</v>
      </c>
      <c r="E1719" s="2">
        <f>MACD!F1719</f>
        <v>0.52412477876818397</v>
      </c>
      <c r="F1719" s="2">
        <f>'Moving Avg'!D1719</f>
        <v>105.4811</v>
      </c>
      <c r="G1719" s="2">
        <f>'Moving Avg'!F1719</f>
        <v>105.438365</v>
      </c>
      <c r="H1719" s="2">
        <f>'Moving Avg'!G1719</f>
        <v>104.17395400000001</v>
      </c>
      <c r="I1719" s="2">
        <f>'Moving Avg'!H1719</f>
        <v>101.40037850000023</v>
      </c>
      <c r="J1719" s="6" t="str">
        <f>OBV!F1719</f>
        <v>NEUTRAL</v>
      </c>
      <c r="K1719" s="6" t="str">
        <f>OBV!G1719</f>
        <v>NEUTRAL</v>
      </c>
      <c r="L1719" s="6" t="str">
        <f>OBV!H1719</f>
        <v>NEUTRAL</v>
      </c>
      <c r="M1719" s="8">
        <f t="shared" si="260"/>
        <v>25</v>
      </c>
      <c r="N1719" s="8">
        <f t="shared" si="261"/>
        <v>100</v>
      </c>
      <c r="O1719" s="8">
        <f t="shared" si="262"/>
        <v>50</v>
      </c>
      <c r="P1719" s="8">
        <f t="shared" si="263"/>
        <v>33</v>
      </c>
      <c r="Q1719" s="9">
        <f t="shared" si="264"/>
        <v>56.2</v>
      </c>
      <c r="R1719" s="9">
        <f t="shared" si="265"/>
        <v>50.75</v>
      </c>
      <c r="S1719" s="9">
        <f t="shared" si="266"/>
        <v>46.1</v>
      </c>
      <c r="T1719" s="9">
        <f t="shared" si="267"/>
        <v>52</v>
      </c>
      <c r="U1719" s="8">
        <f t="shared" si="268"/>
        <v>51.016666666666673</v>
      </c>
      <c r="V1719" s="8">
        <f t="shared" si="269"/>
        <v>51.262500000000003</v>
      </c>
    </row>
    <row r="1720" spans="1:22" ht="13.5" x14ac:dyDescent="0.25">
      <c r="A1720" s="3">
        <f>RSI!A1720</f>
        <v>44519</v>
      </c>
      <c r="B1720" s="2">
        <f>RSI!B1720</f>
        <v>105.4811</v>
      </c>
      <c r="C1720" s="2">
        <f>RSI!I1720</f>
        <v>53.069342150793936</v>
      </c>
      <c r="D1720" s="2">
        <f>MACD!E1720</f>
        <v>0.1499759789364532</v>
      </c>
      <c r="E1720" s="2">
        <f>MACD!F1720</f>
        <v>0.44929501880183786</v>
      </c>
      <c r="F1720" s="2">
        <f>'Moving Avg'!D1720</f>
        <v>105.4811</v>
      </c>
      <c r="G1720" s="2">
        <f>'Moving Avg'!F1720</f>
        <v>105.37857999999999</v>
      </c>
      <c r="H1720" s="2">
        <f>'Moving Avg'!G1720</f>
        <v>104.21666000000003</v>
      </c>
      <c r="I1720" s="2">
        <f>'Moving Avg'!H1720</f>
        <v>101.45158900000023</v>
      </c>
      <c r="J1720" s="6" t="str">
        <f>OBV!F1720</f>
        <v>NEUTRAL</v>
      </c>
      <c r="K1720" s="6" t="str">
        <f>OBV!G1720</f>
        <v>NEUTRAL</v>
      </c>
      <c r="L1720" s="6" t="str">
        <f>OBV!H1720</f>
        <v>NEUTRAL</v>
      </c>
      <c r="M1720" s="8">
        <f t="shared" si="260"/>
        <v>25</v>
      </c>
      <c r="N1720" s="8">
        <f t="shared" si="261"/>
        <v>100</v>
      </c>
      <c r="O1720" s="8">
        <f t="shared" si="262"/>
        <v>50</v>
      </c>
      <c r="P1720" s="8">
        <f t="shared" si="263"/>
        <v>33</v>
      </c>
      <c r="Q1720" s="9">
        <f t="shared" si="264"/>
        <v>56.2</v>
      </c>
      <c r="R1720" s="9">
        <f t="shared" si="265"/>
        <v>50.75</v>
      </c>
      <c r="S1720" s="9">
        <f t="shared" si="266"/>
        <v>46.1</v>
      </c>
      <c r="T1720" s="9">
        <f t="shared" si="267"/>
        <v>52</v>
      </c>
      <c r="U1720" s="8">
        <f t="shared" si="268"/>
        <v>51.016666666666673</v>
      </c>
      <c r="V1720" s="8">
        <f t="shared" si="269"/>
        <v>51.262500000000003</v>
      </c>
    </row>
    <row r="1721" spans="1:22" ht="13.5" x14ac:dyDescent="0.25">
      <c r="A1721" s="3">
        <f>RSI!A1721</f>
        <v>44522</v>
      </c>
      <c r="B1721" s="2">
        <f>RSI!B1721</f>
        <v>105.4811</v>
      </c>
      <c r="C1721" s="2">
        <f>RSI!I1721</f>
        <v>53.069342150793936</v>
      </c>
      <c r="D1721" s="2">
        <f>MACD!E1721</f>
        <v>-3.9345621742810977E-2</v>
      </c>
      <c r="E1721" s="2">
        <f>MACD!F1721</f>
        <v>0.35156689069290814</v>
      </c>
      <c r="F1721" s="2">
        <f>'Moving Avg'!D1721</f>
        <v>105.4811</v>
      </c>
      <c r="G1721" s="2">
        <f>'Moving Avg'!F1721</f>
        <v>105.31879499999999</v>
      </c>
      <c r="H1721" s="2">
        <f>'Moving Avg'!G1721</f>
        <v>104.25936600000003</v>
      </c>
      <c r="I1721" s="2">
        <f>'Moving Avg'!H1721</f>
        <v>101.51694650000023</v>
      </c>
      <c r="J1721" s="6" t="str">
        <f>OBV!F1721</f>
        <v>NEUTRAL</v>
      </c>
      <c r="K1721" s="6" t="str">
        <f>OBV!G1721</f>
        <v>NEUTRAL</v>
      </c>
      <c r="L1721" s="6" t="str">
        <f>OBV!H1721</f>
        <v>NEUTRAL</v>
      </c>
      <c r="M1721" s="8">
        <f t="shared" si="260"/>
        <v>25</v>
      </c>
      <c r="N1721" s="8">
        <f t="shared" si="261"/>
        <v>100</v>
      </c>
      <c r="O1721" s="8">
        <f t="shared" si="262"/>
        <v>50</v>
      </c>
      <c r="P1721" s="8">
        <f t="shared" si="263"/>
        <v>33</v>
      </c>
      <c r="Q1721" s="9">
        <f t="shared" si="264"/>
        <v>56.2</v>
      </c>
      <c r="R1721" s="9">
        <f t="shared" si="265"/>
        <v>50.75</v>
      </c>
      <c r="S1721" s="9">
        <f t="shared" si="266"/>
        <v>46.1</v>
      </c>
      <c r="T1721" s="9">
        <f t="shared" si="267"/>
        <v>52</v>
      </c>
      <c r="U1721" s="8">
        <f t="shared" si="268"/>
        <v>51.016666666666673</v>
      </c>
      <c r="V1721" s="8">
        <f t="shared" si="269"/>
        <v>51.262500000000003</v>
      </c>
    </row>
    <row r="1722" spans="1:22" ht="13.5" x14ac:dyDescent="0.25">
      <c r="A1722" s="3">
        <f>RSI!A1722</f>
        <v>44523</v>
      </c>
      <c r="B1722" s="2">
        <f>RSI!B1722</f>
        <v>105.4811</v>
      </c>
      <c r="C1722" s="2">
        <f>RSI!I1722</f>
        <v>53.069342150793943</v>
      </c>
      <c r="D1722" s="2">
        <f>MACD!E1722</f>
        <v>-0.20182669781068796</v>
      </c>
      <c r="E1722" s="2">
        <f>MACD!F1722</f>
        <v>0.24088817299218893</v>
      </c>
      <c r="F1722" s="2">
        <f>'Moving Avg'!D1722</f>
        <v>105.4811</v>
      </c>
      <c r="G1722" s="2">
        <f>'Moving Avg'!F1722</f>
        <v>105.25900999999999</v>
      </c>
      <c r="H1722" s="2">
        <f>'Moving Avg'!G1722</f>
        <v>104.30207200000004</v>
      </c>
      <c r="I1722" s="2">
        <f>'Moving Avg'!H1722</f>
        <v>101.59152650000021</v>
      </c>
      <c r="J1722" s="6" t="str">
        <f>OBV!F1722</f>
        <v>NEUTRAL</v>
      </c>
      <c r="K1722" s="6" t="str">
        <f>OBV!G1722</f>
        <v>NEUTRAL</v>
      </c>
      <c r="L1722" s="6" t="str">
        <f>OBV!H1722</f>
        <v>NEUTRAL</v>
      </c>
      <c r="M1722" s="8">
        <f t="shared" si="260"/>
        <v>25</v>
      </c>
      <c r="N1722" s="8">
        <f t="shared" si="261"/>
        <v>100</v>
      </c>
      <c r="O1722" s="8">
        <f t="shared" si="262"/>
        <v>50</v>
      </c>
      <c r="P1722" s="8">
        <f t="shared" si="263"/>
        <v>33</v>
      </c>
      <c r="Q1722" s="9">
        <f t="shared" si="264"/>
        <v>56.2</v>
      </c>
      <c r="R1722" s="9">
        <f t="shared" si="265"/>
        <v>50.75</v>
      </c>
      <c r="S1722" s="9">
        <f t="shared" si="266"/>
        <v>46.1</v>
      </c>
      <c r="T1722" s="9">
        <f t="shared" si="267"/>
        <v>52</v>
      </c>
      <c r="U1722" s="8">
        <f t="shared" si="268"/>
        <v>51.016666666666673</v>
      </c>
      <c r="V1722" s="8">
        <f t="shared" si="269"/>
        <v>51.262500000000003</v>
      </c>
    </row>
    <row r="1723" spans="1:22" ht="13.5" x14ac:dyDescent="0.25">
      <c r="A1723" s="3">
        <f>RSI!A1723</f>
        <v>44524</v>
      </c>
      <c r="B1723" s="2">
        <f>RSI!B1723</f>
        <v>105.4811</v>
      </c>
      <c r="C1723" s="2">
        <f>RSI!I1723</f>
        <v>53.069342150793943</v>
      </c>
      <c r="D1723" s="2">
        <f>MACD!E1723</f>
        <v>-0.14431954432757266</v>
      </c>
      <c r="E1723" s="2">
        <f>MACD!F1723</f>
        <v>0.16384662952823661</v>
      </c>
      <c r="F1723" s="2">
        <f>'Moving Avg'!D1723</f>
        <v>105.4811</v>
      </c>
      <c r="G1723" s="2">
        <f>'Moving Avg'!F1723</f>
        <v>105.19922499999998</v>
      </c>
      <c r="H1723" s="2">
        <f>'Moving Avg'!G1723</f>
        <v>104.34477800000005</v>
      </c>
      <c r="I1723" s="2">
        <f>'Moving Avg'!H1723</f>
        <v>101.66385300000022</v>
      </c>
      <c r="J1723" s="6" t="str">
        <f>OBV!F1723</f>
        <v>NEUTRAL</v>
      </c>
      <c r="K1723" s="6" t="str">
        <f>OBV!G1723</f>
        <v>NEUTRAL</v>
      </c>
      <c r="L1723" s="6" t="str">
        <f>OBV!H1723</f>
        <v>NEUTRAL</v>
      </c>
      <c r="M1723" s="8">
        <f t="shared" si="260"/>
        <v>25</v>
      </c>
      <c r="N1723" s="8">
        <f t="shared" si="261"/>
        <v>100</v>
      </c>
      <c r="O1723" s="8">
        <f t="shared" si="262"/>
        <v>50</v>
      </c>
      <c r="P1723" s="8">
        <f t="shared" si="263"/>
        <v>33</v>
      </c>
      <c r="Q1723" s="9">
        <f t="shared" si="264"/>
        <v>56.2</v>
      </c>
      <c r="R1723" s="9">
        <f t="shared" si="265"/>
        <v>50.75</v>
      </c>
      <c r="S1723" s="9">
        <f t="shared" si="266"/>
        <v>46.1</v>
      </c>
      <c r="T1723" s="9">
        <f t="shared" si="267"/>
        <v>52</v>
      </c>
      <c r="U1723" s="8">
        <f t="shared" si="268"/>
        <v>51.016666666666673</v>
      </c>
      <c r="V1723" s="8">
        <f t="shared" si="269"/>
        <v>51.262500000000003</v>
      </c>
    </row>
    <row r="1724" spans="1:22" ht="13.5" x14ac:dyDescent="0.25">
      <c r="A1724" s="3">
        <f>RSI!A1724</f>
        <v>44525</v>
      </c>
      <c r="B1724" s="2">
        <f>RSI!B1724</f>
        <v>105.4811</v>
      </c>
      <c r="C1724" s="2">
        <f>RSI!I1724</f>
        <v>53.069342150793943</v>
      </c>
      <c r="D1724" s="2">
        <f>MACD!E1724</f>
        <v>-9.7619415025107514E-2</v>
      </c>
      <c r="E1724" s="2">
        <f>MACD!F1724</f>
        <v>0.11155342061756779</v>
      </c>
      <c r="F1724" s="2">
        <f>'Moving Avg'!D1724</f>
        <v>105.4811</v>
      </c>
      <c r="G1724" s="2">
        <f>'Moving Avg'!F1724</f>
        <v>105.13943999999999</v>
      </c>
      <c r="H1724" s="2">
        <f>'Moving Avg'!G1724</f>
        <v>104.38748400000006</v>
      </c>
      <c r="I1724" s="2">
        <f>'Moving Avg'!H1724</f>
        <v>101.73617950000022</v>
      </c>
      <c r="J1724" s="6" t="str">
        <f>OBV!F1724</f>
        <v>NEUTRAL</v>
      </c>
      <c r="K1724" s="6" t="str">
        <f>OBV!G1724</f>
        <v>NEUTRAL</v>
      </c>
      <c r="L1724" s="6" t="str">
        <f>OBV!H1724</f>
        <v>NEUTRAL</v>
      </c>
      <c r="M1724" s="8">
        <f t="shared" si="260"/>
        <v>25</v>
      </c>
      <c r="N1724" s="8">
        <f t="shared" si="261"/>
        <v>100</v>
      </c>
      <c r="O1724" s="8">
        <f t="shared" si="262"/>
        <v>50</v>
      </c>
      <c r="P1724" s="8">
        <f t="shared" si="263"/>
        <v>33</v>
      </c>
      <c r="Q1724" s="9">
        <f t="shared" si="264"/>
        <v>56.2</v>
      </c>
      <c r="R1724" s="9">
        <f t="shared" si="265"/>
        <v>50.75</v>
      </c>
      <c r="S1724" s="9">
        <f t="shared" si="266"/>
        <v>46.1</v>
      </c>
      <c r="T1724" s="9">
        <f t="shared" si="267"/>
        <v>52</v>
      </c>
      <c r="U1724" s="8">
        <f t="shared" si="268"/>
        <v>51.016666666666673</v>
      </c>
      <c r="V1724" s="8">
        <f t="shared" si="269"/>
        <v>51.262500000000003</v>
      </c>
    </row>
    <row r="1725" spans="1:22" ht="13.5" x14ac:dyDescent="0.25">
      <c r="A1725" s="3">
        <f>RSI!A1725</f>
        <v>44526</v>
      </c>
      <c r="B1725" s="2">
        <f>RSI!B1725</f>
        <v>105.4811</v>
      </c>
      <c r="C1725" s="2">
        <f>RSI!I1725</f>
        <v>53.069342150793936</v>
      </c>
      <c r="D1725" s="2">
        <f>MACD!E1725</f>
        <v>-5.99185226653276E-2</v>
      </c>
      <c r="E1725" s="2">
        <f>MACD!F1725</f>
        <v>7.7259031960988711E-2</v>
      </c>
      <c r="F1725" s="2">
        <f>'Moving Avg'!D1725</f>
        <v>105.4811</v>
      </c>
      <c r="G1725" s="2">
        <f>'Moving Avg'!F1725</f>
        <v>105.28890999999999</v>
      </c>
      <c r="H1725" s="2">
        <f>'Moving Avg'!G1725</f>
        <v>104.43019000000005</v>
      </c>
      <c r="I1725" s="2">
        <f>'Moving Avg'!H1725</f>
        <v>101.79486000000024</v>
      </c>
      <c r="J1725" s="6" t="str">
        <f>OBV!F1725</f>
        <v>NEUTRAL</v>
      </c>
      <c r="K1725" s="6" t="str">
        <f>OBV!G1725</f>
        <v>NEUTRAL</v>
      </c>
      <c r="L1725" s="6" t="str">
        <f>OBV!H1725</f>
        <v>NEUTRAL</v>
      </c>
      <c r="M1725" s="8">
        <f t="shared" si="260"/>
        <v>25</v>
      </c>
      <c r="N1725" s="8">
        <f t="shared" si="261"/>
        <v>100</v>
      </c>
      <c r="O1725" s="8">
        <f t="shared" si="262"/>
        <v>50</v>
      </c>
      <c r="P1725" s="8">
        <f t="shared" si="263"/>
        <v>33</v>
      </c>
      <c r="Q1725" s="9">
        <f t="shared" si="264"/>
        <v>56.2</v>
      </c>
      <c r="R1725" s="9">
        <f t="shared" si="265"/>
        <v>50.75</v>
      </c>
      <c r="S1725" s="9">
        <f t="shared" si="266"/>
        <v>46.1</v>
      </c>
      <c r="T1725" s="9">
        <f t="shared" si="267"/>
        <v>52</v>
      </c>
      <c r="U1725" s="8">
        <f t="shared" si="268"/>
        <v>51.016666666666673</v>
      </c>
      <c r="V1725" s="8">
        <f t="shared" si="269"/>
        <v>51.262500000000003</v>
      </c>
    </row>
    <row r="1726" spans="1:22" ht="13.5" x14ac:dyDescent="0.25">
      <c r="A1726" s="3">
        <f>RSI!A1726</f>
        <v>44529</v>
      </c>
      <c r="B1726" s="2">
        <f>RSI!B1726</f>
        <v>105.4811</v>
      </c>
      <c r="C1726" s="2">
        <f>RSI!I1726</f>
        <v>53.069342150793943</v>
      </c>
      <c r="D1726" s="2">
        <f>MACD!E1726</f>
        <v>-2.9697954318891107E-2</v>
      </c>
      <c r="E1726" s="2">
        <f>MACD!F1726</f>
        <v>5.5867634705012749E-2</v>
      </c>
      <c r="F1726" s="2">
        <f>'Moving Avg'!D1726</f>
        <v>105.4811</v>
      </c>
      <c r="G1726" s="2">
        <f>'Moving Avg'!F1726</f>
        <v>105.26755999999997</v>
      </c>
      <c r="H1726" s="2">
        <f>'Moving Avg'!G1726</f>
        <v>104.47289600000005</v>
      </c>
      <c r="I1726" s="2">
        <f>'Moving Avg'!H1726</f>
        <v>101.85070250000024</v>
      </c>
      <c r="J1726" s="6" t="str">
        <f>OBV!F1726</f>
        <v>NEUTRAL</v>
      </c>
      <c r="K1726" s="6" t="str">
        <f>OBV!G1726</f>
        <v>NEUTRAL</v>
      </c>
      <c r="L1726" s="6" t="str">
        <f>OBV!H1726</f>
        <v>NEUTRAL</v>
      </c>
      <c r="M1726" s="8">
        <f t="shared" si="260"/>
        <v>25</v>
      </c>
      <c r="N1726" s="8">
        <f t="shared" si="261"/>
        <v>100</v>
      </c>
      <c r="O1726" s="8">
        <f t="shared" si="262"/>
        <v>50</v>
      </c>
      <c r="P1726" s="8">
        <f t="shared" si="263"/>
        <v>33</v>
      </c>
      <c r="Q1726" s="9">
        <f t="shared" si="264"/>
        <v>56.2</v>
      </c>
      <c r="R1726" s="9">
        <f t="shared" si="265"/>
        <v>50.75</v>
      </c>
      <c r="S1726" s="9">
        <f t="shared" si="266"/>
        <v>46.1</v>
      </c>
      <c r="T1726" s="9">
        <f t="shared" si="267"/>
        <v>52</v>
      </c>
      <c r="U1726" s="8">
        <f t="shared" si="268"/>
        <v>51.016666666666673</v>
      </c>
      <c r="V1726" s="8">
        <f t="shared" si="269"/>
        <v>51.262500000000003</v>
      </c>
    </row>
    <row r="1727" spans="1:22" ht="13.5" x14ac:dyDescent="0.25">
      <c r="A1727" s="3">
        <f>RSI!A1727</f>
        <v>44530</v>
      </c>
      <c r="B1727" s="2">
        <f>RSI!B1727</f>
        <v>105.4811</v>
      </c>
      <c r="C1727" s="2">
        <f>RSI!I1727</f>
        <v>53.069342150793936</v>
      </c>
      <c r="D1727" s="2">
        <f>MACD!E1727</f>
        <v>-5.6824326307349793E-3</v>
      </c>
      <c r="E1727" s="2">
        <f>MACD!F1727</f>
        <v>4.3557621237863206E-2</v>
      </c>
      <c r="F1727" s="2">
        <f>'Moving Avg'!D1727</f>
        <v>105.4811</v>
      </c>
      <c r="G1727" s="2">
        <f>'Moving Avg'!F1727</f>
        <v>105.24620999999999</v>
      </c>
      <c r="H1727" s="2">
        <f>'Moving Avg'!G1727</f>
        <v>104.51560200000006</v>
      </c>
      <c r="I1727" s="2">
        <f>'Moving Avg'!H1727</f>
        <v>101.90654500000026</v>
      </c>
      <c r="J1727" s="6" t="str">
        <f>OBV!F1727</f>
        <v>NEUTRAL</v>
      </c>
      <c r="K1727" s="6" t="str">
        <f>OBV!G1727</f>
        <v>NEUTRAL</v>
      </c>
      <c r="L1727" s="6" t="str">
        <f>OBV!H1727</f>
        <v>NEUTRAL</v>
      </c>
      <c r="M1727" s="8">
        <f t="shared" si="260"/>
        <v>25</v>
      </c>
      <c r="N1727" s="8">
        <f t="shared" si="261"/>
        <v>100</v>
      </c>
      <c r="O1727" s="8">
        <f t="shared" si="262"/>
        <v>50</v>
      </c>
      <c r="P1727" s="8">
        <f t="shared" si="263"/>
        <v>33</v>
      </c>
      <c r="Q1727" s="9">
        <f t="shared" si="264"/>
        <v>56.2</v>
      </c>
      <c r="R1727" s="9">
        <f t="shared" si="265"/>
        <v>50.75</v>
      </c>
      <c r="S1727" s="9">
        <f t="shared" si="266"/>
        <v>46.1</v>
      </c>
      <c r="T1727" s="9">
        <f t="shared" si="267"/>
        <v>52</v>
      </c>
      <c r="U1727" s="8">
        <f t="shared" si="268"/>
        <v>51.016666666666673</v>
      </c>
      <c r="V1727" s="8">
        <f t="shared" si="269"/>
        <v>51.262500000000003</v>
      </c>
    </row>
    <row r="1728" spans="1:22" ht="13.5" x14ac:dyDescent="0.25">
      <c r="A1728" s="3">
        <f>RSI!A1728</f>
        <v>44531</v>
      </c>
      <c r="B1728" s="2">
        <f>RSI!B1728</f>
        <v>105.4811</v>
      </c>
      <c r="C1728" s="2">
        <f>RSI!I1728</f>
        <v>53.069342150793936</v>
      </c>
      <c r="D1728" s="2">
        <f>MACD!E1728</f>
        <v>1.319790410649091E-2</v>
      </c>
      <c r="E1728" s="2">
        <f>MACD!F1728</f>
        <v>3.748567781158875E-2</v>
      </c>
      <c r="F1728" s="2">
        <f>'Moving Avg'!D1728</f>
        <v>105.4811</v>
      </c>
      <c r="G1728" s="2">
        <f>'Moving Avg'!F1728</f>
        <v>105.22485999999999</v>
      </c>
      <c r="H1728" s="2">
        <f>'Moving Avg'!G1728</f>
        <v>104.57539000000004</v>
      </c>
      <c r="I1728" s="2">
        <f>'Moving Avg'!H1728</f>
        <v>101.96238750000025</v>
      </c>
      <c r="J1728" s="6" t="str">
        <f>OBV!F1728</f>
        <v>NEUTRAL</v>
      </c>
      <c r="K1728" s="6" t="str">
        <f>OBV!G1728</f>
        <v>NEUTRAL</v>
      </c>
      <c r="L1728" s="6" t="str">
        <f>OBV!H1728</f>
        <v>NEUTRAL</v>
      </c>
      <c r="M1728" s="8">
        <f t="shared" si="260"/>
        <v>25</v>
      </c>
      <c r="N1728" s="8">
        <f t="shared" si="261"/>
        <v>100</v>
      </c>
      <c r="O1728" s="8">
        <f t="shared" si="262"/>
        <v>50</v>
      </c>
      <c r="P1728" s="8">
        <f t="shared" si="263"/>
        <v>33</v>
      </c>
      <c r="Q1728" s="9">
        <f t="shared" si="264"/>
        <v>56.2</v>
      </c>
      <c r="R1728" s="9">
        <f t="shared" si="265"/>
        <v>50.75</v>
      </c>
      <c r="S1728" s="9">
        <f t="shared" si="266"/>
        <v>46.1</v>
      </c>
      <c r="T1728" s="9">
        <f t="shared" si="267"/>
        <v>52</v>
      </c>
      <c r="U1728" s="8">
        <f t="shared" si="268"/>
        <v>51.016666666666673</v>
      </c>
      <c r="V1728" s="8">
        <f t="shared" si="269"/>
        <v>51.262500000000003</v>
      </c>
    </row>
    <row r="1729" spans="1:22" ht="13.5" x14ac:dyDescent="0.25">
      <c r="A1729" s="3">
        <f>RSI!A1729</f>
        <v>44532</v>
      </c>
      <c r="B1729" s="2">
        <f>RSI!B1729</f>
        <v>105.4811</v>
      </c>
      <c r="C1729" s="2">
        <f>RSI!I1729</f>
        <v>53.069342150793936</v>
      </c>
      <c r="D1729" s="2">
        <f>MACD!E1729</f>
        <v>2.7839787258372439E-2</v>
      </c>
      <c r="E1729" s="2">
        <f>MACD!F1729</f>
        <v>3.5556499700945488E-2</v>
      </c>
      <c r="F1729" s="2">
        <f>'Moving Avg'!D1729</f>
        <v>105.4811</v>
      </c>
      <c r="G1729" s="2">
        <f>'Moving Avg'!F1729</f>
        <v>105.28891999999999</v>
      </c>
      <c r="H1729" s="2">
        <f>'Moving Avg'!G1729</f>
        <v>104.63517800000004</v>
      </c>
      <c r="I1729" s="2">
        <f>'Moving Avg'!H1729</f>
        <v>102.03074950000025</v>
      </c>
      <c r="J1729" s="6" t="str">
        <f>OBV!F1729</f>
        <v>NEUTRAL</v>
      </c>
      <c r="K1729" s="6" t="str">
        <f>OBV!G1729</f>
        <v>NEUTRAL</v>
      </c>
      <c r="L1729" s="6" t="str">
        <f>OBV!H1729</f>
        <v>NEUTRAL</v>
      </c>
      <c r="M1729" s="8">
        <f t="shared" si="260"/>
        <v>25</v>
      </c>
      <c r="N1729" s="8">
        <f t="shared" si="261"/>
        <v>45</v>
      </c>
      <c r="O1729" s="8">
        <f t="shared" si="262"/>
        <v>50</v>
      </c>
      <c r="P1729" s="8">
        <f t="shared" si="263"/>
        <v>33</v>
      </c>
      <c r="Q1729" s="9">
        <f t="shared" si="264"/>
        <v>36.950000000000003</v>
      </c>
      <c r="R1729" s="9">
        <f t="shared" si="265"/>
        <v>39.75</v>
      </c>
      <c r="S1729" s="9">
        <f t="shared" si="266"/>
        <v>37.85</v>
      </c>
      <c r="T1729" s="9">
        <f t="shared" si="267"/>
        <v>38.25</v>
      </c>
      <c r="U1729" s="8">
        <f t="shared" si="268"/>
        <v>38.183333333333337</v>
      </c>
      <c r="V1729" s="8">
        <f t="shared" si="269"/>
        <v>38.200000000000003</v>
      </c>
    </row>
    <row r="1730" spans="1:22" ht="13.5" x14ac:dyDescent="0.25">
      <c r="A1730" s="3">
        <f>RSI!A1730</f>
        <v>44533</v>
      </c>
      <c r="B1730" s="2">
        <f>RSI!B1730</f>
        <v>105.4811</v>
      </c>
      <c r="C1730" s="2">
        <f>RSI!I1730</f>
        <v>53.069342150793943</v>
      </c>
      <c r="D1730" s="2">
        <f>MACD!E1730</f>
        <v>3.8994085599497907E-2</v>
      </c>
      <c r="E1730" s="2">
        <f>MACD!F1730</f>
        <v>3.6244016880655976E-2</v>
      </c>
      <c r="F1730" s="2">
        <f>'Moving Avg'!D1730</f>
        <v>105.4811</v>
      </c>
      <c r="G1730" s="2">
        <f>'Moving Avg'!F1730</f>
        <v>105.35297999999997</v>
      </c>
      <c r="H1730" s="2">
        <f>'Moving Avg'!G1730</f>
        <v>104.69496600000002</v>
      </c>
      <c r="I1730" s="2">
        <f>'Moving Avg'!H1730</f>
        <v>102.09911150000025</v>
      </c>
      <c r="J1730" s="6" t="str">
        <f>OBV!F1730</f>
        <v>NEUTRAL</v>
      </c>
      <c r="K1730" s="6" t="str">
        <f>OBV!G1730</f>
        <v>NEUTRAL</v>
      </c>
      <c r="L1730" s="6" t="str">
        <f>OBV!H1730</f>
        <v>NEUTRAL</v>
      </c>
      <c r="M1730" s="8">
        <f t="shared" ref="M1730:M1793" si="270">IF(C1730&lt;30,50, IF(C1730&gt;70, 0, 25))</f>
        <v>25</v>
      </c>
      <c r="N1730" s="8">
        <f t="shared" ref="N1730:N1793" si="271">IF(E1730-D1730&gt;0.02, 100, IF(E1730-D1730&lt;0,0,45))</f>
        <v>0</v>
      </c>
      <c r="O1730" s="8">
        <f t="shared" ref="O1730:O1793" si="272">IF(F1730-I1730&gt;10,100,IF(F1730-I1730&gt;5,75, IF(F1730-I1730&gt;0,50,0)))</f>
        <v>50</v>
      </c>
      <c r="P1730" s="8">
        <f t="shared" ref="P1730:P1793" si="273">IF(L1730="confirmed bullish", 34, IF(L1730="bullish divergence",17, 0))+IF(J1730="bullish",33,IF(J1730="bearish",0,16.5))+IF(K1730="strong",33,IF(K1730="weak",0,16.5))</f>
        <v>33</v>
      </c>
      <c r="Q1730" s="9">
        <f t="shared" si="264"/>
        <v>21.2</v>
      </c>
      <c r="R1730" s="9">
        <f t="shared" si="265"/>
        <v>30.75</v>
      </c>
      <c r="S1730" s="9">
        <f t="shared" si="266"/>
        <v>31.1</v>
      </c>
      <c r="T1730" s="9">
        <f t="shared" si="267"/>
        <v>27</v>
      </c>
      <c r="U1730" s="8">
        <f t="shared" si="268"/>
        <v>27.683333333333337</v>
      </c>
      <c r="V1730" s="8">
        <f t="shared" si="269"/>
        <v>27.512500000000003</v>
      </c>
    </row>
    <row r="1731" spans="1:22" ht="13.5" x14ac:dyDescent="0.25">
      <c r="A1731" s="3">
        <f>RSI!A1731</f>
        <v>44536</v>
      </c>
      <c r="B1731" s="2">
        <f>RSI!B1731</f>
        <v>105.4811</v>
      </c>
      <c r="C1731" s="2">
        <f>RSI!I1731</f>
        <v>53.069342150793958</v>
      </c>
      <c r="D1731" s="2">
        <f>MACD!E1731</f>
        <v>4.72888311875721E-2</v>
      </c>
      <c r="E1731" s="2">
        <f>MACD!F1731</f>
        <v>3.8452979742039206E-2</v>
      </c>
      <c r="F1731" s="2">
        <f>'Moving Avg'!D1731</f>
        <v>105.4811</v>
      </c>
      <c r="G1731" s="2">
        <f>'Moving Avg'!F1731</f>
        <v>105.41703999999997</v>
      </c>
      <c r="H1731" s="2">
        <f>'Moving Avg'!G1731</f>
        <v>104.75475400000001</v>
      </c>
      <c r="I1731" s="2">
        <f>'Moving Avg'!H1731</f>
        <v>102.16747350000023</v>
      </c>
      <c r="J1731" s="6" t="str">
        <f>OBV!F1731</f>
        <v>NEUTRAL</v>
      </c>
      <c r="K1731" s="6" t="str">
        <f>OBV!G1731</f>
        <v>NEUTRAL</v>
      </c>
      <c r="L1731" s="6" t="str">
        <f>OBV!H1731</f>
        <v>NEUTRAL</v>
      </c>
      <c r="M1731" s="8">
        <f t="shared" si="270"/>
        <v>25</v>
      </c>
      <c r="N1731" s="8">
        <f t="shared" si="271"/>
        <v>0</v>
      </c>
      <c r="O1731" s="8">
        <f t="shared" si="272"/>
        <v>50</v>
      </c>
      <c r="P1731" s="8">
        <f t="shared" si="273"/>
        <v>33</v>
      </c>
      <c r="Q1731" s="9">
        <f t="shared" ref="Q1731:Q1794" si="274">0.35*M1731+N1731*0.35+O1731*0.15+P1731*0.15</f>
        <v>21.2</v>
      </c>
      <c r="R1731" s="9">
        <f t="shared" ref="R1731:R1794" si="275">M1731*0.2+N1731*0.2+O1731*0.35+P1731*0.25</f>
        <v>30.75</v>
      </c>
      <c r="S1731" s="9">
        <f t="shared" ref="S1731:S1794" si="276">M1731*0.15+N1731*0.15+O1731*0.25+P1731*0.45</f>
        <v>31.1</v>
      </c>
      <c r="T1731" s="9">
        <f t="shared" ref="T1731:T1794" si="277">0.25*SUM(M1731:P1731)</f>
        <v>27</v>
      </c>
      <c r="U1731" s="8">
        <f t="shared" ref="U1731:U1794" si="278">SUM(Q1731:S1731)/3</f>
        <v>27.683333333333337</v>
      </c>
      <c r="V1731" s="8">
        <f t="shared" ref="V1731:V1794" si="279">SUM(Q1731:T1731)/4</f>
        <v>27.512500000000003</v>
      </c>
    </row>
    <row r="1732" spans="1:22" ht="13.5" x14ac:dyDescent="0.25">
      <c r="A1732" s="3">
        <f>RSI!A1732</f>
        <v>44537</v>
      </c>
      <c r="B1732" s="2">
        <f>RSI!B1732</f>
        <v>105.4811</v>
      </c>
      <c r="C1732" s="2">
        <f>RSI!I1732</f>
        <v>53.069342150793958</v>
      </c>
      <c r="D1732" s="2">
        <f>MACD!E1732</f>
        <v>5.324865942679935E-2</v>
      </c>
      <c r="E1732" s="2">
        <f>MACD!F1732</f>
        <v>4.1412115678991238E-2</v>
      </c>
      <c r="F1732" s="2">
        <f>'Moving Avg'!D1732</f>
        <v>105.4811</v>
      </c>
      <c r="G1732" s="2">
        <f>'Moving Avg'!F1732</f>
        <v>105.4811</v>
      </c>
      <c r="H1732" s="2">
        <f>'Moving Avg'!G1732</f>
        <v>104.814542</v>
      </c>
      <c r="I1732" s="2">
        <f>'Moving Avg'!H1732</f>
        <v>102.23583550000023</v>
      </c>
      <c r="J1732" s="6" t="str">
        <f>OBV!F1732</f>
        <v>NEUTRAL</v>
      </c>
      <c r="K1732" s="6" t="str">
        <f>OBV!G1732</f>
        <v>NEUTRAL</v>
      </c>
      <c r="L1732" s="6" t="str">
        <f>OBV!H1732</f>
        <v>NEUTRAL</v>
      </c>
      <c r="M1732" s="8">
        <f t="shared" si="270"/>
        <v>25</v>
      </c>
      <c r="N1732" s="8">
        <f t="shared" si="271"/>
        <v>0</v>
      </c>
      <c r="O1732" s="8">
        <f t="shared" si="272"/>
        <v>50</v>
      </c>
      <c r="P1732" s="8">
        <f t="shared" si="273"/>
        <v>33</v>
      </c>
      <c r="Q1732" s="9">
        <f t="shared" si="274"/>
        <v>21.2</v>
      </c>
      <c r="R1732" s="9">
        <f t="shared" si="275"/>
        <v>30.75</v>
      </c>
      <c r="S1732" s="9">
        <f t="shared" si="276"/>
        <v>31.1</v>
      </c>
      <c r="T1732" s="9">
        <f t="shared" si="277"/>
        <v>27</v>
      </c>
      <c r="U1732" s="8">
        <f t="shared" si="278"/>
        <v>27.683333333333337</v>
      </c>
      <c r="V1732" s="8">
        <f t="shared" si="279"/>
        <v>27.512500000000003</v>
      </c>
    </row>
    <row r="1733" spans="1:22" ht="13.5" x14ac:dyDescent="0.25">
      <c r="A1733" s="3">
        <f>RSI!A1733</f>
        <v>44538</v>
      </c>
      <c r="B1733" s="2">
        <f>RSI!B1733</f>
        <v>105.4811</v>
      </c>
      <c r="C1733" s="2">
        <f>RSI!I1733</f>
        <v>53.069342150793958</v>
      </c>
      <c r="D1733" s="2">
        <f>MACD!E1733</f>
        <v>5.7311218196261393E-2</v>
      </c>
      <c r="E1733" s="2">
        <f>MACD!F1733</f>
        <v>4.4591936182445273E-2</v>
      </c>
      <c r="F1733" s="2">
        <f>'Moving Avg'!D1733</f>
        <v>105.4811</v>
      </c>
      <c r="G1733" s="2">
        <f>'Moving Avg'!F1733</f>
        <v>105.4811</v>
      </c>
      <c r="H1733" s="2">
        <f>'Moving Avg'!G1733</f>
        <v>104.96657200000001</v>
      </c>
      <c r="I1733" s="2">
        <f>'Moving Avg'!H1733</f>
        <v>102.30415600000022</v>
      </c>
      <c r="J1733" s="6" t="str">
        <f>OBV!F1733</f>
        <v>NEUTRAL</v>
      </c>
      <c r="K1733" s="6" t="str">
        <f>OBV!G1733</f>
        <v>NEUTRAL</v>
      </c>
      <c r="L1733" s="6" t="str">
        <f>OBV!H1733</f>
        <v>NEUTRAL</v>
      </c>
      <c r="M1733" s="8">
        <f t="shared" si="270"/>
        <v>25</v>
      </c>
      <c r="N1733" s="8">
        <f t="shared" si="271"/>
        <v>0</v>
      </c>
      <c r="O1733" s="8">
        <f t="shared" si="272"/>
        <v>50</v>
      </c>
      <c r="P1733" s="8">
        <f t="shared" si="273"/>
        <v>33</v>
      </c>
      <c r="Q1733" s="9">
        <f t="shared" si="274"/>
        <v>21.2</v>
      </c>
      <c r="R1733" s="9">
        <f t="shared" si="275"/>
        <v>30.75</v>
      </c>
      <c r="S1733" s="9">
        <f t="shared" si="276"/>
        <v>31.1</v>
      </c>
      <c r="T1733" s="9">
        <f t="shared" si="277"/>
        <v>27</v>
      </c>
      <c r="U1733" s="8">
        <f t="shared" si="278"/>
        <v>27.683333333333337</v>
      </c>
      <c r="V1733" s="8">
        <f t="shared" si="279"/>
        <v>27.512500000000003</v>
      </c>
    </row>
    <row r="1734" spans="1:22" ht="13.5" x14ac:dyDescent="0.25">
      <c r="A1734" s="3">
        <f>RSI!A1734</f>
        <v>44539</v>
      </c>
      <c r="B1734" s="2">
        <f>RSI!B1734</f>
        <v>105.4811</v>
      </c>
      <c r="C1734" s="2">
        <f>RSI!I1734</f>
        <v>53.069342150793958</v>
      </c>
      <c r="D1734" s="2">
        <f>MACD!E1734</f>
        <v>5.9841015315399204E-2</v>
      </c>
      <c r="E1734" s="2">
        <f>MACD!F1734</f>
        <v>4.7641752009036066E-2</v>
      </c>
      <c r="F1734" s="2">
        <f>'Moving Avg'!D1734</f>
        <v>105.4811</v>
      </c>
      <c r="G1734" s="2">
        <f>'Moving Avg'!F1734</f>
        <v>105.4811</v>
      </c>
      <c r="H1734" s="2">
        <f>'Moving Avg'!G1734</f>
        <v>105.111768</v>
      </c>
      <c r="I1734" s="2">
        <f>'Moving Avg'!H1734</f>
        <v>102.36838650000021</v>
      </c>
      <c r="J1734" s="6" t="str">
        <f>OBV!F1734</f>
        <v>NEUTRAL</v>
      </c>
      <c r="K1734" s="6" t="str">
        <f>OBV!G1734</f>
        <v>NEUTRAL</v>
      </c>
      <c r="L1734" s="6" t="str">
        <f>OBV!H1734</f>
        <v>NEUTRAL</v>
      </c>
      <c r="M1734" s="8">
        <f t="shared" si="270"/>
        <v>25</v>
      </c>
      <c r="N1734" s="8">
        <f t="shared" si="271"/>
        <v>0</v>
      </c>
      <c r="O1734" s="8">
        <f t="shared" si="272"/>
        <v>50</v>
      </c>
      <c r="P1734" s="8">
        <f t="shared" si="273"/>
        <v>33</v>
      </c>
      <c r="Q1734" s="9">
        <f t="shared" si="274"/>
        <v>21.2</v>
      </c>
      <c r="R1734" s="9">
        <f t="shared" si="275"/>
        <v>30.75</v>
      </c>
      <c r="S1734" s="9">
        <f t="shared" si="276"/>
        <v>31.1</v>
      </c>
      <c r="T1734" s="9">
        <f t="shared" si="277"/>
        <v>27</v>
      </c>
      <c r="U1734" s="8">
        <f t="shared" si="278"/>
        <v>27.683333333333337</v>
      </c>
      <c r="V1734" s="8">
        <f t="shared" si="279"/>
        <v>27.512500000000003</v>
      </c>
    </row>
    <row r="1735" spans="1:22" ht="13.5" x14ac:dyDescent="0.25">
      <c r="A1735" s="3">
        <f>RSI!A1735</f>
        <v>44540</v>
      </c>
      <c r="B1735" s="2">
        <f>RSI!B1735</f>
        <v>102.49169999999999</v>
      </c>
      <c r="C1735" s="2">
        <f>RSI!I1735</f>
        <v>23.491100098521514</v>
      </c>
      <c r="D1735" s="2">
        <f>MACD!E1735</f>
        <v>0.28257813823991285</v>
      </c>
      <c r="E1735" s="2">
        <f>MACD!F1735</f>
        <v>9.4629029255211425E-2</v>
      </c>
      <c r="F1735" s="2">
        <f>'Moving Avg'!D1735</f>
        <v>104.88322000000001</v>
      </c>
      <c r="G1735" s="2">
        <f>'Moving Avg'!F1735</f>
        <v>105.33162999999998</v>
      </c>
      <c r="H1735" s="2">
        <f>'Moving Avg'!G1735</f>
        <v>105.19717599999998</v>
      </c>
      <c r="I1735" s="2">
        <f>'Moving Avg'!H1735</f>
        <v>102.4218015000002</v>
      </c>
      <c r="J1735" s="6" t="str">
        <f>OBV!F1735</f>
        <v>BEARISH</v>
      </c>
      <c r="K1735" s="6" t="str">
        <f>OBV!G1735</f>
        <v>NEUTRAL</v>
      </c>
      <c r="L1735" s="6" t="str">
        <f>OBV!H1735</f>
        <v>CONFIRMED BEARISH</v>
      </c>
      <c r="M1735" s="8">
        <f t="shared" si="270"/>
        <v>50</v>
      </c>
      <c r="N1735" s="8">
        <f t="shared" si="271"/>
        <v>0</v>
      </c>
      <c r="O1735" s="8">
        <f t="shared" si="272"/>
        <v>50</v>
      </c>
      <c r="P1735" s="8">
        <f t="shared" si="273"/>
        <v>16.5</v>
      </c>
      <c r="Q1735" s="9">
        <f t="shared" si="274"/>
        <v>27.475000000000001</v>
      </c>
      <c r="R1735" s="9">
        <f t="shared" si="275"/>
        <v>31.625</v>
      </c>
      <c r="S1735" s="9">
        <f t="shared" si="276"/>
        <v>27.425000000000001</v>
      </c>
      <c r="T1735" s="9">
        <f t="shared" si="277"/>
        <v>29.125</v>
      </c>
      <c r="U1735" s="8">
        <f t="shared" si="278"/>
        <v>28.841666666666669</v>
      </c>
      <c r="V1735" s="8">
        <f t="shared" si="279"/>
        <v>28.912500000000001</v>
      </c>
    </row>
    <row r="1736" spans="1:22" ht="13.5" x14ac:dyDescent="0.25">
      <c r="A1736" s="3">
        <f>RSI!A1736</f>
        <v>44543</v>
      </c>
      <c r="B1736" s="2">
        <f>RSI!B1736</f>
        <v>105.054</v>
      </c>
      <c r="C1736" s="2">
        <f>RSI!I1736</f>
        <v>49.481372342404683</v>
      </c>
      <c r="D1736" s="2">
        <f>MACD!E1736</f>
        <v>0.298134252915915</v>
      </c>
      <c r="E1736" s="2">
        <f>MACD!F1736</f>
        <v>0.13533007398735214</v>
      </c>
      <c r="F1736" s="2">
        <f>'Moving Avg'!D1736</f>
        <v>104.79780000000001</v>
      </c>
      <c r="G1736" s="2">
        <f>'Moving Avg'!F1736</f>
        <v>105.31027499999998</v>
      </c>
      <c r="H1736" s="2">
        <f>'Moving Avg'!G1736</f>
        <v>105.33382999999999</v>
      </c>
      <c r="I1736" s="2">
        <f>'Moving Avg'!H1736</f>
        <v>102.48802800000021</v>
      </c>
      <c r="J1736" s="6" t="str">
        <f>OBV!F1736</f>
        <v>BEARISH</v>
      </c>
      <c r="K1736" s="6" t="str">
        <f>OBV!G1736</f>
        <v>NEUTRAL</v>
      </c>
      <c r="L1736" s="6" t="str">
        <f>OBV!H1736</f>
        <v>CONFIRMED BEARISH</v>
      </c>
      <c r="M1736" s="8">
        <f t="shared" si="270"/>
        <v>25</v>
      </c>
      <c r="N1736" s="8">
        <f t="shared" si="271"/>
        <v>0</v>
      </c>
      <c r="O1736" s="8">
        <f t="shared" si="272"/>
        <v>50</v>
      </c>
      <c r="P1736" s="8">
        <f t="shared" si="273"/>
        <v>16.5</v>
      </c>
      <c r="Q1736" s="9">
        <f t="shared" si="274"/>
        <v>18.725000000000001</v>
      </c>
      <c r="R1736" s="9">
        <f t="shared" si="275"/>
        <v>26.625</v>
      </c>
      <c r="S1736" s="9">
        <f t="shared" si="276"/>
        <v>23.675000000000001</v>
      </c>
      <c r="T1736" s="9">
        <f t="shared" si="277"/>
        <v>22.875</v>
      </c>
      <c r="U1736" s="8">
        <f t="shared" si="278"/>
        <v>23.008333333333336</v>
      </c>
      <c r="V1736" s="8">
        <f t="shared" si="279"/>
        <v>22.975000000000001</v>
      </c>
    </row>
    <row r="1737" spans="1:22" ht="13.5" x14ac:dyDescent="0.25">
      <c r="A1737" s="3">
        <f>RSI!A1737</f>
        <v>44544</v>
      </c>
      <c r="B1737" s="2">
        <f>RSI!B1737</f>
        <v>105.054</v>
      </c>
      <c r="C1737" s="2">
        <f>RSI!I1737</f>
        <v>49.481372342404683</v>
      </c>
      <c r="D1737" s="2">
        <f>MACD!E1737</f>
        <v>0.31179178717300715</v>
      </c>
      <c r="E1737" s="2">
        <f>MACD!F1737</f>
        <v>0.17062241662448316</v>
      </c>
      <c r="F1737" s="2">
        <f>'Moving Avg'!D1737</f>
        <v>104.71237999999998</v>
      </c>
      <c r="G1737" s="2">
        <f>'Moving Avg'!F1737</f>
        <v>105.28891999999999</v>
      </c>
      <c r="H1737" s="2">
        <f>'Moving Avg'!G1737</f>
        <v>105.38507599999998</v>
      </c>
      <c r="I1737" s="2">
        <f>'Moving Avg'!H1737</f>
        <v>102.5417350000002</v>
      </c>
      <c r="J1737" s="6" t="str">
        <f>OBV!F1737</f>
        <v>BEARISH</v>
      </c>
      <c r="K1737" s="6" t="str">
        <f>OBV!G1737</f>
        <v>NEUTRAL</v>
      </c>
      <c r="L1737" s="6" t="str">
        <f>OBV!H1737</f>
        <v>CONFIRMED BEARISH</v>
      </c>
      <c r="M1737" s="8">
        <f t="shared" si="270"/>
        <v>25</v>
      </c>
      <c r="N1737" s="8">
        <f t="shared" si="271"/>
        <v>0</v>
      </c>
      <c r="O1737" s="8">
        <f t="shared" si="272"/>
        <v>50</v>
      </c>
      <c r="P1737" s="8">
        <f t="shared" si="273"/>
        <v>16.5</v>
      </c>
      <c r="Q1737" s="9">
        <f t="shared" si="274"/>
        <v>18.725000000000001</v>
      </c>
      <c r="R1737" s="9">
        <f t="shared" si="275"/>
        <v>26.625</v>
      </c>
      <c r="S1737" s="9">
        <f t="shared" si="276"/>
        <v>23.675000000000001</v>
      </c>
      <c r="T1737" s="9">
        <f t="shared" si="277"/>
        <v>22.875</v>
      </c>
      <c r="U1737" s="8">
        <f t="shared" si="278"/>
        <v>23.008333333333336</v>
      </c>
      <c r="V1737" s="8">
        <f t="shared" si="279"/>
        <v>22.975000000000001</v>
      </c>
    </row>
    <row r="1738" spans="1:22" ht="13.5" x14ac:dyDescent="0.25">
      <c r="A1738" s="3">
        <f>RSI!A1738</f>
        <v>44545</v>
      </c>
      <c r="B1738" s="2">
        <f>RSI!B1738</f>
        <v>105.054</v>
      </c>
      <c r="C1738" s="2">
        <f>RSI!I1738</f>
        <v>49.481372342404683</v>
      </c>
      <c r="D1738" s="2">
        <f>MACD!E1738</f>
        <v>0.3238061882328509</v>
      </c>
      <c r="E1738" s="2">
        <f>MACD!F1738</f>
        <v>0.20125917094615672</v>
      </c>
      <c r="F1738" s="2">
        <f>'Moving Avg'!D1738</f>
        <v>104.62695999999998</v>
      </c>
      <c r="G1738" s="2">
        <f>'Moving Avg'!F1738</f>
        <v>105.26756499999999</v>
      </c>
      <c r="H1738" s="2">
        <f>'Moving Avg'!G1738</f>
        <v>105.436322</v>
      </c>
      <c r="I1738" s="2">
        <f>'Moving Avg'!H1738</f>
        <v>102.6079615000002</v>
      </c>
      <c r="J1738" s="6" t="str">
        <f>OBV!F1738</f>
        <v>BEARISH</v>
      </c>
      <c r="K1738" s="6" t="str">
        <f>OBV!G1738</f>
        <v>NEUTRAL</v>
      </c>
      <c r="L1738" s="6" t="str">
        <f>OBV!H1738</f>
        <v>CONFIRMED BEARISH</v>
      </c>
      <c r="M1738" s="8">
        <f t="shared" si="270"/>
        <v>25</v>
      </c>
      <c r="N1738" s="8">
        <f t="shared" si="271"/>
        <v>0</v>
      </c>
      <c r="O1738" s="8">
        <f t="shared" si="272"/>
        <v>50</v>
      </c>
      <c r="P1738" s="8">
        <f t="shared" si="273"/>
        <v>16.5</v>
      </c>
      <c r="Q1738" s="9">
        <f t="shared" si="274"/>
        <v>18.725000000000001</v>
      </c>
      <c r="R1738" s="9">
        <f t="shared" si="275"/>
        <v>26.625</v>
      </c>
      <c r="S1738" s="9">
        <f t="shared" si="276"/>
        <v>23.675000000000001</v>
      </c>
      <c r="T1738" s="9">
        <f t="shared" si="277"/>
        <v>22.875</v>
      </c>
      <c r="U1738" s="8">
        <f t="shared" si="278"/>
        <v>23.008333333333336</v>
      </c>
      <c r="V1738" s="8">
        <f t="shared" si="279"/>
        <v>22.975000000000001</v>
      </c>
    </row>
    <row r="1739" spans="1:22" ht="13.5" x14ac:dyDescent="0.25">
      <c r="A1739" s="3">
        <f>RSI!A1739</f>
        <v>44546</v>
      </c>
      <c r="B1739" s="2">
        <f>RSI!B1739</f>
        <v>105.054</v>
      </c>
      <c r="C1739" s="2">
        <f>RSI!I1739</f>
        <v>49.481372342404683</v>
      </c>
      <c r="D1739" s="2">
        <f>MACD!E1739</f>
        <v>0.33439631797224934</v>
      </c>
      <c r="E1739" s="2">
        <f>MACD!F1739</f>
        <v>0.22788660035137526</v>
      </c>
      <c r="F1739" s="2">
        <f>'Moving Avg'!D1739</f>
        <v>104.54153999999998</v>
      </c>
      <c r="G1739" s="2">
        <f>'Moving Avg'!F1739</f>
        <v>105.24620999999999</v>
      </c>
      <c r="H1739" s="2">
        <f>'Moving Avg'!G1739</f>
        <v>105.487568</v>
      </c>
      <c r="I1739" s="2">
        <f>'Moving Avg'!H1739</f>
        <v>102.67418800000017</v>
      </c>
      <c r="J1739" s="6" t="str">
        <f>OBV!F1739</f>
        <v>BEARISH</v>
      </c>
      <c r="K1739" s="6" t="str">
        <f>OBV!G1739</f>
        <v>NEUTRAL</v>
      </c>
      <c r="L1739" s="6" t="str">
        <f>OBV!H1739</f>
        <v>CONFIRMED BEARISH</v>
      </c>
      <c r="M1739" s="8">
        <f t="shared" si="270"/>
        <v>25</v>
      </c>
      <c r="N1739" s="8">
        <f t="shared" si="271"/>
        <v>0</v>
      </c>
      <c r="O1739" s="8">
        <f t="shared" si="272"/>
        <v>50</v>
      </c>
      <c r="P1739" s="8">
        <f t="shared" si="273"/>
        <v>16.5</v>
      </c>
      <c r="Q1739" s="9">
        <f t="shared" si="274"/>
        <v>18.725000000000001</v>
      </c>
      <c r="R1739" s="9">
        <f t="shared" si="275"/>
        <v>26.625</v>
      </c>
      <c r="S1739" s="9">
        <f t="shared" si="276"/>
        <v>23.675000000000001</v>
      </c>
      <c r="T1739" s="9">
        <f t="shared" si="277"/>
        <v>22.875</v>
      </c>
      <c r="U1739" s="8">
        <f t="shared" si="278"/>
        <v>23.008333333333336</v>
      </c>
      <c r="V1739" s="8">
        <f t="shared" si="279"/>
        <v>22.975000000000001</v>
      </c>
    </row>
    <row r="1740" spans="1:22" ht="13.5" x14ac:dyDescent="0.25">
      <c r="A1740" s="3">
        <f>RSI!A1740</f>
        <v>44550</v>
      </c>
      <c r="B1740" s="2">
        <f>RSI!B1740</f>
        <v>105.054</v>
      </c>
      <c r="C1740" s="2">
        <f>RSI!I1740</f>
        <v>49.481372342404683</v>
      </c>
      <c r="D1740" s="2">
        <f>MACD!E1740</f>
        <v>0.34374988038378262</v>
      </c>
      <c r="E1740" s="2">
        <f>MACD!F1740</f>
        <v>0.25105925635785675</v>
      </c>
      <c r="F1740" s="2">
        <f>'Moving Avg'!D1740</f>
        <v>105.054</v>
      </c>
      <c r="G1740" s="2">
        <f>'Moving Avg'!F1740</f>
        <v>105.22485500000001</v>
      </c>
      <c r="H1740" s="2">
        <f>'Moving Avg'!G1740</f>
        <v>105.45340399999999</v>
      </c>
      <c r="I1740" s="2">
        <f>'Moving Avg'!H1740</f>
        <v>102.74458750000016</v>
      </c>
      <c r="J1740" s="6" t="str">
        <f>OBV!F1740</f>
        <v>BULLISH</v>
      </c>
      <c r="K1740" s="6" t="str">
        <f>OBV!G1740</f>
        <v>NEUTRAL</v>
      </c>
      <c r="L1740" s="6" t="str">
        <f>OBV!H1740</f>
        <v>CONFIRMED BULLISH</v>
      </c>
      <c r="M1740" s="8">
        <f t="shared" si="270"/>
        <v>25</v>
      </c>
      <c r="N1740" s="8">
        <f t="shared" si="271"/>
        <v>0</v>
      </c>
      <c r="O1740" s="8">
        <f t="shared" si="272"/>
        <v>50</v>
      </c>
      <c r="P1740" s="8">
        <f t="shared" si="273"/>
        <v>83.5</v>
      </c>
      <c r="Q1740" s="9">
        <f t="shared" si="274"/>
        <v>28.774999999999999</v>
      </c>
      <c r="R1740" s="9">
        <f t="shared" si="275"/>
        <v>43.375</v>
      </c>
      <c r="S1740" s="9">
        <f t="shared" si="276"/>
        <v>53.825000000000003</v>
      </c>
      <c r="T1740" s="9">
        <f t="shared" si="277"/>
        <v>39.625</v>
      </c>
      <c r="U1740" s="8">
        <f t="shared" si="278"/>
        <v>41.991666666666667</v>
      </c>
      <c r="V1740" s="8">
        <f t="shared" si="279"/>
        <v>41.400000000000006</v>
      </c>
    </row>
    <row r="1741" spans="1:22" ht="13.5" x14ac:dyDescent="0.25">
      <c r="A1741" s="3">
        <f>RSI!A1741</f>
        <v>44551</v>
      </c>
      <c r="B1741" s="2">
        <f>RSI!B1741</f>
        <v>105.054</v>
      </c>
      <c r="C1741" s="2">
        <f>RSI!I1741</f>
        <v>49.481372342404683</v>
      </c>
      <c r="D1741" s="2">
        <f>MACD!E1741</f>
        <v>0.35202802893543605</v>
      </c>
      <c r="E1741" s="2">
        <f>MACD!F1741</f>
        <v>0.27125301087337261</v>
      </c>
      <c r="F1741" s="2">
        <f>'Moving Avg'!D1741</f>
        <v>105.054</v>
      </c>
      <c r="G1741" s="2">
        <f>'Moving Avg'!F1741</f>
        <v>105.20350000000001</v>
      </c>
      <c r="H1741" s="2">
        <f>'Moving Avg'!G1741</f>
        <v>105.41923999999999</v>
      </c>
      <c r="I1741" s="2">
        <f>'Moving Avg'!H1741</f>
        <v>102.80134100000015</v>
      </c>
      <c r="J1741" s="6" t="str">
        <f>OBV!F1741</f>
        <v>NEUTRAL</v>
      </c>
      <c r="K1741" s="6" t="str">
        <f>OBV!G1741</f>
        <v>NEUTRAL</v>
      </c>
      <c r="L1741" s="6" t="str">
        <f>OBV!H1741</f>
        <v>NEUTRAL</v>
      </c>
      <c r="M1741" s="8">
        <f t="shared" si="270"/>
        <v>25</v>
      </c>
      <c r="N1741" s="8">
        <f t="shared" si="271"/>
        <v>0</v>
      </c>
      <c r="O1741" s="8">
        <f t="shared" si="272"/>
        <v>50</v>
      </c>
      <c r="P1741" s="8">
        <f t="shared" si="273"/>
        <v>33</v>
      </c>
      <c r="Q1741" s="9">
        <f t="shared" si="274"/>
        <v>21.2</v>
      </c>
      <c r="R1741" s="9">
        <f t="shared" si="275"/>
        <v>30.75</v>
      </c>
      <c r="S1741" s="9">
        <f t="shared" si="276"/>
        <v>31.1</v>
      </c>
      <c r="T1741" s="9">
        <f t="shared" si="277"/>
        <v>27</v>
      </c>
      <c r="U1741" s="8">
        <f t="shared" si="278"/>
        <v>27.683333333333337</v>
      </c>
      <c r="V1741" s="8">
        <f t="shared" si="279"/>
        <v>27.512500000000003</v>
      </c>
    </row>
    <row r="1742" spans="1:22" ht="13.5" x14ac:dyDescent="0.25">
      <c r="A1742" s="3">
        <f>RSI!A1742</f>
        <v>44552</v>
      </c>
      <c r="B1742" s="2">
        <f>RSI!B1742</f>
        <v>105.054</v>
      </c>
      <c r="C1742" s="2">
        <f>RSI!I1742</f>
        <v>49.481372342404683</v>
      </c>
      <c r="D1742" s="2">
        <f>MACD!E1742</f>
        <v>0.35936927889544279</v>
      </c>
      <c r="E1742" s="2">
        <f>MACD!F1742</f>
        <v>0.28887626447778669</v>
      </c>
      <c r="F1742" s="2">
        <f>'Moving Avg'!D1742</f>
        <v>105.054</v>
      </c>
      <c r="G1742" s="2">
        <f>'Moving Avg'!F1742</f>
        <v>105.18214500000002</v>
      </c>
      <c r="H1742" s="2">
        <f>'Moving Avg'!G1742</f>
        <v>105.38507600000001</v>
      </c>
      <c r="I1742" s="2">
        <f>'Moving Avg'!H1742</f>
        <v>102.85509000000013</v>
      </c>
      <c r="J1742" s="6" t="str">
        <f>OBV!F1742</f>
        <v>NEUTRAL</v>
      </c>
      <c r="K1742" s="6" t="str">
        <f>OBV!G1742</f>
        <v>NEUTRAL</v>
      </c>
      <c r="L1742" s="6" t="str">
        <f>OBV!H1742</f>
        <v>NEUTRAL</v>
      </c>
      <c r="M1742" s="8">
        <f t="shared" si="270"/>
        <v>25</v>
      </c>
      <c r="N1742" s="8">
        <f t="shared" si="271"/>
        <v>0</v>
      </c>
      <c r="O1742" s="8">
        <f t="shared" si="272"/>
        <v>50</v>
      </c>
      <c r="P1742" s="8">
        <f t="shared" si="273"/>
        <v>33</v>
      </c>
      <c r="Q1742" s="9">
        <f t="shared" si="274"/>
        <v>21.2</v>
      </c>
      <c r="R1742" s="9">
        <f t="shared" si="275"/>
        <v>30.75</v>
      </c>
      <c r="S1742" s="9">
        <f t="shared" si="276"/>
        <v>31.1</v>
      </c>
      <c r="T1742" s="9">
        <f t="shared" si="277"/>
        <v>27</v>
      </c>
      <c r="U1742" s="8">
        <f t="shared" si="278"/>
        <v>27.683333333333337</v>
      </c>
      <c r="V1742" s="8">
        <f t="shared" si="279"/>
        <v>27.512500000000003</v>
      </c>
    </row>
    <row r="1743" spans="1:22" ht="13.5" x14ac:dyDescent="0.25">
      <c r="A1743" s="3">
        <f>RSI!A1743</f>
        <v>44553</v>
      </c>
      <c r="B1743" s="2">
        <f>RSI!B1743</f>
        <v>105.03700000000001</v>
      </c>
      <c r="C1743" s="2">
        <f>RSI!I1743</f>
        <v>49.29472960801332</v>
      </c>
      <c r="D1743" s="2">
        <f>MACD!E1743</f>
        <v>0.36715208978839087</v>
      </c>
      <c r="E1743" s="2">
        <f>MACD!F1743</f>
        <v>0.30453142953990753</v>
      </c>
      <c r="F1743" s="2">
        <f>'Moving Avg'!D1743</f>
        <v>105.0506</v>
      </c>
      <c r="G1743" s="2">
        <f>'Moving Avg'!F1743</f>
        <v>105.15994000000003</v>
      </c>
      <c r="H1743" s="2">
        <f>'Moving Avg'!G1743</f>
        <v>105.35057200000001</v>
      </c>
      <c r="I1743" s="2">
        <f>'Moving Avg'!H1743</f>
        <v>102.90871200000012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  <c r="M1743" s="8">
        <f t="shared" si="270"/>
        <v>25</v>
      </c>
      <c r="N1743" s="8">
        <f t="shared" si="271"/>
        <v>0</v>
      </c>
      <c r="O1743" s="8">
        <f t="shared" si="272"/>
        <v>50</v>
      </c>
      <c r="P1743" s="8">
        <f t="shared" si="273"/>
        <v>16.5</v>
      </c>
      <c r="Q1743" s="9">
        <f t="shared" si="274"/>
        <v>18.725000000000001</v>
      </c>
      <c r="R1743" s="9">
        <f t="shared" si="275"/>
        <v>26.625</v>
      </c>
      <c r="S1743" s="9">
        <f t="shared" si="276"/>
        <v>23.675000000000001</v>
      </c>
      <c r="T1743" s="9">
        <f t="shared" si="277"/>
        <v>22.875</v>
      </c>
      <c r="U1743" s="8">
        <f t="shared" si="278"/>
        <v>23.008333333333336</v>
      </c>
      <c r="V1743" s="8">
        <f t="shared" si="279"/>
        <v>22.975000000000001</v>
      </c>
    </row>
    <row r="1744" spans="1:22" ht="13.5" x14ac:dyDescent="0.25">
      <c r="A1744" s="3">
        <f>RSI!A1744</f>
        <v>44554</v>
      </c>
      <c r="B1744" s="2">
        <f>RSI!B1744</f>
        <v>105.01130000000001</v>
      </c>
      <c r="C1744" s="2">
        <f>RSI!I1744</f>
        <v>48.993858916002075</v>
      </c>
      <c r="D1744" s="2">
        <f>MACD!E1744</f>
        <v>0.3760303366157558</v>
      </c>
      <c r="E1744" s="2">
        <f>MACD!F1744</f>
        <v>0.31883121095507716</v>
      </c>
      <c r="F1744" s="2">
        <f>'Moving Avg'!D1744</f>
        <v>105.04206000000002</v>
      </c>
      <c r="G1744" s="2">
        <f>'Moving Avg'!F1744</f>
        <v>105.13645000000004</v>
      </c>
      <c r="H1744" s="2">
        <f>'Moving Avg'!G1744</f>
        <v>105.41155400000001</v>
      </c>
      <c r="I1744" s="2">
        <f>'Moving Avg'!H1744</f>
        <v>102.95385950000011</v>
      </c>
      <c r="J1744" s="6" t="str">
        <f>OBV!F1744</f>
        <v>BEARISH</v>
      </c>
      <c r="K1744" s="6" t="str">
        <f>OBV!G1744</f>
        <v>WEAK</v>
      </c>
      <c r="L1744" s="6" t="str">
        <f>OBV!H1744</f>
        <v>CONFIRMED BEARISH</v>
      </c>
      <c r="M1744" s="8">
        <f t="shared" si="270"/>
        <v>25</v>
      </c>
      <c r="N1744" s="8">
        <f t="shared" si="271"/>
        <v>0</v>
      </c>
      <c r="O1744" s="8">
        <f t="shared" si="272"/>
        <v>50</v>
      </c>
      <c r="P1744" s="8">
        <f t="shared" si="273"/>
        <v>0</v>
      </c>
      <c r="Q1744" s="9">
        <f t="shared" si="274"/>
        <v>16.25</v>
      </c>
      <c r="R1744" s="9">
        <f t="shared" si="275"/>
        <v>22.5</v>
      </c>
      <c r="S1744" s="9">
        <f t="shared" si="276"/>
        <v>16.25</v>
      </c>
      <c r="T1744" s="9">
        <f t="shared" si="277"/>
        <v>18.75</v>
      </c>
      <c r="U1744" s="8">
        <f t="shared" si="278"/>
        <v>18.333333333333332</v>
      </c>
      <c r="V1744" s="8">
        <f t="shared" si="279"/>
        <v>18.4375</v>
      </c>
    </row>
    <row r="1745" spans="1:22" ht="13.5" x14ac:dyDescent="0.25">
      <c r="A1745" s="3">
        <f>RSI!A1745</f>
        <v>44557</v>
      </c>
      <c r="B1745" s="2">
        <f>RSI!B1745</f>
        <v>108.4704</v>
      </c>
      <c r="C1745" s="2">
        <f>RSI!I1745</f>
        <v>72.936674911223889</v>
      </c>
      <c r="D1745" s="2">
        <f>MACD!E1745</f>
        <v>-0.33208249378009214</v>
      </c>
      <c r="E1745" s="2">
        <f>MACD!F1745</f>
        <v>0.18864847000804333</v>
      </c>
      <c r="F1745" s="2">
        <f>'Moving Avg'!D1745</f>
        <v>105.72534</v>
      </c>
      <c r="G1745" s="2">
        <f>'Moving Avg'!F1745</f>
        <v>105.28591500000002</v>
      </c>
      <c r="H1745" s="2">
        <f>'Moving Avg'!G1745</f>
        <v>105.455966</v>
      </c>
      <c r="I1745" s="2">
        <f>'Moving Avg'!H1745</f>
        <v>103.0037830000001</v>
      </c>
      <c r="J1745" s="6" t="str">
        <f>OBV!F1745</f>
        <v>BEARISH</v>
      </c>
      <c r="K1745" s="6" t="str">
        <f>OBV!G1745</f>
        <v>NEUTRAL</v>
      </c>
      <c r="L1745" s="6" t="str">
        <f>OBV!H1745</f>
        <v>BEARISH DIVERGENCE</v>
      </c>
      <c r="M1745" s="8">
        <f t="shared" si="270"/>
        <v>0</v>
      </c>
      <c r="N1745" s="8">
        <f t="shared" si="271"/>
        <v>100</v>
      </c>
      <c r="O1745" s="8">
        <f t="shared" si="272"/>
        <v>50</v>
      </c>
      <c r="P1745" s="8">
        <f t="shared" si="273"/>
        <v>16.5</v>
      </c>
      <c r="Q1745" s="9">
        <f t="shared" si="274"/>
        <v>44.975000000000001</v>
      </c>
      <c r="R1745" s="9">
        <f t="shared" si="275"/>
        <v>41.625</v>
      </c>
      <c r="S1745" s="9">
        <f t="shared" si="276"/>
        <v>34.924999999999997</v>
      </c>
      <c r="T1745" s="9">
        <f t="shared" si="277"/>
        <v>41.625</v>
      </c>
      <c r="U1745" s="8">
        <f t="shared" si="278"/>
        <v>40.508333333333333</v>
      </c>
      <c r="V1745" s="8">
        <f t="shared" si="279"/>
        <v>40.787499999999994</v>
      </c>
    </row>
    <row r="1746" spans="1:22" ht="13.5" x14ac:dyDescent="0.25">
      <c r="A1746" s="3">
        <f>RSI!A1746</f>
        <v>44558</v>
      </c>
      <c r="B1746" s="2">
        <f>RSI!B1746</f>
        <v>108.4704</v>
      </c>
      <c r="C1746" s="2">
        <f>RSI!I1746</f>
        <v>72.936674911223889</v>
      </c>
      <c r="D1746" s="2">
        <f>MACD!E1746</f>
        <v>-0.55702066581352483</v>
      </c>
      <c r="E1746" s="2">
        <f>MACD!F1746</f>
        <v>3.9514642843729686E-2</v>
      </c>
      <c r="F1746" s="2">
        <f>'Moving Avg'!D1746</f>
        <v>106.40862</v>
      </c>
      <c r="G1746" s="2">
        <f>'Moving Avg'!F1746</f>
        <v>105.43538000000001</v>
      </c>
      <c r="H1746" s="2">
        <f>'Moving Avg'!G1746</f>
        <v>105.51746000000003</v>
      </c>
      <c r="I1746" s="2">
        <f>'Moving Avg'!H1746</f>
        <v>103.04536050000007</v>
      </c>
      <c r="J1746" s="6" t="str">
        <f>OBV!F1746</f>
        <v>BEARISH</v>
      </c>
      <c r="K1746" s="6" t="str">
        <f>OBV!G1746</f>
        <v>NEUTRAL</v>
      </c>
      <c r="L1746" s="6" t="str">
        <f>OBV!H1746</f>
        <v>BEARISH DIVERGENCE</v>
      </c>
      <c r="M1746" s="8">
        <f t="shared" si="270"/>
        <v>0</v>
      </c>
      <c r="N1746" s="8">
        <f t="shared" si="271"/>
        <v>100</v>
      </c>
      <c r="O1746" s="8">
        <f t="shared" si="272"/>
        <v>50</v>
      </c>
      <c r="P1746" s="8">
        <f t="shared" si="273"/>
        <v>16.5</v>
      </c>
      <c r="Q1746" s="9">
        <f t="shared" si="274"/>
        <v>44.975000000000001</v>
      </c>
      <c r="R1746" s="9">
        <f t="shared" si="275"/>
        <v>41.625</v>
      </c>
      <c r="S1746" s="9">
        <f t="shared" si="276"/>
        <v>34.924999999999997</v>
      </c>
      <c r="T1746" s="9">
        <f t="shared" si="277"/>
        <v>41.625</v>
      </c>
      <c r="U1746" s="8">
        <f t="shared" si="278"/>
        <v>40.508333333333333</v>
      </c>
      <c r="V1746" s="8">
        <f t="shared" si="279"/>
        <v>40.787499999999994</v>
      </c>
    </row>
    <row r="1747" spans="1:22" ht="13.5" x14ac:dyDescent="0.25">
      <c r="A1747" s="3">
        <f>RSI!A1747</f>
        <v>44559</v>
      </c>
      <c r="B1747" s="2">
        <f>RSI!B1747</f>
        <v>104.32810000000001</v>
      </c>
      <c r="C1747" s="2">
        <f>RSI!I1747</f>
        <v>44.152416848775061</v>
      </c>
      <c r="D1747" s="2">
        <f>MACD!E1747</f>
        <v>-0.4590027588218959</v>
      </c>
      <c r="E1747" s="2">
        <f>MACD!F1747</f>
        <v>-6.0188837489395429E-2</v>
      </c>
      <c r="F1747" s="2">
        <f>'Moving Avg'!D1747</f>
        <v>106.26343999999999</v>
      </c>
      <c r="G1747" s="2">
        <f>'Moving Avg'!F1747</f>
        <v>105.37773000000001</v>
      </c>
      <c r="H1747" s="2">
        <f>'Moving Avg'!G1747</f>
        <v>105.47048600000002</v>
      </c>
      <c r="I1747" s="2">
        <f>'Moving Avg'!H1747</f>
        <v>103.06622650000007</v>
      </c>
      <c r="J1747" s="6" t="str">
        <f>OBV!F1747</f>
        <v>BEARISH</v>
      </c>
      <c r="K1747" s="6" t="str">
        <f>OBV!G1747</f>
        <v>WEAK</v>
      </c>
      <c r="L1747" s="6" t="str">
        <f>OBV!H1747</f>
        <v>CONFIRMED BEARISH</v>
      </c>
      <c r="M1747" s="8">
        <f t="shared" si="270"/>
        <v>25</v>
      </c>
      <c r="N1747" s="8">
        <f t="shared" si="271"/>
        <v>100</v>
      </c>
      <c r="O1747" s="8">
        <f t="shared" si="272"/>
        <v>50</v>
      </c>
      <c r="P1747" s="8">
        <f t="shared" si="273"/>
        <v>0</v>
      </c>
      <c r="Q1747" s="9">
        <f t="shared" si="274"/>
        <v>51.25</v>
      </c>
      <c r="R1747" s="9">
        <f t="shared" si="275"/>
        <v>42.5</v>
      </c>
      <c r="S1747" s="9">
        <f t="shared" si="276"/>
        <v>31.25</v>
      </c>
      <c r="T1747" s="9">
        <f t="shared" si="277"/>
        <v>43.75</v>
      </c>
      <c r="U1747" s="8">
        <f t="shared" si="278"/>
        <v>41.666666666666664</v>
      </c>
      <c r="V1747" s="8">
        <f t="shared" si="279"/>
        <v>42.1875</v>
      </c>
    </row>
    <row r="1748" spans="1:22" ht="13.5" x14ac:dyDescent="0.25">
      <c r="A1748" s="3">
        <f>RSI!A1748</f>
        <v>44560</v>
      </c>
      <c r="B1748" s="2">
        <f>RSI!B1748</f>
        <v>109.0171</v>
      </c>
      <c r="C1748" s="2">
        <f>RSI!I1748</f>
        <v>62.293089781842951</v>
      </c>
      <c r="D1748" s="2">
        <f>MACD!E1748</f>
        <v>-0.71603827033760581</v>
      </c>
      <c r="E1748" s="2">
        <f>MACD!F1748</f>
        <v>-0.19135872405903753</v>
      </c>
      <c r="F1748" s="2">
        <f>'Moving Avg'!D1748</f>
        <v>107.05945999999999</v>
      </c>
      <c r="G1748" s="2">
        <f>'Moving Avg'!F1748</f>
        <v>105.55453</v>
      </c>
      <c r="H1748" s="2">
        <f>'Moving Avg'!G1748</f>
        <v>105.51729200000001</v>
      </c>
      <c r="I1748" s="2">
        <f>'Moving Avg'!H1748</f>
        <v>103.09805950000008</v>
      </c>
      <c r="J1748" s="6" t="str">
        <f>OBV!F1748</f>
        <v>BEARISH</v>
      </c>
      <c r="K1748" s="6" t="str">
        <f>OBV!G1748</f>
        <v>WEAK</v>
      </c>
      <c r="L1748" s="6" t="str">
        <f>OBV!H1748</f>
        <v>BEARISH DIVERGENCE</v>
      </c>
      <c r="M1748" s="8">
        <f t="shared" si="270"/>
        <v>25</v>
      </c>
      <c r="N1748" s="8">
        <f t="shared" si="271"/>
        <v>100</v>
      </c>
      <c r="O1748" s="8">
        <f t="shared" si="272"/>
        <v>50</v>
      </c>
      <c r="P1748" s="8">
        <f t="shared" si="273"/>
        <v>0</v>
      </c>
      <c r="Q1748" s="9">
        <f t="shared" si="274"/>
        <v>51.25</v>
      </c>
      <c r="R1748" s="9">
        <f t="shared" si="275"/>
        <v>42.5</v>
      </c>
      <c r="S1748" s="9">
        <f t="shared" si="276"/>
        <v>31.25</v>
      </c>
      <c r="T1748" s="9">
        <f t="shared" si="277"/>
        <v>43.75</v>
      </c>
      <c r="U1748" s="8">
        <f t="shared" si="278"/>
        <v>41.666666666666664</v>
      </c>
      <c r="V1748" s="8">
        <f t="shared" si="279"/>
        <v>42.1875</v>
      </c>
    </row>
    <row r="1749" spans="1:22" ht="13.5" x14ac:dyDescent="0.25">
      <c r="A1749" s="3">
        <f>RSI!A1749</f>
        <v>44561</v>
      </c>
      <c r="B1749" s="2">
        <f>RSI!B1749</f>
        <v>104.1914</v>
      </c>
      <c r="C1749" s="2">
        <f>RSI!I1749</f>
        <v>45.803427592098821</v>
      </c>
      <c r="D1749" s="2">
        <f>MACD!E1749</f>
        <v>-0.59696366231901266</v>
      </c>
      <c r="E1749" s="2">
        <f>MACD!F1749</f>
        <v>-0.27247971171103258</v>
      </c>
      <c r="F1749" s="2">
        <f>'Moving Avg'!D1749</f>
        <v>106.89548000000002</v>
      </c>
      <c r="G1749" s="2">
        <f>'Moving Avg'!F1749</f>
        <v>105.49004500000001</v>
      </c>
      <c r="H1749" s="2">
        <f>'Moving Avg'!G1749</f>
        <v>105.467584</v>
      </c>
      <c r="I1749" s="2">
        <f>'Moving Avg'!H1749</f>
        <v>103.12112150000006</v>
      </c>
      <c r="J1749" s="6" t="str">
        <f>OBV!F1749</f>
        <v>BEARISH</v>
      </c>
      <c r="K1749" s="6" t="str">
        <f>OBV!G1749</f>
        <v>WEAK</v>
      </c>
      <c r="L1749" s="6" t="str">
        <f>OBV!H1749</f>
        <v>CONFIRMED BEARISH</v>
      </c>
      <c r="M1749" s="8">
        <f t="shared" si="270"/>
        <v>25</v>
      </c>
      <c r="N1749" s="8">
        <f t="shared" si="271"/>
        <v>100</v>
      </c>
      <c r="O1749" s="8">
        <f t="shared" si="272"/>
        <v>50</v>
      </c>
      <c r="P1749" s="8">
        <f t="shared" si="273"/>
        <v>0</v>
      </c>
      <c r="Q1749" s="9">
        <f t="shared" si="274"/>
        <v>51.25</v>
      </c>
      <c r="R1749" s="9">
        <f t="shared" si="275"/>
        <v>42.5</v>
      </c>
      <c r="S1749" s="9">
        <f t="shared" si="276"/>
        <v>31.25</v>
      </c>
      <c r="T1749" s="9">
        <f t="shared" si="277"/>
        <v>43.75</v>
      </c>
      <c r="U1749" s="8">
        <f t="shared" si="278"/>
        <v>41.666666666666664</v>
      </c>
      <c r="V1749" s="8">
        <f t="shared" si="279"/>
        <v>42.1875</v>
      </c>
    </row>
    <row r="1750" spans="1:22" ht="13.5" x14ac:dyDescent="0.25">
      <c r="A1750" s="3">
        <f>RSI!A1750</f>
        <v>44564</v>
      </c>
      <c r="B1750" s="2">
        <f>RSI!B1750</f>
        <v>104.1914</v>
      </c>
      <c r="C1750" s="2">
        <f>RSI!I1750</f>
        <v>45.803427592098821</v>
      </c>
      <c r="D1750" s="2">
        <f>MACD!E1750</f>
        <v>-0.48703838638058983</v>
      </c>
      <c r="E1750" s="2">
        <f>MACD!F1750</f>
        <v>-0.31539144664494406</v>
      </c>
      <c r="F1750" s="2">
        <f>'Moving Avg'!D1750</f>
        <v>106.03968</v>
      </c>
      <c r="G1750" s="2">
        <f>'Moving Avg'!F1750</f>
        <v>105.42555999999999</v>
      </c>
      <c r="H1750" s="2">
        <f>'Moving Avg'!G1750</f>
        <v>105.41787599999999</v>
      </c>
      <c r="I1750" s="2">
        <f>'Moving Avg'!H1750</f>
        <v>103.14130400000008</v>
      </c>
      <c r="J1750" s="6" t="str">
        <f>OBV!F1750</f>
        <v>BEARISH</v>
      </c>
      <c r="K1750" s="6" t="str">
        <f>OBV!G1750</f>
        <v>WEAK</v>
      </c>
      <c r="L1750" s="6" t="str">
        <f>OBV!H1750</f>
        <v>CONFIRMED BEARISH</v>
      </c>
      <c r="M1750" s="8">
        <f t="shared" si="270"/>
        <v>25</v>
      </c>
      <c r="N1750" s="8">
        <f t="shared" si="271"/>
        <v>100</v>
      </c>
      <c r="O1750" s="8">
        <f t="shared" si="272"/>
        <v>50</v>
      </c>
      <c r="P1750" s="8">
        <f t="shared" si="273"/>
        <v>0</v>
      </c>
      <c r="Q1750" s="9">
        <f t="shared" si="274"/>
        <v>51.25</v>
      </c>
      <c r="R1750" s="9">
        <f t="shared" si="275"/>
        <v>42.5</v>
      </c>
      <c r="S1750" s="9">
        <f t="shared" si="276"/>
        <v>31.25</v>
      </c>
      <c r="T1750" s="9">
        <f t="shared" si="277"/>
        <v>43.75</v>
      </c>
      <c r="U1750" s="8">
        <f t="shared" si="278"/>
        <v>41.666666666666664</v>
      </c>
      <c r="V1750" s="8">
        <f t="shared" si="279"/>
        <v>42.1875</v>
      </c>
    </row>
    <row r="1751" spans="1:22" ht="13.5" x14ac:dyDescent="0.25">
      <c r="A1751" s="3">
        <f>RSI!A1751</f>
        <v>44565</v>
      </c>
      <c r="B1751" s="2">
        <f>RSI!B1751</f>
        <v>99.510900000000007</v>
      </c>
      <c r="C1751" s="2">
        <f>RSI!I1751</f>
        <v>35.294093199537741</v>
      </c>
      <c r="D1751" s="2">
        <f>MACD!E1751</f>
        <v>-3.8830396555539437E-2</v>
      </c>
      <c r="E1751" s="2">
        <f>MACD!F1751</f>
        <v>-0.26007923662706317</v>
      </c>
      <c r="F1751" s="2">
        <f>'Moving Avg'!D1751</f>
        <v>104.24778000000001</v>
      </c>
      <c r="G1751" s="2">
        <f>'Moving Avg'!F1751</f>
        <v>105.12704999999998</v>
      </c>
      <c r="H1751" s="2">
        <f>'Moving Avg'!G1751</f>
        <v>105.274558</v>
      </c>
      <c r="I1751" s="2">
        <f>'Moving Avg'!H1751</f>
        <v>103.13850100000008</v>
      </c>
      <c r="J1751" s="6" t="str">
        <f>OBV!F1751</f>
        <v>BEARISH</v>
      </c>
      <c r="K1751" s="6" t="str">
        <f>OBV!G1751</f>
        <v>WEAK</v>
      </c>
      <c r="L1751" s="6" t="str">
        <f>OBV!H1751</f>
        <v>CONFIRMED BEARISH</v>
      </c>
      <c r="M1751" s="8">
        <f t="shared" si="270"/>
        <v>25</v>
      </c>
      <c r="N1751" s="8">
        <f t="shared" si="271"/>
        <v>0</v>
      </c>
      <c r="O1751" s="8">
        <f t="shared" si="272"/>
        <v>50</v>
      </c>
      <c r="P1751" s="8">
        <f t="shared" si="273"/>
        <v>0</v>
      </c>
      <c r="Q1751" s="9">
        <f t="shared" si="274"/>
        <v>16.25</v>
      </c>
      <c r="R1751" s="9">
        <f t="shared" si="275"/>
        <v>22.5</v>
      </c>
      <c r="S1751" s="9">
        <f t="shared" si="276"/>
        <v>16.25</v>
      </c>
      <c r="T1751" s="9">
        <f t="shared" si="277"/>
        <v>18.75</v>
      </c>
      <c r="U1751" s="8">
        <f t="shared" si="278"/>
        <v>18.333333333333332</v>
      </c>
      <c r="V1751" s="8">
        <f t="shared" si="279"/>
        <v>18.4375</v>
      </c>
    </row>
    <row r="1752" spans="1:22" ht="13.5" x14ac:dyDescent="0.25">
      <c r="A1752" s="3">
        <f>RSI!A1752</f>
        <v>44566</v>
      </c>
      <c r="B1752" s="2">
        <f>RSI!B1752</f>
        <v>102.49169999999999</v>
      </c>
      <c r="C1752" s="2">
        <f>RSI!I1752</f>
        <v>44.091949294235249</v>
      </c>
      <c r="D1752" s="2">
        <f>MACD!E1752</f>
        <v>0.15514145184363315</v>
      </c>
      <c r="E1752" s="2">
        <f>MACD!F1752</f>
        <v>-0.17703509893292391</v>
      </c>
      <c r="F1752" s="2">
        <f>'Moving Avg'!D1752</f>
        <v>103.88050000000001</v>
      </c>
      <c r="G1752" s="2">
        <f>'Moving Avg'!F1752</f>
        <v>104.97757999999999</v>
      </c>
      <c r="H1752" s="2">
        <f>'Moving Avg'!G1752</f>
        <v>105.19085599999998</v>
      </c>
      <c r="I1752" s="2">
        <f>'Moving Avg'!H1752</f>
        <v>103.15060200000005</v>
      </c>
      <c r="J1752" s="6" t="str">
        <f>OBV!F1752</f>
        <v>BEARISH</v>
      </c>
      <c r="K1752" s="6" t="str">
        <f>OBV!G1752</f>
        <v>NEUTRAL</v>
      </c>
      <c r="L1752" s="6" t="str">
        <f>OBV!H1752</f>
        <v>CONFIRMED BEARISH</v>
      </c>
      <c r="M1752" s="8">
        <f t="shared" si="270"/>
        <v>25</v>
      </c>
      <c r="N1752" s="8">
        <f t="shared" si="271"/>
        <v>0</v>
      </c>
      <c r="O1752" s="8">
        <f t="shared" si="272"/>
        <v>50</v>
      </c>
      <c r="P1752" s="8">
        <f t="shared" si="273"/>
        <v>16.5</v>
      </c>
      <c r="Q1752" s="9">
        <f t="shared" si="274"/>
        <v>18.725000000000001</v>
      </c>
      <c r="R1752" s="9">
        <f t="shared" si="275"/>
        <v>26.625</v>
      </c>
      <c r="S1752" s="9">
        <f t="shared" si="276"/>
        <v>23.675000000000001</v>
      </c>
      <c r="T1752" s="9">
        <f t="shared" si="277"/>
        <v>22.875</v>
      </c>
      <c r="U1752" s="8">
        <f t="shared" si="278"/>
        <v>23.008333333333336</v>
      </c>
      <c r="V1752" s="8">
        <f t="shared" si="279"/>
        <v>22.975000000000001</v>
      </c>
    </row>
    <row r="1753" spans="1:22" ht="13.5" x14ac:dyDescent="0.25">
      <c r="A1753" s="3">
        <f>RSI!A1753</f>
        <v>44567</v>
      </c>
      <c r="B1753" s="2">
        <f>RSI!B1753</f>
        <v>102.49169999999999</v>
      </c>
      <c r="C1753" s="2">
        <f>RSI!I1753</f>
        <v>44.091949294235256</v>
      </c>
      <c r="D1753" s="2">
        <f>MACD!E1753</f>
        <v>0.33193031937183548</v>
      </c>
      <c r="E1753" s="2">
        <f>MACD!F1753</f>
        <v>-7.5242015271972024E-2</v>
      </c>
      <c r="F1753" s="2">
        <f>'Moving Avg'!D1753</f>
        <v>102.57542000000001</v>
      </c>
      <c r="G1753" s="2">
        <f>'Moving Avg'!F1753</f>
        <v>104.82810999999997</v>
      </c>
      <c r="H1753" s="2">
        <f>'Moving Avg'!G1753</f>
        <v>105.10715399999998</v>
      </c>
      <c r="I1753" s="2">
        <f>'Moving Avg'!H1753</f>
        <v>103.16645900000003</v>
      </c>
      <c r="J1753" s="6" t="str">
        <f>OBV!F1753</f>
        <v>BEARISH</v>
      </c>
      <c r="K1753" s="6" t="str">
        <f>OBV!G1753</f>
        <v>NEUTRAL</v>
      </c>
      <c r="L1753" s="6" t="str">
        <f>OBV!H1753</f>
        <v>CONFIRMED BEARISH</v>
      </c>
      <c r="M1753" s="8">
        <f t="shared" si="270"/>
        <v>25</v>
      </c>
      <c r="N1753" s="8">
        <f t="shared" si="271"/>
        <v>0</v>
      </c>
      <c r="O1753" s="8">
        <f t="shared" si="272"/>
        <v>0</v>
      </c>
      <c r="P1753" s="8">
        <f t="shared" si="273"/>
        <v>16.5</v>
      </c>
      <c r="Q1753" s="9">
        <f t="shared" si="274"/>
        <v>11.225</v>
      </c>
      <c r="R1753" s="9">
        <f t="shared" si="275"/>
        <v>9.125</v>
      </c>
      <c r="S1753" s="9">
        <f t="shared" si="276"/>
        <v>11.175000000000001</v>
      </c>
      <c r="T1753" s="9">
        <f t="shared" si="277"/>
        <v>10.375</v>
      </c>
      <c r="U1753" s="8">
        <f t="shared" si="278"/>
        <v>10.508333333333335</v>
      </c>
      <c r="V1753" s="8">
        <f t="shared" si="279"/>
        <v>10.475000000000001</v>
      </c>
    </row>
    <row r="1754" spans="1:22" ht="13.5" x14ac:dyDescent="0.25">
      <c r="A1754" s="3">
        <f>RSI!A1754</f>
        <v>44568</v>
      </c>
      <c r="B1754" s="2">
        <f>RSI!B1754</f>
        <v>102.49169999999999</v>
      </c>
      <c r="C1754" s="2">
        <f>RSI!I1754</f>
        <v>44.091949294235256</v>
      </c>
      <c r="D1754" s="2">
        <f>MACD!E1754</f>
        <v>0.49170985581847049</v>
      </c>
      <c r="E1754" s="2">
        <f>MACD!F1754</f>
        <v>3.8148358946116477E-2</v>
      </c>
      <c r="F1754" s="2">
        <f>'Moving Avg'!D1754</f>
        <v>102.23548</v>
      </c>
      <c r="G1754" s="2">
        <f>'Moving Avg'!F1754</f>
        <v>104.67863999999997</v>
      </c>
      <c r="H1754" s="2">
        <f>'Moving Avg'!G1754</f>
        <v>105.02345199999998</v>
      </c>
      <c r="I1754" s="2">
        <f>'Moving Avg'!H1754</f>
        <v>103.18231600000003</v>
      </c>
      <c r="J1754" s="6" t="str">
        <f>OBV!F1754</f>
        <v>BULLISH</v>
      </c>
      <c r="K1754" s="6" t="str">
        <f>OBV!G1754</f>
        <v>NEUTRAL</v>
      </c>
      <c r="L1754" s="6" t="str">
        <f>OBV!H1754</f>
        <v>BULLISH DIVERGENCE</v>
      </c>
      <c r="M1754" s="8">
        <f t="shared" si="270"/>
        <v>25</v>
      </c>
      <c r="N1754" s="8">
        <f t="shared" si="271"/>
        <v>0</v>
      </c>
      <c r="O1754" s="8">
        <f t="shared" si="272"/>
        <v>0</v>
      </c>
      <c r="P1754" s="8">
        <f t="shared" si="273"/>
        <v>66.5</v>
      </c>
      <c r="Q1754" s="9">
        <f t="shared" si="274"/>
        <v>18.725000000000001</v>
      </c>
      <c r="R1754" s="9">
        <f t="shared" si="275"/>
        <v>21.625</v>
      </c>
      <c r="S1754" s="9">
        <f t="shared" si="276"/>
        <v>33.674999999999997</v>
      </c>
      <c r="T1754" s="9">
        <f t="shared" si="277"/>
        <v>22.875</v>
      </c>
      <c r="U1754" s="8">
        <f t="shared" si="278"/>
        <v>24.675000000000001</v>
      </c>
      <c r="V1754" s="8">
        <f t="shared" si="279"/>
        <v>24.225000000000001</v>
      </c>
    </row>
    <row r="1755" spans="1:22" ht="13.5" x14ac:dyDescent="0.25">
      <c r="A1755" s="3">
        <f>RSI!A1755</f>
        <v>44571</v>
      </c>
      <c r="B1755" s="2">
        <f>RSI!B1755</f>
        <v>102.49169999999999</v>
      </c>
      <c r="C1755" s="2">
        <f>RSI!I1755</f>
        <v>44.091949294235249</v>
      </c>
      <c r="D1755" s="2">
        <f>MACD!E1755</f>
        <v>1.1721723432815878</v>
      </c>
      <c r="E1755" s="2">
        <f>MACD!F1755</f>
        <v>0.26495315581321077</v>
      </c>
      <c r="F1755" s="2">
        <f>'Moving Avg'!D1755</f>
        <v>101.89554</v>
      </c>
      <c r="G1755" s="2">
        <f>'Moving Avg'!F1755</f>
        <v>104.67864</v>
      </c>
      <c r="H1755" s="2">
        <f>'Moving Avg'!G1755</f>
        <v>105.02345199999996</v>
      </c>
      <c r="I1755" s="2">
        <f>'Moving Avg'!H1755</f>
        <v>103.20238800000001</v>
      </c>
      <c r="J1755" s="6" t="str">
        <f>OBV!F1755</f>
        <v>BULLISH</v>
      </c>
      <c r="K1755" s="6" t="str">
        <f>OBV!G1755</f>
        <v>NEUTRAL</v>
      </c>
      <c r="L1755" s="6" t="str">
        <f>OBV!H1755</f>
        <v>BULLISH DIVERGENCE</v>
      </c>
      <c r="M1755" s="8">
        <f t="shared" si="270"/>
        <v>25</v>
      </c>
      <c r="N1755" s="8">
        <f t="shared" si="271"/>
        <v>0</v>
      </c>
      <c r="O1755" s="8">
        <f t="shared" si="272"/>
        <v>0</v>
      </c>
      <c r="P1755" s="8">
        <f t="shared" si="273"/>
        <v>66.5</v>
      </c>
      <c r="Q1755" s="9">
        <f t="shared" si="274"/>
        <v>18.725000000000001</v>
      </c>
      <c r="R1755" s="9">
        <f t="shared" si="275"/>
        <v>21.625</v>
      </c>
      <c r="S1755" s="9">
        <f t="shared" si="276"/>
        <v>33.674999999999997</v>
      </c>
      <c r="T1755" s="9">
        <f t="shared" si="277"/>
        <v>22.875</v>
      </c>
      <c r="U1755" s="8">
        <f t="shared" si="278"/>
        <v>24.675000000000001</v>
      </c>
      <c r="V1755" s="8">
        <f t="shared" si="279"/>
        <v>24.225000000000001</v>
      </c>
    </row>
    <row r="1756" spans="1:22" ht="13.5" x14ac:dyDescent="0.25">
      <c r="A1756" s="3">
        <f>RSI!A1756</f>
        <v>44572</v>
      </c>
      <c r="B1756" s="2">
        <f>RSI!B1756</f>
        <v>102.49169999999999</v>
      </c>
      <c r="C1756" s="2">
        <f>RSI!I1756</f>
        <v>44.091949294235249</v>
      </c>
      <c r="D1756" s="2">
        <f>MACD!E1756</f>
        <v>1.7600734677238279</v>
      </c>
      <c r="E1756" s="2">
        <f>MACD!F1756</f>
        <v>0.5639772181953342</v>
      </c>
      <c r="F1756" s="2">
        <f>'Moving Avg'!D1756</f>
        <v>102.49169999999999</v>
      </c>
      <c r="G1756" s="2">
        <f>'Moving Avg'!F1756</f>
        <v>104.55052499999999</v>
      </c>
      <c r="H1756" s="2">
        <f>'Moving Avg'!G1756</f>
        <v>104.95512399999994</v>
      </c>
      <c r="I1756" s="2">
        <f>'Moving Avg'!H1756</f>
        <v>103.235355</v>
      </c>
      <c r="J1756" s="6" t="str">
        <f>OBV!F1756</f>
        <v>BULLISH</v>
      </c>
      <c r="K1756" s="6" t="str">
        <f>OBV!G1756</f>
        <v>NEUTRAL</v>
      </c>
      <c r="L1756" s="6" t="str">
        <f>OBV!H1756</f>
        <v>CONFIRMED BULLISH</v>
      </c>
      <c r="M1756" s="8">
        <f t="shared" si="270"/>
        <v>25</v>
      </c>
      <c r="N1756" s="8">
        <f t="shared" si="271"/>
        <v>0</v>
      </c>
      <c r="O1756" s="8">
        <f t="shared" si="272"/>
        <v>0</v>
      </c>
      <c r="P1756" s="8">
        <f t="shared" si="273"/>
        <v>83.5</v>
      </c>
      <c r="Q1756" s="9">
        <f t="shared" si="274"/>
        <v>21.274999999999999</v>
      </c>
      <c r="R1756" s="9">
        <f t="shared" si="275"/>
        <v>25.875</v>
      </c>
      <c r="S1756" s="9">
        <f t="shared" si="276"/>
        <v>41.325000000000003</v>
      </c>
      <c r="T1756" s="9">
        <f t="shared" si="277"/>
        <v>27.125</v>
      </c>
      <c r="U1756" s="8">
        <f t="shared" si="278"/>
        <v>29.491666666666664</v>
      </c>
      <c r="V1756" s="8">
        <f t="shared" si="279"/>
        <v>28.9</v>
      </c>
    </row>
    <row r="1757" spans="1:22" ht="13.5" x14ac:dyDescent="0.25">
      <c r="A1757" s="3">
        <f>RSI!A1757</f>
        <v>44573</v>
      </c>
      <c r="B1757" s="2">
        <f>RSI!B1757</f>
        <v>102.49169999999999</v>
      </c>
      <c r="C1757" s="2">
        <f>RSI!I1757</f>
        <v>44.091949294235249</v>
      </c>
      <c r="D1757" s="2">
        <f>MACD!E1757</f>
        <v>1.6314783547629474</v>
      </c>
      <c r="E1757" s="2">
        <f>MACD!F1757</f>
        <v>0.77747744550885689</v>
      </c>
      <c r="F1757" s="2">
        <f>'Moving Avg'!D1757</f>
        <v>102.49169999999999</v>
      </c>
      <c r="G1757" s="2">
        <f>'Moving Avg'!F1757</f>
        <v>104.42241000000001</v>
      </c>
      <c r="H1757" s="2">
        <f>'Moving Avg'!G1757</f>
        <v>104.88679599999995</v>
      </c>
      <c r="I1757" s="2">
        <f>'Moving Avg'!H1757</f>
        <v>103.26790449999999</v>
      </c>
      <c r="J1757" s="6" t="str">
        <f>OBV!F1757</f>
        <v>NEUTRAL</v>
      </c>
      <c r="K1757" s="6" t="str">
        <f>OBV!G1757</f>
        <v>NEUTRAL</v>
      </c>
      <c r="L1757" s="6" t="str">
        <f>OBV!H1757</f>
        <v>NEUTRAL</v>
      </c>
      <c r="M1757" s="8">
        <f t="shared" si="270"/>
        <v>25</v>
      </c>
      <c r="N1757" s="8">
        <f t="shared" si="271"/>
        <v>0</v>
      </c>
      <c r="O1757" s="8">
        <f t="shared" si="272"/>
        <v>0</v>
      </c>
      <c r="P1757" s="8">
        <f t="shared" si="273"/>
        <v>33</v>
      </c>
      <c r="Q1757" s="9">
        <f t="shared" si="274"/>
        <v>13.7</v>
      </c>
      <c r="R1757" s="9">
        <f t="shared" si="275"/>
        <v>13.25</v>
      </c>
      <c r="S1757" s="9">
        <f t="shared" si="276"/>
        <v>18.600000000000001</v>
      </c>
      <c r="T1757" s="9">
        <f t="shared" si="277"/>
        <v>14.5</v>
      </c>
      <c r="U1757" s="8">
        <f t="shared" si="278"/>
        <v>15.183333333333332</v>
      </c>
      <c r="V1757" s="8">
        <f t="shared" si="279"/>
        <v>15.012499999999999</v>
      </c>
    </row>
    <row r="1758" spans="1:22" ht="13.5" x14ac:dyDescent="0.25">
      <c r="A1758" s="3">
        <f>RSI!A1758</f>
        <v>44574</v>
      </c>
      <c r="B1758" s="2">
        <f>RSI!B1758</f>
        <v>102.49169999999999</v>
      </c>
      <c r="C1758" s="2">
        <f>RSI!I1758</f>
        <v>44.091949294235249</v>
      </c>
      <c r="D1758" s="2">
        <f>MACD!E1758</f>
        <v>2.2544471026737796</v>
      </c>
      <c r="E1758" s="2">
        <f>MACD!F1758</f>
        <v>1.0728713769418414</v>
      </c>
      <c r="F1758" s="2">
        <f>'Moving Avg'!D1758</f>
        <v>102.49169999999999</v>
      </c>
      <c r="G1758" s="2">
        <f>'Moving Avg'!F1758</f>
        <v>104.29429500000001</v>
      </c>
      <c r="H1758" s="2">
        <f>'Moving Avg'!G1758</f>
        <v>104.81846799999994</v>
      </c>
      <c r="I1758" s="2">
        <f>'Moving Avg'!H1758</f>
        <v>103.30049549999998</v>
      </c>
      <c r="J1758" s="6" t="str">
        <f>OBV!F1758</f>
        <v>NEUTRAL</v>
      </c>
      <c r="K1758" s="6" t="str">
        <f>OBV!G1758</f>
        <v>NEUTRAL</v>
      </c>
      <c r="L1758" s="6" t="str">
        <f>OBV!H1758</f>
        <v>NEUTRAL</v>
      </c>
      <c r="M1758" s="8">
        <f t="shared" si="270"/>
        <v>25</v>
      </c>
      <c r="N1758" s="8">
        <f t="shared" si="271"/>
        <v>0</v>
      </c>
      <c r="O1758" s="8">
        <f t="shared" si="272"/>
        <v>0</v>
      </c>
      <c r="P1758" s="8">
        <f t="shared" si="273"/>
        <v>33</v>
      </c>
      <c r="Q1758" s="9">
        <f t="shared" si="274"/>
        <v>13.7</v>
      </c>
      <c r="R1758" s="9">
        <f t="shared" si="275"/>
        <v>13.25</v>
      </c>
      <c r="S1758" s="9">
        <f t="shared" si="276"/>
        <v>18.600000000000001</v>
      </c>
      <c r="T1758" s="9">
        <f t="shared" si="277"/>
        <v>14.5</v>
      </c>
      <c r="U1758" s="8">
        <f t="shared" si="278"/>
        <v>15.183333333333332</v>
      </c>
      <c r="V1758" s="8">
        <f t="shared" si="279"/>
        <v>15.012499999999999</v>
      </c>
    </row>
    <row r="1759" spans="1:22" ht="13.5" x14ac:dyDescent="0.25">
      <c r="A1759" s="3">
        <f>RSI!A1759</f>
        <v>44575</v>
      </c>
      <c r="B1759" s="2">
        <f>RSI!B1759</f>
        <v>102.49169999999999</v>
      </c>
      <c r="C1759" s="2">
        <f>RSI!I1759</f>
        <v>44.091949294235249</v>
      </c>
      <c r="D1759" s="2">
        <f>MACD!E1759</f>
        <v>2.0487844737985199</v>
      </c>
      <c r="E1759" s="2">
        <f>MACD!F1759</f>
        <v>1.2680539963131772</v>
      </c>
      <c r="F1759" s="2">
        <f>'Moving Avg'!D1759</f>
        <v>102.49169999999999</v>
      </c>
      <c r="G1759" s="2">
        <f>'Moving Avg'!F1759</f>
        <v>104.16618000000001</v>
      </c>
      <c r="H1759" s="2">
        <f>'Moving Avg'!G1759</f>
        <v>104.78430399999993</v>
      </c>
      <c r="I1759" s="2">
        <f>'Moving Avg'!H1759</f>
        <v>103.33308649999998</v>
      </c>
      <c r="J1759" s="6" t="str">
        <f>OBV!F1759</f>
        <v>NEUTRAL</v>
      </c>
      <c r="K1759" s="6" t="str">
        <f>OBV!G1759</f>
        <v>NEUTRAL</v>
      </c>
      <c r="L1759" s="6" t="str">
        <f>OBV!H1759</f>
        <v>NEUTRAL</v>
      </c>
      <c r="M1759" s="8">
        <f t="shared" si="270"/>
        <v>25</v>
      </c>
      <c r="N1759" s="8">
        <f t="shared" si="271"/>
        <v>0</v>
      </c>
      <c r="O1759" s="8">
        <f t="shared" si="272"/>
        <v>0</v>
      </c>
      <c r="P1759" s="8">
        <f t="shared" si="273"/>
        <v>33</v>
      </c>
      <c r="Q1759" s="9">
        <f t="shared" si="274"/>
        <v>13.7</v>
      </c>
      <c r="R1759" s="9">
        <f t="shared" si="275"/>
        <v>13.25</v>
      </c>
      <c r="S1759" s="9">
        <f t="shared" si="276"/>
        <v>18.600000000000001</v>
      </c>
      <c r="T1759" s="9">
        <f t="shared" si="277"/>
        <v>14.5</v>
      </c>
      <c r="U1759" s="8">
        <f t="shared" si="278"/>
        <v>15.183333333333332</v>
      </c>
      <c r="V1759" s="8">
        <f t="shared" si="279"/>
        <v>15.012499999999999</v>
      </c>
    </row>
    <row r="1760" spans="1:22" ht="13.5" x14ac:dyDescent="0.25">
      <c r="A1760" s="3">
        <f>RSI!A1760</f>
        <v>44578</v>
      </c>
      <c r="B1760" s="2">
        <f>RSI!B1760</f>
        <v>101.63760000000001</v>
      </c>
      <c r="C1760" s="2">
        <f>RSI!I1760</f>
        <v>41.188824686050815</v>
      </c>
      <c r="D1760" s="2">
        <f>MACD!E1760</f>
        <v>1.9469412805338635</v>
      </c>
      <c r="E1760" s="2">
        <f>MACD!F1760</f>
        <v>1.4038314531573146</v>
      </c>
      <c r="F1760" s="2">
        <f>'Moving Avg'!D1760</f>
        <v>102.32088</v>
      </c>
      <c r="G1760" s="2">
        <f>'Moving Avg'!F1760</f>
        <v>103.99536000000003</v>
      </c>
      <c r="H1760" s="2">
        <f>'Moving Avg'!G1760</f>
        <v>104.73305799999994</v>
      </c>
      <c r="I1760" s="2">
        <f>'Moving Avg'!H1760</f>
        <v>103.36144899999995</v>
      </c>
      <c r="J1760" s="6" t="str">
        <f>OBV!F1760</f>
        <v>BEARISH</v>
      </c>
      <c r="K1760" s="6" t="str">
        <f>OBV!G1760</f>
        <v>NEUTRAL</v>
      </c>
      <c r="L1760" s="6" t="str">
        <f>OBV!H1760</f>
        <v>CONFIRMED BEARISH</v>
      </c>
      <c r="M1760" s="8">
        <f t="shared" si="270"/>
        <v>25</v>
      </c>
      <c r="N1760" s="8">
        <f t="shared" si="271"/>
        <v>0</v>
      </c>
      <c r="O1760" s="8">
        <f t="shared" si="272"/>
        <v>0</v>
      </c>
      <c r="P1760" s="8">
        <f t="shared" si="273"/>
        <v>16.5</v>
      </c>
      <c r="Q1760" s="9">
        <f t="shared" si="274"/>
        <v>11.225</v>
      </c>
      <c r="R1760" s="9">
        <f t="shared" si="275"/>
        <v>9.125</v>
      </c>
      <c r="S1760" s="9">
        <f t="shared" si="276"/>
        <v>11.175000000000001</v>
      </c>
      <c r="T1760" s="9">
        <f t="shared" si="277"/>
        <v>10.375</v>
      </c>
      <c r="U1760" s="8">
        <f t="shared" si="278"/>
        <v>10.508333333333335</v>
      </c>
      <c r="V1760" s="8">
        <f t="shared" si="279"/>
        <v>10.475000000000001</v>
      </c>
    </row>
    <row r="1761" spans="1:22" ht="13.5" x14ac:dyDescent="0.25">
      <c r="A1761" s="3">
        <f>RSI!A1761</f>
        <v>44579</v>
      </c>
      <c r="B1761" s="2">
        <f>RSI!B1761</f>
        <v>101.63760000000001</v>
      </c>
      <c r="C1761" s="2">
        <f>RSI!I1761</f>
        <v>41.188824686050815</v>
      </c>
      <c r="D1761" s="2">
        <f>MACD!E1761</f>
        <v>1.1539884507050573</v>
      </c>
      <c r="E1761" s="2">
        <f>MACD!F1761</f>
        <v>1.3538628526668632</v>
      </c>
      <c r="F1761" s="2">
        <f>'Moving Avg'!D1761</f>
        <v>102.15006000000001</v>
      </c>
      <c r="G1761" s="2">
        <f>'Moving Avg'!F1761</f>
        <v>103.82454000000003</v>
      </c>
      <c r="H1761" s="2">
        <f>'Moving Avg'!G1761</f>
        <v>104.68181199999995</v>
      </c>
      <c r="I1761" s="2">
        <f>'Moving Avg'!H1761</f>
        <v>103.38981149999994</v>
      </c>
      <c r="J1761" s="6" t="str">
        <f>OBV!F1761</f>
        <v>BEARISH</v>
      </c>
      <c r="K1761" s="6" t="str">
        <f>OBV!G1761</f>
        <v>NEUTRAL</v>
      </c>
      <c r="L1761" s="6" t="str">
        <f>OBV!H1761</f>
        <v>CONFIRMED BEARISH</v>
      </c>
      <c r="M1761" s="8">
        <f t="shared" si="270"/>
        <v>25</v>
      </c>
      <c r="N1761" s="8">
        <f t="shared" si="271"/>
        <v>100</v>
      </c>
      <c r="O1761" s="8">
        <f t="shared" si="272"/>
        <v>0</v>
      </c>
      <c r="P1761" s="8">
        <f t="shared" si="273"/>
        <v>16.5</v>
      </c>
      <c r="Q1761" s="9">
        <f t="shared" si="274"/>
        <v>46.225000000000001</v>
      </c>
      <c r="R1761" s="9">
        <f t="shared" si="275"/>
        <v>29.125</v>
      </c>
      <c r="S1761" s="9">
        <f t="shared" si="276"/>
        <v>26.175000000000001</v>
      </c>
      <c r="T1761" s="9">
        <f t="shared" si="277"/>
        <v>35.375</v>
      </c>
      <c r="U1761" s="8">
        <f t="shared" si="278"/>
        <v>33.841666666666661</v>
      </c>
      <c r="V1761" s="8">
        <f t="shared" si="279"/>
        <v>34.224999999999994</v>
      </c>
    </row>
    <row r="1762" spans="1:22" ht="13.5" x14ac:dyDescent="0.25">
      <c r="A1762" s="3">
        <f>RSI!A1762</f>
        <v>44580</v>
      </c>
      <c r="B1762" s="2">
        <f>RSI!B1762</f>
        <v>101.63760000000001</v>
      </c>
      <c r="C1762" s="2">
        <f>RSI!I1762</f>
        <v>41.188824686050815</v>
      </c>
      <c r="D1762" s="2">
        <f>MACD!E1762</f>
        <v>0.95392696350918982</v>
      </c>
      <c r="E1762" s="2">
        <f>MACD!F1762</f>
        <v>1.2738756748353286</v>
      </c>
      <c r="F1762" s="2">
        <f>'Moving Avg'!D1762</f>
        <v>101.97924</v>
      </c>
      <c r="G1762" s="2">
        <f>'Moving Avg'!F1762</f>
        <v>103.65372000000002</v>
      </c>
      <c r="H1762" s="2">
        <f>'Moving Avg'!G1762</f>
        <v>104.63056599999996</v>
      </c>
      <c r="I1762" s="2">
        <f>'Moving Avg'!H1762</f>
        <v>103.41817399999992</v>
      </c>
      <c r="J1762" s="6" t="str">
        <f>OBV!F1762</f>
        <v>BEARISH</v>
      </c>
      <c r="K1762" s="6" t="str">
        <f>OBV!G1762</f>
        <v>NEUTRAL</v>
      </c>
      <c r="L1762" s="6" t="str">
        <f>OBV!H1762</f>
        <v>CONFIRMED BEARISH</v>
      </c>
      <c r="M1762" s="8">
        <f t="shared" si="270"/>
        <v>25</v>
      </c>
      <c r="N1762" s="8">
        <f t="shared" si="271"/>
        <v>100</v>
      </c>
      <c r="O1762" s="8">
        <f t="shared" si="272"/>
        <v>0</v>
      </c>
      <c r="P1762" s="8">
        <f t="shared" si="273"/>
        <v>16.5</v>
      </c>
      <c r="Q1762" s="9">
        <f t="shared" si="274"/>
        <v>46.225000000000001</v>
      </c>
      <c r="R1762" s="9">
        <f t="shared" si="275"/>
        <v>29.125</v>
      </c>
      <c r="S1762" s="9">
        <f t="shared" si="276"/>
        <v>26.175000000000001</v>
      </c>
      <c r="T1762" s="9">
        <f t="shared" si="277"/>
        <v>35.375</v>
      </c>
      <c r="U1762" s="8">
        <f t="shared" si="278"/>
        <v>33.841666666666661</v>
      </c>
      <c r="V1762" s="8">
        <f t="shared" si="279"/>
        <v>34.224999999999994</v>
      </c>
    </row>
    <row r="1763" spans="1:22" ht="13.5" x14ac:dyDescent="0.25">
      <c r="A1763" s="3">
        <f>RSI!A1763</f>
        <v>44581</v>
      </c>
      <c r="B1763" s="2">
        <f>RSI!B1763</f>
        <v>101.63760000000001</v>
      </c>
      <c r="C1763" s="2">
        <f>RSI!I1763</f>
        <v>41.188824686050808</v>
      </c>
      <c r="D1763" s="2">
        <f>MACD!E1763</f>
        <v>0.79604600387131086</v>
      </c>
      <c r="E1763" s="2">
        <f>MACD!F1763</f>
        <v>1.1783097406425251</v>
      </c>
      <c r="F1763" s="2">
        <f>'Moving Avg'!D1763</f>
        <v>101.80842000000001</v>
      </c>
      <c r="G1763" s="2">
        <f>'Moving Avg'!F1763</f>
        <v>103.48375000000001</v>
      </c>
      <c r="H1763" s="2">
        <f>'Moving Avg'!G1763</f>
        <v>104.55369599999996</v>
      </c>
      <c r="I1763" s="2">
        <f>'Moving Avg'!H1763</f>
        <v>103.44653649999991</v>
      </c>
      <c r="J1763" s="6" t="str">
        <f>OBV!F1763</f>
        <v>BEARISH</v>
      </c>
      <c r="K1763" s="6" t="str">
        <f>OBV!G1763</f>
        <v>NEUTRAL</v>
      </c>
      <c r="L1763" s="6" t="str">
        <f>OBV!H1763</f>
        <v>CONFIRMED BEARISH</v>
      </c>
      <c r="M1763" s="8">
        <f t="shared" si="270"/>
        <v>25</v>
      </c>
      <c r="N1763" s="8">
        <f t="shared" si="271"/>
        <v>100</v>
      </c>
      <c r="O1763" s="8">
        <f t="shared" si="272"/>
        <v>0</v>
      </c>
      <c r="P1763" s="8">
        <f t="shared" si="273"/>
        <v>16.5</v>
      </c>
      <c r="Q1763" s="9">
        <f t="shared" si="274"/>
        <v>46.225000000000001</v>
      </c>
      <c r="R1763" s="9">
        <f t="shared" si="275"/>
        <v>29.125</v>
      </c>
      <c r="S1763" s="9">
        <f t="shared" si="276"/>
        <v>26.175000000000001</v>
      </c>
      <c r="T1763" s="9">
        <f t="shared" si="277"/>
        <v>35.375</v>
      </c>
      <c r="U1763" s="8">
        <f t="shared" si="278"/>
        <v>33.841666666666661</v>
      </c>
      <c r="V1763" s="8">
        <f t="shared" si="279"/>
        <v>34.224999999999994</v>
      </c>
    </row>
    <row r="1764" spans="1:22" ht="13.5" x14ac:dyDescent="0.25">
      <c r="A1764" s="3">
        <f>RSI!A1764</f>
        <v>44582</v>
      </c>
      <c r="B1764" s="2">
        <f>RSI!B1764</f>
        <v>101.63760000000001</v>
      </c>
      <c r="C1764" s="2">
        <f>RSI!I1764</f>
        <v>41.188824686050808</v>
      </c>
      <c r="D1764" s="2">
        <f>MACD!E1764</f>
        <v>0.67301167932457417</v>
      </c>
      <c r="E1764" s="2">
        <f>MACD!F1764</f>
        <v>1.0772501283789351</v>
      </c>
      <c r="F1764" s="2">
        <f>'Moving Avg'!D1764</f>
        <v>101.63760000000001</v>
      </c>
      <c r="G1764" s="2">
        <f>'Moving Avg'!F1764</f>
        <v>103.31506500000003</v>
      </c>
      <c r="H1764" s="2">
        <f>'Moving Avg'!G1764</f>
        <v>104.47682599999999</v>
      </c>
      <c r="I1764" s="2">
        <f>'Moving Avg'!H1764</f>
        <v>103.47489899999991</v>
      </c>
      <c r="J1764" s="6" t="str">
        <f>OBV!F1764</f>
        <v>BEARISH</v>
      </c>
      <c r="K1764" s="6" t="str">
        <f>OBV!G1764</f>
        <v>NEUTRAL</v>
      </c>
      <c r="L1764" s="6" t="str">
        <f>OBV!H1764</f>
        <v>CONFIRMED BEARISH</v>
      </c>
      <c r="M1764" s="8">
        <f t="shared" si="270"/>
        <v>25</v>
      </c>
      <c r="N1764" s="8">
        <f t="shared" si="271"/>
        <v>100</v>
      </c>
      <c r="O1764" s="8">
        <f t="shared" si="272"/>
        <v>0</v>
      </c>
      <c r="P1764" s="8">
        <f t="shared" si="273"/>
        <v>16.5</v>
      </c>
      <c r="Q1764" s="9">
        <f t="shared" si="274"/>
        <v>46.225000000000001</v>
      </c>
      <c r="R1764" s="9">
        <f t="shared" si="275"/>
        <v>29.125</v>
      </c>
      <c r="S1764" s="9">
        <f t="shared" si="276"/>
        <v>26.175000000000001</v>
      </c>
      <c r="T1764" s="9">
        <f t="shared" si="277"/>
        <v>35.375</v>
      </c>
      <c r="U1764" s="8">
        <f t="shared" si="278"/>
        <v>33.841666666666661</v>
      </c>
      <c r="V1764" s="8">
        <f t="shared" si="279"/>
        <v>34.224999999999994</v>
      </c>
    </row>
    <row r="1765" spans="1:22" ht="13.5" x14ac:dyDescent="0.25">
      <c r="A1765" s="3">
        <f>RSI!A1765</f>
        <v>44585</v>
      </c>
      <c r="B1765" s="2">
        <f>RSI!B1765</f>
        <v>101.63760000000001</v>
      </c>
      <c r="C1765" s="2">
        <f>RSI!I1765</f>
        <v>41.188824686050808</v>
      </c>
      <c r="D1765" s="2">
        <f>MACD!E1765</f>
        <v>0.57868095007201248</v>
      </c>
      <c r="E1765" s="2">
        <f>MACD!F1765</f>
        <v>0.9775362927175506</v>
      </c>
      <c r="F1765" s="2">
        <f>'Moving Avg'!D1765</f>
        <v>101.63760000000001</v>
      </c>
      <c r="G1765" s="2">
        <f>'Moving Avg'!F1765</f>
        <v>102.97342500000002</v>
      </c>
      <c r="H1765" s="2">
        <f>'Moving Avg'!G1765</f>
        <v>104.39995599999999</v>
      </c>
      <c r="I1765" s="2">
        <f>'Moving Avg'!H1765</f>
        <v>103.48231249999989</v>
      </c>
      <c r="J1765" s="6" t="str">
        <f>OBV!F1765</f>
        <v>NEUTRAL</v>
      </c>
      <c r="K1765" s="6" t="str">
        <f>OBV!G1765</f>
        <v>NEUTRAL</v>
      </c>
      <c r="L1765" s="6" t="str">
        <f>OBV!H1765</f>
        <v>NEUTRAL</v>
      </c>
      <c r="M1765" s="8">
        <f t="shared" si="270"/>
        <v>25</v>
      </c>
      <c r="N1765" s="8">
        <f t="shared" si="271"/>
        <v>100</v>
      </c>
      <c r="O1765" s="8">
        <f t="shared" si="272"/>
        <v>0</v>
      </c>
      <c r="P1765" s="8">
        <f t="shared" si="273"/>
        <v>33</v>
      </c>
      <c r="Q1765" s="9">
        <f t="shared" si="274"/>
        <v>48.7</v>
      </c>
      <c r="R1765" s="9">
        <f t="shared" si="275"/>
        <v>33.25</v>
      </c>
      <c r="S1765" s="9">
        <f t="shared" si="276"/>
        <v>33.6</v>
      </c>
      <c r="T1765" s="9">
        <f t="shared" si="277"/>
        <v>39.5</v>
      </c>
      <c r="U1765" s="8">
        <f t="shared" si="278"/>
        <v>38.516666666666673</v>
      </c>
      <c r="V1765" s="8">
        <f t="shared" si="279"/>
        <v>38.762500000000003</v>
      </c>
    </row>
    <row r="1766" spans="1:22" ht="13.5" x14ac:dyDescent="0.25">
      <c r="A1766" s="3">
        <f>RSI!A1766</f>
        <v>44586</v>
      </c>
      <c r="B1766" s="2">
        <f>RSI!B1766</f>
        <v>101.63760000000001</v>
      </c>
      <c r="C1766" s="2">
        <f>RSI!I1766</f>
        <v>41.188824686050808</v>
      </c>
      <c r="D1766" s="2">
        <f>MACD!E1766</f>
        <v>0.50791378669667608</v>
      </c>
      <c r="E1766" s="2">
        <f>MACD!F1766</f>
        <v>0.88361179151337577</v>
      </c>
      <c r="F1766" s="2">
        <f>'Moving Avg'!D1766</f>
        <v>101.63760000000001</v>
      </c>
      <c r="G1766" s="2">
        <f>'Moving Avg'!F1766</f>
        <v>102.63178500000001</v>
      </c>
      <c r="H1766" s="2">
        <f>'Moving Avg'!G1766</f>
        <v>104.323086</v>
      </c>
      <c r="I1766" s="2">
        <f>'Moving Avg'!H1766</f>
        <v>103.48137949999989</v>
      </c>
      <c r="J1766" s="6" t="str">
        <f>OBV!F1766</f>
        <v>NEUTRAL</v>
      </c>
      <c r="K1766" s="6" t="str">
        <f>OBV!G1766</f>
        <v>NEUTRAL</v>
      </c>
      <c r="L1766" s="6" t="str">
        <f>OBV!H1766</f>
        <v>NEUTRAL</v>
      </c>
      <c r="M1766" s="8">
        <f t="shared" si="270"/>
        <v>25</v>
      </c>
      <c r="N1766" s="8">
        <f t="shared" si="271"/>
        <v>100</v>
      </c>
      <c r="O1766" s="8">
        <f t="shared" si="272"/>
        <v>0</v>
      </c>
      <c r="P1766" s="8">
        <f t="shared" si="273"/>
        <v>33</v>
      </c>
      <c r="Q1766" s="9">
        <f t="shared" si="274"/>
        <v>48.7</v>
      </c>
      <c r="R1766" s="9">
        <f t="shared" si="275"/>
        <v>33.25</v>
      </c>
      <c r="S1766" s="9">
        <f t="shared" si="276"/>
        <v>33.6</v>
      </c>
      <c r="T1766" s="9">
        <f t="shared" si="277"/>
        <v>39.5</v>
      </c>
      <c r="U1766" s="8">
        <f t="shared" si="278"/>
        <v>38.516666666666673</v>
      </c>
      <c r="V1766" s="8">
        <f t="shared" si="279"/>
        <v>38.762500000000003</v>
      </c>
    </row>
    <row r="1767" spans="1:22" ht="13.5" x14ac:dyDescent="0.25">
      <c r="A1767" s="3">
        <f>RSI!A1767</f>
        <v>44587</v>
      </c>
      <c r="B1767" s="2">
        <f>RSI!B1767</f>
        <v>101.63760000000001</v>
      </c>
      <c r="C1767" s="2">
        <f>RSI!I1767</f>
        <v>41.1888246860508</v>
      </c>
      <c r="D1767" s="2">
        <f>MACD!E1767</f>
        <v>0.45641456995878116</v>
      </c>
      <c r="E1767" s="2">
        <f>MACD!F1767</f>
        <v>0.79817234720245689</v>
      </c>
      <c r="F1767" s="2">
        <f>'Moving Avg'!D1767</f>
        <v>101.63760000000001</v>
      </c>
      <c r="G1767" s="2">
        <f>'Moving Avg'!F1767</f>
        <v>102.49726000000001</v>
      </c>
      <c r="H1767" s="2">
        <f>'Moving Avg'!G1767</f>
        <v>104.246216</v>
      </c>
      <c r="I1767" s="2">
        <f>'Moving Avg'!H1767</f>
        <v>103.48044649999989</v>
      </c>
      <c r="J1767" s="6" t="str">
        <f>OBV!F1767</f>
        <v>NEUTRAL</v>
      </c>
      <c r="K1767" s="6" t="str">
        <f>OBV!G1767</f>
        <v>NEUTRAL</v>
      </c>
      <c r="L1767" s="6" t="str">
        <f>OBV!H1767</f>
        <v>NEUTRAL</v>
      </c>
      <c r="M1767" s="8">
        <f t="shared" si="270"/>
        <v>25</v>
      </c>
      <c r="N1767" s="8">
        <f t="shared" si="271"/>
        <v>100</v>
      </c>
      <c r="O1767" s="8">
        <f t="shared" si="272"/>
        <v>0</v>
      </c>
      <c r="P1767" s="8">
        <f t="shared" si="273"/>
        <v>33</v>
      </c>
      <c r="Q1767" s="9">
        <f t="shared" si="274"/>
        <v>48.7</v>
      </c>
      <c r="R1767" s="9">
        <f t="shared" si="275"/>
        <v>33.25</v>
      </c>
      <c r="S1767" s="9">
        <f t="shared" si="276"/>
        <v>33.6</v>
      </c>
      <c r="T1767" s="9">
        <f t="shared" si="277"/>
        <v>39.5</v>
      </c>
      <c r="U1767" s="8">
        <f t="shared" si="278"/>
        <v>38.516666666666673</v>
      </c>
      <c r="V1767" s="8">
        <f t="shared" si="279"/>
        <v>38.762500000000003</v>
      </c>
    </row>
    <row r="1768" spans="1:22" ht="13.5" x14ac:dyDescent="0.25">
      <c r="A1768" s="3">
        <f>RSI!A1768</f>
        <v>44588</v>
      </c>
      <c r="B1768" s="2">
        <f>RSI!B1768</f>
        <v>98.229799999999997</v>
      </c>
      <c r="C1768" s="2">
        <f>RSI!I1768</f>
        <v>27.919333550240822</v>
      </c>
      <c r="D1768" s="2">
        <f>MACD!E1768</f>
        <v>0.67302783809907396</v>
      </c>
      <c r="E1768" s="2">
        <f>MACD!F1768</f>
        <v>0.77314344538178037</v>
      </c>
      <c r="F1768" s="2">
        <f>'Moving Avg'!D1768</f>
        <v>100.95604</v>
      </c>
      <c r="G1768" s="2">
        <f>'Moving Avg'!F1768</f>
        <v>101.95789500000002</v>
      </c>
      <c r="H1768" s="2">
        <f>'Moving Avg'!G1768</f>
        <v>104.10119000000003</v>
      </c>
      <c r="I1768" s="2">
        <f>'Moving Avg'!H1768</f>
        <v>103.4616399999999</v>
      </c>
      <c r="J1768" s="6" t="str">
        <f>OBV!F1768</f>
        <v>BEARISH</v>
      </c>
      <c r="K1768" s="6" t="str">
        <f>OBV!G1768</f>
        <v>NEUTRAL</v>
      </c>
      <c r="L1768" s="6" t="str">
        <f>OBV!H1768</f>
        <v>CONFIRMED BEARISH</v>
      </c>
      <c r="M1768" s="8">
        <f t="shared" si="270"/>
        <v>50</v>
      </c>
      <c r="N1768" s="8">
        <f t="shared" si="271"/>
        <v>100</v>
      </c>
      <c r="O1768" s="8">
        <f t="shared" si="272"/>
        <v>0</v>
      </c>
      <c r="P1768" s="8">
        <f t="shared" si="273"/>
        <v>16.5</v>
      </c>
      <c r="Q1768" s="9">
        <f t="shared" si="274"/>
        <v>54.975000000000001</v>
      </c>
      <c r="R1768" s="9">
        <f t="shared" si="275"/>
        <v>34.125</v>
      </c>
      <c r="S1768" s="9">
        <f t="shared" si="276"/>
        <v>29.925000000000001</v>
      </c>
      <c r="T1768" s="9">
        <f t="shared" si="277"/>
        <v>41.625</v>
      </c>
      <c r="U1768" s="8">
        <f t="shared" si="278"/>
        <v>39.674999999999997</v>
      </c>
      <c r="V1768" s="8">
        <f t="shared" si="279"/>
        <v>40.162499999999994</v>
      </c>
    </row>
    <row r="1769" spans="1:22" ht="13.5" x14ac:dyDescent="0.25">
      <c r="A1769" s="3">
        <f>RSI!A1769</f>
        <v>44589</v>
      </c>
      <c r="B1769" s="2">
        <f>RSI!B1769</f>
        <v>98.221299999999999</v>
      </c>
      <c r="C1769" s="2">
        <f>RSI!I1769</f>
        <v>27.895193745012804</v>
      </c>
      <c r="D1769" s="2">
        <f>MACD!E1769</f>
        <v>0.88426754575201016</v>
      </c>
      <c r="E1769" s="2">
        <f>MACD!F1769</f>
        <v>0.79536826545582628</v>
      </c>
      <c r="F1769" s="2">
        <f>'Moving Avg'!D1769</f>
        <v>100.27278</v>
      </c>
      <c r="G1769" s="2">
        <f>'Moving Avg'!F1769</f>
        <v>101.65939</v>
      </c>
      <c r="H1769" s="2">
        <f>'Moving Avg'!G1769</f>
        <v>103.95599400000003</v>
      </c>
      <c r="I1769" s="2">
        <f>'Moving Avg'!H1769</f>
        <v>103.44362549999988</v>
      </c>
      <c r="J1769" s="6" t="str">
        <f>OBV!F1769</f>
        <v>BEARISH</v>
      </c>
      <c r="K1769" s="6" t="str">
        <f>OBV!G1769</f>
        <v>NEUTRAL</v>
      </c>
      <c r="L1769" s="6" t="str">
        <f>OBV!H1769</f>
        <v>CONFIRMED BEARISH</v>
      </c>
      <c r="M1769" s="8">
        <f t="shared" si="270"/>
        <v>50</v>
      </c>
      <c r="N1769" s="8">
        <f t="shared" si="271"/>
        <v>0</v>
      </c>
      <c r="O1769" s="8">
        <f t="shared" si="272"/>
        <v>0</v>
      </c>
      <c r="P1769" s="8">
        <f t="shared" si="273"/>
        <v>16.5</v>
      </c>
      <c r="Q1769" s="9">
        <f t="shared" si="274"/>
        <v>19.975000000000001</v>
      </c>
      <c r="R1769" s="9">
        <f t="shared" si="275"/>
        <v>14.125</v>
      </c>
      <c r="S1769" s="9">
        <f t="shared" si="276"/>
        <v>14.925000000000001</v>
      </c>
      <c r="T1769" s="9">
        <f t="shared" si="277"/>
        <v>16.625</v>
      </c>
      <c r="U1769" s="8">
        <f t="shared" si="278"/>
        <v>16.341666666666669</v>
      </c>
      <c r="V1769" s="8">
        <f t="shared" si="279"/>
        <v>16.412500000000001</v>
      </c>
    </row>
    <row r="1770" spans="1:22" ht="13.5" x14ac:dyDescent="0.25">
      <c r="A1770" s="3">
        <f>RSI!A1770</f>
        <v>44592</v>
      </c>
      <c r="B1770" s="2">
        <f>RSI!B1770</f>
        <v>100.7835</v>
      </c>
      <c r="C1770" s="2">
        <f>RSI!I1770</f>
        <v>43.697917768279737</v>
      </c>
      <c r="D1770" s="2">
        <f>MACD!E1770</f>
        <v>0.76716455265102468</v>
      </c>
      <c r="E1770" s="2">
        <f>MACD!F1770</f>
        <v>0.78972752289486603</v>
      </c>
      <c r="F1770" s="2">
        <f>'Moving Avg'!D1770</f>
        <v>100.10195999999999</v>
      </c>
      <c r="G1770" s="2">
        <f>'Moving Avg'!F1770</f>
        <v>101.48899500000002</v>
      </c>
      <c r="H1770" s="2">
        <f>'Moving Avg'!G1770</f>
        <v>103.86204200000003</v>
      </c>
      <c r="I1770" s="2">
        <f>'Moving Avg'!H1770</f>
        <v>103.4384219999999</v>
      </c>
      <c r="J1770" s="6" t="str">
        <f>OBV!F1770</f>
        <v>BEARISH</v>
      </c>
      <c r="K1770" s="6" t="str">
        <f>OBV!G1770</f>
        <v>NEUTRAL</v>
      </c>
      <c r="L1770" s="6" t="str">
        <f>OBV!H1770</f>
        <v>CONFIRMED BEARISH</v>
      </c>
      <c r="M1770" s="8">
        <f t="shared" si="270"/>
        <v>25</v>
      </c>
      <c r="N1770" s="8">
        <f t="shared" si="271"/>
        <v>100</v>
      </c>
      <c r="O1770" s="8">
        <f t="shared" si="272"/>
        <v>0</v>
      </c>
      <c r="P1770" s="8">
        <f t="shared" si="273"/>
        <v>16.5</v>
      </c>
      <c r="Q1770" s="9">
        <f t="shared" si="274"/>
        <v>46.225000000000001</v>
      </c>
      <c r="R1770" s="9">
        <f t="shared" si="275"/>
        <v>29.125</v>
      </c>
      <c r="S1770" s="9">
        <f t="shared" si="276"/>
        <v>26.175000000000001</v>
      </c>
      <c r="T1770" s="9">
        <f t="shared" si="277"/>
        <v>35.375</v>
      </c>
      <c r="U1770" s="8">
        <f t="shared" si="278"/>
        <v>33.841666666666661</v>
      </c>
      <c r="V1770" s="8">
        <f t="shared" si="279"/>
        <v>34.224999999999994</v>
      </c>
    </row>
    <row r="1771" spans="1:22" ht="13.5" x14ac:dyDescent="0.25">
      <c r="A1771" s="3">
        <f>RSI!A1771</f>
        <v>44593</v>
      </c>
      <c r="B1771" s="2">
        <f>RSI!B1771</f>
        <v>100.7835</v>
      </c>
      <c r="C1771" s="2">
        <f>RSI!I1771</f>
        <v>43.697917768279744</v>
      </c>
      <c r="D1771" s="2">
        <f>MACD!E1771</f>
        <v>0.67640791073256423</v>
      </c>
      <c r="E1771" s="2">
        <f>MACD!F1771</f>
        <v>0.76706360046240574</v>
      </c>
      <c r="F1771" s="2">
        <f>'Moving Avg'!D1771</f>
        <v>99.931139999999999</v>
      </c>
      <c r="G1771" s="2">
        <f>'Moving Avg'!F1771</f>
        <v>101.55262500000001</v>
      </c>
      <c r="H1771" s="2">
        <f>'Moving Avg'!G1771</f>
        <v>103.76809000000002</v>
      </c>
      <c r="I1771" s="2">
        <f>'Moving Avg'!H1771</f>
        <v>103.4378089999999</v>
      </c>
      <c r="J1771" s="6" t="str">
        <f>OBV!F1771</f>
        <v>BEARISH</v>
      </c>
      <c r="K1771" s="6" t="str">
        <f>OBV!G1771</f>
        <v>NEUTRAL</v>
      </c>
      <c r="L1771" s="6" t="str">
        <f>OBV!H1771</f>
        <v>CONFIRMED BEARISH</v>
      </c>
      <c r="M1771" s="8">
        <f t="shared" si="270"/>
        <v>25</v>
      </c>
      <c r="N1771" s="8">
        <f t="shared" si="271"/>
        <v>100</v>
      </c>
      <c r="O1771" s="8">
        <f t="shared" si="272"/>
        <v>0</v>
      </c>
      <c r="P1771" s="8">
        <f t="shared" si="273"/>
        <v>16.5</v>
      </c>
      <c r="Q1771" s="9">
        <f t="shared" si="274"/>
        <v>46.225000000000001</v>
      </c>
      <c r="R1771" s="9">
        <f t="shared" si="275"/>
        <v>29.125</v>
      </c>
      <c r="S1771" s="9">
        <f t="shared" si="276"/>
        <v>26.175000000000001</v>
      </c>
      <c r="T1771" s="9">
        <f t="shared" si="277"/>
        <v>35.375</v>
      </c>
      <c r="U1771" s="8">
        <f t="shared" si="278"/>
        <v>33.841666666666661</v>
      </c>
      <c r="V1771" s="8">
        <f t="shared" si="279"/>
        <v>34.224999999999994</v>
      </c>
    </row>
    <row r="1772" spans="1:22" ht="13.5" x14ac:dyDescent="0.25">
      <c r="A1772" s="3">
        <f>RSI!A1772</f>
        <v>44594</v>
      </c>
      <c r="B1772" s="2">
        <f>RSI!B1772</f>
        <v>100.7835</v>
      </c>
      <c r="C1772" s="2">
        <f>RSI!I1772</f>
        <v>43.697917768279737</v>
      </c>
      <c r="D1772" s="2">
        <f>MACD!E1772</f>
        <v>0.60732726067413978</v>
      </c>
      <c r="E1772" s="2">
        <f>MACD!F1772</f>
        <v>0.73511633250475261</v>
      </c>
      <c r="F1772" s="2">
        <f>'Moving Avg'!D1772</f>
        <v>99.760320000000007</v>
      </c>
      <c r="G1772" s="2">
        <f>'Moving Avg'!F1772</f>
        <v>101.46721500000001</v>
      </c>
      <c r="H1772" s="2">
        <f>'Moving Avg'!G1772</f>
        <v>103.67413800000003</v>
      </c>
      <c r="I1772" s="2">
        <f>'Moving Avg'!H1772</f>
        <v>103.43686199999991</v>
      </c>
      <c r="J1772" s="6" t="str">
        <f>OBV!F1772</f>
        <v>BEARISH</v>
      </c>
      <c r="K1772" s="6" t="str">
        <f>OBV!G1772</f>
        <v>NEUTRAL</v>
      </c>
      <c r="L1772" s="6" t="str">
        <f>OBV!H1772</f>
        <v>CONFIRMED BEARISH</v>
      </c>
      <c r="M1772" s="8">
        <f t="shared" si="270"/>
        <v>25</v>
      </c>
      <c r="N1772" s="8">
        <f t="shared" si="271"/>
        <v>100</v>
      </c>
      <c r="O1772" s="8">
        <f t="shared" si="272"/>
        <v>0</v>
      </c>
      <c r="P1772" s="8">
        <f t="shared" si="273"/>
        <v>16.5</v>
      </c>
      <c r="Q1772" s="9">
        <f t="shared" si="274"/>
        <v>46.225000000000001</v>
      </c>
      <c r="R1772" s="9">
        <f t="shared" si="275"/>
        <v>29.125</v>
      </c>
      <c r="S1772" s="9">
        <f t="shared" si="276"/>
        <v>26.175000000000001</v>
      </c>
      <c r="T1772" s="9">
        <f t="shared" si="277"/>
        <v>35.375</v>
      </c>
      <c r="U1772" s="8">
        <f t="shared" si="278"/>
        <v>33.841666666666661</v>
      </c>
      <c r="V1772" s="8">
        <f t="shared" si="279"/>
        <v>34.224999999999994</v>
      </c>
    </row>
    <row r="1773" spans="1:22" ht="13.5" x14ac:dyDescent="0.25">
      <c r="A1773" s="3">
        <f>RSI!A1773</f>
        <v>44595</v>
      </c>
      <c r="B1773" s="2">
        <f>RSI!B1773</f>
        <v>100.7835</v>
      </c>
      <c r="C1773" s="2">
        <f>RSI!I1773</f>
        <v>43.697917768279737</v>
      </c>
      <c r="D1773" s="2">
        <f>MACD!E1773</f>
        <v>0.5560164691961802</v>
      </c>
      <c r="E1773" s="2">
        <f>MACD!F1773</f>
        <v>0.69929635984303817</v>
      </c>
      <c r="F1773" s="2">
        <f>'Moving Avg'!D1773</f>
        <v>100.27106000000001</v>
      </c>
      <c r="G1773" s="2">
        <f>'Moving Avg'!F1773</f>
        <v>101.38180500000001</v>
      </c>
      <c r="H1773" s="2">
        <f>'Moving Avg'!G1773</f>
        <v>103.58018600000003</v>
      </c>
      <c r="I1773" s="2">
        <f>'Moving Avg'!H1773</f>
        <v>103.43207599999991</v>
      </c>
      <c r="J1773" s="6" t="str">
        <f>OBV!F1773</f>
        <v>BULLISH</v>
      </c>
      <c r="K1773" s="6" t="str">
        <f>OBV!G1773</f>
        <v>NEUTRAL</v>
      </c>
      <c r="L1773" s="6" t="str">
        <f>OBV!H1773</f>
        <v>CONFIRMED BULLISH</v>
      </c>
      <c r="M1773" s="8">
        <f t="shared" si="270"/>
        <v>25</v>
      </c>
      <c r="N1773" s="8">
        <f t="shared" si="271"/>
        <v>100</v>
      </c>
      <c r="O1773" s="8">
        <f t="shared" si="272"/>
        <v>0</v>
      </c>
      <c r="P1773" s="8">
        <f t="shared" si="273"/>
        <v>83.5</v>
      </c>
      <c r="Q1773" s="9">
        <f t="shared" si="274"/>
        <v>56.274999999999999</v>
      </c>
      <c r="R1773" s="9">
        <f t="shared" si="275"/>
        <v>45.875</v>
      </c>
      <c r="S1773" s="9">
        <f t="shared" si="276"/>
        <v>56.325000000000003</v>
      </c>
      <c r="T1773" s="9">
        <f t="shared" si="277"/>
        <v>52.125</v>
      </c>
      <c r="U1773" s="8">
        <f t="shared" si="278"/>
        <v>52.82500000000001</v>
      </c>
      <c r="V1773" s="8">
        <f t="shared" si="279"/>
        <v>52.650000000000006</v>
      </c>
    </row>
    <row r="1774" spans="1:22" ht="13.5" x14ac:dyDescent="0.25">
      <c r="A1774" s="3">
        <f>RSI!A1774</f>
        <v>44596</v>
      </c>
      <c r="B1774" s="2">
        <f>RSI!B1774</f>
        <v>100.7835</v>
      </c>
      <c r="C1774" s="2">
        <f>RSI!I1774</f>
        <v>43.697917768279744</v>
      </c>
      <c r="D1774" s="2">
        <f>MACD!E1774</f>
        <v>0.51921266995623228</v>
      </c>
      <c r="E1774" s="2">
        <f>MACD!F1774</f>
        <v>0.66327962186567702</v>
      </c>
      <c r="F1774" s="2">
        <f>'Moving Avg'!D1774</f>
        <v>100.7835</v>
      </c>
      <c r="G1774" s="2">
        <f>'Moving Avg'!F1774</f>
        <v>101.296395</v>
      </c>
      <c r="H1774" s="2">
        <f>'Moving Avg'!G1774</f>
        <v>103.48623400000001</v>
      </c>
      <c r="I1774" s="2">
        <f>'Moving Avg'!H1774</f>
        <v>103.43104549999991</v>
      </c>
      <c r="J1774" s="6" t="str">
        <f>OBV!F1774</f>
        <v>BULLISH</v>
      </c>
      <c r="K1774" s="6" t="str">
        <f>OBV!G1774</f>
        <v>NEUTRAL</v>
      </c>
      <c r="L1774" s="6" t="str">
        <f>OBV!H1774</f>
        <v>CONFIRMED BULLISH</v>
      </c>
      <c r="M1774" s="8">
        <f t="shared" si="270"/>
        <v>25</v>
      </c>
      <c r="N1774" s="8">
        <f t="shared" si="271"/>
        <v>100</v>
      </c>
      <c r="O1774" s="8">
        <f t="shared" si="272"/>
        <v>0</v>
      </c>
      <c r="P1774" s="8">
        <f t="shared" si="273"/>
        <v>83.5</v>
      </c>
      <c r="Q1774" s="9">
        <f t="shared" si="274"/>
        <v>56.274999999999999</v>
      </c>
      <c r="R1774" s="9">
        <f t="shared" si="275"/>
        <v>45.875</v>
      </c>
      <c r="S1774" s="9">
        <f t="shared" si="276"/>
        <v>56.325000000000003</v>
      </c>
      <c r="T1774" s="9">
        <f t="shared" si="277"/>
        <v>52.125</v>
      </c>
      <c r="U1774" s="8">
        <f t="shared" si="278"/>
        <v>52.82500000000001</v>
      </c>
      <c r="V1774" s="8">
        <f t="shared" si="279"/>
        <v>52.650000000000006</v>
      </c>
    </row>
    <row r="1775" spans="1:22" ht="13.5" x14ac:dyDescent="0.25">
      <c r="A1775" s="3">
        <f>RSI!A1775</f>
        <v>44599</v>
      </c>
      <c r="B1775" s="2">
        <f>RSI!B1775</f>
        <v>100.7835</v>
      </c>
      <c r="C1775" s="2">
        <f>RSI!I1775</f>
        <v>43.697917768279751</v>
      </c>
      <c r="D1775" s="2">
        <f>MACD!E1775</f>
        <v>0.49419416434139407</v>
      </c>
      <c r="E1775" s="2">
        <f>MACD!F1775</f>
        <v>0.62946253036082056</v>
      </c>
      <c r="F1775" s="2">
        <f>'Moving Avg'!D1775</f>
        <v>100.7835</v>
      </c>
      <c r="G1775" s="2">
        <f>'Moving Avg'!F1775</f>
        <v>101.21098500000001</v>
      </c>
      <c r="H1775" s="2">
        <f>'Moving Avg'!G1775</f>
        <v>103.39228199999998</v>
      </c>
      <c r="I1775" s="2">
        <f>'Moving Avg'!H1775</f>
        <v>103.4258419999999</v>
      </c>
      <c r="J1775" s="6" t="str">
        <f>OBV!F1775</f>
        <v>NEUTRAL</v>
      </c>
      <c r="K1775" s="6" t="str">
        <f>OBV!G1775</f>
        <v>NEUTRAL</v>
      </c>
      <c r="L1775" s="6" t="str">
        <f>OBV!H1775</f>
        <v>NEUTRAL</v>
      </c>
      <c r="M1775" s="8">
        <f t="shared" si="270"/>
        <v>25</v>
      </c>
      <c r="N1775" s="8">
        <f t="shared" si="271"/>
        <v>100</v>
      </c>
      <c r="O1775" s="8">
        <f t="shared" si="272"/>
        <v>0</v>
      </c>
      <c r="P1775" s="8">
        <f t="shared" si="273"/>
        <v>33</v>
      </c>
      <c r="Q1775" s="9">
        <f t="shared" si="274"/>
        <v>48.7</v>
      </c>
      <c r="R1775" s="9">
        <f t="shared" si="275"/>
        <v>33.25</v>
      </c>
      <c r="S1775" s="9">
        <f t="shared" si="276"/>
        <v>33.6</v>
      </c>
      <c r="T1775" s="9">
        <f t="shared" si="277"/>
        <v>39.5</v>
      </c>
      <c r="U1775" s="8">
        <f t="shared" si="278"/>
        <v>38.516666666666673</v>
      </c>
      <c r="V1775" s="8">
        <f t="shared" si="279"/>
        <v>38.762500000000003</v>
      </c>
    </row>
    <row r="1776" spans="1:22" ht="13.5" x14ac:dyDescent="0.25">
      <c r="A1776" s="3">
        <f>RSI!A1776</f>
        <v>44600</v>
      </c>
      <c r="B1776" s="2">
        <f>RSI!B1776</f>
        <v>100.7835</v>
      </c>
      <c r="C1776" s="2">
        <f>RSI!I1776</f>
        <v>43.697917768279744</v>
      </c>
      <c r="D1776" s="2">
        <f>MACD!E1776</f>
        <v>0.4786942620580561</v>
      </c>
      <c r="E1776" s="2">
        <f>MACD!F1776</f>
        <v>0.59930887670026767</v>
      </c>
      <c r="F1776" s="2">
        <f>'Moving Avg'!D1776</f>
        <v>100.7835</v>
      </c>
      <c r="G1776" s="2">
        <f>'Moving Avg'!F1776</f>
        <v>101.125575</v>
      </c>
      <c r="H1776" s="2">
        <f>'Moving Avg'!G1776</f>
        <v>103.29832999999999</v>
      </c>
      <c r="I1776" s="2">
        <f>'Moving Avg'!H1776</f>
        <v>103.42063849999991</v>
      </c>
      <c r="J1776" s="6" t="str">
        <f>OBV!F1776</f>
        <v>NEUTRAL</v>
      </c>
      <c r="K1776" s="6" t="str">
        <f>OBV!G1776</f>
        <v>NEUTRAL</v>
      </c>
      <c r="L1776" s="6" t="str">
        <f>OBV!H1776</f>
        <v>NEUTRAL</v>
      </c>
      <c r="M1776" s="8">
        <f t="shared" si="270"/>
        <v>25</v>
      </c>
      <c r="N1776" s="8">
        <f t="shared" si="271"/>
        <v>100</v>
      </c>
      <c r="O1776" s="8">
        <f t="shared" si="272"/>
        <v>0</v>
      </c>
      <c r="P1776" s="8">
        <f t="shared" si="273"/>
        <v>33</v>
      </c>
      <c r="Q1776" s="9">
        <f t="shared" si="274"/>
        <v>48.7</v>
      </c>
      <c r="R1776" s="9">
        <f t="shared" si="275"/>
        <v>33.25</v>
      </c>
      <c r="S1776" s="9">
        <f t="shared" si="276"/>
        <v>33.6</v>
      </c>
      <c r="T1776" s="9">
        <f t="shared" si="277"/>
        <v>39.5</v>
      </c>
      <c r="U1776" s="8">
        <f t="shared" si="278"/>
        <v>38.516666666666673</v>
      </c>
      <c r="V1776" s="8">
        <f t="shared" si="279"/>
        <v>38.762500000000003</v>
      </c>
    </row>
    <row r="1777" spans="1:22" ht="13.5" x14ac:dyDescent="0.25">
      <c r="A1777" s="3">
        <f>RSI!A1777</f>
        <v>44601</v>
      </c>
      <c r="B1777" s="2">
        <f>RSI!B1777</f>
        <v>100.7835</v>
      </c>
      <c r="C1777" s="2">
        <f>RSI!I1777</f>
        <v>43.697917768279737</v>
      </c>
      <c r="D1777" s="2">
        <f>MACD!E1777</f>
        <v>0.47082859204054728</v>
      </c>
      <c r="E1777" s="2">
        <f>MACD!F1777</f>
        <v>0.57361281976832368</v>
      </c>
      <c r="F1777" s="2">
        <f>'Moving Avg'!D1777</f>
        <v>100.7835</v>
      </c>
      <c r="G1777" s="2">
        <f>'Moving Avg'!F1777</f>
        <v>101.040165</v>
      </c>
      <c r="H1777" s="2">
        <f>'Moving Avg'!G1777</f>
        <v>103.20437799999996</v>
      </c>
      <c r="I1777" s="2">
        <f>'Moving Avg'!H1777</f>
        <v>103.42378149999992</v>
      </c>
      <c r="J1777" s="6" t="str">
        <f>OBV!F1777</f>
        <v>NEUTRAL</v>
      </c>
      <c r="K1777" s="6" t="str">
        <f>OBV!G1777</f>
        <v>NEUTRAL</v>
      </c>
      <c r="L1777" s="6" t="str">
        <f>OBV!H1777</f>
        <v>NEUTRAL</v>
      </c>
      <c r="M1777" s="8">
        <f t="shared" si="270"/>
        <v>25</v>
      </c>
      <c r="N1777" s="8">
        <f t="shared" si="271"/>
        <v>100</v>
      </c>
      <c r="O1777" s="8">
        <f t="shared" si="272"/>
        <v>0</v>
      </c>
      <c r="P1777" s="8">
        <f t="shared" si="273"/>
        <v>33</v>
      </c>
      <c r="Q1777" s="9">
        <f t="shared" si="274"/>
        <v>48.7</v>
      </c>
      <c r="R1777" s="9">
        <f t="shared" si="275"/>
        <v>33.25</v>
      </c>
      <c r="S1777" s="9">
        <f t="shared" si="276"/>
        <v>33.6</v>
      </c>
      <c r="T1777" s="9">
        <f t="shared" si="277"/>
        <v>39.5</v>
      </c>
      <c r="U1777" s="8">
        <f t="shared" si="278"/>
        <v>38.516666666666673</v>
      </c>
      <c r="V1777" s="8">
        <f t="shared" si="279"/>
        <v>38.762500000000003</v>
      </c>
    </row>
    <row r="1778" spans="1:22" ht="13.5" x14ac:dyDescent="0.25">
      <c r="A1778" s="3">
        <f>RSI!A1778</f>
        <v>44602</v>
      </c>
      <c r="B1778" s="2">
        <f>RSI!B1778</f>
        <v>100.7835</v>
      </c>
      <c r="C1778" s="2">
        <f>RSI!I1778</f>
        <v>43.697917768279737</v>
      </c>
      <c r="D1778" s="2">
        <f>MACD!E1778</f>
        <v>-5.5243127683041848E-2</v>
      </c>
      <c r="E1778" s="2">
        <f>MACD!F1778</f>
        <v>0.44784163027805063</v>
      </c>
      <c r="F1778" s="2">
        <f>'Moving Avg'!D1778</f>
        <v>100.7835</v>
      </c>
      <c r="G1778" s="2">
        <f>'Moving Avg'!F1778</f>
        <v>100.95475500000001</v>
      </c>
      <c r="H1778" s="2">
        <f>'Moving Avg'!G1778</f>
        <v>103.11042599999993</v>
      </c>
      <c r="I1778" s="2">
        <f>'Moving Avg'!H1778</f>
        <v>103.42692449999993</v>
      </c>
      <c r="J1778" s="6" t="str">
        <f>OBV!F1778</f>
        <v>NEUTRAL</v>
      </c>
      <c r="K1778" s="6" t="str">
        <f>OBV!G1778</f>
        <v>NEUTRAL</v>
      </c>
      <c r="L1778" s="6" t="str">
        <f>OBV!H1778</f>
        <v>NEUTRAL</v>
      </c>
      <c r="M1778" s="8">
        <f t="shared" si="270"/>
        <v>25</v>
      </c>
      <c r="N1778" s="8">
        <f t="shared" si="271"/>
        <v>100</v>
      </c>
      <c r="O1778" s="8">
        <f t="shared" si="272"/>
        <v>0</v>
      </c>
      <c r="P1778" s="8">
        <f t="shared" si="273"/>
        <v>33</v>
      </c>
      <c r="Q1778" s="9">
        <f t="shared" si="274"/>
        <v>48.7</v>
      </c>
      <c r="R1778" s="9">
        <f t="shared" si="275"/>
        <v>33.25</v>
      </c>
      <c r="S1778" s="9">
        <f t="shared" si="276"/>
        <v>33.6</v>
      </c>
      <c r="T1778" s="9">
        <f t="shared" si="277"/>
        <v>39.5</v>
      </c>
      <c r="U1778" s="8">
        <f t="shared" si="278"/>
        <v>38.516666666666673</v>
      </c>
      <c r="V1778" s="8">
        <f t="shared" si="279"/>
        <v>38.762500000000003</v>
      </c>
    </row>
    <row r="1779" spans="1:22" ht="13.5" x14ac:dyDescent="0.25">
      <c r="A1779" s="3">
        <f>RSI!A1779</f>
        <v>44603</v>
      </c>
      <c r="B1779" s="2">
        <f>RSI!B1779</f>
        <v>100.7835</v>
      </c>
      <c r="C1779" s="2">
        <f>RSI!I1779</f>
        <v>43.697917768279744</v>
      </c>
      <c r="D1779" s="2">
        <f>MACD!E1779</f>
        <v>-0.49718771575498977</v>
      </c>
      <c r="E1779" s="2">
        <f>MACD!F1779</f>
        <v>0.25883576107144257</v>
      </c>
      <c r="F1779" s="2">
        <f>'Moving Avg'!D1779</f>
        <v>100.7835</v>
      </c>
      <c r="G1779" s="2">
        <f>'Moving Avg'!F1779</f>
        <v>100.869345</v>
      </c>
      <c r="H1779" s="2">
        <f>'Moving Avg'!G1779</f>
        <v>103.01647399999995</v>
      </c>
      <c r="I1779" s="2">
        <f>'Moving Avg'!H1779</f>
        <v>103.43006749999994</v>
      </c>
      <c r="J1779" s="6" t="str">
        <f>OBV!F1779</f>
        <v>NEUTRAL</v>
      </c>
      <c r="K1779" s="6" t="str">
        <f>OBV!G1779</f>
        <v>NEUTRAL</v>
      </c>
      <c r="L1779" s="6" t="str">
        <f>OBV!H1779</f>
        <v>NEUTRAL</v>
      </c>
      <c r="M1779" s="8">
        <f t="shared" si="270"/>
        <v>25</v>
      </c>
      <c r="N1779" s="8">
        <f t="shared" si="271"/>
        <v>100</v>
      </c>
      <c r="O1779" s="8">
        <f t="shared" si="272"/>
        <v>0</v>
      </c>
      <c r="P1779" s="8">
        <f t="shared" si="273"/>
        <v>33</v>
      </c>
      <c r="Q1779" s="9">
        <f t="shared" si="274"/>
        <v>48.7</v>
      </c>
      <c r="R1779" s="9">
        <f t="shared" si="275"/>
        <v>33.25</v>
      </c>
      <c r="S1779" s="9">
        <f t="shared" si="276"/>
        <v>33.6</v>
      </c>
      <c r="T1779" s="9">
        <f t="shared" si="277"/>
        <v>39.5</v>
      </c>
      <c r="U1779" s="8">
        <f t="shared" si="278"/>
        <v>38.516666666666673</v>
      </c>
      <c r="V1779" s="8">
        <f t="shared" si="279"/>
        <v>38.762500000000003</v>
      </c>
    </row>
    <row r="1780" spans="1:22" ht="13.5" x14ac:dyDescent="0.25">
      <c r="A1780" s="3">
        <f>RSI!A1780</f>
        <v>44606</v>
      </c>
      <c r="B1780" s="2">
        <f>RSI!B1780</f>
        <v>100.7835</v>
      </c>
      <c r="C1780" s="2">
        <f>RSI!I1780</f>
        <v>43.697917768279737</v>
      </c>
      <c r="D1780" s="2">
        <f>MACD!E1780</f>
        <v>-0.47278888628709126</v>
      </c>
      <c r="E1780" s="2">
        <f>MACD!F1780</f>
        <v>0.11251083159973579</v>
      </c>
      <c r="F1780" s="2">
        <f>'Moving Avg'!D1780</f>
        <v>100.7835</v>
      </c>
      <c r="G1780" s="2">
        <f>'Moving Avg'!F1780</f>
        <v>100.82664</v>
      </c>
      <c r="H1780" s="2">
        <f>'Moving Avg'!G1780</f>
        <v>102.92252199999992</v>
      </c>
      <c r="I1780" s="2">
        <f>'Moving Avg'!H1780</f>
        <v>103.42486399999993</v>
      </c>
      <c r="J1780" s="6" t="str">
        <f>OBV!F1780</f>
        <v>NEUTRAL</v>
      </c>
      <c r="K1780" s="6" t="str">
        <f>OBV!G1780</f>
        <v>NEUTRAL</v>
      </c>
      <c r="L1780" s="6" t="str">
        <f>OBV!H1780</f>
        <v>NEUTRAL</v>
      </c>
      <c r="M1780" s="8">
        <f t="shared" si="270"/>
        <v>25</v>
      </c>
      <c r="N1780" s="8">
        <f t="shared" si="271"/>
        <v>100</v>
      </c>
      <c r="O1780" s="8">
        <f t="shared" si="272"/>
        <v>0</v>
      </c>
      <c r="P1780" s="8">
        <f t="shared" si="273"/>
        <v>33</v>
      </c>
      <c r="Q1780" s="9">
        <f t="shared" si="274"/>
        <v>48.7</v>
      </c>
      <c r="R1780" s="9">
        <f t="shared" si="275"/>
        <v>33.25</v>
      </c>
      <c r="S1780" s="9">
        <f t="shared" si="276"/>
        <v>33.6</v>
      </c>
      <c r="T1780" s="9">
        <f t="shared" si="277"/>
        <v>39.5</v>
      </c>
      <c r="U1780" s="8">
        <f t="shared" si="278"/>
        <v>38.516666666666673</v>
      </c>
      <c r="V1780" s="8">
        <f t="shared" si="279"/>
        <v>38.762500000000003</v>
      </c>
    </row>
    <row r="1781" spans="1:22" ht="13.5" x14ac:dyDescent="0.25">
      <c r="A1781" s="3">
        <f>RSI!A1781</f>
        <v>44607</v>
      </c>
      <c r="B1781" s="2">
        <f>RSI!B1781</f>
        <v>100.7835</v>
      </c>
      <c r="C1781" s="2">
        <f>RSI!I1781</f>
        <v>43.697917768279737</v>
      </c>
      <c r="D1781" s="2">
        <f>MACD!E1781</f>
        <v>-0.44828508671780298</v>
      </c>
      <c r="E1781" s="2">
        <f>MACD!F1781</f>
        <v>3.5164793622803614E-4</v>
      </c>
      <c r="F1781" s="2">
        <f>'Moving Avg'!D1781</f>
        <v>100.7835</v>
      </c>
      <c r="G1781" s="2">
        <f>'Moving Avg'!F1781</f>
        <v>100.783935</v>
      </c>
      <c r="H1781" s="2">
        <f>'Moving Avg'!G1781</f>
        <v>102.82856999999993</v>
      </c>
      <c r="I1781" s="2">
        <f>'Moving Avg'!H1781</f>
        <v>103.41966049999994</v>
      </c>
      <c r="J1781" s="6" t="str">
        <f>OBV!F1781</f>
        <v>NEUTRAL</v>
      </c>
      <c r="K1781" s="6" t="str">
        <f>OBV!G1781</f>
        <v>NEUTRAL</v>
      </c>
      <c r="L1781" s="6" t="str">
        <f>OBV!H1781</f>
        <v>NEUTRAL</v>
      </c>
      <c r="M1781" s="8">
        <f t="shared" si="270"/>
        <v>25</v>
      </c>
      <c r="N1781" s="8">
        <f t="shared" si="271"/>
        <v>100</v>
      </c>
      <c r="O1781" s="8">
        <f t="shared" si="272"/>
        <v>0</v>
      </c>
      <c r="P1781" s="8">
        <f t="shared" si="273"/>
        <v>33</v>
      </c>
      <c r="Q1781" s="9">
        <f t="shared" si="274"/>
        <v>48.7</v>
      </c>
      <c r="R1781" s="9">
        <f t="shared" si="275"/>
        <v>33.25</v>
      </c>
      <c r="S1781" s="9">
        <f t="shared" si="276"/>
        <v>33.6</v>
      </c>
      <c r="T1781" s="9">
        <f t="shared" si="277"/>
        <v>39.5</v>
      </c>
      <c r="U1781" s="8">
        <f t="shared" si="278"/>
        <v>38.516666666666673</v>
      </c>
      <c r="V1781" s="8">
        <f t="shared" si="279"/>
        <v>38.762500000000003</v>
      </c>
    </row>
    <row r="1782" spans="1:22" ht="13.5" x14ac:dyDescent="0.25">
      <c r="A1782" s="3">
        <f>RSI!A1782</f>
        <v>44608</v>
      </c>
      <c r="B1782" s="2">
        <f>RSI!B1782</f>
        <v>100.7835</v>
      </c>
      <c r="C1782" s="2">
        <f>RSI!I1782</f>
        <v>43.697917768279737</v>
      </c>
      <c r="D1782" s="2">
        <f>MACD!E1782</f>
        <v>-0.42397829119522612</v>
      </c>
      <c r="E1782" s="2">
        <f>MACD!F1782</f>
        <v>-8.4514339890062795E-2</v>
      </c>
      <c r="F1782" s="2">
        <f>'Moving Avg'!D1782</f>
        <v>100.7835</v>
      </c>
      <c r="G1782" s="2">
        <f>'Moving Avg'!F1782</f>
        <v>100.74123</v>
      </c>
      <c r="H1782" s="2">
        <f>'Moving Avg'!G1782</f>
        <v>102.73461799999994</v>
      </c>
      <c r="I1782" s="2">
        <f>'Moving Avg'!H1782</f>
        <v>103.41449899999994</v>
      </c>
      <c r="J1782" s="6" t="str">
        <f>OBV!F1782</f>
        <v>NEUTRAL</v>
      </c>
      <c r="K1782" s="6" t="str">
        <f>OBV!G1782</f>
        <v>NEUTRAL</v>
      </c>
      <c r="L1782" s="6" t="str">
        <f>OBV!H1782</f>
        <v>NEUTRAL</v>
      </c>
      <c r="M1782" s="8">
        <f t="shared" si="270"/>
        <v>25</v>
      </c>
      <c r="N1782" s="8">
        <f t="shared" si="271"/>
        <v>100</v>
      </c>
      <c r="O1782" s="8">
        <f t="shared" si="272"/>
        <v>0</v>
      </c>
      <c r="P1782" s="8">
        <f t="shared" si="273"/>
        <v>33</v>
      </c>
      <c r="Q1782" s="9">
        <f t="shared" si="274"/>
        <v>48.7</v>
      </c>
      <c r="R1782" s="9">
        <f t="shared" si="275"/>
        <v>33.25</v>
      </c>
      <c r="S1782" s="9">
        <f t="shared" si="276"/>
        <v>33.6</v>
      </c>
      <c r="T1782" s="9">
        <f t="shared" si="277"/>
        <v>39.5</v>
      </c>
      <c r="U1782" s="8">
        <f t="shared" si="278"/>
        <v>38.516666666666673</v>
      </c>
      <c r="V1782" s="8">
        <f t="shared" si="279"/>
        <v>38.762500000000003</v>
      </c>
    </row>
    <row r="1783" spans="1:22" ht="13.5" x14ac:dyDescent="0.25">
      <c r="A1783" s="3">
        <f>RSI!A1783</f>
        <v>44609</v>
      </c>
      <c r="B1783" s="2">
        <f>RSI!B1783</f>
        <v>100.7835</v>
      </c>
      <c r="C1783" s="2">
        <f>RSI!I1783</f>
        <v>43.697917768279737</v>
      </c>
      <c r="D1783" s="2">
        <f>MACD!E1783</f>
        <v>-0.40010284409126484</v>
      </c>
      <c r="E1783" s="2">
        <f>MACD!F1783</f>
        <v>-0.14763204073030323</v>
      </c>
      <c r="F1783" s="2">
        <f>'Moving Avg'!D1783</f>
        <v>100.7835</v>
      </c>
      <c r="G1783" s="2">
        <f>'Moving Avg'!F1783</f>
        <v>100.698525</v>
      </c>
      <c r="H1783" s="2">
        <f>'Moving Avg'!G1783</f>
        <v>102.64066599999991</v>
      </c>
      <c r="I1783" s="2">
        <f>'Moving Avg'!H1783</f>
        <v>103.40933749999995</v>
      </c>
      <c r="J1783" s="6" t="str">
        <f>OBV!F1783</f>
        <v>NEUTRAL</v>
      </c>
      <c r="K1783" s="6" t="str">
        <f>OBV!G1783</f>
        <v>NEUTRAL</v>
      </c>
      <c r="L1783" s="6" t="str">
        <f>OBV!H1783</f>
        <v>NEUTRAL</v>
      </c>
      <c r="M1783" s="8">
        <f t="shared" si="270"/>
        <v>25</v>
      </c>
      <c r="N1783" s="8">
        <f t="shared" si="271"/>
        <v>100</v>
      </c>
      <c r="O1783" s="8">
        <f t="shared" si="272"/>
        <v>0</v>
      </c>
      <c r="P1783" s="8">
        <f t="shared" si="273"/>
        <v>33</v>
      </c>
      <c r="Q1783" s="9">
        <f t="shared" si="274"/>
        <v>48.7</v>
      </c>
      <c r="R1783" s="9">
        <f t="shared" si="275"/>
        <v>33.25</v>
      </c>
      <c r="S1783" s="9">
        <f t="shared" si="276"/>
        <v>33.6</v>
      </c>
      <c r="T1783" s="9">
        <f t="shared" si="277"/>
        <v>39.5</v>
      </c>
      <c r="U1783" s="8">
        <f t="shared" si="278"/>
        <v>38.516666666666673</v>
      </c>
      <c r="V1783" s="8">
        <f t="shared" si="279"/>
        <v>38.762500000000003</v>
      </c>
    </row>
    <row r="1784" spans="1:22" ht="13.5" x14ac:dyDescent="0.25">
      <c r="A1784" s="3">
        <f>RSI!A1784</f>
        <v>44610</v>
      </c>
      <c r="B1784" s="2">
        <f>RSI!B1784</f>
        <v>100.7835</v>
      </c>
      <c r="C1784" s="2">
        <f>RSI!I1784</f>
        <v>43.697917768279737</v>
      </c>
      <c r="D1784" s="2">
        <f>MACD!E1784</f>
        <v>-0.37683743289481697</v>
      </c>
      <c r="E1784" s="2">
        <f>MACD!F1784</f>
        <v>-0.19347311916320598</v>
      </c>
      <c r="F1784" s="2">
        <f>'Moving Avg'!D1784</f>
        <v>100.7835</v>
      </c>
      <c r="G1784" s="2">
        <f>'Moving Avg'!F1784</f>
        <v>100.65582000000001</v>
      </c>
      <c r="H1784" s="2">
        <f>'Moving Avg'!G1784</f>
        <v>102.54671399999992</v>
      </c>
      <c r="I1784" s="2">
        <f>'Moving Avg'!H1784</f>
        <v>103.40417599999995</v>
      </c>
      <c r="J1784" s="6" t="str">
        <f>OBV!F1784</f>
        <v>NEUTRAL</v>
      </c>
      <c r="K1784" s="6" t="str">
        <f>OBV!G1784</f>
        <v>NEUTRAL</v>
      </c>
      <c r="L1784" s="6" t="str">
        <f>OBV!H1784</f>
        <v>NEUTRAL</v>
      </c>
      <c r="M1784" s="8">
        <f t="shared" si="270"/>
        <v>25</v>
      </c>
      <c r="N1784" s="8">
        <f t="shared" si="271"/>
        <v>100</v>
      </c>
      <c r="O1784" s="8">
        <f t="shared" si="272"/>
        <v>0</v>
      </c>
      <c r="P1784" s="8">
        <f t="shared" si="273"/>
        <v>33</v>
      </c>
      <c r="Q1784" s="9">
        <f t="shared" si="274"/>
        <v>48.7</v>
      </c>
      <c r="R1784" s="9">
        <f t="shared" si="275"/>
        <v>33.25</v>
      </c>
      <c r="S1784" s="9">
        <f t="shared" si="276"/>
        <v>33.6</v>
      </c>
      <c r="T1784" s="9">
        <f t="shared" si="277"/>
        <v>39.5</v>
      </c>
      <c r="U1784" s="8">
        <f t="shared" si="278"/>
        <v>38.516666666666673</v>
      </c>
      <c r="V1784" s="8">
        <f t="shared" si="279"/>
        <v>38.762500000000003</v>
      </c>
    </row>
    <row r="1785" spans="1:22" ht="13.5" x14ac:dyDescent="0.25">
      <c r="A1785" s="3">
        <f>RSI!A1785</f>
        <v>44613</v>
      </c>
      <c r="B1785" s="2">
        <f>RSI!B1785</f>
        <v>99.075400000000002</v>
      </c>
      <c r="C1785" s="2">
        <f>RSI!I1785</f>
        <v>30.26053132541989</v>
      </c>
      <c r="D1785" s="2">
        <f>MACD!E1785</f>
        <v>-0.22778917702413537</v>
      </c>
      <c r="E1785" s="2">
        <f>MACD!F1785</f>
        <v>-0.20033633073539187</v>
      </c>
      <c r="F1785" s="2">
        <f>'Moving Avg'!D1785</f>
        <v>100.44188</v>
      </c>
      <c r="G1785" s="2">
        <f>'Moving Avg'!F1785</f>
        <v>100.52771</v>
      </c>
      <c r="H1785" s="2">
        <f>'Moving Avg'!G1785</f>
        <v>102.47838799999994</v>
      </c>
      <c r="I1785" s="2">
        <f>'Moving Avg'!H1785</f>
        <v>103.39047399999995</v>
      </c>
      <c r="J1785" s="6" t="str">
        <f>OBV!F1785</f>
        <v>BEARISH</v>
      </c>
      <c r="K1785" s="6" t="str">
        <f>OBV!G1785</f>
        <v>NEUTRAL</v>
      </c>
      <c r="L1785" s="6" t="str">
        <f>OBV!H1785</f>
        <v>CONFIRMED BEARISH</v>
      </c>
      <c r="M1785" s="8">
        <f t="shared" si="270"/>
        <v>25</v>
      </c>
      <c r="N1785" s="8">
        <f t="shared" si="271"/>
        <v>100</v>
      </c>
      <c r="O1785" s="8">
        <f t="shared" si="272"/>
        <v>0</v>
      </c>
      <c r="P1785" s="8">
        <f t="shared" si="273"/>
        <v>16.5</v>
      </c>
      <c r="Q1785" s="9">
        <f t="shared" si="274"/>
        <v>46.225000000000001</v>
      </c>
      <c r="R1785" s="9">
        <f t="shared" si="275"/>
        <v>29.125</v>
      </c>
      <c r="S1785" s="9">
        <f t="shared" si="276"/>
        <v>26.175000000000001</v>
      </c>
      <c r="T1785" s="9">
        <f t="shared" si="277"/>
        <v>35.375</v>
      </c>
      <c r="U1785" s="8">
        <f t="shared" si="278"/>
        <v>33.841666666666661</v>
      </c>
      <c r="V1785" s="8">
        <f t="shared" si="279"/>
        <v>34.224999999999994</v>
      </c>
    </row>
    <row r="1786" spans="1:22" ht="13.5" x14ac:dyDescent="0.25">
      <c r="A1786" s="3">
        <f>RSI!A1786</f>
        <v>44614</v>
      </c>
      <c r="B1786" s="2">
        <f>RSI!B1786</f>
        <v>96.171400000000006</v>
      </c>
      <c r="C1786" s="2">
        <f>RSI!I1786</f>
        <v>19.360325133873005</v>
      </c>
      <c r="D1786" s="2">
        <f>MACD!E1786</f>
        <v>0.12615904825372581</v>
      </c>
      <c r="E1786" s="2">
        <f>MACD!F1786</f>
        <v>-0.13503725493756832</v>
      </c>
      <c r="F1786" s="2">
        <f>'Moving Avg'!D1786</f>
        <v>99.519460000000009</v>
      </c>
      <c r="G1786" s="2">
        <f>'Moving Avg'!F1786</f>
        <v>100.2544</v>
      </c>
      <c r="H1786" s="2">
        <f>'Moving Avg'!G1786</f>
        <v>102.30073599999994</v>
      </c>
      <c r="I1786" s="2">
        <f>'Moving Avg'!H1786</f>
        <v>103.36225199999996</v>
      </c>
      <c r="J1786" s="6" t="str">
        <f>OBV!F1786</f>
        <v>BEARISH</v>
      </c>
      <c r="K1786" s="6" t="str">
        <f>OBV!G1786</f>
        <v>NEUTRAL</v>
      </c>
      <c r="L1786" s="6" t="str">
        <f>OBV!H1786</f>
        <v>CONFIRMED BEARISH</v>
      </c>
      <c r="M1786" s="8">
        <f t="shared" si="270"/>
        <v>50</v>
      </c>
      <c r="N1786" s="8">
        <f t="shared" si="271"/>
        <v>0</v>
      </c>
      <c r="O1786" s="8">
        <f t="shared" si="272"/>
        <v>0</v>
      </c>
      <c r="P1786" s="8">
        <f t="shared" si="273"/>
        <v>16.5</v>
      </c>
      <c r="Q1786" s="9">
        <f t="shared" si="274"/>
        <v>19.975000000000001</v>
      </c>
      <c r="R1786" s="9">
        <f t="shared" si="275"/>
        <v>14.125</v>
      </c>
      <c r="S1786" s="9">
        <f t="shared" si="276"/>
        <v>14.925000000000001</v>
      </c>
      <c r="T1786" s="9">
        <f t="shared" si="277"/>
        <v>16.625</v>
      </c>
      <c r="U1786" s="8">
        <f t="shared" si="278"/>
        <v>16.341666666666669</v>
      </c>
      <c r="V1786" s="8">
        <f t="shared" si="279"/>
        <v>16.412500000000001</v>
      </c>
    </row>
    <row r="1787" spans="1:22" ht="13.5" x14ac:dyDescent="0.25">
      <c r="A1787" s="3">
        <f>RSI!A1787</f>
        <v>44615</v>
      </c>
      <c r="B1787" s="2">
        <f>RSI!B1787</f>
        <v>96.171400000000006</v>
      </c>
      <c r="C1787" s="2">
        <f>RSI!I1787</f>
        <v>19.360325133873005</v>
      </c>
      <c r="D1787" s="2">
        <f>MACD!E1787</f>
        <v>0.45459074557109602</v>
      </c>
      <c r="E1787" s="2">
        <f>MACD!F1787</f>
        <v>-1.711165483583546E-2</v>
      </c>
      <c r="F1787" s="2">
        <f>'Moving Avg'!D1787</f>
        <v>98.597040000000007</v>
      </c>
      <c r="G1787" s="2">
        <f>'Moving Avg'!F1787</f>
        <v>99.981089999999995</v>
      </c>
      <c r="H1787" s="2">
        <f>'Moving Avg'!G1787</f>
        <v>102.12308399999995</v>
      </c>
      <c r="I1787" s="2">
        <f>'Moving Avg'!H1787</f>
        <v>103.33407149999995</v>
      </c>
      <c r="J1787" s="6" t="str">
        <f>OBV!F1787</f>
        <v>BEARISH</v>
      </c>
      <c r="K1787" s="6" t="str">
        <f>OBV!G1787</f>
        <v>NEUTRAL</v>
      </c>
      <c r="L1787" s="6" t="str">
        <f>OBV!H1787</f>
        <v>CONFIRMED BEARISH</v>
      </c>
      <c r="M1787" s="8">
        <f t="shared" si="270"/>
        <v>50</v>
      </c>
      <c r="N1787" s="8">
        <f t="shared" si="271"/>
        <v>0</v>
      </c>
      <c r="O1787" s="8">
        <f t="shared" si="272"/>
        <v>0</v>
      </c>
      <c r="P1787" s="8">
        <f t="shared" si="273"/>
        <v>16.5</v>
      </c>
      <c r="Q1787" s="9">
        <f t="shared" si="274"/>
        <v>19.975000000000001</v>
      </c>
      <c r="R1787" s="9">
        <f t="shared" si="275"/>
        <v>14.125</v>
      </c>
      <c r="S1787" s="9">
        <f t="shared" si="276"/>
        <v>14.925000000000001</v>
      </c>
      <c r="T1787" s="9">
        <f t="shared" si="277"/>
        <v>16.625</v>
      </c>
      <c r="U1787" s="8">
        <f t="shared" si="278"/>
        <v>16.341666666666669</v>
      </c>
      <c r="V1787" s="8">
        <f t="shared" si="279"/>
        <v>16.412500000000001</v>
      </c>
    </row>
    <row r="1788" spans="1:22" ht="13.5" x14ac:dyDescent="0.25">
      <c r="A1788" s="3">
        <f>RSI!A1788</f>
        <v>44616</v>
      </c>
      <c r="B1788" s="2">
        <f>RSI!B1788</f>
        <v>96.085999999999999</v>
      </c>
      <c r="C1788" s="2">
        <f>RSI!I1788</f>
        <v>19.125362680106818</v>
      </c>
      <c r="D1788" s="2">
        <f>MACD!E1788</f>
        <v>0.76561397571352074</v>
      </c>
      <c r="E1788" s="2">
        <f>MACD!F1788</f>
        <v>0.1394334712740358</v>
      </c>
      <c r="F1788" s="2">
        <f>'Moving Avg'!D1788</f>
        <v>97.657540000000012</v>
      </c>
      <c r="G1788" s="2">
        <f>'Moving Avg'!F1788</f>
        <v>99.873899999999992</v>
      </c>
      <c r="H1788" s="2">
        <f>'Moving Avg'!G1788</f>
        <v>101.94372399999999</v>
      </c>
      <c r="I1788" s="2">
        <f>'Moving Avg'!H1788</f>
        <v>103.30546399999997</v>
      </c>
      <c r="J1788" s="6" t="str">
        <f>OBV!F1788</f>
        <v>BEARISH</v>
      </c>
      <c r="K1788" s="6" t="str">
        <f>OBV!G1788</f>
        <v>WEAK</v>
      </c>
      <c r="L1788" s="6" t="str">
        <f>OBV!H1788</f>
        <v>CONFIRMED BEARISH</v>
      </c>
      <c r="M1788" s="8">
        <f t="shared" si="270"/>
        <v>50</v>
      </c>
      <c r="N1788" s="8">
        <f t="shared" si="271"/>
        <v>0</v>
      </c>
      <c r="O1788" s="8">
        <f t="shared" si="272"/>
        <v>0</v>
      </c>
      <c r="P1788" s="8">
        <f t="shared" si="273"/>
        <v>0</v>
      </c>
      <c r="Q1788" s="9">
        <f t="shared" si="274"/>
        <v>17.5</v>
      </c>
      <c r="R1788" s="9">
        <f t="shared" si="275"/>
        <v>10</v>
      </c>
      <c r="S1788" s="9">
        <f t="shared" si="276"/>
        <v>7.5</v>
      </c>
      <c r="T1788" s="9">
        <f t="shared" si="277"/>
        <v>12.5</v>
      </c>
      <c r="U1788" s="8">
        <f t="shared" si="278"/>
        <v>11.666666666666666</v>
      </c>
      <c r="V1788" s="8">
        <f t="shared" si="279"/>
        <v>11.875</v>
      </c>
    </row>
    <row r="1789" spans="1:22" ht="13.5" x14ac:dyDescent="0.25">
      <c r="A1789" s="3">
        <f>RSI!A1789</f>
        <v>44617</v>
      </c>
      <c r="B1789" s="2">
        <f>RSI!B1789</f>
        <v>96.085999999999999</v>
      </c>
      <c r="C1789" s="2">
        <f>RSI!I1789</f>
        <v>19.125362680106818</v>
      </c>
      <c r="D1789" s="2">
        <f>MACD!E1789</f>
        <v>1.0541009625691231</v>
      </c>
      <c r="E1789" s="2">
        <f>MACD!F1789</f>
        <v>0.32236696953305327</v>
      </c>
      <c r="F1789" s="2">
        <f>'Moving Avg'!D1789</f>
        <v>96.718040000000002</v>
      </c>
      <c r="G1789" s="2">
        <f>'Moving Avg'!F1789</f>
        <v>99.767134999999996</v>
      </c>
      <c r="H1789" s="2">
        <f>'Moving Avg'!G1789</f>
        <v>101.76436399999999</v>
      </c>
      <c r="I1789" s="2">
        <f>'Moving Avg'!H1789</f>
        <v>103.26425349999998</v>
      </c>
      <c r="J1789" s="6" t="str">
        <f>OBV!F1789</f>
        <v>BEARISH</v>
      </c>
      <c r="K1789" s="6" t="str">
        <f>OBV!G1789</f>
        <v>WEAK</v>
      </c>
      <c r="L1789" s="6" t="str">
        <f>OBV!H1789</f>
        <v>CONFIRMED BEARISH</v>
      </c>
      <c r="M1789" s="8">
        <f t="shared" si="270"/>
        <v>50</v>
      </c>
      <c r="N1789" s="8">
        <f t="shared" si="271"/>
        <v>0</v>
      </c>
      <c r="O1789" s="8">
        <f t="shared" si="272"/>
        <v>0</v>
      </c>
      <c r="P1789" s="8">
        <f t="shared" si="273"/>
        <v>0</v>
      </c>
      <c r="Q1789" s="9">
        <f t="shared" si="274"/>
        <v>17.5</v>
      </c>
      <c r="R1789" s="9">
        <f t="shared" si="275"/>
        <v>10</v>
      </c>
      <c r="S1789" s="9">
        <f t="shared" si="276"/>
        <v>7.5</v>
      </c>
      <c r="T1789" s="9">
        <f t="shared" si="277"/>
        <v>12.5</v>
      </c>
      <c r="U1789" s="8">
        <f t="shared" si="278"/>
        <v>11.666666666666666</v>
      </c>
      <c r="V1789" s="8">
        <f t="shared" si="279"/>
        <v>11.875</v>
      </c>
    </row>
    <row r="1790" spans="1:22" ht="13.5" x14ac:dyDescent="0.25">
      <c r="A1790" s="3">
        <f>RSI!A1790</f>
        <v>44620</v>
      </c>
      <c r="B1790" s="2">
        <f>RSI!B1790</f>
        <v>95.659000000000006</v>
      </c>
      <c r="C1790" s="2">
        <f>RSI!I1790</f>
        <v>17.867890255943337</v>
      </c>
      <c r="D1790" s="2">
        <f>MACD!E1790</f>
        <v>1.3532733771987751</v>
      </c>
      <c r="E1790" s="2">
        <f>MACD!F1790</f>
        <v>0.52854825106619763</v>
      </c>
      <c r="F1790" s="2">
        <f>'Moving Avg'!D1790</f>
        <v>96.034760000000006</v>
      </c>
      <c r="G1790" s="2">
        <f>'Moving Avg'!F1790</f>
        <v>99.510909999999996</v>
      </c>
      <c r="H1790" s="2">
        <f>'Moving Avg'!G1790</f>
        <v>101.57646399999997</v>
      </c>
      <c r="I1790" s="2">
        <f>'Moving Avg'!H1790</f>
        <v>103.22090799999998</v>
      </c>
      <c r="J1790" s="6" t="str">
        <f>OBV!F1790</f>
        <v>BEARISH</v>
      </c>
      <c r="K1790" s="6" t="str">
        <f>OBV!G1790</f>
        <v>WEAK</v>
      </c>
      <c r="L1790" s="6" t="str">
        <f>OBV!H1790</f>
        <v>CONFIRMED BEARISH</v>
      </c>
      <c r="M1790" s="8">
        <f t="shared" si="270"/>
        <v>50</v>
      </c>
      <c r="N1790" s="8">
        <f t="shared" si="271"/>
        <v>0</v>
      </c>
      <c r="O1790" s="8">
        <f t="shared" si="272"/>
        <v>0</v>
      </c>
      <c r="P1790" s="8">
        <f t="shared" si="273"/>
        <v>0</v>
      </c>
      <c r="Q1790" s="9">
        <f t="shared" si="274"/>
        <v>17.5</v>
      </c>
      <c r="R1790" s="9">
        <f t="shared" si="275"/>
        <v>10</v>
      </c>
      <c r="S1790" s="9">
        <f t="shared" si="276"/>
        <v>7.5</v>
      </c>
      <c r="T1790" s="9">
        <f t="shared" si="277"/>
        <v>12.5</v>
      </c>
      <c r="U1790" s="8">
        <f t="shared" si="278"/>
        <v>11.666666666666666</v>
      </c>
      <c r="V1790" s="8">
        <f t="shared" si="279"/>
        <v>11.875</v>
      </c>
    </row>
    <row r="1791" spans="1:22" ht="13.5" x14ac:dyDescent="0.25">
      <c r="A1791" s="3">
        <f>RSI!A1791</f>
        <v>44621</v>
      </c>
      <c r="B1791" s="2">
        <f>RSI!B1791</f>
        <v>95.659000000000006</v>
      </c>
      <c r="C1791" s="2">
        <f>RSI!I1791</f>
        <v>17.867890255943337</v>
      </c>
      <c r="D1791" s="2">
        <f>MACD!E1791</f>
        <v>1.6306446607154754</v>
      </c>
      <c r="E1791" s="2">
        <f>MACD!F1791</f>
        <v>0.74896753299605323</v>
      </c>
      <c r="F1791" s="2">
        <f>'Moving Avg'!D1791</f>
        <v>95.932280000000006</v>
      </c>
      <c r="G1791" s="2">
        <f>'Moving Avg'!F1791</f>
        <v>99.254685000000009</v>
      </c>
      <c r="H1791" s="2">
        <f>'Moving Avg'!G1791</f>
        <v>101.388564</v>
      </c>
      <c r="I1791" s="2">
        <f>'Moving Avg'!H1791</f>
        <v>103.17756249999998</v>
      </c>
      <c r="J1791" s="6" t="str">
        <f>OBV!F1791</f>
        <v>BEARISH</v>
      </c>
      <c r="K1791" s="6" t="str">
        <f>OBV!G1791</f>
        <v>WEAK</v>
      </c>
      <c r="L1791" s="6" t="str">
        <f>OBV!H1791</f>
        <v>CONFIRMED BEARISH</v>
      </c>
      <c r="M1791" s="8">
        <f t="shared" si="270"/>
        <v>50</v>
      </c>
      <c r="N1791" s="8">
        <f t="shared" si="271"/>
        <v>0</v>
      </c>
      <c r="O1791" s="8">
        <f t="shared" si="272"/>
        <v>0</v>
      </c>
      <c r="P1791" s="8">
        <f t="shared" si="273"/>
        <v>0</v>
      </c>
      <c r="Q1791" s="9">
        <f t="shared" si="274"/>
        <v>17.5</v>
      </c>
      <c r="R1791" s="9">
        <f t="shared" si="275"/>
        <v>10</v>
      </c>
      <c r="S1791" s="9">
        <f t="shared" si="276"/>
        <v>7.5</v>
      </c>
      <c r="T1791" s="9">
        <f t="shared" si="277"/>
        <v>12.5</v>
      </c>
      <c r="U1791" s="8">
        <f t="shared" si="278"/>
        <v>11.666666666666666</v>
      </c>
      <c r="V1791" s="8">
        <f t="shared" si="279"/>
        <v>11.875</v>
      </c>
    </row>
    <row r="1792" spans="1:22" ht="13.5" x14ac:dyDescent="0.25">
      <c r="A1792" s="3">
        <f>RSI!A1792</f>
        <v>44622</v>
      </c>
      <c r="B1792" s="2">
        <f>RSI!B1792</f>
        <v>95.659000000000006</v>
      </c>
      <c r="C1792" s="2">
        <f>RSI!I1792</f>
        <v>17.867890255943337</v>
      </c>
      <c r="D1792" s="2">
        <f>MACD!E1792</f>
        <v>1.8877743596449079</v>
      </c>
      <c r="E1792" s="2">
        <f>MACD!F1792</f>
        <v>0.97672889832582421</v>
      </c>
      <c r="F1792" s="2">
        <f>'Moving Avg'!D1792</f>
        <v>95.829800000000006</v>
      </c>
      <c r="G1792" s="2">
        <f>'Moving Avg'!F1792</f>
        <v>98.998460000000009</v>
      </c>
      <c r="H1792" s="2">
        <f>'Moving Avg'!G1792</f>
        <v>101.200664</v>
      </c>
      <c r="I1792" s="2">
        <f>'Moving Avg'!H1792</f>
        <v>103.12418149999999</v>
      </c>
      <c r="J1792" s="6" t="str">
        <f>OBV!F1792</f>
        <v>BEARISH</v>
      </c>
      <c r="K1792" s="6" t="str">
        <f>OBV!G1792</f>
        <v>WEAK</v>
      </c>
      <c r="L1792" s="6" t="str">
        <f>OBV!H1792</f>
        <v>CONFIRMED BEARISH</v>
      </c>
      <c r="M1792" s="8">
        <f t="shared" si="270"/>
        <v>50</v>
      </c>
      <c r="N1792" s="8">
        <f t="shared" si="271"/>
        <v>0</v>
      </c>
      <c r="O1792" s="8">
        <f t="shared" si="272"/>
        <v>0</v>
      </c>
      <c r="P1792" s="8">
        <f t="shared" si="273"/>
        <v>0</v>
      </c>
      <c r="Q1792" s="9">
        <f t="shared" si="274"/>
        <v>17.5</v>
      </c>
      <c r="R1792" s="9">
        <f t="shared" si="275"/>
        <v>10</v>
      </c>
      <c r="S1792" s="9">
        <f t="shared" si="276"/>
        <v>7.5</v>
      </c>
      <c r="T1792" s="9">
        <f t="shared" si="277"/>
        <v>12.5</v>
      </c>
      <c r="U1792" s="8">
        <f t="shared" si="278"/>
        <v>11.666666666666666</v>
      </c>
      <c r="V1792" s="8">
        <f t="shared" si="279"/>
        <v>11.875</v>
      </c>
    </row>
    <row r="1793" spans="1:22" ht="13.5" x14ac:dyDescent="0.25">
      <c r="A1793" s="3">
        <f>RSI!A1793</f>
        <v>44623</v>
      </c>
      <c r="B1793" s="2">
        <f>RSI!B1793</f>
        <v>91.4739</v>
      </c>
      <c r="C1793" s="2">
        <f>RSI!I1793</f>
        <v>9.8998713487431473</v>
      </c>
      <c r="D1793" s="2">
        <f>MACD!E1793</f>
        <v>2.4361224216591921</v>
      </c>
      <c r="E1793" s="2">
        <f>MACD!F1793</f>
        <v>1.268607602992498</v>
      </c>
      <c r="F1793" s="2">
        <f>'Moving Avg'!D1793</f>
        <v>94.907380000000003</v>
      </c>
      <c r="G1793" s="2">
        <f>'Moving Avg'!F1793</f>
        <v>98.532980000000009</v>
      </c>
      <c r="H1793" s="2">
        <f>'Moving Avg'!G1793</f>
        <v>100.929402</v>
      </c>
      <c r="I1793" s="2">
        <f>'Moving Avg'!H1793</f>
        <v>103.04987499999999</v>
      </c>
      <c r="J1793" s="6" t="str">
        <f>OBV!F1793</f>
        <v>BEARISH</v>
      </c>
      <c r="K1793" s="6" t="str">
        <f>OBV!G1793</f>
        <v>WEAK</v>
      </c>
      <c r="L1793" s="6" t="str">
        <f>OBV!H1793</f>
        <v>CONFIRMED BEARISH</v>
      </c>
      <c r="M1793" s="8">
        <f t="shared" si="270"/>
        <v>50</v>
      </c>
      <c r="N1793" s="8">
        <f t="shared" si="271"/>
        <v>0</v>
      </c>
      <c r="O1793" s="8">
        <f t="shared" si="272"/>
        <v>0</v>
      </c>
      <c r="P1793" s="8">
        <f t="shared" si="273"/>
        <v>0</v>
      </c>
      <c r="Q1793" s="9">
        <f t="shared" si="274"/>
        <v>17.5</v>
      </c>
      <c r="R1793" s="9">
        <f t="shared" si="275"/>
        <v>10</v>
      </c>
      <c r="S1793" s="9">
        <f t="shared" si="276"/>
        <v>7.5</v>
      </c>
      <c r="T1793" s="9">
        <f t="shared" si="277"/>
        <v>12.5</v>
      </c>
      <c r="U1793" s="8">
        <f t="shared" si="278"/>
        <v>11.666666666666666</v>
      </c>
      <c r="V1793" s="8">
        <f t="shared" si="279"/>
        <v>11.875</v>
      </c>
    </row>
    <row r="1794" spans="1:22" ht="13.5" x14ac:dyDescent="0.25">
      <c r="A1794" s="3">
        <f>RSI!A1794</f>
        <v>44624</v>
      </c>
      <c r="B1794" s="2">
        <f>RSI!B1794</f>
        <v>91.559299999999993</v>
      </c>
      <c r="C1794" s="2">
        <f>RSI!I1794</f>
        <v>10.774258883988452</v>
      </c>
      <c r="D1794" s="2">
        <f>MACD!E1794</f>
        <v>2.9377441520503424</v>
      </c>
      <c r="E1794" s="2">
        <f>MACD!F1794</f>
        <v>1.6024349128040671</v>
      </c>
      <c r="F1794" s="2">
        <f>'Moving Avg'!D1794</f>
        <v>94.002040000000008</v>
      </c>
      <c r="G1794" s="2">
        <f>'Moving Avg'!F1794</f>
        <v>98.071770000000001</v>
      </c>
      <c r="H1794" s="2">
        <f>'Moving Avg'!G1794</f>
        <v>100.66036200000001</v>
      </c>
      <c r="I1794" s="2">
        <f>'Moving Avg'!H1794</f>
        <v>102.97386049999999</v>
      </c>
      <c r="J1794" s="6" t="str">
        <f>OBV!F1794</f>
        <v>BEARISH</v>
      </c>
      <c r="K1794" s="6" t="str">
        <f>OBV!G1794</f>
        <v>NEUTRAL</v>
      </c>
      <c r="L1794" s="6" t="str">
        <f>OBV!H1794</f>
        <v>CONFIRMED BEARISH</v>
      </c>
      <c r="M1794" s="8">
        <f t="shared" ref="M1794:M1857" si="280">IF(C1794&lt;30,50, IF(C1794&gt;70, 0, 25))</f>
        <v>50</v>
      </c>
      <c r="N1794" s="8">
        <f t="shared" ref="N1794:N1857" si="281">IF(E1794-D1794&gt;0.02, 100, IF(E1794-D1794&lt;0,0,45))</f>
        <v>0</v>
      </c>
      <c r="O1794" s="8">
        <f t="shared" ref="O1794:O1857" si="282">IF(F1794-I1794&gt;10,100,IF(F1794-I1794&gt;5,75, IF(F1794-I1794&gt;0,50,0)))</f>
        <v>0</v>
      </c>
      <c r="P1794" s="8">
        <f t="shared" ref="P1794:P1857" si="283">IF(L1794="confirmed bullish", 34, IF(L1794="bullish divergence",17, 0))+IF(J1794="bullish",33,IF(J1794="bearish",0,16.5))+IF(K1794="strong",33,IF(K1794="weak",0,16.5))</f>
        <v>16.5</v>
      </c>
      <c r="Q1794" s="9">
        <f t="shared" si="274"/>
        <v>19.975000000000001</v>
      </c>
      <c r="R1794" s="9">
        <f t="shared" si="275"/>
        <v>14.125</v>
      </c>
      <c r="S1794" s="9">
        <f t="shared" si="276"/>
        <v>14.925000000000001</v>
      </c>
      <c r="T1794" s="9">
        <f t="shared" si="277"/>
        <v>16.625</v>
      </c>
      <c r="U1794" s="8">
        <f t="shared" si="278"/>
        <v>16.341666666666669</v>
      </c>
      <c r="V1794" s="8">
        <f t="shared" si="279"/>
        <v>16.412500000000001</v>
      </c>
    </row>
    <row r="1795" spans="1:22" ht="13.5" x14ac:dyDescent="0.25">
      <c r="A1795" s="3">
        <f>RSI!A1795</f>
        <v>44627</v>
      </c>
      <c r="B1795" s="2">
        <f>RSI!B1795</f>
        <v>91.559299999999993</v>
      </c>
      <c r="C1795" s="2">
        <f>RSI!I1795</f>
        <v>10.774258883988452</v>
      </c>
      <c r="D1795" s="2">
        <f>MACD!E1795</f>
        <v>3.1396085373761764</v>
      </c>
      <c r="E1795" s="2">
        <f>MACD!F1795</f>
        <v>1.9098696377184892</v>
      </c>
      <c r="F1795" s="2">
        <f>'Moving Avg'!D1795</f>
        <v>93.182100000000005</v>
      </c>
      <c r="G1795" s="2">
        <f>'Moving Avg'!F1795</f>
        <v>97.610559999999992</v>
      </c>
      <c r="H1795" s="2">
        <f>'Moving Avg'!G1795</f>
        <v>100.32214</v>
      </c>
      <c r="I1795" s="2">
        <f>'Moving Avg'!H1795</f>
        <v>102.89784600000003</v>
      </c>
      <c r="J1795" s="6" t="str">
        <f>OBV!F1795</f>
        <v>BEARISH</v>
      </c>
      <c r="K1795" s="6" t="str">
        <f>OBV!G1795</f>
        <v>NEUTRAL</v>
      </c>
      <c r="L1795" s="6" t="str">
        <f>OBV!H1795</f>
        <v>CONFIRMED BEARISH</v>
      </c>
      <c r="M1795" s="8">
        <f t="shared" si="280"/>
        <v>50</v>
      </c>
      <c r="N1795" s="8">
        <f t="shared" si="281"/>
        <v>0</v>
      </c>
      <c r="O1795" s="8">
        <f t="shared" si="282"/>
        <v>0</v>
      </c>
      <c r="P1795" s="8">
        <f t="shared" si="283"/>
        <v>16.5</v>
      </c>
      <c r="Q1795" s="9">
        <f t="shared" ref="Q1795:Q1858" si="284">0.35*M1795+N1795*0.35+O1795*0.15+P1795*0.15</f>
        <v>19.975000000000001</v>
      </c>
      <c r="R1795" s="9">
        <f t="shared" ref="R1795:R1858" si="285">M1795*0.2+N1795*0.2+O1795*0.35+P1795*0.25</f>
        <v>14.125</v>
      </c>
      <c r="S1795" s="9">
        <f t="shared" ref="S1795:S1858" si="286">M1795*0.15+N1795*0.15+O1795*0.25+P1795*0.45</f>
        <v>14.925000000000001</v>
      </c>
      <c r="T1795" s="9">
        <f t="shared" ref="T1795:T1858" si="287">0.25*SUM(M1795:P1795)</f>
        <v>16.625</v>
      </c>
      <c r="U1795" s="8">
        <f t="shared" ref="U1795:U1858" si="288">SUM(Q1795:S1795)/3</f>
        <v>16.341666666666669</v>
      </c>
      <c r="V1795" s="8">
        <f t="shared" ref="V1795:V1858" si="289">SUM(Q1795:T1795)/4</f>
        <v>16.412500000000001</v>
      </c>
    </row>
    <row r="1796" spans="1:22" ht="13.5" x14ac:dyDescent="0.25">
      <c r="A1796" s="3">
        <f>RSI!A1796</f>
        <v>44628</v>
      </c>
      <c r="B1796" s="2">
        <f>RSI!B1796</f>
        <v>91.559299999999993</v>
      </c>
      <c r="C1796" s="2">
        <f>RSI!I1796</f>
        <v>10.774258883988452</v>
      </c>
      <c r="D1796" s="2">
        <f>MACD!E1796</f>
        <v>2.9008697106385739</v>
      </c>
      <c r="E1796" s="2">
        <f>MACD!F1796</f>
        <v>2.1080696523025062</v>
      </c>
      <c r="F1796" s="2">
        <f>'Moving Avg'!D1796</f>
        <v>92.362160000000003</v>
      </c>
      <c r="G1796" s="2">
        <f>'Moving Avg'!F1796</f>
        <v>97.149349999999998</v>
      </c>
      <c r="H1796" s="2">
        <f>'Moving Avg'!G1796</f>
        <v>99.983917999999989</v>
      </c>
      <c r="I1796" s="2">
        <f>'Moving Avg'!H1796</f>
        <v>102.82183150000004</v>
      </c>
      <c r="J1796" s="6" t="str">
        <f>OBV!F1796</f>
        <v>BEARISH</v>
      </c>
      <c r="K1796" s="6" t="str">
        <f>OBV!G1796</f>
        <v>NEUTRAL</v>
      </c>
      <c r="L1796" s="6" t="str">
        <f>OBV!H1796</f>
        <v>CONFIRMED BEARISH</v>
      </c>
      <c r="M1796" s="8">
        <f t="shared" si="280"/>
        <v>50</v>
      </c>
      <c r="N1796" s="8">
        <f t="shared" si="281"/>
        <v>0</v>
      </c>
      <c r="O1796" s="8">
        <f t="shared" si="282"/>
        <v>0</v>
      </c>
      <c r="P1796" s="8">
        <f t="shared" si="283"/>
        <v>16.5</v>
      </c>
      <c r="Q1796" s="9">
        <f t="shared" si="284"/>
        <v>19.975000000000001</v>
      </c>
      <c r="R1796" s="9">
        <f t="shared" si="285"/>
        <v>14.125</v>
      </c>
      <c r="S1796" s="9">
        <f t="shared" si="286"/>
        <v>14.925000000000001</v>
      </c>
      <c r="T1796" s="9">
        <f t="shared" si="287"/>
        <v>16.625</v>
      </c>
      <c r="U1796" s="8">
        <f t="shared" si="288"/>
        <v>16.341666666666669</v>
      </c>
      <c r="V1796" s="8">
        <f t="shared" si="289"/>
        <v>16.412500000000001</v>
      </c>
    </row>
    <row r="1797" spans="1:22" ht="13.5" x14ac:dyDescent="0.25">
      <c r="A1797" s="3">
        <f>RSI!A1797</f>
        <v>44629</v>
      </c>
      <c r="B1797" s="2">
        <f>RSI!B1797</f>
        <v>91.559299999999993</v>
      </c>
      <c r="C1797" s="2">
        <f>RSI!I1797</f>
        <v>10.774258883988452</v>
      </c>
      <c r="D1797" s="2">
        <f>MACD!E1797</f>
        <v>2.7333248211929941</v>
      </c>
      <c r="E1797" s="2">
        <f>MACD!F1797</f>
        <v>2.2331206860806039</v>
      </c>
      <c r="F1797" s="2">
        <f>'Moving Avg'!D1797</f>
        <v>91.54222</v>
      </c>
      <c r="G1797" s="2">
        <f>'Moving Avg'!F1797</f>
        <v>96.68813999999999</v>
      </c>
      <c r="H1797" s="2">
        <f>'Moving Avg'!G1797</f>
        <v>99.728542000000004</v>
      </c>
      <c r="I1797" s="2">
        <f>'Moving Avg'!H1797</f>
        <v>102.74581700000006</v>
      </c>
      <c r="J1797" s="6" t="str">
        <f>OBV!F1797</f>
        <v>BEARISH</v>
      </c>
      <c r="K1797" s="6" t="str">
        <f>OBV!G1797</f>
        <v>NEUTRAL</v>
      </c>
      <c r="L1797" s="6" t="str">
        <f>OBV!H1797</f>
        <v>CONFIRMED BEARISH</v>
      </c>
      <c r="M1797" s="8">
        <f t="shared" si="280"/>
        <v>50</v>
      </c>
      <c r="N1797" s="8">
        <f t="shared" si="281"/>
        <v>0</v>
      </c>
      <c r="O1797" s="8">
        <f t="shared" si="282"/>
        <v>0</v>
      </c>
      <c r="P1797" s="8">
        <f t="shared" si="283"/>
        <v>16.5</v>
      </c>
      <c r="Q1797" s="9">
        <f t="shared" si="284"/>
        <v>19.975000000000001</v>
      </c>
      <c r="R1797" s="9">
        <f t="shared" si="285"/>
        <v>14.125</v>
      </c>
      <c r="S1797" s="9">
        <f t="shared" si="286"/>
        <v>14.925000000000001</v>
      </c>
      <c r="T1797" s="9">
        <f t="shared" si="287"/>
        <v>16.625</v>
      </c>
      <c r="U1797" s="8">
        <f t="shared" si="288"/>
        <v>16.341666666666669</v>
      </c>
      <c r="V1797" s="8">
        <f t="shared" si="289"/>
        <v>16.412500000000001</v>
      </c>
    </row>
    <row r="1798" spans="1:22" ht="13.5" x14ac:dyDescent="0.25">
      <c r="A1798" s="3">
        <f>RSI!A1798</f>
        <v>44630</v>
      </c>
      <c r="B1798" s="2">
        <f>RSI!B1798</f>
        <v>91.559299999999993</v>
      </c>
      <c r="C1798" s="2">
        <f>RSI!I1798</f>
        <v>10.774258883988452</v>
      </c>
      <c r="D1798" s="2">
        <f>MACD!E1798</f>
        <v>2.6103295394770214</v>
      </c>
      <c r="E1798" s="2">
        <f>MACD!F1798</f>
        <v>2.3085624567598875</v>
      </c>
      <c r="F1798" s="2">
        <f>'Moving Avg'!D1798</f>
        <v>91.559299999999993</v>
      </c>
      <c r="G1798" s="2">
        <f>'Moving Avg'!F1798</f>
        <v>96.226929999999982</v>
      </c>
      <c r="H1798" s="2">
        <f>'Moving Avg'!G1798</f>
        <v>99.379385999999982</v>
      </c>
      <c r="I1798" s="2">
        <f>'Moving Avg'!H1798</f>
        <v>102.66980250000007</v>
      </c>
      <c r="J1798" s="6" t="str">
        <f>OBV!F1798</f>
        <v>BULLISH</v>
      </c>
      <c r="K1798" s="6" t="str">
        <f>OBV!G1798</f>
        <v>NEUTRAL</v>
      </c>
      <c r="L1798" s="6" t="str">
        <f>OBV!H1798</f>
        <v>CONFIRMED BULLISH</v>
      </c>
      <c r="M1798" s="8">
        <f t="shared" si="280"/>
        <v>50</v>
      </c>
      <c r="N1798" s="8">
        <f t="shared" si="281"/>
        <v>0</v>
      </c>
      <c r="O1798" s="8">
        <f t="shared" si="282"/>
        <v>0</v>
      </c>
      <c r="P1798" s="8">
        <f t="shared" si="283"/>
        <v>83.5</v>
      </c>
      <c r="Q1798" s="9">
        <f t="shared" si="284"/>
        <v>30.024999999999999</v>
      </c>
      <c r="R1798" s="9">
        <f t="shared" si="285"/>
        <v>30.875</v>
      </c>
      <c r="S1798" s="9">
        <f t="shared" si="286"/>
        <v>45.075000000000003</v>
      </c>
      <c r="T1798" s="9">
        <f t="shared" si="287"/>
        <v>33.375</v>
      </c>
      <c r="U1798" s="8">
        <f t="shared" si="288"/>
        <v>35.324999999999996</v>
      </c>
      <c r="V1798" s="8">
        <f t="shared" si="289"/>
        <v>34.837499999999999</v>
      </c>
    </row>
    <row r="1799" spans="1:22" ht="13.5" x14ac:dyDescent="0.25">
      <c r="A1799" s="3">
        <f>RSI!A1799</f>
        <v>44631</v>
      </c>
      <c r="B1799" s="2">
        <f>RSI!B1799</f>
        <v>91.559299999999993</v>
      </c>
      <c r="C1799" s="2">
        <f>RSI!I1799</f>
        <v>10.774258883988452</v>
      </c>
      <c r="D1799" s="2">
        <f>MACD!E1799</f>
        <v>2.5358046943778589</v>
      </c>
      <c r="E1799" s="2">
        <f>MACD!F1799</f>
        <v>2.3540109042834816</v>
      </c>
      <c r="F1799" s="2">
        <f>'Moving Avg'!D1799</f>
        <v>91.559299999999993</v>
      </c>
      <c r="G1799" s="2">
        <f>'Moving Avg'!F1799</f>
        <v>95.765719999999973</v>
      </c>
      <c r="H1799" s="2">
        <f>'Moving Avg'!G1799</f>
        <v>99.126743999999974</v>
      </c>
      <c r="I1799" s="2">
        <f>'Moving Avg'!H1799</f>
        <v>102.59378800000009</v>
      </c>
      <c r="J1799" s="6" t="str">
        <f>OBV!F1799</f>
        <v>NEUTRAL</v>
      </c>
      <c r="K1799" s="6" t="str">
        <f>OBV!G1799</f>
        <v>NEUTRAL</v>
      </c>
      <c r="L1799" s="6" t="str">
        <f>OBV!H1799</f>
        <v>NEUTRAL</v>
      </c>
      <c r="M1799" s="8">
        <f t="shared" si="280"/>
        <v>50</v>
      </c>
      <c r="N1799" s="8">
        <f t="shared" si="281"/>
        <v>0</v>
      </c>
      <c r="O1799" s="8">
        <f t="shared" si="282"/>
        <v>0</v>
      </c>
      <c r="P1799" s="8">
        <f t="shared" si="283"/>
        <v>33</v>
      </c>
      <c r="Q1799" s="9">
        <f t="shared" si="284"/>
        <v>22.45</v>
      </c>
      <c r="R1799" s="9">
        <f t="shared" si="285"/>
        <v>18.25</v>
      </c>
      <c r="S1799" s="9">
        <f t="shared" si="286"/>
        <v>22.35</v>
      </c>
      <c r="T1799" s="9">
        <f t="shared" si="287"/>
        <v>20.75</v>
      </c>
      <c r="U1799" s="8">
        <f t="shared" si="288"/>
        <v>21.016666666666669</v>
      </c>
      <c r="V1799" s="8">
        <f t="shared" si="289"/>
        <v>20.950000000000003</v>
      </c>
    </row>
    <row r="1800" spans="1:22" ht="13.5" x14ac:dyDescent="0.25">
      <c r="A1800" s="3">
        <f>RSI!A1800</f>
        <v>44634</v>
      </c>
      <c r="B1800" s="2">
        <f>RSI!B1800</f>
        <v>91.397000000000006</v>
      </c>
      <c r="C1800" s="2">
        <f>RSI!I1800</f>
        <v>10.472947039795869</v>
      </c>
      <c r="D1800" s="2">
        <f>MACD!E1800</f>
        <v>2.4464344630964376</v>
      </c>
      <c r="E1800" s="2">
        <f>MACD!F1800</f>
        <v>2.3724956160460731</v>
      </c>
      <c r="F1800" s="2">
        <f>'Moving Avg'!D1800</f>
        <v>91.526839999999993</v>
      </c>
      <c r="G1800" s="2">
        <f>'Moving Avg'!F1800</f>
        <v>95.296394999999976</v>
      </c>
      <c r="H1800" s="2">
        <f>'Moving Avg'!G1800</f>
        <v>98.870855999999989</v>
      </c>
      <c r="I1800" s="2">
        <f>'Moving Avg'!H1800</f>
        <v>102.51696200000011</v>
      </c>
      <c r="J1800" s="6" t="str">
        <f>OBV!F1800</f>
        <v>BEARISH</v>
      </c>
      <c r="K1800" s="6" t="str">
        <f>OBV!G1800</f>
        <v>NEUTRAL</v>
      </c>
      <c r="L1800" s="6" t="str">
        <f>OBV!H1800</f>
        <v>CONFIRMED BEARISH</v>
      </c>
      <c r="M1800" s="8">
        <f t="shared" si="280"/>
        <v>50</v>
      </c>
      <c r="N1800" s="8">
        <f t="shared" si="281"/>
        <v>0</v>
      </c>
      <c r="O1800" s="8">
        <f t="shared" si="282"/>
        <v>0</v>
      </c>
      <c r="P1800" s="8">
        <f t="shared" si="283"/>
        <v>16.5</v>
      </c>
      <c r="Q1800" s="9">
        <f t="shared" si="284"/>
        <v>19.975000000000001</v>
      </c>
      <c r="R1800" s="9">
        <f t="shared" si="285"/>
        <v>14.125</v>
      </c>
      <c r="S1800" s="9">
        <f t="shared" si="286"/>
        <v>14.925000000000001</v>
      </c>
      <c r="T1800" s="9">
        <f t="shared" si="287"/>
        <v>16.625</v>
      </c>
      <c r="U1800" s="8">
        <f t="shared" si="288"/>
        <v>16.341666666666669</v>
      </c>
      <c r="V1800" s="8">
        <f t="shared" si="289"/>
        <v>16.412500000000001</v>
      </c>
    </row>
    <row r="1801" spans="1:22" ht="13.5" x14ac:dyDescent="0.25">
      <c r="A1801" s="3">
        <f>RSI!A1801</f>
        <v>44635</v>
      </c>
      <c r="B1801" s="2">
        <f>RSI!B1801</f>
        <v>91.388499999999993</v>
      </c>
      <c r="C1801" s="2">
        <f>RSI!I1801</f>
        <v>10.456454090596552</v>
      </c>
      <c r="D1801" s="2">
        <f>MACD!E1801</f>
        <v>2.397734886302203</v>
      </c>
      <c r="E1801" s="2">
        <f>MACD!F1801</f>
        <v>2.377543470097299</v>
      </c>
      <c r="F1801" s="2">
        <f>'Moving Avg'!D1801</f>
        <v>91.492679999999993</v>
      </c>
      <c r="G1801" s="2">
        <f>'Moving Avg'!F1801</f>
        <v>94.826644999999971</v>
      </c>
      <c r="H1801" s="2">
        <f>'Moving Avg'!G1801</f>
        <v>98.708408000000006</v>
      </c>
      <c r="I1801" s="2">
        <f>'Moving Avg'!H1801</f>
        <v>102.45076950000012</v>
      </c>
      <c r="J1801" s="6" t="str">
        <f>OBV!F1801</f>
        <v>BEARISH</v>
      </c>
      <c r="K1801" s="6" t="str">
        <f>OBV!G1801</f>
        <v>NEUTRAL</v>
      </c>
      <c r="L1801" s="6" t="str">
        <f>OBV!H1801</f>
        <v>CONFIRMED BEARISH</v>
      </c>
      <c r="M1801" s="8">
        <f t="shared" si="280"/>
        <v>50</v>
      </c>
      <c r="N1801" s="8">
        <f t="shared" si="281"/>
        <v>0</v>
      </c>
      <c r="O1801" s="8">
        <f t="shared" si="282"/>
        <v>0</v>
      </c>
      <c r="P1801" s="8">
        <f t="shared" si="283"/>
        <v>16.5</v>
      </c>
      <c r="Q1801" s="9">
        <f t="shared" si="284"/>
        <v>19.975000000000001</v>
      </c>
      <c r="R1801" s="9">
        <f t="shared" si="285"/>
        <v>14.125</v>
      </c>
      <c r="S1801" s="9">
        <f t="shared" si="286"/>
        <v>14.925000000000001</v>
      </c>
      <c r="T1801" s="9">
        <f t="shared" si="287"/>
        <v>16.625</v>
      </c>
      <c r="U1801" s="8">
        <f t="shared" si="288"/>
        <v>16.341666666666669</v>
      </c>
      <c r="V1801" s="8">
        <f t="shared" si="289"/>
        <v>16.412500000000001</v>
      </c>
    </row>
    <row r="1802" spans="1:22" ht="13.5" x14ac:dyDescent="0.25">
      <c r="A1802" s="3">
        <f>RSI!A1802</f>
        <v>44636</v>
      </c>
      <c r="B1802" s="2">
        <f>RSI!B1802</f>
        <v>95.488100000000003</v>
      </c>
      <c r="C1802" s="2">
        <f>RSI!I1802</f>
        <v>50.745274854425219</v>
      </c>
      <c r="D1802" s="2">
        <f>MACD!E1802</f>
        <v>2.0772479257220908</v>
      </c>
      <c r="E1802" s="2">
        <f>MACD!F1802</f>
        <v>2.3174843612222578</v>
      </c>
      <c r="F1802" s="2">
        <f>'Moving Avg'!D1802</f>
        <v>92.278440000000003</v>
      </c>
      <c r="G1802" s="2">
        <f>'Moving Avg'!F1802</f>
        <v>94.561874999999958</v>
      </c>
      <c r="H1802" s="2">
        <f>'Moving Avg'!G1802</f>
        <v>98.568336000000002</v>
      </c>
      <c r="I1802" s="2">
        <f>'Moving Avg'!H1802</f>
        <v>102.40507500000011</v>
      </c>
      <c r="J1802" s="6" t="str">
        <f>OBV!F1802</f>
        <v>BEARISH</v>
      </c>
      <c r="K1802" s="6" t="str">
        <f>OBV!G1802</f>
        <v>NEUTRAL</v>
      </c>
      <c r="L1802" s="6" t="str">
        <f>OBV!H1802</f>
        <v>BEARISH DIVERGENCE</v>
      </c>
      <c r="M1802" s="8">
        <f t="shared" si="280"/>
        <v>25</v>
      </c>
      <c r="N1802" s="8">
        <f t="shared" si="281"/>
        <v>100</v>
      </c>
      <c r="O1802" s="8">
        <f t="shared" si="282"/>
        <v>0</v>
      </c>
      <c r="P1802" s="8">
        <f t="shared" si="283"/>
        <v>16.5</v>
      </c>
      <c r="Q1802" s="9">
        <f t="shared" si="284"/>
        <v>46.225000000000001</v>
      </c>
      <c r="R1802" s="9">
        <f t="shared" si="285"/>
        <v>29.125</v>
      </c>
      <c r="S1802" s="9">
        <f t="shared" si="286"/>
        <v>26.175000000000001</v>
      </c>
      <c r="T1802" s="9">
        <f t="shared" si="287"/>
        <v>35.375</v>
      </c>
      <c r="U1802" s="8">
        <f t="shared" si="288"/>
        <v>33.841666666666661</v>
      </c>
      <c r="V1802" s="8">
        <f t="shared" si="289"/>
        <v>34.224999999999994</v>
      </c>
    </row>
    <row r="1803" spans="1:22" ht="13.5" x14ac:dyDescent="0.25">
      <c r="A1803" s="3">
        <f>RSI!A1803</f>
        <v>44637</v>
      </c>
      <c r="B1803" s="2">
        <f>RSI!B1803</f>
        <v>99.784300000000002</v>
      </c>
      <c r="C1803" s="2">
        <f>RSI!I1803</f>
        <v>67.333009605706209</v>
      </c>
      <c r="D1803" s="2">
        <f>MACD!E1803</f>
        <v>0.84233081500293849</v>
      </c>
      <c r="E1803" s="2">
        <f>MACD!F1803</f>
        <v>2.022453651978394</v>
      </c>
      <c r="F1803" s="2">
        <f>'Moving Avg'!D1803</f>
        <v>93.923439999999999</v>
      </c>
      <c r="G1803" s="2">
        <f>'Moving Avg'!F1803</f>
        <v>94.511914999999959</v>
      </c>
      <c r="H1803" s="2">
        <f>'Moving Avg'!G1803</f>
        <v>98.51418799999999</v>
      </c>
      <c r="I1803" s="2">
        <f>'Moving Avg'!H1803</f>
        <v>102.38299700000012</v>
      </c>
      <c r="J1803" s="6" t="str">
        <f>OBV!F1803</f>
        <v>BEARISH</v>
      </c>
      <c r="K1803" s="6" t="str">
        <f>OBV!G1803</f>
        <v>NEUTRAL</v>
      </c>
      <c r="L1803" s="6" t="str">
        <f>OBV!H1803</f>
        <v>BEARISH DIVERGENCE</v>
      </c>
      <c r="M1803" s="8">
        <f t="shared" si="280"/>
        <v>25</v>
      </c>
      <c r="N1803" s="8">
        <f t="shared" si="281"/>
        <v>100</v>
      </c>
      <c r="O1803" s="8">
        <f t="shared" si="282"/>
        <v>0</v>
      </c>
      <c r="P1803" s="8">
        <f t="shared" si="283"/>
        <v>16.5</v>
      </c>
      <c r="Q1803" s="9">
        <f t="shared" si="284"/>
        <v>46.225000000000001</v>
      </c>
      <c r="R1803" s="9">
        <f t="shared" si="285"/>
        <v>29.125</v>
      </c>
      <c r="S1803" s="9">
        <f t="shared" si="286"/>
        <v>26.175000000000001</v>
      </c>
      <c r="T1803" s="9">
        <f t="shared" si="287"/>
        <v>35.375</v>
      </c>
      <c r="U1803" s="8">
        <f t="shared" si="288"/>
        <v>33.841666666666661</v>
      </c>
      <c r="V1803" s="8">
        <f t="shared" si="289"/>
        <v>34.224999999999994</v>
      </c>
    </row>
    <row r="1804" spans="1:22" ht="13.5" x14ac:dyDescent="0.25">
      <c r="A1804" s="3">
        <f>RSI!A1804</f>
        <v>44638</v>
      </c>
      <c r="B1804" s="2">
        <f>RSI!B1804</f>
        <v>99.784300000000002</v>
      </c>
      <c r="C1804" s="2">
        <f>RSI!I1804</f>
        <v>67.333009605706209</v>
      </c>
      <c r="D1804" s="2">
        <f>MACD!E1804</f>
        <v>-0.21636299897933498</v>
      </c>
      <c r="E1804" s="2">
        <f>MACD!F1804</f>
        <v>1.5746903217868484</v>
      </c>
      <c r="F1804" s="2">
        <f>'Moving Avg'!D1804</f>
        <v>95.56844000000001</v>
      </c>
      <c r="G1804" s="2">
        <f>'Moving Avg'!F1804</f>
        <v>94.461954999999975</v>
      </c>
      <c r="H1804" s="2">
        <f>'Moving Avg'!G1804</f>
        <v>98.460040000000006</v>
      </c>
      <c r="I1804" s="2">
        <f>'Moving Avg'!H1804</f>
        <v>102.36091900000012</v>
      </c>
      <c r="J1804" s="6" t="str">
        <f>OBV!F1804</f>
        <v>BEARISH</v>
      </c>
      <c r="K1804" s="6" t="str">
        <f>OBV!G1804</f>
        <v>NEUTRAL</v>
      </c>
      <c r="L1804" s="6" t="str">
        <f>OBV!H1804</f>
        <v>BEARISH DIVERGENCE</v>
      </c>
      <c r="M1804" s="8">
        <f t="shared" si="280"/>
        <v>25</v>
      </c>
      <c r="N1804" s="8">
        <f t="shared" si="281"/>
        <v>100</v>
      </c>
      <c r="O1804" s="8">
        <f t="shared" si="282"/>
        <v>0</v>
      </c>
      <c r="P1804" s="8">
        <f t="shared" si="283"/>
        <v>16.5</v>
      </c>
      <c r="Q1804" s="9">
        <f t="shared" si="284"/>
        <v>46.225000000000001</v>
      </c>
      <c r="R1804" s="9">
        <f t="shared" si="285"/>
        <v>29.125</v>
      </c>
      <c r="S1804" s="9">
        <f t="shared" si="286"/>
        <v>26.175000000000001</v>
      </c>
      <c r="T1804" s="9">
        <f t="shared" si="287"/>
        <v>35.375</v>
      </c>
      <c r="U1804" s="8">
        <f t="shared" si="288"/>
        <v>33.841666666666661</v>
      </c>
      <c r="V1804" s="8">
        <f t="shared" si="289"/>
        <v>34.224999999999994</v>
      </c>
    </row>
    <row r="1805" spans="1:22" ht="13.5" x14ac:dyDescent="0.25">
      <c r="A1805" s="3">
        <f>RSI!A1805</f>
        <v>44641</v>
      </c>
      <c r="B1805" s="2">
        <f>RSI!B1805</f>
        <v>99.784300000000002</v>
      </c>
      <c r="C1805" s="2">
        <f>RSI!I1805</f>
        <v>67.333009605706195</v>
      </c>
      <c r="D1805" s="2">
        <f>MACD!E1805</f>
        <v>-1.1370904828802111</v>
      </c>
      <c r="E1805" s="2">
        <f>MACD!F1805</f>
        <v>1.0323341608534367</v>
      </c>
      <c r="F1805" s="2">
        <f>'Moving Avg'!D1805</f>
        <v>97.245900000000006</v>
      </c>
      <c r="G1805" s="2">
        <f>'Moving Avg'!F1805</f>
        <v>94.497399999999985</v>
      </c>
      <c r="H1805" s="2">
        <f>'Moving Avg'!G1805</f>
        <v>98.405892000000009</v>
      </c>
      <c r="I1805" s="2">
        <f>'Moving Avg'!H1805</f>
        <v>102.33884100000014</v>
      </c>
      <c r="J1805" s="6" t="str">
        <f>OBV!F1805</f>
        <v>BULLISH</v>
      </c>
      <c r="K1805" s="6" t="str">
        <f>OBV!G1805</f>
        <v>NEUTRAL</v>
      </c>
      <c r="L1805" s="6" t="str">
        <f>OBV!H1805</f>
        <v>CONFIRMED BULLISH</v>
      </c>
      <c r="M1805" s="8">
        <f t="shared" si="280"/>
        <v>25</v>
      </c>
      <c r="N1805" s="8">
        <f t="shared" si="281"/>
        <v>100</v>
      </c>
      <c r="O1805" s="8">
        <f t="shared" si="282"/>
        <v>0</v>
      </c>
      <c r="P1805" s="8">
        <f t="shared" si="283"/>
        <v>83.5</v>
      </c>
      <c r="Q1805" s="9">
        <f t="shared" si="284"/>
        <v>56.274999999999999</v>
      </c>
      <c r="R1805" s="9">
        <f t="shared" si="285"/>
        <v>45.875</v>
      </c>
      <c r="S1805" s="9">
        <f t="shared" si="286"/>
        <v>56.325000000000003</v>
      </c>
      <c r="T1805" s="9">
        <f t="shared" si="287"/>
        <v>52.125</v>
      </c>
      <c r="U1805" s="8">
        <f t="shared" si="288"/>
        <v>52.82500000000001</v>
      </c>
      <c r="V1805" s="8">
        <f t="shared" si="289"/>
        <v>52.650000000000006</v>
      </c>
    </row>
    <row r="1806" spans="1:22" ht="13.5" x14ac:dyDescent="0.25">
      <c r="A1806" s="3">
        <f>RSI!A1806</f>
        <v>44642</v>
      </c>
      <c r="B1806" s="2">
        <f>RSI!B1806</f>
        <v>99.784300000000002</v>
      </c>
      <c r="C1806" s="2">
        <f>RSI!I1806</f>
        <v>67.333009605706195</v>
      </c>
      <c r="D1806" s="2">
        <f>MACD!E1806</f>
        <v>-1.9392320673281205</v>
      </c>
      <c r="E1806" s="2">
        <f>MACD!F1806</f>
        <v>0.43802091521712527</v>
      </c>
      <c r="F1806" s="2">
        <f>'Moving Avg'!D1806</f>
        <v>98.925060000000002</v>
      </c>
      <c r="G1806" s="2">
        <f>'Moving Avg'!F1806</f>
        <v>94.678044999999997</v>
      </c>
      <c r="H1806" s="2">
        <f>'Moving Avg'!G1806</f>
        <v>98.351744000000011</v>
      </c>
      <c r="I1806" s="2">
        <f>'Moving Avg'!H1806</f>
        <v>102.32530400000016</v>
      </c>
      <c r="J1806" s="6" t="str">
        <f>OBV!F1806</f>
        <v>BULLISH</v>
      </c>
      <c r="K1806" s="6" t="str">
        <f>OBV!G1806</f>
        <v>NEUTRAL</v>
      </c>
      <c r="L1806" s="6" t="str">
        <f>OBV!H1806</f>
        <v>CONFIRMED BULLISH</v>
      </c>
      <c r="M1806" s="8">
        <f t="shared" si="280"/>
        <v>25</v>
      </c>
      <c r="N1806" s="8">
        <f t="shared" si="281"/>
        <v>100</v>
      </c>
      <c r="O1806" s="8">
        <f t="shared" si="282"/>
        <v>0</v>
      </c>
      <c r="P1806" s="8">
        <f t="shared" si="283"/>
        <v>83.5</v>
      </c>
      <c r="Q1806" s="9">
        <f t="shared" si="284"/>
        <v>56.274999999999999</v>
      </c>
      <c r="R1806" s="9">
        <f t="shared" si="285"/>
        <v>45.875</v>
      </c>
      <c r="S1806" s="9">
        <f t="shared" si="286"/>
        <v>56.325000000000003</v>
      </c>
      <c r="T1806" s="9">
        <f t="shared" si="287"/>
        <v>52.125</v>
      </c>
      <c r="U1806" s="8">
        <f t="shared" si="288"/>
        <v>52.82500000000001</v>
      </c>
      <c r="V1806" s="8">
        <f t="shared" si="289"/>
        <v>52.650000000000006</v>
      </c>
    </row>
    <row r="1807" spans="1:22" ht="13.5" x14ac:dyDescent="0.25">
      <c r="A1807" s="3">
        <f>RSI!A1807</f>
        <v>44643</v>
      </c>
      <c r="B1807" s="2">
        <f>RSI!B1807</f>
        <v>99.784300000000002</v>
      </c>
      <c r="C1807" s="2">
        <f>RSI!I1807</f>
        <v>67.333009605706209</v>
      </c>
      <c r="D1807" s="2">
        <f>MACD!E1807</f>
        <v>-2.6393232566553735</v>
      </c>
      <c r="E1807" s="2">
        <f>MACD!F1807</f>
        <v>-0.17744791915737451</v>
      </c>
      <c r="F1807" s="2">
        <f>'Moving Avg'!D1807</f>
        <v>99.784300000000002</v>
      </c>
      <c r="G1807" s="2">
        <f>'Moving Avg'!F1807</f>
        <v>94.858689999999996</v>
      </c>
      <c r="H1807" s="2">
        <f>'Moving Avg'!G1807</f>
        <v>98.297596000000013</v>
      </c>
      <c r="I1807" s="2">
        <f>'Moving Avg'!H1807</f>
        <v>102.30322600000017</v>
      </c>
      <c r="J1807" s="6" t="str">
        <f>OBV!F1807</f>
        <v>BULLISH</v>
      </c>
      <c r="K1807" s="6" t="str">
        <f>OBV!G1807</f>
        <v>NEUTRAL</v>
      </c>
      <c r="L1807" s="6" t="str">
        <f>OBV!H1807</f>
        <v>CONFIRMED BULLISH</v>
      </c>
      <c r="M1807" s="8">
        <f t="shared" si="280"/>
        <v>25</v>
      </c>
      <c r="N1807" s="8">
        <f t="shared" si="281"/>
        <v>100</v>
      </c>
      <c r="O1807" s="8">
        <f t="shared" si="282"/>
        <v>0</v>
      </c>
      <c r="P1807" s="8">
        <f t="shared" si="283"/>
        <v>83.5</v>
      </c>
      <c r="Q1807" s="9">
        <f t="shared" si="284"/>
        <v>56.274999999999999</v>
      </c>
      <c r="R1807" s="9">
        <f t="shared" si="285"/>
        <v>45.875</v>
      </c>
      <c r="S1807" s="9">
        <f t="shared" si="286"/>
        <v>56.325000000000003</v>
      </c>
      <c r="T1807" s="9">
        <f t="shared" si="287"/>
        <v>52.125</v>
      </c>
      <c r="U1807" s="8">
        <f t="shared" si="288"/>
        <v>52.82500000000001</v>
      </c>
      <c r="V1807" s="8">
        <f t="shared" si="289"/>
        <v>52.650000000000006</v>
      </c>
    </row>
    <row r="1808" spans="1:22" ht="13.5" x14ac:dyDescent="0.25">
      <c r="A1808" s="3">
        <f>RSI!A1808</f>
        <v>44644</v>
      </c>
      <c r="B1808" s="2">
        <f>RSI!B1808</f>
        <v>99.784300000000002</v>
      </c>
      <c r="C1808" s="2">
        <f>RSI!I1808</f>
        <v>67.333009605706209</v>
      </c>
      <c r="D1808" s="2">
        <f>MACD!E1808</f>
        <v>-3.2514821855396292</v>
      </c>
      <c r="E1808" s="2">
        <f>MACD!F1808</f>
        <v>-0.79225477243382547</v>
      </c>
      <c r="F1808" s="2">
        <f>'Moving Avg'!D1808</f>
        <v>99.784300000000002</v>
      </c>
      <c r="G1808" s="2">
        <f>'Moving Avg'!F1808</f>
        <v>95.043605000000014</v>
      </c>
      <c r="H1808" s="2">
        <f>'Moving Avg'!G1808</f>
        <v>98.243448000000029</v>
      </c>
      <c r="I1808" s="2">
        <f>'Moving Avg'!H1808</f>
        <v>102.28114800000016</v>
      </c>
      <c r="J1808" s="6" t="str">
        <f>OBV!F1808</f>
        <v>NEUTRAL</v>
      </c>
      <c r="K1808" s="6" t="str">
        <f>OBV!G1808</f>
        <v>NEUTRAL</v>
      </c>
      <c r="L1808" s="6" t="str">
        <f>OBV!H1808</f>
        <v>NEUTRAL</v>
      </c>
      <c r="M1808" s="8">
        <f t="shared" si="280"/>
        <v>25</v>
      </c>
      <c r="N1808" s="8">
        <f t="shared" si="281"/>
        <v>100</v>
      </c>
      <c r="O1808" s="8">
        <f t="shared" si="282"/>
        <v>0</v>
      </c>
      <c r="P1808" s="8">
        <f t="shared" si="283"/>
        <v>33</v>
      </c>
      <c r="Q1808" s="9">
        <f t="shared" si="284"/>
        <v>48.7</v>
      </c>
      <c r="R1808" s="9">
        <f t="shared" si="285"/>
        <v>33.25</v>
      </c>
      <c r="S1808" s="9">
        <f t="shared" si="286"/>
        <v>33.6</v>
      </c>
      <c r="T1808" s="9">
        <f t="shared" si="287"/>
        <v>39.5</v>
      </c>
      <c r="U1808" s="8">
        <f t="shared" si="288"/>
        <v>38.516666666666673</v>
      </c>
      <c r="V1808" s="8">
        <f t="shared" si="289"/>
        <v>38.762500000000003</v>
      </c>
    </row>
    <row r="1809" spans="1:22" ht="13.5" x14ac:dyDescent="0.25">
      <c r="A1809" s="3">
        <f>RSI!A1809</f>
        <v>44645</v>
      </c>
      <c r="B1809" s="2">
        <f>RSI!B1809</f>
        <v>99.784300000000002</v>
      </c>
      <c r="C1809" s="2">
        <f>RSI!I1809</f>
        <v>67.333009605706209</v>
      </c>
      <c r="D1809" s="2">
        <f>MACD!E1809</f>
        <v>-3.7877721476507702</v>
      </c>
      <c r="E1809" s="2">
        <f>MACD!F1809</f>
        <v>-1.3913582474772146</v>
      </c>
      <c r="F1809" s="2">
        <f>'Moving Avg'!D1809</f>
        <v>99.784300000000002</v>
      </c>
      <c r="G1809" s="2">
        <f>'Moving Avg'!F1809</f>
        <v>95.228520000000017</v>
      </c>
      <c r="H1809" s="2">
        <f>'Moving Avg'!G1809</f>
        <v>98.189300000000017</v>
      </c>
      <c r="I1809" s="2">
        <f>'Moving Avg'!H1809</f>
        <v>102.25907000000015</v>
      </c>
      <c r="J1809" s="6" t="str">
        <f>OBV!F1809</f>
        <v>NEUTRAL</v>
      </c>
      <c r="K1809" s="6" t="str">
        <f>OBV!G1809</f>
        <v>NEUTRAL</v>
      </c>
      <c r="L1809" s="6" t="str">
        <f>OBV!H1809</f>
        <v>NEUTRAL</v>
      </c>
      <c r="M1809" s="8">
        <f t="shared" si="280"/>
        <v>25</v>
      </c>
      <c r="N1809" s="8">
        <f t="shared" si="281"/>
        <v>100</v>
      </c>
      <c r="O1809" s="8">
        <f t="shared" si="282"/>
        <v>0</v>
      </c>
      <c r="P1809" s="8">
        <f t="shared" si="283"/>
        <v>33</v>
      </c>
      <c r="Q1809" s="9">
        <f t="shared" si="284"/>
        <v>48.7</v>
      </c>
      <c r="R1809" s="9">
        <f t="shared" si="285"/>
        <v>33.25</v>
      </c>
      <c r="S1809" s="9">
        <f t="shared" si="286"/>
        <v>33.6</v>
      </c>
      <c r="T1809" s="9">
        <f t="shared" si="287"/>
        <v>39.5</v>
      </c>
      <c r="U1809" s="8">
        <f t="shared" si="288"/>
        <v>38.516666666666673</v>
      </c>
      <c r="V1809" s="8">
        <f t="shared" si="289"/>
        <v>38.762500000000003</v>
      </c>
    </row>
    <row r="1810" spans="1:22" ht="13.5" x14ac:dyDescent="0.25">
      <c r="A1810" s="3">
        <f>RSI!A1810</f>
        <v>44648</v>
      </c>
      <c r="B1810" s="2">
        <f>RSI!B1810</f>
        <v>99.784300000000002</v>
      </c>
      <c r="C1810" s="2">
        <f>RSI!I1810</f>
        <v>67.333009605706209</v>
      </c>
      <c r="D1810" s="2">
        <f>MACD!E1810</f>
        <v>-4.2834782758272922</v>
      </c>
      <c r="E1810" s="2">
        <f>MACD!F1810</f>
        <v>-1.9697822531472302</v>
      </c>
      <c r="F1810" s="2">
        <f>'Moving Avg'!D1810</f>
        <v>99.784300000000002</v>
      </c>
      <c r="G1810" s="2">
        <f>'Moving Avg'!F1810</f>
        <v>95.434785000000005</v>
      </c>
      <c r="H1810" s="2">
        <f>'Moving Avg'!G1810</f>
        <v>98.152234000000021</v>
      </c>
      <c r="I1810" s="2">
        <f>'Moving Avg'!H1810</f>
        <v>102.23699200000016</v>
      </c>
      <c r="J1810" s="6" t="str">
        <f>OBV!F1810</f>
        <v>NEUTRAL</v>
      </c>
      <c r="K1810" s="6" t="str">
        <f>OBV!G1810</f>
        <v>NEUTRAL</v>
      </c>
      <c r="L1810" s="6" t="str">
        <f>OBV!H1810</f>
        <v>NEUTRAL</v>
      </c>
      <c r="M1810" s="8">
        <f t="shared" si="280"/>
        <v>25</v>
      </c>
      <c r="N1810" s="8">
        <f t="shared" si="281"/>
        <v>100</v>
      </c>
      <c r="O1810" s="8">
        <f t="shared" si="282"/>
        <v>0</v>
      </c>
      <c r="P1810" s="8">
        <f t="shared" si="283"/>
        <v>33</v>
      </c>
      <c r="Q1810" s="9">
        <f t="shared" si="284"/>
        <v>48.7</v>
      </c>
      <c r="R1810" s="9">
        <f t="shared" si="285"/>
        <v>33.25</v>
      </c>
      <c r="S1810" s="9">
        <f t="shared" si="286"/>
        <v>33.6</v>
      </c>
      <c r="T1810" s="9">
        <f t="shared" si="287"/>
        <v>39.5</v>
      </c>
      <c r="U1810" s="8">
        <f t="shared" si="288"/>
        <v>38.516666666666673</v>
      </c>
      <c r="V1810" s="8">
        <f t="shared" si="289"/>
        <v>38.762500000000003</v>
      </c>
    </row>
    <row r="1811" spans="1:22" ht="13.5" x14ac:dyDescent="0.25">
      <c r="A1811" s="3">
        <f>RSI!A1811</f>
        <v>44649</v>
      </c>
      <c r="B1811" s="2">
        <f>RSI!B1811</f>
        <v>99.784300000000002</v>
      </c>
      <c r="C1811" s="2">
        <f>RSI!I1811</f>
        <v>67.333009605706209</v>
      </c>
      <c r="D1811" s="2">
        <f>MACD!E1811</f>
        <v>-4.7199269144177123</v>
      </c>
      <c r="E1811" s="2">
        <f>MACD!F1811</f>
        <v>-2.519811185401327</v>
      </c>
      <c r="F1811" s="2">
        <f>'Moving Avg'!D1811</f>
        <v>99.784300000000002</v>
      </c>
      <c r="G1811" s="2">
        <f>'Moving Avg'!F1811</f>
        <v>95.641050000000021</v>
      </c>
      <c r="H1811" s="2">
        <f>'Moving Avg'!G1811</f>
        <v>98.115168000000025</v>
      </c>
      <c r="I1811" s="2">
        <f>'Moving Avg'!H1811</f>
        <v>102.21491400000015</v>
      </c>
      <c r="J1811" s="6" t="str">
        <f>OBV!F1811</f>
        <v>NEUTRAL</v>
      </c>
      <c r="K1811" s="6" t="str">
        <f>OBV!G1811</f>
        <v>NEUTRAL</v>
      </c>
      <c r="L1811" s="6" t="str">
        <f>OBV!H1811</f>
        <v>NEUTRAL</v>
      </c>
      <c r="M1811" s="8">
        <f t="shared" si="280"/>
        <v>25</v>
      </c>
      <c r="N1811" s="8">
        <f t="shared" si="281"/>
        <v>100</v>
      </c>
      <c r="O1811" s="8">
        <f t="shared" si="282"/>
        <v>0</v>
      </c>
      <c r="P1811" s="8">
        <f t="shared" si="283"/>
        <v>33</v>
      </c>
      <c r="Q1811" s="9">
        <f t="shared" si="284"/>
        <v>48.7</v>
      </c>
      <c r="R1811" s="9">
        <f t="shared" si="285"/>
        <v>33.25</v>
      </c>
      <c r="S1811" s="9">
        <f t="shared" si="286"/>
        <v>33.6</v>
      </c>
      <c r="T1811" s="9">
        <f t="shared" si="287"/>
        <v>39.5</v>
      </c>
      <c r="U1811" s="8">
        <f t="shared" si="288"/>
        <v>38.516666666666673</v>
      </c>
      <c r="V1811" s="8">
        <f t="shared" si="289"/>
        <v>38.762500000000003</v>
      </c>
    </row>
    <row r="1812" spans="1:22" ht="13.5" x14ac:dyDescent="0.25">
      <c r="A1812" s="3">
        <f>RSI!A1812</f>
        <v>44650</v>
      </c>
      <c r="B1812" s="2">
        <f>RSI!B1812</f>
        <v>95.659000000000006</v>
      </c>
      <c r="C1812" s="2">
        <f>RSI!I1812</f>
        <v>41.307424713453038</v>
      </c>
      <c r="D1812" s="2">
        <f>MACD!E1812</f>
        <v>-4.1674786749724007</v>
      </c>
      <c r="E1812" s="2">
        <f>MACD!F1812</f>
        <v>-2.8493446833155418</v>
      </c>
      <c r="F1812" s="2">
        <f>'Moving Avg'!D1812</f>
        <v>98.959239999999994</v>
      </c>
      <c r="G1812" s="2">
        <f>'Moving Avg'!F1812</f>
        <v>95.641050000000021</v>
      </c>
      <c r="H1812" s="2">
        <f>'Moving Avg'!G1812</f>
        <v>97.99559600000002</v>
      </c>
      <c r="I1812" s="2">
        <f>'Moving Avg'!H1812</f>
        <v>102.17220950000014</v>
      </c>
      <c r="J1812" s="6" t="str">
        <f>OBV!F1812</f>
        <v>BEARISH</v>
      </c>
      <c r="K1812" s="6" t="str">
        <f>OBV!G1812</f>
        <v>NEUTRAL</v>
      </c>
      <c r="L1812" s="6" t="str">
        <f>OBV!H1812</f>
        <v>CONFIRMED BEARISH</v>
      </c>
      <c r="M1812" s="8">
        <f t="shared" si="280"/>
        <v>25</v>
      </c>
      <c r="N1812" s="8">
        <f t="shared" si="281"/>
        <v>100</v>
      </c>
      <c r="O1812" s="8">
        <f t="shared" si="282"/>
        <v>0</v>
      </c>
      <c r="P1812" s="8">
        <f t="shared" si="283"/>
        <v>16.5</v>
      </c>
      <c r="Q1812" s="9">
        <f t="shared" si="284"/>
        <v>46.225000000000001</v>
      </c>
      <c r="R1812" s="9">
        <f t="shared" si="285"/>
        <v>29.125</v>
      </c>
      <c r="S1812" s="9">
        <f t="shared" si="286"/>
        <v>26.175000000000001</v>
      </c>
      <c r="T1812" s="9">
        <f t="shared" si="287"/>
        <v>35.375</v>
      </c>
      <c r="U1812" s="8">
        <f t="shared" si="288"/>
        <v>33.841666666666661</v>
      </c>
      <c r="V1812" s="8">
        <f t="shared" si="289"/>
        <v>34.224999999999994</v>
      </c>
    </row>
    <row r="1813" spans="1:22" ht="13.5" x14ac:dyDescent="0.25">
      <c r="A1813" s="3">
        <f>RSI!A1813</f>
        <v>44651</v>
      </c>
      <c r="B1813" s="2">
        <f>RSI!B1813</f>
        <v>95.659000000000006</v>
      </c>
      <c r="C1813" s="2">
        <f>RSI!I1813</f>
        <v>41.307424713453052</v>
      </c>
      <c r="D1813" s="2">
        <f>MACD!E1813</f>
        <v>-3.0281499554642721</v>
      </c>
      <c r="E1813" s="2">
        <f>MACD!F1813</f>
        <v>-2.8851057377452878</v>
      </c>
      <c r="F1813" s="2">
        <f>'Moving Avg'!D1813</f>
        <v>98.134179999999986</v>
      </c>
      <c r="G1813" s="2">
        <f>'Moving Avg'!F1813</f>
        <v>95.85030500000002</v>
      </c>
      <c r="H1813" s="2">
        <f>'Moving Avg'!G1813</f>
        <v>97.876024000000001</v>
      </c>
      <c r="I1813" s="2">
        <f>'Moving Avg'!H1813</f>
        <v>102.14231650000015</v>
      </c>
      <c r="J1813" s="6" t="str">
        <f>OBV!F1813</f>
        <v>BEARISH</v>
      </c>
      <c r="K1813" s="6" t="str">
        <f>OBV!G1813</f>
        <v>NEUTRAL</v>
      </c>
      <c r="L1813" s="6" t="str">
        <f>OBV!H1813</f>
        <v>CONFIRMED BEARISH</v>
      </c>
      <c r="M1813" s="8">
        <f t="shared" si="280"/>
        <v>25</v>
      </c>
      <c r="N1813" s="8">
        <f t="shared" si="281"/>
        <v>100</v>
      </c>
      <c r="O1813" s="8">
        <f t="shared" si="282"/>
        <v>0</v>
      </c>
      <c r="P1813" s="8">
        <f t="shared" si="283"/>
        <v>16.5</v>
      </c>
      <c r="Q1813" s="9">
        <f t="shared" si="284"/>
        <v>46.225000000000001</v>
      </c>
      <c r="R1813" s="9">
        <f t="shared" si="285"/>
        <v>29.125</v>
      </c>
      <c r="S1813" s="9">
        <f t="shared" si="286"/>
        <v>26.175000000000001</v>
      </c>
      <c r="T1813" s="9">
        <f t="shared" si="287"/>
        <v>35.375</v>
      </c>
      <c r="U1813" s="8">
        <f t="shared" si="288"/>
        <v>33.841666666666661</v>
      </c>
      <c r="V1813" s="8">
        <f t="shared" si="289"/>
        <v>34.224999999999994</v>
      </c>
    </row>
    <row r="1814" spans="1:22" ht="13.5" x14ac:dyDescent="0.25">
      <c r="A1814" s="3">
        <f>RSI!A1814</f>
        <v>44652</v>
      </c>
      <c r="B1814" s="2">
        <f>RSI!B1814</f>
        <v>95.659000000000006</v>
      </c>
      <c r="C1814" s="2">
        <f>RSI!I1814</f>
        <v>41.307424713453052</v>
      </c>
      <c r="D1814" s="2">
        <f>MACD!E1814</f>
        <v>-2.0539926970979252</v>
      </c>
      <c r="E1814" s="2">
        <f>MACD!F1814</f>
        <v>-2.7188831296158154</v>
      </c>
      <c r="F1814" s="2">
        <f>'Moving Avg'!D1814</f>
        <v>97.309119999999993</v>
      </c>
      <c r="G1814" s="2">
        <f>'Moving Avg'!F1814</f>
        <v>96.055290000000028</v>
      </c>
      <c r="H1814" s="2">
        <f>'Moving Avg'!G1814</f>
        <v>97.756451999999996</v>
      </c>
      <c r="I1814" s="2">
        <f>'Moving Avg'!H1814</f>
        <v>102.11242350000013</v>
      </c>
      <c r="J1814" s="6" t="str">
        <f>OBV!F1814</f>
        <v>BEARISH</v>
      </c>
      <c r="K1814" s="6" t="str">
        <f>OBV!G1814</f>
        <v>NEUTRAL</v>
      </c>
      <c r="L1814" s="6" t="str">
        <f>OBV!H1814</f>
        <v>CONFIRMED BEARISH</v>
      </c>
      <c r="M1814" s="8">
        <f t="shared" si="280"/>
        <v>25</v>
      </c>
      <c r="N1814" s="8">
        <f t="shared" si="281"/>
        <v>0</v>
      </c>
      <c r="O1814" s="8">
        <f t="shared" si="282"/>
        <v>0</v>
      </c>
      <c r="P1814" s="8">
        <f t="shared" si="283"/>
        <v>16.5</v>
      </c>
      <c r="Q1814" s="9">
        <f t="shared" si="284"/>
        <v>11.225</v>
      </c>
      <c r="R1814" s="9">
        <f t="shared" si="285"/>
        <v>9.125</v>
      </c>
      <c r="S1814" s="9">
        <f t="shared" si="286"/>
        <v>11.175000000000001</v>
      </c>
      <c r="T1814" s="9">
        <f t="shared" si="287"/>
        <v>10.375</v>
      </c>
      <c r="U1814" s="8">
        <f t="shared" si="288"/>
        <v>10.508333333333335</v>
      </c>
      <c r="V1814" s="8">
        <f t="shared" si="289"/>
        <v>10.475000000000001</v>
      </c>
    </row>
    <row r="1815" spans="1:22" ht="13.5" x14ac:dyDescent="0.25">
      <c r="A1815" s="3">
        <f>RSI!A1815</f>
        <v>44655</v>
      </c>
      <c r="B1815" s="2">
        <f>RSI!B1815</f>
        <v>96.085999999999999</v>
      </c>
      <c r="C1815" s="2">
        <f>RSI!I1815</f>
        <v>44.100647875076099</v>
      </c>
      <c r="D1815" s="2">
        <f>MACD!E1815</f>
        <v>-1.2519744155049324</v>
      </c>
      <c r="E1815" s="2">
        <f>MACD!F1815</f>
        <v>-2.425501386793639</v>
      </c>
      <c r="F1815" s="2">
        <f>'Moving Avg'!D1815</f>
        <v>96.569460000000007</v>
      </c>
      <c r="G1815" s="2">
        <f>'Moving Avg'!F1815</f>
        <v>96.281625000000034</v>
      </c>
      <c r="H1815" s="2">
        <f>'Moving Avg'!G1815</f>
        <v>97.645419999999973</v>
      </c>
      <c r="I1815" s="2">
        <f>'Moving Avg'!H1815</f>
        <v>102.08466550000011</v>
      </c>
      <c r="J1815" s="6" t="str">
        <f>OBV!F1815</f>
        <v>BULLISH</v>
      </c>
      <c r="K1815" s="6" t="str">
        <f>OBV!G1815</f>
        <v>STRONG</v>
      </c>
      <c r="L1815" s="6" t="str">
        <f>OBV!H1815</f>
        <v>BULLISH DIVERGENCE</v>
      </c>
      <c r="M1815" s="8">
        <f t="shared" si="280"/>
        <v>25</v>
      </c>
      <c r="N1815" s="8">
        <f t="shared" si="281"/>
        <v>0</v>
      </c>
      <c r="O1815" s="8">
        <f t="shared" si="282"/>
        <v>0</v>
      </c>
      <c r="P1815" s="8">
        <f t="shared" si="283"/>
        <v>83</v>
      </c>
      <c r="Q1815" s="9">
        <f t="shared" si="284"/>
        <v>21.2</v>
      </c>
      <c r="R1815" s="9">
        <f t="shared" si="285"/>
        <v>25.75</v>
      </c>
      <c r="S1815" s="9">
        <f t="shared" si="286"/>
        <v>41.1</v>
      </c>
      <c r="T1815" s="9">
        <f t="shared" si="287"/>
        <v>27</v>
      </c>
      <c r="U1815" s="8">
        <f t="shared" si="288"/>
        <v>29.350000000000005</v>
      </c>
      <c r="V1815" s="8">
        <f t="shared" si="289"/>
        <v>28.762500000000003</v>
      </c>
    </row>
    <row r="1816" spans="1:22" ht="13.5" x14ac:dyDescent="0.25">
      <c r="A1816" s="3">
        <f>RSI!A1816</f>
        <v>44656</v>
      </c>
      <c r="B1816" s="2">
        <f>RSI!B1816</f>
        <v>96.085999999999999</v>
      </c>
      <c r="C1816" s="2">
        <f>RSI!I1816</f>
        <v>44.100647875076099</v>
      </c>
      <c r="D1816" s="2">
        <f>MACD!E1816</f>
        <v>-0.5671991303194801</v>
      </c>
      <c r="E1816" s="2">
        <f>MACD!F1816</f>
        <v>-2.0538409354988074</v>
      </c>
      <c r="F1816" s="2">
        <f>'Moving Avg'!D1816</f>
        <v>95.829800000000006</v>
      </c>
      <c r="G1816" s="2">
        <f>'Moving Avg'!F1816</f>
        <v>96.507960000000026</v>
      </c>
      <c r="H1816" s="2">
        <f>'Moving Avg'!G1816</f>
        <v>97.534387999999964</v>
      </c>
      <c r="I1816" s="2">
        <f>'Moving Avg'!H1816</f>
        <v>102.05690750000011</v>
      </c>
      <c r="J1816" s="6" t="str">
        <f>OBV!F1816</f>
        <v>BULLISH</v>
      </c>
      <c r="K1816" s="6" t="str">
        <f>OBV!G1816</f>
        <v>STRONG</v>
      </c>
      <c r="L1816" s="6" t="str">
        <f>OBV!H1816</f>
        <v>BULLISH DIVERGENCE</v>
      </c>
      <c r="M1816" s="8">
        <f t="shared" si="280"/>
        <v>25</v>
      </c>
      <c r="N1816" s="8">
        <f t="shared" si="281"/>
        <v>0</v>
      </c>
      <c r="O1816" s="8">
        <f t="shared" si="282"/>
        <v>0</v>
      </c>
      <c r="P1816" s="8">
        <f t="shared" si="283"/>
        <v>83</v>
      </c>
      <c r="Q1816" s="9">
        <f t="shared" si="284"/>
        <v>21.2</v>
      </c>
      <c r="R1816" s="9">
        <f t="shared" si="285"/>
        <v>25.75</v>
      </c>
      <c r="S1816" s="9">
        <f t="shared" si="286"/>
        <v>41.1</v>
      </c>
      <c r="T1816" s="9">
        <f t="shared" si="287"/>
        <v>27</v>
      </c>
      <c r="U1816" s="8">
        <f t="shared" si="288"/>
        <v>29.350000000000005</v>
      </c>
      <c r="V1816" s="8">
        <f t="shared" si="289"/>
        <v>28.762500000000003</v>
      </c>
    </row>
    <row r="1817" spans="1:22" ht="13.5" x14ac:dyDescent="0.25">
      <c r="A1817" s="3">
        <f>RSI!A1817</f>
        <v>44657</v>
      </c>
      <c r="B1817" s="2">
        <f>RSI!B1817</f>
        <v>96.128699999999995</v>
      </c>
      <c r="C1817" s="2">
        <f>RSI!I1817</f>
        <v>44.407485177632189</v>
      </c>
      <c r="D1817" s="2">
        <f>MACD!E1817</f>
        <v>1.4752436481884956E-2</v>
      </c>
      <c r="E1817" s="2">
        <f>MACD!F1817</f>
        <v>-1.6401222611026689</v>
      </c>
      <c r="F1817" s="2">
        <f>'Moving Avg'!D1817</f>
        <v>95.923739999999995</v>
      </c>
      <c r="G1817" s="2">
        <f>'Moving Avg'!F1817</f>
        <v>96.736430000000027</v>
      </c>
      <c r="H1817" s="2">
        <f>'Moving Avg'!G1817</f>
        <v>97.42420999999996</v>
      </c>
      <c r="I1817" s="2">
        <f>'Moving Avg'!H1817</f>
        <v>102.0293630000001</v>
      </c>
      <c r="J1817" s="6" t="str">
        <f>OBV!F1817</f>
        <v>BULLISH</v>
      </c>
      <c r="K1817" s="6" t="str">
        <f>OBV!G1817</f>
        <v>STRONG</v>
      </c>
      <c r="L1817" s="6" t="str">
        <f>OBV!H1817</f>
        <v>CONFIRMED BULLISH</v>
      </c>
      <c r="M1817" s="8">
        <f t="shared" si="280"/>
        <v>25</v>
      </c>
      <c r="N1817" s="8">
        <f t="shared" si="281"/>
        <v>0</v>
      </c>
      <c r="O1817" s="8">
        <f t="shared" si="282"/>
        <v>0</v>
      </c>
      <c r="P1817" s="8">
        <f t="shared" si="283"/>
        <v>100</v>
      </c>
      <c r="Q1817" s="9">
        <f t="shared" si="284"/>
        <v>23.75</v>
      </c>
      <c r="R1817" s="9">
        <f t="shared" si="285"/>
        <v>30</v>
      </c>
      <c r="S1817" s="9">
        <f t="shared" si="286"/>
        <v>48.75</v>
      </c>
      <c r="T1817" s="9">
        <f t="shared" si="287"/>
        <v>31.25</v>
      </c>
      <c r="U1817" s="8">
        <f t="shared" si="288"/>
        <v>34.166666666666664</v>
      </c>
      <c r="V1817" s="8">
        <f t="shared" si="289"/>
        <v>33.4375</v>
      </c>
    </row>
    <row r="1818" spans="1:22" ht="13.5" x14ac:dyDescent="0.25">
      <c r="A1818" s="3">
        <f>RSI!A1818</f>
        <v>44658</v>
      </c>
      <c r="B1818" s="2">
        <f>RSI!B1818</f>
        <v>99.784300000000002</v>
      </c>
      <c r="C1818" s="2">
        <f>RSI!I1818</f>
        <v>63.087874193585165</v>
      </c>
      <c r="D1818" s="2">
        <f>MACD!E1818</f>
        <v>0.24140335136635827</v>
      </c>
      <c r="E1818" s="2">
        <f>MACD!F1818</f>
        <v>-1.2638171386088635</v>
      </c>
      <c r="F1818" s="2">
        <f>'Moving Avg'!D1818</f>
        <v>96.748800000000003</v>
      </c>
      <c r="G1818" s="2">
        <f>'Moving Avg'!F1818</f>
        <v>97.147680000000022</v>
      </c>
      <c r="H1818" s="2">
        <f>'Moving Avg'!G1818</f>
        <v>97.455299999999966</v>
      </c>
      <c r="I1818" s="2">
        <f>'Moving Avg'!H1818</f>
        <v>102.01625300000011</v>
      </c>
      <c r="J1818" s="6" t="str">
        <f>OBV!F1818</f>
        <v>BULLISH</v>
      </c>
      <c r="K1818" s="6" t="str">
        <f>OBV!G1818</f>
        <v>STRONG</v>
      </c>
      <c r="L1818" s="6" t="str">
        <f>OBV!H1818</f>
        <v>CONFIRMED BULLISH</v>
      </c>
      <c r="M1818" s="8">
        <f t="shared" si="280"/>
        <v>25</v>
      </c>
      <c r="N1818" s="8">
        <f t="shared" si="281"/>
        <v>0</v>
      </c>
      <c r="O1818" s="8">
        <f t="shared" si="282"/>
        <v>0</v>
      </c>
      <c r="P1818" s="8">
        <f t="shared" si="283"/>
        <v>100</v>
      </c>
      <c r="Q1818" s="9">
        <f t="shared" si="284"/>
        <v>23.75</v>
      </c>
      <c r="R1818" s="9">
        <f t="shared" si="285"/>
        <v>30</v>
      </c>
      <c r="S1818" s="9">
        <f t="shared" si="286"/>
        <v>48.75</v>
      </c>
      <c r="T1818" s="9">
        <f t="shared" si="287"/>
        <v>31.25</v>
      </c>
      <c r="U1818" s="8">
        <f t="shared" si="288"/>
        <v>34.166666666666664</v>
      </c>
      <c r="V1818" s="8">
        <f t="shared" si="289"/>
        <v>33.4375</v>
      </c>
    </row>
    <row r="1819" spans="1:22" ht="13.5" x14ac:dyDescent="0.25">
      <c r="A1819" s="3">
        <f>RSI!A1819</f>
        <v>44659</v>
      </c>
      <c r="B1819" s="2">
        <f>RSI!B1819</f>
        <v>99.784300000000002</v>
      </c>
      <c r="C1819" s="2">
        <f>RSI!I1819</f>
        <v>63.087874193585165</v>
      </c>
      <c r="D1819" s="2">
        <f>MACD!E1819</f>
        <v>0.41622781913775952</v>
      </c>
      <c r="E1819" s="2">
        <f>MACD!F1819</f>
        <v>-0.92780814705953885</v>
      </c>
      <c r="F1819" s="2">
        <f>'Moving Avg'!D1819</f>
        <v>97.57386000000001</v>
      </c>
      <c r="G1819" s="2">
        <f>'Moving Avg'!F1819</f>
        <v>97.558930000000032</v>
      </c>
      <c r="H1819" s="2">
        <f>'Moving Avg'!G1819</f>
        <v>97.486559999999955</v>
      </c>
      <c r="I1819" s="2">
        <f>'Moving Avg'!H1819</f>
        <v>102.00314300000009</v>
      </c>
      <c r="J1819" s="6" t="str">
        <f>OBV!F1819</f>
        <v>BULLISH</v>
      </c>
      <c r="K1819" s="6" t="str">
        <f>OBV!G1819</f>
        <v>STRONG</v>
      </c>
      <c r="L1819" s="6" t="str">
        <f>OBV!H1819</f>
        <v>CONFIRMED BULLISH</v>
      </c>
      <c r="M1819" s="8">
        <f t="shared" si="280"/>
        <v>25</v>
      </c>
      <c r="N1819" s="8">
        <f t="shared" si="281"/>
        <v>0</v>
      </c>
      <c r="O1819" s="8">
        <f t="shared" si="282"/>
        <v>0</v>
      </c>
      <c r="P1819" s="8">
        <f t="shared" si="283"/>
        <v>100</v>
      </c>
      <c r="Q1819" s="9">
        <f t="shared" si="284"/>
        <v>23.75</v>
      </c>
      <c r="R1819" s="9">
        <f t="shared" si="285"/>
        <v>30</v>
      </c>
      <c r="S1819" s="9">
        <f t="shared" si="286"/>
        <v>48.75</v>
      </c>
      <c r="T1819" s="9">
        <f t="shared" si="287"/>
        <v>31.25</v>
      </c>
      <c r="U1819" s="8">
        <f t="shared" si="288"/>
        <v>34.166666666666664</v>
      </c>
      <c r="V1819" s="8">
        <f t="shared" si="289"/>
        <v>33.4375</v>
      </c>
    </row>
    <row r="1820" spans="1:22" ht="13.5" x14ac:dyDescent="0.25">
      <c r="A1820" s="3">
        <f>RSI!A1820</f>
        <v>44662</v>
      </c>
      <c r="B1820" s="2">
        <f>RSI!B1820</f>
        <v>99.502399999999994</v>
      </c>
      <c r="C1820" s="2">
        <f>RSI!I1820</f>
        <v>61.24726301429056</v>
      </c>
      <c r="D1820" s="2">
        <f>MACD!E1820</f>
        <v>0.56933670050693763</v>
      </c>
      <c r="E1820" s="2">
        <f>MACD!F1820</f>
        <v>-0.62837917754624362</v>
      </c>
      <c r="F1820" s="2">
        <f>'Moving Avg'!D1820</f>
        <v>98.257140000000007</v>
      </c>
      <c r="G1820" s="2">
        <f>'Moving Avg'!F1820</f>
        <v>97.964200000000034</v>
      </c>
      <c r="H1820" s="2">
        <f>'Moving Avg'!G1820</f>
        <v>97.46093799999997</v>
      </c>
      <c r="I1820" s="2">
        <f>'Moving Avg'!H1820</f>
        <v>101.98862350000009</v>
      </c>
      <c r="J1820" s="6" t="str">
        <f>OBV!F1820</f>
        <v>BULLISH</v>
      </c>
      <c r="K1820" s="6" t="str">
        <f>OBV!G1820</f>
        <v>NEUTRAL</v>
      </c>
      <c r="L1820" s="6" t="str">
        <f>OBV!H1820</f>
        <v>CONFIRMED BULLISH</v>
      </c>
      <c r="M1820" s="8">
        <f t="shared" si="280"/>
        <v>25</v>
      </c>
      <c r="N1820" s="8">
        <f t="shared" si="281"/>
        <v>0</v>
      </c>
      <c r="O1820" s="8">
        <f t="shared" si="282"/>
        <v>0</v>
      </c>
      <c r="P1820" s="8">
        <f t="shared" si="283"/>
        <v>83.5</v>
      </c>
      <c r="Q1820" s="9">
        <f t="shared" si="284"/>
        <v>21.274999999999999</v>
      </c>
      <c r="R1820" s="9">
        <f t="shared" si="285"/>
        <v>25.875</v>
      </c>
      <c r="S1820" s="9">
        <f t="shared" si="286"/>
        <v>41.325000000000003</v>
      </c>
      <c r="T1820" s="9">
        <f t="shared" si="287"/>
        <v>27.125</v>
      </c>
      <c r="U1820" s="8">
        <f t="shared" si="288"/>
        <v>29.491666666666664</v>
      </c>
      <c r="V1820" s="8">
        <f t="shared" si="289"/>
        <v>28.9</v>
      </c>
    </row>
    <row r="1821" spans="1:22" ht="13.5" x14ac:dyDescent="0.25">
      <c r="A1821" s="3">
        <f>RSI!A1821</f>
        <v>44663</v>
      </c>
      <c r="B1821" s="2">
        <f>RSI!B1821</f>
        <v>99.502399999999994</v>
      </c>
      <c r="C1821" s="2">
        <f>RSI!I1821</f>
        <v>61.24726301429056</v>
      </c>
      <c r="D1821" s="2">
        <f>MACD!E1821</f>
        <v>0.68601816938014792</v>
      </c>
      <c r="E1821" s="2">
        <f>MACD!F1821</f>
        <v>-0.36549970816096533</v>
      </c>
      <c r="F1821" s="2">
        <f>'Moving Avg'!D1821</f>
        <v>98.940419999999989</v>
      </c>
      <c r="G1821" s="2">
        <f>'Moving Avg'!F1821</f>
        <v>98.369895000000028</v>
      </c>
      <c r="H1821" s="2">
        <f>'Moving Avg'!G1821</f>
        <v>97.435315999999986</v>
      </c>
      <c r="I1821" s="2">
        <f>'Moving Avg'!H1821</f>
        <v>101.9741040000001</v>
      </c>
      <c r="J1821" s="6" t="str">
        <f>OBV!F1821</f>
        <v>BULLISH</v>
      </c>
      <c r="K1821" s="6" t="str">
        <f>OBV!G1821</f>
        <v>NEUTRAL</v>
      </c>
      <c r="L1821" s="6" t="str">
        <f>OBV!H1821</f>
        <v>CONFIRMED BULLISH</v>
      </c>
      <c r="M1821" s="8">
        <f t="shared" si="280"/>
        <v>25</v>
      </c>
      <c r="N1821" s="8">
        <f t="shared" si="281"/>
        <v>0</v>
      </c>
      <c r="O1821" s="8">
        <f t="shared" si="282"/>
        <v>0</v>
      </c>
      <c r="P1821" s="8">
        <f t="shared" si="283"/>
        <v>83.5</v>
      </c>
      <c r="Q1821" s="9">
        <f t="shared" si="284"/>
        <v>21.274999999999999</v>
      </c>
      <c r="R1821" s="9">
        <f t="shared" si="285"/>
        <v>25.875</v>
      </c>
      <c r="S1821" s="9">
        <f t="shared" si="286"/>
        <v>41.325000000000003</v>
      </c>
      <c r="T1821" s="9">
        <f t="shared" si="287"/>
        <v>27.125</v>
      </c>
      <c r="U1821" s="8">
        <f t="shared" si="288"/>
        <v>29.491666666666664</v>
      </c>
      <c r="V1821" s="8">
        <f t="shared" si="289"/>
        <v>28.9</v>
      </c>
    </row>
    <row r="1822" spans="1:22" ht="13.5" x14ac:dyDescent="0.25">
      <c r="A1822" s="3">
        <f>RSI!A1822</f>
        <v>44664</v>
      </c>
      <c r="B1822" s="2">
        <f>RSI!B1822</f>
        <v>99.502399999999994</v>
      </c>
      <c r="C1822" s="2">
        <f>RSI!I1822</f>
        <v>61.24726301429056</v>
      </c>
      <c r="D1822" s="2">
        <f>MACD!E1822</f>
        <v>0.13816840089756965</v>
      </c>
      <c r="E1822" s="2">
        <f>MACD!F1822</f>
        <v>-0.2647660863492583</v>
      </c>
      <c r="F1822" s="2">
        <f>'Moving Avg'!D1822</f>
        <v>99.615159999999989</v>
      </c>
      <c r="G1822" s="2">
        <f>'Moving Avg'!F1822</f>
        <v>98.57061000000003</v>
      </c>
      <c r="H1822" s="2">
        <f>'Moving Avg'!G1822</f>
        <v>97.409694000000002</v>
      </c>
      <c r="I1822" s="2">
        <f>'Moving Avg'!H1822</f>
        <v>101.95915750000009</v>
      </c>
      <c r="J1822" s="6" t="str">
        <f>OBV!F1822</f>
        <v>BEARISH</v>
      </c>
      <c r="K1822" s="6" t="str">
        <f>OBV!G1822</f>
        <v>NEUTRAL</v>
      </c>
      <c r="L1822" s="6" t="str">
        <f>OBV!H1822</f>
        <v>BEARISH DIVERGENCE</v>
      </c>
      <c r="M1822" s="8">
        <f t="shared" si="280"/>
        <v>25</v>
      </c>
      <c r="N1822" s="8">
        <f t="shared" si="281"/>
        <v>0</v>
      </c>
      <c r="O1822" s="8">
        <f t="shared" si="282"/>
        <v>0</v>
      </c>
      <c r="P1822" s="8">
        <f t="shared" si="283"/>
        <v>16.5</v>
      </c>
      <c r="Q1822" s="9">
        <f t="shared" si="284"/>
        <v>11.225</v>
      </c>
      <c r="R1822" s="9">
        <f t="shared" si="285"/>
        <v>9.125</v>
      </c>
      <c r="S1822" s="9">
        <f t="shared" si="286"/>
        <v>11.175000000000001</v>
      </c>
      <c r="T1822" s="9">
        <f t="shared" si="287"/>
        <v>10.375</v>
      </c>
      <c r="U1822" s="8">
        <f t="shared" si="288"/>
        <v>10.508333333333335</v>
      </c>
      <c r="V1822" s="8">
        <f t="shared" si="289"/>
        <v>10.475000000000001</v>
      </c>
    </row>
    <row r="1823" spans="1:22" ht="13.5" x14ac:dyDescent="0.25">
      <c r="A1823" s="3">
        <f>RSI!A1823</f>
        <v>44665</v>
      </c>
      <c r="B1823" s="2">
        <f>RSI!B1823</f>
        <v>99.502399999999994</v>
      </c>
      <c r="C1823" s="2">
        <f>RSI!I1823</f>
        <v>61.24726301429056</v>
      </c>
      <c r="D1823" s="2">
        <f>MACD!E1823</f>
        <v>-0.33643262456197931</v>
      </c>
      <c r="E1823" s="2">
        <f>MACD!F1823</f>
        <v>-0.2790993939918025</v>
      </c>
      <c r="F1823" s="2">
        <f>'Moving Avg'!D1823</f>
        <v>99.558779999999985</v>
      </c>
      <c r="G1823" s="2">
        <f>'Moving Avg'!F1823</f>
        <v>98.556515000000019</v>
      </c>
      <c r="H1823" s="2">
        <f>'Moving Avg'!G1823</f>
        <v>97.384072000000003</v>
      </c>
      <c r="I1823" s="2">
        <f>'Moving Avg'!H1823</f>
        <v>101.94421100000011</v>
      </c>
      <c r="J1823" s="6" t="str">
        <f>OBV!F1823</f>
        <v>BEARISH</v>
      </c>
      <c r="K1823" s="6" t="str">
        <f>OBV!G1823</f>
        <v>NEUTRAL</v>
      </c>
      <c r="L1823" s="6" t="str">
        <f>OBV!H1823</f>
        <v>CONFIRMED BEARISH</v>
      </c>
      <c r="M1823" s="8">
        <f t="shared" si="280"/>
        <v>25</v>
      </c>
      <c r="N1823" s="8">
        <f t="shared" si="281"/>
        <v>100</v>
      </c>
      <c r="O1823" s="8">
        <f t="shared" si="282"/>
        <v>0</v>
      </c>
      <c r="P1823" s="8">
        <f t="shared" si="283"/>
        <v>16.5</v>
      </c>
      <c r="Q1823" s="9">
        <f t="shared" si="284"/>
        <v>46.225000000000001</v>
      </c>
      <c r="R1823" s="9">
        <f t="shared" si="285"/>
        <v>29.125</v>
      </c>
      <c r="S1823" s="9">
        <f t="shared" si="286"/>
        <v>26.175000000000001</v>
      </c>
      <c r="T1823" s="9">
        <f t="shared" si="287"/>
        <v>35.375</v>
      </c>
      <c r="U1823" s="8">
        <f t="shared" si="288"/>
        <v>33.841666666666661</v>
      </c>
      <c r="V1823" s="8">
        <f t="shared" si="289"/>
        <v>34.224999999999994</v>
      </c>
    </row>
    <row r="1824" spans="1:22" ht="13.5" x14ac:dyDescent="0.25">
      <c r="A1824" s="3">
        <f>RSI!A1824</f>
        <v>44666</v>
      </c>
      <c r="B1824" s="2">
        <f>RSI!B1824</f>
        <v>99.502399999999994</v>
      </c>
      <c r="C1824" s="2">
        <f>RSI!I1824</f>
        <v>61.24726301429056</v>
      </c>
      <c r="D1824" s="2">
        <f>MACD!E1824</f>
        <v>-0.74823647499823664</v>
      </c>
      <c r="E1824" s="2">
        <f>MACD!F1824</f>
        <v>-0.37292681019308938</v>
      </c>
      <c r="F1824" s="2">
        <f>'Moving Avg'!D1824</f>
        <v>99.502399999999994</v>
      </c>
      <c r="G1824" s="2">
        <f>'Moving Avg'!F1824</f>
        <v>98.542420000000021</v>
      </c>
      <c r="H1824" s="2">
        <f>'Moving Avg'!G1824</f>
        <v>97.358449999999991</v>
      </c>
      <c r="I1824" s="2">
        <f>'Moving Avg'!H1824</f>
        <v>101.9292645000001</v>
      </c>
      <c r="J1824" s="6" t="str">
        <f>OBV!F1824</f>
        <v>BEARISH</v>
      </c>
      <c r="K1824" s="6" t="str">
        <f>OBV!G1824</f>
        <v>NEUTRAL</v>
      </c>
      <c r="L1824" s="6" t="str">
        <f>OBV!H1824</f>
        <v>CONFIRMED BEARISH</v>
      </c>
      <c r="M1824" s="8">
        <f t="shared" si="280"/>
        <v>25</v>
      </c>
      <c r="N1824" s="8">
        <f t="shared" si="281"/>
        <v>100</v>
      </c>
      <c r="O1824" s="8">
        <f t="shared" si="282"/>
        <v>0</v>
      </c>
      <c r="P1824" s="8">
        <f t="shared" si="283"/>
        <v>16.5</v>
      </c>
      <c r="Q1824" s="9">
        <f t="shared" si="284"/>
        <v>46.225000000000001</v>
      </c>
      <c r="R1824" s="9">
        <f t="shared" si="285"/>
        <v>29.125</v>
      </c>
      <c r="S1824" s="9">
        <f t="shared" si="286"/>
        <v>26.175000000000001</v>
      </c>
      <c r="T1824" s="9">
        <f t="shared" si="287"/>
        <v>35.375</v>
      </c>
      <c r="U1824" s="8">
        <f t="shared" si="288"/>
        <v>33.841666666666661</v>
      </c>
      <c r="V1824" s="8">
        <f t="shared" si="289"/>
        <v>34.224999999999994</v>
      </c>
    </row>
    <row r="1825" spans="1:22" ht="13.5" x14ac:dyDescent="0.25">
      <c r="A1825" s="3">
        <f>RSI!A1825</f>
        <v>44669</v>
      </c>
      <c r="B1825" s="2">
        <f>RSI!B1825</f>
        <v>99.502399999999994</v>
      </c>
      <c r="C1825" s="2">
        <f>RSI!I1825</f>
        <v>61.247263014290553</v>
      </c>
      <c r="D1825" s="2">
        <f>MACD!E1825</f>
        <v>-1.0404550304682658</v>
      </c>
      <c r="E1825" s="2">
        <f>MACD!F1825</f>
        <v>-0.50643245424812466</v>
      </c>
      <c r="F1825" s="2">
        <f>'Moving Avg'!D1825</f>
        <v>99.502399999999994</v>
      </c>
      <c r="G1825" s="2">
        <f>'Moving Avg'!F1825</f>
        <v>98.528325000000024</v>
      </c>
      <c r="H1825" s="2">
        <f>'Moving Avg'!G1825</f>
        <v>97.332828000000006</v>
      </c>
      <c r="I1825" s="2">
        <f>'Moving Avg'!H1825</f>
        <v>101.91431800000009</v>
      </c>
      <c r="J1825" s="6" t="str">
        <f>OBV!F1825</f>
        <v>NEUTRAL</v>
      </c>
      <c r="K1825" s="6" t="str">
        <f>OBV!G1825</f>
        <v>NEUTRAL</v>
      </c>
      <c r="L1825" s="6" t="str">
        <f>OBV!H1825</f>
        <v>NEUTRAL</v>
      </c>
      <c r="M1825" s="8">
        <f t="shared" si="280"/>
        <v>25</v>
      </c>
      <c r="N1825" s="8">
        <f t="shared" si="281"/>
        <v>100</v>
      </c>
      <c r="O1825" s="8">
        <f t="shared" si="282"/>
        <v>0</v>
      </c>
      <c r="P1825" s="8">
        <f t="shared" si="283"/>
        <v>33</v>
      </c>
      <c r="Q1825" s="9">
        <f t="shared" si="284"/>
        <v>48.7</v>
      </c>
      <c r="R1825" s="9">
        <f t="shared" si="285"/>
        <v>33.25</v>
      </c>
      <c r="S1825" s="9">
        <f t="shared" si="286"/>
        <v>33.6</v>
      </c>
      <c r="T1825" s="9">
        <f t="shared" si="287"/>
        <v>39.5</v>
      </c>
      <c r="U1825" s="8">
        <f t="shared" si="288"/>
        <v>38.516666666666673</v>
      </c>
      <c r="V1825" s="8">
        <f t="shared" si="289"/>
        <v>38.762500000000003</v>
      </c>
    </row>
    <row r="1826" spans="1:22" ht="13.5" x14ac:dyDescent="0.25">
      <c r="A1826" s="3">
        <f>RSI!A1826</f>
        <v>44670</v>
      </c>
      <c r="B1826" s="2">
        <f>RSI!B1826</f>
        <v>99.502399999999994</v>
      </c>
      <c r="C1826" s="2">
        <f>RSI!I1826</f>
        <v>61.24726301429056</v>
      </c>
      <c r="D1826" s="2">
        <f>MACD!E1826</f>
        <v>-1.2964774881103835</v>
      </c>
      <c r="E1826" s="2">
        <f>MACD!F1826</f>
        <v>-0.66444146102057644</v>
      </c>
      <c r="F1826" s="2">
        <f>'Moving Avg'!D1826</f>
        <v>99.502399999999994</v>
      </c>
      <c r="G1826" s="2">
        <f>'Moving Avg'!F1826</f>
        <v>98.514230000000026</v>
      </c>
      <c r="H1826" s="2">
        <f>'Moving Avg'!G1826</f>
        <v>97.307206000000008</v>
      </c>
      <c r="I1826" s="2">
        <f>'Moving Avg'!H1826</f>
        <v>101.89937150000009</v>
      </c>
      <c r="J1826" s="6" t="str">
        <f>OBV!F1826</f>
        <v>NEUTRAL</v>
      </c>
      <c r="K1826" s="6" t="str">
        <f>OBV!G1826</f>
        <v>NEUTRAL</v>
      </c>
      <c r="L1826" s="6" t="str">
        <f>OBV!H1826</f>
        <v>NEUTRAL</v>
      </c>
      <c r="M1826" s="8">
        <f t="shared" si="280"/>
        <v>25</v>
      </c>
      <c r="N1826" s="8">
        <f t="shared" si="281"/>
        <v>100</v>
      </c>
      <c r="O1826" s="8">
        <f t="shared" si="282"/>
        <v>0</v>
      </c>
      <c r="P1826" s="8">
        <f t="shared" si="283"/>
        <v>33</v>
      </c>
      <c r="Q1826" s="9">
        <f t="shared" si="284"/>
        <v>48.7</v>
      </c>
      <c r="R1826" s="9">
        <f t="shared" si="285"/>
        <v>33.25</v>
      </c>
      <c r="S1826" s="9">
        <f t="shared" si="286"/>
        <v>33.6</v>
      </c>
      <c r="T1826" s="9">
        <f t="shared" si="287"/>
        <v>39.5</v>
      </c>
      <c r="U1826" s="8">
        <f t="shared" si="288"/>
        <v>38.516666666666673</v>
      </c>
      <c r="V1826" s="8">
        <f t="shared" si="289"/>
        <v>38.762500000000003</v>
      </c>
    </row>
    <row r="1827" spans="1:22" ht="13.5" x14ac:dyDescent="0.25">
      <c r="A1827" s="3">
        <f>RSI!A1827</f>
        <v>44671</v>
      </c>
      <c r="B1827" s="2">
        <f>RSI!B1827</f>
        <v>99.502399999999994</v>
      </c>
      <c r="C1827" s="2">
        <f>RSI!I1827</f>
        <v>61.247263014290553</v>
      </c>
      <c r="D1827" s="2">
        <f>MACD!E1827</f>
        <v>-1.5146543140338622</v>
      </c>
      <c r="E1827" s="2">
        <f>MACD!F1827</f>
        <v>-0.83448403162323359</v>
      </c>
      <c r="F1827" s="2">
        <f>'Moving Avg'!D1827</f>
        <v>99.502399999999994</v>
      </c>
      <c r="G1827" s="2">
        <f>'Moving Avg'!F1827</f>
        <v>98.500135000000029</v>
      </c>
      <c r="H1827" s="2">
        <f>'Moving Avg'!G1827</f>
        <v>97.281584000000009</v>
      </c>
      <c r="I1827" s="2">
        <f>'Moving Avg'!H1827</f>
        <v>101.88442500000008</v>
      </c>
      <c r="J1827" s="6" t="str">
        <f>OBV!F1827</f>
        <v>NEUTRAL</v>
      </c>
      <c r="K1827" s="6" t="str">
        <f>OBV!G1827</f>
        <v>NEUTRAL</v>
      </c>
      <c r="L1827" s="6" t="str">
        <f>OBV!H1827</f>
        <v>NEUTRAL</v>
      </c>
      <c r="M1827" s="8">
        <f t="shared" si="280"/>
        <v>25</v>
      </c>
      <c r="N1827" s="8">
        <f t="shared" si="281"/>
        <v>100</v>
      </c>
      <c r="O1827" s="8">
        <f t="shared" si="282"/>
        <v>0</v>
      </c>
      <c r="P1827" s="8">
        <f t="shared" si="283"/>
        <v>33</v>
      </c>
      <c r="Q1827" s="9">
        <f t="shared" si="284"/>
        <v>48.7</v>
      </c>
      <c r="R1827" s="9">
        <f t="shared" si="285"/>
        <v>33.25</v>
      </c>
      <c r="S1827" s="9">
        <f t="shared" si="286"/>
        <v>33.6</v>
      </c>
      <c r="T1827" s="9">
        <f t="shared" si="287"/>
        <v>39.5</v>
      </c>
      <c r="U1827" s="8">
        <f t="shared" si="288"/>
        <v>38.516666666666673</v>
      </c>
      <c r="V1827" s="8">
        <f t="shared" si="289"/>
        <v>38.762500000000003</v>
      </c>
    </row>
    <row r="1828" spans="1:22" ht="13.5" x14ac:dyDescent="0.25">
      <c r="A1828" s="3">
        <f>RSI!A1828</f>
        <v>44672</v>
      </c>
      <c r="B1828" s="2">
        <f>RSI!B1828</f>
        <v>99.075400000000002</v>
      </c>
      <c r="C1828" s="2">
        <f>RSI!I1828</f>
        <v>56.712977369198754</v>
      </c>
      <c r="D1828" s="2">
        <f>MACD!E1828</f>
        <v>-1.112746649853861</v>
      </c>
      <c r="E1828" s="2">
        <f>MACD!F1828</f>
        <v>-0.8901365552693592</v>
      </c>
      <c r="F1828" s="2">
        <f>'Moving Avg'!D1828</f>
        <v>99.417000000000002</v>
      </c>
      <c r="G1828" s="2">
        <f>'Moving Avg'!F1828</f>
        <v>98.464690000000033</v>
      </c>
      <c r="H1828" s="2">
        <f>'Moving Avg'!G1828</f>
        <v>97.247421999999986</v>
      </c>
      <c r="I1828" s="2">
        <f>'Moving Avg'!H1828</f>
        <v>101.8673435000001</v>
      </c>
      <c r="J1828" s="6" t="str">
        <f>OBV!F1828</f>
        <v>BEARISH</v>
      </c>
      <c r="K1828" s="6" t="str">
        <f>OBV!G1828</f>
        <v>NEUTRAL</v>
      </c>
      <c r="L1828" s="6" t="str">
        <f>OBV!H1828</f>
        <v>CONFIRMED BEARISH</v>
      </c>
      <c r="M1828" s="8">
        <f t="shared" si="280"/>
        <v>25</v>
      </c>
      <c r="N1828" s="8">
        <f t="shared" si="281"/>
        <v>100</v>
      </c>
      <c r="O1828" s="8">
        <f t="shared" si="282"/>
        <v>0</v>
      </c>
      <c r="P1828" s="8">
        <f t="shared" si="283"/>
        <v>16.5</v>
      </c>
      <c r="Q1828" s="9">
        <f t="shared" si="284"/>
        <v>46.225000000000001</v>
      </c>
      <c r="R1828" s="9">
        <f t="shared" si="285"/>
        <v>29.125</v>
      </c>
      <c r="S1828" s="9">
        <f t="shared" si="286"/>
        <v>26.175000000000001</v>
      </c>
      <c r="T1828" s="9">
        <f t="shared" si="287"/>
        <v>35.375</v>
      </c>
      <c r="U1828" s="8">
        <f t="shared" si="288"/>
        <v>33.841666666666661</v>
      </c>
      <c r="V1828" s="8">
        <f t="shared" si="289"/>
        <v>34.224999999999994</v>
      </c>
    </row>
    <row r="1829" spans="1:22" ht="13.5" x14ac:dyDescent="0.25">
      <c r="A1829" s="3">
        <f>RSI!A1829</f>
        <v>44673</v>
      </c>
      <c r="B1829" s="2">
        <f>RSI!B1829</f>
        <v>99.075400000000002</v>
      </c>
      <c r="C1829" s="2">
        <f>RSI!I1829</f>
        <v>56.712977369198747</v>
      </c>
      <c r="D1829" s="2">
        <f>MACD!E1829</f>
        <v>-0.7771022217942658</v>
      </c>
      <c r="E1829" s="2">
        <f>MACD!F1829</f>
        <v>-0.86752968857434054</v>
      </c>
      <c r="F1829" s="2">
        <f>'Moving Avg'!D1829</f>
        <v>99.331600000000009</v>
      </c>
      <c r="G1829" s="2">
        <f>'Moving Avg'!F1829</f>
        <v>98.429245000000023</v>
      </c>
      <c r="H1829" s="2">
        <f>'Moving Avg'!G1829</f>
        <v>97.213259999999948</v>
      </c>
      <c r="I1829" s="2">
        <f>'Moving Avg'!H1829</f>
        <v>101.8502620000001</v>
      </c>
      <c r="J1829" s="6" t="str">
        <f>OBV!F1829</f>
        <v>BEARISH</v>
      </c>
      <c r="K1829" s="6" t="str">
        <f>OBV!G1829</f>
        <v>NEUTRAL</v>
      </c>
      <c r="L1829" s="6" t="str">
        <f>OBV!H1829</f>
        <v>CONFIRMED BEARISH</v>
      </c>
      <c r="M1829" s="8">
        <f t="shared" si="280"/>
        <v>25</v>
      </c>
      <c r="N1829" s="8">
        <f t="shared" si="281"/>
        <v>0</v>
      </c>
      <c r="O1829" s="8">
        <f t="shared" si="282"/>
        <v>0</v>
      </c>
      <c r="P1829" s="8">
        <f t="shared" si="283"/>
        <v>16.5</v>
      </c>
      <c r="Q1829" s="9">
        <f t="shared" si="284"/>
        <v>11.225</v>
      </c>
      <c r="R1829" s="9">
        <f t="shared" si="285"/>
        <v>9.125</v>
      </c>
      <c r="S1829" s="9">
        <f t="shared" si="286"/>
        <v>11.175000000000001</v>
      </c>
      <c r="T1829" s="9">
        <f t="shared" si="287"/>
        <v>10.375</v>
      </c>
      <c r="U1829" s="8">
        <f t="shared" si="288"/>
        <v>10.508333333333335</v>
      </c>
      <c r="V1829" s="8">
        <f t="shared" si="289"/>
        <v>10.475000000000001</v>
      </c>
    </row>
    <row r="1830" spans="1:22" ht="13.5" x14ac:dyDescent="0.25">
      <c r="A1830" s="3">
        <f>RSI!A1830</f>
        <v>44676</v>
      </c>
      <c r="B1830" s="2">
        <f>RSI!B1830</f>
        <v>102.49169999999999</v>
      </c>
      <c r="C1830" s="2">
        <f>RSI!I1830</f>
        <v>74.339936781678617</v>
      </c>
      <c r="D1830" s="2">
        <f>MACD!E1830</f>
        <v>-0.7936269323254237</v>
      </c>
      <c r="E1830" s="2">
        <f>MACD!F1830</f>
        <v>-0.85274913732455715</v>
      </c>
      <c r="F1830" s="2">
        <f>'Moving Avg'!D1830</f>
        <v>99.929459999999992</v>
      </c>
      <c r="G1830" s="2">
        <f>'Moving Avg'!F1830</f>
        <v>98.564615000000032</v>
      </c>
      <c r="H1830" s="2">
        <f>'Moving Avg'!G1830</f>
        <v>97.247423999999938</v>
      </c>
      <c r="I1830" s="2">
        <f>'Moving Avg'!H1830</f>
        <v>101.8502620000001</v>
      </c>
      <c r="J1830" s="6" t="str">
        <f>OBV!F1830</f>
        <v>BULLISH</v>
      </c>
      <c r="K1830" s="6" t="str">
        <f>OBV!G1830</f>
        <v>NEUTRAL</v>
      </c>
      <c r="L1830" s="6" t="str">
        <f>OBV!H1830</f>
        <v>CONFIRMED BULLISH</v>
      </c>
      <c r="M1830" s="8">
        <f t="shared" si="280"/>
        <v>0</v>
      </c>
      <c r="N1830" s="8">
        <f t="shared" si="281"/>
        <v>0</v>
      </c>
      <c r="O1830" s="8">
        <f t="shared" si="282"/>
        <v>0</v>
      </c>
      <c r="P1830" s="8">
        <f t="shared" si="283"/>
        <v>83.5</v>
      </c>
      <c r="Q1830" s="9">
        <f t="shared" si="284"/>
        <v>12.525</v>
      </c>
      <c r="R1830" s="9">
        <f t="shared" si="285"/>
        <v>20.875</v>
      </c>
      <c r="S1830" s="9">
        <f t="shared" si="286"/>
        <v>37.575000000000003</v>
      </c>
      <c r="T1830" s="9">
        <f t="shared" si="287"/>
        <v>20.875</v>
      </c>
      <c r="U1830" s="8">
        <f t="shared" si="288"/>
        <v>23.658333333333331</v>
      </c>
      <c r="V1830" s="8">
        <f t="shared" si="289"/>
        <v>22.962499999999999</v>
      </c>
    </row>
    <row r="1831" spans="1:22" ht="13.5" x14ac:dyDescent="0.25">
      <c r="A1831" s="3">
        <f>RSI!A1831</f>
        <v>44677</v>
      </c>
      <c r="B1831" s="2">
        <f>RSI!B1831</f>
        <v>102.49169999999999</v>
      </c>
      <c r="C1831" s="2">
        <f>RSI!I1831</f>
        <v>74.339936781678617</v>
      </c>
      <c r="D1831" s="2">
        <f>MACD!E1831</f>
        <v>-0.83159555815666408</v>
      </c>
      <c r="E1831" s="2">
        <f>MACD!F1831</f>
        <v>-0.84851842149097856</v>
      </c>
      <c r="F1831" s="2">
        <f>'Moving Avg'!D1831</f>
        <v>100.52731999999999</v>
      </c>
      <c r="G1831" s="2">
        <f>'Moving Avg'!F1831</f>
        <v>98.699985000000027</v>
      </c>
      <c r="H1831" s="2">
        <f>'Moving Avg'!G1831</f>
        <v>97.281587999999942</v>
      </c>
      <c r="I1831" s="2">
        <f>'Moving Avg'!H1831</f>
        <v>101.85026200000007</v>
      </c>
      <c r="J1831" s="6" t="str">
        <f>OBV!F1831</f>
        <v>BULLISH</v>
      </c>
      <c r="K1831" s="6" t="str">
        <f>OBV!G1831</f>
        <v>NEUTRAL</v>
      </c>
      <c r="L1831" s="6" t="str">
        <f>OBV!H1831</f>
        <v>CONFIRMED BULLISH</v>
      </c>
      <c r="M1831" s="8">
        <f t="shared" si="280"/>
        <v>0</v>
      </c>
      <c r="N1831" s="8">
        <f t="shared" si="281"/>
        <v>0</v>
      </c>
      <c r="O1831" s="8">
        <f t="shared" si="282"/>
        <v>0</v>
      </c>
      <c r="P1831" s="8">
        <f t="shared" si="283"/>
        <v>83.5</v>
      </c>
      <c r="Q1831" s="9">
        <f t="shared" si="284"/>
        <v>12.525</v>
      </c>
      <c r="R1831" s="9">
        <f t="shared" si="285"/>
        <v>20.875</v>
      </c>
      <c r="S1831" s="9">
        <f t="shared" si="286"/>
        <v>37.575000000000003</v>
      </c>
      <c r="T1831" s="9">
        <f t="shared" si="287"/>
        <v>20.875</v>
      </c>
      <c r="U1831" s="8">
        <f t="shared" si="288"/>
        <v>23.658333333333331</v>
      </c>
      <c r="V1831" s="8">
        <f t="shared" si="289"/>
        <v>22.962499999999999</v>
      </c>
    </row>
    <row r="1832" spans="1:22" ht="13.5" x14ac:dyDescent="0.25">
      <c r="A1832" s="3">
        <f>RSI!A1832</f>
        <v>44678</v>
      </c>
      <c r="B1832" s="2">
        <f>RSI!B1832</f>
        <v>102.49169999999999</v>
      </c>
      <c r="C1832" s="2">
        <f>RSI!I1832</f>
        <v>74.339936781678617</v>
      </c>
      <c r="D1832" s="2">
        <f>MACD!E1832</f>
        <v>-0.88593228143575686</v>
      </c>
      <c r="E1832" s="2">
        <f>MACD!F1832</f>
        <v>-0.8560011934799342</v>
      </c>
      <c r="F1832" s="2">
        <f>'Moving Avg'!D1832</f>
        <v>101.12517999999999</v>
      </c>
      <c r="G1832" s="2">
        <f>'Moving Avg'!F1832</f>
        <v>99.041620000000009</v>
      </c>
      <c r="H1832" s="2">
        <f>'Moving Avg'!G1832</f>
        <v>97.315751999999918</v>
      </c>
      <c r="I1832" s="2">
        <f>'Moving Avg'!H1832</f>
        <v>101.85026200000007</v>
      </c>
      <c r="J1832" s="6" t="str">
        <f>OBV!F1832</f>
        <v>BULLISH</v>
      </c>
      <c r="K1832" s="6" t="str">
        <f>OBV!G1832</f>
        <v>NEUTRAL</v>
      </c>
      <c r="L1832" s="6" t="str">
        <f>OBV!H1832</f>
        <v>CONFIRMED BULLISH</v>
      </c>
      <c r="M1832" s="8">
        <f t="shared" si="280"/>
        <v>0</v>
      </c>
      <c r="N1832" s="8">
        <f t="shared" si="281"/>
        <v>100</v>
      </c>
      <c r="O1832" s="8">
        <f t="shared" si="282"/>
        <v>0</v>
      </c>
      <c r="P1832" s="8">
        <f t="shared" si="283"/>
        <v>83.5</v>
      </c>
      <c r="Q1832" s="9">
        <f t="shared" si="284"/>
        <v>47.524999999999999</v>
      </c>
      <c r="R1832" s="9">
        <f t="shared" si="285"/>
        <v>40.875</v>
      </c>
      <c r="S1832" s="9">
        <f t="shared" si="286"/>
        <v>52.575000000000003</v>
      </c>
      <c r="T1832" s="9">
        <f t="shared" si="287"/>
        <v>45.875</v>
      </c>
      <c r="U1832" s="8">
        <f t="shared" si="288"/>
        <v>46.991666666666674</v>
      </c>
      <c r="V1832" s="8">
        <f t="shared" si="289"/>
        <v>46.712500000000006</v>
      </c>
    </row>
    <row r="1833" spans="1:22" ht="13.5" x14ac:dyDescent="0.25">
      <c r="A1833" s="3">
        <f>RSI!A1833</f>
        <v>44679</v>
      </c>
      <c r="B1833" s="2">
        <f>RSI!B1833</f>
        <v>102.49169999999999</v>
      </c>
      <c r="C1833" s="2">
        <f>RSI!I1833</f>
        <v>74.339936781678617</v>
      </c>
      <c r="D1833" s="2">
        <f>MACD!E1833</f>
        <v>-0.95247379076910477</v>
      </c>
      <c r="E1833" s="2">
        <f>MACD!F1833</f>
        <v>-0.87529571293776842</v>
      </c>
      <c r="F1833" s="2">
        <f>'Moving Avg'!D1833</f>
        <v>101.80843999999999</v>
      </c>
      <c r="G1833" s="2">
        <f>'Moving Avg'!F1833</f>
        <v>99.383255000000005</v>
      </c>
      <c r="H1833" s="2">
        <f>'Moving Avg'!G1833</f>
        <v>97.349915999999908</v>
      </c>
      <c r="I1833" s="2">
        <f>'Moving Avg'!H1833</f>
        <v>101.85026200000004</v>
      </c>
      <c r="J1833" s="6" t="str">
        <f>OBV!F1833</f>
        <v>BULLISH</v>
      </c>
      <c r="K1833" s="6" t="str">
        <f>OBV!G1833</f>
        <v>NEUTRAL</v>
      </c>
      <c r="L1833" s="6" t="str">
        <f>OBV!H1833</f>
        <v>CONFIRMED BULLISH</v>
      </c>
      <c r="M1833" s="8">
        <f t="shared" si="280"/>
        <v>0</v>
      </c>
      <c r="N1833" s="8">
        <f t="shared" si="281"/>
        <v>100</v>
      </c>
      <c r="O1833" s="8">
        <f t="shared" si="282"/>
        <v>0</v>
      </c>
      <c r="P1833" s="8">
        <f t="shared" si="283"/>
        <v>83.5</v>
      </c>
      <c r="Q1833" s="9">
        <f t="shared" si="284"/>
        <v>47.524999999999999</v>
      </c>
      <c r="R1833" s="9">
        <f t="shared" si="285"/>
        <v>40.875</v>
      </c>
      <c r="S1833" s="9">
        <f t="shared" si="286"/>
        <v>52.575000000000003</v>
      </c>
      <c r="T1833" s="9">
        <f t="shared" si="287"/>
        <v>45.875</v>
      </c>
      <c r="U1833" s="8">
        <f t="shared" si="288"/>
        <v>46.991666666666674</v>
      </c>
      <c r="V1833" s="8">
        <f t="shared" si="289"/>
        <v>46.712500000000006</v>
      </c>
    </row>
    <row r="1834" spans="1:22" ht="13.5" x14ac:dyDescent="0.25">
      <c r="A1834" s="3">
        <f>RSI!A1834</f>
        <v>44680</v>
      </c>
      <c r="B1834" s="2">
        <f>RSI!B1834</f>
        <v>102.49169999999999</v>
      </c>
      <c r="C1834" s="2">
        <f>RSI!I1834</f>
        <v>74.339936781678617</v>
      </c>
      <c r="D1834" s="2">
        <f>MACD!E1834</f>
        <v>-1.0278191466198052</v>
      </c>
      <c r="E1834" s="2">
        <f>MACD!F1834</f>
        <v>-0.90580039967417592</v>
      </c>
      <c r="F1834" s="2">
        <f>'Moving Avg'!D1834</f>
        <v>102.49169999999999</v>
      </c>
      <c r="G1834" s="2">
        <f>'Moving Avg'!F1834</f>
        <v>99.724890000000002</v>
      </c>
      <c r="H1834" s="2">
        <f>'Moving Avg'!G1834</f>
        <v>97.384079999999884</v>
      </c>
      <c r="I1834" s="2">
        <f>'Moving Avg'!H1834</f>
        <v>101.85026200000004</v>
      </c>
      <c r="J1834" s="6" t="str">
        <f>OBV!F1834</f>
        <v>BULLISH</v>
      </c>
      <c r="K1834" s="6" t="str">
        <f>OBV!G1834</f>
        <v>NEUTRAL</v>
      </c>
      <c r="L1834" s="6" t="str">
        <f>OBV!H1834</f>
        <v>CONFIRMED BULLISH</v>
      </c>
      <c r="M1834" s="8">
        <f t="shared" si="280"/>
        <v>0</v>
      </c>
      <c r="N1834" s="8">
        <f t="shared" si="281"/>
        <v>100</v>
      </c>
      <c r="O1834" s="8">
        <f t="shared" si="282"/>
        <v>50</v>
      </c>
      <c r="P1834" s="8">
        <f t="shared" si="283"/>
        <v>83.5</v>
      </c>
      <c r="Q1834" s="9">
        <f t="shared" si="284"/>
        <v>55.024999999999999</v>
      </c>
      <c r="R1834" s="9">
        <f t="shared" si="285"/>
        <v>58.375</v>
      </c>
      <c r="S1834" s="9">
        <f t="shared" si="286"/>
        <v>65.075000000000003</v>
      </c>
      <c r="T1834" s="9">
        <f t="shared" si="287"/>
        <v>58.375</v>
      </c>
      <c r="U1834" s="8">
        <f t="shared" si="288"/>
        <v>59.491666666666674</v>
      </c>
      <c r="V1834" s="8">
        <f t="shared" si="289"/>
        <v>59.212500000000006</v>
      </c>
    </row>
    <row r="1835" spans="1:22" ht="13.5" x14ac:dyDescent="0.25">
      <c r="A1835" s="3">
        <f>RSI!A1835</f>
        <v>44685</v>
      </c>
      <c r="B1835" s="2">
        <f>RSI!B1835</f>
        <v>102.49169999999999</v>
      </c>
      <c r="C1835" s="2">
        <f>RSI!I1835</f>
        <v>74.339936781678617</v>
      </c>
      <c r="D1835" s="2">
        <f>MACD!E1835</f>
        <v>-1.1092034664843737</v>
      </c>
      <c r="E1835" s="2">
        <f>MACD!F1835</f>
        <v>-0.94648101303621546</v>
      </c>
      <c r="F1835" s="2">
        <f>'Moving Avg'!D1835</f>
        <v>102.49169999999999</v>
      </c>
      <c r="G1835" s="2">
        <f>'Moving Avg'!F1835</f>
        <v>100.045175</v>
      </c>
      <c r="H1835" s="2">
        <f>'Moving Avg'!G1835</f>
        <v>97.452405999999883</v>
      </c>
      <c r="I1835" s="2">
        <f>'Moving Avg'!H1835</f>
        <v>101.85026200000001</v>
      </c>
      <c r="J1835" s="6" t="str">
        <f>OBV!F1835</f>
        <v>NEUTRAL</v>
      </c>
      <c r="K1835" s="6" t="str">
        <f>OBV!G1835</f>
        <v>NEUTRAL</v>
      </c>
      <c r="L1835" s="6" t="str">
        <f>OBV!H1835</f>
        <v>NEUTRAL</v>
      </c>
      <c r="M1835" s="8">
        <f t="shared" si="280"/>
        <v>0</v>
      </c>
      <c r="N1835" s="8">
        <f t="shared" si="281"/>
        <v>100</v>
      </c>
      <c r="O1835" s="8">
        <f t="shared" si="282"/>
        <v>50</v>
      </c>
      <c r="P1835" s="8">
        <f t="shared" si="283"/>
        <v>33</v>
      </c>
      <c r="Q1835" s="9">
        <f t="shared" si="284"/>
        <v>47.45</v>
      </c>
      <c r="R1835" s="9">
        <f t="shared" si="285"/>
        <v>45.75</v>
      </c>
      <c r="S1835" s="9">
        <f t="shared" si="286"/>
        <v>42.35</v>
      </c>
      <c r="T1835" s="9">
        <f t="shared" si="287"/>
        <v>45.75</v>
      </c>
      <c r="U1835" s="8">
        <f t="shared" si="288"/>
        <v>45.183333333333337</v>
      </c>
      <c r="V1835" s="8">
        <f t="shared" si="289"/>
        <v>45.325000000000003</v>
      </c>
    </row>
    <row r="1836" spans="1:22" ht="13.5" x14ac:dyDescent="0.25">
      <c r="A1836" s="3">
        <f>RSI!A1836</f>
        <v>44686</v>
      </c>
      <c r="B1836" s="2">
        <f>RSI!B1836</f>
        <v>102.49169999999999</v>
      </c>
      <c r="C1836" s="2">
        <f>RSI!I1836</f>
        <v>74.339936781678617</v>
      </c>
      <c r="D1836" s="2">
        <f>MACD!E1836</f>
        <v>-1.1943917117744576</v>
      </c>
      <c r="E1836" s="2">
        <f>MACD!F1836</f>
        <v>-0.99606315278386393</v>
      </c>
      <c r="F1836" s="2">
        <f>'Moving Avg'!D1836</f>
        <v>102.49169999999999</v>
      </c>
      <c r="G1836" s="2">
        <f>'Moving Avg'!F1836</f>
        <v>100.36546</v>
      </c>
      <c r="H1836" s="2">
        <f>'Moving Avg'!G1836</f>
        <v>97.578811999999914</v>
      </c>
      <c r="I1836" s="2">
        <f>'Moving Avg'!H1836</f>
        <v>101.85026200000001</v>
      </c>
      <c r="J1836" s="6" t="str">
        <f>OBV!F1836</f>
        <v>NEUTRAL</v>
      </c>
      <c r="K1836" s="6" t="str">
        <f>OBV!G1836</f>
        <v>NEUTRAL</v>
      </c>
      <c r="L1836" s="6" t="str">
        <f>OBV!H1836</f>
        <v>NEUTRAL</v>
      </c>
      <c r="M1836" s="8">
        <f t="shared" si="280"/>
        <v>0</v>
      </c>
      <c r="N1836" s="8">
        <f t="shared" si="281"/>
        <v>100</v>
      </c>
      <c r="O1836" s="8">
        <f t="shared" si="282"/>
        <v>50</v>
      </c>
      <c r="P1836" s="8">
        <f t="shared" si="283"/>
        <v>33</v>
      </c>
      <c r="Q1836" s="9">
        <f t="shared" si="284"/>
        <v>47.45</v>
      </c>
      <c r="R1836" s="9">
        <f t="shared" si="285"/>
        <v>45.75</v>
      </c>
      <c r="S1836" s="9">
        <f t="shared" si="286"/>
        <v>42.35</v>
      </c>
      <c r="T1836" s="9">
        <f t="shared" si="287"/>
        <v>45.75</v>
      </c>
      <c r="U1836" s="8">
        <f t="shared" si="288"/>
        <v>45.183333333333337</v>
      </c>
      <c r="V1836" s="8">
        <f t="shared" si="289"/>
        <v>45.325000000000003</v>
      </c>
    </row>
    <row r="1837" spans="1:22" ht="13.5" x14ac:dyDescent="0.25">
      <c r="A1837" s="3">
        <f>RSI!A1837</f>
        <v>44687</v>
      </c>
      <c r="B1837" s="2">
        <f>RSI!B1837</f>
        <v>102.49169999999999</v>
      </c>
      <c r="C1837" s="2">
        <f>RSI!I1837</f>
        <v>74.339936781678617</v>
      </c>
      <c r="D1837" s="2">
        <f>MACD!E1837</f>
        <v>-1.2815894343034415</v>
      </c>
      <c r="E1837" s="2">
        <f>MACD!F1837</f>
        <v>-1.0531684090877795</v>
      </c>
      <c r="F1837" s="2">
        <f>'Moving Avg'!D1837</f>
        <v>102.49169999999999</v>
      </c>
      <c r="G1837" s="2">
        <f>'Moving Avg'!F1837</f>
        <v>100.68361</v>
      </c>
      <c r="H1837" s="2">
        <f>'Moving Avg'!G1837</f>
        <v>97.705217999999917</v>
      </c>
      <c r="I1837" s="2">
        <f>'Moving Avg'!H1837</f>
        <v>101.850262</v>
      </c>
      <c r="J1837" s="6" t="str">
        <f>OBV!F1837</f>
        <v>NEUTRAL</v>
      </c>
      <c r="K1837" s="6" t="str">
        <f>OBV!G1837</f>
        <v>NEUTRAL</v>
      </c>
      <c r="L1837" s="6" t="str">
        <f>OBV!H1837</f>
        <v>NEUTRAL</v>
      </c>
      <c r="M1837" s="8">
        <f t="shared" si="280"/>
        <v>0</v>
      </c>
      <c r="N1837" s="8">
        <f t="shared" si="281"/>
        <v>100</v>
      </c>
      <c r="O1837" s="8">
        <f t="shared" si="282"/>
        <v>50</v>
      </c>
      <c r="P1837" s="8">
        <f t="shared" si="283"/>
        <v>33</v>
      </c>
      <c r="Q1837" s="9">
        <f t="shared" si="284"/>
        <v>47.45</v>
      </c>
      <c r="R1837" s="9">
        <f t="shared" si="285"/>
        <v>45.75</v>
      </c>
      <c r="S1837" s="9">
        <f t="shared" si="286"/>
        <v>42.35</v>
      </c>
      <c r="T1837" s="9">
        <f t="shared" si="287"/>
        <v>45.75</v>
      </c>
      <c r="U1837" s="8">
        <f t="shared" si="288"/>
        <v>45.183333333333337</v>
      </c>
      <c r="V1837" s="8">
        <f t="shared" si="289"/>
        <v>45.325000000000003</v>
      </c>
    </row>
    <row r="1838" spans="1:22" ht="13.5" x14ac:dyDescent="0.25">
      <c r="A1838" s="3">
        <f>RSI!A1838</f>
        <v>44690</v>
      </c>
      <c r="B1838" s="2">
        <f>RSI!B1838</f>
        <v>102.49169999999999</v>
      </c>
      <c r="C1838" s="2">
        <f>RSI!I1838</f>
        <v>74.339936781678617</v>
      </c>
      <c r="D1838" s="2">
        <f>MACD!E1838</f>
        <v>-1.4350601350392225</v>
      </c>
      <c r="E1838" s="2">
        <f>MACD!F1838</f>
        <v>-1.1295467542780682</v>
      </c>
      <c r="F1838" s="2">
        <f>'Moving Avg'!D1838</f>
        <v>102.49169999999999</v>
      </c>
      <c r="G1838" s="2">
        <f>'Moving Avg'!F1838</f>
        <v>100.81898</v>
      </c>
      <c r="H1838" s="2">
        <f>'Moving Avg'!G1838</f>
        <v>97.833331999999913</v>
      </c>
      <c r="I1838" s="2">
        <f>'Moving Avg'!H1838</f>
        <v>101.850262</v>
      </c>
      <c r="J1838" s="6" t="str">
        <f>OBV!F1838</f>
        <v>NEUTRAL</v>
      </c>
      <c r="K1838" s="6" t="str">
        <f>OBV!G1838</f>
        <v>NEUTRAL</v>
      </c>
      <c r="L1838" s="6" t="str">
        <f>OBV!H1838</f>
        <v>NEUTRAL</v>
      </c>
      <c r="M1838" s="8">
        <f t="shared" si="280"/>
        <v>0</v>
      </c>
      <c r="N1838" s="8">
        <f t="shared" si="281"/>
        <v>100</v>
      </c>
      <c r="O1838" s="8">
        <f t="shared" si="282"/>
        <v>50</v>
      </c>
      <c r="P1838" s="8">
        <f t="shared" si="283"/>
        <v>33</v>
      </c>
      <c r="Q1838" s="9">
        <f t="shared" si="284"/>
        <v>47.45</v>
      </c>
      <c r="R1838" s="9">
        <f t="shared" si="285"/>
        <v>45.75</v>
      </c>
      <c r="S1838" s="9">
        <f t="shared" si="286"/>
        <v>42.35</v>
      </c>
      <c r="T1838" s="9">
        <f t="shared" si="287"/>
        <v>45.75</v>
      </c>
      <c r="U1838" s="8">
        <f t="shared" si="288"/>
        <v>45.183333333333337</v>
      </c>
      <c r="V1838" s="8">
        <f t="shared" si="289"/>
        <v>45.325000000000003</v>
      </c>
    </row>
    <row r="1839" spans="1:22" ht="13.5" x14ac:dyDescent="0.25">
      <c r="A1839" s="3">
        <f>RSI!A1839</f>
        <v>44691</v>
      </c>
      <c r="B1839" s="2">
        <f>RSI!B1839</f>
        <v>102.49169999999999</v>
      </c>
      <c r="C1839" s="2">
        <f>RSI!I1839</f>
        <v>74.339936781678617</v>
      </c>
      <c r="D1839" s="2">
        <f>MACD!E1839</f>
        <v>-1.5778789446180923</v>
      </c>
      <c r="E1839" s="2">
        <f>MACD!F1839</f>
        <v>-1.2192131923460732</v>
      </c>
      <c r="F1839" s="2">
        <f>'Moving Avg'!D1839</f>
        <v>102.49169999999999</v>
      </c>
      <c r="G1839" s="2">
        <f>'Moving Avg'!F1839</f>
        <v>100.95435000000001</v>
      </c>
      <c r="H1839" s="2">
        <f>'Moving Avg'!G1839</f>
        <v>97.961445999999924</v>
      </c>
      <c r="I1839" s="2">
        <f>'Moving Avg'!H1839</f>
        <v>101.85068899999999</v>
      </c>
      <c r="J1839" s="6" t="str">
        <f>OBV!F1839</f>
        <v>NEUTRAL</v>
      </c>
      <c r="K1839" s="6" t="str">
        <f>OBV!G1839</f>
        <v>NEUTRAL</v>
      </c>
      <c r="L1839" s="6" t="str">
        <f>OBV!H1839</f>
        <v>NEUTRAL</v>
      </c>
      <c r="M1839" s="8">
        <f t="shared" si="280"/>
        <v>0</v>
      </c>
      <c r="N1839" s="8">
        <f t="shared" si="281"/>
        <v>100</v>
      </c>
      <c r="O1839" s="8">
        <f t="shared" si="282"/>
        <v>50</v>
      </c>
      <c r="P1839" s="8">
        <f t="shared" si="283"/>
        <v>33</v>
      </c>
      <c r="Q1839" s="9">
        <f t="shared" si="284"/>
        <v>47.45</v>
      </c>
      <c r="R1839" s="9">
        <f t="shared" si="285"/>
        <v>45.75</v>
      </c>
      <c r="S1839" s="9">
        <f t="shared" si="286"/>
        <v>42.35</v>
      </c>
      <c r="T1839" s="9">
        <f t="shared" si="287"/>
        <v>45.75</v>
      </c>
      <c r="U1839" s="8">
        <f t="shared" si="288"/>
        <v>45.183333333333337</v>
      </c>
      <c r="V1839" s="8">
        <f t="shared" si="289"/>
        <v>45.325000000000003</v>
      </c>
    </row>
    <row r="1840" spans="1:22" ht="13.5" x14ac:dyDescent="0.25">
      <c r="A1840" s="3">
        <f>RSI!A1840</f>
        <v>44692</v>
      </c>
      <c r="B1840" s="2">
        <f>RSI!B1840</f>
        <v>102.49169999999999</v>
      </c>
      <c r="C1840" s="2">
        <f>RSI!I1840</f>
        <v>74.339936781678617</v>
      </c>
      <c r="D1840" s="2">
        <f>MACD!E1840</f>
        <v>-1.1851400752611596</v>
      </c>
      <c r="E1840" s="2">
        <f>MACD!F1840</f>
        <v>-1.2123985689290904</v>
      </c>
      <c r="F1840" s="2">
        <f>'Moving Avg'!D1840</f>
        <v>102.49169999999999</v>
      </c>
      <c r="G1840" s="2">
        <f>'Moving Avg'!F1840</f>
        <v>101.10381500000001</v>
      </c>
      <c r="H1840" s="2">
        <f>'Moving Avg'!G1840</f>
        <v>98.098099999999917</v>
      </c>
      <c r="I1840" s="2">
        <f>'Moving Avg'!H1840</f>
        <v>101.85111599999999</v>
      </c>
      <c r="J1840" s="6" t="str">
        <f>OBV!F1840</f>
        <v>NEUTRAL</v>
      </c>
      <c r="K1840" s="6" t="str">
        <f>OBV!G1840</f>
        <v>NEUTRAL</v>
      </c>
      <c r="L1840" s="6" t="str">
        <f>OBV!H1840</f>
        <v>NEUTRAL</v>
      </c>
      <c r="M1840" s="8">
        <f t="shared" si="280"/>
        <v>0</v>
      </c>
      <c r="N1840" s="8">
        <f t="shared" si="281"/>
        <v>0</v>
      </c>
      <c r="O1840" s="8">
        <f t="shared" si="282"/>
        <v>50</v>
      </c>
      <c r="P1840" s="8">
        <f t="shared" si="283"/>
        <v>33</v>
      </c>
      <c r="Q1840" s="9">
        <f t="shared" si="284"/>
        <v>12.45</v>
      </c>
      <c r="R1840" s="9">
        <f t="shared" si="285"/>
        <v>25.75</v>
      </c>
      <c r="S1840" s="9">
        <f t="shared" si="286"/>
        <v>27.35</v>
      </c>
      <c r="T1840" s="9">
        <f t="shared" si="287"/>
        <v>20.75</v>
      </c>
      <c r="U1840" s="8">
        <f t="shared" si="288"/>
        <v>21.850000000000005</v>
      </c>
      <c r="V1840" s="8">
        <f t="shared" si="289"/>
        <v>21.575000000000003</v>
      </c>
    </row>
    <row r="1841" spans="1:22" ht="13.5" x14ac:dyDescent="0.25">
      <c r="A1841" s="3">
        <f>RSI!A1841</f>
        <v>44693</v>
      </c>
      <c r="B1841" s="2">
        <f>RSI!B1841</f>
        <v>102.49169999999999</v>
      </c>
      <c r="C1841" s="2">
        <f>RSI!I1841</f>
        <v>74.339936781678617</v>
      </c>
      <c r="D1841" s="2">
        <f>MACD!E1841</f>
        <v>-0.86393281208678729</v>
      </c>
      <c r="E1841" s="2">
        <f>MACD!F1841</f>
        <v>-1.1427054175606299</v>
      </c>
      <c r="F1841" s="2">
        <f>'Moving Avg'!D1841</f>
        <v>102.49169999999999</v>
      </c>
      <c r="G1841" s="2">
        <f>'Moving Avg'!F1841</f>
        <v>101.25328000000002</v>
      </c>
      <c r="H1841" s="2">
        <f>'Moving Avg'!G1841</f>
        <v>98.234753999999924</v>
      </c>
      <c r="I1841" s="2">
        <f>'Moving Avg'!H1841</f>
        <v>101.85154299999996</v>
      </c>
      <c r="J1841" s="6" t="str">
        <f>OBV!F1841</f>
        <v>NEUTRAL</v>
      </c>
      <c r="K1841" s="6" t="str">
        <f>OBV!G1841</f>
        <v>NEUTRAL</v>
      </c>
      <c r="L1841" s="6" t="str">
        <f>OBV!H1841</f>
        <v>NEUTRAL</v>
      </c>
      <c r="M1841" s="8">
        <f t="shared" si="280"/>
        <v>0</v>
      </c>
      <c r="N1841" s="8">
        <f t="shared" si="281"/>
        <v>0</v>
      </c>
      <c r="O1841" s="8">
        <f t="shared" si="282"/>
        <v>50</v>
      </c>
      <c r="P1841" s="8">
        <f t="shared" si="283"/>
        <v>33</v>
      </c>
      <c r="Q1841" s="9">
        <f t="shared" si="284"/>
        <v>12.45</v>
      </c>
      <c r="R1841" s="9">
        <f t="shared" si="285"/>
        <v>25.75</v>
      </c>
      <c r="S1841" s="9">
        <f t="shared" si="286"/>
        <v>27.35</v>
      </c>
      <c r="T1841" s="9">
        <f t="shared" si="287"/>
        <v>20.75</v>
      </c>
      <c r="U1841" s="8">
        <f t="shared" si="288"/>
        <v>21.850000000000005</v>
      </c>
      <c r="V1841" s="8">
        <f t="shared" si="289"/>
        <v>21.575000000000003</v>
      </c>
    </row>
    <row r="1842" spans="1:22" ht="13.5" x14ac:dyDescent="0.25">
      <c r="A1842" s="3">
        <f>RSI!A1842</f>
        <v>44694</v>
      </c>
      <c r="B1842" s="2">
        <f>RSI!B1842</f>
        <v>105.9081</v>
      </c>
      <c r="C1842" s="2">
        <f>RSI!I1842</f>
        <v>87.111602220697932</v>
      </c>
      <c r="D1842" s="2">
        <f>MACD!E1842</f>
        <v>-0.85549597840787328</v>
      </c>
      <c r="E1842" s="2">
        <f>MACD!F1842</f>
        <v>-1.0852635297300786</v>
      </c>
      <c r="F1842" s="2">
        <f>'Moving Avg'!D1842</f>
        <v>103.17498000000001</v>
      </c>
      <c r="G1842" s="2">
        <f>'Moving Avg'!F1842</f>
        <v>101.57356500000002</v>
      </c>
      <c r="H1842" s="2">
        <f>'Moving Avg'!G1842</f>
        <v>98.439735999999925</v>
      </c>
      <c r="I1842" s="2">
        <f>'Moving Avg'!H1842</f>
        <v>101.86905199999997</v>
      </c>
      <c r="J1842" s="6" t="str">
        <f>OBV!F1842</f>
        <v>BULLISH</v>
      </c>
      <c r="K1842" s="6" t="str">
        <f>OBV!G1842</f>
        <v>NEUTRAL</v>
      </c>
      <c r="L1842" s="6" t="str">
        <f>OBV!H1842</f>
        <v>CONFIRMED BULLISH</v>
      </c>
      <c r="M1842" s="8">
        <f t="shared" si="280"/>
        <v>0</v>
      </c>
      <c r="N1842" s="8">
        <f t="shared" si="281"/>
        <v>0</v>
      </c>
      <c r="O1842" s="8">
        <f t="shared" si="282"/>
        <v>50</v>
      </c>
      <c r="P1842" s="8">
        <f t="shared" si="283"/>
        <v>83.5</v>
      </c>
      <c r="Q1842" s="9">
        <f t="shared" si="284"/>
        <v>20.024999999999999</v>
      </c>
      <c r="R1842" s="9">
        <f t="shared" si="285"/>
        <v>38.375</v>
      </c>
      <c r="S1842" s="9">
        <f t="shared" si="286"/>
        <v>50.075000000000003</v>
      </c>
      <c r="T1842" s="9">
        <f t="shared" si="287"/>
        <v>33.375</v>
      </c>
      <c r="U1842" s="8">
        <f t="shared" si="288"/>
        <v>36.158333333333331</v>
      </c>
      <c r="V1842" s="8">
        <f t="shared" si="289"/>
        <v>35.462499999999999</v>
      </c>
    </row>
    <row r="1843" spans="1:22" ht="13.5" x14ac:dyDescent="0.25">
      <c r="A1843" s="3">
        <f>RSI!A1843</f>
        <v>44697</v>
      </c>
      <c r="B1843" s="2">
        <f>RSI!B1843</f>
        <v>105.9081</v>
      </c>
      <c r="C1843" s="2">
        <f>RSI!I1843</f>
        <v>87.111602220697932</v>
      </c>
      <c r="D1843" s="2">
        <f>MACD!E1843</f>
        <v>-0.8780700149453935</v>
      </c>
      <c r="E1843" s="2">
        <f>MACD!F1843</f>
        <v>-1.0438248267731416</v>
      </c>
      <c r="F1843" s="2">
        <f>'Moving Avg'!D1843</f>
        <v>103.85826</v>
      </c>
      <c r="G1843" s="2">
        <f>'Moving Avg'!F1843</f>
        <v>101.89385000000003</v>
      </c>
      <c r="H1843" s="2">
        <f>'Moving Avg'!G1843</f>
        <v>98.728419999999915</v>
      </c>
      <c r="I1843" s="2">
        <f>'Moving Avg'!H1843</f>
        <v>101.88656099999999</v>
      </c>
      <c r="J1843" s="6" t="str">
        <f>OBV!F1843</f>
        <v>BULLISH</v>
      </c>
      <c r="K1843" s="6" t="str">
        <f>OBV!G1843</f>
        <v>NEUTRAL</v>
      </c>
      <c r="L1843" s="6" t="str">
        <f>OBV!H1843</f>
        <v>CONFIRMED BULLISH</v>
      </c>
      <c r="M1843" s="8">
        <f t="shared" si="280"/>
        <v>0</v>
      </c>
      <c r="N1843" s="8">
        <f t="shared" si="281"/>
        <v>0</v>
      </c>
      <c r="O1843" s="8">
        <f t="shared" si="282"/>
        <v>50</v>
      </c>
      <c r="P1843" s="8">
        <f t="shared" si="283"/>
        <v>83.5</v>
      </c>
      <c r="Q1843" s="9">
        <f t="shared" si="284"/>
        <v>20.024999999999999</v>
      </c>
      <c r="R1843" s="9">
        <f t="shared" si="285"/>
        <v>38.375</v>
      </c>
      <c r="S1843" s="9">
        <f t="shared" si="286"/>
        <v>50.075000000000003</v>
      </c>
      <c r="T1843" s="9">
        <f t="shared" si="287"/>
        <v>33.375</v>
      </c>
      <c r="U1843" s="8">
        <f t="shared" si="288"/>
        <v>36.158333333333331</v>
      </c>
      <c r="V1843" s="8">
        <f t="shared" si="289"/>
        <v>35.462499999999999</v>
      </c>
    </row>
    <row r="1844" spans="1:22" ht="13.5" x14ac:dyDescent="0.25">
      <c r="A1844" s="3">
        <f>RSI!A1844</f>
        <v>44698</v>
      </c>
      <c r="B1844" s="2">
        <f>RSI!B1844</f>
        <v>105.9081</v>
      </c>
      <c r="C1844" s="2">
        <f>RSI!I1844</f>
        <v>87.111602220697932</v>
      </c>
      <c r="D1844" s="2">
        <f>MACD!E1844</f>
        <v>-0.92468306334436079</v>
      </c>
      <c r="E1844" s="2">
        <f>MACD!F1844</f>
        <v>-1.0199964740873855</v>
      </c>
      <c r="F1844" s="2">
        <f>'Moving Avg'!D1844</f>
        <v>104.54154000000001</v>
      </c>
      <c r="G1844" s="2">
        <f>'Moving Avg'!F1844</f>
        <v>102.21413500000003</v>
      </c>
      <c r="H1844" s="2">
        <f>'Moving Avg'!G1844</f>
        <v>99.015395999999924</v>
      </c>
      <c r="I1844" s="2">
        <f>'Moving Avg'!H1844</f>
        <v>101.91940099999998</v>
      </c>
      <c r="J1844" s="6" t="str">
        <f>OBV!F1844</f>
        <v>BULLISH</v>
      </c>
      <c r="K1844" s="6" t="str">
        <f>OBV!G1844</f>
        <v>NEUTRAL</v>
      </c>
      <c r="L1844" s="6" t="str">
        <f>OBV!H1844</f>
        <v>CONFIRMED BULLISH</v>
      </c>
      <c r="M1844" s="8">
        <f t="shared" si="280"/>
        <v>0</v>
      </c>
      <c r="N1844" s="8">
        <f t="shared" si="281"/>
        <v>0</v>
      </c>
      <c r="O1844" s="8">
        <f t="shared" si="282"/>
        <v>50</v>
      </c>
      <c r="P1844" s="8">
        <f t="shared" si="283"/>
        <v>83.5</v>
      </c>
      <c r="Q1844" s="9">
        <f t="shared" si="284"/>
        <v>20.024999999999999</v>
      </c>
      <c r="R1844" s="9">
        <f t="shared" si="285"/>
        <v>38.375</v>
      </c>
      <c r="S1844" s="9">
        <f t="shared" si="286"/>
        <v>50.075000000000003</v>
      </c>
      <c r="T1844" s="9">
        <f t="shared" si="287"/>
        <v>33.375</v>
      </c>
      <c r="U1844" s="8">
        <f t="shared" si="288"/>
        <v>36.158333333333331</v>
      </c>
      <c r="V1844" s="8">
        <f t="shared" si="289"/>
        <v>35.462499999999999</v>
      </c>
    </row>
    <row r="1845" spans="1:22" ht="13.5" x14ac:dyDescent="0.25">
      <c r="A1845" s="3">
        <f>RSI!A1845</f>
        <v>44699</v>
      </c>
      <c r="B1845" s="2">
        <f>RSI!B1845</f>
        <v>105.9081</v>
      </c>
      <c r="C1845" s="2">
        <f>RSI!I1845</f>
        <v>87.111602220697932</v>
      </c>
      <c r="D1845" s="2">
        <f>MACD!E1845</f>
        <v>-0.98959889256468614</v>
      </c>
      <c r="E1845" s="2">
        <f>MACD!F1845</f>
        <v>-1.0139169577828457</v>
      </c>
      <c r="F1845" s="2">
        <f>'Moving Avg'!D1845</f>
        <v>105.22481999999999</v>
      </c>
      <c r="G1845" s="2">
        <f>'Moving Avg'!F1845</f>
        <v>102.53442000000003</v>
      </c>
      <c r="H1845" s="2">
        <f>'Moving Avg'!G1845</f>
        <v>99.30237199999992</v>
      </c>
      <c r="I1845" s="2">
        <f>'Moving Avg'!H1845</f>
        <v>101.93695249999999</v>
      </c>
      <c r="J1845" s="6" t="str">
        <f>OBV!F1845</f>
        <v>BULLISH</v>
      </c>
      <c r="K1845" s="6" t="str">
        <f>OBV!G1845</f>
        <v>NEUTRAL</v>
      </c>
      <c r="L1845" s="6" t="str">
        <f>OBV!H1845</f>
        <v>CONFIRMED BULLISH</v>
      </c>
      <c r="M1845" s="8">
        <f t="shared" si="280"/>
        <v>0</v>
      </c>
      <c r="N1845" s="8">
        <f t="shared" si="281"/>
        <v>0</v>
      </c>
      <c r="O1845" s="8">
        <f t="shared" si="282"/>
        <v>50</v>
      </c>
      <c r="P1845" s="8">
        <f t="shared" si="283"/>
        <v>83.5</v>
      </c>
      <c r="Q1845" s="9">
        <f t="shared" si="284"/>
        <v>20.024999999999999</v>
      </c>
      <c r="R1845" s="9">
        <f t="shared" si="285"/>
        <v>38.375</v>
      </c>
      <c r="S1845" s="9">
        <f t="shared" si="286"/>
        <v>50.075000000000003</v>
      </c>
      <c r="T1845" s="9">
        <f t="shared" si="287"/>
        <v>33.375</v>
      </c>
      <c r="U1845" s="8">
        <f t="shared" si="288"/>
        <v>36.158333333333331</v>
      </c>
      <c r="V1845" s="8">
        <f t="shared" si="289"/>
        <v>35.462499999999999</v>
      </c>
    </row>
    <row r="1846" spans="1:22" ht="13.5" x14ac:dyDescent="0.25">
      <c r="A1846" s="3">
        <f>RSI!A1846</f>
        <v>44700</v>
      </c>
      <c r="B1846" s="2">
        <f>RSI!B1846</f>
        <v>105.9081</v>
      </c>
      <c r="C1846" s="2">
        <f>RSI!I1846</f>
        <v>87.111602220697947</v>
      </c>
      <c r="D1846" s="2">
        <f>MACD!E1846</f>
        <v>-1.0681147257992478</v>
      </c>
      <c r="E1846" s="2">
        <f>MACD!F1846</f>
        <v>-1.0247565113861263</v>
      </c>
      <c r="F1846" s="2">
        <f>'Moving Avg'!D1846</f>
        <v>105.90810000000002</v>
      </c>
      <c r="G1846" s="2">
        <f>'Moving Avg'!F1846</f>
        <v>102.85470500000004</v>
      </c>
      <c r="H1846" s="2">
        <f>'Moving Avg'!G1846</f>
        <v>99.58934799999993</v>
      </c>
      <c r="I1846" s="2">
        <f>'Moving Avg'!H1846</f>
        <v>101.95450399999999</v>
      </c>
      <c r="J1846" s="6" t="str">
        <f>OBV!F1846</f>
        <v>BULLISH</v>
      </c>
      <c r="K1846" s="6" t="str">
        <f>OBV!G1846</f>
        <v>NEUTRAL</v>
      </c>
      <c r="L1846" s="6" t="str">
        <f>OBV!H1846</f>
        <v>CONFIRMED BULLISH</v>
      </c>
      <c r="M1846" s="8">
        <f t="shared" si="280"/>
        <v>0</v>
      </c>
      <c r="N1846" s="8">
        <f t="shared" si="281"/>
        <v>100</v>
      </c>
      <c r="O1846" s="8">
        <f t="shared" si="282"/>
        <v>50</v>
      </c>
      <c r="P1846" s="8">
        <f t="shared" si="283"/>
        <v>83.5</v>
      </c>
      <c r="Q1846" s="9">
        <f t="shared" si="284"/>
        <v>55.024999999999999</v>
      </c>
      <c r="R1846" s="9">
        <f t="shared" si="285"/>
        <v>58.375</v>
      </c>
      <c r="S1846" s="9">
        <f t="shared" si="286"/>
        <v>65.075000000000003</v>
      </c>
      <c r="T1846" s="9">
        <f t="shared" si="287"/>
        <v>58.375</v>
      </c>
      <c r="U1846" s="8">
        <f t="shared" si="288"/>
        <v>59.491666666666674</v>
      </c>
      <c r="V1846" s="8">
        <f t="shared" si="289"/>
        <v>59.212500000000006</v>
      </c>
    </row>
    <row r="1847" spans="1:22" ht="13.5" x14ac:dyDescent="0.25">
      <c r="A1847" s="3">
        <f>RSI!A1847</f>
        <v>44701</v>
      </c>
      <c r="B1847" s="2">
        <f>RSI!B1847</f>
        <v>105.9081</v>
      </c>
      <c r="C1847" s="2">
        <f>RSI!I1847</f>
        <v>87.111602220697947</v>
      </c>
      <c r="D1847" s="2">
        <f>MACD!E1847</f>
        <v>-1.1563910655038256</v>
      </c>
      <c r="E1847" s="2">
        <f>MACD!F1847</f>
        <v>-1.0510834222096661</v>
      </c>
      <c r="F1847" s="2">
        <f>'Moving Avg'!D1847</f>
        <v>105.90810000000002</v>
      </c>
      <c r="G1847" s="2">
        <f>'Moving Avg'!F1847</f>
        <v>103.17499000000002</v>
      </c>
      <c r="H1847" s="2">
        <f>'Moving Avg'!G1847</f>
        <v>99.876323999999926</v>
      </c>
      <c r="I1847" s="2">
        <f>'Moving Avg'!H1847</f>
        <v>101.97205549999998</v>
      </c>
      <c r="J1847" s="6" t="str">
        <f>OBV!F1847</f>
        <v>NEUTRAL</v>
      </c>
      <c r="K1847" s="6" t="str">
        <f>OBV!G1847</f>
        <v>NEUTRAL</v>
      </c>
      <c r="L1847" s="6" t="str">
        <f>OBV!H1847</f>
        <v>NEUTRAL</v>
      </c>
      <c r="M1847" s="8">
        <f t="shared" si="280"/>
        <v>0</v>
      </c>
      <c r="N1847" s="8">
        <f t="shared" si="281"/>
        <v>100</v>
      </c>
      <c r="O1847" s="8">
        <f t="shared" si="282"/>
        <v>50</v>
      </c>
      <c r="P1847" s="8">
        <f t="shared" si="283"/>
        <v>33</v>
      </c>
      <c r="Q1847" s="9">
        <f t="shared" si="284"/>
        <v>47.45</v>
      </c>
      <c r="R1847" s="9">
        <f t="shared" si="285"/>
        <v>45.75</v>
      </c>
      <c r="S1847" s="9">
        <f t="shared" si="286"/>
        <v>42.35</v>
      </c>
      <c r="T1847" s="9">
        <f t="shared" si="287"/>
        <v>45.75</v>
      </c>
      <c r="U1847" s="8">
        <f t="shared" si="288"/>
        <v>45.183333333333337</v>
      </c>
      <c r="V1847" s="8">
        <f t="shared" si="289"/>
        <v>45.325000000000003</v>
      </c>
    </row>
    <row r="1848" spans="1:22" ht="13.5" x14ac:dyDescent="0.25">
      <c r="A1848" s="3">
        <f>RSI!A1848</f>
        <v>44704</v>
      </c>
      <c r="B1848" s="2">
        <f>RSI!B1848</f>
        <v>105.9081</v>
      </c>
      <c r="C1848" s="2">
        <f>RSI!I1848</f>
        <v>87.111602220697947</v>
      </c>
      <c r="D1848" s="2">
        <f>MACD!E1848</f>
        <v>-1.2513085274888596</v>
      </c>
      <c r="E1848" s="2">
        <f>MACD!F1848</f>
        <v>-1.0911284432655048</v>
      </c>
      <c r="F1848" s="2">
        <f>'Moving Avg'!D1848</f>
        <v>105.90810000000002</v>
      </c>
      <c r="G1848" s="2">
        <f>'Moving Avg'!F1848</f>
        <v>103.51662500000005</v>
      </c>
      <c r="H1848" s="2">
        <f>'Moving Avg'!G1848</f>
        <v>100.16329999999995</v>
      </c>
      <c r="I1848" s="2">
        <f>'Moving Avg'!H1848</f>
        <v>101.98960699999998</v>
      </c>
      <c r="J1848" s="6" t="str">
        <f>OBV!F1848</f>
        <v>NEUTRAL</v>
      </c>
      <c r="K1848" s="6" t="str">
        <f>OBV!G1848</f>
        <v>NEUTRAL</v>
      </c>
      <c r="L1848" s="6" t="str">
        <f>OBV!H1848</f>
        <v>NEUTRAL</v>
      </c>
      <c r="M1848" s="8">
        <f t="shared" si="280"/>
        <v>0</v>
      </c>
      <c r="N1848" s="8">
        <f t="shared" si="281"/>
        <v>100</v>
      </c>
      <c r="O1848" s="8">
        <f t="shared" si="282"/>
        <v>50</v>
      </c>
      <c r="P1848" s="8">
        <f t="shared" si="283"/>
        <v>33</v>
      </c>
      <c r="Q1848" s="9">
        <f t="shared" si="284"/>
        <v>47.45</v>
      </c>
      <c r="R1848" s="9">
        <f t="shared" si="285"/>
        <v>45.75</v>
      </c>
      <c r="S1848" s="9">
        <f t="shared" si="286"/>
        <v>42.35</v>
      </c>
      <c r="T1848" s="9">
        <f t="shared" si="287"/>
        <v>45.75</v>
      </c>
      <c r="U1848" s="8">
        <f t="shared" si="288"/>
        <v>45.183333333333337</v>
      </c>
      <c r="V1848" s="8">
        <f t="shared" si="289"/>
        <v>45.325000000000003</v>
      </c>
    </row>
    <row r="1849" spans="1:22" ht="13.5" x14ac:dyDescent="0.25">
      <c r="A1849" s="3">
        <f>RSI!A1849</f>
        <v>44705</v>
      </c>
      <c r="B1849" s="2">
        <f>RSI!B1849</f>
        <v>105.9081</v>
      </c>
      <c r="C1849" s="2">
        <f>RSI!I1849</f>
        <v>87.111602220697932</v>
      </c>
      <c r="D1849" s="2">
        <f>MACD!E1849</f>
        <v>-1.3503474674772633</v>
      </c>
      <c r="E1849" s="2">
        <f>MACD!F1849</f>
        <v>-1.1429722481078566</v>
      </c>
      <c r="F1849" s="2">
        <f>'Moving Avg'!D1849</f>
        <v>105.90810000000002</v>
      </c>
      <c r="G1849" s="2">
        <f>'Moving Avg'!F1849</f>
        <v>103.85826000000004</v>
      </c>
      <c r="H1849" s="2">
        <f>'Moving Avg'!G1849</f>
        <v>100.45027599999995</v>
      </c>
      <c r="I1849" s="2">
        <f>'Moving Avg'!H1849</f>
        <v>102.00715849999999</v>
      </c>
      <c r="J1849" s="6" t="str">
        <f>OBV!F1849</f>
        <v>NEUTRAL</v>
      </c>
      <c r="K1849" s="6" t="str">
        <f>OBV!G1849</f>
        <v>NEUTRAL</v>
      </c>
      <c r="L1849" s="6" t="str">
        <f>OBV!H1849</f>
        <v>NEUTRAL</v>
      </c>
      <c r="M1849" s="8">
        <f t="shared" si="280"/>
        <v>0</v>
      </c>
      <c r="N1849" s="8">
        <f t="shared" si="281"/>
        <v>100</v>
      </c>
      <c r="O1849" s="8">
        <f t="shared" si="282"/>
        <v>50</v>
      </c>
      <c r="P1849" s="8">
        <f t="shared" si="283"/>
        <v>33</v>
      </c>
      <c r="Q1849" s="9">
        <f t="shared" si="284"/>
        <v>47.45</v>
      </c>
      <c r="R1849" s="9">
        <f t="shared" si="285"/>
        <v>45.75</v>
      </c>
      <c r="S1849" s="9">
        <f t="shared" si="286"/>
        <v>42.35</v>
      </c>
      <c r="T1849" s="9">
        <f t="shared" si="287"/>
        <v>45.75</v>
      </c>
      <c r="U1849" s="8">
        <f t="shared" si="288"/>
        <v>45.183333333333337</v>
      </c>
      <c r="V1849" s="8">
        <f t="shared" si="289"/>
        <v>45.325000000000003</v>
      </c>
    </row>
    <row r="1850" spans="1:22" ht="13.5" x14ac:dyDescent="0.25">
      <c r="A1850" s="3">
        <f>RSI!A1850</f>
        <v>44706</v>
      </c>
      <c r="B1850" s="2">
        <f>RSI!B1850</f>
        <v>105.9081</v>
      </c>
      <c r="C1850" s="2">
        <f>RSI!I1850</f>
        <v>87.111602220697932</v>
      </c>
      <c r="D1850" s="2">
        <f>MACD!E1850</f>
        <v>-1.4514868367846674</v>
      </c>
      <c r="E1850" s="2">
        <f>MACD!F1850</f>
        <v>-1.2046751658432189</v>
      </c>
      <c r="F1850" s="2">
        <f>'Moving Avg'!D1850</f>
        <v>105.90810000000002</v>
      </c>
      <c r="G1850" s="2">
        <f>'Moving Avg'!F1850</f>
        <v>104.02908000000005</v>
      </c>
      <c r="H1850" s="2">
        <f>'Moving Avg'!G1850</f>
        <v>100.74049799999995</v>
      </c>
      <c r="I1850" s="2">
        <f>'Moving Avg'!H1850</f>
        <v>102.02470999999997</v>
      </c>
      <c r="J1850" s="6" t="str">
        <f>OBV!F1850</f>
        <v>NEUTRAL</v>
      </c>
      <c r="K1850" s="6" t="str">
        <f>OBV!G1850</f>
        <v>NEUTRAL</v>
      </c>
      <c r="L1850" s="6" t="str">
        <f>OBV!H1850</f>
        <v>NEUTRAL</v>
      </c>
      <c r="M1850" s="8">
        <f t="shared" si="280"/>
        <v>0</v>
      </c>
      <c r="N1850" s="8">
        <f t="shared" si="281"/>
        <v>100</v>
      </c>
      <c r="O1850" s="8">
        <f t="shared" si="282"/>
        <v>50</v>
      </c>
      <c r="P1850" s="8">
        <f t="shared" si="283"/>
        <v>33</v>
      </c>
      <c r="Q1850" s="9">
        <f t="shared" si="284"/>
        <v>47.45</v>
      </c>
      <c r="R1850" s="9">
        <f t="shared" si="285"/>
        <v>45.75</v>
      </c>
      <c r="S1850" s="9">
        <f t="shared" si="286"/>
        <v>42.35</v>
      </c>
      <c r="T1850" s="9">
        <f t="shared" si="287"/>
        <v>45.75</v>
      </c>
      <c r="U1850" s="8">
        <f t="shared" si="288"/>
        <v>45.183333333333337</v>
      </c>
      <c r="V1850" s="8">
        <f t="shared" si="289"/>
        <v>45.325000000000003</v>
      </c>
    </row>
    <row r="1851" spans="1:22" ht="13.5" x14ac:dyDescent="0.25">
      <c r="A1851" s="3">
        <f>RSI!A1851</f>
        <v>44707</v>
      </c>
      <c r="B1851" s="2">
        <f>RSI!B1851</f>
        <v>105.9081</v>
      </c>
      <c r="C1851" s="2">
        <f>RSI!I1851</f>
        <v>87.111602220697947</v>
      </c>
      <c r="D1851" s="2">
        <f>MACD!E1851</f>
        <v>-1.5531192561931988</v>
      </c>
      <c r="E1851" s="2">
        <f>MACD!F1851</f>
        <v>-1.274363983913215</v>
      </c>
      <c r="F1851" s="2">
        <f>'Moving Avg'!D1851</f>
        <v>105.90810000000002</v>
      </c>
      <c r="G1851" s="2">
        <f>'Moving Avg'!F1851</f>
        <v>104.19990000000004</v>
      </c>
      <c r="H1851" s="2">
        <f>'Moving Avg'!G1851</f>
        <v>101.03088999999994</v>
      </c>
      <c r="I1851" s="2">
        <f>'Moving Avg'!H1851</f>
        <v>102.04226149999998</v>
      </c>
      <c r="J1851" s="6" t="str">
        <f>OBV!F1851</f>
        <v>NEUTRAL</v>
      </c>
      <c r="K1851" s="6" t="str">
        <f>OBV!G1851</f>
        <v>NEUTRAL</v>
      </c>
      <c r="L1851" s="6" t="str">
        <f>OBV!H1851</f>
        <v>NEUTRAL</v>
      </c>
      <c r="M1851" s="8">
        <f t="shared" si="280"/>
        <v>0</v>
      </c>
      <c r="N1851" s="8">
        <f t="shared" si="281"/>
        <v>100</v>
      </c>
      <c r="O1851" s="8">
        <f t="shared" si="282"/>
        <v>50</v>
      </c>
      <c r="P1851" s="8">
        <f t="shared" si="283"/>
        <v>33</v>
      </c>
      <c r="Q1851" s="9">
        <f t="shared" si="284"/>
        <v>47.45</v>
      </c>
      <c r="R1851" s="9">
        <f t="shared" si="285"/>
        <v>45.75</v>
      </c>
      <c r="S1851" s="9">
        <f t="shared" si="286"/>
        <v>42.35</v>
      </c>
      <c r="T1851" s="9">
        <f t="shared" si="287"/>
        <v>45.75</v>
      </c>
      <c r="U1851" s="8">
        <f t="shared" si="288"/>
        <v>45.183333333333337</v>
      </c>
      <c r="V1851" s="8">
        <f t="shared" si="289"/>
        <v>45.325000000000003</v>
      </c>
    </row>
    <row r="1852" spans="1:22" ht="13.5" x14ac:dyDescent="0.25">
      <c r="A1852" s="3">
        <f>RSI!A1852</f>
        <v>44708</v>
      </c>
      <c r="B1852" s="2">
        <f>RSI!B1852</f>
        <v>102.49169999999999</v>
      </c>
      <c r="C1852" s="2">
        <f>RSI!I1852</f>
        <v>42.611376753121014</v>
      </c>
      <c r="D1852" s="2">
        <f>MACD!E1852</f>
        <v>-0.87531309753954645</v>
      </c>
      <c r="E1852" s="2">
        <f>MACD!F1852</f>
        <v>-1.1945538066384813</v>
      </c>
      <c r="F1852" s="2">
        <f>'Moving Avg'!D1852</f>
        <v>105.22481999999999</v>
      </c>
      <c r="G1852" s="2">
        <f>'Moving Avg'!F1852</f>
        <v>104.19990000000004</v>
      </c>
      <c r="H1852" s="2">
        <f>'Moving Avg'!G1852</f>
        <v>101.17096199999995</v>
      </c>
      <c r="I1852" s="2">
        <f>'Moving Avg'!H1852</f>
        <v>102.04273099999996</v>
      </c>
      <c r="J1852" s="6" t="str">
        <f>OBV!F1852</f>
        <v>BEARISH</v>
      </c>
      <c r="K1852" s="6" t="str">
        <f>OBV!G1852</f>
        <v>NEUTRAL</v>
      </c>
      <c r="L1852" s="6" t="str">
        <f>OBV!H1852</f>
        <v>CONFIRMED BEARISH</v>
      </c>
      <c r="M1852" s="8">
        <f t="shared" si="280"/>
        <v>25</v>
      </c>
      <c r="N1852" s="8">
        <f t="shared" si="281"/>
        <v>0</v>
      </c>
      <c r="O1852" s="8">
        <f t="shared" si="282"/>
        <v>50</v>
      </c>
      <c r="P1852" s="8">
        <f t="shared" si="283"/>
        <v>16.5</v>
      </c>
      <c r="Q1852" s="9">
        <f t="shared" si="284"/>
        <v>18.725000000000001</v>
      </c>
      <c r="R1852" s="9">
        <f t="shared" si="285"/>
        <v>26.625</v>
      </c>
      <c r="S1852" s="9">
        <f t="shared" si="286"/>
        <v>23.675000000000001</v>
      </c>
      <c r="T1852" s="9">
        <f t="shared" si="287"/>
        <v>22.875</v>
      </c>
      <c r="U1852" s="8">
        <f t="shared" si="288"/>
        <v>23.008333333333336</v>
      </c>
      <c r="V1852" s="8">
        <f t="shared" si="289"/>
        <v>22.975000000000001</v>
      </c>
    </row>
    <row r="1853" spans="1:22" ht="13.5" x14ac:dyDescent="0.25">
      <c r="A1853" s="3">
        <f>RSI!A1853</f>
        <v>44711</v>
      </c>
      <c r="B1853" s="2">
        <f>RSI!B1853</f>
        <v>97.879599999999996</v>
      </c>
      <c r="C1853" s="2">
        <f>RSI!I1853</f>
        <v>24.451655848089587</v>
      </c>
      <c r="D1853" s="2">
        <f>MACD!E1853</f>
        <v>4.6277062061321317E-2</v>
      </c>
      <c r="E1853" s="2">
        <f>MACD!F1853</f>
        <v>-0.9463876328985209</v>
      </c>
      <c r="F1853" s="2">
        <f>'Moving Avg'!D1853</f>
        <v>103.61912</v>
      </c>
      <c r="G1853" s="2">
        <f>'Moving Avg'!F1853</f>
        <v>103.96929500000006</v>
      </c>
      <c r="H1853" s="2">
        <f>'Moving Avg'!G1853</f>
        <v>101.13286799999996</v>
      </c>
      <c r="I1853" s="2">
        <f>'Moving Avg'!H1853</f>
        <v>102.02013999999996</v>
      </c>
      <c r="J1853" s="6" t="str">
        <f>OBV!F1853</f>
        <v>BEARISH</v>
      </c>
      <c r="K1853" s="6" t="str">
        <f>OBV!G1853</f>
        <v>NEUTRAL</v>
      </c>
      <c r="L1853" s="6" t="str">
        <f>OBV!H1853</f>
        <v>CONFIRMED BEARISH</v>
      </c>
      <c r="M1853" s="8">
        <f t="shared" si="280"/>
        <v>50</v>
      </c>
      <c r="N1853" s="8">
        <f t="shared" si="281"/>
        <v>0</v>
      </c>
      <c r="O1853" s="8">
        <f t="shared" si="282"/>
        <v>50</v>
      </c>
      <c r="P1853" s="8">
        <f t="shared" si="283"/>
        <v>16.5</v>
      </c>
      <c r="Q1853" s="9">
        <f t="shared" si="284"/>
        <v>27.475000000000001</v>
      </c>
      <c r="R1853" s="9">
        <f t="shared" si="285"/>
        <v>31.625</v>
      </c>
      <c r="S1853" s="9">
        <f t="shared" si="286"/>
        <v>27.425000000000001</v>
      </c>
      <c r="T1853" s="9">
        <f t="shared" si="287"/>
        <v>29.125</v>
      </c>
      <c r="U1853" s="8">
        <f t="shared" si="288"/>
        <v>28.841666666666669</v>
      </c>
      <c r="V1853" s="8">
        <f t="shared" si="289"/>
        <v>28.912500000000001</v>
      </c>
    </row>
    <row r="1854" spans="1:22" ht="13.5" x14ac:dyDescent="0.25">
      <c r="A1854" s="3">
        <f>RSI!A1854</f>
        <v>44712</v>
      </c>
      <c r="B1854" s="2">
        <f>RSI!B1854</f>
        <v>102.2782</v>
      </c>
      <c r="C1854" s="2">
        <f>RSI!I1854</f>
        <v>47.452217275588225</v>
      </c>
      <c r="D1854" s="2">
        <f>MACD!E1854</f>
        <v>0.5334639157422032</v>
      </c>
      <c r="E1854" s="2">
        <f>MACD!F1854</f>
        <v>-0.65041732317037615</v>
      </c>
      <c r="F1854" s="2">
        <f>'Moving Avg'!D1854</f>
        <v>102.89313999999999</v>
      </c>
      <c r="G1854" s="2">
        <f>'Moving Avg'!F1854</f>
        <v>103.95862000000004</v>
      </c>
      <c r="H1854" s="2">
        <f>'Moving Avg'!G1854</f>
        <v>101.18274599999997</v>
      </c>
      <c r="I1854" s="2">
        <f>'Moving Avg'!H1854</f>
        <v>102.01954199999996</v>
      </c>
      <c r="J1854" s="6" t="str">
        <f>OBV!F1854</f>
        <v>BEARISH</v>
      </c>
      <c r="K1854" s="6" t="str">
        <f>OBV!G1854</f>
        <v>NEUTRAL</v>
      </c>
      <c r="L1854" s="6" t="str">
        <f>OBV!H1854</f>
        <v>CONFIRMED BEARISH</v>
      </c>
      <c r="M1854" s="8">
        <f t="shared" si="280"/>
        <v>25</v>
      </c>
      <c r="N1854" s="8">
        <f t="shared" si="281"/>
        <v>0</v>
      </c>
      <c r="O1854" s="8">
        <f t="shared" si="282"/>
        <v>50</v>
      </c>
      <c r="P1854" s="8">
        <f t="shared" si="283"/>
        <v>16.5</v>
      </c>
      <c r="Q1854" s="9">
        <f t="shared" si="284"/>
        <v>18.725000000000001</v>
      </c>
      <c r="R1854" s="9">
        <f t="shared" si="285"/>
        <v>26.625</v>
      </c>
      <c r="S1854" s="9">
        <f t="shared" si="286"/>
        <v>23.675000000000001</v>
      </c>
      <c r="T1854" s="9">
        <f t="shared" si="287"/>
        <v>22.875</v>
      </c>
      <c r="U1854" s="8">
        <f t="shared" si="288"/>
        <v>23.008333333333336</v>
      </c>
      <c r="V1854" s="8">
        <f t="shared" si="289"/>
        <v>22.975000000000001</v>
      </c>
    </row>
    <row r="1855" spans="1:22" ht="13.5" x14ac:dyDescent="0.25">
      <c r="A1855" s="3">
        <f>RSI!A1855</f>
        <v>44713</v>
      </c>
      <c r="B1855" s="2">
        <f>RSI!B1855</f>
        <v>105.869</v>
      </c>
      <c r="C1855" s="2">
        <f>RSI!I1855</f>
        <v>58.547243482881214</v>
      </c>
      <c r="D1855" s="2">
        <f>MACD!E1855</f>
        <v>0.68446485334698082</v>
      </c>
      <c r="E1855" s="2">
        <f>MACD!F1855</f>
        <v>-0.38344088786690478</v>
      </c>
      <c r="F1855" s="2">
        <f>'Moving Avg'!D1855</f>
        <v>102.88532000000001</v>
      </c>
      <c r="G1855" s="2">
        <f>'Moving Avg'!F1855</f>
        <v>104.12748500000002</v>
      </c>
      <c r="H1855" s="2">
        <f>'Moving Avg'!G1855</f>
        <v>101.30443999999997</v>
      </c>
      <c r="I1855" s="2">
        <f>'Moving Avg'!H1855</f>
        <v>102.03689799999997</v>
      </c>
      <c r="J1855" s="6" t="str">
        <f>OBV!F1855</f>
        <v>BEARISH</v>
      </c>
      <c r="K1855" s="6" t="str">
        <f>OBV!G1855</f>
        <v>NEUTRAL</v>
      </c>
      <c r="L1855" s="6" t="str">
        <f>OBV!H1855</f>
        <v>CONFIRMED BEARISH</v>
      </c>
      <c r="M1855" s="8">
        <f t="shared" si="280"/>
        <v>25</v>
      </c>
      <c r="N1855" s="8">
        <f t="shared" si="281"/>
        <v>0</v>
      </c>
      <c r="O1855" s="8">
        <f t="shared" si="282"/>
        <v>50</v>
      </c>
      <c r="P1855" s="8">
        <f t="shared" si="283"/>
        <v>16.5</v>
      </c>
      <c r="Q1855" s="9">
        <f t="shared" si="284"/>
        <v>18.725000000000001</v>
      </c>
      <c r="R1855" s="9">
        <f t="shared" si="285"/>
        <v>26.625</v>
      </c>
      <c r="S1855" s="9">
        <f t="shared" si="286"/>
        <v>23.675000000000001</v>
      </c>
      <c r="T1855" s="9">
        <f t="shared" si="287"/>
        <v>22.875</v>
      </c>
      <c r="U1855" s="8">
        <f t="shared" si="288"/>
        <v>23.008333333333336</v>
      </c>
      <c r="V1855" s="8">
        <f t="shared" si="289"/>
        <v>22.975000000000001</v>
      </c>
    </row>
    <row r="1856" spans="1:22" ht="13.5" x14ac:dyDescent="0.25">
      <c r="A1856" s="3">
        <f>RSI!A1856</f>
        <v>44714</v>
      </c>
      <c r="B1856" s="2">
        <f>RSI!B1856</f>
        <v>105.869</v>
      </c>
      <c r="C1856" s="2">
        <f>RSI!I1856</f>
        <v>58.547243482881207</v>
      </c>
      <c r="D1856" s="2">
        <f>MACD!E1856</f>
        <v>0.79541584601912518</v>
      </c>
      <c r="E1856" s="2">
        <f>MACD!F1856</f>
        <v>-0.14766954108969882</v>
      </c>
      <c r="F1856" s="2">
        <f>'Moving Avg'!D1856</f>
        <v>102.87750000000001</v>
      </c>
      <c r="G1856" s="2">
        <f>'Moving Avg'!F1856</f>
        <v>104.29635000000003</v>
      </c>
      <c r="H1856" s="2">
        <f>'Moving Avg'!G1856</f>
        <v>101.42613399999999</v>
      </c>
      <c r="I1856" s="2">
        <f>'Moving Avg'!H1856</f>
        <v>102.05506549999993</v>
      </c>
      <c r="J1856" s="6" t="str">
        <f>OBV!F1856</f>
        <v>BEARISH</v>
      </c>
      <c r="K1856" s="6" t="str">
        <f>OBV!G1856</f>
        <v>NEUTRAL</v>
      </c>
      <c r="L1856" s="6" t="str">
        <f>OBV!H1856</f>
        <v>CONFIRMED BEARISH</v>
      </c>
      <c r="M1856" s="8">
        <f t="shared" si="280"/>
        <v>25</v>
      </c>
      <c r="N1856" s="8">
        <f t="shared" si="281"/>
        <v>0</v>
      </c>
      <c r="O1856" s="8">
        <f t="shared" si="282"/>
        <v>50</v>
      </c>
      <c r="P1856" s="8">
        <f t="shared" si="283"/>
        <v>16.5</v>
      </c>
      <c r="Q1856" s="9">
        <f t="shared" si="284"/>
        <v>18.725000000000001</v>
      </c>
      <c r="R1856" s="9">
        <f t="shared" si="285"/>
        <v>26.625</v>
      </c>
      <c r="S1856" s="9">
        <f t="shared" si="286"/>
        <v>23.675000000000001</v>
      </c>
      <c r="T1856" s="9">
        <f t="shared" si="287"/>
        <v>22.875</v>
      </c>
      <c r="U1856" s="8">
        <f t="shared" si="288"/>
        <v>23.008333333333336</v>
      </c>
      <c r="V1856" s="8">
        <f t="shared" si="289"/>
        <v>22.975000000000001</v>
      </c>
    </row>
    <row r="1857" spans="1:22" ht="13.5" x14ac:dyDescent="0.25">
      <c r="A1857" s="3">
        <f>RSI!A1857</f>
        <v>44715</v>
      </c>
      <c r="B1857" s="2">
        <f>RSI!B1857</f>
        <v>105.869</v>
      </c>
      <c r="C1857" s="2">
        <f>RSI!I1857</f>
        <v>58.547243482881207</v>
      </c>
      <c r="D1857" s="2">
        <f>MACD!E1857</f>
        <v>0.87372427793013685</v>
      </c>
      <c r="E1857" s="2">
        <f>MACD!F1857</f>
        <v>5.6609222714268312E-2</v>
      </c>
      <c r="F1857" s="2">
        <f>'Moving Avg'!D1857</f>
        <v>103.55296000000001</v>
      </c>
      <c r="G1857" s="2">
        <f>'Moving Avg'!F1857</f>
        <v>104.46521500000001</v>
      </c>
      <c r="H1857" s="2">
        <f>'Moving Avg'!G1857</f>
        <v>101.547828</v>
      </c>
      <c r="I1857" s="2">
        <f>'Moving Avg'!H1857</f>
        <v>102.07323299999993</v>
      </c>
      <c r="J1857" s="6" t="str">
        <f>OBV!F1857</f>
        <v>BEARISH</v>
      </c>
      <c r="K1857" s="6" t="str">
        <f>OBV!G1857</f>
        <v>NEUTRAL</v>
      </c>
      <c r="L1857" s="6" t="str">
        <f>OBV!H1857</f>
        <v>NEUTRAL</v>
      </c>
      <c r="M1857" s="8">
        <f t="shared" si="280"/>
        <v>25</v>
      </c>
      <c r="N1857" s="8">
        <f t="shared" si="281"/>
        <v>0</v>
      </c>
      <c r="O1857" s="8">
        <f t="shared" si="282"/>
        <v>50</v>
      </c>
      <c r="P1857" s="8">
        <f t="shared" si="283"/>
        <v>16.5</v>
      </c>
      <c r="Q1857" s="9">
        <f t="shared" si="284"/>
        <v>18.725000000000001</v>
      </c>
      <c r="R1857" s="9">
        <f t="shared" si="285"/>
        <v>26.625</v>
      </c>
      <c r="S1857" s="9">
        <f t="shared" si="286"/>
        <v>23.675000000000001</v>
      </c>
      <c r="T1857" s="9">
        <f t="shared" si="287"/>
        <v>22.875</v>
      </c>
      <c r="U1857" s="8">
        <f t="shared" si="288"/>
        <v>23.008333333333336</v>
      </c>
      <c r="V1857" s="8">
        <f t="shared" si="289"/>
        <v>22.975000000000001</v>
      </c>
    </row>
    <row r="1858" spans="1:22" ht="13.5" x14ac:dyDescent="0.25">
      <c r="A1858" s="3">
        <f>RSI!A1858</f>
        <v>44718</v>
      </c>
      <c r="B1858" s="2">
        <f>RSI!B1858</f>
        <v>105.869</v>
      </c>
      <c r="C1858" s="2">
        <f>RSI!I1858</f>
        <v>58.547243482881207</v>
      </c>
      <c r="D1858" s="2">
        <f>MACD!E1858</f>
        <v>0.92556565019171444</v>
      </c>
      <c r="E1858" s="2">
        <f>MACD!F1858</f>
        <v>0.23040050820975755</v>
      </c>
      <c r="F1858" s="2">
        <f>'Moving Avg'!D1858</f>
        <v>105.15084000000002</v>
      </c>
      <c r="G1858" s="2">
        <f>'Moving Avg'!F1858</f>
        <v>104.63408</v>
      </c>
      <c r="H1858" s="2">
        <f>'Moving Avg'!G1858</f>
        <v>101.66952199999997</v>
      </c>
      <c r="I1858" s="2">
        <f>'Moving Avg'!H1858</f>
        <v>102.09140049999992</v>
      </c>
      <c r="J1858" s="6" t="str">
        <f>OBV!F1858</f>
        <v>BULLISH</v>
      </c>
      <c r="K1858" s="6" t="str">
        <f>OBV!G1858</f>
        <v>NEUTRAL</v>
      </c>
      <c r="L1858" s="6" t="str">
        <f>OBV!H1858</f>
        <v>CONFIRMED BULLISH</v>
      </c>
      <c r="M1858" s="8">
        <f t="shared" ref="M1858:M1921" si="290">IF(C1858&lt;30,50, IF(C1858&gt;70, 0, 25))</f>
        <v>25</v>
      </c>
      <c r="N1858" s="8">
        <f t="shared" ref="N1858:N1921" si="291">IF(E1858-D1858&gt;0.02, 100, IF(E1858-D1858&lt;0,0,45))</f>
        <v>0</v>
      </c>
      <c r="O1858" s="8">
        <f t="shared" ref="O1858:O1921" si="292">IF(F1858-I1858&gt;10,100,IF(F1858-I1858&gt;5,75, IF(F1858-I1858&gt;0,50,0)))</f>
        <v>50</v>
      </c>
      <c r="P1858" s="8">
        <f t="shared" ref="P1858:P1921" si="293">IF(L1858="confirmed bullish", 34, IF(L1858="bullish divergence",17, 0))+IF(J1858="bullish",33,IF(J1858="bearish",0,16.5))+IF(K1858="strong",33,IF(K1858="weak",0,16.5))</f>
        <v>83.5</v>
      </c>
      <c r="Q1858" s="9">
        <f t="shared" si="284"/>
        <v>28.774999999999999</v>
      </c>
      <c r="R1858" s="9">
        <f t="shared" si="285"/>
        <v>43.375</v>
      </c>
      <c r="S1858" s="9">
        <f t="shared" si="286"/>
        <v>53.825000000000003</v>
      </c>
      <c r="T1858" s="9">
        <f t="shared" si="287"/>
        <v>39.625</v>
      </c>
      <c r="U1858" s="8">
        <f t="shared" si="288"/>
        <v>41.991666666666667</v>
      </c>
      <c r="V1858" s="8">
        <f t="shared" si="289"/>
        <v>41.400000000000006</v>
      </c>
    </row>
    <row r="1859" spans="1:22" ht="13.5" x14ac:dyDescent="0.25">
      <c r="A1859" s="3">
        <f>RSI!A1859</f>
        <v>44719</v>
      </c>
      <c r="B1859" s="2">
        <f>RSI!B1859</f>
        <v>104.1045</v>
      </c>
      <c r="C1859" s="2">
        <f>RSI!I1859</f>
        <v>51.377319391255249</v>
      </c>
      <c r="D1859" s="2">
        <f>MACD!E1859</f>
        <v>1.0867836409927492</v>
      </c>
      <c r="E1859" s="2">
        <f>MACD!F1859</f>
        <v>0.40167713476635591</v>
      </c>
      <c r="F1859" s="2">
        <f>'Moving Avg'!D1859</f>
        <v>105.51610000000001</v>
      </c>
      <c r="G1859" s="2">
        <f>'Moving Avg'!F1859</f>
        <v>104.71471999999999</v>
      </c>
      <c r="H1859" s="2">
        <f>'Moving Avg'!G1859</f>
        <v>101.755926</v>
      </c>
      <c r="I1859" s="2">
        <f>'Moving Avg'!H1859</f>
        <v>102.10074549999992</v>
      </c>
      <c r="J1859" s="6" t="str">
        <f>OBV!F1859</f>
        <v>BEARISH</v>
      </c>
      <c r="K1859" s="6" t="str">
        <f>OBV!G1859</f>
        <v>NEUTRAL</v>
      </c>
      <c r="L1859" s="6" t="str">
        <f>OBV!H1859</f>
        <v>CONFIRMED BEARISH</v>
      </c>
      <c r="M1859" s="8">
        <f t="shared" si="290"/>
        <v>25</v>
      </c>
      <c r="N1859" s="8">
        <f t="shared" si="291"/>
        <v>0</v>
      </c>
      <c r="O1859" s="8">
        <f t="shared" si="292"/>
        <v>50</v>
      </c>
      <c r="P1859" s="8">
        <f t="shared" si="293"/>
        <v>16.5</v>
      </c>
      <c r="Q1859" s="9">
        <f t="shared" ref="Q1859:Q1922" si="294">0.35*M1859+N1859*0.35+O1859*0.15+P1859*0.15</f>
        <v>18.725000000000001</v>
      </c>
      <c r="R1859" s="9">
        <f t="shared" ref="R1859:R1922" si="295">M1859*0.2+N1859*0.2+O1859*0.35+P1859*0.25</f>
        <v>26.625</v>
      </c>
      <c r="S1859" s="9">
        <f t="shared" ref="S1859:S1922" si="296">M1859*0.15+N1859*0.15+O1859*0.25+P1859*0.45</f>
        <v>23.675000000000001</v>
      </c>
      <c r="T1859" s="9">
        <f t="shared" ref="T1859:T1922" si="297">0.25*SUM(M1859:P1859)</f>
        <v>22.875</v>
      </c>
      <c r="U1859" s="8">
        <f t="shared" ref="U1859:U1922" si="298">SUM(Q1859:S1859)/3</f>
        <v>23.008333333333336</v>
      </c>
      <c r="V1859" s="8">
        <f t="shared" ref="V1859:V1922" si="299">SUM(Q1859:T1859)/4</f>
        <v>22.975000000000001</v>
      </c>
    </row>
    <row r="1860" spans="1:22" ht="13.5" x14ac:dyDescent="0.25">
      <c r="A1860" s="3">
        <f>RSI!A1860</f>
        <v>44720</v>
      </c>
      <c r="B1860" s="2">
        <f>RSI!B1860</f>
        <v>104.1045</v>
      </c>
      <c r="C1860" s="2">
        <f>RSI!I1860</f>
        <v>51.377319391255249</v>
      </c>
      <c r="D1860" s="2">
        <f>MACD!E1860</f>
        <v>1.2212628800420902</v>
      </c>
      <c r="E1860" s="2">
        <f>MACD!F1860</f>
        <v>0.56559428382150279</v>
      </c>
      <c r="F1860" s="2">
        <f>'Moving Avg'!D1860</f>
        <v>105.1632</v>
      </c>
      <c r="G1860" s="2">
        <f>'Moving Avg'!F1860</f>
        <v>104.79535999999999</v>
      </c>
      <c r="H1860" s="2">
        <f>'Moving Avg'!G1860</f>
        <v>101.84233000000002</v>
      </c>
      <c r="I1860" s="2">
        <f>'Moving Avg'!H1860</f>
        <v>102.11009049999991</v>
      </c>
      <c r="J1860" s="6" t="str">
        <f>OBV!F1860</f>
        <v>BEARISH</v>
      </c>
      <c r="K1860" s="6" t="str">
        <f>OBV!G1860</f>
        <v>NEUTRAL</v>
      </c>
      <c r="L1860" s="6" t="str">
        <f>OBV!H1860</f>
        <v>CONFIRMED BEARISH</v>
      </c>
      <c r="M1860" s="8">
        <f t="shared" si="290"/>
        <v>25</v>
      </c>
      <c r="N1860" s="8">
        <f t="shared" si="291"/>
        <v>0</v>
      </c>
      <c r="O1860" s="8">
        <f t="shared" si="292"/>
        <v>50</v>
      </c>
      <c r="P1860" s="8">
        <f t="shared" si="293"/>
        <v>16.5</v>
      </c>
      <c r="Q1860" s="9">
        <f t="shared" si="294"/>
        <v>18.725000000000001</v>
      </c>
      <c r="R1860" s="9">
        <f t="shared" si="295"/>
        <v>26.625</v>
      </c>
      <c r="S1860" s="9">
        <f t="shared" si="296"/>
        <v>23.675000000000001</v>
      </c>
      <c r="T1860" s="9">
        <f t="shared" si="297"/>
        <v>22.875</v>
      </c>
      <c r="U1860" s="8">
        <f t="shared" si="298"/>
        <v>23.008333333333336</v>
      </c>
      <c r="V1860" s="8">
        <f t="shared" si="299"/>
        <v>22.975000000000001</v>
      </c>
    </row>
    <row r="1861" spans="1:22" ht="13.5" x14ac:dyDescent="0.25">
      <c r="A1861" s="3">
        <f>RSI!A1861</f>
        <v>44721</v>
      </c>
      <c r="B1861" s="2">
        <f>RSI!B1861</f>
        <v>104.1045</v>
      </c>
      <c r="C1861" s="2">
        <f>RSI!I1861</f>
        <v>51.377319391255249</v>
      </c>
      <c r="D1861" s="2">
        <f>MACD!E1861</f>
        <v>1.3332604276728546</v>
      </c>
      <c r="E1861" s="2">
        <f>MACD!F1861</f>
        <v>0.7191275125917731</v>
      </c>
      <c r="F1861" s="2">
        <f>'Moving Avg'!D1861</f>
        <v>104.81030000000001</v>
      </c>
      <c r="G1861" s="2">
        <f>'Moving Avg'!F1861</f>
        <v>104.87599999999998</v>
      </c>
      <c r="H1861" s="2">
        <f>'Moving Avg'!G1861</f>
        <v>101.92873400000002</v>
      </c>
      <c r="I1861" s="2">
        <f>'Moving Avg'!H1861</f>
        <v>102.12028949999991</v>
      </c>
      <c r="J1861" s="6" t="str">
        <f>OBV!F1861</f>
        <v>BEARISH</v>
      </c>
      <c r="K1861" s="6" t="str">
        <f>OBV!G1861</f>
        <v>NEUTRAL</v>
      </c>
      <c r="L1861" s="6" t="str">
        <f>OBV!H1861</f>
        <v>CONFIRMED BEARISH</v>
      </c>
      <c r="M1861" s="8">
        <f t="shared" si="290"/>
        <v>25</v>
      </c>
      <c r="N1861" s="8">
        <f t="shared" si="291"/>
        <v>0</v>
      </c>
      <c r="O1861" s="8">
        <f t="shared" si="292"/>
        <v>50</v>
      </c>
      <c r="P1861" s="8">
        <f t="shared" si="293"/>
        <v>16.5</v>
      </c>
      <c r="Q1861" s="9">
        <f t="shared" si="294"/>
        <v>18.725000000000001</v>
      </c>
      <c r="R1861" s="9">
        <f t="shared" si="295"/>
        <v>26.625</v>
      </c>
      <c r="S1861" s="9">
        <f t="shared" si="296"/>
        <v>23.675000000000001</v>
      </c>
      <c r="T1861" s="9">
        <f t="shared" si="297"/>
        <v>22.875</v>
      </c>
      <c r="U1861" s="8">
        <f t="shared" si="298"/>
        <v>23.008333333333336</v>
      </c>
      <c r="V1861" s="8">
        <f t="shared" si="299"/>
        <v>22.975000000000001</v>
      </c>
    </row>
    <row r="1862" spans="1:22" ht="13.5" x14ac:dyDescent="0.25">
      <c r="A1862" s="3">
        <f>RSI!A1862</f>
        <v>44722</v>
      </c>
      <c r="B1862" s="2">
        <f>RSI!B1862</f>
        <v>104.1045</v>
      </c>
      <c r="C1862" s="2">
        <f>RSI!I1862</f>
        <v>51.377319391255241</v>
      </c>
      <c r="D1862" s="2">
        <f>MACD!E1862</f>
        <v>0.90076778917645584</v>
      </c>
      <c r="E1862" s="2">
        <f>MACD!F1862</f>
        <v>0.75545556790870971</v>
      </c>
      <c r="F1862" s="2">
        <f>'Moving Avg'!D1862</f>
        <v>104.45740000000001</v>
      </c>
      <c r="G1862" s="2">
        <f>'Moving Avg'!F1862</f>
        <v>104.78581999999997</v>
      </c>
      <c r="H1862" s="2">
        <f>'Moving Avg'!G1862</f>
        <v>102.09764400000003</v>
      </c>
      <c r="I1862" s="2">
        <f>'Moving Avg'!H1862</f>
        <v>102.1304884999999</v>
      </c>
      <c r="J1862" s="6" t="str">
        <f>OBV!F1862</f>
        <v>BEARISH</v>
      </c>
      <c r="K1862" s="6" t="str">
        <f>OBV!G1862</f>
        <v>NEUTRAL</v>
      </c>
      <c r="L1862" s="6" t="str">
        <f>OBV!H1862</f>
        <v>CONFIRMED BEARISH</v>
      </c>
      <c r="M1862" s="8">
        <f t="shared" si="290"/>
        <v>25</v>
      </c>
      <c r="N1862" s="8">
        <f t="shared" si="291"/>
        <v>0</v>
      </c>
      <c r="O1862" s="8">
        <f t="shared" si="292"/>
        <v>50</v>
      </c>
      <c r="P1862" s="8">
        <f t="shared" si="293"/>
        <v>16.5</v>
      </c>
      <c r="Q1862" s="9">
        <f t="shared" si="294"/>
        <v>18.725000000000001</v>
      </c>
      <c r="R1862" s="9">
        <f t="shared" si="295"/>
        <v>26.625</v>
      </c>
      <c r="S1862" s="9">
        <f t="shared" si="296"/>
        <v>23.675000000000001</v>
      </c>
      <c r="T1862" s="9">
        <f t="shared" si="297"/>
        <v>22.875</v>
      </c>
      <c r="U1862" s="8">
        <f t="shared" si="298"/>
        <v>23.008333333333336</v>
      </c>
      <c r="V1862" s="8">
        <f t="shared" si="299"/>
        <v>22.975000000000001</v>
      </c>
    </row>
    <row r="1863" spans="1:22" ht="13.5" x14ac:dyDescent="0.25">
      <c r="A1863" s="3">
        <f>RSI!A1863</f>
        <v>44725</v>
      </c>
      <c r="B1863" s="2">
        <f>RSI!B1863</f>
        <v>102.34</v>
      </c>
      <c r="C1863" s="2">
        <f>RSI!I1863</f>
        <v>44.111297941939277</v>
      </c>
      <c r="D1863" s="2">
        <f>MACD!E1863</f>
        <v>-4.5574509237255256E-2</v>
      </c>
      <c r="E1863" s="2">
        <f>MACD!F1863</f>
        <v>0.59524955247951683</v>
      </c>
      <c r="F1863" s="2">
        <f>'Moving Avg'!D1863</f>
        <v>103.75160000000001</v>
      </c>
      <c r="G1863" s="2">
        <f>'Moving Avg'!F1863</f>
        <v>104.60741499999997</v>
      </c>
      <c r="H1863" s="2">
        <f>'Moving Avg'!G1863</f>
        <v>102.23126400000005</v>
      </c>
      <c r="I1863" s="2">
        <f>'Moving Avg'!H1863</f>
        <v>102.13186499999991</v>
      </c>
      <c r="J1863" s="6" t="str">
        <f>OBV!F1863</f>
        <v>BEARISH</v>
      </c>
      <c r="K1863" s="6" t="str">
        <f>OBV!G1863</f>
        <v>NEUTRAL</v>
      </c>
      <c r="L1863" s="6" t="str">
        <f>OBV!H1863</f>
        <v>CONFIRMED BEARISH</v>
      </c>
      <c r="M1863" s="8">
        <f t="shared" si="290"/>
        <v>25</v>
      </c>
      <c r="N1863" s="8">
        <f t="shared" si="291"/>
        <v>100</v>
      </c>
      <c r="O1863" s="8">
        <f t="shared" si="292"/>
        <v>50</v>
      </c>
      <c r="P1863" s="8">
        <f t="shared" si="293"/>
        <v>16.5</v>
      </c>
      <c r="Q1863" s="9">
        <f t="shared" si="294"/>
        <v>53.725000000000001</v>
      </c>
      <c r="R1863" s="9">
        <f t="shared" si="295"/>
        <v>46.625</v>
      </c>
      <c r="S1863" s="9">
        <f t="shared" si="296"/>
        <v>38.674999999999997</v>
      </c>
      <c r="T1863" s="9">
        <f t="shared" si="297"/>
        <v>47.875</v>
      </c>
      <c r="U1863" s="8">
        <f t="shared" si="298"/>
        <v>46.341666666666661</v>
      </c>
      <c r="V1863" s="8">
        <f t="shared" si="299"/>
        <v>46.724999999999994</v>
      </c>
    </row>
    <row r="1864" spans="1:22" ht="13.5" x14ac:dyDescent="0.25">
      <c r="A1864" s="3">
        <f>RSI!A1864</f>
        <v>44726</v>
      </c>
      <c r="B1864" s="2">
        <f>RSI!B1864</f>
        <v>102.34</v>
      </c>
      <c r="C1864" s="2">
        <f>RSI!I1864</f>
        <v>44.111297941939277</v>
      </c>
      <c r="D1864" s="2">
        <f>MACD!E1864</f>
        <v>-0.16061449221965063</v>
      </c>
      <c r="E1864" s="2">
        <f>MACD!F1864</f>
        <v>0.44407674353968335</v>
      </c>
      <c r="F1864" s="2">
        <f>'Moving Avg'!D1864</f>
        <v>103.39870000000001</v>
      </c>
      <c r="G1864" s="2">
        <f>'Moving Avg'!F1864</f>
        <v>104.42900999999998</v>
      </c>
      <c r="H1864" s="2">
        <f>'Moving Avg'!G1864</f>
        <v>102.36488400000006</v>
      </c>
      <c r="I1864" s="2">
        <f>'Moving Avg'!H1864</f>
        <v>102.1332414999999</v>
      </c>
      <c r="J1864" s="6" t="str">
        <f>OBV!F1864</f>
        <v>BEARISH</v>
      </c>
      <c r="K1864" s="6" t="str">
        <f>OBV!G1864</f>
        <v>NEUTRAL</v>
      </c>
      <c r="L1864" s="6" t="str">
        <f>OBV!H1864</f>
        <v>CONFIRMED BEARISH</v>
      </c>
      <c r="M1864" s="8">
        <f t="shared" si="290"/>
        <v>25</v>
      </c>
      <c r="N1864" s="8">
        <f t="shared" si="291"/>
        <v>100</v>
      </c>
      <c r="O1864" s="8">
        <f t="shared" si="292"/>
        <v>50</v>
      </c>
      <c r="P1864" s="8">
        <f t="shared" si="293"/>
        <v>16.5</v>
      </c>
      <c r="Q1864" s="9">
        <f t="shared" si="294"/>
        <v>53.725000000000001</v>
      </c>
      <c r="R1864" s="9">
        <f t="shared" si="295"/>
        <v>46.625</v>
      </c>
      <c r="S1864" s="9">
        <f t="shared" si="296"/>
        <v>38.674999999999997</v>
      </c>
      <c r="T1864" s="9">
        <f t="shared" si="297"/>
        <v>47.875</v>
      </c>
      <c r="U1864" s="8">
        <f t="shared" si="298"/>
        <v>46.341666666666661</v>
      </c>
      <c r="V1864" s="8">
        <f t="shared" si="299"/>
        <v>46.724999999999994</v>
      </c>
    </row>
    <row r="1865" spans="1:22" ht="13.5" x14ac:dyDescent="0.25">
      <c r="A1865" s="3">
        <f>RSI!A1865</f>
        <v>44727</v>
      </c>
      <c r="B1865" s="2">
        <f>RSI!B1865</f>
        <v>102.34</v>
      </c>
      <c r="C1865" s="2">
        <f>RSI!I1865</f>
        <v>44.111297941939277</v>
      </c>
      <c r="D1865" s="2">
        <f>MACD!E1865</f>
        <v>0.3028113272923747</v>
      </c>
      <c r="E1865" s="2">
        <f>MACD!F1865</f>
        <v>0.41582366029022161</v>
      </c>
      <c r="F1865" s="2">
        <f>'Moving Avg'!D1865</f>
        <v>103.04580000000001</v>
      </c>
      <c r="G1865" s="2">
        <f>'Moving Avg'!F1865</f>
        <v>104.25060499999998</v>
      </c>
      <c r="H1865" s="2">
        <f>'Moving Avg'!G1865</f>
        <v>102.48996400000006</v>
      </c>
      <c r="I1865" s="2">
        <f>'Moving Avg'!H1865</f>
        <v>102.13461799999988</v>
      </c>
      <c r="J1865" s="6" t="str">
        <f>OBV!F1865</f>
        <v>BEARISH</v>
      </c>
      <c r="K1865" s="6" t="str">
        <f>OBV!G1865</f>
        <v>NEUTRAL</v>
      </c>
      <c r="L1865" s="6" t="str">
        <f>OBV!H1865</f>
        <v>CONFIRMED BEARISH</v>
      </c>
      <c r="M1865" s="8">
        <f t="shared" si="290"/>
        <v>25</v>
      </c>
      <c r="N1865" s="8">
        <f t="shared" si="291"/>
        <v>100</v>
      </c>
      <c r="O1865" s="8">
        <f t="shared" si="292"/>
        <v>50</v>
      </c>
      <c r="P1865" s="8">
        <f t="shared" si="293"/>
        <v>16.5</v>
      </c>
      <c r="Q1865" s="9">
        <f t="shared" si="294"/>
        <v>53.725000000000001</v>
      </c>
      <c r="R1865" s="9">
        <f t="shared" si="295"/>
        <v>46.625</v>
      </c>
      <c r="S1865" s="9">
        <f t="shared" si="296"/>
        <v>38.674999999999997</v>
      </c>
      <c r="T1865" s="9">
        <f t="shared" si="297"/>
        <v>47.875</v>
      </c>
      <c r="U1865" s="8">
        <f t="shared" si="298"/>
        <v>46.341666666666661</v>
      </c>
      <c r="V1865" s="8">
        <f t="shared" si="299"/>
        <v>46.724999999999994</v>
      </c>
    </row>
    <row r="1866" spans="1:22" ht="13.5" x14ac:dyDescent="0.25">
      <c r="A1866" s="3">
        <f>RSI!A1866</f>
        <v>44728</v>
      </c>
      <c r="B1866" s="2">
        <f>RSI!B1866</f>
        <v>102.34</v>
      </c>
      <c r="C1866" s="2">
        <f>RSI!I1866</f>
        <v>44.111297941939277</v>
      </c>
      <c r="D1866" s="2">
        <f>MACD!E1866</f>
        <v>0.70265991719732313</v>
      </c>
      <c r="E1866" s="2">
        <f>MACD!F1866</f>
        <v>0.47319091167164196</v>
      </c>
      <c r="F1866" s="2">
        <f>'Moving Avg'!D1866</f>
        <v>102.69290000000001</v>
      </c>
      <c r="G1866" s="2">
        <f>'Moving Avg'!F1866</f>
        <v>104.07219999999998</v>
      </c>
      <c r="H1866" s="2">
        <f>'Moving Avg'!G1866</f>
        <v>102.61504400000007</v>
      </c>
      <c r="I1866" s="2">
        <f>'Moving Avg'!H1866</f>
        <v>102.13599449999987</v>
      </c>
      <c r="J1866" s="6" t="str">
        <f>OBV!F1866</f>
        <v>BEARISH</v>
      </c>
      <c r="K1866" s="6" t="str">
        <f>OBV!G1866</f>
        <v>NEUTRAL</v>
      </c>
      <c r="L1866" s="6" t="str">
        <f>OBV!H1866</f>
        <v>CONFIRMED BEARISH</v>
      </c>
      <c r="M1866" s="8">
        <f t="shared" si="290"/>
        <v>25</v>
      </c>
      <c r="N1866" s="8">
        <f t="shared" si="291"/>
        <v>0</v>
      </c>
      <c r="O1866" s="8">
        <f t="shared" si="292"/>
        <v>50</v>
      </c>
      <c r="P1866" s="8">
        <f t="shared" si="293"/>
        <v>16.5</v>
      </c>
      <c r="Q1866" s="9">
        <f t="shared" si="294"/>
        <v>18.725000000000001</v>
      </c>
      <c r="R1866" s="9">
        <f t="shared" si="295"/>
        <v>26.625</v>
      </c>
      <c r="S1866" s="9">
        <f t="shared" si="296"/>
        <v>23.675000000000001</v>
      </c>
      <c r="T1866" s="9">
        <f t="shared" si="297"/>
        <v>22.875</v>
      </c>
      <c r="U1866" s="8">
        <f t="shared" si="298"/>
        <v>23.008333333333336</v>
      </c>
      <c r="V1866" s="8">
        <f t="shared" si="299"/>
        <v>22.975000000000001</v>
      </c>
    </row>
    <row r="1867" spans="1:22" ht="13.5" x14ac:dyDescent="0.25">
      <c r="A1867" s="3">
        <f>RSI!A1867</f>
        <v>44729</v>
      </c>
      <c r="B1867" s="2">
        <f>RSI!B1867</f>
        <v>102.34</v>
      </c>
      <c r="C1867" s="2">
        <f>RSI!I1867</f>
        <v>44.111297941939277</v>
      </c>
      <c r="D1867" s="2">
        <f>MACD!E1867</f>
        <v>1.0481406082374036</v>
      </c>
      <c r="E1867" s="2">
        <f>MACD!F1867</f>
        <v>0.58818085098479433</v>
      </c>
      <c r="F1867" s="2">
        <f>'Moving Avg'!D1867</f>
        <v>102.34</v>
      </c>
      <c r="G1867" s="2">
        <f>'Moving Avg'!F1867</f>
        <v>103.89379499999995</v>
      </c>
      <c r="H1867" s="2">
        <f>'Moving Avg'!G1867</f>
        <v>102.73927000000008</v>
      </c>
      <c r="I1867" s="2">
        <f>'Moving Avg'!H1867</f>
        <v>102.13737099999987</v>
      </c>
      <c r="J1867" s="6" t="str">
        <f>OBV!F1867</f>
        <v>BEARISH</v>
      </c>
      <c r="K1867" s="6" t="str">
        <f>OBV!G1867</f>
        <v>NEUTRAL</v>
      </c>
      <c r="L1867" s="6" t="str">
        <f>OBV!H1867</f>
        <v>CONFIRMED BEARISH</v>
      </c>
      <c r="M1867" s="8">
        <f t="shared" si="290"/>
        <v>25</v>
      </c>
      <c r="N1867" s="8">
        <f t="shared" si="291"/>
        <v>0</v>
      </c>
      <c r="O1867" s="8">
        <f t="shared" si="292"/>
        <v>50</v>
      </c>
      <c r="P1867" s="8">
        <f t="shared" si="293"/>
        <v>16.5</v>
      </c>
      <c r="Q1867" s="9">
        <f t="shared" si="294"/>
        <v>18.725000000000001</v>
      </c>
      <c r="R1867" s="9">
        <f t="shared" si="295"/>
        <v>26.625</v>
      </c>
      <c r="S1867" s="9">
        <f t="shared" si="296"/>
        <v>23.675000000000001</v>
      </c>
      <c r="T1867" s="9">
        <f t="shared" si="297"/>
        <v>22.875</v>
      </c>
      <c r="U1867" s="8">
        <f t="shared" si="298"/>
        <v>23.008333333333336</v>
      </c>
      <c r="V1867" s="8">
        <f t="shared" si="299"/>
        <v>22.975000000000001</v>
      </c>
    </row>
    <row r="1868" spans="1:22" ht="13.5" x14ac:dyDescent="0.25">
      <c r="A1868" s="3">
        <f>RSI!A1868</f>
        <v>44732</v>
      </c>
      <c r="B1868" s="2">
        <f>RSI!B1868</f>
        <v>105.869</v>
      </c>
      <c r="C1868" s="2">
        <f>RSI!I1868</f>
        <v>60.354523865710121</v>
      </c>
      <c r="D1868" s="2">
        <f>MACD!E1868</f>
        <v>1.0856808578188151</v>
      </c>
      <c r="E1868" s="2">
        <f>MACD!F1868</f>
        <v>0.68768085235159848</v>
      </c>
      <c r="F1868" s="2">
        <f>'Moving Avg'!D1868</f>
        <v>103.04580000000001</v>
      </c>
      <c r="G1868" s="2">
        <f>'Moving Avg'!F1868</f>
        <v>103.89183999999996</v>
      </c>
      <c r="H1868" s="2">
        <f>'Moving Avg'!G1868</f>
        <v>102.86096400000008</v>
      </c>
      <c r="I1868" s="2">
        <f>'Moving Avg'!H1868</f>
        <v>102.13717549999984</v>
      </c>
      <c r="J1868" s="6" t="str">
        <f>OBV!F1868</f>
        <v>BULLISH</v>
      </c>
      <c r="K1868" s="6" t="str">
        <f>OBV!G1868</f>
        <v>NEUTRAL</v>
      </c>
      <c r="L1868" s="6" t="str">
        <f>OBV!H1868</f>
        <v>CONFIRMED BULLISH</v>
      </c>
      <c r="M1868" s="8">
        <f t="shared" si="290"/>
        <v>25</v>
      </c>
      <c r="N1868" s="8">
        <f t="shared" si="291"/>
        <v>0</v>
      </c>
      <c r="O1868" s="8">
        <f t="shared" si="292"/>
        <v>50</v>
      </c>
      <c r="P1868" s="8">
        <f t="shared" si="293"/>
        <v>83.5</v>
      </c>
      <c r="Q1868" s="9">
        <f t="shared" si="294"/>
        <v>28.774999999999999</v>
      </c>
      <c r="R1868" s="9">
        <f t="shared" si="295"/>
        <v>43.375</v>
      </c>
      <c r="S1868" s="9">
        <f t="shared" si="296"/>
        <v>53.825000000000003</v>
      </c>
      <c r="T1868" s="9">
        <f t="shared" si="297"/>
        <v>39.625</v>
      </c>
      <c r="U1868" s="8">
        <f t="shared" si="298"/>
        <v>41.991666666666667</v>
      </c>
      <c r="V1868" s="8">
        <f t="shared" si="299"/>
        <v>41.400000000000006</v>
      </c>
    </row>
    <row r="1869" spans="1:22" ht="13.5" x14ac:dyDescent="0.25">
      <c r="A1869" s="3">
        <f>RSI!A1869</f>
        <v>44733</v>
      </c>
      <c r="B1869" s="2">
        <f>RSI!B1869</f>
        <v>105.869</v>
      </c>
      <c r="C1869" s="2">
        <f>RSI!I1869</f>
        <v>60.354523865710114</v>
      </c>
      <c r="D1869" s="2">
        <f>MACD!E1869</f>
        <v>0.83125876438181479</v>
      </c>
      <c r="E1869" s="2">
        <f>MACD!F1869</f>
        <v>0.71639643475764181</v>
      </c>
      <c r="F1869" s="2">
        <f>'Moving Avg'!D1869</f>
        <v>103.75160000000001</v>
      </c>
      <c r="G1869" s="2">
        <f>'Moving Avg'!F1869</f>
        <v>103.88988499999996</v>
      </c>
      <c r="H1869" s="2">
        <f>'Moving Avg'!G1869</f>
        <v>102.98265800000007</v>
      </c>
      <c r="I1869" s="2">
        <f>'Moving Avg'!H1869</f>
        <v>102.14979149999986</v>
      </c>
      <c r="J1869" s="6" t="str">
        <f>OBV!F1869</f>
        <v>BULLISH</v>
      </c>
      <c r="K1869" s="6" t="str">
        <f>OBV!G1869</f>
        <v>NEUTRAL</v>
      </c>
      <c r="L1869" s="6" t="str">
        <f>OBV!H1869</f>
        <v>CONFIRMED BULLISH</v>
      </c>
      <c r="M1869" s="8">
        <f t="shared" si="290"/>
        <v>25</v>
      </c>
      <c r="N1869" s="8">
        <f t="shared" si="291"/>
        <v>0</v>
      </c>
      <c r="O1869" s="8">
        <f t="shared" si="292"/>
        <v>50</v>
      </c>
      <c r="P1869" s="8">
        <f t="shared" si="293"/>
        <v>83.5</v>
      </c>
      <c r="Q1869" s="9">
        <f t="shared" si="294"/>
        <v>28.774999999999999</v>
      </c>
      <c r="R1869" s="9">
        <f t="shared" si="295"/>
        <v>43.375</v>
      </c>
      <c r="S1869" s="9">
        <f t="shared" si="296"/>
        <v>53.825000000000003</v>
      </c>
      <c r="T1869" s="9">
        <f t="shared" si="297"/>
        <v>39.625</v>
      </c>
      <c r="U1869" s="8">
        <f t="shared" si="298"/>
        <v>41.991666666666667</v>
      </c>
      <c r="V1869" s="8">
        <f t="shared" si="299"/>
        <v>41.400000000000006</v>
      </c>
    </row>
    <row r="1870" spans="1:22" ht="13.5" x14ac:dyDescent="0.25">
      <c r="A1870" s="3">
        <f>RSI!A1870</f>
        <v>44734</v>
      </c>
      <c r="B1870" s="2">
        <f>RSI!B1870</f>
        <v>105.869</v>
      </c>
      <c r="C1870" s="2">
        <f>RSI!I1870</f>
        <v>60.354523865710114</v>
      </c>
      <c r="D1870" s="2">
        <f>MACD!E1870</f>
        <v>0.60234391893250461</v>
      </c>
      <c r="E1870" s="2">
        <f>MACD!F1870</f>
        <v>0.69358593159261439</v>
      </c>
      <c r="F1870" s="2">
        <f>'Moving Avg'!D1870</f>
        <v>104.45740000000001</v>
      </c>
      <c r="G1870" s="2">
        <f>'Moving Avg'!F1870</f>
        <v>103.88792999999995</v>
      </c>
      <c r="H1870" s="2">
        <f>'Moving Avg'!G1870</f>
        <v>103.10999000000005</v>
      </c>
      <c r="I1870" s="2">
        <f>'Moving Avg'!H1870</f>
        <v>102.16240749999986</v>
      </c>
      <c r="J1870" s="6" t="str">
        <f>OBV!F1870</f>
        <v>BULLISH</v>
      </c>
      <c r="K1870" s="6" t="str">
        <f>OBV!G1870</f>
        <v>NEUTRAL</v>
      </c>
      <c r="L1870" s="6" t="str">
        <f>OBV!H1870</f>
        <v>CONFIRMED BULLISH</v>
      </c>
      <c r="M1870" s="8">
        <f t="shared" si="290"/>
        <v>25</v>
      </c>
      <c r="N1870" s="8">
        <f t="shared" si="291"/>
        <v>100</v>
      </c>
      <c r="O1870" s="8">
        <f t="shared" si="292"/>
        <v>50</v>
      </c>
      <c r="P1870" s="8">
        <f t="shared" si="293"/>
        <v>83.5</v>
      </c>
      <c r="Q1870" s="9">
        <f t="shared" si="294"/>
        <v>63.774999999999999</v>
      </c>
      <c r="R1870" s="9">
        <f t="shared" si="295"/>
        <v>63.375</v>
      </c>
      <c r="S1870" s="9">
        <f t="shared" si="296"/>
        <v>68.825000000000003</v>
      </c>
      <c r="T1870" s="9">
        <f t="shared" si="297"/>
        <v>64.625</v>
      </c>
      <c r="U1870" s="8">
        <f t="shared" si="298"/>
        <v>65.325000000000003</v>
      </c>
      <c r="V1870" s="8">
        <f t="shared" si="299"/>
        <v>65.150000000000006</v>
      </c>
    </row>
    <row r="1871" spans="1:22" ht="13.5" x14ac:dyDescent="0.25">
      <c r="A1871" s="3">
        <f>RSI!A1871</f>
        <v>44735</v>
      </c>
      <c r="B1871" s="2">
        <f>RSI!B1871</f>
        <v>102.34</v>
      </c>
      <c r="C1871" s="2">
        <f>RSI!I1871</f>
        <v>44.280765611096619</v>
      </c>
      <c r="D1871" s="2">
        <f>MACD!E1871</f>
        <v>0.65742950817956114</v>
      </c>
      <c r="E1871" s="2">
        <f>MACD!F1871</f>
        <v>0.68635464691000381</v>
      </c>
      <c r="F1871" s="2">
        <f>'Moving Avg'!D1871</f>
        <v>104.45740000000001</v>
      </c>
      <c r="G1871" s="2">
        <f>'Moving Avg'!F1871</f>
        <v>103.70952499999996</v>
      </c>
      <c r="H1871" s="2">
        <f>'Moving Avg'!G1871</f>
        <v>103.16674200000006</v>
      </c>
      <c r="I1871" s="2">
        <f>'Moving Avg'!H1871</f>
        <v>102.15737849999988</v>
      </c>
      <c r="J1871" s="6" t="str">
        <f>OBV!F1871</f>
        <v>BULLISH</v>
      </c>
      <c r="K1871" s="6" t="str">
        <f>OBV!G1871</f>
        <v>NEUTRAL</v>
      </c>
      <c r="L1871" s="6" t="str">
        <f>OBV!H1871</f>
        <v>NEUTRAL</v>
      </c>
      <c r="M1871" s="8">
        <f t="shared" si="290"/>
        <v>25</v>
      </c>
      <c r="N1871" s="8">
        <f t="shared" si="291"/>
        <v>100</v>
      </c>
      <c r="O1871" s="8">
        <f t="shared" si="292"/>
        <v>50</v>
      </c>
      <c r="P1871" s="8">
        <f t="shared" si="293"/>
        <v>49.5</v>
      </c>
      <c r="Q1871" s="9">
        <f t="shared" si="294"/>
        <v>58.674999999999997</v>
      </c>
      <c r="R1871" s="9">
        <f t="shared" si="295"/>
        <v>54.875</v>
      </c>
      <c r="S1871" s="9">
        <f t="shared" si="296"/>
        <v>53.525000000000006</v>
      </c>
      <c r="T1871" s="9">
        <f t="shared" si="297"/>
        <v>56.125</v>
      </c>
      <c r="U1871" s="8">
        <f t="shared" si="298"/>
        <v>55.691666666666663</v>
      </c>
      <c r="V1871" s="8">
        <f t="shared" si="299"/>
        <v>55.8</v>
      </c>
    </row>
    <row r="1872" spans="1:22" ht="13.5" x14ac:dyDescent="0.25">
      <c r="A1872" s="3">
        <f>RSI!A1872</f>
        <v>44736</v>
      </c>
      <c r="B1872" s="2">
        <f>RSI!B1872</f>
        <v>105.869</v>
      </c>
      <c r="C1872" s="2">
        <f>RSI!I1872</f>
        <v>56.699674672422489</v>
      </c>
      <c r="D1872" s="2">
        <f>MACD!E1872</f>
        <v>0.45179651390668596</v>
      </c>
      <c r="E1872" s="2">
        <f>MACD!F1872</f>
        <v>0.6394430203093403</v>
      </c>
      <c r="F1872" s="2">
        <f>'Moving Avg'!D1872</f>
        <v>105.1632</v>
      </c>
      <c r="G1872" s="2">
        <f>'Moving Avg'!F1872</f>
        <v>103.87838999999997</v>
      </c>
      <c r="H1872" s="2">
        <f>'Moving Avg'!G1872</f>
        <v>103.29407400000004</v>
      </c>
      <c r="I1872" s="2">
        <f>'Moving Avg'!H1872</f>
        <v>102.16999449999989</v>
      </c>
      <c r="J1872" s="6" t="str">
        <f>OBV!F1872</f>
        <v>BULLISH</v>
      </c>
      <c r="K1872" s="6" t="str">
        <f>OBV!G1872</f>
        <v>NEUTRAL</v>
      </c>
      <c r="L1872" s="6" t="str">
        <f>OBV!H1872</f>
        <v>CONFIRMED BULLISH</v>
      </c>
      <c r="M1872" s="8">
        <f t="shared" si="290"/>
        <v>25</v>
      </c>
      <c r="N1872" s="8">
        <f t="shared" si="291"/>
        <v>100</v>
      </c>
      <c r="O1872" s="8">
        <f t="shared" si="292"/>
        <v>50</v>
      </c>
      <c r="P1872" s="8">
        <f t="shared" si="293"/>
        <v>83.5</v>
      </c>
      <c r="Q1872" s="9">
        <f t="shared" si="294"/>
        <v>63.774999999999999</v>
      </c>
      <c r="R1872" s="9">
        <f t="shared" si="295"/>
        <v>63.375</v>
      </c>
      <c r="S1872" s="9">
        <f t="shared" si="296"/>
        <v>68.825000000000003</v>
      </c>
      <c r="T1872" s="9">
        <f t="shared" si="297"/>
        <v>64.625</v>
      </c>
      <c r="U1872" s="8">
        <f t="shared" si="298"/>
        <v>65.325000000000003</v>
      </c>
      <c r="V1872" s="8">
        <f t="shared" si="299"/>
        <v>65.150000000000006</v>
      </c>
    </row>
    <row r="1873" spans="1:22" ht="13.5" x14ac:dyDescent="0.25">
      <c r="A1873" s="3">
        <f>RSI!A1873</f>
        <v>44739</v>
      </c>
      <c r="B1873" s="2">
        <f>RSI!B1873</f>
        <v>105.869</v>
      </c>
      <c r="C1873" s="2">
        <f>RSI!I1873</f>
        <v>56.699674672422489</v>
      </c>
      <c r="D1873" s="2">
        <f>MACD!E1873</f>
        <v>-6.0304361806942097E-3</v>
      </c>
      <c r="E1873" s="2">
        <f>MACD!F1873</f>
        <v>0.51034832901133342</v>
      </c>
      <c r="F1873" s="2">
        <f>'Moving Avg'!D1873</f>
        <v>105.1632</v>
      </c>
      <c r="G1873" s="2">
        <f>'Moving Avg'!F1873</f>
        <v>104.27785999999996</v>
      </c>
      <c r="H1873" s="2">
        <f>'Moving Avg'!G1873</f>
        <v>103.42140600000002</v>
      </c>
      <c r="I1873" s="2">
        <f>'Moving Avg'!H1873</f>
        <v>102.18261049999988</v>
      </c>
      <c r="J1873" s="6" t="str">
        <f>OBV!F1873</f>
        <v>BULLISH</v>
      </c>
      <c r="K1873" s="6" t="str">
        <f>OBV!G1873</f>
        <v>NEUTRAL</v>
      </c>
      <c r="L1873" s="6" t="str">
        <f>OBV!H1873</f>
        <v>NEUTRAL</v>
      </c>
      <c r="M1873" s="8">
        <f t="shared" si="290"/>
        <v>25</v>
      </c>
      <c r="N1873" s="8">
        <f t="shared" si="291"/>
        <v>100</v>
      </c>
      <c r="O1873" s="8">
        <f t="shared" si="292"/>
        <v>50</v>
      </c>
      <c r="P1873" s="8">
        <f t="shared" si="293"/>
        <v>49.5</v>
      </c>
      <c r="Q1873" s="9">
        <f t="shared" si="294"/>
        <v>58.674999999999997</v>
      </c>
      <c r="R1873" s="9">
        <f t="shared" si="295"/>
        <v>54.875</v>
      </c>
      <c r="S1873" s="9">
        <f t="shared" si="296"/>
        <v>53.525000000000006</v>
      </c>
      <c r="T1873" s="9">
        <f t="shared" si="297"/>
        <v>56.125</v>
      </c>
      <c r="U1873" s="8">
        <f t="shared" si="298"/>
        <v>55.691666666666663</v>
      </c>
      <c r="V1873" s="8">
        <f t="shared" si="299"/>
        <v>55.8</v>
      </c>
    </row>
    <row r="1874" spans="1:22" ht="13.5" x14ac:dyDescent="0.25">
      <c r="A1874" s="3">
        <f>RSI!A1874</f>
        <v>44740</v>
      </c>
      <c r="B1874" s="2">
        <f>RSI!B1874</f>
        <v>105.869</v>
      </c>
      <c r="C1874" s="2">
        <f>RSI!I1874</f>
        <v>56.699674672422489</v>
      </c>
      <c r="D1874" s="2">
        <f>MACD!E1874</f>
        <v>-0.40487456589380599</v>
      </c>
      <c r="E1874" s="2">
        <f>MACD!F1874</f>
        <v>0.32730375003030554</v>
      </c>
      <c r="F1874" s="2">
        <f>'Moving Avg'!D1874</f>
        <v>105.1632</v>
      </c>
      <c r="G1874" s="2">
        <f>'Moving Avg'!F1874</f>
        <v>104.45739999999996</v>
      </c>
      <c r="H1874" s="2">
        <f>'Moving Avg'!G1874</f>
        <v>103.54873800000001</v>
      </c>
      <c r="I1874" s="2">
        <f>'Moving Avg'!H1874</f>
        <v>102.1952264999999</v>
      </c>
      <c r="J1874" s="6" t="str">
        <f>OBV!F1874</f>
        <v>BULLISH</v>
      </c>
      <c r="K1874" s="6" t="str">
        <f>OBV!G1874</f>
        <v>NEUTRAL</v>
      </c>
      <c r="L1874" s="6" t="str">
        <f>OBV!H1874</f>
        <v>NEUTRAL</v>
      </c>
      <c r="M1874" s="8">
        <f t="shared" si="290"/>
        <v>25</v>
      </c>
      <c r="N1874" s="8">
        <f t="shared" si="291"/>
        <v>100</v>
      </c>
      <c r="O1874" s="8">
        <f t="shared" si="292"/>
        <v>50</v>
      </c>
      <c r="P1874" s="8">
        <f t="shared" si="293"/>
        <v>49.5</v>
      </c>
      <c r="Q1874" s="9">
        <f t="shared" si="294"/>
        <v>58.674999999999997</v>
      </c>
      <c r="R1874" s="9">
        <f t="shared" si="295"/>
        <v>54.875</v>
      </c>
      <c r="S1874" s="9">
        <f t="shared" si="296"/>
        <v>53.525000000000006</v>
      </c>
      <c r="T1874" s="9">
        <f t="shared" si="297"/>
        <v>56.125</v>
      </c>
      <c r="U1874" s="8">
        <f t="shared" si="298"/>
        <v>55.691666666666663</v>
      </c>
      <c r="V1874" s="8">
        <f t="shared" si="299"/>
        <v>55.8</v>
      </c>
    </row>
    <row r="1875" spans="1:22" ht="13.5" x14ac:dyDescent="0.25">
      <c r="A1875" s="3">
        <f>RSI!A1875</f>
        <v>44741</v>
      </c>
      <c r="B1875" s="2">
        <f>RSI!B1875</f>
        <v>105.869</v>
      </c>
      <c r="C1875" s="2">
        <f>RSI!I1875</f>
        <v>56.699674672422489</v>
      </c>
      <c r="D1875" s="2">
        <f>MACD!E1875</f>
        <v>-0.7529618519551633</v>
      </c>
      <c r="E1875" s="2">
        <f>MACD!F1875</f>
        <v>0.11125062963321175</v>
      </c>
      <c r="F1875" s="2">
        <f>'Moving Avg'!D1875</f>
        <v>105.1632</v>
      </c>
      <c r="G1875" s="2">
        <f>'Moving Avg'!F1875</f>
        <v>104.45739999999996</v>
      </c>
      <c r="H1875" s="2">
        <f>'Moving Avg'!G1875</f>
        <v>103.67607</v>
      </c>
      <c r="I1875" s="2">
        <f>'Moving Avg'!H1875</f>
        <v>102.2078424999999</v>
      </c>
      <c r="J1875" s="6" t="str">
        <f>OBV!F1875</f>
        <v>BULLISH</v>
      </c>
      <c r="K1875" s="6" t="str">
        <f>OBV!G1875</f>
        <v>NEUTRAL</v>
      </c>
      <c r="L1875" s="6" t="str">
        <f>OBV!H1875</f>
        <v>NEUTRAL</v>
      </c>
      <c r="M1875" s="8">
        <f t="shared" si="290"/>
        <v>25</v>
      </c>
      <c r="N1875" s="8">
        <f t="shared" si="291"/>
        <v>100</v>
      </c>
      <c r="O1875" s="8">
        <f t="shared" si="292"/>
        <v>50</v>
      </c>
      <c r="P1875" s="8">
        <f t="shared" si="293"/>
        <v>49.5</v>
      </c>
      <c r="Q1875" s="9">
        <f t="shared" si="294"/>
        <v>58.674999999999997</v>
      </c>
      <c r="R1875" s="9">
        <f t="shared" si="295"/>
        <v>54.875</v>
      </c>
      <c r="S1875" s="9">
        <f t="shared" si="296"/>
        <v>53.525000000000006</v>
      </c>
      <c r="T1875" s="9">
        <f t="shared" si="297"/>
        <v>56.125</v>
      </c>
      <c r="U1875" s="8">
        <f t="shared" si="298"/>
        <v>55.691666666666663</v>
      </c>
      <c r="V1875" s="8">
        <f t="shared" si="299"/>
        <v>55.8</v>
      </c>
    </row>
    <row r="1876" spans="1:22" ht="13.5" x14ac:dyDescent="0.25">
      <c r="A1876" s="3">
        <f>RSI!A1876</f>
        <v>44742</v>
      </c>
      <c r="B1876" s="2">
        <f>RSI!B1876</f>
        <v>105.8601</v>
      </c>
      <c r="C1876" s="2">
        <f>RSI!I1876</f>
        <v>56.656838789054746</v>
      </c>
      <c r="D1876" s="2">
        <f>MACD!E1876</f>
        <v>-1.0566563142316596</v>
      </c>
      <c r="E1876" s="2">
        <f>MACD!F1876</f>
        <v>-0.12233075913976253</v>
      </c>
      <c r="F1876" s="2">
        <f>'Moving Avg'!D1876</f>
        <v>105.86722</v>
      </c>
      <c r="G1876" s="2">
        <f>'Moving Avg'!F1876</f>
        <v>104.45695499999997</v>
      </c>
      <c r="H1876" s="2">
        <f>'Moving Avg'!G1876</f>
        <v>103.80322400000001</v>
      </c>
      <c r="I1876" s="2">
        <f>'Moving Avg'!H1876</f>
        <v>102.22041399999991</v>
      </c>
      <c r="J1876" s="6" t="str">
        <f>OBV!F1876</f>
        <v>NEUTRAL</v>
      </c>
      <c r="K1876" s="6" t="str">
        <f>OBV!G1876</f>
        <v>NEUTRAL</v>
      </c>
      <c r="L1876" s="6" t="str">
        <f>OBV!H1876</f>
        <v>NEUTRAL</v>
      </c>
      <c r="M1876" s="8">
        <f t="shared" si="290"/>
        <v>25</v>
      </c>
      <c r="N1876" s="8">
        <f t="shared" si="291"/>
        <v>100</v>
      </c>
      <c r="O1876" s="8">
        <f t="shared" si="292"/>
        <v>50</v>
      </c>
      <c r="P1876" s="8">
        <f t="shared" si="293"/>
        <v>33</v>
      </c>
      <c r="Q1876" s="9">
        <f t="shared" si="294"/>
        <v>56.2</v>
      </c>
      <c r="R1876" s="9">
        <f t="shared" si="295"/>
        <v>50.75</v>
      </c>
      <c r="S1876" s="9">
        <f t="shared" si="296"/>
        <v>46.1</v>
      </c>
      <c r="T1876" s="9">
        <f t="shared" si="297"/>
        <v>52</v>
      </c>
      <c r="U1876" s="8">
        <f t="shared" si="298"/>
        <v>51.016666666666673</v>
      </c>
      <c r="V1876" s="8">
        <f t="shared" si="299"/>
        <v>51.262500000000003</v>
      </c>
    </row>
    <row r="1877" spans="1:22" ht="13.5" x14ac:dyDescent="0.25">
      <c r="A1877" s="3">
        <f>RSI!A1877</f>
        <v>44743</v>
      </c>
      <c r="B1877" s="2">
        <f>RSI!B1877</f>
        <v>105.8601</v>
      </c>
      <c r="C1877" s="2">
        <f>RSI!I1877</f>
        <v>56.656838789054746</v>
      </c>
      <c r="D1877" s="2">
        <f>MACD!E1877</f>
        <v>-1.3226670033174344</v>
      </c>
      <c r="E1877" s="2">
        <f>MACD!F1877</f>
        <v>-0.36239800797529692</v>
      </c>
      <c r="F1877" s="2">
        <f>'Moving Avg'!D1877</f>
        <v>105.86543999999999</v>
      </c>
      <c r="G1877" s="2">
        <f>'Moving Avg'!F1877</f>
        <v>104.45650999999998</v>
      </c>
      <c r="H1877" s="2">
        <f>'Moving Avg'!G1877</f>
        <v>103.930378</v>
      </c>
      <c r="I1877" s="2">
        <f>'Moving Avg'!H1877</f>
        <v>102.23298549999993</v>
      </c>
      <c r="J1877" s="6" t="str">
        <f>OBV!F1877</f>
        <v>BEARISH</v>
      </c>
      <c r="K1877" s="6" t="str">
        <f>OBV!G1877</f>
        <v>NEUTRAL</v>
      </c>
      <c r="L1877" s="6" t="str">
        <f>OBV!H1877</f>
        <v>CONFIRMED BEARISH</v>
      </c>
      <c r="M1877" s="8">
        <f t="shared" si="290"/>
        <v>25</v>
      </c>
      <c r="N1877" s="8">
        <f t="shared" si="291"/>
        <v>100</v>
      </c>
      <c r="O1877" s="8">
        <f t="shared" si="292"/>
        <v>50</v>
      </c>
      <c r="P1877" s="8">
        <f t="shared" si="293"/>
        <v>16.5</v>
      </c>
      <c r="Q1877" s="9">
        <f t="shared" si="294"/>
        <v>53.725000000000001</v>
      </c>
      <c r="R1877" s="9">
        <f t="shared" si="295"/>
        <v>46.625</v>
      </c>
      <c r="S1877" s="9">
        <f t="shared" si="296"/>
        <v>38.674999999999997</v>
      </c>
      <c r="T1877" s="9">
        <f t="shared" si="297"/>
        <v>47.875</v>
      </c>
      <c r="U1877" s="8">
        <f t="shared" si="298"/>
        <v>46.341666666666661</v>
      </c>
      <c r="V1877" s="8">
        <f t="shared" si="299"/>
        <v>46.724999999999994</v>
      </c>
    </row>
    <row r="1878" spans="1:22" ht="13.5" x14ac:dyDescent="0.25">
      <c r="A1878" s="3">
        <f>RSI!A1878</f>
        <v>44746</v>
      </c>
      <c r="B1878" s="2">
        <f>RSI!B1878</f>
        <v>102.34</v>
      </c>
      <c r="C1878" s="2">
        <f>RSI!I1878</f>
        <v>42.075664398473876</v>
      </c>
      <c r="D1878" s="2">
        <f>MACD!E1878</f>
        <v>-0.75245068276279881</v>
      </c>
      <c r="E1878" s="2">
        <f>MACD!F1878</f>
        <v>-0.4404085429327973</v>
      </c>
      <c r="F1878" s="2">
        <f>'Moving Avg'!D1878</f>
        <v>105.15964</v>
      </c>
      <c r="G1878" s="2">
        <f>'Moving Avg'!F1878</f>
        <v>104.28005999999998</v>
      </c>
      <c r="H1878" s="2">
        <f>'Moving Avg'!G1878</f>
        <v>103.99567</v>
      </c>
      <c r="I1878" s="2">
        <f>'Moving Avg'!H1878</f>
        <v>102.23222699999991</v>
      </c>
      <c r="J1878" s="6" t="str">
        <f>OBV!F1878</f>
        <v>BEARISH</v>
      </c>
      <c r="K1878" s="6" t="str">
        <f>OBV!G1878</f>
        <v>NEUTRAL</v>
      </c>
      <c r="L1878" s="6" t="str">
        <f>OBV!H1878</f>
        <v>CONFIRMED BEARISH</v>
      </c>
      <c r="M1878" s="8">
        <f t="shared" si="290"/>
        <v>25</v>
      </c>
      <c r="N1878" s="8">
        <f t="shared" si="291"/>
        <v>100</v>
      </c>
      <c r="O1878" s="8">
        <f t="shared" si="292"/>
        <v>50</v>
      </c>
      <c r="P1878" s="8">
        <f t="shared" si="293"/>
        <v>16.5</v>
      </c>
      <c r="Q1878" s="9">
        <f t="shared" si="294"/>
        <v>53.725000000000001</v>
      </c>
      <c r="R1878" s="9">
        <f t="shared" si="295"/>
        <v>46.625</v>
      </c>
      <c r="S1878" s="9">
        <f t="shared" si="296"/>
        <v>38.674999999999997</v>
      </c>
      <c r="T1878" s="9">
        <f t="shared" si="297"/>
        <v>47.875</v>
      </c>
      <c r="U1878" s="8">
        <f t="shared" si="298"/>
        <v>46.341666666666661</v>
      </c>
      <c r="V1878" s="8">
        <f t="shared" si="299"/>
        <v>46.724999999999994</v>
      </c>
    </row>
    <row r="1879" spans="1:22" ht="13.5" x14ac:dyDescent="0.25">
      <c r="A1879" s="3">
        <f>RSI!A1879</f>
        <v>44747</v>
      </c>
      <c r="B1879" s="2">
        <f>RSI!B1879</f>
        <v>102.34</v>
      </c>
      <c r="C1879" s="2">
        <f>RSI!I1879</f>
        <v>42.075664398473883</v>
      </c>
      <c r="D1879" s="2">
        <f>MACD!E1879</f>
        <v>-0.25690854349333847</v>
      </c>
      <c r="E1879" s="2">
        <f>MACD!F1879</f>
        <v>-0.40370854304490555</v>
      </c>
      <c r="F1879" s="2">
        <f>'Moving Avg'!D1879</f>
        <v>104.45384000000001</v>
      </c>
      <c r="G1879" s="2">
        <f>'Moving Avg'!F1879</f>
        <v>104.191835</v>
      </c>
      <c r="H1879" s="2">
        <f>'Moving Avg'!G1879</f>
        <v>104.06096200000002</v>
      </c>
      <c r="I1879" s="2">
        <f>'Moving Avg'!H1879</f>
        <v>102.23146849999992</v>
      </c>
      <c r="J1879" s="6" t="str">
        <f>OBV!F1879</f>
        <v>BEARISH</v>
      </c>
      <c r="K1879" s="6" t="str">
        <f>OBV!G1879</f>
        <v>NEUTRAL</v>
      </c>
      <c r="L1879" s="6" t="str">
        <f>OBV!H1879</f>
        <v>CONFIRMED BEARISH</v>
      </c>
      <c r="M1879" s="8">
        <f t="shared" si="290"/>
        <v>25</v>
      </c>
      <c r="N1879" s="8">
        <f t="shared" si="291"/>
        <v>0</v>
      </c>
      <c r="O1879" s="8">
        <f t="shared" si="292"/>
        <v>50</v>
      </c>
      <c r="P1879" s="8">
        <f t="shared" si="293"/>
        <v>16.5</v>
      </c>
      <c r="Q1879" s="9">
        <f t="shared" si="294"/>
        <v>18.725000000000001</v>
      </c>
      <c r="R1879" s="9">
        <f t="shared" si="295"/>
        <v>26.625</v>
      </c>
      <c r="S1879" s="9">
        <f t="shared" si="296"/>
        <v>23.675000000000001</v>
      </c>
      <c r="T1879" s="9">
        <f t="shared" si="297"/>
        <v>22.875</v>
      </c>
      <c r="U1879" s="8">
        <f t="shared" si="298"/>
        <v>23.008333333333336</v>
      </c>
      <c r="V1879" s="8">
        <f t="shared" si="299"/>
        <v>22.975000000000001</v>
      </c>
    </row>
    <row r="1880" spans="1:22" ht="13.5" x14ac:dyDescent="0.25">
      <c r="A1880" s="3">
        <f>RSI!A1880</f>
        <v>44748</v>
      </c>
      <c r="B1880" s="2">
        <f>RSI!B1880</f>
        <v>103.2222</v>
      </c>
      <c r="C1880" s="2">
        <f>RSI!I1880</f>
        <v>46.107043094319465</v>
      </c>
      <c r="D1880" s="2">
        <f>MACD!E1880</f>
        <v>0.10913283107382199</v>
      </c>
      <c r="E1880" s="2">
        <f>MACD!F1880</f>
        <v>-0.30114026822116002</v>
      </c>
      <c r="F1880" s="2">
        <f>'Moving Avg'!D1880</f>
        <v>103.92448000000002</v>
      </c>
      <c r="G1880" s="2">
        <f>'Moving Avg'!F1880</f>
        <v>104.14771999999998</v>
      </c>
      <c r="H1880" s="2">
        <f>'Moving Avg'!G1880</f>
        <v>104.07557200000002</v>
      </c>
      <c r="I1880" s="2">
        <f>'Moving Avg'!H1880</f>
        <v>102.23512099999991</v>
      </c>
      <c r="J1880" s="6" t="str">
        <f>OBV!F1880</f>
        <v>BULLISH</v>
      </c>
      <c r="K1880" s="6" t="str">
        <f>OBV!G1880</f>
        <v>NEUTRAL</v>
      </c>
      <c r="L1880" s="6" t="str">
        <f>OBV!H1880</f>
        <v>BULLISH DIVERGENCE</v>
      </c>
      <c r="M1880" s="8">
        <f t="shared" si="290"/>
        <v>25</v>
      </c>
      <c r="N1880" s="8">
        <f t="shared" si="291"/>
        <v>0</v>
      </c>
      <c r="O1880" s="8">
        <f t="shared" si="292"/>
        <v>50</v>
      </c>
      <c r="P1880" s="8">
        <f t="shared" si="293"/>
        <v>66.5</v>
      </c>
      <c r="Q1880" s="9">
        <f t="shared" si="294"/>
        <v>26.225000000000001</v>
      </c>
      <c r="R1880" s="9">
        <f t="shared" si="295"/>
        <v>39.125</v>
      </c>
      <c r="S1880" s="9">
        <f t="shared" si="296"/>
        <v>46.174999999999997</v>
      </c>
      <c r="T1880" s="9">
        <f t="shared" si="297"/>
        <v>35.375</v>
      </c>
      <c r="U1880" s="8">
        <f t="shared" si="298"/>
        <v>37.174999999999997</v>
      </c>
      <c r="V1880" s="8">
        <f t="shared" si="299"/>
        <v>36.724999999999994</v>
      </c>
    </row>
    <row r="1881" spans="1:22" ht="13.5" x14ac:dyDescent="0.25">
      <c r="A1881" s="3">
        <f>RSI!A1881</f>
        <v>44749</v>
      </c>
      <c r="B1881" s="2">
        <f>RSI!B1881</f>
        <v>103.2222</v>
      </c>
      <c r="C1881" s="2">
        <f>RSI!I1881</f>
        <v>46.107043094319472</v>
      </c>
      <c r="D1881" s="2">
        <f>MACD!E1881</f>
        <v>-0.11808640914931345</v>
      </c>
      <c r="E1881" s="2">
        <f>MACD!F1881</f>
        <v>-0.26452949640679069</v>
      </c>
      <c r="F1881" s="2">
        <f>'Moving Avg'!D1881</f>
        <v>103.3969</v>
      </c>
      <c r="G1881" s="2">
        <f>'Moving Avg'!F1881</f>
        <v>104.10360499999999</v>
      </c>
      <c r="H1881" s="2">
        <f>'Moving Avg'!G1881</f>
        <v>104.09018200000004</v>
      </c>
      <c r="I1881" s="2">
        <f>'Moving Avg'!H1881</f>
        <v>102.23877349999992</v>
      </c>
      <c r="J1881" s="6" t="str">
        <f>OBV!F1881</f>
        <v>BULLISH</v>
      </c>
      <c r="K1881" s="6" t="str">
        <f>OBV!G1881</f>
        <v>NEUTRAL</v>
      </c>
      <c r="L1881" s="6" t="str">
        <f>OBV!H1881</f>
        <v>BULLISH DIVERGENCE</v>
      </c>
      <c r="M1881" s="8">
        <f t="shared" si="290"/>
        <v>25</v>
      </c>
      <c r="N1881" s="8">
        <f t="shared" si="291"/>
        <v>0</v>
      </c>
      <c r="O1881" s="8">
        <f t="shared" si="292"/>
        <v>50</v>
      </c>
      <c r="P1881" s="8">
        <f t="shared" si="293"/>
        <v>66.5</v>
      </c>
      <c r="Q1881" s="9">
        <f t="shared" si="294"/>
        <v>26.225000000000001</v>
      </c>
      <c r="R1881" s="9">
        <f t="shared" si="295"/>
        <v>39.125</v>
      </c>
      <c r="S1881" s="9">
        <f t="shared" si="296"/>
        <v>46.174999999999997</v>
      </c>
      <c r="T1881" s="9">
        <f t="shared" si="297"/>
        <v>35.375</v>
      </c>
      <c r="U1881" s="8">
        <f t="shared" si="298"/>
        <v>37.174999999999997</v>
      </c>
      <c r="V1881" s="8">
        <f t="shared" si="299"/>
        <v>36.724999999999994</v>
      </c>
    </row>
    <row r="1882" spans="1:22" ht="13.5" x14ac:dyDescent="0.25">
      <c r="A1882" s="3">
        <f>RSI!A1882</f>
        <v>44750</v>
      </c>
      <c r="B1882" s="2">
        <f>RSI!B1882</f>
        <v>105.869</v>
      </c>
      <c r="C1882" s="2">
        <f>RSI!I1882</f>
        <v>56.613778661769977</v>
      </c>
      <c r="D1882" s="2">
        <f>MACD!E1882</f>
        <v>4.2048789070719295E-2</v>
      </c>
      <c r="E1882" s="2">
        <f>MACD!F1882</f>
        <v>-0.2032138393112887</v>
      </c>
      <c r="F1882" s="2">
        <f>'Moving Avg'!D1882</f>
        <v>103.39867999999998</v>
      </c>
      <c r="G1882" s="2">
        <f>'Moving Avg'!F1882</f>
        <v>104.19182999999998</v>
      </c>
      <c r="H1882" s="2">
        <f>'Moving Avg'!G1882</f>
        <v>104.15772800000005</v>
      </c>
      <c r="I1882" s="2">
        <f>'Moving Avg'!H1882</f>
        <v>102.25565999999989</v>
      </c>
      <c r="J1882" s="6" t="str">
        <f>OBV!F1882</f>
        <v>BULLISH</v>
      </c>
      <c r="K1882" s="6" t="str">
        <f>OBV!G1882</f>
        <v>NEUTRAL</v>
      </c>
      <c r="L1882" s="6" t="str">
        <f>OBV!H1882</f>
        <v>CONFIRMED BULLISH</v>
      </c>
      <c r="M1882" s="8">
        <f t="shared" si="290"/>
        <v>25</v>
      </c>
      <c r="N1882" s="8">
        <f t="shared" si="291"/>
        <v>0</v>
      </c>
      <c r="O1882" s="8">
        <f t="shared" si="292"/>
        <v>50</v>
      </c>
      <c r="P1882" s="8">
        <f t="shared" si="293"/>
        <v>83.5</v>
      </c>
      <c r="Q1882" s="9">
        <f t="shared" si="294"/>
        <v>28.774999999999999</v>
      </c>
      <c r="R1882" s="9">
        <f t="shared" si="295"/>
        <v>43.375</v>
      </c>
      <c r="S1882" s="9">
        <f t="shared" si="296"/>
        <v>53.825000000000003</v>
      </c>
      <c r="T1882" s="9">
        <f t="shared" si="297"/>
        <v>39.625</v>
      </c>
      <c r="U1882" s="8">
        <f t="shared" si="298"/>
        <v>41.991666666666667</v>
      </c>
      <c r="V1882" s="8">
        <f t="shared" si="299"/>
        <v>41.400000000000006</v>
      </c>
    </row>
    <row r="1883" spans="1:22" ht="13.5" x14ac:dyDescent="0.25">
      <c r="A1883" s="3">
        <f>RSI!A1883</f>
        <v>44753</v>
      </c>
      <c r="B1883" s="2">
        <f>RSI!B1883</f>
        <v>105.869</v>
      </c>
      <c r="C1883" s="2">
        <f>RSI!I1883</f>
        <v>56.61377866176997</v>
      </c>
      <c r="D1883" s="2">
        <f>MACD!E1883</f>
        <v>0.16703165047877633</v>
      </c>
      <c r="E1883" s="2">
        <f>MACD!F1883</f>
        <v>-0.12916474135327569</v>
      </c>
      <c r="F1883" s="2">
        <f>'Moving Avg'!D1883</f>
        <v>104.10448000000001</v>
      </c>
      <c r="G1883" s="2">
        <f>'Moving Avg'!F1883</f>
        <v>104.36827999999998</v>
      </c>
      <c r="H1883" s="2">
        <f>'Moving Avg'!G1883</f>
        <v>104.22527400000004</v>
      </c>
      <c r="I1883" s="2">
        <f>'Moving Avg'!H1883</f>
        <v>102.29560699999989</v>
      </c>
      <c r="J1883" s="6" t="str">
        <f>OBV!F1883</f>
        <v>BULLISH</v>
      </c>
      <c r="K1883" s="6" t="str">
        <f>OBV!G1883</f>
        <v>NEUTRAL</v>
      </c>
      <c r="L1883" s="6" t="str">
        <f>OBV!H1883</f>
        <v>CONFIRMED BULLISH</v>
      </c>
      <c r="M1883" s="8">
        <f t="shared" si="290"/>
        <v>25</v>
      </c>
      <c r="N1883" s="8">
        <f t="shared" si="291"/>
        <v>0</v>
      </c>
      <c r="O1883" s="8">
        <f t="shared" si="292"/>
        <v>50</v>
      </c>
      <c r="P1883" s="8">
        <f t="shared" si="293"/>
        <v>83.5</v>
      </c>
      <c r="Q1883" s="9">
        <f t="shared" si="294"/>
        <v>28.774999999999999</v>
      </c>
      <c r="R1883" s="9">
        <f t="shared" si="295"/>
        <v>43.375</v>
      </c>
      <c r="S1883" s="9">
        <f t="shared" si="296"/>
        <v>53.825000000000003</v>
      </c>
      <c r="T1883" s="9">
        <f t="shared" si="297"/>
        <v>39.625</v>
      </c>
      <c r="U1883" s="8">
        <f t="shared" si="298"/>
        <v>41.991666666666667</v>
      </c>
      <c r="V1883" s="8">
        <f t="shared" si="299"/>
        <v>41.400000000000006</v>
      </c>
    </row>
    <row r="1884" spans="1:22" ht="13.5" x14ac:dyDescent="0.25">
      <c r="A1884" s="3">
        <f>RSI!A1884</f>
        <v>44754</v>
      </c>
      <c r="B1884" s="2">
        <f>RSI!B1884</f>
        <v>105.869</v>
      </c>
      <c r="C1884" s="2">
        <f>RSI!I1884</f>
        <v>56.613778661769977</v>
      </c>
      <c r="D1884" s="2">
        <f>MACD!E1884</f>
        <v>0.26304920114912989</v>
      </c>
      <c r="E1884" s="2">
        <f>MACD!F1884</f>
        <v>-5.0721952852794572E-2</v>
      </c>
      <c r="F1884" s="2">
        <f>'Moving Avg'!D1884</f>
        <v>104.81028000000001</v>
      </c>
      <c r="G1884" s="2">
        <f>'Moving Avg'!F1884</f>
        <v>104.54472999999999</v>
      </c>
      <c r="H1884" s="2">
        <f>'Moving Avg'!G1884</f>
        <v>104.29282000000003</v>
      </c>
      <c r="I1884" s="2">
        <f>'Moving Avg'!H1884</f>
        <v>102.33384549999988</v>
      </c>
      <c r="J1884" s="6" t="str">
        <f>OBV!F1884</f>
        <v>BULLISH</v>
      </c>
      <c r="K1884" s="6" t="str">
        <f>OBV!G1884</f>
        <v>NEUTRAL</v>
      </c>
      <c r="L1884" s="6" t="str">
        <f>OBV!H1884</f>
        <v>CONFIRMED BULLISH</v>
      </c>
      <c r="M1884" s="8">
        <f t="shared" si="290"/>
        <v>25</v>
      </c>
      <c r="N1884" s="8">
        <f t="shared" si="291"/>
        <v>0</v>
      </c>
      <c r="O1884" s="8">
        <f t="shared" si="292"/>
        <v>50</v>
      </c>
      <c r="P1884" s="8">
        <f t="shared" si="293"/>
        <v>83.5</v>
      </c>
      <c r="Q1884" s="9">
        <f t="shared" si="294"/>
        <v>28.774999999999999</v>
      </c>
      <c r="R1884" s="9">
        <f t="shared" si="295"/>
        <v>43.375</v>
      </c>
      <c r="S1884" s="9">
        <f t="shared" si="296"/>
        <v>53.825000000000003</v>
      </c>
      <c r="T1884" s="9">
        <f t="shared" si="297"/>
        <v>39.625</v>
      </c>
      <c r="U1884" s="8">
        <f t="shared" si="298"/>
        <v>41.991666666666667</v>
      </c>
      <c r="V1884" s="8">
        <f t="shared" si="299"/>
        <v>41.400000000000006</v>
      </c>
    </row>
    <row r="1885" spans="1:22" ht="13.5" x14ac:dyDescent="0.25">
      <c r="A1885" s="3">
        <f>RSI!A1885</f>
        <v>44755</v>
      </c>
      <c r="B1885" s="2">
        <f>RSI!B1885</f>
        <v>104.09569999999999</v>
      </c>
      <c r="C1885" s="2">
        <f>RSI!I1885</f>
        <v>48.673378015770538</v>
      </c>
      <c r="D1885" s="2">
        <f>MACD!E1885</f>
        <v>0.466634470749554</v>
      </c>
      <c r="E1885" s="2">
        <f>MACD!F1885</f>
        <v>5.2749331867675137E-2</v>
      </c>
      <c r="F1885" s="2">
        <f>'Moving Avg'!D1885</f>
        <v>104.98497999999999</v>
      </c>
      <c r="G1885" s="2">
        <f>'Moving Avg'!F1885</f>
        <v>104.63251499999998</v>
      </c>
      <c r="H1885" s="2">
        <f>'Moving Avg'!G1885</f>
        <v>104.32490000000003</v>
      </c>
      <c r="I1885" s="2">
        <f>'Moving Avg'!H1885</f>
        <v>102.36321749999991</v>
      </c>
      <c r="J1885" s="6" t="str">
        <f>OBV!F1885</f>
        <v>BEARISH</v>
      </c>
      <c r="K1885" s="6" t="str">
        <f>OBV!G1885</f>
        <v>NEUTRAL</v>
      </c>
      <c r="L1885" s="6" t="str">
        <f>OBV!H1885</f>
        <v>BEARISH DIVERGENCE</v>
      </c>
      <c r="M1885" s="8">
        <f t="shared" si="290"/>
        <v>25</v>
      </c>
      <c r="N1885" s="8">
        <f t="shared" si="291"/>
        <v>0</v>
      </c>
      <c r="O1885" s="8">
        <f t="shared" si="292"/>
        <v>50</v>
      </c>
      <c r="P1885" s="8">
        <f t="shared" si="293"/>
        <v>16.5</v>
      </c>
      <c r="Q1885" s="9">
        <f t="shared" si="294"/>
        <v>18.725000000000001</v>
      </c>
      <c r="R1885" s="9">
        <f t="shared" si="295"/>
        <v>26.625</v>
      </c>
      <c r="S1885" s="9">
        <f t="shared" si="296"/>
        <v>23.675000000000001</v>
      </c>
      <c r="T1885" s="9">
        <f t="shared" si="297"/>
        <v>22.875</v>
      </c>
      <c r="U1885" s="8">
        <f t="shared" si="298"/>
        <v>23.008333333333336</v>
      </c>
      <c r="V1885" s="8">
        <f t="shared" si="299"/>
        <v>22.975000000000001</v>
      </c>
    </row>
    <row r="1886" spans="1:22" ht="13.5" x14ac:dyDescent="0.25">
      <c r="A1886" s="3">
        <f>RSI!A1886</f>
        <v>44756</v>
      </c>
      <c r="B1886" s="2">
        <f>RSI!B1886</f>
        <v>104.1045</v>
      </c>
      <c r="C1886" s="2">
        <f>RSI!I1886</f>
        <v>48.71182149541989</v>
      </c>
      <c r="D1886" s="2">
        <f>MACD!E1886</f>
        <v>0.63900829199492648</v>
      </c>
      <c r="E1886" s="2">
        <f>MACD!F1886</f>
        <v>0.17000112389312541</v>
      </c>
      <c r="F1886" s="2">
        <f>'Moving Avg'!D1886</f>
        <v>105.16144</v>
      </c>
      <c r="G1886" s="2">
        <f>'Moving Avg'!F1886</f>
        <v>104.72074000000001</v>
      </c>
      <c r="H1886" s="2">
        <f>'Moving Avg'!G1886</f>
        <v>104.35715600000005</v>
      </c>
      <c r="I1886" s="2">
        <f>'Moving Avg'!H1886</f>
        <v>102.3926334999999</v>
      </c>
      <c r="J1886" s="6" t="str">
        <f>OBV!F1886</f>
        <v>BULLISH</v>
      </c>
      <c r="K1886" s="6" t="str">
        <f>OBV!G1886</f>
        <v>NEUTRAL</v>
      </c>
      <c r="L1886" s="6" t="str">
        <f>OBV!H1886</f>
        <v>CONFIRMED BULLISH</v>
      </c>
      <c r="M1886" s="8">
        <f t="shared" si="290"/>
        <v>25</v>
      </c>
      <c r="N1886" s="8">
        <f t="shared" si="291"/>
        <v>0</v>
      </c>
      <c r="O1886" s="8">
        <f t="shared" si="292"/>
        <v>50</v>
      </c>
      <c r="P1886" s="8">
        <f t="shared" si="293"/>
        <v>83.5</v>
      </c>
      <c r="Q1886" s="9">
        <f t="shared" si="294"/>
        <v>28.774999999999999</v>
      </c>
      <c r="R1886" s="9">
        <f t="shared" si="295"/>
        <v>43.375</v>
      </c>
      <c r="S1886" s="9">
        <f t="shared" si="296"/>
        <v>53.825000000000003</v>
      </c>
      <c r="T1886" s="9">
        <f t="shared" si="297"/>
        <v>39.625</v>
      </c>
      <c r="U1886" s="8">
        <f t="shared" si="298"/>
        <v>41.991666666666667</v>
      </c>
      <c r="V1886" s="8">
        <f t="shared" si="299"/>
        <v>41.400000000000006</v>
      </c>
    </row>
    <row r="1887" spans="1:22" ht="13.5" x14ac:dyDescent="0.25">
      <c r="A1887" s="3">
        <f>RSI!A1887</f>
        <v>44757</v>
      </c>
      <c r="B1887" s="2">
        <f>RSI!B1887</f>
        <v>107.63339999999999</v>
      </c>
      <c r="C1887" s="2">
        <f>RSI!I1887</f>
        <v>61.246916607698374</v>
      </c>
      <c r="D1887" s="2">
        <f>MACD!E1887</f>
        <v>0.52538369847495403</v>
      </c>
      <c r="E1887" s="2">
        <f>MACD!F1887</f>
        <v>0.24107763880949115</v>
      </c>
      <c r="F1887" s="2">
        <f>'Moving Avg'!D1887</f>
        <v>105.51432</v>
      </c>
      <c r="G1887" s="2">
        <f>'Moving Avg'!F1887</f>
        <v>104.98540999999997</v>
      </c>
      <c r="H1887" s="2">
        <f>'Moving Avg'!G1887</f>
        <v>104.45999000000003</v>
      </c>
      <c r="I1887" s="2">
        <f>'Moving Avg'!H1887</f>
        <v>102.4183419999999</v>
      </c>
      <c r="J1887" s="6" t="str">
        <f>OBV!F1887</f>
        <v>BULLISH</v>
      </c>
      <c r="K1887" s="6" t="str">
        <f>OBV!G1887</f>
        <v>NEUTRAL</v>
      </c>
      <c r="L1887" s="6" t="str">
        <f>OBV!H1887</f>
        <v>CONFIRMED BULLISH</v>
      </c>
      <c r="M1887" s="8">
        <f t="shared" si="290"/>
        <v>25</v>
      </c>
      <c r="N1887" s="8">
        <f t="shared" si="291"/>
        <v>0</v>
      </c>
      <c r="O1887" s="8">
        <f t="shared" si="292"/>
        <v>50</v>
      </c>
      <c r="P1887" s="8">
        <f t="shared" si="293"/>
        <v>83.5</v>
      </c>
      <c r="Q1887" s="9">
        <f t="shared" si="294"/>
        <v>28.774999999999999</v>
      </c>
      <c r="R1887" s="9">
        <f t="shared" si="295"/>
        <v>43.375</v>
      </c>
      <c r="S1887" s="9">
        <f t="shared" si="296"/>
        <v>53.825000000000003</v>
      </c>
      <c r="T1887" s="9">
        <f t="shared" si="297"/>
        <v>39.625</v>
      </c>
      <c r="U1887" s="8">
        <f t="shared" si="298"/>
        <v>41.991666666666667</v>
      </c>
      <c r="V1887" s="8">
        <f t="shared" si="299"/>
        <v>41.400000000000006</v>
      </c>
    </row>
    <row r="1888" spans="1:22" ht="13.5" x14ac:dyDescent="0.25">
      <c r="A1888" s="3">
        <f>RSI!A1888</f>
        <v>44760</v>
      </c>
      <c r="B1888" s="2">
        <f>RSI!B1888</f>
        <v>107.63339999999999</v>
      </c>
      <c r="C1888" s="2">
        <f>RSI!I1888</f>
        <v>61.246916607698374</v>
      </c>
      <c r="D1888" s="2">
        <f>MACD!E1888</f>
        <v>-0.13138809073271318</v>
      </c>
      <c r="E1888" s="2">
        <f>MACD!F1888</f>
        <v>0.16658449290105029</v>
      </c>
      <c r="F1888" s="2">
        <f>'Moving Avg'!D1888</f>
        <v>105.8672</v>
      </c>
      <c r="G1888" s="2">
        <f>'Moving Avg'!F1888</f>
        <v>105.07362999999998</v>
      </c>
      <c r="H1888" s="2">
        <f>'Moving Avg'!G1888</f>
        <v>104.56282400000001</v>
      </c>
      <c r="I1888" s="2">
        <f>'Moving Avg'!H1888</f>
        <v>102.44405049999989</v>
      </c>
      <c r="J1888" s="6" t="str">
        <f>OBV!F1888</f>
        <v>BULLISH</v>
      </c>
      <c r="K1888" s="6" t="str">
        <f>OBV!G1888</f>
        <v>NEUTRAL</v>
      </c>
      <c r="L1888" s="6" t="str">
        <f>OBV!H1888</f>
        <v>CONFIRMED BULLISH</v>
      </c>
      <c r="M1888" s="8">
        <f t="shared" si="290"/>
        <v>25</v>
      </c>
      <c r="N1888" s="8">
        <f t="shared" si="291"/>
        <v>100</v>
      </c>
      <c r="O1888" s="8">
        <f t="shared" si="292"/>
        <v>50</v>
      </c>
      <c r="P1888" s="8">
        <f t="shared" si="293"/>
        <v>83.5</v>
      </c>
      <c r="Q1888" s="9">
        <f t="shared" si="294"/>
        <v>63.774999999999999</v>
      </c>
      <c r="R1888" s="9">
        <f t="shared" si="295"/>
        <v>63.375</v>
      </c>
      <c r="S1888" s="9">
        <f t="shared" si="296"/>
        <v>68.825000000000003</v>
      </c>
      <c r="T1888" s="9">
        <f t="shared" si="297"/>
        <v>64.625</v>
      </c>
      <c r="U1888" s="8">
        <f t="shared" si="298"/>
        <v>65.325000000000003</v>
      </c>
      <c r="V1888" s="8">
        <f t="shared" si="299"/>
        <v>65.150000000000006</v>
      </c>
    </row>
    <row r="1889" spans="1:22" ht="13.5" x14ac:dyDescent="0.25">
      <c r="A1889" s="3">
        <f>RSI!A1889</f>
        <v>44761</v>
      </c>
      <c r="B1889" s="2">
        <f>RSI!B1889</f>
        <v>107.63339999999999</v>
      </c>
      <c r="C1889" s="2">
        <f>RSI!I1889</f>
        <v>61.246916607698374</v>
      </c>
      <c r="D1889" s="2">
        <f>MACD!E1889</f>
        <v>-0.70477922939133464</v>
      </c>
      <c r="E1889" s="2">
        <f>MACD!F1889</f>
        <v>-7.6882515574266952E-3</v>
      </c>
      <c r="F1889" s="2">
        <f>'Moving Avg'!D1889</f>
        <v>106.22008000000001</v>
      </c>
      <c r="G1889" s="2">
        <f>'Moving Avg'!F1889</f>
        <v>105.16184999999999</v>
      </c>
      <c r="H1889" s="2">
        <f>'Moving Avg'!G1889</f>
        <v>104.66565800000001</v>
      </c>
      <c r="I1889" s="2">
        <f>'Moving Avg'!H1889</f>
        <v>102.46975899999988</v>
      </c>
      <c r="J1889" s="6" t="str">
        <f>OBV!F1889</f>
        <v>BULLISH</v>
      </c>
      <c r="K1889" s="6" t="str">
        <f>OBV!G1889</f>
        <v>NEUTRAL</v>
      </c>
      <c r="L1889" s="6" t="str">
        <f>OBV!H1889</f>
        <v>CONFIRMED BULLISH</v>
      </c>
      <c r="M1889" s="8">
        <f t="shared" si="290"/>
        <v>25</v>
      </c>
      <c r="N1889" s="8">
        <f t="shared" si="291"/>
        <v>100</v>
      </c>
      <c r="O1889" s="8">
        <f t="shared" si="292"/>
        <v>50</v>
      </c>
      <c r="P1889" s="8">
        <f t="shared" si="293"/>
        <v>83.5</v>
      </c>
      <c r="Q1889" s="9">
        <f t="shared" si="294"/>
        <v>63.774999999999999</v>
      </c>
      <c r="R1889" s="9">
        <f t="shared" si="295"/>
        <v>63.375</v>
      </c>
      <c r="S1889" s="9">
        <f t="shared" si="296"/>
        <v>68.825000000000003</v>
      </c>
      <c r="T1889" s="9">
        <f t="shared" si="297"/>
        <v>64.625</v>
      </c>
      <c r="U1889" s="8">
        <f t="shared" si="298"/>
        <v>65.325000000000003</v>
      </c>
      <c r="V1889" s="8">
        <f t="shared" si="299"/>
        <v>65.150000000000006</v>
      </c>
    </row>
    <row r="1890" spans="1:22" ht="13.5" x14ac:dyDescent="0.25">
      <c r="A1890" s="3">
        <f>RSI!A1890</f>
        <v>44762</v>
      </c>
      <c r="B1890" s="2">
        <f>RSI!B1890</f>
        <v>105.869</v>
      </c>
      <c r="C1890" s="2">
        <f>RSI!I1890</f>
        <v>53.136955469216012</v>
      </c>
      <c r="D1890" s="2">
        <f>MACD!E1890</f>
        <v>-0.9398899023644276</v>
      </c>
      <c r="E1890" s="2">
        <f>MACD!F1890</f>
        <v>-0.19412858171882688</v>
      </c>
      <c r="F1890" s="2">
        <f>'Moving Avg'!D1890</f>
        <v>106.57473999999999</v>
      </c>
      <c r="G1890" s="2">
        <f>'Moving Avg'!F1890</f>
        <v>105.16184999999999</v>
      </c>
      <c r="H1890" s="2">
        <f>'Moving Avg'!G1890</f>
        <v>104.73320399999999</v>
      </c>
      <c r="I1890" s="2">
        <f>'Moving Avg'!H1890</f>
        <v>102.46529299999989</v>
      </c>
      <c r="J1890" s="6" t="str">
        <f>OBV!F1890</f>
        <v>BULLISH</v>
      </c>
      <c r="K1890" s="6" t="str">
        <f>OBV!G1890</f>
        <v>NEUTRAL</v>
      </c>
      <c r="L1890" s="6" t="str">
        <f>OBV!H1890</f>
        <v>CONFIRMED BULLISH</v>
      </c>
      <c r="M1890" s="8">
        <f t="shared" si="290"/>
        <v>25</v>
      </c>
      <c r="N1890" s="8">
        <f t="shared" si="291"/>
        <v>100</v>
      </c>
      <c r="O1890" s="8">
        <f t="shared" si="292"/>
        <v>50</v>
      </c>
      <c r="P1890" s="8">
        <f t="shared" si="293"/>
        <v>83.5</v>
      </c>
      <c r="Q1890" s="9">
        <f t="shared" si="294"/>
        <v>63.774999999999999</v>
      </c>
      <c r="R1890" s="9">
        <f t="shared" si="295"/>
        <v>63.375</v>
      </c>
      <c r="S1890" s="9">
        <f t="shared" si="296"/>
        <v>68.825000000000003</v>
      </c>
      <c r="T1890" s="9">
        <f t="shared" si="297"/>
        <v>64.625</v>
      </c>
      <c r="U1890" s="8">
        <f t="shared" si="298"/>
        <v>65.325000000000003</v>
      </c>
      <c r="V1890" s="8">
        <f t="shared" si="299"/>
        <v>65.150000000000006</v>
      </c>
    </row>
    <row r="1891" spans="1:22" ht="13.5" x14ac:dyDescent="0.25">
      <c r="A1891" s="3">
        <f>RSI!A1891</f>
        <v>44763</v>
      </c>
      <c r="B1891" s="2">
        <f>RSI!B1891</f>
        <v>105.869</v>
      </c>
      <c r="C1891" s="2">
        <f>RSI!I1891</f>
        <v>53.136955469216012</v>
      </c>
      <c r="D1891" s="2">
        <f>MACD!E1891</f>
        <v>-1.1435453880001631</v>
      </c>
      <c r="E1891" s="2">
        <f>MACD!F1891</f>
        <v>-0.38401194297509417</v>
      </c>
      <c r="F1891" s="2">
        <f>'Moving Avg'!D1891</f>
        <v>106.92764</v>
      </c>
      <c r="G1891" s="2">
        <f>'Moving Avg'!F1891</f>
        <v>105.33829999999998</v>
      </c>
      <c r="H1891" s="2">
        <f>'Moving Avg'!G1891</f>
        <v>104.80074999999999</v>
      </c>
      <c r="I1891" s="2">
        <f>'Moving Avg'!H1891</f>
        <v>102.4608269999999</v>
      </c>
      <c r="J1891" s="6" t="str">
        <f>OBV!F1891</f>
        <v>BEARISH</v>
      </c>
      <c r="K1891" s="6" t="str">
        <f>OBV!G1891</f>
        <v>NEUTRAL</v>
      </c>
      <c r="L1891" s="6" t="str">
        <f>OBV!H1891</f>
        <v>BEARISH DIVERGENCE</v>
      </c>
      <c r="M1891" s="8">
        <f t="shared" si="290"/>
        <v>25</v>
      </c>
      <c r="N1891" s="8">
        <f t="shared" si="291"/>
        <v>100</v>
      </c>
      <c r="O1891" s="8">
        <f t="shared" si="292"/>
        <v>50</v>
      </c>
      <c r="P1891" s="8">
        <f t="shared" si="293"/>
        <v>16.5</v>
      </c>
      <c r="Q1891" s="9">
        <f t="shared" si="294"/>
        <v>53.725000000000001</v>
      </c>
      <c r="R1891" s="9">
        <f t="shared" si="295"/>
        <v>46.625</v>
      </c>
      <c r="S1891" s="9">
        <f t="shared" si="296"/>
        <v>38.674999999999997</v>
      </c>
      <c r="T1891" s="9">
        <f t="shared" si="297"/>
        <v>47.875</v>
      </c>
      <c r="U1891" s="8">
        <f t="shared" si="298"/>
        <v>46.341666666666661</v>
      </c>
      <c r="V1891" s="8">
        <f t="shared" si="299"/>
        <v>46.724999999999994</v>
      </c>
    </row>
    <row r="1892" spans="1:22" ht="13.5" x14ac:dyDescent="0.25">
      <c r="A1892" s="3">
        <f>RSI!A1892</f>
        <v>44764</v>
      </c>
      <c r="B1892" s="2">
        <f>RSI!B1892</f>
        <v>105.869</v>
      </c>
      <c r="C1892" s="2">
        <f>RSI!I1892</f>
        <v>53.136955469216012</v>
      </c>
      <c r="D1892" s="2">
        <f>MACD!E1892</f>
        <v>-0.91303563585719871</v>
      </c>
      <c r="E1892" s="2">
        <f>MACD!F1892</f>
        <v>-0.48981668155151514</v>
      </c>
      <c r="F1892" s="2">
        <f>'Moving Avg'!D1892</f>
        <v>106.57476000000001</v>
      </c>
      <c r="G1892" s="2">
        <f>'Moving Avg'!F1892</f>
        <v>105.33829999999998</v>
      </c>
      <c r="H1892" s="2">
        <f>'Moving Avg'!G1892</f>
        <v>104.79996799999999</v>
      </c>
      <c r="I1892" s="2">
        <f>'Moving Avg'!H1892</f>
        <v>102.45636099999989</v>
      </c>
      <c r="J1892" s="6" t="str">
        <f>OBV!F1892</f>
        <v>BEARISH</v>
      </c>
      <c r="K1892" s="6" t="str">
        <f>OBV!G1892</f>
        <v>NEUTRAL</v>
      </c>
      <c r="L1892" s="6" t="str">
        <f>OBV!H1892</f>
        <v>CONFIRMED BEARISH</v>
      </c>
      <c r="M1892" s="8">
        <f t="shared" si="290"/>
        <v>25</v>
      </c>
      <c r="N1892" s="8">
        <f t="shared" si="291"/>
        <v>100</v>
      </c>
      <c r="O1892" s="8">
        <f t="shared" si="292"/>
        <v>50</v>
      </c>
      <c r="P1892" s="8">
        <f t="shared" si="293"/>
        <v>16.5</v>
      </c>
      <c r="Q1892" s="9">
        <f t="shared" si="294"/>
        <v>53.725000000000001</v>
      </c>
      <c r="R1892" s="9">
        <f t="shared" si="295"/>
        <v>46.625</v>
      </c>
      <c r="S1892" s="9">
        <f t="shared" si="296"/>
        <v>38.674999999999997</v>
      </c>
      <c r="T1892" s="9">
        <f t="shared" si="297"/>
        <v>47.875</v>
      </c>
      <c r="U1892" s="8">
        <f t="shared" si="298"/>
        <v>46.341666666666661</v>
      </c>
      <c r="V1892" s="8">
        <f t="shared" si="299"/>
        <v>46.724999999999994</v>
      </c>
    </row>
    <row r="1893" spans="1:22" ht="13.5" x14ac:dyDescent="0.25">
      <c r="A1893" s="3">
        <f>RSI!A1893</f>
        <v>44768</v>
      </c>
      <c r="B1893" s="2">
        <f>RSI!B1893</f>
        <v>105.869</v>
      </c>
      <c r="C1893" s="2">
        <f>RSI!I1893</f>
        <v>53.136955469216012</v>
      </c>
      <c r="D1893" s="2">
        <f>MACD!E1893</f>
        <v>-0.72203186268700392</v>
      </c>
      <c r="E1893" s="2">
        <f>MACD!F1893</f>
        <v>-0.53625971777861292</v>
      </c>
      <c r="F1893" s="2">
        <f>'Moving Avg'!D1893</f>
        <v>106.22188000000001</v>
      </c>
      <c r="G1893" s="2">
        <f>'Moving Avg'!F1893</f>
        <v>105.33829999999998</v>
      </c>
      <c r="H1893" s="2">
        <f>'Moving Avg'!G1893</f>
        <v>104.79918599999999</v>
      </c>
      <c r="I1893" s="2">
        <f>'Moving Avg'!H1893</f>
        <v>102.45189499999988</v>
      </c>
      <c r="J1893" s="6" t="str">
        <f>OBV!F1893</f>
        <v>BEARISH</v>
      </c>
      <c r="K1893" s="6" t="str">
        <f>OBV!G1893</f>
        <v>NEUTRAL</v>
      </c>
      <c r="L1893" s="6" t="str">
        <f>OBV!H1893</f>
        <v>CONFIRMED BEARISH</v>
      </c>
      <c r="M1893" s="8">
        <f t="shared" si="290"/>
        <v>25</v>
      </c>
      <c r="N1893" s="8">
        <f t="shared" si="291"/>
        <v>100</v>
      </c>
      <c r="O1893" s="8">
        <f t="shared" si="292"/>
        <v>50</v>
      </c>
      <c r="P1893" s="8">
        <f t="shared" si="293"/>
        <v>16.5</v>
      </c>
      <c r="Q1893" s="9">
        <f t="shared" si="294"/>
        <v>53.725000000000001</v>
      </c>
      <c r="R1893" s="9">
        <f t="shared" si="295"/>
        <v>46.625</v>
      </c>
      <c r="S1893" s="9">
        <f t="shared" si="296"/>
        <v>38.674999999999997</v>
      </c>
      <c r="T1893" s="9">
        <f t="shared" si="297"/>
        <v>47.875</v>
      </c>
      <c r="U1893" s="8">
        <f t="shared" si="298"/>
        <v>46.341666666666661</v>
      </c>
      <c r="V1893" s="8">
        <f t="shared" si="299"/>
        <v>46.724999999999994</v>
      </c>
    </row>
    <row r="1894" spans="1:22" ht="13.5" x14ac:dyDescent="0.25">
      <c r="A1894" s="3">
        <f>RSI!A1894</f>
        <v>44769</v>
      </c>
      <c r="B1894" s="2">
        <f>RSI!B1894</f>
        <v>105.869</v>
      </c>
      <c r="C1894" s="2">
        <f>RSI!I1894</f>
        <v>53.136955469216026</v>
      </c>
      <c r="D1894" s="2">
        <f>MACD!E1894</f>
        <v>-0.56415674852017617</v>
      </c>
      <c r="E1894" s="2">
        <f>MACD!F1894</f>
        <v>-0.54183912392692557</v>
      </c>
      <c r="F1894" s="2">
        <f>'Moving Avg'!D1894</f>
        <v>105.869</v>
      </c>
      <c r="G1894" s="2">
        <f>'Moving Avg'!F1894</f>
        <v>105.33829999999998</v>
      </c>
      <c r="H1894" s="2">
        <f>'Moving Avg'!G1894</f>
        <v>104.79840399999999</v>
      </c>
      <c r="I1894" s="2">
        <f>'Moving Avg'!H1894</f>
        <v>102.47142899999989</v>
      </c>
      <c r="J1894" s="6" t="str">
        <f>OBV!F1894</f>
        <v>BEARISH</v>
      </c>
      <c r="K1894" s="6" t="str">
        <f>OBV!G1894</f>
        <v>NEUTRAL</v>
      </c>
      <c r="L1894" s="6" t="str">
        <f>OBV!H1894</f>
        <v>CONFIRMED BEARISH</v>
      </c>
      <c r="M1894" s="8">
        <f t="shared" si="290"/>
        <v>25</v>
      </c>
      <c r="N1894" s="8">
        <f t="shared" si="291"/>
        <v>100</v>
      </c>
      <c r="O1894" s="8">
        <f t="shared" si="292"/>
        <v>50</v>
      </c>
      <c r="P1894" s="8">
        <f t="shared" si="293"/>
        <v>16.5</v>
      </c>
      <c r="Q1894" s="9">
        <f t="shared" si="294"/>
        <v>53.725000000000001</v>
      </c>
      <c r="R1894" s="9">
        <f t="shared" si="295"/>
        <v>46.625</v>
      </c>
      <c r="S1894" s="9">
        <f t="shared" si="296"/>
        <v>38.674999999999997</v>
      </c>
      <c r="T1894" s="9">
        <f t="shared" si="297"/>
        <v>47.875</v>
      </c>
      <c r="U1894" s="8">
        <f t="shared" si="298"/>
        <v>46.341666666666661</v>
      </c>
      <c r="V1894" s="8">
        <f t="shared" si="299"/>
        <v>46.724999999999994</v>
      </c>
    </row>
    <row r="1895" spans="1:22" ht="13.5" x14ac:dyDescent="0.25">
      <c r="A1895" s="3">
        <f>RSI!A1895</f>
        <v>44770</v>
      </c>
      <c r="B1895" s="2">
        <f>RSI!B1895</f>
        <v>105.869</v>
      </c>
      <c r="C1895" s="2">
        <f>RSI!I1895</f>
        <v>53.136955469216026</v>
      </c>
      <c r="D1895" s="2">
        <f>MACD!E1895</f>
        <v>-0.70685166763712459</v>
      </c>
      <c r="E1895" s="2">
        <f>MACD!F1895</f>
        <v>-0.57484163266896537</v>
      </c>
      <c r="F1895" s="2">
        <f>'Moving Avg'!D1895</f>
        <v>105.869</v>
      </c>
      <c r="G1895" s="2">
        <f>'Moving Avg'!F1895</f>
        <v>105.33829999999998</v>
      </c>
      <c r="H1895" s="2">
        <f>'Moving Avg'!G1895</f>
        <v>104.79762199999999</v>
      </c>
      <c r="I1895" s="2">
        <f>'Moving Avg'!H1895</f>
        <v>102.46952499999989</v>
      </c>
      <c r="J1895" s="6" t="str">
        <f>OBV!F1895</f>
        <v>NEUTRAL</v>
      </c>
      <c r="K1895" s="6" t="str">
        <f>OBV!G1895</f>
        <v>NEUTRAL</v>
      </c>
      <c r="L1895" s="6" t="str">
        <f>OBV!H1895</f>
        <v>NEUTRAL</v>
      </c>
      <c r="M1895" s="8">
        <f t="shared" si="290"/>
        <v>25</v>
      </c>
      <c r="N1895" s="8">
        <f t="shared" si="291"/>
        <v>100</v>
      </c>
      <c r="O1895" s="8">
        <f t="shared" si="292"/>
        <v>50</v>
      </c>
      <c r="P1895" s="8">
        <f t="shared" si="293"/>
        <v>33</v>
      </c>
      <c r="Q1895" s="9">
        <f t="shared" si="294"/>
        <v>56.2</v>
      </c>
      <c r="R1895" s="9">
        <f t="shared" si="295"/>
        <v>50.75</v>
      </c>
      <c r="S1895" s="9">
        <f t="shared" si="296"/>
        <v>46.1</v>
      </c>
      <c r="T1895" s="9">
        <f t="shared" si="297"/>
        <v>52</v>
      </c>
      <c r="U1895" s="8">
        <f t="shared" si="298"/>
        <v>51.016666666666673</v>
      </c>
      <c r="V1895" s="8">
        <f t="shared" si="299"/>
        <v>51.262500000000003</v>
      </c>
    </row>
    <row r="1896" spans="1:22" ht="13.5" x14ac:dyDescent="0.25">
      <c r="A1896" s="3">
        <f>RSI!A1896</f>
        <v>44771</v>
      </c>
      <c r="B1896" s="2">
        <f>RSI!B1896</f>
        <v>105.869</v>
      </c>
      <c r="C1896" s="2">
        <f>RSI!I1896</f>
        <v>53.136955469216012</v>
      </c>
      <c r="D1896" s="2">
        <f>MACD!E1896</f>
        <v>-0.82944909238530329</v>
      </c>
      <c r="E1896" s="2">
        <f>MACD!F1896</f>
        <v>-0.62576312461223293</v>
      </c>
      <c r="F1896" s="2">
        <f>'Moving Avg'!D1896</f>
        <v>105.869</v>
      </c>
      <c r="G1896" s="2">
        <f>'Moving Avg'!F1896</f>
        <v>105.33874499999997</v>
      </c>
      <c r="H1896" s="2">
        <f>'Moving Avg'!G1896</f>
        <v>104.79683999999997</v>
      </c>
      <c r="I1896" s="2">
        <f>'Moving Avg'!H1896</f>
        <v>102.4718914999999</v>
      </c>
      <c r="J1896" s="6" t="str">
        <f>OBV!F1896</f>
        <v>NEUTRAL</v>
      </c>
      <c r="K1896" s="6" t="str">
        <f>OBV!G1896</f>
        <v>NEUTRAL</v>
      </c>
      <c r="L1896" s="6" t="str">
        <f>OBV!H1896</f>
        <v>NEUTRAL</v>
      </c>
      <c r="M1896" s="8">
        <f t="shared" si="290"/>
        <v>25</v>
      </c>
      <c r="N1896" s="8">
        <f t="shared" si="291"/>
        <v>100</v>
      </c>
      <c r="O1896" s="8">
        <f t="shared" si="292"/>
        <v>50</v>
      </c>
      <c r="P1896" s="8">
        <f t="shared" si="293"/>
        <v>33</v>
      </c>
      <c r="Q1896" s="9">
        <f t="shared" si="294"/>
        <v>56.2</v>
      </c>
      <c r="R1896" s="9">
        <f t="shared" si="295"/>
        <v>50.75</v>
      </c>
      <c r="S1896" s="9">
        <f t="shared" si="296"/>
        <v>46.1</v>
      </c>
      <c r="T1896" s="9">
        <f t="shared" si="297"/>
        <v>52</v>
      </c>
      <c r="U1896" s="8">
        <f t="shared" si="298"/>
        <v>51.016666666666673</v>
      </c>
      <c r="V1896" s="8">
        <f t="shared" si="299"/>
        <v>51.262500000000003</v>
      </c>
    </row>
    <row r="1897" spans="1:22" ht="13.5" x14ac:dyDescent="0.25">
      <c r="A1897" s="3">
        <f>RSI!A1897</f>
        <v>44774</v>
      </c>
      <c r="B1897" s="2">
        <f>RSI!B1897</f>
        <v>109.3891</v>
      </c>
      <c r="C1897" s="2">
        <f>RSI!I1897</f>
        <v>67.541826093120875</v>
      </c>
      <c r="D1897" s="2">
        <f>MACD!E1897</f>
        <v>-0.65399751243147364</v>
      </c>
      <c r="E1897" s="2">
        <f>MACD!F1897</f>
        <v>-0.63141000217608112</v>
      </c>
      <c r="F1897" s="2">
        <f>'Moving Avg'!D1897</f>
        <v>106.57302</v>
      </c>
      <c r="G1897" s="2">
        <f>'Moving Avg'!F1897</f>
        <v>105.51519499999998</v>
      </c>
      <c r="H1897" s="2">
        <f>'Moving Avg'!G1897</f>
        <v>104.86645999999998</v>
      </c>
      <c r="I1897" s="2">
        <f>'Moving Avg'!H1897</f>
        <v>102.48545299999991</v>
      </c>
      <c r="J1897" s="6" t="str">
        <f>OBV!F1897</f>
        <v>BULLISH</v>
      </c>
      <c r="K1897" s="6" t="str">
        <f>OBV!G1897</f>
        <v>NEUTRAL</v>
      </c>
      <c r="L1897" s="6" t="str">
        <f>OBV!H1897</f>
        <v>CONFIRMED BULLISH</v>
      </c>
      <c r="M1897" s="8">
        <f t="shared" si="290"/>
        <v>25</v>
      </c>
      <c r="N1897" s="8">
        <f t="shared" si="291"/>
        <v>100</v>
      </c>
      <c r="O1897" s="8">
        <f t="shared" si="292"/>
        <v>50</v>
      </c>
      <c r="P1897" s="8">
        <f t="shared" si="293"/>
        <v>83.5</v>
      </c>
      <c r="Q1897" s="9">
        <f t="shared" si="294"/>
        <v>63.774999999999999</v>
      </c>
      <c r="R1897" s="9">
        <f t="shared" si="295"/>
        <v>63.375</v>
      </c>
      <c r="S1897" s="9">
        <f t="shared" si="296"/>
        <v>68.825000000000003</v>
      </c>
      <c r="T1897" s="9">
        <f t="shared" si="297"/>
        <v>64.625</v>
      </c>
      <c r="U1897" s="8">
        <f t="shared" si="298"/>
        <v>65.325000000000003</v>
      </c>
      <c r="V1897" s="8">
        <f t="shared" si="299"/>
        <v>65.150000000000006</v>
      </c>
    </row>
    <row r="1898" spans="1:22" ht="13.5" x14ac:dyDescent="0.25">
      <c r="A1898" s="3">
        <f>RSI!A1898</f>
        <v>44775</v>
      </c>
      <c r="B1898" s="2">
        <f>RSI!B1898</f>
        <v>109.3891</v>
      </c>
      <c r="C1898" s="2">
        <f>RSI!I1898</f>
        <v>67.541826093120875</v>
      </c>
      <c r="D1898" s="2">
        <f>MACD!E1898</f>
        <v>-0.52909046246843161</v>
      </c>
      <c r="E1898" s="2">
        <f>MACD!F1898</f>
        <v>-0.61094609423455126</v>
      </c>
      <c r="F1898" s="2">
        <f>'Moving Avg'!D1898</f>
        <v>107.27703999999999</v>
      </c>
      <c r="G1898" s="2">
        <f>'Moving Avg'!F1898</f>
        <v>105.86764999999998</v>
      </c>
      <c r="H1898" s="2">
        <f>'Moving Avg'!G1898</f>
        <v>104.93607999999999</v>
      </c>
      <c r="I1898" s="2">
        <f>'Moving Avg'!H1898</f>
        <v>102.4990144999999</v>
      </c>
      <c r="J1898" s="6" t="str">
        <f>OBV!F1898</f>
        <v>BULLISH</v>
      </c>
      <c r="K1898" s="6" t="str">
        <f>OBV!G1898</f>
        <v>NEUTRAL</v>
      </c>
      <c r="L1898" s="6" t="str">
        <f>OBV!H1898</f>
        <v>CONFIRMED BULLISH</v>
      </c>
      <c r="M1898" s="8">
        <f t="shared" si="290"/>
        <v>25</v>
      </c>
      <c r="N1898" s="8">
        <f t="shared" si="291"/>
        <v>0</v>
      </c>
      <c r="O1898" s="8">
        <f t="shared" si="292"/>
        <v>50</v>
      </c>
      <c r="P1898" s="8">
        <f t="shared" si="293"/>
        <v>83.5</v>
      </c>
      <c r="Q1898" s="9">
        <f t="shared" si="294"/>
        <v>28.774999999999999</v>
      </c>
      <c r="R1898" s="9">
        <f t="shared" si="295"/>
        <v>43.375</v>
      </c>
      <c r="S1898" s="9">
        <f t="shared" si="296"/>
        <v>53.825000000000003</v>
      </c>
      <c r="T1898" s="9">
        <f t="shared" si="297"/>
        <v>39.625</v>
      </c>
      <c r="U1898" s="8">
        <f t="shared" si="298"/>
        <v>41.991666666666667</v>
      </c>
      <c r="V1898" s="8">
        <f t="shared" si="299"/>
        <v>41.400000000000006</v>
      </c>
    </row>
    <row r="1899" spans="1:22" ht="13.5" x14ac:dyDescent="0.25">
      <c r="A1899" s="3">
        <f>RSI!A1899</f>
        <v>44776</v>
      </c>
      <c r="B1899" s="2">
        <f>RSI!B1899</f>
        <v>109.3891</v>
      </c>
      <c r="C1899" s="2">
        <f>RSI!I1899</f>
        <v>67.541826093120889</v>
      </c>
      <c r="D1899" s="2">
        <f>MACD!E1899</f>
        <v>-0.44520726990513992</v>
      </c>
      <c r="E1899" s="2">
        <f>MACD!F1899</f>
        <v>-0.57779832936866904</v>
      </c>
      <c r="F1899" s="2">
        <f>'Moving Avg'!D1899</f>
        <v>107.98106</v>
      </c>
      <c r="G1899" s="2">
        <f>'Moving Avg'!F1899</f>
        <v>106.22010499999996</v>
      </c>
      <c r="H1899" s="2">
        <f>'Moving Avg'!G1899</f>
        <v>105.00569999999999</v>
      </c>
      <c r="I1899" s="2">
        <f>'Moving Avg'!H1899</f>
        <v>102.5125759999999</v>
      </c>
      <c r="J1899" s="6" t="str">
        <f>OBV!F1899</f>
        <v>BULLISH</v>
      </c>
      <c r="K1899" s="6" t="str">
        <f>OBV!G1899</f>
        <v>NEUTRAL</v>
      </c>
      <c r="L1899" s="6" t="str">
        <f>OBV!H1899</f>
        <v>CONFIRMED BULLISH</v>
      </c>
      <c r="M1899" s="8">
        <f t="shared" si="290"/>
        <v>25</v>
      </c>
      <c r="N1899" s="8">
        <f t="shared" si="291"/>
        <v>0</v>
      </c>
      <c r="O1899" s="8">
        <f t="shared" si="292"/>
        <v>75</v>
      </c>
      <c r="P1899" s="8">
        <f t="shared" si="293"/>
        <v>83.5</v>
      </c>
      <c r="Q1899" s="9">
        <f t="shared" si="294"/>
        <v>32.524999999999999</v>
      </c>
      <c r="R1899" s="9">
        <f t="shared" si="295"/>
        <v>52.125</v>
      </c>
      <c r="S1899" s="9">
        <f t="shared" si="296"/>
        <v>60.075000000000003</v>
      </c>
      <c r="T1899" s="9">
        <f t="shared" si="297"/>
        <v>45.875</v>
      </c>
      <c r="U1899" s="8">
        <f t="shared" si="298"/>
        <v>48.241666666666674</v>
      </c>
      <c r="V1899" s="8">
        <f t="shared" si="299"/>
        <v>47.650000000000006</v>
      </c>
    </row>
    <row r="1900" spans="1:22" ht="13.5" x14ac:dyDescent="0.25">
      <c r="A1900" s="3">
        <f>RSI!A1900</f>
        <v>44777</v>
      </c>
      <c r="B1900" s="2">
        <f>RSI!B1900</f>
        <v>109.3891</v>
      </c>
      <c r="C1900" s="2">
        <f>RSI!I1900</f>
        <v>67.541826093120875</v>
      </c>
      <c r="D1900" s="2">
        <f>MACD!E1900</f>
        <v>-0.66586736382387812</v>
      </c>
      <c r="E1900" s="2">
        <f>MACD!F1900</f>
        <v>-0.5954121362597109</v>
      </c>
      <c r="F1900" s="2">
        <f>'Moving Avg'!D1900</f>
        <v>108.68508</v>
      </c>
      <c r="G1900" s="2">
        <f>'Moving Avg'!F1900</f>
        <v>106.52844999999998</v>
      </c>
      <c r="H1900" s="2">
        <f>'Moving Avg'!G1900</f>
        <v>105.07532</v>
      </c>
      <c r="I1900" s="2">
        <f>'Moving Avg'!H1900</f>
        <v>102.52613749999989</v>
      </c>
      <c r="J1900" s="6" t="str">
        <f>OBV!F1900</f>
        <v>BULLISH</v>
      </c>
      <c r="K1900" s="6" t="str">
        <f>OBV!G1900</f>
        <v>NEUTRAL</v>
      </c>
      <c r="L1900" s="6" t="str">
        <f>OBV!H1900</f>
        <v>CONFIRMED BULLISH</v>
      </c>
      <c r="M1900" s="8">
        <f t="shared" si="290"/>
        <v>25</v>
      </c>
      <c r="N1900" s="8">
        <f t="shared" si="291"/>
        <v>100</v>
      </c>
      <c r="O1900" s="8">
        <f t="shared" si="292"/>
        <v>75</v>
      </c>
      <c r="P1900" s="8">
        <f t="shared" si="293"/>
        <v>83.5</v>
      </c>
      <c r="Q1900" s="9">
        <f t="shared" si="294"/>
        <v>67.525000000000006</v>
      </c>
      <c r="R1900" s="9">
        <f t="shared" si="295"/>
        <v>72.125</v>
      </c>
      <c r="S1900" s="9">
        <f t="shared" si="296"/>
        <v>75.075000000000003</v>
      </c>
      <c r="T1900" s="9">
        <f t="shared" si="297"/>
        <v>70.875</v>
      </c>
      <c r="U1900" s="8">
        <f t="shared" si="298"/>
        <v>71.575000000000003</v>
      </c>
      <c r="V1900" s="8">
        <f t="shared" si="299"/>
        <v>71.400000000000006</v>
      </c>
    </row>
    <row r="1901" spans="1:22" ht="13.5" x14ac:dyDescent="0.25">
      <c r="A1901" s="3">
        <f>RSI!A1901</f>
        <v>44778</v>
      </c>
      <c r="B1901" s="2">
        <f>RSI!B1901</f>
        <v>109.3891</v>
      </c>
      <c r="C1901" s="2">
        <f>RSI!I1901</f>
        <v>67.541826093120889</v>
      </c>
      <c r="D1901" s="2">
        <f>MACD!E1901</f>
        <v>-0.87127607143743546</v>
      </c>
      <c r="E1901" s="2">
        <f>MACD!F1901</f>
        <v>-0.65058492329525586</v>
      </c>
      <c r="F1901" s="2">
        <f>'Moving Avg'!D1901</f>
        <v>109.38910000000001</v>
      </c>
      <c r="G1901" s="2">
        <f>'Moving Avg'!F1901</f>
        <v>106.83679499999998</v>
      </c>
      <c r="H1901" s="2">
        <f>'Moving Avg'!G1901</f>
        <v>105.14494000000002</v>
      </c>
      <c r="I1901" s="2">
        <f>'Moving Avg'!H1901</f>
        <v>102.53969899999987</v>
      </c>
      <c r="J1901" s="6" t="str">
        <f>OBV!F1901</f>
        <v>BULLISH</v>
      </c>
      <c r="K1901" s="6" t="str">
        <f>OBV!G1901</f>
        <v>NEUTRAL</v>
      </c>
      <c r="L1901" s="6" t="str">
        <f>OBV!H1901</f>
        <v>CONFIRMED BULLISH</v>
      </c>
      <c r="M1901" s="8">
        <f t="shared" si="290"/>
        <v>25</v>
      </c>
      <c r="N1901" s="8">
        <f t="shared" si="291"/>
        <v>100</v>
      </c>
      <c r="O1901" s="8">
        <f t="shared" si="292"/>
        <v>75</v>
      </c>
      <c r="P1901" s="8">
        <f t="shared" si="293"/>
        <v>83.5</v>
      </c>
      <c r="Q1901" s="9">
        <f t="shared" si="294"/>
        <v>67.525000000000006</v>
      </c>
      <c r="R1901" s="9">
        <f t="shared" si="295"/>
        <v>72.125</v>
      </c>
      <c r="S1901" s="9">
        <f t="shared" si="296"/>
        <v>75.075000000000003</v>
      </c>
      <c r="T1901" s="9">
        <f t="shared" si="297"/>
        <v>70.875</v>
      </c>
      <c r="U1901" s="8">
        <f t="shared" si="298"/>
        <v>71.575000000000003</v>
      </c>
      <c r="V1901" s="8">
        <f t="shared" si="299"/>
        <v>71.400000000000006</v>
      </c>
    </row>
    <row r="1902" spans="1:22" ht="13.5" x14ac:dyDescent="0.25">
      <c r="A1902" s="3">
        <f>RSI!A1902</f>
        <v>44781</v>
      </c>
      <c r="B1902" s="2">
        <f>RSI!B1902</f>
        <v>109.3891</v>
      </c>
      <c r="C1902" s="2">
        <f>RSI!I1902</f>
        <v>67.541826093120889</v>
      </c>
      <c r="D1902" s="2">
        <f>MACD!E1902</f>
        <v>-1.0623948472436524</v>
      </c>
      <c r="E1902" s="2">
        <f>MACD!F1902</f>
        <v>-0.73294690808493512</v>
      </c>
      <c r="F1902" s="2">
        <f>'Moving Avg'!D1902</f>
        <v>109.38910000000001</v>
      </c>
      <c r="G1902" s="2">
        <f>'Moving Avg'!F1902</f>
        <v>107.0128</v>
      </c>
      <c r="H1902" s="2">
        <f>'Moving Avg'!G1902</f>
        <v>105.28288800000004</v>
      </c>
      <c r="I1902" s="2">
        <f>'Moving Avg'!H1902</f>
        <v>102.55326049999987</v>
      </c>
      <c r="J1902" s="6" t="str">
        <f>OBV!F1902</f>
        <v>NEUTRAL</v>
      </c>
      <c r="K1902" s="6" t="str">
        <f>OBV!G1902</f>
        <v>NEUTRAL</v>
      </c>
      <c r="L1902" s="6" t="str">
        <f>OBV!H1902</f>
        <v>NEUTRAL</v>
      </c>
      <c r="M1902" s="8">
        <f t="shared" si="290"/>
        <v>25</v>
      </c>
      <c r="N1902" s="8">
        <f t="shared" si="291"/>
        <v>100</v>
      </c>
      <c r="O1902" s="8">
        <f t="shared" si="292"/>
        <v>75</v>
      </c>
      <c r="P1902" s="8">
        <f t="shared" si="293"/>
        <v>33</v>
      </c>
      <c r="Q1902" s="9">
        <f t="shared" si="294"/>
        <v>59.95</v>
      </c>
      <c r="R1902" s="9">
        <f t="shared" si="295"/>
        <v>59.5</v>
      </c>
      <c r="S1902" s="9">
        <f t="shared" si="296"/>
        <v>52.35</v>
      </c>
      <c r="T1902" s="9">
        <f t="shared" si="297"/>
        <v>58.25</v>
      </c>
      <c r="U1902" s="8">
        <f t="shared" si="298"/>
        <v>57.266666666666673</v>
      </c>
      <c r="V1902" s="8">
        <f t="shared" si="299"/>
        <v>57.512500000000003</v>
      </c>
    </row>
    <row r="1903" spans="1:22" ht="13.5" x14ac:dyDescent="0.25">
      <c r="A1903" s="3">
        <f>RSI!A1903</f>
        <v>44782</v>
      </c>
      <c r="B1903" s="2">
        <f>RSI!B1903</f>
        <v>109.3891</v>
      </c>
      <c r="C1903" s="2">
        <f>RSI!I1903</f>
        <v>67.541826093120875</v>
      </c>
      <c r="D1903" s="2">
        <f>MACD!E1903</f>
        <v>-1.2401398157842038</v>
      </c>
      <c r="E1903" s="2">
        <f>MACD!F1903</f>
        <v>-0.83438548962478887</v>
      </c>
      <c r="F1903" s="2">
        <f>'Moving Avg'!D1903</f>
        <v>109.38910000000001</v>
      </c>
      <c r="G1903" s="2">
        <f>'Moving Avg'!F1903</f>
        <v>107.18880500000003</v>
      </c>
      <c r="H1903" s="2">
        <f>'Moving Avg'!G1903</f>
        <v>105.51307800000004</v>
      </c>
      <c r="I1903" s="2">
        <f>'Moving Avg'!H1903</f>
        <v>102.56682199999986</v>
      </c>
      <c r="J1903" s="6" t="str">
        <f>OBV!F1903</f>
        <v>NEUTRAL</v>
      </c>
      <c r="K1903" s="6" t="str">
        <f>OBV!G1903</f>
        <v>NEUTRAL</v>
      </c>
      <c r="L1903" s="6" t="str">
        <f>OBV!H1903</f>
        <v>NEUTRAL</v>
      </c>
      <c r="M1903" s="8">
        <f t="shared" si="290"/>
        <v>25</v>
      </c>
      <c r="N1903" s="8">
        <f t="shared" si="291"/>
        <v>100</v>
      </c>
      <c r="O1903" s="8">
        <f t="shared" si="292"/>
        <v>75</v>
      </c>
      <c r="P1903" s="8">
        <f t="shared" si="293"/>
        <v>33</v>
      </c>
      <c r="Q1903" s="9">
        <f t="shared" si="294"/>
        <v>59.95</v>
      </c>
      <c r="R1903" s="9">
        <f t="shared" si="295"/>
        <v>59.5</v>
      </c>
      <c r="S1903" s="9">
        <f t="shared" si="296"/>
        <v>52.35</v>
      </c>
      <c r="T1903" s="9">
        <f t="shared" si="297"/>
        <v>58.25</v>
      </c>
      <c r="U1903" s="8">
        <f t="shared" si="298"/>
        <v>57.266666666666673</v>
      </c>
      <c r="V1903" s="8">
        <f t="shared" si="299"/>
        <v>57.512500000000003</v>
      </c>
    </row>
    <row r="1904" spans="1:22" ht="13.5" x14ac:dyDescent="0.25">
      <c r="A1904" s="3">
        <f>RSI!A1904</f>
        <v>44783</v>
      </c>
      <c r="B1904" s="2">
        <f>RSI!B1904</f>
        <v>109.3891</v>
      </c>
      <c r="C1904" s="2">
        <f>RSI!I1904</f>
        <v>67.541826093120889</v>
      </c>
      <c r="D1904" s="2">
        <f>MACD!E1904</f>
        <v>-1.4053811465121555</v>
      </c>
      <c r="E1904" s="2">
        <f>MACD!F1904</f>
        <v>-0.94858462100226215</v>
      </c>
      <c r="F1904" s="2">
        <f>'Moving Avg'!D1904</f>
        <v>109.38910000000001</v>
      </c>
      <c r="G1904" s="2">
        <f>'Moving Avg'!F1904</f>
        <v>107.36481000000003</v>
      </c>
      <c r="H1904" s="2">
        <f>'Moving Avg'!G1904</f>
        <v>105.65529600000005</v>
      </c>
      <c r="I1904" s="2">
        <f>'Moving Avg'!H1904</f>
        <v>102.58038349999988</v>
      </c>
      <c r="J1904" s="6" t="str">
        <f>OBV!F1904</f>
        <v>NEUTRAL</v>
      </c>
      <c r="K1904" s="6" t="str">
        <f>OBV!G1904</f>
        <v>NEUTRAL</v>
      </c>
      <c r="L1904" s="6" t="str">
        <f>OBV!H1904</f>
        <v>NEUTRAL</v>
      </c>
      <c r="M1904" s="8">
        <f t="shared" si="290"/>
        <v>25</v>
      </c>
      <c r="N1904" s="8">
        <f t="shared" si="291"/>
        <v>100</v>
      </c>
      <c r="O1904" s="8">
        <f t="shared" si="292"/>
        <v>75</v>
      </c>
      <c r="P1904" s="8">
        <f t="shared" si="293"/>
        <v>33</v>
      </c>
      <c r="Q1904" s="9">
        <f t="shared" si="294"/>
        <v>59.95</v>
      </c>
      <c r="R1904" s="9">
        <f t="shared" si="295"/>
        <v>59.5</v>
      </c>
      <c r="S1904" s="9">
        <f t="shared" si="296"/>
        <v>52.35</v>
      </c>
      <c r="T1904" s="9">
        <f t="shared" si="297"/>
        <v>58.25</v>
      </c>
      <c r="U1904" s="8">
        <f t="shared" si="298"/>
        <v>57.266666666666673</v>
      </c>
      <c r="V1904" s="8">
        <f t="shared" si="299"/>
        <v>57.512500000000003</v>
      </c>
    </row>
    <row r="1905" spans="1:22" ht="13.5" x14ac:dyDescent="0.25">
      <c r="A1905" s="3">
        <f>RSI!A1905</f>
        <v>44784</v>
      </c>
      <c r="B1905" s="2">
        <f>RSI!B1905</f>
        <v>104.9867</v>
      </c>
      <c r="C1905" s="2">
        <f>RSI!I1905</f>
        <v>39.836171287163225</v>
      </c>
      <c r="D1905" s="2">
        <f>MACD!E1905</f>
        <v>-1.2328393840168275</v>
      </c>
      <c r="E1905" s="2">
        <f>MACD!F1905</f>
        <v>-1.0054355736051752</v>
      </c>
      <c r="F1905" s="2">
        <f>'Moving Avg'!D1905</f>
        <v>108.50861999999999</v>
      </c>
      <c r="G1905" s="2">
        <f>'Moving Avg'!F1905</f>
        <v>107.40936000000004</v>
      </c>
      <c r="H1905" s="2">
        <f>'Moving Avg'!G1905</f>
        <v>105.63765000000006</v>
      </c>
      <c r="I1905" s="2">
        <f>'Moving Avg'!H1905</f>
        <v>102.59285849999988</v>
      </c>
      <c r="J1905" s="6" t="str">
        <f>OBV!F1905</f>
        <v>BEARISH</v>
      </c>
      <c r="K1905" s="6" t="str">
        <f>OBV!G1905</f>
        <v>NEUTRAL</v>
      </c>
      <c r="L1905" s="6" t="str">
        <f>OBV!H1905</f>
        <v>CONFIRMED BEARISH</v>
      </c>
      <c r="M1905" s="8">
        <f t="shared" si="290"/>
        <v>25</v>
      </c>
      <c r="N1905" s="8">
        <f t="shared" si="291"/>
        <v>100</v>
      </c>
      <c r="O1905" s="8">
        <f t="shared" si="292"/>
        <v>75</v>
      </c>
      <c r="P1905" s="8">
        <f t="shared" si="293"/>
        <v>16.5</v>
      </c>
      <c r="Q1905" s="9">
        <f t="shared" si="294"/>
        <v>57.475000000000001</v>
      </c>
      <c r="R1905" s="9">
        <f t="shared" si="295"/>
        <v>55.375</v>
      </c>
      <c r="S1905" s="9">
        <f t="shared" si="296"/>
        <v>44.924999999999997</v>
      </c>
      <c r="T1905" s="9">
        <f t="shared" si="297"/>
        <v>54.125</v>
      </c>
      <c r="U1905" s="8">
        <f t="shared" si="298"/>
        <v>52.591666666666661</v>
      </c>
      <c r="V1905" s="8">
        <f t="shared" si="299"/>
        <v>52.974999999999994</v>
      </c>
    </row>
    <row r="1906" spans="1:22" ht="13.5" x14ac:dyDescent="0.25">
      <c r="A1906" s="3">
        <f>RSI!A1906</f>
        <v>44785</v>
      </c>
      <c r="B1906" s="2">
        <f>RSI!B1906</f>
        <v>109.3891</v>
      </c>
      <c r="C1906" s="2">
        <f>RSI!I1906</f>
        <v>58.270386879601972</v>
      </c>
      <c r="D1906" s="2">
        <f>MACD!E1906</f>
        <v>-1.3996566426428103</v>
      </c>
      <c r="E1906" s="2">
        <f>MACD!F1906</f>
        <v>-1.0842797874127021</v>
      </c>
      <c r="F1906" s="2">
        <f>'Moving Avg'!D1906</f>
        <v>108.50861999999999</v>
      </c>
      <c r="G1906" s="2">
        <f>'Moving Avg'!F1906</f>
        <v>107.67359000000003</v>
      </c>
      <c r="H1906" s="2">
        <f>'Moving Avg'!G1906</f>
        <v>105.70805200000009</v>
      </c>
      <c r="I1906" s="2">
        <f>'Moving Avg'!H1906</f>
        <v>102.61026349999989</v>
      </c>
      <c r="J1906" s="6" t="str">
        <f>OBV!F1906</f>
        <v>BEARISH</v>
      </c>
      <c r="K1906" s="6" t="str">
        <f>OBV!G1906</f>
        <v>NEUTRAL</v>
      </c>
      <c r="L1906" s="6" t="str">
        <f>OBV!H1906</f>
        <v>NEUTRAL</v>
      </c>
      <c r="M1906" s="8">
        <f t="shared" si="290"/>
        <v>25</v>
      </c>
      <c r="N1906" s="8">
        <f t="shared" si="291"/>
        <v>100</v>
      </c>
      <c r="O1906" s="8">
        <f t="shared" si="292"/>
        <v>75</v>
      </c>
      <c r="P1906" s="8">
        <f t="shared" si="293"/>
        <v>16.5</v>
      </c>
      <c r="Q1906" s="9">
        <f t="shared" si="294"/>
        <v>57.475000000000001</v>
      </c>
      <c r="R1906" s="9">
        <f t="shared" si="295"/>
        <v>55.375</v>
      </c>
      <c r="S1906" s="9">
        <f t="shared" si="296"/>
        <v>44.924999999999997</v>
      </c>
      <c r="T1906" s="9">
        <f t="shared" si="297"/>
        <v>54.125</v>
      </c>
      <c r="U1906" s="8">
        <f t="shared" si="298"/>
        <v>52.591666666666661</v>
      </c>
      <c r="V1906" s="8">
        <f t="shared" si="299"/>
        <v>52.974999999999994</v>
      </c>
    </row>
    <row r="1907" spans="1:22" ht="13.5" x14ac:dyDescent="0.25">
      <c r="A1907" s="3">
        <f>RSI!A1907</f>
        <v>44788</v>
      </c>
      <c r="B1907" s="2">
        <f>RSI!B1907</f>
        <v>109.3891</v>
      </c>
      <c r="C1907" s="2">
        <f>RSI!I1907</f>
        <v>58.270386879601979</v>
      </c>
      <c r="D1907" s="2">
        <f>MACD!E1907</f>
        <v>-1.0129646755532633</v>
      </c>
      <c r="E1907" s="2">
        <f>MACD!F1907</f>
        <v>-1.0700167650408146</v>
      </c>
      <c r="F1907" s="2">
        <f>'Moving Avg'!D1907</f>
        <v>108.50861999999999</v>
      </c>
      <c r="G1907" s="2">
        <f>'Moving Avg'!F1907</f>
        <v>107.76137500000004</v>
      </c>
      <c r="H1907" s="2">
        <f>'Moving Avg'!G1907</f>
        <v>105.77845400000011</v>
      </c>
      <c r="I1907" s="2">
        <f>'Moving Avg'!H1907</f>
        <v>102.62766849999991</v>
      </c>
      <c r="J1907" s="6" t="str">
        <f>OBV!F1907</f>
        <v>BEARISH</v>
      </c>
      <c r="K1907" s="6" t="str">
        <f>OBV!G1907</f>
        <v>NEUTRAL</v>
      </c>
      <c r="L1907" s="6" t="str">
        <f>OBV!H1907</f>
        <v>NEUTRAL</v>
      </c>
      <c r="M1907" s="8">
        <f t="shared" si="290"/>
        <v>25</v>
      </c>
      <c r="N1907" s="8">
        <f t="shared" si="291"/>
        <v>0</v>
      </c>
      <c r="O1907" s="8">
        <f t="shared" si="292"/>
        <v>75</v>
      </c>
      <c r="P1907" s="8">
        <f t="shared" si="293"/>
        <v>16.5</v>
      </c>
      <c r="Q1907" s="9">
        <f t="shared" si="294"/>
        <v>22.475000000000001</v>
      </c>
      <c r="R1907" s="9">
        <f t="shared" si="295"/>
        <v>35.375</v>
      </c>
      <c r="S1907" s="9">
        <f t="shared" si="296"/>
        <v>29.925000000000001</v>
      </c>
      <c r="T1907" s="9">
        <f t="shared" si="297"/>
        <v>29.125</v>
      </c>
      <c r="U1907" s="8">
        <f t="shared" si="298"/>
        <v>29.258333333333336</v>
      </c>
      <c r="V1907" s="8">
        <f t="shared" si="299"/>
        <v>29.225000000000001</v>
      </c>
    </row>
    <row r="1908" spans="1:22" ht="13.5" x14ac:dyDescent="0.25">
      <c r="A1908" s="3">
        <f>RSI!A1908</f>
        <v>44789</v>
      </c>
      <c r="B1908" s="2">
        <f>RSI!B1908</f>
        <v>109.3891</v>
      </c>
      <c r="C1908" s="2">
        <f>RSI!I1908</f>
        <v>58.270386879601972</v>
      </c>
      <c r="D1908" s="2">
        <f>MACD!E1908</f>
        <v>-0.69845712668764293</v>
      </c>
      <c r="E1908" s="2">
        <f>MACD!F1908</f>
        <v>-0.99570483737018023</v>
      </c>
      <c r="F1908" s="2">
        <f>'Moving Avg'!D1908</f>
        <v>108.50861999999999</v>
      </c>
      <c r="G1908" s="2">
        <f>'Moving Avg'!F1908</f>
        <v>107.84916000000005</v>
      </c>
      <c r="H1908" s="2">
        <f>'Moving Avg'!G1908</f>
        <v>105.84885600000011</v>
      </c>
      <c r="I1908" s="2">
        <f>'Moving Avg'!H1908</f>
        <v>102.64507349999992</v>
      </c>
      <c r="J1908" s="6" t="str">
        <f>OBV!F1908</f>
        <v>BEARISH</v>
      </c>
      <c r="K1908" s="6" t="str">
        <f>OBV!G1908</f>
        <v>NEUTRAL</v>
      </c>
      <c r="L1908" s="6" t="str">
        <f>OBV!H1908</f>
        <v>NEUTRAL</v>
      </c>
      <c r="M1908" s="8">
        <f t="shared" si="290"/>
        <v>25</v>
      </c>
      <c r="N1908" s="8">
        <f t="shared" si="291"/>
        <v>0</v>
      </c>
      <c r="O1908" s="8">
        <f t="shared" si="292"/>
        <v>75</v>
      </c>
      <c r="P1908" s="8">
        <f t="shared" si="293"/>
        <v>16.5</v>
      </c>
      <c r="Q1908" s="9">
        <f t="shared" si="294"/>
        <v>22.475000000000001</v>
      </c>
      <c r="R1908" s="9">
        <f t="shared" si="295"/>
        <v>35.375</v>
      </c>
      <c r="S1908" s="9">
        <f t="shared" si="296"/>
        <v>29.925000000000001</v>
      </c>
      <c r="T1908" s="9">
        <f t="shared" si="297"/>
        <v>29.125</v>
      </c>
      <c r="U1908" s="8">
        <f t="shared" si="298"/>
        <v>29.258333333333336</v>
      </c>
      <c r="V1908" s="8">
        <f t="shared" si="299"/>
        <v>29.225000000000001</v>
      </c>
    </row>
    <row r="1909" spans="1:22" ht="13.5" x14ac:dyDescent="0.25">
      <c r="A1909" s="3">
        <f>RSI!A1909</f>
        <v>44790</v>
      </c>
      <c r="B1909" s="2">
        <f>RSI!B1909</f>
        <v>109.3891</v>
      </c>
      <c r="C1909" s="2">
        <f>RSI!I1909</f>
        <v>58.270386879601972</v>
      </c>
      <c r="D1909" s="2">
        <f>MACD!E1909</f>
        <v>-0.44408845305574118</v>
      </c>
      <c r="E1909" s="2">
        <f>MACD!F1909</f>
        <v>-0.88538156050729255</v>
      </c>
      <c r="F1909" s="2">
        <f>'Moving Avg'!D1909</f>
        <v>108.50861999999999</v>
      </c>
      <c r="G1909" s="2">
        <f>'Moving Avg'!F1909</f>
        <v>107.93694500000004</v>
      </c>
      <c r="H1909" s="2">
        <f>'Moving Avg'!G1909</f>
        <v>105.9545480000001</v>
      </c>
      <c r="I1909" s="2">
        <f>'Moving Avg'!H1909</f>
        <v>102.67101949999993</v>
      </c>
      <c r="J1909" s="6" t="str">
        <f>OBV!F1909</f>
        <v>BEARISH</v>
      </c>
      <c r="K1909" s="6" t="str">
        <f>OBV!G1909</f>
        <v>NEUTRAL</v>
      </c>
      <c r="L1909" s="6" t="str">
        <f>OBV!H1909</f>
        <v>NEUTRAL</v>
      </c>
      <c r="M1909" s="8">
        <f t="shared" si="290"/>
        <v>25</v>
      </c>
      <c r="N1909" s="8">
        <f t="shared" si="291"/>
        <v>0</v>
      </c>
      <c r="O1909" s="8">
        <f t="shared" si="292"/>
        <v>75</v>
      </c>
      <c r="P1909" s="8">
        <f t="shared" si="293"/>
        <v>16.5</v>
      </c>
      <c r="Q1909" s="9">
        <f t="shared" si="294"/>
        <v>22.475000000000001</v>
      </c>
      <c r="R1909" s="9">
        <f t="shared" si="295"/>
        <v>35.375</v>
      </c>
      <c r="S1909" s="9">
        <f t="shared" si="296"/>
        <v>29.925000000000001</v>
      </c>
      <c r="T1909" s="9">
        <f t="shared" si="297"/>
        <v>29.125</v>
      </c>
      <c r="U1909" s="8">
        <f t="shared" si="298"/>
        <v>29.258333333333336</v>
      </c>
      <c r="V1909" s="8">
        <f t="shared" si="299"/>
        <v>29.225000000000001</v>
      </c>
    </row>
    <row r="1910" spans="1:22" ht="13.5" x14ac:dyDescent="0.25">
      <c r="A1910" s="3">
        <f>RSI!A1910</f>
        <v>44791</v>
      </c>
      <c r="B1910" s="2">
        <f>RSI!B1910</f>
        <v>109.3891</v>
      </c>
      <c r="C1910" s="2">
        <f>RSI!I1910</f>
        <v>58.270386879601965</v>
      </c>
      <c r="D1910" s="2">
        <f>MACD!E1910</f>
        <v>-0.23973592011842015</v>
      </c>
      <c r="E1910" s="2">
        <f>MACD!F1910</f>
        <v>-0.75625243242951812</v>
      </c>
      <c r="F1910" s="2">
        <f>'Moving Avg'!D1910</f>
        <v>109.38910000000001</v>
      </c>
      <c r="G1910" s="2">
        <f>'Moving Avg'!F1910</f>
        <v>108.11295000000003</v>
      </c>
      <c r="H1910" s="2">
        <f>'Moving Avg'!G1910</f>
        <v>106.06024000000011</v>
      </c>
      <c r="I1910" s="2">
        <f>'Moving Avg'!H1910</f>
        <v>102.69696549999995</v>
      </c>
      <c r="J1910" s="6" t="str">
        <f>OBV!F1910</f>
        <v>BULLISH</v>
      </c>
      <c r="K1910" s="6" t="str">
        <f>OBV!G1910</f>
        <v>NEUTRAL</v>
      </c>
      <c r="L1910" s="6" t="str">
        <f>OBV!H1910</f>
        <v>CONFIRMED BULLISH</v>
      </c>
      <c r="M1910" s="8">
        <f t="shared" si="290"/>
        <v>25</v>
      </c>
      <c r="N1910" s="8">
        <f t="shared" si="291"/>
        <v>0</v>
      </c>
      <c r="O1910" s="8">
        <f t="shared" si="292"/>
        <v>75</v>
      </c>
      <c r="P1910" s="8">
        <f t="shared" si="293"/>
        <v>83.5</v>
      </c>
      <c r="Q1910" s="9">
        <f t="shared" si="294"/>
        <v>32.524999999999999</v>
      </c>
      <c r="R1910" s="9">
        <f t="shared" si="295"/>
        <v>52.125</v>
      </c>
      <c r="S1910" s="9">
        <f t="shared" si="296"/>
        <v>60.075000000000003</v>
      </c>
      <c r="T1910" s="9">
        <f t="shared" si="297"/>
        <v>45.875</v>
      </c>
      <c r="U1910" s="8">
        <f t="shared" si="298"/>
        <v>48.241666666666674</v>
      </c>
      <c r="V1910" s="8">
        <f t="shared" si="299"/>
        <v>47.650000000000006</v>
      </c>
    </row>
    <row r="1911" spans="1:22" ht="13.5" x14ac:dyDescent="0.25">
      <c r="A1911" s="3">
        <f>RSI!A1911</f>
        <v>44792</v>
      </c>
      <c r="B1911" s="2">
        <f>RSI!B1911</f>
        <v>109.3891</v>
      </c>
      <c r="C1911" s="2">
        <f>RSI!I1911</f>
        <v>58.270386879601972</v>
      </c>
      <c r="D1911" s="2">
        <f>MACD!E1911</f>
        <v>-7.689862599238495E-2</v>
      </c>
      <c r="E1911" s="2">
        <f>MACD!F1911</f>
        <v>-0.62038167114209153</v>
      </c>
      <c r="F1911" s="2">
        <f>'Moving Avg'!D1911</f>
        <v>109.38910000000001</v>
      </c>
      <c r="G1911" s="2">
        <f>'Moving Avg'!F1911</f>
        <v>108.28895500000003</v>
      </c>
      <c r="H1911" s="2">
        <f>'Moving Avg'!G1911</f>
        <v>106.1659320000001</v>
      </c>
      <c r="I1911" s="2">
        <f>'Moving Avg'!H1911</f>
        <v>102.72291149999995</v>
      </c>
      <c r="J1911" s="6" t="str">
        <f>OBV!F1911</f>
        <v>NEUTRAL</v>
      </c>
      <c r="K1911" s="6" t="str">
        <f>OBV!G1911</f>
        <v>NEUTRAL</v>
      </c>
      <c r="L1911" s="6" t="str">
        <f>OBV!H1911</f>
        <v>NEUTRAL</v>
      </c>
      <c r="M1911" s="8">
        <f t="shared" si="290"/>
        <v>25</v>
      </c>
      <c r="N1911" s="8">
        <f t="shared" si="291"/>
        <v>0</v>
      </c>
      <c r="O1911" s="8">
        <f t="shared" si="292"/>
        <v>75</v>
      </c>
      <c r="P1911" s="8">
        <f t="shared" si="293"/>
        <v>33</v>
      </c>
      <c r="Q1911" s="9">
        <f t="shared" si="294"/>
        <v>24.95</v>
      </c>
      <c r="R1911" s="9">
        <f t="shared" si="295"/>
        <v>39.5</v>
      </c>
      <c r="S1911" s="9">
        <f t="shared" si="296"/>
        <v>37.35</v>
      </c>
      <c r="T1911" s="9">
        <f t="shared" si="297"/>
        <v>33.25</v>
      </c>
      <c r="U1911" s="8">
        <f t="shared" si="298"/>
        <v>33.933333333333337</v>
      </c>
      <c r="V1911" s="8">
        <f t="shared" si="299"/>
        <v>33.762500000000003</v>
      </c>
    </row>
    <row r="1912" spans="1:22" ht="13.5" x14ac:dyDescent="0.25">
      <c r="A1912" s="3">
        <f>RSI!A1912</f>
        <v>44795</v>
      </c>
      <c r="B1912" s="2">
        <f>RSI!B1912</f>
        <v>109.3891</v>
      </c>
      <c r="C1912" s="2">
        <f>RSI!I1912</f>
        <v>58.270386879601972</v>
      </c>
      <c r="D1912" s="2">
        <f>MACD!E1912</f>
        <v>5.1556788220224803E-2</v>
      </c>
      <c r="E1912" s="2">
        <f>MACD!F1912</f>
        <v>-0.48599397926962828</v>
      </c>
      <c r="F1912" s="2">
        <f>'Moving Avg'!D1912</f>
        <v>109.38910000000001</v>
      </c>
      <c r="G1912" s="2">
        <f>'Moving Avg'!F1912</f>
        <v>108.46496000000002</v>
      </c>
      <c r="H1912" s="2">
        <f>'Moving Avg'!G1912</f>
        <v>106.27162400000009</v>
      </c>
      <c r="I1912" s="2">
        <f>'Moving Avg'!H1912</f>
        <v>102.74885749999997</v>
      </c>
      <c r="J1912" s="6" t="str">
        <f>OBV!F1912</f>
        <v>NEUTRAL</v>
      </c>
      <c r="K1912" s="6" t="str">
        <f>OBV!G1912</f>
        <v>NEUTRAL</v>
      </c>
      <c r="L1912" s="6" t="str">
        <f>OBV!H1912</f>
        <v>NEUTRAL</v>
      </c>
      <c r="M1912" s="8">
        <f t="shared" si="290"/>
        <v>25</v>
      </c>
      <c r="N1912" s="8">
        <f t="shared" si="291"/>
        <v>0</v>
      </c>
      <c r="O1912" s="8">
        <f t="shared" si="292"/>
        <v>75</v>
      </c>
      <c r="P1912" s="8">
        <f t="shared" si="293"/>
        <v>33</v>
      </c>
      <c r="Q1912" s="9">
        <f t="shared" si="294"/>
        <v>24.95</v>
      </c>
      <c r="R1912" s="9">
        <f t="shared" si="295"/>
        <v>39.5</v>
      </c>
      <c r="S1912" s="9">
        <f t="shared" si="296"/>
        <v>37.35</v>
      </c>
      <c r="T1912" s="9">
        <f t="shared" si="297"/>
        <v>33.25</v>
      </c>
      <c r="U1912" s="8">
        <f t="shared" si="298"/>
        <v>33.933333333333337</v>
      </c>
      <c r="V1912" s="8">
        <f t="shared" si="299"/>
        <v>33.762500000000003</v>
      </c>
    </row>
    <row r="1913" spans="1:22" ht="13.5" x14ac:dyDescent="0.25">
      <c r="A1913" s="3">
        <f>RSI!A1913</f>
        <v>44796</v>
      </c>
      <c r="B1913" s="2">
        <f>RSI!B1913</f>
        <v>109.3891</v>
      </c>
      <c r="C1913" s="2">
        <f>RSI!I1913</f>
        <v>58.270386879601972</v>
      </c>
      <c r="D1913" s="2">
        <f>MACD!E1913</f>
        <v>0.15161095276606318</v>
      </c>
      <c r="E1913" s="2">
        <f>MACD!F1913</f>
        <v>-0.35847299286249001</v>
      </c>
      <c r="F1913" s="2">
        <f>'Moving Avg'!D1913</f>
        <v>109.38910000000001</v>
      </c>
      <c r="G1913" s="2">
        <f>'Moving Avg'!F1913</f>
        <v>108.64096500000002</v>
      </c>
      <c r="H1913" s="2">
        <f>'Moving Avg'!G1913</f>
        <v>106.41260600000008</v>
      </c>
      <c r="I1913" s="2">
        <f>'Moving Avg'!H1913</f>
        <v>102.76839749999999</v>
      </c>
      <c r="J1913" s="6" t="str">
        <f>OBV!F1913</f>
        <v>NEUTRAL</v>
      </c>
      <c r="K1913" s="6" t="str">
        <f>OBV!G1913</f>
        <v>NEUTRAL</v>
      </c>
      <c r="L1913" s="6" t="str">
        <f>OBV!H1913</f>
        <v>NEUTRAL</v>
      </c>
      <c r="M1913" s="8">
        <f t="shared" si="290"/>
        <v>25</v>
      </c>
      <c r="N1913" s="8">
        <f t="shared" si="291"/>
        <v>0</v>
      </c>
      <c r="O1913" s="8">
        <f t="shared" si="292"/>
        <v>75</v>
      </c>
      <c r="P1913" s="8">
        <f t="shared" si="293"/>
        <v>33</v>
      </c>
      <c r="Q1913" s="9">
        <f t="shared" si="294"/>
        <v>24.95</v>
      </c>
      <c r="R1913" s="9">
        <f t="shared" si="295"/>
        <v>39.5</v>
      </c>
      <c r="S1913" s="9">
        <f t="shared" si="296"/>
        <v>37.35</v>
      </c>
      <c r="T1913" s="9">
        <f t="shared" si="297"/>
        <v>33.25</v>
      </c>
      <c r="U1913" s="8">
        <f t="shared" si="298"/>
        <v>33.933333333333337</v>
      </c>
      <c r="V1913" s="8">
        <f t="shared" si="299"/>
        <v>33.762500000000003</v>
      </c>
    </row>
    <row r="1914" spans="1:22" ht="13.5" x14ac:dyDescent="0.25">
      <c r="A1914" s="3">
        <f>RSI!A1914</f>
        <v>44797</v>
      </c>
      <c r="B1914" s="2">
        <f>RSI!B1914</f>
        <v>109.3891</v>
      </c>
      <c r="C1914" s="2">
        <f>RSI!I1914</f>
        <v>58.270386879601965</v>
      </c>
      <c r="D1914" s="2">
        <f>MACD!E1914</f>
        <v>0.22827320757814107</v>
      </c>
      <c r="E1914" s="2">
        <f>MACD!F1914</f>
        <v>-0.24112375277436382</v>
      </c>
      <c r="F1914" s="2">
        <f>'Moving Avg'!D1914</f>
        <v>109.38910000000001</v>
      </c>
      <c r="G1914" s="2">
        <f>'Moving Avg'!F1914</f>
        <v>108.81697000000001</v>
      </c>
      <c r="H1914" s="2">
        <f>'Moving Avg'!G1914</f>
        <v>106.55358800000008</v>
      </c>
      <c r="I1914" s="2">
        <f>'Moving Avg'!H1914</f>
        <v>102.78793749999998</v>
      </c>
      <c r="J1914" s="6" t="str">
        <f>OBV!F1914</f>
        <v>NEUTRAL</v>
      </c>
      <c r="K1914" s="6" t="str">
        <f>OBV!G1914</f>
        <v>NEUTRAL</v>
      </c>
      <c r="L1914" s="6" t="str">
        <f>OBV!H1914</f>
        <v>NEUTRAL</v>
      </c>
      <c r="M1914" s="8">
        <f t="shared" si="290"/>
        <v>25</v>
      </c>
      <c r="N1914" s="8">
        <f t="shared" si="291"/>
        <v>0</v>
      </c>
      <c r="O1914" s="8">
        <f t="shared" si="292"/>
        <v>75</v>
      </c>
      <c r="P1914" s="8">
        <f t="shared" si="293"/>
        <v>33</v>
      </c>
      <c r="Q1914" s="9">
        <f t="shared" si="294"/>
        <v>24.95</v>
      </c>
      <c r="R1914" s="9">
        <f t="shared" si="295"/>
        <v>39.5</v>
      </c>
      <c r="S1914" s="9">
        <f t="shared" si="296"/>
        <v>37.35</v>
      </c>
      <c r="T1914" s="9">
        <f t="shared" si="297"/>
        <v>33.25</v>
      </c>
      <c r="U1914" s="8">
        <f t="shared" si="298"/>
        <v>33.933333333333337</v>
      </c>
      <c r="V1914" s="8">
        <f t="shared" si="299"/>
        <v>33.762500000000003</v>
      </c>
    </row>
    <row r="1915" spans="1:22" ht="13.5" x14ac:dyDescent="0.25">
      <c r="A1915" s="3">
        <f>RSI!A1915</f>
        <v>44798</v>
      </c>
      <c r="B1915" s="2">
        <f>RSI!B1915</f>
        <v>109.3891</v>
      </c>
      <c r="C1915" s="2">
        <f>RSI!I1915</f>
        <v>58.270386879601972</v>
      </c>
      <c r="D1915" s="2">
        <f>MACD!E1915</f>
        <v>-0.39155748403720736</v>
      </c>
      <c r="E1915" s="2">
        <f>MACD!F1915</f>
        <v>-0.27121049902693256</v>
      </c>
      <c r="F1915" s="2">
        <f>'Moving Avg'!D1915</f>
        <v>109.38910000000001</v>
      </c>
      <c r="G1915" s="2">
        <f>'Moving Avg'!F1915</f>
        <v>108.99297500000003</v>
      </c>
      <c r="H1915" s="2">
        <f>'Moving Avg'!G1915</f>
        <v>106.69457000000007</v>
      </c>
      <c r="I1915" s="2">
        <f>'Moving Avg'!H1915</f>
        <v>102.80747749999996</v>
      </c>
      <c r="J1915" s="6" t="str">
        <f>OBV!F1915</f>
        <v>NEUTRAL</v>
      </c>
      <c r="K1915" s="6" t="str">
        <f>OBV!G1915</f>
        <v>NEUTRAL</v>
      </c>
      <c r="L1915" s="6" t="str">
        <f>OBV!H1915</f>
        <v>NEUTRAL</v>
      </c>
      <c r="M1915" s="8">
        <f t="shared" si="290"/>
        <v>25</v>
      </c>
      <c r="N1915" s="8">
        <f t="shared" si="291"/>
        <v>100</v>
      </c>
      <c r="O1915" s="8">
        <f t="shared" si="292"/>
        <v>75</v>
      </c>
      <c r="P1915" s="8">
        <f t="shared" si="293"/>
        <v>33</v>
      </c>
      <c r="Q1915" s="9">
        <f t="shared" si="294"/>
        <v>59.95</v>
      </c>
      <c r="R1915" s="9">
        <f t="shared" si="295"/>
        <v>59.5</v>
      </c>
      <c r="S1915" s="9">
        <f t="shared" si="296"/>
        <v>52.35</v>
      </c>
      <c r="T1915" s="9">
        <f t="shared" si="297"/>
        <v>58.25</v>
      </c>
      <c r="U1915" s="8">
        <f t="shared" si="298"/>
        <v>57.266666666666673</v>
      </c>
      <c r="V1915" s="8">
        <f t="shared" si="299"/>
        <v>57.512500000000003</v>
      </c>
    </row>
    <row r="1916" spans="1:22" ht="13.5" x14ac:dyDescent="0.25">
      <c r="A1916" s="3">
        <f>RSI!A1916</f>
        <v>44799</v>
      </c>
      <c r="B1916" s="2">
        <f>RSI!B1916</f>
        <v>107.63339999999999</v>
      </c>
      <c r="C1916" s="2">
        <f>RSI!I1916</f>
        <v>46.379311405723342</v>
      </c>
      <c r="D1916" s="2">
        <f>MACD!E1916</f>
        <v>-0.11554326824825978</v>
      </c>
      <c r="E1916" s="2">
        <f>MACD!F1916</f>
        <v>-0.24007705287119802</v>
      </c>
      <c r="F1916" s="2">
        <f>'Moving Avg'!D1916</f>
        <v>109.03796</v>
      </c>
      <c r="G1916" s="2">
        <f>'Moving Avg'!F1916</f>
        <v>109.08119500000005</v>
      </c>
      <c r="H1916" s="2">
        <f>'Moving Avg'!G1916</f>
        <v>106.80043800000007</v>
      </c>
      <c r="I1916" s="2">
        <f>'Moving Avg'!H1916</f>
        <v>102.81823899999996</v>
      </c>
      <c r="J1916" s="6" t="str">
        <f>OBV!F1916</f>
        <v>BEARISH</v>
      </c>
      <c r="K1916" s="6" t="str">
        <f>OBV!G1916</f>
        <v>NEUTRAL</v>
      </c>
      <c r="L1916" s="6" t="str">
        <f>OBV!H1916</f>
        <v>CONFIRMED BEARISH</v>
      </c>
      <c r="M1916" s="8">
        <f t="shared" si="290"/>
        <v>25</v>
      </c>
      <c r="N1916" s="8">
        <f t="shared" si="291"/>
        <v>0</v>
      </c>
      <c r="O1916" s="8">
        <f t="shared" si="292"/>
        <v>75</v>
      </c>
      <c r="P1916" s="8">
        <f t="shared" si="293"/>
        <v>16.5</v>
      </c>
      <c r="Q1916" s="9">
        <f t="shared" si="294"/>
        <v>22.475000000000001</v>
      </c>
      <c r="R1916" s="9">
        <f t="shared" si="295"/>
        <v>35.375</v>
      </c>
      <c r="S1916" s="9">
        <f t="shared" si="296"/>
        <v>29.925000000000001</v>
      </c>
      <c r="T1916" s="9">
        <f t="shared" si="297"/>
        <v>29.125</v>
      </c>
      <c r="U1916" s="8">
        <f t="shared" si="298"/>
        <v>29.258333333333336</v>
      </c>
      <c r="V1916" s="8">
        <f t="shared" si="299"/>
        <v>29.225000000000001</v>
      </c>
    </row>
    <row r="1917" spans="1:22" ht="13.5" x14ac:dyDescent="0.25">
      <c r="A1917" s="3">
        <f>RSI!A1917</f>
        <v>44802</v>
      </c>
      <c r="B1917" s="2">
        <f>RSI!B1917</f>
        <v>107.63339999999999</v>
      </c>
      <c r="C1917" s="2">
        <f>RSI!I1917</f>
        <v>46.379311405723342</v>
      </c>
      <c r="D1917" s="2">
        <f>MACD!E1917</f>
        <v>0.12203189532711178</v>
      </c>
      <c r="E1917" s="2">
        <f>MACD!F1917</f>
        <v>-0.16765526323153607</v>
      </c>
      <c r="F1917" s="2">
        <f>'Moving Avg'!D1917</f>
        <v>108.68681999999998</v>
      </c>
      <c r="G1917" s="2">
        <f>'Moving Avg'!F1917</f>
        <v>108.99341000000007</v>
      </c>
      <c r="H1917" s="2">
        <f>'Moving Avg'!G1917</f>
        <v>106.90630600000004</v>
      </c>
      <c r="I1917" s="2">
        <f>'Moving Avg'!H1917</f>
        <v>102.82900049999995</v>
      </c>
      <c r="J1917" s="6" t="str">
        <f>OBV!F1917</f>
        <v>BEARISH</v>
      </c>
      <c r="K1917" s="6" t="str">
        <f>OBV!G1917</f>
        <v>NEUTRAL</v>
      </c>
      <c r="L1917" s="6" t="str">
        <f>OBV!H1917</f>
        <v>CONFIRMED BEARISH</v>
      </c>
      <c r="M1917" s="8">
        <f t="shared" si="290"/>
        <v>25</v>
      </c>
      <c r="N1917" s="8">
        <f t="shared" si="291"/>
        <v>0</v>
      </c>
      <c r="O1917" s="8">
        <f t="shared" si="292"/>
        <v>75</v>
      </c>
      <c r="P1917" s="8">
        <f t="shared" si="293"/>
        <v>16.5</v>
      </c>
      <c r="Q1917" s="9">
        <f t="shared" si="294"/>
        <v>22.475000000000001</v>
      </c>
      <c r="R1917" s="9">
        <f t="shared" si="295"/>
        <v>35.375</v>
      </c>
      <c r="S1917" s="9">
        <f t="shared" si="296"/>
        <v>29.925000000000001</v>
      </c>
      <c r="T1917" s="9">
        <f t="shared" si="297"/>
        <v>29.125</v>
      </c>
      <c r="U1917" s="8">
        <f t="shared" si="298"/>
        <v>29.258333333333336</v>
      </c>
      <c r="V1917" s="8">
        <f t="shared" si="299"/>
        <v>29.225000000000001</v>
      </c>
    </row>
    <row r="1918" spans="1:22" ht="13.5" x14ac:dyDescent="0.25">
      <c r="A1918" s="3">
        <f>RSI!A1918</f>
        <v>44803</v>
      </c>
      <c r="B1918" s="2">
        <f>RSI!B1918</f>
        <v>104.9867</v>
      </c>
      <c r="C1918" s="2">
        <f>RSI!I1918</f>
        <v>34.183441288325298</v>
      </c>
      <c r="D1918" s="2">
        <f>MACD!E1918</f>
        <v>0.52283543493371099</v>
      </c>
      <c r="E1918" s="2">
        <f>MACD!F1918</f>
        <v>-2.9557123598486654E-2</v>
      </c>
      <c r="F1918" s="2">
        <f>'Moving Avg'!D1918</f>
        <v>107.80634000000001</v>
      </c>
      <c r="G1918" s="2">
        <f>'Moving Avg'!F1918</f>
        <v>108.77329000000005</v>
      </c>
      <c r="H1918" s="2">
        <f>'Moving Avg'!G1918</f>
        <v>106.88866000000003</v>
      </c>
      <c r="I1918" s="2">
        <f>'Moving Avg'!H1918</f>
        <v>102.82652849999995</v>
      </c>
      <c r="J1918" s="6" t="str">
        <f>OBV!F1918</f>
        <v>BEARISH</v>
      </c>
      <c r="K1918" s="6" t="str">
        <f>OBV!G1918</f>
        <v>NEUTRAL</v>
      </c>
      <c r="L1918" s="6" t="str">
        <f>OBV!H1918</f>
        <v>CONFIRMED BEARISH</v>
      </c>
      <c r="M1918" s="8">
        <f t="shared" si="290"/>
        <v>25</v>
      </c>
      <c r="N1918" s="8">
        <f t="shared" si="291"/>
        <v>0</v>
      </c>
      <c r="O1918" s="8">
        <f t="shared" si="292"/>
        <v>50</v>
      </c>
      <c r="P1918" s="8">
        <f t="shared" si="293"/>
        <v>16.5</v>
      </c>
      <c r="Q1918" s="9">
        <f t="shared" si="294"/>
        <v>18.725000000000001</v>
      </c>
      <c r="R1918" s="9">
        <f t="shared" si="295"/>
        <v>26.625</v>
      </c>
      <c r="S1918" s="9">
        <f t="shared" si="296"/>
        <v>23.675000000000001</v>
      </c>
      <c r="T1918" s="9">
        <f t="shared" si="297"/>
        <v>22.875</v>
      </c>
      <c r="U1918" s="8">
        <f t="shared" si="298"/>
        <v>23.008333333333336</v>
      </c>
      <c r="V1918" s="8">
        <f t="shared" si="299"/>
        <v>22.975000000000001</v>
      </c>
    </row>
    <row r="1919" spans="1:22" ht="13.5" x14ac:dyDescent="0.25">
      <c r="A1919" s="3">
        <f>RSI!A1919</f>
        <v>44804</v>
      </c>
      <c r="B1919" s="2">
        <f>RSI!B1919</f>
        <v>106.7512</v>
      </c>
      <c r="C1919" s="2">
        <f>RSI!I1919</f>
        <v>44.635898109322582</v>
      </c>
      <c r="D1919" s="2">
        <f>MACD!E1919</f>
        <v>0.75036316043821216</v>
      </c>
      <c r="E1919" s="2">
        <f>MACD!F1919</f>
        <v>0.12642693320885312</v>
      </c>
      <c r="F1919" s="2">
        <f>'Moving Avg'!D1919</f>
        <v>107.27875999999999</v>
      </c>
      <c r="G1919" s="2">
        <f>'Moving Avg'!F1919</f>
        <v>108.64139500000003</v>
      </c>
      <c r="H1919" s="2">
        <f>'Moving Avg'!G1919</f>
        <v>106.90630400000002</v>
      </c>
      <c r="I1919" s="2">
        <f>'Moving Avg'!H1919</f>
        <v>102.83287899999993</v>
      </c>
      <c r="J1919" s="6" t="str">
        <f>OBV!F1919</f>
        <v>BEARISH</v>
      </c>
      <c r="K1919" s="6" t="str">
        <f>OBV!G1919</f>
        <v>NEUTRAL</v>
      </c>
      <c r="L1919" s="6" t="str">
        <f>OBV!H1919</f>
        <v>CONFIRMED BEARISH</v>
      </c>
      <c r="M1919" s="8">
        <f t="shared" si="290"/>
        <v>25</v>
      </c>
      <c r="N1919" s="8">
        <f t="shared" si="291"/>
        <v>0</v>
      </c>
      <c r="O1919" s="8">
        <f t="shared" si="292"/>
        <v>50</v>
      </c>
      <c r="P1919" s="8">
        <f t="shared" si="293"/>
        <v>16.5</v>
      </c>
      <c r="Q1919" s="9">
        <f t="shared" si="294"/>
        <v>18.725000000000001</v>
      </c>
      <c r="R1919" s="9">
        <f t="shared" si="295"/>
        <v>26.625</v>
      </c>
      <c r="S1919" s="9">
        <f t="shared" si="296"/>
        <v>23.675000000000001</v>
      </c>
      <c r="T1919" s="9">
        <f t="shared" si="297"/>
        <v>22.875</v>
      </c>
      <c r="U1919" s="8">
        <f t="shared" si="298"/>
        <v>23.008333333333336</v>
      </c>
      <c r="V1919" s="8">
        <f t="shared" si="299"/>
        <v>22.975000000000001</v>
      </c>
    </row>
    <row r="1920" spans="1:22" ht="13.5" x14ac:dyDescent="0.25">
      <c r="A1920" s="3">
        <f>RSI!A1920</f>
        <v>44805</v>
      </c>
      <c r="B1920" s="2">
        <f>RSI!B1920</f>
        <v>107.1923</v>
      </c>
      <c r="C1920" s="2">
        <f>RSI!I1920</f>
        <v>46.905916712696786</v>
      </c>
      <c r="D1920" s="2">
        <f>MACD!E1920</f>
        <v>0.91746194070029219</v>
      </c>
      <c r="E1920" s="2">
        <f>MACD!F1920</f>
        <v>0.28463393470714093</v>
      </c>
      <c r="F1920" s="2">
        <f>'Moving Avg'!D1920</f>
        <v>106.8394</v>
      </c>
      <c r="G1920" s="2">
        <f>'Moving Avg'!F1920</f>
        <v>108.53155500000003</v>
      </c>
      <c r="H1920" s="2">
        <f>'Moving Avg'!G1920</f>
        <v>106.93277</v>
      </c>
      <c r="I1920" s="2">
        <f>'Moving Avg'!H1920</f>
        <v>102.84143499999995</v>
      </c>
      <c r="J1920" s="6" t="str">
        <f>OBV!F1920</f>
        <v>BULLISH</v>
      </c>
      <c r="K1920" s="6" t="str">
        <f>OBV!G1920</f>
        <v>NEUTRAL</v>
      </c>
      <c r="L1920" s="6" t="str">
        <f>OBV!H1920</f>
        <v>BULLISH DIVERGENCE</v>
      </c>
      <c r="M1920" s="8">
        <f t="shared" si="290"/>
        <v>25</v>
      </c>
      <c r="N1920" s="8">
        <f t="shared" si="291"/>
        <v>0</v>
      </c>
      <c r="O1920" s="8">
        <f t="shared" si="292"/>
        <v>50</v>
      </c>
      <c r="P1920" s="8">
        <f t="shared" si="293"/>
        <v>66.5</v>
      </c>
      <c r="Q1920" s="9">
        <f t="shared" si="294"/>
        <v>26.225000000000001</v>
      </c>
      <c r="R1920" s="9">
        <f t="shared" si="295"/>
        <v>39.125</v>
      </c>
      <c r="S1920" s="9">
        <f t="shared" si="296"/>
        <v>46.174999999999997</v>
      </c>
      <c r="T1920" s="9">
        <f t="shared" si="297"/>
        <v>35.375</v>
      </c>
      <c r="U1920" s="8">
        <f t="shared" si="298"/>
        <v>37.174999999999997</v>
      </c>
      <c r="V1920" s="8">
        <f t="shared" si="299"/>
        <v>36.724999999999994</v>
      </c>
    </row>
    <row r="1921" spans="1:22" ht="13.5" x14ac:dyDescent="0.25">
      <c r="A1921" s="3">
        <f>RSI!A1921</f>
        <v>44806</v>
      </c>
      <c r="B1921" s="2">
        <f>RSI!B1921</f>
        <v>107.1923</v>
      </c>
      <c r="C1921" s="2">
        <f>RSI!I1921</f>
        <v>46.905916712696786</v>
      </c>
      <c r="D1921" s="2">
        <f>MACD!E1921</f>
        <v>1.0629591395870932</v>
      </c>
      <c r="E1921" s="2">
        <f>MACD!F1921</f>
        <v>0.44029897568313142</v>
      </c>
      <c r="F1921" s="2">
        <f>'Moving Avg'!D1921</f>
        <v>106.75118000000001</v>
      </c>
      <c r="G1921" s="2">
        <f>'Moving Avg'!F1921</f>
        <v>108.42171500000002</v>
      </c>
      <c r="H1921" s="2">
        <f>'Moving Avg'!G1921</f>
        <v>107.029816</v>
      </c>
      <c r="I1921" s="2">
        <f>'Moving Avg'!H1921</f>
        <v>102.84999099999993</v>
      </c>
      <c r="J1921" s="6" t="str">
        <f>OBV!F1921</f>
        <v>BULLISH</v>
      </c>
      <c r="K1921" s="6" t="str">
        <f>OBV!G1921</f>
        <v>NEUTRAL</v>
      </c>
      <c r="L1921" s="6" t="str">
        <f>OBV!H1921</f>
        <v>BULLISH DIVERGENCE</v>
      </c>
      <c r="M1921" s="8">
        <f t="shared" si="290"/>
        <v>25</v>
      </c>
      <c r="N1921" s="8">
        <f t="shared" si="291"/>
        <v>0</v>
      </c>
      <c r="O1921" s="8">
        <f t="shared" si="292"/>
        <v>50</v>
      </c>
      <c r="P1921" s="8">
        <f t="shared" si="293"/>
        <v>66.5</v>
      </c>
      <c r="Q1921" s="9">
        <f t="shared" si="294"/>
        <v>26.225000000000001</v>
      </c>
      <c r="R1921" s="9">
        <f t="shared" si="295"/>
        <v>39.125</v>
      </c>
      <c r="S1921" s="9">
        <f t="shared" si="296"/>
        <v>46.174999999999997</v>
      </c>
      <c r="T1921" s="9">
        <f t="shared" si="297"/>
        <v>35.375</v>
      </c>
      <c r="U1921" s="8">
        <f t="shared" si="298"/>
        <v>37.174999999999997</v>
      </c>
      <c r="V1921" s="8">
        <f t="shared" si="299"/>
        <v>36.724999999999994</v>
      </c>
    </row>
    <row r="1922" spans="1:22" ht="13.5" x14ac:dyDescent="0.25">
      <c r="A1922" s="3">
        <f>RSI!A1922</f>
        <v>44809</v>
      </c>
      <c r="B1922" s="2">
        <f>RSI!B1922</f>
        <v>107.1923</v>
      </c>
      <c r="C1922" s="2">
        <f>RSI!I1922</f>
        <v>46.905916712696786</v>
      </c>
      <c r="D1922" s="2">
        <f>MACD!E1922</f>
        <v>1.1898739348449965</v>
      </c>
      <c r="E1922" s="2">
        <f>MACD!F1922</f>
        <v>0.59021396751550448</v>
      </c>
      <c r="F1922" s="2">
        <f>'Moving Avg'!D1922</f>
        <v>106.66296</v>
      </c>
      <c r="G1922" s="2">
        <f>'Moving Avg'!F1922</f>
        <v>108.31187500000001</v>
      </c>
      <c r="H1922" s="2">
        <f>'Moving Avg'!G1922</f>
        <v>107.05628199999997</v>
      </c>
      <c r="I1922" s="2">
        <f>'Moving Avg'!H1922</f>
        <v>102.85854699999996</v>
      </c>
      <c r="J1922" s="6" t="str">
        <f>OBV!F1922</f>
        <v>BULLISH</v>
      </c>
      <c r="K1922" s="6" t="str">
        <f>OBV!G1922</f>
        <v>NEUTRAL</v>
      </c>
      <c r="L1922" s="6" t="str">
        <f>OBV!H1922</f>
        <v>BULLISH DIVERGENCE</v>
      </c>
      <c r="M1922" s="8">
        <f t="shared" ref="M1922:M1985" si="300">IF(C1922&lt;30,50, IF(C1922&gt;70, 0, 25))</f>
        <v>25</v>
      </c>
      <c r="N1922" s="8">
        <f t="shared" ref="N1922:N1985" si="301">IF(E1922-D1922&gt;0.02, 100, IF(E1922-D1922&lt;0,0,45))</f>
        <v>0</v>
      </c>
      <c r="O1922" s="8">
        <f t="shared" ref="O1922:O1985" si="302">IF(F1922-I1922&gt;10,100,IF(F1922-I1922&gt;5,75, IF(F1922-I1922&gt;0,50,0)))</f>
        <v>50</v>
      </c>
      <c r="P1922" s="8">
        <f t="shared" ref="P1922:P1985" si="303">IF(L1922="confirmed bullish", 34, IF(L1922="bullish divergence",17, 0))+IF(J1922="bullish",33,IF(J1922="bearish",0,16.5))+IF(K1922="strong",33,IF(K1922="weak",0,16.5))</f>
        <v>66.5</v>
      </c>
      <c r="Q1922" s="9">
        <f t="shared" si="294"/>
        <v>26.225000000000001</v>
      </c>
      <c r="R1922" s="9">
        <f t="shared" si="295"/>
        <v>39.125</v>
      </c>
      <c r="S1922" s="9">
        <f t="shared" si="296"/>
        <v>46.174999999999997</v>
      </c>
      <c r="T1922" s="9">
        <f t="shared" si="297"/>
        <v>35.375</v>
      </c>
      <c r="U1922" s="8">
        <f t="shared" si="298"/>
        <v>37.174999999999997</v>
      </c>
      <c r="V1922" s="8">
        <f t="shared" si="299"/>
        <v>36.724999999999994</v>
      </c>
    </row>
    <row r="1923" spans="1:22" ht="13.5" x14ac:dyDescent="0.25">
      <c r="A1923" s="3">
        <f>RSI!A1923</f>
        <v>44810</v>
      </c>
      <c r="B1923" s="2">
        <f>RSI!B1923</f>
        <v>107.1923</v>
      </c>
      <c r="C1923" s="2">
        <f>RSI!I1923</f>
        <v>46.905916712696786</v>
      </c>
      <c r="D1923" s="2">
        <f>MACD!E1923</f>
        <v>1.3007835444078069</v>
      </c>
      <c r="E1923" s="2">
        <f>MACD!F1923</f>
        <v>0.732327882893965</v>
      </c>
      <c r="F1923" s="2">
        <f>'Moving Avg'!D1923</f>
        <v>107.10408</v>
      </c>
      <c r="G1923" s="2">
        <f>'Moving Avg'!F1923</f>
        <v>108.202035</v>
      </c>
      <c r="H1923" s="2">
        <f>'Moving Avg'!G1923</f>
        <v>107.08274799999995</v>
      </c>
      <c r="I1923" s="2">
        <f>'Moving Avg'!H1923</f>
        <v>102.86710299999996</v>
      </c>
      <c r="J1923" s="6" t="str">
        <f>OBV!F1923</f>
        <v>BULLISH</v>
      </c>
      <c r="K1923" s="6" t="str">
        <f>OBV!G1923</f>
        <v>NEUTRAL</v>
      </c>
      <c r="L1923" s="6" t="str">
        <f>OBV!H1923</f>
        <v>CONFIRMED BULLISH</v>
      </c>
      <c r="M1923" s="8">
        <f t="shared" si="300"/>
        <v>25</v>
      </c>
      <c r="N1923" s="8">
        <f t="shared" si="301"/>
        <v>0</v>
      </c>
      <c r="O1923" s="8">
        <f t="shared" si="302"/>
        <v>50</v>
      </c>
      <c r="P1923" s="8">
        <f t="shared" si="303"/>
        <v>83.5</v>
      </c>
      <c r="Q1923" s="9">
        <f t="shared" ref="Q1923:Q1986" si="304">0.35*M1923+N1923*0.35+O1923*0.15+P1923*0.15</f>
        <v>28.774999999999999</v>
      </c>
      <c r="R1923" s="9">
        <f t="shared" ref="R1923:R1986" si="305">M1923*0.2+N1923*0.2+O1923*0.35+P1923*0.25</f>
        <v>43.375</v>
      </c>
      <c r="S1923" s="9">
        <f t="shared" ref="S1923:S1986" si="306">M1923*0.15+N1923*0.15+O1923*0.25+P1923*0.45</f>
        <v>53.825000000000003</v>
      </c>
      <c r="T1923" s="9">
        <f t="shared" ref="T1923:T1986" si="307">0.25*SUM(M1923:P1923)</f>
        <v>39.625</v>
      </c>
      <c r="U1923" s="8">
        <f t="shared" ref="U1923:U1986" si="308">SUM(Q1923:S1923)/3</f>
        <v>41.991666666666667</v>
      </c>
      <c r="V1923" s="8">
        <f t="shared" ref="V1923:V1986" si="309">SUM(Q1923:T1923)/4</f>
        <v>41.400000000000006</v>
      </c>
    </row>
    <row r="1924" spans="1:22" ht="13.5" x14ac:dyDescent="0.25">
      <c r="A1924" s="3">
        <f>RSI!A1924</f>
        <v>44811</v>
      </c>
      <c r="B1924" s="2">
        <f>RSI!B1924</f>
        <v>107.1923</v>
      </c>
      <c r="C1924" s="2">
        <f>RSI!I1924</f>
        <v>46.905916712696786</v>
      </c>
      <c r="D1924" s="2">
        <f>MACD!E1924</f>
        <v>1.3978895513939591</v>
      </c>
      <c r="E1924" s="2">
        <f>MACD!F1924</f>
        <v>0.86544021659396386</v>
      </c>
      <c r="F1924" s="2">
        <f>'Moving Avg'!D1924</f>
        <v>107.1923</v>
      </c>
      <c r="G1924" s="2">
        <f>'Moving Avg'!F1924</f>
        <v>108.09219499999999</v>
      </c>
      <c r="H1924" s="2">
        <f>'Moving Avg'!G1924</f>
        <v>107.10921399999994</v>
      </c>
      <c r="I1924" s="2">
        <f>'Moving Avg'!H1924</f>
        <v>102.87565899999994</v>
      </c>
      <c r="J1924" s="6" t="str">
        <f>OBV!F1924</f>
        <v>BULLISH</v>
      </c>
      <c r="K1924" s="6" t="str">
        <f>OBV!G1924</f>
        <v>NEUTRAL</v>
      </c>
      <c r="L1924" s="6" t="str">
        <f>OBV!H1924</f>
        <v>CONFIRMED BULLISH</v>
      </c>
      <c r="M1924" s="8">
        <f t="shared" si="300"/>
        <v>25</v>
      </c>
      <c r="N1924" s="8">
        <f t="shared" si="301"/>
        <v>0</v>
      </c>
      <c r="O1924" s="8">
        <f t="shared" si="302"/>
        <v>50</v>
      </c>
      <c r="P1924" s="8">
        <f t="shared" si="303"/>
        <v>83.5</v>
      </c>
      <c r="Q1924" s="9">
        <f t="shared" si="304"/>
        <v>28.774999999999999</v>
      </c>
      <c r="R1924" s="9">
        <f t="shared" si="305"/>
        <v>43.375</v>
      </c>
      <c r="S1924" s="9">
        <f t="shared" si="306"/>
        <v>53.825000000000003</v>
      </c>
      <c r="T1924" s="9">
        <f t="shared" si="307"/>
        <v>39.625</v>
      </c>
      <c r="U1924" s="8">
        <f t="shared" si="308"/>
        <v>41.991666666666667</v>
      </c>
      <c r="V1924" s="8">
        <f t="shared" si="309"/>
        <v>41.400000000000006</v>
      </c>
    </row>
    <row r="1925" spans="1:22" ht="13.5" x14ac:dyDescent="0.25">
      <c r="A1925" s="3">
        <f>RSI!A1925</f>
        <v>44812</v>
      </c>
      <c r="B1925" s="2">
        <f>RSI!B1925</f>
        <v>102.3753</v>
      </c>
      <c r="C1925" s="2">
        <f>RSI!I1925</f>
        <v>28.452298819272954</v>
      </c>
      <c r="D1925" s="2">
        <f>MACD!E1925</f>
        <v>1.8398889636891624</v>
      </c>
      <c r="E1925" s="2">
        <f>MACD!F1925</f>
        <v>1.0603299660130037</v>
      </c>
      <c r="F1925" s="2">
        <f>'Moving Avg'!D1925</f>
        <v>106.2289</v>
      </c>
      <c r="G1925" s="2">
        <f>'Moving Avg'!F1925</f>
        <v>107.96162499999998</v>
      </c>
      <c r="H1925" s="2">
        <f>'Moving Avg'!G1925</f>
        <v>107.03933999999992</v>
      </c>
      <c r="I1925" s="2">
        <f>'Moving Avg'!H1925</f>
        <v>102.86012999999994</v>
      </c>
      <c r="J1925" s="6" t="str">
        <f>OBV!F1925</f>
        <v>BEARISH</v>
      </c>
      <c r="K1925" s="6" t="str">
        <f>OBV!G1925</f>
        <v>WEAK</v>
      </c>
      <c r="L1925" s="6" t="str">
        <f>OBV!H1925</f>
        <v>CONFIRMED BEARISH</v>
      </c>
      <c r="M1925" s="8">
        <f t="shared" si="300"/>
        <v>50</v>
      </c>
      <c r="N1925" s="8">
        <f t="shared" si="301"/>
        <v>0</v>
      </c>
      <c r="O1925" s="8">
        <f t="shared" si="302"/>
        <v>50</v>
      </c>
      <c r="P1925" s="8">
        <f t="shared" si="303"/>
        <v>0</v>
      </c>
      <c r="Q1925" s="9">
        <f t="shared" si="304"/>
        <v>25</v>
      </c>
      <c r="R1925" s="9">
        <f t="shared" si="305"/>
        <v>27.5</v>
      </c>
      <c r="S1925" s="9">
        <f t="shared" si="306"/>
        <v>20</v>
      </c>
      <c r="T1925" s="9">
        <f t="shared" si="307"/>
        <v>25</v>
      </c>
      <c r="U1925" s="8">
        <f t="shared" si="308"/>
        <v>24.166666666666668</v>
      </c>
      <c r="V1925" s="8">
        <f t="shared" si="309"/>
        <v>24.375</v>
      </c>
    </row>
    <row r="1926" spans="1:22" ht="13.5" x14ac:dyDescent="0.25">
      <c r="A1926" s="3">
        <f>RSI!A1926</f>
        <v>44813</v>
      </c>
      <c r="B1926" s="2">
        <f>RSI!B1926</f>
        <v>106.9806</v>
      </c>
      <c r="C1926" s="2">
        <f>RSI!I1926</f>
        <v>49.078560774192766</v>
      </c>
      <c r="D1926" s="2">
        <f>MACD!E1926</f>
        <v>1.6339057230237017</v>
      </c>
      <c r="E1926" s="2">
        <f>MACD!F1926</f>
        <v>1.1750451174151433</v>
      </c>
      <c r="F1926" s="2">
        <f>'Moving Avg'!D1926</f>
        <v>106.18656000000001</v>
      </c>
      <c r="G1926" s="2">
        <f>'Moving Avg'!F1926</f>
        <v>107.84119999999996</v>
      </c>
      <c r="H1926" s="2">
        <f>'Moving Avg'!G1926</f>
        <v>107.0617499999999</v>
      </c>
      <c r="I1926" s="2">
        <f>'Moving Avg'!H1926</f>
        <v>102.86762749999997</v>
      </c>
      <c r="J1926" s="6" t="str">
        <f>OBV!F1926</f>
        <v>BEARISH</v>
      </c>
      <c r="K1926" s="6" t="str">
        <f>OBV!G1926</f>
        <v>WEAK</v>
      </c>
      <c r="L1926" s="6" t="str">
        <f>OBV!H1926</f>
        <v>CONFIRMED BEARISH</v>
      </c>
      <c r="M1926" s="8">
        <f t="shared" si="300"/>
        <v>25</v>
      </c>
      <c r="N1926" s="8">
        <f t="shared" si="301"/>
        <v>0</v>
      </c>
      <c r="O1926" s="8">
        <f t="shared" si="302"/>
        <v>50</v>
      </c>
      <c r="P1926" s="8">
        <f t="shared" si="303"/>
        <v>0</v>
      </c>
      <c r="Q1926" s="9">
        <f t="shared" si="304"/>
        <v>16.25</v>
      </c>
      <c r="R1926" s="9">
        <f t="shared" si="305"/>
        <v>22.5</v>
      </c>
      <c r="S1926" s="9">
        <f t="shared" si="306"/>
        <v>16.25</v>
      </c>
      <c r="T1926" s="9">
        <f t="shared" si="307"/>
        <v>18.75</v>
      </c>
      <c r="U1926" s="8">
        <f t="shared" si="308"/>
        <v>18.333333333333332</v>
      </c>
      <c r="V1926" s="8">
        <f t="shared" si="309"/>
        <v>18.4375</v>
      </c>
    </row>
    <row r="1927" spans="1:22" ht="13.5" x14ac:dyDescent="0.25">
      <c r="A1927" s="3">
        <f>RSI!A1927</f>
        <v>44816</v>
      </c>
      <c r="B1927" s="2">
        <f>RSI!B1927</f>
        <v>105.869</v>
      </c>
      <c r="C1927" s="2">
        <f>RSI!I1927</f>
        <v>45.657122740088688</v>
      </c>
      <c r="D1927" s="2">
        <f>MACD!E1927</f>
        <v>1.543682890900925</v>
      </c>
      <c r="E1927" s="2">
        <f>MACD!F1927</f>
        <v>1.2487726721122996</v>
      </c>
      <c r="F1927" s="2">
        <f>'Moving Avg'!D1927</f>
        <v>105.92190000000001</v>
      </c>
      <c r="G1927" s="2">
        <f>'Moving Avg'!F1927</f>
        <v>107.66519499999997</v>
      </c>
      <c r="H1927" s="2">
        <f>'Moving Avg'!G1927</f>
        <v>107.0619279999999</v>
      </c>
      <c r="I1927" s="2">
        <f>'Moving Avg'!H1927</f>
        <v>102.86956699999995</v>
      </c>
      <c r="J1927" s="6" t="str">
        <f>OBV!F1927</f>
        <v>BEARISH</v>
      </c>
      <c r="K1927" s="6" t="str">
        <f>OBV!G1927</f>
        <v>WEAK</v>
      </c>
      <c r="L1927" s="6" t="str">
        <f>OBV!H1927</f>
        <v>CONFIRMED BEARISH</v>
      </c>
      <c r="M1927" s="8">
        <f t="shared" si="300"/>
        <v>25</v>
      </c>
      <c r="N1927" s="8">
        <f t="shared" si="301"/>
        <v>0</v>
      </c>
      <c r="O1927" s="8">
        <f t="shared" si="302"/>
        <v>50</v>
      </c>
      <c r="P1927" s="8">
        <f t="shared" si="303"/>
        <v>0</v>
      </c>
      <c r="Q1927" s="9">
        <f t="shared" si="304"/>
        <v>16.25</v>
      </c>
      <c r="R1927" s="9">
        <f t="shared" si="305"/>
        <v>22.5</v>
      </c>
      <c r="S1927" s="9">
        <f t="shared" si="306"/>
        <v>16.25</v>
      </c>
      <c r="T1927" s="9">
        <f t="shared" si="307"/>
        <v>18.75</v>
      </c>
      <c r="U1927" s="8">
        <f t="shared" si="308"/>
        <v>18.333333333333332</v>
      </c>
      <c r="V1927" s="8">
        <f t="shared" si="309"/>
        <v>18.4375</v>
      </c>
    </row>
    <row r="1928" spans="1:22" ht="13.5" x14ac:dyDescent="0.25">
      <c r="A1928" s="3">
        <f>RSI!A1928</f>
        <v>44817</v>
      </c>
      <c r="B1928" s="2">
        <f>RSI!B1928</f>
        <v>106.7512</v>
      </c>
      <c r="C1928" s="2">
        <f>RSI!I1928</f>
        <v>48.712943211043026</v>
      </c>
      <c r="D1928" s="2">
        <f>MACD!E1928</f>
        <v>1.0029780179739447</v>
      </c>
      <c r="E1928" s="2">
        <f>MACD!F1928</f>
        <v>1.1996137412846286</v>
      </c>
      <c r="F1928" s="2">
        <f>'Moving Avg'!D1928</f>
        <v>105.83368</v>
      </c>
      <c r="G1928" s="2">
        <f>'Moving Avg'!F1928</f>
        <v>107.53329999999997</v>
      </c>
      <c r="H1928" s="2">
        <f>'Moving Avg'!G1928</f>
        <v>107.15015199999991</v>
      </c>
      <c r="I1928" s="2">
        <f>'Moving Avg'!H1928</f>
        <v>102.87591749999996</v>
      </c>
      <c r="J1928" s="6" t="str">
        <f>OBV!F1928</f>
        <v>BEARISH</v>
      </c>
      <c r="K1928" s="6" t="str">
        <f>OBV!G1928</f>
        <v>WEAK</v>
      </c>
      <c r="L1928" s="6" t="str">
        <f>OBV!H1928</f>
        <v>CONFIRMED BEARISH</v>
      </c>
      <c r="M1928" s="8">
        <f t="shared" si="300"/>
        <v>25</v>
      </c>
      <c r="N1928" s="8">
        <f t="shared" si="301"/>
        <v>100</v>
      </c>
      <c r="O1928" s="8">
        <f t="shared" si="302"/>
        <v>50</v>
      </c>
      <c r="P1928" s="8">
        <f t="shared" si="303"/>
        <v>0</v>
      </c>
      <c r="Q1928" s="9">
        <f t="shared" si="304"/>
        <v>51.25</v>
      </c>
      <c r="R1928" s="9">
        <f t="shared" si="305"/>
        <v>42.5</v>
      </c>
      <c r="S1928" s="9">
        <f t="shared" si="306"/>
        <v>31.25</v>
      </c>
      <c r="T1928" s="9">
        <f t="shared" si="307"/>
        <v>43.75</v>
      </c>
      <c r="U1928" s="8">
        <f t="shared" si="308"/>
        <v>41.666666666666664</v>
      </c>
      <c r="V1928" s="8">
        <f t="shared" si="309"/>
        <v>42.1875</v>
      </c>
    </row>
    <row r="1929" spans="1:22" ht="13.5" x14ac:dyDescent="0.25">
      <c r="A1929" s="3">
        <f>RSI!A1929</f>
        <v>44818</v>
      </c>
      <c r="B1929" s="2">
        <f>RSI!B1929</f>
        <v>106.7512</v>
      </c>
      <c r="C1929" s="2">
        <f>RSI!I1929</f>
        <v>48.712943211043033</v>
      </c>
      <c r="D1929" s="2">
        <f>MACD!E1929</f>
        <v>0.81927217145880604</v>
      </c>
      <c r="E1929" s="2">
        <f>MACD!F1929</f>
        <v>1.1235454273194641</v>
      </c>
      <c r="F1929" s="2">
        <f>'Moving Avg'!D1929</f>
        <v>105.74546000000001</v>
      </c>
      <c r="G1929" s="2">
        <f>'Moving Avg'!F1929</f>
        <v>107.40140499999998</v>
      </c>
      <c r="H1929" s="2">
        <f>'Moving Avg'!G1929</f>
        <v>107.2383759999999</v>
      </c>
      <c r="I1929" s="2">
        <f>'Moving Avg'!H1929</f>
        <v>102.88226799999997</v>
      </c>
      <c r="J1929" s="6" t="str">
        <f>OBV!F1929</f>
        <v>BEARISH</v>
      </c>
      <c r="K1929" s="6" t="str">
        <f>OBV!G1929</f>
        <v>WEAK</v>
      </c>
      <c r="L1929" s="6" t="str">
        <f>OBV!H1929</f>
        <v>CONFIRMED BEARISH</v>
      </c>
      <c r="M1929" s="8">
        <f t="shared" si="300"/>
        <v>25</v>
      </c>
      <c r="N1929" s="8">
        <f t="shared" si="301"/>
        <v>100</v>
      </c>
      <c r="O1929" s="8">
        <f t="shared" si="302"/>
        <v>50</v>
      </c>
      <c r="P1929" s="8">
        <f t="shared" si="303"/>
        <v>0</v>
      </c>
      <c r="Q1929" s="9">
        <f t="shared" si="304"/>
        <v>51.25</v>
      </c>
      <c r="R1929" s="9">
        <f t="shared" si="305"/>
        <v>42.5</v>
      </c>
      <c r="S1929" s="9">
        <f t="shared" si="306"/>
        <v>31.25</v>
      </c>
      <c r="T1929" s="9">
        <f t="shared" si="307"/>
        <v>43.75</v>
      </c>
      <c r="U1929" s="8">
        <f t="shared" si="308"/>
        <v>41.666666666666664</v>
      </c>
      <c r="V1929" s="8">
        <f t="shared" si="309"/>
        <v>42.1875</v>
      </c>
    </row>
    <row r="1930" spans="1:22" ht="13.5" x14ac:dyDescent="0.25">
      <c r="A1930" s="3">
        <f>RSI!A1930</f>
        <v>44819</v>
      </c>
      <c r="B1930" s="2">
        <f>RSI!B1930</f>
        <v>106.7512</v>
      </c>
      <c r="C1930" s="2">
        <f>RSI!I1930</f>
        <v>48.712943211043033</v>
      </c>
      <c r="D1930" s="2">
        <f>MACD!E1930</f>
        <v>0.73386819289041227</v>
      </c>
      <c r="E1930" s="2">
        <f>MACD!F1930</f>
        <v>1.0456099804336536</v>
      </c>
      <c r="F1930" s="2">
        <f>'Moving Avg'!D1930</f>
        <v>106.62064000000001</v>
      </c>
      <c r="G1930" s="2">
        <f>'Moving Avg'!F1930</f>
        <v>107.26950999999997</v>
      </c>
      <c r="H1930" s="2">
        <f>'Moving Avg'!G1930</f>
        <v>107.3089559999999</v>
      </c>
      <c r="I1930" s="2">
        <f>'Moving Avg'!H1930</f>
        <v>102.88861849999998</v>
      </c>
      <c r="J1930" s="6" t="str">
        <f>OBV!F1930</f>
        <v>BEARISH</v>
      </c>
      <c r="K1930" s="6" t="str">
        <f>OBV!G1930</f>
        <v>NEUTRAL</v>
      </c>
      <c r="L1930" s="6" t="str">
        <f>OBV!H1930</f>
        <v>BEARISH DIVERGENCE</v>
      </c>
      <c r="M1930" s="8">
        <f t="shared" si="300"/>
        <v>25</v>
      </c>
      <c r="N1930" s="8">
        <f t="shared" si="301"/>
        <v>100</v>
      </c>
      <c r="O1930" s="8">
        <f t="shared" si="302"/>
        <v>50</v>
      </c>
      <c r="P1930" s="8">
        <f t="shared" si="303"/>
        <v>16.5</v>
      </c>
      <c r="Q1930" s="9">
        <f t="shared" si="304"/>
        <v>53.725000000000001</v>
      </c>
      <c r="R1930" s="9">
        <f t="shared" si="305"/>
        <v>46.625</v>
      </c>
      <c r="S1930" s="9">
        <f t="shared" si="306"/>
        <v>38.674999999999997</v>
      </c>
      <c r="T1930" s="9">
        <f t="shared" si="307"/>
        <v>47.875</v>
      </c>
      <c r="U1930" s="8">
        <f t="shared" si="308"/>
        <v>46.341666666666661</v>
      </c>
      <c r="V1930" s="8">
        <f t="shared" si="309"/>
        <v>46.724999999999994</v>
      </c>
    </row>
    <row r="1931" spans="1:22" ht="13.5" x14ac:dyDescent="0.25">
      <c r="A1931" s="3">
        <f>RSI!A1931</f>
        <v>44820</v>
      </c>
      <c r="B1931" s="2">
        <f>RSI!B1931</f>
        <v>106.7512</v>
      </c>
      <c r="C1931" s="2">
        <f>RSI!I1931</f>
        <v>48.712943211043033</v>
      </c>
      <c r="D1931" s="2">
        <f>MACD!E1931</f>
        <v>0.66361985420702752</v>
      </c>
      <c r="E1931" s="2">
        <f>MACD!F1931</f>
        <v>0.96921195518832848</v>
      </c>
      <c r="F1931" s="2">
        <f>'Moving Avg'!D1931</f>
        <v>106.57476</v>
      </c>
      <c r="G1931" s="2">
        <f>'Moving Avg'!F1931</f>
        <v>107.13761499999998</v>
      </c>
      <c r="H1931" s="2">
        <f>'Moving Avg'!G1931</f>
        <v>107.3795359999999</v>
      </c>
      <c r="I1931" s="2">
        <f>'Moving Avg'!H1931</f>
        <v>102.89496899999999</v>
      </c>
      <c r="J1931" s="6" t="str">
        <f>OBV!F1931</f>
        <v>BEARISH</v>
      </c>
      <c r="K1931" s="6" t="str">
        <f>OBV!G1931</f>
        <v>NEUTRAL</v>
      </c>
      <c r="L1931" s="6" t="str">
        <f>OBV!H1931</f>
        <v>CONFIRMED BEARISH</v>
      </c>
      <c r="M1931" s="8">
        <f t="shared" si="300"/>
        <v>25</v>
      </c>
      <c r="N1931" s="8">
        <f t="shared" si="301"/>
        <v>100</v>
      </c>
      <c r="O1931" s="8">
        <f t="shared" si="302"/>
        <v>50</v>
      </c>
      <c r="P1931" s="8">
        <f t="shared" si="303"/>
        <v>16.5</v>
      </c>
      <c r="Q1931" s="9">
        <f t="shared" si="304"/>
        <v>53.725000000000001</v>
      </c>
      <c r="R1931" s="9">
        <f t="shared" si="305"/>
        <v>46.625</v>
      </c>
      <c r="S1931" s="9">
        <f t="shared" si="306"/>
        <v>38.674999999999997</v>
      </c>
      <c r="T1931" s="9">
        <f t="shared" si="307"/>
        <v>47.875</v>
      </c>
      <c r="U1931" s="8">
        <f t="shared" si="308"/>
        <v>46.341666666666661</v>
      </c>
      <c r="V1931" s="8">
        <f t="shared" si="309"/>
        <v>46.724999999999994</v>
      </c>
    </row>
    <row r="1932" spans="1:22" ht="13.5" x14ac:dyDescent="0.25">
      <c r="A1932" s="3">
        <f>RSI!A1932</f>
        <v>44823</v>
      </c>
      <c r="B1932" s="2">
        <f>RSI!B1932</f>
        <v>109.3891</v>
      </c>
      <c r="C1932" s="2">
        <f>RSI!I1932</f>
        <v>58.172612516325572</v>
      </c>
      <c r="D1932" s="2">
        <f>MACD!E1932</f>
        <v>0.41064614322480963</v>
      </c>
      <c r="E1932" s="2">
        <f>MACD!F1932</f>
        <v>0.8574987927956248</v>
      </c>
      <c r="F1932" s="2">
        <f>'Moving Avg'!D1932</f>
        <v>107.27878000000001</v>
      </c>
      <c r="G1932" s="2">
        <f>'Moving Avg'!F1932</f>
        <v>107.13761499999998</v>
      </c>
      <c r="H1932" s="2">
        <f>'Moving Avg'!G1932</f>
        <v>107.44993799999993</v>
      </c>
      <c r="I1932" s="2">
        <f>'Moving Avg'!H1932</f>
        <v>102.914509</v>
      </c>
      <c r="J1932" s="6" t="str">
        <f>OBV!F1932</f>
        <v>BULLISH</v>
      </c>
      <c r="K1932" s="6" t="str">
        <f>OBV!G1932</f>
        <v>NEUTRAL</v>
      </c>
      <c r="L1932" s="6" t="str">
        <f>OBV!H1932</f>
        <v>CONFIRMED BULLISH</v>
      </c>
      <c r="M1932" s="8">
        <f t="shared" si="300"/>
        <v>25</v>
      </c>
      <c r="N1932" s="8">
        <f t="shared" si="301"/>
        <v>100</v>
      </c>
      <c r="O1932" s="8">
        <f t="shared" si="302"/>
        <v>50</v>
      </c>
      <c r="P1932" s="8">
        <f t="shared" si="303"/>
        <v>83.5</v>
      </c>
      <c r="Q1932" s="9">
        <f t="shared" si="304"/>
        <v>63.774999999999999</v>
      </c>
      <c r="R1932" s="9">
        <f t="shared" si="305"/>
        <v>63.375</v>
      </c>
      <c r="S1932" s="9">
        <f t="shared" si="306"/>
        <v>68.825000000000003</v>
      </c>
      <c r="T1932" s="9">
        <f t="shared" si="307"/>
        <v>64.625</v>
      </c>
      <c r="U1932" s="8">
        <f t="shared" si="308"/>
        <v>65.325000000000003</v>
      </c>
      <c r="V1932" s="8">
        <f t="shared" si="309"/>
        <v>65.150000000000006</v>
      </c>
    </row>
    <row r="1933" spans="1:22" ht="13.5" x14ac:dyDescent="0.25">
      <c r="A1933" s="3">
        <f>RSI!A1933</f>
        <v>44824</v>
      </c>
      <c r="B1933" s="2">
        <f>RSI!B1933</f>
        <v>109.3891</v>
      </c>
      <c r="C1933" s="2">
        <f>RSI!I1933</f>
        <v>58.172612516325572</v>
      </c>
      <c r="D1933" s="2">
        <f>MACD!E1933</f>
        <v>0.18273288085156025</v>
      </c>
      <c r="E1933" s="2">
        <f>MACD!F1933</f>
        <v>0.72254561040681198</v>
      </c>
      <c r="F1933" s="2">
        <f>'Moving Avg'!D1933</f>
        <v>107.80636</v>
      </c>
      <c r="G1933" s="2">
        <f>'Moving Avg'!F1933</f>
        <v>107.13761499999998</v>
      </c>
      <c r="H1933" s="2">
        <f>'Moving Avg'!G1933</f>
        <v>107.52033999999996</v>
      </c>
      <c r="I1933" s="2">
        <f>'Moving Avg'!H1933</f>
        <v>102.93404900000002</v>
      </c>
      <c r="J1933" s="6" t="str">
        <f>OBV!F1933</f>
        <v>BULLISH</v>
      </c>
      <c r="K1933" s="6" t="str">
        <f>OBV!G1933</f>
        <v>NEUTRAL</v>
      </c>
      <c r="L1933" s="6" t="str">
        <f>OBV!H1933</f>
        <v>CONFIRMED BULLISH</v>
      </c>
      <c r="M1933" s="8">
        <f t="shared" si="300"/>
        <v>25</v>
      </c>
      <c r="N1933" s="8">
        <f t="shared" si="301"/>
        <v>100</v>
      </c>
      <c r="O1933" s="8">
        <f t="shared" si="302"/>
        <v>50</v>
      </c>
      <c r="P1933" s="8">
        <f t="shared" si="303"/>
        <v>83.5</v>
      </c>
      <c r="Q1933" s="9">
        <f t="shared" si="304"/>
        <v>63.774999999999999</v>
      </c>
      <c r="R1933" s="9">
        <f t="shared" si="305"/>
        <v>63.375</v>
      </c>
      <c r="S1933" s="9">
        <f t="shared" si="306"/>
        <v>68.825000000000003</v>
      </c>
      <c r="T1933" s="9">
        <f t="shared" si="307"/>
        <v>64.625</v>
      </c>
      <c r="U1933" s="8">
        <f t="shared" si="308"/>
        <v>65.325000000000003</v>
      </c>
      <c r="V1933" s="8">
        <f t="shared" si="309"/>
        <v>65.150000000000006</v>
      </c>
    </row>
    <row r="1934" spans="1:22" ht="13.5" x14ac:dyDescent="0.25">
      <c r="A1934" s="3">
        <f>RSI!A1934</f>
        <v>44825</v>
      </c>
      <c r="B1934" s="2">
        <f>RSI!B1934</f>
        <v>109.38030000000001</v>
      </c>
      <c r="C1934" s="2">
        <f>RSI!I1934</f>
        <v>58.131129469208965</v>
      </c>
      <c r="D1934" s="2">
        <f>MACD!E1934</f>
        <v>-2.2296972926355352E-2</v>
      </c>
      <c r="E1934" s="2">
        <f>MACD!F1934</f>
        <v>0.57357709374017851</v>
      </c>
      <c r="F1934" s="2">
        <f>'Moving Avg'!D1934</f>
        <v>108.33217999999999</v>
      </c>
      <c r="G1934" s="2">
        <f>'Moving Avg'!F1934</f>
        <v>107.137175</v>
      </c>
      <c r="H1934" s="2">
        <f>'Moving Avg'!G1934</f>
        <v>107.59056599999997</v>
      </c>
      <c r="I1934" s="2">
        <f>'Moving Avg'!H1934</f>
        <v>102.95354500000003</v>
      </c>
      <c r="J1934" s="6" t="str">
        <f>OBV!F1934</f>
        <v>BULLISH</v>
      </c>
      <c r="K1934" s="6" t="str">
        <f>OBV!G1934</f>
        <v>NEUTRAL</v>
      </c>
      <c r="L1934" s="6" t="str">
        <f>OBV!H1934</f>
        <v>CONFIRMED BULLISH</v>
      </c>
      <c r="M1934" s="8">
        <f t="shared" si="300"/>
        <v>25</v>
      </c>
      <c r="N1934" s="8">
        <f t="shared" si="301"/>
        <v>100</v>
      </c>
      <c r="O1934" s="8">
        <f t="shared" si="302"/>
        <v>75</v>
      </c>
      <c r="P1934" s="8">
        <f t="shared" si="303"/>
        <v>83.5</v>
      </c>
      <c r="Q1934" s="9">
        <f t="shared" si="304"/>
        <v>67.525000000000006</v>
      </c>
      <c r="R1934" s="9">
        <f t="shared" si="305"/>
        <v>72.125</v>
      </c>
      <c r="S1934" s="9">
        <f t="shared" si="306"/>
        <v>75.075000000000003</v>
      </c>
      <c r="T1934" s="9">
        <f t="shared" si="307"/>
        <v>70.875</v>
      </c>
      <c r="U1934" s="8">
        <f t="shared" si="308"/>
        <v>71.575000000000003</v>
      </c>
      <c r="V1934" s="8">
        <f t="shared" si="309"/>
        <v>71.400000000000006</v>
      </c>
    </row>
    <row r="1935" spans="1:22" ht="13.5" x14ac:dyDescent="0.25">
      <c r="A1935" s="3">
        <f>RSI!A1935</f>
        <v>44826</v>
      </c>
      <c r="B1935" s="2">
        <f>RSI!B1935</f>
        <v>109.39790000000001</v>
      </c>
      <c r="C1935" s="2">
        <f>RSI!I1935</f>
        <v>58.195337814644866</v>
      </c>
      <c r="D1935" s="2">
        <f>MACD!E1935</f>
        <v>-0.94999390140846174</v>
      </c>
      <c r="E1935" s="2">
        <f>MACD!F1935</f>
        <v>0.26886289471045044</v>
      </c>
      <c r="F1935" s="2">
        <f>'Moving Avg'!D1935</f>
        <v>108.86152000000001</v>
      </c>
      <c r="G1935" s="2">
        <f>'Moving Avg'!F1935</f>
        <v>107.13761500000001</v>
      </c>
      <c r="H1935" s="2">
        <f>'Moving Avg'!G1935</f>
        <v>107.69660999999996</v>
      </c>
      <c r="I1935" s="2">
        <f>'Moving Avg'!H1935</f>
        <v>102.98807600000004</v>
      </c>
      <c r="J1935" s="6" t="str">
        <f>OBV!F1935</f>
        <v>BULLISH</v>
      </c>
      <c r="K1935" s="6" t="str">
        <f>OBV!G1935</f>
        <v>NEUTRAL</v>
      </c>
      <c r="L1935" s="6" t="str">
        <f>OBV!H1935</f>
        <v>CONFIRMED BULLISH</v>
      </c>
      <c r="M1935" s="8">
        <f t="shared" si="300"/>
        <v>25</v>
      </c>
      <c r="N1935" s="8">
        <f t="shared" si="301"/>
        <v>100</v>
      </c>
      <c r="O1935" s="8">
        <f t="shared" si="302"/>
        <v>75</v>
      </c>
      <c r="P1935" s="8">
        <f t="shared" si="303"/>
        <v>83.5</v>
      </c>
      <c r="Q1935" s="9">
        <f t="shared" si="304"/>
        <v>67.525000000000006</v>
      </c>
      <c r="R1935" s="9">
        <f t="shared" si="305"/>
        <v>72.125</v>
      </c>
      <c r="S1935" s="9">
        <f t="shared" si="306"/>
        <v>75.075000000000003</v>
      </c>
      <c r="T1935" s="9">
        <f t="shared" si="307"/>
        <v>70.875</v>
      </c>
      <c r="U1935" s="8">
        <f t="shared" si="308"/>
        <v>71.575000000000003</v>
      </c>
      <c r="V1935" s="8">
        <f t="shared" si="309"/>
        <v>71.400000000000006</v>
      </c>
    </row>
    <row r="1936" spans="1:22" ht="13.5" x14ac:dyDescent="0.25">
      <c r="A1936" s="3">
        <f>RSI!A1936</f>
        <v>44827</v>
      </c>
      <c r="B1936" s="2">
        <f>RSI!B1936</f>
        <v>106.7512</v>
      </c>
      <c r="C1936" s="2">
        <f>RSI!I1936</f>
        <v>46.61753236674403</v>
      </c>
      <c r="D1936" s="2">
        <f>MACD!E1936</f>
        <v>-0.84146592342254678</v>
      </c>
      <c r="E1936" s="2">
        <f>MACD!F1936</f>
        <v>4.6797131083850974E-2</v>
      </c>
      <c r="F1936" s="2">
        <f>'Moving Avg'!D1936</f>
        <v>108.86152</v>
      </c>
      <c r="G1936" s="2">
        <f>'Moving Avg'!F1936</f>
        <v>107.09350500000001</v>
      </c>
      <c r="H1936" s="2">
        <f>'Moving Avg'!G1936</f>
        <v>107.74954399999997</v>
      </c>
      <c r="I1936" s="2">
        <f>'Moving Avg'!H1936</f>
        <v>102.99656200000005</v>
      </c>
      <c r="J1936" s="6" t="str">
        <f>OBV!F1936</f>
        <v>BEARISH</v>
      </c>
      <c r="K1936" s="6" t="str">
        <f>OBV!G1936</f>
        <v>NEUTRAL</v>
      </c>
      <c r="L1936" s="6" t="str">
        <f>OBV!H1936</f>
        <v>NEUTRAL</v>
      </c>
      <c r="M1936" s="8">
        <f t="shared" si="300"/>
        <v>25</v>
      </c>
      <c r="N1936" s="8">
        <f t="shared" si="301"/>
        <v>100</v>
      </c>
      <c r="O1936" s="8">
        <f t="shared" si="302"/>
        <v>75</v>
      </c>
      <c r="P1936" s="8">
        <f t="shared" si="303"/>
        <v>16.5</v>
      </c>
      <c r="Q1936" s="9">
        <f t="shared" si="304"/>
        <v>57.475000000000001</v>
      </c>
      <c r="R1936" s="9">
        <f t="shared" si="305"/>
        <v>55.375</v>
      </c>
      <c r="S1936" s="9">
        <f t="shared" si="306"/>
        <v>44.924999999999997</v>
      </c>
      <c r="T1936" s="9">
        <f t="shared" si="307"/>
        <v>54.125</v>
      </c>
      <c r="U1936" s="8">
        <f t="shared" si="308"/>
        <v>52.591666666666661</v>
      </c>
      <c r="V1936" s="8">
        <f t="shared" si="309"/>
        <v>52.974999999999994</v>
      </c>
    </row>
    <row r="1937" spans="1:22" ht="13.5" x14ac:dyDescent="0.25">
      <c r="A1937" s="3">
        <f>RSI!A1937</f>
        <v>44830</v>
      </c>
      <c r="B1937" s="2">
        <f>RSI!B1937</f>
        <v>106.7512</v>
      </c>
      <c r="C1937" s="2">
        <f>RSI!I1937</f>
        <v>46.61753236674403</v>
      </c>
      <c r="D1937" s="2">
        <f>MACD!E1937</f>
        <v>-0.91524866518945203</v>
      </c>
      <c r="E1937" s="2">
        <f>MACD!F1937</f>
        <v>-0.14561202817080962</v>
      </c>
      <c r="F1937" s="2">
        <f>'Moving Avg'!D1937</f>
        <v>108.33394000000001</v>
      </c>
      <c r="G1937" s="2">
        <f>'Moving Avg'!F1937</f>
        <v>107.049395</v>
      </c>
      <c r="H1937" s="2">
        <f>'Moving Avg'!G1937</f>
        <v>107.73189999999998</v>
      </c>
      <c r="I1937" s="2">
        <f>'Moving Avg'!H1937</f>
        <v>103.00504800000004</v>
      </c>
      <c r="J1937" s="6" t="str">
        <f>OBV!F1937</f>
        <v>BEARISH</v>
      </c>
      <c r="K1937" s="6" t="str">
        <f>OBV!G1937</f>
        <v>NEUTRAL</v>
      </c>
      <c r="L1937" s="6" t="str">
        <f>OBV!H1937</f>
        <v>CONFIRMED BEARISH</v>
      </c>
      <c r="M1937" s="8">
        <f t="shared" si="300"/>
        <v>25</v>
      </c>
      <c r="N1937" s="8">
        <f t="shared" si="301"/>
        <v>100</v>
      </c>
      <c r="O1937" s="8">
        <f t="shared" si="302"/>
        <v>75</v>
      </c>
      <c r="P1937" s="8">
        <f t="shared" si="303"/>
        <v>16.5</v>
      </c>
      <c r="Q1937" s="9">
        <f t="shared" si="304"/>
        <v>57.475000000000001</v>
      </c>
      <c r="R1937" s="9">
        <f t="shared" si="305"/>
        <v>55.375</v>
      </c>
      <c r="S1937" s="9">
        <f t="shared" si="306"/>
        <v>44.924999999999997</v>
      </c>
      <c r="T1937" s="9">
        <f t="shared" si="307"/>
        <v>54.125</v>
      </c>
      <c r="U1937" s="8">
        <f t="shared" si="308"/>
        <v>52.591666666666661</v>
      </c>
      <c r="V1937" s="8">
        <f t="shared" si="309"/>
        <v>52.974999999999994</v>
      </c>
    </row>
    <row r="1938" spans="1:22" ht="13.5" x14ac:dyDescent="0.25">
      <c r="A1938" s="3">
        <f>RSI!A1938</f>
        <v>44831</v>
      </c>
      <c r="B1938" s="2">
        <f>RSI!B1938</f>
        <v>106.7688</v>
      </c>
      <c r="C1938" s="2">
        <f>RSI!I1938</f>
        <v>46.69931256919763</v>
      </c>
      <c r="D1938" s="2">
        <f>MACD!E1938</f>
        <v>-0.83825966041777633</v>
      </c>
      <c r="E1938" s="2">
        <f>MACD!F1938</f>
        <v>-0.28414155462020296</v>
      </c>
      <c r="F1938" s="2">
        <f>'Moving Avg'!D1938</f>
        <v>107.80987999999999</v>
      </c>
      <c r="G1938" s="2">
        <f>'Moving Avg'!F1938</f>
        <v>107.13849999999999</v>
      </c>
      <c r="H1938" s="2">
        <f>'Moving Avg'!G1938</f>
        <v>107.71460799999998</v>
      </c>
      <c r="I1938" s="2">
        <f>'Moving Avg'!H1938</f>
        <v>103.01362200000007</v>
      </c>
      <c r="J1938" s="6" t="str">
        <f>OBV!F1938</f>
        <v>BEARISH</v>
      </c>
      <c r="K1938" s="6" t="str">
        <f>OBV!G1938</f>
        <v>NEUTRAL</v>
      </c>
      <c r="L1938" s="6" t="str">
        <f>OBV!H1938</f>
        <v>CONFIRMED BEARISH</v>
      </c>
      <c r="M1938" s="8">
        <f t="shared" si="300"/>
        <v>25</v>
      </c>
      <c r="N1938" s="8">
        <f t="shared" si="301"/>
        <v>100</v>
      </c>
      <c r="O1938" s="8">
        <f t="shared" si="302"/>
        <v>50</v>
      </c>
      <c r="P1938" s="8">
        <f t="shared" si="303"/>
        <v>16.5</v>
      </c>
      <c r="Q1938" s="9">
        <f t="shared" si="304"/>
        <v>53.725000000000001</v>
      </c>
      <c r="R1938" s="9">
        <f t="shared" si="305"/>
        <v>46.625</v>
      </c>
      <c r="S1938" s="9">
        <f t="shared" si="306"/>
        <v>38.674999999999997</v>
      </c>
      <c r="T1938" s="9">
        <f t="shared" si="307"/>
        <v>47.875</v>
      </c>
      <c r="U1938" s="8">
        <f t="shared" si="308"/>
        <v>46.341666666666661</v>
      </c>
      <c r="V1938" s="8">
        <f t="shared" si="309"/>
        <v>46.724999999999994</v>
      </c>
    </row>
    <row r="1939" spans="1:22" ht="13.5" x14ac:dyDescent="0.25">
      <c r="A1939" s="3">
        <f>RSI!A1939</f>
        <v>44832</v>
      </c>
      <c r="B1939" s="2">
        <f>RSI!B1939</f>
        <v>108.5333</v>
      </c>
      <c r="C1939" s="2">
        <f>RSI!I1939</f>
        <v>54.264155524553459</v>
      </c>
      <c r="D1939" s="2">
        <f>MACD!E1939</f>
        <v>-0.8992920964465867</v>
      </c>
      <c r="E1939" s="2">
        <f>MACD!F1939</f>
        <v>-0.40717166298547969</v>
      </c>
      <c r="F1939" s="2">
        <f>'Moving Avg'!D1939</f>
        <v>107.64048</v>
      </c>
      <c r="G1939" s="2">
        <f>'Moving Avg'!F1939</f>
        <v>107.227605</v>
      </c>
      <c r="H1939" s="2">
        <f>'Moving Avg'!G1939</f>
        <v>107.73260599999999</v>
      </c>
      <c r="I1939" s="2">
        <f>'Moving Avg'!H1939</f>
        <v>103.03101850000006</v>
      </c>
      <c r="J1939" s="6" t="str">
        <f>OBV!F1939</f>
        <v>BULLISH</v>
      </c>
      <c r="K1939" s="6" t="str">
        <f>OBV!G1939</f>
        <v>NEUTRAL</v>
      </c>
      <c r="L1939" s="6" t="str">
        <f>OBV!H1939</f>
        <v>BULLISH DIVERGENCE</v>
      </c>
      <c r="M1939" s="8">
        <f t="shared" si="300"/>
        <v>25</v>
      </c>
      <c r="N1939" s="8">
        <f t="shared" si="301"/>
        <v>100</v>
      </c>
      <c r="O1939" s="8">
        <f t="shared" si="302"/>
        <v>50</v>
      </c>
      <c r="P1939" s="8">
        <f t="shared" si="303"/>
        <v>66.5</v>
      </c>
      <c r="Q1939" s="9">
        <f t="shared" si="304"/>
        <v>61.225000000000001</v>
      </c>
      <c r="R1939" s="9">
        <f t="shared" si="305"/>
        <v>59.125</v>
      </c>
      <c r="S1939" s="9">
        <f t="shared" si="306"/>
        <v>61.174999999999997</v>
      </c>
      <c r="T1939" s="9">
        <f t="shared" si="307"/>
        <v>60.375</v>
      </c>
      <c r="U1939" s="8">
        <f t="shared" si="308"/>
        <v>60.508333333333326</v>
      </c>
      <c r="V1939" s="8">
        <f t="shared" si="309"/>
        <v>60.474999999999994</v>
      </c>
    </row>
    <row r="1940" spans="1:22" ht="13.5" x14ac:dyDescent="0.25">
      <c r="A1940" s="3">
        <f>RSI!A1940</f>
        <v>44833</v>
      </c>
      <c r="B1940" s="2">
        <f>RSI!B1940</f>
        <v>110.28019999999999</v>
      </c>
      <c r="C1940" s="2">
        <f>RSI!I1940</f>
        <v>60.275319616995233</v>
      </c>
      <c r="D1940" s="2">
        <f>MACD!E1940</f>
        <v>-1.0865700210110845</v>
      </c>
      <c r="E1940" s="2">
        <f>MACD!F1940</f>
        <v>-0.54305133459060073</v>
      </c>
      <c r="F1940" s="2">
        <f>'Moving Avg'!D1940</f>
        <v>107.81694</v>
      </c>
      <c r="G1940" s="2">
        <f>'Moving Avg'!F1940</f>
        <v>107.38200000000002</v>
      </c>
      <c r="H1940" s="2">
        <f>'Moving Avg'!G1940</f>
        <v>107.82083</v>
      </c>
      <c r="I1940" s="2">
        <f>'Moving Avg'!H1940</f>
        <v>103.05714950000007</v>
      </c>
      <c r="J1940" s="6" t="str">
        <f>OBV!F1940</f>
        <v>BULLISH</v>
      </c>
      <c r="K1940" s="6" t="str">
        <f>OBV!G1940</f>
        <v>NEUTRAL</v>
      </c>
      <c r="L1940" s="6" t="str">
        <f>OBV!H1940</f>
        <v>CONFIRMED BULLISH</v>
      </c>
      <c r="M1940" s="8">
        <f t="shared" si="300"/>
        <v>25</v>
      </c>
      <c r="N1940" s="8">
        <f t="shared" si="301"/>
        <v>100</v>
      </c>
      <c r="O1940" s="8">
        <f t="shared" si="302"/>
        <v>50</v>
      </c>
      <c r="P1940" s="8">
        <f t="shared" si="303"/>
        <v>83.5</v>
      </c>
      <c r="Q1940" s="9">
        <f t="shared" si="304"/>
        <v>63.774999999999999</v>
      </c>
      <c r="R1940" s="9">
        <f t="shared" si="305"/>
        <v>63.375</v>
      </c>
      <c r="S1940" s="9">
        <f t="shared" si="306"/>
        <v>68.825000000000003</v>
      </c>
      <c r="T1940" s="9">
        <f t="shared" si="307"/>
        <v>64.625</v>
      </c>
      <c r="U1940" s="8">
        <f t="shared" si="308"/>
        <v>65.325000000000003</v>
      </c>
      <c r="V1940" s="8">
        <f t="shared" si="309"/>
        <v>65.150000000000006</v>
      </c>
    </row>
    <row r="1941" spans="1:22" ht="13.5" x14ac:dyDescent="0.25">
      <c r="A1941" s="3">
        <f>RSI!A1941</f>
        <v>44834</v>
      </c>
      <c r="B1941" s="2">
        <f>RSI!B1941</f>
        <v>110.28019999999999</v>
      </c>
      <c r="C1941" s="2">
        <f>RSI!I1941</f>
        <v>60.275319616995233</v>
      </c>
      <c r="D1941" s="2">
        <f>MACD!E1941</f>
        <v>-1.2611316995614885</v>
      </c>
      <c r="E1941" s="2">
        <f>MACD!F1941</f>
        <v>-0.68666740758477829</v>
      </c>
      <c r="F1941" s="2">
        <f>'Moving Avg'!D1941</f>
        <v>108.52274</v>
      </c>
      <c r="G1941" s="2">
        <f>'Moving Avg'!F1941</f>
        <v>107.53639500000001</v>
      </c>
      <c r="H1941" s="2">
        <f>'Moving Avg'!G1941</f>
        <v>107.90905400000003</v>
      </c>
      <c r="I1941" s="2">
        <f>'Moving Avg'!H1941</f>
        <v>103.08328050000009</v>
      </c>
      <c r="J1941" s="6" t="str">
        <f>OBV!F1941</f>
        <v>BULLISH</v>
      </c>
      <c r="K1941" s="6" t="str">
        <f>OBV!G1941</f>
        <v>NEUTRAL</v>
      </c>
      <c r="L1941" s="6" t="str">
        <f>OBV!H1941</f>
        <v>CONFIRMED BULLISH</v>
      </c>
      <c r="M1941" s="8">
        <f t="shared" si="300"/>
        <v>25</v>
      </c>
      <c r="N1941" s="8">
        <f t="shared" si="301"/>
        <v>100</v>
      </c>
      <c r="O1941" s="8">
        <f t="shared" si="302"/>
        <v>75</v>
      </c>
      <c r="P1941" s="8">
        <f t="shared" si="303"/>
        <v>83.5</v>
      </c>
      <c r="Q1941" s="9">
        <f t="shared" si="304"/>
        <v>67.525000000000006</v>
      </c>
      <c r="R1941" s="9">
        <f t="shared" si="305"/>
        <v>72.125</v>
      </c>
      <c r="S1941" s="9">
        <f t="shared" si="306"/>
        <v>75.075000000000003</v>
      </c>
      <c r="T1941" s="9">
        <f t="shared" si="307"/>
        <v>70.875</v>
      </c>
      <c r="U1941" s="8">
        <f t="shared" si="308"/>
        <v>71.575000000000003</v>
      </c>
      <c r="V1941" s="8">
        <f t="shared" si="309"/>
        <v>71.400000000000006</v>
      </c>
    </row>
    <row r="1942" spans="1:22" ht="13.5" x14ac:dyDescent="0.25">
      <c r="A1942" s="3">
        <f>RSI!A1942</f>
        <v>44837</v>
      </c>
      <c r="B1942" s="2">
        <f>RSI!B1942</f>
        <v>111.16240000000001</v>
      </c>
      <c r="C1942" s="2">
        <f>RSI!I1942</f>
        <v>63.114699993915899</v>
      </c>
      <c r="D1942" s="2">
        <f>MACD!E1942</f>
        <v>-1.0832585793424556</v>
      </c>
      <c r="E1942" s="2">
        <f>MACD!F1942</f>
        <v>-0.7659856419363138</v>
      </c>
      <c r="F1942" s="2">
        <f>'Moving Avg'!D1942</f>
        <v>109.40497999999999</v>
      </c>
      <c r="G1942" s="2">
        <f>'Moving Avg'!F1942</f>
        <v>107.73490000000001</v>
      </c>
      <c r="H1942" s="2">
        <f>'Moving Avg'!G1942</f>
        <v>108.01492200000004</v>
      </c>
      <c r="I1942" s="2">
        <f>'Moving Avg'!H1942</f>
        <v>103.1138225000001</v>
      </c>
      <c r="J1942" s="6" t="str">
        <f>OBV!F1942</f>
        <v>BULLISH</v>
      </c>
      <c r="K1942" s="6" t="str">
        <f>OBV!G1942</f>
        <v>STRONG</v>
      </c>
      <c r="L1942" s="6" t="str">
        <f>OBV!H1942</f>
        <v>CONFIRMED BULLISH</v>
      </c>
      <c r="M1942" s="8">
        <f t="shared" si="300"/>
        <v>25</v>
      </c>
      <c r="N1942" s="8">
        <f t="shared" si="301"/>
        <v>100</v>
      </c>
      <c r="O1942" s="8">
        <f t="shared" si="302"/>
        <v>75</v>
      </c>
      <c r="P1942" s="8">
        <f t="shared" si="303"/>
        <v>100</v>
      </c>
      <c r="Q1942" s="9">
        <f t="shared" si="304"/>
        <v>70</v>
      </c>
      <c r="R1942" s="9">
        <f t="shared" si="305"/>
        <v>76.25</v>
      </c>
      <c r="S1942" s="9">
        <f t="shared" si="306"/>
        <v>82.5</v>
      </c>
      <c r="T1942" s="9">
        <f t="shared" si="307"/>
        <v>75</v>
      </c>
      <c r="U1942" s="8">
        <f t="shared" si="308"/>
        <v>76.25</v>
      </c>
      <c r="V1942" s="8">
        <f t="shared" si="309"/>
        <v>75.9375</v>
      </c>
    </row>
    <row r="1943" spans="1:22" ht="13.5" x14ac:dyDescent="0.25">
      <c r="A1943" s="3">
        <f>RSI!A1943</f>
        <v>44838</v>
      </c>
      <c r="B1943" s="2">
        <f>RSI!B1943</f>
        <v>111.1712</v>
      </c>
      <c r="C1943" s="2">
        <f>RSI!I1943</f>
        <v>63.142999799501403</v>
      </c>
      <c r="D1943" s="2">
        <f>MACD!E1943</f>
        <v>-0.95241486886496318</v>
      </c>
      <c r="E1943" s="2">
        <f>MACD!F1943</f>
        <v>-0.80327148732204368</v>
      </c>
      <c r="F1943" s="2">
        <f>'Moving Avg'!D1943</f>
        <v>110.28545999999999</v>
      </c>
      <c r="G1943" s="2">
        <f>'Moving Avg'!F1943</f>
        <v>107.93384499999999</v>
      </c>
      <c r="H1943" s="2">
        <f>'Moving Avg'!G1943</f>
        <v>108.12096600000004</v>
      </c>
      <c r="I1943" s="2">
        <f>'Moving Avg'!H1943</f>
        <v>103.1444935000001</v>
      </c>
      <c r="J1943" s="6" t="str">
        <f>OBV!F1943</f>
        <v>BULLISH</v>
      </c>
      <c r="K1943" s="6" t="str">
        <f>OBV!G1943</f>
        <v>STRONG</v>
      </c>
      <c r="L1943" s="6" t="str">
        <f>OBV!H1943</f>
        <v>CONFIRMED BULLISH</v>
      </c>
      <c r="M1943" s="8">
        <f t="shared" si="300"/>
        <v>25</v>
      </c>
      <c r="N1943" s="8">
        <f t="shared" si="301"/>
        <v>100</v>
      </c>
      <c r="O1943" s="8">
        <f t="shared" si="302"/>
        <v>75</v>
      </c>
      <c r="P1943" s="8">
        <f t="shared" si="303"/>
        <v>100</v>
      </c>
      <c r="Q1943" s="9">
        <f t="shared" si="304"/>
        <v>70</v>
      </c>
      <c r="R1943" s="9">
        <f t="shared" si="305"/>
        <v>76.25</v>
      </c>
      <c r="S1943" s="9">
        <f t="shared" si="306"/>
        <v>82.5</v>
      </c>
      <c r="T1943" s="9">
        <f t="shared" si="307"/>
        <v>75</v>
      </c>
      <c r="U1943" s="8">
        <f t="shared" si="308"/>
        <v>76.25</v>
      </c>
      <c r="V1943" s="8">
        <f t="shared" si="309"/>
        <v>75.9375</v>
      </c>
    </row>
    <row r="1944" spans="1:22" ht="13.5" x14ac:dyDescent="0.25">
      <c r="A1944" s="3">
        <f>RSI!A1944</f>
        <v>44839</v>
      </c>
      <c r="B1944" s="2">
        <f>RSI!B1944</f>
        <v>111.1712</v>
      </c>
      <c r="C1944" s="2">
        <f>RSI!I1944</f>
        <v>63.142999799501411</v>
      </c>
      <c r="D1944" s="2">
        <f>MACD!E1944</f>
        <v>-0.86071093764908824</v>
      </c>
      <c r="E1944" s="2">
        <f>MACD!F1944</f>
        <v>-0.81475937738745263</v>
      </c>
      <c r="F1944" s="2">
        <f>'Moving Avg'!D1944</f>
        <v>110.81304</v>
      </c>
      <c r="G1944" s="2">
        <f>'Moving Avg'!F1944</f>
        <v>108.13278999999997</v>
      </c>
      <c r="H1944" s="2">
        <f>'Moving Avg'!G1944</f>
        <v>108.22701000000002</v>
      </c>
      <c r="I1944" s="2">
        <f>'Moving Avg'!H1944</f>
        <v>103.17529300000011</v>
      </c>
      <c r="J1944" s="6" t="str">
        <f>OBV!F1944</f>
        <v>BULLISH</v>
      </c>
      <c r="K1944" s="6" t="str">
        <f>OBV!G1944</f>
        <v>STRONG</v>
      </c>
      <c r="L1944" s="6" t="str">
        <f>OBV!H1944</f>
        <v>CONFIRMED BULLISH</v>
      </c>
      <c r="M1944" s="8">
        <f t="shared" si="300"/>
        <v>25</v>
      </c>
      <c r="N1944" s="8">
        <f t="shared" si="301"/>
        <v>100</v>
      </c>
      <c r="O1944" s="8">
        <f t="shared" si="302"/>
        <v>75</v>
      </c>
      <c r="P1944" s="8">
        <f t="shared" si="303"/>
        <v>100</v>
      </c>
      <c r="Q1944" s="9">
        <f t="shared" si="304"/>
        <v>70</v>
      </c>
      <c r="R1944" s="9">
        <f t="shared" si="305"/>
        <v>76.25</v>
      </c>
      <c r="S1944" s="9">
        <f t="shared" si="306"/>
        <v>82.5</v>
      </c>
      <c r="T1944" s="9">
        <f t="shared" si="307"/>
        <v>75</v>
      </c>
      <c r="U1944" s="8">
        <f t="shared" si="308"/>
        <v>76.25</v>
      </c>
      <c r="V1944" s="8">
        <f t="shared" si="309"/>
        <v>75.9375</v>
      </c>
    </row>
    <row r="1945" spans="1:22" ht="13.5" x14ac:dyDescent="0.25">
      <c r="A1945" s="3">
        <f>RSI!A1945</f>
        <v>44840</v>
      </c>
      <c r="B1945" s="2">
        <f>RSI!B1945</f>
        <v>106.7512</v>
      </c>
      <c r="C1945" s="2">
        <f>RSI!I1945</f>
        <v>43.639304103938223</v>
      </c>
      <c r="D1945" s="2">
        <f>MACD!E1945</f>
        <v>-0.46934847373181299</v>
      </c>
      <c r="E1945" s="2">
        <f>MACD!F1945</f>
        <v>-0.74567719665632481</v>
      </c>
      <c r="F1945" s="2">
        <f>'Moving Avg'!D1945</f>
        <v>110.10724</v>
      </c>
      <c r="G1945" s="2">
        <f>'Moving Avg'!F1945</f>
        <v>108.351585</v>
      </c>
      <c r="H1945" s="2">
        <f>'Moving Avg'!G1945</f>
        <v>108.24465400000003</v>
      </c>
      <c r="I1945" s="2">
        <f>'Moving Avg'!H1945</f>
        <v>103.16669700000011</v>
      </c>
      <c r="J1945" s="6" t="str">
        <f>OBV!F1945</f>
        <v>BULLISH</v>
      </c>
      <c r="K1945" s="6" t="str">
        <f>OBV!G1945</f>
        <v>STRONG</v>
      </c>
      <c r="L1945" s="6" t="str">
        <f>OBV!H1945</f>
        <v>BULLISH DIVERGENCE</v>
      </c>
      <c r="M1945" s="8">
        <f t="shared" si="300"/>
        <v>25</v>
      </c>
      <c r="N1945" s="8">
        <f t="shared" si="301"/>
        <v>0</v>
      </c>
      <c r="O1945" s="8">
        <f t="shared" si="302"/>
        <v>75</v>
      </c>
      <c r="P1945" s="8">
        <f t="shared" si="303"/>
        <v>83</v>
      </c>
      <c r="Q1945" s="9">
        <f t="shared" si="304"/>
        <v>32.450000000000003</v>
      </c>
      <c r="R1945" s="9">
        <f t="shared" si="305"/>
        <v>52</v>
      </c>
      <c r="S1945" s="9">
        <f t="shared" si="306"/>
        <v>59.85</v>
      </c>
      <c r="T1945" s="9">
        <f t="shared" si="307"/>
        <v>45.75</v>
      </c>
      <c r="U1945" s="8">
        <f t="shared" si="308"/>
        <v>48.1</v>
      </c>
      <c r="V1945" s="8">
        <f t="shared" si="309"/>
        <v>47.512500000000003</v>
      </c>
    </row>
    <row r="1946" spans="1:22" ht="13.5" x14ac:dyDescent="0.25">
      <c r="A1946" s="3">
        <f>RSI!A1946</f>
        <v>44841</v>
      </c>
      <c r="B1946" s="2">
        <f>RSI!B1946</f>
        <v>105.869</v>
      </c>
      <c r="C1946" s="2">
        <f>RSI!I1946</f>
        <v>40.922353329020488</v>
      </c>
      <c r="D1946" s="2">
        <f>MACD!E1946</f>
        <v>-0.46905140401051426</v>
      </c>
      <c r="E1946" s="2">
        <f>MACD!F1946</f>
        <v>-0.69035203812716273</v>
      </c>
      <c r="F1946" s="2">
        <f>'Moving Avg'!D1946</f>
        <v>109.22499999999999</v>
      </c>
      <c r="G1946" s="2">
        <f>'Moving Avg'!F1946</f>
        <v>108.29600499999999</v>
      </c>
      <c r="H1946" s="2">
        <f>'Moving Avg'!G1946</f>
        <v>108.24465400000003</v>
      </c>
      <c r="I1946" s="2">
        <f>'Moving Avg'!H1946</f>
        <v>103.1536900000001</v>
      </c>
      <c r="J1946" s="6" t="str">
        <f>OBV!F1946</f>
        <v>BULLISH</v>
      </c>
      <c r="K1946" s="6" t="str">
        <f>OBV!G1946</f>
        <v>STRONG</v>
      </c>
      <c r="L1946" s="6" t="str">
        <f>OBV!H1946</f>
        <v>BULLISH DIVERGENCE</v>
      </c>
      <c r="M1946" s="8">
        <f t="shared" si="300"/>
        <v>25</v>
      </c>
      <c r="N1946" s="8">
        <f t="shared" si="301"/>
        <v>0</v>
      </c>
      <c r="O1946" s="8">
        <f t="shared" si="302"/>
        <v>75</v>
      </c>
      <c r="P1946" s="8">
        <f t="shared" si="303"/>
        <v>83</v>
      </c>
      <c r="Q1946" s="9">
        <f t="shared" si="304"/>
        <v>32.450000000000003</v>
      </c>
      <c r="R1946" s="9">
        <f t="shared" si="305"/>
        <v>52</v>
      </c>
      <c r="S1946" s="9">
        <f t="shared" si="306"/>
        <v>59.85</v>
      </c>
      <c r="T1946" s="9">
        <f t="shared" si="307"/>
        <v>45.75</v>
      </c>
      <c r="U1946" s="8">
        <f t="shared" si="308"/>
        <v>48.1</v>
      </c>
      <c r="V1946" s="8">
        <f t="shared" si="309"/>
        <v>47.512500000000003</v>
      </c>
    </row>
    <row r="1947" spans="1:22" ht="13.5" x14ac:dyDescent="0.25">
      <c r="A1947" s="3">
        <f>RSI!A1947</f>
        <v>44844</v>
      </c>
      <c r="B1947" s="2">
        <f>RSI!B1947</f>
        <v>110.6331</v>
      </c>
      <c r="C1947" s="2">
        <f>RSI!I1947</f>
        <v>56.626833931434085</v>
      </c>
      <c r="D1947" s="2">
        <f>MACD!E1947</f>
        <v>-0.80631607697519314</v>
      </c>
      <c r="E1947" s="2">
        <f>MACD!F1947</f>
        <v>-0.71354484589676881</v>
      </c>
      <c r="F1947" s="2">
        <f>'Moving Avg'!D1947</f>
        <v>109.11913999999999</v>
      </c>
      <c r="G1947" s="2">
        <f>'Moving Avg'!F1947</f>
        <v>108.53421</v>
      </c>
      <c r="H1947" s="2">
        <f>'Moving Avg'!G1947</f>
        <v>108.26953400000002</v>
      </c>
      <c r="I1947" s="2">
        <f>'Moving Avg'!H1947</f>
        <v>103.1852150000001</v>
      </c>
      <c r="J1947" s="6" t="str">
        <f>OBV!F1947</f>
        <v>BULLISH</v>
      </c>
      <c r="K1947" s="6" t="str">
        <f>OBV!G1947</f>
        <v>NEUTRAL</v>
      </c>
      <c r="L1947" s="6" t="str">
        <f>OBV!H1947</f>
        <v>BULLISH DIVERGENCE</v>
      </c>
      <c r="M1947" s="8">
        <f t="shared" si="300"/>
        <v>25</v>
      </c>
      <c r="N1947" s="8">
        <f t="shared" si="301"/>
        <v>100</v>
      </c>
      <c r="O1947" s="8">
        <f t="shared" si="302"/>
        <v>75</v>
      </c>
      <c r="P1947" s="8">
        <f t="shared" si="303"/>
        <v>66.5</v>
      </c>
      <c r="Q1947" s="9">
        <f t="shared" si="304"/>
        <v>64.974999999999994</v>
      </c>
      <c r="R1947" s="9">
        <f t="shared" si="305"/>
        <v>67.875</v>
      </c>
      <c r="S1947" s="9">
        <f t="shared" si="306"/>
        <v>67.424999999999997</v>
      </c>
      <c r="T1947" s="9">
        <f t="shared" si="307"/>
        <v>66.625</v>
      </c>
      <c r="U1947" s="8">
        <f t="shared" si="308"/>
        <v>66.758333333333326</v>
      </c>
      <c r="V1947" s="8">
        <f t="shared" si="309"/>
        <v>66.724999999999994</v>
      </c>
    </row>
    <row r="1948" spans="1:22" ht="13.5" x14ac:dyDescent="0.25">
      <c r="A1948" s="3">
        <f>RSI!A1948</f>
        <v>44845</v>
      </c>
      <c r="B1948" s="2">
        <f>RSI!B1948</f>
        <v>111.1712</v>
      </c>
      <c r="C1948" s="2">
        <f>RSI!I1948</f>
        <v>57.985359597386413</v>
      </c>
      <c r="D1948" s="2">
        <f>MACD!E1948</f>
        <v>-1.1427557372526422</v>
      </c>
      <c r="E1948" s="2">
        <f>MACD!F1948</f>
        <v>-0.79938702416794349</v>
      </c>
      <c r="F1948" s="2">
        <f>'Moving Avg'!D1948</f>
        <v>109.11913999999999</v>
      </c>
      <c r="G1948" s="2">
        <f>'Moving Avg'!F1948</f>
        <v>108.75520999999999</v>
      </c>
      <c r="H1948" s="2">
        <f>'Moving Avg'!G1948</f>
        <v>108.30517600000002</v>
      </c>
      <c r="I1948" s="2">
        <f>'Moving Avg'!H1948</f>
        <v>103.19598550000008</v>
      </c>
      <c r="J1948" s="6" t="str">
        <f>OBV!F1948</f>
        <v>BULLISH</v>
      </c>
      <c r="K1948" s="6" t="str">
        <f>OBV!G1948</f>
        <v>NEUTRAL</v>
      </c>
      <c r="L1948" s="6" t="str">
        <f>OBV!H1948</f>
        <v>NEUTRAL</v>
      </c>
      <c r="M1948" s="8">
        <f t="shared" si="300"/>
        <v>25</v>
      </c>
      <c r="N1948" s="8">
        <f t="shared" si="301"/>
        <v>100</v>
      </c>
      <c r="O1948" s="8">
        <f t="shared" si="302"/>
        <v>75</v>
      </c>
      <c r="P1948" s="8">
        <f t="shared" si="303"/>
        <v>49.5</v>
      </c>
      <c r="Q1948" s="9">
        <f t="shared" si="304"/>
        <v>62.424999999999997</v>
      </c>
      <c r="R1948" s="9">
        <f t="shared" si="305"/>
        <v>63.625</v>
      </c>
      <c r="S1948" s="9">
        <f t="shared" si="306"/>
        <v>59.775000000000006</v>
      </c>
      <c r="T1948" s="9">
        <f t="shared" si="307"/>
        <v>62.375</v>
      </c>
      <c r="U1948" s="8">
        <f t="shared" si="308"/>
        <v>61.941666666666663</v>
      </c>
      <c r="V1948" s="8">
        <f t="shared" si="309"/>
        <v>62.05</v>
      </c>
    </row>
    <row r="1949" spans="1:22" ht="13.5" x14ac:dyDescent="0.25">
      <c r="A1949" s="3">
        <f>RSI!A1949</f>
        <v>44846</v>
      </c>
      <c r="B1949" s="2">
        <f>RSI!B1949</f>
        <v>111.1712</v>
      </c>
      <c r="C1949" s="2">
        <f>RSI!I1949</f>
        <v>57.985359597386413</v>
      </c>
      <c r="D1949" s="2">
        <f>MACD!E1949</f>
        <v>-1.1720334683845266</v>
      </c>
      <c r="E1949" s="2">
        <f>MACD!F1949</f>
        <v>-0.87391631301126016</v>
      </c>
      <c r="F1949" s="2">
        <f>'Moving Avg'!D1949</f>
        <v>109.11914000000002</v>
      </c>
      <c r="G1949" s="2">
        <f>'Moving Avg'!F1949</f>
        <v>108.97620999999999</v>
      </c>
      <c r="H1949" s="2">
        <f>'Moving Avg'!G1949</f>
        <v>108.34081800000001</v>
      </c>
      <c r="I1949" s="2">
        <f>'Moving Avg'!H1949</f>
        <v>103.23088450000009</v>
      </c>
      <c r="J1949" s="6" t="str">
        <f>OBV!F1949</f>
        <v>BULLISH</v>
      </c>
      <c r="K1949" s="6" t="str">
        <f>OBV!G1949</f>
        <v>NEUTRAL</v>
      </c>
      <c r="L1949" s="6" t="str">
        <f>OBV!H1949</f>
        <v>NEUTRAL</v>
      </c>
      <c r="M1949" s="8">
        <f t="shared" si="300"/>
        <v>25</v>
      </c>
      <c r="N1949" s="8">
        <f t="shared" si="301"/>
        <v>100</v>
      </c>
      <c r="O1949" s="8">
        <f t="shared" si="302"/>
        <v>75</v>
      </c>
      <c r="P1949" s="8">
        <f t="shared" si="303"/>
        <v>49.5</v>
      </c>
      <c r="Q1949" s="9">
        <f t="shared" si="304"/>
        <v>62.424999999999997</v>
      </c>
      <c r="R1949" s="9">
        <f t="shared" si="305"/>
        <v>63.625</v>
      </c>
      <c r="S1949" s="9">
        <f t="shared" si="306"/>
        <v>59.775000000000006</v>
      </c>
      <c r="T1949" s="9">
        <f t="shared" si="307"/>
        <v>62.375</v>
      </c>
      <c r="U1949" s="8">
        <f t="shared" si="308"/>
        <v>61.941666666666663</v>
      </c>
      <c r="V1949" s="8">
        <f t="shared" si="309"/>
        <v>62.05</v>
      </c>
    </row>
    <row r="1950" spans="1:22" ht="13.5" x14ac:dyDescent="0.25">
      <c r="A1950" s="3">
        <f>RSI!A1950</f>
        <v>44847</v>
      </c>
      <c r="B1950" s="2">
        <f>RSI!B1950</f>
        <v>112.9357</v>
      </c>
      <c r="C1950" s="2">
        <f>RSI!I1950</f>
        <v>62.457339159883894</v>
      </c>
      <c r="D1950" s="2">
        <f>MACD!E1950</f>
        <v>-1.0736267509706465</v>
      </c>
      <c r="E1950" s="2">
        <f>MACD!F1950</f>
        <v>-0.9138584006031375</v>
      </c>
      <c r="F1950" s="2">
        <f>'Moving Avg'!D1950</f>
        <v>110.35603999999998</v>
      </c>
      <c r="G1950" s="2">
        <f>'Moving Avg'!F1950</f>
        <v>109.28543500000001</v>
      </c>
      <c r="H1950" s="2">
        <f>'Moving Avg'!G1950</f>
        <v>108.41175000000001</v>
      </c>
      <c r="I1950" s="2">
        <f>'Moving Avg'!H1950</f>
        <v>103.27460600000009</v>
      </c>
      <c r="J1950" s="6" t="str">
        <f>OBV!F1950</f>
        <v>BULLISH</v>
      </c>
      <c r="K1950" s="6" t="str">
        <f>OBV!G1950</f>
        <v>NEUTRAL</v>
      </c>
      <c r="L1950" s="6" t="str">
        <f>OBV!H1950</f>
        <v>CONFIRMED BULLISH</v>
      </c>
      <c r="M1950" s="8">
        <f t="shared" si="300"/>
        <v>25</v>
      </c>
      <c r="N1950" s="8">
        <f t="shared" si="301"/>
        <v>100</v>
      </c>
      <c r="O1950" s="8">
        <f t="shared" si="302"/>
        <v>75</v>
      </c>
      <c r="P1950" s="8">
        <f t="shared" si="303"/>
        <v>83.5</v>
      </c>
      <c r="Q1950" s="9">
        <f t="shared" si="304"/>
        <v>67.525000000000006</v>
      </c>
      <c r="R1950" s="9">
        <f t="shared" si="305"/>
        <v>72.125</v>
      </c>
      <c r="S1950" s="9">
        <f t="shared" si="306"/>
        <v>75.075000000000003</v>
      </c>
      <c r="T1950" s="9">
        <f t="shared" si="307"/>
        <v>70.875</v>
      </c>
      <c r="U1950" s="8">
        <f t="shared" si="308"/>
        <v>71.575000000000003</v>
      </c>
      <c r="V1950" s="8">
        <f t="shared" si="309"/>
        <v>71.400000000000006</v>
      </c>
    </row>
    <row r="1951" spans="1:22" ht="13.5" x14ac:dyDescent="0.25">
      <c r="A1951" s="3">
        <f>RSI!A1951</f>
        <v>44848</v>
      </c>
      <c r="B1951" s="2">
        <f>RSI!B1951</f>
        <v>112.9357</v>
      </c>
      <c r="C1951" s="2">
        <f>RSI!I1951</f>
        <v>62.457339159883894</v>
      </c>
      <c r="D1951" s="2">
        <f>MACD!E1951</f>
        <v>-1.0145545165185013</v>
      </c>
      <c r="E1951" s="2">
        <f>MACD!F1951</f>
        <v>-0.93399762378621021</v>
      </c>
      <c r="F1951" s="2">
        <f>'Moving Avg'!D1951</f>
        <v>111.76938</v>
      </c>
      <c r="G1951" s="2">
        <f>'Moving Avg'!F1951</f>
        <v>109.59466</v>
      </c>
      <c r="H1951" s="2">
        <f>'Moving Avg'!G1951</f>
        <v>108.48268200000001</v>
      </c>
      <c r="I1951" s="2">
        <f>'Moving Avg'!H1951</f>
        <v>103.3417300000001</v>
      </c>
      <c r="J1951" s="6" t="str">
        <f>OBV!F1951</f>
        <v>BULLISH</v>
      </c>
      <c r="K1951" s="6" t="str">
        <f>OBV!G1951</f>
        <v>NEUTRAL</v>
      </c>
      <c r="L1951" s="6" t="str">
        <f>OBV!H1951</f>
        <v>CONFIRMED BULLISH</v>
      </c>
      <c r="M1951" s="8">
        <f t="shared" si="300"/>
        <v>25</v>
      </c>
      <c r="N1951" s="8">
        <f t="shared" si="301"/>
        <v>100</v>
      </c>
      <c r="O1951" s="8">
        <f t="shared" si="302"/>
        <v>75</v>
      </c>
      <c r="P1951" s="8">
        <f t="shared" si="303"/>
        <v>83.5</v>
      </c>
      <c r="Q1951" s="9">
        <f t="shared" si="304"/>
        <v>67.525000000000006</v>
      </c>
      <c r="R1951" s="9">
        <f t="shared" si="305"/>
        <v>72.125</v>
      </c>
      <c r="S1951" s="9">
        <f t="shared" si="306"/>
        <v>75.075000000000003</v>
      </c>
      <c r="T1951" s="9">
        <f t="shared" si="307"/>
        <v>70.875</v>
      </c>
      <c r="U1951" s="8">
        <f t="shared" si="308"/>
        <v>71.575000000000003</v>
      </c>
      <c r="V1951" s="8">
        <f t="shared" si="309"/>
        <v>71.400000000000006</v>
      </c>
    </row>
    <row r="1952" spans="1:22" ht="13.5" x14ac:dyDescent="0.25">
      <c r="A1952" s="3">
        <f>RSI!A1952</f>
        <v>44851</v>
      </c>
      <c r="B1952" s="2">
        <f>RSI!B1952</f>
        <v>112.9357</v>
      </c>
      <c r="C1952" s="2">
        <f>RSI!I1952</f>
        <v>62.457339159883894</v>
      </c>
      <c r="D1952" s="2">
        <f>MACD!E1952</f>
        <v>-0.85125000785636473</v>
      </c>
      <c r="E1952" s="2">
        <f>MACD!F1952</f>
        <v>-0.91744810060024107</v>
      </c>
      <c r="F1952" s="2">
        <f>'Moving Avg'!D1952</f>
        <v>112.2299</v>
      </c>
      <c r="G1952" s="2">
        <f>'Moving Avg'!F1952</f>
        <v>109.77199</v>
      </c>
      <c r="H1952" s="2">
        <f>'Moving Avg'!G1952</f>
        <v>108.553614</v>
      </c>
      <c r="I1952" s="2">
        <f>'Moving Avg'!H1952</f>
        <v>103.39395000000012</v>
      </c>
      <c r="J1952" s="6" t="str">
        <f>OBV!F1952</f>
        <v>BULLISH</v>
      </c>
      <c r="K1952" s="6" t="str">
        <f>OBV!G1952</f>
        <v>NEUTRAL</v>
      </c>
      <c r="L1952" s="6" t="str">
        <f>OBV!H1952</f>
        <v>CONFIRMED BULLISH</v>
      </c>
      <c r="M1952" s="8">
        <f t="shared" si="300"/>
        <v>25</v>
      </c>
      <c r="N1952" s="8">
        <f t="shared" si="301"/>
        <v>0</v>
      </c>
      <c r="O1952" s="8">
        <f t="shared" si="302"/>
        <v>75</v>
      </c>
      <c r="P1952" s="8">
        <f t="shared" si="303"/>
        <v>83.5</v>
      </c>
      <c r="Q1952" s="9">
        <f t="shared" si="304"/>
        <v>32.524999999999999</v>
      </c>
      <c r="R1952" s="9">
        <f t="shared" si="305"/>
        <v>52.125</v>
      </c>
      <c r="S1952" s="9">
        <f t="shared" si="306"/>
        <v>60.075000000000003</v>
      </c>
      <c r="T1952" s="9">
        <f t="shared" si="307"/>
        <v>45.875</v>
      </c>
      <c r="U1952" s="8">
        <f t="shared" si="308"/>
        <v>48.241666666666674</v>
      </c>
      <c r="V1952" s="8">
        <f t="shared" si="309"/>
        <v>47.650000000000006</v>
      </c>
    </row>
    <row r="1953" spans="1:22" ht="13.5" x14ac:dyDescent="0.25">
      <c r="A1953" s="3">
        <f>RSI!A1953</f>
        <v>44852</v>
      </c>
      <c r="B1953" s="2">
        <f>RSI!B1953</f>
        <v>112.9357</v>
      </c>
      <c r="C1953" s="2">
        <f>RSI!I1953</f>
        <v>62.457339159883894</v>
      </c>
      <c r="D1953" s="2">
        <f>MACD!E1953</f>
        <v>-0.73245872605149032</v>
      </c>
      <c r="E1953" s="2">
        <f>MACD!F1953</f>
        <v>-0.88045022569049092</v>
      </c>
      <c r="F1953" s="2">
        <f>'Moving Avg'!D1953</f>
        <v>112.58279999999999</v>
      </c>
      <c r="G1953" s="2">
        <f>'Moving Avg'!F1953</f>
        <v>109.94931999999999</v>
      </c>
      <c r="H1953" s="2">
        <f>'Moving Avg'!G1953</f>
        <v>108.624546</v>
      </c>
      <c r="I1953" s="2">
        <f>'Moving Avg'!H1953</f>
        <v>103.44617000000009</v>
      </c>
      <c r="J1953" s="6" t="str">
        <f>OBV!F1953</f>
        <v>BULLISH</v>
      </c>
      <c r="K1953" s="6" t="str">
        <f>OBV!G1953</f>
        <v>NEUTRAL</v>
      </c>
      <c r="L1953" s="6" t="str">
        <f>OBV!H1953</f>
        <v>CONFIRMED BULLISH</v>
      </c>
      <c r="M1953" s="8">
        <f t="shared" si="300"/>
        <v>25</v>
      </c>
      <c r="N1953" s="8">
        <f t="shared" si="301"/>
        <v>0</v>
      </c>
      <c r="O1953" s="8">
        <f t="shared" si="302"/>
        <v>75</v>
      </c>
      <c r="P1953" s="8">
        <f t="shared" si="303"/>
        <v>83.5</v>
      </c>
      <c r="Q1953" s="9">
        <f t="shared" si="304"/>
        <v>32.524999999999999</v>
      </c>
      <c r="R1953" s="9">
        <f t="shared" si="305"/>
        <v>52.125</v>
      </c>
      <c r="S1953" s="9">
        <f t="shared" si="306"/>
        <v>60.075000000000003</v>
      </c>
      <c r="T1953" s="9">
        <f t="shared" si="307"/>
        <v>45.875</v>
      </c>
      <c r="U1953" s="8">
        <f t="shared" si="308"/>
        <v>48.241666666666674</v>
      </c>
      <c r="V1953" s="8">
        <f t="shared" si="309"/>
        <v>47.650000000000006</v>
      </c>
    </row>
    <row r="1954" spans="1:22" ht="13.5" x14ac:dyDescent="0.25">
      <c r="A1954" s="3">
        <f>RSI!A1954</f>
        <v>44853</v>
      </c>
      <c r="B1954" s="2">
        <f>RSI!B1954</f>
        <v>108.5157</v>
      </c>
      <c r="C1954" s="2">
        <f>RSI!I1954</f>
        <v>45.971049722941558</v>
      </c>
      <c r="D1954" s="2">
        <f>MACD!E1954</f>
        <v>-0.32374238018097401</v>
      </c>
      <c r="E1954" s="2">
        <f>MACD!F1954</f>
        <v>-0.76910865658858762</v>
      </c>
      <c r="F1954" s="2">
        <f>'Moving Avg'!D1954</f>
        <v>112.05170000000001</v>
      </c>
      <c r="G1954" s="2">
        <f>'Moving Avg'!F1954</f>
        <v>109.90608999999999</v>
      </c>
      <c r="H1954" s="2">
        <f>'Moving Avg'!G1954</f>
        <v>108.60707799999999</v>
      </c>
      <c r="I1954" s="2">
        <f>'Moving Avg'!H1954</f>
        <v>103.47629000000011</v>
      </c>
      <c r="J1954" s="6" t="str">
        <f>OBV!F1954</f>
        <v>BULLISH</v>
      </c>
      <c r="K1954" s="6" t="str">
        <f>OBV!G1954</f>
        <v>NEUTRAL</v>
      </c>
      <c r="L1954" s="6" t="str">
        <f>OBV!H1954</f>
        <v>BULLISH DIVERGENCE</v>
      </c>
      <c r="M1954" s="8">
        <f t="shared" si="300"/>
        <v>25</v>
      </c>
      <c r="N1954" s="8">
        <f t="shared" si="301"/>
        <v>0</v>
      </c>
      <c r="O1954" s="8">
        <f t="shared" si="302"/>
        <v>75</v>
      </c>
      <c r="P1954" s="8">
        <f t="shared" si="303"/>
        <v>66.5</v>
      </c>
      <c r="Q1954" s="9">
        <f t="shared" si="304"/>
        <v>29.975000000000001</v>
      </c>
      <c r="R1954" s="9">
        <f t="shared" si="305"/>
        <v>47.875</v>
      </c>
      <c r="S1954" s="9">
        <f t="shared" si="306"/>
        <v>52.424999999999997</v>
      </c>
      <c r="T1954" s="9">
        <f t="shared" si="307"/>
        <v>41.625</v>
      </c>
      <c r="U1954" s="8">
        <f t="shared" si="308"/>
        <v>43.42499999999999</v>
      </c>
      <c r="V1954" s="8">
        <f t="shared" si="309"/>
        <v>42.974999999999994</v>
      </c>
    </row>
    <row r="1955" spans="1:22" ht="13.5" x14ac:dyDescent="0.25">
      <c r="A1955" s="3">
        <f>RSI!A1955</f>
        <v>44854</v>
      </c>
      <c r="B1955" s="2">
        <f>RSI!B1955</f>
        <v>113.3592</v>
      </c>
      <c r="C1955" s="2">
        <f>RSI!I1955</f>
        <v>58.803767890623632</v>
      </c>
      <c r="D1955" s="2">
        <f>MACD!E1955</f>
        <v>-1.0083493185424572</v>
      </c>
      <c r="E1955" s="2">
        <f>MACD!F1955</f>
        <v>-0.81695678897936164</v>
      </c>
      <c r="F1955" s="2">
        <f>'Moving Avg'!D1955</f>
        <v>112.13640000000001</v>
      </c>
      <c r="G1955" s="2">
        <f>'Moving Avg'!F1955</f>
        <v>110.10415499999999</v>
      </c>
      <c r="H1955" s="2">
        <f>'Moving Avg'!G1955</f>
        <v>108.77452799999998</v>
      </c>
      <c r="I1955" s="2">
        <f>'Moving Avg'!H1955</f>
        <v>103.53062750000009</v>
      </c>
      <c r="J1955" s="6" t="str">
        <f>OBV!F1955</f>
        <v>BEARISH</v>
      </c>
      <c r="K1955" s="6" t="str">
        <f>OBV!G1955</f>
        <v>NEUTRAL</v>
      </c>
      <c r="L1955" s="6" t="str">
        <f>OBV!H1955</f>
        <v>BEARISH DIVERGENCE</v>
      </c>
      <c r="M1955" s="8">
        <f t="shared" si="300"/>
        <v>25</v>
      </c>
      <c r="N1955" s="8">
        <f t="shared" si="301"/>
        <v>100</v>
      </c>
      <c r="O1955" s="8">
        <f t="shared" si="302"/>
        <v>75</v>
      </c>
      <c r="P1955" s="8">
        <f t="shared" si="303"/>
        <v>16.5</v>
      </c>
      <c r="Q1955" s="9">
        <f t="shared" si="304"/>
        <v>57.475000000000001</v>
      </c>
      <c r="R1955" s="9">
        <f t="shared" si="305"/>
        <v>55.375</v>
      </c>
      <c r="S1955" s="9">
        <f t="shared" si="306"/>
        <v>44.924999999999997</v>
      </c>
      <c r="T1955" s="9">
        <f t="shared" si="307"/>
        <v>54.125</v>
      </c>
      <c r="U1955" s="8">
        <f t="shared" si="308"/>
        <v>52.591666666666661</v>
      </c>
      <c r="V1955" s="8">
        <f t="shared" si="309"/>
        <v>52.974999999999994</v>
      </c>
    </row>
    <row r="1956" spans="1:22" ht="13.5" x14ac:dyDescent="0.25">
      <c r="A1956" s="3">
        <f>RSI!A1956</f>
        <v>44855</v>
      </c>
      <c r="B1956" s="2">
        <f>RSI!B1956</f>
        <v>108.2598</v>
      </c>
      <c r="C1956" s="2">
        <f>RSI!I1956</f>
        <v>46.327709148207127</v>
      </c>
      <c r="D1956" s="2">
        <f>MACD!E1956</f>
        <v>-1.3665257025175066</v>
      </c>
      <c r="E1956" s="2">
        <f>MACD!F1956</f>
        <v>-0.92687057168699072</v>
      </c>
      <c r="F1956" s="2">
        <f>'Moving Avg'!D1956</f>
        <v>111.20121999999999</v>
      </c>
      <c r="G1956" s="2">
        <f>'Moving Avg'!F1956</f>
        <v>110.179585</v>
      </c>
      <c r="H1956" s="2">
        <f>'Moving Avg'!G1956</f>
        <v>108.75194199999996</v>
      </c>
      <c r="I1956" s="2">
        <f>'Moving Avg'!H1956</f>
        <v>103.55946800000011</v>
      </c>
      <c r="J1956" s="6" t="str">
        <f>OBV!F1956</f>
        <v>BEARISH</v>
      </c>
      <c r="K1956" s="6" t="str">
        <f>OBV!G1956</f>
        <v>NEUTRAL</v>
      </c>
      <c r="L1956" s="6" t="str">
        <f>OBV!H1956</f>
        <v>CONFIRMED BEARISH</v>
      </c>
      <c r="M1956" s="8">
        <f t="shared" si="300"/>
        <v>25</v>
      </c>
      <c r="N1956" s="8">
        <f t="shared" si="301"/>
        <v>100</v>
      </c>
      <c r="O1956" s="8">
        <f t="shared" si="302"/>
        <v>75</v>
      </c>
      <c r="P1956" s="8">
        <f t="shared" si="303"/>
        <v>16.5</v>
      </c>
      <c r="Q1956" s="9">
        <f t="shared" si="304"/>
        <v>57.475000000000001</v>
      </c>
      <c r="R1956" s="9">
        <f t="shared" si="305"/>
        <v>55.375</v>
      </c>
      <c r="S1956" s="9">
        <f t="shared" si="306"/>
        <v>44.924999999999997</v>
      </c>
      <c r="T1956" s="9">
        <f t="shared" si="307"/>
        <v>54.125</v>
      </c>
      <c r="U1956" s="8">
        <f t="shared" si="308"/>
        <v>52.591666666666661</v>
      </c>
      <c r="V1956" s="8">
        <f t="shared" si="309"/>
        <v>52.974999999999994</v>
      </c>
    </row>
    <row r="1957" spans="1:22" ht="13.5" x14ac:dyDescent="0.25">
      <c r="A1957" s="3">
        <f>RSI!A1957</f>
        <v>44858</v>
      </c>
      <c r="B1957" s="2">
        <f>RSI!B1957</f>
        <v>111.16240000000001</v>
      </c>
      <c r="C1957" s="2">
        <f>RSI!I1957</f>
        <v>52.504683990233488</v>
      </c>
      <c r="D1957" s="2">
        <f>MACD!E1957</f>
        <v>-1.1408898130105882</v>
      </c>
      <c r="E1957" s="2">
        <f>MACD!F1957</f>
        <v>-0.96967441995171022</v>
      </c>
      <c r="F1957" s="2">
        <f>'Moving Avg'!D1957</f>
        <v>110.84656</v>
      </c>
      <c r="G1957" s="2">
        <f>'Moving Avg'!F1957</f>
        <v>110.40014499999999</v>
      </c>
      <c r="H1957" s="2">
        <f>'Moving Avg'!G1957</f>
        <v>108.78740799999997</v>
      </c>
      <c r="I1957" s="2">
        <f>'Moving Avg'!H1957</f>
        <v>103.60282150000008</v>
      </c>
      <c r="J1957" s="6" t="str">
        <f>OBV!F1957</f>
        <v>BULLISH</v>
      </c>
      <c r="K1957" s="6" t="str">
        <f>OBV!G1957</f>
        <v>NEUTRAL</v>
      </c>
      <c r="L1957" s="6" t="str">
        <f>OBV!H1957</f>
        <v>BULLISH DIVERGENCE</v>
      </c>
      <c r="M1957" s="8">
        <f t="shared" si="300"/>
        <v>25</v>
      </c>
      <c r="N1957" s="8">
        <f t="shared" si="301"/>
        <v>100</v>
      </c>
      <c r="O1957" s="8">
        <f t="shared" si="302"/>
        <v>75</v>
      </c>
      <c r="P1957" s="8">
        <f t="shared" si="303"/>
        <v>66.5</v>
      </c>
      <c r="Q1957" s="9">
        <f t="shared" si="304"/>
        <v>64.974999999999994</v>
      </c>
      <c r="R1957" s="9">
        <f t="shared" si="305"/>
        <v>67.875</v>
      </c>
      <c r="S1957" s="9">
        <f t="shared" si="306"/>
        <v>67.424999999999997</v>
      </c>
      <c r="T1957" s="9">
        <f t="shared" si="307"/>
        <v>66.625</v>
      </c>
      <c r="U1957" s="8">
        <f t="shared" si="308"/>
        <v>66.758333333333326</v>
      </c>
      <c r="V1957" s="8">
        <f t="shared" si="309"/>
        <v>66.724999999999994</v>
      </c>
    </row>
    <row r="1958" spans="1:22" ht="13.5" x14ac:dyDescent="0.25">
      <c r="A1958" s="3">
        <f>RSI!A1958</f>
        <v>44859</v>
      </c>
      <c r="B1958" s="2">
        <f>RSI!B1958</f>
        <v>111.16240000000001</v>
      </c>
      <c r="C1958" s="2">
        <f>RSI!I1958</f>
        <v>52.504683990233495</v>
      </c>
      <c r="D1958" s="2">
        <f>MACD!E1958</f>
        <v>-0.87435525783551782</v>
      </c>
      <c r="E1958" s="2">
        <f>MACD!F1958</f>
        <v>-0.95061058752847183</v>
      </c>
      <c r="F1958" s="2">
        <f>'Moving Avg'!D1958</f>
        <v>110.49190000000002</v>
      </c>
      <c r="G1958" s="2">
        <f>'Moving Avg'!F1958</f>
        <v>110.61982500000002</v>
      </c>
      <c r="H1958" s="2">
        <f>'Moving Avg'!G1958</f>
        <v>108.822874</v>
      </c>
      <c r="I1958" s="2">
        <f>'Moving Avg'!H1958</f>
        <v>103.6461750000001</v>
      </c>
      <c r="J1958" s="6" t="str">
        <f>OBV!F1958</f>
        <v>BULLISH</v>
      </c>
      <c r="K1958" s="6" t="str">
        <f>OBV!G1958</f>
        <v>NEUTRAL</v>
      </c>
      <c r="L1958" s="6" t="str">
        <f>OBV!H1958</f>
        <v>BULLISH DIVERGENCE</v>
      </c>
      <c r="M1958" s="8">
        <f t="shared" si="300"/>
        <v>25</v>
      </c>
      <c r="N1958" s="8">
        <f t="shared" si="301"/>
        <v>0</v>
      </c>
      <c r="O1958" s="8">
        <f t="shared" si="302"/>
        <v>75</v>
      </c>
      <c r="P1958" s="8">
        <f t="shared" si="303"/>
        <v>66.5</v>
      </c>
      <c r="Q1958" s="9">
        <f t="shared" si="304"/>
        <v>29.975000000000001</v>
      </c>
      <c r="R1958" s="9">
        <f t="shared" si="305"/>
        <v>47.875</v>
      </c>
      <c r="S1958" s="9">
        <f t="shared" si="306"/>
        <v>52.424999999999997</v>
      </c>
      <c r="T1958" s="9">
        <f t="shared" si="307"/>
        <v>41.625</v>
      </c>
      <c r="U1958" s="8">
        <f t="shared" si="308"/>
        <v>43.42499999999999</v>
      </c>
      <c r="V1958" s="8">
        <f t="shared" si="309"/>
        <v>42.974999999999994</v>
      </c>
    </row>
    <row r="1959" spans="1:22" ht="13.5" x14ac:dyDescent="0.25">
      <c r="A1959" s="3">
        <f>RSI!A1959</f>
        <v>44860</v>
      </c>
      <c r="B1959" s="2">
        <f>RSI!B1959</f>
        <v>113.36799999999999</v>
      </c>
      <c r="C1959" s="2">
        <f>RSI!I1959</f>
        <v>56.878207217836</v>
      </c>
      <c r="D1959" s="2">
        <f>MACD!E1959</f>
        <v>-0.81884521879140948</v>
      </c>
      <c r="E1959" s="2">
        <f>MACD!F1959</f>
        <v>-0.92425751378105947</v>
      </c>
      <c r="F1959" s="2">
        <f>'Moving Avg'!D1959</f>
        <v>111.46235999999999</v>
      </c>
      <c r="G1959" s="2">
        <f>'Moving Avg'!F1959</f>
        <v>110.86156000000001</v>
      </c>
      <c r="H1959" s="2">
        <f>'Moving Avg'!G1959</f>
        <v>108.902452</v>
      </c>
      <c r="I1959" s="2">
        <f>'Moving Avg'!H1959</f>
        <v>103.70055650000009</v>
      </c>
      <c r="J1959" s="6" t="str">
        <f>OBV!F1959</f>
        <v>BULLISH</v>
      </c>
      <c r="K1959" s="6" t="str">
        <f>OBV!G1959</f>
        <v>NEUTRAL</v>
      </c>
      <c r="L1959" s="6" t="str">
        <f>OBV!H1959</f>
        <v>CONFIRMED BULLISH</v>
      </c>
      <c r="M1959" s="8">
        <f t="shared" si="300"/>
        <v>25</v>
      </c>
      <c r="N1959" s="8">
        <f t="shared" si="301"/>
        <v>0</v>
      </c>
      <c r="O1959" s="8">
        <f t="shared" si="302"/>
        <v>75</v>
      </c>
      <c r="P1959" s="8">
        <f t="shared" si="303"/>
        <v>83.5</v>
      </c>
      <c r="Q1959" s="9">
        <f t="shared" si="304"/>
        <v>32.524999999999999</v>
      </c>
      <c r="R1959" s="9">
        <f t="shared" si="305"/>
        <v>52.125</v>
      </c>
      <c r="S1959" s="9">
        <f t="shared" si="306"/>
        <v>60.075000000000003</v>
      </c>
      <c r="T1959" s="9">
        <f t="shared" si="307"/>
        <v>45.875</v>
      </c>
      <c r="U1959" s="8">
        <f t="shared" si="308"/>
        <v>48.241666666666674</v>
      </c>
      <c r="V1959" s="8">
        <f t="shared" si="309"/>
        <v>47.650000000000006</v>
      </c>
    </row>
    <row r="1960" spans="1:22" ht="13.5" x14ac:dyDescent="0.25">
      <c r="A1960" s="3">
        <f>RSI!A1960</f>
        <v>44861</v>
      </c>
      <c r="B1960" s="2">
        <f>RSI!B1960</f>
        <v>113.36799999999999</v>
      </c>
      <c r="C1960" s="2">
        <f>RSI!I1960</f>
        <v>56.878207217836</v>
      </c>
      <c r="D1960" s="2">
        <f>MACD!E1960</f>
        <v>-0.51959609738885604</v>
      </c>
      <c r="E1960" s="2">
        <f>MACD!F1960</f>
        <v>-0.84332523050261887</v>
      </c>
      <c r="F1960" s="2">
        <f>'Moving Avg'!D1960</f>
        <v>111.46412000000001</v>
      </c>
      <c r="G1960" s="2">
        <f>'Moving Avg'!F1960</f>
        <v>111.01595</v>
      </c>
      <c r="H1960" s="2">
        <f>'Moving Avg'!G1960</f>
        <v>108.98202999999999</v>
      </c>
      <c r="I1960" s="2">
        <f>'Moving Avg'!H1960</f>
        <v>103.75920850000007</v>
      </c>
      <c r="J1960" s="6" t="str">
        <f>OBV!F1960</f>
        <v>BULLISH</v>
      </c>
      <c r="K1960" s="6" t="str">
        <f>OBV!G1960</f>
        <v>NEUTRAL</v>
      </c>
      <c r="L1960" s="6" t="str">
        <f>OBV!H1960</f>
        <v>CONFIRMED BULLISH</v>
      </c>
      <c r="M1960" s="8">
        <f t="shared" si="300"/>
        <v>25</v>
      </c>
      <c r="N1960" s="8">
        <f t="shared" si="301"/>
        <v>0</v>
      </c>
      <c r="O1960" s="8">
        <f t="shared" si="302"/>
        <v>75</v>
      </c>
      <c r="P1960" s="8">
        <f t="shared" si="303"/>
        <v>83.5</v>
      </c>
      <c r="Q1960" s="9">
        <f t="shared" si="304"/>
        <v>32.524999999999999</v>
      </c>
      <c r="R1960" s="9">
        <f t="shared" si="305"/>
        <v>52.125</v>
      </c>
      <c r="S1960" s="9">
        <f t="shared" si="306"/>
        <v>60.075000000000003</v>
      </c>
      <c r="T1960" s="9">
        <f t="shared" si="307"/>
        <v>45.875</v>
      </c>
      <c r="U1960" s="8">
        <f t="shared" si="308"/>
        <v>48.241666666666674</v>
      </c>
      <c r="V1960" s="8">
        <f t="shared" si="309"/>
        <v>47.650000000000006</v>
      </c>
    </row>
    <row r="1961" spans="1:22" ht="13.5" x14ac:dyDescent="0.25">
      <c r="A1961" s="3">
        <f>RSI!A1961</f>
        <v>44862</v>
      </c>
      <c r="B1961" s="2">
        <f>RSI!B1961</f>
        <v>114.6914</v>
      </c>
      <c r="C1961" s="2">
        <f>RSI!I1961</f>
        <v>59.475000718770936</v>
      </c>
      <c r="D1961" s="2">
        <f>MACD!E1961</f>
        <v>-0.38217645985250215</v>
      </c>
      <c r="E1961" s="2">
        <f>MACD!F1961</f>
        <v>-0.75109547637259566</v>
      </c>
      <c r="F1961" s="2">
        <f>'Moving Avg'!D1961</f>
        <v>112.75044</v>
      </c>
      <c r="G1961" s="2">
        <f>'Moving Avg'!F1961</f>
        <v>111.23651</v>
      </c>
      <c r="H1961" s="2">
        <f>'Moving Avg'!G1961</f>
        <v>109.088076</v>
      </c>
      <c r="I1961" s="2">
        <f>'Moving Avg'!H1961</f>
        <v>103.8244775000001</v>
      </c>
      <c r="J1961" s="6" t="str">
        <f>OBV!F1961</f>
        <v>BULLISH</v>
      </c>
      <c r="K1961" s="6" t="str">
        <f>OBV!G1961</f>
        <v>NEUTRAL</v>
      </c>
      <c r="L1961" s="6" t="str">
        <f>OBV!H1961</f>
        <v>CONFIRMED BULLISH</v>
      </c>
      <c r="M1961" s="8">
        <f t="shared" si="300"/>
        <v>25</v>
      </c>
      <c r="N1961" s="8">
        <f t="shared" si="301"/>
        <v>0</v>
      </c>
      <c r="O1961" s="8">
        <f t="shared" si="302"/>
        <v>75</v>
      </c>
      <c r="P1961" s="8">
        <f t="shared" si="303"/>
        <v>83.5</v>
      </c>
      <c r="Q1961" s="9">
        <f t="shared" si="304"/>
        <v>32.524999999999999</v>
      </c>
      <c r="R1961" s="9">
        <f t="shared" si="305"/>
        <v>52.125</v>
      </c>
      <c r="S1961" s="9">
        <f t="shared" si="306"/>
        <v>60.075000000000003</v>
      </c>
      <c r="T1961" s="9">
        <f t="shared" si="307"/>
        <v>45.875</v>
      </c>
      <c r="U1961" s="8">
        <f t="shared" si="308"/>
        <v>48.241666666666674</v>
      </c>
      <c r="V1961" s="8">
        <f t="shared" si="309"/>
        <v>47.650000000000006</v>
      </c>
    </row>
    <row r="1962" spans="1:22" ht="13.5" x14ac:dyDescent="0.25">
      <c r="A1962" s="3">
        <f>RSI!A1962</f>
        <v>44865</v>
      </c>
      <c r="B1962" s="2">
        <f>RSI!B1962</f>
        <v>119.1026</v>
      </c>
      <c r="C1962" s="2">
        <f>RSI!I1962</f>
        <v>66.678117252714699</v>
      </c>
      <c r="D1962" s="2">
        <f>MACD!E1962</f>
        <v>-0.61691974714052833</v>
      </c>
      <c r="E1962" s="2">
        <f>MACD!F1962</f>
        <v>-0.72426033052618233</v>
      </c>
      <c r="F1962" s="2">
        <f>'Moving Avg'!D1962</f>
        <v>114.33847999999998</v>
      </c>
      <c r="G1962" s="2">
        <f>'Moving Avg'!F1962</f>
        <v>111.63352</v>
      </c>
      <c r="H1962" s="2">
        <f>'Moving Avg'!G1962</f>
        <v>109.282346</v>
      </c>
      <c r="I1962" s="2">
        <f>'Moving Avg'!H1962</f>
        <v>103.91180250000008</v>
      </c>
      <c r="J1962" s="6" t="str">
        <f>OBV!F1962</f>
        <v>BULLISH</v>
      </c>
      <c r="K1962" s="6" t="str">
        <f>OBV!G1962</f>
        <v>NEUTRAL</v>
      </c>
      <c r="L1962" s="6" t="str">
        <f>OBV!H1962</f>
        <v>CONFIRMED BULLISH</v>
      </c>
      <c r="M1962" s="8">
        <f t="shared" si="300"/>
        <v>25</v>
      </c>
      <c r="N1962" s="8">
        <f t="shared" si="301"/>
        <v>0</v>
      </c>
      <c r="O1962" s="8">
        <f t="shared" si="302"/>
        <v>100</v>
      </c>
      <c r="P1962" s="8">
        <f t="shared" si="303"/>
        <v>83.5</v>
      </c>
      <c r="Q1962" s="9">
        <f t="shared" si="304"/>
        <v>36.274999999999999</v>
      </c>
      <c r="R1962" s="9">
        <f t="shared" si="305"/>
        <v>60.875</v>
      </c>
      <c r="S1962" s="9">
        <f t="shared" si="306"/>
        <v>66.325000000000003</v>
      </c>
      <c r="T1962" s="9">
        <f t="shared" si="307"/>
        <v>52.125</v>
      </c>
      <c r="U1962" s="8">
        <f t="shared" si="308"/>
        <v>54.491666666666674</v>
      </c>
      <c r="V1962" s="8">
        <f t="shared" si="309"/>
        <v>53.900000000000006</v>
      </c>
    </row>
    <row r="1963" spans="1:22" ht="13.5" x14ac:dyDescent="0.25">
      <c r="A1963" s="3">
        <f>RSI!A1963</f>
        <v>44866</v>
      </c>
      <c r="B1963" s="2">
        <f>RSI!B1963</f>
        <v>124.45780000000001</v>
      </c>
      <c r="C1963" s="2">
        <f>RSI!I1963</f>
        <v>72.961384179840735</v>
      </c>
      <c r="D1963" s="2">
        <f>MACD!E1963</f>
        <v>-1.2607645477549028</v>
      </c>
      <c r="E1963" s="2">
        <f>MACD!F1963</f>
        <v>-0.83156117397192642</v>
      </c>
      <c r="F1963" s="2">
        <f>'Moving Avg'!D1963</f>
        <v>116.99755999999999</v>
      </c>
      <c r="G1963" s="2">
        <f>'Moving Avg'!F1963</f>
        <v>112.29785</v>
      </c>
      <c r="H1963" s="2">
        <f>'Moving Avg'!G1963</f>
        <v>109.58372000000001</v>
      </c>
      <c r="I1963" s="2">
        <f>'Moving Avg'!H1963</f>
        <v>104.02590350000008</v>
      </c>
      <c r="J1963" s="6" t="str">
        <f>OBV!F1963</f>
        <v>BULLISH</v>
      </c>
      <c r="K1963" s="6" t="str">
        <f>OBV!G1963</f>
        <v>STRONG</v>
      </c>
      <c r="L1963" s="6" t="str">
        <f>OBV!H1963</f>
        <v>CONFIRMED BULLISH</v>
      </c>
      <c r="M1963" s="8">
        <f t="shared" si="300"/>
        <v>0</v>
      </c>
      <c r="N1963" s="8">
        <f t="shared" si="301"/>
        <v>100</v>
      </c>
      <c r="O1963" s="8">
        <f t="shared" si="302"/>
        <v>100</v>
      </c>
      <c r="P1963" s="8">
        <f t="shared" si="303"/>
        <v>100</v>
      </c>
      <c r="Q1963" s="9">
        <f t="shared" si="304"/>
        <v>65</v>
      </c>
      <c r="R1963" s="9">
        <f t="shared" si="305"/>
        <v>80</v>
      </c>
      <c r="S1963" s="9">
        <f t="shared" si="306"/>
        <v>85</v>
      </c>
      <c r="T1963" s="9">
        <f t="shared" si="307"/>
        <v>75</v>
      </c>
      <c r="U1963" s="8">
        <f t="shared" si="308"/>
        <v>76.666666666666671</v>
      </c>
      <c r="V1963" s="8">
        <f t="shared" si="309"/>
        <v>76.25</v>
      </c>
    </row>
    <row r="1964" spans="1:22" ht="13.5" x14ac:dyDescent="0.25">
      <c r="A1964" s="3">
        <f>RSI!A1964</f>
        <v>44867</v>
      </c>
      <c r="B1964" s="2">
        <f>RSI!B1964</f>
        <v>127.925</v>
      </c>
      <c r="C1964" s="2">
        <f>RSI!I1964</f>
        <v>76.103218458756942</v>
      </c>
      <c r="D1964" s="2">
        <f>MACD!E1964</f>
        <v>-2.8189692827347557</v>
      </c>
      <c r="E1964" s="2">
        <f>MACD!F1964</f>
        <v>-1.2290427957244923</v>
      </c>
      <c r="F1964" s="2">
        <f>'Moving Avg'!D1964</f>
        <v>119.90896000000001</v>
      </c>
      <c r="G1964" s="2">
        <f>'Moving Avg'!F1964</f>
        <v>113.13553999999999</v>
      </c>
      <c r="H1964" s="2">
        <f>'Moving Avg'!G1964</f>
        <v>109.95443800000002</v>
      </c>
      <c r="I1964" s="2">
        <f>'Moving Avg'!H1964</f>
        <v>104.1573405000001</v>
      </c>
      <c r="J1964" s="6" t="str">
        <f>OBV!F1964</f>
        <v>BULLISH</v>
      </c>
      <c r="K1964" s="6" t="str">
        <f>OBV!G1964</f>
        <v>STRONG</v>
      </c>
      <c r="L1964" s="6" t="str">
        <f>OBV!H1964</f>
        <v>CONFIRMED BULLISH</v>
      </c>
      <c r="M1964" s="8">
        <f t="shared" si="300"/>
        <v>0</v>
      </c>
      <c r="N1964" s="8">
        <f t="shared" si="301"/>
        <v>100</v>
      </c>
      <c r="O1964" s="8">
        <f t="shared" si="302"/>
        <v>100</v>
      </c>
      <c r="P1964" s="8">
        <f t="shared" si="303"/>
        <v>100</v>
      </c>
      <c r="Q1964" s="9">
        <f t="shared" si="304"/>
        <v>65</v>
      </c>
      <c r="R1964" s="9">
        <f t="shared" si="305"/>
        <v>80</v>
      </c>
      <c r="S1964" s="9">
        <f t="shared" si="306"/>
        <v>85</v>
      </c>
      <c r="T1964" s="9">
        <f t="shared" si="307"/>
        <v>75</v>
      </c>
      <c r="U1964" s="8">
        <f t="shared" si="308"/>
        <v>76.666666666666671</v>
      </c>
      <c r="V1964" s="8">
        <f t="shared" si="309"/>
        <v>76.25</v>
      </c>
    </row>
    <row r="1965" spans="1:22" ht="13.5" x14ac:dyDescent="0.25">
      <c r="A1965" s="3">
        <f>RSI!A1965</f>
        <v>44868</v>
      </c>
      <c r="B1965" s="2">
        <f>RSI!B1965</f>
        <v>127.925</v>
      </c>
      <c r="C1965" s="2">
        <f>RSI!I1965</f>
        <v>76.103218458756942</v>
      </c>
      <c r="D1965" s="2">
        <f>MACD!E1965</f>
        <v>-3.4836947100524753</v>
      </c>
      <c r="E1965" s="2">
        <f>MACD!F1965</f>
        <v>-1.6799731785900889</v>
      </c>
      <c r="F1965" s="2">
        <f>'Moving Avg'!D1965</f>
        <v>122.82036000000001</v>
      </c>
      <c r="G1965" s="2">
        <f>'Moving Avg'!F1965</f>
        <v>114.19422999999999</v>
      </c>
      <c r="H1965" s="2">
        <f>'Moving Avg'!G1965</f>
        <v>110.32515600000002</v>
      </c>
      <c r="I1965" s="2">
        <f>'Moving Avg'!H1965</f>
        <v>104.28877750000009</v>
      </c>
      <c r="J1965" s="6" t="str">
        <f>OBV!F1965</f>
        <v>BULLISH</v>
      </c>
      <c r="K1965" s="6" t="str">
        <f>OBV!G1965</f>
        <v>STRONG</v>
      </c>
      <c r="L1965" s="6" t="str">
        <f>OBV!H1965</f>
        <v>CONFIRMED BULLISH</v>
      </c>
      <c r="M1965" s="8">
        <f t="shared" si="300"/>
        <v>0</v>
      </c>
      <c r="N1965" s="8">
        <f t="shared" si="301"/>
        <v>100</v>
      </c>
      <c r="O1965" s="8">
        <f t="shared" si="302"/>
        <v>100</v>
      </c>
      <c r="P1965" s="8">
        <f t="shared" si="303"/>
        <v>100</v>
      </c>
      <c r="Q1965" s="9">
        <f t="shared" si="304"/>
        <v>65</v>
      </c>
      <c r="R1965" s="9">
        <f t="shared" si="305"/>
        <v>80</v>
      </c>
      <c r="S1965" s="9">
        <f t="shared" si="306"/>
        <v>85</v>
      </c>
      <c r="T1965" s="9">
        <f t="shared" si="307"/>
        <v>75</v>
      </c>
      <c r="U1965" s="8">
        <f t="shared" si="308"/>
        <v>76.666666666666671</v>
      </c>
      <c r="V1965" s="8">
        <f t="shared" si="309"/>
        <v>76.25</v>
      </c>
    </row>
    <row r="1966" spans="1:22" ht="13.5" x14ac:dyDescent="0.25">
      <c r="A1966" s="3">
        <f>RSI!A1966</f>
        <v>44869</v>
      </c>
      <c r="B1966" s="2">
        <f>RSI!B1966</f>
        <v>130.57169999999999</v>
      </c>
      <c r="C1966" s="2">
        <f>RSI!I1966</f>
        <v>78.332210959659903</v>
      </c>
      <c r="D1966" s="2">
        <f>MACD!E1966</f>
        <v>-5.1113577119674716</v>
      </c>
      <c r="E1966" s="2">
        <f>MACD!F1966</f>
        <v>-2.3662500852655652</v>
      </c>
      <c r="F1966" s="2">
        <f>'Moving Avg'!D1966</f>
        <v>125.99642000000001</v>
      </c>
      <c r="G1966" s="2">
        <f>'Moving Avg'!F1966</f>
        <v>115.42936499999999</v>
      </c>
      <c r="H1966" s="2">
        <f>'Moving Avg'!G1966</f>
        <v>110.78392200000003</v>
      </c>
      <c r="I1966" s="2">
        <f>'Moving Avg'!H1966</f>
        <v>104.43344800000008</v>
      </c>
      <c r="J1966" s="6" t="str">
        <f>OBV!F1966</f>
        <v>BULLISH</v>
      </c>
      <c r="K1966" s="6" t="str">
        <f>OBV!G1966</f>
        <v>STRONG</v>
      </c>
      <c r="L1966" s="6" t="str">
        <f>OBV!H1966</f>
        <v>CONFIRMED BULLISH</v>
      </c>
      <c r="M1966" s="8">
        <f t="shared" si="300"/>
        <v>0</v>
      </c>
      <c r="N1966" s="8">
        <f t="shared" si="301"/>
        <v>100</v>
      </c>
      <c r="O1966" s="8">
        <f t="shared" si="302"/>
        <v>100</v>
      </c>
      <c r="P1966" s="8">
        <f t="shared" si="303"/>
        <v>100</v>
      </c>
      <c r="Q1966" s="9">
        <f t="shared" si="304"/>
        <v>65</v>
      </c>
      <c r="R1966" s="9">
        <f t="shared" si="305"/>
        <v>80</v>
      </c>
      <c r="S1966" s="9">
        <f t="shared" si="306"/>
        <v>85</v>
      </c>
      <c r="T1966" s="9">
        <f t="shared" si="307"/>
        <v>75</v>
      </c>
      <c r="U1966" s="8">
        <f t="shared" si="308"/>
        <v>76.666666666666671</v>
      </c>
      <c r="V1966" s="8">
        <f t="shared" si="309"/>
        <v>76.25</v>
      </c>
    </row>
    <row r="1967" spans="1:22" ht="13.5" x14ac:dyDescent="0.25">
      <c r="A1967" s="3">
        <f>RSI!A1967</f>
        <v>44872</v>
      </c>
      <c r="B1967" s="2">
        <f>RSI!B1967</f>
        <v>132.33619999999999</v>
      </c>
      <c r="C1967" s="2">
        <f>RSI!I1967</f>
        <v>79.692194986407415</v>
      </c>
      <c r="D1967" s="2">
        <f>MACD!E1967</f>
        <v>-6.2667596911092289</v>
      </c>
      <c r="E1967" s="2">
        <f>MACD!F1967</f>
        <v>-3.1463520064342982</v>
      </c>
      <c r="F1967" s="2">
        <f>'Moving Avg'!D1967</f>
        <v>128.64313999999999</v>
      </c>
      <c r="G1967" s="2">
        <f>'Moving Avg'!F1967</f>
        <v>116.51451999999999</v>
      </c>
      <c r="H1967" s="2">
        <f>'Moving Avg'!G1967</f>
        <v>111.27797800000002</v>
      </c>
      <c r="I1967" s="2">
        <f>'Moving Avg'!H1967</f>
        <v>104.58694100000008</v>
      </c>
      <c r="J1967" s="6" t="str">
        <f>OBV!F1967</f>
        <v>BULLISH</v>
      </c>
      <c r="K1967" s="6" t="str">
        <f>OBV!G1967</f>
        <v>STRONG</v>
      </c>
      <c r="L1967" s="6" t="str">
        <f>OBV!H1967</f>
        <v>CONFIRMED BULLISH</v>
      </c>
      <c r="M1967" s="8">
        <f t="shared" si="300"/>
        <v>0</v>
      </c>
      <c r="N1967" s="8">
        <f t="shared" si="301"/>
        <v>100</v>
      </c>
      <c r="O1967" s="8">
        <f t="shared" si="302"/>
        <v>100</v>
      </c>
      <c r="P1967" s="8">
        <f t="shared" si="303"/>
        <v>100</v>
      </c>
      <c r="Q1967" s="9">
        <f t="shared" si="304"/>
        <v>65</v>
      </c>
      <c r="R1967" s="9">
        <f t="shared" si="305"/>
        <v>80</v>
      </c>
      <c r="S1967" s="9">
        <f t="shared" si="306"/>
        <v>85</v>
      </c>
      <c r="T1967" s="9">
        <f t="shared" si="307"/>
        <v>75</v>
      </c>
      <c r="U1967" s="8">
        <f t="shared" si="308"/>
        <v>76.666666666666671</v>
      </c>
      <c r="V1967" s="8">
        <f t="shared" si="309"/>
        <v>76.25</v>
      </c>
    </row>
    <row r="1968" spans="1:22" ht="13.5" x14ac:dyDescent="0.25">
      <c r="A1968" s="3">
        <f>RSI!A1968</f>
        <v>44873</v>
      </c>
      <c r="B1968" s="2">
        <f>RSI!B1968</f>
        <v>133.2184</v>
      </c>
      <c r="C1968" s="2">
        <f>RSI!I1968</f>
        <v>80.356057191415999</v>
      </c>
      <c r="D1968" s="2">
        <f>MACD!E1968</f>
        <v>-7.4072181113358653</v>
      </c>
      <c r="E1968" s="2">
        <f>MACD!F1968</f>
        <v>-3.9985252274146124</v>
      </c>
      <c r="F1968" s="2">
        <f>'Moving Avg'!D1968</f>
        <v>130.39525999999998</v>
      </c>
      <c r="G1968" s="2">
        <f>'Moving Avg'!F1968</f>
        <v>117.61688000000001</v>
      </c>
      <c r="H1968" s="2">
        <f>'Moving Avg'!G1968</f>
        <v>111.84261200000003</v>
      </c>
      <c r="I1968" s="2">
        <f>'Moving Avg'!H1968</f>
        <v>104.76188400000008</v>
      </c>
      <c r="J1968" s="6" t="str">
        <f>OBV!F1968</f>
        <v>BULLISH</v>
      </c>
      <c r="K1968" s="6" t="str">
        <f>OBV!G1968</f>
        <v>STRONG</v>
      </c>
      <c r="L1968" s="6" t="str">
        <f>OBV!H1968</f>
        <v>CONFIRMED BULLISH</v>
      </c>
      <c r="M1968" s="8">
        <f t="shared" si="300"/>
        <v>0</v>
      </c>
      <c r="N1968" s="8">
        <f t="shared" si="301"/>
        <v>100</v>
      </c>
      <c r="O1968" s="8">
        <f t="shared" si="302"/>
        <v>100</v>
      </c>
      <c r="P1968" s="8">
        <f t="shared" si="303"/>
        <v>100</v>
      </c>
      <c r="Q1968" s="9">
        <f t="shared" si="304"/>
        <v>65</v>
      </c>
      <c r="R1968" s="9">
        <f t="shared" si="305"/>
        <v>80</v>
      </c>
      <c r="S1968" s="9">
        <f t="shared" si="306"/>
        <v>85</v>
      </c>
      <c r="T1968" s="9">
        <f t="shared" si="307"/>
        <v>75</v>
      </c>
      <c r="U1968" s="8">
        <f t="shared" si="308"/>
        <v>76.666666666666671</v>
      </c>
      <c r="V1968" s="8">
        <f t="shared" si="309"/>
        <v>76.25</v>
      </c>
    </row>
    <row r="1969" spans="1:22" ht="13.5" x14ac:dyDescent="0.25">
      <c r="A1969" s="3">
        <f>RSI!A1969</f>
        <v>44874</v>
      </c>
      <c r="B1969" s="2">
        <f>RSI!B1969</f>
        <v>134.18889999999999</v>
      </c>
      <c r="C1969" s="2">
        <f>RSI!I1969</f>
        <v>81.088468155931068</v>
      </c>
      <c r="D1969" s="2">
        <f>MACD!E1969</f>
        <v>-8.2002431629511818</v>
      </c>
      <c r="E1969" s="2">
        <f>MACD!F1969</f>
        <v>-4.838868814521927</v>
      </c>
      <c r="F1969" s="2">
        <f>'Moving Avg'!D1969</f>
        <v>131.64803999999998</v>
      </c>
      <c r="G1969" s="2">
        <f>'Moving Avg'!F1969</f>
        <v>118.76776500000001</v>
      </c>
      <c r="H1969" s="2">
        <f>'Moving Avg'!G1969</f>
        <v>112.39136600000002</v>
      </c>
      <c r="I1969" s="2">
        <f>'Moving Avg'!H1969</f>
        <v>104.9417220000001</v>
      </c>
      <c r="J1969" s="6" t="str">
        <f>OBV!F1969</f>
        <v>BULLISH</v>
      </c>
      <c r="K1969" s="6" t="str">
        <f>OBV!G1969</f>
        <v>STRONG</v>
      </c>
      <c r="L1969" s="6" t="str">
        <f>OBV!H1969</f>
        <v>CONFIRMED BULLISH</v>
      </c>
      <c r="M1969" s="8">
        <f t="shared" si="300"/>
        <v>0</v>
      </c>
      <c r="N1969" s="8">
        <f t="shared" si="301"/>
        <v>100</v>
      </c>
      <c r="O1969" s="8">
        <f t="shared" si="302"/>
        <v>100</v>
      </c>
      <c r="P1969" s="8">
        <f t="shared" si="303"/>
        <v>100</v>
      </c>
      <c r="Q1969" s="9">
        <f t="shared" si="304"/>
        <v>65</v>
      </c>
      <c r="R1969" s="9">
        <f t="shared" si="305"/>
        <v>80</v>
      </c>
      <c r="S1969" s="9">
        <f t="shared" si="306"/>
        <v>85</v>
      </c>
      <c r="T1969" s="9">
        <f t="shared" si="307"/>
        <v>75</v>
      </c>
      <c r="U1969" s="8">
        <f t="shared" si="308"/>
        <v>76.666666666666671</v>
      </c>
      <c r="V1969" s="8">
        <f t="shared" si="309"/>
        <v>76.25</v>
      </c>
    </row>
    <row r="1970" spans="1:22" ht="13.5" x14ac:dyDescent="0.25">
      <c r="A1970" s="3">
        <f>RSI!A1970</f>
        <v>44875</v>
      </c>
      <c r="B1970" s="2">
        <f>RSI!B1970</f>
        <v>138.5119</v>
      </c>
      <c r="C1970" s="2">
        <f>RSI!I1970</f>
        <v>83.957708668859041</v>
      </c>
      <c r="D1970" s="2">
        <f>MACD!E1970</f>
        <v>-9.2856064579437998</v>
      </c>
      <c r="E1970" s="2">
        <f>MACD!F1970</f>
        <v>-5.7282163432063022</v>
      </c>
      <c r="F1970" s="2">
        <f>'Moving Avg'!D1970</f>
        <v>133.76542000000001</v>
      </c>
      <c r="G1970" s="2">
        <f>'Moving Avg'!F1970</f>
        <v>120.04657499999999</v>
      </c>
      <c r="H1970" s="2">
        <f>'Moving Avg'!G1970</f>
        <v>113.01775800000003</v>
      </c>
      <c r="I1970" s="2">
        <f>'Moving Avg'!H1970</f>
        <v>105.13036400000011</v>
      </c>
      <c r="J1970" s="6" t="str">
        <f>OBV!F1970</f>
        <v>BULLISH</v>
      </c>
      <c r="K1970" s="6" t="str">
        <f>OBV!G1970</f>
        <v>STRONG</v>
      </c>
      <c r="L1970" s="6" t="str">
        <f>OBV!H1970</f>
        <v>CONFIRMED BULLISH</v>
      </c>
      <c r="M1970" s="8">
        <f t="shared" si="300"/>
        <v>0</v>
      </c>
      <c r="N1970" s="8">
        <f t="shared" si="301"/>
        <v>100</v>
      </c>
      <c r="O1970" s="8">
        <f t="shared" si="302"/>
        <v>100</v>
      </c>
      <c r="P1970" s="8">
        <f t="shared" si="303"/>
        <v>100</v>
      </c>
      <c r="Q1970" s="9">
        <f t="shared" si="304"/>
        <v>65</v>
      </c>
      <c r="R1970" s="9">
        <f t="shared" si="305"/>
        <v>80</v>
      </c>
      <c r="S1970" s="9">
        <f t="shared" si="306"/>
        <v>85</v>
      </c>
      <c r="T1970" s="9">
        <f t="shared" si="307"/>
        <v>75</v>
      </c>
      <c r="U1970" s="8">
        <f t="shared" si="308"/>
        <v>76.666666666666671</v>
      </c>
      <c r="V1970" s="8">
        <f t="shared" si="309"/>
        <v>76.25</v>
      </c>
    </row>
    <row r="1971" spans="1:22" ht="13.5" x14ac:dyDescent="0.25">
      <c r="A1971" s="3">
        <f>RSI!A1971</f>
        <v>44876</v>
      </c>
      <c r="B1971" s="2">
        <f>RSI!B1971</f>
        <v>144.7405</v>
      </c>
      <c r="C1971" s="2">
        <f>RSI!I1971</f>
        <v>87.014631148369887</v>
      </c>
      <c r="D1971" s="2">
        <f>MACD!E1971</f>
        <v>-10.574461387548354</v>
      </c>
      <c r="E1971" s="2">
        <f>MACD!F1971</f>
        <v>-6.6974653520747136</v>
      </c>
      <c r="F1971" s="2">
        <f>'Moving Avg'!D1971</f>
        <v>136.59917999999999</v>
      </c>
      <c r="G1971" s="2">
        <f>'Moving Avg'!F1971</f>
        <v>121.63681499999998</v>
      </c>
      <c r="H1971" s="2">
        <f>'Moving Avg'!G1971</f>
        <v>113.76872200000004</v>
      </c>
      <c r="I1971" s="2">
        <f>'Moving Avg'!H1971</f>
        <v>105.35014900000013</v>
      </c>
      <c r="J1971" s="6" t="str">
        <f>OBV!F1971</f>
        <v>BULLISH</v>
      </c>
      <c r="K1971" s="6" t="str">
        <f>OBV!G1971</f>
        <v>STRONG</v>
      </c>
      <c r="L1971" s="6" t="str">
        <f>OBV!H1971</f>
        <v>CONFIRMED BULLISH</v>
      </c>
      <c r="M1971" s="8">
        <f t="shared" si="300"/>
        <v>0</v>
      </c>
      <c r="N1971" s="8">
        <f t="shared" si="301"/>
        <v>100</v>
      </c>
      <c r="O1971" s="8">
        <f t="shared" si="302"/>
        <v>100</v>
      </c>
      <c r="P1971" s="8">
        <f t="shared" si="303"/>
        <v>100</v>
      </c>
      <c r="Q1971" s="9">
        <f t="shared" si="304"/>
        <v>65</v>
      </c>
      <c r="R1971" s="9">
        <f t="shared" si="305"/>
        <v>80</v>
      </c>
      <c r="S1971" s="9">
        <f t="shared" si="306"/>
        <v>85</v>
      </c>
      <c r="T1971" s="9">
        <f t="shared" si="307"/>
        <v>75</v>
      </c>
      <c r="U1971" s="8">
        <f t="shared" si="308"/>
        <v>76.666666666666671</v>
      </c>
      <c r="V1971" s="8">
        <f t="shared" si="309"/>
        <v>76.25</v>
      </c>
    </row>
    <row r="1972" spans="1:22" ht="13.5" x14ac:dyDescent="0.25">
      <c r="A1972" s="3">
        <f>RSI!A1972</f>
        <v>44879</v>
      </c>
      <c r="B1972" s="2">
        <f>RSI!B1972</f>
        <v>142.92310000000001</v>
      </c>
      <c r="C1972" s="2">
        <f>RSI!I1972</f>
        <v>82.098771757545521</v>
      </c>
      <c r="D1972" s="2">
        <f>MACD!E1972</f>
        <v>-10.992912840799235</v>
      </c>
      <c r="E1972" s="2">
        <f>MACD!F1972</f>
        <v>-7.5565548498196184</v>
      </c>
      <c r="F1972" s="2">
        <f>'Moving Avg'!D1972</f>
        <v>138.71655999999999</v>
      </c>
      <c r="G1972" s="2">
        <f>'Moving Avg'!F1972</f>
        <v>123.13618499999998</v>
      </c>
      <c r="H1972" s="2">
        <f>'Moving Avg'!G1972</f>
        <v>114.483338</v>
      </c>
      <c r="I1972" s="2">
        <f>'Moving Avg'!H1972</f>
        <v>105.56084700000014</v>
      </c>
      <c r="J1972" s="6" t="str">
        <f>OBV!F1972</f>
        <v>BULLISH</v>
      </c>
      <c r="K1972" s="6" t="str">
        <f>OBV!G1972</f>
        <v>STRONG</v>
      </c>
      <c r="L1972" s="6" t="str">
        <f>OBV!H1972</f>
        <v>CONFIRMED BULLISH</v>
      </c>
      <c r="M1972" s="8">
        <f t="shared" si="300"/>
        <v>0</v>
      </c>
      <c r="N1972" s="8">
        <f t="shared" si="301"/>
        <v>100</v>
      </c>
      <c r="O1972" s="8">
        <f t="shared" si="302"/>
        <v>100</v>
      </c>
      <c r="P1972" s="8">
        <f t="shared" si="303"/>
        <v>100</v>
      </c>
      <c r="Q1972" s="9">
        <f t="shared" si="304"/>
        <v>65</v>
      </c>
      <c r="R1972" s="9">
        <f t="shared" si="305"/>
        <v>80</v>
      </c>
      <c r="S1972" s="9">
        <f t="shared" si="306"/>
        <v>85</v>
      </c>
      <c r="T1972" s="9">
        <f t="shared" si="307"/>
        <v>75</v>
      </c>
      <c r="U1972" s="8">
        <f t="shared" si="308"/>
        <v>76.666666666666671</v>
      </c>
      <c r="V1972" s="8">
        <f t="shared" si="309"/>
        <v>76.25</v>
      </c>
    </row>
    <row r="1973" spans="1:22" ht="13.5" x14ac:dyDescent="0.25">
      <c r="A1973" s="3">
        <f>RSI!A1973</f>
        <v>44880</v>
      </c>
      <c r="B1973" s="2">
        <f>RSI!B1973</f>
        <v>140.2764</v>
      </c>
      <c r="C1973" s="2">
        <f>RSI!I1973</f>
        <v>75.4166655753302</v>
      </c>
      <c r="D1973" s="2">
        <f>MACD!E1973</f>
        <v>-10.447013975502344</v>
      </c>
      <c r="E1973" s="2">
        <f>MACD!F1973</f>
        <v>-8.1346466749561639</v>
      </c>
      <c r="F1973" s="2">
        <f>'Moving Avg'!D1973</f>
        <v>140.12815999999998</v>
      </c>
      <c r="G1973" s="2">
        <f>'Moving Avg'!F1973</f>
        <v>124.50321999999998</v>
      </c>
      <c r="H1973" s="2">
        <f>'Moving Avg'!G1973</f>
        <v>115.14502</v>
      </c>
      <c r="I1973" s="2">
        <f>'Moving Avg'!H1973</f>
        <v>105.7583115000001</v>
      </c>
      <c r="J1973" s="6" t="str">
        <f>OBV!F1973</f>
        <v>BULLISH</v>
      </c>
      <c r="K1973" s="6" t="str">
        <f>OBV!G1973</f>
        <v>STRONG</v>
      </c>
      <c r="L1973" s="6" t="str">
        <f>OBV!H1973</f>
        <v>CONFIRMED BULLISH</v>
      </c>
      <c r="M1973" s="8">
        <f t="shared" si="300"/>
        <v>0</v>
      </c>
      <c r="N1973" s="8">
        <f t="shared" si="301"/>
        <v>100</v>
      </c>
      <c r="O1973" s="8">
        <f t="shared" si="302"/>
        <v>100</v>
      </c>
      <c r="P1973" s="8">
        <f t="shared" si="303"/>
        <v>100</v>
      </c>
      <c r="Q1973" s="9">
        <f t="shared" si="304"/>
        <v>65</v>
      </c>
      <c r="R1973" s="9">
        <f t="shared" si="305"/>
        <v>80</v>
      </c>
      <c r="S1973" s="9">
        <f t="shared" si="306"/>
        <v>85</v>
      </c>
      <c r="T1973" s="9">
        <f t="shared" si="307"/>
        <v>75</v>
      </c>
      <c r="U1973" s="8">
        <f t="shared" si="308"/>
        <v>76.666666666666671</v>
      </c>
      <c r="V1973" s="8">
        <f t="shared" si="309"/>
        <v>76.25</v>
      </c>
    </row>
    <row r="1974" spans="1:22" ht="13.5" x14ac:dyDescent="0.25">
      <c r="A1974" s="3">
        <f>RSI!A1974</f>
        <v>44881</v>
      </c>
      <c r="B1974" s="2">
        <f>RSI!B1974</f>
        <v>138.5119</v>
      </c>
      <c r="C1974" s="2">
        <f>RSI!I1974</f>
        <v>71.252948769096136</v>
      </c>
      <c r="D1974" s="2">
        <f>MACD!E1974</f>
        <v>-9.4164110015460665</v>
      </c>
      <c r="E1974" s="2">
        <f>MACD!F1974</f>
        <v>-8.3909995402741444</v>
      </c>
      <c r="F1974" s="2">
        <f>'Moving Avg'!D1974</f>
        <v>140.99275999999998</v>
      </c>
      <c r="G1974" s="2">
        <f>'Moving Avg'!F1974</f>
        <v>126.00303</v>
      </c>
      <c r="H1974" s="2">
        <f>'Moving Avg'!G1974</f>
        <v>115.771412</v>
      </c>
      <c r="I1974" s="2">
        <f>'Moving Avg'!H1974</f>
        <v>105.94695350000012</v>
      </c>
      <c r="J1974" s="6" t="str">
        <f>OBV!F1974</f>
        <v>BULLISH</v>
      </c>
      <c r="K1974" s="6" t="str">
        <f>OBV!G1974</f>
        <v>STRONG</v>
      </c>
      <c r="L1974" s="6" t="str">
        <f>OBV!H1974</f>
        <v>CONFIRMED BULLISH</v>
      </c>
      <c r="M1974" s="8">
        <f t="shared" si="300"/>
        <v>0</v>
      </c>
      <c r="N1974" s="8">
        <f t="shared" si="301"/>
        <v>100</v>
      </c>
      <c r="O1974" s="8">
        <f t="shared" si="302"/>
        <v>100</v>
      </c>
      <c r="P1974" s="8">
        <f t="shared" si="303"/>
        <v>100</v>
      </c>
      <c r="Q1974" s="9">
        <f t="shared" si="304"/>
        <v>65</v>
      </c>
      <c r="R1974" s="9">
        <f t="shared" si="305"/>
        <v>80</v>
      </c>
      <c r="S1974" s="9">
        <f t="shared" si="306"/>
        <v>85</v>
      </c>
      <c r="T1974" s="9">
        <f t="shared" si="307"/>
        <v>75</v>
      </c>
      <c r="U1974" s="8">
        <f t="shared" si="308"/>
        <v>76.666666666666671</v>
      </c>
      <c r="V1974" s="8">
        <f t="shared" si="309"/>
        <v>76.25</v>
      </c>
    </row>
    <row r="1975" spans="1:22" ht="13.5" x14ac:dyDescent="0.25">
      <c r="A1975" s="3">
        <f>RSI!A1975</f>
        <v>44882</v>
      </c>
      <c r="B1975" s="2">
        <f>RSI!B1975</f>
        <v>138.5119</v>
      </c>
      <c r="C1975" s="2">
        <f>RSI!I1975</f>
        <v>71.252948769096136</v>
      </c>
      <c r="D1975" s="2">
        <f>MACD!E1975</f>
        <v>-8.622297435038476</v>
      </c>
      <c r="E1975" s="2">
        <f>MACD!F1975</f>
        <v>-8.4372591192270114</v>
      </c>
      <c r="F1975" s="2">
        <f>'Moving Avg'!D1975</f>
        <v>140.99275999999998</v>
      </c>
      <c r="G1975" s="2">
        <f>'Moving Avg'!F1975</f>
        <v>127.26066499999999</v>
      </c>
      <c r="H1975" s="2">
        <f>'Moving Avg'!G1975</f>
        <v>116.49414400000002</v>
      </c>
      <c r="I1975" s="2">
        <f>'Moving Avg'!H1975</f>
        <v>106.13559550000011</v>
      </c>
      <c r="J1975" s="6" t="str">
        <f>OBV!F1975</f>
        <v>BULLISH</v>
      </c>
      <c r="K1975" s="6" t="str">
        <f>OBV!G1975</f>
        <v>STRONG</v>
      </c>
      <c r="L1975" s="6" t="str">
        <f>OBV!H1975</f>
        <v>NEUTRAL</v>
      </c>
      <c r="M1975" s="8">
        <f t="shared" si="300"/>
        <v>0</v>
      </c>
      <c r="N1975" s="8">
        <f t="shared" si="301"/>
        <v>100</v>
      </c>
      <c r="O1975" s="8">
        <f t="shared" si="302"/>
        <v>100</v>
      </c>
      <c r="P1975" s="8">
        <f t="shared" si="303"/>
        <v>66</v>
      </c>
      <c r="Q1975" s="9">
        <f t="shared" si="304"/>
        <v>59.9</v>
      </c>
      <c r="R1975" s="9">
        <f t="shared" si="305"/>
        <v>71.5</v>
      </c>
      <c r="S1975" s="9">
        <f t="shared" si="306"/>
        <v>69.7</v>
      </c>
      <c r="T1975" s="9">
        <f t="shared" si="307"/>
        <v>66.5</v>
      </c>
      <c r="U1975" s="8">
        <f t="shared" si="308"/>
        <v>67.033333333333346</v>
      </c>
      <c r="V1975" s="8">
        <f t="shared" si="309"/>
        <v>66.900000000000006</v>
      </c>
    </row>
    <row r="1976" spans="1:22" ht="13.5" x14ac:dyDescent="0.25">
      <c r="A1976" s="3">
        <f>RSI!A1976</f>
        <v>44883</v>
      </c>
      <c r="B1976" s="2">
        <f>RSI!B1976</f>
        <v>140.2764</v>
      </c>
      <c r="C1976" s="2">
        <f>RSI!I1976</f>
        <v>72.982855426777476</v>
      </c>
      <c r="D1976" s="2">
        <f>MACD!E1976</f>
        <v>-7.7460364078882264</v>
      </c>
      <c r="E1976" s="2">
        <f>MACD!F1976</f>
        <v>-8.2990145769592552</v>
      </c>
      <c r="F1976" s="2">
        <f>'Moving Avg'!D1976</f>
        <v>140.09994</v>
      </c>
      <c r="G1976" s="2">
        <f>'Moving Avg'!F1976</f>
        <v>128.86149500000002</v>
      </c>
      <c r="H1976" s="2">
        <f>'Moving Avg'!G1976</f>
        <v>117.16006000000002</v>
      </c>
      <c r="I1976" s="2">
        <f>'Moving Avg'!H1976</f>
        <v>106.33306000000012</v>
      </c>
      <c r="J1976" s="6" t="str">
        <f>OBV!F1976</f>
        <v>BEARISH</v>
      </c>
      <c r="K1976" s="6" t="str">
        <f>OBV!G1976</f>
        <v>NEUTRAL</v>
      </c>
      <c r="L1976" s="6" t="str">
        <f>OBV!H1976</f>
        <v>CONFIRMED BEARISH</v>
      </c>
      <c r="M1976" s="8">
        <f t="shared" si="300"/>
        <v>0</v>
      </c>
      <c r="N1976" s="8">
        <f t="shared" si="301"/>
        <v>0</v>
      </c>
      <c r="O1976" s="8">
        <f t="shared" si="302"/>
        <v>100</v>
      </c>
      <c r="P1976" s="8">
        <f t="shared" si="303"/>
        <v>16.5</v>
      </c>
      <c r="Q1976" s="9">
        <f t="shared" si="304"/>
        <v>17.475000000000001</v>
      </c>
      <c r="R1976" s="9">
        <f t="shared" si="305"/>
        <v>39.125</v>
      </c>
      <c r="S1976" s="9">
        <f t="shared" si="306"/>
        <v>32.424999999999997</v>
      </c>
      <c r="T1976" s="9">
        <f t="shared" si="307"/>
        <v>29.125</v>
      </c>
      <c r="U1976" s="8">
        <f t="shared" si="308"/>
        <v>29.675000000000001</v>
      </c>
      <c r="V1976" s="8">
        <f t="shared" si="309"/>
        <v>29.537500000000001</v>
      </c>
    </row>
    <row r="1977" spans="1:22" ht="13.5" x14ac:dyDescent="0.25">
      <c r="A1977" s="3">
        <f>RSI!A1977</f>
        <v>44886</v>
      </c>
      <c r="B1977" s="2">
        <f>RSI!B1977</f>
        <v>140.18819999999999</v>
      </c>
      <c r="C1977" s="2">
        <f>RSI!I1977</f>
        <v>72.747200102848723</v>
      </c>
      <c r="D1977" s="2">
        <f>MACD!E1977</f>
        <v>-6.8038331939341816</v>
      </c>
      <c r="E1977" s="2">
        <f>MACD!F1977</f>
        <v>-7.9999783003542415</v>
      </c>
      <c r="F1977" s="2">
        <f>'Moving Avg'!D1977</f>
        <v>139.55295999999998</v>
      </c>
      <c r="G1977" s="2">
        <f>'Moving Avg'!F1977</f>
        <v>130.31278500000002</v>
      </c>
      <c r="H1977" s="2">
        <f>'Moving Avg'!G1977</f>
        <v>117.84644400000001</v>
      </c>
      <c r="I1977" s="2">
        <f>'Moving Avg'!H1977</f>
        <v>106.53008350000013</v>
      </c>
      <c r="J1977" s="6" t="str">
        <f>OBV!F1977</f>
        <v>BEARISH</v>
      </c>
      <c r="K1977" s="6" t="str">
        <f>OBV!G1977</f>
        <v>NEUTRAL</v>
      </c>
      <c r="L1977" s="6" t="str">
        <f>OBV!H1977</f>
        <v>CONFIRMED BEARISH</v>
      </c>
      <c r="M1977" s="8">
        <f t="shared" si="300"/>
        <v>0</v>
      </c>
      <c r="N1977" s="8">
        <f t="shared" si="301"/>
        <v>0</v>
      </c>
      <c r="O1977" s="8">
        <f t="shared" si="302"/>
        <v>100</v>
      </c>
      <c r="P1977" s="8">
        <f t="shared" si="303"/>
        <v>16.5</v>
      </c>
      <c r="Q1977" s="9">
        <f t="shared" si="304"/>
        <v>17.475000000000001</v>
      </c>
      <c r="R1977" s="9">
        <f t="shared" si="305"/>
        <v>39.125</v>
      </c>
      <c r="S1977" s="9">
        <f t="shared" si="306"/>
        <v>32.424999999999997</v>
      </c>
      <c r="T1977" s="9">
        <f t="shared" si="307"/>
        <v>29.125</v>
      </c>
      <c r="U1977" s="8">
        <f t="shared" si="308"/>
        <v>29.675000000000001</v>
      </c>
      <c r="V1977" s="8">
        <f t="shared" si="309"/>
        <v>29.537500000000001</v>
      </c>
    </row>
    <row r="1978" spans="1:22" ht="13.5" x14ac:dyDescent="0.25">
      <c r="A1978" s="3">
        <f>RSI!A1978</f>
        <v>44887</v>
      </c>
      <c r="B1978" s="2">
        <f>RSI!B1978</f>
        <v>135.86519999999999</v>
      </c>
      <c r="C1978" s="2">
        <f>RSI!I1978</f>
        <v>62.154007377769531</v>
      </c>
      <c r="D1978" s="2">
        <f>MACD!E1978</f>
        <v>-5.6216394144096711</v>
      </c>
      <c r="E1978" s="2">
        <f>MACD!F1978</f>
        <v>-7.5243105231653278</v>
      </c>
      <c r="F1978" s="2">
        <f>'Moving Avg'!D1978</f>
        <v>138.67071999999999</v>
      </c>
      <c r="G1978" s="2">
        <f>'Moving Avg'!F1978</f>
        <v>131.54792500000002</v>
      </c>
      <c r="H1978" s="2">
        <f>'Moving Avg'!G1978</f>
        <v>118.428724</v>
      </c>
      <c r="I1978" s="2">
        <f>'Moving Avg'!H1978</f>
        <v>106.70549200000013</v>
      </c>
      <c r="J1978" s="6" t="str">
        <f>OBV!F1978</f>
        <v>BEARISH</v>
      </c>
      <c r="K1978" s="6" t="str">
        <f>OBV!G1978</f>
        <v>NEUTRAL</v>
      </c>
      <c r="L1978" s="6" t="str">
        <f>OBV!H1978</f>
        <v>CONFIRMED BEARISH</v>
      </c>
      <c r="M1978" s="8">
        <f t="shared" si="300"/>
        <v>25</v>
      </c>
      <c r="N1978" s="8">
        <f t="shared" si="301"/>
        <v>0</v>
      </c>
      <c r="O1978" s="8">
        <f t="shared" si="302"/>
        <v>100</v>
      </c>
      <c r="P1978" s="8">
        <f t="shared" si="303"/>
        <v>16.5</v>
      </c>
      <c r="Q1978" s="9">
        <f t="shared" si="304"/>
        <v>26.225000000000001</v>
      </c>
      <c r="R1978" s="9">
        <f t="shared" si="305"/>
        <v>44.125</v>
      </c>
      <c r="S1978" s="9">
        <f t="shared" si="306"/>
        <v>36.174999999999997</v>
      </c>
      <c r="T1978" s="9">
        <f t="shared" si="307"/>
        <v>35.375</v>
      </c>
      <c r="U1978" s="8">
        <f t="shared" si="308"/>
        <v>35.508333333333333</v>
      </c>
      <c r="V1978" s="8">
        <f t="shared" si="309"/>
        <v>35.474999999999994</v>
      </c>
    </row>
    <row r="1979" spans="1:22" ht="13.5" x14ac:dyDescent="0.25">
      <c r="A1979" s="3">
        <f>RSI!A1979</f>
        <v>44888</v>
      </c>
      <c r="B1979" s="2">
        <f>RSI!B1979</f>
        <v>135.86519999999999</v>
      </c>
      <c r="C1979" s="2">
        <f>RSI!I1979</f>
        <v>62.154007377769531</v>
      </c>
      <c r="D1979" s="2">
        <f>MACD!E1979</f>
        <v>-4.512210220600906</v>
      </c>
      <c r="E1979" s="2">
        <f>MACD!F1979</f>
        <v>-6.9218904626524438</v>
      </c>
      <c r="F1979" s="2">
        <f>'Moving Avg'!D1979</f>
        <v>138.14137999999997</v>
      </c>
      <c r="G1979" s="2">
        <f>'Moving Avg'!F1979</f>
        <v>132.67278500000003</v>
      </c>
      <c r="H1979" s="2">
        <f>'Moving Avg'!G1979</f>
        <v>119.01100400000001</v>
      </c>
      <c r="I1979" s="2">
        <f>'Moving Avg'!H1979</f>
        <v>106.88090050000011</v>
      </c>
      <c r="J1979" s="6" t="str">
        <f>OBV!F1979</f>
        <v>BEARISH</v>
      </c>
      <c r="K1979" s="6" t="str">
        <f>OBV!G1979</f>
        <v>NEUTRAL</v>
      </c>
      <c r="L1979" s="6" t="str">
        <f>OBV!H1979</f>
        <v>CONFIRMED BEARISH</v>
      </c>
      <c r="M1979" s="8">
        <f t="shared" si="300"/>
        <v>25</v>
      </c>
      <c r="N1979" s="8">
        <f t="shared" si="301"/>
        <v>0</v>
      </c>
      <c r="O1979" s="8">
        <f t="shared" si="302"/>
        <v>100</v>
      </c>
      <c r="P1979" s="8">
        <f t="shared" si="303"/>
        <v>16.5</v>
      </c>
      <c r="Q1979" s="9">
        <f t="shared" si="304"/>
        <v>26.225000000000001</v>
      </c>
      <c r="R1979" s="9">
        <f t="shared" si="305"/>
        <v>44.125</v>
      </c>
      <c r="S1979" s="9">
        <f t="shared" si="306"/>
        <v>36.174999999999997</v>
      </c>
      <c r="T1979" s="9">
        <f t="shared" si="307"/>
        <v>35.375</v>
      </c>
      <c r="U1979" s="8">
        <f t="shared" si="308"/>
        <v>35.508333333333333</v>
      </c>
      <c r="V1979" s="8">
        <f t="shared" si="309"/>
        <v>35.474999999999994</v>
      </c>
    </row>
    <row r="1980" spans="1:22" ht="13.5" x14ac:dyDescent="0.25">
      <c r="A1980" s="3">
        <f>RSI!A1980</f>
        <v>44889</v>
      </c>
      <c r="B1980" s="2">
        <f>RSI!B1980</f>
        <v>135.86519999999999</v>
      </c>
      <c r="C1980" s="2">
        <f>RSI!I1980</f>
        <v>62.154007377769531</v>
      </c>
      <c r="D1980" s="2">
        <f>MACD!E1980</f>
        <v>-2.945604325501705</v>
      </c>
      <c r="E1980" s="2">
        <f>MACD!F1980</f>
        <v>-6.1266332352222967</v>
      </c>
      <c r="F1980" s="2">
        <f>'Moving Avg'!D1980</f>
        <v>137.61203999999998</v>
      </c>
      <c r="G1980" s="2">
        <f>'Moving Avg'!F1980</f>
        <v>133.79764500000002</v>
      </c>
      <c r="H1980" s="2">
        <f>'Moving Avg'!G1980</f>
        <v>119.59328400000003</v>
      </c>
      <c r="I1980" s="2">
        <f>'Moving Avg'!H1980</f>
        <v>107.05630900000013</v>
      </c>
      <c r="J1980" s="6" t="str">
        <f>OBV!F1980</f>
        <v>BEARISH</v>
      </c>
      <c r="K1980" s="6" t="str">
        <f>OBV!G1980</f>
        <v>NEUTRAL</v>
      </c>
      <c r="L1980" s="6" t="str">
        <f>OBV!H1980</f>
        <v>CONFIRMED BEARISH</v>
      </c>
      <c r="M1980" s="8">
        <f t="shared" si="300"/>
        <v>25</v>
      </c>
      <c r="N1980" s="8">
        <f t="shared" si="301"/>
        <v>0</v>
      </c>
      <c r="O1980" s="8">
        <f t="shared" si="302"/>
        <v>100</v>
      </c>
      <c r="P1980" s="8">
        <f t="shared" si="303"/>
        <v>16.5</v>
      </c>
      <c r="Q1980" s="9">
        <f t="shared" si="304"/>
        <v>26.225000000000001</v>
      </c>
      <c r="R1980" s="9">
        <f t="shared" si="305"/>
        <v>44.125</v>
      </c>
      <c r="S1980" s="9">
        <f t="shared" si="306"/>
        <v>36.174999999999997</v>
      </c>
      <c r="T1980" s="9">
        <f t="shared" si="307"/>
        <v>35.375</v>
      </c>
      <c r="U1980" s="8">
        <f t="shared" si="308"/>
        <v>35.508333333333333</v>
      </c>
      <c r="V1980" s="8">
        <f t="shared" si="309"/>
        <v>35.474999999999994</v>
      </c>
    </row>
    <row r="1981" spans="1:22" ht="13.5" x14ac:dyDescent="0.25">
      <c r="A1981" s="3">
        <f>RSI!A1981</f>
        <v>44890</v>
      </c>
      <c r="B1981" s="2">
        <f>RSI!B1981</f>
        <v>135.86519999999999</v>
      </c>
      <c r="C1981" s="2">
        <f>RSI!I1981</f>
        <v>62.154007377769531</v>
      </c>
      <c r="D1981" s="2">
        <f>MACD!E1981</f>
        <v>-0.69623042677153535</v>
      </c>
      <c r="E1981" s="2">
        <f>MACD!F1981</f>
        <v>-5.0405526735321446</v>
      </c>
      <c r="F1981" s="2">
        <f>'Moving Avg'!D1981</f>
        <v>136.72979999999998</v>
      </c>
      <c r="G1981" s="2">
        <f>'Moving Avg'!F1981</f>
        <v>134.85633500000003</v>
      </c>
      <c r="H1981" s="2">
        <f>'Moving Avg'!G1981</f>
        <v>120.17556400000004</v>
      </c>
      <c r="I1981" s="2">
        <f>'Moving Avg'!H1981</f>
        <v>107.23171750000014</v>
      </c>
      <c r="J1981" s="6" t="str">
        <f>OBV!F1981</f>
        <v>BEARISH</v>
      </c>
      <c r="K1981" s="6" t="str">
        <f>OBV!G1981</f>
        <v>NEUTRAL</v>
      </c>
      <c r="L1981" s="6" t="str">
        <f>OBV!H1981</f>
        <v>CONFIRMED BEARISH</v>
      </c>
      <c r="M1981" s="8">
        <f t="shared" si="300"/>
        <v>25</v>
      </c>
      <c r="N1981" s="8">
        <f t="shared" si="301"/>
        <v>0</v>
      </c>
      <c r="O1981" s="8">
        <f t="shared" si="302"/>
        <v>100</v>
      </c>
      <c r="P1981" s="8">
        <f t="shared" si="303"/>
        <v>16.5</v>
      </c>
      <c r="Q1981" s="9">
        <f t="shared" si="304"/>
        <v>26.225000000000001</v>
      </c>
      <c r="R1981" s="9">
        <f t="shared" si="305"/>
        <v>44.125</v>
      </c>
      <c r="S1981" s="9">
        <f t="shared" si="306"/>
        <v>36.174999999999997</v>
      </c>
      <c r="T1981" s="9">
        <f t="shared" si="307"/>
        <v>35.375</v>
      </c>
      <c r="U1981" s="8">
        <f t="shared" si="308"/>
        <v>35.508333333333333</v>
      </c>
      <c r="V1981" s="8">
        <f t="shared" si="309"/>
        <v>35.474999999999994</v>
      </c>
    </row>
    <row r="1982" spans="1:22" ht="13.5" x14ac:dyDescent="0.25">
      <c r="A1982" s="3">
        <f>RSI!A1982</f>
        <v>44893</v>
      </c>
      <c r="B1982" s="2">
        <f>RSI!B1982</f>
        <v>135.86519999999999</v>
      </c>
      <c r="C1982" s="2">
        <f>RSI!I1982</f>
        <v>62.154007377769531</v>
      </c>
      <c r="D1982" s="2">
        <f>MACD!E1982</f>
        <v>0.89557682068681288</v>
      </c>
      <c r="E1982" s="2">
        <f>MACD!F1982</f>
        <v>-3.8533267746883535</v>
      </c>
      <c r="F1982" s="2">
        <f>'Moving Avg'!D1982</f>
        <v>135.86519999999999</v>
      </c>
      <c r="G1982" s="2">
        <f>'Moving Avg'!F1982</f>
        <v>135.69446500000004</v>
      </c>
      <c r="H1982" s="2">
        <f>'Moving Avg'!G1982</f>
        <v>120.70508600000005</v>
      </c>
      <c r="I1982" s="2">
        <f>'Moving Avg'!H1982</f>
        <v>107.40712600000012</v>
      </c>
      <c r="J1982" s="6" t="str">
        <f>OBV!F1982</f>
        <v>BEARISH</v>
      </c>
      <c r="K1982" s="6" t="str">
        <f>OBV!G1982</f>
        <v>NEUTRAL</v>
      </c>
      <c r="L1982" s="6" t="str">
        <f>OBV!H1982</f>
        <v>CONFIRMED BEARISH</v>
      </c>
      <c r="M1982" s="8">
        <f t="shared" si="300"/>
        <v>25</v>
      </c>
      <c r="N1982" s="8">
        <f t="shared" si="301"/>
        <v>0</v>
      </c>
      <c r="O1982" s="8">
        <f t="shared" si="302"/>
        <v>100</v>
      </c>
      <c r="P1982" s="8">
        <f t="shared" si="303"/>
        <v>16.5</v>
      </c>
      <c r="Q1982" s="9">
        <f t="shared" si="304"/>
        <v>26.225000000000001</v>
      </c>
      <c r="R1982" s="9">
        <f t="shared" si="305"/>
        <v>44.125</v>
      </c>
      <c r="S1982" s="9">
        <f t="shared" si="306"/>
        <v>36.174999999999997</v>
      </c>
      <c r="T1982" s="9">
        <f t="shared" si="307"/>
        <v>35.375</v>
      </c>
      <c r="U1982" s="8">
        <f t="shared" si="308"/>
        <v>35.508333333333333</v>
      </c>
      <c r="V1982" s="8">
        <f t="shared" si="309"/>
        <v>35.474999999999994</v>
      </c>
    </row>
    <row r="1983" spans="1:22" ht="13.5" x14ac:dyDescent="0.25">
      <c r="A1983" s="3">
        <f>RSI!A1983</f>
        <v>44894</v>
      </c>
      <c r="B1983" s="2">
        <f>RSI!B1983</f>
        <v>135.86519999999999</v>
      </c>
      <c r="C1983" s="2">
        <f>RSI!I1983</f>
        <v>62.154007377769531</v>
      </c>
      <c r="D1983" s="2">
        <f>MACD!E1983</f>
        <v>1.8057605408243944</v>
      </c>
      <c r="E1983" s="2">
        <f>MACD!F1983</f>
        <v>-2.721509311585804</v>
      </c>
      <c r="F1983" s="2">
        <f>'Moving Avg'!D1983</f>
        <v>135.86519999999999</v>
      </c>
      <c r="G1983" s="2">
        <f>'Moving Avg'!F1983</f>
        <v>136.26483500000001</v>
      </c>
      <c r="H1983" s="2">
        <f>'Moving Avg'!G1983</f>
        <v>121.23460800000004</v>
      </c>
      <c r="I1983" s="2">
        <f>'Moving Avg'!H1983</f>
        <v>107.58253450000009</v>
      </c>
      <c r="J1983" s="6" t="str">
        <f>OBV!F1983</f>
        <v>NEUTRAL</v>
      </c>
      <c r="K1983" s="6" t="str">
        <f>OBV!G1983</f>
        <v>NEUTRAL</v>
      </c>
      <c r="L1983" s="6" t="str">
        <f>OBV!H1983</f>
        <v>NEUTRAL</v>
      </c>
      <c r="M1983" s="8">
        <f t="shared" si="300"/>
        <v>25</v>
      </c>
      <c r="N1983" s="8">
        <f t="shared" si="301"/>
        <v>0</v>
      </c>
      <c r="O1983" s="8">
        <f t="shared" si="302"/>
        <v>100</v>
      </c>
      <c r="P1983" s="8">
        <f t="shared" si="303"/>
        <v>33</v>
      </c>
      <c r="Q1983" s="9">
        <f t="shared" si="304"/>
        <v>28.7</v>
      </c>
      <c r="R1983" s="9">
        <f t="shared" si="305"/>
        <v>48.25</v>
      </c>
      <c r="S1983" s="9">
        <f t="shared" si="306"/>
        <v>43.6</v>
      </c>
      <c r="T1983" s="9">
        <f t="shared" si="307"/>
        <v>39.5</v>
      </c>
      <c r="U1983" s="8">
        <f t="shared" si="308"/>
        <v>40.183333333333337</v>
      </c>
      <c r="V1983" s="8">
        <f t="shared" si="309"/>
        <v>40.012500000000003</v>
      </c>
    </row>
    <row r="1984" spans="1:22" ht="13.5" x14ac:dyDescent="0.25">
      <c r="A1984" s="3">
        <f>RSI!A1984</f>
        <v>44895</v>
      </c>
      <c r="B1984" s="2">
        <f>RSI!B1984</f>
        <v>135.86519999999999</v>
      </c>
      <c r="C1984" s="2">
        <f>RSI!I1984</f>
        <v>62.154007377769531</v>
      </c>
      <c r="D1984" s="2">
        <f>MACD!E1984</f>
        <v>2.2770975233729303</v>
      </c>
      <c r="E1984" s="2">
        <f>MACD!F1984</f>
        <v>-1.7217879445940572</v>
      </c>
      <c r="F1984" s="2">
        <f>'Moving Avg'!D1984</f>
        <v>135.86519999999999</v>
      </c>
      <c r="G1984" s="2">
        <f>'Moving Avg'!F1984</f>
        <v>136.66184500000003</v>
      </c>
      <c r="H1984" s="2">
        <f>'Moving Avg'!G1984</f>
        <v>121.76430600000005</v>
      </c>
      <c r="I1984" s="2">
        <f>'Moving Avg'!H1984</f>
        <v>107.75794300000011</v>
      </c>
      <c r="J1984" s="6" t="str">
        <f>OBV!F1984</f>
        <v>NEUTRAL</v>
      </c>
      <c r="K1984" s="6" t="str">
        <f>OBV!G1984</f>
        <v>NEUTRAL</v>
      </c>
      <c r="L1984" s="6" t="str">
        <f>OBV!H1984</f>
        <v>NEUTRAL</v>
      </c>
      <c r="M1984" s="8">
        <f t="shared" si="300"/>
        <v>25</v>
      </c>
      <c r="N1984" s="8">
        <f t="shared" si="301"/>
        <v>0</v>
      </c>
      <c r="O1984" s="8">
        <f t="shared" si="302"/>
        <v>100</v>
      </c>
      <c r="P1984" s="8">
        <f t="shared" si="303"/>
        <v>33</v>
      </c>
      <c r="Q1984" s="9">
        <f t="shared" si="304"/>
        <v>28.7</v>
      </c>
      <c r="R1984" s="9">
        <f t="shared" si="305"/>
        <v>48.25</v>
      </c>
      <c r="S1984" s="9">
        <f t="shared" si="306"/>
        <v>43.6</v>
      </c>
      <c r="T1984" s="9">
        <f t="shared" si="307"/>
        <v>39.5</v>
      </c>
      <c r="U1984" s="8">
        <f t="shared" si="308"/>
        <v>40.183333333333337</v>
      </c>
      <c r="V1984" s="8">
        <f t="shared" si="309"/>
        <v>40.012500000000003</v>
      </c>
    </row>
    <row r="1985" spans="1:22" ht="13.5" x14ac:dyDescent="0.25">
      <c r="A1985" s="3">
        <f>RSI!A1985</f>
        <v>44896</v>
      </c>
      <c r="B1985" s="2">
        <f>RSI!B1985</f>
        <v>135.86519999999999</v>
      </c>
      <c r="C1985" s="2">
        <f>RSI!I1985</f>
        <v>62.154007377769531</v>
      </c>
      <c r="D1985" s="2">
        <f>MACD!E1985</f>
        <v>2.650590629091937</v>
      </c>
      <c r="E1985" s="2">
        <f>MACD!F1985</f>
        <v>-0.84731222985685839</v>
      </c>
      <c r="F1985" s="2">
        <f>'Moving Avg'!D1985</f>
        <v>135.86519999999999</v>
      </c>
      <c r="G1985" s="2">
        <f>'Moving Avg'!F1985</f>
        <v>137.05885500000005</v>
      </c>
      <c r="H1985" s="2">
        <f>'Moving Avg'!G1985</f>
        <v>122.29365200000005</v>
      </c>
      <c r="I1985" s="2">
        <f>'Moving Avg'!H1985</f>
        <v>107.9418920000001</v>
      </c>
      <c r="J1985" s="6" t="str">
        <f>OBV!F1985</f>
        <v>NEUTRAL</v>
      </c>
      <c r="K1985" s="6" t="str">
        <f>OBV!G1985</f>
        <v>NEUTRAL</v>
      </c>
      <c r="L1985" s="6" t="str">
        <f>OBV!H1985</f>
        <v>NEUTRAL</v>
      </c>
      <c r="M1985" s="8">
        <f t="shared" si="300"/>
        <v>25</v>
      </c>
      <c r="N1985" s="8">
        <f t="shared" si="301"/>
        <v>0</v>
      </c>
      <c r="O1985" s="8">
        <f t="shared" si="302"/>
        <v>100</v>
      </c>
      <c r="P1985" s="8">
        <f t="shared" si="303"/>
        <v>33</v>
      </c>
      <c r="Q1985" s="9">
        <f t="shared" si="304"/>
        <v>28.7</v>
      </c>
      <c r="R1985" s="9">
        <f t="shared" si="305"/>
        <v>48.25</v>
      </c>
      <c r="S1985" s="9">
        <f t="shared" si="306"/>
        <v>43.6</v>
      </c>
      <c r="T1985" s="9">
        <f t="shared" si="307"/>
        <v>39.5</v>
      </c>
      <c r="U1985" s="8">
        <f t="shared" si="308"/>
        <v>40.183333333333337</v>
      </c>
      <c r="V1985" s="8">
        <f t="shared" si="309"/>
        <v>40.012500000000003</v>
      </c>
    </row>
    <row r="1986" spans="1:22" ht="13.5" x14ac:dyDescent="0.25">
      <c r="A1986" s="3">
        <f>RSI!A1986</f>
        <v>44897</v>
      </c>
      <c r="B1986" s="2">
        <f>RSI!B1986</f>
        <v>135.86519999999999</v>
      </c>
      <c r="C1986" s="2">
        <f>RSI!I1986</f>
        <v>62.154007377769531</v>
      </c>
      <c r="D1986" s="2">
        <f>MACD!E1986</f>
        <v>3.2146306335259851</v>
      </c>
      <c r="E1986" s="2">
        <f>MACD!F1986</f>
        <v>-3.4923657180289669E-2</v>
      </c>
      <c r="F1986" s="2">
        <f>'Moving Avg'!D1986</f>
        <v>135.86519999999999</v>
      </c>
      <c r="G1986" s="2">
        <f>'Moving Avg'!F1986</f>
        <v>137.32353000000006</v>
      </c>
      <c r="H1986" s="2">
        <f>'Moving Avg'!G1986</f>
        <v>122.87593200000006</v>
      </c>
      <c r="I1986" s="2">
        <f>'Moving Avg'!H1986</f>
        <v>108.1403610000001</v>
      </c>
      <c r="J1986" s="6" t="str">
        <f>OBV!F1986</f>
        <v>NEUTRAL</v>
      </c>
      <c r="K1986" s="6" t="str">
        <f>OBV!G1986</f>
        <v>NEUTRAL</v>
      </c>
      <c r="L1986" s="6" t="str">
        <f>OBV!H1986</f>
        <v>NEUTRAL</v>
      </c>
      <c r="M1986" s="8">
        <f t="shared" ref="M1986:M2049" si="310">IF(C1986&lt;30,50, IF(C1986&gt;70, 0, 25))</f>
        <v>25</v>
      </c>
      <c r="N1986" s="8">
        <f t="shared" ref="N1986:N2049" si="311">IF(E1986-D1986&gt;0.02, 100, IF(E1986-D1986&lt;0,0,45))</f>
        <v>0</v>
      </c>
      <c r="O1986" s="8">
        <f t="shared" ref="O1986:O2049" si="312">IF(F1986-I1986&gt;10,100,IF(F1986-I1986&gt;5,75, IF(F1986-I1986&gt;0,50,0)))</f>
        <v>100</v>
      </c>
      <c r="P1986" s="8">
        <f t="shared" ref="P1986:P2049" si="313">IF(L1986="confirmed bullish", 34, IF(L1986="bullish divergence",17, 0))+IF(J1986="bullish",33,IF(J1986="bearish",0,16.5))+IF(K1986="strong",33,IF(K1986="weak",0,16.5))</f>
        <v>33</v>
      </c>
      <c r="Q1986" s="9">
        <f t="shared" si="304"/>
        <v>28.7</v>
      </c>
      <c r="R1986" s="9">
        <f t="shared" si="305"/>
        <v>48.25</v>
      </c>
      <c r="S1986" s="9">
        <f t="shared" si="306"/>
        <v>43.6</v>
      </c>
      <c r="T1986" s="9">
        <f t="shared" si="307"/>
        <v>39.5</v>
      </c>
      <c r="U1986" s="8">
        <f t="shared" si="308"/>
        <v>40.183333333333337</v>
      </c>
      <c r="V1986" s="8">
        <f t="shared" si="309"/>
        <v>40.012500000000003</v>
      </c>
    </row>
    <row r="1987" spans="1:22" ht="13.5" x14ac:dyDescent="0.25">
      <c r="A1987" s="3">
        <f>RSI!A1987</f>
        <v>44900</v>
      </c>
      <c r="B1987" s="2">
        <f>RSI!B1987</f>
        <v>137.62970000000001</v>
      </c>
      <c r="C1987" s="2">
        <f>RSI!I1987</f>
        <v>66.081746625241394</v>
      </c>
      <c r="D1987" s="2">
        <f>MACD!E1987</f>
        <v>3.5259055015751528</v>
      </c>
      <c r="E1987" s="2">
        <f>MACD!F1987</f>
        <v>0.67724217457079883</v>
      </c>
      <c r="F1987" s="2">
        <f>'Moving Avg'!D1987</f>
        <v>136.21809999999999</v>
      </c>
      <c r="G1987" s="2">
        <f>'Moving Avg'!F1987</f>
        <v>137.58820500000002</v>
      </c>
      <c r="H1987" s="2">
        <f>'Moving Avg'!G1987</f>
        <v>123.49350200000006</v>
      </c>
      <c r="I1987" s="2">
        <f>'Moving Avg'!H1987</f>
        <v>108.34765250000011</v>
      </c>
      <c r="J1987" s="6" t="str">
        <f>OBV!F1987</f>
        <v>BULLISH</v>
      </c>
      <c r="K1987" s="6" t="str">
        <f>OBV!G1987</f>
        <v>NEUTRAL</v>
      </c>
      <c r="L1987" s="6" t="str">
        <f>OBV!H1987</f>
        <v>CONFIRMED BULLISH</v>
      </c>
      <c r="M1987" s="8">
        <f t="shared" si="310"/>
        <v>25</v>
      </c>
      <c r="N1987" s="8">
        <f t="shared" si="311"/>
        <v>0</v>
      </c>
      <c r="O1987" s="8">
        <f t="shared" si="312"/>
        <v>100</v>
      </c>
      <c r="P1987" s="8">
        <f t="shared" si="313"/>
        <v>83.5</v>
      </c>
      <c r="Q1987" s="9">
        <f t="shared" ref="Q1987:Q2050" si="314">0.35*M1987+N1987*0.35+O1987*0.15+P1987*0.15</f>
        <v>36.274999999999999</v>
      </c>
      <c r="R1987" s="9">
        <f t="shared" ref="R1987:R2050" si="315">M1987*0.2+N1987*0.2+O1987*0.35+P1987*0.25</f>
        <v>60.875</v>
      </c>
      <c r="S1987" s="9">
        <f t="shared" ref="S1987:S2050" si="316">M1987*0.15+N1987*0.15+O1987*0.25+P1987*0.45</f>
        <v>66.325000000000003</v>
      </c>
      <c r="T1987" s="9">
        <f t="shared" ref="T1987:T2050" si="317">0.25*SUM(M1987:P1987)</f>
        <v>52.125</v>
      </c>
      <c r="U1987" s="8">
        <f t="shared" ref="U1987:U2050" si="318">SUM(Q1987:S1987)/3</f>
        <v>54.491666666666674</v>
      </c>
      <c r="V1987" s="8">
        <f t="shared" ref="V1987:V2050" si="319">SUM(Q1987:T1987)/4</f>
        <v>53.900000000000006</v>
      </c>
    </row>
    <row r="1988" spans="1:22" ht="13.5" x14ac:dyDescent="0.25">
      <c r="A1988" s="3">
        <f>RSI!A1988</f>
        <v>44901</v>
      </c>
      <c r="B1988" s="2">
        <f>RSI!B1988</f>
        <v>139.39410000000001</v>
      </c>
      <c r="C1988" s="2">
        <f>RSI!I1988</f>
        <v>69.491363743557713</v>
      </c>
      <c r="D1988" s="2">
        <f>MACD!E1988</f>
        <v>2.9629840392025528</v>
      </c>
      <c r="E1988" s="2">
        <f>MACD!F1988</f>
        <v>1.1343905474971496</v>
      </c>
      <c r="F1988" s="2">
        <f>'Moving Avg'!D1988</f>
        <v>136.92388</v>
      </c>
      <c r="G1988" s="2">
        <f>'Moving Avg'!F1988</f>
        <v>137.89699000000002</v>
      </c>
      <c r="H1988" s="2">
        <f>'Moving Avg'!G1988</f>
        <v>124.14600800000008</v>
      </c>
      <c r="I1988" s="2">
        <f>'Moving Avg'!H1988</f>
        <v>108.56419300000015</v>
      </c>
      <c r="J1988" s="6" t="str">
        <f>OBV!F1988</f>
        <v>BULLISH</v>
      </c>
      <c r="K1988" s="6" t="str">
        <f>OBV!G1988</f>
        <v>NEUTRAL</v>
      </c>
      <c r="L1988" s="6" t="str">
        <f>OBV!H1988</f>
        <v>CONFIRMED BULLISH</v>
      </c>
      <c r="M1988" s="8">
        <f t="shared" si="310"/>
        <v>25</v>
      </c>
      <c r="N1988" s="8">
        <f t="shared" si="311"/>
        <v>0</v>
      </c>
      <c r="O1988" s="8">
        <f t="shared" si="312"/>
        <v>100</v>
      </c>
      <c r="P1988" s="8">
        <f t="shared" si="313"/>
        <v>83.5</v>
      </c>
      <c r="Q1988" s="9">
        <f t="shared" si="314"/>
        <v>36.274999999999999</v>
      </c>
      <c r="R1988" s="9">
        <f t="shared" si="315"/>
        <v>60.875</v>
      </c>
      <c r="S1988" s="9">
        <f t="shared" si="316"/>
        <v>66.325000000000003</v>
      </c>
      <c r="T1988" s="9">
        <f t="shared" si="317"/>
        <v>52.125</v>
      </c>
      <c r="U1988" s="8">
        <f t="shared" si="318"/>
        <v>54.491666666666674</v>
      </c>
      <c r="V1988" s="8">
        <f t="shared" si="319"/>
        <v>53.900000000000006</v>
      </c>
    </row>
    <row r="1989" spans="1:22" ht="13.5" x14ac:dyDescent="0.25">
      <c r="A1989" s="3">
        <f>RSI!A1989</f>
        <v>44902</v>
      </c>
      <c r="B1989" s="2">
        <f>RSI!B1989</f>
        <v>138.953</v>
      </c>
      <c r="C1989" s="2">
        <f>RSI!I1989</f>
        <v>67.660188008063159</v>
      </c>
      <c r="D1989" s="2">
        <f>MACD!E1989</f>
        <v>2.4806411950166023</v>
      </c>
      <c r="E1989" s="2">
        <f>MACD!F1989</f>
        <v>1.4036406770010403</v>
      </c>
      <c r="F1989" s="2">
        <f>'Moving Avg'!D1989</f>
        <v>137.54143999999999</v>
      </c>
      <c r="G1989" s="2">
        <f>'Moving Avg'!F1989</f>
        <v>138.13519500000001</v>
      </c>
      <c r="H1989" s="2">
        <f>'Moving Avg'!G1989</f>
        <v>124.75440200000008</v>
      </c>
      <c r="I1989" s="2">
        <f>'Moving Avg'!H1989</f>
        <v>108.77852800000014</v>
      </c>
      <c r="J1989" s="6" t="str">
        <f>OBV!F1989</f>
        <v>BULLISH</v>
      </c>
      <c r="K1989" s="6" t="str">
        <f>OBV!G1989</f>
        <v>NEUTRAL</v>
      </c>
      <c r="L1989" s="6" t="str">
        <f>OBV!H1989</f>
        <v>CONFIRMED BULLISH</v>
      </c>
      <c r="M1989" s="8">
        <f t="shared" si="310"/>
        <v>25</v>
      </c>
      <c r="N1989" s="8">
        <f t="shared" si="311"/>
        <v>0</v>
      </c>
      <c r="O1989" s="8">
        <f t="shared" si="312"/>
        <v>100</v>
      </c>
      <c r="P1989" s="8">
        <f t="shared" si="313"/>
        <v>83.5</v>
      </c>
      <c r="Q1989" s="9">
        <f t="shared" si="314"/>
        <v>36.274999999999999</v>
      </c>
      <c r="R1989" s="9">
        <f t="shared" si="315"/>
        <v>60.875</v>
      </c>
      <c r="S1989" s="9">
        <f t="shared" si="316"/>
        <v>66.325000000000003</v>
      </c>
      <c r="T1989" s="9">
        <f t="shared" si="317"/>
        <v>52.125</v>
      </c>
      <c r="U1989" s="8">
        <f t="shared" si="318"/>
        <v>54.491666666666674</v>
      </c>
      <c r="V1989" s="8">
        <f t="shared" si="319"/>
        <v>53.900000000000006</v>
      </c>
    </row>
    <row r="1990" spans="1:22" ht="13.5" x14ac:dyDescent="0.25">
      <c r="A1990" s="3">
        <f>RSI!A1990</f>
        <v>44903</v>
      </c>
      <c r="B1990" s="2">
        <f>RSI!B1990</f>
        <v>137.62970000000001</v>
      </c>
      <c r="C1990" s="2">
        <f>RSI!I1990</f>
        <v>62.351896144380419</v>
      </c>
      <c r="D1990" s="2">
        <f>MACD!E1990</f>
        <v>2.1373014601698515</v>
      </c>
      <c r="E1990" s="2">
        <f>MACD!F1990</f>
        <v>1.5503728336348026</v>
      </c>
      <c r="F1990" s="2">
        <f>'Moving Avg'!D1990</f>
        <v>137.89434</v>
      </c>
      <c r="G1990" s="2">
        <f>'Moving Avg'!F1990</f>
        <v>138.09108499999996</v>
      </c>
      <c r="H1990" s="2">
        <f>'Moving Avg'!G1990</f>
        <v>125.30139200000009</v>
      </c>
      <c r="I1990" s="2">
        <f>'Moving Avg'!H1990</f>
        <v>108.98838150000014</v>
      </c>
      <c r="J1990" s="6" t="str">
        <f>OBV!F1990</f>
        <v>BEARISH</v>
      </c>
      <c r="K1990" s="6" t="str">
        <f>OBV!G1990</f>
        <v>NEUTRAL</v>
      </c>
      <c r="L1990" s="6" t="str">
        <f>OBV!H1990</f>
        <v>BEARISH DIVERGENCE</v>
      </c>
      <c r="M1990" s="8">
        <f t="shared" si="310"/>
        <v>25</v>
      </c>
      <c r="N1990" s="8">
        <f t="shared" si="311"/>
        <v>0</v>
      </c>
      <c r="O1990" s="8">
        <f t="shared" si="312"/>
        <v>100</v>
      </c>
      <c r="P1990" s="8">
        <f t="shared" si="313"/>
        <v>16.5</v>
      </c>
      <c r="Q1990" s="9">
        <f t="shared" si="314"/>
        <v>26.225000000000001</v>
      </c>
      <c r="R1990" s="9">
        <f t="shared" si="315"/>
        <v>44.125</v>
      </c>
      <c r="S1990" s="9">
        <f t="shared" si="316"/>
        <v>36.174999999999997</v>
      </c>
      <c r="T1990" s="9">
        <f t="shared" si="317"/>
        <v>35.375</v>
      </c>
      <c r="U1990" s="8">
        <f t="shared" si="318"/>
        <v>35.508333333333333</v>
      </c>
      <c r="V1990" s="8">
        <f t="shared" si="319"/>
        <v>35.474999999999994</v>
      </c>
    </row>
    <row r="1991" spans="1:22" ht="13.5" x14ac:dyDescent="0.25">
      <c r="A1991" s="3">
        <f>RSI!A1991</f>
        <v>44904</v>
      </c>
      <c r="B1991" s="2">
        <f>RSI!B1991</f>
        <v>137.62970000000001</v>
      </c>
      <c r="C1991" s="2">
        <f>RSI!I1991</f>
        <v>62.351896144380419</v>
      </c>
      <c r="D1991" s="2">
        <f>MACD!E1991</f>
        <v>1.8238381185073536</v>
      </c>
      <c r="E1991" s="2">
        <f>MACD!F1991</f>
        <v>1.6050658906093129</v>
      </c>
      <c r="F1991" s="2">
        <f>'Moving Avg'!D1991</f>
        <v>138.24724000000001</v>
      </c>
      <c r="G1991" s="2">
        <f>'Moving Avg'!F1991</f>
        <v>137.73554499999997</v>
      </c>
      <c r="H1991" s="2">
        <f>'Moving Avg'!G1991</f>
        <v>125.84838200000009</v>
      </c>
      <c r="I1991" s="2">
        <f>'Moving Avg'!H1991</f>
        <v>109.19823500000015</v>
      </c>
      <c r="J1991" s="6" t="str">
        <f>OBV!F1991</f>
        <v>BEARISH</v>
      </c>
      <c r="K1991" s="6" t="str">
        <f>OBV!G1991</f>
        <v>NEUTRAL</v>
      </c>
      <c r="L1991" s="6" t="str">
        <f>OBV!H1991</f>
        <v>BEARISH DIVERGENCE</v>
      </c>
      <c r="M1991" s="8">
        <f t="shared" si="310"/>
        <v>25</v>
      </c>
      <c r="N1991" s="8">
        <f t="shared" si="311"/>
        <v>0</v>
      </c>
      <c r="O1991" s="8">
        <f t="shared" si="312"/>
        <v>100</v>
      </c>
      <c r="P1991" s="8">
        <f t="shared" si="313"/>
        <v>16.5</v>
      </c>
      <c r="Q1991" s="9">
        <f t="shared" si="314"/>
        <v>26.225000000000001</v>
      </c>
      <c r="R1991" s="9">
        <f t="shared" si="315"/>
        <v>44.125</v>
      </c>
      <c r="S1991" s="9">
        <f t="shared" si="316"/>
        <v>36.174999999999997</v>
      </c>
      <c r="T1991" s="9">
        <f t="shared" si="317"/>
        <v>35.375</v>
      </c>
      <c r="U1991" s="8">
        <f t="shared" si="318"/>
        <v>35.508333333333333</v>
      </c>
      <c r="V1991" s="8">
        <f t="shared" si="319"/>
        <v>35.474999999999994</v>
      </c>
    </row>
    <row r="1992" spans="1:22" ht="13.5" x14ac:dyDescent="0.25">
      <c r="A1992" s="3">
        <f>RSI!A1992</f>
        <v>44907</v>
      </c>
      <c r="B1992" s="2">
        <f>RSI!B1992</f>
        <v>137.62970000000001</v>
      </c>
      <c r="C1992" s="2">
        <f>RSI!I1992</f>
        <v>62.351896144380419</v>
      </c>
      <c r="D1992" s="2">
        <f>MACD!E1992</f>
        <v>1.5373544392161591</v>
      </c>
      <c r="E1992" s="2">
        <f>MACD!F1992</f>
        <v>1.5915236003306821</v>
      </c>
      <c r="F1992" s="2">
        <f>'Moving Avg'!D1992</f>
        <v>138.24724000000001</v>
      </c>
      <c r="G1992" s="2">
        <f>'Moving Avg'!F1992</f>
        <v>137.47087499999998</v>
      </c>
      <c r="H1992" s="2">
        <f>'Moving Avg'!G1992</f>
        <v>126.3777280000001</v>
      </c>
      <c r="I1992" s="2">
        <f>'Moving Avg'!H1992</f>
        <v>109.40808850000016</v>
      </c>
      <c r="J1992" s="6" t="str">
        <f>OBV!F1992</f>
        <v>BEARISH</v>
      </c>
      <c r="K1992" s="6" t="str">
        <f>OBV!G1992</f>
        <v>NEUTRAL</v>
      </c>
      <c r="L1992" s="6" t="str">
        <f>OBV!H1992</f>
        <v>NEUTRAL</v>
      </c>
      <c r="M1992" s="8">
        <f t="shared" si="310"/>
        <v>25</v>
      </c>
      <c r="N1992" s="8">
        <f t="shared" si="311"/>
        <v>100</v>
      </c>
      <c r="O1992" s="8">
        <f t="shared" si="312"/>
        <v>100</v>
      </c>
      <c r="P1992" s="8">
        <f t="shared" si="313"/>
        <v>16.5</v>
      </c>
      <c r="Q1992" s="9">
        <f t="shared" si="314"/>
        <v>61.225000000000001</v>
      </c>
      <c r="R1992" s="9">
        <f t="shared" si="315"/>
        <v>64.125</v>
      </c>
      <c r="S1992" s="9">
        <f t="shared" si="316"/>
        <v>51.174999999999997</v>
      </c>
      <c r="T1992" s="9">
        <f t="shared" si="317"/>
        <v>60.375</v>
      </c>
      <c r="U1992" s="8">
        <f t="shared" si="318"/>
        <v>58.841666666666661</v>
      </c>
      <c r="V1992" s="8">
        <f t="shared" si="319"/>
        <v>59.224999999999994</v>
      </c>
    </row>
    <row r="1993" spans="1:22" ht="13.5" x14ac:dyDescent="0.25">
      <c r="A1993" s="3">
        <f>RSI!A1993</f>
        <v>44908</v>
      </c>
      <c r="B1993" s="2">
        <f>RSI!B1993</f>
        <v>137.62970000000001</v>
      </c>
      <c r="C1993" s="2">
        <f>RSI!I1993</f>
        <v>62.351896144380419</v>
      </c>
      <c r="D1993" s="2">
        <f>MACD!E1993</f>
        <v>1.275273443313182</v>
      </c>
      <c r="E1993" s="2">
        <f>MACD!F1993</f>
        <v>1.528273568927182</v>
      </c>
      <c r="F1993" s="2">
        <f>'Moving Avg'!D1993</f>
        <v>137.89436000000001</v>
      </c>
      <c r="G1993" s="2">
        <f>'Moving Avg'!F1993</f>
        <v>137.33853999999997</v>
      </c>
      <c r="H1993" s="2">
        <f>'Moving Avg'!G1993</f>
        <v>126.90689800000011</v>
      </c>
      <c r="I1993" s="2">
        <f>'Moving Avg'!H1993</f>
        <v>109.63886750000015</v>
      </c>
      <c r="J1993" s="6" t="str">
        <f>OBV!F1993</f>
        <v>BEARISH</v>
      </c>
      <c r="K1993" s="6" t="str">
        <f>OBV!G1993</f>
        <v>NEUTRAL</v>
      </c>
      <c r="L1993" s="6" t="str">
        <f>OBV!H1993</f>
        <v>CONFIRMED BEARISH</v>
      </c>
      <c r="M1993" s="8">
        <f t="shared" si="310"/>
        <v>25</v>
      </c>
      <c r="N1993" s="8">
        <f t="shared" si="311"/>
        <v>100</v>
      </c>
      <c r="O1993" s="8">
        <f t="shared" si="312"/>
        <v>100</v>
      </c>
      <c r="P1993" s="8">
        <f t="shared" si="313"/>
        <v>16.5</v>
      </c>
      <c r="Q1993" s="9">
        <f t="shared" si="314"/>
        <v>61.225000000000001</v>
      </c>
      <c r="R1993" s="9">
        <f t="shared" si="315"/>
        <v>64.125</v>
      </c>
      <c r="S1993" s="9">
        <f t="shared" si="316"/>
        <v>51.174999999999997</v>
      </c>
      <c r="T1993" s="9">
        <f t="shared" si="317"/>
        <v>60.375</v>
      </c>
      <c r="U1993" s="8">
        <f t="shared" si="318"/>
        <v>58.841666666666661</v>
      </c>
      <c r="V1993" s="8">
        <f t="shared" si="319"/>
        <v>59.224999999999994</v>
      </c>
    </row>
    <row r="1994" spans="1:22" ht="13.5" x14ac:dyDescent="0.25">
      <c r="A1994" s="3">
        <f>RSI!A1994</f>
        <v>44909</v>
      </c>
      <c r="B1994" s="2">
        <f>RSI!B1994</f>
        <v>136.7474</v>
      </c>
      <c r="C1994" s="2">
        <f>RSI!I1994</f>
        <v>58.253267384775441</v>
      </c>
      <c r="D1994" s="2">
        <f>MACD!E1994</f>
        <v>1.1006535924682339</v>
      </c>
      <c r="E1994" s="2">
        <f>MACD!F1994</f>
        <v>1.4427495736353924</v>
      </c>
      <c r="F1994" s="2">
        <f>'Moving Avg'!D1994</f>
        <v>137.45323999999999</v>
      </c>
      <c r="G1994" s="2">
        <f>'Moving Avg'!F1994</f>
        <v>137.25031499999997</v>
      </c>
      <c r="H1994" s="2">
        <f>'Moving Avg'!G1994</f>
        <v>127.41842200000011</v>
      </c>
      <c r="I1994" s="2">
        <f>'Moving Avg'!H1994</f>
        <v>109.86480800000014</v>
      </c>
      <c r="J1994" s="6" t="str">
        <f>OBV!F1994</f>
        <v>BEARISH</v>
      </c>
      <c r="K1994" s="6" t="str">
        <f>OBV!G1994</f>
        <v>NEUTRAL</v>
      </c>
      <c r="L1994" s="6" t="str">
        <f>OBV!H1994</f>
        <v>CONFIRMED BEARISH</v>
      </c>
      <c r="M1994" s="8">
        <f t="shared" si="310"/>
        <v>25</v>
      </c>
      <c r="N1994" s="8">
        <f t="shared" si="311"/>
        <v>100</v>
      </c>
      <c r="O1994" s="8">
        <f t="shared" si="312"/>
        <v>100</v>
      </c>
      <c r="P1994" s="8">
        <f t="shared" si="313"/>
        <v>16.5</v>
      </c>
      <c r="Q1994" s="9">
        <f t="shared" si="314"/>
        <v>61.225000000000001</v>
      </c>
      <c r="R1994" s="9">
        <f t="shared" si="315"/>
        <v>64.125</v>
      </c>
      <c r="S1994" s="9">
        <f t="shared" si="316"/>
        <v>51.174999999999997</v>
      </c>
      <c r="T1994" s="9">
        <f t="shared" si="317"/>
        <v>60.375</v>
      </c>
      <c r="U1994" s="8">
        <f t="shared" si="318"/>
        <v>58.841666666666661</v>
      </c>
      <c r="V1994" s="8">
        <f t="shared" si="319"/>
        <v>59.224999999999994</v>
      </c>
    </row>
    <row r="1995" spans="1:22" ht="13.5" x14ac:dyDescent="0.25">
      <c r="A1995" s="3">
        <f>RSI!A1995</f>
        <v>44910</v>
      </c>
      <c r="B1995" s="2">
        <f>RSI!B1995</f>
        <v>136.7474</v>
      </c>
      <c r="C1995" s="2">
        <f>RSI!I1995</f>
        <v>58.253267384775441</v>
      </c>
      <c r="D1995" s="2">
        <f>MACD!E1995</f>
        <v>0.94124654588065937</v>
      </c>
      <c r="E1995" s="2">
        <f>MACD!F1995</f>
        <v>1.3424489680844458</v>
      </c>
      <c r="F1995" s="2">
        <f>'Moving Avg'!D1995</f>
        <v>137.27678</v>
      </c>
      <c r="G1995" s="2">
        <f>'Moving Avg'!F1995</f>
        <v>137.16208999999998</v>
      </c>
      <c r="H1995" s="2">
        <f>'Moving Avg'!G1995</f>
        <v>128.01834600000012</v>
      </c>
      <c r="I1995" s="2">
        <f>'Moving Avg'!H1995</f>
        <v>110.09074850000013</v>
      </c>
      <c r="J1995" s="6" t="str">
        <f>OBV!F1995</f>
        <v>BEARISH</v>
      </c>
      <c r="K1995" s="6" t="str">
        <f>OBV!G1995</f>
        <v>NEUTRAL</v>
      </c>
      <c r="L1995" s="6" t="str">
        <f>OBV!H1995</f>
        <v>CONFIRMED BEARISH</v>
      </c>
      <c r="M1995" s="8">
        <f t="shared" si="310"/>
        <v>25</v>
      </c>
      <c r="N1995" s="8">
        <f t="shared" si="311"/>
        <v>100</v>
      </c>
      <c r="O1995" s="8">
        <f t="shared" si="312"/>
        <v>100</v>
      </c>
      <c r="P1995" s="8">
        <f t="shared" si="313"/>
        <v>16.5</v>
      </c>
      <c r="Q1995" s="9">
        <f t="shared" si="314"/>
        <v>61.225000000000001</v>
      </c>
      <c r="R1995" s="9">
        <f t="shared" si="315"/>
        <v>64.125</v>
      </c>
      <c r="S1995" s="9">
        <f t="shared" si="316"/>
        <v>51.174999999999997</v>
      </c>
      <c r="T1995" s="9">
        <f t="shared" si="317"/>
        <v>60.375</v>
      </c>
      <c r="U1995" s="8">
        <f t="shared" si="318"/>
        <v>58.841666666666661</v>
      </c>
      <c r="V1995" s="8">
        <f t="shared" si="319"/>
        <v>59.224999999999994</v>
      </c>
    </row>
    <row r="1996" spans="1:22" ht="13.5" x14ac:dyDescent="0.25">
      <c r="A1996" s="3">
        <f>RSI!A1996</f>
        <v>44911</v>
      </c>
      <c r="B1996" s="2">
        <f>RSI!B1996</f>
        <v>136.7474</v>
      </c>
      <c r="C1996" s="2">
        <f>RSI!I1996</f>
        <v>58.253267384775434</v>
      </c>
      <c r="D1996" s="2">
        <f>MACD!E1996</f>
        <v>0.79557496754702584</v>
      </c>
      <c r="E1996" s="2">
        <f>MACD!F1996</f>
        <v>1.2330741679769619</v>
      </c>
      <c r="F1996" s="2">
        <f>'Moving Avg'!D1996</f>
        <v>137.10031999999998</v>
      </c>
      <c r="G1996" s="2">
        <f>'Moving Avg'!F1996</f>
        <v>136.98564000000002</v>
      </c>
      <c r="H1996" s="2">
        <f>'Moving Avg'!G1996</f>
        <v>128.6359140000001</v>
      </c>
      <c r="I1996" s="2">
        <f>'Moving Avg'!H1996</f>
        <v>110.31668900000015</v>
      </c>
      <c r="J1996" s="6" t="str">
        <f>OBV!F1996</f>
        <v>BEARISH</v>
      </c>
      <c r="K1996" s="6" t="str">
        <f>OBV!G1996</f>
        <v>NEUTRAL</v>
      </c>
      <c r="L1996" s="6" t="str">
        <f>OBV!H1996</f>
        <v>CONFIRMED BEARISH</v>
      </c>
      <c r="M1996" s="8">
        <f t="shared" si="310"/>
        <v>25</v>
      </c>
      <c r="N1996" s="8">
        <f t="shared" si="311"/>
        <v>100</v>
      </c>
      <c r="O1996" s="8">
        <f t="shared" si="312"/>
        <v>100</v>
      </c>
      <c r="P1996" s="8">
        <f t="shared" si="313"/>
        <v>16.5</v>
      </c>
      <c r="Q1996" s="9">
        <f t="shared" si="314"/>
        <v>61.225000000000001</v>
      </c>
      <c r="R1996" s="9">
        <f t="shared" si="315"/>
        <v>64.125</v>
      </c>
      <c r="S1996" s="9">
        <f t="shared" si="316"/>
        <v>51.174999999999997</v>
      </c>
      <c r="T1996" s="9">
        <f t="shared" si="317"/>
        <v>60.375</v>
      </c>
      <c r="U1996" s="8">
        <f t="shared" si="318"/>
        <v>58.841666666666661</v>
      </c>
      <c r="V1996" s="8">
        <f t="shared" si="319"/>
        <v>59.224999999999994</v>
      </c>
    </row>
    <row r="1997" spans="1:22" ht="13.5" x14ac:dyDescent="0.25">
      <c r="A1997" s="3">
        <f>RSI!A1997</f>
        <v>44914</v>
      </c>
      <c r="B1997" s="2">
        <f>RSI!B1997</f>
        <v>136.7474</v>
      </c>
      <c r="C1997" s="2">
        <f>RSI!I1997</f>
        <v>58.253267384775434</v>
      </c>
      <c r="D1997" s="2">
        <f>MACD!E1997</f>
        <v>0.93378640939337743</v>
      </c>
      <c r="E1997" s="2">
        <f>MACD!F1997</f>
        <v>1.1732166162602451</v>
      </c>
      <c r="F1997" s="2">
        <f>'Moving Avg'!D1997</f>
        <v>136.92385999999999</v>
      </c>
      <c r="G1997" s="2">
        <f>'Moving Avg'!F1997</f>
        <v>136.81360000000001</v>
      </c>
      <c r="H1997" s="2">
        <f>'Moving Avg'!G1997</f>
        <v>129.15820000000011</v>
      </c>
      <c r="I1997" s="2">
        <f>'Moving Avg'!H1997</f>
        <v>110.54262950000015</v>
      </c>
      <c r="J1997" s="6" t="str">
        <f>OBV!F1997</f>
        <v>BEARISH</v>
      </c>
      <c r="K1997" s="6" t="str">
        <f>OBV!G1997</f>
        <v>NEUTRAL</v>
      </c>
      <c r="L1997" s="6" t="str">
        <f>OBV!H1997</f>
        <v>CONFIRMED BEARISH</v>
      </c>
      <c r="M1997" s="8">
        <f t="shared" si="310"/>
        <v>25</v>
      </c>
      <c r="N1997" s="8">
        <f t="shared" si="311"/>
        <v>100</v>
      </c>
      <c r="O1997" s="8">
        <f t="shared" si="312"/>
        <v>100</v>
      </c>
      <c r="P1997" s="8">
        <f t="shared" si="313"/>
        <v>16.5</v>
      </c>
      <c r="Q1997" s="9">
        <f t="shared" si="314"/>
        <v>61.225000000000001</v>
      </c>
      <c r="R1997" s="9">
        <f t="shared" si="315"/>
        <v>64.125</v>
      </c>
      <c r="S1997" s="9">
        <f t="shared" si="316"/>
        <v>51.174999999999997</v>
      </c>
      <c r="T1997" s="9">
        <f t="shared" si="317"/>
        <v>60.375</v>
      </c>
      <c r="U1997" s="8">
        <f t="shared" si="318"/>
        <v>58.841666666666661</v>
      </c>
      <c r="V1997" s="8">
        <f t="shared" si="319"/>
        <v>59.224999999999994</v>
      </c>
    </row>
    <row r="1998" spans="1:22" ht="13.5" x14ac:dyDescent="0.25">
      <c r="A1998" s="3">
        <f>RSI!A1998</f>
        <v>44915</v>
      </c>
      <c r="B1998" s="2">
        <f>RSI!B1998</f>
        <v>136.7474</v>
      </c>
      <c r="C1998" s="2">
        <f>RSI!I1998</f>
        <v>58.253267384775434</v>
      </c>
      <c r="D1998" s="2">
        <f>MACD!E1998</f>
        <v>1.3129311412172342</v>
      </c>
      <c r="E1998" s="2">
        <f>MACD!F1998</f>
        <v>1.201159521251643</v>
      </c>
      <c r="F1998" s="2">
        <f>'Moving Avg'!D1998</f>
        <v>136.7474</v>
      </c>
      <c r="G1998" s="2">
        <f>'Moving Avg'!F1998</f>
        <v>136.85771000000005</v>
      </c>
      <c r="H1998" s="2">
        <f>'Moving Avg'!G1998</f>
        <v>129.66972400000012</v>
      </c>
      <c r="I1998" s="2">
        <f>'Moving Avg'!H1998</f>
        <v>110.76857000000017</v>
      </c>
      <c r="J1998" s="6" t="str">
        <f>OBV!F1998</f>
        <v>BEARISH</v>
      </c>
      <c r="K1998" s="6" t="str">
        <f>OBV!G1998</f>
        <v>NEUTRAL</v>
      </c>
      <c r="L1998" s="6" t="str">
        <f>OBV!H1998</f>
        <v>CONFIRMED BEARISH</v>
      </c>
      <c r="M1998" s="8">
        <f t="shared" si="310"/>
        <v>25</v>
      </c>
      <c r="N1998" s="8">
        <f t="shared" si="311"/>
        <v>0</v>
      </c>
      <c r="O1998" s="8">
        <f t="shared" si="312"/>
        <v>100</v>
      </c>
      <c r="P1998" s="8">
        <f t="shared" si="313"/>
        <v>16.5</v>
      </c>
      <c r="Q1998" s="9">
        <f t="shared" si="314"/>
        <v>26.225000000000001</v>
      </c>
      <c r="R1998" s="9">
        <f t="shared" si="315"/>
        <v>44.125</v>
      </c>
      <c r="S1998" s="9">
        <f t="shared" si="316"/>
        <v>36.174999999999997</v>
      </c>
      <c r="T1998" s="9">
        <f t="shared" si="317"/>
        <v>35.375</v>
      </c>
      <c r="U1998" s="8">
        <f t="shared" si="318"/>
        <v>35.508333333333333</v>
      </c>
      <c r="V1998" s="8">
        <f t="shared" si="319"/>
        <v>35.474999999999994</v>
      </c>
    </row>
    <row r="1999" spans="1:22" ht="13.5" x14ac:dyDescent="0.25">
      <c r="A1999" s="3">
        <f>RSI!A1999</f>
        <v>44916</v>
      </c>
      <c r="B1999" s="2">
        <f>RSI!B1999</f>
        <v>137.54140000000001</v>
      </c>
      <c r="C1999" s="2">
        <f>RSI!I1999</f>
        <v>61.548107029306955</v>
      </c>
      <c r="D1999" s="2">
        <f>MACD!E1999</f>
        <v>1.4985051488716294</v>
      </c>
      <c r="E1999" s="2">
        <f>MACD!F1999</f>
        <v>1.2606286467756402</v>
      </c>
      <c r="F1999" s="2">
        <f>'Moving Avg'!D1999</f>
        <v>136.90619999999998</v>
      </c>
      <c r="G1999" s="2">
        <f>'Moving Avg'!F1999</f>
        <v>136.94152000000003</v>
      </c>
      <c r="H1999" s="2">
        <f>'Moving Avg'!G1999</f>
        <v>130.19712800000013</v>
      </c>
      <c r="I1999" s="2">
        <f>'Moving Avg'!H1999</f>
        <v>110.99848050000016</v>
      </c>
      <c r="J1999" s="6" t="str">
        <f>OBV!F1999</f>
        <v>BULLISH</v>
      </c>
      <c r="K1999" s="6" t="str">
        <f>OBV!G1999</f>
        <v>NEUTRAL</v>
      </c>
      <c r="L1999" s="6" t="str">
        <f>OBV!H1999</f>
        <v>CONFIRMED BULLISH</v>
      </c>
      <c r="M1999" s="8">
        <f t="shared" si="310"/>
        <v>25</v>
      </c>
      <c r="N1999" s="8">
        <f t="shared" si="311"/>
        <v>0</v>
      </c>
      <c r="O1999" s="8">
        <f t="shared" si="312"/>
        <v>100</v>
      </c>
      <c r="P1999" s="8">
        <f t="shared" si="313"/>
        <v>83.5</v>
      </c>
      <c r="Q1999" s="9">
        <f t="shared" si="314"/>
        <v>36.274999999999999</v>
      </c>
      <c r="R1999" s="9">
        <f t="shared" si="315"/>
        <v>60.875</v>
      </c>
      <c r="S1999" s="9">
        <f t="shared" si="316"/>
        <v>66.325000000000003</v>
      </c>
      <c r="T1999" s="9">
        <f t="shared" si="317"/>
        <v>52.125</v>
      </c>
      <c r="U1999" s="8">
        <f t="shared" si="318"/>
        <v>54.491666666666674</v>
      </c>
      <c r="V1999" s="8">
        <f t="shared" si="319"/>
        <v>53.900000000000006</v>
      </c>
    </row>
    <row r="2000" spans="1:22" ht="13.5" x14ac:dyDescent="0.25">
      <c r="A2000" s="3">
        <f>RSI!A2000</f>
        <v>44917</v>
      </c>
      <c r="B2000" s="2">
        <f>RSI!B2000</f>
        <v>136.7474</v>
      </c>
      <c r="C2000" s="2">
        <f>RSI!I2000</f>
        <v>56.726595641737006</v>
      </c>
      <c r="D2000" s="2">
        <f>MACD!E2000</f>
        <v>1.4981377172746591</v>
      </c>
      <c r="E2000" s="2">
        <f>MACD!F2000</f>
        <v>1.308130460875444</v>
      </c>
      <c r="F2000" s="2">
        <f>'Moving Avg'!D2000</f>
        <v>136.90619999999998</v>
      </c>
      <c r="G2000" s="2">
        <f>'Moving Avg'!F2000</f>
        <v>136.98563000000004</v>
      </c>
      <c r="H2000" s="2">
        <f>'Moving Avg'!G2000</f>
        <v>130.67336200000011</v>
      </c>
      <c r="I2000" s="2">
        <f>'Moving Avg'!H2000</f>
        <v>111.22523250000015</v>
      </c>
      <c r="J2000" s="6" t="str">
        <f>OBV!F2000</f>
        <v>BULLISH</v>
      </c>
      <c r="K2000" s="6" t="str">
        <f>OBV!G2000</f>
        <v>NEUTRAL</v>
      </c>
      <c r="L2000" s="6" t="str">
        <f>OBV!H2000</f>
        <v>NEUTRAL</v>
      </c>
      <c r="M2000" s="8">
        <f t="shared" si="310"/>
        <v>25</v>
      </c>
      <c r="N2000" s="8">
        <f t="shared" si="311"/>
        <v>0</v>
      </c>
      <c r="O2000" s="8">
        <f t="shared" si="312"/>
        <v>100</v>
      </c>
      <c r="P2000" s="8">
        <f t="shared" si="313"/>
        <v>49.5</v>
      </c>
      <c r="Q2000" s="9">
        <f t="shared" si="314"/>
        <v>31.175000000000001</v>
      </c>
      <c r="R2000" s="9">
        <f t="shared" si="315"/>
        <v>52.375</v>
      </c>
      <c r="S2000" s="9">
        <f t="shared" si="316"/>
        <v>51.025000000000006</v>
      </c>
      <c r="T2000" s="9">
        <f t="shared" si="317"/>
        <v>43.625</v>
      </c>
      <c r="U2000" s="8">
        <f t="shared" si="318"/>
        <v>44.858333333333327</v>
      </c>
      <c r="V2000" s="8">
        <f t="shared" si="319"/>
        <v>44.55</v>
      </c>
    </row>
    <row r="2001" spans="1:22" ht="13.5" x14ac:dyDescent="0.25">
      <c r="A2001" s="3">
        <f>RSI!A2001</f>
        <v>44918</v>
      </c>
      <c r="B2001" s="2">
        <f>RSI!B2001</f>
        <v>135.86519999999999</v>
      </c>
      <c r="C2001" s="2">
        <f>RSI!I2001</f>
        <v>51.865048317519701</v>
      </c>
      <c r="D2001" s="2">
        <f>MACD!E2001</f>
        <v>1.5561798980203605</v>
      </c>
      <c r="E2001" s="2">
        <f>MACD!F2001</f>
        <v>1.3577403483044272</v>
      </c>
      <c r="F2001" s="2">
        <f>'Moving Avg'!D2001</f>
        <v>136.72976</v>
      </c>
      <c r="G2001" s="2">
        <f>'Moving Avg'!F2001</f>
        <v>136.98563000000004</v>
      </c>
      <c r="H2001" s="2">
        <f>'Moving Avg'!G2001</f>
        <v>131.1319520000001</v>
      </c>
      <c r="I2001" s="2">
        <f>'Moving Avg'!H2001</f>
        <v>111.44761600000017</v>
      </c>
      <c r="J2001" s="6" t="str">
        <f>OBV!F2001</f>
        <v>BEARISH</v>
      </c>
      <c r="K2001" s="6" t="str">
        <f>OBV!G2001</f>
        <v>NEUTRAL</v>
      </c>
      <c r="L2001" s="6" t="str">
        <f>OBV!H2001</f>
        <v>CONFIRMED BEARISH</v>
      </c>
      <c r="M2001" s="8">
        <f t="shared" si="310"/>
        <v>25</v>
      </c>
      <c r="N2001" s="8">
        <f t="shared" si="311"/>
        <v>0</v>
      </c>
      <c r="O2001" s="8">
        <f t="shared" si="312"/>
        <v>100</v>
      </c>
      <c r="P2001" s="8">
        <f t="shared" si="313"/>
        <v>16.5</v>
      </c>
      <c r="Q2001" s="9">
        <f t="shared" si="314"/>
        <v>26.225000000000001</v>
      </c>
      <c r="R2001" s="9">
        <f t="shared" si="315"/>
        <v>44.125</v>
      </c>
      <c r="S2001" s="9">
        <f t="shared" si="316"/>
        <v>36.174999999999997</v>
      </c>
      <c r="T2001" s="9">
        <f t="shared" si="317"/>
        <v>35.375</v>
      </c>
      <c r="U2001" s="8">
        <f t="shared" si="318"/>
        <v>35.508333333333333</v>
      </c>
      <c r="V2001" s="8">
        <f t="shared" si="319"/>
        <v>35.474999999999994</v>
      </c>
    </row>
    <row r="2002" spans="1:22" ht="13.5" x14ac:dyDescent="0.25">
      <c r="A2002" s="3">
        <f>RSI!A2002</f>
        <v>44921</v>
      </c>
      <c r="B2002" s="2">
        <f>RSI!B2002</f>
        <v>135.86519999999999</v>
      </c>
      <c r="C2002" s="2">
        <f>RSI!I2002</f>
        <v>51.865048317519701</v>
      </c>
      <c r="D2002" s="2">
        <f>MACD!E2002</f>
        <v>1.6040285593109331</v>
      </c>
      <c r="E2002" s="2">
        <f>MACD!F2002</f>
        <v>1.4069979905057286</v>
      </c>
      <c r="F2002" s="2">
        <f>'Moving Avg'!D2002</f>
        <v>136.55331999999999</v>
      </c>
      <c r="G2002" s="2">
        <f>'Moving Avg'!F2002</f>
        <v>136.98563000000004</v>
      </c>
      <c r="H2002" s="2">
        <f>'Moving Avg'!G2002</f>
        <v>131.59054200000011</v>
      </c>
      <c r="I2002" s="2">
        <f>'Moving Avg'!H2002</f>
        <v>111.64950150000016</v>
      </c>
      <c r="J2002" s="6" t="str">
        <f>OBV!F2002</f>
        <v>BEARISH</v>
      </c>
      <c r="K2002" s="6" t="str">
        <f>OBV!G2002</f>
        <v>NEUTRAL</v>
      </c>
      <c r="L2002" s="6" t="str">
        <f>OBV!H2002</f>
        <v>CONFIRMED BEARISH</v>
      </c>
      <c r="M2002" s="8">
        <f t="shared" si="310"/>
        <v>25</v>
      </c>
      <c r="N2002" s="8">
        <f t="shared" si="311"/>
        <v>0</v>
      </c>
      <c r="O2002" s="8">
        <f t="shared" si="312"/>
        <v>100</v>
      </c>
      <c r="P2002" s="8">
        <f t="shared" si="313"/>
        <v>16.5</v>
      </c>
      <c r="Q2002" s="9">
        <f t="shared" si="314"/>
        <v>26.225000000000001</v>
      </c>
      <c r="R2002" s="9">
        <f t="shared" si="315"/>
        <v>44.125</v>
      </c>
      <c r="S2002" s="9">
        <f t="shared" si="316"/>
        <v>36.174999999999997</v>
      </c>
      <c r="T2002" s="9">
        <f t="shared" si="317"/>
        <v>35.375</v>
      </c>
      <c r="U2002" s="8">
        <f t="shared" si="318"/>
        <v>35.508333333333333</v>
      </c>
      <c r="V2002" s="8">
        <f t="shared" si="319"/>
        <v>35.474999999999994</v>
      </c>
    </row>
    <row r="2003" spans="1:22" ht="13.5" x14ac:dyDescent="0.25">
      <c r="A2003" s="3">
        <f>RSI!A2003</f>
        <v>44922</v>
      </c>
      <c r="B2003" s="2">
        <f>RSI!B2003</f>
        <v>135.86519999999999</v>
      </c>
      <c r="C2003" s="2">
        <f>RSI!I2003</f>
        <v>51.865048317519708</v>
      </c>
      <c r="D2003" s="2">
        <f>MACD!E2003</f>
        <v>1.6433455610706744</v>
      </c>
      <c r="E2003" s="2">
        <f>MACD!F2003</f>
        <v>1.4542675046187179</v>
      </c>
      <c r="F2003" s="2">
        <f>'Moving Avg'!D2003</f>
        <v>136.37687999999997</v>
      </c>
      <c r="G2003" s="2">
        <f>'Moving Avg'!F2003</f>
        <v>136.98563000000004</v>
      </c>
      <c r="H2003" s="2">
        <f>'Moving Avg'!G2003</f>
        <v>132.04913200000013</v>
      </c>
      <c r="I2003" s="2">
        <f>'Moving Avg'!H2003</f>
        <v>111.82990600000014</v>
      </c>
      <c r="J2003" s="6" t="str">
        <f>OBV!F2003</f>
        <v>BEARISH</v>
      </c>
      <c r="K2003" s="6" t="str">
        <f>OBV!G2003</f>
        <v>NEUTRAL</v>
      </c>
      <c r="L2003" s="6" t="str">
        <f>OBV!H2003</f>
        <v>CONFIRMED BEARISH</v>
      </c>
      <c r="M2003" s="8">
        <f t="shared" si="310"/>
        <v>25</v>
      </c>
      <c r="N2003" s="8">
        <f t="shared" si="311"/>
        <v>0</v>
      </c>
      <c r="O2003" s="8">
        <f t="shared" si="312"/>
        <v>100</v>
      </c>
      <c r="P2003" s="8">
        <f t="shared" si="313"/>
        <v>16.5</v>
      </c>
      <c r="Q2003" s="9">
        <f t="shared" si="314"/>
        <v>26.225000000000001</v>
      </c>
      <c r="R2003" s="9">
        <f t="shared" si="315"/>
        <v>44.125</v>
      </c>
      <c r="S2003" s="9">
        <f t="shared" si="316"/>
        <v>36.174999999999997</v>
      </c>
      <c r="T2003" s="9">
        <f t="shared" si="317"/>
        <v>35.375</v>
      </c>
      <c r="U2003" s="8">
        <f t="shared" si="318"/>
        <v>35.508333333333333</v>
      </c>
      <c r="V2003" s="8">
        <f t="shared" si="319"/>
        <v>35.474999999999994</v>
      </c>
    </row>
    <row r="2004" spans="1:22" ht="13.5" x14ac:dyDescent="0.25">
      <c r="A2004" s="3">
        <f>RSI!A2004</f>
        <v>44923</v>
      </c>
      <c r="B2004" s="2">
        <f>RSI!B2004</f>
        <v>137.1885</v>
      </c>
      <c r="C2004" s="2">
        <f>RSI!I2004</f>
        <v>58.524318515896837</v>
      </c>
      <c r="D2004" s="2">
        <f>MACD!E2004</f>
        <v>1.4417694734343058</v>
      </c>
      <c r="E2004" s="2">
        <f>MACD!F2004</f>
        <v>1.4517678983818354</v>
      </c>
      <c r="F2004" s="2">
        <f>'Moving Avg'!D2004</f>
        <v>136.30629999999999</v>
      </c>
      <c r="G2004" s="2">
        <f>'Moving Avg'!F2004</f>
        <v>137.05179500000003</v>
      </c>
      <c r="H2004" s="2">
        <f>'Moving Avg'!G2004</f>
        <v>132.62258800000012</v>
      </c>
      <c r="I2004" s="2">
        <f>'Moving Avg'!H2004</f>
        <v>112.01692700000017</v>
      </c>
      <c r="J2004" s="6" t="str">
        <f>OBV!F2004</f>
        <v>BEARISH</v>
      </c>
      <c r="K2004" s="6" t="str">
        <f>OBV!G2004</f>
        <v>NEUTRAL</v>
      </c>
      <c r="L2004" s="6" t="str">
        <f>OBV!H2004</f>
        <v>CONFIRMED BEARISH</v>
      </c>
      <c r="M2004" s="8">
        <f t="shared" si="310"/>
        <v>25</v>
      </c>
      <c r="N2004" s="8">
        <f t="shared" si="311"/>
        <v>45</v>
      </c>
      <c r="O2004" s="8">
        <f t="shared" si="312"/>
        <v>100</v>
      </c>
      <c r="P2004" s="8">
        <f t="shared" si="313"/>
        <v>16.5</v>
      </c>
      <c r="Q2004" s="9">
        <f t="shared" si="314"/>
        <v>41.975000000000001</v>
      </c>
      <c r="R2004" s="9">
        <f t="shared" si="315"/>
        <v>53.125</v>
      </c>
      <c r="S2004" s="9">
        <f t="shared" si="316"/>
        <v>42.924999999999997</v>
      </c>
      <c r="T2004" s="9">
        <f t="shared" si="317"/>
        <v>46.625</v>
      </c>
      <c r="U2004" s="8">
        <f t="shared" si="318"/>
        <v>46.008333333333326</v>
      </c>
      <c r="V2004" s="8">
        <f t="shared" si="319"/>
        <v>46.162499999999994</v>
      </c>
    </row>
    <row r="2005" spans="1:22" ht="13.5" x14ac:dyDescent="0.25">
      <c r="A2005" s="3">
        <f>RSI!A2005</f>
        <v>44924</v>
      </c>
      <c r="B2005" s="2">
        <f>RSI!B2005</f>
        <v>141.15860000000001</v>
      </c>
      <c r="C2005" s="2">
        <f>RSI!I2005</f>
        <v>71.336501040371829</v>
      </c>
      <c r="D2005" s="2">
        <f>MACD!E2005</f>
        <v>0.9683008067854928</v>
      </c>
      <c r="E2005" s="2">
        <f>MACD!F2005</f>
        <v>1.3550744800625669</v>
      </c>
      <c r="F2005" s="2">
        <f>'Moving Avg'!D2005</f>
        <v>137.18853999999999</v>
      </c>
      <c r="G2005" s="2">
        <f>'Moving Avg'!F2005</f>
        <v>137.31646500000005</v>
      </c>
      <c r="H2005" s="2">
        <f>'Moving Avg'!G2005</f>
        <v>133.17857600000013</v>
      </c>
      <c r="I2005" s="2">
        <f>'Moving Avg'!H2005</f>
        <v>112.22379850000016</v>
      </c>
      <c r="J2005" s="6" t="str">
        <f>OBV!F2005</f>
        <v>BULLISH</v>
      </c>
      <c r="K2005" s="6" t="str">
        <f>OBV!G2005</f>
        <v>NEUTRAL</v>
      </c>
      <c r="L2005" s="6" t="str">
        <f>OBV!H2005</f>
        <v>CONFIRMED BULLISH</v>
      </c>
      <c r="M2005" s="8">
        <f t="shared" si="310"/>
        <v>0</v>
      </c>
      <c r="N2005" s="8">
        <f t="shared" si="311"/>
        <v>100</v>
      </c>
      <c r="O2005" s="8">
        <f t="shared" si="312"/>
        <v>100</v>
      </c>
      <c r="P2005" s="8">
        <f t="shared" si="313"/>
        <v>83.5</v>
      </c>
      <c r="Q2005" s="9">
        <f t="shared" si="314"/>
        <v>62.524999999999999</v>
      </c>
      <c r="R2005" s="9">
        <f t="shared" si="315"/>
        <v>75.875</v>
      </c>
      <c r="S2005" s="9">
        <f t="shared" si="316"/>
        <v>77.575000000000003</v>
      </c>
      <c r="T2005" s="9">
        <f t="shared" si="317"/>
        <v>70.875</v>
      </c>
      <c r="U2005" s="8">
        <f t="shared" si="318"/>
        <v>71.991666666666674</v>
      </c>
      <c r="V2005" s="8">
        <f t="shared" si="319"/>
        <v>71.712500000000006</v>
      </c>
    </row>
    <row r="2006" spans="1:22" ht="13.5" x14ac:dyDescent="0.25">
      <c r="A2006" s="3">
        <f>RSI!A2006</f>
        <v>44925</v>
      </c>
      <c r="B2006" s="2">
        <f>RSI!B2006</f>
        <v>135.86519999999999</v>
      </c>
      <c r="C2006" s="2">
        <f>RSI!I2006</f>
        <v>49.417236013049688</v>
      </c>
      <c r="D2006" s="2">
        <f>MACD!E2006</f>
        <v>0.92814842343631199</v>
      </c>
      <c r="E2006" s="2">
        <f>MACD!F2006</f>
        <v>1.269689268737316</v>
      </c>
      <c r="F2006" s="2">
        <f>'Moving Avg'!D2006</f>
        <v>137.18853999999999</v>
      </c>
      <c r="G2006" s="2">
        <f>'Moving Avg'!F2006</f>
        <v>137.31646500000005</v>
      </c>
      <c r="H2006" s="2">
        <f>'Moving Avg'!G2006</f>
        <v>133.73068400000014</v>
      </c>
      <c r="I2006" s="2">
        <f>'Moving Avg'!H2006</f>
        <v>112.40420300000017</v>
      </c>
      <c r="J2006" s="6" t="str">
        <f>OBV!F2006</f>
        <v>BULLISH</v>
      </c>
      <c r="K2006" s="6" t="str">
        <f>OBV!G2006</f>
        <v>NEUTRAL</v>
      </c>
      <c r="L2006" s="6" t="str">
        <f>OBV!H2006</f>
        <v>NEUTRAL</v>
      </c>
      <c r="M2006" s="8">
        <f t="shared" si="310"/>
        <v>25</v>
      </c>
      <c r="N2006" s="8">
        <f t="shared" si="311"/>
        <v>100</v>
      </c>
      <c r="O2006" s="8">
        <f t="shared" si="312"/>
        <v>100</v>
      </c>
      <c r="P2006" s="8">
        <f t="shared" si="313"/>
        <v>49.5</v>
      </c>
      <c r="Q2006" s="9">
        <f t="shared" si="314"/>
        <v>66.174999999999997</v>
      </c>
      <c r="R2006" s="9">
        <f t="shared" si="315"/>
        <v>72.375</v>
      </c>
      <c r="S2006" s="9">
        <f t="shared" si="316"/>
        <v>66.025000000000006</v>
      </c>
      <c r="T2006" s="9">
        <f t="shared" si="317"/>
        <v>68.625</v>
      </c>
      <c r="U2006" s="8">
        <f t="shared" si="318"/>
        <v>68.191666666666677</v>
      </c>
      <c r="V2006" s="8">
        <f t="shared" si="319"/>
        <v>68.300000000000011</v>
      </c>
    </row>
    <row r="2007" spans="1:22" ht="13.5" x14ac:dyDescent="0.25">
      <c r="A2007" s="3">
        <f>RSI!A2007</f>
        <v>44928</v>
      </c>
      <c r="B2007" s="2">
        <f>RSI!B2007</f>
        <v>135.86519999999999</v>
      </c>
      <c r="C2007" s="2">
        <f>RSI!I2007</f>
        <v>49.417236013049688</v>
      </c>
      <c r="D2007" s="2">
        <f>MACD!E2007</f>
        <v>0.89616637467628379</v>
      </c>
      <c r="E2007" s="2">
        <f>MACD!F2007</f>
        <v>1.1949846899251095</v>
      </c>
      <c r="F2007" s="2">
        <f>'Moving Avg'!D2007</f>
        <v>137.18853999999999</v>
      </c>
      <c r="G2007" s="2">
        <f>'Moving Avg'!F2007</f>
        <v>137.22824000000006</v>
      </c>
      <c r="H2007" s="2">
        <f>'Moving Avg'!G2007</f>
        <v>134.22474000000014</v>
      </c>
      <c r="I2007" s="2">
        <f>'Moving Avg'!H2007</f>
        <v>112.58460750000016</v>
      </c>
      <c r="J2007" s="6" t="str">
        <f>OBV!F2007</f>
        <v>BULLISH</v>
      </c>
      <c r="K2007" s="6" t="str">
        <f>OBV!G2007</f>
        <v>NEUTRAL</v>
      </c>
      <c r="L2007" s="6" t="str">
        <f>OBV!H2007</f>
        <v>NEUTRAL</v>
      </c>
      <c r="M2007" s="8">
        <f t="shared" si="310"/>
        <v>25</v>
      </c>
      <c r="N2007" s="8">
        <f t="shared" si="311"/>
        <v>100</v>
      </c>
      <c r="O2007" s="8">
        <f t="shared" si="312"/>
        <v>100</v>
      </c>
      <c r="P2007" s="8">
        <f t="shared" si="313"/>
        <v>49.5</v>
      </c>
      <c r="Q2007" s="9">
        <f t="shared" si="314"/>
        <v>66.174999999999997</v>
      </c>
      <c r="R2007" s="9">
        <f t="shared" si="315"/>
        <v>72.375</v>
      </c>
      <c r="S2007" s="9">
        <f t="shared" si="316"/>
        <v>66.025000000000006</v>
      </c>
      <c r="T2007" s="9">
        <f t="shared" si="317"/>
        <v>68.625</v>
      </c>
      <c r="U2007" s="8">
        <f t="shared" si="318"/>
        <v>68.191666666666677</v>
      </c>
      <c r="V2007" s="8">
        <f t="shared" si="319"/>
        <v>68.300000000000011</v>
      </c>
    </row>
    <row r="2008" spans="1:22" ht="13.5" x14ac:dyDescent="0.25">
      <c r="A2008" s="3">
        <f>RSI!A2008</f>
        <v>44929</v>
      </c>
      <c r="B2008" s="2">
        <f>RSI!B2008</f>
        <v>134.9829</v>
      </c>
      <c r="C2008" s="2">
        <f>RSI!I2008</f>
        <v>46.646566060279554</v>
      </c>
      <c r="D2008" s="2">
        <f>MACD!E2008</f>
        <v>0.93630560855743283</v>
      </c>
      <c r="E2008" s="2">
        <f>MACD!F2008</f>
        <v>1.1432488736515742</v>
      </c>
      <c r="F2008" s="2">
        <f>'Moving Avg'!D2008</f>
        <v>137.01208</v>
      </c>
      <c r="G2008" s="2">
        <f>'Moving Avg'!F2008</f>
        <v>137.00768000000002</v>
      </c>
      <c r="H2008" s="2">
        <f>'Moving Avg'!G2008</f>
        <v>134.7011500000001</v>
      </c>
      <c r="I2008" s="2">
        <f>'Moving Avg'!H2008</f>
        <v>112.76060050000017</v>
      </c>
      <c r="J2008" s="6" t="str">
        <f>OBV!F2008</f>
        <v>BULLISH</v>
      </c>
      <c r="K2008" s="6" t="str">
        <f>OBV!G2008</f>
        <v>NEUTRAL</v>
      </c>
      <c r="L2008" s="6" t="str">
        <f>OBV!H2008</f>
        <v>BULLISH DIVERGENCE</v>
      </c>
      <c r="M2008" s="8">
        <f t="shared" si="310"/>
        <v>25</v>
      </c>
      <c r="N2008" s="8">
        <f t="shared" si="311"/>
        <v>100</v>
      </c>
      <c r="O2008" s="8">
        <f t="shared" si="312"/>
        <v>100</v>
      </c>
      <c r="P2008" s="8">
        <f t="shared" si="313"/>
        <v>66.5</v>
      </c>
      <c r="Q2008" s="9">
        <f t="shared" si="314"/>
        <v>68.724999999999994</v>
      </c>
      <c r="R2008" s="9">
        <f t="shared" si="315"/>
        <v>76.625</v>
      </c>
      <c r="S2008" s="9">
        <f t="shared" si="316"/>
        <v>73.674999999999997</v>
      </c>
      <c r="T2008" s="9">
        <f t="shared" si="317"/>
        <v>72.875</v>
      </c>
      <c r="U2008" s="8">
        <f t="shared" si="318"/>
        <v>73.008333333333326</v>
      </c>
      <c r="V2008" s="8">
        <f t="shared" si="319"/>
        <v>72.974999999999994</v>
      </c>
    </row>
    <row r="2009" spans="1:22" ht="13.5" x14ac:dyDescent="0.25">
      <c r="A2009" s="3">
        <f>RSI!A2009</f>
        <v>44930</v>
      </c>
      <c r="B2009" s="2">
        <f>RSI!B2009</f>
        <v>134.9829</v>
      </c>
      <c r="C2009" s="2">
        <f>RSI!I2009</f>
        <v>46.646566060279554</v>
      </c>
      <c r="D2009" s="2">
        <f>MACD!E2009</f>
        <v>1.0993456851474264</v>
      </c>
      <c r="E2009" s="2">
        <f>MACD!F2009</f>
        <v>1.1344682359507448</v>
      </c>
      <c r="F2009" s="2">
        <f>'Moving Avg'!D2009</f>
        <v>136.57095999999999</v>
      </c>
      <c r="G2009" s="2">
        <f>'Moving Avg'!F2009</f>
        <v>136.80917500000004</v>
      </c>
      <c r="H2009" s="2">
        <f>'Moving Avg'!G2009</f>
        <v>135.1334480000001</v>
      </c>
      <c r="I2009" s="2">
        <f>'Moving Avg'!H2009</f>
        <v>112.93659350000016</v>
      </c>
      <c r="J2009" s="6" t="str">
        <f>OBV!F2009</f>
        <v>BULLISH</v>
      </c>
      <c r="K2009" s="6" t="str">
        <f>OBV!G2009</f>
        <v>NEUTRAL</v>
      </c>
      <c r="L2009" s="6" t="str">
        <f>OBV!H2009</f>
        <v>BULLISH DIVERGENCE</v>
      </c>
      <c r="M2009" s="8">
        <f t="shared" si="310"/>
        <v>25</v>
      </c>
      <c r="N2009" s="8">
        <f t="shared" si="311"/>
        <v>100</v>
      </c>
      <c r="O2009" s="8">
        <f t="shared" si="312"/>
        <v>100</v>
      </c>
      <c r="P2009" s="8">
        <f t="shared" si="313"/>
        <v>66.5</v>
      </c>
      <c r="Q2009" s="9">
        <f t="shared" si="314"/>
        <v>68.724999999999994</v>
      </c>
      <c r="R2009" s="9">
        <f t="shared" si="315"/>
        <v>76.625</v>
      </c>
      <c r="S2009" s="9">
        <f t="shared" si="316"/>
        <v>73.674999999999997</v>
      </c>
      <c r="T2009" s="9">
        <f t="shared" si="317"/>
        <v>72.875</v>
      </c>
      <c r="U2009" s="8">
        <f t="shared" si="318"/>
        <v>73.008333333333326</v>
      </c>
      <c r="V2009" s="8">
        <f t="shared" si="319"/>
        <v>72.974999999999994</v>
      </c>
    </row>
    <row r="2010" spans="1:22" ht="13.5" x14ac:dyDescent="0.25">
      <c r="A2010" s="3">
        <f>RSI!A2010</f>
        <v>44931</v>
      </c>
      <c r="B2010" s="2">
        <f>RSI!B2010</f>
        <v>137.62970000000001</v>
      </c>
      <c r="C2010" s="2">
        <f>RSI!I2010</f>
        <v>55.355223549600545</v>
      </c>
      <c r="D2010" s="2">
        <f>MACD!E2010</f>
        <v>0.92549907067919435</v>
      </c>
      <c r="E2010" s="2">
        <f>MACD!F2010</f>
        <v>1.0926744028964346</v>
      </c>
      <c r="F2010" s="2">
        <f>'Moving Avg'!D2010</f>
        <v>135.86518000000001</v>
      </c>
      <c r="G2010" s="2">
        <f>'Moving Avg'!F2010</f>
        <v>136.80917500000001</v>
      </c>
      <c r="H2010" s="2">
        <f>'Moving Avg'!G2010</f>
        <v>135.61868200000009</v>
      </c>
      <c r="I2010" s="2">
        <f>'Moving Avg'!H2010</f>
        <v>113.12582050000017</v>
      </c>
      <c r="J2010" s="6" t="str">
        <f>OBV!F2010</f>
        <v>BEARISH</v>
      </c>
      <c r="K2010" s="6" t="str">
        <f>OBV!G2010</f>
        <v>WEAK</v>
      </c>
      <c r="L2010" s="6" t="str">
        <f>OBV!H2010</f>
        <v>CONFIRMED BEARISH</v>
      </c>
      <c r="M2010" s="8">
        <f t="shared" si="310"/>
        <v>25</v>
      </c>
      <c r="N2010" s="8">
        <f t="shared" si="311"/>
        <v>100</v>
      </c>
      <c r="O2010" s="8">
        <f t="shared" si="312"/>
        <v>100</v>
      </c>
      <c r="P2010" s="8">
        <f t="shared" si="313"/>
        <v>0</v>
      </c>
      <c r="Q2010" s="9">
        <f t="shared" si="314"/>
        <v>58.75</v>
      </c>
      <c r="R2010" s="9">
        <f t="shared" si="315"/>
        <v>60</v>
      </c>
      <c r="S2010" s="9">
        <f t="shared" si="316"/>
        <v>43.75</v>
      </c>
      <c r="T2010" s="9">
        <f t="shared" si="317"/>
        <v>56.25</v>
      </c>
      <c r="U2010" s="8">
        <f t="shared" si="318"/>
        <v>54.166666666666664</v>
      </c>
      <c r="V2010" s="8">
        <f t="shared" si="319"/>
        <v>54.6875</v>
      </c>
    </row>
    <row r="2011" spans="1:22" ht="13.5" x14ac:dyDescent="0.25">
      <c r="A2011" s="3">
        <f>RSI!A2011</f>
        <v>44932</v>
      </c>
      <c r="B2011" s="2">
        <f>RSI!B2011</f>
        <v>137.62970000000001</v>
      </c>
      <c r="C2011" s="2">
        <f>RSI!I2011</f>
        <v>55.355223549600545</v>
      </c>
      <c r="D2011" s="2">
        <f>MACD!E2011</f>
        <v>0.63296968246984875</v>
      </c>
      <c r="E2011" s="2">
        <f>MACD!F2011</f>
        <v>1.0007334588111174</v>
      </c>
      <c r="F2011" s="2">
        <f>'Moving Avg'!D2011</f>
        <v>136.21808000000001</v>
      </c>
      <c r="G2011" s="2">
        <f>'Moving Avg'!F2011</f>
        <v>136.80917499999998</v>
      </c>
      <c r="H2011" s="2">
        <f>'Moving Avg'!G2011</f>
        <v>136.07744800000009</v>
      </c>
      <c r="I2011" s="2">
        <f>'Moving Avg'!H2011</f>
        <v>113.31504750000016</v>
      </c>
      <c r="J2011" s="6" t="str">
        <f>OBV!F2011</f>
        <v>BEARISH</v>
      </c>
      <c r="K2011" s="6" t="str">
        <f>OBV!G2011</f>
        <v>NEUTRAL</v>
      </c>
      <c r="L2011" s="6" t="str">
        <f>OBV!H2011</f>
        <v>BEARISH DIVERGENCE</v>
      </c>
      <c r="M2011" s="8">
        <f t="shared" si="310"/>
        <v>25</v>
      </c>
      <c r="N2011" s="8">
        <f t="shared" si="311"/>
        <v>100</v>
      </c>
      <c r="O2011" s="8">
        <f t="shared" si="312"/>
        <v>100</v>
      </c>
      <c r="P2011" s="8">
        <f t="shared" si="313"/>
        <v>16.5</v>
      </c>
      <c r="Q2011" s="9">
        <f t="shared" si="314"/>
        <v>61.225000000000001</v>
      </c>
      <c r="R2011" s="9">
        <f t="shared" si="315"/>
        <v>64.125</v>
      </c>
      <c r="S2011" s="9">
        <f t="shared" si="316"/>
        <v>51.174999999999997</v>
      </c>
      <c r="T2011" s="9">
        <f t="shared" si="317"/>
        <v>60.375</v>
      </c>
      <c r="U2011" s="8">
        <f t="shared" si="318"/>
        <v>58.841666666666661</v>
      </c>
      <c r="V2011" s="8">
        <f t="shared" si="319"/>
        <v>59.224999999999994</v>
      </c>
    </row>
    <row r="2012" spans="1:22" ht="13.5" x14ac:dyDescent="0.25">
      <c r="A2012" s="3">
        <f>RSI!A2012</f>
        <v>44935</v>
      </c>
      <c r="B2012" s="2">
        <f>RSI!B2012</f>
        <v>137.62970000000001</v>
      </c>
      <c r="C2012" s="2">
        <f>RSI!I2012</f>
        <v>55.355223549600545</v>
      </c>
      <c r="D2012" s="2">
        <f>MACD!E2012</f>
        <v>0.37645839902984335</v>
      </c>
      <c r="E2012" s="2">
        <f>MACD!F2012</f>
        <v>0.8758784468548626</v>
      </c>
      <c r="F2012" s="2">
        <f>'Moving Avg'!D2012</f>
        <v>136.57098000000002</v>
      </c>
      <c r="G2012" s="2">
        <f>'Moving Avg'!F2012</f>
        <v>136.80917499999998</v>
      </c>
      <c r="H2012" s="2">
        <f>'Moving Avg'!G2012</f>
        <v>136.44799000000009</v>
      </c>
      <c r="I2012" s="2">
        <f>'Moving Avg'!H2012</f>
        <v>113.52490100000017</v>
      </c>
      <c r="J2012" s="6" t="str">
        <f>OBV!F2012</f>
        <v>BEARISH</v>
      </c>
      <c r="K2012" s="6" t="str">
        <f>OBV!G2012</f>
        <v>NEUTRAL</v>
      </c>
      <c r="L2012" s="6" t="str">
        <f>OBV!H2012</f>
        <v>BEARISH DIVERGENCE</v>
      </c>
      <c r="M2012" s="8">
        <f t="shared" si="310"/>
        <v>25</v>
      </c>
      <c r="N2012" s="8">
        <f t="shared" si="311"/>
        <v>100</v>
      </c>
      <c r="O2012" s="8">
        <f t="shared" si="312"/>
        <v>100</v>
      </c>
      <c r="P2012" s="8">
        <f t="shared" si="313"/>
        <v>16.5</v>
      </c>
      <c r="Q2012" s="9">
        <f t="shared" si="314"/>
        <v>61.225000000000001</v>
      </c>
      <c r="R2012" s="9">
        <f t="shared" si="315"/>
        <v>64.125</v>
      </c>
      <c r="S2012" s="9">
        <f t="shared" si="316"/>
        <v>51.174999999999997</v>
      </c>
      <c r="T2012" s="9">
        <f t="shared" si="317"/>
        <v>60.375</v>
      </c>
      <c r="U2012" s="8">
        <f t="shared" si="318"/>
        <v>58.841666666666661</v>
      </c>
      <c r="V2012" s="8">
        <f t="shared" si="319"/>
        <v>59.224999999999994</v>
      </c>
    </row>
    <row r="2013" spans="1:22" ht="13.5" x14ac:dyDescent="0.25">
      <c r="A2013" s="3">
        <f>RSI!A2013</f>
        <v>44936</v>
      </c>
      <c r="B2013" s="2">
        <f>RSI!B2013</f>
        <v>137.62970000000001</v>
      </c>
      <c r="C2013" s="2">
        <f>RSI!I2013</f>
        <v>55.355223549600559</v>
      </c>
      <c r="D2013" s="2">
        <f>MACD!E2013</f>
        <v>0.15108963395258002</v>
      </c>
      <c r="E2013" s="2">
        <f>MACD!F2013</f>
        <v>0.73092068427440615</v>
      </c>
      <c r="F2013" s="2">
        <f>'Moving Avg'!D2013</f>
        <v>137.10034000000002</v>
      </c>
      <c r="G2013" s="2">
        <f>'Moving Avg'!F2013</f>
        <v>136.80917499999998</v>
      </c>
      <c r="H2013" s="2">
        <f>'Moving Avg'!G2013</f>
        <v>136.7114280000001</v>
      </c>
      <c r="I2013" s="2">
        <f>'Moving Avg'!H2013</f>
        <v>113.73475450000016</v>
      </c>
      <c r="J2013" s="6" t="str">
        <f>OBV!F2013</f>
        <v>BULLISH</v>
      </c>
      <c r="K2013" s="6" t="str">
        <f>OBV!G2013</f>
        <v>NEUTRAL</v>
      </c>
      <c r="L2013" s="6" t="str">
        <f>OBV!H2013</f>
        <v>CONFIRMED BULLISH</v>
      </c>
      <c r="M2013" s="8">
        <f t="shared" si="310"/>
        <v>25</v>
      </c>
      <c r="N2013" s="8">
        <f t="shared" si="311"/>
        <v>100</v>
      </c>
      <c r="O2013" s="8">
        <f t="shared" si="312"/>
        <v>100</v>
      </c>
      <c r="P2013" s="8">
        <f t="shared" si="313"/>
        <v>83.5</v>
      </c>
      <c r="Q2013" s="9">
        <f t="shared" si="314"/>
        <v>71.275000000000006</v>
      </c>
      <c r="R2013" s="9">
        <f t="shared" si="315"/>
        <v>80.875</v>
      </c>
      <c r="S2013" s="9">
        <f t="shared" si="316"/>
        <v>81.325000000000003</v>
      </c>
      <c r="T2013" s="9">
        <f t="shared" si="317"/>
        <v>77.125</v>
      </c>
      <c r="U2013" s="8">
        <f t="shared" si="318"/>
        <v>77.825000000000003</v>
      </c>
      <c r="V2013" s="8">
        <f t="shared" si="319"/>
        <v>77.650000000000006</v>
      </c>
    </row>
    <row r="2014" spans="1:22" ht="13.5" x14ac:dyDescent="0.25">
      <c r="A2014" s="3">
        <f>RSI!A2014</f>
        <v>44937</v>
      </c>
      <c r="B2014" s="2">
        <f>RSI!B2014</f>
        <v>137.62970000000001</v>
      </c>
      <c r="C2014" s="2">
        <f>RSI!I2014</f>
        <v>55.355223549600545</v>
      </c>
      <c r="D2014" s="2">
        <f>MACD!E2014</f>
        <v>0.15627319824869801</v>
      </c>
      <c r="E2014" s="2">
        <f>MACD!F2014</f>
        <v>0.61599118706926459</v>
      </c>
      <c r="F2014" s="2">
        <f>'Moving Avg'!D2014</f>
        <v>137.62970000000001</v>
      </c>
      <c r="G2014" s="2">
        <f>'Moving Avg'!F2014</f>
        <v>136.85328999999996</v>
      </c>
      <c r="H2014" s="2">
        <f>'Moving Avg'!G2014</f>
        <v>136.9055220000001</v>
      </c>
      <c r="I2014" s="2">
        <f>'Moving Avg'!H2014</f>
        <v>113.94460800000017</v>
      </c>
      <c r="J2014" s="6" t="str">
        <f>OBV!F2014</f>
        <v>BULLISH</v>
      </c>
      <c r="K2014" s="6" t="str">
        <f>OBV!G2014</f>
        <v>NEUTRAL</v>
      </c>
      <c r="L2014" s="6" t="str">
        <f>OBV!H2014</f>
        <v>CONFIRMED BULLISH</v>
      </c>
      <c r="M2014" s="8">
        <f t="shared" si="310"/>
        <v>25</v>
      </c>
      <c r="N2014" s="8">
        <f t="shared" si="311"/>
        <v>100</v>
      </c>
      <c r="O2014" s="8">
        <f t="shared" si="312"/>
        <v>100</v>
      </c>
      <c r="P2014" s="8">
        <f t="shared" si="313"/>
        <v>83.5</v>
      </c>
      <c r="Q2014" s="9">
        <f t="shared" si="314"/>
        <v>71.275000000000006</v>
      </c>
      <c r="R2014" s="9">
        <f t="shared" si="315"/>
        <v>80.875</v>
      </c>
      <c r="S2014" s="9">
        <f t="shared" si="316"/>
        <v>81.325000000000003</v>
      </c>
      <c r="T2014" s="9">
        <f t="shared" si="317"/>
        <v>77.125</v>
      </c>
      <c r="U2014" s="8">
        <f t="shared" si="318"/>
        <v>77.825000000000003</v>
      </c>
      <c r="V2014" s="8">
        <f t="shared" si="319"/>
        <v>77.650000000000006</v>
      </c>
    </row>
    <row r="2015" spans="1:22" ht="13.5" x14ac:dyDescent="0.25">
      <c r="A2015" s="3">
        <f>RSI!A2015</f>
        <v>44938</v>
      </c>
      <c r="B2015" s="2">
        <f>RSI!B2015</f>
        <v>137.62970000000001</v>
      </c>
      <c r="C2015" s="2">
        <f>RSI!I2015</f>
        <v>55.355223549600559</v>
      </c>
      <c r="D2015" s="2">
        <f>MACD!E2015</f>
        <v>0.76431019935535005</v>
      </c>
      <c r="E2015" s="2">
        <f>MACD!F2015</f>
        <v>0.6456549895264817</v>
      </c>
      <c r="F2015" s="2">
        <f>'Moving Avg'!D2015</f>
        <v>137.62970000000001</v>
      </c>
      <c r="G2015" s="2">
        <f>'Moving Avg'!F2015</f>
        <v>136.89740499999999</v>
      </c>
      <c r="H2015" s="2">
        <f>'Moving Avg'!G2015</f>
        <v>137.09961600000008</v>
      </c>
      <c r="I2015" s="2">
        <f>'Moving Avg'!H2015</f>
        <v>114.15232650000016</v>
      </c>
      <c r="J2015" s="6" t="str">
        <f>OBV!F2015</f>
        <v>NEUTRAL</v>
      </c>
      <c r="K2015" s="6" t="str">
        <f>OBV!G2015</f>
        <v>NEUTRAL</v>
      </c>
      <c r="L2015" s="6" t="str">
        <f>OBV!H2015</f>
        <v>NEUTRAL</v>
      </c>
      <c r="M2015" s="8">
        <f t="shared" si="310"/>
        <v>25</v>
      </c>
      <c r="N2015" s="8">
        <f t="shared" si="311"/>
        <v>0</v>
      </c>
      <c r="O2015" s="8">
        <f t="shared" si="312"/>
        <v>100</v>
      </c>
      <c r="P2015" s="8">
        <f t="shared" si="313"/>
        <v>33</v>
      </c>
      <c r="Q2015" s="9">
        <f t="shared" si="314"/>
        <v>28.7</v>
      </c>
      <c r="R2015" s="9">
        <f t="shared" si="315"/>
        <v>48.25</v>
      </c>
      <c r="S2015" s="9">
        <f t="shared" si="316"/>
        <v>43.6</v>
      </c>
      <c r="T2015" s="9">
        <f t="shared" si="317"/>
        <v>39.5</v>
      </c>
      <c r="U2015" s="8">
        <f t="shared" si="318"/>
        <v>40.183333333333337</v>
      </c>
      <c r="V2015" s="8">
        <f t="shared" si="319"/>
        <v>40.012500000000003</v>
      </c>
    </row>
    <row r="2016" spans="1:22" ht="13.5" x14ac:dyDescent="0.25">
      <c r="A2016" s="3">
        <f>RSI!A2016</f>
        <v>44939</v>
      </c>
      <c r="B2016" s="2">
        <f>RSI!B2016</f>
        <v>137.62970000000001</v>
      </c>
      <c r="C2016" s="2">
        <f>RSI!I2016</f>
        <v>55.355223549600559</v>
      </c>
      <c r="D2016" s="2">
        <f>MACD!E2016</f>
        <v>0.45782853128386591</v>
      </c>
      <c r="E2016" s="2">
        <f>MACD!F2016</f>
        <v>0.60808969787795852</v>
      </c>
      <c r="F2016" s="2">
        <f>'Moving Avg'!D2016</f>
        <v>137.62970000000001</v>
      </c>
      <c r="G2016" s="2">
        <f>'Moving Avg'!F2016</f>
        <v>136.94151999999997</v>
      </c>
      <c r="H2016" s="2">
        <f>'Moving Avg'!G2016</f>
        <v>137.24077600000012</v>
      </c>
      <c r="I2016" s="2">
        <f>'Moving Avg'!H2016</f>
        <v>114.36004500000016</v>
      </c>
      <c r="J2016" s="6" t="str">
        <f>OBV!F2016</f>
        <v>NEUTRAL</v>
      </c>
      <c r="K2016" s="6" t="str">
        <f>OBV!G2016</f>
        <v>NEUTRAL</v>
      </c>
      <c r="L2016" s="6" t="str">
        <f>OBV!H2016</f>
        <v>NEUTRAL</v>
      </c>
      <c r="M2016" s="8">
        <f t="shared" si="310"/>
        <v>25</v>
      </c>
      <c r="N2016" s="8">
        <f t="shared" si="311"/>
        <v>100</v>
      </c>
      <c r="O2016" s="8">
        <f t="shared" si="312"/>
        <v>100</v>
      </c>
      <c r="P2016" s="8">
        <f t="shared" si="313"/>
        <v>33</v>
      </c>
      <c r="Q2016" s="9">
        <f t="shared" si="314"/>
        <v>63.7</v>
      </c>
      <c r="R2016" s="9">
        <f t="shared" si="315"/>
        <v>68.25</v>
      </c>
      <c r="S2016" s="9">
        <f t="shared" si="316"/>
        <v>58.6</v>
      </c>
      <c r="T2016" s="9">
        <f t="shared" si="317"/>
        <v>64.5</v>
      </c>
      <c r="U2016" s="8">
        <f t="shared" si="318"/>
        <v>63.516666666666659</v>
      </c>
      <c r="V2016" s="8">
        <f t="shared" si="319"/>
        <v>63.762499999999996</v>
      </c>
    </row>
    <row r="2017" spans="1:22" ht="13.5" x14ac:dyDescent="0.25">
      <c r="A2017" s="3">
        <f>RSI!A2017</f>
        <v>44942</v>
      </c>
      <c r="B2017" s="2">
        <f>RSI!B2017</f>
        <v>137.62970000000001</v>
      </c>
      <c r="C2017" s="2">
        <f>RSI!I2017</f>
        <v>55.355223549600545</v>
      </c>
      <c r="D2017" s="2">
        <f>MACD!E2017</f>
        <v>0.19238188500239062</v>
      </c>
      <c r="E2017" s="2">
        <f>MACD!F2017</f>
        <v>0.5249481353028449</v>
      </c>
      <c r="F2017" s="2">
        <f>'Moving Avg'!D2017</f>
        <v>137.62970000000001</v>
      </c>
      <c r="G2017" s="2">
        <f>'Moving Avg'!F2017</f>
        <v>136.98563499999997</v>
      </c>
      <c r="H2017" s="2">
        <f>'Moving Avg'!G2017</f>
        <v>137.34664600000011</v>
      </c>
      <c r="I2017" s="2">
        <f>'Moving Avg'!H2017</f>
        <v>114.56755000000015</v>
      </c>
      <c r="J2017" s="6" t="str">
        <f>OBV!F2017</f>
        <v>NEUTRAL</v>
      </c>
      <c r="K2017" s="6" t="str">
        <f>OBV!G2017</f>
        <v>NEUTRAL</v>
      </c>
      <c r="L2017" s="6" t="str">
        <f>OBV!H2017</f>
        <v>NEUTRAL</v>
      </c>
      <c r="M2017" s="8">
        <f t="shared" si="310"/>
        <v>25</v>
      </c>
      <c r="N2017" s="8">
        <f t="shared" si="311"/>
        <v>100</v>
      </c>
      <c r="O2017" s="8">
        <f t="shared" si="312"/>
        <v>100</v>
      </c>
      <c r="P2017" s="8">
        <f t="shared" si="313"/>
        <v>33</v>
      </c>
      <c r="Q2017" s="9">
        <f t="shared" si="314"/>
        <v>63.7</v>
      </c>
      <c r="R2017" s="9">
        <f t="shared" si="315"/>
        <v>68.25</v>
      </c>
      <c r="S2017" s="9">
        <f t="shared" si="316"/>
        <v>58.6</v>
      </c>
      <c r="T2017" s="9">
        <f t="shared" si="317"/>
        <v>64.5</v>
      </c>
      <c r="U2017" s="8">
        <f t="shared" si="318"/>
        <v>63.516666666666659</v>
      </c>
      <c r="V2017" s="8">
        <f t="shared" si="319"/>
        <v>63.762499999999996</v>
      </c>
    </row>
    <row r="2018" spans="1:22" ht="13.5" x14ac:dyDescent="0.25">
      <c r="A2018" s="3">
        <f>RSI!A2018</f>
        <v>44943</v>
      </c>
      <c r="B2018" s="2">
        <f>RSI!B2018</f>
        <v>137.71789999999999</v>
      </c>
      <c r="C2018" s="2">
        <f>RSI!I2018</f>
        <v>55.790266024711812</v>
      </c>
      <c r="D2018" s="2">
        <f>MACD!E2018</f>
        <v>-0.18016157729792326</v>
      </c>
      <c r="E2018" s="2">
        <f>MACD!F2018</f>
        <v>0.3839261927826913</v>
      </c>
      <c r="F2018" s="2">
        <f>'Moving Avg'!D2018</f>
        <v>137.64734000000001</v>
      </c>
      <c r="G2018" s="2">
        <f>'Moving Avg'!F2018</f>
        <v>137.03415999999999</v>
      </c>
      <c r="H2018" s="2">
        <f>'Moving Avg'!G2018</f>
        <v>137.43663600000008</v>
      </c>
      <c r="I2018" s="2">
        <f>'Moving Avg'!H2018</f>
        <v>114.75721800000015</v>
      </c>
      <c r="J2018" s="6" t="str">
        <f>OBV!F2018</f>
        <v>BULLISH</v>
      </c>
      <c r="K2018" s="6" t="str">
        <f>OBV!G2018</f>
        <v>NEUTRAL</v>
      </c>
      <c r="L2018" s="6" t="str">
        <f>OBV!H2018</f>
        <v>CONFIRMED BULLISH</v>
      </c>
      <c r="M2018" s="8">
        <f t="shared" si="310"/>
        <v>25</v>
      </c>
      <c r="N2018" s="8">
        <f t="shared" si="311"/>
        <v>100</v>
      </c>
      <c r="O2018" s="8">
        <f t="shared" si="312"/>
        <v>100</v>
      </c>
      <c r="P2018" s="8">
        <f t="shared" si="313"/>
        <v>83.5</v>
      </c>
      <c r="Q2018" s="9">
        <f t="shared" si="314"/>
        <v>71.275000000000006</v>
      </c>
      <c r="R2018" s="9">
        <f t="shared" si="315"/>
        <v>80.875</v>
      </c>
      <c r="S2018" s="9">
        <f t="shared" si="316"/>
        <v>81.325000000000003</v>
      </c>
      <c r="T2018" s="9">
        <f t="shared" si="317"/>
        <v>77.125</v>
      </c>
      <c r="U2018" s="8">
        <f t="shared" si="318"/>
        <v>77.825000000000003</v>
      </c>
      <c r="V2018" s="8">
        <f t="shared" si="319"/>
        <v>77.650000000000006</v>
      </c>
    </row>
    <row r="2019" spans="1:22" ht="13.5" x14ac:dyDescent="0.25">
      <c r="A2019" s="3">
        <f>RSI!A2019</f>
        <v>44944</v>
      </c>
      <c r="B2019" s="2">
        <f>RSI!B2019</f>
        <v>137.62970000000001</v>
      </c>
      <c r="C2019" s="2">
        <f>RSI!I2019</f>
        <v>55.210876903072986</v>
      </c>
      <c r="D2019" s="2">
        <f>MACD!E2019</f>
        <v>-0.49462199274918817</v>
      </c>
      <c r="E2019" s="2">
        <f>MACD!F2019</f>
        <v>0.20821655567631542</v>
      </c>
      <c r="F2019" s="2">
        <f>'Moving Avg'!D2019</f>
        <v>137.64733999999999</v>
      </c>
      <c r="G2019" s="2">
        <f>'Moving Avg'!F2019</f>
        <v>137.03857499999998</v>
      </c>
      <c r="H2019" s="2">
        <f>'Moving Avg'!G2019</f>
        <v>137.5054520000001</v>
      </c>
      <c r="I2019" s="2">
        <f>'Moving Avg'!H2019</f>
        <v>114.94644500000017</v>
      </c>
      <c r="J2019" s="6" t="str">
        <f>OBV!F2019</f>
        <v>BULLISH</v>
      </c>
      <c r="K2019" s="6" t="str">
        <f>OBV!G2019</f>
        <v>NEUTRAL</v>
      </c>
      <c r="L2019" s="6" t="str">
        <f>OBV!H2019</f>
        <v>NEUTRAL</v>
      </c>
      <c r="M2019" s="8">
        <f t="shared" si="310"/>
        <v>25</v>
      </c>
      <c r="N2019" s="8">
        <f t="shared" si="311"/>
        <v>100</v>
      </c>
      <c r="O2019" s="8">
        <f t="shared" si="312"/>
        <v>100</v>
      </c>
      <c r="P2019" s="8">
        <f t="shared" si="313"/>
        <v>49.5</v>
      </c>
      <c r="Q2019" s="9">
        <f t="shared" si="314"/>
        <v>66.174999999999997</v>
      </c>
      <c r="R2019" s="9">
        <f t="shared" si="315"/>
        <v>72.375</v>
      </c>
      <c r="S2019" s="9">
        <f t="shared" si="316"/>
        <v>66.025000000000006</v>
      </c>
      <c r="T2019" s="9">
        <f t="shared" si="317"/>
        <v>68.625</v>
      </c>
      <c r="U2019" s="8">
        <f t="shared" si="318"/>
        <v>68.191666666666677</v>
      </c>
      <c r="V2019" s="8">
        <f t="shared" si="319"/>
        <v>68.300000000000011</v>
      </c>
    </row>
    <row r="2020" spans="1:22" ht="13.5" x14ac:dyDescent="0.25">
      <c r="A2020" s="3">
        <f>RSI!A2020</f>
        <v>44945</v>
      </c>
      <c r="B2020" s="2">
        <f>RSI!B2020</f>
        <v>136.7474</v>
      </c>
      <c r="C2020" s="2">
        <f>RSI!I2020</f>
        <v>49.655521715188634</v>
      </c>
      <c r="D2020" s="2">
        <f>MACD!E2020</f>
        <v>-0.29296480265830382</v>
      </c>
      <c r="E2020" s="2">
        <f>MACD!F2020</f>
        <v>0.10798028400939158</v>
      </c>
      <c r="F2020" s="2">
        <f>'Moving Avg'!D2020</f>
        <v>137.47087999999999</v>
      </c>
      <c r="G2020" s="2">
        <f>'Moving Avg'!F2020</f>
        <v>137.03857499999998</v>
      </c>
      <c r="H2020" s="2">
        <f>'Moving Avg'!G2020</f>
        <v>137.4701620000001</v>
      </c>
      <c r="I2020" s="2">
        <f>'Moving Avg'!H2020</f>
        <v>115.13267000000016</v>
      </c>
      <c r="J2020" s="6" t="str">
        <f>OBV!F2020</f>
        <v>BEARISH</v>
      </c>
      <c r="K2020" s="6" t="str">
        <f>OBV!G2020</f>
        <v>WEAK</v>
      </c>
      <c r="L2020" s="6" t="str">
        <f>OBV!H2020</f>
        <v>CONFIRMED BEARISH</v>
      </c>
      <c r="M2020" s="8">
        <f t="shared" si="310"/>
        <v>25</v>
      </c>
      <c r="N2020" s="8">
        <f t="shared" si="311"/>
        <v>100</v>
      </c>
      <c r="O2020" s="8">
        <f t="shared" si="312"/>
        <v>100</v>
      </c>
      <c r="P2020" s="8">
        <f t="shared" si="313"/>
        <v>0</v>
      </c>
      <c r="Q2020" s="9">
        <f t="shared" si="314"/>
        <v>58.75</v>
      </c>
      <c r="R2020" s="9">
        <f t="shared" si="315"/>
        <v>60</v>
      </c>
      <c r="S2020" s="9">
        <f t="shared" si="316"/>
        <v>43.75</v>
      </c>
      <c r="T2020" s="9">
        <f t="shared" si="317"/>
        <v>56.25</v>
      </c>
      <c r="U2020" s="8">
        <f t="shared" si="318"/>
        <v>54.166666666666664</v>
      </c>
      <c r="V2020" s="8">
        <f t="shared" si="319"/>
        <v>54.6875</v>
      </c>
    </row>
    <row r="2021" spans="1:22" ht="13.5" x14ac:dyDescent="0.25">
      <c r="A2021" s="3">
        <f>RSI!A2021</f>
        <v>44946</v>
      </c>
      <c r="B2021" s="2">
        <f>RSI!B2021</f>
        <v>136.7474</v>
      </c>
      <c r="C2021" s="2">
        <f>RSI!I2021</f>
        <v>49.655521715188627</v>
      </c>
      <c r="D2021" s="2">
        <f>MACD!E2021</f>
        <v>-0.12157794657389331</v>
      </c>
      <c r="E2021" s="2">
        <f>MACD!F2021</f>
        <v>6.2068637892734604E-2</v>
      </c>
      <c r="F2021" s="2">
        <f>'Moving Avg'!D2021</f>
        <v>137.29442</v>
      </c>
      <c r="G2021" s="2">
        <f>'Moving Avg'!F2021</f>
        <v>137.08268500000003</v>
      </c>
      <c r="H2021" s="2">
        <f>'Moving Avg'!G2021</f>
        <v>137.3103000000001</v>
      </c>
      <c r="I2021" s="2">
        <f>'Moving Avg'!H2021</f>
        <v>115.31889500000015</v>
      </c>
      <c r="J2021" s="6" t="str">
        <f>OBV!F2021</f>
        <v>BEARISH</v>
      </c>
      <c r="K2021" s="6" t="str">
        <f>OBV!G2021</f>
        <v>WEAK</v>
      </c>
      <c r="L2021" s="6" t="str">
        <f>OBV!H2021</f>
        <v>CONFIRMED BEARISH</v>
      </c>
      <c r="M2021" s="8">
        <f t="shared" si="310"/>
        <v>25</v>
      </c>
      <c r="N2021" s="8">
        <f t="shared" si="311"/>
        <v>100</v>
      </c>
      <c r="O2021" s="8">
        <f t="shared" si="312"/>
        <v>100</v>
      </c>
      <c r="P2021" s="8">
        <f t="shared" si="313"/>
        <v>0</v>
      </c>
      <c r="Q2021" s="9">
        <f t="shared" si="314"/>
        <v>58.75</v>
      </c>
      <c r="R2021" s="9">
        <f t="shared" si="315"/>
        <v>60</v>
      </c>
      <c r="S2021" s="9">
        <f t="shared" si="316"/>
        <v>43.75</v>
      </c>
      <c r="T2021" s="9">
        <f t="shared" si="317"/>
        <v>56.25</v>
      </c>
      <c r="U2021" s="8">
        <f t="shared" si="318"/>
        <v>54.166666666666664</v>
      </c>
      <c r="V2021" s="8">
        <f t="shared" si="319"/>
        <v>54.6875</v>
      </c>
    </row>
    <row r="2022" spans="1:22" ht="13.5" x14ac:dyDescent="0.25">
      <c r="A2022" s="3">
        <f>RSI!A2022</f>
        <v>44949</v>
      </c>
      <c r="B2022" s="2">
        <f>RSI!B2022</f>
        <v>132.33619999999999</v>
      </c>
      <c r="C2022" s="2">
        <f>RSI!I2022</f>
        <v>31.359247641779021</v>
      </c>
      <c r="D2022" s="2">
        <f>MACD!E2022</f>
        <v>0.35089526484921407</v>
      </c>
      <c r="E2022" s="2">
        <f>MACD!F2022</f>
        <v>0.11983396328403051</v>
      </c>
      <c r="F2022" s="2">
        <f>'Moving Avg'!D2022</f>
        <v>136.23571999999999</v>
      </c>
      <c r="G2022" s="2">
        <f>'Moving Avg'!F2022</f>
        <v>136.90623500000001</v>
      </c>
      <c r="H2022" s="2">
        <f>'Moving Avg'!G2022</f>
        <v>137.0985620000001</v>
      </c>
      <c r="I2022" s="2">
        <f>'Moving Avg'!H2022</f>
        <v>115.48306400000016</v>
      </c>
      <c r="J2022" s="6" t="str">
        <f>OBV!F2022</f>
        <v>BEARISH</v>
      </c>
      <c r="K2022" s="6" t="str">
        <f>OBV!G2022</f>
        <v>WEAK</v>
      </c>
      <c r="L2022" s="6" t="str">
        <f>OBV!H2022</f>
        <v>CONFIRMED BEARISH</v>
      </c>
      <c r="M2022" s="8">
        <f t="shared" si="310"/>
        <v>25</v>
      </c>
      <c r="N2022" s="8">
        <f t="shared" si="311"/>
        <v>0</v>
      </c>
      <c r="O2022" s="8">
        <f t="shared" si="312"/>
        <v>100</v>
      </c>
      <c r="P2022" s="8">
        <f t="shared" si="313"/>
        <v>0</v>
      </c>
      <c r="Q2022" s="9">
        <f t="shared" si="314"/>
        <v>23.75</v>
      </c>
      <c r="R2022" s="9">
        <f t="shared" si="315"/>
        <v>40</v>
      </c>
      <c r="S2022" s="9">
        <f t="shared" si="316"/>
        <v>28.75</v>
      </c>
      <c r="T2022" s="9">
        <f t="shared" si="317"/>
        <v>31.25</v>
      </c>
      <c r="U2022" s="8">
        <f t="shared" si="318"/>
        <v>30.833333333333332</v>
      </c>
      <c r="V2022" s="8">
        <f t="shared" si="319"/>
        <v>30.9375</v>
      </c>
    </row>
    <row r="2023" spans="1:22" ht="13.5" x14ac:dyDescent="0.25">
      <c r="A2023" s="3">
        <f>RSI!A2023</f>
        <v>44950</v>
      </c>
      <c r="B2023" s="2">
        <f>RSI!B2023</f>
        <v>136.7474</v>
      </c>
      <c r="C2023" s="2">
        <f>RSI!I2023</f>
        <v>50.858829164413933</v>
      </c>
      <c r="D2023" s="2">
        <f>MACD!E2023</f>
        <v>0.45063700867243028</v>
      </c>
      <c r="E2023" s="2">
        <f>MACD!F2023</f>
        <v>0.18599457236171046</v>
      </c>
      <c r="F2023" s="2">
        <f>'Moving Avg'!D2023</f>
        <v>136.04161999999999</v>
      </c>
      <c r="G2023" s="2">
        <f>'Moving Avg'!F2023</f>
        <v>136.95034500000003</v>
      </c>
      <c r="H2023" s="2">
        <f>'Moving Avg'!G2023</f>
        <v>137.02798200000009</v>
      </c>
      <c r="I2023" s="2">
        <f>'Moving Avg'!H2023</f>
        <v>115.66928900000018</v>
      </c>
      <c r="J2023" s="6" t="str">
        <f>OBV!F2023</f>
        <v>BEARISH</v>
      </c>
      <c r="K2023" s="6" t="str">
        <f>OBV!G2023</f>
        <v>WEAK</v>
      </c>
      <c r="L2023" s="6" t="str">
        <f>OBV!H2023</f>
        <v>CONFIRMED BEARISH</v>
      </c>
      <c r="M2023" s="8">
        <f t="shared" si="310"/>
        <v>25</v>
      </c>
      <c r="N2023" s="8">
        <f t="shared" si="311"/>
        <v>0</v>
      </c>
      <c r="O2023" s="8">
        <f t="shared" si="312"/>
        <v>100</v>
      </c>
      <c r="P2023" s="8">
        <f t="shared" si="313"/>
        <v>0</v>
      </c>
      <c r="Q2023" s="9">
        <f t="shared" si="314"/>
        <v>23.75</v>
      </c>
      <c r="R2023" s="9">
        <f t="shared" si="315"/>
        <v>40</v>
      </c>
      <c r="S2023" s="9">
        <f t="shared" si="316"/>
        <v>28.75</v>
      </c>
      <c r="T2023" s="9">
        <f t="shared" si="317"/>
        <v>31.25</v>
      </c>
      <c r="U2023" s="8">
        <f t="shared" si="318"/>
        <v>30.833333333333332</v>
      </c>
      <c r="V2023" s="8">
        <f t="shared" si="319"/>
        <v>30.9375</v>
      </c>
    </row>
    <row r="2024" spans="1:22" ht="13.5" x14ac:dyDescent="0.25">
      <c r="A2024" s="3">
        <f>RSI!A2024</f>
        <v>44951</v>
      </c>
      <c r="B2024" s="2">
        <f>RSI!B2024</f>
        <v>136.7474</v>
      </c>
      <c r="C2024" s="2">
        <f>RSI!I2024</f>
        <v>50.858829164413933</v>
      </c>
      <c r="D2024" s="2">
        <f>MACD!E2024</f>
        <v>0.53370148592799183</v>
      </c>
      <c r="E2024" s="2">
        <f>MACD!F2024</f>
        <v>0.25553595507496674</v>
      </c>
      <c r="F2024" s="2">
        <f>'Moving Avg'!D2024</f>
        <v>135.86516</v>
      </c>
      <c r="G2024" s="2">
        <f>'Moving Avg'!F2024</f>
        <v>136.92829000000003</v>
      </c>
      <c r="H2024" s="2">
        <f>'Moving Avg'!G2024</f>
        <v>136.99269200000009</v>
      </c>
      <c r="I2024" s="2">
        <f>'Moving Avg'!H2024</f>
        <v>115.85551400000014</v>
      </c>
      <c r="J2024" s="6" t="str">
        <f>OBV!F2024</f>
        <v>BEARISH</v>
      </c>
      <c r="K2024" s="6" t="str">
        <f>OBV!G2024</f>
        <v>WEAK</v>
      </c>
      <c r="L2024" s="6" t="str">
        <f>OBV!H2024</f>
        <v>CONFIRMED BEARISH</v>
      </c>
      <c r="M2024" s="8">
        <f t="shared" si="310"/>
        <v>25</v>
      </c>
      <c r="N2024" s="8">
        <f t="shared" si="311"/>
        <v>0</v>
      </c>
      <c r="O2024" s="8">
        <f t="shared" si="312"/>
        <v>100</v>
      </c>
      <c r="P2024" s="8">
        <f t="shared" si="313"/>
        <v>0</v>
      </c>
      <c r="Q2024" s="9">
        <f t="shared" si="314"/>
        <v>23.75</v>
      </c>
      <c r="R2024" s="9">
        <f t="shared" si="315"/>
        <v>40</v>
      </c>
      <c r="S2024" s="9">
        <f t="shared" si="316"/>
        <v>28.75</v>
      </c>
      <c r="T2024" s="9">
        <f t="shared" si="317"/>
        <v>31.25</v>
      </c>
      <c r="U2024" s="8">
        <f t="shared" si="318"/>
        <v>30.833333333333332</v>
      </c>
      <c r="V2024" s="8">
        <f t="shared" si="319"/>
        <v>30.9375</v>
      </c>
    </row>
    <row r="2025" spans="1:22" ht="13.5" x14ac:dyDescent="0.25">
      <c r="A2025" s="3">
        <f>RSI!A2025</f>
        <v>44952</v>
      </c>
      <c r="B2025" s="2">
        <f>RSI!B2025</f>
        <v>136.7474</v>
      </c>
      <c r="C2025" s="2">
        <f>RSI!I2025</f>
        <v>50.858829164413933</v>
      </c>
      <c r="D2025" s="2">
        <f>MACD!E2025</f>
        <v>0.60275312496381162</v>
      </c>
      <c r="E2025" s="2">
        <f>MACD!F2025</f>
        <v>0.32497938905273571</v>
      </c>
      <c r="F2025" s="2">
        <f>'Moving Avg'!D2025</f>
        <v>135.86516</v>
      </c>
      <c r="G2025" s="2">
        <f>'Moving Avg'!F2025</f>
        <v>136.70773000000003</v>
      </c>
      <c r="H2025" s="2">
        <f>'Moving Avg'!G2025</f>
        <v>136.95740200000012</v>
      </c>
      <c r="I2025" s="2">
        <f>'Moving Avg'!H2025</f>
        <v>116.04173900000016</v>
      </c>
      <c r="J2025" s="6" t="str">
        <f>OBV!F2025</f>
        <v>BEARISH</v>
      </c>
      <c r="K2025" s="6" t="str">
        <f>OBV!G2025</f>
        <v>NEUTRAL</v>
      </c>
      <c r="L2025" s="6" t="str">
        <f>OBV!H2025</f>
        <v>NEUTRAL</v>
      </c>
      <c r="M2025" s="8">
        <f t="shared" si="310"/>
        <v>25</v>
      </c>
      <c r="N2025" s="8">
        <f t="shared" si="311"/>
        <v>0</v>
      </c>
      <c r="O2025" s="8">
        <f t="shared" si="312"/>
        <v>100</v>
      </c>
      <c r="P2025" s="8">
        <f t="shared" si="313"/>
        <v>16.5</v>
      </c>
      <c r="Q2025" s="9">
        <f t="shared" si="314"/>
        <v>26.225000000000001</v>
      </c>
      <c r="R2025" s="9">
        <f t="shared" si="315"/>
        <v>44.125</v>
      </c>
      <c r="S2025" s="9">
        <f t="shared" si="316"/>
        <v>36.174999999999997</v>
      </c>
      <c r="T2025" s="9">
        <f t="shared" si="317"/>
        <v>35.375</v>
      </c>
      <c r="U2025" s="8">
        <f t="shared" si="318"/>
        <v>35.508333333333333</v>
      </c>
      <c r="V2025" s="8">
        <f t="shared" si="319"/>
        <v>35.474999999999994</v>
      </c>
    </row>
    <row r="2026" spans="1:22" ht="13.5" x14ac:dyDescent="0.25">
      <c r="A2026" s="3">
        <f>RSI!A2026</f>
        <v>44953</v>
      </c>
      <c r="B2026" s="2">
        <f>RSI!B2026</f>
        <v>136.7474</v>
      </c>
      <c r="C2026" s="2">
        <f>RSI!I2026</f>
        <v>50.858829164413933</v>
      </c>
      <c r="D2026" s="2">
        <f>MACD!E2026</f>
        <v>0.66003913133130254</v>
      </c>
      <c r="E2026" s="2">
        <f>MACD!F2026</f>
        <v>0.39199133750844911</v>
      </c>
      <c r="F2026" s="2">
        <f>'Moving Avg'!D2026</f>
        <v>135.86516</v>
      </c>
      <c r="G2026" s="2">
        <f>'Moving Avg'!F2026</f>
        <v>136.75184000000004</v>
      </c>
      <c r="H2026" s="2">
        <f>'Moving Avg'!G2026</f>
        <v>136.88682200000011</v>
      </c>
      <c r="I2026" s="2">
        <f>'Moving Avg'!H2026</f>
        <v>116.22796400000016</v>
      </c>
      <c r="J2026" s="6" t="str">
        <f>OBV!F2026</f>
        <v>BEARISH</v>
      </c>
      <c r="K2026" s="6" t="str">
        <f>OBV!G2026</f>
        <v>NEUTRAL</v>
      </c>
      <c r="L2026" s="6" t="str">
        <f>OBV!H2026</f>
        <v>NEUTRAL</v>
      </c>
      <c r="M2026" s="8">
        <f t="shared" si="310"/>
        <v>25</v>
      </c>
      <c r="N2026" s="8">
        <f t="shared" si="311"/>
        <v>0</v>
      </c>
      <c r="O2026" s="8">
        <f t="shared" si="312"/>
        <v>100</v>
      </c>
      <c r="P2026" s="8">
        <f t="shared" si="313"/>
        <v>16.5</v>
      </c>
      <c r="Q2026" s="9">
        <f t="shared" si="314"/>
        <v>26.225000000000001</v>
      </c>
      <c r="R2026" s="9">
        <f t="shared" si="315"/>
        <v>44.125</v>
      </c>
      <c r="S2026" s="9">
        <f t="shared" si="316"/>
        <v>36.174999999999997</v>
      </c>
      <c r="T2026" s="9">
        <f t="shared" si="317"/>
        <v>35.375</v>
      </c>
      <c r="U2026" s="8">
        <f t="shared" si="318"/>
        <v>35.508333333333333</v>
      </c>
      <c r="V2026" s="8">
        <f t="shared" si="319"/>
        <v>35.474999999999994</v>
      </c>
    </row>
    <row r="2027" spans="1:22" ht="13.5" x14ac:dyDescent="0.25">
      <c r="A2027" s="3">
        <f>RSI!A2027</f>
        <v>44956</v>
      </c>
      <c r="B2027" s="2">
        <f>RSI!B2027</f>
        <v>136.7474</v>
      </c>
      <c r="C2027" s="2">
        <f>RSI!I2027</f>
        <v>50.858829164413933</v>
      </c>
      <c r="D2027" s="2">
        <f>MACD!E2027</f>
        <v>0.70745421744450709</v>
      </c>
      <c r="E2027" s="2">
        <f>MACD!F2027</f>
        <v>0.45508391349566069</v>
      </c>
      <c r="F2027" s="2">
        <f>'Moving Avg'!D2027</f>
        <v>136.7474</v>
      </c>
      <c r="G2027" s="2">
        <f>'Moving Avg'!F2027</f>
        <v>136.79595000000003</v>
      </c>
      <c r="H2027" s="2">
        <f>'Moving Avg'!G2027</f>
        <v>136.81800600000014</v>
      </c>
      <c r="I2027" s="2">
        <f>'Moving Avg'!H2027</f>
        <v>116.41418900000016</v>
      </c>
      <c r="J2027" s="6" t="str">
        <f>OBV!F2027</f>
        <v>BULLISH</v>
      </c>
      <c r="K2027" s="6" t="str">
        <f>OBV!G2027</f>
        <v>NEUTRAL</v>
      </c>
      <c r="L2027" s="6" t="str">
        <f>OBV!H2027</f>
        <v>CONFIRMED BULLISH</v>
      </c>
      <c r="M2027" s="8">
        <f t="shared" si="310"/>
        <v>25</v>
      </c>
      <c r="N2027" s="8">
        <f t="shared" si="311"/>
        <v>0</v>
      </c>
      <c r="O2027" s="8">
        <f t="shared" si="312"/>
        <v>100</v>
      </c>
      <c r="P2027" s="8">
        <f t="shared" si="313"/>
        <v>83.5</v>
      </c>
      <c r="Q2027" s="9">
        <f t="shared" si="314"/>
        <v>36.274999999999999</v>
      </c>
      <c r="R2027" s="9">
        <f t="shared" si="315"/>
        <v>60.875</v>
      </c>
      <c r="S2027" s="9">
        <f t="shared" si="316"/>
        <v>66.325000000000003</v>
      </c>
      <c r="T2027" s="9">
        <f t="shared" si="317"/>
        <v>52.125</v>
      </c>
      <c r="U2027" s="8">
        <f t="shared" si="318"/>
        <v>54.491666666666674</v>
      </c>
      <c r="V2027" s="8">
        <f t="shared" si="319"/>
        <v>53.900000000000006</v>
      </c>
    </row>
    <row r="2028" spans="1:22" ht="13.5" x14ac:dyDescent="0.25">
      <c r="A2028" s="3">
        <f>RSI!A2028</f>
        <v>44957</v>
      </c>
      <c r="B2028" s="2">
        <f>RSI!B2028</f>
        <v>136.6592</v>
      </c>
      <c r="C2028" s="2">
        <f>RSI!I2028</f>
        <v>50.443792712532463</v>
      </c>
      <c r="D2028" s="2">
        <f>MACD!E2028</f>
        <v>0.76669789781874442</v>
      </c>
      <c r="E2028" s="2">
        <f>MACD!F2028</f>
        <v>0.51740671036027752</v>
      </c>
      <c r="F2028" s="2">
        <f>'Moving Avg'!D2028</f>
        <v>136.72976</v>
      </c>
      <c r="G2028" s="2">
        <f>'Moving Avg'!F2028</f>
        <v>136.87976500000002</v>
      </c>
      <c r="H2028" s="2">
        <f>'Moving Avg'!G2028</f>
        <v>136.83388600000015</v>
      </c>
      <c r="I2028" s="2">
        <f>'Moving Avg'!H2028</f>
        <v>116.60210800000016</v>
      </c>
      <c r="J2028" s="6" t="str">
        <f>OBV!F2028</f>
        <v>BEARISH</v>
      </c>
      <c r="K2028" s="6" t="str">
        <f>OBV!G2028</f>
        <v>NEUTRAL</v>
      </c>
      <c r="L2028" s="6" t="str">
        <f>OBV!H2028</f>
        <v>CONFIRMED BEARISH</v>
      </c>
      <c r="M2028" s="8">
        <f t="shared" si="310"/>
        <v>25</v>
      </c>
      <c r="N2028" s="8">
        <f t="shared" si="311"/>
        <v>0</v>
      </c>
      <c r="O2028" s="8">
        <f t="shared" si="312"/>
        <v>100</v>
      </c>
      <c r="P2028" s="8">
        <f t="shared" si="313"/>
        <v>16.5</v>
      </c>
      <c r="Q2028" s="9">
        <f t="shared" si="314"/>
        <v>26.225000000000001</v>
      </c>
      <c r="R2028" s="9">
        <f t="shared" si="315"/>
        <v>44.125</v>
      </c>
      <c r="S2028" s="9">
        <f t="shared" si="316"/>
        <v>36.174999999999997</v>
      </c>
      <c r="T2028" s="9">
        <f t="shared" si="317"/>
        <v>35.375</v>
      </c>
      <c r="U2028" s="8">
        <f t="shared" si="318"/>
        <v>35.508333333333333</v>
      </c>
      <c r="V2028" s="8">
        <f t="shared" si="319"/>
        <v>35.474999999999994</v>
      </c>
    </row>
    <row r="2029" spans="1:22" ht="13.5" x14ac:dyDescent="0.25">
      <c r="A2029" s="3">
        <f>RSI!A2029</f>
        <v>44958</v>
      </c>
      <c r="B2029" s="2">
        <f>RSI!B2029</f>
        <v>136.6592</v>
      </c>
      <c r="C2029" s="2">
        <f>RSI!I2029</f>
        <v>50.443792712532463</v>
      </c>
      <c r="D2029" s="2">
        <f>MACD!E2029</f>
        <v>0.80287231523081459</v>
      </c>
      <c r="E2029" s="2">
        <f>MACD!F2029</f>
        <v>0.57449983133438498</v>
      </c>
      <c r="F2029" s="2">
        <f>'Moving Avg'!D2029</f>
        <v>136.71212</v>
      </c>
      <c r="G2029" s="2">
        <f>'Moving Avg'!F2029</f>
        <v>136.96358000000004</v>
      </c>
      <c r="H2029" s="2">
        <f>'Moving Avg'!G2029</f>
        <v>136.84976600000016</v>
      </c>
      <c r="I2029" s="2">
        <f>'Moving Avg'!H2029</f>
        <v>116.79002700000015</v>
      </c>
      <c r="J2029" s="6" t="str">
        <f>OBV!F2029</f>
        <v>BEARISH</v>
      </c>
      <c r="K2029" s="6" t="str">
        <f>OBV!G2029</f>
        <v>NEUTRAL</v>
      </c>
      <c r="L2029" s="6" t="str">
        <f>OBV!H2029</f>
        <v>CONFIRMED BEARISH</v>
      </c>
      <c r="M2029" s="8">
        <f t="shared" si="310"/>
        <v>25</v>
      </c>
      <c r="N2029" s="8">
        <f t="shared" si="311"/>
        <v>0</v>
      </c>
      <c r="O2029" s="8">
        <f t="shared" si="312"/>
        <v>100</v>
      </c>
      <c r="P2029" s="8">
        <f t="shared" si="313"/>
        <v>16.5</v>
      </c>
      <c r="Q2029" s="9">
        <f t="shared" si="314"/>
        <v>26.225000000000001</v>
      </c>
      <c r="R2029" s="9">
        <f t="shared" si="315"/>
        <v>44.125</v>
      </c>
      <c r="S2029" s="9">
        <f t="shared" si="316"/>
        <v>36.174999999999997</v>
      </c>
      <c r="T2029" s="9">
        <f t="shared" si="317"/>
        <v>35.375</v>
      </c>
      <c r="U2029" s="8">
        <f t="shared" si="318"/>
        <v>35.508333333333333</v>
      </c>
      <c r="V2029" s="8">
        <f t="shared" si="319"/>
        <v>35.474999999999994</v>
      </c>
    </row>
    <row r="2030" spans="1:22" ht="13.5" x14ac:dyDescent="0.25">
      <c r="A2030" s="3">
        <f>RSI!A2030</f>
        <v>44959</v>
      </c>
      <c r="B2030" s="2">
        <f>RSI!B2030</f>
        <v>136.6592</v>
      </c>
      <c r="C2030" s="2">
        <f>RSI!I2030</f>
        <v>50.443792712532463</v>
      </c>
      <c r="D2030" s="2">
        <f>MACD!E2030</f>
        <v>0.69738592072195615</v>
      </c>
      <c r="E2030" s="2">
        <f>MACD!F2030</f>
        <v>0.59907704921189919</v>
      </c>
      <c r="F2030" s="2">
        <f>'Moving Avg'!D2030</f>
        <v>136.69448000000003</v>
      </c>
      <c r="G2030" s="2">
        <f>'Moving Avg'!F2030</f>
        <v>136.915055</v>
      </c>
      <c r="H2030" s="2">
        <f>'Moving Avg'!G2030</f>
        <v>136.86564600000011</v>
      </c>
      <c r="I2030" s="2">
        <f>'Moving Avg'!H2030</f>
        <v>116.96086450000013</v>
      </c>
      <c r="J2030" s="6" t="str">
        <f>OBV!F2030</f>
        <v>BEARISH</v>
      </c>
      <c r="K2030" s="6" t="str">
        <f>OBV!G2030</f>
        <v>NEUTRAL</v>
      </c>
      <c r="L2030" s="6" t="str">
        <f>OBV!H2030</f>
        <v>CONFIRMED BEARISH</v>
      </c>
      <c r="M2030" s="8">
        <f t="shared" si="310"/>
        <v>25</v>
      </c>
      <c r="N2030" s="8">
        <f t="shared" si="311"/>
        <v>0</v>
      </c>
      <c r="O2030" s="8">
        <f t="shared" si="312"/>
        <v>100</v>
      </c>
      <c r="P2030" s="8">
        <f t="shared" si="313"/>
        <v>16.5</v>
      </c>
      <c r="Q2030" s="9">
        <f t="shared" si="314"/>
        <v>26.225000000000001</v>
      </c>
      <c r="R2030" s="9">
        <f t="shared" si="315"/>
        <v>44.125</v>
      </c>
      <c r="S2030" s="9">
        <f t="shared" si="316"/>
        <v>36.174999999999997</v>
      </c>
      <c r="T2030" s="9">
        <f t="shared" si="317"/>
        <v>35.375</v>
      </c>
      <c r="U2030" s="8">
        <f t="shared" si="318"/>
        <v>35.508333333333333</v>
      </c>
      <c r="V2030" s="8">
        <f t="shared" si="319"/>
        <v>35.474999999999994</v>
      </c>
    </row>
    <row r="2031" spans="1:22" ht="13.5" x14ac:dyDescent="0.25">
      <c r="A2031" s="3">
        <f>RSI!A2031</f>
        <v>44960</v>
      </c>
      <c r="B2031" s="2">
        <f>RSI!B2031</f>
        <v>136.6592</v>
      </c>
      <c r="C2031" s="2">
        <f>RSI!I2031</f>
        <v>50.443792712532463</v>
      </c>
      <c r="D2031" s="2">
        <f>MACD!E2031</f>
        <v>0.60779759544325884</v>
      </c>
      <c r="E2031" s="2">
        <f>MACD!F2031</f>
        <v>0.60082115845817119</v>
      </c>
      <c r="F2031" s="2">
        <f>'Moving Avg'!D2031</f>
        <v>136.67684</v>
      </c>
      <c r="G2031" s="2">
        <f>'Moving Avg'!F2031</f>
        <v>136.86653000000001</v>
      </c>
      <c r="H2031" s="2">
        <f>'Moving Avg'!G2031</f>
        <v>136.88152600000012</v>
      </c>
      <c r="I2031" s="2">
        <f>'Moving Avg'!H2031</f>
        <v>117.13170200000013</v>
      </c>
      <c r="J2031" s="6" t="str">
        <f>OBV!F2031</f>
        <v>BEARISH</v>
      </c>
      <c r="K2031" s="6" t="str">
        <f>OBV!G2031</f>
        <v>NEUTRAL</v>
      </c>
      <c r="L2031" s="6" t="str">
        <f>OBV!H2031</f>
        <v>CONFIRMED BEARISH</v>
      </c>
      <c r="M2031" s="8">
        <f t="shared" si="310"/>
        <v>25</v>
      </c>
      <c r="N2031" s="8">
        <f t="shared" si="311"/>
        <v>0</v>
      </c>
      <c r="O2031" s="8">
        <f t="shared" si="312"/>
        <v>100</v>
      </c>
      <c r="P2031" s="8">
        <f t="shared" si="313"/>
        <v>16.5</v>
      </c>
      <c r="Q2031" s="9">
        <f t="shared" si="314"/>
        <v>26.225000000000001</v>
      </c>
      <c r="R2031" s="9">
        <f t="shared" si="315"/>
        <v>44.125</v>
      </c>
      <c r="S2031" s="9">
        <f t="shared" si="316"/>
        <v>36.174999999999997</v>
      </c>
      <c r="T2031" s="9">
        <f t="shared" si="317"/>
        <v>35.375</v>
      </c>
      <c r="U2031" s="8">
        <f t="shared" si="318"/>
        <v>35.508333333333333</v>
      </c>
      <c r="V2031" s="8">
        <f t="shared" si="319"/>
        <v>35.474999999999994</v>
      </c>
    </row>
    <row r="2032" spans="1:22" ht="13.5" x14ac:dyDescent="0.25">
      <c r="A2032" s="3">
        <f>RSI!A2032</f>
        <v>44963</v>
      </c>
      <c r="B2032" s="2">
        <f>RSI!B2032</f>
        <v>136.6592</v>
      </c>
      <c r="C2032" s="2">
        <f>RSI!I2032</f>
        <v>50.443792712532463</v>
      </c>
      <c r="D2032" s="2">
        <f>MACD!E2032</f>
        <v>-0.14696018185992443</v>
      </c>
      <c r="E2032" s="2">
        <f>MACD!F2032</f>
        <v>0.45126489039455209</v>
      </c>
      <c r="F2032" s="2">
        <f>'Moving Avg'!D2032</f>
        <v>136.6592</v>
      </c>
      <c r="G2032" s="2">
        <f>'Moving Avg'!F2032</f>
        <v>136.81800500000003</v>
      </c>
      <c r="H2032" s="2">
        <f>'Moving Avg'!G2032</f>
        <v>136.8974060000001</v>
      </c>
      <c r="I2032" s="2">
        <f>'Moving Avg'!H2032</f>
        <v>117.30253950000014</v>
      </c>
      <c r="J2032" s="6" t="str">
        <f>OBV!F2032</f>
        <v>BEARISH</v>
      </c>
      <c r="K2032" s="6" t="str">
        <f>OBV!G2032</f>
        <v>NEUTRAL</v>
      </c>
      <c r="L2032" s="6" t="str">
        <f>OBV!H2032</f>
        <v>CONFIRMED BEARISH</v>
      </c>
      <c r="M2032" s="8">
        <f t="shared" si="310"/>
        <v>25</v>
      </c>
      <c r="N2032" s="8">
        <f t="shared" si="311"/>
        <v>100</v>
      </c>
      <c r="O2032" s="8">
        <f t="shared" si="312"/>
        <v>100</v>
      </c>
      <c r="P2032" s="8">
        <f t="shared" si="313"/>
        <v>16.5</v>
      </c>
      <c r="Q2032" s="9">
        <f t="shared" si="314"/>
        <v>61.225000000000001</v>
      </c>
      <c r="R2032" s="9">
        <f t="shared" si="315"/>
        <v>64.125</v>
      </c>
      <c r="S2032" s="9">
        <f t="shared" si="316"/>
        <v>51.174999999999997</v>
      </c>
      <c r="T2032" s="9">
        <f t="shared" si="317"/>
        <v>60.375</v>
      </c>
      <c r="U2032" s="8">
        <f t="shared" si="318"/>
        <v>58.841666666666661</v>
      </c>
      <c r="V2032" s="8">
        <f t="shared" si="319"/>
        <v>59.224999999999994</v>
      </c>
    </row>
    <row r="2033" spans="1:22" ht="13.5" x14ac:dyDescent="0.25">
      <c r="A2033" s="3">
        <f>RSI!A2033</f>
        <v>44964</v>
      </c>
      <c r="B2033" s="2">
        <f>RSI!B2033</f>
        <v>136.6592</v>
      </c>
      <c r="C2033" s="2">
        <f>RSI!I2033</f>
        <v>50.443792712532463</v>
      </c>
      <c r="D2033" s="2">
        <f>MACD!E2033</f>
        <v>-0.1072386662785334</v>
      </c>
      <c r="E2033" s="2">
        <f>MACD!F2033</f>
        <v>0.33956417905993497</v>
      </c>
      <c r="F2033" s="2">
        <f>'Moving Avg'!D2033</f>
        <v>136.6592</v>
      </c>
      <c r="G2033" s="2">
        <f>'Moving Avg'!F2033</f>
        <v>136.76947999999999</v>
      </c>
      <c r="H2033" s="2">
        <f>'Moving Avg'!G2033</f>
        <v>136.91328600000008</v>
      </c>
      <c r="I2033" s="2">
        <f>'Moving Avg'!H2033</f>
        <v>117.47337700000013</v>
      </c>
      <c r="J2033" s="6" t="str">
        <f>OBV!F2033</f>
        <v>NEUTRAL</v>
      </c>
      <c r="K2033" s="6" t="str">
        <f>OBV!G2033</f>
        <v>NEUTRAL</v>
      </c>
      <c r="L2033" s="6" t="str">
        <f>OBV!H2033</f>
        <v>NEUTRAL</v>
      </c>
      <c r="M2033" s="8">
        <f t="shared" si="310"/>
        <v>25</v>
      </c>
      <c r="N2033" s="8">
        <f t="shared" si="311"/>
        <v>100</v>
      </c>
      <c r="O2033" s="8">
        <f t="shared" si="312"/>
        <v>100</v>
      </c>
      <c r="P2033" s="8">
        <f t="shared" si="313"/>
        <v>33</v>
      </c>
      <c r="Q2033" s="9">
        <f t="shared" si="314"/>
        <v>63.7</v>
      </c>
      <c r="R2033" s="9">
        <f t="shared" si="315"/>
        <v>68.25</v>
      </c>
      <c r="S2033" s="9">
        <f t="shared" si="316"/>
        <v>58.6</v>
      </c>
      <c r="T2033" s="9">
        <f t="shared" si="317"/>
        <v>64.5</v>
      </c>
      <c r="U2033" s="8">
        <f t="shared" si="318"/>
        <v>63.516666666666659</v>
      </c>
      <c r="V2033" s="8">
        <f t="shared" si="319"/>
        <v>63.762499999999996</v>
      </c>
    </row>
    <row r="2034" spans="1:22" ht="13.5" x14ac:dyDescent="0.25">
      <c r="A2034" s="3">
        <f>RSI!A2034</f>
        <v>44965</v>
      </c>
      <c r="B2034" s="2">
        <f>RSI!B2034</f>
        <v>136.6592</v>
      </c>
      <c r="C2034" s="2">
        <f>RSI!I2034</f>
        <v>50.443792712532463</v>
      </c>
      <c r="D2034" s="2">
        <f>MACD!E2034</f>
        <v>-7.3890599469450535E-2</v>
      </c>
      <c r="E2034" s="2">
        <f>MACD!F2034</f>
        <v>0.25687322335405788</v>
      </c>
      <c r="F2034" s="2">
        <f>'Moving Avg'!D2034</f>
        <v>136.6592</v>
      </c>
      <c r="G2034" s="2">
        <f>'Moving Avg'!F2034</f>
        <v>136.720955</v>
      </c>
      <c r="H2034" s="2">
        <f>'Moving Avg'!G2034</f>
        <v>136.92916600000007</v>
      </c>
      <c r="I2034" s="2">
        <f>'Moving Avg'!H2034</f>
        <v>117.6442145000001</v>
      </c>
      <c r="J2034" s="6" t="str">
        <f>OBV!F2034</f>
        <v>NEUTRAL</v>
      </c>
      <c r="K2034" s="6" t="str">
        <f>OBV!G2034</f>
        <v>NEUTRAL</v>
      </c>
      <c r="L2034" s="6" t="str">
        <f>OBV!H2034</f>
        <v>NEUTRAL</v>
      </c>
      <c r="M2034" s="8">
        <f t="shared" si="310"/>
        <v>25</v>
      </c>
      <c r="N2034" s="8">
        <f t="shared" si="311"/>
        <v>100</v>
      </c>
      <c r="O2034" s="8">
        <f t="shared" si="312"/>
        <v>100</v>
      </c>
      <c r="P2034" s="8">
        <f t="shared" si="313"/>
        <v>33</v>
      </c>
      <c r="Q2034" s="9">
        <f t="shared" si="314"/>
        <v>63.7</v>
      </c>
      <c r="R2034" s="9">
        <f t="shared" si="315"/>
        <v>68.25</v>
      </c>
      <c r="S2034" s="9">
        <f t="shared" si="316"/>
        <v>58.6</v>
      </c>
      <c r="T2034" s="9">
        <f t="shared" si="317"/>
        <v>64.5</v>
      </c>
      <c r="U2034" s="8">
        <f t="shared" si="318"/>
        <v>63.516666666666659</v>
      </c>
      <c r="V2034" s="8">
        <f t="shared" si="319"/>
        <v>63.762499999999996</v>
      </c>
    </row>
    <row r="2035" spans="1:22" ht="13.5" x14ac:dyDescent="0.25">
      <c r="A2035" s="3">
        <f>RSI!A2035</f>
        <v>44966</v>
      </c>
      <c r="B2035" s="2">
        <f>RSI!B2035</f>
        <v>136.6592</v>
      </c>
      <c r="C2035" s="2">
        <f>RSI!I2035</f>
        <v>50.443792712532463</v>
      </c>
      <c r="D2035" s="2">
        <f>MACD!E2035</f>
        <v>-4.5916010380040007E-2</v>
      </c>
      <c r="E2035" s="2">
        <f>MACD!F2035</f>
        <v>0.1963153766072383</v>
      </c>
      <c r="F2035" s="2">
        <f>'Moving Avg'!D2035</f>
        <v>136.6592</v>
      </c>
      <c r="G2035" s="2">
        <f>'Moving Avg'!F2035</f>
        <v>136.67243000000002</v>
      </c>
      <c r="H2035" s="2">
        <f>'Moving Avg'!G2035</f>
        <v>136.94504600000008</v>
      </c>
      <c r="I2035" s="2">
        <f>'Moving Avg'!H2035</f>
        <v>117.81505200000011</v>
      </c>
      <c r="J2035" s="6" t="str">
        <f>OBV!F2035</f>
        <v>NEUTRAL</v>
      </c>
      <c r="K2035" s="6" t="str">
        <f>OBV!G2035</f>
        <v>NEUTRAL</v>
      </c>
      <c r="L2035" s="6" t="str">
        <f>OBV!H2035</f>
        <v>NEUTRAL</v>
      </c>
      <c r="M2035" s="8">
        <f t="shared" si="310"/>
        <v>25</v>
      </c>
      <c r="N2035" s="8">
        <f t="shared" si="311"/>
        <v>100</v>
      </c>
      <c r="O2035" s="8">
        <f t="shared" si="312"/>
        <v>100</v>
      </c>
      <c r="P2035" s="8">
        <f t="shared" si="313"/>
        <v>33</v>
      </c>
      <c r="Q2035" s="9">
        <f t="shared" si="314"/>
        <v>63.7</v>
      </c>
      <c r="R2035" s="9">
        <f t="shared" si="315"/>
        <v>68.25</v>
      </c>
      <c r="S2035" s="9">
        <f t="shared" si="316"/>
        <v>58.6</v>
      </c>
      <c r="T2035" s="9">
        <f t="shared" si="317"/>
        <v>64.5</v>
      </c>
      <c r="U2035" s="8">
        <f t="shared" si="318"/>
        <v>63.516666666666659</v>
      </c>
      <c r="V2035" s="8">
        <f t="shared" si="319"/>
        <v>63.762499999999996</v>
      </c>
    </row>
    <row r="2036" spans="1:22" ht="13.5" x14ac:dyDescent="0.25">
      <c r="A2036" s="3">
        <f>RSI!A2036</f>
        <v>44967</v>
      </c>
      <c r="B2036" s="2">
        <f>RSI!B2036</f>
        <v>136.6592</v>
      </c>
      <c r="C2036" s="2">
        <f>RSI!I2036</f>
        <v>50.443792712532463</v>
      </c>
      <c r="D2036" s="2">
        <f>MACD!E2036</f>
        <v>-2.2470209693125298E-2</v>
      </c>
      <c r="E2036" s="2">
        <f>MACD!F2036</f>
        <v>0.15255825934716558</v>
      </c>
      <c r="F2036" s="2">
        <f>'Moving Avg'!D2036</f>
        <v>136.6592</v>
      </c>
      <c r="G2036" s="2">
        <f>'Moving Avg'!F2036</f>
        <v>136.62390500000001</v>
      </c>
      <c r="H2036" s="2">
        <f>'Moving Avg'!G2036</f>
        <v>136.96092600000006</v>
      </c>
      <c r="I2036" s="2">
        <f>'Moving Avg'!H2036</f>
        <v>117.9858895000001</v>
      </c>
      <c r="J2036" s="6" t="str">
        <f>OBV!F2036</f>
        <v>NEUTRAL</v>
      </c>
      <c r="K2036" s="6" t="str">
        <f>OBV!G2036</f>
        <v>NEUTRAL</v>
      </c>
      <c r="L2036" s="6" t="str">
        <f>OBV!H2036</f>
        <v>NEUTRAL</v>
      </c>
      <c r="M2036" s="8">
        <f t="shared" si="310"/>
        <v>25</v>
      </c>
      <c r="N2036" s="8">
        <f t="shared" si="311"/>
        <v>100</v>
      </c>
      <c r="O2036" s="8">
        <f t="shared" si="312"/>
        <v>100</v>
      </c>
      <c r="P2036" s="8">
        <f t="shared" si="313"/>
        <v>33</v>
      </c>
      <c r="Q2036" s="9">
        <f t="shared" si="314"/>
        <v>63.7</v>
      </c>
      <c r="R2036" s="9">
        <f t="shared" si="315"/>
        <v>68.25</v>
      </c>
      <c r="S2036" s="9">
        <f t="shared" si="316"/>
        <v>58.6</v>
      </c>
      <c r="T2036" s="9">
        <f t="shared" si="317"/>
        <v>64.5</v>
      </c>
      <c r="U2036" s="8">
        <f t="shared" si="318"/>
        <v>63.516666666666659</v>
      </c>
      <c r="V2036" s="8">
        <f t="shared" si="319"/>
        <v>63.762499999999996</v>
      </c>
    </row>
    <row r="2037" spans="1:22" ht="13.5" x14ac:dyDescent="0.25">
      <c r="A2037" s="3">
        <f>RSI!A2037</f>
        <v>44970</v>
      </c>
      <c r="B2037" s="2">
        <f>RSI!B2037</f>
        <v>135.8563</v>
      </c>
      <c r="C2037" s="2">
        <f>RSI!I2037</f>
        <v>44.065895611898078</v>
      </c>
      <c r="D2037" s="2">
        <f>MACD!E2037</f>
        <v>5.6634280414215254E-2</v>
      </c>
      <c r="E2037" s="2">
        <f>MACD!F2037</f>
        <v>0.13337346356057553</v>
      </c>
      <c r="F2037" s="2">
        <f>'Moving Avg'!D2037</f>
        <v>136.49862000000002</v>
      </c>
      <c r="G2037" s="2">
        <f>'Moving Avg'!F2037</f>
        <v>136.535235</v>
      </c>
      <c r="H2037" s="2">
        <f>'Moving Avg'!G2037</f>
        <v>136.92545800000005</v>
      </c>
      <c r="I2037" s="2">
        <f>'Moving Avg'!H2037</f>
        <v>118.15271250000009</v>
      </c>
      <c r="J2037" s="6" t="str">
        <f>OBV!F2037</f>
        <v>BEARISH</v>
      </c>
      <c r="K2037" s="6" t="str">
        <f>OBV!G2037</f>
        <v>NEUTRAL</v>
      </c>
      <c r="L2037" s="6" t="str">
        <f>OBV!H2037</f>
        <v>CONFIRMED BEARISH</v>
      </c>
      <c r="M2037" s="8">
        <f t="shared" si="310"/>
        <v>25</v>
      </c>
      <c r="N2037" s="8">
        <f t="shared" si="311"/>
        <v>100</v>
      </c>
      <c r="O2037" s="8">
        <f t="shared" si="312"/>
        <v>100</v>
      </c>
      <c r="P2037" s="8">
        <f t="shared" si="313"/>
        <v>16.5</v>
      </c>
      <c r="Q2037" s="9">
        <f t="shared" si="314"/>
        <v>61.225000000000001</v>
      </c>
      <c r="R2037" s="9">
        <f t="shared" si="315"/>
        <v>64.125</v>
      </c>
      <c r="S2037" s="9">
        <f t="shared" si="316"/>
        <v>51.174999999999997</v>
      </c>
      <c r="T2037" s="9">
        <f t="shared" si="317"/>
        <v>60.375</v>
      </c>
      <c r="U2037" s="8">
        <f t="shared" si="318"/>
        <v>58.841666666666661</v>
      </c>
      <c r="V2037" s="8">
        <f t="shared" si="319"/>
        <v>59.224999999999994</v>
      </c>
    </row>
    <row r="2038" spans="1:22" ht="13.5" x14ac:dyDescent="0.25">
      <c r="A2038" s="3">
        <f>RSI!A2038</f>
        <v>44971</v>
      </c>
      <c r="B2038" s="2">
        <f>RSI!B2038</f>
        <v>135.8563</v>
      </c>
      <c r="C2038" s="2">
        <f>RSI!I2038</f>
        <v>44.065895611898078</v>
      </c>
      <c r="D2038" s="2">
        <f>MACD!E2038</f>
        <v>0.11455108285827009</v>
      </c>
      <c r="E2038" s="2">
        <f>MACD!F2038</f>
        <v>0.12960898742011445</v>
      </c>
      <c r="F2038" s="2">
        <f>'Moving Avg'!D2038</f>
        <v>136.33804000000001</v>
      </c>
      <c r="G2038" s="2">
        <f>'Moving Avg'!F2038</f>
        <v>136.44215500000001</v>
      </c>
      <c r="H2038" s="2">
        <f>'Moving Avg'!G2038</f>
        <v>136.85470200000006</v>
      </c>
      <c r="I2038" s="2">
        <f>'Moving Avg'!H2038</f>
        <v>118.31953550000007</v>
      </c>
      <c r="J2038" s="6" t="str">
        <f>OBV!F2038</f>
        <v>BEARISH</v>
      </c>
      <c r="K2038" s="6" t="str">
        <f>OBV!G2038</f>
        <v>NEUTRAL</v>
      </c>
      <c r="L2038" s="6" t="str">
        <f>OBV!H2038</f>
        <v>CONFIRMED BEARISH</v>
      </c>
      <c r="M2038" s="8">
        <f t="shared" si="310"/>
        <v>25</v>
      </c>
      <c r="N2038" s="8">
        <f t="shared" si="311"/>
        <v>45</v>
      </c>
      <c r="O2038" s="8">
        <f t="shared" si="312"/>
        <v>100</v>
      </c>
      <c r="P2038" s="8">
        <f t="shared" si="313"/>
        <v>16.5</v>
      </c>
      <c r="Q2038" s="9">
        <f t="shared" si="314"/>
        <v>41.975000000000001</v>
      </c>
      <c r="R2038" s="9">
        <f t="shared" si="315"/>
        <v>53.125</v>
      </c>
      <c r="S2038" s="9">
        <f t="shared" si="316"/>
        <v>42.924999999999997</v>
      </c>
      <c r="T2038" s="9">
        <f t="shared" si="317"/>
        <v>46.625</v>
      </c>
      <c r="U2038" s="8">
        <f t="shared" si="318"/>
        <v>46.008333333333326</v>
      </c>
      <c r="V2038" s="8">
        <f t="shared" si="319"/>
        <v>46.162499999999994</v>
      </c>
    </row>
    <row r="2039" spans="1:22" ht="13.5" x14ac:dyDescent="0.25">
      <c r="A2039" s="3">
        <f>RSI!A2039</f>
        <v>44972</v>
      </c>
      <c r="B2039" s="2">
        <f>RSI!B2039</f>
        <v>135.8563</v>
      </c>
      <c r="C2039" s="2">
        <f>RSI!I2039</f>
        <v>44.065895611898078</v>
      </c>
      <c r="D2039" s="2">
        <f>MACD!E2039</f>
        <v>0.16777192713371392</v>
      </c>
      <c r="E2039" s="2">
        <f>MACD!F2039</f>
        <v>0.13724157536283435</v>
      </c>
      <c r="F2039" s="2">
        <f>'Moving Avg'!D2039</f>
        <v>136.17746000000002</v>
      </c>
      <c r="G2039" s="2">
        <f>'Moving Avg'!F2039</f>
        <v>136.35348500000001</v>
      </c>
      <c r="H2039" s="2">
        <f>'Moving Avg'!G2039</f>
        <v>136.79276800000008</v>
      </c>
      <c r="I2039" s="2">
        <f>'Moving Avg'!H2039</f>
        <v>118.48635850000008</v>
      </c>
      <c r="J2039" s="6" t="str">
        <f>OBV!F2039</f>
        <v>BEARISH</v>
      </c>
      <c r="K2039" s="6" t="str">
        <f>OBV!G2039</f>
        <v>NEUTRAL</v>
      </c>
      <c r="L2039" s="6" t="str">
        <f>OBV!H2039</f>
        <v>CONFIRMED BEARISH</v>
      </c>
      <c r="M2039" s="8">
        <f t="shared" si="310"/>
        <v>25</v>
      </c>
      <c r="N2039" s="8">
        <f t="shared" si="311"/>
        <v>0</v>
      </c>
      <c r="O2039" s="8">
        <f t="shared" si="312"/>
        <v>100</v>
      </c>
      <c r="P2039" s="8">
        <f t="shared" si="313"/>
        <v>16.5</v>
      </c>
      <c r="Q2039" s="9">
        <f t="shared" si="314"/>
        <v>26.225000000000001</v>
      </c>
      <c r="R2039" s="9">
        <f t="shared" si="315"/>
        <v>44.125</v>
      </c>
      <c r="S2039" s="9">
        <f t="shared" si="316"/>
        <v>36.174999999999997</v>
      </c>
      <c r="T2039" s="9">
        <f t="shared" si="317"/>
        <v>35.375</v>
      </c>
      <c r="U2039" s="8">
        <f t="shared" si="318"/>
        <v>35.508333333333333</v>
      </c>
      <c r="V2039" s="8">
        <f t="shared" si="319"/>
        <v>35.474999999999994</v>
      </c>
    </row>
    <row r="2040" spans="1:22" ht="13.5" x14ac:dyDescent="0.25">
      <c r="A2040" s="3">
        <f>RSI!A2040</f>
        <v>44973</v>
      </c>
      <c r="B2040" s="2">
        <f>RSI!B2040</f>
        <v>135.42400000000001</v>
      </c>
      <c r="C2040" s="2">
        <f>RSI!I2040</f>
        <v>40.612785839718796</v>
      </c>
      <c r="D2040" s="2">
        <f>MACD!E2040</f>
        <v>0.24872931877820292</v>
      </c>
      <c r="E2040" s="2">
        <f>MACD!F2040</f>
        <v>0.15953912404590806</v>
      </c>
      <c r="F2040" s="2">
        <f>'Moving Avg'!D2040</f>
        <v>135.93042</v>
      </c>
      <c r="G2040" s="2">
        <f>'Moving Avg'!F2040</f>
        <v>136.28731499999998</v>
      </c>
      <c r="H2040" s="2">
        <f>'Moving Avg'!G2040</f>
        <v>136.74865400000004</v>
      </c>
      <c r="I2040" s="2">
        <f>'Moving Avg'!H2040</f>
        <v>118.65102000000006</v>
      </c>
      <c r="J2040" s="6" t="str">
        <f>OBV!F2040</f>
        <v>BEARISH</v>
      </c>
      <c r="K2040" s="6" t="str">
        <f>OBV!G2040</f>
        <v>NEUTRAL</v>
      </c>
      <c r="L2040" s="6" t="str">
        <f>OBV!H2040</f>
        <v>CONFIRMED BEARISH</v>
      </c>
      <c r="M2040" s="8">
        <f t="shared" si="310"/>
        <v>25</v>
      </c>
      <c r="N2040" s="8">
        <f t="shared" si="311"/>
        <v>0</v>
      </c>
      <c r="O2040" s="8">
        <f t="shared" si="312"/>
        <v>100</v>
      </c>
      <c r="P2040" s="8">
        <f t="shared" si="313"/>
        <v>16.5</v>
      </c>
      <c r="Q2040" s="9">
        <f t="shared" si="314"/>
        <v>26.225000000000001</v>
      </c>
      <c r="R2040" s="9">
        <f t="shared" si="315"/>
        <v>44.125</v>
      </c>
      <c r="S2040" s="9">
        <f t="shared" si="316"/>
        <v>36.174999999999997</v>
      </c>
      <c r="T2040" s="9">
        <f t="shared" si="317"/>
        <v>35.375</v>
      </c>
      <c r="U2040" s="8">
        <f t="shared" si="318"/>
        <v>35.508333333333333</v>
      </c>
      <c r="V2040" s="8">
        <f t="shared" si="319"/>
        <v>35.474999999999994</v>
      </c>
    </row>
    <row r="2041" spans="1:22" ht="13.5" x14ac:dyDescent="0.25">
      <c r="A2041" s="3">
        <f>RSI!A2041</f>
        <v>44974</v>
      </c>
      <c r="B2041" s="2">
        <f>RSI!B2041</f>
        <v>135.42400000000001</v>
      </c>
      <c r="C2041" s="2">
        <f>RSI!I2041</f>
        <v>40.612785839718796</v>
      </c>
      <c r="D2041" s="2">
        <f>MACD!E2041</f>
        <v>0.32339930575005837</v>
      </c>
      <c r="E2041" s="2">
        <f>MACD!F2041</f>
        <v>0.19231116038673812</v>
      </c>
      <c r="F2041" s="2">
        <f>'Moving Avg'!D2041</f>
        <v>135.68338</v>
      </c>
      <c r="G2041" s="2">
        <f>'Moving Avg'!F2041</f>
        <v>136.22114500000001</v>
      </c>
      <c r="H2041" s="2">
        <f>'Moving Avg'!G2041</f>
        <v>136.70454000000004</v>
      </c>
      <c r="I2041" s="2">
        <f>'Moving Avg'!H2041</f>
        <v>118.81568150000007</v>
      </c>
      <c r="J2041" s="6" t="str">
        <f>OBV!F2041</f>
        <v>BEARISH</v>
      </c>
      <c r="K2041" s="6" t="str">
        <f>OBV!G2041</f>
        <v>NEUTRAL</v>
      </c>
      <c r="L2041" s="6" t="str">
        <f>OBV!H2041</f>
        <v>CONFIRMED BEARISH</v>
      </c>
      <c r="M2041" s="8">
        <f t="shared" si="310"/>
        <v>25</v>
      </c>
      <c r="N2041" s="8">
        <f t="shared" si="311"/>
        <v>0</v>
      </c>
      <c r="O2041" s="8">
        <f t="shared" si="312"/>
        <v>100</v>
      </c>
      <c r="P2041" s="8">
        <f t="shared" si="313"/>
        <v>16.5</v>
      </c>
      <c r="Q2041" s="9">
        <f t="shared" si="314"/>
        <v>26.225000000000001</v>
      </c>
      <c r="R2041" s="9">
        <f t="shared" si="315"/>
        <v>44.125</v>
      </c>
      <c r="S2041" s="9">
        <f t="shared" si="316"/>
        <v>36.174999999999997</v>
      </c>
      <c r="T2041" s="9">
        <f t="shared" si="317"/>
        <v>35.375</v>
      </c>
      <c r="U2041" s="8">
        <f t="shared" si="318"/>
        <v>35.508333333333333</v>
      </c>
      <c r="V2041" s="8">
        <f t="shared" si="319"/>
        <v>35.474999999999994</v>
      </c>
    </row>
    <row r="2042" spans="1:22" ht="13.5" x14ac:dyDescent="0.25">
      <c r="A2042" s="3">
        <f>RSI!A2042</f>
        <v>44977</v>
      </c>
      <c r="B2042" s="2">
        <f>RSI!B2042</f>
        <v>135.42400000000001</v>
      </c>
      <c r="C2042" s="2">
        <f>RSI!I2042</f>
        <v>40.612785839718796</v>
      </c>
      <c r="D2042" s="2">
        <f>MACD!E2042</f>
        <v>0.39229232339752684</v>
      </c>
      <c r="E2042" s="2">
        <f>MACD!F2042</f>
        <v>0.23230739298889588</v>
      </c>
      <c r="F2042" s="2">
        <f>'Moving Avg'!D2042</f>
        <v>135.59692000000001</v>
      </c>
      <c r="G2042" s="2">
        <f>'Moving Avg'!F2042</f>
        <v>136.37553500000001</v>
      </c>
      <c r="H2042" s="2">
        <f>'Moving Avg'!G2042</f>
        <v>136.66042600000003</v>
      </c>
      <c r="I2042" s="2">
        <f>'Moving Avg'!H2042</f>
        <v>118.96326100000006</v>
      </c>
      <c r="J2042" s="6" t="str">
        <f>OBV!F2042</f>
        <v>BEARISH</v>
      </c>
      <c r="K2042" s="6" t="str">
        <f>OBV!G2042</f>
        <v>NEUTRAL</v>
      </c>
      <c r="L2042" s="6" t="str">
        <f>OBV!H2042</f>
        <v>CONFIRMED BEARISH</v>
      </c>
      <c r="M2042" s="8">
        <f t="shared" si="310"/>
        <v>25</v>
      </c>
      <c r="N2042" s="8">
        <f t="shared" si="311"/>
        <v>0</v>
      </c>
      <c r="O2042" s="8">
        <f t="shared" si="312"/>
        <v>100</v>
      </c>
      <c r="P2042" s="8">
        <f t="shared" si="313"/>
        <v>16.5</v>
      </c>
      <c r="Q2042" s="9">
        <f t="shared" si="314"/>
        <v>26.225000000000001</v>
      </c>
      <c r="R2042" s="9">
        <f t="shared" si="315"/>
        <v>44.125</v>
      </c>
      <c r="S2042" s="9">
        <f t="shared" si="316"/>
        <v>36.174999999999997</v>
      </c>
      <c r="T2042" s="9">
        <f t="shared" si="317"/>
        <v>35.375</v>
      </c>
      <c r="U2042" s="8">
        <f t="shared" si="318"/>
        <v>35.508333333333333</v>
      </c>
      <c r="V2042" s="8">
        <f t="shared" si="319"/>
        <v>35.474999999999994</v>
      </c>
    </row>
    <row r="2043" spans="1:22" ht="13.5" x14ac:dyDescent="0.25">
      <c r="A2043" s="3">
        <f>RSI!A2043</f>
        <v>44978</v>
      </c>
      <c r="B2043" s="2">
        <f>RSI!B2043</f>
        <v>135.42400000000001</v>
      </c>
      <c r="C2043" s="2">
        <f>RSI!I2043</f>
        <v>40.612785839718796</v>
      </c>
      <c r="D2043" s="2">
        <f>MACD!E2043</f>
        <v>0.45587411986321058</v>
      </c>
      <c r="E2043" s="2">
        <f>MACD!F2043</f>
        <v>0.27702073836375884</v>
      </c>
      <c r="F2043" s="2">
        <f>'Moving Avg'!D2043</f>
        <v>135.51045999999999</v>
      </c>
      <c r="G2043" s="2">
        <f>'Moving Avg'!F2043</f>
        <v>136.30936500000001</v>
      </c>
      <c r="H2043" s="2">
        <f>'Moving Avg'!G2043</f>
        <v>136.61631200000005</v>
      </c>
      <c r="I2043" s="2">
        <f>'Moving Avg'!H2043</f>
        <v>119.11084050000004</v>
      </c>
      <c r="J2043" s="6" t="str">
        <f>OBV!F2043</f>
        <v>BEARISH</v>
      </c>
      <c r="K2043" s="6" t="str">
        <f>OBV!G2043</f>
        <v>NEUTRAL</v>
      </c>
      <c r="L2043" s="6" t="str">
        <f>OBV!H2043</f>
        <v>CONFIRMED BEARISH</v>
      </c>
      <c r="M2043" s="8">
        <f t="shared" si="310"/>
        <v>25</v>
      </c>
      <c r="N2043" s="8">
        <f t="shared" si="311"/>
        <v>0</v>
      </c>
      <c r="O2043" s="8">
        <f t="shared" si="312"/>
        <v>100</v>
      </c>
      <c r="P2043" s="8">
        <f t="shared" si="313"/>
        <v>16.5</v>
      </c>
      <c r="Q2043" s="9">
        <f t="shared" si="314"/>
        <v>26.225000000000001</v>
      </c>
      <c r="R2043" s="9">
        <f t="shared" si="315"/>
        <v>44.125</v>
      </c>
      <c r="S2043" s="9">
        <f t="shared" si="316"/>
        <v>36.174999999999997</v>
      </c>
      <c r="T2043" s="9">
        <f t="shared" si="317"/>
        <v>35.375</v>
      </c>
      <c r="U2043" s="8">
        <f t="shared" si="318"/>
        <v>35.508333333333333</v>
      </c>
      <c r="V2043" s="8">
        <f t="shared" si="319"/>
        <v>35.474999999999994</v>
      </c>
    </row>
    <row r="2044" spans="1:22" ht="13.5" x14ac:dyDescent="0.25">
      <c r="A2044" s="3">
        <f>RSI!A2044</f>
        <v>44979</v>
      </c>
      <c r="B2044" s="2">
        <f>RSI!B2044</f>
        <v>135.42400000000001</v>
      </c>
      <c r="C2044" s="2">
        <f>RSI!I2044</f>
        <v>40.612785839718796</v>
      </c>
      <c r="D2044" s="2">
        <f>MACD!E2044</f>
        <v>0.51457012427522386</v>
      </c>
      <c r="E2044" s="2">
        <f>MACD!F2044</f>
        <v>0.32453061554605189</v>
      </c>
      <c r="F2044" s="2">
        <f>'Moving Avg'!D2044</f>
        <v>135.42400000000001</v>
      </c>
      <c r="G2044" s="2">
        <f>'Moving Avg'!F2044</f>
        <v>136.24319500000001</v>
      </c>
      <c r="H2044" s="2">
        <f>'Moving Avg'!G2044</f>
        <v>136.58984400000006</v>
      </c>
      <c r="I2044" s="2">
        <f>'Moving Avg'!H2044</f>
        <v>119.25842000000003</v>
      </c>
      <c r="J2044" s="6" t="str">
        <f>OBV!F2044</f>
        <v>BEARISH</v>
      </c>
      <c r="K2044" s="6" t="str">
        <f>OBV!G2044</f>
        <v>NEUTRAL</v>
      </c>
      <c r="L2044" s="6" t="str">
        <f>OBV!H2044</f>
        <v>CONFIRMED BEARISH</v>
      </c>
      <c r="M2044" s="8">
        <f t="shared" si="310"/>
        <v>25</v>
      </c>
      <c r="N2044" s="8">
        <f t="shared" si="311"/>
        <v>0</v>
      </c>
      <c r="O2044" s="8">
        <f t="shared" si="312"/>
        <v>100</v>
      </c>
      <c r="P2044" s="8">
        <f t="shared" si="313"/>
        <v>16.5</v>
      </c>
      <c r="Q2044" s="9">
        <f t="shared" si="314"/>
        <v>26.225000000000001</v>
      </c>
      <c r="R2044" s="9">
        <f t="shared" si="315"/>
        <v>44.125</v>
      </c>
      <c r="S2044" s="9">
        <f t="shared" si="316"/>
        <v>36.174999999999997</v>
      </c>
      <c r="T2044" s="9">
        <f t="shared" si="317"/>
        <v>35.375</v>
      </c>
      <c r="U2044" s="8">
        <f t="shared" si="318"/>
        <v>35.508333333333333</v>
      </c>
      <c r="V2044" s="8">
        <f t="shared" si="319"/>
        <v>35.474999999999994</v>
      </c>
    </row>
    <row r="2045" spans="1:22" ht="13.5" x14ac:dyDescent="0.25">
      <c r="A2045" s="3">
        <f>RSI!A2045</f>
        <v>44980</v>
      </c>
      <c r="B2045" s="2">
        <f>RSI!B2045</f>
        <v>134.10069999999999</v>
      </c>
      <c r="C2045" s="2">
        <f>RSI!I2045</f>
        <v>30.140263028243496</v>
      </c>
      <c r="D2045" s="2">
        <f>MACD!E2045</f>
        <v>0.66679155081712338</v>
      </c>
      <c r="E2045" s="2">
        <f>MACD!F2045</f>
        <v>0.39298280260026619</v>
      </c>
      <c r="F2045" s="2">
        <f>'Moving Avg'!D2045</f>
        <v>135.15933999999999</v>
      </c>
      <c r="G2045" s="2">
        <f>'Moving Avg'!F2045</f>
        <v>136.11086</v>
      </c>
      <c r="H2045" s="2">
        <f>'Moving Avg'!G2045</f>
        <v>136.53691000000003</v>
      </c>
      <c r="I2045" s="2">
        <f>'Moving Avg'!H2045</f>
        <v>119.399383</v>
      </c>
      <c r="J2045" s="6" t="str">
        <f>OBV!F2045</f>
        <v>BEARISH</v>
      </c>
      <c r="K2045" s="6" t="str">
        <f>OBV!G2045</f>
        <v>NEUTRAL</v>
      </c>
      <c r="L2045" s="6" t="str">
        <f>OBV!H2045</f>
        <v>CONFIRMED BEARISH</v>
      </c>
      <c r="M2045" s="8">
        <f t="shared" si="310"/>
        <v>25</v>
      </c>
      <c r="N2045" s="8">
        <f t="shared" si="311"/>
        <v>0</v>
      </c>
      <c r="O2045" s="8">
        <f t="shared" si="312"/>
        <v>100</v>
      </c>
      <c r="P2045" s="8">
        <f t="shared" si="313"/>
        <v>16.5</v>
      </c>
      <c r="Q2045" s="9">
        <f t="shared" si="314"/>
        <v>26.225000000000001</v>
      </c>
      <c r="R2045" s="9">
        <f t="shared" si="315"/>
        <v>44.125</v>
      </c>
      <c r="S2045" s="9">
        <f t="shared" si="316"/>
        <v>36.174999999999997</v>
      </c>
      <c r="T2045" s="9">
        <f t="shared" si="317"/>
        <v>35.375</v>
      </c>
      <c r="U2045" s="8">
        <f t="shared" si="318"/>
        <v>35.508333333333333</v>
      </c>
      <c r="V2045" s="8">
        <f t="shared" si="319"/>
        <v>35.474999999999994</v>
      </c>
    </row>
    <row r="2046" spans="1:22" ht="13.5" x14ac:dyDescent="0.25">
      <c r="A2046" s="3">
        <f>RSI!A2046</f>
        <v>44981</v>
      </c>
      <c r="B2046" s="2">
        <f>RSI!B2046</f>
        <v>134.10069999999999</v>
      </c>
      <c r="C2046" s="2">
        <f>RSI!I2046</f>
        <v>30.140263028243496</v>
      </c>
      <c r="D2046" s="2">
        <f>MACD!E2046</f>
        <v>0.80761128328364862</v>
      </c>
      <c r="E2046" s="2">
        <f>MACD!F2046</f>
        <v>0.47590849873694274</v>
      </c>
      <c r="F2046" s="2">
        <f>'Moving Avg'!D2046</f>
        <v>134.89467999999999</v>
      </c>
      <c r="G2046" s="2">
        <f>'Moving Avg'!F2046</f>
        <v>135.97852499999999</v>
      </c>
      <c r="H2046" s="2">
        <f>'Moving Avg'!G2046</f>
        <v>136.48397600000004</v>
      </c>
      <c r="I2046" s="2">
        <f>'Moving Avg'!H2046</f>
        <v>119.54034599999999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  <c r="M2046" s="8">
        <f t="shared" si="310"/>
        <v>25</v>
      </c>
      <c r="N2046" s="8">
        <f t="shared" si="311"/>
        <v>0</v>
      </c>
      <c r="O2046" s="8">
        <f t="shared" si="312"/>
        <v>100</v>
      </c>
      <c r="P2046" s="8">
        <f t="shared" si="313"/>
        <v>16.5</v>
      </c>
      <c r="Q2046" s="9">
        <f t="shared" si="314"/>
        <v>26.225000000000001</v>
      </c>
      <c r="R2046" s="9">
        <f t="shared" si="315"/>
        <v>44.125</v>
      </c>
      <c r="S2046" s="9">
        <f t="shared" si="316"/>
        <v>36.174999999999997</v>
      </c>
      <c r="T2046" s="9">
        <f t="shared" si="317"/>
        <v>35.375</v>
      </c>
      <c r="U2046" s="8">
        <f t="shared" si="318"/>
        <v>35.508333333333333</v>
      </c>
      <c r="V2046" s="8">
        <f t="shared" si="319"/>
        <v>35.474999999999994</v>
      </c>
    </row>
    <row r="2047" spans="1:22" ht="13.5" x14ac:dyDescent="0.25">
      <c r="A2047" s="3">
        <f>RSI!A2047</f>
        <v>44984</v>
      </c>
      <c r="B2047" s="2">
        <f>RSI!B2047</f>
        <v>134.10069999999999</v>
      </c>
      <c r="C2047" s="2">
        <f>RSI!I2047</f>
        <v>30.140263028243496</v>
      </c>
      <c r="D2047" s="2">
        <f>MACD!E2047</f>
        <v>0.81437020435245699</v>
      </c>
      <c r="E2047" s="2">
        <f>MACD!F2047</f>
        <v>0.54360083986004559</v>
      </c>
      <c r="F2047" s="2">
        <f>'Moving Avg'!D2047</f>
        <v>134.63002</v>
      </c>
      <c r="G2047" s="2">
        <f>'Moving Avg'!F2047</f>
        <v>135.84619000000001</v>
      </c>
      <c r="H2047" s="2">
        <f>'Moving Avg'!G2047</f>
        <v>136.43104200000005</v>
      </c>
      <c r="I2047" s="2">
        <f>'Moving Avg'!H2047</f>
        <v>119.68130899999997</v>
      </c>
      <c r="J2047" s="6" t="str">
        <f>OBV!F2047</f>
        <v>BEARISH</v>
      </c>
      <c r="K2047" s="6" t="str">
        <f>OBV!G2047</f>
        <v>NEUTRAL</v>
      </c>
      <c r="L2047" s="6" t="str">
        <f>OBV!H2047</f>
        <v>CONFIRMED BEARISH</v>
      </c>
      <c r="M2047" s="8">
        <f t="shared" si="310"/>
        <v>25</v>
      </c>
      <c r="N2047" s="8">
        <f t="shared" si="311"/>
        <v>0</v>
      </c>
      <c r="O2047" s="8">
        <f t="shared" si="312"/>
        <v>100</v>
      </c>
      <c r="P2047" s="8">
        <f t="shared" si="313"/>
        <v>16.5</v>
      </c>
      <c r="Q2047" s="9">
        <f t="shared" si="314"/>
        <v>26.225000000000001</v>
      </c>
      <c r="R2047" s="9">
        <f t="shared" si="315"/>
        <v>44.125</v>
      </c>
      <c r="S2047" s="9">
        <f t="shared" si="316"/>
        <v>36.174999999999997</v>
      </c>
      <c r="T2047" s="9">
        <f t="shared" si="317"/>
        <v>35.375</v>
      </c>
      <c r="U2047" s="8">
        <f t="shared" si="318"/>
        <v>35.508333333333333</v>
      </c>
      <c r="V2047" s="8">
        <f t="shared" si="319"/>
        <v>35.474999999999994</v>
      </c>
    </row>
    <row r="2048" spans="1:22" ht="13.5" x14ac:dyDescent="0.25">
      <c r="A2048" s="3">
        <f>RSI!A2048</f>
        <v>44985</v>
      </c>
      <c r="B2048" s="2">
        <f>RSI!B2048</f>
        <v>134.10069999999999</v>
      </c>
      <c r="C2048" s="2">
        <f>RSI!I2048</f>
        <v>30.140263028243496</v>
      </c>
      <c r="D2048" s="2">
        <f>MACD!E2048</f>
        <v>0.83039192080977386</v>
      </c>
      <c r="E2048" s="2">
        <f>MACD!F2048</f>
        <v>0.60095905604999122</v>
      </c>
      <c r="F2048" s="2">
        <f>'Moving Avg'!D2048</f>
        <v>134.36535999999998</v>
      </c>
      <c r="G2048" s="2">
        <f>'Moving Avg'!F2048</f>
        <v>135.718265</v>
      </c>
      <c r="H2048" s="2">
        <f>'Moving Avg'!G2048</f>
        <v>136.37810800000005</v>
      </c>
      <c r="I2048" s="2">
        <f>'Moving Avg'!H2048</f>
        <v>119.82227199999996</v>
      </c>
      <c r="J2048" s="6" t="str">
        <f>OBV!F2048</f>
        <v>BEARISH</v>
      </c>
      <c r="K2048" s="6" t="str">
        <f>OBV!G2048</f>
        <v>NEUTRAL</v>
      </c>
      <c r="L2048" s="6" t="str">
        <f>OBV!H2048</f>
        <v>CONFIRMED BEARISH</v>
      </c>
      <c r="M2048" s="8">
        <f t="shared" si="310"/>
        <v>25</v>
      </c>
      <c r="N2048" s="8">
        <f t="shared" si="311"/>
        <v>0</v>
      </c>
      <c r="O2048" s="8">
        <f t="shared" si="312"/>
        <v>100</v>
      </c>
      <c r="P2048" s="8">
        <f t="shared" si="313"/>
        <v>16.5</v>
      </c>
      <c r="Q2048" s="9">
        <f t="shared" si="314"/>
        <v>26.225000000000001</v>
      </c>
      <c r="R2048" s="9">
        <f t="shared" si="315"/>
        <v>44.125</v>
      </c>
      <c r="S2048" s="9">
        <f t="shared" si="316"/>
        <v>36.174999999999997</v>
      </c>
      <c r="T2048" s="9">
        <f t="shared" si="317"/>
        <v>35.375</v>
      </c>
      <c r="U2048" s="8">
        <f t="shared" si="318"/>
        <v>35.508333333333333</v>
      </c>
      <c r="V2048" s="8">
        <f t="shared" si="319"/>
        <v>35.474999999999994</v>
      </c>
    </row>
    <row r="2049" spans="1:22" ht="13.5" x14ac:dyDescent="0.25">
      <c r="A2049" s="3">
        <f>RSI!A2049</f>
        <v>44986</v>
      </c>
      <c r="B2049" s="2">
        <f>RSI!B2049</f>
        <v>133.43899999999999</v>
      </c>
      <c r="C2049" s="2">
        <f>RSI!I2049</f>
        <v>25.685556755518448</v>
      </c>
      <c r="D2049" s="2">
        <f>MACD!E2049</f>
        <v>0.90250304429272887</v>
      </c>
      <c r="E2049" s="2">
        <f>MACD!F2049</f>
        <v>0.6612678536985388</v>
      </c>
      <c r="F2049" s="2">
        <f>'Moving Avg'!D2049</f>
        <v>133.96835999999999</v>
      </c>
      <c r="G2049" s="2">
        <f>'Moving Avg'!F2049</f>
        <v>135.557255</v>
      </c>
      <c r="H2049" s="2">
        <f>'Moving Avg'!G2049</f>
        <v>136.29606000000004</v>
      </c>
      <c r="I2049" s="2">
        <f>'Moving Avg'!H2049</f>
        <v>119.95992649999992</v>
      </c>
      <c r="J2049" s="6" t="str">
        <f>OBV!F2049</f>
        <v>BEARISH</v>
      </c>
      <c r="K2049" s="6" t="str">
        <f>OBV!G2049</f>
        <v>NEUTRAL</v>
      </c>
      <c r="L2049" s="6" t="str">
        <f>OBV!H2049</f>
        <v>CONFIRMED BEARISH</v>
      </c>
      <c r="M2049" s="8">
        <f t="shared" si="310"/>
        <v>50</v>
      </c>
      <c r="N2049" s="8">
        <f t="shared" si="311"/>
        <v>0</v>
      </c>
      <c r="O2049" s="8">
        <f t="shared" si="312"/>
        <v>100</v>
      </c>
      <c r="P2049" s="8">
        <f t="shared" si="313"/>
        <v>16.5</v>
      </c>
      <c r="Q2049" s="9">
        <f t="shared" si="314"/>
        <v>34.975000000000001</v>
      </c>
      <c r="R2049" s="9">
        <f t="shared" si="315"/>
        <v>49.125</v>
      </c>
      <c r="S2049" s="9">
        <f t="shared" si="316"/>
        <v>39.924999999999997</v>
      </c>
      <c r="T2049" s="9">
        <f t="shared" si="317"/>
        <v>41.625</v>
      </c>
      <c r="U2049" s="8">
        <f t="shared" si="318"/>
        <v>41.341666666666661</v>
      </c>
      <c r="V2049" s="8">
        <f t="shared" si="319"/>
        <v>41.412499999999994</v>
      </c>
    </row>
    <row r="2050" spans="1:22" ht="13.5" x14ac:dyDescent="0.25">
      <c r="A2050" s="3">
        <f>RSI!A2050</f>
        <v>44987</v>
      </c>
      <c r="B2050" s="2">
        <f>RSI!B2050</f>
        <v>135.15940000000001</v>
      </c>
      <c r="C2050" s="2">
        <f>RSI!I2050</f>
        <v>47.437605208495469</v>
      </c>
      <c r="D2050" s="2">
        <f>MACD!E2050</f>
        <v>0.78231827728603776</v>
      </c>
      <c r="E2050" s="2">
        <f>MACD!F2050</f>
        <v>0.68547793841603855</v>
      </c>
      <c r="F2050" s="2">
        <f>'Moving Avg'!D2050</f>
        <v>134.18009999999998</v>
      </c>
      <c r="G2050" s="2">
        <f>'Moving Avg'!F2050</f>
        <v>135.48226499999998</v>
      </c>
      <c r="H2050" s="2">
        <f>'Moving Avg'!G2050</f>
        <v>136.26430000000005</v>
      </c>
      <c r="I2050" s="2">
        <f>'Moving Avg'!H2050</f>
        <v>120.10618299999993</v>
      </c>
      <c r="J2050" s="6" t="str">
        <f>OBV!F2050</f>
        <v>BEARISH</v>
      </c>
      <c r="K2050" s="6" t="str">
        <f>OBV!G2050</f>
        <v>NEUTRAL</v>
      </c>
      <c r="L2050" s="6" t="str">
        <f>OBV!H2050</f>
        <v>BEARISH DIVERGENCE</v>
      </c>
      <c r="M2050" s="8">
        <f t="shared" ref="M2050:M2113" si="320">IF(C2050&lt;30,50, IF(C2050&gt;70, 0, 25))</f>
        <v>25</v>
      </c>
      <c r="N2050" s="8">
        <f t="shared" ref="N2050:N2113" si="321">IF(E2050-D2050&gt;0.02, 100, IF(E2050-D2050&lt;0,0,45))</f>
        <v>0</v>
      </c>
      <c r="O2050" s="8">
        <f t="shared" ref="O2050:O2113" si="322">IF(F2050-I2050&gt;10,100,IF(F2050-I2050&gt;5,75, IF(F2050-I2050&gt;0,50,0)))</f>
        <v>100</v>
      </c>
      <c r="P2050" s="8">
        <f t="shared" ref="P2050:P2113" si="323">IF(L2050="confirmed bullish", 34, IF(L2050="bullish divergence",17, 0))+IF(J2050="bullish",33,IF(J2050="bearish",0,16.5))+IF(K2050="strong",33,IF(K2050="weak",0,16.5))</f>
        <v>16.5</v>
      </c>
      <c r="Q2050" s="9">
        <f t="shared" si="314"/>
        <v>26.225000000000001</v>
      </c>
      <c r="R2050" s="9">
        <f t="shared" si="315"/>
        <v>44.125</v>
      </c>
      <c r="S2050" s="9">
        <f t="shared" si="316"/>
        <v>36.174999999999997</v>
      </c>
      <c r="T2050" s="9">
        <f t="shared" si="317"/>
        <v>35.375</v>
      </c>
      <c r="U2050" s="8">
        <f t="shared" si="318"/>
        <v>35.508333333333333</v>
      </c>
      <c r="V2050" s="8">
        <f t="shared" si="319"/>
        <v>35.474999999999994</v>
      </c>
    </row>
    <row r="2051" spans="1:22" ht="13.5" x14ac:dyDescent="0.25">
      <c r="A2051" s="3">
        <f>RSI!A2051</f>
        <v>44988</v>
      </c>
      <c r="B2051" s="2">
        <f>RSI!B2051</f>
        <v>135.15940000000001</v>
      </c>
      <c r="C2051" s="2">
        <f>RSI!I2051</f>
        <v>47.437605208495469</v>
      </c>
      <c r="D2051" s="2">
        <f>MACD!E2051</f>
        <v>0.68225649940572453</v>
      </c>
      <c r="E2051" s="2">
        <f>MACD!F2051</f>
        <v>0.68483365061397572</v>
      </c>
      <c r="F2051" s="2">
        <f>'Moving Avg'!D2051</f>
        <v>134.39184</v>
      </c>
      <c r="G2051" s="2">
        <f>'Moving Avg'!F2051</f>
        <v>135.40727499999997</v>
      </c>
      <c r="H2051" s="2">
        <f>'Moving Avg'!G2051</f>
        <v>136.25018400000008</v>
      </c>
      <c r="I2051" s="2">
        <f>'Moving Avg'!H2051</f>
        <v>120.25243949999992</v>
      </c>
      <c r="J2051" s="6" t="str">
        <f>OBV!F2051</f>
        <v>BEARISH</v>
      </c>
      <c r="K2051" s="6" t="str">
        <f>OBV!G2051</f>
        <v>NEUTRAL</v>
      </c>
      <c r="L2051" s="6" t="str">
        <f>OBV!H2051</f>
        <v>BEARISH DIVERGENCE</v>
      </c>
      <c r="M2051" s="8">
        <f t="shared" si="320"/>
        <v>25</v>
      </c>
      <c r="N2051" s="8">
        <f t="shared" si="321"/>
        <v>45</v>
      </c>
      <c r="O2051" s="8">
        <f t="shared" si="322"/>
        <v>100</v>
      </c>
      <c r="P2051" s="8">
        <f t="shared" si="323"/>
        <v>16.5</v>
      </c>
      <c r="Q2051" s="9">
        <f t="shared" ref="Q2051:Q2114" si="324">0.35*M2051+N2051*0.35+O2051*0.15+P2051*0.15</f>
        <v>41.975000000000001</v>
      </c>
      <c r="R2051" s="9">
        <f t="shared" ref="R2051:R2114" si="325">M2051*0.2+N2051*0.2+O2051*0.35+P2051*0.25</f>
        <v>53.125</v>
      </c>
      <c r="S2051" s="9">
        <f t="shared" ref="S2051:S2114" si="326">M2051*0.15+N2051*0.15+O2051*0.25+P2051*0.45</f>
        <v>42.924999999999997</v>
      </c>
      <c r="T2051" s="9">
        <f t="shared" ref="T2051:T2114" si="327">0.25*SUM(M2051:P2051)</f>
        <v>46.625</v>
      </c>
      <c r="U2051" s="8">
        <f t="shared" ref="U2051:U2114" si="328">SUM(Q2051:S2051)/3</f>
        <v>46.008333333333326</v>
      </c>
      <c r="V2051" s="8">
        <f t="shared" ref="V2051:V2114" si="329">SUM(Q2051:T2051)/4</f>
        <v>46.162499999999994</v>
      </c>
    </row>
    <row r="2052" spans="1:22" ht="13.5" x14ac:dyDescent="0.25">
      <c r="A2052" s="3">
        <f>RSI!A2052</f>
        <v>44991</v>
      </c>
      <c r="B2052" s="2">
        <f>RSI!B2052</f>
        <v>135.15940000000001</v>
      </c>
      <c r="C2052" s="2">
        <f>RSI!I2052</f>
        <v>47.437605208495469</v>
      </c>
      <c r="D2052" s="2">
        <f>MACD!E2052</f>
        <v>0.59910090135809924</v>
      </c>
      <c r="E2052" s="2">
        <f>MACD!F2052</f>
        <v>0.66768710076280047</v>
      </c>
      <c r="F2052" s="2">
        <f>'Moving Avg'!D2052</f>
        <v>134.60358000000002</v>
      </c>
      <c r="G2052" s="2">
        <f>'Moving Avg'!F2052</f>
        <v>135.33228500000001</v>
      </c>
      <c r="H2052" s="2">
        <f>'Moving Avg'!G2052</f>
        <v>136.23606800000007</v>
      </c>
      <c r="I2052" s="2">
        <f>'Moving Avg'!H2052</f>
        <v>120.41577799999993</v>
      </c>
      <c r="J2052" s="6" t="str">
        <f>OBV!F2052</f>
        <v>BEARISH</v>
      </c>
      <c r="K2052" s="6" t="str">
        <f>OBV!G2052</f>
        <v>NEUTRAL</v>
      </c>
      <c r="L2052" s="6" t="str">
        <f>OBV!H2052</f>
        <v>BEARISH DIVERGENCE</v>
      </c>
      <c r="M2052" s="8">
        <f t="shared" si="320"/>
        <v>25</v>
      </c>
      <c r="N2052" s="8">
        <f t="shared" si="321"/>
        <v>100</v>
      </c>
      <c r="O2052" s="8">
        <f t="shared" si="322"/>
        <v>100</v>
      </c>
      <c r="P2052" s="8">
        <f t="shared" si="323"/>
        <v>16.5</v>
      </c>
      <c r="Q2052" s="9">
        <f t="shared" si="324"/>
        <v>61.225000000000001</v>
      </c>
      <c r="R2052" s="9">
        <f t="shared" si="325"/>
        <v>64.125</v>
      </c>
      <c r="S2052" s="9">
        <f t="shared" si="326"/>
        <v>51.174999999999997</v>
      </c>
      <c r="T2052" s="9">
        <f t="shared" si="327"/>
        <v>60.375</v>
      </c>
      <c r="U2052" s="8">
        <f t="shared" si="328"/>
        <v>58.841666666666661</v>
      </c>
      <c r="V2052" s="8">
        <f t="shared" si="329"/>
        <v>59.224999999999994</v>
      </c>
    </row>
    <row r="2053" spans="1:22" ht="13.5" x14ac:dyDescent="0.25">
      <c r="A2053" s="3">
        <f>RSI!A2053</f>
        <v>44992</v>
      </c>
      <c r="B2053" s="2">
        <f>RSI!B2053</f>
        <v>134.10069999999999</v>
      </c>
      <c r="C2053" s="2">
        <f>RSI!I2053</f>
        <v>38.725526443080525</v>
      </c>
      <c r="D2053" s="2">
        <f>MACD!E2053</f>
        <v>0.60856075016573641</v>
      </c>
      <c r="E2053" s="2">
        <f>MACD!F2053</f>
        <v>0.65586183064338766</v>
      </c>
      <c r="F2053" s="2">
        <f>'Moving Avg'!D2053</f>
        <v>134.60357999999999</v>
      </c>
      <c r="G2053" s="2">
        <f>'Moving Avg'!F2053</f>
        <v>135.20436000000001</v>
      </c>
      <c r="H2053" s="2">
        <f>'Moving Avg'!G2053</f>
        <v>136.20077800000007</v>
      </c>
      <c r="I2053" s="2">
        <f>'Moving Avg'!H2053</f>
        <v>120.59688349999993</v>
      </c>
      <c r="J2053" s="6" t="str">
        <f>OBV!F2053</f>
        <v>BEARISH</v>
      </c>
      <c r="K2053" s="6" t="str">
        <f>OBV!G2053</f>
        <v>NEUTRAL</v>
      </c>
      <c r="L2053" s="6" t="str">
        <f>OBV!H2053</f>
        <v>NEUTRAL</v>
      </c>
      <c r="M2053" s="8">
        <f t="shared" si="320"/>
        <v>25</v>
      </c>
      <c r="N2053" s="8">
        <f t="shared" si="321"/>
        <v>100</v>
      </c>
      <c r="O2053" s="8">
        <f t="shared" si="322"/>
        <v>100</v>
      </c>
      <c r="P2053" s="8">
        <f t="shared" si="323"/>
        <v>16.5</v>
      </c>
      <c r="Q2053" s="9">
        <f t="shared" si="324"/>
        <v>61.225000000000001</v>
      </c>
      <c r="R2053" s="9">
        <f t="shared" si="325"/>
        <v>64.125</v>
      </c>
      <c r="S2053" s="9">
        <f t="shared" si="326"/>
        <v>51.174999999999997</v>
      </c>
      <c r="T2053" s="9">
        <f t="shared" si="327"/>
        <v>60.375</v>
      </c>
      <c r="U2053" s="8">
        <f t="shared" si="328"/>
        <v>58.841666666666661</v>
      </c>
      <c r="V2053" s="8">
        <f t="shared" si="329"/>
        <v>59.224999999999994</v>
      </c>
    </row>
    <row r="2054" spans="1:22" ht="13.5" x14ac:dyDescent="0.25">
      <c r="A2054" s="3">
        <f>RSI!A2054</f>
        <v>44993</v>
      </c>
      <c r="B2054" s="2">
        <f>RSI!B2054</f>
        <v>135.15940000000001</v>
      </c>
      <c r="C2054" s="2">
        <f>RSI!I2054</f>
        <v>48.843325016090347</v>
      </c>
      <c r="D2054" s="2">
        <f>MACD!E2054</f>
        <v>0.54569526703591009</v>
      </c>
      <c r="E2054" s="2">
        <f>MACD!F2054</f>
        <v>0.6338285179218921</v>
      </c>
      <c r="F2054" s="2">
        <f>'Moving Avg'!D2054</f>
        <v>134.94765999999998</v>
      </c>
      <c r="G2054" s="2">
        <f>'Moving Avg'!F2054</f>
        <v>135.12936999999999</v>
      </c>
      <c r="H2054" s="2">
        <f>'Moving Avg'!G2054</f>
        <v>136.16019600000007</v>
      </c>
      <c r="I2054" s="2">
        <f>'Moving Avg'!H2054</f>
        <v>120.76128949999993</v>
      </c>
      <c r="J2054" s="6" t="str">
        <f>OBV!F2054</f>
        <v>BULLISH</v>
      </c>
      <c r="K2054" s="6" t="str">
        <f>OBV!G2054</f>
        <v>NEUTRAL</v>
      </c>
      <c r="L2054" s="6" t="str">
        <f>OBV!H2054</f>
        <v>CONFIRMED BULLISH</v>
      </c>
      <c r="M2054" s="8">
        <f t="shared" si="320"/>
        <v>25</v>
      </c>
      <c r="N2054" s="8">
        <f t="shared" si="321"/>
        <v>100</v>
      </c>
      <c r="O2054" s="8">
        <f t="shared" si="322"/>
        <v>100</v>
      </c>
      <c r="P2054" s="8">
        <f t="shared" si="323"/>
        <v>83.5</v>
      </c>
      <c r="Q2054" s="9">
        <f t="shared" si="324"/>
        <v>71.275000000000006</v>
      </c>
      <c r="R2054" s="9">
        <f t="shared" si="325"/>
        <v>80.875</v>
      </c>
      <c r="S2054" s="9">
        <f t="shared" si="326"/>
        <v>81.325000000000003</v>
      </c>
      <c r="T2054" s="9">
        <f t="shared" si="327"/>
        <v>77.125</v>
      </c>
      <c r="U2054" s="8">
        <f t="shared" si="328"/>
        <v>77.825000000000003</v>
      </c>
      <c r="V2054" s="8">
        <f t="shared" si="329"/>
        <v>77.650000000000006</v>
      </c>
    </row>
    <row r="2055" spans="1:22" ht="13.5" x14ac:dyDescent="0.25">
      <c r="A2055" s="3">
        <f>RSI!A2055</f>
        <v>44994</v>
      </c>
      <c r="B2055" s="2">
        <f>RSI!B2055</f>
        <v>135.15940000000001</v>
      </c>
      <c r="C2055" s="2">
        <f>RSI!I2055</f>
        <v>48.843325016090354</v>
      </c>
      <c r="D2055" s="2">
        <f>MACD!E2055</f>
        <v>0.28965370313608219</v>
      </c>
      <c r="E2055" s="2">
        <f>MACD!F2055</f>
        <v>0.56499355496473014</v>
      </c>
      <c r="F2055" s="2">
        <f>'Moving Avg'!D2055</f>
        <v>134.94765999999998</v>
      </c>
      <c r="G2055" s="2">
        <f>'Moving Avg'!F2055</f>
        <v>135.05437999999998</v>
      </c>
      <c r="H2055" s="2">
        <f>'Moving Avg'!G2055</f>
        <v>136.04021200000005</v>
      </c>
      <c r="I2055" s="2">
        <f>'Moving Avg'!H2055</f>
        <v>120.90774149999991</v>
      </c>
      <c r="J2055" s="6" t="str">
        <f>OBV!F2055</f>
        <v>NEUTRAL</v>
      </c>
      <c r="K2055" s="6" t="str">
        <f>OBV!G2055</f>
        <v>NEUTRAL</v>
      </c>
      <c r="L2055" s="6" t="str">
        <f>OBV!H2055</f>
        <v>NEUTRAL</v>
      </c>
      <c r="M2055" s="8">
        <f t="shared" si="320"/>
        <v>25</v>
      </c>
      <c r="N2055" s="8">
        <f t="shared" si="321"/>
        <v>100</v>
      </c>
      <c r="O2055" s="8">
        <f t="shared" si="322"/>
        <v>100</v>
      </c>
      <c r="P2055" s="8">
        <f t="shared" si="323"/>
        <v>33</v>
      </c>
      <c r="Q2055" s="9">
        <f t="shared" si="324"/>
        <v>63.7</v>
      </c>
      <c r="R2055" s="9">
        <f t="shared" si="325"/>
        <v>68.25</v>
      </c>
      <c r="S2055" s="9">
        <f t="shared" si="326"/>
        <v>58.6</v>
      </c>
      <c r="T2055" s="9">
        <f t="shared" si="327"/>
        <v>64.5</v>
      </c>
      <c r="U2055" s="8">
        <f t="shared" si="328"/>
        <v>63.516666666666659</v>
      </c>
      <c r="V2055" s="8">
        <f t="shared" si="329"/>
        <v>63.762499999999996</v>
      </c>
    </row>
    <row r="2056" spans="1:22" ht="13.5" x14ac:dyDescent="0.25">
      <c r="A2056" s="3">
        <f>RSI!A2056</f>
        <v>44995</v>
      </c>
      <c r="B2056" s="2">
        <f>RSI!B2056</f>
        <v>135.15940000000001</v>
      </c>
      <c r="C2056" s="2">
        <f>RSI!I2056</f>
        <v>48.843325016090361</v>
      </c>
      <c r="D2056" s="2">
        <f>MACD!E2056</f>
        <v>7.3685484090503905E-2</v>
      </c>
      <c r="E2056" s="2">
        <f>MACD!F2056</f>
        <v>0.46673194078988489</v>
      </c>
      <c r="F2056" s="2">
        <f>'Moving Avg'!D2056</f>
        <v>134.94765999999998</v>
      </c>
      <c r="G2056" s="2">
        <f>'Moving Avg'!F2056</f>
        <v>134.97939</v>
      </c>
      <c r="H2056" s="2">
        <f>'Moving Avg'!G2056</f>
        <v>136.02609600000008</v>
      </c>
      <c r="I2056" s="2">
        <f>'Moving Avg'!H2056</f>
        <v>121.05419349999994</v>
      </c>
      <c r="J2056" s="6" t="str">
        <f>OBV!F2056</f>
        <v>NEUTRAL</v>
      </c>
      <c r="K2056" s="6" t="str">
        <f>OBV!G2056</f>
        <v>NEUTRAL</v>
      </c>
      <c r="L2056" s="6" t="str">
        <f>OBV!H2056</f>
        <v>NEUTRAL</v>
      </c>
      <c r="M2056" s="8">
        <f t="shared" si="320"/>
        <v>25</v>
      </c>
      <c r="N2056" s="8">
        <f t="shared" si="321"/>
        <v>100</v>
      </c>
      <c r="O2056" s="8">
        <f t="shared" si="322"/>
        <v>100</v>
      </c>
      <c r="P2056" s="8">
        <f t="shared" si="323"/>
        <v>33</v>
      </c>
      <c r="Q2056" s="9">
        <f t="shared" si="324"/>
        <v>63.7</v>
      </c>
      <c r="R2056" s="9">
        <f t="shared" si="325"/>
        <v>68.25</v>
      </c>
      <c r="S2056" s="9">
        <f t="shared" si="326"/>
        <v>58.6</v>
      </c>
      <c r="T2056" s="9">
        <f t="shared" si="327"/>
        <v>64.5</v>
      </c>
      <c r="U2056" s="8">
        <f t="shared" si="328"/>
        <v>63.516666666666659</v>
      </c>
      <c r="V2056" s="8">
        <f t="shared" si="329"/>
        <v>63.762499999999996</v>
      </c>
    </row>
    <row r="2057" spans="1:22" ht="13.5" x14ac:dyDescent="0.25">
      <c r="A2057" s="3">
        <f>RSI!A2057</f>
        <v>44998</v>
      </c>
      <c r="B2057" s="2">
        <f>RSI!B2057</f>
        <v>135.42400000000001</v>
      </c>
      <c r="C2057" s="2">
        <f>RSI!I2057</f>
        <v>51.350890660491231</v>
      </c>
      <c r="D2057" s="2">
        <f>MACD!E2057</f>
        <v>-0.12802506341347453</v>
      </c>
      <c r="E2057" s="2">
        <f>MACD!F2057</f>
        <v>0.34778053994921304</v>
      </c>
      <c r="F2057" s="2">
        <f>'Moving Avg'!D2057</f>
        <v>135.00057999999999</v>
      </c>
      <c r="G2057" s="2">
        <f>'Moving Avg'!F2057</f>
        <v>134.957775</v>
      </c>
      <c r="H2057" s="2">
        <f>'Moving Avg'!G2057</f>
        <v>136.01727200000008</v>
      </c>
      <c r="I2057" s="2">
        <f>'Moving Avg'!H2057</f>
        <v>121.20196849999995</v>
      </c>
      <c r="J2057" s="6" t="str">
        <f>OBV!F2057</f>
        <v>BULLISH</v>
      </c>
      <c r="K2057" s="6" t="str">
        <f>OBV!G2057</f>
        <v>NEUTRAL</v>
      </c>
      <c r="L2057" s="6" t="str">
        <f>OBV!H2057</f>
        <v>CONFIRMED BULLISH</v>
      </c>
      <c r="M2057" s="8">
        <f t="shared" si="320"/>
        <v>25</v>
      </c>
      <c r="N2057" s="8">
        <f t="shared" si="321"/>
        <v>100</v>
      </c>
      <c r="O2057" s="8">
        <f t="shared" si="322"/>
        <v>100</v>
      </c>
      <c r="P2057" s="8">
        <f t="shared" si="323"/>
        <v>83.5</v>
      </c>
      <c r="Q2057" s="9">
        <f t="shared" si="324"/>
        <v>71.275000000000006</v>
      </c>
      <c r="R2057" s="9">
        <f t="shared" si="325"/>
        <v>80.875</v>
      </c>
      <c r="S2057" s="9">
        <f t="shared" si="326"/>
        <v>81.325000000000003</v>
      </c>
      <c r="T2057" s="9">
        <f t="shared" si="327"/>
        <v>77.125</v>
      </c>
      <c r="U2057" s="8">
        <f t="shared" si="328"/>
        <v>77.825000000000003</v>
      </c>
      <c r="V2057" s="8">
        <f t="shared" si="329"/>
        <v>77.650000000000006</v>
      </c>
    </row>
    <row r="2058" spans="1:22" ht="13.5" x14ac:dyDescent="0.25">
      <c r="A2058" s="3">
        <f>RSI!A2058</f>
        <v>44999</v>
      </c>
      <c r="B2058" s="2">
        <f>RSI!B2058</f>
        <v>135.42400000000001</v>
      </c>
      <c r="C2058" s="2">
        <f>RSI!I2058</f>
        <v>51.350890660491231</v>
      </c>
      <c r="D2058" s="2">
        <f>MACD!E2058</f>
        <v>-0.29968175945319331</v>
      </c>
      <c r="E2058" s="2">
        <f>MACD!F2058</f>
        <v>0.21828808006873179</v>
      </c>
      <c r="F2058" s="2">
        <f>'Moving Avg'!D2058</f>
        <v>135.26524000000001</v>
      </c>
      <c r="G2058" s="2">
        <f>'Moving Avg'!F2058</f>
        <v>134.93616</v>
      </c>
      <c r="H2058" s="2">
        <f>'Moving Avg'!G2058</f>
        <v>136.02609400000006</v>
      </c>
      <c r="I2058" s="2">
        <f>'Moving Avg'!H2058</f>
        <v>121.34974349999993</v>
      </c>
      <c r="J2058" s="6" t="str">
        <f>OBV!F2058</f>
        <v>BULLISH</v>
      </c>
      <c r="K2058" s="6" t="str">
        <f>OBV!G2058</f>
        <v>NEUTRAL</v>
      </c>
      <c r="L2058" s="6" t="str">
        <f>OBV!H2058</f>
        <v>CONFIRMED BULLISH</v>
      </c>
      <c r="M2058" s="8">
        <f t="shared" si="320"/>
        <v>25</v>
      </c>
      <c r="N2058" s="8">
        <f t="shared" si="321"/>
        <v>100</v>
      </c>
      <c r="O2058" s="8">
        <f t="shared" si="322"/>
        <v>100</v>
      </c>
      <c r="P2058" s="8">
        <f t="shared" si="323"/>
        <v>83.5</v>
      </c>
      <c r="Q2058" s="9">
        <f t="shared" si="324"/>
        <v>71.275000000000006</v>
      </c>
      <c r="R2058" s="9">
        <f t="shared" si="325"/>
        <v>80.875</v>
      </c>
      <c r="S2058" s="9">
        <f t="shared" si="326"/>
        <v>81.325000000000003</v>
      </c>
      <c r="T2058" s="9">
        <f t="shared" si="327"/>
        <v>77.125</v>
      </c>
      <c r="U2058" s="8">
        <f t="shared" si="328"/>
        <v>77.825000000000003</v>
      </c>
      <c r="V2058" s="8">
        <f t="shared" si="329"/>
        <v>77.650000000000006</v>
      </c>
    </row>
    <row r="2059" spans="1:22" ht="13.5" x14ac:dyDescent="0.25">
      <c r="A2059" s="3">
        <f>RSI!A2059</f>
        <v>45000</v>
      </c>
      <c r="B2059" s="2">
        <f>RSI!B2059</f>
        <v>135.86519999999999</v>
      </c>
      <c r="C2059" s="2">
        <f>RSI!I2059</f>
        <v>55.563089724200516</v>
      </c>
      <c r="D2059" s="2">
        <f>MACD!E2059</f>
        <v>-0.58031727048768289</v>
      </c>
      <c r="E2059" s="2">
        <f>MACD!F2059</f>
        <v>5.856700995744886E-2</v>
      </c>
      <c r="F2059" s="2">
        <f>'Moving Avg'!D2059</f>
        <v>135.40639999999999</v>
      </c>
      <c r="G2059" s="2">
        <f>'Moving Avg'!F2059</f>
        <v>134.93660500000001</v>
      </c>
      <c r="H2059" s="2">
        <f>'Moving Avg'!G2059</f>
        <v>136.04374000000004</v>
      </c>
      <c r="I2059" s="2">
        <f>'Moving Avg'!H2059</f>
        <v>121.50854699999992</v>
      </c>
      <c r="J2059" s="6" t="str">
        <f>OBV!F2059</f>
        <v>BULLISH</v>
      </c>
      <c r="K2059" s="6" t="str">
        <f>OBV!G2059</f>
        <v>NEUTRAL</v>
      </c>
      <c r="L2059" s="6" t="str">
        <f>OBV!H2059</f>
        <v>CONFIRMED BULLISH</v>
      </c>
      <c r="M2059" s="8">
        <f t="shared" si="320"/>
        <v>25</v>
      </c>
      <c r="N2059" s="8">
        <f t="shared" si="321"/>
        <v>100</v>
      </c>
      <c r="O2059" s="8">
        <f t="shared" si="322"/>
        <v>100</v>
      </c>
      <c r="P2059" s="8">
        <f t="shared" si="323"/>
        <v>83.5</v>
      </c>
      <c r="Q2059" s="9">
        <f t="shared" si="324"/>
        <v>71.275000000000006</v>
      </c>
      <c r="R2059" s="9">
        <f t="shared" si="325"/>
        <v>80.875</v>
      </c>
      <c r="S2059" s="9">
        <f t="shared" si="326"/>
        <v>81.325000000000003</v>
      </c>
      <c r="T2059" s="9">
        <f t="shared" si="327"/>
        <v>77.125</v>
      </c>
      <c r="U2059" s="8">
        <f t="shared" si="328"/>
        <v>77.825000000000003</v>
      </c>
      <c r="V2059" s="8">
        <f t="shared" si="329"/>
        <v>77.650000000000006</v>
      </c>
    </row>
    <row r="2060" spans="1:22" ht="13.5" x14ac:dyDescent="0.25">
      <c r="A2060" s="3">
        <f>RSI!A2060</f>
        <v>45001</v>
      </c>
      <c r="B2060" s="2">
        <f>RSI!B2060</f>
        <v>136.7474</v>
      </c>
      <c r="C2060" s="2">
        <f>RSI!I2060</f>
        <v>62.546162233665278</v>
      </c>
      <c r="D2060" s="2">
        <f>MACD!E2060</f>
        <v>-0.62189532305902162</v>
      </c>
      <c r="E2060" s="2">
        <f>MACD!F2060</f>
        <v>-7.7525456645845231E-2</v>
      </c>
      <c r="F2060" s="2">
        <f>'Moving Avg'!D2060</f>
        <v>135.72399999999999</v>
      </c>
      <c r="G2060" s="2">
        <f>'Moving Avg'!F2060</f>
        <v>135.00277500000001</v>
      </c>
      <c r="H2060" s="2">
        <f>'Moving Avg'!G2060</f>
        <v>136.02609400000006</v>
      </c>
      <c r="I2060" s="2">
        <f>'Moving Avg'!H2060</f>
        <v>121.67176149999992</v>
      </c>
      <c r="J2060" s="6" t="str">
        <f>OBV!F2060</f>
        <v>BULLISH</v>
      </c>
      <c r="K2060" s="6" t="str">
        <f>OBV!G2060</f>
        <v>NEUTRAL</v>
      </c>
      <c r="L2060" s="6" t="str">
        <f>OBV!H2060</f>
        <v>CONFIRMED BULLISH</v>
      </c>
      <c r="M2060" s="8">
        <f t="shared" si="320"/>
        <v>25</v>
      </c>
      <c r="N2060" s="8">
        <f t="shared" si="321"/>
        <v>100</v>
      </c>
      <c r="O2060" s="8">
        <f t="shared" si="322"/>
        <v>100</v>
      </c>
      <c r="P2060" s="8">
        <f t="shared" si="323"/>
        <v>83.5</v>
      </c>
      <c r="Q2060" s="9">
        <f t="shared" si="324"/>
        <v>71.275000000000006</v>
      </c>
      <c r="R2060" s="9">
        <f t="shared" si="325"/>
        <v>80.875</v>
      </c>
      <c r="S2060" s="9">
        <f t="shared" si="326"/>
        <v>81.325000000000003</v>
      </c>
      <c r="T2060" s="9">
        <f t="shared" si="327"/>
        <v>77.125</v>
      </c>
      <c r="U2060" s="8">
        <f t="shared" si="328"/>
        <v>77.825000000000003</v>
      </c>
      <c r="V2060" s="8">
        <f t="shared" si="329"/>
        <v>77.650000000000006</v>
      </c>
    </row>
    <row r="2061" spans="1:22" ht="13.5" x14ac:dyDescent="0.25">
      <c r="A2061" s="3">
        <f>RSI!A2061</f>
        <v>45002</v>
      </c>
      <c r="B2061" s="2">
        <f>RSI!B2061</f>
        <v>136.7474</v>
      </c>
      <c r="C2061" s="2">
        <f>RSI!I2061</f>
        <v>62.546162233665271</v>
      </c>
      <c r="D2061" s="2">
        <f>MACD!E2061</f>
        <v>-0.66548046028088947</v>
      </c>
      <c r="E2061" s="2">
        <f>MACD!F2061</f>
        <v>-0.19511645737285407</v>
      </c>
      <c r="F2061" s="2">
        <f>'Moving Avg'!D2061</f>
        <v>136.04159999999999</v>
      </c>
      <c r="G2061" s="2">
        <f>'Moving Avg'!F2061</f>
        <v>135.06894500000004</v>
      </c>
      <c r="H2061" s="2">
        <f>'Moving Avg'!G2061</f>
        <v>136.00844800000007</v>
      </c>
      <c r="I2061" s="2">
        <f>'Moving Avg'!H2061</f>
        <v>121.83497599999991</v>
      </c>
      <c r="J2061" s="6" t="str">
        <f>OBV!F2061</f>
        <v>BULLISH</v>
      </c>
      <c r="K2061" s="6" t="str">
        <f>OBV!G2061</f>
        <v>NEUTRAL</v>
      </c>
      <c r="L2061" s="6" t="str">
        <f>OBV!H2061</f>
        <v>CONFIRMED BULLISH</v>
      </c>
      <c r="M2061" s="8">
        <f t="shared" si="320"/>
        <v>25</v>
      </c>
      <c r="N2061" s="8">
        <f t="shared" si="321"/>
        <v>100</v>
      </c>
      <c r="O2061" s="8">
        <f t="shared" si="322"/>
        <v>100</v>
      </c>
      <c r="P2061" s="8">
        <f t="shared" si="323"/>
        <v>83.5</v>
      </c>
      <c r="Q2061" s="9">
        <f t="shared" si="324"/>
        <v>71.275000000000006</v>
      </c>
      <c r="R2061" s="9">
        <f t="shared" si="325"/>
        <v>80.875</v>
      </c>
      <c r="S2061" s="9">
        <f t="shared" si="326"/>
        <v>81.325000000000003</v>
      </c>
      <c r="T2061" s="9">
        <f t="shared" si="327"/>
        <v>77.125</v>
      </c>
      <c r="U2061" s="8">
        <f t="shared" si="328"/>
        <v>77.825000000000003</v>
      </c>
      <c r="V2061" s="8">
        <f t="shared" si="329"/>
        <v>77.650000000000006</v>
      </c>
    </row>
    <row r="2062" spans="1:22" ht="13.5" x14ac:dyDescent="0.25">
      <c r="A2062" s="3">
        <f>RSI!A2062</f>
        <v>45006</v>
      </c>
      <c r="B2062" s="2">
        <f>RSI!B2062</f>
        <v>136.7474</v>
      </c>
      <c r="C2062" s="2">
        <f>RSI!I2062</f>
        <v>62.546162233665271</v>
      </c>
      <c r="D2062" s="2">
        <f>MACD!E2062</f>
        <v>-0.71014140300135864</v>
      </c>
      <c r="E2062" s="2">
        <f>MACD!F2062</f>
        <v>-0.29812144649855499</v>
      </c>
      <c r="F2062" s="2">
        <f>'Moving Avg'!D2062</f>
        <v>136.30627999999999</v>
      </c>
      <c r="G2062" s="2">
        <f>'Moving Avg'!F2062</f>
        <v>135.13511500000004</v>
      </c>
      <c r="H2062" s="2">
        <f>'Moving Avg'!G2062</f>
        <v>135.99080200000003</v>
      </c>
      <c r="I2062" s="2">
        <f>'Moving Avg'!H2062</f>
        <v>121.99819049999991</v>
      </c>
      <c r="J2062" s="6" t="str">
        <f>OBV!F2062</f>
        <v>BULLISH</v>
      </c>
      <c r="K2062" s="6" t="str">
        <f>OBV!G2062</f>
        <v>NEUTRAL</v>
      </c>
      <c r="L2062" s="6" t="str">
        <f>OBV!H2062</f>
        <v>CONFIRMED BULLISH</v>
      </c>
      <c r="M2062" s="8">
        <f t="shared" si="320"/>
        <v>25</v>
      </c>
      <c r="N2062" s="8">
        <f t="shared" si="321"/>
        <v>100</v>
      </c>
      <c r="O2062" s="8">
        <f t="shared" si="322"/>
        <v>100</v>
      </c>
      <c r="P2062" s="8">
        <f t="shared" si="323"/>
        <v>83.5</v>
      </c>
      <c r="Q2062" s="9">
        <f t="shared" si="324"/>
        <v>71.275000000000006</v>
      </c>
      <c r="R2062" s="9">
        <f t="shared" si="325"/>
        <v>80.875</v>
      </c>
      <c r="S2062" s="9">
        <f t="shared" si="326"/>
        <v>81.325000000000003</v>
      </c>
      <c r="T2062" s="9">
        <f t="shared" si="327"/>
        <v>77.125</v>
      </c>
      <c r="U2062" s="8">
        <f t="shared" si="328"/>
        <v>77.825000000000003</v>
      </c>
      <c r="V2062" s="8">
        <f t="shared" si="329"/>
        <v>77.650000000000006</v>
      </c>
    </row>
    <row r="2063" spans="1:22" ht="13.5" x14ac:dyDescent="0.25">
      <c r="A2063" s="3">
        <f>RSI!A2063</f>
        <v>45007</v>
      </c>
      <c r="B2063" s="2">
        <f>RSI!B2063</f>
        <v>136.7474</v>
      </c>
      <c r="C2063" s="2">
        <f>RSI!I2063</f>
        <v>62.546162233665271</v>
      </c>
      <c r="D2063" s="2">
        <f>MACD!E2063</f>
        <v>-0.91801317974250196</v>
      </c>
      <c r="E2063" s="2">
        <f>MACD!F2063</f>
        <v>-0.42209979314734442</v>
      </c>
      <c r="F2063" s="2">
        <f>'Moving Avg'!D2063</f>
        <v>136.57095999999999</v>
      </c>
      <c r="G2063" s="2">
        <f>'Moving Avg'!F2063</f>
        <v>135.20128500000004</v>
      </c>
      <c r="H2063" s="2">
        <f>'Moving Avg'!G2063</f>
        <v>135.97315600000005</v>
      </c>
      <c r="I2063" s="2">
        <f>'Moving Avg'!H2063</f>
        <v>122.17022749999992</v>
      </c>
      <c r="J2063" s="6" t="str">
        <f>OBV!F2063</f>
        <v>BULLISH</v>
      </c>
      <c r="K2063" s="6" t="str">
        <f>OBV!G2063</f>
        <v>NEUTRAL</v>
      </c>
      <c r="L2063" s="6" t="str">
        <f>OBV!H2063</f>
        <v>CONFIRMED BULLISH</v>
      </c>
      <c r="M2063" s="8">
        <f t="shared" si="320"/>
        <v>25</v>
      </c>
      <c r="N2063" s="8">
        <f t="shared" si="321"/>
        <v>100</v>
      </c>
      <c r="O2063" s="8">
        <f t="shared" si="322"/>
        <v>100</v>
      </c>
      <c r="P2063" s="8">
        <f t="shared" si="323"/>
        <v>83.5</v>
      </c>
      <c r="Q2063" s="9">
        <f t="shared" si="324"/>
        <v>71.275000000000006</v>
      </c>
      <c r="R2063" s="9">
        <f t="shared" si="325"/>
        <v>80.875</v>
      </c>
      <c r="S2063" s="9">
        <f t="shared" si="326"/>
        <v>81.325000000000003</v>
      </c>
      <c r="T2063" s="9">
        <f t="shared" si="327"/>
        <v>77.125</v>
      </c>
      <c r="U2063" s="8">
        <f t="shared" si="328"/>
        <v>77.825000000000003</v>
      </c>
      <c r="V2063" s="8">
        <f t="shared" si="329"/>
        <v>77.650000000000006</v>
      </c>
    </row>
    <row r="2064" spans="1:22" ht="13.5" x14ac:dyDescent="0.25">
      <c r="A2064" s="3">
        <f>RSI!A2064</f>
        <v>45008</v>
      </c>
      <c r="B2064" s="2">
        <f>RSI!B2064</f>
        <v>136.7474</v>
      </c>
      <c r="C2064" s="2">
        <f>RSI!I2064</f>
        <v>62.546162233665278</v>
      </c>
      <c r="D2064" s="2">
        <f>MACD!E2064</f>
        <v>-0.93769889451411359</v>
      </c>
      <c r="E2064" s="2">
        <f>MACD!F2064</f>
        <v>-0.52521961342069823</v>
      </c>
      <c r="F2064" s="2">
        <f>'Moving Avg'!D2064</f>
        <v>136.7474</v>
      </c>
      <c r="G2064" s="2">
        <f>'Moving Avg'!F2064</f>
        <v>135.26745500000004</v>
      </c>
      <c r="H2064" s="2">
        <f>'Moving Avg'!G2064</f>
        <v>135.95551000000006</v>
      </c>
      <c r="I2064" s="2">
        <f>'Moving Avg'!H2064</f>
        <v>122.34226449999993</v>
      </c>
      <c r="J2064" s="6" t="str">
        <f>OBV!F2064</f>
        <v>BULLISH</v>
      </c>
      <c r="K2064" s="6" t="str">
        <f>OBV!G2064</f>
        <v>NEUTRAL</v>
      </c>
      <c r="L2064" s="6" t="str">
        <f>OBV!H2064</f>
        <v>CONFIRMED BULLISH</v>
      </c>
      <c r="M2064" s="8">
        <f t="shared" si="320"/>
        <v>25</v>
      </c>
      <c r="N2064" s="8">
        <f t="shared" si="321"/>
        <v>100</v>
      </c>
      <c r="O2064" s="8">
        <f t="shared" si="322"/>
        <v>100</v>
      </c>
      <c r="P2064" s="8">
        <f t="shared" si="323"/>
        <v>83.5</v>
      </c>
      <c r="Q2064" s="9">
        <f t="shared" si="324"/>
        <v>71.275000000000006</v>
      </c>
      <c r="R2064" s="9">
        <f t="shared" si="325"/>
        <v>80.875</v>
      </c>
      <c r="S2064" s="9">
        <f t="shared" si="326"/>
        <v>81.325000000000003</v>
      </c>
      <c r="T2064" s="9">
        <f t="shared" si="327"/>
        <v>77.125</v>
      </c>
      <c r="U2064" s="8">
        <f t="shared" si="328"/>
        <v>77.825000000000003</v>
      </c>
      <c r="V2064" s="8">
        <f t="shared" si="329"/>
        <v>77.650000000000006</v>
      </c>
    </row>
    <row r="2065" spans="1:22" ht="13.5" x14ac:dyDescent="0.25">
      <c r="A2065" s="3">
        <f>RSI!A2065</f>
        <v>45009</v>
      </c>
      <c r="B2065" s="2">
        <f>RSI!B2065</f>
        <v>140.2764</v>
      </c>
      <c r="C2065" s="2">
        <f>RSI!I2065</f>
        <v>80.396454769702601</v>
      </c>
      <c r="D2065" s="2">
        <f>MACD!E2065</f>
        <v>-1.2219404215344696</v>
      </c>
      <c r="E2065" s="2">
        <f>MACD!F2065</f>
        <v>-0.66456377504345254</v>
      </c>
      <c r="F2065" s="2">
        <f>'Moving Avg'!D2065</f>
        <v>137.45319999999998</v>
      </c>
      <c r="G2065" s="2">
        <f>'Moving Avg'!F2065</f>
        <v>135.57624000000004</v>
      </c>
      <c r="H2065" s="2">
        <f>'Moving Avg'!G2065</f>
        <v>136.00844400000003</v>
      </c>
      <c r="I2065" s="2">
        <f>'Moving Avg'!H2065</f>
        <v>122.53194649999992</v>
      </c>
      <c r="J2065" s="6" t="str">
        <f>OBV!F2065</f>
        <v>BULLISH</v>
      </c>
      <c r="K2065" s="6" t="str">
        <f>OBV!G2065</f>
        <v>NEUTRAL</v>
      </c>
      <c r="L2065" s="6" t="str">
        <f>OBV!H2065</f>
        <v>CONFIRMED BULLISH</v>
      </c>
      <c r="M2065" s="8">
        <f t="shared" si="320"/>
        <v>0</v>
      </c>
      <c r="N2065" s="8">
        <f t="shared" si="321"/>
        <v>100</v>
      </c>
      <c r="O2065" s="8">
        <f t="shared" si="322"/>
        <v>100</v>
      </c>
      <c r="P2065" s="8">
        <f t="shared" si="323"/>
        <v>83.5</v>
      </c>
      <c r="Q2065" s="9">
        <f t="shared" si="324"/>
        <v>62.524999999999999</v>
      </c>
      <c r="R2065" s="9">
        <f t="shared" si="325"/>
        <v>75.875</v>
      </c>
      <c r="S2065" s="9">
        <f t="shared" si="326"/>
        <v>77.575000000000003</v>
      </c>
      <c r="T2065" s="9">
        <f t="shared" si="327"/>
        <v>70.875</v>
      </c>
      <c r="U2065" s="8">
        <f t="shared" si="328"/>
        <v>71.991666666666674</v>
      </c>
      <c r="V2065" s="8">
        <f t="shared" si="329"/>
        <v>71.712500000000006</v>
      </c>
    </row>
    <row r="2066" spans="1:22" ht="13.5" x14ac:dyDescent="0.25">
      <c r="A2066" s="3">
        <f>RSI!A2066</f>
        <v>45012</v>
      </c>
      <c r="B2066" s="2">
        <f>RSI!B2066</f>
        <v>141.15860000000001</v>
      </c>
      <c r="C2066" s="2">
        <f>RSI!I2066</f>
        <v>82.625693455295689</v>
      </c>
      <c r="D2066" s="2">
        <f>MACD!E2066</f>
        <v>-1.554373066105569</v>
      </c>
      <c r="E2066" s="2">
        <f>MACD!F2066</f>
        <v>-0.84252563325587593</v>
      </c>
      <c r="F2066" s="2">
        <f>'Moving Avg'!D2066</f>
        <v>138.33544000000001</v>
      </c>
      <c r="G2066" s="2">
        <f>'Moving Avg'!F2066</f>
        <v>135.92913500000003</v>
      </c>
      <c r="H2066" s="2">
        <f>'Moving Avg'!G2066</f>
        <v>136.07902200000004</v>
      </c>
      <c r="I2066" s="2">
        <f>'Moving Avg'!H2066</f>
        <v>122.72603949999991</v>
      </c>
      <c r="J2066" s="6" t="str">
        <f>OBV!F2066</f>
        <v>BULLISH</v>
      </c>
      <c r="K2066" s="6" t="str">
        <f>OBV!G2066</f>
        <v>NEUTRAL</v>
      </c>
      <c r="L2066" s="6" t="str">
        <f>OBV!H2066</f>
        <v>CONFIRMED BULLISH</v>
      </c>
      <c r="M2066" s="8">
        <f t="shared" si="320"/>
        <v>0</v>
      </c>
      <c r="N2066" s="8">
        <f t="shared" si="321"/>
        <v>100</v>
      </c>
      <c r="O2066" s="8">
        <f t="shared" si="322"/>
        <v>100</v>
      </c>
      <c r="P2066" s="8">
        <f t="shared" si="323"/>
        <v>83.5</v>
      </c>
      <c r="Q2066" s="9">
        <f t="shared" si="324"/>
        <v>62.524999999999999</v>
      </c>
      <c r="R2066" s="9">
        <f t="shared" si="325"/>
        <v>75.875</v>
      </c>
      <c r="S2066" s="9">
        <f t="shared" si="326"/>
        <v>77.575000000000003</v>
      </c>
      <c r="T2066" s="9">
        <f t="shared" si="327"/>
        <v>70.875</v>
      </c>
      <c r="U2066" s="8">
        <f t="shared" si="328"/>
        <v>71.991666666666674</v>
      </c>
      <c r="V2066" s="8">
        <f t="shared" si="329"/>
        <v>71.712500000000006</v>
      </c>
    </row>
    <row r="2067" spans="1:22" ht="13.5" x14ac:dyDescent="0.25">
      <c r="A2067" s="3">
        <f>RSI!A2067</f>
        <v>45013</v>
      </c>
      <c r="B2067" s="2">
        <f>RSI!B2067</f>
        <v>142.482</v>
      </c>
      <c r="C2067" s="2">
        <f>RSI!I2067</f>
        <v>85.322148592545901</v>
      </c>
      <c r="D2067" s="2">
        <f>MACD!E2067</f>
        <v>-1.9228012284777378</v>
      </c>
      <c r="E2067" s="2">
        <f>MACD!F2067</f>
        <v>-1.0585807523002484</v>
      </c>
      <c r="F2067" s="2">
        <f>'Moving Avg'!D2067</f>
        <v>139.48236</v>
      </c>
      <c r="G2067" s="2">
        <f>'Moving Avg'!F2067</f>
        <v>136.34820000000002</v>
      </c>
      <c r="H2067" s="2">
        <f>'Moving Avg'!G2067</f>
        <v>136.17606800000004</v>
      </c>
      <c r="I2067" s="2">
        <f>'Moving Avg'!H2067</f>
        <v>122.92674949999991</v>
      </c>
      <c r="J2067" s="6" t="str">
        <f>OBV!F2067</f>
        <v>BULLISH</v>
      </c>
      <c r="K2067" s="6" t="str">
        <f>OBV!G2067</f>
        <v>NEUTRAL</v>
      </c>
      <c r="L2067" s="6" t="str">
        <f>OBV!H2067</f>
        <v>CONFIRMED BULLISH</v>
      </c>
      <c r="M2067" s="8">
        <f t="shared" si="320"/>
        <v>0</v>
      </c>
      <c r="N2067" s="8">
        <f t="shared" si="321"/>
        <v>100</v>
      </c>
      <c r="O2067" s="8">
        <f t="shared" si="322"/>
        <v>100</v>
      </c>
      <c r="P2067" s="8">
        <f t="shared" si="323"/>
        <v>83.5</v>
      </c>
      <c r="Q2067" s="9">
        <f t="shared" si="324"/>
        <v>62.524999999999999</v>
      </c>
      <c r="R2067" s="9">
        <f t="shared" si="325"/>
        <v>75.875</v>
      </c>
      <c r="S2067" s="9">
        <f t="shared" si="326"/>
        <v>77.575000000000003</v>
      </c>
      <c r="T2067" s="9">
        <f t="shared" si="327"/>
        <v>70.875</v>
      </c>
      <c r="U2067" s="8">
        <f t="shared" si="328"/>
        <v>71.991666666666674</v>
      </c>
      <c r="V2067" s="8">
        <f t="shared" si="329"/>
        <v>71.712500000000006</v>
      </c>
    </row>
    <row r="2068" spans="1:22" ht="13.5" x14ac:dyDescent="0.25">
      <c r="A2068" s="3">
        <f>RSI!A2068</f>
        <v>45014</v>
      </c>
      <c r="B2068" s="2">
        <f>RSI!B2068</f>
        <v>142.482</v>
      </c>
      <c r="C2068" s="2">
        <f>RSI!I2068</f>
        <v>85.322148592545901</v>
      </c>
      <c r="D2068" s="2">
        <f>MACD!E2068</f>
        <v>-2.2699765553678617</v>
      </c>
      <c r="E2068" s="2">
        <f>MACD!F2068</f>
        <v>-1.3008599129137712</v>
      </c>
      <c r="F2068" s="2">
        <f>'Moving Avg'!D2068</f>
        <v>140.62927999999999</v>
      </c>
      <c r="G2068" s="2">
        <f>'Moving Avg'!F2068</f>
        <v>136.76726500000001</v>
      </c>
      <c r="H2068" s="2">
        <f>'Moving Avg'!G2068</f>
        <v>136.27135000000001</v>
      </c>
      <c r="I2068" s="2">
        <f>'Moving Avg'!H2068</f>
        <v>123.10981449999991</v>
      </c>
      <c r="J2068" s="6" t="str">
        <f>OBV!F2068</f>
        <v>BULLISH</v>
      </c>
      <c r="K2068" s="6" t="str">
        <f>OBV!G2068</f>
        <v>NEUTRAL</v>
      </c>
      <c r="L2068" s="6" t="str">
        <f>OBV!H2068</f>
        <v>CONFIRMED BULLISH</v>
      </c>
      <c r="M2068" s="8">
        <f t="shared" si="320"/>
        <v>0</v>
      </c>
      <c r="N2068" s="8">
        <f t="shared" si="321"/>
        <v>100</v>
      </c>
      <c r="O2068" s="8">
        <f t="shared" si="322"/>
        <v>100</v>
      </c>
      <c r="P2068" s="8">
        <f t="shared" si="323"/>
        <v>83.5</v>
      </c>
      <c r="Q2068" s="9">
        <f t="shared" si="324"/>
        <v>62.524999999999999</v>
      </c>
      <c r="R2068" s="9">
        <f t="shared" si="325"/>
        <v>75.875</v>
      </c>
      <c r="S2068" s="9">
        <f t="shared" si="326"/>
        <v>77.575000000000003</v>
      </c>
      <c r="T2068" s="9">
        <f t="shared" si="327"/>
        <v>70.875</v>
      </c>
      <c r="U2068" s="8">
        <f t="shared" si="328"/>
        <v>71.991666666666674</v>
      </c>
      <c r="V2068" s="8">
        <f t="shared" si="329"/>
        <v>71.712500000000006</v>
      </c>
    </row>
    <row r="2069" spans="1:22" ht="13.5" x14ac:dyDescent="0.25">
      <c r="A2069" s="3">
        <f>RSI!A2069</f>
        <v>45015</v>
      </c>
      <c r="B2069" s="2">
        <f>RSI!B2069</f>
        <v>142.482</v>
      </c>
      <c r="C2069" s="2">
        <f>RSI!I2069</f>
        <v>85.322148592545901</v>
      </c>
      <c r="D2069" s="2">
        <f>MACD!E2069</f>
        <v>-2.5286674632690449</v>
      </c>
      <c r="E2069" s="2">
        <f>MACD!F2069</f>
        <v>-1.5464214229848259</v>
      </c>
      <c r="F2069" s="2">
        <f>'Moving Avg'!D2069</f>
        <v>141.77619999999999</v>
      </c>
      <c r="G2069" s="2">
        <f>'Moving Avg'!F2069</f>
        <v>137.219415</v>
      </c>
      <c r="H2069" s="2">
        <f>'Moving Avg'!G2069</f>
        <v>136.36839600000002</v>
      </c>
      <c r="I2069" s="2">
        <f>'Moving Avg'!H2069</f>
        <v>123.29287949999991</v>
      </c>
      <c r="J2069" s="6" t="str">
        <f>OBV!F2069</f>
        <v>BULLISH</v>
      </c>
      <c r="K2069" s="6" t="str">
        <f>OBV!G2069</f>
        <v>NEUTRAL</v>
      </c>
      <c r="L2069" s="6" t="str">
        <f>OBV!H2069</f>
        <v>CONFIRMED BULLISH</v>
      </c>
      <c r="M2069" s="8">
        <f t="shared" si="320"/>
        <v>0</v>
      </c>
      <c r="N2069" s="8">
        <f t="shared" si="321"/>
        <v>100</v>
      </c>
      <c r="O2069" s="8">
        <f t="shared" si="322"/>
        <v>100</v>
      </c>
      <c r="P2069" s="8">
        <f t="shared" si="323"/>
        <v>83.5</v>
      </c>
      <c r="Q2069" s="9">
        <f t="shared" si="324"/>
        <v>62.524999999999999</v>
      </c>
      <c r="R2069" s="9">
        <f t="shared" si="325"/>
        <v>75.875</v>
      </c>
      <c r="S2069" s="9">
        <f t="shared" si="326"/>
        <v>77.575000000000003</v>
      </c>
      <c r="T2069" s="9">
        <f t="shared" si="327"/>
        <v>70.875</v>
      </c>
      <c r="U2069" s="8">
        <f t="shared" si="328"/>
        <v>71.991666666666674</v>
      </c>
      <c r="V2069" s="8">
        <f t="shared" si="329"/>
        <v>71.712500000000006</v>
      </c>
    </row>
    <row r="2070" spans="1:22" ht="13.5" x14ac:dyDescent="0.25">
      <c r="A2070" s="3">
        <f>RSI!A2070</f>
        <v>45016</v>
      </c>
      <c r="B2070" s="2">
        <f>RSI!B2070</f>
        <v>142.92310000000001</v>
      </c>
      <c r="C2070" s="2">
        <f>RSI!I2070</f>
        <v>86.21290405587304</v>
      </c>
      <c r="D2070" s="2">
        <f>MACD!E2070</f>
        <v>-2.6748849271429833</v>
      </c>
      <c r="E2070" s="2">
        <f>MACD!F2070</f>
        <v>-1.7721141238164577</v>
      </c>
      <c r="F2070" s="2">
        <f>'Moving Avg'!D2070</f>
        <v>142.30554000000001</v>
      </c>
      <c r="G2070" s="2">
        <f>'Moving Avg'!F2070</f>
        <v>137.60759999999999</v>
      </c>
      <c r="H2070" s="2">
        <f>'Moving Avg'!G2070</f>
        <v>136.49191000000002</v>
      </c>
      <c r="I2070" s="2">
        <f>'Moving Avg'!H2070</f>
        <v>123.47814999999991</v>
      </c>
      <c r="J2070" s="6" t="str">
        <f>OBV!F2070</f>
        <v>BULLISH</v>
      </c>
      <c r="K2070" s="6" t="str">
        <f>OBV!G2070</f>
        <v>NEUTRAL</v>
      </c>
      <c r="L2070" s="6" t="str">
        <f>OBV!H2070</f>
        <v>CONFIRMED BULLISH</v>
      </c>
      <c r="M2070" s="8">
        <f t="shared" si="320"/>
        <v>0</v>
      </c>
      <c r="N2070" s="8">
        <f t="shared" si="321"/>
        <v>100</v>
      </c>
      <c r="O2070" s="8">
        <f t="shared" si="322"/>
        <v>100</v>
      </c>
      <c r="P2070" s="8">
        <f t="shared" si="323"/>
        <v>83.5</v>
      </c>
      <c r="Q2070" s="9">
        <f t="shared" si="324"/>
        <v>62.524999999999999</v>
      </c>
      <c r="R2070" s="9">
        <f t="shared" si="325"/>
        <v>75.875</v>
      </c>
      <c r="S2070" s="9">
        <f t="shared" si="326"/>
        <v>77.575000000000003</v>
      </c>
      <c r="T2070" s="9">
        <f t="shared" si="327"/>
        <v>70.875</v>
      </c>
      <c r="U2070" s="8">
        <f t="shared" si="328"/>
        <v>71.991666666666674</v>
      </c>
      <c r="V2070" s="8">
        <f t="shared" si="329"/>
        <v>71.712500000000006</v>
      </c>
    </row>
    <row r="2071" spans="1:22" ht="13.5" x14ac:dyDescent="0.25">
      <c r="A2071" s="3">
        <f>RSI!A2071</f>
        <v>45019</v>
      </c>
      <c r="B2071" s="2">
        <f>RSI!B2071</f>
        <v>142.92310000000001</v>
      </c>
      <c r="C2071" s="2">
        <f>RSI!I2071</f>
        <v>86.21290405587304</v>
      </c>
      <c r="D2071" s="2">
        <f>MACD!E2071</f>
        <v>-2.8293380976750484</v>
      </c>
      <c r="E2071" s="2">
        <f>MACD!F2071</f>
        <v>-1.9835589185881761</v>
      </c>
      <c r="F2071" s="2">
        <f>'Moving Avg'!D2071</f>
        <v>142.65843999999998</v>
      </c>
      <c r="G2071" s="2">
        <f>'Moving Avg'!F2071</f>
        <v>137.99578499999998</v>
      </c>
      <c r="H2071" s="2">
        <f>'Moving Avg'!G2071</f>
        <v>136.61542400000002</v>
      </c>
      <c r="I2071" s="2">
        <f>'Moving Avg'!H2071</f>
        <v>123.68106549999992</v>
      </c>
      <c r="J2071" s="6" t="str">
        <f>OBV!F2071</f>
        <v>BULLISH</v>
      </c>
      <c r="K2071" s="6" t="str">
        <f>OBV!G2071</f>
        <v>NEUTRAL</v>
      </c>
      <c r="L2071" s="6" t="str">
        <f>OBV!H2071</f>
        <v>CONFIRMED BULLISH</v>
      </c>
      <c r="M2071" s="8">
        <f t="shared" si="320"/>
        <v>0</v>
      </c>
      <c r="N2071" s="8">
        <f t="shared" si="321"/>
        <v>100</v>
      </c>
      <c r="O2071" s="8">
        <f t="shared" si="322"/>
        <v>100</v>
      </c>
      <c r="P2071" s="8">
        <f t="shared" si="323"/>
        <v>83.5</v>
      </c>
      <c r="Q2071" s="9">
        <f t="shared" si="324"/>
        <v>62.524999999999999</v>
      </c>
      <c r="R2071" s="9">
        <f t="shared" si="325"/>
        <v>75.875</v>
      </c>
      <c r="S2071" s="9">
        <f t="shared" si="326"/>
        <v>77.575000000000003</v>
      </c>
      <c r="T2071" s="9">
        <f t="shared" si="327"/>
        <v>70.875</v>
      </c>
      <c r="U2071" s="8">
        <f t="shared" si="328"/>
        <v>71.991666666666674</v>
      </c>
      <c r="V2071" s="8">
        <f t="shared" si="329"/>
        <v>71.712500000000006</v>
      </c>
    </row>
    <row r="2072" spans="1:22" ht="13.5" x14ac:dyDescent="0.25">
      <c r="A2072" s="3">
        <f>RSI!A2072</f>
        <v>45020</v>
      </c>
      <c r="B2072" s="2">
        <f>RSI!B2072</f>
        <v>142.92310000000001</v>
      </c>
      <c r="C2072" s="2">
        <f>RSI!I2072</f>
        <v>86.21290405587304</v>
      </c>
      <c r="D2072" s="2">
        <f>MACD!E2072</f>
        <v>-2.9884835948420516</v>
      </c>
      <c r="E2072" s="2">
        <f>MACD!F2072</f>
        <v>-2.1845438538389512</v>
      </c>
      <c r="F2072" s="2">
        <f>'Moving Avg'!D2072</f>
        <v>142.74665999999999</v>
      </c>
      <c r="G2072" s="2">
        <f>'Moving Avg'!F2072</f>
        <v>138.38396999999998</v>
      </c>
      <c r="H2072" s="2">
        <f>'Moving Avg'!G2072</f>
        <v>136.82716200000002</v>
      </c>
      <c r="I2072" s="2">
        <f>'Moving Avg'!H2072</f>
        <v>123.8663359999999</v>
      </c>
      <c r="J2072" s="6" t="str">
        <f>OBV!F2072</f>
        <v>BULLISH</v>
      </c>
      <c r="K2072" s="6" t="str">
        <f>OBV!G2072</f>
        <v>NEUTRAL</v>
      </c>
      <c r="L2072" s="6" t="str">
        <f>OBV!H2072</f>
        <v>CONFIRMED BULLISH</v>
      </c>
      <c r="M2072" s="8">
        <f t="shared" si="320"/>
        <v>0</v>
      </c>
      <c r="N2072" s="8">
        <f t="shared" si="321"/>
        <v>100</v>
      </c>
      <c r="O2072" s="8">
        <f t="shared" si="322"/>
        <v>100</v>
      </c>
      <c r="P2072" s="8">
        <f t="shared" si="323"/>
        <v>83.5</v>
      </c>
      <c r="Q2072" s="9">
        <f t="shared" si="324"/>
        <v>62.524999999999999</v>
      </c>
      <c r="R2072" s="9">
        <f t="shared" si="325"/>
        <v>75.875</v>
      </c>
      <c r="S2072" s="9">
        <f t="shared" si="326"/>
        <v>77.575000000000003</v>
      </c>
      <c r="T2072" s="9">
        <f t="shared" si="327"/>
        <v>70.875</v>
      </c>
      <c r="U2072" s="8">
        <f t="shared" si="328"/>
        <v>71.991666666666674</v>
      </c>
      <c r="V2072" s="8">
        <f t="shared" si="329"/>
        <v>71.712500000000006</v>
      </c>
    </row>
    <row r="2073" spans="1:22" ht="13.5" x14ac:dyDescent="0.25">
      <c r="A2073" s="3">
        <f>RSI!A2073</f>
        <v>45021</v>
      </c>
      <c r="B2073" s="2">
        <f>RSI!B2073</f>
        <v>142.04089999999999</v>
      </c>
      <c r="C2073" s="2">
        <f>RSI!I2073</f>
        <v>74.864019127120613</v>
      </c>
      <c r="D2073" s="2">
        <f>MACD!E2073</f>
        <v>-3.0841436442482006</v>
      </c>
      <c r="E2073" s="2">
        <f>MACD!F2073</f>
        <v>-2.3644638119208015</v>
      </c>
      <c r="F2073" s="2">
        <f>'Moving Avg'!D2073</f>
        <v>142.65843999999998</v>
      </c>
      <c r="G2073" s="2">
        <f>'Moving Avg'!F2073</f>
        <v>138.78097999999997</v>
      </c>
      <c r="H2073" s="2">
        <f>'Moving Avg'!G2073</f>
        <v>136.93303200000003</v>
      </c>
      <c r="I2073" s="2">
        <f>'Moving Avg'!H2073</f>
        <v>124.04719549999989</v>
      </c>
      <c r="J2073" s="6" t="str">
        <f>OBV!F2073</f>
        <v>BULLISH</v>
      </c>
      <c r="K2073" s="6" t="str">
        <f>OBV!G2073</f>
        <v>NEUTRAL</v>
      </c>
      <c r="L2073" s="6" t="str">
        <f>OBV!H2073</f>
        <v>BULLISH DIVERGENCE</v>
      </c>
      <c r="M2073" s="8">
        <f t="shared" si="320"/>
        <v>0</v>
      </c>
      <c r="N2073" s="8">
        <f t="shared" si="321"/>
        <v>100</v>
      </c>
      <c r="O2073" s="8">
        <f t="shared" si="322"/>
        <v>100</v>
      </c>
      <c r="P2073" s="8">
        <f t="shared" si="323"/>
        <v>66.5</v>
      </c>
      <c r="Q2073" s="9">
        <f t="shared" si="324"/>
        <v>59.975000000000001</v>
      </c>
      <c r="R2073" s="9">
        <f t="shared" si="325"/>
        <v>71.625</v>
      </c>
      <c r="S2073" s="9">
        <f t="shared" si="326"/>
        <v>69.924999999999997</v>
      </c>
      <c r="T2073" s="9">
        <f t="shared" si="327"/>
        <v>66.625</v>
      </c>
      <c r="U2073" s="8">
        <f t="shared" si="328"/>
        <v>67.174999999999997</v>
      </c>
      <c r="V2073" s="8">
        <f t="shared" si="329"/>
        <v>67.037499999999994</v>
      </c>
    </row>
    <row r="2074" spans="1:22" ht="13.5" x14ac:dyDescent="0.25">
      <c r="A2074" s="3">
        <f>RSI!A2074</f>
        <v>45022</v>
      </c>
      <c r="B2074" s="2">
        <f>RSI!B2074</f>
        <v>142.04089999999999</v>
      </c>
      <c r="C2074" s="2">
        <f>RSI!I2074</f>
        <v>74.864019127120613</v>
      </c>
      <c r="D2074" s="2">
        <f>MACD!E2074</f>
        <v>-3.1842688266120263</v>
      </c>
      <c r="E2074" s="2">
        <f>MACD!F2074</f>
        <v>-2.5284248148590467</v>
      </c>
      <c r="F2074" s="2">
        <f>'Moving Avg'!D2074</f>
        <v>142.57022000000001</v>
      </c>
      <c r="G2074" s="2">
        <f>'Moving Avg'!F2074</f>
        <v>139.12505499999997</v>
      </c>
      <c r="H2074" s="2">
        <f>'Moving Avg'!G2074</f>
        <v>137.03890200000001</v>
      </c>
      <c r="I2074" s="2">
        <f>'Moving Avg'!H2074</f>
        <v>124.22805499999987</v>
      </c>
      <c r="J2074" s="6" t="str">
        <f>OBV!F2074</f>
        <v>BULLISH</v>
      </c>
      <c r="K2074" s="6" t="str">
        <f>OBV!G2074</f>
        <v>NEUTRAL</v>
      </c>
      <c r="L2074" s="6" t="str">
        <f>OBV!H2074</f>
        <v>BULLISH DIVERGENCE</v>
      </c>
      <c r="M2074" s="8">
        <f t="shared" si="320"/>
        <v>0</v>
      </c>
      <c r="N2074" s="8">
        <f t="shared" si="321"/>
        <v>100</v>
      </c>
      <c r="O2074" s="8">
        <f t="shared" si="322"/>
        <v>100</v>
      </c>
      <c r="P2074" s="8">
        <f t="shared" si="323"/>
        <v>66.5</v>
      </c>
      <c r="Q2074" s="9">
        <f t="shared" si="324"/>
        <v>59.975000000000001</v>
      </c>
      <c r="R2074" s="9">
        <f t="shared" si="325"/>
        <v>71.625</v>
      </c>
      <c r="S2074" s="9">
        <f t="shared" si="326"/>
        <v>69.924999999999997</v>
      </c>
      <c r="T2074" s="9">
        <f t="shared" si="327"/>
        <v>66.625</v>
      </c>
      <c r="U2074" s="8">
        <f t="shared" si="328"/>
        <v>67.174999999999997</v>
      </c>
      <c r="V2074" s="8">
        <f t="shared" si="329"/>
        <v>67.037499999999994</v>
      </c>
    </row>
    <row r="2075" spans="1:22" ht="13.5" x14ac:dyDescent="0.25">
      <c r="A2075" s="3">
        <f>RSI!A2075</f>
        <v>45023</v>
      </c>
      <c r="B2075" s="2">
        <f>RSI!B2075</f>
        <v>141.15860000000001</v>
      </c>
      <c r="C2075" s="2">
        <f>RSI!I2075</f>
        <v>64.947446607536619</v>
      </c>
      <c r="D2075" s="2">
        <f>MACD!E2075</f>
        <v>-2.6784726723203107</v>
      </c>
      <c r="E2075" s="2">
        <f>MACD!F2075</f>
        <v>-2.5584343863512995</v>
      </c>
      <c r="F2075" s="2">
        <f>'Moving Avg'!D2075</f>
        <v>142.21732</v>
      </c>
      <c r="G2075" s="2">
        <f>'Moving Avg'!F2075</f>
        <v>139.42501499999997</v>
      </c>
      <c r="H2075" s="2">
        <f>'Moving Avg'!G2075</f>
        <v>137.127126</v>
      </c>
      <c r="I2075" s="2">
        <f>'Moving Avg'!H2075</f>
        <v>124.40450299999986</v>
      </c>
      <c r="J2075" s="6" t="str">
        <f>OBV!F2075</f>
        <v>BEARISH</v>
      </c>
      <c r="K2075" s="6" t="str">
        <f>OBV!G2075</f>
        <v>NEUTRAL</v>
      </c>
      <c r="L2075" s="6" t="str">
        <f>OBV!H2075</f>
        <v>CONFIRMED BEARISH</v>
      </c>
      <c r="M2075" s="8">
        <f t="shared" si="320"/>
        <v>25</v>
      </c>
      <c r="N2075" s="8">
        <f t="shared" si="321"/>
        <v>100</v>
      </c>
      <c r="O2075" s="8">
        <f t="shared" si="322"/>
        <v>100</v>
      </c>
      <c r="P2075" s="8">
        <f t="shared" si="323"/>
        <v>16.5</v>
      </c>
      <c r="Q2075" s="9">
        <f t="shared" si="324"/>
        <v>61.225000000000001</v>
      </c>
      <c r="R2075" s="9">
        <f t="shared" si="325"/>
        <v>64.125</v>
      </c>
      <c r="S2075" s="9">
        <f t="shared" si="326"/>
        <v>51.174999999999997</v>
      </c>
      <c r="T2075" s="9">
        <f t="shared" si="327"/>
        <v>60.375</v>
      </c>
      <c r="U2075" s="8">
        <f t="shared" si="328"/>
        <v>58.841666666666661</v>
      </c>
      <c r="V2075" s="8">
        <f t="shared" si="329"/>
        <v>59.224999999999994</v>
      </c>
    </row>
    <row r="2076" spans="1:22" ht="13.5" x14ac:dyDescent="0.25">
      <c r="A2076" s="3">
        <f>RSI!A2076</f>
        <v>45026</v>
      </c>
      <c r="B2076" s="2">
        <f>RSI!B2076</f>
        <v>140.4528</v>
      </c>
      <c r="C2076" s="2">
        <f>RSI!I2076</f>
        <v>58.295159201528264</v>
      </c>
      <c r="D2076" s="2">
        <f>MACD!E2076</f>
        <v>-2.0737187318088672</v>
      </c>
      <c r="E2076" s="2">
        <f>MACD!F2076</f>
        <v>-2.4614912554428132</v>
      </c>
      <c r="F2076" s="2">
        <f>'Moving Avg'!D2076</f>
        <v>141.72326000000001</v>
      </c>
      <c r="G2076" s="2">
        <f>'Moving Avg'!F2076</f>
        <v>139.689685</v>
      </c>
      <c r="H2076" s="2">
        <f>'Moving Avg'!G2076</f>
        <v>137.201234</v>
      </c>
      <c r="I2076" s="2">
        <f>'Moving Avg'!H2076</f>
        <v>124.57746649999984</v>
      </c>
      <c r="J2076" s="6" t="str">
        <f>OBV!F2076</f>
        <v>BEARISH</v>
      </c>
      <c r="K2076" s="6" t="str">
        <f>OBV!G2076</f>
        <v>NEUTRAL</v>
      </c>
      <c r="L2076" s="6" t="str">
        <f>OBV!H2076</f>
        <v>CONFIRMED BEARISH</v>
      </c>
      <c r="M2076" s="8">
        <f t="shared" si="320"/>
        <v>25</v>
      </c>
      <c r="N2076" s="8">
        <f t="shared" si="321"/>
        <v>0</v>
      </c>
      <c r="O2076" s="8">
        <f t="shared" si="322"/>
        <v>100</v>
      </c>
      <c r="P2076" s="8">
        <f t="shared" si="323"/>
        <v>16.5</v>
      </c>
      <c r="Q2076" s="9">
        <f t="shared" si="324"/>
        <v>26.225000000000001</v>
      </c>
      <c r="R2076" s="9">
        <f t="shared" si="325"/>
        <v>44.125</v>
      </c>
      <c r="S2076" s="9">
        <f t="shared" si="326"/>
        <v>36.174999999999997</v>
      </c>
      <c r="T2076" s="9">
        <f t="shared" si="327"/>
        <v>35.375</v>
      </c>
      <c r="U2076" s="8">
        <f t="shared" si="328"/>
        <v>35.508333333333333</v>
      </c>
      <c r="V2076" s="8">
        <f t="shared" si="329"/>
        <v>35.474999999999994</v>
      </c>
    </row>
    <row r="2077" spans="1:22" ht="13.5" x14ac:dyDescent="0.25">
      <c r="A2077" s="3">
        <f>RSI!A2077</f>
        <v>45027</v>
      </c>
      <c r="B2077" s="2">
        <f>RSI!B2077</f>
        <v>140.4528</v>
      </c>
      <c r="C2077" s="2">
        <f>RSI!I2077</f>
        <v>58.295159201528264</v>
      </c>
      <c r="D2077" s="2">
        <f>MACD!E2077</f>
        <v>-1.364633237313484</v>
      </c>
      <c r="E2077" s="2">
        <f>MACD!F2077</f>
        <v>-2.2421196518169477</v>
      </c>
      <c r="F2077" s="2">
        <f>'Moving Avg'!D2077</f>
        <v>141.22920000000002</v>
      </c>
      <c r="G2077" s="2">
        <f>'Moving Avg'!F2077</f>
        <v>139.941125</v>
      </c>
      <c r="H2077" s="2">
        <f>'Moving Avg'!G2077</f>
        <v>137.27534199999999</v>
      </c>
      <c r="I2077" s="2">
        <f>'Moving Avg'!H2077</f>
        <v>124.75042999999984</v>
      </c>
      <c r="J2077" s="6" t="str">
        <f>OBV!F2077</f>
        <v>BEARISH</v>
      </c>
      <c r="K2077" s="6" t="str">
        <f>OBV!G2077</f>
        <v>NEUTRAL</v>
      </c>
      <c r="L2077" s="6" t="str">
        <f>OBV!H2077</f>
        <v>CONFIRMED BEARISH</v>
      </c>
      <c r="M2077" s="8">
        <f t="shared" si="320"/>
        <v>25</v>
      </c>
      <c r="N2077" s="8">
        <f t="shared" si="321"/>
        <v>0</v>
      </c>
      <c r="O2077" s="8">
        <f t="shared" si="322"/>
        <v>100</v>
      </c>
      <c r="P2077" s="8">
        <f t="shared" si="323"/>
        <v>16.5</v>
      </c>
      <c r="Q2077" s="9">
        <f t="shared" si="324"/>
        <v>26.225000000000001</v>
      </c>
      <c r="R2077" s="9">
        <f t="shared" si="325"/>
        <v>44.125</v>
      </c>
      <c r="S2077" s="9">
        <f t="shared" si="326"/>
        <v>36.174999999999997</v>
      </c>
      <c r="T2077" s="9">
        <f t="shared" si="327"/>
        <v>35.375</v>
      </c>
      <c r="U2077" s="8">
        <f t="shared" si="328"/>
        <v>35.508333333333333</v>
      </c>
      <c r="V2077" s="8">
        <f t="shared" si="329"/>
        <v>35.474999999999994</v>
      </c>
    </row>
    <row r="2078" spans="1:22" ht="13.5" x14ac:dyDescent="0.25">
      <c r="A2078" s="3">
        <f>RSI!A2078</f>
        <v>45028</v>
      </c>
      <c r="B2078" s="2">
        <f>RSI!B2078</f>
        <v>141.15860000000001</v>
      </c>
      <c r="C2078" s="2">
        <f>RSI!I2078</f>
        <v>62.723248295161703</v>
      </c>
      <c r="D2078" s="2">
        <f>MACD!E2078</f>
        <v>-0.82268724319530406</v>
      </c>
      <c r="E2078" s="2">
        <f>MACD!F2078</f>
        <v>-1.958233170092619</v>
      </c>
      <c r="F2078" s="2">
        <f>'Moving Avg'!D2078</f>
        <v>141.05274</v>
      </c>
      <c r="G2078" s="2">
        <f>'Moving Avg'!F2078</f>
        <v>140.22785500000003</v>
      </c>
      <c r="H2078" s="2">
        <f>'Moving Avg'!G2078</f>
        <v>137.36533</v>
      </c>
      <c r="I2078" s="2">
        <f>'Moving Avg'!H2078</f>
        <v>124.94452299999983</v>
      </c>
      <c r="J2078" s="6" t="str">
        <f>OBV!F2078</f>
        <v>BULLISH</v>
      </c>
      <c r="K2078" s="6" t="str">
        <f>OBV!G2078</f>
        <v>NEUTRAL</v>
      </c>
      <c r="L2078" s="6" t="str">
        <f>OBV!H2078</f>
        <v>BULLISH DIVERGENCE</v>
      </c>
      <c r="M2078" s="8">
        <f t="shared" si="320"/>
        <v>25</v>
      </c>
      <c r="N2078" s="8">
        <f t="shared" si="321"/>
        <v>0</v>
      </c>
      <c r="O2078" s="8">
        <f t="shared" si="322"/>
        <v>100</v>
      </c>
      <c r="P2078" s="8">
        <f t="shared" si="323"/>
        <v>66.5</v>
      </c>
      <c r="Q2078" s="9">
        <f t="shared" si="324"/>
        <v>33.725000000000001</v>
      </c>
      <c r="R2078" s="9">
        <f t="shared" si="325"/>
        <v>56.625</v>
      </c>
      <c r="S2078" s="9">
        <f t="shared" si="326"/>
        <v>58.674999999999997</v>
      </c>
      <c r="T2078" s="9">
        <f t="shared" si="327"/>
        <v>47.875</v>
      </c>
      <c r="U2078" s="8">
        <f t="shared" si="328"/>
        <v>49.67499999999999</v>
      </c>
      <c r="V2078" s="8">
        <f t="shared" si="329"/>
        <v>49.224999999999994</v>
      </c>
    </row>
    <row r="2079" spans="1:22" ht="13.5" x14ac:dyDescent="0.25">
      <c r="A2079" s="3">
        <f>RSI!A2079</f>
        <v>45029</v>
      </c>
      <c r="B2079" s="2">
        <f>RSI!B2079</f>
        <v>141.15860000000001</v>
      </c>
      <c r="C2079" s="2">
        <f>RSI!I2079</f>
        <v>62.723248295161703</v>
      </c>
      <c r="D2079" s="2">
        <f>MACD!E2079</f>
        <v>-0.37362884617172654</v>
      </c>
      <c r="E2079" s="2">
        <f>MACD!F2079</f>
        <v>-1.6413123053084406</v>
      </c>
      <c r="F2079" s="2">
        <f>'Moving Avg'!D2079</f>
        <v>140.87628000000001</v>
      </c>
      <c r="G2079" s="2">
        <f>'Moving Avg'!F2079</f>
        <v>140.49252500000003</v>
      </c>
      <c r="H2079" s="2">
        <f>'Moving Avg'!G2079</f>
        <v>137.45531799999998</v>
      </c>
      <c r="I2079" s="2">
        <f>'Moving Avg'!H2079</f>
        <v>125.1386159999998</v>
      </c>
      <c r="J2079" s="6" t="str">
        <f>OBV!F2079</f>
        <v>BULLISH</v>
      </c>
      <c r="K2079" s="6" t="str">
        <f>OBV!G2079</f>
        <v>NEUTRAL</v>
      </c>
      <c r="L2079" s="6" t="str">
        <f>OBV!H2079</f>
        <v>BULLISH DIVERGENCE</v>
      </c>
      <c r="M2079" s="8">
        <f t="shared" si="320"/>
        <v>25</v>
      </c>
      <c r="N2079" s="8">
        <f t="shared" si="321"/>
        <v>0</v>
      </c>
      <c r="O2079" s="8">
        <f t="shared" si="322"/>
        <v>100</v>
      </c>
      <c r="P2079" s="8">
        <f t="shared" si="323"/>
        <v>66.5</v>
      </c>
      <c r="Q2079" s="9">
        <f t="shared" si="324"/>
        <v>33.725000000000001</v>
      </c>
      <c r="R2079" s="9">
        <f t="shared" si="325"/>
        <v>56.625</v>
      </c>
      <c r="S2079" s="9">
        <f t="shared" si="326"/>
        <v>58.674999999999997</v>
      </c>
      <c r="T2079" s="9">
        <f t="shared" si="327"/>
        <v>47.875</v>
      </c>
      <c r="U2079" s="8">
        <f t="shared" si="328"/>
        <v>49.67499999999999</v>
      </c>
      <c r="V2079" s="8">
        <f t="shared" si="329"/>
        <v>49.224999999999994</v>
      </c>
    </row>
    <row r="2080" spans="1:22" ht="13.5" x14ac:dyDescent="0.25">
      <c r="A2080" s="3">
        <f>RSI!A2080</f>
        <v>45030</v>
      </c>
      <c r="B2080" s="2">
        <f>RSI!B2080</f>
        <v>141.15860000000001</v>
      </c>
      <c r="C2080" s="2">
        <f>RSI!I2080</f>
        <v>62.723248295161703</v>
      </c>
      <c r="D2080" s="2">
        <f>MACD!E2080</f>
        <v>6.5398431794591261E-2</v>
      </c>
      <c r="E2080" s="2">
        <f>MACD!F2080</f>
        <v>-1.2999701578878344</v>
      </c>
      <c r="F2080" s="2">
        <f>'Moving Avg'!D2080</f>
        <v>140.87628000000001</v>
      </c>
      <c r="G2080" s="2">
        <f>'Moving Avg'!F2080</f>
        <v>140.71308500000004</v>
      </c>
      <c r="H2080" s="2">
        <f>'Moving Avg'!G2080</f>
        <v>137.54530599999998</v>
      </c>
      <c r="I2080" s="2">
        <f>'Moving Avg'!H2080</f>
        <v>125.32829799999979</v>
      </c>
      <c r="J2080" s="6" t="str">
        <f>OBV!F2080</f>
        <v>BULLISH</v>
      </c>
      <c r="K2080" s="6" t="str">
        <f>OBV!G2080</f>
        <v>NEUTRAL</v>
      </c>
      <c r="L2080" s="6" t="str">
        <f>OBV!H2080</f>
        <v>NEUTRAL</v>
      </c>
      <c r="M2080" s="8">
        <f t="shared" si="320"/>
        <v>25</v>
      </c>
      <c r="N2080" s="8">
        <f t="shared" si="321"/>
        <v>0</v>
      </c>
      <c r="O2080" s="8">
        <f t="shared" si="322"/>
        <v>100</v>
      </c>
      <c r="P2080" s="8">
        <f t="shared" si="323"/>
        <v>49.5</v>
      </c>
      <c r="Q2080" s="9">
        <f t="shared" si="324"/>
        <v>31.175000000000001</v>
      </c>
      <c r="R2080" s="9">
        <f t="shared" si="325"/>
        <v>52.375</v>
      </c>
      <c r="S2080" s="9">
        <f t="shared" si="326"/>
        <v>51.025000000000006</v>
      </c>
      <c r="T2080" s="9">
        <f t="shared" si="327"/>
        <v>43.625</v>
      </c>
      <c r="U2080" s="8">
        <f t="shared" si="328"/>
        <v>44.858333333333327</v>
      </c>
      <c r="V2080" s="8">
        <f t="shared" si="329"/>
        <v>44.55</v>
      </c>
    </row>
    <row r="2081" spans="1:22" ht="13.5" x14ac:dyDescent="0.25">
      <c r="A2081" s="3">
        <f>RSI!A2081</f>
        <v>45033</v>
      </c>
      <c r="B2081" s="2">
        <f>RSI!B2081</f>
        <v>140.541</v>
      </c>
      <c r="C2081" s="2">
        <f>RSI!I2081</f>
        <v>56.201588272101269</v>
      </c>
      <c r="D2081" s="2">
        <f>MACD!E2081</f>
        <v>0.47447680134888515</v>
      </c>
      <c r="E2081" s="2">
        <f>MACD!F2081</f>
        <v>-0.94508076604049052</v>
      </c>
      <c r="F2081" s="2">
        <f>'Moving Avg'!D2081</f>
        <v>140.89391999999998</v>
      </c>
      <c r="G2081" s="2">
        <f>'Moving Avg'!F2081</f>
        <v>140.90276500000002</v>
      </c>
      <c r="H2081" s="2">
        <f>'Moving Avg'!G2081</f>
        <v>137.62294199999999</v>
      </c>
      <c r="I2081" s="2">
        <f>'Moving Avg'!H2081</f>
        <v>125.5148919999998</v>
      </c>
      <c r="J2081" s="6" t="str">
        <f>OBV!F2081</f>
        <v>BULLISH</v>
      </c>
      <c r="K2081" s="6" t="str">
        <f>OBV!G2081</f>
        <v>NEUTRAL</v>
      </c>
      <c r="L2081" s="6" t="str">
        <f>OBV!H2081</f>
        <v>CONFIRMED BULLISH</v>
      </c>
      <c r="M2081" s="8">
        <f t="shared" si="320"/>
        <v>25</v>
      </c>
      <c r="N2081" s="8">
        <f t="shared" si="321"/>
        <v>0</v>
      </c>
      <c r="O2081" s="8">
        <f t="shared" si="322"/>
        <v>100</v>
      </c>
      <c r="P2081" s="8">
        <f t="shared" si="323"/>
        <v>83.5</v>
      </c>
      <c r="Q2081" s="9">
        <f t="shared" si="324"/>
        <v>36.274999999999999</v>
      </c>
      <c r="R2081" s="9">
        <f t="shared" si="325"/>
        <v>60.875</v>
      </c>
      <c r="S2081" s="9">
        <f t="shared" si="326"/>
        <v>66.325000000000003</v>
      </c>
      <c r="T2081" s="9">
        <f t="shared" si="327"/>
        <v>52.125</v>
      </c>
      <c r="U2081" s="8">
        <f t="shared" si="328"/>
        <v>54.491666666666674</v>
      </c>
      <c r="V2081" s="8">
        <f t="shared" si="329"/>
        <v>53.900000000000006</v>
      </c>
    </row>
    <row r="2082" spans="1:22" ht="13.5" x14ac:dyDescent="0.25">
      <c r="A2082" s="3">
        <f>RSI!A2082</f>
        <v>45034</v>
      </c>
      <c r="B2082" s="2">
        <f>RSI!B2082</f>
        <v>140.541</v>
      </c>
      <c r="C2082" s="2">
        <f>RSI!I2082</f>
        <v>56.201588272101269</v>
      </c>
      <c r="D2082" s="2">
        <f>MACD!E2082</f>
        <v>0.81671909314957247</v>
      </c>
      <c r="E2082" s="2">
        <f>MACD!F2082</f>
        <v>-0.59272079420247792</v>
      </c>
      <c r="F2082" s="2">
        <f>'Moving Avg'!D2082</f>
        <v>140.91156000000001</v>
      </c>
      <c r="G2082" s="2">
        <f>'Moving Avg'!F2082</f>
        <v>141.09244500000005</v>
      </c>
      <c r="H2082" s="2">
        <f>'Moving Avg'!G2082</f>
        <v>137.70057799999998</v>
      </c>
      <c r="I2082" s="2">
        <f>'Moving Avg'!H2082</f>
        <v>125.68825199999981</v>
      </c>
      <c r="J2082" s="6" t="str">
        <f>OBV!F2082</f>
        <v>BULLISH</v>
      </c>
      <c r="K2082" s="6" t="str">
        <f>OBV!G2082</f>
        <v>NEUTRAL</v>
      </c>
      <c r="L2082" s="6" t="str">
        <f>OBV!H2082</f>
        <v>CONFIRMED BULLISH</v>
      </c>
      <c r="M2082" s="8">
        <f t="shared" si="320"/>
        <v>25</v>
      </c>
      <c r="N2082" s="8">
        <f t="shared" si="321"/>
        <v>0</v>
      </c>
      <c r="O2082" s="8">
        <f t="shared" si="322"/>
        <v>100</v>
      </c>
      <c r="P2082" s="8">
        <f t="shared" si="323"/>
        <v>83.5</v>
      </c>
      <c r="Q2082" s="9">
        <f t="shared" si="324"/>
        <v>36.274999999999999</v>
      </c>
      <c r="R2082" s="9">
        <f t="shared" si="325"/>
        <v>60.875</v>
      </c>
      <c r="S2082" s="9">
        <f t="shared" si="326"/>
        <v>66.325000000000003</v>
      </c>
      <c r="T2082" s="9">
        <f t="shared" si="327"/>
        <v>52.125</v>
      </c>
      <c r="U2082" s="8">
        <f t="shared" si="328"/>
        <v>54.491666666666674</v>
      </c>
      <c r="V2082" s="8">
        <f t="shared" si="329"/>
        <v>53.900000000000006</v>
      </c>
    </row>
    <row r="2083" spans="1:22" ht="13.5" x14ac:dyDescent="0.25">
      <c r="A2083" s="3">
        <f>RSI!A2083</f>
        <v>45035</v>
      </c>
      <c r="B2083" s="2">
        <f>RSI!B2083</f>
        <v>140.541</v>
      </c>
      <c r="C2083" s="2">
        <f>RSI!I2083</f>
        <v>56.201588272101269</v>
      </c>
      <c r="D2083" s="2">
        <f>MACD!E2083</f>
        <v>0.96697366258715078</v>
      </c>
      <c r="E2083" s="2">
        <f>MACD!F2083</f>
        <v>-0.28078190284455218</v>
      </c>
      <c r="F2083" s="2">
        <f>'Moving Avg'!D2083</f>
        <v>140.78804</v>
      </c>
      <c r="G2083" s="2">
        <f>'Moving Avg'!F2083</f>
        <v>141.28212500000004</v>
      </c>
      <c r="H2083" s="2">
        <f>'Moving Avg'!G2083</f>
        <v>137.77821399999999</v>
      </c>
      <c r="I2083" s="2">
        <f>'Moving Avg'!H2083</f>
        <v>125.86161199999981</v>
      </c>
      <c r="J2083" s="6" t="str">
        <f>OBV!F2083</f>
        <v>BEARISH</v>
      </c>
      <c r="K2083" s="6" t="str">
        <f>OBV!G2083</f>
        <v>NEUTRAL</v>
      </c>
      <c r="L2083" s="6" t="str">
        <f>OBV!H2083</f>
        <v>CONFIRMED BEARISH</v>
      </c>
      <c r="M2083" s="8">
        <f t="shared" si="320"/>
        <v>25</v>
      </c>
      <c r="N2083" s="8">
        <f t="shared" si="321"/>
        <v>0</v>
      </c>
      <c r="O2083" s="8">
        <f t="shared" si="322"/>
        <v>100</v>
      </c>
      <c r="P2083" s="8">
        <f t="shared" si="323"/>
        <v>16.5</v>
      </c>
      <c r="Q2083" s="9">
        <f t="shared" si="324"/>
        <v>26.225000000000001</v>
      </c>
      <c r="R2083" s="9">
        <f t="shared" si="325"/>
        <v>44.125</v>
      </c>
      <c r="S2083" s="9">
        <f t="shared" si="326"/>
        <v>36.174999999999997</v>
      </c>
      <c r="T2083" s="9">
        <f t="shared" si="327"/>
        <v>35.375</v>
      </c>
      <c r="U2083" s="8">
        <f t="shared" si="328"/>
        <v>35.508333333333333</v>
      </c>
      <c r="V2083" s="8">
        <f t="shared" si="329"/>
        <v>35.474999999999994</v>
      </c>
    </row>
    <row r="2084" spans="1:22" ht="13.5" x14ac:dyDescent="0.25">
      <c r="A2084" s="3">
        <f>RSI!A2084</f>
        <v>45036</v>
      </c>
      <c r="B2084" s="2">
        <f>RSI!B2084</f>
        <v>140.541</v>
      </c>
      <c r="C2084" s="2">
        <f>RSI!I2084</f>
        <v>56.201588272101269</v>
      </c>
      <c r="D2084" s="2">
        <f>MACD!E2084</f>
        <v>1.0907677137124381</v>
      </c>
      <c r="E2084" s="2">
        <f>MACD!F2084</f>
        <v>-6.4719795331541208E-3</v>
      </c>
      <c r="F2084" s="2">
        <f>'Moving Avg'!D2084</f>
        <v>140.66451999999998</v>
      </c>
      <c r="G2084" s="2">
        <f>'Moving Avg'!F2084</f>
        <v>141.47180500000005</v>
      </c>
      <c r="H2084" s="2">
        <f>'Moving Avg'!G2084</f>
        <v>137.85585</v>
      </c>
      <c r="I2084" s="2">
        <f>'Moving Avg'!H2084</f>
        <v>126.03497199999981</v>
      </c>
      <c r="J2084" s="6" t="str">
        <f>OBV!F2084</f>
        <v>BEARISH</v>
      </c>
      <c r="K2084" s="6" t="str">
        <f>OBV!G2084</f>
        <v>NEUTRAL</v>
      </c>
      <c r="L2084" s="6" t="str">
        <f>OBV!H2084</f>
        <v>CONFIRMED BEARISH</v>
      </c>
      <c r="M2084" s="8">
        <f t="shared" si="320"/>
        <v>25</v>
      </c>
      <c r="N2084" s="8">
        <f t="shared" si="321"/>
        <v>0</v>
      </c>
      <c r="O2084" s="8">
        <f t="shared" si="322"/>
        <v>100</v>
      </c>
      <c r="P2084" s="8">
        <f t="shared" si="323"/>
        <v>16.5</v>
      </c>
      <c r="Q2084" s="9">
        <f t="shared" si="324"/>
        <v>26.225000000000001</v>
      </c>
      <c r="R2084" s="9">
        <f t="shared" si="325"/>
        <v>44.125</v>
      </c>
      <c r="S2084" s="9">
        <f t="shared" si="326"/>
        <v>36.174999999999997</v>
      </c>
      <c r="T2084" s="9">
        <f t="shared" si="327"/>
        <v>35.375</v>
      </c>
      <c r="U2084" s="8">
        <f t="shared" si="328"/>
        <v>35.508333333333333</v>
      </c>
      <c r="V2084" s="8">
        <f t="shared" si="329"/>
        <v>35.474999999999994</v>
      </c>
    </row>
    <row r="2085" spans="1:22" ht="13.5" x14ac:dyDescent="0.25">
      <c r="A2085" s="3">
        <f>RSI!A2085</f>
        <v>45040</v>
      </c>
      <c r="B2085" s="2">
        <f>RSI!B2085</f>
        <v>139.39410000000001</v>
      </c>
      <c r="C2085" s="2">
        <f>RSI!I2085</f>
        <v>44.614747221510981</v>
      </c>
      <c r="D2085" s="2">
        <f>MACD!E2085</f>
        <v>1.1416369251215883</v>
      </c>
      <c r="E2085" s="2">
        <f>MACD!F2085</f>
        <v>0.22314980139779439</v>
      </c>
      <c r="F2085" s="2">
        <f>'Moving Avg'!D2085</f>
        <v>140.31162</v>
      </c>
      <c r="G2085" s="2">
        <f>'Moving Avg'!F2085</f>
        <v>141.42769000000004</v>
      </c>
      <c r="H2085" s="2">
        <f>'Moving Avg'!G2085</f>
        <v>137.91054800000001</v>
      </c>
      <c r="I2085" s="2">
        <f>'Moving Avg'!H2085</f>
        <v>126.21146399999984</v>
      </c>
      <c r="J2085" s="6" t="str">
        <f>OBV!F2085</f>
        <v>BEARISH</v>
      </c>
      <c r="K2085" s="6" t="str">
        <f>OBV!G2085</f>
        <v>NEUTRAL</v>
      </c>
      <c r="L2085" s="6" t="str">
        <f>OBV!H2085</f>
        <v>CONFIRMED BEARISH</v>
      </c>
      <c r="M2085" s="8">
        <f t="shared" si="320"/>
        <v>25</v>
      </c>
      <c r="N2085" s="8">
        <f t="shared" si="321"/>
        <v>0</v>
      </c>
      <c r="O2085" s="8">
        <f t="shared" si="322"/>
        <v>100</v>
      </c>
      <c r="P2085" s="8">
        <f t="shared" si="323"/>
        <v>16.5</v>
      </c>
      <c r="Q2085" s="9">
        <f t="shared" si="324"/>
        <v>26.225000000000001</v>
      </c>
      <c r="R2085" s="9">
        <f t="shared" si="325"/>
        <v>44.125</v>
      </c>
      <c r="S2085" s="9">
        <f t="shared" si="326"/>
        <v>36.174999999999997</v>
      </c>
      <c r="T2085" s="9">
        <f t="shared" si="327"/>
        <v>35.375</v>
      </c>
      <c r="U2085" s="8">
        <f t="shared" si="328"/>
        <v>35.508333333333333</v>
      </c>
      <c r="V2085" s="8">
        <f t="shared" si="329"/>
        <v>35.474999999999994</v>
      </c>
    </row>
    <row r="2086" spans="1:22" ht="13.5" x14ac:dyDescent="0.25">
      <c r="A2086" s="3">
        <f>RSI!A2086</f>
        <v>45041</v>
      </c>
      <c r="B2086" s="2">
        <f>RSI!B2086</f>
        <v>139.39410000000001</v>
      </c>
      <c r="C2086" s="2">
        <f>RSI!I2086</f>
        <v>44.614747221510981</v>
      </c>
      <c r="D2086" s="2">
        <f>MACD!E2086</f>
        <v>1.080005259700016</v>
      </c>
      <c r="E2086" s="2">
        <f>MACD!F2086</f>
        <v>0.39452089305823873</v>
      </c>
      <c r="F2086" s="2">
        <f>'Moving Avg'!D2086</f>
        <v>140.08224000000001</v>
      </c>
      <c r="G2086" s="2">
        <f>'Moving Avg'!F2086</f>
        <v>141.33946500000002</v>
      </c>
      <c r="H2086" s="2">
        <f>'Moving Avg'!G2086</f>
        <v>137.96524600000004</v>
      </c>
      <c r="I2086" s="2">
        <f>'Moving Avg'!H2086</f>
        <v>126.38791199999983</v>
      </c>
      <c r="J2086" s="6" t="str">
        <f>OBV!F2086</f>
        <v>BEARISH</v>
      </c>
      <c r="K2086" s="6" t="str">
        <f>OBV!G2086</f>
        <v>NEUTRAL</v>
      </c>
      <c r="L2086" s="6" t="str">
        <f>OBV!H2086</f>
        <v>CONFIRMED BEARISH</v>
      </c>
      <c r="M2086" s="8">
        <f t="shared" si="320"/>
        <v>25</v>
      </c>
      <c r="N2086" s="8">
        <f t="shared" si="321"/>
        <v>0</v>
      </c>
      <c r="O2086" s="8">
        <f t="shared" si="322"/>
        <v>100</v>
      </c>
      <c r="P2086" s="8">
        <f t="shared" si="323"/>
        <v>16.5</v>
      </c>
      <c r="Q2086" s="9">
        <f t="shared" si="324"/>
        <v>26.225000000000001</v>
      </c>
      <c r="R2086" s="9">
        <f t="shared" si="325"/>
        <v>44.125</v>
      </c>
      <c r="S2086" s="9">
        <f t="shared" si="326"/>
        <v>36.174999999999997</v>
      </c>
      <c r="T2086" s="9">
        <f t="shared" si="327"/>
        <v>35.375</v>
      </c>
      <c r="U2086" s="8">
        <f t="shared" si="328"/>
        <v>35.508333333333333</v>
      </c>
      <c r="V2086" s="8">
        <f t="shared" si="329"/>
        <v>35.474999999999994</v>
      </c>
    </row>
    <row r="2087" spans="1:22" ht="13.5" x14ac:dyDescent="0.25">
      <c r="A2087" s="3">
        <f>RSI!A2087</f>
        <v>45042</v>
      </c>
      <c r="B2087" s="2">
        <f>RSI!B2087</f>
        <v>140.541</v>
      </c>
      <c r="C2087" s="2">
        <f>RSI!I2087</f>
        <v>55.302155634842137</v>
      </c>
      <c r="D2087" s="2">
        <f>MACD!E2087</f>
        <v>0.94651999180905477</v>
      </c>
      <c r="E2087" s="2">
        <f>MACD!F2087</f>
        <v>0.50492071280840201</v>
      </c>
      <c r="F2087" s="2">
        <f>'Moving Avg'!D2087</f>
        <v>140.08224000000001</v>
      </c>
      <c r="G2087" s="2">
        <f>'Moving Avg'!F2087</f>
        <v>141.24241500000002</v>
      </c>
      <c r="H2087" s="2">
        <f>'Moving Avg'!G2087</f>
        <v>138.05894000000004</v>
      </c>
      <c r="I2087" s="2">
        <f>'Moving Avg'!H2087</f>
        <v>126.55244999999985</v>
      </c>
      <c r="J2087" s="6" t="str">
        <f>OBV!F2087</f>
        <v>BEARISH</v>
      </c>
      <c r="K2087" s="6" t="str">
        <f>OBV!G2087</f>
        <v>NEUTRAL</v>
      </c>
      <c r="L2087" s="6" t="str">
        <f>OBV!H2087</f>
        <v>NEUTRAL</v>
      </c>
      <c r="M2087" s="8">
        <f t="shared" si="320"/>
        <v>25</v>
      </c>
      <c r="N2087" s="8">
        <f t="shared" si="321"/>
        <v>0</v>
      </c>
      <c r="O2087" s="8">
        <f t="shared" si="322"/>
        <v>100</v>
      </c>
      <c r="P2087" s="8">
        <f t="shared" si="323"/>
        <v>16.5</v>
      </c>
      <c r="Q2087" s="9">
        <f t="shared" si="324"/>
        <v>26.225000000000001</v>
      </c>
      <c r="R2087" s="9">
        <f t="shared" si="325"/>
        <v>44.125</v>
      </c>
      <c r="S2087" s="9">
        <f t="shared" si="326"/>
        <v>36.174999999999997</v>
      </c>
      <c r="T2087" s="9">
        <f t="shared" si="327"/>
        <v>35.375</v>
      </c>
      <c r="U2087" s="8">
        <f t="shared" si="328"/>
        <v>35.508333333333333</v>
      </c>
      <c r="V2087" s="8">
        <f t="shared" si="329"/>
        <v>35.474999999999994</v>
      </c>
    </row>
    <row r="2088" spans="1:22" ht="13.5" x14ac:dyDescent="0.25">
      <c r="A2088" s="3">
        <f>RSI!A2088</f>
        <v>45043</v>
      </c>
      <c r="B2088" s="2">
        <f>RSI!B2088</f>
        <v>141.15860000000001</v>
      </c>
      <c r="C2088" s="2">
        <f>RSI!I2088</f>
        <v>59.800617691892079</v>
      </c>
      <c r="D2088" s="2">
        <f>MACD!E2088</f>
        <v>0.89298230338380336</v>
      </c>
      <c r="E2088" s="2">
        <f>MACD!F2088</f>
        <v>0.5825330309234823</v>
      </c>
      <c r="F2088" s="2">
        <f>'Moving Avg'!D2088</f>
        <v>140.20576</v>
      </c>
      <c r="G2088" s="2">
        <f>'Moving Avg'!F2088</f>
        <v>141.17624500000002</v>
      </c>
      <c r="H2088" s="2">
        <f>'Moving Avg'!G2088</f>
        <v>138.16498600000006</v>
      </c>
      <c r="I2088" s="2">
        <f>'Moving Avg'!H2088</f>
        <v>126.72007599999985</v>
      </c>
      <c r="J2088" s="6" t="str">
        <f>OBV!F2088</f>
        <v>BULLISH</v>
      </c>
      <c r="K2088" s="6" t="str">
        <f>OBV!G2088</f>
        <v>NEUTRAL</v>
      </c>
      <c r="L2088" s="6" t="str">
        <f>OBV!H2088</f>
        <v>CONFIRMED BULLISH</v>
      </c>
      <c r="M2088" s="8">
        <f t="shared" si="320"/>
        <v>25</v>
      </c>
      <c r="N2088" s="8">
        <f t="shared" si="321"/>
        <v>0</v>
      </c>
      <c r="O2088" s="8">
        <f t="shared" si="322"/>
        <v>100</v>
      </c>
      <c r="P2088" s="8">
        <f t="shared" si="323"/>
        <v>83.5</v>
      </c>
      <c r="Q2088" s="9">
        <f t="shared" si="324"/>
        <v>36.274999999999999</v>
      </c>
      <c r="R2088" s="9">
        <f t="shared" si="325"/>
        <v>60.875</v>
      </c>
      <c r="S2088" s="9">
        <f t="shared" si="326"/>
        <v>66.325000000000003</v>
      </c>
      <c r="T2088" s="9">
        <f t="shared" si="327"/>
        <v>52.125</v>
      </c>
      <c r="U2088" s="8">
        <f t="shared" si="328"/>
        <v>54.491666666666674</v>
      </c>
      <c r="V2088" s="8">
        <f t="shared" si="329"/>
        <v>53.900000000000006</v>
      </c>
    </row>
    <row r="2089" spans="1:22" ht="13.5" x14ac:dyDescent="0.25">
      <c r="A2089" s="3">
        <f>RSI!A2089</f>
        <v>45044</v>
      </c>
      <c r="B2089" s="2">
        <f>RSI!B2089</f>
        <v>141.15860000000001</v>
      </c>
      <c r="C2089" s="2">
        <f>RSI!I2089</f>
        <v>59.800617691892072</v>
      </c>
      <c r="D2089" s="2">
        <f>MACD!E2089</f>
        <v>0.84086038449356693</v>
      </c>
      <c r="E2089" s="2">
        <f>MACD!F2089</f>
        <v>0.63419850163749925</v>
      </c>
      <c r="F2089" s="2">
        <f>'Moving Avg'!D2089</f>
        <v>140.32927999999998</v>
      </c>
      <c r="G2089" s="2">
        <f>'Moving Avg'!F2089</f>
        <v>141.11007499999999</v>
      </c>
      <c r="H2089" s="2">
        <f>'Moving Avg'!G2089</f>
        <v>138.27103200000002</v>
      </c>
      <c r="I2089" s="2">
        <f>'Moving Avg'!H2089</f>
        <v>126.88770199999982</v>
      </c>
      <c r="J2089" s="6" t="str">
        <f>OBV!F2089</f>
        <v>BULLISH</v>
      </c>
      <c r="K2089" s="6" t="str">
        <f>OBV!G2089</f>
        <v>NEUTRAL</v>
      </c>
      <c r="L2089" s="6" t="str">
        <f>OBV!H2089</f>
        <v>CONFIRMED BULLISH</v>
      </c>
      <c r="M2089" s="8">
        <f t="shared" si="320"/>
        <v>25</v>
      </c>
      <c r="N2089" s="8">
        <f t="shared" si="321"/>
        <v>0</v>
      </c>
      <c r="O2089" s="8">
        <f t="shared" si="322"/>
        <v>100</v>
      </c>
      <c r="P2089" s="8">
        <f t="shared" si="323"/>
        <v>83.5</v>
      </c>
      <c r="Q2089" s="9">
        <f t="shared" si="324"/>
        <v>36.274999999999999</v>
      </c>
      <c r="R2089" s="9">
        <f t="shared" si="325"/>
        <v>60.875</v>
      </c>
      <c r="S2089" s="9">
        <f t="shared" si="326"/>
        <v>66.325000000000003</v>
      </c>
      <c r="T2089" s="9">
        <f t="shared" si="327"/>
        <v>52.125</v>
      </c>
      <c r="U2089" s="8">
        <f t="shared" si="328"/>
        <v>54.491666666666674</v>
      </c>
      <c r="V2089" s="8">
        <f t="shared" si="329"/>
        <v>53.900000000000006</v>
      </c>
    </row>
    <row r="2090" spans="1:22" ht="13.5" x14ac:dyDescent="0.25">
      <c r="A2090" s="3">
        <f>RSI!A2090</f>
        <v>45048</v>
      </c>
      <c r="B2090" s="2">
        <f>RSI!B2090</f>
        <v>141.15860000000001</v>
      </c>
      <c r="C2090" s="2">
        <f>RSI!I2090</f>
        <v>59.800617691892079</v>
      </c>
      <c r="D2090" s="2">
        <f>MACD!E2090</f>
        <v>0.79044166873063659</v>
      </c>
      <c r="E2090" s="2">
        <f>MACD!F2090</f>
        <v>0.66544713505612674</v>
      </c>
      <c r="F2090" s="2">
        <f>'Moving Avg'!D2090</f>
        <v>140.68217999999999</v>
      </c>
      <c r="G2090" s="2">
        <f>'Moving Avg'!F2090</f>
        <v>141.02185000000003</v>
      </c>
      <c r="H2090" s="2">
        <f>'Moving Avg'!G2090</f>
        <v>138.38572400000004</v>
      </c>
      <c r="I2090" s="2">
        <f>'Moving Avg'!H2090</f>
        <v>127.06414999999983</v>
      </c>
      <c r="J2090" s="6" t="str">
        <f>OBV!F2090</f>
        <v>BULLISH</v>
      </c>
      <c r="K2090" s="6" t="str">
        <f>OBV!G2090</f>
        <v>NEUTRAL</v>
      </c>
      <c r="L2090" s="6" t="str">
        <f>OBV!H2090</f>
        <v>CONFIRMED BULLISH</v>
      </c>
      <c r="M2090" s="8">
        <f t="shared" si="320"/>
        <v>25</v>
      </c>
      <c r="N2090" s="8">
        <f t="shared" si="321"/>
        <v>0</v>
      </c>
      <c r="O2090" s="8">
        <f t="shared" si="322"/>
        <v>100</v>
      </c>
      <c r="P2090" s="8">
        <f t="shared" si="323"/>
        <v>83.5</v>
      </c>
      <c r="Q2090" s="9">
        <f t="shared" si="324"/>
        <v>36.274999999999999</v>
      </c>
      <c r="R2090" s="9">
        <f t="shared" si="325"/>
        <v>60.875</v>
      </c>
      <c r="S2090" s="9">
        <f t="shared" si="326"/>
        <v>66.325000000000003</v>
      </c>
      <c r="T2090" s="9">
        <f t="shared" si="327"/>
        <v>52.125</v>
      </c>
      <c r="U2090" s="8">
        <f t="shared" si="328"/>
        <v>54.491666666666674</v>
      </c>
      <c r="V2090" s="8">
        <f t="shared" si="329"/>
        <v>53.900000000000006</v>
      </c>
    </row>
    <row r="2091" spans="1:22" ht="13.5" x14ac:dyDescent="0.25">
      <c r="A2091" s="3">
        <f>RSI!A2091</f>
        <v>45049</v>
      </c>
      <c r="B2091" s="2">
        <f>RSI!B2091</f>
        <v>141.07040000000001</v>
      </c>
      <c r="C2091" s="2">
        <f>RSI!I2091</f>
        <v>58.746057062653222</v>
      </c>
      <c r="D2091" s="2">
        <f>MACD!E2091</f>
        <v>0.65344989234964146</v>
      </c>
      <c r="E2091" s="2">
        <f>MACD!F2091</f>
        <v>0.66304768651482981</v>
      </c>
      <c r="F2091" s="2">
        <f>'Moving Avg'!D2091</f>
        <v>141.01743999999999</v>
      </c>
      <c r="G2091" s="2">
        <f>'Moving Avg'!F2091</f>
        <v>140.92921500000006</v>
      </c>
      <c r="H2091" s="2">
        <f>'Moving Avg'!G2091</f>
        <v>138.49865200000002</v>
      </c>
      <c r="I2091" s="2">
        <f>'Moving Avg'!H2091</f>
        <v>127.24015699999984</v>
      </c>
      <c r="J2091" s="6" t="str">
        <f>OBV!F2091</f>
        <v>BULLISH</v>
      </c>
      <c r="K2091" s="6" t="str">
        <f>OBV!G2091</f>
        <v>NEUTRAL</v>
      </c>
      <c r="L2091" s="6" t="str">
        <f>OBV!H2091</f>
        <v>CONFIRMED BULLISH</v>
      </c>
      <c r="M2091" s="8">
        <f t="shared" si="320"/>
        <v>25</v>
      </c>
      <c r="N2091" s="8">
        <f t="shared" si="321"/>
        <v>45</v>
      </c>
      <c r="O2091" s="8">
        <f t="shared" si="322"/>
        <v>100</v>
      </c>
      <c r="P2091" s="8">
        <f t="shared" si="323"/>
        <v>83.5</v>
      </c>
      <c r="Q2091" s="9">
        <f t="shared" si="324"/>
        <v>52.024999999999999</v>
      </c>
      <c r="R2091" s="9">
        <f t="shared" si="325"/>
        <v>69.875</v>
      </c>
      <c r="S2091" s="9">
        <f t="shared" si="326"/>
        <v>73.075000000000003</v>
      </c>
      <c r="T2091" s="9">
        <f t="shared" si="327"/>
        <v>63.375</v>
      </c>
      <c r="U2091" s="8">
        <f t="shared" si="328"/>
        <v>64.991666666666674</v>
      </c>
      <c r="V2091" s="8">
        <f t="shared" si="329"/>
        <v>64.587500000000006</v>
      </c>
    </row>
    <row r="2092" spans="1:22" ht="13.5" x14ac:dyDescent="0.25">
      <c r="A2092" s="3">
        <f>RSI!A2092</f>
        <v>45050</v>
      </c>
      <c r="B2092" s="2">
        <f>RSI!B2092</f>
        <v>141.07040000000001</v>
      </c>
      <c r="C2092" s="2">
        <f>RSI!I2092</f>
        <v>58.746057062653222</v>
      </c>
      <c r="D2092" s="2">
        <f>MACD!E2092</f>
        <v>0.53264038216681797</v>
      </c>
      <c r="E2092" s="2">
        <f>MACD!F2092</f>
        <v>0.63696622564522742</v>
      </c>
      <c r="F2092" s="2">
        <f>'Moving Avg'!D2092</f>
        <v>141.12332000000001</v>
      </c>
      <c r="G2092" s="2">
        <f>'Moving Avg'!F2092</f>
        <v>140.83658000000003</v>
      </c>
      <c r="H2092" s="2">
        <f>'Moving Avg'!G2092</f>
        <v>138.61158</v>
      </c>
      <c r="I2092" s="2">
        <f>'Moving Avg'!H2092</f>
        <v>127.41616399999984</v>
      </c>
      <c r="J2092" s="6" t="str">
        <f>OBV!F2092</f>
        <v>BULLISH</v>
      </c>
      <c r="K2092" s="6" t="str">
        <f>OBV!G2092</f>
        <v>NEUTRAL</v>
      </c>
      <c r="L2092" s="6" t="str">
        <f>OBV!H2092</f>
        <v>CONFIRMED BULLISH</v>
      </c>
      <c r="M2092" s="8">
        <f t="shared" si="320"/>
        <v>25</v>
      </c>
      <c r="N2092" s="8">
        <f t="shared" si="321"/>
        <v>100</v>
      </c>
      <c r="O2092" s="8">
        <f t="shared" si="322"/>
        <v>100</v>
      </c>
      <c r="P2092" s="8">
        <f t="shared" si="323"/>
        <v>83.5</v>
      </c>
      <c r="Q2092" s="9">
        <f t="shared" si="324"/>
        <v>71.275000000000006</v>
      </c>
      <c r="R2092" s="9">
        <f t="shared" si="325"/>
        <v>80.875</v>
      </c>
      <c r="S2092" s="9">
        <f t="shared" si="326"/>
        <v>81.325000000000003</v>
      </c>
      <c r="T2092" s="9">
        <f t="shared" si="327"/>
        <v>77.125</v>
      </c>
      <c r="U2092" s="8">
        <f t="shared" si="328"/>
        <v>77.825000000000003</v>
      </c>
      <c r="V2092" s="8">
        <f t="shared" si="329"/>
        <v>77.650000000000006</v>
      </c>
    </row>
    <row r="2093" spans="1:22" ht="13.5" x14ac:dyDescent="0.25">
      <c r="A2093" s="3">
        <f>RSI!A2093</f>
        <v>45051</v>
      </c>
      <c r="B2093" s="2">
        <f>RSI!B2093</f>
        <v>140.97329999999999</v>
      </c>
      <c r="C2093" s="2">
        <f>RSI!I2093</f>
        <v>57.452473098880233</v>
      </c>
      <c r="D2093" s="2">
        <f>MACD!E2093</f>
        <v>0.43307862481941584</v>
      </c>
      <c r="E2093" s="2">
        <f>MACD!F2093</f>
        <v>0.59618870548006508</v>
      </c>
      <c r="F2093" s="2">
        <f>'Moving Avg'!D2093</f>
        <v>141.08626000000001</v>
      </c>
      <c r="G2093" s="2">
        <f>'Moving Avg'!F2093</f>
        <v>140.78320000000002</v>
      </c>
      <c r="H2093" s="2">
        <f>'Moving Avg'!G2093</f>
        <v>138.722566</v>
      </c>
      <c r="I2093" s="2">
        <f>'Moving Avg'!H2093</f>
        <v>127.59168549999985</v>
      </c>
      <c r="J2093" s="6" t="str">
        <f>OBV!F2093</f>
        <v>BEARISH</v>
      </c>
      <c r="K2093" s="6" t="str">
        <f>OBV!G2093</f>
        <v>NEUTRAL</v>
      </c>
      <c r="L2093" s="6" t="str">
        <f>OBV!H2093</f>
        <v>CONFIRMED BEARISH</v>
      </c>
      <c r="M2093" s="8">
        <f t="shared" si="320"/>
        <v>25</v>
      </c>
      <c r="N2093" s="8">
        <f t="shared" si="321"/>
        <v>100</v>
      </c>
      <c r="O2093" s="8">
        <f t="shared" si="322"/>
        <v>100</v>
      </c>
      <c r="P2093" s="8">
        <f t="shared" si="323"/>
        <v>16.5</v>
      </c>
      <c r="Q2093" s="9">
        <f t="shared" si="324"/>
        <v>61.225000000000001</v>
      </c>
      <c r="R2093" s="9">
        <f t="shared" si="325"/>
        <v>64.125</v>
      </c>
      <c r="S2093" s="9">
        <f t="shared" si="326"/>
        <v>51.174999999999997</v>
      </c>
      <c r="T2093" s="9">
        <f t="shared" si="327"/>
        <v>60.375</v>
      </c>
      <c r="U2093" s="8">
        <f t="shared" si="328"/>
        <v>58.841666666666661</v>
      </c>
      <c r="V2093" s="8">
        <f t="shared" si="329"/>
        <v>59.224999999999994</v>
      </c>
    </row>
    <row r="2094" spans="1:22" ht="13.5" x14ac:dyDescent="0.25">
      <c r="A2094" s="3">
        <f>RSI!A2094</f>
        <v>45054</v>
      </c>
      <c r="B2094" s="2">
        <f>RSI!B2094</f>
        <v>141.15860000000001</v>
      </c>
      <c r="C2094" s="2">
        <f>RSI!I2094</f>
        <v>59.294556397719873</v>
      </c>
      <c r="D2094" s="2">
        <f>MACD!E2094</f>
        <v>0.33148660838116939</v>
      </c>
      <c r="E2094" s="2">
        <f>MACD!F2094</f>
        <v>0.54324828606028597</v>
      </c>
      <c r="F2094" s="2">
        <f>'Moving Avg'!D2094</f>
        <v>141.08625999999998</v>
      </c>
      <c r="G2094" s="2">
        <f>'Moving Avg'!F2094</f>
        <v>140.73908500000002</v>
      </c>
      <c r="H2094" s="2">
        <f>'Moving Avg'!G2094</f>
        <v>138.83725799999999</v>
      </c>
      <c r="I2094" s="2">
        <f>'Moving Avg'!H2094</f>
        <v>127.76813349999986</v>
      </c>
      <c r="J2094" s="6" t="str">
        <f>OBV!F2094</f>
        <v>BULLISH</v>
      </c>
      <c r="K2094" s="6" t="str">
        <f>OBV!G2094</f>
        <v>NEUTRAL</v>
      </c>
      <c r="L2094" s="6" t="str">
        <f>OBV!H2094</f>
        <v>NEUTRAL</v>
      </c>
      <c r="M2094" s="8">
        <f t="shared" si="320"/>
        <v>25</v>
      </c>
      <c r="N2094" s="8">
        <f t="shared" si="321"/>
        <v>100</v>
      </c>
      <c r="O2094" s="8">
        <f t="shared" si="322"/>
        <v>100</v>
      </c>
      <c r="P2094" s="8">
        <f t="shared" si="323"/>
        <v>49.5</v>
      </c>
      <c r="Q2094" s="9">
        <f t="shared" si="324"/>
        <v>66.174999999999997</v>
      </c>
      <c r="R2094" s="9">
        <f t="shared" si="325"/>
        <v>72.375</v>
      </c>
      <c r="S2094" s="9">
        <f t="shared" si="326"/>
        <v>66.025000000000006</v>
      </c>
      <c r="T2094" s="9">
        <f t="shared" si="327"/>
        <v>68.625</v>
      </c>
      <c r="U2094" s="8">
        <f t="shared" si="328"/>
        <v>68.191666666666677</v>
      </c>
      <c r="V2094" s="8">
        <f t="shared" si="329"/>
        <v>68.300000000000011</v>
      </c>
    </row>
    <row r="2095" spans="1:22" ht="13.5" x14ac:dyDescent="0.25">
      <c r="A2095" s="3">
        <f>RSI!A2095</f>
        <v>45055</v>
      </c>
      <c r="B2095" s="2">
        <f>RSI!B2095</f>
        <v>141.15860000000001</v>
      </c>
      <c r="C2095" s="2">
        <f>RSI!I2095</f>
        <v>59.294556397719873</v>
      </c>
      <c r="D2095" s="2">
        <f>MACD!E2095</f>
        <v>6.4629768056278181E-2</v>
      </c>
      <c r="E2095" s="2">
        <f>MACD!F2095</f>
        <v>0.44752458245948445</v>
      </c>
      <c r="F2095" s="2">
        <f>'Moving Avg'!D2095</f>
        <v>141.08625999999998</v>
      </c>
      <c r="G2095" s="2">
        <f>'Moving Avg'!F2095</f>
        <v>140.73908500000002</v>
      </c>
      <c r="H2095" s="2">
        <f>'Moving Avg'!G2095</f>
        <v>138.97841599999998</v>
      </c>
      <c r="I2095" s="2">
        <f>'Moving Avg'!H2095</f>
        <v>127.94458149999986</v>
      </c>
      <c r="J2095" s="6" t="str">
        <f>OBV!F2095</f>
        <v>BULLISH</v>
      </c>
      <c r="K2095" s="6" t="str">
        <f>OBV!G2095</f>
        <v>NEUTRAL</v>
      </c>
      <c r="L2095" s="6" t="str">
        <f>OBV!H2095</f>
        <v>NEUTRAL</v>
      </c>
      <c r="M2095" s="8">
        <f t="shared" si="320"/>
        <v>25</v>
      </c>
      <c r="N2095" s="8">
        <f t="shared" si="321"/>
        <v>100</v>
      </c>
      <c r="O2095" s="8">
        <f t="shared" si="322"/>
        <v>100</v>
      </c>
      <c r="P2095" s="8">
        <f t="shared" si="323"/>
        <v>49.5</v>
      </c>
      <c r="Q2095" s="9">
        <f t="shared" si="324"/>
        <v>66.174999999999997</v>
      </c>
      <c r="R2095" s="9">
        <f t="shared" si="325"/>
        <v>72.375</v>
      </c>
      <c r="S2095" s="9">
        <f t="shared" si="326"/>
        <v>66.025000000000006</v>
      </c>
      <c r="T2095" s="9">
        <f t="shared" si="327"/>
        <v>68.625</v>
      </c>
      <c r="U2095" s="8">
        <f t="shared" si="328"/>
        <v>68.191666666666677</v>
      </c>
      <c r="V2095" s="8">
        <f t="shared" si="329"/>
        <v>68.300000000000011</v>
      </c>
    </row>
    <row r="2096" spans="1:22" ht="13.5" x14ac:dyDescent="0.25">
      <c r="A2096" s="3">
        <f>RSI!A2096</f>
        <v>45056</v>
      </c>
      <c r="B2096" s="2">
        <f>RSI!B2096</f>
        <v>141.15860000000001</v>
      </c>
      <c r="C2096" s="2">
        <f>RSI!I2096</f>
        <v>59.294556397719873</v>
      </c>
      <c r="D2096" s="2">
        <f>MACD!E2096</f>
        <v>-0.16529088767470057</v>
      </c>
      <c r="E2096" s="2">
        <f>MACD!F2096</f>
        <v>0.32496148843264749</v>
      </c>
      <c r="F2096" s="2">
        <f>'Moving Avg'!D2096</f>
        <v>141.10390000000001</v>
      </c>
      <c r="G2096" s="2">
        <f>'Moving Avg'!F2096</f>
        <v>140.77437500000002</v>
      </c>
      <c r="H2096" s="2">
        <f>'Moving Avg'!G2096</f>
        <v>139.11957399999997</v>
      </c>
      <c r="I2096" s="2">
        <f>'Moving Avg'!H2096</f>
        <v>128.12102949999988</v>
      </c>
      <c r="J2096" s="6" t="str">
        <f>OBV!F2096</f>
        <v>BULLISH</v>
      </c>
      <c r="K2096" s="6" t="str">
        <f>OBV!G2096</f>
        <v>NEUTRAL</v>
      </c>
      <c r="L2096" s="6" t="str">
        <f>OBV!H2096</f>
        <v>CONFIRMED BULLISH</v>
      </c>
      <c r="M2096" s="8">
        <f t="shared" si="320"/>
        <v>25</v>
      </c>
      <c r="N2096" s="8">
        <f t="shared" si="321"/>
        <v>100</v>
      </c>
      <c r="O2096" s="8">
        <f t="shared" si="322"/>
        <v>100</v>
      </c>
      <c r="P2096" s="8">
        <f t="shared" si="323"/>
        <v>83.5</v>
      </c>
      <c r="Q2096" s="9">
        <f t="shared" si="324"/>
        <v>71.275000000000006</v>
      </c>
      <c r="R2096" s="9">
        <f t="shared" si="325"/>
        <v>80.875</v>
      </c>
      <c r="S2096" s="9">
        <f t="shared" si="326"/>
        <v>81.325000000000003</v>
      </c>
      <c r="T2096" s="9">
        <f t="shared" si="327"/>
        <v>77.125</v>
      </c>
      <c r="U2096" s="8">
        <f t="shared" si="328"/>
        <v>77.825000000000003</v>
      </c>
      <c r="V2096" s="8">
        <f t="shared" si="329"/>
        <v>77.650000000000006</v>
      </c>
    </row>
    <row r="2097" spans="1:22" ht="13.5" x14ac:dyDescent="0.25">
      <c r="A2097" s="3">
        <f>RSI!A2097</f>
        <v>45057</v>
      </c>
      <c r="B2097" s="2">
        <f>RSI!B2097</f>
        <v>140.72630000000001</v>
      </c>
      <c r="C2097" s="2">
        <f>RSI!I2097</f>
        <v>52.652292921586692</v>
      </c>
      <c r="D2097" s="2">
        <f>MACD!E2097</f>
        <v>-0.15518438276109237</v>
      </c>
      <c r="E2097" s="2">
        <f>MACD!F2097</f>
        <v>0.22893231419389953</v>
      </c>
      <c r="F2097" s="2">
        <f>'Moving Avg'!D2097</f>
        <v>141.03507999999999</v>
      </c>
      <c r="G2097" s="2">
        <f>'Moving Avg'!F2097</f>
        <v>140.78805000000003</v>
      </c>
      <c r="H2097" s="2">
        <f>'Moving Avg'!G2097</f>
        <v>139.25208599999999</v>
      </c>
      <c r="I2097" s="2">
        <f>'Moving Avg'!H2097</f>
        <v>128.27771549999986</v>
      </c>
      <c r="J2097" s="6" t="str">
        <f>OBV!F2097</f>
        <v>BULLISH</v>
      </c>
      <c r="K2097" s="6" t="str">
        <f>OBV!G2097</f>
        <v>NEUTRAL</v>
      </c>
      <c r="L2097" s="6" t="str">
        <f>OBV!H2097</f>
        <v>BULLISH DIVERGENCE</v>
      </c>
      <c r="M2097" s="8">
        <f t="shared" si="320"/>
        <v>25</v>
      </c>
      <c r="N2097" s="8">
        <f t="shared" si="321"/>
        <v>100</v>
      </c>
      <c r="O2097" s="8">
        <f t="shared" si="322"/>
        <v>100</v>
      </c>
      <c r="P2097" s="8">
        <f t="shared" si="323"/>
        <v>66.5</v>
      </c>
      <c r="Q2097" s="9">
        <f t="shared" si="324"/>
        <v>68.724999999999994</v>
      </c>
      <c r="R2097" s="9">
        <f t="shared" si="325"/>
        <v>76.625</v>
      </c>
      <c r="S2097" s="9">
        <f t="shared" si="326"/>
        <v>73.674999999999997</v>
      </c>
      <c r="T2097" s="9">
        <f t="shared" si="327"/>
        <v>72.875</v>
      </c>
      <c r="U2097" s="8">
        <f t="shared" si="328"/>
        <v>73.008333333333326</v>
      </c>
      <c r="V2097" s="8">
        <f t="shared" si="329"/>
        <v>72.974999999999994</v>
      </c>
    </row>
    <row r="2098" spans="1:22" ht="13.5" x14ac:dyDescent="0.25">
      <c r="A2098" s="3">
        <f>RSI!A2098</f>
        <v>45058</v>
      </c>
      <c r="B2098" s="2">
        <f>RSI!B2098</f>
        <v>141.15860000000001</v>
      </c>
      <c r="C2098" s="2">
        <f>RSI!I2098</f>
        <v>57.749348485278098</v>
      </c>
      <c r="D2098" s="2">
        <f>MACD!E2098</f>
        <v>-8.4616216429793667E-2</v>
      </c>
      <c r="E2098" s="2">
        <f>MACD!F2098</f>
        <v>0.16622260806916089</v>
      </c>
      <c r="F2098" s="2">
        <f>'Moving Avg'!D2098</f>
        <v>141.07214000000002</v>
      </c>
      <c r="G2098" s="2">
        <f>'Moving Avg'!F2098</f>
        <v>140.78805000000003</v>
      </c>
      <c r="H2098" s="2">
        <f>'Moving Avg'!G2098</f>
        <v>139.39324399999998</v>
      </c>
      <c r="I2098" s="2">
        <f>'Moving Avg'!H2098</f>
        <v>128.43656299999986</v>
      </c>
      <c r="J2098" s="6" t="str">
        <f>OBV!F2098</f>
        <v>BULLISH</v>
      </c>
      <c r="K2098" s="6" t="str">
        <f>OBV!G2098</f>
        <v>NEUTRAL</v>
      </c>
      <c r="L2098" s="6" t="str">
        <f>OBV!H2098</f>
        <v>CONFIRMED BULLISH</v>
      </c>
      <c r="M2098" s="8">
        <f t="shared" si="320"/>
        <v>25</v>
      </c>
      <c r="N2098" s="8">
        <f t="shared" si="321"/>
        <v>100</v>
      </c>
      <c r="O2098" s="8">
        <f t="shared" si="322"/>
        <v>100</v>
      </c>
      <c r="P2098" s="8">
        <f t="shared" si="323"/>
        <v>83.5</v>
      </c>
      <c r="Q2098" s="9">
        <f t="shared" si="324"/>
        <v>71.275000000000006</v>
      </c>
      <c r="R2098" s="9">
        <f t="shared" si="325"/>
        <v>80.875</v>
      </c>
      <c r="S2098" s="9">
        <f t="shared" si="326"/>
        <v>81.325000000000003</v>
      </c>
      <c r="T2098" s="9">
        <f t="shared" si="327"/>
        <v>77.125</v>
      </c>
      <c r="U2098" s="8">
        <f t="shared" si="328"/>
        <v>77.825000000000003</v>
      </c>
      <c r="V2098" s="8">
        <f t="shared" si="329"/>
        <v>77.650000000000006</v>
      </c>
    </row>
    <row r="2099" spans="1:22" ht="13.5" x14ac:dyDescent="0.25">
      <c r="A2099" s="3">
        <f>RSI!A2099</f>
        <v>45061</v>
      </c>
      <c r="B2099" s="2">
        <f>RSI!B2099</f>
        <v>140.7175</v>
      </c>
      <c r="C2099" s="2">
        <f>RSI!I2099</f>
        <v>51.640650857329355</v>
      </c>
      <c r="D2099" s="2">
        <f>MACD!E2099</f>
        <v>4.3105944158980947E-3</v>
      </c>
      <c r="E2099" s="2">
        <f>MACD!F2099</f>
        <v>0.13384020533850832</v>
      </c>
      <c r="F2099" s="2">
        <f>'Moving Avg'!D2099</f>
        <v>140.98391999999998</v>
      </c>
      <c r="G2099" s="2">
        <f>'Moving Avg'!F2099</f>
        <v>140.76599500000003</v>
      </c>
      <c r="H2099" s="2">
        <f>'Moving Avg'!G2099</f>
        <v>139.53881399999997</v>
      </c>
      <c r="I2099" s="2">
        <f>'Moving Avg'!H2099</f>
        <v>128.59320499999987</v>
      </c>
      <c r="J2099" s="6" t="str">
        <f>OBV!F2099</f>
        <v>BEARISH</v>
      </c>
      <c r="K2099" s="6" t="str">
        <f>OBV!G2099</f>
        <v>NEUTRAL</v>
      </c>
      <c r="L2099" s="6" t="str">
        <f>OBV!H2099</f>
        <v>CONFIRMED BEARISH</v>
      </c>
      <c r="M2099" s="8">
        <f t="shared" si="320"/>
        <v>25</v>
      </c>
      <c r="N2099" s="8">
        <f t="shared" si="321"/>
        <v>100</v>
      </c>
      <c r="O2099" s="8">
        <f t="shared" si="322"/>
        <v>100</v>
      </c>
      <c r="P2099" s="8">
        <f t="shared" si="323"/>
        <v>16.5</v>
      </c>
      <c r="Q2099" s="9">
        <f t="shared" si="324"/>
        <v>61.225000000000001</v>
      </c>
      <c r="R2099" s="9">
        <f t="shared" si="325"/>
        <v>64.125</v>
      </c>
      <c r="S2099" s="9">
        <f t="shared" si="326"/>
        <v>51.174999999999997</v>
      </c>
      <c r="T2099" s="9">
        <f t="shared" si="327"/>
        <v>60.375</v>
      </c>
      <c r="U2099" s="8">
        <f t="shared" si="328"/>
        <v>58.841666666666661</v>
      </c>
      <c r="V2099" s="8">
        <f t="shared" si="329"/>
        <v>59.224999999999994</v>
      </c>
    </row>
    <row r="2100" spans="1:22" ht="13.5" x14ac:dyDescent="0.25">
      <c r="A2100" s="3">
        <f>RSI!A2100</f>
        <v>45062</v>
      </c>
      <c r="B2100" s="2">
        <f>RSI!B2100</f>
        <v>141.15860000000001</v>
      </c>
      <c r="C2100" s="2">
        <f>RSI!I2100</f>
        <v>56.586194914924917</v>
      </c>
      <c r="D2100" s="2">
        <f>MACD!E2100</f>
        <v>4.628618018480779E-2</v>
      </c>
      <c r="E2100" s="2">
        <f>MACD!F2100</f>
        <v>0.11632940030776823</v>
      </c>
      <c r="F2100" s="2">
        <f>'Moving Avg'!D2100</f>
        <v>140.98391999999998</v>
      </c>
      <c r="G2100" s="2">
        <f>'Moving Avg'!F2100</f>
        <v>140.76599500000003</v>
      </c>
      <c r="H2100" s="2">
        <f>'Moving Avg'!G2100</f>
        <v>139.65879799999996</v>
      </c>
      <c r="I2100" s="2">
        <f>'Moving Avg'!H2100</f>
        <v>128.75205249999988</v>
      </c>
      <c r="J2100" s="6" t="str">
        <f>OBV!F2100</f>
        <v>BEARISH</v>
      </c>
      <c r="K2100" s="6" t="str">
        <f>OBV!G2100</f>
        <v>NEUTRAL</v>
      </c>
      <c r="L2100" s="6" t="str">
        <f>OBV!H2100</f>
        <v>NEUTRAL</v>
      </c>
      <c r="M2100" s="8">
        <f t="shared" si="320"/>
        <v>25</v>
      </c>
      <c r="N2100" s="8">
        <f t="shared" si="321"/>
        <v>100</v>
      </c>
      <c r="O2100" s="8">
        <f t="shared" si="322"/>
        <v>100</v>
      </c>
      <c r="P2100" s="8">
        <f t="shared" si="323"/>
        <v>16.5</v>
      </c>
      <c r="Q2100" s="9">
        <f t="shared" si="324"/>
        <v>61.225000000000001</v>
      </c>
      <c r="R2100" s="9">
        <f t="shared" si="325"/>
        <v>64.125</v>
      </c>
      <c r="S2100" s="9">
        <f t="shared" si="326"/>
        <v>51.174999999999997</v>
      </c>
      <c r="T2100" s="9">
        <f t="shared" si="327"/>
        <v>60.375</v>
      </c>
      <c r="U2100" s="8">
        <f t="shared" si="328"/>
        <v>58.841666666666661</v>
      </c>
      <c r="V2100" s="8">
        <f t="shared" si="329"/>
        <v>59.224999999999994</v>
      </c>
    </row>
    <row r="2101" spans="1:22" ht="13.5" x14ac:dyDescent="0.25">
      <c r="A2101" s="3">
        <f>RSI!A2101</f>
        <v>45063</v>
      </c>
      <c r="B2101" s="2">
        <f>RSI!B2101</f>
        <v>141.15860000000001</v>
      </c>
      <c r="C2101" s="2">
        <f>RSI!I2101</f>
        <v>56.586194914924917</v>
      </c>
      <c r="D2101" s="2">
        <f>MACD!E2101</f>
        <v>6.5076326525883132E-2</v>
      </c>
      <c r="E2101" s="2">
        <f>MACD!F2101</f>
        <v>0.10607878555139122</v>
      </c>
      <c r="F2101" s="2">
        <f>'Moving Avg'!D2101</f>
        <v>140.98391999999998</v>
      </c>
      <c r="G2101" s="2">
        <f>'Moving Avg'!F2101</f>
        <v>140.79687500000006</v>
      </c>
      <c r="H2101" s="2">
        <f>'Moving Avg'!G2101</f>
        <v>139.77878199999998</v>
      </c>
      <c r="I2101" s="2">
        <f>'Moving Avg'!H2101</f>
        <v>128.91089999999988</v>
      </c>
      <c r="J2101" s="6" t="str">
        <f>OBV!F2101</f>
        <v>BEARISH</v>
      </c>
      <c r="K2101" s="6" t="str">
        <f>OBV!G2101</f>
        <v>NEUTRAL</v>
      </c>
      <c r="L2101" s="6" t="str">
        <f>OBV!H2101</f>
        <v>NEUTRAL</v>
      </c>
      <c r="M2101" s="8">
        <f t="shared" si="320"/>
        <v>25</v>
      </c>
      <c r="N2101" s="8">
        <f t="shared" si="321"/>
        <v>100</v>
      </c>
      <c r="O2101" s="8">
        <f t="shared" si="322"/>
        <v>100</v>
      </c>
      <c r="P2101" s="8">
        <f t="shared" si="323"/>
        <v>16.5</v>
      </c>
      <c r="Q2101" s="9">
        <f t="shared" si="324"/>
        <v>61.225000000000001</v>
      </c>
      <c r="R2101" s="9">
        <f t="shared" si="325"/>
        <v>64.125</v>
      </c>
      <c r="S2101" s="9">
        <f t="shared" si="326"/>
        <v>51.174999999999997</v>
      </c>
      <c r="T2101" s="9">
        <f t="shared" si="327"/>
        <v>60.375</v>
      </c>
      <c r="U2101" s="8">
        <f t="shared" si="328"/>
        <v>58.841666666666661</v>
      </c>
      <c r="V2101" s="8">
        <f t="shared" si="329"/>
        <v>59.224999999999994</v>
      </c>
    </row>
    <row r="2102" spans="1:22" ht="13.5" x14ac:dyDescent="0.25">
      <c r="A2102" s="3">
        <f>RSI!A2102</f>
        <v>45064</v>
      </c>
      <c r="B2102" s="2">
        <f>RSI!B2102</f>
        <v>141.15860000000001</v>
      </c>
      <c r="C2102" s="2">
        <f>RSI!I2102</f>
        <v>56.586194914924931</v>
      </c>
      <c r="D2102" s="2">
        <f>MACD!E2102</f>
        <v>7.8051212388231761E-2</v>
      </c>
      <c r="E2102" s="2">
        <f>MACD!F2102</f>
        <v>0.10047327091875934</v>
      </c>
      <c r="F2102" s="2">
        <f>'Moving Avg'!D2102</f>
        <v>141.07038</v>
      </c>
      <c r="G2102" s="2">
        <f>'Moving Avg'!F2102</f>
        <v>140.82775500000005</v>
      </c>
      <c r="H2102" s="2">
        <f>'Moving Avg'!G2102</f>
        <v>139.89876599999997</v>
      </c>
      <c r="I2102" s="2">
        <f>'Moving Avg'!H2102</f>
        <v>129.06974749999986</v>
      </c>
      <c r="J2102" s="6" t="str">
        <f>OBV!F2102</f>
        <v>BEARISH</v>
      </c>
      <c r="K2102" s="6" t="str">
        <f>OBV!G2102</f>
        <v>NEUTRAL</v>
      </c>
      <c r="L2102" s="6" t="str">
        <f>OBV!H2102</f>
        <v>BEARISH DIVERGENCE</v>
      </c>
      <c r="M2102" s="8">
        <f t="shared" si="320"/>
        <v>25</v>
      </c>
      <c r="N2102" s="8">
        <f t="shared" si="321"/>
        <v>100</v>
      </c>
      <c r="O2102" s="8">
        <f t="shared" si="322"/>
        <v>100</v>
      </c>
      <c r="P2102" s="8">
        <f t="shared" si="323"/>
        <v>16.5</v>
      </c>
      <c r="Q2102" s="9">
        <f t="shared" si="324"/>
        <v>61.225000000000001</v>
      </c>
      <c r="R2102" s="9">
        <f t="shared" si="325"/>
        <v>64.125</v>
      </c>
      <c r="S2102" s="9">
        <f t="shared" si="326"/>
        <v>51.174999999999997</v>
      </c>
      <c r="T2102" s="9">
        <f t="shared" si="327"/>
        <v>60.375</v>
      </c>
      <c r="U2102" s="8">
        <f t="shared" si="328"/>
        <v>58.841666666666661</v>
      </c>
      <c r="V2102" s="8">
        <f t="shared" si="329"/>
        <v>59.224999999999994</v>
      </c>
    </row>
    <row r="2103" spans="1:22" ht="13.5" x14ac:dyDescent="0.25">
      <c r="A2103" s="3">
        <f>RSI!A2103</f>
        <v>45065</v>
      </c>
      <c r="B2103" s="2">
        <f>RSI!B2103</f>
        <v>141.15860000000001</v>
      </c>
      <c r="C2103" s="2">
        <f>RSI!I2103</f>
        <v>56.586194914924931</v>
      </c>
      <c r="D2103" s="2">
        <f>MACD!E2103</f>
        <v>7.1383659005334721E-2</v>
      </c>
      <c r="E2103" s="2">
        <f>MACD!F2103</f>
        <v>9.4655348536074421E-2</v>
      </c>
      <c r="F2103" s="2">
        <f>'Moving Avg'!D2103</f>
        <v>141.07038</v>
      </c>
      <c r="G2103" s="2">
        <f>'Moving Avg'!F2103</f>
        <v>140.85863500000008</v>
      </c>
      <c r="H2103" s="2">
        <f>'Moving Avg'!G2103</f>
        <v>140.03992399999996</v>
      </c>
      <c r="I2103" s="2">
        <f>'Moving Avg'!H2103</f>
        <v>129.22859499999987</v>
      </c>
      <c r="J2103" s="6" t="str">
        <f>OBV!F2103</f>
        <v>BEARISH</v>
      </c>
      <c r="K2103" s="6" t="str">
        <f>OBV!G2103</f>
        <v>NEUTRAL</v>
      </c>
      <c r="L2103" s="6" t="str">
        <f>OBV!H2103</f>
        <v>NEUTRAL</v>
      </c>
      <c r="M2103" s="8">
        <f t="shared" si="320"/>
        <v>25</v>
      </c>
      <c r="N2103" s="8">
        <f t="shared" si="321"/>
        <v>100</v>
      </c>
      <c r="O2103" s="8">
        <f t="shared" si="322"/>
        <v>100</v>
      </c>
      <c r="P2103" s="8">
        <f t="shared" si="323"/>
        <v>16.5</v>
      </c>
      <c r="Q2103" s="9">
        <f t="shared" si="324"/>
        <v>61.225000000000001</v>
      </c>
      <c r="R2103" s="9">
        <f t="shared" si="325"/>
        <v>64.125</v>
      </c>
      <c r="S2103" s="9">
        <f t="shared" si="326"/>
        <v>51.174999999999997</v>
      </c>
      <c r="T2103" s="9">
        <f t="shared" si="327"/>
        <v>60.375</v>
      </c>
      <c r="U2103" s="8">
        <f t="shared" si="328"/>
        <v>58.841666666666661</v>
      </c>
      <c r="V2103" s="8">
        <f t="shared" si="329"/>
        <v>59.224999999999994</v>
      </c>
    </row>
    <row r="2104" spans="1:22" ht="13.5" x14ac:dyDescent="0.25">
      <c r="A2104" s="3">
        <f>RSI!A2104</f>
        <v>45068</v>
      </c>
      <c r="B2104" s="2">
        <f>RSI!B2104</f>
        <v>141.15860000000001</v>
      </c>
      <c r="C2104" s="2">
        <f>RSI!I2104</f>
        <v>56.586194914924917</v>
      </c>
      <c r="D2104" s="2">
        <f>MACD!E2104</f>
        <v>9.1742314799290625E-2</v>
      </c>
      <c r="E2104" s="2">
        <f>MACD!F2104</f>
        <v>9.4072741788717662E-2</v>
      </c>
      <c r="F2104" s="2">
        <f>'Moving Avg'!D2104</f>
        <v>141.15860000000001</v>
      </c>
      <c r="G2104" s="2">
        <f>'Moving Avg'!F2104</f>
        <v>140.88951500000005</v>
      </c>
      <c r="H2104" s="2">
        <f>'Moving Avg'!G2104</f>
        <v>140.15990799999997</v>
      </c>
      <c r="I2104" s="2">
        <f>'Moving Avg'!H2104</f>
        <v>129.38744249999988</v>
      </c>
      <c r="J2104" s="6" t="str">
        <f>OBV!F2104</f>
        <v>BULLISH</v>
      </c>
      <c r="K2104" s="6" t="str">
        <f>OBV!G2104</f>
        <v>NEUTRAL</v>
      </c>
      <c r="L2104" s="6" t="str">
        <f>OBV!H2104</f>
        <v>CONFIRMED BULLISH</v>
      </c>
      <c r="M2104" s="8">
        <f t="shared" si="320"/>
        <v>25</v>
      </c>
      <c r="N2104" s="8">
        <f t="shared" si="321"/>
        <v>45</v>
      </c>
      <c r="O2104" s="8">
        <f t="shared" si="322"/>
        <v>100</v>
      </c>
      <c r="P2104" s="8">
        <f t="shared" si="323"/>
        <v>83.5</v>
      </c>
      <c r="Q2104" s="9">
        <f t="shared" si="324"/>
        <v>52.024999999999999</v>
      </c>
      <c r="R2104" s="9">
        <f t="shared" si="325"/>
        <v>69.875</v>
      </c>
      <c r="S2104" s="9">
        <f t="shared" si="326"/>
        <v>73.075000000000003</v>
      </c>
      <c r="T2104" s="9">
        <f t="shared" si="327"/>
        <v>63.375</v>
      </c>
      <c r="U2104" s="8">
        <f t="shared" si="328"/>
        <v>64.991666666666674</v>
      </c>
      <c r="V2104" s="8">
        <f t="shared" si="329"/>
        <v>64.587500000000006</v>
      </c>
    </row>
    <row r="2105" spans="1:22" ht="13.5" x14ac:dyDescent="0.25">
      <c r="A2105" s="3">
        <f>RSI!A2105</f>
        <v>45069</v>
      </c>
      <c r="B2105" s="2">
        <f>RSI!B2105</f>
        <v>145.56979999999999</v>
      </c>
      <c r="C2105" s="2">
        <f>RSI!I2105</f>
        <v>82.504415746369403</v>
      </c>
      <c r="D2105" s="2">
        <f>MACD!E2105</f>
        <v>-0.22010822342252823</v>
      </c>
      <c r="E2105" s="2">
        <f>MACD!F2105</f>
        <v>3.1236548746468487E-2</v>
      </c>
      <c r="F2105" s="2">
        <f>'Moving Avg'!D2105</f>
        <v>142.04084</v>
      </c>
      <c r="G2105" s="2">
        <f>'Moving Avg'!F2105</f>
        <v>141.19830000000007</v>
      </c>
      <c r="H2105" s="2">
        <f>'Moving Avg'!G2105</f>
        <v>140.36811599999996</v>
      </c>
      <c r="I2105" s="2">
        <f>'Moving Avg'!H2105</f>
        <v>129.5903579999999</v>
      </c>
      <c r="J2105" s="6" t="str">
        <f>OBV!F2105</f>
        <v>BULLISH</v>
      </c>
      <c r="K2105" s="6" t="str">
        <f>OBV!G2105</f>
        <v>NEUTRAL</v>
      </c>
      <c r="L2105" s="6" t="str">
        <f>OBV!H2105</f>
        <v>CONFIRMED BULLISH</v>
      </c>
      <c r="M2105" s="8">
        <f t="shared" si="320"/>
        <v>0</v>
      </c>
      <c r="N2105" s="8">
        <f t="shared" si="321"/>
        <v>100</v>
      </c>
      <c r="O2105" s="8">
        <f t="shared" si="322"/>
        <v>100</v>
      </c>
      <c r="P2105" s="8">
        <f t="shared" si="323"/>
        <v>83.5</v>
      </c>
      <c r="Q2105" s="9">
        <f t="shared" si="324"/>
        <v>62.524999999999999</v>
      </c>
      <c r="R2105" s="9">
        <f t="shared" si="325"/>
        <v>75.875</v>
      </c>
      <c r="S2105" s="9">
        <f t="shared" si="326"/>
        <v>77.575000000000003</v>
      </c>
      <c r="T2105" s="9">
        <f t="shared" si="327"/>
        <v>70.875</v>
      </c>
      <c r="U2105" s="8">
        <f t="shared" si="328"/>
        <v>71.991666666666674</v>
      </c>
      <c r="V2105" s="8">
        <f t="shared" si="329"/>
        <v>71.712500000000006</v>
      </c>
    </row>
    <row r="2106" spans="1:22" ht="13.5" x14ac:dyDescent="0.25">
      <c r="A2106" s="3">
        <f>RSI!A2106</f>
        <v>45070</v>
      </c>
      <c r="B2106" s="2">
        <f>RSI!B2106</f>
        <v>145.56979999999999</v>
      </c>
      <c r="C2106" s="2">
        <f>RSI!I2106</f>
        <v>82.504415746369389</v>
      </c>
      <c r="D2106" s="2">
        <f>MACD!E2106</f>
        <v>-0.51219729783079515</v>
      </c>
      <c r="E2106" s="2">
        <f>MACD!F2106</f>
        <v>-7.7450220568984235E-2</v>
      </c>
      <c r="F2106" s="2">
        <f>'Moving Avg'!D2106</f>
        <v>142.92308</v>
      </c>
      <c r="G2106" s="2">
        <f>'Moving Avg'!F2106</f>
        <v>141.50708500000005</v>
      </c>
      <c r="H2106" s="2">
        <f>'Moving Avg'!G2106</f>
        <v>140.57632399999997</v>
      </c>
      <c r="I2106" s="2">
        <f>'Moving Avg'!H2106</f>
        <v>129.77126149999989</v>
      </c>
      <c r="J2106" s="6" t="str">
        <f>OBV!F2106</f>
        <v>BULLISH</v>
      </c>
      <c r="K2106" s="6" t="str">
        <f>OBV!G2106</f>
        <v>NEUTRAL</v>
      </c>
      <c r="L2106" s="6" t="str">
        <f>OBV!H2106</f>
        <v>CONFIRMED BULLISH</v>
      </c>
      <c r="M2106" s="8">
        <f t="shared" si="320"/>
        <v>0</v>
      </c>
      <c r="N2106" s="8">
        <f t="shared" si="321"/>
        <v>100</v>
      </c>
      <c r="O2106" s="8">
        <f t="shared" si="322"/>
        <v>100</v>
      </c>
      <c r="P2106" s="8">
        <f t="shared" si="323"/>
        <v>83.5</v>
      </c>
      <c r="Q2106" s="9">
        <f t="shared" si="324"/>
        <v>62.524999999999999</v>
      </c>
      <c r="R2106" s="9">
        <f t="shared" si="325"/>
        <v>75.875</v>
      </c>
      <c r="S2106" s="9">
        <f t="shared" si="326"/>
        <v>77.575000000000003</v>
      </c>
      <c r="T2106" s="9">
        <f t="shared" si="327"/>
        <v>70.875</v>
      </c>
      <c r="U2106" s="8">
        <f t="shared" si="328"/>
        <v>71.991666666666674</v>
      </c>
      <c r="V2106" s="8">
        <f t="shared" si="329"/>
        <v>71.712500000000006</v>
      </c>
    </row>
    <row r="2107" spans="1:22" ht="13.5" x14ac:dyDescent="0.25">
      <c r="A2107" s="3">
        <f>RSI!A2107</f>
        <v>45071</v>
      </c>
      <c r="B2107" s="2">
        <f>RSI!B2107</f>
        <v>148.22540000000001</v>
      </c>
      <c r="C2107" s="2">
        <f>RSI!I2107</f>
        <v>87.651546345837843</v>
      </c>
      <c r="D2107" s="2">
        <f>MACD!E2107</f>
        <v>-1.0486938968933543</v>
      </c>
      <c r="E2107" s="2">
        <f>MACD!F2107</f>
        <v>-0.27169895583385828</v>
      </c>
      <c r="F2107" s="2">
        <f>'Moving Avg'!D2107</f>
        <v>144.33643999999998</v>
      </c>
      <c r="G2107" s="2">
        <f>'Moving Avg'!F2107</f>
        <v>141.89130500000005</v>
      </c>
      <c r="H2107" s="2">
        <f>'Moving Avg'!G2107</f>
        <v>140.83235199999996</v>
      </c>
      <c r="I2107" s="2">
        <f>'Moving Avg'!H2107</f>
        <v>129.96544299999988</v>
      </c>
      <c r="J2107" s="6" t="str">
        <f>OBV!F2107</f>
        <v>BULLISH</v>
      </c>
      <c r="K2107" s="6" t="str">
        <f>OBV!G2107</f>
        <v>NEUTRAL</v>
      </c>
      <c r="L2107" s="6" t="str">
        <f>OBV!H2107</f>
        <v>CONFIRMED BULLISH</v>
      </c>
      <c r="M2107" s="8">
        <f t="shared" si="320"/>
        <v>0</v>
      </c>
      <c r="N2107" s="8">
        <f t="shared" si="321"/>
        <v>100</v>
      </c>
      <c r="O2107" s="8">
        <f t="shared" si="322"/>
        <v>100</v>
      </c>
      <c r="P2107" s="8">
        <f t="shared" si="323"/>
        <v>83.5</v>
      </c>
      <c r="Q2107" s="9">
        <f t="shared" si="324"/>
        <v>62.524999999999999</v>
      </c>
      <c r="R2107" s="9">
        <f t="shared" si="325"/>
        <v>75.875</v>
      </c>
      <c r="S2107" s="9">
        <f t="shared" si="326"/>
        <v>77.575000000000003</v>
      </c>
      <c r="T2107" s="9">
        <f t="shared" si="327"/>
        <v>70.875</v>
      </c>
      <c r="U2107" s="8">
        <f t="shared" si="328"/>
        <v>71.991666666666674</v>
      </c>
      <c r="V2107" s="8">
        <f t="shared" si="329"/>
        <v>71.712500000000006</v>
      </c>
    </row>
    <row r="2108" spans="1:22" ht="13.5" x14ac:dyDescent="0.25">
      <c r="A2108" s="3">
        <f>RSI!A2108</f>
        <v>45072</v>
      </c>
      <c r="B2108" s="2">
        <f>RSI!B2108</f>
        <v>149.98099999999999</v>
      </c>
      <c r="C2108" s="2">
        <f>RSI!I2108</f>
        <v>89.790041661766878</v>
      </c>
      <c r="D2108" s="2">
        <f>MACD!E2108</f>
        <v>-1.6060716437726512</v>
      </c>
      <c r="E2108" s="2">
        <f>MACD!F2108</f>
        <v>-0.53857349342161687</v>
      </c>
      <c r="F2108" s="2">
        <f>'Moving Avg'!D2108</f>
        <v>146.10092</v>
      </c>
      <c r="G2108" s="2">
        <f>'Moving Avg'!F2108</f>
        <v>142.332425</v>
      </c>
      <c r="H2108" s="2">
        <f>'Moving Avg'!G2108</f>
        <v>141.12349199999997</v>
      </c>
      <c r="I2108" s="2">
        <f>'Moving Avg'!H2108</f>
        <v>130.16840249999987</v>
      </c>
      <c r="J2108" s="6" t="str">
        <f>OBV!F2108</f>
        <v>BULLISH</v>
      </c>
      <c r="K2108" s="6" t="str">
        <f>OBV!G2108</f>
        <v>NEUTRAL</v>
      </c>
      <c r="L2108" s="6" t="str">
        <f>OBV!H2108</f>
        <v>CONFIRMED BULLISH</v>
      </c>
      <c r="M2108" s="8">
        <f t="shared" si="320"/>
        <v>0</v>
      </c>
      <c r="N2108" s="8">
        <f t="shared" si="321"/>
        <v>100</v>
      </c>
      <c r="O2108" s="8">
        <f t="shared" si="322"/>
        <v>100</v>
      </c>
      <c r="P2108" s="8">
        <f t="shared" si="323"/>
        <v>83.5</v>
      </c>
      <c r="Q2108" s="9">
        <f t="shared" si="324"/>
        <v>62.524999999999999</v>
      </c>
      <c r="R2108" s="9">
        <f t="shared" si="325"/>
        <v>75.875</v>
      </c>
      <c r="S2108" s="9">
        <f t="shared" si="326"/>
        <v>77.575000000000003</v>
      </c>
      <c r="T2108" s="9">
        <f t="shared" si="327"/>
        <v>70.875</v>
      </c>
      <c r="U2108" s="8">
        <f t="shared" si="328"/>
        <v>71.991666666666674</v>
      </c>
      <c r="V2108" s="8">
        <f t="shared" si="329"/>
        <v>71.712500000000006</v>
      </c>
    </row>
    <row r="2109" spans="1:22" ht="13.5" x14ac:dyDescent="0.25">
      <c r="A2109" s="3">
        <f>RSI!A2109</f>
        <v>45075</v>
      </c>
      <c r="B2109" s="2">
        <f>RSI!B2109</f>
        <v>146.4521</v>
      </c>
      <c r="C2109" s="2">
        <f>RSI!I2109</f>
        <v>65.307469369136115</v>
      </c>
      <c r="D2109" s="2">
        <f>MACD!E2109</f>
        <v>-1.9314625093473126</v>
      </c>
      <c r="E2109" s="2">
        <f>MACD!F2109</f>
        <v>-0.81715129660675601</v>
      </c>
      <c r="F2109" s="2">
        <f>'Moving Avg'!D2109</f>
        <v>147.15961999999999</v>
      </c>
      <c r="G2109" s="2">
        <f>'Moving Avg'!F2109</f>
        <v>142.59710000000001</v>
      </c>
      <c r="H2109" s="2">
        <f>'Moving Avg'!G2109</f>
        <v>141.33522999999997</v>
      </c>
      <c r="I2109" s="2">
        <f>'Moving Avg'!H2109</f>
        <v>130.35371749999987</v>
      </c>
      <c r="J2109" s="6" t="str">
        <f>OBV!F2109</f>
        <v>BULLISH</v>
      </c>
      <c r="K2109" s="6" t="str">
        <f>OBV!G2109</f>
        <v>NEUTRAL</v>
      </c>
      <c r="L2109" s="6" t="str">
        <f>OBV!H2109</f>
        <v>CONFIRMED BULLISH</v>
      </c>
      <c r="M2109" s="8">
        <f t="shared" si="320"/>
        <v>25</v>
      </c>
      <c r="N2109" s="8">
        <f t="shared" si="321"/>
        <v>100</v>
      </c>
      <c r="O2109" s="8">
        <f t="shared" si="322"/>
        <v>100</v>
      </c>
      <c r="P2109" s="8">
        <f t="shared" si="323"/>
        <v>83.5</v>
      </c>
      <c r="Q2109" s="9">
        <f t="shared" si="324"/>
        <v>71.275000000000006</v>
      </c>
      <c r="R2109" s="9">
        <f t="shared" si="325"/>
        <v>80.875</v>
      </c>
      <c r="S2109" s="9">
        <f t="shared" si="326"/>
        <v>81.325000000000003</v>
      </c>
      <c r="T2109" s="9">
        <f t="shared" si="327"/>
        <v>77.125</v>
      </c>
      <c r="U2109" s="8">
        <f t="shared" si="328"/>
        <v>77.825000000000003</v>
      </c>
      <c r="V2109" s="8">
        <f t="shared" si="329"/>
        <v>77.650000000000006</v>
      </c>
    </row>
    <row r="2110" spans="1:22" ht="13.5" x14ac:dyDescent="0.25">
      <c r="A2110" s="3">
        <f>RSI!A2110</f>
        <v>45076</v>
      </c>
      <c r="B2110" s="2">
        <f>RSI!B2110</f>
        <v>146.4521</v>
      </c>
      <c r="C2110" s="2">
        <f>RSI!I2110</f>
        <v>65.307469369136115</v>
      </c>
      <c r="D2110" s="2">
        <f>MACD!E2110</f>
        <v>-2.1618774324118419</v>
      </c>
      <c r="E2110" s="2">
        <f>MACD!F2110</f>
        <v>-1.0860965237677733</v>
      </c>
      <c r="F2110" s="2">
        <f>'Moving Avg'!D2110</f>
        <v>147.33607999999998</v>
      </c>
      <c r="G2110" s="2">
        <f>'Moving Avg'!F2110</f>
        <v>142.86177499999999</v>
      </c>
      <c r="H2110" s="2">
        <f>'Moving Avg'!G2110</f>
        <v>141.529324</v>
      </c>
      <c r="I2110" s="2">
        <f>'Moving Avg'!H2110</f>
        <v>130.53903249999988</v>
      </c>
      <c r="J2110" s="6" t="str">
        <f>OBV!F2110</f>
        <v>BULLISH</v>
      </c>
      <c r="K2110" s="6" t="str">
        <f>OBV!G2110</f>
        <v>NEUTRAL</v>
      </c>
      <c r="L2110" s="6" t="str">
        <f>OBV!H2110</f>
        <v>CONFIRMED BULLISH</v>
      </c>
      <c r="M2110" s="8">
        <f t="shared" si="320"/>
        <v>25</v>
      </c>
      <c r="N2110" s="8">
        <f t="shared" si="321"/>
        <v>100</v>
      </c>
      <c r="O2110" s="8">
        <f t="shared" si="322"/>
        <v>100</v>
      </c>
      <c r="P2110" s="8">
        <f t="shared" si="323"/>
        <v>83.5</v>
      </c>
      <c r="Q2110" s="9">
        <f t="shared" si="324"/>
        <v>71.275000000000006</v>
      </c>
      <c r="R2110" s="9">
        <f t="shared" si="325"/>
        <v>80.875</v>
      </c>
      <c r="S2110" s="9">
        <f t="shared" si="326"/>
        <v>81.325000000000003</v>
      </c>
      <c r="T2110" s="9">
        <f t="shared" si="327"/>
        <v>77.125</v>
      </c>
      <c r="U2110" s="8">
        <f t="shared" si="328"/>
        <v>77.825000000000003</v>
      </c>
      <c r="V2110" s="8">
        <f t="shared" si="329"/>
        <v>77.650000000000006</v>
      </c>
    </row>
    <row r="2111" spans="1:22" ht="13.5" x14ac:dyDescent="0.25">
      <c r="A2111" s="3">
        <f>RSI!A2111</f>
        <v>45077</v>
      </c>
      <c r="B2111" s="2">
        <f>RSI!B2111</f>
        <v>146.4521</v>
      </c>
      <c r="C2111" s="2">
        <f>RSI!I2111</f>
        <v>65.307469369136115</v>
      </c>
      <c r="D2111" s="2">
        <f>MACD!E2111</f>
        <v>-2.3780899512525764</v>
      </c>
      <c r="E2111" s="2">
        <f>MACD!F2111</f>
        <v>-1.344495209264734</v>
      </c>
      <c r="F2111" s="2">
        <f>'Moving Avg'!D2111</f>
        <v>147.51254</v>
      </c>
      <c r="G2111" s="2">
        <f>'Moving Avg'!F2111</f>
        <v>143.13086000000001</v>
      </c>
      <c r="H2111" s="2">
        <f>'Moving Avg'!G2111</f>
        <v>141.72341800000001</v>
      </c>
      <c r="I2111" s="2">
        <f>'Moving Avg'!H2111</f>
        <v>130.72434749999988</v>
      </c>
      <c r="J2111" s="6" t="str">
        <f>OBV!F2111</f>
        <v>BULLISH</v>
      </c>
      <c r="K2111" s="6" t="str">
        <f>OBV!G2111</f>
        <v>NEUTRAL</v>
      </c>
      <c r="L2111" s="6" t="str">
        <f>OBV!H2111</f>
        <v>CONFIRMED BULLISH</v>
      </c>
      <c r="M2111" s="8">
        <f t="shared" si="320"/>
        <v>25</v>
      </c>
      <c r="N2111" s="8">
        <f t="shared" si="321"/>
        <v>100</v>
      </c>
      <c r="O2111" s="8">
        <f t="shared" si="322"/>
        <v>100</v>
      </c>
      <c r="P2111" s="8">
        <f t="shared" si="323"/>
        <v>83.5</v>
      </c>
      <c r="Q2111" s="9">
        <f t="shared" si="324"/>
        <v>71.275000000000006</v>
      </c>
      <c r="R2111" s="9">
        <f t="shared" si="325"/>
        <v>80.875</v>
      </c>
      <c r="S2111" s="9">
        <f t="shared" si="326"/>
        <v>81.325000000000003</v>
      </c>
      <c r="T2111" s="9">
        <f t="shared" si="327"/>
        <v>77.125</v>
      </c>
      <c r="U2111" s="8">
        <f t="shared" si="328"/>
        <v>77.825000000000003</v>
      </c>
      <c r="V2111" s="8">
        <f t="shared" si="329"/>
        <v>77.650000000000006</v>
      </c>
    </row>
    <row r="2112" spans="1:22" ht="13.5" x14ac:dyDescent="0.25">
      <c r="A2112" s="3">
        <f>RSI!A2112</f>
        <v>45078</v>
      </c>
      <c r="B2112" s="2">
        <f>RSI!B2112</f>
        <v>148.86940000000001</v>
      </c>
      <c r="C2112" s="2">
        <f>RSI!I2112</f>
        <v>71.86966320787505</v>
      </c>
      <c r="D2112" s="2">
        <f>MACD!E2112</f>
        <v>-2.7597705292474473</v>
      </c>
      <c r="E2112" s="2">
        <f>MACD!F2112</f>
        <v>-1.6275502732612768</v>
      </c>
      <c r="F2112" s="2">
        <f>'Moving Avg'!D2112</f>
        <v>147.64133999999999</v>
      </c>
      <c r="G2112" s="2">
        <f>'Moving Avg'!F2112</f>
        <v>143.52080999999998</v>
      </c>
      <c r="H2112" s="2">
        <f>'Moving Avg'!G2112</f>
        <v>141.965858</v>
      </c>
      <c r="I2112" s="2">
        <f>'Moving Avg'!H2112</f>
        <v>130.92174899999989</v>
      </c>
      <c r="J2112" s="6" t="str">
        <f>OBV!F2112</f>
        <v>BEARISH</v>
      </c>
      <c r="K2112" s="6" t="str">
        <f>OBV!G2112</f>
        <v>NEUTRAL</v>
      </c>
      <c r="L2112" s="6" t="str">
        <f>OBV!H2112</f>
        <v>BEARISH DIVERGENCE</v>
      </c>
      <c r="M2112" s="8">
        <f t="shared" si="320"/>
        <v>0</v>
      </c>
      <c r="N2112" s="8">
        <f t="shared" si="321"/>
        <v>100</v>
      </c>
      <c r="O2112" s="8">
        <f t="shared" si="322"/>
        <v>100</v>
      </c>
      <c r="P2112" s="8">
        <f t="shared" si="323"/>
        <v>16.5</v>
      </c>
      <c r="Q2112" s="9">
        <f t="shared" si="324"/>
        <v>52.475000000000001</v>
      </c>
      <c r="R2112" s="9">
        <f t="shared" si="325"/>
        <v>59.125</v>
      </c>
      <c r="S2112" s="9">
        <f t="shared" si="326"/>
        <v>47.424999999999997</v>
      </c>
      <c r="T2112" s="9">
        <f t="shared" si="327"/>
        <v>54.125</v>
      </c>
      <c r="U2112" s="8">
        <f t="shared" si="328"/>
        <v>53.008333333333326</v>
      </c>
      <c r="V2112" s="8">
        <f t="shared" si="329"/>
        <v>53.287499999999994</v>
      </c>
    </row>
    <row r="2113" spans="1:22" ht="13.5" x14ac:dyDescent="0.25">
      <c r="A2113" s="3">
        <f>RSI!A2113</f>
        <v>45079</v>
      </c>
      <c r="B2113" s="2">
        <f>RSI!B2113</f>
        <v>148.86940000000001</v>
      </c>
      <c r="C2113" s="2">
        <f>RSI!I2113</f>
        <v>71.86966320787505</v>
      </c>
      <c r="D2113" s="2">
        <f>MACD!E2113</f>
        <v>-3.1152300074001289</v>
      </c>
      <c r="E2113" s="2">
        <f>MACD!F2113</f>
        <v>-1.9250862200890473</v>
      </c>
      <c r="F2113" s="2">
        <f>'Moving Avg'!D2113</f>
        <v>147.41902000000002</v>
      </c>
      <c r="G2113" s="2">
        <f>'Moving Avg'!F2113</f>
        <v>143.915615</v>
      </c>
      <c r="H2113" s="2">
        <f>'Moving Avg'!G2113</f>
        <v>142.20829800000001</v>
      </c>
      <c r="I2113" s="2">
        <f>'Moving Avg'!H2113</f>
        <v>131.11915049999988</v>
      </c>
      <c r="J2113" s="6" t="str">
        <f>OBV!F2113</f>
        <v>BEARISH</v>
      </c>
      <c r="K2113" s="6" t="str">
        <f>OBV!G2113</f>
        <v>NEUTRAL</v>
      </c>
      <c r="L2113" s="6" t="str">
        <f>OBV!H2113</f>
        <v>CONFIRMED BEARISH</v>
      </c>
      <c r="M2113" s="8">
        <f t="shared" si="320"/>
        <v>0</v>
      </c>
      <c r="N2113" s="8">
        <f t="shared" si="321"/>
        <v>100</v>
      </c>
      <c r="O2113" s="8">
        <f t="shared" si="322"/>
        <v>100</v>
      </c>
      <c r="P2113" s="8">
        <f t="shared" si="323"/>
        <v>16.5</v>
      </c>
      <c r="Q2113" s="9">
        <f t="shared" si="324"/>
        <v>52.475000000000001</v>
      </c>
      <c r="R2113" s="9">
        <f t="shared" si="325"/>
        <v>59.125</v>
      </c>
      <c r="S2113" s="9">
        <f t="shared" si="326"/>
        <v>47.424999999999997</v>
      </c>
      <c r="T2113" s="9">
        <f t="shared" si="327"/>
        <v>54.125</v>
      </c>
      <c r="U2113" s="8">
        <f t="shared" si="328"/>
        <v>53.008333333333326</v>
      </c>
      <c r="V2113" s="8">
        <f t="shared" si="329"/>
        <v>53.287499999999994</v>
      </c>
    </row>
    <row r="2114" spans="1:22" ht="13.5" x14ac:dyDescent="0.25">
      <c r="A2114" s="3">
        <f>RSI!A2114</f>
        <v>45082</v>
      </c>
      <c r="B2114" s="2">
        <f>RSI!B2114</f>
        <v>148.86940000000001</v>
      </c>
      <c r="C2114" s="2">
        <f>RSI!I2114</f>
        <v>71.86966320787505</v>
      </c>
      <c r="D2114" s="2">
        <f>MACD!E2114</f>
        <v>-3.4460950685465548</v>
      </c>
      <c r="E2114" s="2">
        <f>MACD!F2114</f>
        <v>-2.2292879897805489</v>
      </c>
      <c r="F2114" s="2">
        <f>'Moving Avg'!D2114</f>
        <v>147.90248000000003</v>
      </c>
      <c r="G2114" s="2">
        <f>'Moving Avg'!F2114</f>
        <v>144.30115499999999</v>
      </c>
      <c r="H2114" s="2">
        <f>'Moving Avg'!G2114</f>
        <v>142.450738</v>
      </c>
      <c r="I2114" s="2">
        <f>'Moving Avg'!H2114</f>
        <v>131.31655199999989</v>
      </c>
      <c r="J2114" s="6" t="str">
        <f>OBV!F2114</f>
        <v>BULLISH</v>
      </c>
      <c r="K2114" s="6" t="str">
        <f>OBV!G2114</f>
        <v>NEUTRAL</v>
      </c>
      <c r="L2114" s="6" t="str">
        <f>OBV!H2114</f>
        <v>CONFIRMED BULLISH</v>
      </c>
      <c r="M2114" s="8">
        <f t="shared" ref="M2114:M2177" si="330">IF(C2114&lt;30,50, IF(C2114&gt;70, 0, 25))</f>
        <v>0</v>
      </c>
      <c r="N2114" s="8">
        <f t="shared" ref="N2114:N2177" si="331">IF(E2114-D2114&gt;0.02, 100, IF(E2114-D2114&lt;0,0,45))</f>
        <v>100</v>
      </c>
      <c r="O2114" s="8">
        <f t="shared" ref="O2114:O2177" si="332">IF(F2114-I2114&gt;10,100,IF(F2114-I2114&gt;5,75, IF(F2114-I2114&gt;0,50,0)))</f>
        <v>100</v>
      </c>
      <c r="P2114" s="8">
        <f t="shared" ref="P2114:P2177" si="333">IF(L2114="confirmed bullish", 34, IF(L2114="bullish divergence",17, 0))+IF(J2114="bullish",33,IF(J2114="bearish",0,16.5))+IF(K2114="strong",33,IF(K2114="weak",0,16.5))</f>
        <v>83.5</v>
      </c>
      <c r="Q2114" s="9">
        <f t="shared" si="324"/>
        <v>62.524999999999999</v>
      </c>
      <c r="R2114" s="9">
        <f t="shared" si="325"/>
        <v>75.875</v>
      </c>
      <c r="S2114" s="9">
        <f t="shared" si="326"/>
        <v>77.575000000000003</v>
      </c>
      <c r="T2114" s="9">
        <f t="shared" si="327"/>
        <v>70.875</v>
      </c>
      <c r="U2114" s="8">
        <f t="shared" si="328"/>
        <v>71.991666666666674</v>
      </c>
      <c r="V2114" s="8">
        <f t="shared" si="329"/>
        <v>71.712500000000006</v>
      </c>
    </row>
    <row r="2115" spans="1:22" ht="13.5" x14ac:dyDescent="0.25">
      <c r="A2115" s="3">
        <f>RSI!A2115</f>
        <v>45083</v>
      </c>
      <c r="B2115" s="2">
        <f>RSI!B2115</f>
        <v>148.86940000000001</v>
      </c>
      <c r="C2115" s="2">
        <f>RSI!I2115</f>
        <v>71.86966320787505</v>
      </c>
      <c r="D2115" s="2">
        <f>MACD!E2115</f>
        <v>-3.0752743037062942</v>
      </c>
      <c r="E2115" s="2">
        <f>MACD!F2115</f>
        <v>-2.3984852525656981</v>
      </c>
      <c r="F2115" s="2">
        <f>'Moving Avg'!D2115</f>
        <v>148.38594000000003</v>
      </c>
      <c r="G2115" s="2">
        <f>'Moving Avg'!F2115</f>
        <v>144.68669500000001</v>
      </c>
      <c r="H2115" s="2">
        <f>'Moving Avg'!G2115</f>
        <v>142.62259800000001</v>
      </c>
      <c r="I2115" s="2">
        <f>'Moving Avg'!H2115</f>
        <v>131.5139534999999</v>
      </c>
      <c r="J2115" s="6" t="str">
        <f>OBV!F2115</f>
        <v>BULLISH</v>
      </c>
      <c r="K2115" s="6" t="str">
        <f>OBV!G2115</f>
        <v>NEUTRAL</v>
      </c>
      <c r="L2115" s="6" t="str">
        <f>OBV!H2115</f>
        <v>CONFIRMED BULLISH</v>
      </c>
      <c r="M2115" s="8">
        <f t="shared" si="330"/>
        <v>0</v>
      </c>
      <c r="N2115" s="8">
        <f t="shared" si="331"/>
        <v>100</v>
      </c>
      <c r="O2115" s="8">
        <f t="shared" si="332"/>
        <v>100</v>
      </c>
      <c r="P2115" s="8">
        <f t="shared" si="333"/>
        <v>83.5</v>
      </c>
      <c r="Q2115" s="9">
        <f t="shared" ref="Q2115:Q2178" si="334">0.35*M2115+N2115*0.35+O2115*0.15+P2115*0.15</f>
        <v>62.524999999999999</v>
      </c>
      <c r="R2115" s="9">
        <f t="shared" ref="R2115:R2178" si="335">M2115*0.2+N2115*0.2+O2115*0.35+P2115*0.25</f>
        <v>75.875</v>
      </c>
      <c r="S2115" s="9">
        <f t="shared" ref="S2115:S2178" si="336">M2115*0.15+N2115*0.15+O2115*0.25+P2115*0.45</f>
        <v>77.575000000000003</v>
      </c>
      <c r="T2115" s="9">
        <f t="shared" ref="T2115:T2178" si="337">0.25*SUM(M2115:P2115)</f>
        <v>70.875</v>
      </c>
      <c r="U2115" s="8">
        <f t="shared" ref="U2115:U2178" si="338">SUM(Q2115:S2115)/3</f>
        <v>71.991666666666674</v>
      </c>
      <c r="V2115" s="8">
        <f t="shared" ref="V2115:V2178" si="339">SUM(Q2115:T2115)/4</f>
        <v>71.712500000000006</v>
      </c>
    </row>
    <row r="2116" spans="1:22" ht="13.5" x14ac:dyDescent="0.25">
      <c r="A2116" s="3">
        <f>RSI!A2116</f>
        <v>45084</v>
      </c>
      <c r="B2116" s="2">
        <f>RSI!B2116</f>
        <v>146.4521</v>
      </c>
      <c r="C2116" s="2">
        <f>RSI!I2116</f>
        <v>57.293127045140636</v>
      </c>
      <c r="D2116" s="2">
        <f>MACD!E2116</f>
        <v>-2.6082423733761004</v>
      </c>
      <c r="E2116" s="2">
        <f>MACD!F2116</f>
        <v>-2.4404366767277788</v>
      </c>
      <c r="F2116" s="2">
        <f>'Moving Avg'!D2116</f>
        <v>148.38594000000001</v>
      </c>
      <c r="G2116" s="2">
        <f>'Moving Avg'!F2116</f>
        <v>144.95137</v>
      </c>
      <c r="H2116" s="2">
        <f>'Moving Avg'!G2116</f>
        <v>142.72846800000002</v>
      </c>
      <c r="I2116" s="2">
        <f>'Moving Avg'!H2116</f>
        <v>131.70804699999991</v>
      </c>
      <c r="J2116" s="6" t="str">
        <f>OBV!F2116</f>
        <v>BEARISH</v>
      </c>
      <c r="K2116" s="6" t="str">
        <f>OBV!G2116</f>
        <v>WEAK</v>
      </c>
      <c r="L2116" s="6" t="str">
        <f>OBV!H2116</f>
        <v>NEUTRAL</v>
      </c>
      <c r="M2116" s="8">
        <f t="shared" si="330"/>
        <v>25</v>
      </c>
      <c r="N2116" s="8">
        <f t="shared" si="331"/>
        <v>100</v>
      </c>
      <c r="O2116" s="8">
        <f t="shared" si="332"/>
        <v>100</v>
      </c>
      <c r="P2116" s="8">
        <f t="shared" si="333"/>
        <v>0</v>
      </c>
      <c r="Q2116" s="9">
        <f t="shared" si="334"/>
        <v>58.75</v>
      </c>
      <c r="R2116" s="9">
        <f t="shared" si="335"/>
        <v>60</v>
      </c>
      <c r="S2116" s="9">
        <f t="shared" si="336"/>
        <v>43.75</v>
      </c>
      <c r="T2116" s="9">
        <f t="shared" si="337"/>
        <v>56.25</v>
      </c>
      <c r="U2116" s="8">
        <f t="shared" si="338"/>
        <v>54.166666666666664</v>
      </c>
      <c r="V2116" s="8">
        <f t="shared" si="339"/>
        <v>54.6875</v>
      </c>
    </row>
    <row r="2117" spans="1:22" ht="13.5" x14ac:dyDescent="0.25">
      <c r="A2117" s="3">
        <f>RSI!A2117</f>
        <v>45085</v>
      </c>
      <c r="B2117" s="2">
        <f>RSI!B2117</f>
        <v>146.46090000000001</v>
      </c>
      <c r="C2117" s="2">
        <f>RSI!I2117</f>
        <v>57.327058158649876</v>
      </c>
      <c r="D2117" s="2">
        <f>MACD!E2117</f>
        <v>-1.8147633125946072</v>
      </c>
      <c r="E2117" s="2">
        <f>MACD!F2117</f>
        <v>-2.3153020039011443</v>
      </c>
      <c r="F2117" s="2">
        <f>'Moving Avg'!D2117</f>
        <v>147.90424000000002</v>
      </c>
      <c r="G2117" s="2">
        <f>'Moving Avg'!F2117</f>
        <v>145.23809999999997</v>
      </c>
      <c r="H2117" s="2">
        <f>'Moving Avg'!G2117</f>
        <v>142.80804600000002</v>
      </c>
      <c r="I2117" s="2">
        <f>'Moving Avg'!H2117</f>
        <v>131.90218449999992</v>
      </c>
      <c r="J2117" s="6" t="str">
        <f>OBV!F2117</f>
        <v>BEARISH</v>
      </c>
      <c r="K2117" s="6" t="str">
        <f>OBV!G2117</f>
        <v>WEAK</v>
      </c>
      <c r="L2117" s="6" t="str">
        <f>OBV!H2117</f>
        <v>CONFIRMED BEARISH</v>
      </c>
      <c r="M2117" s="8">
        <f t="shared" si="330"/>
        <v>25</v>
      </c>
      <c r="N2117" s="8">
        <f t="shared" si="331"/>
        <v>0</v>
      </c>
      <c r="O2117" s="8">
        <f t="shared" si="332"/>
        <v>100</v>
      </c>
      <c r="P2117" s="8">
        <f t="shared" si="333"/>
        <v>0</v>
      </c>
      <c r="Q2117" s="9">
        <f t="shared" si="334"/>
        <v>23.75</v>
      </c>
      <c r="R2117" s="9">
        <f t="shared" si="335"/>
        <v>40</v>
      </c>
      <c r="S2117" s="9">
        <f t="shared" si="336"/>
        <v>28.75</v>
      </c>
      <c r="T2117" s="9">
        <f t="shared" si="337"/>
        <v>31.25</v>
      </c>
      <c r="U2117" s="8">
        <f t="shared" si="338"/>
        <v>30.833333333333332</v>
      </c>
      <c r="V2117" s="8">
        <f t="shared" si="339"/>
        <v>30.9375</v>
      </c>
    </row>
    <row r="2118" spans="1:22" ht="13.5" x14ac:dyDescent="0.25">
      <c r="A2118" s="3">
        <f>RSI!A2118</f>
        <v>45086</v>
      </c>
      <c r="B2118" s="2">
        <f>RSI!B2118</f>
        <v>146.6583</v>
      </c>
      <c r="C2118" s="2">
        <f>RSI!I2118</f>
        <v>58.130668515401496</v>
      </c>
      <c r="D2118" s="2">
        <f>MACD!E2118</f>
        <v>-0.89683227280747246</v>
      </c>
      <c r="E2118" s="2">
        <f>MACD!F2118</f>
        <v>-2.0316080576824098</v>
      </c>
      <c r="F2118" s="2">
        <f>'Moving Avg'!D2118</f>
        <v>147.46202000000002</v>
      </c>
      <c r="G2118" s="2">
        <f>'Moving Avg'!F2118</f>
        <v>145.51308499999999</v>
      </c>
      <c r="H2118" s="2">
        <f>'Moving Avg'!G2118</f>
        <v>142.89157200000002</v>
      </c>
      <c r="I2118" s="2">
        <f>'Moving Avg'!H2118</f>
        <v>132.11054249999989</v>
      </c>
      <c r="J2118" s="6" t="str">
        <f>OBV!F2118</f>
        <v>BEARISH</v>
      </c>
      <c r="K2118" s="6" t="str">
        <f>OBV!G2118</f>
        <v>WEAK</v>
      </c>
      <c r="L2118" s="6" t="str">
        <f>OBV!H2118</f>
        <v>CONFIRMED BEARISH</v>
      </c>
      <c r="M2118" s="8">
        <f t="shared" si="330"/>
        <v>25</v>
      </c>
      <c r="N2118" s="8">
        <f t="shared" si="331"/>
        <v>0</v>
      </c>
      <c r="O2118" s="8">
        <f t="shared" si="332"/>
        <v>100</v>
      </c>
      <c r="P2118" s="8">
        <f t="shared" si="333"/>
        <v>0</v>
      </c>
      <c r="Q2118" s="9">
        <f t="shared" si="334"/>
        <v>23.75</v>
      </c>
      <c r="R2118" s="9">
        <f t="shared" si="335"/>
        <v>40</v>
      </c>
      <c r="S2118" s="9">
        <f t="shared" si="336"/>
        <v>28.75</v>
      </c>
      <c r="T2118" s="9">
        <f t="shared" si="337"/>
        <v>31.25</v>
      </c>
      <c r="U2118" s="8">
        <f t="shared" si="338"/>
        <v>30.833333333333332</v>
      </c>
      <c r="V2118" s="8">
        <f t="shared" si="339"/>
        <v>30.9375</v>
      </c>
    </row>
    <row r="2119" spans="1:22" ht="13.5" x14ac:dyDescent="0.25">
      <c r="A2119" s="3">
        <f>RSI!A2119</f>
        <v>45089</v>
      </c>
      <c r="B2119" s="2">
        <f>RSI!B2119</f>
        <v>148.85820000000001</v>
      </c>
      <c r="C2119" s="2">
        <f>RSI!I2119</f>
        <v>65.849194459602955</v>
      </c>
      <c r="D2119" s="2">
        <f>MACD!E2119</f>
        <v>-0.83543294222999975</v>
      </c>
      <c r="E2119" s="2">
        <f>MACD!F2119</f>
        <v>-1.792373034591928</v>
      </c>
      <c r="F2119" s="2">
        <f>'Moving Avg'!D2119</f>
        <v>147.45978000000002</v>
      </c>
      <c r="G2119" s="2">
        <f>'Moving Avg'!F2119</f>
        <v>145.92012</v>
      </c>
      <c r="H2119" s="2">
        <f>'Moving Avg'!G2119</f>
        <v>143.01909600000002</v>
      </c>
      <c r="I2119" s="2">
        <f>'Moving Avg'!H2119</f>
        <v>132.32107749999992</v>
      </c>
      <c r="J2119" s="6" t="str">
        <f>OBV!F2119</f>
        <v>BEARISH</v>
      </c>
      <c r="K2119" s="6" t="str">
        <f>OBV!G2119</f>
        <v>WEAK</v>
      </c>
      <c r="L2119" s="6" t="str">
        <f>OBV!H2119</f>
        <v>CONFIRMED BEARISH</v>
      </c>
      <c r="M2119" s="8">
        <f t="shared" si="330"/>
        <v>25</v>
      </c>
      <c r="N2119" s="8">
        <f t="shared" si="331"/>
        <v>0</v>
      </c>
      <c r="O2119" s="8">
        <f t="shared" si="332"/>
        <v>100</v>
      </c>
      <c r="P2119" s="8">
        <f t="shared" si="333"/>
        <v>0</v>
      </c>
      <c r="Q2119" s="9">
        <f t="shared" si="334"/>
        <v>23.75</v>
      </c>
      <c r="R2119" s="9">
        <f t="shared" si="335"/>
        <v>40</v>
      </c>
      <c r="S2119" s="9">
        <f t="shared" si="336"/>
        <v>28.75</v>
      </c>
      <c r="T2119" s="9">
        <f t="shared" si="337"/>
        <v>31.25</v>
      </c>
      <c r="U2119" s="8">
        <f t="shared" si="338"/>
        <v>30.833333333333332</v>
      </c>
      <c r="V2119" s="8">
        <f t="shared" si="339"/>
        <v>30.9375</v>
      </c>
    </row>
    <row r="2120" spans="1:22" ht="13.5" x14ac:dyDescent="0.25">
      <c r="A2120" s="3">
        <f>RSI!A2120</f>
        <v>45090</v>
      </c>
      <c r="B2120" s="2">
        <f>RSI!B2120</f>
        <v>148.85820000000001</v>
      </c>
      <c r="C2120" s="2">
        <f>RSI!I2120</f>
        <v>65.849194459602955</v>
      </c>
      <c r="D2120" s="2">
        <f>MACD!E2120</f>
        <v>-0.80522739329057913</v>
      </c>
      <c r="E2120" s="2">
        <f>MACD!F2120</f>
        <v>-1.5949439063316584</v>
      </c>
      <c r="F2120" s="2">
        <f>'Moving Avg'!D2120</f>
        <v>147.45753999999999</v>
      </c>
      <c r="G2120" s="2">
        <f>'Moving Avg'!F2120</f>
        <v>146.30510000000001</v>
      </c>
      <c r="H2120" s="2">
        <f>'Moving Avg'!G2120</f>
        <v>143.13779800000003</v>
      </c>
      <c r="I2120" s="2">
        <f>'Moving Avg'!H2120</f>
        <v>132.52940699999991</v>
      </c>
      <c r="J2120" s="6" t="str">
        <f>OBV!F2120</f>
        <v>BEARISH</v>
      </c>
      <c r="K2120" s="6" t="str">
        <f>OBV!G2120</f>
        <v>WEAK</v>
      </c>
      <c r="L2120" s="6" t="str">
        <f>OBV!H2120</f>
        <v>CONFIRMED BEARISH</v>
      </c>
      <c r="M2120" s="8">
        <f t="shared" si="330"/>
        <v>25</v>
      </c>
      <c r="N2120" s="8">
        <f t="shared" si="331"/>
        <v>0</v>
      </c>
      <c r="O2120" s="8">
        <f t="shared" si="332"/>
        <v>100</v>
      </c>
      <c r="P2120" s="8">
        <f t="shared" si="333"/>
        <v>0</v>
      </c>
      <c r="Q2120" s="9">
        <f t="shared" si="334"/>
        <v>23.75</v>
      </c>
      <c r="R2120" s="9">
        <f t="shared" si="335"/>
        <v>40</v>
      </c>
      <c r="S2120" s="9">
        <f t="shared" si="336"/>
        <v>28.75</v>
      </c>
      <c r="T2120" s="9">
        <f t="shared" si="337"/>
        <v>31.25</v>
      </c>
      <c r="U2120" s="8">
        <f t="shared" si="338"/>
        <v>30.833333333333332</v>
      </c>
      <c r="V2120" s="8">
        <f t="shared" si="339"/>
        <v>30.9375</v>
      </c>
    </row>
    <row r="2121" spans="1:22" ht="13.5" x14ac:dyDescent="0.25">
      <c r="A2121" s="3">
        <f>RSI!A2121</f>
        <v>45091</v>
      </c>
      <c r="B2121" s="2">
        <f>RSI!B2121</f>
        <v>148.85820000000001</v>
      </c>
      <c r="C2121" s="2">
        <f>RSI!I2121</f>
        <v>65.849194459602955</v>
      </c>
      <c r="D2121" s="2">
        <f>MACD!E2121</f>
        <v>-0.79980563963957252</v>
      </c>
      <c r="E2121" s="2">
        <f>MACD!F2121</f>
        <v>-1.4359162529932412</v>
      </c>
      <c r="F2121" s="2">
        <f>'Moving Avg'!D2121</f>
        <v>147.93876</v>
      </c>
      <c r="G2121" s="2">
        <f>'Moving Avg'!F2121</f>
        <v>146.69008000000002</v>
      </c>
      <c r="H2121" s="2">
        <f>'Moving Avg'!G2121</f>
        <v>143.25650000000002</v>
      </c>
      <c r="I2121" s="2">
        <f>'Moving Avg'!H2121</f>
        <v>132.73773649999993</v>
      </c>
      <c r="J2121" s="6" t="str">
        <f>OBV!F2121</f>
        <v>BULLISH</v>
      </c>
      <c r="K2121" s="6" t="str">
        <f>OBV!G2121</f>
        <v>NEUTRAL</v>
      </c>
      <c r="L2121" s="6" t="str">
        <f>OBV!H2121</f>
        <v>BULLISH DIVERGENCE</v>
      </c>
      <c r="M2121" s="8">
        <f t="shared" si="330"/>
        <v>25</v>
      </c>
      <c r="N2121" s="8">
        <f t="shared" si="331"/>
        <v>0</v>
      </c>
      <c r="O2121" s="8">
        <f t="shared" si="332"/>
        <v>100</v>
      </c>
      <c r="P2121" s="8">
        <f t="shared" si="333"/>
        <v>66.5</v>
      </c>
      <c r="Q2121" s="9">
        <f t="shared" si="334"/>
        <v>33.725000000000001</v>
      </c>
      <c r="R2121" s="9">
        <f t="shared" si="335"/>
        <v>56.625</v>
      </c>
      <c r="S2121" s="9">
        <f t="shared" si="336"/>
        <v>58.674999999999997</v>
      </c>
      <c r="T2121" s="9">
        <f t="shared" si="337"/>
        <v>47.875</v>
      </c>
      <c r="U2121" s="8">
        <f t="shared" si="338"/>
        <v>49.67499999999999</v>
      </c>
      <c r="V2121" s="8">
        <f t="shared" si="339"/>
        <v>49.224999999999994</v>
      </c>
    </row>
    <row r="2122" spans="1:22" ht="13.5" x14ac:dyDescent="0.25">
      <c r="A2122" s="3">
        <f>RSI!A2122</f>
        <v>45092</v>
      </c>
      <c r="B2122" s="2">
        <f>RSI!B2122</f>
        <v>148.85820000000001</v>
      </c>
      <c r="C2122" s="2">
        <f>RSI!I2122</f>
        <v>65.849194459602955</v>
      </c>
      <c r="D2122" s="2">
        <f>MACD!E2122</f>
        <v>-0.44197086809376174</v>
      </c>
      <c r="E2122" s="2">
        <f>MACD!F2122</f>
        <v>-1.2371271760133453</v>
      </c>
      <c r="F2122" s="2">
        <f>'Moving Avg'!D2122</f>
        <v>148.41821999999999</v>
      </c>
      <c r="G2122" s="2">
        <f>'Moving Avg'!F2122</f>
        <v>147.07506000000004</v>
      </c>
      <c r="H2122" s="2">
        <f>'Moving Avg'!G2122</f>
        <v>143.375202</v>
      </c>
      <c r="I2122" s="2">
        <f>'Moving Avg'!H2122</f>
        <v>132.94606599999989</v>
      </c>
      <c r="J2122" s="6" t="str">
        <f>OBV!F2122</f>
        <v>BEARISH</v>
      </c>
      <c r="K2122" s="6" t="str">
        <f>OBV!G2122</f>
        <v>NEUTRAL</v>
      </c>
      <c r="L2122" s="6" t="str">
        <f>OBV!H2122</f>
        <v>CONFIRMED BEARISH</v>
      </c>
      <c r="M2122" s="8">
        <f t="shared" si="330"/>
        <v>25</v>
      </c>
      <c r="N2122" s="8">
        <f t="shared" si="331"/>
        <v>0</v>
      </c>
      <c r="O2122" s="8">
        <f t="shared" si="332"/>
        <v>100</v>
      </c>
      <c r="P2122" s="8">
        <f t="shared" si="333"/>
        <v>16.5</v>
      </c>
      <c r="Q2122" s="9">
        <f t="shared" si="334"/>
        <v>26.225000000000001</v>
      </c>
      <c r="R2122" s="9">
        <f t="shared" si="335"/>
        <v>44.125</v>
      </c>
      <c r="S2122" s="9">
        <f t="shared" si="336"/>
        <v>36.174999999999997</v>
      </c>
      <c r="T2122" s="9">
        <f t="shared" si="337"/>
        <v>35.375</v>
      </c>
      <c r="U2122" s="8">
        <f t="shared" si="338"/>
        <v>35.508333333333333</v>
      </c>
      <c r="V2122" s="8">
        <f t="shared" si="339"/>
        <v>35.474999999999994</v>
      </c>
    </row>
    <row r="2123" spans="1:22" ht="13.5" x14ac:dyDescent="0.25">
      <c r="A2123" s="3">
        <f>RSI!A2123</f>
        <v>45093</v>
      </c>
      <c r="B2123" s="2">
        <f>RSI!B2123</f>
        <v>148.85820000000001</v>
      </c>
      <c r="C2123" s="2">
        <f>RSI!I2123</f>
        <v>65.849194459602955</v>
      </c>
      <c r="D2123" s="2">
        <f>MACD!E2123</f>
        <v>-0.15645164972488601</v>
      </c>
      <c r="E2123" s="2">
        <f>MACD!F2123</f>
        <v>-1.0209920707556535</v>
      </c>
      <c r="F2123" s="2">
        <f>'Moving Avg'!D2123</f>
        <v>148.85820000000001</v>
      </c>
      <c r="G2123" s="2">
        <f>'Moving Avg'!F2123</f>
        <v>147.46004000000002</v>
      </c>
      <c r="H2123" s="2">
        <f>'Moving Avg'!G2123</f>
        <v>143.511548</v>
      </c>
      <c r="I2123" s="2">
        <f>'Moving Avg'!H2123</f>
        <v>133.15439549999991</v>
      </c>
      <c r="J2123" s="6" t="str">
        <f>OBV!F2123</f>
        <v>BULLISH</v>
      </c>
      <c r="K2123" s="6" t="str">
        <f>OBV!G2123</f>
        <v>NEUTRAL</v>
      </c>
      <c r="L2123" s="6" t="str">
        <f>OBV!H2123</f>
        <v>CONFIRMED BULLISH</v>
      </c>
      <c r="M2123" s="8">
        <f t="shared" si="330"/>
        <v>25</v>
      </c>
      <c r="N2123" s="8">
        <f t="shared" si="331"/>
        <v>0</v>
      </c>
      <c r="O2123" s="8">
        <f t="shared" si="332"/>
        <v>100</v>
      </c>
      <c r="P2123" s="8">
        <f t="shared" si="333"/>
        <v>83.5</v>
      </c>
      <c r="Q2123" s="9">
        <f t="shared" si="334"/>
        <v>36.274999999999999</v>
      </c>
      <c r="R2123" s="9">
        <f t="shared" si="335"/>
        <v>60.875</v>
      </c>
      <c r="S2123" s="9">
        <f t="shared" si="336"/>
        <v>66.325000000000003</v>
      </c>
      <c r="T2123" s="9">
        <f t="shared" si="337"/>
        <v>52.125</v>
      </c>
      <c r="U2123" s="8">
        <f t="shared" si="338"/>
        <v>54.491666666666674</v>
      </c>
      <c r="V2123" s="8">
        <f t="shared" si="339"/>
        <v>53.900000000000006</v>
      </c>
    </row>
    <row r="2124" spans="1:22" ht="13.5" x14ac:dyDescent="0.25">
      <c r="A2124" s="3">
        <f>RSI!A2124</f>
        <v>45096</v>
      </c>
      <c r="B2124" s="2">
        <f>RSI!B2124</f>
        <v>148.85820000000001</v>
      </c>
      <c r="C2124" s="2">
        <f>RSI!I2124</f>
        <v>65.849194459602955</v>
      </c>
      <c r="D2124" s="2">
        <f>MACD!E2124</f>
        <v>6.9156303694882126E-2</v>
      </c>
      <c r="E2124" s="2">
        <f>MACD!F2124</f>
        <v>-0.80296239586554641</v>
      </c>
      <c r="F2124" s="2">
        <f>'Moving Avg'!D2124</f>
        <v>148.85820000000001</v>
      </c>
      <c r="G2124" s="2">
        <f>'Moving Avg'!F2124</f>
        <v>147.84502000000003</v>
      </c>
      <c r="H2124" s="2">
        <f>'Moving Avg'!G2124</f>
        <v>143.64789400000001</v>
      </c>
      <c r="I2124" s="2">
        <f>'Moving Avg'!H2124</f>
        <v>133.3627249999999</v>
      </c>
      <c r="J2124" s="6" t="str">
        <f>OBV!F2124</f>
        <v>NEUTRAL</v>
      </c>
      <c r="K2124" s="6" t="str">
        <f>OBV!G2124</f>
        <v>NEUTRAL</v>
      </c>
      <c r="L2124" s="6" t="str">
        <f>OBV!H2124</f>
        <v>NEUTRAL</v>
      </c>
      <c r="M2124" s="8">
        <f t="shared" si="330"/>
        <v>25</v>
      </c>
      <c r="N2124" s="8">
        <f t="shared" si="331"/>
        <v>0</v>
      </c>
      <c r="O2124" s="8">
        <f t="shared" si="332"/>
        <v>100</v>
      </c>
      <c r="P2124" s="8">
        <f t="shared" si="333"/>
        <v>33</v>
      </c>
      <c r="Q2124" s="9">
        <f t="shared" si="334"/>
        <v>28.7</v>
      </c>
      <c r="R2124" s="9">
        <f t="shared" si="335"/>
        <v>48.25</v>
      </c>
      <c r="S2124" s="9">
        <f t="shared" si="336"/>
        <v>43.6</v>
      </c>
      <c r="T2124" s="9">
        <f t="shared" si="337"/>
        <v>39.5</v>
      </c>
      <c r="U2124" s="8">
        <f t="shared" si="338"/>
        <v>40.183333333333337</v>
      </c>
      <c r="V2124" s="8">
        <f t="shared" si="339"/>
        <v>40.012500000000003</v>
      </c>
    </row>
    <row r="2125" spans="1:22" ht="13.5" x14ac:dyDescent="0.25">
      <c r="A2125" s="3">
        <f>RSI!A2125</f>
        <v>45097</v>
      </c>
      <c r="B2125" s="2">
        <f>RSI!B2125</f>
        <v>148.84899999999999</v>
      </c>
      <c r="C2125" s="2">
        <f>RSI!I2125</f>
        <v>65.770097495435408</v>
      </c>
      <c r="D2125" s="2">
        <f>MACD!E2125</f>
        <v>0.24593568254289266</v>
      </c>
      <c r="E2125" s="2">
        <f>MACD!F2125</f>
        <v>-0.59318278018385862</v>
      </c>
      <c r="F2125" s="2">
        <f>'Moving Avg'!D2125</f>
        <v>148.85636</v>
      </c>
      <c r="G2125" s="2">
        <f>'Moving Avg'!F2125</f>
        <v>148.00898000000004</v>
      </c>
      <c r="H2125" s="2">
        <f>'Moving Avg'!G2125</f>
        <v>143.80170200000001</v>
      </c>
      <c r="I2125" s="2">
        <f>'Moving Avg'!H2125</f>
        <v>133.5950934999999</v>
      </c>
      <c r="J2125" s="6" t="str">
        <f>OBV!F2125</f>
        <v>BEARISH</v>
      </c>
      <c r="K2125" s="6" t="str">
        <f>OBV!G2125</f>
        <v>NEUTRAL</v>
      </c>
      <c r="L2125" s="6" t="str">
        <f>OBV!H2125</f>
        <v>CONFIRMED BEARISH</v>
      </c>
      <c r="M2125" s="8">
        <f t="shared" si="330"/>
        <v>25</v>
      </c>
      <c r="N2125" s="8">
        <f t="shared" si="331"/>
        <v>0</v>
      </c>
      <c r="O2125" s="8">
        <f t="shared" si="332"/>
        <v>100</v>
      </c>
      <c r="P2125" s="8">
        <f t="shared" si="333"/>
        <v>16.5</v>
      </c>
      <c r="Q2125" s="9">
        <f t="shared" si="334"/>
        <v>26.225000000000001</v>
      </c>
      <c r="R2125" s="9">
        <f t="shared" si="335"/>
        <v>44.125</v>
      </c>
      <c r="S2125" s="9">
        <f t="shared" si="336"/>
        <v>36.174999999999997</v>
      </c>
      <c r="T2125" s="9">
        <f t="shared" si="337"/>
        <v>35.375</v>
      </c>
      <c r="U2125" s="8">
        <f t="shared" si="338"/>
        <v>35.508333333333333</v>
      </c>
      <c r="V2125" s="8">
        <f t="shared" si="339"/>
        <v>35.474999999999994</v>
      </c>
    </row>
    <row r="2126" spans="1:22" ht="13.5" x14ac:dyDescent="0.25">
      <c r="A2126" s="3">
        <f>RSI!A2126</f>
        <v>45098</v>
      </c>
      <c r="B2126" s="2">
        <f>RSI!B2126</f>
        <v>148.94069999999999</v>
      </c>
      <c r="C2126" s="2">
        <f>RSI!I2126</f>
        <v>66.205827391164021</v>
      </c>
      <c r="D2126" s="2">
        <f>MACD!E2126</f>
        <v>3.1829373948539796E-3</v>
      </c>
      <c r="E2126" s="2">
        <f>MACD!F2126</f>
        <v>-0.47390963666811614</v>
      </c>
      <c r="F2126" s="2">
        <f>'Moving Avg'!D2126</f>
        <v>148.87286</v>
      </c>
      <c r="G2126" s="2">
        <f>'Moving Avg'!F2126</f>
        <v>148.17752500000006</v>
      </c>
      <c r="H2126" s="2">
        <f>'Moving Avg'!G2126</f>
        <v>143.97146000000001</v>
      </c>
      <c r="I2126" s="2">
        <f>'Moving Avg'!H2126</f>
        <v>133.8048939999999</v>
      </c>
      <c r="J2126" s="6" t="str">
        <f>OBV!F2126</f>
        <v>BEARISH</v>
      </c>
      <c r="K2126" s="6" t="str">
        <f>OBV!G2126</f>
        <v>NEUTRAL</v>
      </c>
      <c r="L2126" s="6" t="str">
        <f>OBV!H2126</f>
        <v>BEARISH DIVERGENCE</v>
      </c>
      <c r="M2126" s="8">
        <f t="shared" si="330"/>
        <v>25</v>
      </c>
      <c r="N2126" s="8">
        <f t="shared" si="331"/>
        <v>0</v>
      </c>
      <c r="O2126" s="8">
        <f t="shared" si="332"/>
        <v>100</v>
      </c>
      <c r="P2126" s="8">
        <f t="shared" si="333"/>
        <v>16.5</v>
      </c>
      <c r="Q2126" s="9">
        <f t="shared" si="334"/>
        <v>26.225000000000001</v>
      </c>
      <c r="R2126" s="9">
        <f t="shared" si="335"/>
        <v>44.125</v>
      </c>
      <c r="S2126" s="9">
        <f t="shared" si="336"/>
        <v>36.174999999999997</v>
      </c>
      <c r="T2126" s="9">
        <f t="shared" si="337"/>
        <v>35.375</v>
      </c>
      <c r="U2126" s="8">
        <f t="shared" si="338"/>
        <v>35.508333333333333</v>
      </c>
      <c r="V2126" s="8">
        <f t="shared" si="339"/>
        <v>35.474999999999994</v>
      </c>
    </row>
    <row r="2127" spans="1:22" ht="13.5" x14ac:dyDescent="0.25">
      <c r="A2127" s="3">
        <f>RSI!A2127</f>
        <v>45099</v>
      </c>
      <c r="B2127" s="2">
        <f>RSI!B2127</f>
        <v>148.94069999999999</v>
      </c>
      <c r="C2127" s="2">
        <f>RSI!I2127</f>
        <v>66.205827391164021</v>
      </c>
      <c r="D2127" s="2">
        <f>MACD!E2127</f>
        <v>-0.21405050039797402</v>
      </c>
      <c r="E2127" s="2">
        <f>MACD!F2127</f>
        <v>-0.42193780941408771</v>
      </c>
      <c r="F2127" s="2">
        <f>'Moving Avg'!D2127</f>
        <v>148.88936000000001</v>
      </c>
      <c r="G2127" s="2">
        <f>'Moving Avg'!F2127</f>
        <v>148.21329000000006</v>
      </c>
      <c r="H2127" s="2">
        <f>'Moving Avg'!G2127</f>
        <v>144.14121800000001</v>
      </c>
      <c r="I2127" s="2">
        <f>'Moving Avg'!H2127</f>
        <v>134.02025249999988</v>
      </c>
      <c r="J2127" s="6" t="str">
        <f>OBV!F2127</f>
        <v>BEARISH</v>
      </c>
      <c r="K2127" s="6" t="str">
        <f>OBV!G2127</f>
        <v>NEUTRAL</v>
      </c>
      <c r="L2127" s="6" t="str">
        <f>OBV!H2127</f>
        <v>BEARISH DIVERGENCE</v>
      </c>
      <c r="M2127" s="8">
        <f t="shared" si="330"/>
        <v>25</v>
      </c>
      <c r="N2127" s="8">
        <f t="shared" si="331"/>
        <v>0</v>
      </c>
      <c r="O2127" s="8">
        <f t="shared" si="332"/>
        <v>100</v>
      </c>
      <c r="P2127" s="8">
        <f t="shared" si="333"/>
        <v>16.5</v>
      </c>
      <c r="Q2127" s="9">
        <f t="shared" si="334"/>
        <v>26.225000000000001</v>
      </c>
      <c r="R2127" s="9">
        <f t="shared" si="335"/>
        <v>44.125</v>
      </c>
      <c r="S2127" s="9">
        <f t="shared" si="336"/>
        <v>36.174999999999997</v>
      </c>
      <c r="T2127" s="9">
        <f t="shared" si="337"/>
        <v>35.375</v>
      </c>
      <c r="U2127" s="8">
        <f t="shared" si="338"/>
        <v>35.508333333333333</v>
      </c>
      <c r="V2127" s="8">
        <f t="shared" si="339"/>
        <v>35.474999999999994</v>
      </c>
    </row>
    <row r="2128" spans="1:22" ht="13.5" x14ac:dyDescent="0.25">
      <c r="A2128" s="3">
        <f>RSI!A2128</f>
        <v>45100</v>
      </c>
      <c r="B2128" s="2">
        <f>RSI!B2128</f>
        <v>151.23220000000001</v>
      </c>
      <c r="C2128" s="2">
        <f>RSI!I2128</f>
        <v>75.313250279390729</v>
      </c>
      <c r="D2128" s="2">
        <f>MACD!E2128</f>
        <v>-0.54943965535937878</v>
      </c>
      <c r="E2128" s="2">
        <f>MACD!F2128</f>
        <v>-0.44743817860314594</v>
      </c>
      <c r="F2128" s="2">
        <f>'Moving Avg'!D2128</f>
        <v>149.36416000000003</v>
      </c>
      <c r="G2128" s="2">
        <f>'Moving Avg'!F2128</f>
        <v>148.27585000000005</v>
      </c>
      <c r="H2128" s="2">
        <f>'Moving Avg'!G2128</f>
        <v>144.34269000000003</v>
      </c>
      <c r="I2128" s="2">
        <f>'Moving Avg'!H2128</f>
        <v>134.24265749999989</v>
      </c>
      <c r="J2128" s="6" t="str">
        <f>OBV!F2128</f>
        <v>BULLISH</v>
      </c>
      <c r="K2128" s="6" t="str">
        <f>OBV!G2128</f>
        <v>NEUTRAL</v>
      </c>
      <c r="L2128" s="6" t="str">
        <f>OBV!H2128</f>
        <v>CONFIRMED BULLISH</v>
      </c>
      <c r="M2128" s="8">
        <f t="shared" si="330"/>
        <v>0</v>
      </c>
      <c r="N2128" s="8">
        <f t="shared" si="331"/>
        <v>100</v>
      </c>
      <c r="O2128" s="8">
        <f t="shared" si="332"/>
        <v>100</v>
      </c>
      <c r="P2128" s="8">
        <f t="shared" si="333"/>
        <v>83.5</v>
      </c>
      <c r="Q2128" s="9">
        <f t="shared" si="334"/>
        <v>62.524999999999999</v>
      </c>
      <c r="R2128" s="9">
        <f t="shared" si="335"/>
        <v>75.875</v>
      </c>
      <c r="S2128" s="9">
        <f t="shared" si="336"/>
        <v>77.575000000000003</v>
      </c>
      <c r="T2128" s="9">
        <f t="shared" si="337"/>
        <v>70.875</v>
      </c>
      <c r="U2128" s="8">
        <f t="shared" si="338"/>
        <v>71.991666666666674</v>
      </c>
      <c r="V2128" s="8">
        <f t="shared" si="339"/>
        <v>71.712500000000006</v>
      </c>
    </row>
    <row r="2129" spans="1:22" ht="13.5" x14ac:dyDescent="0.25">
      <c r="A2129" s="3">
        <f>RSI!A2129</f>
        <v>45103</v>
      </c>
      <c r="B2129" s="2">
        <f>RSI!B2129</f>
        <v>151.0581</v>
      </c>
      <c r="C2129" s="2">
        <f>RSI!I2129</f>
        <v>73.688388816416818</v>
      </c>
      <c r="D2129" s="2">
        <f>MACD!E2129</f>
        <v>-0.50672928211989188</v>
      </c>
      <c r="E2129" s="2">
        <f>MACD!F2129</f>
        <v>-0.45929639930649513</v>
      </c>
      <c r="F2129" s="2">
        <f>'Moving Avg'!D2129</f>
        <v>149.80413999999999</v>
      </c>
      <c r="G2129" s="2">
        <f>'Moving Avg'!F2129</f>
        <v>148.50615000000008</v>
      </c>
      <c r="H2129" s="2">
        <f>'Moving Avg'!G2129</f>
        <v>144.54068000000004</v>
      </c>
      <c r="I2129" s="2">
        <f>'Moving Avg'!H2129</f>
        <v>134.46419199999988</v>
      </c>
      <c r="J2129" s="6" t="str">
        <f>OBV!F2129</f>
        <v>BEARISH</v>
      </c>
      <c r="K2129" s="6" t="str">
        <f>OBV!G2129</f>
        <v>NEUTRAL</v>
      </c>
      <c r="L2129" s="6" t="str">
        <f>OBV!H2129</f>
        <v>BEARISH DIVERGENCE</v>
      </c>
      <c r="M2129" s="8">
        <f t="shared" si="330"/>
        <v>0</v>
      </c>
      <c r="N2129" s="8">
        <f t="shared" si="331"/>
        <v>100</v>
      </c>
      <c r="O2129" s="8">
        <f t="shared" si="332"/>
        <v>100</v>
      </c>
      <c r="P2129" s="8">
        <f t="shared" si="333"/>
        <v>16.5</v>
      </c>
      <c r="Q2129" s="9">
        <f t="shared" si="334"/>
        <v>52.475000000000001</v>
      </c>
      <c r="R2129" s="9">
        <f t="shared" si="335"/>
        <v>59.125</v>
      </c>
      <c r="S2129" s="9">
        <f t="shared" si="336"/>
        <v>47.424999999999997</v>
      </c>
      <c r="T2129" s="9">
        <f t="shared" si="337"/>
        <v>54.125</v>
      </c>
      <c r="U2129" s="8">
        <f t="shared" si="338"/>
        <v>53.008333333333326</v>
      </c>
      <c r="V2129" s="8">
        <f t="shared" si="339"/>
        <v>53.287499999999994</v>
      </c>
    </row>
    <row r="2130" spans="1:22" ht="13.5" x14ac:dyDescent="0.25">
      <c r="A2130" s="3">
        <f>RSI!A2130</f>
        <v>45104</v>
      </c>
      <c r="B2130" s="2">
        <f>RSI!B2130</f>
        <v>151.0581</v>
      </c>
      <c r="C2130" s="2">
        <f>RSI!I2130</f>
        <v>73.688388816416818</v>
      </c>
      <c r="D2130" s="2">
        <f>MACD!E2130</f>
        <v>-0.49256213177989139</v>
      </c>
      <c r="E2130" s="2">
        <f>MACD!F2130</f>
        <v>-0.46594954580117443</v>
      </c>
      <c r="F2130" s="2">
        <f>'Moving Avg'!D2130</f>
        <v>150.24596</v>
      </c>
      <c r="G2130" s="2">
        <f>'Moving Avg'!F2130</f>
        <v>148.73645000000008</v>
      </c>
      <c r="H2130" s="2">
        <f>'Moving Avg'!G2130</f>
        <v>144.73867000000001</v>
      </c>
      <c r="I2130" s="2">
        <f>'Moving Avg'!H2130</f>
        <v>134.6857264999999</v>
      </c>
      <c r="J2130" s="6" t="str">
        <f>OBV!F2130</f>
        <v>BEARISH</v>
      </c>
      <c r="K2130" s="6" t="str">
        <f>OBV!G2130</f>
        <v>NEUTRAL</v>
      </c>
      <c r="L2130" s="6" t="str">
        <f>OBV!H2130</f>
        <v>BEARISH DIVERGENCE</v>
      </c>
      <c r="M2130" s="8">
        <f t="shared" si="330"/>
        <v>0</v>
      </c>
      <c r="N2130" s="8">
        <f t="shared" si="331"/>
        <v>100</v>
      </c>
      <c r="O2130" s="8">
        <f t="shared" si="332"/>
        <v>100</v>
      </c>
      <c r="P2130" s="8">
        <f t="shared" si="333"/>
        <v>16.5</v>
      </c>
      <c r="Q2130" s="9">
        <f t="shared" si="334"/>
        <v>52.475000000000001</v>
      </c>
      <c r="R2130" s="9">
        <f t="shared" si="335"/>
        <v>59.125</v>
      </c>
      <c r="S2130" s="9">
        <f t="shared" si="336"/>
        <v>47.424999999999997</v>
      </c>
      <c r="T2130" s="9">
        <f t="shared" si="337"/>
        <v>54.125</v>
      </c>
      <c r="U2130" s="8">
        <f t="shared" si="338"/>
        <v>53.008333333333326</v>
      </c>
      <c r="V2130" s="8">
        <f t="shared" si="339"/>
        <v>53.287499999999994</v>
      </c>
    </row>
    <row r="2131" spans="1:22" ht="13.5" x14ac:dyDescent="0.25">
      <c r="A2131" s="3">
        <f>RSI!A2131</f>
        <v>45107</v>
      </c>
      <c r="B2131" s="2">
        <f>RSI!B2131</f>
        <v>151.0581</v>
      </c>
      <c r="C2131" s="2">
        <f>RSI!I2131</f>
        <v>73.688388816416818</v>
      </c>
      <c r="D2131" s="2">
        <f>MACD!E2131</f>
        <v>-0.50091935437072266</v>
      </c>
      <c r="E2131" s="2">
        <f>MACD!F2131</f>
        <v>-0.47294350751508413</v>
      </c>
      <c r="F2131" s="2">
        <f>'Moving Avg'!D2131</f>
        <v>150.66943999999998</v>
      </c>
      <c r="G2131" s="2">
        <f>'Moving Avg'!F2131</f>
        <v>148.96675000000008</v>
      </c>
      <c r="H2131" s="2">
        <f>'Moving Avg'!G2131</f>
        <v>144.94901200000001</v>
      </c>
      <c r="I2131" s="2">
        <f>'Moving Avg'!H2131</f>
        <v>134.90726099999989</v>
      </c>
      <c r="J2131" s="6" t="str">
        <f>OBV!F2131</f>
        <v>BEARISH</v>
      </c>
      <c r="K2131" s="6" t="str">
        <f>OBV!G2131</f>
        <v>NEUTRAL</v>
      </c>
      <c r="L2131" s="6" t="str">
        <f>OBV!H2131</f>
        <v>BEARISH DIVERGENCE</v>
      </c>
      <c r="M2131" s="8">
        <f t="shared" si="330"/>
        <v>0</v>
      </c>
      <c r="N2131" s="8">
        <f t="shared" si="331"/>
        <v>100</v>
      </c>
      <c r="O2131" s="8">
        <f t="shared" si="332"/>
        <v>100</v>
      </c>
      <c r="P2131" s="8">
        <f t="shared" si="333"/>
        <v>16.5</v>
      </c>
      <c r="Q2131" s="9">
        <f t="shared" si="334"/>
        <v>52.475000000000001</v>
      </c>
      <c r="R2131" s="9">
        <f t="shared" si="335"/>
        <v>59.125</v>
      </c>
      <c r="S2131" s="9">
        <f t="shared" si="336"/>
        <v>47.424999999999997</v>
      </c>
      <c r="T2131" s="9">
        <f t="shared" si="337"/>
        <v>54.125</v>
      </c>
      <c r="U2131" s="8">
        <f t="shared" si="338"/>
        <v>53.008333333333326</v>
      </c>
      <c r="V2131" s="8">
        <f t="shared" si="339"/>
        <v>53.287499999999994</v>
      </c>
    </row>
    <row r="2132" spans="1:22" ht="13.5" x14ac:dyDescent="0.25">
      <c r="A2132" s="3">
        <f>RSI!A2132</f>
        <v>45110</v>
      </c>
      <c r="B2132" s="2">
        <f>RSI!B2132</f>
        <v>151.0581</v>
      </c>
      <c r="C2132" s="2">
        <f>RSI!I2132</f>
        <v>73.688388816416818</v>
      </c>
      <c r="D2132" s="2">
        <f>MACD!E2132</f>
        <v>-0.5268286386869363</v>
      </c>
      <c r="E2132" s="2">
        <f>MACD!F2132</f>
        <v>-0.48372053374945462</v>
      </c>
      <c r="F2132" s="2">
        <f>'Moving Avg'!D2132</f>
        <v>151.09291999999999</v>
      </c>
      <c r="G2132" s="2">
        <f>'Moving Avg'!F2132</f>
        <v>149.07618500000007</v>
      </c>
      <c r="H2132" s="2">
        <f>'Moving Avg'!G2132</f>
        <v>145.15935400000001</v>
      </c>
      <c r="I2132" s="2">
        <f>'Moving Avg'!H2132</f>
        <v>135.11560599999987</v>
      </c>
      <c r="J2132" s="6" t="str">
        <f>OBV!F2132</f>
        <v>BEARISH</v>
      </c>
      <c r="K2132" s="6" t="str">
        <f>OBV!G2132</f>
        <v>NEUTRAL</v>
      </c>
      <c r="L2132" s="6" t="str">
        <f>OBV!H2132</f>
        <v>BEARISH DIVERGENCE</v>
      </c>
      <c r="M2132" s="8">
        <f t="shared" si="330"/>
        <v>0</v>
      </c>
      <c r="N2132" s="8">
        <f t="shared" si="331"/>
        <v>100</v>
      </c>
      <c r="O2132" s="8">
        <f t="shared" si="332"/>
        <v>100</v>
      </c>
      <c r="P2132" s="8">
        <f t="shared" si="333"/>
        <v>16.5</v>
      </c>
      <c r="Q2132" s="9">
        <f t="shared" si="334"/>
        <v>52.475000000000001</v>
      </c>
      <c r="R2132" s="9">
        <f t="shared" si="335"/>
        <v>59.125</v>
      </c>
      <c r="S2132" s="9">
        <f t="shared" si="336"/>
        <v>47.424999999999997</v>
      </c>
      <c r="T2132" s="9">
        <f t="shared" si="337"/>
        <v>54.125</v>
      </c>
      <c r="U2132" s="8">
        <f t="shared" si="338"/>
        <v>53.008333333333326</v>
      </c>
      <c r="V2132" s="8">
        <f t="shared" si="339"/>
        <v>53.287499999999994</v>
      </c>
    </row>
    <row r="2133" spans="1:22" ht="13.5" x14ac:dyDescent="0.25">
      <c r="A2133" s="3">
        <f>RSI!A2133</f>
        <v>45111</v>
      </c>
      <c r="B2133" s="2">
        <f>RSI!B2133</f>
        <v>151.0581</v>
      </c>
      <c r="C2133" s="2">
        <f>RSI!I2133</f>
        <v>73.688388816416818</v>
      </c>
      <c r="D2133" s="2">
        <f>MACD!E2133</f>
        <v>-0.56619427581574655</v>
      </c>
      <c r="E2133" s="2">
        <f>MACD!F2133</f>
        <v>-0.50021528216271305</v>
      </c>
      <c r="F2133" s="2">
        <f>'Moving Avg'!D2133</f>
        <v>151.0581</v>
      </c>
      <c r="G2133" s="2">
        <f>'Moving Avg'!F2133</f>
        <v>149.18562000000006</v>
      </c>
      <c r="H2133" s="2">
        <f>'Moving Avg'!G2133</f>
        <v>145.36969600000003</v>
      </c>
      <c r="I2133" s="2">
        <f>'Moving Avg'!H2133</f>
        <v>135.32395099999988</v>
      </c>
      <c r="J2133" s="6" t="str">
        <f>OBV!F2133</f>
        <v>BEARISH</v>
      </c>
      <c r="K2133" s="6" t="str">
        <f>OBV!G2133</f>
        <v>NEUTRAL</v>
      </c>
      <c r="L2133" s="6" t="str">
        <f>OBV!H2133</f>
        <v>CONFIRMED BEARISH</v>
      </c>
      <c r="M2133" s="8">
        <f t="shared" si="330"/>
        <v>0</v>
      </c>
      <c r="N2133" s="8">
        <f t="shared" si="331"/>
        <v>100</v>
      </c>
      <c r="O2133" s="8">
        <f t="shared" si="332"/>
        <v>100</v>
      </c>
      <c r="P2133" s="8">
        <f t="shared" si="333"/>
        <v>16.5</v>
      </c>
      <c r="Q2133" s="9">
        <f t="shared" si="334"/>
        <v>52.475000000000001</v>
      </c>
      <c r="R2133" s="9">
        <f t="shared" si="335"/>
        <v>59.125</v>
      </c>
      <c r="S2133" s="9">
        <f t="shared" si="336"/>
        <v>47.424999999999997</v>
      </c>
      <c r="T2133" s="9">
        <f t="shared" si="337"/>
        <v>54.125</v>
      </c>
      <c r="U2133" s="8">
        <f t="shared" si="338"/>
        <v>53.008333333333326</v>
      </c>
      <c r="V2133" s="8">
        <f t="shared" si="339"/>
        <v>53.287499999999994</v>
      </c>
    </row>
    <row r="2134" spans="1:22" ht="13.5" x14ac:dyDescent="0.25">
      <c r="A2134" s="3">
        <f>RSI!A2134</f>
        <v>45112</v>
      </c>
      <c r="B2134" s="2">
        <f>RSI!B2134</f>
        <v>153.99119999999999</v>
      </c>
      <c r="C2134" s="2">
        <f>RSI!I2134</f>
        <v>82.76341229082152</v>
      </c>
      <c r="D2134" s="2">
        <f>MACD!E2134</f>
        <v>-0.83292069492446785</v>
      </c>
      <c r="E2134" s="2">
        <f>MACD!F2134</f>
        <v>-0.56675636471506408</v>
      </c>
      <c r="F2134" s="2">
        <f>'Moving Avg'!D2134</f>
        <v>151.64472000000001</v>
      </c>
      <c r="G2134" s="2">
        <f>'Moving Avg'!F2134</f>
        <v>149.44171000000006</v>
      </c>
      <c r="H2134" s="2">
        <f>'Moving Avg'!G2134</f>
        <v>145.6387</v>
      </c>
      <c r="I2134" s="2">
        <f>'Moving Avg'!H2134</f>
        <v>135.5470054999999</v>
      </c>
      <c r="J2134" s="6" t="str">
        <f>OBV!F2134</f>
        <v>BULLISH</v>
      </c>
      <c r="K2134" s="6" t="str">
        <f>OBV!G2134</f>
        <v>NEUTRAL</v>
      </c>
      <c r="L2134" s="6" t="str">
        <f>OBV!H2134</f>
        <v>CONFIRMED BULLISH</v>
      </c>
      <c r="M2134" s="8">
        <f t="shared" si="330"/>
        <v>0</v>
      </c>
      <c r="N2134" s="8">
        <f t="shared" si="331"/>
        <v>100</v>
      </c>
      <c r="O2134" s="8">
        <f t="shared" si="332"/>
        <v>100</v>
      </c>
      <c r="P2134" s="8">
        <f t="shared" si="333"/>
        <v>83.5</v>
      </c>
      <c r="Q2134" s="9">
        <f t="shared" si="334"/>
        <v>62.524999999999999</v>
      </c>
      <c r="R2134" s="9">
        <f t="shared" si="335"/>
        <v>75.875</v>
      </c>
      <c r="S2134" s="9">
        <f t="shared" si="336"/>
        <v>77.575000000000003</v>
      </c>
      <c r="T2134" s="9">
        <f t="shared" si="337"/>
        <v>70.875</v>
      </c>
      <c r="U2134" s="8">
        <f t="shared" si="338"/>
        <v>71.991666666666674</v>
      </c>
      <c r="V2134" s="8">
        <f t="shared" si="339"/>
        <v>71.712500000000006</v>
      </c>
    </row>
    <row r="2135" spans="1:22" ht="13.5" x14ac:dyDescent="0.25">
      <c r="A2135" s="3">
        <f>RSI!A2135</f>
        <v>45113</v>
      </c>
      <c r="B2135" s="2">
        <f>RSI!B2135</f>
        <v>153.99119999999999</v>
      </c>
      <c r="C2135" s="2">
        <f>RSI!I2135</f>
        <v>82.76341229082152</v>
      </c>
      <c r="D2135" s="2">
        <f>MACD!E2135</f>
        <v>-1.0923135224891496</v>
      </c>
      <c r="E2135" s="2">
        <f>MACD!F2135</f>
        <v>-0.67186779626988125</v>
      </c>
      <c r="F2135" s="2">
        <f>'Moving Avg'!D2135</f>
        <v>152.23133999999999</v>
      </c>
      <c r="G2135" s="2">
        <f>'Moving Avg'!F2135</f>
        <v>149.69780000000006</v>
      </c>
      <c r="H2135" s="2">
        <f>'Moving Avg'!G2135</f>
        <v>145.93064200000003</v>
      </c>
      <c r="I2135" s="2">
        <f>'Moving Avg'!H2135</f>
        <v>135.76997199999988</v>
      </c>
      <c r="J2135" s="6" t="str">
        <f>OBV!F2135</f>
        <v>BULLISH</v>
      </c>
      <c r="K2135" s="6" t="str">
        <f>OBV!G2135</f>
        <v>NEUTRAL</v>
      </c>
      <c r="L2135" s="6" t="str">
        <f>OBV!H2135</f>
        <v>CONFIRMED BULLISH</v>
      </c>
      <c r="M2135" s="8">
        <f t="shared" si="330"/>
        <v>0</v>
      </c>
      <c r="N2135" s="8">
        <f t="shared" si="331"/>
        <v>100</v>
      </c>
      <c r="O2135" s="8">
        <f t="shared" si="332"/>
        <v>100</v>
      </c>
      <c r="P2135" s="8">
        <f t="shared" si="333"/>
        <v>83.5</v>
      </c>
      <c r="Q2135" s="9">
        <f t="shared" si="334"/>
        <v>62.524999999999999</v>
      </c>
      <c r="R2135" s="9">
        <f t="shared" si="335"/>
        <v>75.875</v>
      </c>
      <c r="S2135" s="9">
        <f t="shared" si="336"/>
        <v>77.575000000000003</v>
      </c>
      <c r="T2135" s="9">
        <f t="shared" si="337"/>
        <v>70.875</v>
      </c>
      <c r="U2135" s="8">
        <f t="shared" si="338"/>
        <v>71.991666666666674</v>
      </c>
      <c r="V2135" s="8">
        <f t="shared" si="339"/>
        <v>71.712500000000006</v>
      </c>
    </row>
    <row r="2136" spans="1:22" ht="13.5" x14ac:dyDescent="0.25">
      <c r="A2136" s="3">
        <f>RSI!A2136</f>
        <v>45114</v>
      </c>
      <c r="B2136" s="2">
        <f>RSI!B2136</f>
        <v>153.99119999999999</v>
      </c>
      <c r="C2136" s="2">
        <f>RSI!I2136</f>
        <v>82.76341229082152</v>
      </c>
      <c r="D2136" s="2">
        <f>MACD!E2136</f>
        <v>-1.3275863814359639</v>
      </c>
      <c r="E2136" s="2">
        <f>MACD!F2136</f>
        <v>-0.80301151330309783</v>
      </c>
      <c r="F2136" s="2">
        <f>'Moving Avg'!D2136</f>
        <v>152.81796</v>
      </c>
      <c r="G2136" s="2">
        <f>'Moving Avg'!F2136</f>
        <v>150.07475500000001</v>
      </c>
      <c r="H2136" s="2">
        <f>'Moving Avg'!G2136</f>
        <v>146.22258400000004</v>
      </c>
      <c r="I2136" s="2">
        <f>'Moving Avg'!H2136</f>
        <v>136.00617199999988</v>
      </c>
      <c r="J2136" s="6" t="str">
        <f>OBV!F2136</f>
        <v>BULLISH</v>
      </c>
      <c r="K2136" s="6" t="str">
        <f>OBV!G2136</f>
        <v>NEUTRAL</v>
      </c>
      <c r="L2136" s="6" t="str">
        <f>OBV!H2136</f>
        <v>CONFIRMED BULLISH</v>
      </c>
      <c r="M2136" s="8">
        <f t="shared" si="330"/>
        <v>0</v>
      </c>
      <c r="N2136" s="8">
        <f t="shared" si="331"/>
        <v>100</v>
      </c>
      <c r="O2136" s="8">
        <f t="shared" si="332"/>
        <v>100</v>
      </c>
      <c r="P2136" s="8">
        <f t="shared" si="333"/>
        <v>83.5</v>
      </c>
      <c r="Q2136" s="9">
        <f t="shared" si="334"/>
        <v>62.524999999999999</v>
      </c>
      <c r="R2136" s="9">
        <f t="shared" si="335"/>
        <v>75.875</v>
      </c>
      <c r="S2136" s="9">
        <f t="shared" si="336"/>
        <v>77.575000000000003</v>
      </c>
      <c r="T2136" s="9">
        <f t="shared" si="337"/>
        <v>70.875</v>
      </c>
      <c r="U2136" s="8">
        <f t="shared" si="338"/>
        <v>71.991666666666674</v>
      </c>
      <c r="V2136" s="8">
        <f t="shared" si="339"/>
        <v>71.712500000000006</v>
      </c>
    </row>
    <row r="2137" spans="1:22" ht="13.5" x14ac:dyDescent="0.25">
      <c r="A2137" s="3">
        <f>RSI!A2137</f>
        <v>45117</v>
      </c>
      <c r="B2137" s="2">
        <f>RSI!B2137</f>
        <v>153.99119999999999</v>
      </c>
      <c r="C2137" s="2">
        <f>RSI!I2137</f>
        <v>82.76341229082152</v>
      </c>
      <c r="D2137" s="2">
        <f>MACD!E2137</f>
        <v>-1.5543433349534155</v>
      </c>
      <c r="E2137" s="2">
        <f>MACD!F2137</f>
        <v>-0.95327787763316141</v>
      </c>
      <c r="F2137" s="2">
        <f>'Moving Avg'!D2137</f>
        <v>153.40457999999998</v>
      </c>
      <c r="G2137" s="2">
        <f>'Moving Avg'!F2137</f>
        <v>150.45126999999999</v>
      </c>
      <c r="H2137" s="2">
        <f>'Moving Avg'!G2137</f>
        <v>146.49158800000004</v>
      </c>
      <c r="I2137" s="2">
        <f>'Moving Avg'!H2137</f>
        <v>136.24237199999988</v>
      </c>
      <c r="J2137" s="6" t="str">
        <f>OBV!F2137</f>
        <v>BULLISH</v>
      </c>
      <c r="K2137" s="6" t="str">
        <f>OBV!G2137</f>
        <v>NEUTRAL</v>
      </c>
      <c r="L2137" s="6" t="str">
        <f>OBV!H2137</f>
        <v>CONFIRMED BULLISH</v>
      </c>
      <c r="M2137" s="8">
        <f t="shared" si="330"/>
        <v>0</v>
      </c>
      <c r="N2137" s="8">
        <f t="shared" si="331"/>
        <v>100</v>
      </c>
      <c r="O2137" s="8">
        <f t="shared" si="332"/>
        <v>100</v>
      </c>
      <c r="P2137" s="8">
        <f t="shared" si="333"/>
        <v>83.5</v>
      </c>
      <c r="Q2137" s="9">
        <f t="shared" si="334"/>
        <v>62.524999999999999</v>
      </c>
      <c r="R2137" s="9">
        <f t="shared" si="335"/>
        <v>75.875</v>
      </c>
      <c r="S2137" s="9">
        <f t="shared" si="336"/>
        <v>77.575000000000003</v>
      </c>
      <c r="T2137" s="9">
        <f t="shared" si="337"/>
        <v>70.875</v>
      </c>
      <c r="U2137" s="8">
        <f t="shared" si="338"/>
        <v>71.991666666666674</v>
      </c>
      <c r="V2137" s="8">
        <f t="shared" si="339"/>
        <v>71.712500000000006</v>
      </c>
    </row>
    <row r="2138" spans="1:22" ht="13.5" x14ac:dyDescent="0.25">
      <c r="A2138" s="3">
        <f>RSI!A2138</f>
        <v>45118</v>
      </c>
      <c r="B2138" s="2">
        <f>RSI!B2138</f>
        <v>153.99119999999999</v>
      </c>
      <c r="C2138" s="2">
        <f>RSI!I2138</f>
        <v>82.76341229082152</v>
      </c>
      <c r="D2138" s="2">
        <f>MACD!E2138</f>
        <v>-1.4193056964277559</v>
      </c>
      <c r="E2138" s="2">
        <f>MACD!F2138</f>
        <v>-1.0464834413920803</v>
      </c>
      <c r="F2138" s="2">
        <f>'Moving Avg'!D2138</f>
        <v>153.99119999999999</v>
      </c>
      <c r="G2138" s="2">
        <f>'Moving Avg'!F2138</f>
        <v>150.817915</v>
      </c>
      <c r="H2138" s="2">
        <f>'Moving Avg'!G2138</f>
        <v>146.74824000000004</v>
      </c>
      <c r="I2138" s="2">
        <f>'Moving Avg'!H2138</f>
        <v>136.47848399999987</v>
      </c>
      <c r="J2138" s="6" t="str">
        <f>OBV!F2138</f>
        <v>BULLISH</v>
      </c>
      <c r="K2138" s="6" t="str">
        <f>OBV!G2138</f>
        <v>NEUTRAL</v>
      </c>
      <c r="L2138" s="6" t="str">
        <f>OBV!H2138</f>
        <v>CONFIRMED BULLISH</v>
      </c>
      <c r="M2138" s="8">
        <f t="shared" si="330"/>
        <v>0</v>
      </c>
      <c r="N2138" s="8">
        <f t="shared" si="331"/>
        <v>100</v>
      </c>
      <c r="O2138" s="8">
        <f t="shared" si="332"/>
        <v>100</v>
      </c>
      <c r="P2138" s="8">
        <f t="shared" si="333"/>
        <v>83.5</v>
      </c>
      <c r="Q2138" s="9">
        <f t="shared" si="334"/>
        <v>62.524999999999999</v>
      </c>
      <c r="R2138" s="9">
        <f t="shared" si="335"/>
        <v>75.875</v>
      </c>
      <c r="S2138" s="9">
        <f t="shared" si="336"/>
        <v>77.575000000000003</v>
      </c>
      <c r="T2138" s="9">
        <f t="shared" si="337"/>
        <v>70.875</v>
      </c>
      <c r="U2138" s="8">
        <f t="shared" si="338"/>
        <v>71.991666666666674</v>
      </c>
      <c r="V2138" s="8">
        <f t="shared" si="339"/>
        <v>71.712500000000006</v>
      </c>
    </row>
    <row r="2139" spans="1:22" ht="13.5" x14ac:dyDescent="0.25">
      <c r="A2139" s="3">
        <f>RSI!A2139</f>
        <v>45119</v>
      </c>
      <c r="B2139" s="2">
        <f>RSI!B2139</f>
        <v>152.15799999999999</v>
      </c>
      <c r="C2139" s="2">
        <f>RSI!I2139</f>
        <v>63.069703935598653</v>
      </c>
      <c r="D2139" s="2">
        <f>MACD!E2139</f>
        <v>-1.2197661711278442</v>
      </c>
      <c r="E2139" s="2">
        <f>MACD!F2139</f>
        <v>-1.0811399873392331</v>
      </c>
      <c r="F2139" s="2">
        <f>'Moving Avg'!D2139</f>
        <v>153.62456</v>
      </c>
      <c r="G2139" s="2">
        <f>'Moving Avg'!F2139</f>
        <v>150.98290499999999</v>
      </c>
      <c r="H2139" s="2">
        <f>'Moving Avg'!G2139</f>
        <v>146.96822800000007</v>
      </c>
      <c r="I2139" s="2">
        <f>'Moving Avg'!H2139</f>
        <v>136.69660749999989</v>
      </c>
      <c r="J2139" s="6" t="str">
        <f>OBV!F2139</f>
        <v>BEARISH</v>
      </c>
      <c r="K2139" s="6" t="str">
        <f>OBV!G2139</f>
        <v>NEUTRAL</v>
      </c>
      <c r="L2139" s="6" t="str">
        <f>OBV!H2139</f>
        <v>CONFIRMED BEARISH</v>
      </c>
      <c r="M2139" s="8">
        <f t="shared" si="330"/>
        <v>25</v>
      </c>
      <c r="N2139" s="8">
        <f t="shared" si="331"/>
        <v>100</v>
      </c>
      <c r="O2139" s="8">
        <f t="shared" si="332"/>
        <v>100</v>
      </c>
      <c r="P2139" s="8">
        <f t="shared" si="333"/>
        <v>16.5</v>
      </c>
      <c r="Q2139" s="9">
        <f t="shared" si="334"/>
        <v>61.225000000000001</v>
      </c>
      <c r="R2139" s="9">
        <f t="shared" si="335"/>
        <v>64.125</v>
      </c>
      <c r="S2139" s="9">
        <f t="shared" si="336"/>
        <v>51.174999999999997</v>
      </c>
      <c r="T2139" s="9">
        <f t="shared" si="337"/>
        <v>60.375</v>
      </c>
      <c r="U2139" s="8">
        <f t="shared" si="338"/>
        <v>58.841666666666661</v>
      </c>
      <c r="V2139" s="8">
        <f t="shared" si="339"/>
        <v>59.224999999999994</v>
      </c>
    </row>
    <row r="2140" spans="1:22" ht="13.5" x14ac:dyDescent="0.25">
      <c r="A2140" s="3">
        <f>RSI!A2140</f>
        <v>45120</v>
      </c>
      <c r="B2140" s="2">
        <f>RSI!B2140</f>
        <v>152.15799999999999</v>
      </c>
      <c r="C2140" s="2">
        <f>RSI!I2140</f>
        <v>63.069703935598653</v>
      </c>
      <c r="D2140" s="2">
        <f>MACD!E2140</f>
        <v>-1.0620657889569429</v>
      </c>
      <c r="E2140" s="2">
        <f>MACD!F2140</f>
        <v>-1.077325147662775</v>
      </c>
      <c r="F2140" s="2">
        <f>'Moving Avg'!D2140</f>
        <v>153.25791999999998</v>
      </c>
      <c r="G2140" s="2">
        <f>'Moving Avg'!F2140</f>
        <v>151.14789499999998</v>
      </c>
      <c r="H2140" s="2">
        <f>'Moving Avg'!G2140</f>
        <v>147.18821600000004</v>
      </c>
      <c r="I2140" s="2">
        <f>'Moving Avg'!H2140</f>
        <v>136.9059964999999</v>
      </c>
      <c r="J2140" s="6" t="str">
        <f>OBV!F2140</f>
        <v>BEARISH</v>
      </c>
      <c r="K2140" s="6" t="str">
        <f>OBV!G2140</f>
        <v>NEUTRAL</v>
      </c>
      <c r="L2140" s="6" t="str">
        <f>OBV!H2140</f>
        <v>CONFIRMED BEARISH</v>
      </c>
      <c r="M2140" s="8">
        <f t="shared" si="330"/>
        <v>25</v>
      </c>
      <c r="N2140" s="8">
        <f t="shared" si="331"/>
        <v>0</v>
      </c>
      <c r="O2140" s="8">
        <f t="shared" si="332"/>
        <v>100</v>
      </c>
      <c r="P2140" s="8">
        <f t="shared" si="333"/>
        <v>16.5</v>
      </c>
      <c r="Q2140" s="9">
        <f t="shared" si="334"/>
        <v>26.225000000000001</v>
      </c>
      <c r="R2140" s="9">
        <f t="shared" si="335"/>
        <v>44.125</v>
      </c>
      <c r="S2140" s="9">
        <f t="shared" si="336"/>
        <v>36.174999999999997</v>
      </c>
      <c r="T2140" s="9">
        <f t="shared" si="337"/>
        <v>35.375</v>
      </c>
      <c r="U2140" s="8">
        <f t="shared" si="338"/>
        <v>35.508333333333333</v>
      </c>
      <c r="V2140" s="8">
        <f t="shared" si="339"/>
        <v>35.474999999999994</v>
      </c>
    </row>
    <row r="2141" spans="1:22" ht="13.5" x14ac:dyDescent="0.25">
      <c r="A2141" s="3">
        <f>RSI!A2141</f>
        <v>45121</v>
      </c>
      <c r="B2141" s="2">
        <f>RSI!B2141</f>
        <v>152.15799999999999</v>
      </c>
      <c r="C2141" s="2">
        <f>RSI!I2141</f>
        <v>63.069703935598653</v>
      </c>
      <c r="D2141" s="2">
        <f>MACD!E2141</f>
        <v>-0.93894251758135283</v>
      </c>
      <c r="E2141" s="2">
        <f>MACD!F2141</f>
        <v>-1.0496486216464906</v>
      </c>
      <c r="F2141" s="2">
        <f>'Moving Avg'!D2141</f>
        <v>152.89127999999999</v>
      </c>
      <c r="G2141" s="2">
        <f>'Moving Avg'!F2141</f>
        <v>151.31288499999997</v>
      </c>
      <c r="H2141" s="2">
        <f>'Moving Avg'!G2141</f>
        <v>147.40996800000008</v>
      </c>
      <c r="I2141" s="2">
        <f>'Moving Avg'!H2141</f>
        <v>137.11538549999989</v>
      </c>
      <c r="J2141" s="6" t="str">
        <f>OBV!F2141</f>
        <v>BEARISH</v>
      </c>
      <c r="K2141" s="6" t="str">
        <f>OBV!G2141</f>
        <v>NEUTRAL</v>
      </c>
      <c r="L2141" s="6" t="str">
        <f>OBV!H2141</f>
        <v>CONFIRMED BEARISH</v>
      </c>
      <c r="M2141" s="8">
        <f t="shared" si="330"/>
        <v>25</v>
      </c>
      <c r="N2141" s="8">
        <f t="shared" si="331"/>
        <v>0</v>
      </c>
      <c r="O2141" s="8">
        <f t="shared" si="332"/>
        <v>100</v>
      </c>
      <c r="P2141" s="8">
        <f t="shared" si="333"/>
        <v>16.5</v>
      </c>
      <c r="Q2141" s="9">
        <f t="shared" si="334"/>
        <v>26.225000000000001</v>
      </c>
      <c r="R2141" s="9">
        <f t="shared" si="335"/>
        <v>44.125</v>
      </c>
      <c r="S2141" s="9">
        <f t="shared" si="336"/>
        <v>36.174999999999997</v>
      </c>
      <c r="T2141" s="9">
        <f t="shared" si="337"/>
        <v>35.375</v>
      </c>
      <c r="U2141" s="8">
        <f t="shared" si="338"/>
        <v>35.508333333333333</v>
      </c>
      <c r="V2141" s="8">
        <f t="shared" si="339"/>
        <v>35.474999999999994</v>
      </c>
    </row>
    <row r="2142" spans="1:22" ht="13.5" x14ac:dyDescent="0.25">
      <c r="A2142" s="3">
        <f>RSI!A2142</f>
        <v>45124</v>
      </c>
      <c r="B2142" s="2">
        <f>RSI!B2142</f>
        <v>151.69970000000001</v>
      </c>
      <c r="C2142" s="2">
        <f>RSI!I2142</f>
        <v>58.707773053817228</v>
      </c>
      <c r="D2142" s="2">
        <f>MACD!E2142</f>
        <v>-0.81036454123204749</v>
      </c>
      <c r="E2142" s="2">
        <f>MACD!F2142</f>
        <v>-1.0017918055636019</v>
      </c>
      <c r="F2142" s="2">
        <f>'Moving Avg'!D2142</f>
        <v>152.43297999999999</v>
      </c>
      <c r="G2142" s="2">
        <f>'Moving Avg'!F2142</f>
        <v>151.45495999999997</v>
      </c>
      <c r="H2142" s="2">
        <f>'Moving Avg'!G2142</f>
        <v>147.62255400000006</v>
      </c>
      <c r="I2142" s="2">
        <f>'Moving Avg'!H2142</f>
        <v>137.31807199999992</v>
      </c>
      <c r="J2142" s="6" t="str">
        <f>OBV!F2142</f>
        <v>BEARISH</v>
      </c>
      <c r="K2142" s="6" t="str">
        <f>OBV!G2142</f>
        <v>NEUTRAL</v>
      </c>
      <c r="L2142" s="6" t="str">
        <f>OBV!H2142</f>
        <v>CONFIRMED BEARISH</v>
      </c>
      <c r="M2142" s="8">
        <f t="shared" si="330"/>
        <v>25</v>
      </c>
      <c r="N2142" s="8">
        <f t="shared" si="331"/>
        <v>0</v>
      </c>
      <c r="O2142" s="8">
        <f t="shared" si="332"/>
        <v>100</v>
      </c>
      <c r="P2142" s="8">
        <f t="shared" si="333"/>
        <v>16.5</v>
      </c>
      <c r="Q2142" s="9">
        <f t="shared" si="334"/>
        <v>26.225000000000001</v>
      </c>
      <c r="R2142" s="9">
        <f t="shared" si="335"/>
        <v>44.125</v>
      </c>
      <c r="S2142" s="9">
        <f t="shared" si="336"/>
        <v>36.174999999999997</v>
      </c>
      <c r="T2142" s="9">
        <f t="shared" si="337"/>
        <v>35.375</v>
      </c>
      <c r="U2142" s="8">
        <f t="shared" si="338"/>
        <v>35.508333333333333</v>
      </c>
      <c r="V2142" s="8">
        <f t="shared" si="339"/>
        <v>35.474999999999994</v>
      </c>
    </row>
    <row r="2143" spans="1:22" ht="13.5" x14ac:dyDescent="0.25">
      <c r="A2143" s="3">
        <f>RSI!A2143</f>
        <v>45125</v>
      </c>
      <c r="B2143" s="2">
        <f>RSI!B2143</f>
        <v>152.15799999999999</v>
      </c>
      <c r="C2143" s="2">
        <f>RSI!I2143</f>
        <v>61.570055136544255</v>
      </c>
      <c r="D2143" s="2">
        <f>MACD!E2143</f>
        <v>-0.7416517159870466</v>
      </c>
      <c r="E2143" s="2">
        <f>MACD!F2143</f>
        <v>-0.94976378764829095</v>
      </c>
      <c r="F2143" s="2">
        <f>'Moving Avg'!D2143</f>
        <v>152.06634</v>
      </c>
      <c r="G2143" s="2">
        <f>'Moving Avg'!F2143</f>
        <v>151.61994999999996</v>
      </c>
      <c r="H2143" s="2">
        <f>'Moving Avg'!G2143</f>
        <v>147.84624800000012</v>
      </c>
      <c r="I2143" s="2">
        <f>'Moving Avg'!H2143</f>
        <v>137.5230059999999</v>
      </c>
      <c r="J2143" s="6" t="str">
        <f>OBV!F2143</f>
        <v>BEARISH</v>
      </c>
      <c r="K2143" s="6" t="str">
        <f>OBV!G2143</f>
        <v>NEUTRAL</v>
      </c>
      <c r="L2143" s="6" t="str">
        <f>OBV!H2143</f>
        <v>CONFIRMED BEARISH</v>
      </c>
      <c r="M2143" s="8">
        <f t="shared" si="330"/>
        <v>25</v>
      </c>
      <c r="N2143" s="8">
        <f t="shared" si="331"/>
        <v>0</v>
      </c>
      <c r="O2143" s="8">
        <f t="shared" si="332"/>
        <v>100</v>
      </c>
      <c r="P2143" s="8">
        <f t="shared" si="333"/>
        <v>16.5</v>
      </c>
      <c r="Q2143" s="9">
        <f t="shared" si="334"/>
        <v>26.225000000000001</v>
      </c>
      <c r="R2143" s="9">
        <f t="shared" si="335"/>
        <v>44.125</v>
      </c>
      <c r="S2143" s="9">
        <f t="shared" si="336"/>
        <v>36.174999999999997</v>
      </c>
      <c r="T2143" s="9">
        <f t="shared" si="337"/>
        <v>35.375</v>
      </c>
      <c r="U2143" s="8">
        <f t="shared" si="338"/>
        <v>35.508333333333333</v>
      </c>
      <c r="V2143" s="8">
        <f t="shared" si="339"/>
        <v>35.474999999999994</v>
      </c>
    </row>
    <row r="2144" spans="1:22" ht="13.5" x14ac:dyDescent="0.25">
      <c r="A2144" s="3">
        <f>RSI!A2144</f>
        <v>45127</v>
      </c>
      <c r="B2144" s="2">
        <f>RSI!B2144</f>
        <v>152.15799999999999</v>
      </c>
      <c r="C2144" s="2">
        <f>RSI!I2144</f>
        <v>61.570055136544255</v>
      </c>
      <c r="D2144" s="2">
        <f>MACD!E2144</f>
        <v>-0.24065332907443349</v>
      </c>
      <c r="E2144" s="2">
        <f>MACD!F2144</f>
        <v>-0.8079416959335195</v>
      </c>
      <c r="F2144" s="2">
        <f>'Moving Avg'!D2144</f>
        <v>152.06634</v>
      </c>
      <c r="G2144" s="2">
        <f>'Moving Avg'!F2144</f>
        <v>151.78493999999995</v>
      </c>
      <c r="H2144" s="2">
        <f>'Moving Avg'!G2144</f>
        <v>148.06623600000012</v>
      </c>
      <c r="I2144" s="2">
        <f>'Moving Avg'!H2144</f>
        <v>137.72793999999988</v>
      </c>
      <c r="J2144" s="6" t="str">
        <f>OBV!F2144</f>
        <v>BEARISH</v>
      </c>
      <c r="K2144" s="6" t="str">
        <f>OBV!G2144</f>
        <v>NEUTRAL</v>
      </c>
      <c r="L2144" s="6" t="str">
        <f>OBV!H2144</f>
        <v>NEUTRAL</v>
      </c>
      <c r="M2144" s="8">
        <f t="shared" si="330"/>
        <v>25</v>
      </c>
      <c r="N2144" s="8">
        <f t="shared" si="331"/>
        <v>0</v>
      </c>
      <c r="O2144" s="8">
        <f t="shared" si="332"/>
        <v>100</v>
      </c>
      <c r="P2144" s="8">
        <f t="shared" si="333"/>
        <v>16.5</v>
      </c>
      <c r="Q2144" s="9">
        <f t="shared" si="334"/>
        <v>26.225000000000001</v>
      </c>
      <c r="R2144" s="9">
        <f t="shared" si="335"/>
        <v>44.125</v>
      </c>
      <c r="S2144" s="9">
        <f t="shared" si="336"/>
        <v>36.174999999999997</v>
      </c>
      <c r="T2144" s="9">
        <f t="shared" si="337"/>
        <v>35.375</v>
      </c>
      <c r="U2144" s="8">
        <f t="shared" si="338"/>
        <v>35.508333333333333</v>
      </c>
      <c r="V2144" s="8">
        <f t="shared" si="339"/>
        <v>35.474999999999994</v>
      </c>
    </row>
    <row r="2145" spans="1:22" ht="13.5" x14ac:dyDescent="0.25">
      <c r="A2145" s="3">
        <f>RSI!A2145</f>
        <v>45128</v>
      </c>
      <c r="B2145" s="2">
        <f>RSI!B2145</f>
        <v>152.15799999999999</v>
      </c>
      <c r="C2145" s="2">
        <f>RSI!I2145</f>
        <v>61.570055136544262</v>
      </c>
      <c r="D2145" s="2">
        <f>MACD!E2145</f>
        <v>0.17550043080379396</v>
      </c>
      <c r="E2145" s="2">
        <f>MACD!F2145</f>
        <v>-0.61125327058605683</v>
      </c>
      <c r="F2145" s="2">
        <f>'Moving Avg'!D2145</f>
        <v>152.06634000000003</v>
      </c>
      <c r="G2145" s="2">
        <f>'Moving Avg'!F2145</f>
        <v>151.95038999999997</v>
      </c>
      <c r="H2145" s="2">
        <f>'Moving Avg'!G2145</f>
        <v>148.28622400000012</v>
      </c>
      <c r="I2145" s="2">
        <f>'Moving Avg'!H2145</f>
        <v>137.95497399999988</v>
      </c>
      <c r="J2145" s="6" t="str">
        <f>OBV!F2145</f>
        <v>BEARISH</v>
      </c>
      <c r="K2145" s="6" t="str">
        <f>OBV!G2145</f>
        <v>NEUTRAL</v>
      </c>
      <c r="L2145" s="6" t="str">
        <f>OBV!H2145</f>
        <v>NEUTRAL</v>
      </c>
      <c r="M2145" s="8">
        <f t="shared" si="330"/>
        <v>25</v>
      </c>
      <c r="N2145" s="8">
        <f t="shared" si="331"/>
        <v>0</v>
      </c>
      <c r="O2145" s="8">
        <f t="shared" si="332"/>
        <v>100</v>
      </c>
      <c r="P2145" s="8">
        <f t="shared" si="333"/>
        <v>16.5</v>
      </c>
      <c r="Q2145" s="9">
        <f t="shared" si="334"/>
        <v>26.225000000000001</v>
      </c>
      <c r="R2145" s="9">
        <f t="shared" si="335"/>
        <v>44.125</v>
      </c>
      <c r="S2145" s="9">
        <f t="shared" si="336"/>
        <v>36.174999999999997</v>
      </c>
      <c r="T2145" s="9">
        <f t="shared" si="337"/>
        <v>35.375</v>
      </c>
      <c r="U2145" s="8">
        <f t="shared" si="338"/>
        <v>35.508333333333333</v>
      </c>
      <c r="V2145" s="8">
        <f t="shared" si="339"/>
        <v>35.474999999999994</v>
      </c>
    </row>
    <row r="2146" spans="1:22" ht="13.5" x14ac:dyDescent="0.25">
      <c r="A2146" s="3">
        <f>RSI!A2146</f>
        <v>45131</v>
      </c>
      <c r="B2146" s="2">
        <f>RSI!B2146</f>
        <v>152.15799999999999</v>
      </c>
      <c r="C2146" s="2">
        <f>RSI!I2146</f>
        <v>61.570055136544262</v>
      </c>
      <c r="D2146" s="2">
        <f>MACD!E2146</f>
        <v>0.52043798705253153</v>
      </c>
      <c r="E2146" s="2">
        <f>MACD!F2146</f>
        <v>-0.38491501905833914</v>
      </c>
      <c r="F2146" s="2">
        <f>'Moving Avg'!D2146</f>
        <v>152.06634000000003</v>
      </c>
      <c r="G2146" s="2">
        <f>'Moving Avg'!F2146</f>
        <v>152.11125499999997</v>
      </c>
      <c r="H2146" s="2">
        <f>'Moving Avg'!G2146</f>
        <v>148.50621200000015</v>
      </c>
      <c r="I2146" s="2">
        <f>'Moving Avg'!H2146</f>
        <v>138.18641899999989</v>
      </c>
      <c r="J2146" s="6" t="str">
        <f>OBV!F2146</f>
        <v>BEARISH</v>
      </c>
      <c r="K2146" s="6" t="str">
        <f>OBV!G2146</f>
        <v>NEUTRAL</v>
      </c>
      <c r="L2146" s="6" t="str">
        <f>OBV!H2146</f>
        <v>NEUTRAL</v>
      </c>
      <c r="M2146" s="8">
        <f t="shared" si="330"/>
        <v>25</v>
      </c>
      <c r="N2146" s="8">
        <f t="shared" si="331"/>
        <v>0</v>
      </c>
      <c r="O2146" s="8">
        <f t="shared" si="332"/>
        <v>100</v>
      </c>
      <c r="P2146" s="8">
        <f t="shared" si="333"/>
        <v>16.5</v>
      </c>
      <c r="Q2146" s="9">
        <f t="shared" si="334"/>
        <v>26.225000000000001</v>
      </c>
      <c r="R2146" s="9">
        <f t="shared" si="335"/>
        <v>44.125</v>
      </c>
      <c r="S2146" s="9">
        <f t="shared" si="336"/>
        <v>36.174999999999997</v>
      </c>
      <c r="T2146" s="9">
        <f t="shared" si="337"/>
        <v>35.375</v>
      </c>
      <c r="U2146" s="8">
        <f t="shared" si="338"/>
        <v>35.508333333333333</v>
      </c>
      <c r="V2146" s="8">
        <f t="shared" si="339"/>
        <v>35.474999999999994</v>
      </c>
    </row>
    <row r="2147" spans="1:22" ht="13.5" x14ac:dyDescent="0.25">
      <c r="A2147" s="3">
        <f>RSI!A2147</f>
        <v>45133</v>
      </c>
      <c r="B2147" s="2">
        <f>RSI!B2147</f>
        <v>152.15799999999999</v>
      </c>
      <c r="C2147" s="2">
        <f>RSI!I2147</f>
        <v>61.570055136544269</v>
      </c>
      <c r="D2147" s="2">
        <f>MACD!E2147</f>
        <v>0.80564846004452306</v>
      </c>
      <c r="E2147" s="2">
        <f>MACD!F2147</f>
        <v>-0.14680232323776674</v>
      </c>
      <c r="F2147" s="2">
        <f>'Moving Avg'!D2147</f>
        <v>152.15799999999999</v>
      </c>
      <c r="G2147" s="2">
        <f>'Moving Avg'!F2147</f>
        <v>152.27211999999994</v>
      </c>
      <c r="H2147" s="2">
        <f>'Moving Avg'!G2147</f>
        <v>148.73484600000015</v>
      </c>
      <c r="I2147" s="2">
        <f>'Moving Avg'!H2147</f>
        <v>138.39404349999987</v>
      </c>
      <c r="J2147" s="6" t="str">
        <f>OBV!F2147</f>
        <v>BULLISH</v>
      </c>
      <c r="K2147" s="6" t="str">
        <f>OBV!G2147</f>
        <v>NEUTRAL</v>
      </c>
      <c r="L2147" s="6" t="str">
        <f>OBV!H2147</f>
        <v>CONFIRMED BULLISH</v>
      </c>
      <c r="M2147" s="8">
        <f t="shared" si="330"/>
        <v>25</v>
      </c>
      <c r="N2147" s="8">
        <f t="shared" si="331"/>
        <v>0</v>
      </c>
      <c r="O2147" s="8">
        <f t="shared" si="332"/>
        <v>100</v>
      </c>
      <c r="P2147" s="8">
        <f t="shared" si="333"/>
        <v>83.5</v>
      </c>
      <c r="Q2147" s="9">
        <f t="shared" si="334"/>
        <v>36.274999999999999</v>
      </c>
      <c r="R2147" s="9">
        <f t="shared" si="335"/>
        <v>60.875</v>
      </c>
      <c r="S2147" s="9">
        <f t="shared" si="336"/>
        <v>66.325000000000003</v>
      </c>
      <c r="T2147" s="9">
        <f t="shared" si="337"/>
        <v>52.125</v>
      </c>
      <c r="U2147" s="8">
        <f t="shared" si="338"/>
        <v>54.491666666666674</v>
      </c>
      <c r="V2147" s="8">
        <f t="shared" si="339"/>
        <v>53.900000000000006</v>
      </c>
    </row>
    <row r="2148" spans="1:22" ht="13.5" x14ac:dyDescent="0.25">
      <c r="A2148" s="3">
        <f>RSI!A2148</f>
        <v>45134</v>
      </c>
      <c r="B2148" s="2">
        <f>RSI!B2148</f>
        <v>152.15799999999999</v>
      </c>
      <c r="C2148" s="2">
        <f>RSI!I2148</f>
        <v>61.570055136544269</v>
      </c>
      <c r="D2148" s="2">
        <f>MACD!E2148</f>
        <v>1.0408139478867326</v>
      </c>
      <c r="E2148" s="2">
        <f>MACD!F2148</f>
        <v>9.0720930987133158E-2</v>
      </c>
      <c r="F2148" s="2">
        <f>'Moving Avg'!D2148</f>
        <v>152.15799999999999</v>
      </c>
      <c r="G2148" s="2">
        <f>'Moving Avg'!F2148</f>
        <v>152.31840999999994</v>
      </c>
      <c r="H2148" s="2">
        <f>'Moving Avg'!G2148</f>
        <v>148.95483400000015</v>
      </c>
      <c r="I2148" s="2">
        <f>'Moving Avg'!H2148</f>
        <v>138.5989774999999</v>
      </c>
      <c r="J2148" s="6" t="str">
        <f>OBV!F2148</f>
        <v>NEUTRAL</v>
      </c>
      <c r="K2148" s="6" t="str">
        <f>OBV!G2148</f>
        <v>NEUTRAL</v>
      </c>
      <c r="L2148" s="6" t="str">
        <f>OBV!H2148</f>
        <v>NEUTRAL</v>
      </c>
      <c r="M2148" s="8">
        <f t="shared" si="330"/>
        <v>25</v>
      </c>
      <c r="N2148" s="8">
        <f t="shared" si="331"/>
        <v>0</v>
      </c>
      <c r="O2148" s="8">
        <f t="shared" si="332"/>
        <v>100</v>
      </c>
      <c r="P2148" s="8">
        <f t="shared" si="333"/>
        <v>33</v>
      </c>
      <c r="Q2148" s="9">
        <f t="shared" si="334"/>
        <v>28.7</v>
      </c>
      <c r="R2148" s="9">
        <f t="shared" si="335"/>
        <v>48.25</v>
      </c>
      <c r="S2148" s="9">
        <f t="shared" si="336"/>
        <v>43.6</v>
      </c>
      <c r="T2148" s="9">
        <f t="shared" si="337"/>
        <v>39.5</v>
      </c>
      <c r="U2148" s="8">
        <f t="shared" si="338"/>
        <v>40.183333333333337</v>
      </c>
      <c r="V2148" s="8">
        <f t="shared" si="339"/>
        <v>40.012500000000003</v>
      </c>
    </row>
    <row r="2149" spans="1:22" ht="13.5" x14ac:dyDescent="0.25">
      <c r="A2149" s="3">
        <f>RSI!A2149</f>
        <v>45135</v>
      </c>
      <c r="B2149" s="2">
        <f>RSI!B2149</f>
        <v>152.15799999999999</v>
      </c>
      <c r="C2149" s="2">
        <f>RSI!I2149</f>
        <v>61.570055136544262</v>
      </c>
      <c r="D2149" s="2">
        <f>MACD!E2149</f>
        <v>0.95205968396956564</v>
      </c>
      <c r="E2149" s="2">
        <f>MACD!F2149</f>
        <v>0.26298868158361965</v>
      </c>
      <c r="F2149" s="2">
        <f>'Moving Avg'!D2149</f>
        <v>152.15799999999999</v>
      </c>
      <c r="G2149" s="2">
        <f>'Moving Avg'!F2149</f>
        <v>152.37340499999993</v>
      </c>
      <c r="H2149" s="2">
        <f>'Moving Avg'!G2149</f>
        <v>149.18364400000016</v>
      </c>
      <c r="I2149" s="2">
        <f>'Moving Avg'!H2149</f>
        <v>138.80391149999988</v>
      </c>
      <c r="J2149" s="6" t="str">
        <f>OBV!F2149</f>
        <v>NEUTRAL</v>
      </c>
      <c r="K2149" s="6" t="str">
        <f>OBV!G2149</f>
        <v>NEUTRAL</v>
      </c>
      <c r="L2149" s="6" t="str">
        <f>OBV!H2149</f>
        <v>NEUTRAL</v>
      </c>
      <c r="M2149" s="8">
        <f t="shared" si="330"/>
        <v>25</v>
      </c>
      <c r="N2149" s="8">
        <f t="shared" si="331"/>
        <v>0</v>
      </c>
      <c r="O2149" s="8">
        <f t="shared" si="332"/>
        <v>100</v>
      </c>
      <c r="P2149" s="8">
        <f t="shared" si="333"/>
        <v>33</v>
      </c>
      <c r="Q2149" s="9">
        <f t="shared" si="334"/>
        <v>28.7</v>
      </c>
      <c r="R2149" s="9">
        <f t="shared" si="335"/>
        <v>48.25</v>
      </c>
      <c r="S2149" s="9">
        <f t="shared" si="336"/>
        <v>43.6</v>
      </c>
      <c r="T2149" s="9">
        <f t="shared" si="337"/>
        <v>39.5</v>
      </c>
      <c r="U2149" s="8">
        <f t="shared" si="338"/>
        <v>40.183333333333337</v>
      </c>
      <c r="V2149" s="8">
        <f t="shared" si="339"/>
        <v>40.012500000000003</v>
      </c>
    </row>
    <row r="2150" spans="1:22" ht="13.5" x14ac:dyDescent="0.25">
      <c r="A2150" s="3">
        <f>RSI!A2150</f>
        <v>45138</v>
      </c>
      <c r="B2150" s="2">
        <f>RSI!B2150</f>
        <v>152.15799999999999</v>
      </c>
      <c r="C2150" s="2">
        <f>RSI!I2150</f>
        <v>61.570055136544262</v>
      </c>
      <c r="D2150" s="2">
        <f>MACD!E2150</f>
        <v>0.87167318450201492</v>
      </c>
      <c r="E2150" s="2">
        <f>MACD!F2150</f>
        <v>0.38472558216729869</v>
      </c>
      <c r="F2150" s="2">
        <f>'Moving Avg'!D2150</f>
        <v>152.15799999999999</v>
      </c>
      <c r="G2150" s="2">
        <f>'Moving Avg'!F2150</f>
        <v>152.42839999999995</v>
      </c>
      <c r="H2150" s="2">
        <f>'Moving Avg'!G2150</f>
        <v>149.40363200000016</v>
      </c>
      <c r="I2150" s="2">
        <f>'Moving Avg'!H2150</f>
        <v>139.00002299999989</v>
      </c>
      <c r="J2150" s="6" t="str">
        <f>OBV!F2150</f>
        <v>NEUTRAL</v>
      </c>
      <c r="K2150" s="6" t="str">
        <f>OBV!G2150</f>
        <v>NEUTRAL</v>
      </c>
      <c r="L2150" s="6" t="str">
        <f>OBV!H2150</f>
        <v>NEUTRAL</v>
      </c>
      <c r="M2150" s="8">
        <f t="shared" si="330"/>
        <v>25</v>
      </c>
      <c r="N2150" s="8">
        <f t="shared" si="331"/>
        <v>0</v>
      </c>
      <c r="O2150" s="8">
        <f t="shared" si="332"/>
        <v>100</v>
      </c>
      <c r="P2150" s="8">
        <f t="shared" si="333"/>
        <v>33</v>
      </c>
      <c r="Q2150" s="9">
        <f t="shared" si="334"/>
        <v>28.7</v>
      </c>
      <c r="R2150" s="9">
        <f t="shared" si="335"/>
        <v>48.25</v>
      </c>
      <c r="S2150" s="9">
        <f t="shared" si="336"/>
        <v>43.6</v>
      </c>
      <c r="T2150" s="9">
        <f t="shared" si="337"/>
        <v>39.5</v>
      </c>
      <c r="U2150" s="8">
        <f t="shared" si="338"/>
        <v>40.183333333333337</v>
      </c>
      <c r="V2150" s="8">
        <f t="shared" si="339"/>
        <v>40.012500000000003</v>
      </c>
    </row>
    <row r="2151" spans="1:22" ht="13.5" x14ac:dyDescent="0.25">
      <c r="A2151" s="3">
        <f>RSI!A2151</f>
        <v>45139</v>
      </c>
      <c r="B2151" s="2">
        <f>RSI!B2151</f>
        <v>146.6583</v>
      </c>
      <c r="C2151" s="2">
        <f>RSI!I2151</f>
        <v>24.579740354193646</v>
      </c>
      <c r="D2151" s="2">
        <f>MACD!E2151</f>
        <v>1.2061438964918239</v>
      </c>
      <c r="E2151" s="2">
        <f>MACD!F2151</f>
        <v>0.54900924503220372</v>
      </c>
      <c r="F2151" s="2">
        <f>'Moving Avg'!D2151</f>
        <v>151.05805999999998</v>
      </c>
      <c r="G2151" s="2">
        <f>'Moving Avg'!F2151</f>
        <v>152.20840999999993</v>
      </c>
      <c r="H2151" s="2">
        <f>'Moving Avg'!G2151</f>
        <v>149.51362600000016</v>
      </c>
      <c r="I2151" s="2">
        <f>'Moving Avg'!H2151</f>
        <v>139.16863599999988</v>
      </c>
      <c r="J2151" s="6" t="str">
        <f>OBV!F2151</f>
        <v>BEARISH</v>
      </c>
      <c r="K2151" s="6" t="str">
        <f>OBV!G2151</f>
        <v>NEUTRAL</v>
      </c>
      <c r="L2151" s="6" t="str">
        <f>OBV!H2151</f>
        <v>CONFIRMED BEARISH</v>
      </c>
      <c r="M2151" s="8">
        <f t="shared" si="330"/>
        <v>50</v>
      </c>
      <c r="N2151" s="8">
        <f t="shared" si="331"/>
        <v>0</v>
      </c>
      <c r="O2151" s="8">
        <f t="shared" si="332"/>
        <v>100</v>
      </c>
      <c r="P2151" s="8">
        <f t="shared" si="333"/>
        <v>16.5</v>
      </c>
      <c r="Q2151" s="9">
        <f t="shared" si="334"/>
        <v>34.975000000000001</v>
      </c>
      <c r="R2151" s="9">
        <f t="shared" si="335"/>
        <v>49.125</v>
      </c>
      <c r="S2151" s="9">
        <f t="shared" si="336"/>
        <v>39.924999999999997</v>
      </c>
      <c r="T2151" s="9">
        <f t="shared" si="337"/>
        <v>41.625</v>
      </c>
      <c r="U2151" s="8">
        <f t="shared" si="338"/>
        <v>41.341666666666661</v>
      </c>
      <c r="V2151" s="8">
        <f t="shared" si="339"/>
        <v>41.412499999999994</v>
      </c>
    </row>
    <row r="2152" spans="1:22" ht="13.5" x14ac:dyDescent="0.25">
      <c r="A2152" s="3">
        <f>RSI!A2152</f>
        <v>45140</v>
      </c>
      <c r="B2152" s="2">
        <f>RSI!B2152</f>
        <v>146.6583</v>
      </c>
      <c r="C2152" s="2">
        <f>RSI!I2152</f>
        <v>24.579740354193646</v>
      </c>
      <c r="D2152" s="2">
        <f>MACD!E2152</f>
        <v>1.4466153215950044</v>
      </c>
      <c r="E2152" s="2">
        <f>MACD!F2152</f>
        <v>0.72853046034476387</v>
      </c>
      <c r="F2152" s="2">
        <f>'Moving Avg'!D2152</f>
        <v>149.95812000000001</v>
      </c>
      <c r="G2152" s="2">
        <f>'Moving Avg'!F2152</f>
        <v>151.98841999999996</v>
      </c>
      <c r="H2152" s="2">
        <f>'Moving Avg'!G2152</f>
        <v>149.62362000000016</v>
      </c>
      <c r="I2152" s="2">
        <f>'Moving Avg'!H2152</f>
        <v>139.33724899999987</v>
      </c>
      <c r="J2152" s="6" t="str">
        <f>OBV!F2152</f>
        <v>BEARISH</v>
      </c>
      <c r="K2152" s="6" t="str">
        <f>OBV!G2152</f>
        <v>NEUTRAL</v>
      </c>
      <c r="L2152" s="6" t="str">
        <f>OBV!H2152</f>
        <v>CONFIRMED BEARISH</v>
      </c>
      <c r="M2152" s="8">
        <f t="shared" si="330"/>
        <v>50</v>
      </c>
      <c r="N2152" s="8">
        <f t="shared" si="331"/>
        <v>0</v>
      </c>
      <c r="O2152" s="8">
        <f t="shared" si="332"/>
        <v>100</v>
      </c>
      <c r="P2152" s="8">
        <f t="shared" si="333"/>
        <v>16.5</v>
      </c>
      <c r="Q2152" s="9">
        <f t="shared" si="334"/>
        <v>34.975000000000001</v>
      </c>
      <c r="R2152" s="9">
        <f t="shared" si="335"/>
        <v>49.125</v>
      </c>
      <c r="S2152" s="9">
        <f t="shared" si="336"/>
        <v>39.924999999999997</v>
      </c>
      <c r="T2152" s="9">
        <f t="shared" si="337"/>
        <v>41.625</v>
      </c>
      <c r="U2152" s="8">
        <f t="shared" si="338"/>
        <v>41.341666666666661</v>
      </c>
      <c r="V2152" s="8">
        <f t="shared" si="339"/>
        <v>41.412499999999994</v>
      </c>
    </row>
    <row r="2153" spans="1:22" ht="13.5" x14ac:dyDescent="0.25">
      <c r="A2153" s="3">
        <f>RSI!A2153</f>
        <v>45141</v>
      </c>
      <c r="B2153" s="2">
        <f>RSI!B2153</f>
        <v>146.6583</v>
      </c>
      <c r="C2153" s="2">
        <f>RSI!I2153</f>
        <v>24.579740354193646</v>
      </c>
      <c r="D2153" s="2">
        <f>MACD!E2153</f>
        <v>1.7464927592502875</v>
      </c>
      <c r="E2153" s="2">
        <f>MACD!F2153</f>
        <v>0.93212292012586861</v>
      </c>
      <c r="F2153" s="2">
        <f>'Moving Avg'!D2153</f>
        <v>148.85818</v>
      </c>
      <c r="G2153" s="2">
        <f>'Moving Avg'!F2153</f>
        <v>151.76842999999997</v>
      </c>
      <c r="H2153" s="2">
        <f>'Moving Avg'!G2153</f>
        <v>149.73361400000016</v>
      </c>
      <c r="I2153" s="2">
        <f>'Moving Avg'!H2153</f>
        <v>139.50586199999989</v>
      </c>
      <c r="J2153" s="6" t="str">
        <f>OBV!F2153</f>
        <v>BEARISH</v>
      </c>
      <c r="K2153" s="6" t="str">
        <f>OBV!G2153</f>
        <v>NEUTRAL</v>
      </c>
      <c r="L2153" s="6" t="str">
        <f>OBV!H2153</f>
        <v>CONFIRMED BEARISH</v>
      </c>
      <c r="M2153" s="8">
        <f t="shared" si="330"/>
        <v>50</v>
      </c>
      <c r="N2153" s="8">
        <f t="shared" si="331"/>
        <v>0</v>
      </c>
      <c r="O2153" s="8">
        <f t="shared" si="332"/>
        <v>75</v>
      </c>
      <c r="P2153" s="8">
        <f t="shared" si="333"/>
        <v>16.5</v>
      </c>
      <c r="Q2153" s="9">
        <f t="shared" si="334"/>
        <v>31.225000000000001</v>
      </c>
      <c r="R2153" s="9">
        <f t="shared" si="335"/>
        <v>40.375</v>
      </c>
      <c r="S2153" s="9">
        <f t="shared" si="336"/>
        <v>33.674999999999997</v>
      </c>
      <c r="T2153" s="9">
        <f t="shared" si="337"/>
        <v>35.375</v>
      </c>
      <c r="U2153" s="8">
        <f t="shared" si="338"/>
        <v>35.091666666666661</v>
      </c>
      <c r="V2153" s="8">
        <f t="shared" si="339"/>
        <v>35.162499999999994</v>
      </c>
    </row>
    <row r="2154" spans="1:22" ht="13.5" x14ac:dyDescent="0.25">
      <c r="A2154" s="3">
        <f>RSI!A2154</f>
        <v>45142</v>
      </c>
      <c r="B2154" s="2">
        <f>RSI!B2154</f>
        <v>146.6583</v>
      </c>
      <c r="C2154" s="2">
        <f>RSI!I2154</f>
        <v>24.579740354193646</v>
      </c>
      <c r="D2154" s="2">
        <f>MACD!E2154</f>
        <v>2.0242110621511245</v>
      </c>
      <c r="E2154" s="2">
        <f>MACD!F2154</f>
        <v>1.1505405485309197</v>
      </c>
      <c r="F2154" s="2">
        <f>'Moving Avg'!D2154</f>
        <v>147.75823999999997</v>
      </c>
      <c r="G2154" s="2">
        <f>'Moving Avg'!F2154</f>
        <v>151.40178499999996</v>
      </c>
      <c r="H2154" s="2">
        <f>'Moving Avg'!G2154</f>
        <v>149.84360800000016</v>
      </c>
      <c r="I2154" s="2">
        <f>'Moving Avg'!H2154</f>
        <v>139.69657499999988</v>
      </c>
      <c r="J2154" s="6" t="str">
        <f>OBV!F2154</f>
        <v>BEARISH</v>
      </c>
      <c r="K2154" s="6" t="str">
        <f>OBV!G2154</f>
        <v>NEUTRAL</v>
      </c>
      <c r="L2154" s="6" t="str">
        <f>OBV!H2154</f>
        <v>CONFIRMED BEARISH</v>
      </c>
      <c r="M2154" s="8">
        <f t="shared" si="330"/>
        <v>50</v>
      </c>
      <c r="N2154" s="8">
        <f t="shared" si="331"/>
        <v>0</v>
      </c>
      <c r="O2154" s="8">
        <f t="shared" si="332"/>
        <v>75</v>
      </c>
      <c r="P2154" s="8">
        <f t="shared" si="333"/>
        <v>16.5</v>
      </c>
      <c r="Q2154" s="9">
        <f t="shared" si="334"/>
        <v>31.225000000000001</v>
      </c>
      <c r="R2154" s="9">
        <f t="shared" si="335"/>
        <v>40.375</v>
      </c>
      <c r="S2154" s="9">
        <f t="shared" si="336"/>
        <v>33.674999999999997</v>
      </c>
      <c r="T2154" s="9">
        <f t="shared" si="337"/>
        <v>35.375</v>
      </c>
      <c r="U2154" s="8">
        <f t="shared" si="338"/>
        <v>35.091666666666661</v>
      </c>
      <c r="V2154" s="8">
        <f t="shared" si="339"/>
        <v>35.162499999999994</v>
      </c>
    </row>
    <row r="2155" spans="1:22" ht="13.5" x14ac:dyDescent="0.25">
      <c r="A2155" s="3">
        <f>RSI!A2155</f>
        <v>45145</v>
      </c>
      <c r="B2155" s="2">
        <f>RSI!B2155</f>
        <v>151.2414</v>
      </c>
      <c r="C2155" s="2">
        <f>RSI!I2155</f>
        <v>54.930112700033135</v>
      </c>
      <c r="D2155" s="2">
        <f>MACD!E2155</f>
        <v>1.9419144497554726</v>
      </c>
      <c r="E2155" s="2">
        <f>MACD!F2155</f>
        <v>1.3088153287758304</v>
      </c>
      <c r="F2155" s="2">
        <f>'Moving Avg'!D2155</f>
        <v>147.57491999999999</v>
      </c>
      <c r="G2155" s="2">
        <f>'Moving Avg'!F2155</f>
        <v>151.26429499999998</v>
      </c>
      <c r="H2155" s="2">
        <f>'Moving Avg'!G2155</f>
        <v>149.95704000000015</v>
      </c>
      <c r="I2155" s="2">
        <f>'Moving Avg'!H2155</f>
        <v>139.88598599999989</v>
      </c>
      <c r="J2155" s="6" t="str">
        <f>OBV!F2155</f>
        <v>BULLISH</v>
      </c>
      <c r="K2155" s="6" t="str">
        <f>OBV!G2155</f>
        <v>NEUTRAL</v>
      </c>
      <c r="L2155" s="6" t="str">
        <f>OBV!H2155</f>
        <v>BULLISH DIVERGENCE</v>
      </c>
      <c r="M2155" s="8">
        <f t="shared" si="330"/>
        <v>25</v>
      </c>
      <c r="N2155" s="8">
        <f t="shared" si="331"/>
        <v>0</v>
      </c>
      <c r="O2155" s="8">
        <f t="shared" si="332"/>
        <v>75</v>
      </c>
      <c r="P2155" s="8">
        <f t="shared" si="333"/>
        <v>66.5</v>
      </c>
      <c r="Q2155" s="9">
        <f t="shared" si="334"/>
        <v>29.975000000000001</v>
      </c>
      <c r="R2155" s="9">
        <f t="shared" si="335"/>
        <v>47.875</v>
      </c>
      <c r="S2155" s="9">
        <f t="shared" si="336"/>
        <v>52.424999999999997</v>
      </c>
      <c r="T2155" s="9">
        <f t="shared" si="337"/>
        <v>41.625</v>
      </c>
      <c r="U2155" s="8">
        <f t="shared" si="338"/>
        <v>43.42499999999999</v>
      </c>
      <c r="V2155" s="8">
        <f t="shared" si="339"/>
        <v>42.974999999999994</v>
      </c>
    </row>
    <row r="2156" spans="1:22" ht="13.5" x14ac:dyDescent="0.25">
      <c r="A2156" s="3">
        <f>RSI!A2156</f>
        <v>45146</v>
      </c>
      <c r="B2156" s="2">
        <f>RSI!B2156</f>
        <v>151.2414</v>
      </c>
      <c r="C2156" s="2">
        <f>RSI!I2156</f>
        <v>54.930112700033135</v>
      </c>
      <c r="D2156" s="2">
        <f>MACD!E2156</f>
        <v>1.8657525517274678</v>
      </c>
      <c r="E2156" s="2">
        <f>MACD!F2156</f>
        <v>1.420202773366158</v>
      </c>
      <c r="F2156" s="2">
        <f>'Moving Avg'!D2156</f>
        <v>148.49154000000001</v>
      </c>
      <c r="G2156" s="2">
        <f>'Moving Avg'!F2156</f>
        <v>151.12680499999996</v>
      </c>
      <c r="H2156" s="2">
        <f>'Moving Avg'!G2156</f>
        <v>150.07047200000017</v>
      </c>
      <c r="I2156" s="2">
        <f>'Moving Avg'!H2156</f>
        <v>140.10089399999987</v>
      </c>
      <c r="J2156" s="6" t="str">
        <f>OBV!F2156</f>
        <v>BULLISH</v>
      </c>
      <c r="K2156" s="6" t="str">
        <f>OBV!G2156</f>
        <v>NEUTRAL</v>
      </c>
      <c r="L2156" s="6" t="str">
        <f>OBV!H2156</f>
        <v>CONFIRMED BULLISH</v>
      </c>
      <c r="M2156" s="8">
        <f t="shared" si="330"/>
        <v>25</v>
      </c>
      <c r="N2156" s="8">
        <f t="shared" si="331"/>
        <v>0</v>
      </c>
      <c r="O2156" s="8">
        <f t="shared" si="332"/>
        <v>75</v>
      </c>
      <c r="P2156" s="8">
        <f t="shared" si="333"/>
        <v>83.5</v>
      </c>
      <c r="Q2156" s="9">
        <f t="shared" si="334"/>
        <v>32.524999999999999</v>
      </c>
      <c r="R2156" s="9">
        <f t="shared" si="335"/>
        <v>52.125</v>
      </c>
      <c r="S2156" s="9">
        <f t="shared" si="336"/>
        <v>60.075000000000003</v>
      </c>
      <c r="T2156" s="9">
        <f t="shared" si="337"/>
        <v>45.875</v>
      </c>
      <c r="U2156" s="8">
        <f t="shared" si="338"/>
        <v>48.241666666666674</v>
      </c>
      <c r="V2156" s="8">
        <f t="shared" si="339"/>
        <v>47.650000000000006</v>
      </c>
    </row>
    <row r="2157" spans="1:22" ht="13.5" x14ac:dyDescent="0.25">
      <c r="A2157" s="3">
        <f>RSI!A2157</f>
        <v>45147</v>
      </c>
      <c r="B2157" s="2">
        <f>RSI!B2157</f>
        <v>151.2414</v>
      </c>
      <c r="C2157" s="2">
        <f>RSI!I2157</f>
        <v>54.930112700033135</v>
      </c>
      <c r="D2157" s="2">
        <f>MACD!E2157</f>
        <v>1.7952649957029507</v>
      </c>
      <c r="E2157" s="2">
        <f>MACD!F2157</f>
        <v>1.4952152178335165</v>
      </c>
      <c r="F2157" s="2">
        <f>'Moving Avg'!D2157</f>
        <v>149.40816000000001</v>
      </c>
      <c r="G2157" s="2">
        <f>'Moving Avg'!F2157</f>
        <v>150.98931499999998</v>
      </c>
      <c r="H2157" s="2">
        <f>'Moving Avg'!G2157</f>
        <v>150.13079200000016</v>
      </c>
      <c r="I2157" s="2">
        <f>'Moving Avg'!H2157</f>
        <v>140.30128899999988</v>
      </c>
      <c r="J2157" s="6" t="str">
        <f>OBV!F2157</f>
        <v>BULLISH</v>
      </c>
      <c r="K2157" s="6" t="str">
        <f>OBV!G2157</f>
        <v>NEUTRAL</v>
      </c>
      <c r="L2157" s="6" t="str">
        <f>OBV!H2157</f>
        <v>CONFIRMED BULLISH</v>
      </c>
      <c r="M2157" s="8">
        <f t="shared" si="330"/>
        <v>25</v>
      </c>
      <c r="N2157" s="8">
        <f t="shared" si="331"/>
        <v>0</v>
      </c>
      <c r="O2157" s="8">
        <f t="shared" si="332"/>
        <v>75</v>
      </c>
      <c r="P2157" s="8">
        <f t="shared" si="333"/>
        <v>83.5</v>
      </c>
      <c r="Q2157" s="9">
        <f t="shared" si="334"/>
        <v>32.524999999999999</v>
      </c>
      <c r="R2157" s="9">
        <f t="shared" si="335"/>
        <v>52.125</v>
      </c>
      <c r="S2157" s="9">
        <f t="shared" si="336"/>
        <v>60.075000000000003</v>
      </c>
      <c r="T2157" s="9">
        <f t="shared" si="337"/>
        <v>45.875</v>
      </c>
      <c r="U2157" s="8">
        <f t="shared" si="338"/>
        <v>48.241666666666674</v>
      </c>
      <c r="V2157" s="8">
        <f t="shared" si="339"/>
        <v>47.650000000000006</v>
      </c>
    </row>
    <row r="2158" spans="1:22" ht="13.5" x14ac:dyDescent="0.25">
      <c r="A2158" s="3">
        <f>RSI!A2158</f>
        <v>45148</v>
      </c>
      <c r="B2158" s="2">
        <f>RSI!B2158</f>
        <v>151.2414</v>
      </c>
      <c r="C2158" s="2">
        <f>RSI!I2158</f>
        <v>54.930112700033135</v>
      </c>
      <c r="D2158" s="2">
        <f>MACD!E2158</f>
        <v>1.7300264262170515</v>
      </c>
      <c r="E2158" s="2">
        <f>MACD!F2158</f>
        <v>1.5421774595102236</v>
      </c>
      <c r="F2158" s="2">
        <f>'Moving Avg'!D2158</f>
        <v>150.32477999999998</v>
      </c>
      <c r="G2158" s="2">
        <f>'Moving Avg'!F2158</f>
        <v>150.85182499999996</v>
      </c>
      <c r="H2158" s="2">
        <f>'Moving Avg'!G2158</f>
        <v>150.15600000000012</v>
      </c>
      <c r="I2158" s="2">
        <f>'Moving Avg'!H2158</f>
        <v>140.50168399999987</v>
      </c>
      <c r="J2158" s="6" t="str">
        <f>OBV!F2158</f>
        <v>BULLISH</v>
      </c>
      <c r="K2158" s="6" t="str">
        <f>OBV!G2158</f>
        <v>NEUTRAL</v>
      </c>
      <c r="L2158" s="6" t="str">
        <f>OBV!H2158</f>
        <v>CONFIRMED BULLISH</v>
      </c>
      <c r="M2158" s="8">
        <f t="shared" si="330"/>
        <v>25</v>
      </c>
      <c r="N2158" s="8">
        <f t="shared" si="331"/>
        <v>0</v>
      </c>
      <c r="O2158" s="8">
        <f t="shared" si="332"/>
        <v>75</v>
      </c>
      <c r="P2158" s="8">
        <f t="shared" si="333"/>
        <v>83.5</v>
      </c>
      <c r="Q2158" s="9">
        <f t="shared" si="334"/>
        <v>32.524999999999999</v>
      </c>
      <c r="R2158" s="9">
        <f t="shared" si="335"/>
        <v>52.125</v>
      </c>
      <c r="S2158" s="9">
        <f t="shared" si="336"/>
        <v>60.075000000000003</v>
      </c>
      <c r="T2158" s="9">
        <f t="shared" si="337"/>
        <v>45.875</v>
      </c>
      <c r="U2158" s="8">
        <f t="shared" si="338"/>
        <v>48.241666666666674</v>
      </c>
      <c r="V2158" s="8">
        <f t="shared" si="339"/>
        <v>47.650000000000006</v>
      </c>
    </row>
    <row r="2159" spans="1:22" ht="13.5" x14ac:dyDescent="0.25">
      <c r="A2159" s="3">
        <f>RSI!A2159</f>
        <v>45149</v>
      </c>
      <c r="B2159" s="2">
        <f>RSI!B2159</f>
        <v>151.2414</v>
      </c>
      <c r="C2159" s="2">
        <f>RSI!I2159</f>
        <v>54.930112700033142</v>
      </c>
      <c r="D2159" s="2">
        <f>MACD!E2159</f>
        <v>1.6696437700532556</v>
      </c>
      <c r="E2159" s="2">
        <f>MACD!F2159</f>
        <v>1.5676707216188301</v>
      </c>
      <c r="F2159" s="2">
        <f>'Moving Avg'!D2159</f>
        <v>151.2414</v>
      </c>
      <c r="G2159" s="2">
        <f>'Moving Avg'!F2159</f>
        <v>150.80599499999997</v>
      </c>
      <c r="H2159" s="2">
        <f>'Moving Avg'!G2159</f>
        <v>150.25178600000012</v>
      </c>
      <c r="I2159" s="2">
        <f>'Moving Avg'!H2159</f>
        <v>140.69105099999987</v>
      </c>
      <c r="J2159" s="6" t="str">
        <f>OBV!F2159</f>
        <v>BULLISH</v>
      </c>
      <c r="K2159" s="6" t="str">
        <f>OBV!G2159</f>
        <v>NEUTRAL</v>
      </c>
      <c r="L2159" s="6" t="str">
        <f>OBV!H2159</f>
        <v>CONFIRMED BULLISH</v>
      </c>
      <c r="M2159" s="8">
        <f t="shared" si="330"/>
        <v>25</v>
      </c>
      <c r="N2159" s="8">
        <f t="shared" si="331"/>
        <v>0</v>
      </c>
      <c r="O2159" s="8">
        <f t="shared" si="332"/>
        <v>100</v>
      </c>
      <c r="P2159" s="8">
        <f t="shared" si="333"/>
        <v>83.5</v>
      </c>
      <c r="Q2159" s="9">
        <f t="shared" si="334"/>
        <v>36.274999999999999</v>
      </c>
      <c r="R2159" s="9">
        <f t="shared" si="335"/>
        <v>60.875</v>
      </c>
      <c r="S2159" s="9">
        <f t="shared" si="336"/>
        <v>66.325000000000003</v>
      </c>
      <c r="T2159" s="9">
        <f t="shared" si="337"/>
        <v>52.125</v>
      </c>
      <c r="U2159" s="8">
        <f t="shared" si="338"/>
        <v>54.491666666666674</v>
      </c>
      <c r="V2159" s="8">
        <f t="shared" si="339"/>
        <v>53.900000000000006</v>
      </c>
    </row>
    <row r="2160" spans="1:22" ht="13.5" x14ac:dyDescent="0.25">
      <c r="A2160" s="3">
        <f>RSI!A2160</f>
        <v>45152</v>
      </c>
      <c r="B2160" s="2">
        <f>RSI!B2160</f>
        <v>151.2414</v>
      </c>
      <c r="C2160" s="2">
        <f>RSI!I2160</f>
        <v>54.930112700033135</v>
      </c>
      <c r="D2160" s="2">
        <f>MACD!E2160</f>
        <v>1.6137537258217378</v>
      </c>
      <c r="E2160" s="2">
        <f>MACD!F2160</f>
        <v>1.5768873224594118</v>
      </c>
      <c r="F2160" s="2">
        <f>'Moving Avg'!D2160</f>
        <v>151.2414</v>
      </c>
      <c r="G2160" s="2">
        <f>'Moving Avg'!F2160</f>
        <v>150.76016499999997</v>
      </c>
      <c r="H2160" s="2">
        <f>'Moving Avg'!G2160</f>
        <v>150.3475720000001</v>
      </c>
      <c r="I2160" s="2">
        <f>'Moving Avg'!H2160</f>
        <v>140.88041799999988</v>
      </c>
      <c r="J2160" s="6" t="str">
        <f>OBV!F2160</f>
        <v>NEUTRAL</v>
      </c>
      <c r="K2160" s="6" t="str">
        <f>OBV!G2160</f>
        <v>NEUTRAL</v>
      </c>
      <c r="L2160" s="6" t="str">
        <f>OBV!H2160</f>
        <v>NEUTRAL</v>
      </c>
      <c r="M2160" s="8">
        <f t="shared" si="330"/>
        <v>25</v>
      </c>
      <c r="N2160" s="8">
        <f t="shared" si="331"/>
        <v>0</v>
      </c>
      <c r="O2160" s="8">
        <f t="shared" si="332"/>
        <v>100</v>
      </c>
      <c r="P2160" s="8">
        <f t="shared" si="333"/>
        <v>33</v>
      </c>
      <c r="Q2160" s="9">
        <f t="shared" si="334"/>
        <v>28.7</v>
      </c>
      <c r="R2160" s="9">
        <f t="shared" si="335"/>
        <v>48.25</v>
      </c>
      <c r="S2160" s="9">
        <f t="shared" si="336"/>
        <v>43.6</v>
      </c>
      <c r="T2160" s="9">
        <f t="shared" si="337"/>
        <v>39.5</v>
      </c>
      <c r="U2160" s="8">
        <f t="shared" si="338"/>
        <v>40.183333333333337</v>
      </c>
      <c r="V2160" s="8">
        <f t="shared" si="339"/>
        <v>40.012500000000003</v>
      </c>
    </row>
    <row r="2161" spans="1:22" ht="13.5" x14ac:dyDescent="0.25">
      <c r="A2161" s="3">
        <f>RSI!A2161</f>
        <v>45153</v>
      </c>
      <c r="B2161" s="2">
        <f>RSI!B2161</f>
        <v>151.2414</v>
      </c>
      <c r="C2161" s="2">
        <f>RSI!I2161</f>
        <v>54.930112700033142</v>
      </c>
      <c r="D2161" s="2">
        <f>MACD!E2161</f>
        <v>0.71591276551703231</v>
      </c>
      <c r="E2161" s="2">
        <f>MACD!F2161</f>
        <v>1.404692411070936</v>
      </c>
      <c r="F2161" s="2">
        <f>'Moving Avg'!D2161</f>
        <v>151.2414</v>
      </c>
      <c r="G2161" s="2">
        <f>'Moving Avg'!F2161</f>
        <v>150.71433499999995</v>
      </c>
      <c r="H2161" s="2">
        <f>'Moving Avg'!G2161</f>
        <v>150.4433580000001</v>
      </c>
      <c r="I2161" s="2">
        <f>'Moving Avg'!H2161</f>
        <v>141.06316799999988</v>
      </c>
      <c r="J2161" s="6" t="str">
        <f>OBV!F2161</f>
        <v>NEUTRAL</v>
      </c>
      <c r="K2161" s="6" t="str">
        <f>OBV!G2161</f>
        <v>NEUTRAL</v>
      </c>
      <c r="L2161" s="6" t="str">
        <f>OBV!H2161</f>
        <v>NEUTRAL</v>
      </c>
      <c r="M2161" s="8">
        <f t="shared" si="330"/>
        <v>25</v>
      </c>
      <c r="N2161" s="8">
        <f t="shared" si="331"/>
        <v>100</v>
      </c>
      <c r="O2161" s="8">
        <f t="shared" si="332"/>
        <v>100</v>
      </c>
      <c r="P2161" s="8">
        <f t="shared" si="333"/>
        <v>33</v>
      </c>
      <c r="Q2161" s="9">
        <f t="shared" si="334"/>
        <v>63.7</v>
      </c>
      <c r="R2161" s="9">
        <f t="shared" si="335"/>
        <v>68.25</v>
      </c>
      <c r="S2161" s="9">
        <f t="shared" si="336"/>
        <v>58.6</v>
      </c>
      <c r="T2161" s="9">
        <f t="shared" si="337"/>
        <v>64.5</v>
      </c>
      <c r="U2161" s="8">
        <f t="shared" si="338"/>
        <v>63.516666666666659</v>
      </c>
      <c r="V2161" s="8">
        <f t="shared" si="339"/>
        <v>63.762499999999996</v>
      </c>
    </row>
    <row r="2162" spans="1:22" ht="13.5" x14ac:dyDescent="0.25">
      <c r="A2162" s="3">
        <f>RSI!A2162</f>
        <v>45154</v>
      </c>
      <c r="B2162" s="2">
        <f>RSI!B2162</f>
        <v>151.2414</v>
      </c>
      <c r="C2162" s="2">
        <f>RSI!I2162</f>
        <v>54.930112700033135</v>
      </c>
      <c r="D2162" s="2">
        <f>MACD!E2162</f>
        <v>-4.7911494157801826E-2</v>
      </c>
      <c r="E2162" s="2">
        <f>MACD!F2162</f>
        <v>1.1141716300251885</v>
      </c>
      <c r="F2162" s="2">
        <f>'Moving Avg'!D2162</f>
        <v>151.2414</v>
      </c>
      <c r="G2162" s="2">
        <f>'Moving Avg'!F2162</f>
        <v>150.69141999999997</v>
      </c>
      <c r="H2162" s="2">
        <f>'Moving Avg'!G2162</f>
        <v>150.49079800000007</v>
      </c>
      <c r="I2162" s="2">
        <f>'Moving Avg'!H2162</f>
        <v>141.22386199999985</v>
      </c>
      <c r="J2162" s="6" t="str">
        <f>OBV!F2162</f>
        <v>NEUTRAL</v>
      </c>
      <c r="K2162" s="6" t="str">
        <f>OBV!G2162</f>
        <v>NEUTRAL</v>
      </c>
      <c r="L2162" s="6" t="str">
        <f>OBV!H2162</f>
        <v>NEUTRAL</v>
      </c>
      <c r="M2162" s="8">
        <f t="shared" si="330"/>
        <v>25</v>
      </c>
      <c r="N2162" s="8">
        <f t="shared" si="331"/>
        <v>100</v>
      </c>
      <c r="O2162" s="8">
        <f t="shared" si="332"/>
        <v>100</v>
      </c>
      <c r="P2162" s="8">
        <f t="shared" si="333"/>
        <v>33</v>
      </c>
      <c r="Q2162" s="9">
        <f t="shared" si="334"/>
        <v>63.7</v>
      </c>
      <c r="R2162" s="9">
        <f t="shared" si="335"/>
        <v>68.25</v>
      </c>
      <c r="S2162" s="9">
        <f t="shared" si="336"/>
        <v>58.6</v>
      </c>
      <c r="T2162" s="9">
        <f t="shared" si="337"/>
        <v>64.5</v>
      </c>
      <c r="U2162" s="8">
        <f t="shared" si="338"/>
        <v>63.516666666666659</v>
      </c>
      <c r="V2162" s="8">
        <f t="shared" si="339"/>
        <v>63.762499999999996</v>
      </c>
    </row>
    <row r="2163" spans="1:22" ht="13.5" x14ac:dyDescent="0.25">
      <c r="A2163" s="3">
        <f>RSI!A2163</f>
        <v>45155</v>
      </c>
      <c r="B2163" s="2">
        <f>RSI!B2163</f>
        <v>151.2414</v>
      </c>
      <c r="C2163" s="2">
        <f>RSI!I2163</f>
        <v>54.930112700033142</v>
      </c>
      <c r="D2163" s="2">
        <f>MACD!E2163</f>
        <v>-0.69803236434000837</v>
      </c>
      <c r="E2163" s="2">
        <f>MACD!F2163</f>
        <v>0.75173083115214923</v>
      </c>
      <c r="F2163" s="2">
        <f>'Moving Avg'!D2163</f>
        <v>151.2414</v>
      </c>
      <c r="G2163" s="2">
        <f>'Moving Avg'!F2163</f>
        <v>150.64558999999997</v>
      </c>
      <c r="H2163" s="2">
        <f>'Moving Avg'!G2163</f>
        <v>150.53823800000006</v>
      </c>
      <c r="I2163" s="2">
        <f>'Moving Avg'!H2163</f>
        <v>141.35777999999985</v>
      </c>
      <c r="J2163" s="6" t="str">
        <f>OBV!F2163</f>
        <v>NEUTRAL</v>
      </c>
      <c r="K2163" s="6" t="str">
        <f>OBV!G2163</f>
        <v>NEUTRAL</v>
      </c>
      <c r="L2163" s="6" t="str">
        <f>OBV!H2163</f>
        <v>NEUTRAL</v>
      </c>
      <c r="M2163" s="8">
        <f t="shared" si="330"/>
        <v>25</v>
      </c>
      <c r="N2163" s="8">
        <f t="shared" si="331"/>
        <v>100</v>
      </c>
      <c r="O2163" s="8">
        <f t="shared" si="332"/>
        <v>75</v>
      </c>
      <c r="P2163" s="8">
        <f t="shared" si="333"/>
        <v>33</v>
      </c>
      <c r="Q2163" s="9">
        <f t="shared" si="334"/>
        <v>59.95</v>
      </c>
      <c r="R2163" s="9">
        <f t="shared" si="335"/>
        <v>59.5</v>
      </c>
      <c r="S2163" s="9">
        <f t="shared" si="336"/>
        <v>52.35</v>
      </c>
      <c r="T2163" s="9">
        <f t="shared" si="337"/>
        <v>58.25</v>
      </c>
      <c r="U2163" s="8">
        <f t="shared" si="338"/>
        <v>57.266666666666673</v>
      </c>
      <c r="V2163" s="8">
        <f t="shared" si="339"/>
        <v>57.512500000000003</v>
      </c>
    </row>
    <row r="2164" spans="1:22" ht="13.5" x14ac:dyDescent="0.25">
      <c r="A2164" s="3">
        <f>RSI!A2164</f>
        <v>45156</v>
      </c>
      <c r="B2164" s="2">
        <f>RSI!B2164</f>
        <v>151.2414</v>
      </c>
      <c r="C2164" s="2">
        <f>RSI!I2164</f>
        <v>54.930112700033142</v>
      </c>
      <c r="D2164" s="2">
        <f>MACD!E2164</f>
        <v>-1.2516605975102095</v>
      </c>
      <c r="E2164" s="2">
        <f>MACD!F2164</f>
        <v>0.35105254541967745</v>
      </c>
      <c r="F2164" s="2">
        <f>'Moving Avg'!D2164</f>
        <v>151.2414</v>
      </c>
      <c r="G2164" s="2">
        <f>'Moving Avg'!F2164</f>
        <v>150.59975999999995</v>
      </c>
      <c r="H2164" s="2">
        <f>'Moving Avg'!G2164</f>
        <v>150.58567800000003</v>
      </c>
      <c r="I2164" s="2">
        <f>'Moving Avg'!H2164</f>
        <v>141.47436199999981</v>
      </c>
      <c r="J2164" s="6" t="str">
        <f>OBV!F2164</f>
        <v>NEUTRAL</v>
      </c>
      <c r="K2164" s="6" t="str">
        <f>OBV!G2164</f>
        <v>NEUTRAL</v>
      </c>
      <c r="L2164" s="6" t="str">
        <f>OBV!H2164</f>
        <v>NEUTRAL</v>
      </c>
      <c r="M2164" s="8">
        <f t="shared" si="330"/>
        <v>25</v>
      </c>
      <c r="N2164" s="8">
        <f t="shared" si="331"/>
        <v>100</v>
      </c>
      <c r="O2164" s="8">
        <f t="shared" si="332"/>
        <v>75</v>
      </c>
      <c r="P2164" s="8">
        <f t="shared" si="333"/>
        <v>33</v>
      </c>
      <c r="Q2164" s="9">
        <f t="shared" si="334"/>
        <v>59.95</v>
      </c>
      <c r="R2164" s="9">
        <f t="shared" si="335"/>
        <v>59.5</v>
      </c>
      <c r="S2164" s="9">
        <f t="shared" si="336"/>
        <v>52.35</v>
      </c>
      <c r="T2164" s="9">
        <f t="shared" si="337"/>
        <v>58.25</v>
      </c>
      <c r="U2164" s="8">
        <f t="shared" si="338"/>
        <v>57.266666666666673</v>
      </c>
      <c r="V2164" s="8">
        <f t="shared" si="339"/>
        <v>57.512500000000003</v>
      </c>
    </row>
    <row r="2165" spans="1:22" ht="13.5" x14ac:dyDescent="0.25">
      <c r="A2165" s="3">
        <f>RSI!A2165</f>
        <v>45159</v>
      </c>
      <c r="B2165" s="2">
        <f>RSI!B2165</f>
        <v>151.2414</v>
      </c>
      <c r="C2165" s="2">
        <f>RSI!I2165</f>
        <v>54.930112700033156</v>
      </c>
      <c r="D2165" s="2">
        <f>MACD!E2165</f>
        <v>-1.018287724951108</v>
      </c>
      <c r="E2165" s="2">
        <f>MACD!F2165</f>
        <v>7.7184491345520356E-2</v>
      </c>
      <c r="F2165" s="2">
        <f>'Moving Avg'!D2165</f>
        <v>151.2414</v>
      </c>
      <c r="G2165" s="2">
        <f>'Moving Avg'!F2165</f>
        <v>150.55392999999995</v>
      </c>
      <c r="H2165" s="2">
        <f>'Moving Avg'!G2165</f>
        <v>150.63311800000005</v>
      </c>
      <c r="I2165" s="2">
        <f>'Moving Avg'!H2165</f>
        <v>141.59094399999981</v>
      </c>
      <c r="J2165" s="6" t="str">
        <f>OBV!F2165</f>
        <v>NEUTRAL</v>
      </c>
      <c r="K2165" s="6" t="str">
        <f>OBV!G2165</f>
        <v>NEUTRAL</v>
      </c>
      <c r="L2165" s="6" t="str">
        <f>OBV!H2165</f>
        <v>NEUTRAL</v>
      </c>
      <c r="M2165" s="8">
        <f t="shared" si="330"/>
        <v>25</v>
      </c>
      <c r="N2165" s="8">
        <f t="shared" si="331"/>
        <v>100</v>
      </c>
      <c r="O2165" s="8">
        <f t="shared" si="332"/>
        <v>75</v>
      </c>
      <c r="P2165" s="8">
        <f t="shared" si="333"/>
        <v>33</v>
      </c>
      <c r="Q2165" s="9">
        <f t="shared" si="334"/>
        <v>59.95</v>
      </c>
      <c r="R2165" s="9">
        <f t="shared" si="335"/>
        <v>59.5</v>
      </c>
      <c r="S2165" s="9">
        <f t="shared" si="336"/>
        <v>52.35</v>
      </c>
      <c r="T2165" s="9">
        <f t="shared" si="337"/>
        <v>58.25</v>
      </c>
      <c r="U2165" s="8">
        <f t="shared" si="338"/>
        <v>57.266666666666673</v>
      </c>
      <c r="V2165" s="8">
        <f t="shared" si="339"/>
        <v>57.512500000000003</v>
      </c>
    </row>
    <row r="2166" spans="1:22" ht="13.5" x14ac:dyDescent="0.25">
      <c r="A2166" s="3">
        <f>RSI!A2166</f>
        <v>45160</v>
      </c>
      <c r="B2166" s="2">
        <f>RSI!B2166</f>
        <v>151.2414</v>
      </c>
      <c r="C2166" s="2">
        <f>RSI!I2166</f>
        <v>54.930112700033156</v>
      </c>
      <c r="D2166" s="2">
        <f>MACD!E2166</f>
        <v>-0.82384131226294244</v>
      </c>
      <c r="E2166" s="2">
        <f>MACD!F2166</f>
        <v>-0.10302066937617221</v>
      </c>
      <c r="F2166" s="2">
        <f>'Moving Avg'!D2166</f>
        <v>151.2414</v>
      </c>
      <c r="G2166" s="2">
        <f>'Moving Avg'!F2166</f>
        <v>150.50809999999996</v>
      </c>
      <c r="H2166" s="2">
        <f>'Moving Avg'!G2166</f>
        <v>150.72890400000003</v>
      </c>
      <c r="I2166" s="2">
        <f>'Moving Avg'!H2166</f>
        <v>141.69429249999979</v>
      </c>
      <c r="J2166" s="6" t="str">
        <f>OBV!F2166</f>
        <v>NEUTRAL</v>
      </c>
      <c r="K2166" s="6" t="str">
        <f>OBV!G2166</f>
        <v>NEUTRAL</v>
      </c>
      <c r="L2166" s="6" t="str">
        <f>OBV!H2166</f>
        <v>NEUTRAL</v>
      </c>
      <c r="M2166" s="8">
        <f t="shared" si="330"/>
        <v>25</v>
      </c>
      <c r="N2166" s="8">
        <f t="shared" si="331"/>
        <v>100</v>
      </c>
      <c r="O2166" s="8">
        <f t="shared" si="332"/>
        <v>75</v>
      </c>
      <c r="P2166" s="8">
        <f t="shared" si="333"/>
        <v>33</v>
      </c>
      <c r="Q2166" s="9">
        <f t="shared" si="334"/>
        <v>59.95</v>
      </c>
      <c r="R2166" s="9">
        <f t="shared" si="335"/>
        <v>59.5</v>
      </c>
      <c r="S2166" s="9">
        <f t="shared" si="336"/>
        <v>52.35</v>
      </c>
      <c r="T2166" s="9">
        <f t="shared" si="337"/>
        <v>58.25</v>
      </c>
      <c r="U2166" s="8">
        <f t="shared" si="338"/>
        <v>57.266666666666673</v>
      </c>
      <c r="V2166" s="8">
        <f t="shared" si="339"/>
        <v>57.512500000000003</v>
      </c>
    </row>
    <row r="2167" spans="1:22" ht="13.5" x14ac:dyDescent="0.25">
      <c r="A2167" s="3">
        <f>RSI!A2167</f>
        <v>45161</v>
      </c>
      <c r="B2167" s="2">
        <f>RSI!B2167</f>
        <v>151.2414</v>
      </c>
      <c r="C2167" s="2">
        <f>RSI!I2167</f>
        <v>54.930112700033142</v>
      </c>
      <c r="D2167" s="2">
        <f>MACD!E2167</f>
        <v>-0.66210875175497108</v>
      </c>
      <c r="E2167" s="2">
        <f>MACD!F2167</f>
        <v>-0.21483828585193199</v>
      </c>
      <c r="F2167" s="2">
        <f>'Moving Avg'!D2167</f>
        <v>151.2414</v>
      </c>
      <c r="G2167" s="2">
        <f>'Moving Avg'!F2167</f>
        <v>150.46226999999993</v>
      </c>
      <c r="H2167" s="2">
        <f>'Moving Avg'!G2167</f>
        <v>150.82451399999999</v>
      </c>
      <c r="I2167" s="2">
        <f>'Moving Avg'!H2167</f>
        <v>141.78881849999979</v>
      </c>
      <c r="J2167" s="6" t="str">
        <f>OBV!F2167</f>
        <v>NEUTRAL</v>
      </c>
      <c r="K2167" s="6" t="str">
        <f>OBV!G2167</f>
        <v>NEUTRAL</v>
      </c>
      <c r="L2167" s="6" t="str">
        <f>OBV!H2167</f>
        <v>NEUTRAL</v>
      </c>
      <c r="M2167" s="8">
        <f t="shared" si="330"/>
        <v>25</v>
      </c>
      <c r="N2167" s="8">
        <f t="shared" si="331"/>
        <v>100</v>
      </c>
      <c r="O2167" s="8">
        <f t="shared" si="332"/>
        <v>75</v>
      </c>
      <c r="P2167" s="8">
        <f t="shared" si="333"/>
        <v>33</v>
      </c>
      <c r="Q2167" s="9">
        <f t="shared" si="334"/>
        <v>59.95</v>
      </c>
      <c r="R2167" s="9">
        <f t="shared" si="335"/>
        <v>59.5</v>
      </c>
      <c r="S2167" s="9">
        <f t="shared" si="336"/>
        <v>52.35</v>
      </c>
      <c r="T2167" s="9">
        <f t="shared" si="337"/>
        <v>58.25</v>
      </c>
      <c r="U2167" s="8">
        <f t="shared" si="338"/>
        <v>57.266666666666673</v>
      </c>
      <c r="V2167" s="8">
        <f t="shared" si="339"/>
        <v>57.512500000000003</v>
      </c>
    </row>
    <row r="2168" spans="1:22" ht="13.5" x14ac:dyDescent="0.25">
      <c r="A2168" s="3">
        <f>RSI!A2168</f>
        <v>45162</v>
      </c>
      <c r="B2168" s="2">
        <f>RSI!B2168</f>
        <v>151.2414</v>
      </c>
      <c r="C2168" s="2">
        <f>RSI!I2168</f>
        <v>54.930112700033135</v>
      </c>
      <c r="D2168" s="2">
        <f>MACD!E2168</f>
        <v>-0.5278498083170291</v>
      </c>
      <c r="E2168" s="2">
        <f>MACD!F2168</f>
        <v>-0.27744059034495139</v>
      </c>
      <c r="F2168" s="2">
        <f>'Moving Avg'!D2168</f>
        <v>151.2414</v>
      </c>
      <c r="G2168" s="2">
        <f>'Moving Avg'!F2168</f>
        <v>150.41643999999991</v>
      </c>
      <c r="H2168" s="2">
        <f>'Moving Avg'!G2168</f>
        <v>150.91617600000001</v>
      </c>
      <c r="I2168" s="2">
        <f>'Moving Avg'!H2168</f>
        <v>141.87893349999976</v>
      </c>
      <c r="J2168" s="6" t="str">
        <f>OBV!F2168</f>
        <v>NEUTRAL</v>
      </c>
      <c r="K2168" s="6" t="str">
        <f>OBV!G2168</f>
        <v>NEUTRAL</v>
      </c>
      <c r="L2168" s="6" t="str">
        <f>OBV!H2168</f>
        <v>NEUTRAL</v>
      </c>
      <c r="M2168" s="8">
        <f t="shared" si="330"/>
        <v>25</v>
      </c>
      <c r="N2168" s="8">
        <f t="shared" si="331"/>
        <v>100</v>
      </c>
      <c r="O2168" s="8">
        <f t="shared" si="332"/>
        <v>75</v>
      </c>
      <c r="P2168" s="8">
        <f t="shared" si="333"/>
        <v>33</v>
      </c>
      <c r="Q2168" s="9">
        <f t="shared" si="334"/>
        <v>59.95</v>
      </c>
      <c r="R2168" s="9">
        <f t="shared" si="335"/>
        <v>59.5</v>
      </c>
      <c r="S2168" s="9">
        <f t="shared" si="336"/>
        <v>52.35</v>
      </c>
      <c r="T2168" s="9">
        <f t="shared" si="337"/>
        <v>58.25</v>
      </c>
      <c r="U2168" s="8">
        <f t="shared" si="338"/>
        <v>57.266666666666673</v>
      </c>
      <c r="V2168" s="8">
        <f t="shared" si="339"/>
        <v>57.512500000000003</v>
      </c>
    </row>
    <row r="2169" spans="1:22" ht="13.5" x14ac:dyDescent="0.25">
      <c r="A2169" s="3">
        <f>RSI!A2169</f>
        <v>45163</v>
      </c>
      <c r="B2169" s="2">
        <f>RSI!B2169</f>
        <v>152.15799999999999</v>
      </c>
      <c r="C2169" s="2">
        <f>RSI!I2169</f>
        <v>63.272235555040652</v>
      </c>
      <c r="D2169" s="2">
        <f>MACD!E2169</f>
        <v>-0.48454209128368575</v>
      </c>
      <c r="E2169" s="2">
        <f>MACD!F2169</f>
        <v>-0.31886089053269828</v>
      </c>
      <c r="F2169" s="2">
        <f>'Moving Avg'!D2169</f>
        <v>151.42472000000001</v>
      </c>
      <c r="G2169" s="2">
        <f>'Moving Avg'!F2169</f>
        <v>150.41643999999991</v>
      </c>
      <c r="H2169" s="2">
        <f>'Moving Avg'!G2169</f>
        <v>150.98217199999999</v>
      </c>
      <c r="I2169" s="2">
        <f>'Moving Avg'!H2169</f>
        <v>141.96877899999978</v>
      </c>
      <c r="J2169" s="6" t="str">
        <f>OBV!F2169</f>
        <v>BULLISH</v>
      </c>
      <c r="K2169" s="6" t="str">
        <f>OBV!G2169</f>
        <v>NEUTRAL</v>
      </c>
      <c r="L2169" s="6" t="str">
        <f>OBV!H2169</f>
        <v>CONFIRMED BULLISH</v>
      </c>
      <c r="M2169" s="8">
        <f t="shared" si="330"/>
        <v>25</v>
      </c>
      <c r="N2169" s="8">
        <f t="shared" si="331"/>
        <v>100</v>
      </c>
      <c r="O2169" s="8">
        <f t="shared" si="332"/>
        <v>75</v>
      </c>
      <c r="P2169" s="8">
        <f t="shared" si="333"/>
        <v>83.5</v>
      </c>
      <c r="Q2169" s="9">
        <f t="shared" si="334"/>
        <v>67.525000000000006</v>
      </c>
      <c r="R2169" s="9">
        <f t="shared" si="335"/>
        <v>72.125</v>
      </c>
      <c r="S2169" s="9">
        <f t="shared" si="336"/>
        <v>75.075000000000003</v>
      </c>
      <c r="T2169" s="9">
        <f t="shared" si="337"/>
        <v>70.875</v>
      </c>
      <c r="U2169" s="8">
        <f t="shared" si="338"/>
        <v>71.575000000000003</v>
      </c>
      <c r="V2169" s="8">
        <f t="shared" si="339"/>
        <v>71.400000000000006</v>
      </c>
    </row>
    <row r="2170" spans="1:22" ht="13.5" x14ac:dyDescent="0.25">
      <c r="A2170" s="3">
        <f>RSI!A2170</f>
        <v>45166</v>
      </c>
      <c r="B2170" s="2">
        <f>RSI!B2170</f>
        <v>152.15799999999999</v>
      </c>
      <c r="C2170" s="2">
        <f>RSI!I2170</f>
        <v>63.272235555040652</v>
      </c>
      <c r="D2170" s="2">
        <f>MACD!E2170</f>
        <v>-0.45553528060190729</v>
      </c>
      <c r="E2170" s="2">
        <f>MACD!F2170</f>
        <v>-0.34619576854654011</v>
      </c>
      <c r="F2170" s="2">
        <f>'Moving Avg'!D2170</f>
        <v>151.60804000000002</v>
      </c>
      <c r="G2170" s="2">
        <f>'Moving Avg'!F2170</f>
        <v>150.41643999999991</v>
      </c>
      <c r="H2170" s="2">
        <f>'Moving Avg'!G2170</f>
        <v>151.04816799999998</v>
      </c>
      <c r="I2170" s="2">
        <f>'Moving Avg'!H2170</f>
        <v>142.03700949999978</v>
      </c>
      <c r="J2170" s="6" t="str">
        <f>OBV!F2170</f>
        <v>BULLISH</v>
      </c>
      <c r="K2170" s="6" t="str">
        <f>OBV!G2170</f>
        <v>NEUTRAL</v>
      </c>
      <c r="L2170" s="6" t="str">
        <f>OBV!H2170</f>
        <v>CONFIRMED BULLISH</v>
      </c>
      <c r="M2170" s="8">
        <f t="shared" si="330"/>
        <v>25</v>
      </c>
      <c r="N2170" s="8">
        <f t="shared" si="331"/>
        <v>100</v>
      </c>
      <c r="O2170" s="8">
        <f t="shared" si="332"/>
        <v>75</v>
      </c>
      <c r="P2170" s="8">
        <f t="shared" si="333"/>
        <v>83.5</v>
      </c>
      <c r="Q2170" s="9">
        <f t="shared" si="334"/>
        <v>67.525000000000006</v>
      </c>
      <c r="R2170" s="9">
        <f t="shared" si="335"/>
        <v>72.125</v>
      </c>
      <c r="S2170" s="9">
        <f t="shared" si="336"/>
        <v>75.075000000000003</v>
      </c>
      <c r="T2170" s="9">
        <f t="shared" si="337"/>
        <v>70.875</v>
      </c>
      <c r="U2170" s="8">
        <f t="shared" si="338"/>
        <v>71.575000000000003</v>
      </c>
      <c r="V2170" s="8">
        <f t="shared" si="339"/>
        <v>71.400000000000006</v>
      </c>
    </row>
    <row r="2171" spans="1:22" ht="13.5" x14ac:dyDescent="0.25">
      <c r="A2171" s="3">
        <f>RSI!A2171</f>
        <v>45167</v>
      </c>
      <c r="B2171" s="2">
        <f>RSI!B2171</f>
        <v>152.15799999999999</v>
      </c>
      <c r="C2171" s="2">
        <f>RSI!I2171</f>
        <v>63.272235555040652</v>
      </c>
      <c r="D2171" s="2">
        <f>MACD!E2171</f>
        <v>-0.43806344567343558</v>
      </c>
      <c r="E2171" s="2">
        <f>MACD!F2171</f>
        <v>-0.36456930397191922</v>
      </c>
      <c r="F2171" s="2">
        <f>'Moving Avg'!D2171</f>
        <v>151.79136</v>
      </c>
      <c r="G2171" s="2">
        <f>'Moving Avg'!F2171</f>
        <v>150.69142499999992</v>
      </c>
      <c r="H2171" s="2">
        <f>'Moving Avg'!G2171</f>
        <v>151.11416399999999</v>
      </c>
      <c r="I2171" s="2">
        <f>'Moving Avg'!H2171</f>
        <v>142.0740969999998</v>
      </c>
      <c r="J2171" s="6" t="str">
        <f>OBV!F2171</f>
        <v>BULLISH</v>
      </c>
      <c r="K2171" s="6" t="str">
        <f>OBV!G2171</f>
        <v>NEUTRAL</v>
      </c>
      <c r="L2171" s="6" t="str">
        <f>OBV!H2171</f>
        <v>CONFIRMED BULLISH</v>
      </c>
      <c r="M2171" s="8">
        <f t="shared" si="330"/>
        <v>25</v>
      </c>
      <c r="N2171" s="8">
        <f t="shared" si="331"/>
        <v>100</v>
      </c>
      <c r="O2171" s="8">
        <f t="shared" si="332"/>
        <v>75</v>
      </c>
      <c r="P2171" s="8">
        <f t="shared" si="333"/>
        <v>83.5</v>
      </c>
      <c r="Q2171" s="9">
        <f t="shared" si="334"/>
        <v>67.525000000000006</v>
      </c>
      <c r="R2171" s="9">
        <f t="shared" si="335"/>
        <v>72.125</v>
      </c>
      <c r="S2171" s="9">
        <f t="shared" si="336"/>
        <v>75.075000000000003</v>
      </c>
      <c r="T2171" s="9">
        <f t="shared" si="337"/>
        <v>70.875</v>
      </c>
      <c r="U2171" s="8">
        <f t="shared" si="338"/>
        <v>71.575000000000003</v>
      </c>
      <c r="V2171" s="8">
        <f t="shared" si="339"/>
        <v>71.400000000000006</v>
      </c>
    </row>
    <row r="2172" spans="1:22" ht="13.5" x14ac:dyDescent="0.25">
      <c r="A2172" s="3">
        <f>RSI!A2172</f>
        <v>45168</v>
      </c>
      <c r="B2172" s="2">
        <f>RSI!B2172</f>
        <v>159.0051</v>
      </c>
      <c r="C2172" s="2">
        <f>RSI!I2172</f>
        <v>86.531386706393988</v>
      </c>
      <c r="D2172" s="2">
        <f>MACD!E2172</f>
        <v>-0.9370206867331774</v>
      </c>
      <c r="E2172" s="2">
        <f>MACD!F2172</f>
        <v>-0.47905958052417086</v>
      </c>
      <c r="F2172" s="2">
        <f>'Moving Avg'!D2172</f>
        <v>153.3441</v>
      </c>
      <c r="G2172" s="2">
        <f>'Moving Avg'!F2172</f>
        <v>151.30876499999994</v>
      </c>
      <c r="H2172" s="2">
        <f>'Moving Avg'!G2172</f>
        <v>151.31710199999998</v>
      </c>
      <c r="I2172" s="2">
        <f>'Moving Avg'!H2172</f>
        <v>142.15450699999977</v>
      </c>
      <c r="J2172" s="6" t="str">
        <f>OBV!F2172</f>
        <v>BULLISH</v>
      </c>
      <c r="K2172" s="6" t="str">
        <f>OBV!G2172</f>
        <v>NEUTRAL</v>
      </c>
      <c r="L2172" s="6" t="str">
        <f>OBV!H2172</f>
        <v>CONFIRMED BULLISH</v>
      </c>
      <c r="M2172" s="8">
        <f t="shared" si="330"/>
        <v>0</v>
      </c>
      <c r="N2172" s="8">
        <f t="shared" si="331"/>
        <v>100</v>
      </c>
      <c r="O2172" s="8">
        <f t="shared" si="332"/>
        <v>100</v>
      </c>
      <c r="P2172" s="8">
        <f t="shared" si="333"/>
        <v>83.5</v>
      </c>
      <c r="Q2172" s="9">
        <f t="shared" si="334"/>
        <v>62.524999999999999</v>
      </c>
      <c r="R2172" s="9">
        <f t="shared" si="335"/>
        <v>75.875</v>
      </c>
      <c r="S2172" s="9">
        <f t="shared" si="336"/>
        <v>77.575000000000003</v>
      </c>
      <c r="T2172" s="9">
        <f t="shared" si="337"/>
        <v>70.875</v>
      </c>
      <c r="U2172" s="8">
        <f t="shared" si="338"/>
        <v>71.991666666666674</v>
      </c>
      <c r="V2172" s="8">
        <f t="shared" si="339"/>
        <v>71.712500000000006</v>
      </c>
    </row>
    <row r="2173" spans="1:22" ht="13.5" x14ac:dyDescent="0.25">
      <c r="A2173" s="3">
        <f>RSI!A2173</f>
        <v>45169</v>
      </c>
      <c r="B2173" s="2">
        <f>RSI!B2173</f>
        <v>160.3159</v>
      </c>
      <c r="C2173" s="2">
        <f>RSI!I2173</f>
        <v>88.086788717443824</v>
      </c>
      <c r="D2173" s="2">
        <f>MACD!E2173</f>
        <v>-1.5028348136405896</v>
      </c>
      <c r="E2173" s="2">
        <f>MACD!F2173</f>
        <v>-0.68381462714745467</v>
      </c>
      <c r="F2173" s="2">
        <f>'Moving Avg'!D2173</f>
        <v>155.15899999999996</v>
      </c>
      <c r="G2173" s="2">
        <f>'Moving Avg'!F2173</f>
        <v>151.99164499999992</v>
      </c>
      <c r="H2173" s="2">
        <f>'Moving Avg'!G2173</f>
        <v>151.54625599999997</v>
      </c>
      <c r="I2173" s="2">
        <f>'Moving Avg'!H2173</f>
        <v>142.25470449999978</v>
      </c>
      <c r="J2173" s="6" t="str">
        <f>OBV!F2173</f>
        <v>BULLISH</v>
      </c>
      <c r="K2173" s="6" t="str">
        <f>OBV!G2173</f>
        <v>NEUTRAL</v>
      </c>
      <c r="L2173" s="6" t="str">
        <f>OBV!H2173</f>
        <v>CONFIRMED BULLISH</v>
      </c>
      <c r="M2173" s="8">
        <f t="shared" si="330"/>
        <v>0</v>
      </c>
      <c r="N2173" s="8">
        <f t="shared" si="331"/>
        <v>100</v>
      </c>
      <c r="O2173" s="8">
        <f t="shared" si="332"/>
        <v>100</v>
      </c>
      <c r="P2173" s="8">
        <f t="shared" si="333"/>
        <v>83.5</v>
      </c>
      <c r="Q2173" s="9">
        <f t="shared" si="334"/>
        <v>62.524999999999999</v>
      </c>
      <c r="R2173" s="9">
        <f t="shared" si="335"/>
        <v>75.875</v>
      </c>
      <c r="S2173" s="9">
        <f t="shared" si="336"/>
        <v>77.575000000000003</v>
      </c>
      <c r="T2173" s="9">
        <f t="shared" si="337"/>
        <v>70.875</v>
      </c>
      <c r="U2173" s="8">
        <f t="shared" si="338"/>
        <v>71.991666666666674</v>
      </c>
      <c r="V2173" s="8">
        <f t="shared" si="339"/>
        <v>71.712500000000006</v>
      </c>
    </row>
    <row r="2174" spans="1:22" ht="13.5" x14ac:dyDescent="0.25">
      <c r="A2174" s="3">
        <f>RSI!A2174</f>
        <v>45170</v>
      </c>
      <c r="B2174" s="2">
        <f>RSI!B2174</f>
        <v>160.3159</v>
      </c>
      <c r="C2174" s="2">
        <f>RSI!I2174</f>
        <v>88.086788717443824</v>
      </c>
      <c r="D2174" s="2">
        <f>MACD!E2174</f>
        <v>-2.0324232627716015</v>
      </c>
      <c r="E2174" s="2">
        <f>MACD!F2174</f>
        <v>-0.95353635427228411</v>
      </c>
      <c r="F2174" s="2">
        <f>'Moving Avg'!D2174</f>
        <v>156.79058000000001</v>
      </c>
      <c r="G2174" s="2">
        <f>'Moving Avg'!F2174</f>
        <v>152.67452499999996</v>
      </c>
      <c r="H2174" s="2">
        <f>'Moving Avg'!G2174</f>
        <v>151.77540999999997</v>
      </c>
      <c r="I2174" s="2">
        <f>'Moving Avg'!H2174</f>
        <v>142.36372449999979</v>
      </c>
      <c r="J2174" s="6" t="str">
        <f>OBV!F2174</f>
        <v>BULLISH</v>
      </c>
      <c r="K2174" s="6" t="str">
        <f>OBV!G2174</f>
        <v>NEUTRAL</v>
      </c>
      <c r="L2174" s="6" t="str">
        <f>OBV!H2174</f>
        <v>CONFIRMED BULLISH</v>
      </c>
      <c r="M2174" s="8">
        <f t="shared" si="330"/>
        <v>0</v>
      </c>
      <c r="N2174" s="8">
        <f t="shared" si="331"/>
        <v>100</v>
      </c>
      <c r="O2174" s="8">
        <f t="shared" si="332"/>
        <v>100</v>
      </c>
      <c r="P2174" s="8">
        <f t="shared" si="333"/>
        <v>83.5</v>
      </c>
      <c r="Q2174" s="9">
        <f t="shared" si="334"/>
        <v>62.524999999999999</v>
      </c>
      <c r="R2174" s="9">
        <f t="shared" si="335"/>
        <v>75.875</v>
      </c>
      <c r="S2174" s="9">
        <f t="shared" si="336"/>
        <v>77.575000000000003</v>
      </c>
      <c r="T2174" s="9">
        <f t="shared" si="337"/>
        <v>70.875</v>
      </c>
      <c r="U2174" s="8">
        <f t="shared" si="338"/>
        <v>71.991666666666674</v>
      </c>
      <c r="V2174" s="8">
        <f t="shared" si="339"/>
        <v>71.712500000000006</v>
      </c>
    </row>
    <row r="2175" spans="1:22" ht="13.5" x14ac:dyDescent="0.25">
      <c r="A2175" s="3">
        <f>RSI!A2175</f>
        <v>45173</v>
      </c>
      <c r="B2175" s="2">
        <f>RSI!B2175</f>
        <v>160.3159</v>
      </c>
      <c r="C2175" s="2">
        <f>RSI!I2175</f>
        <v>88.086788717443824</v>
      </c>
      <c r="D2175" s="2">
        <f>MACD!E2175</f>
        <v>-2.5275945746232651</v>
      </c>
      <c r="E2175" s="2">
        <f>MACD!F2175</f>
        <v>-1.2683479983424804</v>
      </c>
      <c r="F2175" s="2">
        <f>'Moving Avg'!D2175</f>
        <v>158.42215999999999</v>
      </c>
      <c r="G2175" s="2">
        <f>'Moving Avg'!F2175</f>
        <v>153.12824999999995</v>
      </c>
      <c r="H2175" s="2">
        <f>'Moving Avg'!G2175</f>
        <v>152.00474799999995</v>
      </c>
      <c r="I2175" s="2">
        <f>'Moving Avg'!H2175</f>
        <v>142.47274449999981</v>
      </c>
      <c r="J2175" s="6" t="str">
        <f>OBV!F2175</f>
        <v>BULLISH</v>
      </c>
      <c r="K2175" s="6" t="str">
        <f>OBV!G2175</f>
        <v>NEUTRAL</v>
      </c>
      <c r="L2175" s="6" t="str">
        <f>OBV!H2175</f>
        <v>CONFIRMED BULLISH</v>
      </c>
      <c r="M2175" s="8">
        <f t="shared" si="330"/>
        <v>0</v>
      </c>
      <c r="N2175" s="8">
        <f t="shared" si="331"/>
        <v>100</v>
      </c>
      <c r="O2175" s="8">
        <f t="shared" si="332"/>
        <v>100</v>
      </c>
      <c r="P2175" s="8">
        <f t="shared" si="333"/>
        <v>83.5</v>
      </c>
      <c r="Q2175" s="9">
        <f t="shared" si="334"/>
        <v>62.524999999999999</v>
      </c>
      <c r="R2175" s="9">
        <f t="shared" si="335"/>
        <v>75.875</v>
      </c>
      <c r="S2175" s="9">
        <f t="shared" si="336"/>
        <v>77.575000000000003</v>
      </c>
      <c r="T2175" s="9">
        <f t="shared" si="337"/>
        <v>70.875</v>
      </c>
      <c r="U2175" s="8">
        <f t="shared" si="338"/>
        <v>71.991666666666674</v>
      </c>
      <c r="V2175" s="8">
        <f t="shared" si="339"/>
        <v>71.712500000000006</v>
      </c>
    </row>
    <row r="2176" spans="1:22" ht="13.5" x14ac:dyDescent="0.25">
      <c r="A2176" s="3">
        <f>RSI!A2176</f>
        <v>45174</v>
      </c>
      <c r="B2176" s="2">
        <f>RSI!B2176</f>
        <v>160.3159</v>
      </c>
      <c r="C2176" s="2">
        <f>RSI!I2176</f>
        <v>88.086788717443824</v>
      </c>
      <c r="D2176" s="2">
        <f>MACD!E2176</f>
        <v>-2.9901579149671988</v>
      </c>
      <c r="E2176" s="2">
        <f>MACD!F2176</f>
        <v>-1.612709981667424</v>
      </c>
      <c r="F2176" s="2">
        <f>'Moving Avg'!D2176</f>
        <v>160.05374</v>
      </c>
      <c r="G2176" s="2">
        <f>'Moving Avg'!F2176</f>
        <v>153.58197499999997</v>
      </c>
      <c r="H2176" s="2">
        <f>'Moving Avg'!G2176</f>
        <v>152.23225199999993</v>
      </c>
      <c r="I2176" s="2">
        <f>'Moving Avg'!H2176</f>
        <v>142.57294199999981</v>
      </c>
      <c r="J2176" s="6" t="str">
        <f>OBV!F2176</f>
        <v>BULLISH</v>
      </c>
      <c r="K2176" s="6" t="str">
        <f>OBV!G2176</f>
        <v>NEUTRAL</v>
      </c>
      <c r="L2176" s="6" t="str">
        <f>OBV!H2176</f>
        <v>CONFIRMED BULLISH</v>
      </c>
      <c r="M2176" s="8">
        <f t="shared" si="330"/>
        <v>0</v>
      </c>
      <c r="N2176" s="8">
        <f t="shared" si="331"/>
        <v>100</v>
      </c>
      <c r="O2176" s="8">
        <f t="shared" si="332"/>
        <v>100</v>
      </c>
      <c r="P2176" s="8">
        <f t="shared" si="333"/>
        <v>83.5</v>
      </c>
      <c r="Q2176" s="9">
        <f t="shared" si="334"/>
        <v>62.524999999999999</v>
      </c>
      <c r="R2176" s="9">
        <f t="shared" si="335"/>
        <v>75.875</v>
      </c>
      <c r="S2176" s="9">
        <f t="shared" si="336"/>
        <v>77.575000000000003</v>
      </c>
      <c r="T2176" s="9">
        <f t="shared" si="337"/>
        <v>70.875</v>
      </c>
      <c r="U2176" s="8">
        <f t="shared" si="338"/>
        <v>71.991666666666674</v>
      </c>
      <c r="V2176" s="8">
        <f t="shared" si="339"/>
        <v>71.712500000000006</v>
      </c>
    </row>
    <row r="2177" spans="1:22" ht="13.5" x14ac:dyDescent="0.25">
      <c r="A2177" s="3">
        <f>RSI!A2177</f>
        <v>45175</v>
      </c>
      <c r="B2177" s="2">
        <f>RSI!B2177</f>
        <v>160.3159</v>
      </c>
      <c r="C2177" s="2">
        <f>RSI!I2177</f>
        <v>88.086788717443824</v>
      </c>
      <c r="D2177" s="2">
        <f>MACD!E2177</f>
        <v>-3.4219023221886005</v>
      </c>
      <c r="E2177" s="2">
        <f>MACD!F2177</f>
        <v>-1.9745484497716594</v>
      </c>
      <c r="F2177" s="2">
        <f>'Moving Avg'!D2177</f>
        <v>160.3159</v>
      </c>
      <c r="G2177" s="2">
        <f>'Moving Avg'!F2177</f>
        <v>154.03569999999996</v>
      </c>
      <c r="H2177" s="2">
        <f>'Moving Avg'!G2177</f>
        <v>152.45975599999994</v>
      </c>
      <c r="I2177" s="2">
        <f>'Moving Avg'!H2177</f>
        <v>142.67358049999984</v>
      </c>
      <c r="J2177" s="6" t="str">
        <f>OBV!F2177</f>
        <v>BULLISH</v>
      </c>
      <c r="K2177" s="6" t="str">
        <f>OBV!G2177</f>
        <v>NEUTRAL</v>
      </c>
      <c r="L2177" s="6" t="str">
        <f>OBV!H2177</f>
        <v>CONFIRMED BULLISH</v>
      </c>
      <c r="M2177" s="8">
        <f t="shared" si="330"/>
        <v>0</v>
      </c>
      <c r="N2177" s="8">
        <f t="shared" si="331"/>
        <v>100</v>
      </c>
      <c r="O2177" s="8">
        <f t="shared" si="332"/>
        <v>100</v>
      </c>
      <c r="P2177" s="8">
        <f t="shared" si="333"/>
        <v>83.5</v>
      </c>
      <c r="Q2177" s="9">
        <f t="shared" si="334"/>
        <v>62.524999999999999</v>
      </c>
      <c r="R2177" s="9">
        <f t="shared" si="335"/>
        <v>75.875</v>
      </c>
      <c r="S2177" s="9">
        <f t="shared" si="336"/>
        <v>77.575000000000003</v>
      </c>
      <c r="T2177" s="9">
        <f t="shared" si="337"/>
        <v>70.875</v>
      </c>
      <c r="U2177" s="8">
        <f t="shared" si="338"/>
        <v>71.991666666666674</v>
      </c>
      <c r="V2177" s="8">
        <f t="shared" si="339"/>
        <v>71.712500000000006</v>
      </c>
    </row>
    <row r="2178" spans="1:22" ht="13.5" x14ac:dyDescent="0.25">
      <c r="A2178" s="3">
        <f>RSI!A2178</f>
        <v>45176</v>
      </c>
      <c r="B2178" s="2">
        <f>RSI!B2178</f>
        <v>160.3159</v>
      </c>
      <c r="C2178" s="2">
        <f>RSI!I2178</f>
        <v>88.086788717443824</v>
      </c>
      <c r="D2178" s="2">
        <f>MACD!E2178</f>
        <v>-3.8245806774510811</v>
      </c>
      <c r="E2178" s="2">
        <f>MACD!F2178</f>
        <v>-2.3445548953075441</v>
      </c>
      <c r="F2178" s="2">
        <f>'Moving Avg'!D2178</f>
        <v>160.3159</v>
      </c>
      <c r="G2178" s="2">
        <f>'Moving Avg'!F2178</f>
        <v>154.48942499999998</v>
      </c>
      <c r="H2178" s="2">
        <f>'Moving Avg'!G2178</f>
        <v>152.64142999999993</v>
      </c>
      <c r="I2178" s="2">
        <f>'Moving Avg'!H2178</f>
        <v>142.79583399999984</v>
      </c>
      <c r="J2178" s="6" t="str">
        <f>OBV!F2178</f>
        <v>NEUTRAL</v>
      </c>
      <c r="K2178" s="6" t="str">
        <f>OBV!G2178</f>
        <v>NEUTRAL</v>
      </c>
      <c r="L2178" s="6" t="str">
        <f>OBV!H2178</f>
        <v>NEUTRAL</v>
      </c>
      <c r="M2178" s="8">
        <f t="shared" ref="M2178:M2241" si="340">IF(C2178&lt;30,50, IF(C2178&gt;70, 0, 25))</f>
        <v>0</v>
      </c>
      <c r="N2178" s="8">
        <f t="shared" ref="N2178:N2241" si="341">IF(E2178-D2178&gt;0.02, 100, IF(E2178-D2178&lt;0,0,45))</f>
        <v>100</v>
      </c>
      <c r="O2178" s="8">
        <f t="shared" ref="O2178:O2241" si="342">IF(F2178-I2178&gt;10,100,IF(F2178-I2178&gt;5,75, IF(F2178-I2178&gt;0,50,0)))</f>
        <v>100</v>
      </c>
      <c r="P2178" s="8">
        <f t="shared" ref="P2178:P2241" si="343">IF(L2178="confirmed bullish", 34, IF(L2178="bullish divergence",17, 0))+IF(J2178="bullish",33,IF(J2178="bearish",0,16.5))+IF(K2178="strong",33,IF(K2178="weak",0,16.5))</f>
        <v>33</v>
      </c>
      <c r="Q2178" s="9">
        <f t="shared" si="334"/>
        <v>54.95</v>
      </c>
      <c r="R2178" s="9">
        <f t="shared" si="335"/>
        <v>63.25</v>
      </c>
      <c r="S2178" s="9">
        <f t="shared" si="336"/>
        <v>54.85</v>
      </c>
      <c r="T2178" s="9">
        <f t="shared" si="337"/>
        <v>58.25</v>
      </c>
      <c r="U2178" s="8">
        <f t="shared" si="338"/>
        <v>57.683333333333337</v>
      </c>
      <c r="V2178" s="8">
        <f t="shared" si="339"/>
        <v>57.825000000000003</v>
      </c>
    </row>
    <row r="2179" spans="1:22" ht="13.5" x14ac:dyDescent="0.25">
      <c r="A2179" s="3">
        <f>RSI!A2179</f>
        <v>45177</v>
      </c>
      <c r="B2179" s="2">
        <f>RSI!B2179</f>
        <v>160.3159</v>
      </c>
      <c r="C2179" s="2">
        <f>RSI!I2179</f>
        <v>88.086788717443824</v>
      </c>
      <c r="D2179" s="2">
        <f>MACD!E2179</f>
        <v>-4.0588821731415976</v>
      </c>
      <c r="E2179" s="2">
        <f>MACD!F2179</f>
        <v>-2.6874203508743548</v>
      </c>
      <c r="F2179" s="2">
        <f>'Moving Avg'!D2179</f>
        <v>160.3159</v>
      </c>
      <c r="G2179" s="2">
        <f>'Moving Avg'!F2179</f>
        <v>154.94315</v>
      </c>
      <c r="H2179" s="2">
        <f>'Moving Avg'!G2179</f>
        <v>152.82658599999991</v>
      </c>
      <c r="I2179" s="2">
        <f>'Moving Avg'!H2179</f>
        <v>142.91808749999987</v>
      </c>
      <c r="J2179" s="6" t="str">
        <f>OBV!F2179</f>
        <v>NEUTRAL</v>
      </c>
      <c r="K2179" s="6" t="str">
        <f>OBV!G2179</f>
        <v>NEUTRAL</v>
      </c>
      <c r="L2179" s="6" t="str">
        <f>OBV!H2179</f>
        <v>NEUTRAL</v>
      </c>
      <c r="M2179" s="8">
        <f t="shared" si="340"/>
        <v>0</v>
      </c>
      <c r="N2179" s="8">
        <f t="shared" si="341"/>
        <v>100</v>
      </c>
      <c r="O2179" s="8">
        <f t="shared" si="342"/>
        <v>100</v>
      </c>
      <c r="P2179" s="8">
        <f t="shared" si="343"/>
        <v>33</v>
      </c>
      <c r="Q2179" s="9">
        <f t="shared" ref="Q2179:Q2242" si="344">0.35*M2179+N2179*0.35+O2179*0.15+P2179*0.15</f>
        <v>54.95</v>
      </c>
      <c r="R2179" s="9">
        <f t="shared" ref="R2179:R2242" si="345">M2179*0.2+N2179*0.2+O2179*0.35+P2179*0.25</f>
        <v>63.25</v>
      </c>
      <c r="S2179" s="9">
        <f t="shared" ref="S2179:S2242" si="346">M2179*0.15+N2179*0.15+O2179*0.25+P2179*0.45</f>
        <v>54.85</v>
      </c>
      <c r="T2179" s="9">
        <f t="shared" ref="T2179:T2242" si="347">0.25*SUM(M2179:P2179)</f>
        <v>58.25</v>
      </c>
      <c r="U2179" s="8">
        <f t="shared" ref="U2179:U2242" si="348">SUM(Q2179:S2179)/3</f>
        <v>57.683333333333337</v>
      </c>
      <c r="V2179" s="8">
        <f t="shared" ref="V2179:V2242" si="349">SUM(Q2179:T2179)/4</f>
        <v>57.825000000000003</v>
      </c>
    </row>
    <row r="2180" spans="1:22" ht="13.5" x14ac:dyDescent="0.25">
      <c r="A2180" s="3">
        <f>RSI!A2180</f>
        <v>45180</v>
      </c>
      <c r="B2180" s="2">
        <f>RSI!B2180</f>
        <v>160.3159</v>
      </c>
      <c r="C2180" s="2">
        <f>RSI!I2180</f>
        <v>88.086788717443824</v>
      </c>
      <c r="D2180" s="2">
        <f>MACD!E2180</f>
        <v>-4.2891641749146174</v>
      </c>
      <c r="E2180" s="2">
        <f>MACD!F2180</f>
        <v>-3.0077691156824073</v>
      </c>
      <c r="F2180" s="2">
        <f>'Moving Avg'!D2180</f>
        <v>160.3159</v>
      </c>
      <c r="G2180" s="2">
        <f>'Moving Avg'!F2180</f>
        <v>155.39687499999999</v>
      </c>
      <c r="H2180" s="2">
        <f>'Moving Avg'!G2180</f>
        <v>153.01174199999991</v>
      </c>
      <c r="I2180" s="2">
        <f>'Moving Avg'!H2180</f>
        <v>143.04034099999987</v>
      </c>
      <c r="J2180" s="6" t="str">
        <f>OBV!F2180</f>
        <v>NEUTRAL</v>
      </c>
      <c r="K2180" s="6" t="str">
        <f>OBV!G2180</f>
        <v>NEUTRAL</v>
      </c>
      <c r="L2180" s="6" t="str">
        <f>OBV!H2180</f>
        <v>NEUTRAL</v>
      </c>
      <c r="M2180" s="8">
        <f t="shared" si="340"/>
        <v>0</v>
      </c>
      <c r="N2180" s="8">
        <f t="shared" si="341"/>
        <v>100</v>
      </c>
      <c r="O2180" s="8">
        <f t="shared" si="342"/>
        <v>100</v>
      </c>
      <c r="P2180" s="8">
        <f t="shared" si="343"/>
        <v>33</v>
      </c>
      <c r="Q2180" s="9">
        <f t="shared" si="344"/>
        <v>54.95</v>
      </c>
      <c r="R2180" s="9">
        <f t="shared" si="345"/>
        <v>63.25</v>
      </c>
      <c r="S2180" s="9">
        <f t="shared" si="346"/>
        <v>54.85</v>
      </c>
      <c r="T2180" s="9">
        <f t="shared" si="347"/>
        <v>58.25</v>
      </c>
      <c r="U2180" s="8">
        <f t="shared" si="348"/>
        <v>57.683333333333337</v>
      </c>
      <c r="V2180" s="8">
        <f t="shared" si="349"/>
        <v>57.825000000000003</v>
      </c>
    </row>
    <row r="2181" spans="1:22" ht="13.5" x14ac:dyDescent="0.25">
      <c r="A2181" s="3">
        <f>RSI!A2181</f>
        <v>45181</v>
      </c>
      <c r="B2181" s="2">
        <f>RSI!B2181</f>
        <v>160.3159</v>
      </c>
      <c r="C2181" s="2">
        <f>RSI!I2181</f>
        <v>88.086788717443824</v>
      </c>
      <c r="D2181" s="2">
        <f>MACD!E2181</f>
        <v>-4.5136727042249447</v>
      </c>
      <c r="E2181" s="2">
        <f>MACD!F2181</f>
        <v>-3.3089498333909151</v>
      </c>
      <c r="F2181" s="2">
        <f>'Moving Avg'!D2181</f>
        <v>160.3159</v>
      </c>
      <c r="G2181" s="2">
        <f>'Moving Avg'!F2181</f>
        <v>155.85060000000001</v>
      </c>
      <c r="H2181" s="2">
        <f>'Moving Avg'!G2181</f>
        <v>153.19689799999992</v>
      </c>
      <c r="I2181" s="2">
        <f>'Moving Avg'!H2181</f>
        <v>143.1625944999999</v>
      </c>
      <c r="J2181" s="6" t="str">
        <f>OBV!F2181</f>
        <v>NEUTRAL</v>
      </c>
      <c r="K2181" s="6" t="str">
        <f>OBV!G2181</f>
        <v>NEUTRAL</v>
      </c>
      <c r="L2181" s="6" t="str">
        <f>OBV!H2181</f>
        <v>NEUTRAL</v>
      </c>
      <c r="M2181" s="8">
        <f t="shared" si="340"/>
        <v>0</v>
      </c>
      <c r="N2181" s="8">
        <f t="shared" si="341"/>
        <v>100</v>
      </c>
      <c r="O2181" s="8">
        <f t="shared" si="342"/>
        <v>100</v>
      </c>
      <c r="P2181" s="8">
        <f t="shared" si="343"/>
        <v>33</v>
      </c>
      <c r="Q2181" s="9">
        <f t="shared" si="344"/>
        <v>54.95</v>
      </c>
      <c r="R2181" s="9">
        <f t="shared" si="345"/>
        <v>63.25</v>
      </c>
      <c r="S2181" s="9">
        <f t="shared" si="346"/>
        <v>54.85</v>
      </c>
      <c r="T2181" s="9">
        <f t="shared" si="347"/>
        <v>58.25</v>
      </c>
      <c r="U2181" s="8">
        <f t="shared" si="348"/>
        <v>57.683333333333337</v>
      </c>
      <c r="V2181" s="8">
        <f t="shared" si="349"/>
        <v>57.825000000000003</v>
      </c>
    </row>
    <row r="2182" spans="1:22" ht="13.5" x14ac:dyDescent="0.25">
      <c r="A2182" s="3">
        <f>RSI!A2182</f>
        <v>45182</v>
      </c>
      <c r="B2182" s="2">
        <f>RSI!B2182</f>
        <v>160.3159</v>
      </c>
      <c r="C2182" s="2">
        <f>RSI!I2182</f>
        <v>88.086788717443824</v>
      </c>
      <c r="D2182" s="2">
        <f>MACD!E2182</f>
        <v>-3.6776993559156779</v>
      </c>
      <c r="E2182" s="2">
        <f>MACD!F2182</f>
        <v>-3.3826997378958676</v>
      </c>
      <c r="F2182" s="2">
        <f>'Moving Avg'!D2182</f>
        <v>160.3159</v>
      </c>
      <c r="G2182" s="2">
        <f>'Moving Avg'!F2182</f>
        <v>156.30432500000001</v>
      </c>
      <c r="H2182" s="2">
        <f>'Moving Avg'!G2182</f>
        <v>153.3820539999999</v>
      </c>
      <c r="I2182" s="2">
        <f>'Moving Avg'!H2182</f>
        <v>143.2848479999999</v>
      </c>
      <c r="J2182" s="6" t="str">
        <f>OBV!F2182</f>
        <v>NEUTRAL</v>
      </c>
      <c r="K2182" s="6" t="str">
        <f>OBV!G2182</f>
        <v>NEUTRAL</v>
      </c>
      <c r="L2182" s="6" t="str">
        <f>OBV!H2182</f>
        <v>NEUTRAL</v>
      </c>
      <c r="M2182" s="8">
        <f t="shared" si="340"/>
        <v>0</v>
      </c>
      <c r="N2182" s="8">
        <f t="shared" si="341"/>
        <v>100</v>
      </c>
      <c r="O2182" s="8">
        <f t="shared" si="342"/>
        <v>100</v>
      </c>
      <c r="P2182" s="8">
        <f t="shared" si="343"/>
        <v>33</v>
      </c>
      <c r="Q2182" s="9">
        <f t="shared" si="344"/>
        <v>54.95</v>
      </c>
      <c r="R2182" s="9">
        <f t="shared" si="345"/>
        <v>63.25</v>
      </c>
      <c r="S2182" s="9">
        <f t="shared" si="346"/>
        <v>54.85</v>
      </c>
      <c r="T2182" s="9">
        <f t="shared" si="347"/>
        <v>58.25</v>
      </c>
      <c r="U2182" s="8">
        <f t="shared" si="348"/>
        <v>57.683333333333337</v>
      </c>
      <c r="V2182" s="8">
        <f t="shared" si="349"/>
        <v>57.825000000000003</v>
      </c>
    </row>
    <row r="2183" spans="1:22" ht="13.5" x14ac:dyDescent="0.25">
      <c r="A2183" s="3">
        <f>RSI!A2183</f>
        <v>45183</v>
      </c>
      <c r="B2183" s="2">
        <f>RSI!B2183</f>
        <v>153.10210000000001</v>
      </c>
      <c r="C2183" s="2">
        <f>RSI!I2183</f>
        <v>37.748722406916507</v>
      </c>
      <c r="D2183" s="2">
        <f>MACD!E2183</f>
        <v>-2.2597441758338732</v>
      </c>
      <c r="E2183" s="2">
        <f>MACD!F2183</f>
        <v>-3.1581086254834689</v>
      </c>
      <c r="F2183" s="2">
        <f>'Moving Avg'!D2183</f>
        <v>158.87314000000001</v>
      </c>
      <c r="G2183" s="2">
        <f>'Moving Avg'!F2183</f>
        <v>156.39736000000002</v>
      </c>
      <c r="H2183" s="2">
        <f>'Moving Avg'!G2183</f>
        <v>153.42293399999991</v>
      </c>
      <c r="I2183" s="2">
        <f>'Moving Avg'!H2183</f>
        <v>143.3710324999999</v>
      </c>
      <c r="J2183" s="6" t="str">
        <f>OBV!F2183</f>
        <v>NEUTRAL</v>
      </c>
      <c r="K2183" s="6" t="str">
        <f>OBV!G2183</f>
        <v>NEUTRAL</v>
      </c>
      <c r="L2183" s="6" t="str">
        <f>OBV!H2183</f>
        <v>NEUTRAL</v>
      </c>
      <c r="M2183" s="8">
        <f t="shared" si="340"/>
        <v>25</v>
      </c>
      <c r="N2183" s="8">
        <f t="shared" si="341"/>
        <v>0</v>
      </c>
      <c r="O2183" s="8">
        <f t="shared" si="342"/>
        <v>100</v>
      </c>
      <c r="P2183" s="8">
        <f t="shared" si="343"/>
        <v>33</v>
      </c>
      <c r="Q2183" s="9">
        <f t="shared" si="344"/>
        <v>28.7</v>
      </c>
      <c r="R2183" s="9">
        <f t="shared" si="345"/>
        <v>48.25</v>
      </c>
      <c r="S2183" s="9">
        <f t="shared" si="346"/>
        <v>43.6</v>
      </c>
      <c r="T2183" s="9">
        <f t="shared" si="347"/>
        <v>39.5</v>
      </c>
      <c r="U2183" s="8">
        <f t="shared" si="348"/>
        <v>40.183333333333337</v>
      </c>
      <c r="V2183" s="8">
        <f t="shared" si="349"/>
        <v>40.012500000000003</v>
      </c>
    </row>
    <row r="2184" spans="1:22" ht="13.5" x14ac:dyDescent="0.25">
      <c r="A2184" s="3">
        <f>RSI!A2184</f>
        <v>45184</v>
      </c>
      <c r="B2184" s="2">
        <f>RSI!B2184</f>
        <v>146.6583</v>
      </c>
      <c r="C2184" s="2">
        <f>RSI!I2184</f>
        <v>24.358278374122818</v>
      </c>
      <c r="D2184" s="2">
        <f>MACD!E2184</f>
        <v>-0.56353149427880567</v>
      </c>
      <c r="E2184" s="2">
        <f>MACD!F2184</f>
        <v>-2.6391931992425364</v>
      </c>
      <c r="F2184" s="2">
        <f>'Moving Avg'!D2184</f>
        <v>156.14162000000002</v>
      </c>
      <c r="G2184" s="2">
        <f>'Moving Avg'!F2184</f>
        <v>156.16820500000003</v>
      </c>
      <c r="H2184" s="2">
        <f>'Moving Avg'!G2184</f>
        <v>153.27627599999991</v>
      </c>
      <c r="I2184" s="2">
        <f>'Moving Avg'!H2184</f>
        <v>143.4249979999999</v>
      </c>
      <c r="J2184" s="6" t="str">
        <f>OBV!F2184</f>
        <v>BEARISH</v>
      </c>
      <c r="K2184" s="6" t="str">
        <f>OBV!G2184</f>
        <v>NEUTRAL</v>
      </c>
      <c r="L2184" s="6" t="str">
        <f>OBV!H2184</f>
        <v>CONFIRMED BEARISH</v>
      </c>
      <c r="M2184" s="8">
        <f t="shared" si="340"/>
        <v>50</v>
      </c>
      <c r="N2184" s="8">
        <f t="shared" si="341"/>
        <v>0</v>
      </c>
      <c r="O2184" s="8">
        <f t="shared" si="342"/>
        <v>100</v>
      </c>
      <c r="P2184" s="8">
        <f t="shared" si="343"/>
        <v>16.5</v>
      </c>
      <c r="Q2184" s="9">
        <f t="shared" si="344"/>
        <v>34.975000000000001</v>
      </c>
      <c r="R2184" s="9">
        <f t="shared" si="345"/>
        <v>49.125</v>
      </c>
      <c r="S2184" s="9">
        <f t="shared" si="346"/>
        <v>39.924999999999997</v>
      </c>
      <c r="T2184" s="9">
        <f t="shared" si="347"/>
        <v>41.625</v>
      </c>
      <c r="U2184" s="8">
        <f t="shared" si="348"/>
        <v>41.341666666666661</v>
      </c>
      <c r="V2184" s="8">
        <f t="shared" si="349"/>
        <v>41.412499999999994</v>
      </c>
    </row>
    <row r="2185" spans="1:22" ht="13.5" x14ac:dyDescent="0.25">
      <c r="A2185" s="3">
        <f>RSI!A2185</f>
        <v>45187</v>
      </c>
      <c r="B2185" s="2">
        <f>RSI!B2185</f>
        <v>146.6583</v>
      </c>
      <c r="C2185" s="2">
        <f>RSI!I2185</f>
        <v>24.358278374122818</v>
      </c>
      <c r="D2185" s="2">
        <f>MACD!E2185</f>
        <v>0.92747424191711048</v>
      </c>
      <c r="E2185" s="2">
        <f>MACD!F2185</f>
        <v>-1.9258597110106073</v>
      </c>
      <c r="F2185" s="2">
        <f>'Moving Avg'!D2185</f>
        <v>153.4101</v>
      </c>
      <c r="G2185" s="2">
        <f>'Moving Avg'!F2185</f>
        <v>155.93905000000004</v>
      </c>
      <c r="H2185" s="2">
        <f>'Moving Avg'!G2185</f>
        <v>153.12961799999991</v>
      </c>
      <c r="I2185" s="2">
        <f>'Moving Avg'!H2185</f>
        <v>143.47896349999991</v>
      </c>
      <c r="J2185" s="6" t="str">
        <f>OBV!F2185</f>
        <v>BEARISH</v>
      </c>
      <c r="K2185" s="6" t="str">
        <f>OBV!G2185</f>
        <v>NEUTRAL</v>
      </c>
      <c r="L2185" s="6" t="str">
        <f>OBV!H2185</f>
        <v>CONFIRMED BEARISH</v>
      </c>
      <c r="M2185" s="8">
        <f t="shared" si="340"/>
        <v>50</v>
      </c>
      <c r="N2185" s="8">
        <f t="shared" si="341"/>
        <v>0</v>
      </c>
      <c r="O2185" s="8">
        <f t="shared" si="342"/>
        <v>75</v>
      </c>
      <c r="P2185" s="8">
        <f t="shared" si="343"/>
        <v>16.5</v>
      </c>
      <c r="Q2185" s="9">
        <f t="shared" si="344"/>
        <v>31.225000000000001</v>
      </c>
      <c r="R2185" s="9">
        <f t="shared" si="345"/>
        <v>40.375</v>
      </c>
      <c r="S2185" s="9">
        <f t="shared" si="346"/>
        <v>33.674999999999997</v>
      </c>
      <c r="T2185" s="9">
        <f t="shared" si="347"/>
        <v>35.375</v>
      </c>
      <c r="U2185" s="8">
        <f t="shared" si="348"/>
        <v>35.091666666666661</v>
      </c>
      <c r="V2185" s="8">
        <f t="shared" si="349"/>
        <v>35.162499999999994</v>
      </c>
    </row>
    <row r="2186" spans="1:22" ht="13.5" x14ac:dyDescent="0.25">
      <c r="A2186" s="3">
        <f>RSI!A2186</f>
        <v>45188</v>
      </c>
      <c r="B2186" s="2">
        <f>RSI!B2186</f>
        <v>146.6583</v>
      </c>
      <c r="C2186" s="2">
        <f>RSI!I2186</f>
        <v>24.358278374122818</v>
      </c>
      <c r="D2186" s="2">
        <f>MACD!E2186</f>
        <v>2.240713787461857</v>
      </c>
      <c r="E2186" s="2">
        <f>MACD!F2186</f>
        <v>-1.0925450113161146</v>
      </c>
      <c r="F2186" s="2">
        <f>'Moving Avg'!D2186</f>
        <v>150.67858000000001</v>
      </c>
      <c r="G2186" s="2">
        <f>'Moving Avg'!F2186</f>
        <v>155.70989500000002</v>
      </c>
      <c r="H2186" s="2">
        <f>'Moving Avg'!G2186</f>
        <v>152.98295999999991</v>
      </c>
      <c r="I2186" s="2">
        <f>'Moving Avg'!H2186</f>
        <v>143.53292899999988</v>
      </c>
      <c r="J2186" s="6" t="str">
        <f>OBV!F2186</f>
        <v>BEARISH</v>
      </c>
      <c r="K2186" s="6" t="str">
        <f>OBV!G2186</f>
        <v>NEUTRAL</v>
      </c>
      <c r="L2186" s="6" t="str">
        <f>OBV!H2186</f>
        <v>CONFIRMED BEARISH</v>
      </c>
      <c r="M2186" s="8">
        <f t="shared" si="340"/>
        <v>50</v>
      </c>
      <c r="N2186" s="8">
        <f t="shared" si="341"/>
        <v>0</v>
      </c>
      <c r="O2186" s="8">
        <f t="shared" si="342"/>
        <v>75</v>
      </c>
      <c r="P2186" s="8">
        <f t="shared" si="343"/>
        <v>16.5</v>
      </c>
      <c r="Q2186" s="9">
        <f t="shared" si="344"/>
        <v>31.225000000000001</v>
      </c>
      <c r="R2186" s="9">
        <f t="shared" si="345"/>
        <v>40.375</v>
      </c>
      <c r="S2186" s="9">
        <f t="shared" si="346"/>
        <v>33.674999999999997</v>
      </c>
      <c r="T2186" s="9">
        <f t="shared" si="347"/>
        <v>35.375</v>
      </c>
      <c r="U2186" s="8">
        <f t="shared" si="348"/>
        <v>35.091666666666661</v>
      </c>
      <c r="V2186" s="8">
        <f t="shared" si="349"/>
        <v>35.162499999999994</v>
      </c>
    </row>
    <row r="2187" spans="1:22" ht="13.5" x14ac:dyDescent="0.25">
      <c r="A2187" s="3">
        <f>RSI!A2187</f>
        <v>45189</v>
      </c>
      <c r="B2187" s="2">
        <f>RSI!B2187</f>
        <v>146.6583</v>
      </c>
      <c r="C2187" s="2">
        <f>RSI!I2187</f>
        <v>24.358278374122818</v>
      </c>
      <c r="D2187" s="2">
        <f>MACD!E2187</f>
        <v>3.3997121346839663</v>
      </c>
      <c r="E2187" s="2">
        <f>MACD!F2187</f>
        <v>-0.1940935821160984</v>
      </c>
      <c r="F2187" s="2">
        <f>'Moving Avg'!D2187</f>
        <v>147.94706000000002</v>
      </c>
      <c r="G2187" s="2">
        <f>'Moving Avg'!F2187</f>
        <v>155.48074000000003</v>
      </c>
      <c r="H2187" s="2">
        <f>'Moving Avg'!G2187</f>
        <v>152.83630199999993</v>
      </c>
      <c r="I2187" s="2">
        <f>'Moving Avg'!H2187</f>
        <v>143.57807199999988</v>
      </c>
      <c r="J2187" s="6" t="str">
        <f>OBV!F2187</f>
        <v>BEARISH</v>
      </c>
      <c r="K2187" s="6" t="str">
        <f>OBV!G2187</f>
        <v>NEUTRAL</v>
      </c>
      <c r="L2187" s="6" t="str">
        <f>OBV!H2187</f>
        <v>CONFIRMED BEARISH</v>
      </c>
      <c r="M2187" s="8">
        <f t="shared" si="340"/>
        <v>50</v>
      </c>
      <c r="N2187" s="8">
        <f t="shared" si="341"/>
        <v>0</v>
      </c>
      <c r="O2187" s="8">
        <f t="shared" si="342"/>
        <v>50</v>
      </c>
      <c r="P2187" s="8">
        <f t="shared" si="343"/>
        <v>16.5</v>
      </c>
      <c r="Q2187" s="9">
        <f t="shared" si="344"/>
        <v>27.475000000000001</v>
      </c>
      <c r="R2187" s="9">
        <f t="shared" si="345"/>
        <v>31.625</v>
      </c>
      <c r="S2187" s="9">
        <f t="shared" si="346"/>
        <v>27.425000000000001</v>
      </c>
      <c r="T2187" s="9">
        <f t="shared" si="347"/>
        <v>29.125</v>
      </c>
      <c r="U2187" s="8">
        <f t="shared" si="348"/>
        <v>28.841666666666669</v>
      </c>
      <c r="V2187" s="8">
        <f t="shared" si="349"/>
        <v>28.912500000000001</v>
      </c>
    </row>
    <row r="2188" spans="1:22" ht="13.5" x14ac:dyDescent="0.25">
      <c r="A2188" s="3">
        <f>RSI!A2188</f>
        <v>45190</v>
      </c>
      <c r="B2188" s="2">
        <f>RSI!B2188</f>
        <v>146.6583</v>
      </c>
      <c r="C2188" s="2">
        <f>RSI!I2188</f>
        <v>24.358278374122818</v>
      </c>
      <c r="D2188" s="2">
        <f>MACD!E2188</f>
        <v>4.4246582798330962</v>
      </c>
      <c r="E2188" s="2">
        <f>MACD!F2188</f>
        <v>0.72965679027374053</v>
      </c>
      <c r="F2188" s="2">
        <f>'Moving Avg'!D2188</f>
        <v>146.6583</v>
      </c>
      <c r="G2188" s="2">
        <f>'Moving Avg'!F2188</f>
        <v>155.25158500000003</v>
      </c>
      <c r="H2188" s="2">
        <f>'Moving Avg'!G2188</f>
        <v>152.68964399999993</v>
      </c>
      <c r="I2188" s="2">
        <f>'Moving Avg'!H2188</f>
        <v>143.61439299999986</v>
      </c>
      <c r="J2188" s="6" t="str">
        <f>OBV!F2188</f>
        <v>BEARISH</v>
      </c>
      <c r="K2188" s="6" t="str">
        <f>OBV!G2188</f>
        <v>NEUTRAL</v>
      </c>
      <c r="L2188" s="6" t="str">
        <f>OBV!H2188</f>
        <v>CONFIRMED BEARISH</v>
      </c>
      <c r="M2188" s="8">
        <f t="shared" si="340"/>
        <v>50</v>
      </c>
      <c r="N2188" s="8">
        <f t="shared" si="341"/>
        <v>0</v>
      </c>
      <c r="O2188" s="8">
        <f t="shared" si="342"/>
        <v>50</v>
      </c>
      <c r="P2188" s="8">
        <f t="shared" si="343"/>
        <v>16.5</v>
      </c>
      <c r="Q2188" s="9">
        <f t="shared" si="344"/>
        <v>27.475000000000001</v>
      </c>
      <c r="R2188" s="9">
        <f t="shared" si="345"/>
        <v>31.625</v>
      </c>
      <c r="S2188" s="9">
        <f t="shared" si="346"/>
        <v>27.425000000000001</v>
      </c>
      <c r="T2188" s="9">
        <f t="shared" si="347"/>
        <v>29.125</v>
      </c>
      <c r="U2188" s="8">
        <f t="shared" si="348"/>
        <v>28.841666666666669</v>
      </c>
      <c r="V2188" s="8">
        <f t="shared" si="349"/>
        <v>28.912500000000001</v>
      </c>
    </row>
    <row r="2189" spans="1:22" ht="13.5" x14ac:dyDescent="0.25">
      <c r="A2189" s="3">
        <f>RSI!A2189</f>
        <v>45191</v>
      </c>
      <c r="B2189" s="2">
        <f>RSI!B2189</f>
        <v>146.6583</v>
      </c>
      <c r="C2189" s="2">
        <f>RSI!I2189</f>
        <v>24.358278374122818</v>
      </c>
      <c r="D2189" s="2">
        <f>MACD!E2189</f>
        <v>5.3328974729860192</v>
      </c>
      <c r="E2189" s="2">
        <f>MACD!F2189</f>
        <v>1.6503049268161962</v>
      </c>
      <c r="F2189" s="2">
        <f>'Moving Avg'!D2189</f>
        <v>146.6583</v>
      </c>
      <c r="G2189" s="2">
        <f>'Moving Avg'!F2189</f>
        <v>154.97660000000002</v>
      </c>
      <c r="H2189" s="2">
        <f>'Moving Avg'!G2189</f>
        <v>152.57964999999993</v>
      </c>
      <c r="I2189" s="2">
        <f>'Moving Avg'!H2189</f>
        <v>143.65291949999985</v>
      </c>
      <c r="J2189" s="6" t="str">
        <f>OBV!F2189</f>
        <v>NEUTRAL</v>
      </c>
      <c r="K2189" s="6" t="str">
        <f>OBV!G2189</f>
        <v>NEUTRAL</v>
      </c>
      <c r="L2189" s="6" t="str">
        <f>OBV!H2189</f>
        <v>NEUTRAL</v>
      </c>
      <c r="M2189" s="8">
        <f t="shared" si="340"/>
        <v>50</v>
      </c>
      <c r="N2189" s="8">
        <f t="shared" si="341"/>
        <v>0</v>
      </c>
      <c r="O2189" s="8">
        <f t="shared" si="342"/>
        <v>50</v>
      </c>
      <c r="P2189" s="8">
        <f t="shared" si="343"/>
        <v>33</v>
      </c>
      <c r="Q2189" s="9">
        <f t="shared" si="344"/>
        <v>29.95</v>
      </c>
      <c r="R2189" s="9">
        <f t="shared" si="345"/>
        <v>35.75</v>
      </c>
      <c r="S2189" s="9">
        <f t="shared" si="346"/>
        <v>34.85</v>
      </c>
      <c r="T2189" s="9">
        <f t="shared" si="347"/>
        <v>33.25</v>
      </c>
      <c r="U2189" s="8">
        <f t="shared" si="348"/>
        <v>33.516666666666673</v>
      </c>
      <c r="V2189" s="8">
        <f t="shared" si="349"/>
        <v>33.450000000000003</v>
      </c>
    </row>
    <row r="2190" spans="1:22" ht="13.5" x14ac:dyDescent="0.25">
      <c r="A2190" s="3">
        <f>RSI!A2190</f>
        <v>45194</v>
      </c>
      <c r="B2190" s="2">
        <f>RSI!B2190</f>
        <v>146.6583</v>
      </c>
      <c r="C2190" s="2">
        <f>RSI!I2190</f>
        <v>24.358278374122833</v>
      </c>
      <c r="D2190" s="2">
        <f>MACD!E2190</f>
        <v>6.1393492912911825</v>
      </c>
      <c r="E2190" s="2">
        <f>MACD!F2190</f>
        <v>2.5481137997111936</v>
      </c>
      <c r="F2190" s="2">
        <f>'Moving Avg'!D2190</f>
        <v>146.6583</v>
      </c>
      <c r="G2190" s="2">
        <f>'Moving Avg'!F2190</f>
        <v>154.70161500000003</v>
      </c>
      <c r="H2190" s="2">
        <f>'Moving Avg'!G2190</f>
        <v>152.46965599999993</v>
      </c>
      <c r="I2190" s="2">
        <f>'Moving Avg'!H2190</f>
        <v>143.69806249999982</v>
      </c>
      <c r="J2190" s="6" t="str">
        <f>OBV!F2190</f>
        <v>NEUTRAL</v>
      </c>
      <c r="K2190" s="6" t="str">
        <f>OBV!G2190</f>
        <v>NEUTRAL</v>
      </c>
      <c r="L2190" s="6" t="str">
        <f>OBV!H2190</f>
        <v>NEUTRAL</v>
      </c>
      <c r="M2190" s="8">
        <f t="shared" si="340"/>
        <v>50</v>
      </c>
      <c r="N2190" s="8">
        <f t="shared" si="341"/>
        <v>0</v>
      </c>
      <c r="O2190" s="8">
        <f t="shared" si="342"/>
        <v>50</v>
      </c>
      <c r="P2190" s="8">
        <f t="shared" si="343"/>
        <v>33</v>
      </c>
      <c r="Q2190" s="9">
        <f t="shared" si="344"/>
        <v>29.95</v>
      </c>
      <c r="R2190" s="9">
        <f t="shared" si="345"/>
        <v>35.75</v>
      </c>
      <c r="S2190" s="9">
        <f t="shared" si="346"/>
        <v>34.85</v>
      </c>
      <c r="T2190" s="9">
        <f t="shared" si="347"/>
        <v>33.25</v>
      </c>
      <c r="U2190" s="8">
        <f t="shared" si="348"/>
        <v>33.516666666666673</v>
      </c>
      <c r="V2190" s="8">
        <f t="shared" si="349"/>
        <v>33.450000000000003</v>
      </c>
    </row>
    <row r="2191" spans="1:22" ht="13.5" x14ac:dyDescent="0.25">
      <c r="A2191" s="3">
        <f>RSI!A2191</f>
        <v>45195</v>
      </c>
      <c r="B2191" s="2">
        <f>RSI!B2191</f>
        <v>147.57490000000001</v>
      </c>
      <c r="C2191" s="2">
        <f>RSI!I2191</f>
        <v>30.269109058146341</v>
      </c>
      <c r="D2191" s="2">
        <f>MACD!E2191</f>
        <v>6.7889665359315075</v>
      </c>
      <c r="E2191" s="2">
        <f>MACD!F2191</f>
        <v>3.3962843469552562</v>
      </c>
      <c r="F2191" s="2">
        <f>'Moving Avg'!D2191</f>
        <v>146.84162000000001</v>
      </c>
      <c r="G2191" s="2">
        <f>'Moving Avg'!F2191</f>
        <v>154.47246000000004</v>
      </c>
      <c r="H2191" s="2">
        <f>'Moving Avg'!G2191</f>
        <v>152.37799399999992</v>
      </c>
      <c r="I2191" s="2">
        <f>'Moving Avg'!H2191</f>
        <v>143.74778849999984</v>
      </c>
      <c r="J2191" s="6" t="str">
        <f>OBV!F2191</f>
        <v>BULLISH</v>
      </c>
      <c r="K2191" s="6" t="str">
        <f>OBV!G2191</f>
        <v>STRONG</v>
      </c>
      <c r="L2191" s="6" t="str">
        <f>OBV!H2191</f>
        <v>CONFIRMED BULLISH</v>
      </c>
      <c r="M2191" s="8">
        <f t="shared" si="340"/>
        <v>25</v>
      </c>
      <c r="N2191" s="8">
        <f t="shared" si="341"/>
        <v>0</v>
      </c>
      <c r="O2191" s="8">
        <f t="shared" si="342"/>
        <v>50</v>
      </c>
      <c r="P2191" s="8">
        <f t="shared" si="343"/>
        <v>100</v>
      </c>
      <c r="Q2191" s="9">
        <f t="shared" si="344"/>
        <v>31.25</v>
      </c>
      <c r="R2191" s="9">
        <f t="shared" si="345"/>
        <v>47.5</v>
      </c>
      <c r="S2191" s="9">
        <f t="shared" si="346"/>
        <v>61.25</v>
      </c>
      <c r="T2191" s="9">
        <f t="shared" si="347"/>
        <v>43.75</v>
      </c>
      <c r="U2191" s="8">
        <f t="shared" si="348"/>
        <v>46.666666666666664</v>
      </c>
      <c r="V2191" s="8">
        <f t="shared" si="349"/>
        <v>45.9375</v>
      </c>
    </row>
    <row r="2192" spans="1:22" ht="13.5" x14ac:dyDescent="0.25">
      <c r="A2192" s="3">
        <f>RSI!A2192</f>
        <v>45197</v>
      </c>
      <c r="B2192" s="2">
        <f>RSI!B2192</f>
        <v>147.57490000000001</v>
      </c>
      <c r="C2192" s="2">
        <f>RSI!I2192</f>
        <v>30.269109058146341</v>
      </c>
      <c r="D2192" s="2">
        <f>MACD!E2192</f>
        <v>7.3657553568214382</v>
      </c>
      <c r="E2192" s="2">
        <f>MACD!F2192</f>
        <v>4.1901785489284924</v>
      </c>
      <c r="F2192" s="2">
        <f>'Moving Avg'!D2192</f>
        <v>147.02494000000002</v>
      </c>
      <c r="G2192" s="2">
        <f>'Moving Avg'!F2192</f>
        <v>153.90095000000002</v>
      </c>
      <c r="H2192" s="2">
        <f>'Moving Avg'!G2192</f>
        <v>152.2954979999999</v>
      </c>
      <c r="I2192" s="2">
        <f>'Moving Avg'!H2192</f>
        <v>143.79751449999986</v>
      </c>
      <c r="J2192" s="6" t="str">
        <f>OBV!F2192</f>
        <v>BULLISH</v>
      </c>
      <c r="K2192" s="6" t="str">
        <f>OBV!G2192</f>
        <v>STRONG</v>
      </c>
      <c r="L2192" s="6" t="str">
        <f>OBV!H2192</f>
        <v>CONFIRMED BULLISH</v>
      </c>
      <c r="M2192" s="8">
        <f t="shared" si="340"/>
        <v>25</v>
      </c>
      <c r="N2192" s="8">
        <f t="shared" si="341"/>
        <v>0</v>
      </c>
      <c r="O2192" s="8">
        <f t="shared" si="342"/>
        <v>50</v>
      </c>
      <c r="P2192" s="8">
        <f t="shared" si="343"/>
        <v>100</v>
      </c>
      <c r="Q2192" s="9">
        <f t="shared" si="344"/>
        <v>31.25</v>
      </c>
      <c r="R2192" s="9">
        <f t="shared" si="345"/>
        <v>47.5</v>
      </c>
      <c r="S2192" s="9">
        <f t="shared" si="346"/>
        <v>61.25</v>
      </c>
      <c r="T2192" s="9">
        <f t="shared" si="347"/>
        <v>43.75</v>
      </c>
      <c r="U2192" s="8">
        <f t="shared" si="348"/>
        <v>46.666666666666664</v>
      </c>
      <c r="V2192" s="8">
        <f t="shared" si="349"/>
        <v>45.9375</v>
      </c>
    </row>
    <row r="2193" spans="1:22" ht="13.5" x14ac:dyDescent="0.25">
      <c r="A2193" s="3">
        <f>RSI!A2193</f>
        <v>45198</v>
      </c>
      <c r="B2193" s="2">
        <f>RSI!B2193</f>
        <v>147.57490000000001</v>
      </c>
      <c r="C2193" s="2">
        <f>RSI!I2193</f>
        <v>30.269109058146341</v>
      </c>
      <c r="D2193" s="2">
        <f>MACD!E2193</f>
        <v>6.7690963947628688</v>
      </c>
      <c r="E2193" s="2">
        <f>MACD!F2193</f>
        <v>4.7059621180953677</v>
      </c>
      <c r="F2193" s="2">
        <f>'Moving Avg'!D2193</f>
        <v>147.20826000000002</v>
      </c>
      <c r="G2193" s="2">
        <f>'Moving Avg'!F2193</f>
        <v>153.26390000000004</v>
      </c>
      <c r="H2193" s="2">
        <f>'Moving Avg'!G2193</f>
        <v>152.20383599999988</v>
      </c>
      <c r="I2193" s="2">
        <f>'Moving Avg'!H2193</f>
        <v>143.84724049999986</v>
      </c>
      <c r="J2193" s="6" t="str">
        <f>OBV!F2193</f>
        <v>BULLISH</v>
      </c>
      <c r="K2193" s="6" t="str">
        <f>OBV!G2193</f>
        <v>STRONG</v>
      </c>
      <c r="L2193" s="6" t="str">
        <f>OBV!H2193</f>
        <v>CONFIRMED BULLISH</v>
      </c>
      <c r="M2193" s="8">
        <f t="shared" si="340"/>
        <v>25</v>
      </c>
      <c r="N2193" s="8">
        <f t="shared" si="341"/>
        <v>0</v>
      </c>
      <c r="O2193" s="8">
        <f t="shared" si="342"/>
        <v>50</v>
      </c>
      <c r="P2193" s="8">
        <f t="shared" si="343"/>
        <v>100</v>
      </c>
      <c r="Q2193" s="9">
        <f t="shared" si="344"/>
        <v>31.25</v>
      </c>
      <c r="R2193" s="9">
        <f t="shared" si="345"/>
        <v>47.5</v>
      </c>
      <c r="S2193" s="9">
        <f t="shared" si="346"/>
        <v>61.25</v>
      </c>
      <c r="T2193" s="9">
        <f t="shared" si="347"/>
        <v>43.75</v>
      </c>
      <c r="U2193" s="8">
        <f t="shared" si="348"/>
        <v>46.666666666666664</v>
      </c>
      <c r="V2193" s="8">
        <f t="shared" si="349"/>
        <v>45.9375</v>
      </c>
    </row>
    <row r="2194" spans="1:22" ht="13.5" x14ac:dyDescent="0.25">
      <c r="A2194" s="3">
        <f>RSI!A2194</f>
        <v>45201</v>
      </c>
      <c r="B2194" s="2">
        <f>RSI!B2194</f>
        <v>149.40809999999999</v>
      </c>
      <c r="C2194" s="2">
        <f>RSI!I2194</f>
        <v>41.657364578299308</v>
      </c>
      <c r="D2194" s="2">
        <f>MACD!E2194</f>
        <v>5.1603294427823698</v>
      </c>
      <c r="E2194" s="2">
        <f>MACD!F2194</f>
        <v>4.7968355830327685</v>
      </c>
      <c r="F2194" s="2">
        <f>'Moving Avg'!D2194</f>
        <v>147.75821999999999</v>
      </c>
      <c r="G2194" s="2">
        <f>'Moving Avg'!F2194</f>
        <v>152.71851000000004</v>
      </c>
      <c r="H2194" s="2">
        <f>'Moving Avg'!G2194</f>
        <v>152.14883799999987</v>
      </c>
      <c r="I2194" s="2">
        <f>'Moving Avg'!H2194</f>
        <v>143.91054399999987</v>
      </c>
      <c r="J2194" s="6" t="str">
        <f>OBV!F2194</f>
        <v>BULLISH</v>
      </c>
      <c r="K2194" s="6" t="str">
        <f>OBV!G2194</f>
        <v>STRONG</v>
      </c>
      <c r="L2194" s="6" t="str">
        <f>OBV!H2194</f>
        <v>CONFIRMED BULLISH</v>
      </c>
      <c r="M2194" s="8">
        <f t="shared" si="340"/>
        <v>25</v>
      </c>
      <c r="N2194" s="8">
        <f t="shared" si="341"/>
        <v>0</v>
      </c>
      <c r="O2194" s="8">
        <f t="shared" si="342"/>
        <v>50</v>
      </c>
      <c r="P2194" s="8">
        <f t="shared" si="343"/>
        <v>100</v>
      </c>
      <c r="Q2194" s="9">
        <f t="shared" si="344"/>
        <v>31.25</v>
      </c>
      <c r="R2194" s="9">
        <f t="shared" si="345"/>
        <v>47.5</v>
      </c>
      <c r="S2194" s="9">
        <f t="shared" si="346"/>
        <v>61.25</v>
      </c>
      <c r="T2194" s="9">
        <f t="shared" si="347"/>
        <v>43.75</v>
      </c>
      <c r="U2194" s="8">
        <f t="shared" si="348"/>
        <v>46.666666666666664</v>
      </c>
      <c r="V2194" s="8">
        <f t="shared" si="349"/>
        <v>45.9375</v>
      </c>
    </row>
    <row r="2195" spans="1:22" ht="13.5" x14ac:dyDescent="0.25">
      <c r="A2195" s="3">
        <f>RSI!A2195</f>
        <v>45202</v>
      </c>
      <c r="B2195" s="2">
        <f>RSI!B2195</f>
        <v>149.40809999999999</v>
      </c>
      <c r="C2195" s="2">
        <f>RSI!I2195</f>
        <v>41.657364578299308</v>
      </c>
      <c r="D2195" s="2">
        <f>MACD!E2195</f>
        <v>3.8097555693756533</v>
      </c>
      <c r="E2195" s="2">
        <f>MACD!F2195</f>
        <v>4.5994195803013458</v>
      </c>
      <c r="F2195" s="2">
        <f>'Moving Avg'!D2195</f>
        <v>148.30818000000002</v>
      </c>
      <c r="G2195" s="2">
        <f>'Moving Avg'!F2195</f>
        <v>152.17312000000004</v>
      </c>
      <c r="H2195" s="2">
        <f>'Moving Avg'!G2195</f>
        <v>152.09383999999986</v>
      </c>
      <c r="I2195" s="2">
        <f>'Moving Avg'!H2195</f>
        <v>143.97384749999986</v>
      </c>
      <c r="J2195" s="6" t="str">
        <f>OBV!F2195</f>
        <v>BULLISH</v>
      </c>
      <c r="K2195" s="6" t="str">
        <f>OBV!G2195</f>
        <v>STRONG</v>
      </c>
      <c r="L2195" s="6" t="str">
        <f>OBV!H2195</f>
        <v>CONFIRMED BULLISH</v>
      </c>
      <c r="M2195" s="8">
        <f t="shared" si="340"/>
        <v>25</v>
      </c>
      <c r="N2195" s="8">
        <f t="shared" si="341"/>
        <v>100</v>
      </c>
      <c r="O2195" s="8">
        <f t="shared" si="342"/>
        <v>50</v>
      </c>
      <c r="P2195" s="8">
        <f t="shared" si="343"/>
        <v>100</v>
      </c>
      <c r="Q2195" s="9">
        <f t="shared" si="344"/>
        <v>66.25</v>
      </c>
      <c r="R2195" s="9">
        <f t="shared" si="345"/>
        <v>67.5</v>
      </c>
      <c r="S2195" s="9">
        <f t="shared" si="346"/>
        <v>76.25</v>
      </c>
      <c r="T2195" s="9">
        <f t="shared" si="347"/>
        <v>68.75</v>
      </c>
      <c r="U2195" s="8">
        <f t="shared" si="348"/>
        <v>70</v>
      </c>
      <c r="V2195" s="8">
        <f t="shared" si="349"/>
        <v>69.6875</v>
      </c>
    </row>
    <row r="2196" spans="1:22" ht="13.5" x14ac:dyDescent="0.25">
      <c r="A2196" s="3">
        <f>RSI!A2196</f>
        <v>45203</v>
      </c>
      <c r="B2196" s="2">
        <f>RSI!B2196</f>
        <v>149.40809999999999</v>
      </c>
      <c r="C2196" s="2">
        <f>RSI!I2196</f>
        <v>41.657364578299308</v>
      </c>
      <c r="D2196" s="2">
        <f>MACD!E2196</f>
        <v>2.6768608757450068</v>
      </c>
      <c r="E2196" s="2">
        <f>MACD!F2196</f>
        <v>4.2149078393900785</v>
      </c>
      <c r="F2196" s="2">
        <f>'Moving Avg'!D2196</f>
        <v>148.67482000000001</v>
      </c>
      <c r="G2196" s="2">
        <f>'Moving Avg'!F2196</f>
        <v>151.62773000000004</v>
      </c>
      <c r="H2196" s="2">
        <f>'Moving Avg'!G2196</f>
        <v>152.03884199999985</v>
      </c>
      <c r="I2196" s="2">
        <f>'Moving Avg'!H2196</f>
        <v>144.03715099999988</v>
      </c>
      <c r="J2196" s="6" t="str">
        <f>OBV!F2196</f>
        <v>BULLISH</v>
      </c>
      <c r="K2196" s="6" t="str">
        <f>OBV!G2196</f>
        <v>NEUTRAL</v>
      </c>
      <c r="L2196" s="6" t="str">
        <f>OBV!H2196</f>
        <v>CONFIRMED BULLISH</v>
      </c>
      <c r="M2196" s="8">
        <f t="shared" si="340"/>
        <v>25</v>
      </c>
      <c r="N2196" s="8">
        <f t="shared" si="341"/>
        <v>100</v>
      </c>
      <c r="O2196" s="8">
        <f t="shared" si="342"/>
        <v>50</v>
      </c>
      <c r="P2196" s="8">
        <f t="shared" si="343"/>
        <v>83.5</v>
      </c>
      <c r="Q2196" s="9">
        <f t="shared" si="344"/>
        <v>63.774999999999999</v>
      </c>
      <c r="R2196" s="9">
        <f t="shared" si="345"/>
        <v>63.375</v>
      </c>
      <c r="S2196" s="9">
        <f t="shared" si="346"/>
        <v>68.825000000000003</v>
      </c>
      <c r="T2196" s="9">
        <f t="shared" si="347"/>
        <v>64.625</v>
      </c>
      <c r="U2196" s="8">
        <f t="shared" si="348"/>
        <v>65.325000000000003</v>
      </c>
      <c r="V2196" s="8">
        <f t="shared" si="349"/>
        <v>65.150000000000006</v>
      </c>
    </row>
    <row r="2197" spans="1:22" ht="13.5" x14ac:dyDescent="0.25">
      <c r="A2197" s="3">
        <f>RSI!A2197</f>
        <v>45204</v>
      </c>
      <c r="B2197" s="2">
        <f>RSI!B2197</f>
        <v>149.40809999999999</v>
      </c>
      <c r="C2197" s="2">
        <f>RSI!I2197</f>
        <v>41.657364578299308</v>
      </c>
      <c r="D2197" s="2">
        <f>MACD!E2197</f>
        <v>1.7274230288749095</v>
      </c>
      <c r="E2197" s="2">
        <f>MACD!F2197</f>
        <v>3.7174108772870449</v>
      </c>
      <c r="F2197" s="2">
        <f>'Moving Avg'!D2197</f>
        <v>149.04145999999997</v>
      </c>
      <c r="G2197" s="2">
        <f>'Moving Avg'!F2197</f>
        <v>151.08234000000004</v>
      </c>
      <c r="H2197" s="2">
        <f>'Moving Avg'!G2197</f>
        <v>151.98384399999986</v>
      </c>
      <c r="I2197" s="2">
        <f>'Moving Avg'!H2197</f>
        <v>144.10045449999984</v>
      </c>
      <c r="J2197" s="6" t="str">
        <f>OBV!F2197</f>
        <v>BULLISH</v>
      </c>
      <c r="K2197" s="6" t="str">
        <f>OBV!G2197</f>
        <v>NEUTRAL</v>
      </c>
      <c r="L2197" s="6" t="str">
        <f>OBV!H2197</f>
        <v>CONFIRMED BULLISH</v>
      </c>
      <c r="M2197" s="8">
        <f t="shared" si="340"/>
        <v>25</v>
      </c>
      <c r="N2197" s="8">
        <f t="shared" si="341"/>
        <v>100</v>
      </c>
      <c r="O2197" s="8">
        <f t="shared" si="342"/>
        <v>50</v>
      </c>
      <c r="P2197" s="8">
        <f t="shared" si="343"/>
        <v>83.5</v>
      </c>
      <c r="Q2197" s="9">
        <f t="shared" si="344"/>
        <v>63.774999999999999</v>
      </c>
      <c r="R2197" s="9">
        <f t="shared" si="345"/>
        <v>63.375</v>
      </c>
      <c r="S2197" s="9">
        <f t="shared" si="346"/>
        <v>68.825000000000003</v>
      </c>
      <c r="T2197" s="9">
        <f t="shared" si="347"/>
        <v>64.625</v>
      </c>
      <c r="U2197" s="8">
        <f t="shared" si="348"/>
        <v>65.325000000000003</v>
      </c>
      <c r="V2197" s="8">
        <f t="shared" si="349"/>
        <v>65.150000000000006</v>
      </c>
    </row>
    <row r="2198" spans="1:22" ht="13.5" x14ac:dyDescent="0.25">
      <c r="A2198" s="3">
        <f>RSI!A2198</f>
        <v>45205</v>
      </c>
      <c r="B2198" s="2">
        <f>RSI!B2198</f>
        <v>149.40809999999999</v>
      </c>
      <c r="C2198" s="2">
        <f>RSI!I2198</f>
        <v>41.657364578299294</v>
      </c>
      <c r="D2198" s="2">
        <f>MACD!E2198</f>
        <v>0.93253898327725437</v>
      </c>
      <c r="E2198" s="2">
        <f>MACD!F2198</f>
        <v>3.1604364984850868</v>
      </c>
      <c r="F2198" s="2">
        <f>'Moving Avg'!D2198</f>
        <v>149.40809999999999</v>
      </c>
      <c r="G2198" s="2">
        <f>'Moving Avg'!F2198</f>
        <v>150.53695000000005</v>
      </c>
      <c r="H2198" s="2">
        <f>'Moving Avg'!G2198</f>
        <v>151.92884599999985</v>
      </c>
      <c r="I2198" s="2">
        <f>'Moving Avg'!H2198</f>
        <v>144.16375799999986</v>
      </c>
      <c r="J2198" s="6" t="str">
        <f>OBV!F2198</f>
        <v>BULLISH</v>
      </c>
      <c r="K2198" s="6" t="str">
        <f>OBV!G2198</f>
        <v>NEUTRAL</v>
      </c>
      <c r="L2198" s="6" t="str">
        <f>OBV!H2198</f>
        <v>CONFIRMED BULLISH</v>
      </c>
      <c r="M2198" s="8">
        <f t="shared" si="340"/>
        <v>25</v>
      </c>
      <c r="N2198" s="8">
        <f t="shared" si="341"/>
        <v>100</v>
      </c>
      <c r="O2198" s="8">
        <f t="shared" si="342"/>
        <v>75</v>
      </c>
      <c r="P2198" s="8">
        <f t="shared" si="343"/>
        <v>83.5</v>
      </c>
      <c r="Q2198" s="9">
        <f t="shared" si="344"/>
        <v>67.525000000000006</v>
      </c>
      <c r="R2198" s="9">
        <f t="shared" si="345"/>
        <v>72.125</v>
      </c>
      <c r="S2198" s="9">
        <f t="shared" si="346"/>
        <v>75.075000000000003</v>
      </c>
      <c r="T2198" s="9">
        <f t="shared" si="347"/>
        <v>70.875</v>
      </c>
      <c r="U2198" s="8">
        <f t="shared" si="348"/>
        <v>71.575000000000003</v>
      </c>
      <c r="V2198" s="8">
        <f t="shared" si="349"/>
        <v>71.400000000000006</v>
      </c>
    </row>
    <row r="2199" spans="1:22" ht="13.5" x14ac:dyDescent="0.25">
      <c r="A2199" s="3">
        <f>RSI!A2199</f>
        <v>45208</v>
      </c>
      <c r="B2199" s="2">
        <f>RSI!B2199</f>
        <v>149.40809999999999</v>
      </c>
      <c r="C2199" s="2">
        <f>RSI!I2199</f>
        <v>41.657364578299287</v>
      </c>
      <c r="D2199" s="2">
        <f>MACD!E2199</f>
        <v>0.26780260586284044</v>
      </c>
      <c r="E2199" s="2">
        <f>MACD!F2199</f>
        <v>2.5819097199606378</v>
      </c>
      <c r="F2199" s="2">
        <f>'Moving Avg'!D2199</f>
        <v>149.40809999999999</v>
      </c>
      <c r="G2199" s="2">
        <f>'Moving Avg'!F2199</f>
        <v>149.99156000000005</v>
      </c>
      <c r="H2199" s="2">
        <f>'Moving Avg'!G2199</f>
        <v>151.87384799999984</v>
      </c>
      <c r="I2199" s="2">
        <f>'Moving Avg'!H2199</f>
        <v>144.22309149999987</v>
      </c>
      <c r="J2199" s="6" t="str">
        <f>OBV!F2199</f>
        <v>NEUTRAL</v>
      </c>
      <c r="K2199" s="6" t="str">
        <f>OBV!G2199</f>
        <v>NEUTRAL</v>
      </c>
      <c r="L2199" s="6" t="str">
        <f>OBV!H2199</f>
        <v>NEUTRAL</v>
      </c>
      <c r="M2199" s="8">
        <f t="shared" si="340"/>
        <v>25</v>
      </c>
      <c r="N2199" s="8">
        <f t="shared" si="341"/>
        <v>100</v>
      </c>
      <c r="O2199" s="8">
        <f t="shared" si="342"/>
        <v>75</v>
      </c>
      <c r="P2199" s="8">
        <f t="shared" si="343"/>
        <v>33</v>
      </c>
      <c r="Q2199" s="9">
        <f t="shared" si="344"/>
        <v>59.95</v>
      </c>
      <c r="R2199" s="9">
        <f t="shared" si="345"/>
        <v>59.5</v>
      </c>
      <c r="S2199" s="9">
        <f t="shared" si="346"/>
        <v>52.35</v>
      </c>
      <c r="T2199" s="9">
        <f t="shared" si="347"/>
        <v>58.25</v>
      </c>
      <c r="U2199" s="8">
        <f t="shared" si="348"/>
        <v>57.266666666666673</v>
      </c>
      <c r="V2199" s="8">
        <f t="shared" si="349"/>
        <v>57.512500000000003</v>
      </c>
    </row>
    <row r="2200" spans="1:22" ht="13.5" x14ac:dyDescent="0.25">
      <c r="A2200" s="3">
        <f>RSI!A2200</f>
        <v>45209</v>
      </c>
      <c r="B2200" s="2">
        <f>RSI!B2200</f>
        <v>149.40809999999999</v>
      </c>
      <c r="C2200" s="2">
        <f>RSI!I2200</f>
        <v>41.657364578299287</v>
      </c>
      <c r="D2200" s="2">
        <f>MACD!E2200</f>
        <v>-0.28739088192182294</v>
      </c>
      <c r="E2200" s="2">
        <f>MACD!F2200</f>
        <v>2.0080495995841456</v>
      </c>
      <c r="F2200" s="2">
        <f>'Moving Avg'!D2200</f>
        <v>149.40809999999999</v>
      </c>
      <c r="G2200" s="2">
        <f>'Moving Avg'!F2200</f>
        <v>149.44617000000005</v>
      </c>
      <c r="H2200" s="2">
        <f>'Moving Avg'!G2200</f>
        <v>151.81884999999986</v>
      </c>
      <c r="I2200" s="2">
        <f>'Moving Avg'!H2200</f>
        <v>144.28639499999989</v>
      </c>
      <c r="J2200" s="6" t="str">
        <f>OBV!F2200</f>
        <v>NEUTRAL</v>
      </c>
      <c r="K2200" s="6" t="str">
        <f>OBV!G2200</f>
        <v>NEUTRAL</v>
      </c>
      <c r="L2200" s="6" t="str">
        <f>OBV!H2200</f>
        <v>NEUTRAL</v>
      </c>
      <c r="M2200" s="8">
        <f t="shared" si="340"/>
        <v>25</v>
      </c>
      <c r="N2200" s="8">
        <f t="shared" si="341"/>
        <v>100</v>
      </c>
      <c r="O2200" s="8">
        <f t="shared" si="342"/>
        <v>75</v>
      </c>
      <c r="P2200" s="8">
        <f t="shared" si="343"/>
        <v>33</v>
      </c>
      <c r="Q2200" s="9">
        <f t="shared" si="344"/>
        <v>59.95</v>
      </c>
      <c r="R2200" s="9">
        <f t="shared" si="345"/>
        <v>59.5</v>
      </c>
      <c r="S2200" s="9">
        <f t="shared" si="346"/>
        <v>52.35</v>
      </c>
      <c r="T2200" s="9">
        <f t="shared" si="347"/>
        <v>58.25</v>
      </c>
      <c r="U2200" s="8">
        <f t="shared" si="348"/>
        <v>57.266666666666673</v>
      </c>
      <c r="V2200" s="8">
        <f t="shared" si="349"/>
        <v>57.512500000000003</v>
      </c>
    </row>
    <row r="2201" spans="1:22" ht="13.5" x14ac:dyDescent="0.25">
      <c r="A2201" s="3">
        <f>RSI!A2201</f>
        <v>45210</v>
      </c>
      <c r="B2201" s="2">
        <f>RSI!B2201</f>
        <v>149.40809999999999</v>
      </c>
      <c r="C2201" s="2">
        <f>RSI!I2201</f>
        <v>41.657364578299287</v>
      </c>
      <c r="D2201" s="2">
        <f>MACD!E2201</f>
        <v>-0.60941779250043737</v>
      </c>
      <c r="E2201" s="2">
        <f>MACD!F2201</f>
        <v>1.4845561211672291</v>
      </c>
      <c r="F2201" s="2">
        <f>'Moving Avg'!D2201</f>
        <v>149.40809999999999</v>
      </c>
      <c r="G2201" s="2">
        <f>'Moving Avg'!F2201</f>
        <v>148.90078000000005</v>
      </c>
      <c r="H2201" s="2">
        <f>'Moving Avg'!G2201</f>
        <v>151.87384599999987</v>
      </c>
      <c r="I2201" s="2">
        <f>'Moving Avg'!H2201</f>
        <v>144.35410949999988</v>
      </c>
      <c r="J2201" s="6" t="str">
        <f>OBV!F2201</f>
        <v>NEUTRAL</v>
      </c>
      <c r="K2201" s="6" t="str">
        <f>OBV!G2201</f>
        <v>NEUTRAL</v>
      </c>
      <c r="L2201" s="6" t="str">
        <f>OBV!H2201</f>
        <v>NEUTRAL</v>
      </c>
      <c r="M2201" s="8">
        <f t="shared" si="340"/>
        <v>25</v>
      </c>
      <c r="N2201" s="8">
        <f t="shared" si="341"/>
        <v>100</v>
      </c>
      <c r="O2201" s="8">
        <f t="shared" si="342"/>
        <v>75</v>
      </c>
      <c r="P2201" s="8">
        <f t="shared" si="343"/>
        <v>33</v>
      </c>
      <c r="Q2201" s="9">
        <f t="shared" si="344"/>
        <v>59.95</v>
      </c>
      <c r="R2201" s="9">
        <f t="shared" si="345"/>
        <v>59.5</v>
      </c>
      <c r="S2201" s="9">
        <f t="shared" si="346"/>
        <v>52.35</v>
      </c>
      <c r="T2201" s="9">
        <f t="shared" si="347"/>
        <v>58.25</v>
      </c>
      <c r="U2201" s="8">
        <f t="shared" si="348"/>
        <v>57.266666666666673</v>
      </c>
      <c r="V2201" s="8">
        <f t="shared" si="349"/>
        <v>57.512500000000003</v>
      </c>
    </row>
    <row r="2202" spans="1:22" ht="13.5" x14ac:dyDescent="0.25">
      <c r="A2202" s="3">
        <f>RSI!A2202</f>
        <v>45211</v>
      </c>
      <c r="B2202" s="2">
        <f>RSI!B2202</f>
        <v>149.40809999999999</v>
      </c>
      <c r="C2202" s="2">
        <f>RSI!I2202</f>
        <v>41.657364578299287</v>
      </c>
      <c r="D2202" s="2">
        <f>MACD!E2202</f>
        <v>-0.8756643145491978</v>
      </c>
      <c r="E2202" s="2">
        <f>MACD!F2202</f>
        <v>1.0125120340239437</v>
      </c>
      <c r="F2202" s="2">
        <f>'Moving Avg'!D2202</f>
        <v>149.40809999999999</v>
      </c>
      <c r="G2202" s="2">
        <f>'Moving Avg'!F2202</f>
        <v>148.35539000000006</v>
      </c>
      <c r="H2202" s="2">
        <f>'Moving Avg'!G2202</f>
        <v>151.92884199999989</v>
      </c>
      <c r="I2202" s="2">
        <f>'Moving Avg'!H2202</f>
        <v>144.4218239999999</v>
      </c>
      <c r="J2202" s="6" t="str">
        <f>OBV!F2202</f>
        <v>NEUTRAL</v>
      </c>
      <c r="K2202" s="6" t="str">
        <f>OBV!G2202</f>
        <v>NEUTRAL</v>
      </c>
      <c r="L2202" s="6" t="str">
        <f>OBV!H2202</f>
        <v>NEUTRAL</v>
      </c>
      <c r="M2202" s="8">
        <f t="shared" si="340"/>
        <v>25</v>
      </c>
      <c r="N2202" s="8">
        <f t="shared" si="341"/>
        <v>100</v>
      </c>
      <c r="O2202" s="8">
        <f t="shared" si="342"/>
        <v>50</v>
      </c>
      <c r="P2202" s="8">
        <f t="shared" si="343"/>
        <v>33</v>
      </c>
      <c r="Q2202" s="9">
        <f t="shared" si="344"/>
        <v>56.2</v>
      </c>
      <c r="R2202" s="9">
        <f t="shared" si="345"/>
        <v>50.75</v>
      </c>
      <c r="S2202" s="9">
        <f t="shared" si="346"/>
        <v>46.1</v>
      </c>
      <c r="T2202" s="9">
        <f t="shared" si="347"/>
        <v>52</v>
      </c>
      <c r="U2202" s="8">
        <f t="shared" si="348"/>
        <v>51.016666666666673</v>
      </c>
      <c r="V2202" s="8">
        <f t="shared" si="349"/>
        <v>51.262500000000003</v>
      </c>
    </row>
    <row r="2203" spans="1:22" ht="13.5" x14ac:dyDescent="0.25">
      <c r="A2203" s="3">
        <f>RSI!A2203</f>
        <v>45212</v>
      </c>
      <c r="B2203" s="2">
        <f>RSI!B2203</f>
        <v>149.40809999999999</v>
      </c>
      <c r="C2203" s="2">
        <f>RSI!I2203</f>
        <v>41.657364578299287</v>
      </c>
      <c r="D2203" s="2">
        <f>MACD!E2203</f>
        <v>-1.0951741045925303</v>
      </c>
      <c r="E2203" s="2">
        <f>MACD!F2203</f>
        <v>0.59097480630064902</v>
      </c>
      <c r="F2203" s="2">
        <f>'Moving Avg'!D2203</f>
        <v>149.40809999999999</v>
      </c>
      <c r="G2203" s="2">
        <f>'Moving Avg'!F2203</f>
        <v>148.17069000000006</v>
      </c>
      <c r="H2203" s="2">
        <f>'Moving Avg'!G2203</f>
        <v>151.98383799999988</v>
      </c>
      <c r="I2203" s="2">
        <f>'Moving Avg'!H2203</f>
        <v>144.4895384999999</v>
      </c>
      <c r="J2203" s="6" t="str">
        <f>OBV!F2203</f>
        <v>NEUTRAL</v>
      </c>
      <c r="K2203" s="6" t="str">
        <f>OBV!G2203</f>
        <v>NEUTRAL</v>
      </c>
      <c r="L2203" s="6" t="str">
        <f>OBV!H2203</f>
        <v>NEUTRAL</v>
      </c>
      <c r="M2203" s="8">
        <f t="shared" si="340"/>
        <v>25</v>
      </c>
      <c r="N2203" s="8">
        <f t="shared" si="341"/>
        <v>100</v>
      </c>
      <c r="O2203" s="8">
        <f t="shared" si="342"/>
        <v>50</v>
      </c>
      <c r="P2203" s="8">
        <f t="shared" si="343"/>
        <v>33</v>
      </c>
      <c r="Q2203" s="9">
        <f t="shared" si="344"/>
        <v>56.2</v>
      </c>
      <c r="R2203" s="9">
        <f t="shared" si="345"/>
        <v>50.75</v>
      </c>
      <c r="S2203" s="9">
        <f t="shared" si="346"/>
        <v>46.1</v>
      </c>
      <c r="T2203" s="9">
        <f t="shared" si="347"/>
        <v>52</v>
      </c>
      <c r="U2203" s="8">
        <f t="shared" si="348"/>
        <v>51.016666666666673</v>
      </c>
      <c r="V2203" s="8">
        <f t="shared" si="349"/>
        <v>51.262500000000003</v>
      </c>
    </row>
    <row r="2204" spans="1:22" ht="13.5" x14ac:dyDescent="0.25">
      <c r="A2204" s="3">
        <f>RSI!A2204</f>
        <v>45215</v>
      </c>
      <c r="B2204" s="2">
        <f>RSI!B2204</f>
        <v>149.40809999999999</v>
      </c>
      <c r="C2204" s="2">
        <f>RSI!I2204</f>
        <v>41.657364578299294</v>
      </c>
      <c r="D2204" s="2">
        <f>MACD!E2204</f>
        <v>-0.99353449161120011</v>
      </c>
      <c r="E2204" s="2">
        <f>MACD!F2204</f>
        <v>0.2740729467182792</v>
      </c>
      <c r="F2204" s="2">
        <f>'Moving Avg'!D2204</f>
        <v>149.40809999999999</v>
      </c>
      <c r="G2204" s="2">
        <f>'Moving Avg'!F2204</f>
        <v>148.30818000000005</v>
      </c>
      <c r="H2204" s="2">
        <f>'Moving Avg'!G2204</f>
        <v>152.03883399999987</v>
      </c>
      <c r="I2204" s="2">
        <f>'Moving Avg'!H2204</f>
        <v>144.55063649999994</v>
      </c>
      <c r="J2204" s="6" t="str">
        <f>OBV!F2204</f>
        <v>NEUTRAL</v>
      </c>
      <c r="K2204" s="6" t="str">
        <f>OBV!G2204</f>
        <v>NEUTRAL</v>
      </c>
      <c r="L2204" s="6" t="str">
        <f>OBV!H2204</f>
        <v>NEUTRAL</v>
      </c>
      <c r="M2204" s="8">
        <f t="shared" si="340"/>
        <v>25</v>
      </c>
      <c r="N2204" s="8">
        <f t="shared" si="341"/>
        <v>100</v>
      </c>
      <c r="O2204" s="8">
        <f t="shared" si="342"/>
        <v>50</v>
      </c>
      <c r="P2204" s="8">
        <f t="shared" si="343"/>
        <v>33</v>
      </c>
      <c r="Q2204" s="9">
        <f t="shared" si="344"/>
        <v>56.2</v>
      </c>
      <c r="R2204" s="9">
        <f t="shared" si="345"/>
        <v>50.75</v>
      </c>
      <c r="S2204" s="9">
        <f t="shared" si="346"/>
        <v>46.1</v>
      </c>
      <c r="T2204" s="9">
        <f t="shared" si="347"/>
        <v>52</v>
      </c>
      <c r="U2204" s="8">
        <f t="shared" si="348"/>
        <v>51.016666666666673</v>
      </c>
      <c r="V2204" s="8">
        <f t="shared" si="349"/>
        <v>51.262500000000003</v>
      </c>
    </row>
    <row r="2205" spans="1:22" ht="13.5" x14ac:dyDescent="0.25">
      <c r="A2205" s="3">
        <f>RSI!A2205</f>
        <v>45216</v>
      </c>
      <c r="B2205" s="2">
        <f>RSI!B2205</f>
        <v>149.40809999999999</v>
      </c>
      <c r="C2205" s="2">
        <f>RSI!I2205</f>
        <v>41.657364578299294</v>
      </c>
      <c r="D2205" s="2">
        <f>MACD!E2205</f>
        <v>-0.90257998580972298</v>
      </c>
      <c r="E2205" s="2">
        <f>MACD!F2205</f>
        <v>3.8742360212678767E-2</v>
      </c>
      <c r="F2205" s="2">
        <f>'Moving Avg'!D2205</f>
        <v>149.40809999999999</v>
      </c>
      <c r="G2205" s="2">
        <f>'Moving Avg'!F2205</f>
        <v>148.44567000000006</v>
      </c>
      <c r="H2205" s="2">
        <f>'Moving Avg'!G2205</f>
        <v>152.0021679999999</v>
      </c>
      <c r="I2205" s="2">
        <f>'Moving Avg'!H2205</f>
        <v>144.59188399999991</v>
      </c>
      <c r="J2205" s="6" t="str">
        <f>OBV!F2205</f>
        <v>NEUTRAL</v>
      </c>
      <c r="K2205" s="6" t="str">
        <f>OBV!G2205</f>
        <v>NEUTRAL</v>
      </c>
      <c r="L2205" s="6" t="str">
        <f>OBV!H2205</f>
        <v>NEUTRAL</v>
      </c>
      <c r="M2205" s="8">
        <f t="shared" si="340"/>
        <v>25</v>
      </c>
      <c r="N2205" s="8">
        <f t="shared" si="341"/>
        <v>100</v>
      </c>
      <c r="O2205" s="8">
        <f t="shared" si="342"/>
        <v>50</v>
      </c>
      <c r="P2205" s="8">
        <f t="shared" si="343"/>
        <v>33</v>
      </c>
      <c r="Q2205" s="9">
        <f t="shared" si="344"/>
        <v>56.2</v>
      </c>
      <c r="R2205" s="9">
        <f t="shared" si="345"/>
        <v>50.75</v>
      </c>
      <c r="S2205" s="9">
        <f t="shared" si="346"/>
        <v>46.1</v>
      </c>
      <c r="T2205" s="9">
        <f t="shared" si="347"/>
        <v>52</v>
      </c>
      <c r="U2205" s="8">
        <f t="shared" si="348"/>
        <v>51.016666666666673</v>
      </c>
      <c r="V2205" s="8">
        <f t="shared" si="349"/>
        <v>51.262500000000003</v>
      </c>
    </row>
    <row r="2206" spans="1:22" ht="13.5" x14ac:dyDescent="0.25">
      <c r="A2206" s="3">
        <f>RSI!A2206</f>
        <v>45217</v>
      </c>
      <c r="B2206" s="2">
        <f>RSI!B2206</f>
        <v>149.40809999999999</v>
      </c>
      <c r="C2206" s="2">
        <f>RSI!I2206</f>
        <v>41.657364578299287</v>
      </c>
      <c r="D2206" s="2">
        <f>MACD!E2206</f>
        <v>-0.82103352131215956</v>
      </c>
      <c r="E2206" s="2">
        <f>MACD!F2206</f>
        <v>-0.13321281609228891</v>
      </c>
      <c r="F2206" s="2">
        <f>'Moving Avg'!D2206</f>
        <v>149.40809999999999</v>
      </c>
      <c r="G2206" s="2">
        <f>'Moving Avg'!F2206</f>
        <v>148.58316000000008</v>
      </c>
      <c r="H2206" s="2">
        <f>'Moving Avg'!G2206</f>
        <v>151.9655019999999</v>
      </c>
      <c r="I2206" s="2">
        <f>'Moving Avg'!H2206</f>
        <v>144.65959849999993</v>
      </c>
      <c r="J2206" s="6" t="str">
        <f>OBV!F2206</f>
        <v>NEUTRAL</v>
      </c>
      <c r="K2206" s="6" t="str">
        <f>OBV!G2206</f>
        <v>NEUTRAL</v>
      </c>
      <c r="L2206" s="6" t="str">
        <f>OBV!H2206</f>
        <v>NEUTRAL</v>
      </c>
      <c r="M2206" s="8">
        <f t="shared" si="340"/>
        <v>25</v>
      </c>
      <c r="N2206" s="8">
        <f t="shared" si="341"/>
        <v>100</v>
      </c>
      <c r="O2206" s="8">
        <f t="shared" si="342"/>
        <v>50</v>
      </c>
      <c r="P2206" s="8">
        <f t="shared" si="343"/>
        <v>33</v>
      </c>
      <c r="Q2206" s="9">
        <f t="shared" si="344"/>
        <v>56.2</v>
      </c>
      <c r="R2206" s="9">
        <f t="shared" si="345"/>
        <v>50.75</v>
      </c>
      <c r="S2206" s="9">
        <f t="shared" si="346"/>
        <v>46.1</v>
      </c>
      <c r="T2206" s="9">
        <f t="shared" si="347"/>
        <v>52</v>
      </c>
      <c r="U2206" s="8">
        <f t="shared" si="348"/>
        <v>51.016666666666673</v>
      </c>
      <c r="V2206" s="8">
        <f t="shared" si="349"/>
        <v>51.262500000000003</v>
      </c>
    </row>
    <row r="2207" spans="1:22" ht="13.5" x14ac:dyDescent="0.25">
      <c r="A2207" s="3">
        <f>RSI!A2207</f>
        <v>45218</v>
      </c>
      <c r="B2207" s="2">
        <f>RSI!B2207</f>
        <v>145.74170000000001</v>
      </c>
      <c r="C2207" s="2">
        <f>RSI!I2207</f>
        <v>22.444960464713489</v>
      </c>
      <c r="D2207" s="2">
        <f>MACD!E2207</f>
        <v>-0.47620214859972521</v>
      </c>
      <c r="E2207" s="2">
        <f>MACD!F2207</f>
        <v>-0.20181068259377619</v>
      </c>
      <c r="F2207" s="2">
        <f>'Moving Avg'!D2207</f>
        <v>148.67482000000001</v>
      </c>
      <c r="G2207" s="2">
        <f>'Moving Avg'!F2207</f>
        <v>148.53733000000005</v>
      </c>
      <c r="H2207" s="2">
        <f>'Moving Avg'!G2207</f>
        <v>151.85550799999987</v>
      </c>
      <c r="I2207" s="2">
        <f>'Moving Avg'!H2207</f>
        <v>144.70898099999994</v>
      </c>
      <c r="J2207" s="6" t="str">
        <f>OBV!F2207</f>
        <v>BEARISH</v>
      </c>
      <c r="K2207" s="6" t="str">
        <f>OBV!G2207</f>
        <v>NEUTRAL</v>
      </c>
      <c r="L2207" s="6" t="str">
        <f>OBV!H2207</f>
        <v>CONFIRMED BEARISH</v>
      </c>
      <c r="M2207" s="8">
        <f t="shared" si="340"/>
        <v>50</v>
      </c>
      <c r="N2207" s="8">
        <f t="shared" si="341"/>
        <v>100</v>
      </c>
      <c r="O2207" s="8">
        <f t="shared" si="342"/>
        <v>50</v>
      </c>
      <c r="P2207" s="8">
        <f t="shared" si="343"/>
        <v>16.5</v>
      </c>
      <c r="Q2207" s="9">
        <f t="shared" si="344"/>
        <v>62.475000000000001</v>
      </c>
      <c r="R2207" s="9">
        <f t="shared" si="345"/>
        <v>51.625</v>
      </c>
      <c r="S2207" s="9">
        <f t="shared" si="346"/>
        <v>42.424999999999997</v>
      </c>
      <c r="T2207" s="9">
        <f t="shared" si="347"/>
        <v>54.125</v>
      </c>
      <c r="U2207" s="8">
        <f t="shared" si="348"/>
        <v>52.17499999999999</v>
      </c>
      <c r="V2207" s="8">
        <f t="shared" si="349"/>
        <v>52.662499999999994</v>
      </c>
    </row>
    <row r="2208" spans="1:22" ht="13.5" x14ac:dyDescent="0.25">
      <c r="A2208" s="3">
        <f>RSI!A2208</f>
        <v>45219</v>
      </c>
      <c r="B2208" s="2">
        <f>RSI!B2208</f>
        <v>145.74170000000001</v>
      </c>
      <c r="C2208" s="2">
        <f>RSI!I2208</f>
        <v>22.444960464713489</v>
      </c>
      <c r="D2208" s="2">
        <f>MACD!E2208</f>
        <v>-0.15882597740224469</v>
      </c>
      <c r="E2208" s="2">
        <f>MACD!F2208</f>
        <v>-0.19321374155546989</v>
      </c>
      <c r="F2208" s="2">
        <f>'Moving Avg'!D2208</f>
        <v>147.94154</v>
      </c>
      <c r="G2208" s="2">
        <f>'Moving Avg'!F2208</f>
        <v>148.49150000000006</v>
      </c>
      <c r="H2208" s="2">
        <f>'Moving Avg'!G2208</f>
        <v>151.74551399999987</v>
      </c>
      <c r="I2208" s="2">
        <f>'Moving Avg'!H2208</f>
        <v>144.76277499999992</v>
      </c>
      <c r="J2208" s="6" t="str">
        <f>OBV!F2208</f>
        <v>BEARISH</v>
      </c>
      <c r="K2208" s="6" t="str">
        <f>OBV!G2208</f>
        <v>NEUTRAL</v>
      </c>
      <c r="L2208" s="6" t="str">
        <f>OBV!H2208</f>
        <v>CONFIRMED BEARISH</v>
      </c>
      <c r="M2208" s="8">
        <f t="shared" si="340"/>
        <v>50</v>
      </c>
      <c r="N2208" s="8">
        <f t="shared" si="341"/>
        <v>0</v>
      </c>
      <c r="O2208" s="8">
        <f t="shared" si="342"/>
        <v>50</v>
      </c>
      <c r="P2208" s="8">
        <f t="shared" si="343"/>
        <v>16.5</v>
      </c>
      <c r="Q2208" s="9">
        <f t="shared" si="344"/>
        <v>27.475000000000001</v>
      </c>
      <c r="R2208" s="9">
        <f t="shared" si="345"/>
        <v>31.625</v>
      </c>
      <c r="S2208" s="9">
        <f t="shared" si="346"/>
        <v>27.425000000000001</v>
      </c>
      <c r="T2208" s="9">
        <f t="shared" si="347"/>
        <v>29.125</v>
      </c>
      <c r="U2208" s="8">
        <f t="shared" si="348"/>
        <v>28.841666666666669</v>
      </c>
      <c r="V2208" s="8">
        <f t="shared" si="349"/>
        <v>28.912500000000001</v>
      </c>
    </row>
    <row r="2209" spans="1:22" ht="13.5" x14ac:dyDescent="0.25">
      <c r="A2209" s="3">
        <f>RSI!A2209</f>
        <v>45222</v>
      </c>
      <c r="B2209" s="2">
        <f>RSI!B2209</f>
        <v>145.74170000000001</v>
      </c>
      <c r="C2209" s="2">
        <f>RSI!I2209</f>
        <v>22.444960464713489</v>
      </c>
      <c r="D2209" s="2">
        <f>MACD!E2209</f>
        <v>0.13342288581404205</v>
      </c>
      <c r="E2209" s="2">
        <f>MACD!F2209</f>
        <v>-0.12788641608156751</v>
      </c>
      <c r="F2209" s="2">
        <f>'Moving Avg'!D2209</f>
        <v>147.20826000000002</v>
      </c>
      <c r="G2209" s="2">
        <f>'Moving Avg'!F2209</f>
        <v>148.44567000000006</v>
      </c>
      <c r="H2209" s="2">
        <f>'Moving Avg'!G2209</f>
        <v>151.63551999999987</v>
      </c>
      <c r="I2209" s="2">
        <f>'Moving Avg'!H2209</f>
        <v>144.81656899999993</v>
      </c>
      <c r="J2209" s="6" t="str">
        <f>OBV!F2209</f>
        <v>BEARISH</v>
      </c>
      <c r="K2209" s="6" t="str">
        <f>OBV!G2209</f>
        <v>NEUTRAL</v>
      </c>
      <c r="L2209" s="6" t="str">
        <f>OBV!H2209</f>
        <v>CONFIRMED BEARISH</v>
      </c>
      <c r="M2209" s="8">
        <f t="shared" si="340"/>
        <v>50</v>
      </c>
      <c r="N2209" s="8">
        <f t="shared" si="341"/>
        <v>0</v>
      </c>
      <c r="O2209" s="8">
        <f t="shared" si="342"/>
        <v>50</v>
      </c>
      <c r="P2209" s="8">
        <f t="shared" si="343"/>
        <v>16.5</v>
      </c>
      <c r="Q2209" s="9">
        <f t="shared" si="344"/>
        <v>27.475000000000001</v>
      </c>
      <c r="R2209" s="9">
        <f t="shared" si="345"/>
        <v>31.625</v>
      </c>
      <c r="S2209" s="9">
        <f t="shared" si="346"/>
        <v>27.425000000000001</v>
      </c>
      <c r="T2209" s="9">
        <f t="shared" si="347"/>
        <v>29.125</v>
      </c>
      <c r="U2209" s="8">
        <f t="shared" si="348"/>
        <v>28.841666666666669</v>
      </c>
      <c r="V2209" s="8">
        <f t="shared" si="349"/>
        <v>28.912500000000001</v>
      </c>
    </row>
    <row r="2210" spans="1:22" ht="13.5" x14ac:dyDescent="0.25">
      <c r="A2210" s="3">
        <f>RSI!A2210</f>
        <v>45223</v>
      </c>
      <c r="B2210" s="2">
        <f>RSI!B2210</f>
        <v>145.74170000000001</v>
      </c>
      <c r="C2210" s="2">
        <f>RSI!I2210</f>
        <v>22.444960464713489</v>
      </c>
      <c r="D2210" s="2">
        <f>MACD!E2210</f>
        <v>0.40265464034746401</v>
      </c>
      <c r="E2210" s="2">
        <f>MACD!F2210</f>
        <v>-2.1778204795761202E-2</v>
      </c>
      <c r="F2210" s="2">
        <f>'Moving Avg'!D2210</f>
        <v>146.47498000000002</v>
      </c>
      <c r="G2210" s="2">
        <f>'Moving Avg'!F2210</f>
        <v>148.39984000000007</v>
      </c>
      <c r="H2210" s="2">
        <f>'Moving Avg'!G2210</f>
        <v>151.52552599999987</v>
      </c>
      <c r="I2210" s="2">
        <f>'Moving Avg'!H2210</f>
        <v>144.8571289999999</v>
      </c>
      <c r="J2210" s="6" t="str">
        <f>OBV!F2210</f>
        <v>BEARISH</v>
      </c>
      <c r="K2210" s="6" t="str">
        <f>OBV!G2210</f>
        <v>NEUTRAL</v>
      </c>
      <c r="L2210" s="6" t="str">
        <f>OBV!H2210</f>
        <v>CONFIRMED BEARISH</v>
      </c>
      <c r="M2210" s="8">
        <f t="shared" si="340"/>
        <v>50</v>
      </c>
      <c r="N2210" s="8">
        <f t="shared" si="341"/>
        <v>0</v>
      </c>
      <c r="O2210" s="8">
        <f t="shared" si="342"/>
        <v>50</v>
      </c>
      <c r="P2210" s="8">
        <f t="shared" si="343"/>
        <v>16.5</v>
      </c>
      <c r="Q2210" s="9">
        <f t="shared" si="344"/>
        <v>27.475000000000001</v>
      </c>
      <c r="R2210" s="9">
        <f t="shared" si="345"/>
        <v>31.625</v>
      </c>
      <c r="S2210" s="9">
        <f t="shared" si="346"/>
        <v>27.425000000000001</v>
      </c>
      <c r="T2210" s="9">
        <f t="shared" si="347"/>
        <v>29.125</v>
      </c>
      <c r="U2210" s="8">
        <f t="shared" si="348"/>
        <v>28.841666666666669</v>
      </c>
      <c r="V2210" s="8">
        <f t="shared" si="349"/>
        <v>28.912500000000001</v>
      </c>
    </row>
    <row r="2211" spans="1:22" ht="13.5" x14ac:dyDescent="0.25">
      <c r="A2211" s="3">
        <f>RSI!A2211</f>
        <v>45224</v>
      </c>
      <c r="B2211" s="2">
        <f>RSI!B2211</f>
        <v>145.74170000000001</v>
      </c>
      <c r="C2211" s="2">
        <f>RSI!I2211</f>
        <v>22.444960464713489</v>
      </c>
      <c r="D2211" s="2">
        <f>MACD!E2211</f>
        <v>0.65078487947937447</v>
      </c>
      <c r="E2211" s="2">
        <f>MACD!F2211</f>
        <v>0.11273441205926595</v>
      </c>
      <c r="F2211" s="2">
        <f>'Moving Avg'!D2211</f>
        <v>145.74170000000001</v>
      </c>
      <c r="G2211" s="2">
        <f>'Moving Avg'!F2211</f>
        <v>148.30818000000005</v>
      </c>
      <c r="H2211" s="2">
        <f>'Moving Avg'!G2211</f>
        <v>151.41553199999987</v>
      </c>
      <c r="I2211" s="2">
        <f>'Moving Avg'!H2211</f>
        <v>144.89768899999993</v>
      </c>
      <c r="J2211" s="6" t="str">
        <f>OBV!F2211</f>
        <v>BEARISH</v>
      </c>
      <c r="K2211" s="6" t="str">
        <f>OBV!G2211</f>
        <v>NEUTRAL</v>
      </c>
      <c r="L2211" s="6" t="str">
        <f>OBV!H2211</f>
        <v>CONFIRMED BEARISH</v>
      </c>
      <c r="M2211" s="8">
        <f t="shared" si="340"/>
        <v>50</v>
      </c>
      <c r="N2211" s="8">
        <f t="shared" si="341"/>
        <v>0</v>
      </c>
      <c r="O2211" s="8">
        <f t="shared" si="342"/>
        <v>50</v>
      </c>
      <c r="P2211" s="8">
        <f t="shared" si="343"/>
        <v>16.5</v>
      </c>
      <c r="Q2211" s="9">
        <f t="shared" si="344"/>
        <v>27.475000000000001</v>
      </c>
      <c r="R2211" s="9">
        <f t="shared" si="345"/>
        <v>31.625</v>
      </c>
      <c r="S2211" s="9">
        <f t="shared" si="346"/>
        <v>27.425000000000001</v>
      </c>
      <c r="T2211" s="9">
        <f t="shared" si="347"/>
        <v>29.125</v>
      </c>
      <c r="U2211" s="8">
        <f t="shared" si="348"/>
        <v>28.841666666666669</v>
      </c>
      <c r="V2211" s="8">
        <f t="shared" si="349"/>
        <v>28.912500000000001</v>
      </c>
    </row>
    <row r="2212" spans="1:22" ht="13.5" x14ac:dyDescent="0.25">
      <c r="A2212" s="3">
        <f>RSI!A2212</f>
        <v>45225</v>
      </c>
      <c r="B2212" s="2">
        <f>RSI!B2212</f>
        <v>145.74170000000001</v>
      </c>
      <c r="C2212" s="2">
        <f>RSI!I2212</f>
        <v>22.444960464713489</v>
      </c>
      <c r="D2212" s="2">
        <f>MACD!E2212</f>
        <v>0.87955489726670066</v>
      </c>
      <c r="E2212" s="2">
        <f>MACD!F2212</f>
        <v>0.26609850910075289</v>
      </c>
      <c r="F2212" s="2">
        <f>'Moving Avg'!D2212</f>
        <v>145.74170000000001</v>
      </c>
      <c r="G2212" s="2">
        <f>'Moving Avg'!F2212</f>
        <v>148.21652000000003</v>
      </c>
      <c r="H2212" s="2">
        <f>'Moving Avg'!G2212</f>
        <v>151.30553799999984</v>
      </c>
      <c r="I2212" s="2">
        <f>'Moving Avg'!H2212</f>
        <v>144.9382489999999</v>
      </c>
      <c r="J2212" s="6" t="str">
        <f>OBV!F2212</f>
        <v>NEUTRAL</v>
      </c>
      <c r="K2212" s="6" t="str">
        <f>OBV!G2212</f>
        <v>NEUTRAL</v>
      </c>
      <c r="L2212" s="6" t="str">
        <f>OBV!H2212</f>
        <v>NEUTRAL</v>
      </c>
      <c r="M2212" s="8">
        <f t="shared" si="340"/>
        <v>50</v>
      </c>
      <c r="N2212" s="8">
        <f t="shared" si="341"/>
        <v>0</v>
      </c>
      <c r="O2212" s="8">
        <f t="shared" si="342"/>
        <v>50</v>
      </c>
      <c r="P2212" s="8">
        <f t="shared" si="343"/>
        <v>33</v>
      </c>
      <c r="Q2212" s="9">
        <f t="shared" si="344"/>
        <v>29.95</v>
      </c>
      <c r="R2212" s="9">
        <f t="shared" si="345"/>
        <v>35.75</v>
      </c>
      <c r="S2212" s="9">
        <f t="shared" si="346"/>
        <v>34.85</v>
      </c>
      <c r="T2212" s="9">
        <f t="shared" si="347"/>
        <v>33.25</v>
      </c>
      <c r="U2212" s="8">
        <f t="shared" si="348"/>
        <v>33.516666666666673</v>
      </c>
      <c r="V2212" s="8">
        <f t="shared" si="349"/>
        <v>33.450000000000003</v>
      </c>
    </row>
    <row r="2213" spans="1:22" ht="13.5" x14ac:dyDescent="0.25">
      <c r="A2213" s="3">
        <f>RSI!A2213</f>
        <v>45226</v>
      </c>
      <c r="B2213" s="2">
        <f>RSI!B2213</f>
        <v>142.0752</v>
      </c>
      <c r="C2213" s="2">
        <f>RSI!I2213</f>
        <v>13.053453390790764</v>
      </c>
      <c r="D2213" s="2">
        <f>MACD!E2213</f>
        <v>1.3621421773306679</v>
      </c>
      <c r="E2213" s="2">
        <f>MACD!F2213</f>
        <v>0.48530724274673592</v>
      </c>
      <c r="F2213" s="2">
        <f>'Moving Avg'!D2213</f>
        <v>145.00839999999999</v>
      </c>
      <c r="G2213" s="2">
        <f>'Moving Avg'!F2213</f>
        <v>147.94153500000002</v>
      </c>
      <c r="H2213" s="2">
        <f>'Moving Avg'!G2213</f>
        <v>151.12221399999987</v>
      </c>
      <c r="I2213" s="2">
        <f>'Moving Avg'!H2213</f>
        <v>144.96047649999991</v>
      </c>
      <c r="J2213" s="6" t="str">
        <f>OBV!F2213</f>
        <v>BEARISH</v>
      </c>
      <c r="K2213" s="6" t="str">
        <f>OBV!G2213</f>
        <v>NEUTRAL</v>
      </c>
      <c r="L2213" s="6" t="str">
        <f>OBV!H2213</f>
        <v>CONFIRMED BEARISH</v>
      </c>
      <c r="M2213" s="8">
        <f t="shared" si="340"/>
        <v>50</v>
      </c>
      <c r="N2213" s="8">
        <f t="shared" si="341"/>
        <v>0</v>
      </c>
      <c r="O2213" s="8">
        <f t="shared" si="342"/>
        <v>50</v>
      </c>
      <c r="P2213" s="8">
        <f t="shared" si="343"/>
        <v>16.5</v>
      </c>
      <c r="Q2213" s="9">
        <f t="shared" si="344"/>
        <v>27.475000000000001</v>
      </c>
      <c r="R2213" s="9">
        <f t="shared" si="345"/>
        <v>31.625</v>
      </c>
      <c r="S2213" s="9">
        <f t="shared" si="346"/>
        <v>27.425000000000001</v>
      </c>
      <c r="T2213" s="9">
        <f t="shared" si="347"/>
        <v>29.125</v>
      </c>
      <c r="U2213" s="8">
        <f t="shared" si="348"/>
        <v>28.841666666666669</v>
      </c>
      <c r="V2213" s="8">
        <f t="shared" si="349"/>
        <v>28.912500000000001</v>
      </c>
    </row>
    <row r="2214" spans="1:22" ht="13.5" x14ac:dyDescent="0.25">
      <c r="A2214" s="3">
        <f>RSI!A2214</f>
        <v>45229</v>
      </c>
      <c r="B2214" s="2">
        <f>RSI!B2214</f>
        <v>142.0752</v>
      </c>
      <c r="C2214" s="2">
        <f>RSI!I2214</f>
        <v>13.053453390790764</v>
      </c>
      <c r="D2214" s="2">
        <f>MACD!E2214</f>
        <v>1.8082804488641955</v>
      </c>
      <c r="E2214" s="2">
        <f>MACD!F2214</f>
        <v>0.74990188397022783</v>
      </c>
      <c r="F2214" s="2">
        <f>'Moving Avg'!D2214</f>
        <v>144.27510000000001</v>
      </c>
      <c r="G2214" s="2">
        <f>'Moving Avg'!F2214</f>
        <v>147.57489000000004</v>
      </c>
      <c r="H2214" s="2">
        <f>'Moving Avg'!G2214</f>
        <v>150.93888999999987</v>
      </c>
      <c r="I2214" s="2">
        <f>'Moving Avg'!H2214</f>
        <v>144.98270399999993</v>
      </c>
      <c r="J2214" s="6" t="str">
        <f>OBV!F2214</f>
        <v>BEARISH</v>
      </c>
      <c r="K2214" s="6" t="str">
        <f>OBV!G2214</f>
        <v>NEUTRAL</v>
      </c>
      <c r="L2214" s="6" t="str">
        <f>OBV!H2214</f>
        <v>CONFIRMED BEARISH</v>
      </c>
      <c r="M2214" s="8">
        <f t="shared" si="340"/>
        <v>50</v>
      </c>
      <c r="N2214" s="8">
        <f t="shared" si="341"/>
        <v>0</v>
      </c>
      <c r="O2214" s="8">
        <f t="shared" si="342"/>
        <v>0</v>
      </c>
      <c r="P2214" s="8">
        <f t="shared" si="343"/>
        <v>16.5</v>
      </c>
      <c r="Q2214" s="9">
        <f t="shared" si="344"/>
        <v>19.975000000000001</v>
      </c>
      <c r="R2214" s="9">
        <f t="shared" si="345"/>
        <v>14.125</v>
      </c>
      <c r="S2214" s="9">
        <f t="shared" si="346"/>
        <v>14.925000000000001</v>
      </c>
      <c r="T2214" s="9">
        <f t="shared" si="347"/>
        <v>16.625</v>
      </c>
      <c r="U2214" s="8">
        <f t="shared" si="348"/>
        <v>16.341666666666669</v>
      </c>
      <c r="V2214" s="8">
        <f t="shared" si="349"/>
        <v>16.412500000000001</v>
      </c>
    </row>
    <row r="2215" spans="1:22" ht="13.5" x14ac:dyDescent="0.25">
      <c r="A2215" s="3">
        <f>RSI!A2215</f>
        <v>45230</v>
      </c>
      <c r="B2215" s="2">
        <f>RSI!B2215</f>
        <v>137.4922</v>
      </c>
      <c r="C2215" s="2">
        <f>RSI!I2215</f>
        <v>8.1250233394467273</v>
      </c>
      <c r="D2215" s="2">
        <f>MACD!E2215</f>
        <v>2.5602590895373112</v>
      </c>
      <c r="E2215" s="2">
        <f>MACD!F2215</f>
        <v>1.1119733250836445</v>
      </c>
      <c r="F2215" s="2">
        <f>'Moving Avg'!D2215</f>
        <v>142.62520000000001</v>
      </c>
      <c r="G2215" s="2">
        <f>'Moving Avg'!F2215</f>
        <v>146.97909500000003</v>
      </c>
      <c r="H2215" s="2">
        <f>'Moving Avg'!G2215</f>
        <v>150.66390599999988</v>
      </c>
      <c r="I2215" s="2">
        <f>'Moving Avg'!H2215</f>
        <v>144.98201649999993</v>
      </c>
      <c r="J2215" s="6" t="str">
        <f>OBV!F2215</f>
        <v>BEARISH</v>
      </c>
      <c r="K2215" s="6" t="str">
        <f>OBV!G2215</f>
        <v>NEUTRAL</v>
      </c>
      <c r="L2215" s="6" t="str">
        <f>OBV!H2215</f>
        <v>CONFIRMED BEARISH</v>
      </c>
      <c r="M2215" s="8">
        <f t="shared" si="340"/>
        <v>50</v>
      </c>
      <c r="N2215" s="8">
        <f t="shared" si="341"/>
        <v>0</v>
      </c>
      <c r="O2215" s="8">
        <f t="shared" si="342"/>
        <v>0</v>
      </c>
      <c r="P2215" s="8">
        <f t="shared" si="343"/>
        <v>16.5</v>
      </c>
      <c r="Q2215" s="9">
        <f t="shared" si="344"/>
        <v>19.975000000000001</v>
      </c>
      <c r="R2215" s="9">
        <f t="shared" si="345"/>
        <v>14.125</v>
      </c>
      <c r="S2215" s="9">
        <f t="shared" si="346"/>
        <v>14.925000000000001</v>
      </c>
      <c r="T2215" s="9">
        <f t="shared" si="347"/>
        <v>16.625</v>
      </c>
      <c r="U2215" s="8">
        <f t="shared" si="348"/>
        <v>16.341666666666669</v>
      </c>
      <c r="V2215" s="8">
        <f t="shared" si="349"/>
        <v>16.412500000000001</v>
      </c>
    </row>
    <row r="2216" spans="1:22" ht="13.5" x14ac:dyDescent="0.25">
      <c r="A2216" s="3">
        <f>RSI!A2216</f>
        <v>45231</v>
      </c>
      <c r="B2216" s="2">
        <f>RSI!B2216</f>
        <v>137.4922</v>
      </c>
      <c r="C2216" s="2">
        <f>RSI!I2216</f>
        <v>8.1250233394467273</v>
      </c>
      <c r="D2216" s="2">
        <f>MACD!E2216</f>
        <v>3.2560331346283533</v>
      </c>
      <c r="E2216" s="2">
        <f>MACD!F2216</f>
        <v>1.5407852869925862</v>
      </c>
      <c r="F2216" s="2">
        <f>'Moving Avg'!D2216</f>
        <v>140.9753</v>
      </c>
      <c r="G2216" s="2">
        <f>'Moving Avg'!F2216</f>
        <v>146.38330000000005</v>
      </c>
      <c r="H2216" s="2">
        <f>'Moving Avg'!G2216</f>
        <v>150.38892199999987</v>
      </c>
      <c r="I2216" s="2">
        <f>'Moving Avg'!H2216</f>
        <v>144.98132899999996</v>
      </c>
      <c r="J2216" s="6" t="str">
        <f>OBV!F2216</f>
        <v>BEARISH</v>
      </c>
      <c r="K2216" s="6" t="str">
        <f>OBV!G2216</f>
        <v>NEUTRAL</v>
      </c>
      <c r="L2216" s="6" t="str">
        <f>OBV!H2216</f>
        <v>CONFIRMED BEARISH</v>
      </c>
      <c r="M2216" s="8">
        <f t="shared" si="340"/>
        <v>50</v>
      </c>
      <c r="N2216" s="8">
        <f t="shared" si="341"/>
        <v>0</v>
      </c>
      <c r="O2216" s="8">
        <f t="shared" si="342"/>
        <v>0</v>
      </c>
      <c r="P2216" s="8">
        <f t="shared" si="343"/>
        <v>16.5</v>
      </c>
      <c r="Q2216" s="9">
        <f t="shared" si="344"/>
        <v>19.975000000000001</v>
      </c>
      <c r="R2216" s="9">
        <f t="shared" si="345"/>
        <v>14.125</v>
      </c>
      <c r="S2216" s="9">
        <f t="shared" si="346"/>
        <v>14.925000000000001</v>
      </c>
      <c r="T2216" s="9">
        <f t="shared" si="347"/>
        <v>16.625</v>
      </c>
      <c r="U2216" s="8">
        <f t="shared" si="348"/>
        <v>16.341666666666669</v>
      </c>
      <c r="V2216" s="8">
        <f t="shared" si="349"/>
        <v>16.412500000000001</v>
      </c>
    </row>
    <row r="2217" spans="1:22" ht="13.5" x14ac:dyDescent="0.25">
      <c r="A2217" s="3">
        <f>RSI!A2217</f>
        <v>45232</v>
      </c>
      <c r="B2217" s="2">
        <f>RSI!B2217</f>
        <v>137.4922</v>
      </c>
      <c r="C2217" s="2">
        <f>RSI!I2217</f>
        <v>8.1250233394467273</v>
      </c>
      <c r="D2217" s="2">
        <f>MACD!E2217</f>
        <v>3.3357816527523596</v>
      </c>
      <c r="E2217" s="2">
        <f>MACD!F2217</f>
        <v>1.8997845601445411</v>
      </c>
      <c r="F2217" s="2">
        <f>'Moving Avg'!D2217</f>
        <v>139.3254</v>
      </c>
      <c r="G2217" s="2">
        <f>'Moving Avg'!F2217</f>
        <v>145.78750500000004</v>
      </c>
      <c r="H2217" s="2">
        <f>'Moving Avg'!G2217</f>
        <v>150.11393799999988</v>
      </c>
      <c r="I2217" s="2">
        <f>'Moving Avg'!H2217</f>
        <v>144.98064149999993</v>
      </c>
      <c r="J2217" s="6" t="str">
        <f>OBV!F2217</f>
        <v>BEARISH</v>
      </c>
      <c r="K2217" s="6" t="str">
        <f>OBV!G2217</f>
        <v>NEUTRAL</v>
      </c>
      <c r="L2217" s="6" t="str">
        <f>OBV!H2217</f>
        <v>CONFIRMED BEARISH</v>
      </c>
      <c r="M2217" s="8">
        <f t="shared" si="340"/>
        <v>50</v>
      </c>
      <c r="N2217" s="8">
        <f t="shared" si="341"/>
        <v>0</v>
      </c>
      <c r="O2217" s="8">
        <f t="shared" si="342"/>
        <v>0</v>
      </c>
      <c r="P2217" s="8">
        <f t="shared" si="343"/>
        <v>16.5</v>
      </c>
      <c r="Q2217" s="9">
        <f t="shared" si="344"/>
        <v>19.975000000000001</v>
      </c>
      <c r="R2217" s="9">
        <f t="shared" si="345"/>
        <v>14.125</v>
      </c>
      <c r="S2217" s="9">
        <f t="shared" si="346"/>
        <v>14.925000000000001</v>
      </c>
      <c r="T2217" s="9">
        <f t="shared" si="347"/>
        <v>16.625</v>
      </c>
      <c r="U2217" s="8">
        <f t="shared" si="348"/>
        <v>16.341666666666669</v>
      </c>
      <c r="V2217" s="8">
        <f t="shared" si="349"/>
        <v>16.412500000000001</v>
      </c>
    </row>
    <row r="2218" spans="1:22" ht="13.5" x14ac:dyDescent="0.25">
      <c r="A2218" s="3">
        <f>RSI!A2218</f>
        <v>45233</v>
      </c>
      <c r="B2218" s="2">
        <f>RSI!B2218</f>
        <v>142.0752</v>
      </c>
      <c r="C2218" s="2">
        <f>RSI!I2218</f>
        <v>37.566284301360135</v>
      </c>
      <c r="D2218" s="2">
        <f>MACD!E2218</f>
        <v>3.1147779942711509</v>
      </c>
      <c r="E2218" s="2">
        <f>MACD!F2218</f>
        <v>2.1427832469698633</v>
      </c>
      <c r="F2218" s="2">
        <f>'Moving Avg'!D2218</f>
        <v>139.3254</v>
      </c>
      <c r="G2218" s="2">
        <f>'Moving Avg'!F2218</f>
        <v>145.42086000000003</v>
      </c>
      <c r="H2218" s="2">
        <f>'Moving Avg'!G2218</f>
        <v>149.93061399999988</v>
      </c>
      <c r="I2218" s="2">
        <f>'Moving Avg'!H2218</f>
        <v>145.00242799999995</v>
      </c>
      <c r="J2218" s="6" t="str">
        <f>OBV!F2218</f>
        <v>BEARISH</v>
      </c>
      <c r="K2218" s="6" t="str">
        <f>OBV!G2218</f>
        <v>NEUTRAL</v>
      </c>
      <c r="L2218" s="6" t="str">
        <f>OBV!H2218</f>
        <v>NEUTRAL</v>
      </c>
      <c r="M2218" s="8">
        <f t="shared" si="340"/>
        <v>25</v>
      </c>
      <c r="N2218" s="8">
        <f t="shared" si="341"/>
        <v>0</v>
      </c>
      <c r="O2218" s="8">
        <f t="shared" si="342"/>
        <v>0</v>
      </c>
      <c r="P2218" s="8">
        <f t="shared" si="343"/>
        <v>16.5</v>
      </c>
      <c r="Q2218" s="9">
        <f t="shared" si="344"/>
        <v>11.225</v>
      </c>
      <c r="R2218" s="9">
        <f t="shared" si="345"/>
        <v>9.125</v>
      </c>
      <c r="S2218" s="9">
        <f t="shared" si="346"/>
        <v>11.175000000000001</v>
      </c>
      <c r="T2218" s="9">
        <f t="shared" si="347"/>
        <v>10.375</v>
      </c>
      <c r="U2218" s="8">
        <f t="shared" si="348"/>
        <v>10.508333333333335</v>
      </c>
      <c r="V2218" s="8">
        <f t="shared" si="349"/>
        <v>10.475000000000001</v>
      </c>
    </row>
    <row r="2219" spans="1:22" ht="13.5" x14ac:dyDescent="0.25">
      <c r="A2219" s="3">
        <f>RSI!A2219</f>
        <v>45236</v>
      </c>
      <c r="B2219" s="2">
        <f>RSI!B2219</f>
        <v>145.74170000000001</v>
      </c>
      <c r="C2219" s="2">
        <f>RSI!I2219</f>
        <v>51.074084823422737</v>
      </c>
      <c r="D2219" s="2">
        <f>MACD!E2219</f>
        <v>2.6763218174636449</v>
      </c>
      <c r="E2219" s="2">
        <f>MACD!F2219</f>
        <v>2.24949096106862</v>
      </c>
      <c r="F2219" s="2">
        <f>'Moving Avg'!D2219</f>
        <v>140.05869999999999</v>
      </c>
      <c r="G2219" s="2">
        <f>'Moving Avg'!F2219</f>
        <v>145.23754000000002</v>
      </c>
      <c r="H2219" s="2">
        <f>'Moving Avg'!G2219</f>
        <v>149.80228799999989</v>
      </c>
      <c r="I2219" s="2">
        <f>'Moving Avg'!H2219</f>
        <v>145.04298799999992</v>
      </c>
      <c r="J2219" s="6" t="str">
        <f>OBV!F2219</f>
        <v>BEARISH</v>
      </c>
      <c r="K2219" s="6" t="str">
        <f>OBV!G2219</f>
        <v>NEUTRAL</v>
      </c>
      <c r="L2219" s="6" t="str">
        <f>OBV!H2219</f>
        <v>BEARISH DIVERGENCE</v>
      </c>
      <c r="M2219" s="8">
        <f t="shared" si="340"/>
        <v>25</v>
      </c>
      <c r="N2219" s="8">
        <f t="shared" si="341"/>
        <v>0</v>
      </c>
      <c r="O2219" s="8">
        <f t="shared" si="342"/>
        <v>0</v>
      </c>
      <c r="P2219" s="8">
        <f t="shared" si="343"/>
        <v>16.5</v>
      </c>
      <c r="Q2219" s="9">
        <f t="shared" si="344"/>
        <v>11.225</v>
      </c>
      <c r="R2219" s="9">
        <f t="shared" si="345"/>
        <v>9.125</v>
      </c>
      <c r="S2219" s="9">
        <f t="shared" si="346"/>
        <v>11.175000000000001</v>
      </c>
      <c r="T2219" s="9">
        <f t="shared" si="347"/>
        <v>10.375</v>
      </c>
      <c r="U2219" s="8">
        <f t="shared" si="348"/>
        <v>10.508333333333335</v>
      </c>
      <c r="V2219" s="8">
        <f t="shared" si="349"/>
        <v>10.475000000000001</v>
      </c>
    </row>
    <row r="2220" spans="1:22" ht="13.5" x14ac:dyDescent="0.25">
      <c r="A2220" s="3">
        <f>RSI!A2220</f>
        <v>45237</v>
      </c>
      <c r="B2220" s="2">
        <f>RSI!B2220</f>
        <v>145.74170000000001</v>
      </c>
      <c r="C2220" s="2">
        <f>RSI!I2220</f>
        <v>51.074084823422737</v>
      </c>
      <c r="D2220" s="2">
        <f>MACD!E2220</f>
        <v>2.3023026268883768</v>
      </c>
      <c r="E2220" s="2">
        <f>MACD!F2220</f>
        <v>2.2600532942325713</v>
      </c>
      <c r="F2220" s="2">
        <f>'Moving Avg'!D2220</f>
        <v>141.70859999999999</v>
      </c>
      <c r="G2220" s="2">
        <f>'Moving Avg'!F2220</f>
        <v>145.05422000000004</v>
      </c>
      <c r="H2220" s="2">
        <f>'Moving Avg'!G2220</f>
        <v>149.67396199999988</v>
      </c>
      <c r="I2220" s="2">
        <f>'Moving Avg'!H2220</f>
        <v>145.08795949999993</v>
      </c>
      <c r="J2220" s="6" t="str">
        <f>OBV!F2220</f>
        <v>BULLISH</v>
      </c>
      <c r="K2220" s="6" t="str">
        <f>OBV!G2220</f>
        <v>NEUTRAL</v>
      </c>
      <c r="L2220" s="6" t="str">
        <f>OBV!H2220</f>
        <v>CONFIRMED BULLISH</v>
      </c>
      <c r="M2220" s="8">
        <f t="shared" si="340"/>
        <v>25</v>
      </c>
      <c r="N2220" s="8">
        <f t="shared" si="341"/>
        <v>0</v>
      </c>
      <c r="O2220" s="8">
        <f t="shared" si="342"/>
        <v>0</v>
      </c>
      <c r="P2220" s="8">
        <f t="shared" si="343"/>
        <v>83.5</v>
      </c>
      <c r="Q2220" s="9">
        <f t="shared" si="344"/>
        <v>21.274999999999999</v>
      </c>
      <c r="R2220" s="9">
        <f t="shared" si="345"/>
        <v>25.875</v>
      </c>
      <c r="S2220" s="9">
        <f t="shared" si="346"/>
        <v>41.325000000000003</v>
      </c>
      <c r="T2220" s="9">
        <f t="shared" si="347"/>
        <v>27.125</v>
      </c>
      <c r="U2220" s="8">
        <f t="shared" si="348"/>
        <v>29.491666666666664</v>
      </c>
      <c r="V2220" s="8">
        <f t="shared" si="349"/>
        <v>28.9</v>
      </c>
    </row>
    <row r="2221" spans="1:22" ht="13.5" x14ac:dyDescent="0.25">
      <c r="A2221" s="3">
        <f>RSI!A2221</f>
        <v>45238</v>
      </c>
      <c r="B2221" s="2">
        <f>RSI!B2221</f>
        <v>145.74170000000001</v>
      </c>
      <c r="C2221" s="2">
        <f>RSI!I2221</f>
        <v>51.074084823422744</v>
      </c>
      <c r="D2221" s="2">
        <f>MACD!E2221</f>
        <v>1.9830305815443694</v>
      </c>
      <c r="E2221" s="2">
        <f>MACD!F2221</f>
        <v>2.2046487516949309</v>
      </c>
      <c r="F2221" s="2">
        <f>'Moving Avg'!D2221</f>
        <v>143.35850000000002</v>
      </c>
      <c r="G2221" s="2">
        <f>'Moving Avg'!F2221</f>
        <v>144.87090000000001</v>
      </c>
      <c r="H2221" s="2">
        <f>'Moving Avg'!G2221</f>
        <v>149.54563599999989</v>
      </c>
      <c r="I2221" s="2">
        <f>'Moving Avg'!H2221</f>
        <v>145.13293099999993</v>
      </c>
      <c r="J2221" s="6" t="str">
        <f>OBV!F2221</f>
        <v>BULLISH</v>
      </c>
      <c r="K2221" s="6" t="str">
        <f>OBV!G2221</f>
        <v>NEUTRAL</v>
      </c>
      <c r="L2221" s="6" t="str">
        <f>OBV!H2221</f>
        <v>CONFIRMED BULLISH</v>
      </c>
      <c r="M2221" s="8">
        <f t="shared" si="340"/>
        <v>25</v>
      </c>
      <c r="N2221" s="8">
        <f t="shared" si="341"/>
        <v>100</v>
      </c>
      <c r="O2221" s="8">
        <f t="shared" si="342"/>
        <v>0</v>
      </c>
      <c r="P2221" s="8">
        <f t="shared" si="343"/>
        <v>83.5</v>
      </c>
      <c r="Q2221" s="9">
        <f t="shared" si="344"/>
        <v>56.274999999999999</v>
      </c>
      <c r="R2221" s="9">
        <f t="shared" si="345"/>
        <v>45.875</v>
      </c>
      <c r="S2221" s="9">
        <f t="shared" si="346"/>
        <v>56.325000000000003</v>
      </c>
      <c r="T2221" s="9">
        <f t="shared" si="347"/>
        <v>52.125</v>
      </c>
      <c r="U2221" s="8">
        <f t="shared" si="348"/>
        <v>52.82500000000001</v>
      </c>
      <c r="V2221" s="8">
        <f t="shared" si="349"/>
        <v>52.650000000000006</v>
      </c>
    </row>
    <row r="2222" spans="1:22" ht="13.5" x14ac:dyDescent="0.25">
      <c r="A2222" s="3">
        <f>RSI!A2222</f>
        <v>45239</v>
      </c>
      <c r="B2222" s="2">
        <f>RSI!B2222</f>
        <v>142.0752</v>
      </c>
      <c r="C2222" s="2">
        <f>RSI!I2222</f>
        <v>40.208809791130051</v>
      </c>
      <c r="D2222" s="2">
        <f>MACD!E2222</f>
        <v>1.9818826191632297</v>
      </c>
      <c r="E2222" s="2">
        <f>MACD!F2222</f>
        <v>2.1600955251885905</v>
      </c>
      <c r="F2222" s="2">
        <f>'Moving Avg'!D2222</f>
        <v>144.27510000000001</v>
      </c>
      <c r="G2222" s="2">
        <f>'Moving Avg'!F2222</f>
        <v>144.504255</v>
      </c>
      <c r="H2222" s="2">
        <f>'Moving Avg'!G2222</f>
        <v>149.2070379999999</v>
      </c>
      <c r="I2222" s="2">
        <f>'Moving Avg'!H2222</f>
        <v>145.18162599999994</v>
      </c>
      <c r="J2222" s="6" t="str">
        <f>OBV!F2222</f>
        <v>BEARISH</v>
      </c>
      <c r="K2222" s="6" t="str">
        <f>OBV!G2222</f>
        <v>NEUTRAL</v>
      </c>
      <c r="L2222" s="6" t="str">
        <f>OBV!H2222</f>
        <v>BEARISH DIVERGENCE</v>
      </c>
      <c r="M2222" s="8">
        <f t="shared" si="340"/>
        <v>25</v>
      </c>
      <c r="N2222" s="8">
        <f t="shared" si="341"/>
        <v>100</v>
      </c>
      <c r="O2222" s="8">
        <f t="shared" si="342"/>
        <v>0</v>
      </c>
      <c r="P2222" s="8">
        <f t="shared" si="343"/>
        <v>16.5</v>
      </c>
      <c r="Q2222" s="9">
        <f t="shared" si="344"/>
        <v>46.225000000000001</v>
      </c>
      <c r="R2222" s="9">
        <f t="shared" si="345"/>
        <v>29.125</v>
      </c>
      <c r="S2222" s="9">
        <f t="shared" si="346"/>
        <v>26.175000000000001</v>
      </c>
      <c r="T2222" s="9">
        <f t="shared" si="347"/>
        <v>35.375</v>
      </c>
      <c r="U2222" s="8">
        <f t="shared" si="348"/>
        <v>33.841666666666661</v>
      </c>
      <c r="V2222" s="8">
        <f t="shared" si="349"/>
        <v>34.224999999999994</v>
      </c>
    </row>
    <row r="2223" spans="1:22" ht="13.5" x14ac:dyDescent="0.25">
      <c r="A2223" s="3">
        <f>RSI!A2223</f>
        <v>45240</v>
      </c>
      <c r="B2223" s="2">
        <f>RSI!B2223</f>
        <v>146.6583</v>
      </c>
      <c r="C2223" s="2">
        <f>RSI!I2223</f>
        <v>53.519563696233341</v>
      </c>
      <c r="D2223" s="2">
        <f>MACD!E2223</f>
        <v>1.0966153253413893</v>
      </c>
      <c r="E2223" s="2">
        <f>MACD!F2223</f>
        <v>1.9473994852191503</v>
      </c>
      <c r="F2223" s="2">
        <f>'Moving Avg'!D2223</f>
        <v>145.19171999999998</v>
      </c>
      <c r="G2223" s="2">
        <f>'Moving Avg'!F2223</f>
        <v>144.36676499999999</v>
      </c>
      <c r="H2223" s="2">
        <f>'Moving Avg'!G2223</f>
        <v>148.93388599999992</v>
      </c>
      <c r="I2223" s="2">
        <f>'Moving Avg'!H2223</f>
        <v>145.23118049999991</v>
      </c>
      <c r="J2223" s="6" t="str">
        <f>OBV!F2223</f>
        <v>BEARISH</v>
      </c>
      <c r="K2223" s="6" t="str">
        <f>OBV!G2223</f>
        <v>NEUTRAL</v>
      </c>
      <c r="L2223" s="6" t="str">
        <f>OBV!H2223</f>
        <v>BEARISH DIVERGENCE</v>
      </c>
      <c r="M2223" s="8">
        <f t="shared" si="340"/>
        <v>25</v>
      </c>
      <c r="N2223" s="8">
        <f t="shared" si="341"/>
        <v>100</v>
      </c>
      <c r="O2223" s="8">
        <f t="shared" si="342"/>
        <v>0</v>
      </c>
      <c r="P2223" s="8">
        <f t="shared" si="343"/>
        <v>16.5</v>
      </c>
      <c r="Q2223" s="9">
        <f t="shared" si="344"/>
        <v>46.225000000000001</v>
      </c>
      <c r="R2223" s="9">
        <f t="shared" si="345"/>
        <v>29.125</v>
      </c>
      <c r="S2223" s="9">
        <f t="shared" si="346"/>
        <v>26.175000000000001</v>
      </c>
      <c r="T2223" s="9">
        <f t="shared" si="347"/>
        <v>35.375</v>
      </c>
      <c r="U2223" s="8">
        <f t="shared" si="348"/>
        <v>33.841666666666661</v>
      </c>
      <c r="V2223" s="8">
        <f t="shared" si="349"/>
        <v>34.224999999999994</v>
      </c>
    </row>
    <row r="2224" spans="1:22" ht="13.5" x14ac:dyDescent="0.25">
      <c r="A2224" s="3">
        <f>RSI!A2224</f>
        <v>45243</v>
      </c>
      <c r="B2224" s="2">
        <f>RSI!B2224</f>
        <v>146.6583</v>
      </c>
      <c r="C2224" s="2">
        <f>RSI!I2224</f>
        <v>53.519563696233341</v>
      </c>
      <c r="D2224" s="2">
        <f>MACD!E2224</f>
        <v>0.33830373815513326</v>
      </c>
      <c r="E2224" s="2">
        <f>MACD!F2224</f>
        <v>1.625580335806347</v>
      </c>
      <c r="F2224" s="2">
        <f>'Moving Avg'!D2224</f>
        <v>145.37503999999998</v>
      </c>
      <c r="G2224" s="2">
        <f>'Moving Avg'!F2224</f>
        <v>144.229275</v>
      </c>
      <c r="H2224" s="2">
        <f>'Moving Avg'!G2224</f>
        <v>148.66073399999993</v>
      </c>
      <c r="I2224" s="2">
        <f>'Moving Avg'!H2224</f>
        <v>145.28073499999994</v>
      </c>
      <c r="J2224" s="6" t="str">
        <f>OBV!F2224</f>
        <v>BEARISH</v>
      </c>
      <c r="K2224" s="6" t="str">
        <f>OBV!G2224</f>
        <v>NEUTRAL</v>
      </c>
      <c r="L2224" s="6" t="str">
        <f>OBV!H2224</f>
        <v>BEARISH DIVERGENCE</v>
      </c>
      <c r="M2224" s="8">
        <f t="shared" si="340"/>
        <v>25</v>
      </c>
      <c r="N2224" s="8">
        <f t="shared" si="341"/>
        <v>100</v>
      </c>
      <c r="O2224" s="8">
        <f t="shared" si="342"/>
        <v>50</v>
      </c>
      <c r="P2224" s="8">
        <f t="shared" si="343"/>
        <v>16.5</v>
      </c>
      <c r="Q2224" s="9">
        <f t="shared" si="344"/>
        <v>53.725000000000001</v>
      </c>
      <c r="R2224" s="9">
        <f t="shared" si="345"/>
        <v>46.625</v>
      </c>
      <c r="S2224" s="9">
        <f t="shared" si="346"/>
        <v>38.674999999999997</v>
      </c>
      <c r="T2224" s="9">
        <f t="shared" si="347"/>
        <v>47.875</v>
      </c>
      <c r="U2224" s="8">
        <f t="shared" si="348"/>
        <v>46.341666666666661</v>
      </c>
      <c r="V2224" s="8">
        <f t="shared" si="349"/>
        <v>46.724999999999994</v>
      </c>
    </row>
    <row r="2225" spans="1:22" ht="13.5" x14ac:dyDescent="0.25">
      <c r="A2225" s="3">
        <f>RSI!A2225</f>
        <v>45244</v>
      </c>
      <c r="B2225" s="2">
        <f>RSI!B2225</f>
        <v>146.6583</v>
      </c>
      <c r="C2225" s="2">
        <f>RSI!I2225</f>
        <v>53.519563696233341</v>
      </c>
      <c r="D2225" s="2">
        <f>MACD!E2225</f>
        <v>-1.0169763228956867</v>
      </c>
      <c r="E2225" s="2">
        <f>MACD!F2225</f>
        <v>1.0970690040659403</v>
      </c>
      <c r="F2225" s="2">
        <f>'Moving Avg'!D2225</f>
        <v>145.55835999999999</v>
      </c>
      <c r="G2225" s="2">
        <f>'Moving Avg'!F2225</f>
        <v>144.09178499999999</v>
      </c>
      <c r="H2225" s="2">
        <f>'Moving Avg'!G2225</f>
        <v>148.38758199999992</v>
      </c>
      <c r="I2225" s="2">
        <f>'Moving Avg'!H2225</f>
        <v>145.33028949999994</v>
      </c>
      <c r="J2225" s="6" t="str">
        <f>OBV!F2225</f>
        <v>BEARISH</v>
      </c>
      <c r="K2225" s="6" t="str">
        <f>OBV!G2225</f>
        <v>NEUTRAL</v>
      </c>
      <c r="L2225" s="6" t="str">
        <f>OBV!H2225</f>
        <v>BEARISH DIVERGENCE</v>
      </c>
      <c r="M2225" s="8">
        <f t="shared" si="340"/>
        <v>25</v>
      </c>
      <c r="N2225" s="8">
        <f t="shared" si="341"/>
        <v>100</v>
      </c>
      <c r="O2225" s="8">
        <f t="shared" si="342"/>
        <v>50</v>
      </c>
      <c r="P2225" s="8">
        <f t="shared" si="343"/>
        <v>16.5</v>
      </c>
      <c r="Q2225" s="9">
        <f t="shared" si="344"/>
        <v>53.725000000000001</v>
      </c>
      <c r="R2225" s="9">
        <f t="shared" si="345"/>
        <v>46.625</v>
      </c>
      <c r="S2225" s="9">
        <f t="shared" si="346"/>
        <v>38.674999999999997</v>
      </c>
      <c r="T2225" s="9">
        <f t="shared" si="347"/>
        <v>47.875</v>
      </c>
      <c r="U2225" s="8">
        <f t="shared" si="348"/>
        <v>46.341666666666661</v>
      </c>
      <c r="V2225" s="8">
        <f t="shared" si="349"/>
        <v>46.724999999999994</v>
      </c>
    </row>
    <row r="2226" spans="1:22" ht="13.5" x14ac:dyDescent="0.25">
      <c r="A2226" s="3">
        <f>RSI!A2226</f>
        <v>45245</v>
      </c>
      <c r="B2226" s="2">
        <f>RSI!B2226</f>
        <v>146.6583</v>
      </c>
      <c r="C2226" s="2">
        <f>RSI!I2226</f>
        <v>53.519563696233341</v>
      </c>
      <c r="D2226" s="2">
        <f>MACD!E2226</f>
        <v>-2.1716729368483527</v>
      </c>
      <c r="E2226" s="2">
        <f>MACD!F2226</f>
        <v>0.44332061588308169</v>
      </c>
      <c r="F2226" s="2">
        <f>'Moving Avg'!D2226</f>
        <v>145.74168</v>
      </c>
      <c r="G2226" s="2">
        <f>'Moving Avg'!F2226</f>
        <v>143.954295</v>
      </c>
      <c r="H2226" s="2">
        <f>'Moving Avg'!G2226</f>
        <v>148.11442999999994</v>
      </c>
      <c r="I2226" s="2">
        <f>'Moving Avg'!H2226</f>
        <v>145.37984399999993</v>
      </c>
      <c r="J2226" s="6" t="str">
        <f>OBV!F2226</f>
        <v>BEARISH</v>
      </c>
      <c r="K2226" s="6" t="str">
        <f>OBV!G2226</f>
        <v>NEUTRAL</v>
      </c>
      <c r="L2226" s="6" t="str">
        <f>OBV!H2226</f>
        <v>BEARISH DIVERGENCE</v>
      </c>
      <c r="M2226" s="8">
        <f t="shared" si="340"/>
        <v>25</v>
      </c>
      <c r="N2226" s="8">
        <f t="shared" si="341"/>
        <v>100</v>
      </c>
      <c r="O2226" s="8">
        <f t="shared" si="342"/>
        <v>50</v>
      </c>
      <c r="P2226" s="8">
        <f t="shared" si="343"/>
        <v>16.5</v>
      </c>
      <c r="Q2226" s="9">
        <f t="shared" si="344"/>
        <v>53.725000000000001</v>
      </c>
      <c r="R2226" s="9">
        <f t="shared" si="345"/>
        <v>46.625</v>
      </c>
      <c r="S2226" s="9">
        <f t="shared" si="346"/>
        <v>38.674999999999997</v>
      </c>
      <c r="T2226" s="9">
        <f t="shared" si="347"/>
        <v>47.875</v>
      </c>
      <c r="U2226" s="8">
        <f t="shared" si="348"/>
        <v>46.341666666666661</v>
      </c>
      <c r="V2226" s="8">
        <f t="shared" si="349"/>
        <v>46.724999999999994</v>
      </c>
    </row>
    <row r="2227" spans="1:22" ht="13.5" x14ac:dyDescent="0.25">
      <c r="A2227" s="3">
        <f>RSI!A2227</f>
        <v>45246</v>
      </c>
      <c r="B2227" s="2">
        <f>RSI!B2227</f>
        <v>146.6583</v>
      </c>
      <c r="C2227" s="2">
        <f>RSI!I2227</f>
        <v>53.519563696233341</v>
      </c>
      <c r="D2227" s="2">
        <f>MACD!E2227</f>
        <v>-3.1560583416620034</v>
      </c>
      <c r="E2227" s="2">
        <f>MACD!F2227</f>
        <v>-0.27655517562593535</v>
      </c>
      <c r="F2227" s="2">
        <f>'Moving Avg'!D2227</f>
        <v>146.6583</v>
      </c>
      <c r="G2227" s="2">
        <f>'Moving Avg'!F2227</f>
        <v>144.00012500000003</v>
      </c>
      <c r="H2227" s="2">
        <f>'Moving Avg'!G2227</f>
        <v>147.84127799999996</v>
      </c>
      <c r="I2227" s="2">
        <f>'Moving Avg'!H2227</f>
        <v>145.42939849999991</v>
      </c>
      <c r="J2227" s="6" t="str">
        <f>OBV!F2227</f>
        <v>BULLISH</v>
      </c>
      <c r="K2227" s="6" t="str">
        <f>OBV!G2227</f>
        <v>NEUTRAL</v>
      </c>
      <c r="L2227" s="6" t="str">
        <f>OBV!H2227</f>
        <v>CONFIRMED BULLISH</v>
      </c>
      <c r="M2227" s="8">
        <f t="shared" si="340"/>
        <v>25</v>
      </c>
      <c r="N2227" s="8">
        <f t="shared" si="341"/>
        <v>100</v>
      </c>
      <c r="O2227" s="8">
        <f t="shared" si="342"/>
        <v>50</v>
      </c>
      <c r="P2227" s="8">
        <f t="shared" si="343"/>
        <v>83.5</v>
      </c>
      <c r="Q2227" s="9">
        <f t="shared" si="344"/>
        <v>63.774999999999999</v>
      </c>
      <c r="R2227" s="9">
        <f t="shared" si="345"/>
        <v>63.375</v>
      </c>
      <c r="S2227" s="9">
        <f t="shared" si="346"/>
        <v>68.825000000000003</v>
      </c>
      <c r="T2227" s="9">
        <f t="shared" si="347"/>
        <v>64.625</v>
      </c>
      <c r="U2227" s="8">
        <f t="shared" si="348"/>
        <v>65.325000000000003</v>
      </c>
      <c r="V2227" s="8">
        <f t="shared" si="349"/>
        <v>65.150000000000006</v>
      </c>
    </row>
    <row r="2228" spans="1:22" ht="13.5" x14ac:dyDescent="0.25">
      <c r="A2228" s="3">
        <f>RSI!A2228</f>
        <v>45247</v>
      </c>
      <c r="B2228" s="2">
        <f>RSI!B2228</f>
        <v>146.6583</v>
      </c>
      <c r="C2228" s="2">
        <f>RSI!I2228</f>
        <v>53.519563696233341</v>
      </c>
      <c r="D2228" s="2">
        <f>MACD!E2228</f>
        <v>-3.2907140480924966</v>
      </c>
      <c r="E2228" s="2">
        <f>MACD!F2228</f>
        <v>-0.87938695011924761</v>
      </c>
      <c r="F2228" s="2">
        <f>'Moving Avg'!D2228</f>
        <v>146.6583</v>
      </c>
      <c r="G2228" s="2">
        <f>'Moving Avg'!F2228</f>
        <v>144.04595499999999</v>
      </c>
      <c r="H2228" s="2">
        <f>'Moving Avg'!G2228</f>
        <v>147.56812599999995</v>
      </c>
      <c r="I2228" s="2">
        <f>'Moving Avg'!H2228</f>
        <v>145.4793939999999</v>
      </c>
      <c r="J2228" s="6" t="str">
        <f>OBV!F2228</f>
        <v>NEUTRAL</v>
      </c>
      <c r="K2228" s="6" t="str">
        <f>OBV!G2228</f>
        <v>NEUTRAL</v>
      </c>
      <c r="L2228" s="6" t="str">
        <f>OBV!H2228</f>
        <v>NEUTRAL</v>
      </c>
      <c r="M2228" s="8">
        <f t="shared" si="340"/>
        <v>25</v>
      </c>
      <c r="N2228" s="8">
        <f t="shared" si="341"/>
        <v>100</v>
      </c>
      <c r="O2228" s="8">
        <f t="shared" si="342"/>
        <v>50</v>
      </c>
      <c r="P2228" s="8">
        <f t="shared" si="343"/>
        <v>33</v>
      </c>
      <c r="Q2228" s="9">
        <f t="shared" si="344"/>
        <v>56.2</v>
      </c>
      <c r="R2228" s="9">
        <f t="shared" si="345"/>
        <v>50.75</v>
      </c>
      <c r="S2228" s="9">
        <f t="shared" si="346"/>
        <v>46.1</v>
      </c>
      <c r="T2228" s="9">
        <f t="shared" si="347"/>
        <v>52</v>
      </c>
      <c r="U2228" s="8">
        <f t="shared" si="348"/>
        <v>51.016666666666673</v>
      </c>
      <c r="V2228" s="8">
        <f t="shared" si="349"/>
        <v>51.262500000000003</v>
      </c>
    </row>
    <row r="2229" spans="1:22" ht="13.5" x14ac:dyDescent="0.25">
      <c r="A2229" s="3">
        <f>RSI!A2229</f>
        <v>45250</v>
      </c>
      <c r="B2229" s="2">
        <f>RSI!B2229</f>
        <v>146.6583</v>
      </c>
      <c r="C2229" s="2">
        <f>RSI!I2229</f>
        <v>53.519563696233341</v>
      </c>
      <c r="D2229" s="2">
        <f>MACD!E2229</f>
        <v>-2.8468646551467032</v>
      </c>
      <c r="E2229" s="2">
        <f>MACD!F2229</f>
        <v>-1.2728824911247387</v>
      </c>
      <c r="F2229" s="2">
        <f>'Moving Avg'!D2229</f>
        <v>146.6583</v>
      </c>
      <c r="G2229" s="2">
        <f>'Moving Avg'!F2229</f>
        <v>144.09178500000002</v>
      </c>
      <c r="H2229" s="2">
        <f>'Moving Avg'!G2229</f>
        <v>147.29497399999997</v>
      </c>
      <c r="I2229" s="2">
        <f>'Moving Avg'!H2229</f>
        <v>145.52938949999989</v>
      </c>
      <c r="J2229" s="6" t="str">
        <f>OBV!F2229</f>
        <v>NEUTRAL</v>
      </c>
      <c r="K2229" s="6" t="str">
        <f>OBV!G2229</f>
        <v>NEUTRAL</v>
      </c>
      <c r="L2229" s="6" t="str">
        <f>OBV!H2229</f>
        <v>NEUTRAL</v>
      </c>
      <c r="M2229" s="8">
        <f t="shared" si="340"/>
        <v>25</v>
      </c>
      <c r="N2229" s="8">
        <f t="shared" si="341"/>
        <v>100</v>
      </c>
      <c r="O2229" s="8">
        <f t="shared" si="342"/>
        <v>50</v>
      </c>
      <c r="P2229" s="8">
        <f t="shared" si="343"/>
        <v>33</v>
      </c>
      <c r="Q2229" s="9">
        <f t="shared" si="344"/>
        <v>56.2</v>
      </c>
      <c r="R2229" s="9">
        <f t="shared" si="345"/>
        <v>50.75</v>
      </c>
      <c r="S2229" s="9">
        <f t="shared" si="346"/>
        <v>46.1</v>
      </c>
      <c r="T2229" s="9">
        <f t="shared" si="347"/>
        <v>52</v>
      </c>
      <c r="U2229" s="8">
        <f t="shared" si="348"/>
        <v>51.016666666666673</v>
      </c>
      <c r="V2229" s="8">
        <f t="shared" si="349"/>
        <v>51.262500000000003</v>
      </c>
    </row>
    <row r="2230" spans="1:22" ht="13.5" x14ac:dyDescent="0.25">
      <c r="A2230" s="3">
        <f>RSI!A2230</f>
        <v>45251</v>
      </c>
      <c r="B2230" s="2">
        <f>RSI!B2230</f>
        <v>146.6583</v>
      </c>
      <c r="C2230" s="2">
        <f>RSI!I2230</f>
        <v>53.519563696233341</v>
      </c>
      <c r="D2230" s="2">
        <f>MACD!E2230</f>
        <v>-2.4771220862558607</v>
      </c>
      <c r="E2230" s="2">
        <f>MACD!F2230</f>
        <v>-1.5137304101509632</v>
      </c>
      <c r="F2230" s="2">
        <f>'Moving Avg'!D2230</f>
        <v>146.6583</v>
      </c>
      <c r="G2230" s="2">
        <f>'Moving Avg'!F2230</f>
        <v>144.13761500000004</v>
      </c>
      <c r="H2230" s="2">
        <f>'Moving Avg'!G2230</f>
        <v>147.02182199999999</v>
      </c>
      <c r="I2230" s="2">
        <f>'Moving Avg'!H2230</f>
        <v>145.57938499999989</v>
      </c>
      <c r="J2230" s="6" t="str">
        <f>OBV!F2230</f>
        <v>NEUTRAL</v>
      </c>
      <c r="K2230" s="6" t="str">
        <f>OBV!G2230</f>
        <v>NEUTRAL</v>
      </c>
      <c r="L2230" s="6" t="str">
        <f>OBV!H2230</f>
        <v>NEUTRAL</v>
      </c>
      <c r="M2230" s="8">
        <f t="shared" si="340"/>
        <v>25</v>
      </c>
      <c r="N2230" s="8">
        <f t="shared" si="341"/>
        <v>100</v>
      </c>
      <c r="O2230" s="8">
        <f t="shared" si="342"/>
        <v>50</v>
      </c>
      <c r="P2230" s="8">
        <f t="shared" si="343"/>
        <v>33</v>
      </c>
      <c r="Q2230" s="9">
        <f t="shared" si="344"/>
        <v>56.2</v>
      </c>
      <c r="R2230" s="9">
        <f t="shared" si="345"/>
        <v>50.75</v>
      </c>
      <c r="S2230" s="9">
        <f t="shared" si="346"/>
        <v>46.1</v>
      </c>
      <c r="T2230" s="9">
        <f t="shared" si="347"/>
        <v>52</v>
      </c>
      <c r="U2230" s="8">
        <f t="shared" si="348"/>
        <v>51.016666666666673</v>
      </c>
      <c r="V2230" s="8">
        <f t="shared" si="349"/>
        <v>51.262500000000003</v>
      </c>
    </row>
    <row r="2231" spans="1:22" ht="13.5" x14ac:dyDescent="0.25">
      <c r="A2231" s="3">
        <f>RSI!A2231</f>
        <v>45252</v>
      </c>
      <c r="B2231" s="2">
        <f>RSI!B2231</f>
        <v>146.6583</v>
      </c>
      <c r="C2231" s="2">
        <f>RSI!I2231</f>
        <v>53.519563696233341</v>
      </c>
      <c r="D2231" s="2">
        <f>MACD!E2231</f>
        <v>-2.1696540099310653</v>
      </c>
      <c r="E2231" s="2">
        <f>MACD!F2231</f>
        <v>-1.6449151301069838</v>
      </c>
      <c r="F2231" s="2">
        <f>'Moving Avg'!D2231</f>
        <v>146.6583</v>
      </c>
      <c r="G2231" s="2">
        <f>'Moving Avg'!F2231</f>
        <v>144.18344500000003</v>
      </c>
      <c r="H2231" s="2">
        <f>'Moving Avg'!G2231</f>
        <v>146.74866999999998</v>
      </c>
      <c r="I2231" s="2">
        <f>'Moving Avg'!H2231</f>
        <v>145.62938049999988</v>
      </c>
      <c r="J2231" s="6" t="str">
        <f>OBV!F2231</f>
        <v>NEUTRAL</v>
      </c>
      <c r="K2231" s="6" t="str">
        <f>OBV!G2231</f>
        <v>NEUTRAL</v>
      </c>
      <c r="L2231" s="6" t="str">
        <f>OBV!H2231</f>
        <v>NEUTRAL</v>
      </c>
      <c r="M2231" s="8">
        <f t="shared" si="340"/>
        <v>25</v>
      </c>
      <c r="N2231" s="8">
        <f t="shared" si="341"/>
        <v>100</v>
      </c>
      <c r="O2231" s="8">
        <f t="shared" si="342"/>
        <v>50</v>
      </c>
      <c r="P2231" s="8">
        <f t="shared" si="343"/>
        <v>33</v>
      </c>
      <c r="Q2231" s="9">
        <f t="shared" si="344"/>
        <v>56.2</v>
      </c>
      <c r="R2231" s="9">
        <f t="shared" si="345"/>
        <v>50.75</v>
      </c>
      <c r="S2231" s="9">
        <f t="shared" si="346"/>
        <v>46.1</v>
      </c>
      <c r="T2231" s="9">
        <f t="shared" si="347"/>
        <v>52</v>
      </c>
      <c r="U2231" s="8">
        <f t="shared" si="348"/>
        <v>51.016666666666673</v>
      </c>
      <c r="V2231" s="8">
        <f t="shared" si="349"/>
        <v>51.262500000000003</v>
      </c>
    </row>
    <row r="2232" spans="1:22" ht="13.5" x14ac:dyDescent="0.25">
      <c r="A2232" s="3">
        <f>RSI!A2232</f>
        <v>45253</v>
      </c>
      <c r="B2232" s="2">
        <f>RSI!B2232</f>
        <v>146.6583</v>
      </c>
      <c r="C2232" s="2">
        <f>RSI!I2232</f>
        <v>53.519563696233341</v>
      </c>
      <c r="D2232" s="2">
        <f>MACD!E2232</f>
        <v>-2.4785573232386184</v>
      </c>
      <c r="E2232" s="2">
        <f>MACD!F2232</f>
        <v>-1.8116435687333108</v>
      </c>
      <c r="F2232" s="2">
        <f>'Moving Avg'!D2232</f>
        <v>146.6583</v>
      </c>
      <c r="G2232" s="2">
        <f>'Moving Avg'!F2232</f>
        <v>144.22927500000003</v>
      </c>
      <c r="H2232" s="2">
        <f>'Moving Avg'!G2232</f>
        <v>146.47551799999999</v>
      </c>
      <c r="I2232" s="2">
        <f>'Moving Avg'!H2232</f>
        <v>145.67937599999988</v>
      </c>
      <c r="J2232" s="6" t="str">
        <f>OBV!F2232</f>
        <v>NEUTRAL</v>
      </c>
      <c r="K2232" s="6" t="str">
        <f>OBV!G2232</f>
        <v>NEUTRAL</v>
      </c>
      <c r="L2232" s="6" t="str">
        <f>OBV!H2232</f>
        <v>NEUTRAL</v>
      </c>
      <c r="M2232" s="8">
        <f t="shared" si="340"/>
        <v>25</v>
      </c>
      <c r="N2232" s="8">
        <f t="shared" si="341"/>
        <v>100</v>
      </c>
      <c r="O2232" s="8">
        <f t="shared" si="342"/>
        <v>50</v>
      </c>
      <c r="P2232" s="8">
        <f t="shared" si="343"/>
        <v>33</v>
      </c>
      <c r="Q2232" s="9">
        <f t="shared" si="344"/>
        <v>56.2</v>
      </c>
      <c r="R2232" s="9">
        <f t="shared" si="345"/>
        <v>50.75</v>
      </c>
      <c r="S2232" s="9">
        <f t="shared" si="346"/>
        <v>46.1</v>
      </c>
      <c r="T2232" s="9">
        <f t="shared" si="347"/>
        <v>52</v>
      </c>
      <c r="U2232" s="8">
        <f t="shared" si="348"/>
        <v>51.016666666666673</v>
      </c>
      <c r="V2232" s="8">
        <f t="shared" si="349"/>
        <v>51.262500000000003</v>
      </c>
    </row>
    <row r="2233" spans="1:22" ht="13.5" x14ac:dyDescent="0.25">
      <c r="A2233" s="3">
        <f>RSI!A2233</f>
        <v>45254</v>
      </c>
      <c r="B2233" s="2">
        <f>RSI!B2233</f>
        <v>146.6583</v>
      </c>
      <c r="C2233" s="2">
        <f>RSI!I2233</f>
        <v>53.519563696233341</v>
      </c>
      <c r="D2233" s="2">
        <f>MACD!E2233</f>
        <v>-2.0394666732859719</v>
      </c>
      <c r="E2233" s="2">
        <f>MACD!F2233</f>
        <v>-1.8572081896438433</v>
      </c>
      <c r="F2233" s="2">
        <f>'Moving Avg'!D2233</f>
        <v>146.6583</v>
      </c>
      <c r="G2233" s="2">
        <f>'Moving Avg'!F2233</f>
        <v>144.45843000000002</v>
      </c>
      <c r="H2233" s="2">
        <f>'Moving Avg'!G2233</f>
        <v>146.346642</v>
      </c>
      <c r="I2233" s="2">
        <f>'Moving Avg'!H2233</f>
        <v>145.72937149999987</v>
      </c>
      <c r="J2233" s="6" t="str">
        <f>OBV!F2233</f>
        <v>NEUTRAL</v>
      </c>
      <c r="K2233" s="6" t="str">
        <f>OBV!G2233</f>
        <v>NEUTRAL</v>
      </c>
      <c r="L2233" s="6" t="str">
        <f>OBV!H2233</f>
        <v>NEUTRAL</v>
      </c>
      <c r="M2233" s="8">
        <f t="shared" si="340"/>
        <v>25</v>
      </c>
      <c r="N2233" s="8">
        <f t="shared" si="341"/>
        <v>100</v>
      </c>
      <c r="O2233" s="8">
        <f t="shared" si="342"/>
        <v>50</v>
      </c>
      <c r="P2233" s="8">
        <f t="shared" si="343"/>
        <v>33</v>
      </c>
      <c r="Q2233" s="9">
        <f t="shared" si="344"/>
        <v>56.2</v>
      </c>
      <c r="R2233" s="9">
        <f t="shared" si="345"/>
        <v>50.75</v>
      </c>
      <c r="S2233" s="9">
        <f t="shared" si="346"/>
        <v>46.1</v>
      </c>
      <c r="T2233" s="9">
        <f t="shared" si="347"/>
        <v>52</v>
      </c>
      <c r="U2233" s="8">
        <f t="shared" si="348"/>
        <v>51.016666666666673</v>
      </c>
      <c r="V2233" s="8">
        <f t="shared" si="349"/>
        <v>51.262500000000003</v>
      </c>
    </row>
    <row r="2234" spans="1:22" ht="13.5" x14ac:dyDescent="0.25">
      <c r="A2234" s="3">
        <f>RSI!A2234</f>
        <v>45257</v>
      </c>
      <c r="B2234" s="2">
        <f>RSI!B2234</f>
        <v>146.6583</v>
      </c>
      <c r="C2234" s="2">
        <f>RSI!I2234</f>
        <v>53.519563696233341</v>
      </c>
      <c r="D2234" s="2">
        <f>MACD!E2234</f>
        <v>-1.672207996846879</v>
      </c>
      <c r="E2234" s="2">
        <f>MACD!F2234</f>
        <v>-1.8202081510844506</v>
      </c>
      <c r="F2234" s="2">
        <f>'Moving Avg'!D2234</f>
        <v>146.6583</v>
      </c>
      <c r="G2234" s="2">
        <f>'Moving Avg'!F2234</f>
        <v>144.68758500000004</v>
      </c>
      <c r="H2234" s="2">
        <f>'Moving Avg'!G2234</f>
        <v>146.346642</v>
      </c>
      <c r="I2234" s="2">
        <f>'Moving Avg'!H2234</f>
        <v>145.77936699999987</v>
      </c>
      <c r="J2234" s="6" t="str">
        <f>OBV!F2234</f>
        <v>NEUTRAL</v>
      </c>
      <c r="K2234" s="6" t="str">
        <f>OBV!G2234</f>
        <v>NEUTRAL</v>
      </c>
      <c r="L2234" s="6" t="str">
        <f>OBV!H2234</f>
        <v>NEUTRAL</v>
      </c>
      <c r="M2234" s="8">
        <f t="shared" si="340"/>
        <v>25</v>
      </c>
      <c r="N2234" s="8">
        <f t="shared" si="341"/>
        <v>0</v>
      </c>
      <c r="O2234" s="8">
        <f t="shared" si="342"/>
        <v>50</v>
      </c>
      <c r="P2234" s="8">
        <f t="shared" si="343"/>
        <v>33</v>
      </c>
      <c r="Q2234" s="9">
        <f t="shared" si="344"/>
        <v>21.2</v>
      </c>
      <c r="R2234" s="9">
        <f t="shared" si="345"/>
        <v>30.75</v>
      </c>
      <c r="S2234" s="9">
        <f t="shared" si="346"/>
        <v>31.1</v>
      </c>
      <c r="T2234" s="9">
        <f t="shared" si="347"/>
        <v>27</v>
      </c>
      <c r="U2234" s="8">
        <f t="shared" si="348"/>
        <v>27.683333333333337</v>
      </c>
      <c r="V2234" s="8">
        <f t="shared" si="349"/>
        <v>27.512500000000003</v>
      </c>
    </row>
    <row r="2235" spans="1:22" ht="13.5" x14ac:dyDescent="0.25">
      <c r="A2235" s="3">
        <f>RSI!A2235</f>
        <v>45258</v>
      </c>
      <c r="B2235" s="2">
        <f>RSI!B2235</f>
        <v>146.6583</v>
      </c>
      <c r="C2235" s="2">
        <f>RSI!I2235</f>
        <v>53.519563696233341</v>
      </c>
      <c r="D2235" s="2">
        <f>MACD!E2235</f>
        <v>-1.365413216196913</v>
      </c>
      <c r="E2235" s="2">
        <f>MACD!F2235</f>
        <v>-1.7292491641069432</v>
      </c>
      <c r="F2235" s="2">
        <f>'Moving Avg'!D2235</f>
        <v>146.6583</v>
      </c>
      <c r="G2235" s="2">
        <f>'Moving Avg'!F2235</f>
        <v>145.14589000000004</v>
      </c>
      <c r="H2235" s="2">
        <f>'Moving Avg'!G2235</f>
        <v>146.346642</v>
      </c>
      <c r="I2235" s="2">
        <f>'Moving Avg'!H2235</f>
        <v>145.82936249999986</v>
      </c>
      <c r="J2235" s="6" t="str">
        <f>OBV!F2235</f>
        <v>NEUTRAL</v>
      </c>
      <c r="K2235" s="6" t="str">
        <f>OBV!G2235</f>
        <v>NEUTRAL</v>
      </c>
      <c r="L2235" s="6" t="str">
        <f>OBV!H2235</f>
        <v>NEUTRAL</v>
      </c>
      <c r="M2235" s="8">
        <f t="shared" si="340"/>
        <v>25</v>
      </c>
      <c r="N2235" s="8">
        <f t="shared" si="341"/>
        <v>0</v>
      </c>
      <c r="O2235" s="8">
        <f t="shared" si="342"/>
        <v>50</v>
      </c>
      <c r="P2235" s="8">
        <f t="shared" si="343"/>
        <v>33</v>
      </c>
      <c r="Q2235" s="9">
        <f t="shared" si="344"/>
        <v>21.2</v>
      </c>
      <c r="R2235" s="9">
        <f t="shared" si="345"/>
        <v>30.75</v>
      </c>
      <c r="S2235" s="9">
        <f t="shared" si="346"/>
        <v>31.1</v>
      </c>
      <c r="T2235" s="9">
        <f t="shared" si="347"/>
        <v>27</v>
      </c>
      <c r="U2235" s="8">
        <f t="shared" si="348"/>
        <v>27.683333333333337</v>
      </c>
      <c r="V2235" s="8">
        <f t="shared" si="349"/>
        <v>27.512500000000003</v>
      </c>
    </row>
    <row r="2236" spans="1:22" ht="13.5" x14ac:dyDescent="0.25">
      <c r="A2236" s="3">
        <f>RSI!A2236</f>
        <v>45259</v>
      </c>
      <c r="B2236" s="2">
        <f>RSI!B2236</f>
        <v>146.6583</v>
      </c>
      <c r="C2236" s="2">
        <f>RSI!I2236</f>
        <v>53.519563696233341</v>
      </c>
      <c r="D2236" s="2">
        <f>MACD!E2236</f>
        <v>-1.1094866704888773</v>
      </c>
      <c r="E2236" s="2">
        <f>MACD!F2236</f>
        <v>-1.60529666538333</v>
      </c>
      <c r="F2236" s="2">
        <f>'Moving Avg'!D2236</f>
        <v>146.6583</v>
      </c>
      <c r="G2236" s="2">
        <f>'Moving Avg'!F2236</f>
        <v>145.60419500000003</v>
      </c>
      <c r="H2236" s="2">
        <f>'Moving Avg'!G2236</f>
        <v>146.346642</v>
      </c>
      <c r="I2236" s="2">
        <f>'Moving Avg'!H2236</f>
        <v>145.87935799999985</v>
      </c>
      <c r="J2236" s="6" t="str">
        <f>OBV!F2236</f>
        <v>NEUTRAL</v>
      </c>
      <c r="K2236" s="6" t="str">
        <f>OBV!G2236</f>
        <v>NEUTRAL</v>
      </c>
      <c r="L2236" s="6" t="str">
        <f>OBV!H2236</f>
        <v>NEUTRAL</v>
      </c>
      <c r="M2236" s="8">
        <f t="shared" si="340"/>
        <v>25</v>
      </c>
      <c r="N2236" s="8">
        <f t="shared" si="341"/>
        <v>0</v>
      </c>
      <c r="O2236" s="8">
        <f t="shared" si="342"/>
        <v>50</v>
      </c>
      <c r="P2236" s="8">
        <f t="shared" si="343"/>
        <v>33</v>
      </c>
      <c r="Q2236" s="9">
        <f t="shared" si="344"/>
        <v>21.2</v>
      </c>
      <c r="R2236" s="9">
        <f t="shared" si="345"/>
        <v>30.75</v>
      </c>
      <c r="S2236" s="9">
        <f t="shared" si="346"/>
        <v>31.1</v>
      </c>
      <c r="T2236" s="9">
        <f t="shared" si="347"/>
        <v>27</v>
      </c>
      <c r="U2236" s="8">
        <f t="shared" si="348"/>
        <v>27.683333333333337</v>
      </c>
      <c r="V2236" s="8">
        <f t="shared" si="349"/>
        <v>27.512500000000003</v>
      </c>
    </row>
    <row r="2237" spans="1:22" ht="13.5" x14ac:dyDescent="0.25">
      <c r="A2237" s="3">
        <f>RSI!A2237</f>
        <v>45260</v>
      </c>
      <c r="B2237" s="2">
        <f>RSI!B2237</f>
        <v>146.6583</v>
      </c>
      <c r="C2237" s="2">
        <f>RSI!I2237</f>
        <v>53.519563696233341</v>
      </c>
      <c r="D2237" s="2">
        <f>MACD!E2237</f>
        <v>-0.89633069683739564</v>
      </c>
      <c r="E2237" s="2">
        <f>MACD!F2237</f>
        <v>-1.4635034716741431</v>
      </c>
      <c r="F2237" s="2">
        <f>'Moving Avg'!D2237</f>
        <v>146.6583</v>
      </c>
      <c r="G2237" s="2">
        <f>'Moving Avg'!F2237</f>
        <v>146.06250000000006</v>
      </c>
      <c r="H2237" s="2">
        <f>'Moving Avg'!G2237</f>
        <v>146.346642</v>
      </c>
      <c r="I2237" s="2">
        <f>'Moving Avg'!H2237</f>
        <v>145.93336799999986</v>
      </c>
      <c r="J2237" s="6" t="str">
        <f>OBV!F2237</f>
        <v>NEUTRAL</v>
      </c>
      <c r="K2237" s="6" t="str">
        <f>OBV!G2237</f>
        <v>NEUTRAL</v>
      </c>
      <c r="L2237" s="6" t="str">
        <f>OBV!H2237</f>
        <v>NEUTRAL</v>
      </c>
      <c r="M2237" s="8">
        <f t="shared" si="340"/>
        <v>25</v>
      </c>
      <c r="N2237" s="8">
        <f t="shared" si="341"/>
        <v>0</v>
      </c>
      <c r="O2237" s="8">
        <f t="shared" si="342"/>
        <v>50</v>
      </c>
      <c r="P2237" s="8">
        <f t="shared" si="343"/>
        <v>33</v>
      </c>
      <c r="Q2237" s="9">
        <f t="shared" si="344"/>
        <v>21.2</v>
      </c>
      <c r="R2237" s="9">
        <f t="shared" si="345"/>
        <v>30.75</v>
      </c>
      <c r="S2237" s="9">
        <f t="shared" si="346"/>
        <v>31.1</v>
      </c>
      <c r="T2237" s="9">
        <f t="shared" si="347"/>
        <v>27</v>
      </c>
      <c r="U2237" s="8">
        <f t="shared" si="348"/>
        <v>27.683333333333337</v>
      </c>
      <c r="V2237" s="8">
        <f t="shared" si="349"/>
        <v>27.512500000000003</v>
      </c>
    </row>
    <row r="2238" spans="1:22" ht="13.5" x14ac:dyDescent="0.25">
      <c r="A2238" s="3">
        <f>RSI!A2238</f>
        <v>45261</v>
      </c>
      <c r="B2238" s="2">
        <f>RSI!B2238</f>
        <v>146.6583</v>
      </c>
      <c r="C2238" s="2">
        <f>RSI!I2238</f>
        <v>53.519563696233341</v>
      </c>
      <c r="D2238" s="2">
        <f>MACD!E2238</f>
        <v>-0.71911355854251724</v>
      </c>
      <c r="E2238" s="2">
        <f>MACD!F2238</f>
        <v>-1.314625489047818</v>
      </c>
      <c r="F2238" s="2">
        <f>'Moving Avg'!D2238</f>
        <v>146.6583</v>
      </c>
      <c r="G2238" s="2">
        <f>'Moving Avg'!F2238</f>
        <v>146.29165500000005</v>
      </c>
      <c r="H2238" s="2">
        <f>'Moving Avg'!G2238</f>
        <v>146.34664200000003</v>
      </c>
      <c r="I2238" s="2">
        <f>'Moving Avg'!H2238</f>
        <v>145.98737799999984</v>
      </c>
      <c r="J2238" s="6" t="str">
        <f>OBV!F2238</f>
        <v>NEUTRAL</v>
      </c>
      <c r="K2238" s="6" t="str">
        <f>OBV!G2238</f>
        <v>NEUTRAL</v>
      </c>
      <c r="L2238" s="6" t="str">
        <f>OBV!H2238</f>
        <v>NEUTRAL</v>
      </c>
      <c r="M2238" s="8">
        <f t="shared" si="340"/>
        <v>25</v>
      </c>
      <c r="N2238" s="8">
        <f t="shared" si="341"/>
        <v>0</v>
      </c>
      <c r="O2238" s="8">
        <f t="shared" si="342"/>
        <v>50</v>
      </c>
      <c r="P2238" s="8">
        <f t="shared" si="343"/>
        <v>33</v>
      </c>
      <c r="Q2238" s="9">
        <f t="shared" si="344"/>
        <v>21.2</v>
      </c>
      <c r="R2238" s="9">
        <f t="shared" si="345"/>
        <v>30.75</v>
      </c>
      <c r="S2238" s="9">
        <f t="shared" si="346"/>
        <v>31.1</v>
      </c>
      <c r="T2238" s="9">
        <f t="shared" si="347"/>
        <v>27</v>
      </c>
      <c r="U2238" s="8">
        <f t="shared" si="348"/>
        <v>27.683333333333337</v>
      </c>
      <c r="V2238" s="8">
        <f t="shared" si="349"/>
        <v>27.512500000000003</v>
      </c>
    </row>
    <row r="2239" spans="1:22" ht="13.5" x14ac:dyDescent="0.25">
      <c r="A2239" s="3">
        <f>RSI!A2239</f>
        <v>45264</v>
      </c>
      <c r="B2239" s="2">
        <f>RSI!B2239</f>
        <v>146.6583</v>
      </c>
      <c r="C2239" s="2">
        <f>RSI!I2239</f>
        <v>53.519563696233341</v>
      </c>
      <c r="D2239" s="2">
        <f>MACD!E2239</f>
        <v>-0.57207319596341222</v>
      </c>
      <c r="E2239" s="2">
        <f>MACD!F2239</f>
        <v>-1.1661150304309367</v>
      </c>
      <c r="F2239" s="2">
        <f>'Moving Avg'!D2239</f>
        <v>146.6583</v>
      </c>
      <c r="G2239" s="2">
        <f>'Moving Avg'!F2239</f>
        <v>146.33748500000004</v>
      </c>
      <c r="H2239" s="2">
        <f>'Moving Avg'!G2239</f>
        <v>146.34664200000003</v>
      </c>
      <c r="I2239" s="2">
        <f>'Moving Avg'!H2239</f>
        <v>146.04138799999981</v>
      </c>
      <c r="J2239" s="6" t="str">
        <f>OBV!F2239</f>
        <v>NEUTRAL</v>
      </c>
      <c r="K2239" s="6" t="str">
        <f>OBV!G2239</f>
        <v>NEUTRAL</v>
      </c>
      <c r="L2239" s="6" t="str">
        <f>OBV!H2239</f>
        <v>NEUTRAL</v>
      </c>
      <c r="M2239" s="8">
        <f t="shared" si="340"/>
        <v>25</v>
      </c>
      <c r="N2239" s="8">
        <f t="shared" si="341"/>
        <v>0</v>
      </c>
      <c r="O2239" s="8">
        <f t="shared" si="342"/>
        <v>50</v>
      </c>
      <c r="P2239" s="8">
        <f t="shared" si="343"/>
        <v>33</v>
      </c>
      <c r="Q2239" s="9">
        <f t="shared" si="344"/>
        <v>21.2</v>
      </c>
      <c r="R2239" s="9">
        <f t="shared" si="345"/>
        <v>30.75</v>
      </c>
      <c r="S2239" s="9">
        <f t="shared" si="346"/>
        <v>31.1</v>
      </c>
      <c r="T2239" s="9">
        <f t="shared" si="347"/>
        <v>27</v>
      </c>
      <c r="U2239" s="8">
        <f t="shared" si="348"/>
        <v>27.683333333333337</v>
      </c>
      <c r="V2239" s="8">
        <f t="shared" si="349"/>
        <v>27.512500000000003</v>
      </c>
    </row>
    <row r="2240" spans="1:22" ht="13.5" x14ac:dyDescent="0.25">
      <c r="A2240" s="3">
        <f>RSI!A2240</f>
        <v>45265</v>
      </c>
      <c r="B2240" s="2">
        <f>RSI!B2240</f>
        <v>146.6583</v>
      </c>
      <c r="C2240" s="2">
        <f>RSI!I2240</f>
        <v>53.519563696233341</v>
      </c>
      <c r="D2240" s="2">
        <f>MACD!E2240</f>
        <v>-0.45035128002862734</v>
      </c>
      <c r="E2240" s="2">
        <f>MACD!F2240</f>
        <v>-1.0229622803504748</v>
      </c>
      <c r="F2240" s="2">
        <f>'Moving Avg'!D2240</f>
        <v>146.6583</v>
      </c>
      <c r="G2240" s="2">
        <f>'Moving Avg'!F2240</f>
        <v>146.38331500000004</v>
      </c>
      <c r="H2240" s="2">
        <f>'Moving Avg'!G2240</f>
        <v>146.34664200000003</v>
      </c>
      <c r="I2240" s="2">
        <f>'Moving Avg'!H2240</f>
        <v>146.09755949999982</v>
      </c>
      <c r="J2240" s="6" t="str">
        <f>OBV!F2240</f>
        <v>NEUTRAL</v>
      </c>
      <c r="K2240" s="6" t="str">
        <f>OBV!G2240</f>
        <v>NEUTRAL</v>
      </c>
      <c r="L2240" s="6" t="str">
        <f>OBV!H2240</f>
        <v>NEUTRAL</v>
      </c>
      <c r="M2240" s="8">
        <f t="shared" si="340"/>
        <v>25</v>
      </c>
      <c r="N2240" s="8">
        <f t="shared" si="341"/>
        <v>0</v>
      </c>
      <c r="O2240" s="8">
        <f t="shared" si="342"/>
        <v>50</v>
      </c>
      <c r="P2240" s="8">
        <f t="shared" si="343"/>
        <v>33</v>
      </c>
      <c r="Q2240" s="9">
        <f t="shared" si="344"/>
        <v>21.2</v>
      </c>
      <c r="R2240" s="9">
        <f t="shared" si="345"/>
        <v>30.75</v>
      </c>
      <c r="S2240" s="9">
        <f t="shared" si="346"/>
        <v>31.1</v>
      </c>
      <c r="T2240" s="9">
        <f t="shared" si="347"/>
        <v>27</v>
      </c>
      <c r="U2240" s="8">
        <f t="shared" si="348"/>
        <v>27.683333333333337</v>
      </c>
      <c r="V2240" s="8">
        <f t="shared" si="349"/>
        <v>27.512500000000003</v>
      </c>
    </row>
    <row r="2241" spans="1:22" ht="13.5" x14ac:dyDescent="0.25">
      <c r="A2241" s="3">
        <f>RSI!A2241</f>
        <v>45266</v>
      </c>
      <c r="B2241" s="2">
        <f>RSI!B2241</f>
        <v>146.6583</v>
      </c>
      <c r="C2241" s="2">
        <f>RSI!I2241</f>
        <v>53.519563696233341</v>
      </c>
      <c r="D2241" s="2">
        <f>MACD!E2241</f>
        <v>-0.34985289825604582</v>
      </c>
      <c r="E2241" s="2">
        <f>MACD!F2241</f>
        <v>-0.88834040393158897</v>
      </c>
      <c r="F2241" s="2">
        <f>'Moving Avg'!D2241</f>
        <v>146.6583</v>
      </c>
      <c r="G2241" s="2">
        <f>'Moving Avg'!F2241</f>
        <v>146.42914500000003</v>
      </c>
      <c r="H2241" s="2">
        <f>'Moving Avg'!G2241</f>
        <v>146.32831000000002</v>
      </c>
      <c r="I2241" s="2">
        <f>'Moving Avg'!H2241</f>
        <v>146.15373099999979</v>
      </c>
      <c r="J2241" s="6" t="str">
        <f>OBV!F2241</f>
        <v>NEUTRAL</v>
      </c>
      <c r="K2241" s="6" t="str">
        <f>OBV!G2241</f>
        <v>NEUTRAL</v>
      </c>
      <c r="L2241" s="6" t="str">
        <f>OBV!H2241</f>
        <v>NEUTRAL</v>
      </c>
      <c r="M2241" s="8">
        <f t="shared" si="340"/>
        <v>25</v>
      </c>
      <c r="N2241" s="8">
        <f t="shared" si="341"/>
        <v>0</v>
      </c>
      <c r="O2241" s="8">
        <f t="shared" si="342"/>
        <v>50</v>
      </c>
      <c r="P2241" s="8">
        <f t="shared" si="343"/>
        <v>33</v>
      </c>
      <c r="Q2241" s="9">
        <f t="shared" si="344"/>
        <v>21.2</v>
      </c>
      <c r="R2241" s="9">
        <f t="shared" si="345"/>
        <v>30.75</v>
      </c>
      <c r="S2241" s="9">
        <f t="shared" si="346"/>
        <v>31.1</v>
      </c>
      <c r="T2241" s="9">
        <f t="shared" si="347"/>
        <v>27</v>
      </c>
      <c r="U2241" s="8">
        <f t="shared" si="348"/>
        <v>27.683333333333337</v>
      </c>
      <c r="V2241" s="8">
        <f t="shared" si="349"/>
        <v>27.512500000000003</v>
      </c>
    </row>
    <row r="2242" spans="1:22" ht="13.5" x14ac:dyDescent="0.25">
      <c r="A2242" s="3">
        <f>RSI!A2242</f>
        <v>45267</v>
      </c>
      <c r="B2242" s="2">
        <f>RSI!B2242</f>
        <v>146.6583</v>
      </c>
      <c r="C2242" s="2">
        <f>RSI!I2242</f>
        <v>53.519563696233341</v>
      </c>
      <c r="D2242" s="2">
        <f>MACD!E2242</f>
        <v>-0.26712792224327586</v>
      </c>
      <c r="E2242" s="2">
        <f>MACD!F2242</f>
        <v>-0.76409790759392637</v>
      </c>
      <c r="F2242" s="2">
        <f>'Moving Avg'!D2242</f>
        <v>146.6583</v>
      </c>
      <c r="G2242" s="2">
        <f>'Moving Avg'!F2242</f>
        <v>146.65830000000003</v>
      </c>
      <c r="H2242" s="2">
        <f>'Moving Avg'!G2242</f>
        <v>146.30997800000006</v>
      </c>
      <c r="I2242" s="2">
        <f>'Moving Avg'!H2242</f>
        <v>146.2099024999998</v>
      </c>
      <c r="J2242" s="6" t="str">
        <f>OBV!F2242</f>
        <v>NEUTRAL</v>
      </c>
      <c r="K2242" s="6" t="str">
        <f>OBV!G2242</f>
        <v>NEUTRAL</v>
      </c>
      <c r="L2242" s="6" t="str">
        <f>OBV!H2242</f>
        <v>NEUTRAL</v>
      </c>
      <c r="M2242" s="8">
        <f t="shared" ref="M2242:M2305" si="350">IF(C2242&lt;30,50, IF(C2242&gt;70, 0, 25))</f>
        <v>25</v>
      </c>
      <c r="N2242" s="8">
        <f t="shared" ref="N2242:N2305" si="351">IF(E2242-D2242&gt;0.02, 100, IF(E2242-D2242&lt;0,0,45))</f>
        <v>0</v>
      </c>
      <c r="O2242" s="8">
        <f t="shared" ref="O2242:O2305" si="352">IF(F2242-I2242&gt;10,100,IF(F2242-I2242&gt;5,75, IF(F2242-I2242&gt;0,50,0)))</f>
        <v>50</v>
      </c>
      <c r="P2242" s="8">
        <f t="shared" ref="P2242:P2305" si="353">IF(L2242="confirmed bullish", 34, IF(L2242="bullish divergence",17, 0))+IF(J2242="bullish",33,IF(J2242="bearish",0,16.5))+IF(K2242="strong",33,IF(K2242="weak",0,16.5))</f>
        <v>33</v>
      </c>
      <c r="Q2242" s="9">
        <f t="shared" si="344"/>
        <v>21.2</v>
      </c>
      <c r="R2242" s="9">
        <f t="shared" si="345"/>
        <v>30.75</v>
      </c>
      <c r="S2242" s="9">
        <f t="shared" si="346"/>
        <v>31.1</v>
      </c>
      <c r="T2242" s="9">
        <f t="shared" si="347"/>
        <v>27</v>
      </c>
      <c r="U2242" s="8">
        <f t="shared" si="348"/>
        <v>27.683333333333337</v>
      </c>
      <c r="V2242" s="8">
        <f t="shared" si="349"/>
        <v>27.512500000000003</v>
      </c>
    </row>
    <row r="2243" spans="1:22" ht="13.5" x14ac:dyDescent="0.25">
      <c r="A2243" s="3">
        <f>RSI!A2243</f>
        <v>45268</v>
      </c>
      <c r="B2243" s="2">
        <f>RSI!B2243</f>
        <v>146.6583</v>
      </c>
      <c r="C2243" s="2">
        <f>RSI!I2243</f>
        <v>53.519563696233341</v>
      </c>
      <c r="D2243" s="2">
        <f>MACD!E2243</f>
        <v>-0.19927071400258001</v>
      </c>
      <c r="E2243" s="2">
        <f>MACD!F2243</f>
        <v>-0.65113246887565712</v>
      </c>
      <c r="F2243" s="2">
        <f>'Moving Avg'!D2243</f>
        <v>146.6583</v>
      </c>
      <c r="G2243" s="2">
        <f>'Moving Avg'!F2243</f>
        <v>146.65830000000003</v>
      </c>
      <c r="H2243" s="2">
        <f>'Moving Avg'!G2243</f>
        <v>146.29164600000004</v>
      </c>
      <c r="I2243" s="2">
        <f>'Moving Avg'!H2243</f>
        <v>146.2660739999998</v>
      </c>
      <c r="J2243" s="6" t="str">
        <f>OBV!F2243</f>
        <v>NEUTRAL</v>
      </c>
      <c r="K2243" s="6" t="str">
        <f>OBV!G2243</f>
        <v>NEUTRAL</v>
      </c>
      <c r="L2243" s="6" t="str">
        <f>OBV!H2243</f>
        <v>NEUTRAL</v>
      </c>
      <c r="M2243" s="8">
        <f t="shared" si="350"/>
        <v>25</v>
      </c>
      <c r="N2243" s="8">
        <f t="shared" si="351"/>
        <v>0</v>
      </c>
      <c r="O2243" s="8">
        <f t="shared" si="352"/>
        <v>50</v>
      </c>
      <c r="P2243" s="8">
        <f t="shared" si="353"/>
        <v>33</v>
      </c>
      <c r="Q2243" s="9">
        <f t="shared" ref="Q2243:Q2306" si="354">0.35*M2243+N2243*0.35+O2243*0.15+P2243*0.15</f>
        <v>21.2</v>
      </c>
      <c r="R2243" s="9">
        <f t="shared" ref="R2243:R2306" si="355">M2243*0.2+N2243*0.2+O2243*0.35+P2243*0.25</f>
        <v>30.75</v>
      </c>
      <c r="S2243" s="9">
        <f t="shared" ref="S2243:S2306" si="356">M2243*0.15+N2243*0.15+O2243*0.25+P2243*0.45</f>
        <v>31.1</v>
      </c>
      <c r="T2243" s="9">
        <f t="shared" ref="T2243:T2306" si="357">0.25*SUM(M2243:P2243)</f>
        <v>27</v>
      </c>
      <c r="U2243" s="8">
        <f t="shared" ref="U2243:U2306" si="358">SUM(Q2243:S2243)/3</f>
        <v>27.683333333333337</v>
      </c>
      <c r="V2243" s="8">
        <f t="shared" ref="V2243:V2306" si="359">SUM(Q2243:T2243)/4</f>
        <v>27.512500000000003</v>
      </c>
    </row>
    <row r="2244" spans="1:22" ht="13.5" x14ac:dyDescent="0.25">
      <c r="A2244" s="3">
        <f>RSI!A2244</f>
        <v>45271</v>
      </c>
      <c r="B2244" s="2">
        <f>RSI!B2244</f>
        <v>146.6583</v>
      </c>
      <c r="C2244" s="2">
        <f>RSI!I2244</f>
        <v>53.519563696233341</v>
      </c>
      <c r="D2244" s="2">
        <f>MACD!E2244</f>
        <v>-0.1438353432840529</v>
      </c>
      <c r="E2244" s="2">
        <f>MACD!F2244</f>
        <v>-0.54967304375733628</v>
      </c>
      <c r="F2244" s="2">
        <f>'Moving Avg'!D2244</f>
        <v>146.6583</v>
      </c>
      <c r="G2244" s="2">
        <f>'Moving Avg'!F2244</f>
        <v>146.65830000000003</v>
      </c>
      <c r="H2244" s="2">
        <f>'Moving Avg'!G2244</f>
        <v>146.23665000000005</v>
      </c>
      <c r="I2244" s="2">
        <f>'Moving Avg'!H2244</f>
        <v>146.32224549999981</v>
      </c>
      <c r="J2244" s="6" t="str">
        <f>OBV!F2244</f>
        <v>NEUTRAL</v>
      </c>
      <c r="K2244" s="6" t="str">
        <f>OBV!G2244</f>
        <v>NEUTRAL</v>
      </c>
      <c r="L2244" s="6" t="str">
        <f>OBV!H2244</f>
        <v>NEUTRAL</v>
      </c>
      <c r="M2244" s="8">
        <f t="shared" si="350"/>
        <v>25</v>
      </c>
      <c r="N2244" s="8">
        <f t="shared" si="351"/>
        <v>0</v>
      </c>
      <c r="O2244" s="8">
        <f t="shared" si="352"/>
        <v>50</v>
      </c>
      <c r="P2244" s="8">
        <f t="shared" si="353"/>
        <v>33</v>
      </c>
      <c r="Q2244" s="9">
        <f t="shared" si="354"/>
        <v>21.2</v>
      </c>
      <c r="R2244" s="9">
        <f t="shared" si="355"/>
        <v>30.75</v>
      </c>
      <c r="S2244" s="9">
        <f t="shared" si="356"/>
        <v>31.1</v>
      </c>
      <c r="T2244" s="9">
        <f t="shared" si="357"/>
        <v>27</v>
      </c>
      <c r="U2244" s="8">
        <f t="shared" si="358"/>
        <v>27.683333333333337</v>
      </c>
      <c r="V2244" s="8">
        <f t="shared" si="359"/>
        <v>27.512500000000003</v>
      </c>
    </row>
    <row r="2245" spans="1:22" ht="13.5" x14ac:dyDescent="0.25">
      <c r="A2245" s="3">
        <f>RSI!A2245</f>
        <v>45272</v>
      </c>
      <c r="B2245" s="2">
        <f>RSI!B2245</f>
        <v>146.6583</v>
      </c>
      <c r="C2245" s="2">
        <f>RSI!I2245</f>
        <v>53.519563696233341</v>
      </c>
      <c r="D2245" s="2">
        <f>MACD!E2245</f>
        <v>-9.876392356687802E-2</v>
      </c>
      <c r="E2245" s="2">
        <f>MACD!F2245</f>
        <v>-0.45949121971924467</v>
      </c>
      <c r="F2245" s="2">
        <f>'Moving Avg'!D2245</f>
        <v>146.6583</v>
      </c>
      <c r="G2245" s="2">
        <f>'Moving Avg'!F2245</f>
        <v>146.65830000000003</v>
      </c>
      <c r="H2245" s="2">
        <f>'Moving Avg'!G2245</f>
        <v>146.18165400000004</v>
      </c>
      <c r="I2245" s="2">
        <f>'Moving Avg'!H2245</f>
        <v>146.38503349999982</v>
      </c>
      <c r="J2245" s="6" t="str">
        <f>OBV!F2245</f>
        <v>NEUTRAL</v>
      </c>
      <c r="K2245" s="6" t="str">
        <f>OBV!G2245</f>
        <v>NEUTRAL</v>
      </c>
      <c r="L2245" s="6" t="str">
        <f>OBV!H2245</f>
        <v>NEUTRAL</v>
      </c>
      <c r="M2245" s="8">
        <f t="shared" si="350"/>
        <v>25</v>
      </c>
      <c r="N2245" s="8">
        <f t="shared" si="351"/>
        <v>0</v>
      </c>
      <c r="O2245" s="8">
        <f t="shared" si="352"/>
        <v>50</v>
      </c>
      <c r="P2245" s="8">
        <f t="shared" si="353"/>
        <v>33</v>
      </c>
      <c r="Q2245" s="9">
        <f t="shared" si="354"/>
        <v>21.2</v>
      </c>
      <c r="R2245" s="9">
        <f t="shared" si="355"/>
        <v>30.75</v>
      </c>
      <c r="S2245" s="9">
        <f t="shared" si="356"/>
        <v>31.1</v>
      </c>
      <c r="T2245" s="9">
        <f t="shared" si="357"/>
        <v>27</v>
      </c>
      <c r="U2245" s="8">
        <f t="shared" si="358"/>
        <v>27.683333333333337</v>
      </c>
      <c r="V2245" s="8">
        <f t="shared" si="359"/>
        <v>27.512500000000003</v>
      </c>
    </row>
    <row r="2246" spans="1:22" ht="13.5" x14ac:dyDescent="0.25">
      <c r="A2246" s="3">
        <f>RSI!A2246</f>
        <v>45273</v>
      </c>
      <c r="B2246" s="2">
        <f>RSI!B2246</f>
        <v>146.6583</v>
      </c>
      <c r="C2246" s="2">
        <f>RSI!I2246</f>
        <v>53.519563696233341</v>
      </c>
      <c r="D2246" s="2">
        <f>MACD!E2246</f>
        <v>-6.2326042893118938E-2</v>
      </c>
      <c r="E2246" s="2">
        <f>MACD!F2246</f>
        <v>-0.3800581843540195</v>
      </c>
      <c r="F2246" s="2">
        <f>'Moving Avg'!D2246</f>
        <v>146.6583</v>
      </c>
      <c r="G2246" s="2">
        <f>'Moving Avg'!F2246</f>
        <v>146.65830000000003</v>
      </c>
      <c r="H2246" s="2">
        <f>'Moving Avg'!G2246</f>
        <v>146.12665800000005</v>
      </c>
      <c r="I2246" s="2">
        <f>'Moving Avg'!H2246</f>
        <v>146.4478214999998</v>
      </c>
      <c r="J2246" s="6" t="str">
        <f>OBV!F2246</f>
        <v>NEUTRAL</v>
      </c>
      <c r="K2246" s="6" t="str">
        <f>OBV!G2246</f>
        <v>NEUTRAL</v>
      </c>
      <c r="L2246" s="6" t="str">
        <f>OBV!H2246</f>
        <v>NEUTRAL</v>
      </c>
      <c r="M2246" s="8">
        <f t="shared" si="350"/>
        <v>25</v>
      </c>
      <c r="N2246" s="8">
        <f t="shared" si="351"/>
        <v>0</v>
      </c>
      <c r="O2246" s="8">
        <f t="shared" si="352"/>
        <v>50</v>
      </c>
      <c r="P2246" s="8">
        <f t="shared" si="353"/>
        <v>33</v>
      </c>
      <c r="Q2246" s="9">
        <f t="shared" si="354"/>
        <v>21.2</v>
      </c>
      <c r="R2246" s="9">
        <f t="shared" si="355"/>
        <v>30.75</v>
      </c>
      <c r="S2246" s="9">
        <f t="shared" si="356"/>
        <v>31.1</v>
      </c>
      <c r="T2246" s="9">
        <f t="shared" si="357"/>
        <v>27</v>
      </c>
      <c r="U2246" s="8">
        <f t="shared" si="358"/>
        <v>27.683333333333337</v>
      </c>
      <c r="V2246" s="8">
        <f t="shared" si="359"/>
        <v>27.512500000000003</v>
      </c>
    </row>
    <row r="2247" spans="1:22" ht="13.5" x14ac:dyDescent="0.25">
      <c r="A2247" s="3">
        <f>RSI!A2247</f>
        <v>45274</v>
      </c>
      <c r="B2247" s="2">
        <f>RSI!B2247</f>
        <v>146.6583</v>
      </c>
      <c r="C2247" s="2">
        <f>RSI!I2247</f>
        <v>53.519563696233327</v>
      </c>
      <c r="D2247" s="2">
        <f>MACD!E2247</f>
        <v>-3.3067577488964162E-2</v>
      </c>
      <c r="E2247" s="2">
        <f>MACD!F2247</f>
        <v>-0.31066006298100846</v>
      </c>
      <c r="F2247" s="2">
        <f>'Moving Avg'!D2247</f>
        <v>146.6583</v>
      </c>
      <c r="G2247" s="2">
        <f>'Moving Avg'!F2247</f>
        <v>146.65830000000003</v>
      </c>
      <c r="H2247" s="2">
        <f>'Moving Avg'!G2247</f>
        <v>146.07166200000003</v>
      </c>
      <c r="I2247" s="2">
        <f>'Moving Avg'!H2247</f>
        <v>146.51060949999982</v>
      </c>
      <c r="J2247" s="6" t="str">
        <f>OBV!F2247</f>
        <v>NEUTRAL</v>
      </c>
      <c r="K2247" s="6" t="str">
        <f>OBV!G2247</f>
        <v>NEUTRAL</v>
      </c>
      <c r="L2247" s="6" t="str">
        <f>OBV!H2247</f>
        <v>NEUTRAL</v>
      </c>
      <c r="M2247" s="8">
        <f t="shared" si="350"/>
        <v>25</v>
      </c>
      <c r="N2247" s="8">
        <f t="shared" si="351"/>
        <v>0</v>
      </c>
      <c r="O2247" s="8">
        <f t="shared" si="352"/>
        <v>50</v>
      </c>
      <c r="P2247" s="8">
        <f t="shared" si="353"/>
        <v>33</v>
      </c>
      <c r="Q2247" s="9">
        <f t="shared" si="354"/>
        <v>21.2</v>
      </c>
      <c r="R2247" s="9">
        <f t="shared" si="355"/>
        <v>30.75</v>
      </c>
      <c r="S2247" s="9">
        <f t="shared" si="356"/>
        <v>31.1</v>
      </c>
      <c r="T2247" s="9">
        <f t="shared" si="357"/>
        <v>27</v>
      </c>
      <c r="U2247" s="8">
        <f t="shared" si="358"/>
        <v>27.683333333333337</v>
      </c>
      <c r="V2247" s="8">
        <f t="shared" si="359"/>
        <v>27.512500000000003</v>
      </c>
    </row>
    <row r="2248" spans="1:22" ht="13.5" x14ac:dyDescent="0.25">
      <c r="A2248" s="3">
        <f>RSI!A2248</f>
        <v>45275</v>
      </c>
      <c r="B2248" s="2">
        <f>RSI!B2248</f>
        <v>150.32480000000001</v>
      </c>
      <c r="C2248" s="2">
        <f>RSI!I2248</f>
        <v>78.236739757381528</v>
      </c>
      <c r="D2248" s="2">
        <f>MACD!E2248</f>
        <v>-0.28136003248582142</v>
      </c>
      <c r="E2248" s="2">
        <f>MACD!F2248</f>
        <v>-0.30480005688197104</v>
      </c>
      <c r="F2248" s="2">
        <f>'Moving Avg'!D2248</f>
        <v>147.39159999999998</v>
      </c>
      <c r="G2248" s="2">
        <f>'Moving Avg'!F2248</f>
        <v>146.84162500000002</v>
      </c>
      <c r="H2248" s="2">
        <f>'Moving Avg'!G2248</f>
        <v>146.08999600000004</v>
      </c>
      <c r="I2248" s="2">
        <f>'Moving Avg'!H2248</f>
        <v>146.59172999999981</v>
      </c>
      <c r="J2248" s="6" t="str">
        <f>OBV!F2248</f>
        <v>BULLISH</v>
      </c>
      <c r="K2248" s="6" t="str">
        <f>OBV!G2248</f>
        <v>NEUTRAL</v>
      </c>
      <c r="L2248" s="6" t="str">
        <f>OBV!H2248</f>
        <v>CONFIRMED BULLISH</v>
      </c>
      <c r="M2248" s="8">
        <f t="shared" si="350"/>
        <v>0</v>
      </c>
      <c r="N2248" s="8">
        <f t="shared" si="351"/>
        <v>0</v>
      </c>
      <c r="O2248" s="8">
        <f t="shared" si="352"/>
        <v>50</v>
      </c>
      <c r="P2248" s="8">
        <f t="shared" si="353"/>
        <v>83.5</v>
      </c>
      <c r="Q2248" s="9">
        <f t="shared" si="354"/>
        <v>20.024999999999999</v>
      </c>
      <c r="R2248" s="9">
        <f t="shared" si="355"/>
        <v>38.375</v>
      </c>
      <c r="S2248" s="9">
        <f t="shared" si="356"/>
        <v>50.075000000000003</v>
      </c>
      <c r="T2248" s="9">
        <f t="shared" si="357"/>
        <v>33.375</v>
      </c>
      <c r="U2248" s="8">
        <f t="shared" si="358"/>
        <v>36.158333333333331</v>
      </c>
      <c r="V2248" s="8">
        <f t="shared" si="359"/>
        <v>35.462499999999999</v>
      </c>
    </row>
    <row r="2249" spans="1:22" ht="13.5" x14ac:dyDescent="0.25">
      <c r="A2249" s="3">
        <f>RSI!A2249</f>
        <v>45278</v>
      </c>
      <c r="B2249" s="2">
        <f>RSI!B2249</f>
        <v>150.32480000000001</v>
      </c>
      <c r="C2249" s="2">
        <f>RSI!I2249</f>
        <v>78.236739757381528</v>
      </c>
      <c r="D2249" s="2">
        <f>MACD!E2249</f>
        <v>-0.51446825184248723</v>
      </c>
      <c r="E2249" s="2">
        <f>MACD!F2249</f>
        <v>-0.34673369587407432</v>
      </c>
      <c r="F2249" s="2">
        <f>'Moving Avg'!D2249</f>
        <v>148.1249</v>
      </c>
      <c r="G2249" s="2">
        <f>'Moving Avg'!F2249</f>
        <v>147.02495000000002</v>
      </c>
      <c r="H2249" s="2">
        <f>'Moving Avg'!G2249</f>
        <v>146.10833000000005</v>
      </c>
      <c r="I2249" s="2">
        <f>'Moving Avg'!H2249</f>
        <v>146.67615899999981</v>
      </c>
      <c r="J2249" s="6" t="str">
        <f>OBV!F2249</f>
        <v>BULLISH</v>
      </c>
      <c r="K2249" s="6" t="str">
        <f>OBV!G2249</f>
        <v>NEUTRAL</v>
      </c>
      <c r="L2249" s="6" t="str">
        <f>OBV!H2249</f>
        <v>CONFIRMED BULLISH</v>
      </c>
      <c r="M2249" s="8">
        <f t="shared" si="350"/>
        <v>0</v>
      </c>
      <c r="N2249" s="8">
        <f t="shared" si="351"/>
        <v>100</v>
      </c>
      <c r="O2249" s="8">
        <f t="shared" si="352"/>
        <v>50</v>
      </c>
      <c r="P2249" s="8">
        <f t="shared" si="353"/>
        <v>83.5</v>
      </c>
      <c r="Q2249" s="9">
        <f t="shared" si="354"/>
        <v>55.024999999999999</v>
      </c>
      <c r="R2249" s="9">
        <f t="shared" si="355"/>
        <v>58.375</v>
      </c>
      <c r="S2249" s="9">
        <f t="shared" si="356"/>
        <v>65.075000000000003</v>
      </c>
      <c r="T2249" s="9">
        <f t="shared" si="357"/>
        <v>58.375</v>
      </c>
      <c r="U2249" s="8">
        <f t="shared" si="358"/>
        <v>59.491666666666674</v>
      </c>
      <c r="V2249" s="8">
        <f t="shared" si="359"/>
        <v>59.212500000000006</v>
      </c>
    </row>
    <row r="2250" spans="1:22" ht="13.5" x14ac:dyDescent="0.25">
      <c r="A2250" s="3">
        <f>RSI!A2250</f>
        <v>45279</v>
      </c>
      <c r="B2250" s="2">
        <f>RSI!B2250</f>
        <v>150.32480000000001</v>
      </c>
      <c r="C2250" s="2">
        <f>RSI!I2250</f>
        <v>78.236739757381528</v>
      </c>
      <c r="D2250" s="2">
        <f>MACD!E2250</f>
        <v>-0.73302348636019588</v>
      </c>
      <c r="E2250" s="2">
        <f>MACD!F2250</f>
        <v>-0.42399165397129862</v>
      </c>
      <c r="F2250" s="2">
        <f>'Moving Avg'!D2250</f>
        <v>148.85819999999998</v>
      </c>
      <c r="G2250" s="2">
        <f>'Moving Avg'!F2250</f>
        <v>147.20827500000001</v>
      </c>
      <c r="H2250" s="2">
        <f>'Moving Avg'!G2250</f>
        <v>146.12666400000006</v>
      </c>
      <c r="I2250" s="2">
        <f>'Moving Avg'!H2250</f>
        <v>146.75198599999985</v>
      </c>
      <c r="J2250" s="6" t="str">
        <f>OBV!F2250</f>
        <v>BULLISH</v>
      </c>
      <c r="K2250" s="6" t="str">
        <f>OBV!G2250</f>
        <v>NEUTRAL</v>
      </c>
      <c r="L2250" s="6" t="str">
        <f>OBV!H2250</f>
        <v>CONFIRMED BULLISH</v>
      </c>
      <c r="M2250" s="8">
        <f t="shared" si="350"/>
        <v>0</v>
      </c>
      <c r="N2250" s="8">
        <f t="shared" si="351"/>
        <v>100</v>
      </c>
      <c r="O2250" s="8">
        <f t="shared" si="352"/>
        <v>50</v>
      </c>
      <c r="P2250" s="8">
        <f t="shared" si="353"/>
        <v>83.5</v>
      </c>
      <c r="Q2250" s="9">
        <f t="shared" si="354"/>
        <v>55.024999999999999</v>
      </c>
      <c r="R2250" s="9">
        <f t="shared" si="355"/>
        <v>58.375</v>
      </c>
      <c r="S2250" s="9">
        <f t="shared" si="356"/>
        <v>65.075000000000003</v>
      </c>
      <c r="T2250" s="9">
        <f t="shared" si="357"/>
        <v>58.375</v>
      </c>
      <c r="U2250" s="8">
        <f t="shared" si="358"/>
        <v>59.491666666666674</v>
      </c>
      <c r="V2250" s="8">
        <f t="shared" si="359"/>
        <v>59.212500000000006</v>
      </c>
    </row>
    <row r="2251" spans="1:22" ht="13.5" x14ac:dyDescent="0.25">
      <c r="A2251" s="3">
        <f>RSI!A2251</f>
        <v>45280</v>
      </c>
      <c r="B2251" s="2">
        <f>RSI!B2251</f>
        <v>150.32480000000001</v>
      </c>
      <c r="C2251" s="2">
        <f>RSI!I2251</f>
        <v>78.236739757381528</v>
      </c>
      <c r="D2251" s="2">
        <f>MACD!E2251</f>
        <v>-0.93768615173607373</v>
      </c>
      <c r="E2251" s="2">
        <f>MACD!F2251</f>
        <v>-0.52673055352425369</v>
      </c>
      <c r="F2251" s="2">
        <f>'Moving Avg'!D2251</f>
        <v>149.5915</v>
      </c>
      <c r="G2251" s="2">
        <f>'Moving Avg'!F2251</f>
        <v>147.39159999999998</v>
      </c>
      <c r="H2251" s="2">
        <f>'Moving Avg'!G2251</f>
        <v>146.14499800000004</v>
      </c>
      <c r="I2251" s="2">
        <f>'Moving Avg'!H2251</f>
        <v>146.82781299999982</v>
      </c>
      <c r="J2251" s="6" t="str">
        <f>OBV!F2251</f>
        <v>BULLISH</v>
      </c>
      <c r="K2251" s="6" t="str">
        <f>OBV!G2251</f>
        <v>NEUTRAL</v>
      </c>
      <c r="L2251" s="6" t="str">
        <f>OBV!H2251</f>
        <v>CONFIRMED BULLISH</v>
      </c>
      <c r="M2251" s="8">
        <f t="shared" si="350"/>
        <v>0</v>
      </c>
      <c r="N2251" s="8">
        <f t="shared" si="351"/>
        <v>100</v>
      </c>
      <c r="O2251" s="8">
        <f t="shared" si="352"/>
        <v>50</v>
      </c>
      <c r="P2251" s="8">
        <f t="shared" si="353"/>
        <v>83.5</v>
      </c>
      <c r="Q2251" s="9">
        <f t="shared" si="354"/>
        <v>55.024999999999999</v>
      </c>
      <c r="R2251" s="9">
        <f t="shared" si="355"/>
        <v>58.375</v>
      </c>
      <c r="S2251" s="9">
        <f t="shared" si="356"/>
        <v>65.075000000000003</v>
      </c>
      <c r="T2251" s="9">
        <f t="shared" si="357"/>
        <v>58.375</v>
      </c>
      <c r="U2251" s="8">
        <f t="shared" si="358"/>
        <v>59.491666666666674</v>
      </c>
      <c r="V2251" s="8">
        <f t="shared" si="359"/>
        <v>59.212500000000006</v>
      </c>
    </row>
    <row r="2252" spans="1:22" ht="13.5" x14ac:dyDescent="0.25">
      <c r="A2252" s="3">
        <f>RSI!A2252</f>
        <v>45281</v>
      </c>
      <c r="B2252" s="2">
        <f>RSI!B2252</f>
        <v>150.32480000000001</v>
      </c>
      <c r="C2252" s="2">
        <f>RSI!I2252</f>
        <v>78.236739757381528</v>
      </c>
      <c r="D2252" s="2">
        <f>MACD!E2252</f>
        <v>-1.1291319875520855</v>
      </c>
      <c r="E2252" s="2">
        <f>MACD!F2252</f>
        <v>-0.64721084032982001</v>
      </c>
      <c r="F2252" s="2">
        <f>'Moving Avg'!D2252</f>
        <v>150.32480000000001</v>
      </c>
      <c r="G2252" s="2">
        <f>'Moving Avg'!F2252</f>
        <v>147.57492499999998</v>
      </c>
      <c r="H2252" s="2">
        <f>'Moving Avg'!G2252</f>
        <v>146.16333200000005</v>
      </c>
      <c r="I2252" s="2">
        <f>'Moving Avg'!H2252</f>
        <v>146.90363999999983</v>
      </c>
      <c r="J2252" s="6" t="str">
        <f>OBV!F2252</f>
        <v>BULLISH</v>
      </c>
      <c r="K2252" s="6" t="str">
        <f>OBV!G2252</f>
        <v>NEUTRAL</v>
      </c>
      <c r="L2252" s="6" t="str">
        <f>OBV!H2252</f>
        <v>CONFIRMED BULLISH</v>
      </c>
      <c r="M2252" s="8">
        <f t="shared" si="350"/>
        <v>0</v>
      </c>
      <c r="N2252" s="8">
        <f t="shared" si="351"/>
        <v>100</v>
      </c>
      <c r="O2252" s="8">
        <f t="shared" si="352"/>
        <v>50</v>
      </c>
      <c r="P2252" s="8">
        <f t="shared" si="353"/>
        <v>83.5</v>
      </c>
      <c r="Q2252" s="9">
        <f t="shared" si="354"/>
        <v>55.024999999999999</v>
      </c>
      <c r="R2252" s="9">
        <f t="shared" si="355"/>
        <v>58.375</v>
      </c>
      <c r="S2252" s="9">
        <f t="shared" si="356"/>
        <v>65.075000000000003</v>
      </c>
      <c r="T2252" s="9">
        <f t="shared" si="357"/>
        <v>58.375</v>
      </c>
      <c r="U2252" s="8">
        <f t="shared" si="358"/>
        <v>59.491666666666674</v>
      </c>
      <c r="V2252" s="8">
        <f t="shared" si="359"/>
        <v>59.212500000000006</v>
      </c>
    </row>
    <row r="2253" spans="1:22" ht="13.5" x14ac:dyDescent="0.25">
      <c r="A2253" s="3">
        <f>RSI!A2253</f>
        <v>45282</v>
      </c>
      <c r="B2253" s="2">
        <f>RSI!B2253</f>
        <v>155.8244</v>
      </c>
      <c r="C2253" s="2">
        <f>RSI!I2253</f>
        <v>89.902902565437827</v>
      </c>
      <c r="D2253" s="2">
        <f>MACD!E2253</f>
        <v>-1.7154188163246999</v>
      </c>
      <c r="E2253" s="2">
        <f>MACD!F2253</f>
        <v>-0.86085243552879609</v>
      </c>
      <c r="F2253" s="2">
        <f>'Moving Avg'!D2253</f>
        <v>151.42472000000001</v>
      </c>
      <c r="G2253" s="2">
        <f>'Moving Avg'!F2253</f>
        <v>148.03322999999997</v>
      </c>
      <c r="H2253" s="2">
        <f>'Moving Avg'!G2253</f>
        <v>146.29165800000007</v>
      </c>
      <c r="I2253" s="2">
        <f>'Moving Avg'!H2253</f>
        <v>147.01225849999983</v>
      </c>
      <c r="J2253" s="6" t="str">
        <f>OBV!F2253</f>
        <v>BULLISH</v>
      </c>
      <c r="K2253" s="6" t="str">
        <f>OBV!G2253</f>
        <v>NEUTRAL</v>
      </c>
      <c r="L2253" s="6" t="str">
        <f>OBV!H2253</f>
        <v>CONFIRMED BULLISH</v>
      </c>
      <c r="M2253" s="8">
        <f t="shared" si="350"/>
        <v>0</v>
      </c>
      <c r="N2253" s="8">
        <f t="shared" si="351"/>
        <v>100</v>
      </c>
      <c r="O2253" s="8">
        <f t="shared" si="352"/>
        <v>50</v>
      </c>
      <c r="P2253" s="8">
        <f t="shared" si="353"/>
        <v>83.5</v>
      </c>
      <c r="Q2253" s="9">
        <f t="shared" si="354"/>
        <v>55.024999999999999</v>
      </c>
      <c r="R2253" s="9">
        <f t="shared" si="355"/>
        <v>58.375</v>
      </c>
      <c r="S2253" s="9">
        <f t="shared" si="356"/>
        <v>65.075000000000003</v>
      </c>
      <c r="T2253" s="9">
        <f t="shared" si="357"/>
        <v>58.375</v>
      </c>
      <c r="U2253" s="8">
        <f t="shared" si="358"/>
        <v>59.491666666666674</v>
      </c>
      <c r="V2253" s="8">
        <f t="shared" si="359"/>
        <v>59.212500000000006</v>
      </c>
    </row>
    <row r="2254" spans="1:22" ht="13.5" x14ac:dyDescent="0.25">
      <c r="A2254" s="3">
        <f>RSI!A2254</f>
        <v>45285</v>
      </c>
      <c r="B2254" s="2">
        <f>RSI!B2254</f>
        <v>155.8244</v>
      </c>
      <c r="C2254" s="2">
        <f>RSI!I2254</f>
        <v>89.902902565437827</v>
      </c>
      <c r="D2254" s="2">
        <f>MACD!E2254</f>
        <v>-2.2596683965160764</v>
      </c>
      <c r="E2254" s="2">
        <f>MACD!F2254</f>
        <v>-1.1406156277262522</v>
      </c>
      <c r="F2254" s="2">
        <f>'Moving Avg'!D2254</f>
        <v>152.52464000000001</v>
      </c>
      <c r="G2254" s="2">
        <f>'Moving Avg'!F2254</f>
        <v>148.491535</v>
      </c>
      <c r="H2254" s="2">
        <f>'Moving Avg'!G2254</f>
        <v>146.41998400000008</v>
      </c>
      <c r="I2254" s="2">
        <f>'Moving Avg'!H2254</f>
        <v>147.11558349999987</v>
      </c>
      <c r="J2254" s="6" t="str">
        <f>OBV!F2254</f>
        <v>BULLISH</v>
      </c>
      <c r="K2254" s="6" t="str">
        <f>OBV!G2254</f>
        <v>NEUTRAL</v>
      </c>
      <c r="L2254" s="6" t="str">
        <f>OBV!H2254</f>
        <v>CONFIRMED BULLISH</v>
      </c>
      <c r="M2254" s="8">
        <f t="shared" si="350"/>
        <v>0</v>
      </c>
      <c r="N2254" s="8">
        <f t="shared" si="351"/>
        <v>100</v>
      </c>
      <c r="O2254" s="8">
        <f t="shared" si="352"/>
        <v>75</v>
      </c>
      <c r="P2254" s="8">
        <f t="shared" si="353"/>
        <v>83.5</v>
      </c>
      <c r="Q2254" s="9">
        <f t="shared" si="354"/>
        <v>58.774999999999999</v>
      </c>
      <c r="R2254" s="9">
        <f t="shared" si="355"/>
        <v>67.125</v>
      </c>
      <c r="S2254" s="9">
        <f t="shared" si="356"/>
        <v>71.325000000000003</v>
      </c>
      <c r="T2254" s="9">
        <f t="shared" si="357"/>
        <v>64.625</v>
      </c>
      <c r="U2254" s="8">
        <f t="shared" si="358"/>
        <v>65.741666666666674</v>
      </c>
      <c r="V2254" s="8">
        <f t="shared" si="359"/>
        <v>65.462500000000006</v>
      </c>
    </row>
    <row r="2255" spans="1:22" ht="13.5" x14ac:dyDescent="0.25">
      <c r="A2255" s="3">
        <f>RSI!A2255</f>
        <v>45286</v>
      </c>
      <c r="B2255" s="2">
        <f>RSI!B2255</f>
        <v>160.4075</v>
      </c>
      <c r="C2255" s="2">
        <f>RSI!I2255</f>
        <v>93.348796523509677</v>
      </c>
      <c r="D2255" s="2">
        <f>MACD!E2255</f>
        <v>-3.1042694249108536</v>
      </c>
      <c r="E2255" s="2">
        <f>MACD!F2255</f>
        <v>-1.5333463871631725</v>
      </c>
      <c r="F2255" s="2">
        <f>'Moving Avg'!D2255</f>
        <v>154.54118</v>
      </c>
      <c r="G2255" s="2">
        <f>'Moving Avg'!F2255</f>
        <v>149.17899499999999</v>
      </c>
      <c r="H2255" s="2">
        <f>'Moving Avg'!G2255</f>
        <v>146.63997200000006</v>
      </c>
      <c r="I2255" s="2">
        <f>'Moving Avg'!H2255</f>
        <v>147.24182399999989</v>
      </c>
      <c r="J2255" s="6" t="str">
        <f>OBV!F2255</f>
        <v>BULLISH</v>
      </c>
      <c r="K2255" s="6" t="str">
        <f>OBV!G2255</f>
        <v>STRONG</v>
      </c>
      <c r="L2255" s="6" t="str">
        <f>OBV!H2255</f>
        <v>CONFIRMED BULLISH</v>
      </c>
      <c r="M2255" s="8">
        <f t="shared" si="350"/>
        <v>0</v>
      </c>
      <c r="N2255" s="8">
        <f t="shared" si="351"/>
        <v>100</v>
      </c>
      <c r="O2255" s="8">
        <f t="shared" si="352"/>
        <v>75</v>
      </c>
      <c r="P2255" s="8">
        <f t="shared" si="353"/>
        <v>100</v>
      </c>
      <c r="Q2255" s="9">
        <f t="shared" si="354"/>
        <v>61.25</v>
      </c>
      <c r="R2255" s="9">
        <f t="shared" si="355"/>
        <v>71.25</v>
      </c>
      <c r="S2255" s="9">
        <f t="shared" si="356"/>
        <v>78.75</v>
      </c>
      <c r="T2255" s="9">
        <f t="shared" si="357"/>
        <v>68.75</v>
      </c>
      <c r="U2255" s="8">
        <f t="shared" si="358"/>
        <v>70.416666666666671</v>
      </c>
      <c r="V2255" s="8">
        <f t="shared" si="359"/>
        <v>70</v>
      </c>
    </row>
    <row r="2256" spans="1:22" ht="13.5" x14ac:dyDescent="0.25">
      <c r="A2256" s="3">
        <f>RSI!A2256</f>
        <v>45287</v>
      </c>
      <c r="B2256" s="2">
        <f>RSI!B2256</f>
        <v>166.82380000000001</v>
      </c>
      <c r="C2256" s="2">
        <f>RSI!I2256</f>
        <v>95.608420320986866</v>
      </c>
      <c r="D2256" s="2">
        <f>MACD!E2256</f>
        <v>-4.3625851089818752</v>
      </c>
      <c r="E2256" s="2">
        <f>MACD!F2256</f>
        <v>-2.0991941315269131</v>
      </c>
      <c r="F2256" s="2">
        <f>'Moving Avg'!D2256</f>
        <v>157.84098</v>
      </c>
      <c r="G2256" s="2">
        <f>'Moving Avg'!F2256</f>
        <v>150.18727000000001</v>
      </c>
      <c r="H2256" s="2">
        <f>'Moving Avg'!G2256</f>
        <v>146.98828600000007</v>
      </c>
      <c r="I2256" s="2">
        <f>'Moving Avg'!H2256</f>
        <v>147.40014599999986</v>
      </c>
      <c r="J2256" s="6" t="str">
        <f>OBV!F2256</f>
        <v>BULLISH</v>
      </c>
      <c r="K2256" s="6" t="str">
        <f>OBV!G2256</f>
        <v>STRONG</v>
      </c>
      <c r="L2256" s="6" t="str">
        <f>OBV!H2256</f>
        <v>CONFIRMED BULLISH</v>
      </c>
      <c r="M2256" s="8">
        <f t="shared" si="350"/>
        <v>0</v>
      </c>
      <c r="N2256" s="8">
        <f t="shared" si="351"/>
        <v>100</v>
      </c>
      <c r="O2256" s="8">
        <f t="shared" si="352"/>
        <v>100</v>
      </c>
      <c r="P2256" s="8">
        <f t="shared" si="353"/>
        <v>100</v>
      </c>
      <c r="Q2256" s="9">
        <f t="shared" si="354"/>
        <v>65</v>
      </c>
      <c r="R2256" s="9">
        <f t="shared" si="355"/>
        <v>80</v>
      </c>
      <c r="S2256" s="9">
        <f t="shared" si="356"/>
        <v>85</v>
      </c>
      <c r="T2256" s="9">
        <f t="shared" si="357"/>
        <v>75</v>
      </c>
      <c r="U2256" s="8">
        <f t="shared" si="358"/>
        <v>76.666666666666671</v>
      </c>
      <c r="V2256" s="8">
        <f t="shared" si="359"/>
        <v>76.25</v>
      </c>
    </row>
    <row r="2257" spans="1:22" ht="13.5" x14ac:dyDescent="0.25">
      <c r="A2257" s="3">
        <f>RSI!A2257</f>
        <v>45288</v>
      </c>
      <c r="B2257" s="2">
        <f>RSI!B2257</f>
        <v>169.5737</v>
      </c>
      <c r="C2257" s="2">
        <f>RSI!I2257</f>
        <v>96.203690871854775</v>
      </c>
      <c r="D2257" s="2">
        <f>MACD!E2257</f>
        <v>-5.7322314699038088</v>
      </c>
      <c r="E2257" s="2">
        <f>MACD!F2257</f>
        <v>-2.8258015992022925</v>
      </c>
      <c r="F2257" s="2">
        <f>'Moving Avg'!D2257</f>
        <v>161.69076000000001</v>
      </c>
      <c r="G2257" s="2">
        <f>'Moving Avg'!F2257</f>
        <v>151.33304000000001</v>
      </c>
      <c r="H2257" s="2">
        <f>'Moving Avg'!G2257</f>
        <v>147.46492600000008</v>
      </c>
      <c r="I2257" s="2">
        <f>'Moving Avg'!H2257</f>
        <v>147.57089449999989</v>
      </c>
      <c r="J2257" s="6" t="str">
        <f>OBV!F2257</f>
        <v>BULLISH</v>
      </c>
      <c r="K2257" s="6" t="str">
        <f>OBV!G2257</f>
        <v>STRONG</v>
      </c>
      <c r="L2257" s="6" t="str">
        <f>OBV!H2257</f>
        <v>CONFIRMED BULLISH</v>
      </c>
      <c r="M2257" s="8">
        <f t="shared" si="350"/>
        <v>0</v>
      </c>
      <c r="N2257" s="8">
        <f t="shared" si="351"/>
        <v>100</v>
      </c>
      <c r="O2257" s="8">
        <f t="shared" si="352"/>
        <v>100</v>
      </c>
      <c r="P2257" s="8">
        <f t="shared" si="353"/>
        <v>100</v>
      </c>
      <c r="Q2257" s="9">
        <f t="shared" si="354"/>
        <v>65</v>
      </c>
      <c r="R2257" s="9">
        <f t="shared" si="355"/>
        <v>80</v>
      </c>
      <c r="S2257" s="9">
        <f t="shared" si="356"/>
        <v>85</v>
      </c>
      <c r="T2257" s="9">
        <f t="shared" si="357"/>
        <v>75</v>
      </c>
      <c r="U2257" s="8">
        <f t="shared" si="358"/>
        <v>76.666666666666671</v>
      </c>
      <c r="V2257" s="8">
        <f t="shared" si="359"/>
        <v>76.25</v>
      </c>
    </row>
    <row r="2258" spans="1:22" ht="13.5" x14ac:dyDescent="0.25">
      <c r="A2258" s="3">
        <f>RSI!A2258</f>
        <v>45289</v>
      </c>
      <c r="B2258" s="2">
        <f>RSI!B2258</f>
        <v>161.9658</v>
      </c>
      <c r="C2258" s="2">
        <f>RSI!I2258</f>
        <v>68.528190887596821</v>
      </c>
      <c r="D2258" s="2">
        <f>MACD!E2258</f>
        <v>-5.8735107387753658</v>
      </c>
      <c r="E2258" s="2">
        <f>MACD!F2258</f>
        <v>-3.4353434271169077</v>
      </c>
      <c r="F2258" s="2">
        <f>'Moving Avg'!D2258</f>
        <v>162.91904</v>
      </c>
      <c r="G2258" s="2">
        <f>'Moving Avg'!F2258</f>
        <v>152.09841500000002</v>
      </c>
      <c r="H2258" s="2">
        <f>'Moving Avg'!G2258</f>
        <v>147.78940800000007</v>
      </c>
      <c r="I2258" s="2">
        <f>'Moving Avg'!H2258</f>
        <v>147.7036034999999</v>
      </c>
      <c r="J2258" s="6" t="str">
        <f>OBV!F2258</f>
        <v>BULLISH</v>
      </c>
      <c r="K2258" s="6" t="str">
        <f>OBV!G2258</f>
        <v>STRONG</v>
      </c>
      <c r="L2258" s="6" t="str">
        <f>OBV!H2258</f>
        <v>CONFIRMED BULLISH</v>
      </c>
      <c r="M2258" s="8">
        <f t="shared" si="350"/>
        <v>25</v>
      </c>
      <c r="N2258" s="8">
        <f t="shared" si="351"/>
        <v>100</v>
      </c>
      <c r="O2258" s="8">
        <f t="shared" si="352"/>
        <v>100</v>
      </c>
      <c r="P2258" s="8">
        <f t="shared" si="353"/>
        <v>100</v>
      </c>
      <c r="Q2258" s="9">
        <f t="shared" si="354"/>
        <v>73.75</v>
      </c>
      <c r="R2258" s="9">
        <f t="shared" si="355"/>
        <v>85</v>
      </c>
      <c r="S2258" s="9">
        <f t="shared" si="356"/>
        <v>88.75</v>
      </c>
      <c r="T2258" s="9">
        <f t="shared" si="357"/>
        <v>81.25</v>
      </c>
      <c r="U2258" s="8">
        <f t="shared" si="358"/>
        <v>82.5</v>
      </c>
      <c r="V2258" s="8">
        <f t="shared" si="359"/>
        <v>82.1875</v>
      </c>
    </row>
    <row r="2259" spans="1:22" ht="13.5" x14ac:dyDescent="0.25">
      <c r="A2259" s="3">
        <f>RSI!A2259</f>
        <v>45293</v>
      </c>
      <c r="B2259" s="2">
        <f>RSI!B2259</f>
        <v>154.67869999999999</v>
      </c>
      <c r="C2259" s="2">
        <f>RSI!I2259</f>
        <v>52.846452685798013</v>
      </c>
      <c r="D2259" s="2">
        <f>MACD!E2259</f>
        <v>-5.5101408128054743</v>
      </c>
      <c r="E2259" s="2">
        <f>MACD!F2259</f>
        <v>-3.8503029042546215</v>
      </c>
      <c r="F2259" s="2">
        <f>'Moving Avg'!D2259</f>
        <v>162.68989999999999</v>
      </c>
      <c r="G2259" s="2">
        <f>'Moving Avg'!F2259</f>
        <v>152.49943500000001</v>
      </c>
      <c r="H2259" s="2">
        <f>'Moving Avg'!G2259</f>
        <v>147.9681480000001</v>
      </c>
      <c r="I2259" s="2">
        <f>'Moving Avg'!H2259</f>
        <v>147.79767099999989</v>
      </c>
      <c r="J2259" s="6" t="str">
        <f>OBV!F2259</f>
        <v>BULLISH</v>
      </c>
      <c r="K2259" s="6" t="str">
        <f>OBV!G2259</f>
        <v>STRONG</v>
      </c>
      <c r="L2259" s="6" t="str">
        <f>OBV!H2259</f>
        <v>BULLISH DIVERGENCE</v>
      </c>
      <c r="M2259" s="8">
        <f t="shared" si="350"/>
        <v>25</v>
      </c>
      <c r="N2259" s="8">
        <f t="shared" si="351"/>
        <v>100</v>
      </c>
      <c r="O2259" s="8">
        <f t="shared" si="352"/>
        <v>100</v>
      </c>
      <c r="P2259" s="8">
        <f t="shared" si="353"/>
        <v>83</v>
      </c>
      <c r="Q2259" s="9">
        <f t="shared" si="354"/>
        <v>71.2</v>
      </c>
      <c r="R2259" s="9">
        <f t="shared" si="355"/>
        <v>80.75</v>
      </c>
      <c r="S2259" s="9">
        <f t="shared" si="356"/>
        <v>81.099999999999994</v>
      </c>
      <c r="T2259" s="9">
        <f t="shared" si="357"/>
        <v>77</v>
      </c>
      <c r="U2259" s="8">
        <f t="shared" si="358"/>
        <v>77.683333333333323</v>
      </c>
      <c r="V2259" s="8">
        <f t="shared" si="359"/>
        <v>77.512499999999989</v>
      </c>
    </row>
    <row r="2260" spans="1:22" ht="13.5" x14ac:dyDescent="0.25">
      <c r="A2260" s="3">
        <f>RSI!A2260</f>
        <v>45294</v>
      </c>
      <c r="B2260" s="2">
        <f>RSI!B2260</f>
        <v>147.7216</v>
      </c>
      <c r="C2260" s="2">
        <f>RSI!I2260</f>
        <v>42.780985879832535</v>
      </c>
      <c r="D2260" s="2">
        <f>MACD!E2260</f>
        <v>-4.6969320011446882</v>
      </c>
      <c r="E2260" s="2">
        <f>MACD!F2260</f>
        <v>-4.0196287236326347</v>
      </c>
      <c r="F2260" s="2">
        <f>'Moving Avg'!D2260</f>
        <v>160.15271999999999</v>
      </c>
      <c r="G2260" s="2">
        <f>'Moving Avg'!F2260</f>
        <v>152.55260000000001</v>
      </c>
      <c r="H2260" s="2">
        <f>'Moving Avg'!G2260</f>
        <v>148.00774600000008</v>
      </c>
      <c r="I2260" s="2">
        <f>'Moving Avg'!H2260</f>
        <v>147.85254199999991</v>
      </c>
      <c r="J2260" s="6" t="str">
        <f>OBV!F2260</f>
        <v>BULLISH</v>
      </c>
      <c r="K2260" s="6" t="str">
        <f>OBV!G2260</f>
        <v>STRONG</v>
      </c>
      <c r="L2260" s="6" t="str">
        <f>OBV!H2260</f>
        <v>BULLISH DIVERGENCE</v>
      </c>
      <c r="M2260" s="8">
        <f t="shared" si="350"/>
        <v>25</v>
      </c>
      <c r="N2260" s="8">
        <f t="shared" si="351"/>
        <v>100</v>
      </c>
      <c r="O2260" s="8">
        <f t="shared" si="352"/>
        <v>100</v>
      </c>
      <c r="P2260" s="8">
        <f t="shared" si="353"/>
        <v>83</v>
      </c>
      <c r="Q2260" s="9">
        <f t="shared" si="354"/>
        <v>71.2</v>
      </c>
      <c r="R2260" s="9">
        <f t="shared" si="355"/>
        <v>80.75</v>
      </c>
      <c r="S2260" s="9">
        <f t="shared" si="356"/>
        <v>81.099999999999994</v>
      </c>
      <c r="T2260" s="9">
        <f t="shared" si="357"/>
        <v>77</v>
      </c>
      <c r="U2260" s="8">
        <f t="shared" si="358"/>
        <v>77.683333333333323</v>
      </c>
      <c r="V2260" s="8">
        <f t="shared" si="359"/>
        <v>77.512499999999989</v>
      </c>
    </row>
    <row r="2261" spans="1:22" ht="13.5" x14ac:dyDescent="0.25">
      <c r="A2261" s="3">
        <f>RSI!A2261</f>
        <v>45295</v>
      </c>
      <c r="B2261" s="2">
        <f>RSI!B2261</f>
        <v>147.7216</v>
      </c>
      <c r="C2261" s="2">
        <f>RSI!I2261</f>
        <v>42.780985879832535</v>
      </c>
      <c r="D2261" s="2">
        <f>MACD!E2261</f>
        <v>-3.9766102028219166</v>
      </c>
      <c r="E2261" s="2">
        <f>MACD!F2261</f>
        <v>-4.0110250194704911</v>
      </c>
      <c r="F2261" s="2">
        <f>'Moving Avg'!D2261</f>
        <v>156.33228</v>
      </c>
      <c r="G2261" s="2">
        <f>'Moving Avg'!F2261</f>
        <v>152.60576499999999</v>
      </c>
      <c r="H2261" s="2">
        <f>'Moving Avg'!G2261</f>
        <v>148.04734400000009</v>
      </c>
      <c r="I2261" s="2">
        <f>'Moving Avg'!H2261</f>
        <v>147.90741299999991</v>
      </c>
      <c r="J2261" s="6" t="str">
        <f>OBV!F2261</f>
        <v>BULLISH</v>
      </c>
      <c r="K2261" s="6" t="str">
        <f>OBV!G2261</f>
        <v>STRONG</v>
      </c>
      <c r="L2261" s="6" t="str">
        <f>OBV!H2261</f>
        <v>BULLISH DIVERGENCE</v>
      </c>
      <c r="M2261" s="8">
        <f t="shared" si="350"/>
        <v>25</v>
      </c>
      <c r="N2261" s="8">
        <f t="shared" si="351"/>
        <v>0</v>
      </c>
      <c r="O2261" s="8">
        <f t="shared" si="352"/>
        <v>75</v>
      </c>
      <c r="P2261" s="8">
        <f t="shared" si="353"/>
        <v>83</v>
      </c>
      <c r="Q2261" s="9">
        <f t="shared" si="354"/>
        <v>32.450000000000003</v>
      </c>
      <c r="R2261" s="9">
        <f t="shared" si="355"/>
        <v>52</v>
      </c>
      <c r="S2261" s="9">
        <f t="shared" si="356"/>
        <v>59.85</v>
      </c>
      <c r="T2261" s="9">
        <f t="shared" si="357"/>
        <v>45.75</v>
      </c>
      <c r="U2261" s="8">
        <f t="shared" si="358"/>
        <v>48.1</v>
      </c>
      <c r="V2261" s="8">
        <f t="shared" si="359"/>
        <v>47.512500000000003</v>
      </c>
    </row>
    <row r="2262" spans="1:22" ht="13.5" x14ac:dyDescent="0.25">
      <c r="A2262" s="3">
        <f>RSI!A2262</f>
        <v>45296</v>
      </c>
      <c r="B2262" s="2">
        <f>RSI!B2262</f>
        <v>147.7216</v>
      </c>
      <c r="C2262" s="2">
        <f>RSI!I2262</f>
        <v>42.780985879832535</v>
      </c>
      <c r="D2262" s="2">
        <f>MACD!E2262</f>
        <v>-3.3372719254713559</v>
      </c>
      <c r="E2262" s="2">
        <f>MACD!F2262</f>
        <v>-3.8762744006706642</v>
      </c>
      <c r="F2262" s="2">
        <f>'Moving Avg'!D2262</f>
        <v>151.96185999999997</v>
      </c>
      <c r="G2262" s="2">
        <f>'Moving Avg'!F2262</f>
        <v>152.65893</v>
      </c>
      <c r="H2262" s="2">
        <f>'Moving Avg'!G2262</f>
        <v>148.08694200000008</v>
      </c>
      <c r="I2262" s="2">
        <f>'Moving Avg'!H2262</f>
        <v>147.9622839999999</v>
      </c>
      <c r="J2262" s="6" t="str">
        <f>OBV!F2262</f>
        <v>BEARISH</v>
      </c>
      <c r="K2262" s="6" t="str">
        <f>OBV!G2262</f>
        <v>NEUTRAL</v>
      </c>
      <c r="L2262" s="6" t="str">
        <f>OBV!H2262</f>
        <v>CONFIRMED BEARISH</v>
      </c>
      <c r="M2262" s="8">
        <f t="shared" si="350"/>
        <v>25</v>
      </c>
      <c r="N2262" s="8">
        <f t="shared" si="351"/>
        <v>0</v>
      </c>
      <c r="O2262" s="8">
        <f t="shared" si="352"/>
        <v>50</v>
      </c>
      <c r="P2262" s="8">
        <f t="shared" si="353"/>
        <v>16.5</v>
      </c>
      <c r="Q2262" s="9">
        <f t="shared" si="354"/>
        <v>18.725000000000001</v>
      </c>
      <c r="R2262" s="9">
        <f t="shared" si="355"/>
        <v>26.625</v>
      </c>
      <c r="S2262" s="9">
        <f t="shared" si="356"/>
        <v>23.675000000000001</v>
      </c>
      <c r="T2262" s="9">
        <f t="shared" si="357"/>
        <v>22.875</v>
      </c>
      <c r="U2262" s="8">
        <f t="shared" si="358"/>
        <v>23.008333333333336</v>
      </c>
      <c r="V2262" s="8">
        <f t="shared" si="359"/>
        <v>22.975000000000001</v>
      </c>
    </row>
    <row r="2263" spans="1:22" ht="13.5" x14ac:dyDescent="0.25">
      <c r="A2263" s="3">
        <f>RSI!A2263</f>
        <v>45299</v>
      </c>
      <c r="B2263" s="2">
        <f>RSI!B2263</f>
        <v>146.6491</v>
      </c>
      <c r="C2263" s="2">
        <f>RSI!I2263</f>
        <v>41.26759757920469</v>
      </c>
      <c r="D2263" s="2">
        <f>MACD!E2263</f>
        <v>-1.8431314298209713</v>
      </c>
      <c r="E2263" s="2">
        <f>MACD!F2263</f>
        <v>-3.4696458065007261</v>
      </c>
      <c r="F2263" s="2">
        <f>'Moving Avg'!D2263</f>
        <v>148.89851999999999</v>
      </c>
      <c r="G2263" s="2">
        <f>'Moving Avg'!F2263</f>
        <v>152.65846999999999</v>
      </c>
      <c r="H2263" s="2">
        <f>'Moving Avg'!G2263</f>
        <v>148.17842000000007</v>
      </c>
      <c r="I2263" s="2">
        <f>'Moving Avg'!H2263</f>
        <v>148.01179249999987</v>
      </c>
      <c r="J2263" s="6" t="str">
        <f>OBV!F2263</f>
        <v>BEARISH</v>
      </c>
      <c r="K2263" s="6" t="str">
        <f>OBV!G2263</f>
        <v>NEUTRAL</v>
      </c>
      <c r="L2263" s="6" t="str">
        <f>OBV!H2263</f>
        <v>CONFIRMED BEARISH</v>
      </c>
      <c r="M2263" s="8">
        <f t="shared" si="350"/>
        <v>25</v>
      </c>
      <c r="N2263" s="8">
        <f t="shared" si="351"/>
        <v>0</v>
      </c>
      <c r="O2263" s="8">
        <f t="shared" si="352"/>
        <v>50</v>
      </c>
      <c r="P2263" s="8">
        <f t="shared" si="353"/>
        <v>16.5</v>
      </c>
      <c r="Q2263" s="9">
        <f t="shared" si="354"/>
        <v>18.725000000000001</v>
      </c>
      <c r="R2263" s="9">
        <f t="shared" si="355"/>
        <v>26.625</v>
      </c>
      <c r="S2263" s="9">
        <f t="shared" si="356"/>
        <v>23.675000000000001</v>
      </c>
      <c r="T2263" s="9">
        <f t="shared" si="357"/>
        <v>22.875</v>
      </c>
      <c r="U2263" s="8">
        <f t="shared" si="358"/>
        <v>23.008333333333336</v>
      </c>
      <c r="V2263" s="8">
        <f t="shared" si="359"/>
        <v>22.975000000000001</v>
      </c>
    </row>
    <row r="2264" spans="1:22" ht="13.5" x14ac:dyDescent="0.25">
      <c r="A2264" s="3">
        <f>RSI!A2264</f>
        <v>45300</v>
      </c>
      <c r="B2264" s="2">
        <f>RSI!B2264</f>
        <v>140.05869999999999</v>
      </c>
      <c r="C2264" s="2">
        <f>RSI!I2264</f>
        <v>33.439466621418219</v>
      </c>
      <c r="D2264" s="2">
        <f>MACD!E2264</f>
        <v>-5.8764586450166689E-2</v>
      </c>
      <c r="E2264" s="2">
        <f>MACD!F2264</f>
        <v>-2.7874695624906143</v>
      </c>
      <c r="F2264" s="2">
        <f>'Moving Avg'!D2264</f>
        <v>145.97451999999998</v>
      </c>
      <c r="G2264" s="2">
        <f>'Moving Avg'!F2264</f>
        <v>152.32848999999999</v>
      </c>
      <c r="H2264" s="2">
        <f>'Moving Avg'!G2264</f>
        <v>148.13809000000006</v>
      </c>
      <c r="I2264" s="2">
        <f>'Moving Avg'!H2264</f>
        <v>148.02834899999988</v>
      </c>
      <c r="J2264" s="6" t="str">
        <f>OBV!F2264</f>
        <v>BEARISH</v>
      </c>
      <c r="K2264" s="6" t="str">
        <f>OBV!G2264</f>
        <v>NEUTRAL</v>
      </c>
      <c r="L2264" s="6" t="str">
        <f>OBV!H2264</f>
        <v>CONFIRMED BEARISH</v>
      </c>
      <c r="M2264" s="8">
        <f t="shared" si="350"/>
        <v>25</v>
      </c>
      <c r="N2264" s="8">
        <f t="shared" si="351"/>
        <v>0</v>
      </c>
      <c r="O2264" s="8">
        <f t="shared" si="352"/>
        <v>0</v>
      </c>
      <c r="P2264" s="8">
        <f t="shared" si="353"/>
        <v>16.5</v>
      </c>
      <c r="Q2264" s="9">
        <f t="shared" si="354"/>
        <v>11.225</v>
      </c>
      <c r="R2264" s="9">
        <f t="shared" si="355"/>
        <v>9.125</v>
      </c>
      <c r="S2264" s="9">
        <f t="shared" si="356"/>
        <v>11.175000000000001</v>
      </c>
      <c r="T2264" s="9">
        <f t="shared" si="357"/>
        <v>10.375</v>
      </c>
      <c r="U2264" s="8">
        <f t="shared" si="358"/>
        <v>10.508333333333335</v>
      </c>
      <c r="V2264" s="8">
        <f t="shared" si="359"/>
        <v>10.475000000000001</v>
      </c>
    </row>
    <row r="2265" spans="1:22" ht="13.5" x14ac:dyDescent="0.25">
      <c r="A2265" s="3">
        <f>RSI!A2265</f>
        <v>45301</v>
      </c>
      <c r="B2265" s="2">
        <f>RSI!B2265</f>
        <v>133.76150000000001</v>
      </c>
      <c r="C2265" s="2">
        <f>RSI!I2265</f>
        <v>27.978245431339474</v>
      </c>
      <c r="D2265" s="2">
        <f>MACD!E2265</f>
        <v>2.6911309698824937</v>
      </c>
      <c r="E2265" s="2">
        <f>MACD!F2265</f>
        <v>-1.6917494560159927</v>
      </c>
      <c r="F2265" s="2">
        <f>'Moving Avg'!D2265</f>
        <v>143.18250000000003</v>
      </c>
      <c r="G2265" s="2">
        <f>'Moving Avg'!F2265</f>
        <v>151.68364999999997</v>
      </c>
      <c r="H2265" s="2">
        <f>'Moving Avg'!G2265</f>
        <v>148.06347600000004</v>
      </c>
      <c r="I2265" s="2">
        <f>'Moving Avg'!H2265</f>
        <v>147.99577449999987</v>
      </c>
      <c r="J2265" s="6" t="str">
        <f>OBV!F2265</f>
        <v>BEARISH</v>
      </c>
      <c r="K2265" s="6" t="str">
        <f>OBV!G2265</f>
        <v>NEUTRAL</v>
      </c>
      <c r="L2265" s="6" t="str">
        <f>OBV!H2265</f>
        <v>CONFIRMED BEARISH</v>
      </c>
      <c r="M2265" s="8">
        <f t="shared" si="350"/>
        <v>50</v>
      </c>
      <c r="N2265" s="8">
        <f t="shared" si="351"/>
        <v>0</v>
      </c>
      <c r="O2265" s="8">
        <f t="shared" si="352"/>
        <v>0</v>
      </c>
      <c r="P2265" s="8">
        <f t="shared" si="353"/>
        <v>16.5</v>
      </c>
      <c r="Q2265" s="9">
        <f t="shared" si="354"/>
        <v>19.975000000000001</v>
      </c>
      <c r="R2265" s="9">
        <f t="shared" si="355"/>
        <v>14.125</v>
      </c>
      <c r="S2265" s="9">
        <f t="shared" si="356"/>
        <v>14.925000000000001</v>
      </c>
      <c r="T2265" s="9">
        <f t="shared" si="357"/>
        <v>16.625</v>
      </c>
      <c r="U2265" s="8">
        <f t="shared" si="358"/>
        <v>16.341666666666669</v>
      </c>
      <c r="V2265" s="8">
        <f t="shared" si="359"/>
        <v>16.412500000000001</v>
      </c>
    </row>
    <row r="2266" spans="1:22" ht="13.5" x14ac:dyDescent="0.25">
      <c r="A2266" s="3">
        <f>RSI!A2266</f>
        <v>45302</v>
      </c>
      <c r="B2266" s="2">
        <f>RSI!B2266</f>
        <v>139.77449999999999</v>
      </c>
      <c r="C2266" s="2">
        <f>RSI!I2266</f>
        <v>38.334466625941943</v>
      </c>
      <c r="D2266" s="2">
        <f>MACD!E2266</f>
        <v>5.6603131753296339</v>
      </c>
      <c r="E2266" s="2">
        <f>MACD!F2266</f>
        <v>-0.22133692974686747</v>
      </c>
      <c r="F2266" s="2">
        <f>'Moving Avg'!D2266</f>
        <v>141.59308000000001</v>
      </c>
      <c r="G2266" s="2">
        <f>'Moving Avg'!F2266</f>
        <v>151.33945999999997</v>
      </c>
      <c r="H2266" s="2">
        <f>'Moving Avg'!G2266</f>
        <v>148.10912200000007</v>
      </c>
      <c r="I2266" s="2">
        <f>'Moving Avg'!H2266</f>
        <v>147.98885399999986</v>
      </c>
      <c r="J2266" s="6" t="str">
        <f>OBV!F2266</f>
        <v>BEARISH</v>
      </c>
      <c r="K2266" s="6" t="str">
        <f>OBV!G2266</f>
        <v>NEUTRAL</v>
      </c>
      <c r="L2266" s="6" t="str">
        <f>OBV!H2266</f>
        <v>CONFIRMED BEARISH</v>
      </c>
      <c r="M2266" s="8">
        <f t="shared" si="350"/>
        <v>25</v>
      </c>
      <c r="N2266" s="8">
        <f t="shared" si="351"/>
        <v>0</v>
      </c>
      <c r="O2266" s="8">
        <f t="shared" si="352"/>
        <v>0</v>
      </c>
      <c r="P2266" s="8">
        <f t="shared" si="353"/>
        <v>16.5</v>
      </c>
      <c r="Q2266" s="9">
        <f t="shared" si="354"/>
        <v>11.225</v>
      </c>
      <c r="R2266" s="9">
        <f t="shared" si="355"/>
        <v>9.125</v>
      </c>
      <c r="S2266" s="9">
        <f t="shared" si="356"/>
        <v>11.175000000000001</v>
      </c>
      <c r="T2266" s="9">
        <f t="shared" si="357"/>
        <v>10.375</v>
      </c>
      <c r="U2266" s="8">
        <f t="shared" si="358"/>
        <v>10.508333333333335</v>
      </c>
      <c r="V2266" s="8">
        <f t="shared" si="359"/>
        <v>10.475000000000001</v>
      </c>
    </row>
    <row r="2267" spans="1:22" ht="13.5" x14ac:dyDescent="0.25">
      <c r="A2267" s="3">
        <f>RSI!A2267</f>
        <v>45303</v>
      </c>
      <c r="B2267" s="2">
        <f>RSI!B2267</f>
        <v>145.74170000000001</v>
      </c>
      <c r="C2267" s="2">
        <f>RSI!I2267</f>
        <v>46.548584075124666</v>
      </c>
      <c r="D2267" s="2">
        <f>MACD!E2267</f>
        <v>8.2113913912745033</v>
      </c>
      <c r="E2267" s="2">
        <f>MACD!F2267</f>
        <v>1.4652087344574067</v>
      </c>
      <c r="F2267" s="2">
        <f>'Moving Avg'!D2267</f>
        <v>141.19710000000001</v>
      </c>
      <c r="G2267" s="2">
        <f>'Moving Avg'!F2267</f>
        <v>151.29363000000001</v>
      </c>
      <c r="H2267" s="2">
        <f>'Moving Avg'!G2267</f>
        <v>148.27411200000003</v>
      </c>
      <c r="I2267" s="2">
        <f>'Moving Avg'!H2267</f>
        <v>148.00515249999984</v>
      </c>
      <c r="J2267" s="6" t="str">
        <f>OBV!F2267</f>
        <v>BEARISH</v>
      </c>
      <c r="K2267" s="6" t="str">
        <f>OBV!G2267</f>
        <v>NEUTRAL</v>
      </c>
      <c r="L2267" s="6" t="str">
        <f>OBV!H2267</f>
        <v>CONFIRMED BEARISH</v>
      </c>
      <c r="M2267" s="8">
        <f t="shared" si="350"/>
        <v>25</v>
      </c>
      <c r="N2267" s="8">
        <f t="shared" si="351"/>
        <v>0</v>
      </c>
      <c r="O2267" s="8">
        <f t="shared" si="352"/>
        <v>0</v>
      </c>
      <c r="P2267" s="8">
        <f t="shared" si="353"/>
        <v>16.5</v>
      </c>
      <c r="Q2267" s="9">
        <f t="shared" si="354"/>
        <v>11.225</v>
      </c>
      <c r="R2267" s="9">
        <f t="shared" si="355"/>
        <v>9.125</v>
      </c>
      <c r="S2267" s="9">
        <f t="shared" si="356"/>
        <v>11.175000000000001</v>
      </c>
      <c r="T2267" s="9">
        <f t="shared" si="357"/>
        <v>10.375</v>
      </c>
      <c r="U2267" s="8">
        <f t="shared" si="358"/>
        <v>10.508333333333335</v>
      </c>
      <c r="V2267" s="8">
        <f t="shared" si="359"/>
        <v>10.475000000000001</v>
      </c>
    </row>
    <row r="2268" spans="1:22" ht="13.5" x14ac:dyDescent="0.25">
      <c r="A2268" s="3">
        <f>RSI!A2268</f>
        <v>45306</v>
      </c>
      <c r="B2268" s="2">
        <f>RSI!B2268</f>
        <v>150.32480000000001</v>
      </c>
      <c r="C2268" s="2">
        <f>RSI!I2268</f>
        <v>51.85325854934576</v>
      </c>
      <c r="D2268" s="2">
        <f>MACD!E2268</f>
        <v>8.8781769862025612</v>
      </c>
      <c r="E2268" s="2">
        <f>MACD!F2268</f>
        <v>2.9478023848064376</v>
      </c>
      <c r="F2268" s="2">
        <f>'Moving Avg'!D2268</f>
        <v>141.93224000000001</v>
      </c>
      <c r="G2268" s="2">
        <f>'Moving Avg'!F2268</f>
        <v>151.29362999999998</v>
      </c>
      <c r="H2268" s="2">
        <f>'Moving Avg'!G2268</f>
        <v>148.43910400000007</v>
      </c>
      <c r="I2268" s="2">
        <f>'Moving Avg'!H2268</f>
        <v>148.04436649999982</v>
      </c>
      <c r="J2268" s="6" t="str">
        <f>OBV!F2268</f>
        <v>BEARISH</v>
      </c>
      <c r="K2268" s="6" t="str">
        <f>OBV!G2268</f>
        <v>NEUTRAL</v>
      </c>
      <c r="L2268" s="6" t="str">
        <f>OBV!H2268</f>
        <v>BEARISH DIVERGENCE</v>
      </c>
      <c r="M2268" s="8">
        <f t="shared" si="350"/>
        <v>25</v>
      </c>
      <c r="N2268" s="8">
        <f t="shared" si="351"/>
        <v>0</v>
      </c>
      <c r="O2268" s="8">
        <f t="shared" si="352"/>
        <v>0</v>
      </c>
      <c r="P2268" s="8">
        <f t="shared" si="353"/>
        <v>16.5</v>
      </c>
      <c r="Q2268" s="9">
        <f t="shared" si="354"/>
        <v>11.225</v>
      </c>
      <c r="R2268" s="9">
        <f t="shared" si="355"/>
        <v>9.125</v>
      </c>
      <c r="S2268" s="9">
        <f t="shared" si="356"/>
        <v>11.175000000000001</v>
      </c>
      <c r="T2268" s="9">
        <f t="shared" si="357"/>
        <v>10.375</v>
      </c>
      <c r="U2268" s="8">
        <f t="shared" si="358"/>
        <v>10.508333333333335</v>
      </c>
      <c r="V2268" s="8">
        <f t="shared" si="359"/>
        <v>10.475000000000001</v>
      </c>
    </row>
    <row r="2269" spans="1:22" ht="13.5" x14ac:dyDescent="0.25">
      <c r="A2269" s="3">
        <f>RSI!A2269</f>
        <v>45307</v>
      </c>
      <c r="B2269" s="2">
        <f>RSI!B2269</f>
        <v>150.32480000000001</v>
      </c>
      <c r="C2269" s="2">
        <f>RSI!I2269</f>
        <v>51.85325854934576</v>
      </c>
      <c r="D2269" s="2">
        <f>MACD!E2269</f>
        <v>8.3109802074572769</v>
      </c>
      <c r="E2269" s="2">
        <f>MACD!F2269</f>
        <v>4.0204379493366051</v>
      </c>
      <c r="F2269" s="2">
        <f>'Moving Avg'!D2269</f>
        <v>143.98545999999999</v>
      </c>
      <c r="G2269" s="2">
        <f>'Moving Avg'!F2269</f>
        <v>151.29362999999998</v>
      </c>
      <c r="H2269" s="2">
        <f>'Moving Avg'!G2269</f>
        <v>148.53076600000006</v>
      </c>
      <c r="I2269" s="2">
        <f>'Moving Avg'!H2269</f>
        <v>148.08358049999981</v>
      </c>
      <c r="J2269" s="6" t="str">
        <f>OBV!F2269</f>
        <v>BULLISH</v>
      </c>
      <c r="K2269" s="6" t="str">
        <f>OBV!G2269</f>
        <v>NEUTRAL</v>
      </c>
      <c r="L2269" s="6" t="str">
        <f>OBV!H2269</f>
        <v>CONFIRMED BULLISH</v>
      </c>
      <c r="M2269" s="8">
        <f t="shared" si="350"/>
        <v>25</v>
      </c>
      <c r="N2269" s="8">
        <f t="shared" si="351"/>
        <v>0</v>
      </c>
      <c r="O2269" s="8">
        <f t="shared" si="352"/>
        <v>0</v>
      </c>
      <c r="P2269" s="8">
        <f t="shared" si="353"/>
        <v>83.5</v>
      </c>
      <c r="Q2269" s="9">
        <f t="shared" si="354"/>
        <v>21.274999999999999</v>
      </c>
      <c r="R2269" s="9">
        <f t="shared" si="355"/>
        <v>25.875</v>
      </c>
      <c r="S2269" s="9">
        <f t="shared" si="356"/>
        <v>41.325000000000003</v>
      </c>
      <c r="T2269" s="9">
        <f t="shared" si="357"/>
        <v>27.125</v>
      </c>
      <c r="U2269" s="8">
        <f t="shared" si="358"/>
        <v>29.491666666666664</v>
      </c>
      <c r="V2269" s="8">
        <f t="shared" si="359"/>
        <v>28.9</v>
      </c>
    </row>
    <row r="2270" spans="1:22" ht="13.5" x14ac:dyDescent="0.25">
      <c r="A2270" s="3">
        <f>RSI!A2270</f>
        <v>45308</v>
      </c>
      <c r="B2270" s="2">
        <f>RSI!B2270</f>
        <v>151.2414</v>
      </c>
      <c r="C2270" s="2">
        <f>RSI!I2270</f>
        <v>52.936617918918181</v>
      </c>
      <c r="D2270" s="2">
        <f>MACD!E2270</f>
        <v>6.6832809624863785</v>
      </c>
      <c r="E2270" s="2">
        <f>MACD!F2270</f>
        <v>4.5530065519665603</v>
      </c>
      <c r="F2270" s="2">
        <f>'Moving Avg'!D2270</f>
        <v>147.48143999999999</v>
      </c>
      <c r="G2270" s="2">
        <f>'Moving Avg'!F2270</f>
        <v>151.33945999999997</v>
      </c>
      <c r="H2270" s="2">
        <f>'Moving Avg'!G2270</f>
        <v>148.64076000000006</v>
      </c>
      <c r="I2270" s="2">
        <f>'Moving Avg'!H2270</f>
        <v>148.12517199999979</v>
      </c>
      <c r="J2270" s="6" t="str">
        <f>OBV!F2270</f>
        <v>BULLISH</v>
      </c>
      <c r="K2270" s="6" t="str">
        <f>OBV!G2270</f>
        <v>NEUTRAL</v>
      </c>
      <c r="L2270" s="6" t="str">
        <f>OBV!H2270</f>
        <v>CONFIRMED BULLISH</v>
      </c>
      <c r="M2270" s="8">
        <f t="shared" si="350"/>
        <v>25</v>
      </c>
      <c r="N2270" s="8">
        <f t="shared" si="351"/>
        <v>0</v>
      </c>
      <c r="O2270" s="8">
        <f t="shared" si="352"/>
        <v>0</v>
      </c>
      <c r="P2270" s="8">
        <f t="shared" si="353"/>
        <v>83.5</v>
      </c>
      <c r="Q2270" s="9">
        <f t="shared" si="354"/>
        <v>21.274999999999999</v>
      </c>
      <c r="R2270" s="9">
        <f t="shared" si="355"/>
        <v>25.875</v>
      </c>
      <c r="S2270" s="9">
        <f t="shared" si="356"/>
        <v>41.325000000000003</v>
      </c>
      <c r="T2270" s="9">
        <f t="shared" si="357"/>
        <v>27.125</v>
      </c>
      <c r="U2270" s="8">
        <f t="shared" si="358"/>
        <v>29.491666666666664</v>
      </c>
      <c r="V2270" s="8">
        <f t="shared" si="359"/>
        <v>28.9</v>
      </c>
    </row>
    <row r="2271" spans="1:22" ht="13.5" x14ac:dyDescent="0.25">
      <c r="A2271" s="3">
        <f>RSI!A2271</f>
        <v>45309</v>
      </c>
      <c r="B2271" s="2">
        <f>RSI!B2271</f>
        <v>151.2414</v>
      </c>
      <c r="C2271" s="2">
        <f>RSI!I2271</f>
        <v>52.936617918918195</v>
      </c>
      <c r="D2271" s="2">
        <f>MACD!E2271</f>
        <v>5.2917435943469684</v>
      </c>
      <c r="E2271" s="2">
        <f>MACD!F2271</f>
        <v>4.7007539604426425</v>
      </c>
      <c r="F2271" s="2">
        <f>'Moving Avg'!D2271</f>
        <v>149.77482000000001</v>
      </c>
      <c r="G2271" s="2">
        <f>'Moving Avg'!F2271</f>
        <v>151.38529</v>
      </c>
      <c r="H2271" s="2">
        <f>'Moving Avg'!G2271</f>
        <v>148.75075400000003</v>
      </c>
      <c r="I2271" s="2">
        <f>'Moving Avg'!H2271</f>
        <v>148.1667634999998</v>
      </c>
      <c r="J2271" s="6" t="str">
        <f>OBV!F2271</f>
        <v>BULLISH</v>
      </c>
      <c r="K2271" s="6" t="str">
        <f>OBV!G2271</f>
        <v>NEUTRAL</v>
      </c>
      <c r="L2271" s="6" t="str">
        <f>OBV!H2271</f>
        <v>CONFIRMED BULLISH</v>
      </c>
      <c r="M2271" s="8">
        <f t="shared" si="350"/>
        <v>25</v>
      </c>
      <c r="N2271" s="8">
        <f t="shared" si="351"/>
        <v>0</v>
      </c>
      <c r="O2271" s="8">
        <f t="shared" si="352"/>
        <v>50</v>
      </c>
      <c r="P2271" s="8">
        <f t="shared" si="353"/>
        <v>83.5</v>
      </c>
      <c r="Q2271" s="9">
        <f t="shared" si="354"/>
        <v>28.774999999999999</v>
      </c>
      <c r="R2271" s="9">
        <f t="shared" si="355"/>
        <v>43.375</v>
      </c>
      <c r="S2271" s="9">
        <f t="shared" si="356"/>
        <v>53.825000000000003</v>
      </c>
      <c r="T2271" s="9">
        <f t="shared" si="357"/>
        <v>39.625</v>
      </c>
      <c r="U2271" s="8">
        <f t="shared" si="358"/>
        <v>41.991666666666667</v>
      </c>
      <c r="V2271" s="8">
        <f t="shared" si="359"/>
        <v>41.400000000000006</v>
      </c>
    </row>
    <row r="2272" spans="1:22" ht="13.5" x14ac:dyDescent="0.25">
      <c r="A2272" s="3">
        <f>RSI!A2272</f>
        <v>45310</v>
      </c>
      <c r="B2272" s="2">
        <f>RSI!B2272</f>
        <v>146.6583</v>
      </c>
      <c r="C2272" s="2">
        <f>RSI!I2272</f>
        <v>46.826542342838984</v>
      </c>
      <c r="D2272" s="2">
        <f>MACD!E2272</f>
        <v>4.4405802022793637</v>
      </c>
      <c r="E2272" s="2">
        <f>MACD!F2272</f>
        <v>4.6487192088099869</v>
      </c>
      <c r="F2272" s="2">
        <f>'Moving Avg'!D2272</f>
        <v>149.95814000000001</v>
      </c>
      <c r="G2272" s="2">
        <f>'Moving Avg'!F2272</f>
        <v>151.201965</v>
      </c>
      <c r="H2272" s="2">
        <f>'Moving Avg'!G2272</f>
        <v>148.84241600000001</v>
      </c>
      <c r="I2272" s="2">
        <f>'Moving Avg'!H2272</f>
        <v>148.18543949999977</v>
      </c>
      <c r="J2272" s="6" t="str">
        <f>OBV!F2272</f>
        <v>BULLISH</v>
      </c>
      <c r="K2272" s="6" t="str">
        <f>OBV!G2272</f>
        <v>NEUTRAL</v>
      </c>
      <c r="L2272" s="6" t="str">
        <f>OBV!H2272</f>
        <v>CONFIRMED BULLISH</v>
      </c>
      <c r="M2272" s="8">
        <f t="shared" si="350"/>
        <v>25</v>
      </c>
      <c r="N2272" s="8">
        <f t="shared" si="351"/>
        <v>100</v>
      </c>
      <c r="O2272" s="8">
        <f t="shared" si="352"/>
        <v>50</v>
      </c>
      <c r="P2272" s="8">
        <f t="shared" si="353"/>
        <v>83.5</v>
      </c>
      <c r="Q2272" s="9">
        <f t="shared" si="354"/>
        <v>63.774999999999999</v>
      </c>
      <c r="R2272" s="9">
        <f t="shared" si="355"/>
        <v>63.375</v>
      </c>
      <c r="S2272" s="9">
        <f t="shared" si="356"/>
        <v>68.825000000000003</v>
      </c>
      <c r="T2272" s="9">
        <f t="shared" si="357"/>
        <v>64.625</v>
      </c>
      <c r="U2272" s="8">
        <f t="shared" si="358"/>
        <v>65.325000000000003</v>
      </c>
      <c r="V2272" s="8">
        <f t="shared" si="359"/>
        <v>65.150000000000006</v>
      </c>
    </row>
    <row r="2273" spans="1:22" ht="13.5" x14ac:dyDescent="0.25">
      <c r="A2273" s="3">
        <f>RSI!A2273</f>
        <v>45313</v>
      </c>
      <c r="B2273" s="2">
        <f>RSI!B2273</f>
        <v>153.0746</v>
      </c>
      <c r="C2273" s="2">
        <f>RSI!I2273</f>
        <v>54.708237351785343</v>
      </c>
      <c r="D2273" s="2">
        <f>MACD!E2273</f>
        <v>3.0949452916590872</v>
      </c>
      <c r="E2273" s="2">
        <f>MACD!F2273</f>
        <v>4.3379644253798073</v>
      </c>
      <c r="F2273" s="2">
        <f>'Moving Avg'!D2273</f>
        <v>150.50809999999998</v>
      </c>
      <c r="G2273" s="2">
        <f>'Moving Avg'!F2273</f>
        <v>151.06447499999999</v>
      </c>
      <c r="H2273" s="2">
        <f>'Moving Avg'!G2273</f>
        <v>148.97074200000003</v>
      </c>
      <c r="I2273" s="2">
        <f>'Moving Avg'!H2273</f>
        <v>148.24060799999978</v>
      </c>
      <c r="J2273" s="6" t="str">
        <f>OBV!F2273</f>
        <v>BULLISH</v>
      </c>
      <c r="K2273" s="6" t="str">
        <f>OBV!G2273</f>
        <v>NEUTRAL</v>
      </c>
      <c r="L2273" s="6" t="str">
        <f>OBV!H2273</f>
        <v>CONFIRMED BULLISH</v>
      </c>
      <c r="M2273" s="8">
        <f t="shared" si="350"/>
        <v>25</v>
      </c>
      <c r="N2273" s="8">
        <f t="shared" si="351"/>
        <v>100</v>
      </c>
      <c r="O2273" s="8">
        <f t="shared" si="352"/>
        <v>50</v>
      </c>
      <c r="P2273" s="8">
        <f t="shared" si="353"/>
        <v>83.5</v>
      </c>
      <c r="Q2273" s="9">
        <f t="shared" si="354"/>
        <v>63.774999999999999</v>
      </c>
      <c r="R2273" s="9">
        <f t="shared" si="355"/>
        <v>63.375</v>
      </c>
      <c r="S2273" s="9">
        <f t="shared" si="356"/>
        <v>68.825000000000003</v>
      </c>
      <c r="T2273" s="9">
        <f t="shared" si="357"/>
        <v>64.625</v>
      </c>
      <c r="U2273" s="8">
        <f t="shared" si="358"/>
        <v>65.325000000000003</v>
      </c>
      <c r="V2273" s="8">
        <f t="shared" si="359"/>
        <v>65.150000000000006</v>
      </c>
    </row>
    <row r="2274" spans="1:22" ht="13.5" x14ac:dyDescent="0.25">
      <c r="A2274" s="3">
        <f>RSI!A2274</f>
        <v>45314</v>
      </c>
      <c r="B2274" s="2">
        <f>RSI!B2274</f>
        <v>146.1908</v>
      </c>
      <c r="C2274" s="2">
        <f>RSI!I2274</f>
        <v>46.708921753558343</v>
      </c>
      <c r="D2274" s="2">
        <f>MACD!E2274</f>
        <v>1.4281812415530624</v>
      </c>
      <c r="E2274" s="2">
        <f>MACD!F2274</f>
        <v>3.7560077886144585</v>
      </c>
      <c r="F2274" s="2">
        <f>'Moving Avg'!D2274</f>
        <v>149.68129999999999</v>
      </c>
      <c r="G2274" s="2">
        <f>'Moving Avg'!F2274</f>
        <v>150.58279499999998</v>
      </c>
      <c r="H2274" s="2">
        <f>'Moving Avg'!G2274</f>
        <v>148.96139200000002</v>
      </c>
      <c r="I2274" s="2">
        <f>'Moving Avg'!H2274</f>
        <v>148.2613574999998</v>
      </c>
      <c r="J2274" s="6" t="str">
        <f>OBV!F2274</f>
        <v>BULLISH</v>
      </c>
      <c r="K2274" s="6" t="str">
        <f>OBV!G2274</f>
        <v>NEUTRAL</v>
      </c>
      <c r="L2274" s="6" t="str">
        <f>OBV!H2274</f>
        <v>BULLISH DIVERGENCE</v>
      </c>
      <c r="M2274" s="8">
        <f t="shared" si="350"/>
        <v>25</v>
      </c>
      <c r="N2274" s="8">
        <f t="shared" si="351"/>
        <v>100</v>
      </c>
      <c r="O2274" s="8">
        <f t="shared" si="352"/>
        <v>50</v>
      </c>
      <c r="P2274" s="8">
        <f t="shared" si="353"/>
        <v>66.5</v>
      </c>
      <c r="Q2274" s="9">
        <f t="shared" si="354"/>
        <v>61.225000000000001</v>
      </c>
      <c r="R2274" s="9">
        <f t="shared" si="355"/>
        <v>59.125</v>
      </c>
      <c r="S2274" s="9">
        <f t="shared" si="356"/>
        <v>61.174999999999997</v>
      </c>
      <c r="T2274" s="9">
        <f t="shared" si="357"/>
        <v>60.375</v>
      </c>
      <c r="U2274" s="8">
        <f t="shared" si="358"/>
        <v>60.508333333333326</v>
      </c>
      <c r="V2274" s="8">
        <f t="shared" si="359"/>
        <v>60.474999999999994</v>
      </c>
    </row>
    <row r="2275" spans="1:22" ht="13.5" x14ac:dyDescent="0.25">
      <c r="A2275" s="3">
        <f>RSI!A2275</f>
        <v>45315</v>
      </c>
      <c r="B2275" s="2">
        <f>RSI!B2275</f>
        <v>151.2414</v>
      </c>
      <c r="C2275" s="2">
        <f>RSI!I2275</f>
        <v>52.228072853704511</v>
      </c>
      <c r="D2275" s="2">
        <f>MACD!E2275</f>
        <v>-1.3067635981773265</v>
      </c>
      <c r="E2275" s="2">
        <f>MACD!F2275</f>
        <v>2.7434535112561016</v>
      </c>
      <c r="F2275" s="2">
        <f>'Moving Avg'!D2275</f>
        <v>149.68129999999999</v>
      </c>
      <c r="G2275" s="2">
        <f>'Moving Avg'!F2275</f>
        <v>150.12448999999998</v>
      </c>
      <c r="H2275" s="2">
        <f>'Moving Avg'!G2275</f>
        <v>149.053054</v>
      </c>
      <c r="I2275" s="2">
        <f>'Moving Avg'!H2275</f>
        <v>148.31177149999979</v>
      </c>
      <c r="J2275" s="6" t="str">
        <f>OBV!F2275</f>
        <v>BULLISH</v>
      </c>
      <c r="K2275" s="6" t="str">
        <f>OBV!G2275</f>
        <v>NEUTRAL</v>
      </c>
      <c r="L2275" s="6" t="str">
        <f>OBV!H2275</f>
        <v>NEUTRAL</v>
      </c>
      <c r="M2275" s="8">
        <f t="shared" si="350"/>
        <v>25</v>
      </c>
      <c r="N2275" s="8">
        <f t="shared" si="351"/>
        <v>100</v>
      </c>
      <c r="O2275" s="8">
        <f t="shared" si="352"/>
        <v>50</v>
      </c>
      <c r="P2275" s="8">
        <f t="shared" si="353"/>
        <v>49.5</v>
      </c>
      <c r="Q2275" s="9">
        <f t="shared" si="354"/>
        <v>58.674999999999997</v>
      </c>
      <c r="R2275" s="9">
        <f t="shared" si="355"/>
        <v>54.875</v>
      </c>
      <c r="S2275" s="9">
        <f t="shared" si="356"/>
        <v>53.525000000000006</v>
      </c>
      <c r="T2275" s="9">
        <f t="shared" si="357"/>
        <v>56.125</v>
      </c>
      <c r="U2275" s="8">
        <f t="shared" si="358"/>
        <v>55.691666666666663</v>
      </c>
      <c r="V2275" s="8">
        <f t="shared" si="359"/>
        <v>55.8</v>
      </c>
    </row>
    <row r="2276" spans="1:22" ht="13.5" x14ac:dyDescent="0.25">
      <c r="A2276" s="3">
        <f>RSI!A2276</f>
        <v>45316</v>
      </c>
      <c r="B2276" s="2">
        <f>RSI!B2276</f>
        <v>151.69970000000001</v>
      </c>
      <c r="C2276" s="2">
        <f>RSI!I2276</f>
        <v>52.706712694349697</v>
      </c>
      <c r="D2276" s="2">
        <f>MACD!E2276</f>
        <v>-2.7427071210638019</v>
      </c>
      <c r="E2276" s="2">
        <f>MACD!F2276</f>
        <v>1.6462213847921208</v>
      </c>
      <c r="F2276" s="2">
        <f>'Moving Avg'!D2276</f>
        <v>149.77295999999998</v>
      </c>
      <c r="G2276" s="2">
        <f>'Moving Avg'!F2276</f>
        <v>149.36828499999999</v>
      </c>
      <c r="H2276" s="2">
        <f>'Moving Avg'!G2276</f>
        <v>149.15388199999998</v>
      </c>
      <c r="I2276" s="2">
        <f>'Moving Avg'!H2276</f>
        <v>148.36800599999978</v>
      </c>
      <c r="J2276" s="6" t="str">
        <f>OBV!F2276</f>
        <v>BULLISH</v>
      </c>
      <c r="K2276" s="6" t="str">
        <f>OBV!G2276</f>
        <v>NEUTRAL</v>
      </c>
      <c r="L2276" s="6" t="str">
        <f>OBV!H2276</f>
        <v>CONFIRMED BULLISH</v>
      </c>
      <c r="M2276" s="8">
        <f t="shared" si="350"/>
        <v>25</v>
      </c>
      <c r="N2276" s="8">
        <f t="shared" si="351"/>
        <v>100</v>
      </c>
      <c r="O2276" s="8">
        <f t="shared" si="352"/>
        <v>50</v>
      </c>
      <c r="P2276" s="8">
        <f t="shared" si="353"/>
        <v>83.5</v>
      </c>
      <c r="Q2276" s="9">
        <f t="shared" si="354"/>
        <v>63.774999999999999</v>
      </c>
      <c r="R2276" s="9">
        <f t="shared" si="355"/>
        <v>63.375</v>
      </c>
      <c r="S2276" s="9">
        <f t="shared" si="356"/>
        <v>68.825000000000003</v>
      </c>
      <c r="T2276" s="9">
        <f t="shared" si="357"/>
        <v>64.625</v>
      </c>
      <c r="U2276" s="8">
        <f t="shared" si="358"/>
        <v>65.325000000000003</v>
      </c>
      <c r="V2276" s="8">
        <f t="shared" si="359"/>
        <v>65.150000000000006</v>
      </c>
    </row>
    <row r="2277" spans="1:22" ht="13.5" x14ac:dyDescent="0.25">
      <c r="A2277" s="3">
        <f>RSI!A2277</f>
        <v>45317</v>
      </c>
      <c r="B2277" s="2">
        <f>RSI!B2277</f>
        <v>151.69970000000001</v>
      </c>
      <c r="C2277" s="2">
        <f>RSI!I2277</f>
        <v>52.706712694349704</v>
      </c>
      <c r="D2277" s="2">
        <f>MACD!E2277</f>
        <v>-3.0543471219456251</v>
      </c>
      <c r="E2277" s="2">
        <f>MACD!F2277</f>
        <v>0.70610768344457164</v>
      </c>
      <c r="F2277" s="2">
        <f>'Moving Avg'!D2277</f>
        <v>150.78124</v>
      </c>
      <c r="G2277" s="2">
        <f>'Moving Avg'!F2277</f>
        <v>148.47458499999999</v>
      </c>
      <c r="H2277" s="2">
        <f>'Moving Avg'!G2277</f>
        <v>149.25470999999999</v>
      </c>
      <c r="I2277" s="2">
        <f>'Moving Avg'!H2277</f>
        <v>148.4242404999998</v>
      </c>
      <c r="J2277" s="6" t="str">
        <f>OBV!F2277</f>
        <v>BULLISH</v>
      </c>
      <c r="K2277" s="6" t="str">
        <f>OBV!G2277</f>
        <v>NEUTRAL</v>
      </c>
      <c r="L2277" s="6" t="str">
        <f>OBV!H2277</f>
        <v>CONFIRMED BULLISH</v>
      </c>
      <c r="M2277" s="8">
        <f t="shared" si="350"/>
        <v>25</v>
      </c>
      <c r="N2277" s="8">
        <f t="shared" si="351"/>
        <v>100</v>
      </c>
      <c r="O2277" s="8">
        <f t="shared" si="352"/>
        <v>50</v>
      </c>
      <c r="P2277" s="8">
        <f t="shared" si="353"/>
        <v>83.5</v>
      </c>
      <c r="Q2277" s="9">
        <f t="shared" si="354"/>
        <v>63.774999999999999</v>
      </c>
      <c r="R2277" s="9">
        <f t="shared" si="355"/>
        <v>63.375</v>
      </c>
      <c r="S2277" s="9">
        <f t="shared" si="356"/>
        <v>68.825000000000003</v>
      </c>
      <c r="T2277" s="9">
        <f t="shared" si="357"/>
        <v>64.625</v>
      </c>
      <c r="U2277" s="8">
        <f t="shared" si="358"/>
        <v>65.325000000000003</v>
      </c>
      <c r="V2277" s="8">
        <f t="shared" si="359"/>
        <v>65.150000000000006</v>
      </c>
    </row>
    <row r="2278" spans="1:22" ht="13.5" x14ac:dyDescent="0.25">
      <c r="A2278" s="3">
        <f>RSI!A2278</f>
        <v>45320</v>
      </c>
      <c r="B2278" s="2">
        <f>RSI!B2278</f>
        <v>151.69970000000001</v>
      </c>
      <c r="C2278" s="2">
        <f>RSI!I2278</f>
        <v>52.706712694349704</v>
      </c>
      <c r="D2278" s="2">
        <f>MACD!E2278</f>
        <v>-2.6265072693949492</v>
      </c>
      <c r="E2278" s="2">
        <f>MACD!F2278</f>
        <v>3.9584692876667438E-2</v>
      </c>
      <c r="F2278" s="2">
        <f>'Moving Avg'!D2278</f>
        <v>150.50626</v>
      </c>
      <c r="G2278" s="2">
        <f>'Moving Avg'!F2278</f>
        <v>147.96128000000002</v>
      </c>
      <c r="H2278" s="2">
        <f>'Moving Avg'!G2278</f>
        <v>149.35553799999997</v>
      </c>
      <c r="I2278" s="2">
        <f>'Moving Avg'!H2278</f>
        <v>148.4769459999998</v>
      </c>
      <c r="J2278" s="6" t="str">
        <f>OBV!F2278</f>
        <v>BULLISH</v>
      </c>
      <c r="K2278" s="6" t="str">
        <f>OBV!G2278</f>
        <v>NEUTRAL</v>
      </c>
      <c r="L2278" s="6" t="str">
        <f>OBV!H2278</f>
        <v>BULLISH DIVERGENCE</v>
      </c>
      <c r="M2278" s="8">
        <f t="shared" si="350"/>
        <v>25</v>
      </c>
      <c r="N2278" s="8">
        <f t="shared" si="351"/>
        <v>100</v>
      </c>
      <c r="O2278" s="8">
        <f t="shared" si="352"/>
        <v>50</v>
      </c>
      <c r="P2278" s="8">
        <f t="shared" si="353"/>
        <v>66.5</v>
      </c>
      <c r="Q2278" s="9">
        <f t="shared" si="354"/>
        <v>61.225000000000001</v>
      </c>
      <c r="R2278" s="9">
        <f t="shared" si="355"/>
        <v>59.125</v>
      </c>
      <c r="S2278" s="9">
        <f t="shared" si="356"/>
        <v>61.174999999999997</v>
      </c>
      <c r="T2278" s="9">
        <f t="shared" si="357"/>
        <v>60.375</v>
      </c>
      <c r="U2278" s="8">
        <f t="shared" si="358"/>
        <v>60.508333333333326</v>
      </c>
      <c r="V2278" s="8">
        <f t="shared" si="359"/>
        <v>60.474999999999994</v>
      </c>
    </row>
    <row r="2279" spans="1:22" ht="13.5" x14ac:dyDescent="0.25">
      <c r="A2279" s="3">
        <f>RSI!A2279</f>
        <v>45321</v>
      </c>
      <c r="B2279" s="2">
        <f>RSI!B2279</f>
        <v>146.6583</v>
      </c>
      <c r="C2279" s="2">
        <f>RSI!I2279</f>
        <v>46.329265790129398</v>
      </c>
      <c r="D2279" s="2">
        <f>MACD!E2279</f>
        <v>-1.9036047379732679</v>
      </c>
      <c r="E2279" s="2">
        <f>MACD!F2279</f>
        <v>-0.34905319329331963</v>
      </c>
      <c r="F2279" s="2">
        <f>'Moving Avg'!D2279</f>
        <v>150.59976</v>
      </c>
      <c r="G2279" s="2">
        <f>'Moving Avg'!F2279</f>
        <v>147.56026000000003</v>
      </c>
      <c r="H2279" s="2">
        <f>'Moving Avg'!G2279</f>
        <v>149.355538</v>
      </c>
      <c r="I2279" s="2">
        <f>'Moving Avg'!H2279</f>
        <v>148.50444449999981</v>
      </c>
      <c r="J2279" s="6" t="str">
        <f>OBV!F2279</f>
        <v>BULLISH</v>
      </c>
      <c r="K2279" s="6" t="str">
        <f>OBV!G2279</f>
        <v>NEUTRAL</v>
      </c>
      <c r="L2279" s="6" t="str">
        <f>OBV!H2279</f>
        <v>CONFIRMED BULLISH</v>
      </c>
      <c r="M2279" s="8">
        <f t="shared" si="350"/>
        <v>25</v>
      </c>
      <c r="N2279" s="8">
        <f t="shared" si="351"/>
        <v>100</v>
      </c>
      <c r="O2279" s="8">
        <f t="shared" si="352"/>
        <v>50</v>
      </c>
      <c r="P2279" s="8">
        <f t="shared" si="353"/>
        <v>83.5</v>
      </c>
      <c r="Q2279" s="9">
        <f t="shared" si="354"/>
        <v>63.774999999999999</v>
      </c>
      <c r="R2279" s="9">
        <f t="shared" si="355"/>
        <v>63.375</v>
      </c>
      <c r="S2279" s="9">
        <f t="shared" si="356"/>
        <v>68.825000000000003</v>
      </c>
      <c r="T2279" s="9">
        <f t="shared" si="357"/>
        <v>64.625</v>
      </c>
      <c r="U2279" s="8">
        <f t="shared" si="358"/>
        <v>65.325000000000003</v>
      </c>
      <c r="V2279" s="8">
        <f t="shared" si="359"/>
        <v>65.150000000000006</v>
      </c>
    </row>
    <row r="2280" spans="1:22" ht="13.5" x14ac:dyDescent="0.25">
      <c r="A2280" s="3">
        <f>RSI!A2280</f>
        <v>45322</v>
      </c>
      <c r="B2280" s="2">
        <f>RSI!B2280</f>
        <v>146.6583</v>
      </c>
      <c r="C2280" s="2">
        <f>RSI!I2280</f>
        <v>46.329265790129391</v>
      </c>
      <c r="D2280" s="2">
        <f>MACD!E2280</f>
        <v>-1.1327357491047394</v>
      </c>
      <c r="E2280" s="2">
        <f>MACD!F2280</f>
        <v>-0.50578970445560356</v>
      </c>
      <c r="F2280" s="2">
        <f>'Moving Avg'!D2280</f>
        <v>149.68314000000001</v>
      </c>
      <c r="G2280" s="2">
        <f>'Moving Avg'!F2280</f>
        <v>147.50709500000002</v>
      </c>
      <c r="H2280" s="2">
        <f>'Moving Avg'!G2280</f>
        <v>149.35553799999997</v>
      </c>
      <c r="I2280" s="2">
        <f>'Moving Avg'!H2280</f>
        <v>148.53194299999979</v>
      </c>
      <c r="J2280" s="6" t="str">
        <f>OBV!F2280</f>
        <v>BULLISH</v>
      </c>
      <c r="K2280" s="6" t="str">
        <f>OBV!G2280</f>
        <v>NEUTRAL</v>
      </c>
      <c r="L2280" s="6" t="str">
        <f>OBV!H2280</f>
        <v>BULLISH DIVERGENCE</v>
      </c>
      <c r="M2280" s="8">
        <f t="shared" si="350"/>
        <v>25</v>
      </c>
      <c r="N2280" s="8">
        <f t="shared" si="351"/>
        <v>100</v>
      </c>
      <c r="O2280" s="8">
        <f t="shared" si="352"/>
        <v>50</v>
      </c>
      <c r="P2280" s="8">
        <f t="shared" si="353"/>
        <v>66.5</v>
      </c>
      <c r="Q2280" s="9">
        <f t="shared" si="354"/>
        <v>61.225000000000001</v>
      </c>
      <c r="R2280" s="9">
        <f t="shared" si="355"/>
        <v>59.125</v>
      </c>
      <c r="S2280" s="9">
        <f t="shared" si="356"/>
        <v>61.174999999999997</v>
      </c>
      <c r="T2280" s="9">
        <f t="shared" si="357"/>
        <v>60.375</v>
      </c>
      <c r="U2280" s="8">
        <f t="shared" si="358"/>
        <v>60.508333333333326</v>
      </c>
      <c r="V2280" s="8">
        <f t="shared" si="359"/>
        <v>60.474999999999994</v>
      </c>
    </row>
    <row r="2281" spans="1:22" ht="13.5" x14ac:dyDescent="0.25">
      <c r="A2281" s="3">
        <f>RSI!A2281</f>
        <v>45323</v>
      </c>
      <c r="B2281" s="2">
        <f>RSI!B2281</f>
        <v>146.6583</v>
      </c>
      <c r="C2281" s="2">
        <f>RSI!I2281</f>
        <v>46.329265790129391</v>
      </c>
      <c r="D2281" s="2">
        <f>MACD!E2281</f>
        <v>-0.46364083475924645</v>
      </c>
      <c r="E2281" s="2">
        <f>MACD!F2281</f>
        <v>-0.4973599305163322</v>
      </c>
      <c r="F2281" s="2">
        <f>'Moving Avg'!D2281</f>
        <v>148.67486</v>
      </c>
      <c r="G2281" s="2">
        <f>'Moving Avg'!F2281</f>
        <v>147.45393000000004</v>
      </c>
      <c r="H2281" s="2">
        <f>'Moving Avg'!G2281</f>
        <v>149.35553799999997</v>
      </c>
      <c r="I2281" s="2">
        <f>'Moving Avg'!H2281</f>
        <v>148.56252949999978</v>
      </c>
      <c r="J2281" s="6" t="str">
        <f>OBV!F2281</f>
        <v>BEARISH</v>
      </c>
      <c r="K2281" s="6" t="str">
        <f>OBV!G2281</f>
        <v>NEUTRAL</v>
      </c>
      <c r="L2281" s="6" t="str">
        <f>OBV!H2281</f>
        <v>CONFIRMED BEARISH</v>
      </c>
      <c r="M2281" s="8">
        <f t="shared" si="350"/>
        <v>25</v>
      </c>
      <c r="N2281" s="8">
        <f t="shared" si="351"/>
        <v>0</v>
      </c>
      <c r="O2281" s="8">
        <f t="shared" si="352"/>
        <v>50</v>
      </c>
      <c r="P2281" s="8">
        <f t="shared" si="353"/>
        <v>16.5</v>
      </c>
      <c r="Q2281" s="9">
        <f t="shared" si="354"/>
        <v>18.725000000000001</v>
      </c>
      <c r="R2281" s="9">
        <f t="shared" si="355"/>
        <v>26.625</v>
      </c>
      <c r="S2281" s="9">
        <f t="shared" si="356"/>
        <v>23.675000000000001</v>
      </c>
      <c r="T2281" s="9">
        <f t="shared" si="357"/>
        <v>22.875</v>
      </c>
      <c r="U2281" s="8">
        <f t="shared" si="358"/>
        <v>23.008333333333336</v>
      </c>
      <c r="V2281" s="8">
        <f t="shared" si="359"/>
        <v>22.975000000000001</v>
      </c>
    </row>
    <row r="2282" spans="1:22" ht="13.5" x14ac:dyDescent="0.25">
      <c r="A2282" s="3">
        <f>RSI!A2282</f>
        <v>45324</v>
      </c>
      <c r="B2282" s="2">
        <f>RSI!B2282</f>
        <v>146.6583</v>
      </c>
      <c r="C2282" s="2">
        <f>RSI!I2282</f>
        <v>46.329265790129391</v>
      </c>
      <c r="D2282" s="2">
        <f>MACD!E2282</f>
        <v>-0.58700076414942259</v>
      </c>
      <c r="E2282" s="2">
        <f>MACD!F2282</f>
        <v>-0.51528809724295033</v>
      </c>
      <c r="F2282" s="2">
        <f>'Moving Avg'!D2282</f>
        <v>147.66658000000001</v>
      </c>
      <c r="G2282" s="2">
        <f>'Moving Avg'!F2282</f>
        <v>147.40076500000004</v>
      </c>
      <c r="H2282" s="2">
        <f>'Moving Avg'!G2282</f>
        <v>149.35553799999997</v>
      </c>
      <c r="I2282" s="2">
        <f>'Moving Avg'!H2282</f>
        <v>148.59311599999978</v>
      </c>
      <c r="J2282" s="6" t="str">
        <f>OBV!F2282</f>
        <v>BEARISH</v>
      </c>
      <c r="K2282" s="6" t="str">
        <f>OBV!G2282</f>
        <v>NEUTRAL</v>
      </c>
      <c r="L2282" s="6" t="str">
        <f>OBV!H2282</f>
        <v>CONFIRMED BEARISH</v>
      </c>
      <c r="M2282" s="8">
        <f t="shared" si="350"/>
        <v>25</v>
      </c>
      <c r="N2282" s="8">
        <f t="shared" si="351"/>
        <v>100</v>
      </c>
      <c r="O2282" s="8">
        <f t="shared" si="352"/>
        <v>0</v>
      </c>
      <c r="P2282" s="8">
        <f t="shared" si="353"/>
        <v>16.5</v>
      </c>
      <c r="Q2282" s="9">
        <f t="shared" si="354"/>
        <v>46.225000000000001</v>
      </c>
      <c r="R2282" s="9">
        <f t="shared" si="355"/>
        <v>29.125</v>
      </c>
      <c r="S2282" s="9">
        <f t="shared" si="356"/>
        <v>26.175000000000001</v>
      </c>
      <c r="T2282" s="9">
        <f t="shared" si="357"/>
        <v>35.375</v>
      </c>
      <c r="U2282" s="8">
        <f t="shared" si="358"/>
        <v>33.841666666666661</v>
      </c>
      <c r="V2282" s="8">
        <f t="shared" si="359"/>
        <v>34.224999999999994</v>
      </c>
    </row>
    <row r="2283" spans="1:22" ht="13.5" x14ac:dyDescent="0.25">
      <c r="A2283" s="3">
        <f>RSI!A2283</f>
        <v>45327</v>
      </c>
      <c r="B2283" s="2">
        <f>RSI!B2283</f>
        <v>146.6583</v>
      </c>
      <c r="C2283" s="2">
        <f>RSI!I2283</f>
        <v>46.329265790129391</v>
      </c>
      <c r="D2283" s="2">
        <f>MACD!E2283</f>
        <v>0.31016226284287995</v>
      </c>
      <c r="E2283" s="2">
        <f>MACD!F2283</f>
        <v>-0.3501980252257843</v>
      </c>
      <c r="F2283" s="2">
        <f>'Moving Avg'!D2283</f>
        <v>146.6583</v>
      </c>
      <c r="G2283" s="2">
        <f>'Moving Avg'!F2283</f>
        <v>147.40122500000004</v>
      </c>
      <c r="H2283" s="2">
        <f>'Moving Avg'!G2283</f>
        <v>149.35553799999997</v>
      </c>
      <c r="I2283" s="2">
        <f>'Moving Avg'!H2283</f>
        <v>148.62370249999978</v>
      </c>
      <c r="J2283" s="6" t="str">
        <f>OBV!F2283</f>
        <v>BEARISH</v>
      </c>
      <c r="K2283" s="6" t="str">
        <f>OBV!G2283</f>
        <v>NEUTRAL</v>
      </c>
      <c r="L2283" s="6" t="str">
        <f>OBV!H2283</f>
        <v>CONFIRMED BEARISH</v>
      </c>
      <c r="M2283" s="8">
        <f t="shared" si="350"/>
        <v>25</v>
      </c>
      <c r="N2283" s="8">
        <f t="shared" si="351"/>
        <v>0</v>
      </c>
      <c r="O2283" s="8">
        <f t="shared" si="352"/>
        <v>0</v>
      </c>
      <c r="P2283" s="8">
        <f t="shared" si="353"/>
        <v>16.5</v>
      </c>
      <c r="Q2283" s="9">
        <f t="shared" si="354"/>
        <v>11.225</v>
      </c>
      <c r="R2283" s="9">
        <f t="shared" si="355"/>
        <v>9.125</v>
      </c>
      <c r="S2283" s="9">
        <f t="shared" si="356"/>
        <v>11.175000000000001</v>
      </c>
      <c r="T2283" s="9">
        <f t="shared" si="357"/>
        <v>10.375</v>
      </c>
      <c r="U2283" s="8">
        <f t="shared" si="358"/>
        <v>10.508333333333335</v>
      </c>
      <c r="V2283" s="8">
        <f t="shared" si="359"/>
        <v>10.475000000000001</v>
      </c>
    </row>
    <row r="2284" spans="1:22" ht="13.5" x14ac:dyDescent="0.25">
      <c r="A2284" s="3">
        <f>RSI!A2284</f>
        <v>45328</v>
      </c>
      <c r="B2284" s="2">
        <f>RSI!B2284</f>
        <v>146.6583</v>
      </c>
      <c r="C2284" s="2">
        <f>RSI!I2284</f>
        <v>46.329265790129391</v>
      </c>
      <c r="D2284" s="2">
        <f>MACD!E2284</f>
        <v>2.3607229713292099E-2</v>
      </c>
      <c r="E2284" s="2">
        <f>MACD!F2284</f>
        <v>-0.27543697423796903</v>
      </c>
      <c r="F2284" s="2">
        <f>'Moving Avg'!D2284</f>
        <v>146.6583</v>
      </c>
      <c r="G2284" s="2">
        <f>'Moving Avg'!F2284</f>
        <v>147.73120500000002</v>
      </c>
      <c r="H2284" s="2">
        <f>'Moving Avg'!G2284</f>
        <v>149.35553799999997</v>
      </c>
      <c r="I2284" s="2">
        <f>'Moving Avg'!H2284</f>
        <v>148.65428899999978</v>
      </c>
      <c r="J2284" s="6" t="str">
        <f>OBV!F2284</f>
        <v>NEUTRAL</v>
      </c>
      <c r="K2284" s="6" t="str">
        <f>OBV!G2284</f>
        <v>NEUTRAL</v>
      </c>
      <c r="L2284" s="6" t="str">
        <f>OBV!H2284</f>
        <v>NEUTRAL</v>
      </c>
      <c r="M2284" s="8">
        <f t="shared" si="350"/>
        <v>25</v>
      </c>
      <c r="N2284" s="8">
        <f t="shared" si="351"/>
        <v>0</v>
      </c>
      <c r="O2284" s="8">
        <f t="shared" si="352"/>
        <v>0</v>
      </c>
      <c r="P2284" s="8">
        <f t="shared" si="353"/>
        <v>33</v>
      </c>
      <c r="Q2284" s="9">
        <f t="shared" si="354"/>
        <v>13.7</v>
      </c>
      <c r="R2284" s="9">
        <f t="shared" si="355"/>
        <v>13.25</v>
      </c>
      <c r="S2284" s="9">
        <f t="shared" si="356"/>
        <v>18.600000000000001</v>
      </c>
      <c r="T2284" s="9">
        <f t="shared" si="357"/>
        <v>14.5</v>
      </c>
      <c r="U2284" s="8">
        <f t="shared" si="358"/>
        <v>15.183333333333332</v>
      </c>
      <c r="V2284" s="8">
        <f t="shared" si="359"/>
        <v>15.012499999999999</v>
      </c>
    </row>
    <row r="2285" spans="1:22" ht="13.5" x14ac:dyDescent="0.25">
      <c r="A2285" s="3">
        <f>RSI!A2285</f>
        <v>45329</v>
      </c>
      <c r="B2285" s="2">
        <f>RSI!B2285</f>
        <v>146.6583</v>
      </c>
      <c r="C2285" s="2">
        <f>RSI!I2285</f>
        <v>46.329265790129391</v>
      </c>
      <c r="D2285" s="2">
        <f>MACD!E2285</f>
        <v>0.57051702165205143</v>
      </c>
      <c r="E2285" s="2">
        <f>MACD!F2285</f>
        <v>-0.10624617505996496</v>
      </c>
      <c r="F2285" s="2">
        <f>'Moving Avg'!D2285</f>
        <v>146.6583</v>
      </c>
      <c r="G2285" s="2">
        <f>'Moving Avg'!F2285</f>
        <v>148.37604500000003</v>
      </c>
      <c r="H2285" s="2">
        <f>'Moving Avg'!G2285</f>
        <v>149.355538</v>
      </c>
      <c r="I2285" s="2">
        <f>'Moving Avg'!H2285</f>
        <v>148.69060999999977</v>
      </c>
      <c r="J2285" s="6" t="str">
        <f>OBV!F2285</f>
        <v>NEUTRAL</v>
      </c>
      <c r="K2285" s="6" t="str">
        <f>OBV!G2285</f>
        <v>NEUTRAL</v>
      </c>
      <c r="L2285" s="6" t="str">
        <f>OBV!H2285</f>
        <v>NEUTRAL</v>
      </c>
      <c r="M2285" s="8">
        <f t="shared" si="350"/>
        <v>25</v>
      </c>
      <c r="N2285" s="8">
        <f t="shared" si="351"/>
        <v>0</v>
      </c>
      <c r="O2285" s="8">
        <f t="shared" si="352"/>
        <v>0</v>
      </c>
      <c r="P2285" s="8">
        <f t="shared" si="353"/>
        <v>33</v>
      </c>
      <c r="Q2285" s="9">
        <f t="shared" si="354"/>
        <v>13.7</v>
      </c>
      <c r="R2285" s="9">
        <f t="shared" si="355"/>
        <v>13.25</v>
      </c>
      <c r="S2285" s="9">
        <f t="shared" si="356"/>
        <v>18.600000000000001</v>
      </c>
      <c r="T2285" s="9">
        <f t="shared" si="357"/>
        <v>14.5</v>
      </c>
      <c r="U2285" s="8">
        <f t="shared" si="358"/>
        <v>15.183333333333332</v>
      </c>
      <c r="V2285" s="8">
        <f t="shared" si="359"/>
        <v>15.012499999999999</v>
      </c>
    </row>
    <row r="2286" spans="1:22" ht="13.5" x14ac:dyDescent="0.25">
      <c r="A2286" s="3">
        <f>RSI!A2286</f>
        <v>45330</v>
      </c>
      <c r="B2286" s="2">
        <f>RSI!B2286</f>
        <v>146.6583</v>
      </c>
      <c r="C2286" s="2">
        <f>RSI!I2286</f>
        <v>46.329265790129391</v>
      </c>
      <c r="D2286" s="2">
        <f>MACD!E2286</f>
        <v>1.1152427330382295</v>
      </c>
      <c r="E2286" s="2">
        <f>MACD!F2286</f>
        <v>0.13805160655967394</v>
      </c>
      <c r="F2286" s="2">
        <f>'Moving Avg'!D2286</f>
        <v>146.6583</v>
      </c>
      <c r="G2286" s="2">
        <f>'Moving Avg'!F2286</f>
        <v>148.72023500000006</v>
      </c>
      <c r="H2286" s="2">
        <f>'Moving Avg'!G2286</f>
        <v>149.35553800000002</v>
      </c>
      <c r="I2286" s="2">
        <f>'Moving Avg'!H2286</f>
        <v>148.72693099999978</v>
      </c>
      <c r="J2286" s="6" t="str">
        <f>OBV!F2286</f>
        <v>NEUTRAL</v>
      </c>
      <c r="K2286" s="6" t="str">
        <f>OBV!G2286</f>
        <v>NEUTRAL</v>
      </c>
      <c r="L2286" s="6" t="str">
        <f>OBV!H2286</f>
        <v>NEUTRAL</v>
      </c>
      <c r="M2286" s="8">
        <f t="shared" si="350"/>
        <v>25</v>
      </c>
      <c r="N2286" s="8">
        <f t="shared" si="351"/>
        <v>0</v>
      </c>
      <c r="O2286" s="8">
        <f t="shared" si="352"/>
        <v>0</v>
      </c>
      <c r="P2286" s="8">
        <f t="shared" si="353"/>
        <v>33</v>
      </c>
      <c r="Q2286" s="9">
        <f t="shared" si="354"/>
        <v>13.7</v>
      </c>
      <c r="R2286" s="9">
        <f t="shared" si="355"/>
        <v>13.25</v>
      </c>
      <c r="S2286" s="9">
        <f t="shared" si="356"/>
        <v>18.600000000000001</v>
      </c>
      <c r="T2286" s="9">
        <f t="shared" si="357"/>
        <v>14.5</v>
      </c>
      <c r="U2286" s="8">
        <f t="shared" si="358"/>
        <v>15.183333333333332</v>
      </c>
      <c r="V2286" s="8">
        <f t="shared" si="359"/>
        <v>15.012499999999999</v>
      </c>
    </row>
    <row r="2287" spans="1:22" ht="13.5" x14ac:dyDescent="0.25">
      <c r="A2287" s="3">
        <f>RSI!A2287</f>
        <v>45331</v>
      </c>
      <c r="B2287" s="2">
        <f>RSI!B2287</f>
        <v>146.6583</v>
      </c>
      <c r="C2287" s="2">
        <f>RSI!I2287</f>
        <v>46.329265790129398</v>
      </c>
      <c r="D2287" s="2">
        <f>MACD!E2287</f>
        <v>1.5867646695027418</v>
      </c>
      <c r="E2287" s="2">
        <f>MACD!F2287</f>
        <v>0.42779421914828752</v>
      </c>
      <c r="F2287" s="2">
        <f>'Moving Avg'!D2287</f>
        <v>146.6583</v>
      </c>
      <c r="G2287" s="2">
        <f>'Moving Avg'!F2287</f>
        <v>148.76606500000005</v>
      </c>
      <c r="H2287" s="2">
        <f>'Moving Avg'!G2287</f>
        <v>149.355538</v>
      </c>
      <c r="I2287" s="2">
        <f>'Moving Avg'!H2287</f>
        <v>148.75751749999978</v>
      </c>
      <c r="J2287" s="6" t="str">
        <f>OBV!F2287</f>
        <v>NEUTRAL</v>
      </c>
      <c r="K2287" s="6" t="str">
        <f>OBV!G2287</f>
        <v>NEUTRAL</v>
      </c>
      <c r="L2287" s="6" t="str">
        <f>OBV!H2287</f>
        <v>NEUTRAL</v>
      </c>
      <c r="M2287" s="8">
        <f t="shared" si="350"/>
        <v>25</v>
      </c>
      <c r="N2287" s="8">
        <f t="shared" si="351"/>
        <v>0</v>
      </c>
      <c r="O2287" s="8">
        <f t="shared" si="352"/>
        <v>0</v>
      </c>
      <c r="P2287" s="8">
        <f t="shared" si="353"/>
        <v>33</v>
      </c>
      <c r="Q2287" s="9">
        <f t="shared" si="354"/>
        <v>13.7</v>
      </c>
      <c r="R2287" s="9">
        <f t="shared" si="355"/>
        <v>13.25</v>
      </c>
      <c r="S2287" s="9">
        <f t="shared" si="356"/>
        <v>18.600000000000001</v>
      </c>
      <c r="T2287" s="9">
        <f t="shared" si="357"/>
        <v>14.5</v>
      </c>
      <c r="U2287" s="8">
        <f t="shared" si="358"/>
        <v>15.183333333333332</v>
      </c>
      <c r="V2287" s="8">
        <f t="shared" si="359"/>
        <v>15.012499999999999</v>
      </c>
    </row>
    <row r="2288" spans="1:22" ht="13.5" x14ac:dyDescent="0.25">
      <c r="A2288" s="3">
        <f>RSI!A2288</f>
        <v>45334</v>
      </c>
      <c r="B2288" s="2">
        <f>RSI!B2288</f>
        <v>146.6583</v>
      </c>
      <c r="C2288" s="2">
        <f>RSI!I2288</f>
        <v>46.329265790129405</v>
      </c>
      <c r="D2288" s="2">
        <f>MACD!E2288</f>
        <v>1.9955597516957084</v>
      </c>
      <c r="E2288" s="2">
        <f>MACD!F2288</f>
        <v>0.74134732565777173</v>
      </c>
      <c r="F2288" s="2">
        <f>'Moving Avg'!D2288</f>
        <v>146.6583</v>
      </c>
      <c r="G2288" s="2">
        <f>'Moving Avg'!F2288</f>
        <v>148.58274000000003</v>
      </c>
      <c r="H2288" s="2">
        <f>'Moving Avg'!G2288</f>
        <v>149.35553800000002</v>
      </c>
      <c r="I2288" s="2">
        <f>'Moving Avg'!H2288</f>
        <v>148.78501599999979</v>
      </c>
      <c r="J2288" s="6" t="str">
        <f>OBV!F2288</f>
        <v>NEUTRAL</v>
      </c>
      <c r="K2288" s="6" t="str">
        <f>OBV!G2288</f>
        <v>NEUTRAL</v>
      </c>
      <c r="L2288" s="6" t="str">
        <f>OBV!H2288</f>
        <v>NEUTRAL</v>
      </c>
      <c r="M2288" s="8">
        <f t="shared" si="350"/>
        <v>25</v>
      </c>
      <c r="N2288" s="8">
        <f t="shared" si="351"/>
        <v>0</v>
      </c>
      <c r="O2288" s="8">
        <f t="shared" si="352"/>
        <v>0</v>
      </c>
      <c r="P2288" s="8">
        <f t="shared" si="353"/>
        <v>33</v>
      </c>
      <c r="Q2288" s="9">
        <f t="shared" si="354"/>
        <v>13.7</v>
      </c>
      <c r="R2288" s="9">
        <f t="shared" si="355"/>
        <v>13.25</v>
      </c>
      <c r="S2288" s="9">
        <f t="shared" si="356"/>
        <v>18.600000000000001</v>
      </c>
      <c r="T2288" s="9">
        <f t="shared" si="357"/>
        <v>14.5</v>
      </c>
      <c r="U2288" s="8">
        <f t="shared" si="358"/>
        <v>15.183333333333332</v>
      </c>
      <c r="V2288" s="8">
        <f t="shared" si="359"/>
        <v>15.012499999999999</v>
      </c>
    </row>
    <row r="2289" spans="1:22" ht="13.5" x14ac:dyDescent="0.25">
      <c r="A2289" s="3">
        <f>RSI!A2289</f>
        <v>45335</v>
      </c>
      <c r="B2289" s="2">
        <f>RSI!B2289</f>
        <v>140.05869999999999</v>
      </c>
      <c r="C2289" s="2">
        <f>RSI!I2289</f>
        <v>34.772623514855766</v>
      </c>
      <c r="D2289" s="2">
        <f>MACD!E2289</f>
        <v>2.0638104884372694</v>
      </c>
      <c r="E2289" s="2">
        <f>MACD!F2289</f>
        <v>1.0058399582136712</v>
      </c>
      <c r="F2289" s="2">
        <f>'Moving Avg'!D2289</f>
        <v>145.33838</v>
      </c>
      <c r="G2289" s="2">
        <f>'Moving Avg'!F2289</f>
        <v>148.06943500000006</v>
      </c>
      <c r="H2289" s="2">
        <f>'Moving Avg'!G2289</f>
        <v>149.22354600000003</v>
      </c>
      <c r="I2289" s="2">
        <f>'Moving Avg'!H2289</f>
        <v>148.7795164999998</v>
      </c>
      <c r="J2289" s="6" t="str">
        <f>OBV!F2289</f>
        <v>BEARISH</v>
      </c>
      <c r="K2289" s="6" t="str">
        <f>OBV!G2289</f>
        <v>NEUTRAL</v>
      </c>
      <c r="L2289" s="6" t="str">
        <f>OBV!H2289</f>
        <v>CONFIRMED BEARISH</v>
      </c>
      <c r="M2289" s="8">
        <f t="shared" si="350"/>
        <v>25</v>
      </c>
      <c r="N2289" s="8">
        <f t="shared" si="351"/>
        <v>0</v>
      </c>
      <c r="O2289" s="8">
        <f t="shared" si="352"/>
        <v>0</v>
      </c>
      <c r="P2289" s="8">
        <f t="shared" si="353"/>
        <v>16.5</v>
      </c>
      <c r="Q2289" s="9">
        <f t="shared" si="354"/>
        <v>11.225</v>
      </c>
      <c r="R2289" s="9">
        <f t="shared" si="355"/>
        <v>9.125</v>
      </c>
      <c r="S2289" s="9">
        <f t="shared" si="356"/>
        <v>11.175000000000001</v>
      </c>
      <c r="T2289" s="9">
        <f t="shared" si="357"/>
        <v>10.375</v>
      </c>
      <c r="U2289" s="8">
        <f t="shared" si="358"/>
        <v>10.508333333333335</v>
      </c>
      <c r="V2289" s="8">
        <f t="shared" si="359"/>
        <v>10.475000000000001</v>
      </c>
    </row>
    <row r="2290" spans="1:22" ht="13.5" x14ac:dyDescent="0.25">
      <c r="A2290" s="3">
        <f>RSI!A2290</f>
        <v>45336</v>
      </c>
      <c r="B2290" s="2">
        <f>RSI!B2290</f>
        <v>140.05869999999999</v>
      </c>
      <c r="C2290" s="2">
        <f>RSI!I2290</f>
        <v>34.772623514855766</v>
      </c>
      <c r="D2290" s="2">
        <f>MACD!E2290</f>
        <v>2.1689731968423587</v>
      </c>
      <c r="E2290" s="2">
        <f>MACD!F2290</f>
        <v>1.2384666059394087</v>
      </c>
      <c r="F2290" s="2">
        <f>'Moving Avg'!D2290</f>
        <v>144.01846</v>
      </c>
      <c r="G2290" s="2">
        <f>'Moving Avg'!F2290</f>
        <v>147.51030000000003</v>
      </c>
      <c r="H2290" s="2">
        <f>'Moving Avg'!G2290</f>
        <v>149.091554</v>
      </c>
      <c r="I2290" s="2">
        <f>'Moving Avg'!H2290</f>
        <v>148.77401699999979</v>
      </c>
      <c r="J2290" s="6" t="str">
        <f>OBV!F2290</f>
        <v>BEARISH</v>
      </c>
      <c r="K2290" s="6" t="str">
        <f>OBV!G2290</f>
        <v>NEUTRAL</v>
      </c>
      <c r="L2290" s="6" t="str">
        <f>OBV!H2290</f>
        <v>CONFIRMED BEARISH</v>
      </c>
      <c r="M2290" s="8">
        <f t="shared" si="350"/>
        <v>25</v>
      </c>
      <c r="N2290" s="8">
        <f t="shared" si="351"/>
        <v>0</v>
      </c>
      <c r="O2290" s="8">
        <f t="shared" si="352"/>
        <v>0</v>
      </c>
      <c r="P2290" s="8">
        <f t="shared" si="353"/>
        <v>16.5</v>
      </c>
      <c r="Q2290" s="9">
        <f t="shared" si="354"/>
        <v>11.225</v>
      </c>
      <c r="R2290" s="9">
        <f t="shared" si="355"/>
        <v>9.125</v>
      </c>
      <c r="S2290" s="9">
        <f t="shared" si="356"/>
        <v>11.175000000000001</v>
      </c>
      <c r="T2290" s="9">
        <f t="shared" si="357"/>
        <v>10.375</v>
      </c>
      <c r="U2290" s="8">
        <f t="shared" si="358"/>
        <v>10.508333333333335</v>
      </c>
      <c r="V2290" s="8">
        <f t="shared" si="359"/>
        <v>10.475000000000001</v>
      </c>
    </row>
    <row r="2291" spans="1:22" ht="13.5" x14ac:dyDescent="0.25">
      <c r="A2291" s="3">
        <f>RSI!A2291</f>
        <v>45337</v>
      </c>
      <c r="B2291" s="2">
        <f>RSI!B2291</f>
        <v>140.05869999999999</v>
      </c>
      <c r="C2291" s="2">
        <f>RSI!I2291</f>
        <v>34.772623514855766</v>
      </c>
      <c r="D2291" s="2">
        <f>MACD!E2291</f>
        <v>2.3018571057426982</v>
      </c>
      <c r="E2291" s="2">
        <f>MACD!F2291</f>
        <v>1.4511447059000666</v>
      </c>
      <c r="F2291" s="2">
        <f>'Moving Avg'!D2291</f>
        <v>142.69854000000001</v>
      </c>
      <c r="G2291" s="2">
        <f>'Moving Avg'!F2291</f>
        <v>146.95116500000003</v>
      </c>
      <c r="H2291" s="2">
        <f>'Moving Avg'!G2291</f>
        <v>148.95956199999998</v>
      </c>
      <c r="I2291" s="2">
        <f>'Moving Avg'!H2291</f>
        <v>148.7689584999998</v>
      </c>
      <c r="J2291" s="6" t="str">
        <f>OBV!F2291</f>
        <v>BEARISH</v>
      </c>
      <c r="K2291" s="6" t="str">
        <f>OBV!G2291</f>
        <v>NEUTRAL</v>
      </c>
      <c r="L2291" s="6" t="str">
        <f>OBV!H2291</f>
        <v>CONFIRMED BEARISH</v>
      </c>
      <c r="M2291" s="8">
        <f t="shared" si="350"/>
        <v>25</v>
      </c>
      <c r="N2291" s="8">
        <f t="shared" si="351"/>
        <v>0</v>
      </c>
      <c r="O2291" s="8">
        <f t="shared" si="352"/>
        <v>0</v>
      </c>
      <c r="P2291" s="8">
        <f t="shared" si="353"/>
        <v>16.5</v>
      </c>
      <c r="Q2291" s="9">
        <f t="shared" si="354"/>
        <v>11.225</v>
      </c>
      <c r="R2291" s="9">
        <f t="shared" si="355"/>
        <v>9.125</v>
      </c>
      <c r="S2291" s="9">
        <f t="shared" si="356"/>
        <v>11.175000000000001</v>
      </c>
      <c r="T2291" s="9">
        <f t="shared" si="357"/>
        <v>10.375</v>
      </c>
      <c r="U2291" s="8">
        <f t="shared" si="358"/>
        <v>10.508333333333335</v>
      </c>
      <c r="V2291" s="8">
        <f t="shared" si="359"/>
        <v>10.475000000000001</v>
      </c>
    </row>
    <row r="2292" spans="1:22" ht="13.5" x14ac:dyDescent="0.25">
      <c r="A2292" s="3">
        <f>RSI!A2292</f>
        <v>45338</v>
      </c>
      <c r="B2292" s="2">
        <f>RSI!B2292</f>
        <v>140.05869999999999</v>
      </c>
      <c r="C2292" s="2">
        <f>RSI!I2292</f>
        <v>34.772623514855766</v>
      </c>
      <c r="D2292" s="2">
        <f>MACD!E2292</f>
        <v>2.4549455573798298</v>
      </c>
      <c r="E2292" s="2">
        <f>MACD!F2292</f>
        <v>1.6519048761960193</v>
      </c>
      <c r="F2292" s="2">
        <f>'Moving Avg'!D2292</f>
        <v>141.37862000000001</v>
      </c>
      <c r="G2292" s="2">
        <f>'Moving Avg'!F2292</f>
        <v>146.62118500000003</v>
      </c>
      <c r="H2292" s="2">
        <f>'Moving Avg'!G2292</f>
        <v>148.82756999999998</v>
      </c>
      <c r="I2292" s="2">
        <f>'Moving Avg'!H2292</f>
        <v>148.76389999999981</v>
      </c>
      <c r="J2292" s="6" t="str">
        <f>OBV!F2292</f>
        <v>BEARISH</v>
      </c>
      <c r="K2292" s="6" t="str">
        <f>OBV!G2292</f>
        <v>NEUTRAL</v>
      </c>
      <c r="L2292" s="6" t="str">
        <f>OBV!H2292</f>
        <v>CONFIRMED BEARISH</v>
      </c>
      <c r="M2292" s="8">
        <f t="shared" si="350"/>
        <v>25</v>
      </c>
      <c r="N2292" s="8">
        <f t="shared" si="351"/>
        <v>0</v>
      </c>
      <c r="O2292" s="8">
        <f t="shared" si="352"/>
        <v>0</v>
      </c>
      <c r="P2292" s="8">
        <f t="shared" si="353"/>
        <v>16.5</v>
      </c>
      <c r="Q2292" s="9">
        <f t="shared" si="354"/>
        <v>11.225</v>
      </c>
      <c r="R2292" s="9">
        <f t="shared" si="355"/>
        <v>9.125</v>
      </c>
      <c r="S2292" s="9">
        <f t="shared" si="356"/>
        <v>11.175000000000001</v>
      </c>
      <c r="T2292" s="9">
        <f t="shared" si="357"/>
        <v>10.375</v>
      </c>
      <c r="U2292" s="8">
        <f t="shared" si="358"/>
        <v>10.508333333333335</v>
      </c>
      <c r="V2292" s="8">
        <f t="shared" si="359"/>
        <v>10.475000000000001</v>
      </c>
    </row>
    <row r="2293" spans="1:22" ht="13.5" x14ac:dyDescent="0.25">
      <c r="A2293" s="3">
        <f>RSI!A2293</f>
        <v>45341</v>
      </c>
      <c r="B2293" s="2">
        <f>RSI!B2293</f>
        <v>140.05869999999999</v>
      </c>
      <c r="C2293" s="2">
        <f>RSI!I2293</f>
        <v>34.772623514855766</v>
      </c>
      <c r="D2293" s="2">
        <f>MACD!E2293</f>
        <v>2.6221191812279585</v>
      </c>
      <c r="E2293" s="2">
        <f>MACD!F2293</f>
        <v>1.8459477372024073</v>
      </c>
      <c r="F2293" s="2">
        <f>'Moving Avg'!D2293</f>
        <v>140.05869999999999</v>
      </c>
      <c r="G2293" s="2">
        <f>'Moving Avg'!F2293</f>
        <v>145.97039000000001</v>
      </c>
      <c r="H2293" s="2">
        <f>'Moving Avg'!G2293</f>
        <v>148.69557799999995</v>
      </c>
      <c r="I2293" s="2">
        <f>'Moving Avg'!H2293</f>
        <v>148.75932699999984</v>
      </c>
      <c r="J2293" s="6" t="str">
        <f>OBV!F2293</f>
        <v>BEARISH</v>
      </c>
      <c r="K2293" s="6" t="str">
        <f>OBV!G2293</f>
        <v>NEUTRAL</v>
      </c>
      <c r="L2293" s="6" t="str">
        <f>OBV!H2293</f>
        <v>CONFIRMED BEARISH</v>
      </c>
      <c r="M2293" s="8">
        <f t="shared" si="350"/>
        <v>25</v>
      </c>
      <c r="N2293" s="8">
        <f t="shared" si="351"/>
        <v>0</v>
      </c>
      <c r="O2293" s="8">
        <f t="shared" si="352"/>
        <v>0</v>
      </c>
      <c r="P2293" s="8">
        <f t="shared" si="353"/>
        <v>16.5</v>
      </c>
      <c r="Q2293" s="9">
        <f t="shared" si="354"/>
        <v>11.225</v>
      </c>
      <c r="R2293" s="9">
        <f t="shared" si="355"/>
        <v>9.125</v>
      </c>
      <c r="S2293" s="9">
        <f t="shared" si="356"/>
        <v>11.175000000000001</v>
      </c>
      <c r="T2293" s="9">
        <f t="shared" si="357"/>
        <v>10.375</v>
      </c>
      <c r="U2293" s="8">
        <f t="shared" si="358"/>
        <v>10.508333333333335</v>
      </c>
      <c r="V2293" s="8">
        <f t="shared" si="359"/>
        <v>10.475000000000001</v>
      </c>
    </row>
    <row r="2294" spans="1:22" ht="13.5" x14ac:dyDescent="0.25">
      <c r="A2294" s="3">
        <f>RSI!A2294</f>
        <v>45342</v>
      </c>
      <c r="B2294" s="2">
        <f>RSI!B2294</f>
        <v>142.0752</v>
      </c>
      <c r="C2294" s="2">
        <f>RSI!I2294</f>
        <v>41.257916867122347</v>
      </c>
      <c r="D2294" s="2">
        <f>MACD!E2294</f>
        <v>2.6490527135166246</v>
      </c>
      <c r="E2294" s="2">
        <f>MACD!F2294</f>
        <v>2.0065687324652508</v>
      </c>
      <c r="F2294" s="2">
        <f>'Moving Avg'!D2294</f>
        <v>140.46199999999999</v>
      </c>
      <c r="G2294" s="2">
        <f>'Moving Avg'!F2294</f>
        <v>145.76461000000003</v>
      </c>
      <c r="H2294" s="2">
        <f>'Moving Avg'!G2294</f>
        <v>148.60391599999997</v>
      </c>
      <c r="I2294" s="2">
        <f>'Moving Avg'!H2294</f>
        <v>148.76390999999984</v>
      </c>
      <c r="J2294" s="6" t="str">
        <f>OBV!F2294</f>
        <v>BULLISH</v>
      </c>
      <c r="K2294" s="6" t="str">
        <f>OBV!G2294</f>
        <v>NEUTRAL</v>
      </c>
      <c r="L2294" s="6" t="str">
        <f>OBV!H2294</f>
        <v>CONFIRMED BULLISH</v>
      </c>
      <c r="M2294" s="8">
        <f t="shared" si="350"/>
        <v>25</v>
      </c>
      <c r="N2294" s="8">
        <f t="shared" si="351"/>
        <v>0</v>
      </c>
      <c r="O2294" s="8">
        <f t="shared" si="352"/>
        <v>0</v>
      </c>
      <c r="P2294" s="8">
        <f t="shared" si="353"/>
        <v>83.5</v>
      </c>
      <c r="Q2294" s="9">
        <f t="shared" si="354"/>
        <v>21.274999999999999</v>
      </c>
      <c r="R2294" s="9">
        <f t="shared" si="355"/>
        <v>25.875</v>
      </c>
      <c r="S2294" s="9">
        <f t="shared" si="356"/>
        <v>41.325000000000003</v>
      </c>
      <c r="T2294" s="9">
        <f t="shared" si="357"/>
        <v>27.125</v>
      </c>
      <c r="U2294" s="8">
        <f t="shared" si="358"/>
        <v>29.491666666666664</v>
      </c>
      <c r="V2294" s="8">
        <f t="shared" si="359"/>
        <v>28.9</v>
      </c>
    </row>
    <row r="2295" spans="1:22" ht="13.5" x14ac:dyDescent="0.25">
      <c r="A2295" s="3">
        <f>RSI!A2295</f>
        <v>45343</v>
      </c>
      <c r="B2295" s="2">
        <f>RSI!B2295</f>
        <v>142.0752</v>
      </c>
      <c r="C2295" s="2">
        <f>RSI!I2295</f>
        <v>41.257916867122347</v>
      </c>
      <c r="D2295" s="2">
        <f>MACD!E2295</f>
        <v>2.6921949087454493</v>
      </c>
      <c r="E2295" s="2">
        <f>MACD!F2295</f>
        <v>2.1436939677212905</v>
      </c>
      <c r="F2295" s="2">
        <f>'Moving Avg'!D2295</f>
        <v>140.86529999999999</v>
      </c>
      <c r="G2295" s="2">
        <f>'Moving Avg'!F2295</f>
        <v>145.30630000000005</v>
      </c>
      <c r="H2295" s="2">
        <f>'Moving Avg'!G2295</f>
        <v>148.51225399999998</v>
      </c>
      <c r="I2295" s="2">
        <f>'Moving Avg'!H2295</f>
        <v>148.76849299999984</v>
      </c>
      <c r="J2295" s="6" t="str">
        <f>OBV!F2295</f>
        <v>BULLISH</v>
      </c>
      <c r="K2295" s="6" t="str">
        <f>OBV!G2295</f>
        <v>NEUTRAL</v>
      </c>
      <c r="L2295" s="6" t="str">
        <f>OBV!H2295</f>
        <v>CONFIRMED BULLISH</v>
      </c>
      <c r="M2295" s="8">
        <f t="shared" si="350"/>
        <v>25</v>
      </c>
      <c r="N2295" s="8">
        <f t="shared" si="351"/>
        <v>0</v>
      </c>
      <c r="O2295" s="8">
        <f t="shared" si="352"/>
        <v>0</v>
      </c>
      <c r="P2295" s="8">
        <f t="shared" si="353"/>
        <v>83.5</v>
      </c>
      <c r="Q2295" s="9">
        <f t="shared" si="354"/>
        <v>21.274999999999999</v>
      </c>
      <c r="R2295" s="9">
        <f t="shared" si="355"/>
        <v>25.875</v>
      </c>
      <c r="S2295" s="9">
        <f t="shared" si="356"/>
        <v>41.325000000000003</v>
      </c>
      <c r="T2295" s="9">
        <f t="shared" si="357"/>
        <v>27.125</v>
      </c>
      <c r="U2295" s="8">
        <f t="shared" si="358"/>
        <v>29.491666666666664</v>
      </c>
      <c r="V2295" s="8">
        <f t="shared" si="359"/>
        <v>28.9</v>
      </c>
    </row>
    <row r="2296" spans="1:22" ht="13.5" x14ac:dyDescent="0.25">
      <c r="A2296" s="3">
        <f>RSI!A2296</f>
        <v>45344</v>
      </c>
      <c r="B2296" s="2">
        <f>RSI!B2296</f>
        <v>142.0752</v>
      </c>
      <c r="C2296" s="2">
        <f>RSI!I2296</f>
        <v>41.257916867122354</v>
      </c>
      <c r="D2296" s="2">
        <f>MACD!E2296</f>
        <v>2.747544549921912</v>
      </c>
      <c r="E2296" s="2">
        <f>MACD!F2296</f>
        <v>2.264464084161415</v>
      </c>
      <c r="F2296" s="2">
        <f>'Moving Avg'!D2296</f>
        <v>141.26859999999999</v>
      </c>
      <c r="G2296" s="2">
        <f>'Moving Avg'!F2296</f>
        <v>144.82507500000006</v>
      </c>
      <c r="H2296" s="2">
        <f>'Moving Avg'!G2296</f>
        <v>148.42059199999997</v>
      </c>
      <c r="I2296" s="2">
        <f>'Moving Avg'!H2296</f>
        <v>148.77307599999983</v>
      </c>
      <c r="J2296" s="6" t="str">
        <f>OBV!F2296</f>
        <v>BULLISH</v>
      </c>
      <c r="K2296" s="6" t="str">
        <f>OBV!G2296</f>
        <v>NEUTRAL</v>
      </c>
      <c r="L2296" s="6" t="str">
        <f>OBV!H2296</f>
        <v>CONFIRMED BULLISH</v>
      </c>
      <c r="M2296" s="8">
        <f t="shared" si="350"/>
        <v>25</v>
      </c>
      <c r="N2296" s="8">
        <f t="shared" si="351"/>
        <v>0</v>
      </c>
      <c r="O2296" s="8">
        <f t="shared" si="352"/>
        <v>0</v>
      </c>
      <c r="P2296" s="8">
        <f t="shared" si="353"/>
        <v>83.5</v>
      </c>
      <c r="Q2296" s="9">
        <f t="shared" si="354"/>
        <v>21.274999999999999</v>
      </c>
      <c r="R2296" s="9">
        <f t="shared" si="355"/>
        <v>25.875</v>
      </c>
      <c r="S2296" s="9">
        <f t="shared" si="356"/>
        <v>41.325000000000003</v>
      </c>
      <c r="T2296" s="9">
        <f t="shared" si="357"/>
        <v>27.125</v>
      </c>
      <c r="U2296" s="8">
        <f t="shared" si="358"/>
        <v>29.491666666666664</v>
      </c>
      <c r="V2296" s="8">
        <f t="shared" si="359"/>
        <v>28.9</v>
      </c>
    </row>
    <row r="2297" spans="1:22" ht="13.5" x14ac:dyDescent="0.25">
      <c r="A2297" s="3">
        <f>RSI!A2297</f>
        <v>45345</v>
      </c>
      <c r="B2297" s="2">
        <f>RSI!B2297</f>
        <v>146.6583</v>
      </c>
      <c r="C2297" s="2">
        <f>RSI!I2297</f>
        <v>54.187832972122912</v>
      </c>
      <c r="D2297" s="2">
        <f>MACD!E2297</f>
        <v>2.4723387753459747</v>
      </c>
      <c r="E2297" s="2">
        <f>MACD!F2297</f>
        <v>2.3060390223983269</v>
      </c>
      <c r="F2297" s="2">
        <f>'Moving Avg'!D2297</f>
        <v>142.58852000000002</v>
      </c>
      <c r="G2297" s="2">
        <f>'Moving Avg'!F2297</f>
        <v>144.57300500000005</v>
      </c>
      <c r="H2297" s="2">
        <f>'Moving Avg'!G2297</f>
        <v>148.42059199999997</v>
      </c>
      <c r="I2297" s="2">
        <f>'Moving Avg'!H2297</f>
        <v>148.80273599999987</v>
      </c>
      <c r="J2297" s="6" t="str">
        <f>OBV!F2297</f>
        <v>BULLISH</v>
      </c>
      <c r="K2297" s="6" t="str">
        <f>OBV!G2297</f>
        <v>NEUTRAL</v>
      </c>
      <c r="L2297" s="6" t="str">
        <f>OBV!H2297</f>
        <v>CONFIRMED BULLISH</v>
      </c>
      <c r="M2297" s="8">
        <f t="shared" si="350"/>
        <v>25</v>
      </c>
      <c r="N2297" s="8">
        <f t="shared" si="351"/>
        <v>0</v>
      </c>
      <c r="O2297" s="8">
        <f t="shared" si="352"/>
        <v>0</v>
      </c>
      <c r="P2297" s="8">
        <f t="shared" si="353"/>
        <v>83.5</v>
      </c>
      <c r="Q2297" s="9">
        <f t="shared" si="354"/>
        <v>21.274999999999999</v>
      </c>
      <c r="R2297" s="9">
        <f t="shared" si="355"/>
        <v>25.875</v>
      </c>
      <c r="S2297" s="9">
        <f t="shared" si="356"/>
        <v>41.325000000000003</v>
      </c>
      <c r="T2297" s="9">
        <f t="shared" si="357"/>
        <v>27.125</v>
      </c>
      <c r="U2297" s="8">
        <f t="shared" si="358"/>
        <v>29.491666666666664</v>
      </c>
      <c r="V2297" s="8">
        <f t="shared" si="359"/>
        <v>28.9</v>
      </c>
    </row>
    <row r="2298" spans="1:22" ht="13.5" x14ac:dyDescent="0.25">
      <c r="A2298" s="3">
        <f>RSI!A2298</f>
        <v>45348</v>
      </c>
      <c r="B2298" s="2">
        <f>RSI!B2298</f>
        <v>146.6583</v>
      </c>
      <c r="C2298" s="2">
        <f>RSI!I2298</f>
        <v>54.187832972122912</v>
      </c>
      <c r="D2298" s="2">
        <f>MACD!E2298</f>
        <v>2.2285469146343644</v>
      </c>
      <c r="E2298" s="2">
        <f>MACD!F2298</f>
        <v>2.2905406008455347</v>
      </c>
      <c r="F2298" s="2">
        <f>'Moving Avg'!D2298</f>
        <v>143.90844000000001</v>
      </c>
      <c r="G2298" s="2">
        <f>'Moving Avg'!F2298</f>
        <v>144.32093500000005</v>
      </c>
      <c r="H2298" s="2">
        <f>'Moving Avg'!G2298</f>
        <v>148.34726199999997</v>
      </c>
      <c r="I2298" s="2">
        <f>'Moving Avg'!H2298</f>
        <v>148.83023449999985</v>
      </c>
      <c r="J2298" s="6" t="str">
        <f>OBV!F2298</f>
        <v>BULLISH</v>
      </c>
      <c r="K2298" s="6" t="str">
        <f>OBV!G2298</f>
        <v>NEUTRAL</v>
      </c>
      <c r="L2298" s="6" t="str">
        <f>OBV!H2298</f>
        <v>CONFIRMED BULLISH</v>
      </c>
      <c r="M2298" s="8">
        <f t="shared" si="350"/>
        <v>25</v>
      </c>
      <c r="N2298" s="8">
        <f t="shared" si="351"/>
        <v>100</v>
      </c>
      <c r="O2298" s="8">
        <f t="shared" si="352"/>
        <v>0</v>
      </c>
      <c r="P2298" s="8">
        <f t="shared" si="353"/>
        <v>83.5</v>
      </c>
      <c r="Q2298" s="9">
        <f t="shared" si="354"/>
        <v>56.274999999999999</v>
      </c>
      <c r="R2298" s="9">
        <f t="shared" si="355"/>
        <v>45.875</v>
      </c>
      <c r="S2298" s="9">
        <f t="shared" si="356"/>
        <v>56.325000000000003</v>
      </c>
      <c r="T2298" s="9">
        <f t="shared" si="357"/>
        <v>52.125</v>
      </c>
      <c r="U2298" s="8">
        <f t="shared" si="358"/>
        <v>52.82500000000001</v>
      </c>
      <c r="V2298" s="8">
        <f t="shared" si="359"/>
        <v>52.650000000000006</v>
      </c>
    </row>
    <row r="2299" spans="1:22" ht="13.5" x14ac:dyDescent="0.25">
      <c r="A2299" s="3">
        <f>RSI!A2299</f>
        <v>45349</v>
      </c>
      <c r="B2299" s="2">
        <f>RSI!B2299</f>
        <v>146.6583</v>
      </c>
      <c r="C2299" s="2">
        <f>RSI!I2299</f>
        <v>54.187832972122912</v>
      </c>
      <c r="D2299" s="2">
        <f>MACD!E2299</f>
        <v>0.99682227259953038</v>
      </c>
      <c r="E2299" s="2">
        <f>MACD!F2299</f>
        <v>2.0317969351963341</v>
      </c>
      <c r="F2299" s="2">
        <f>'Moving Avg'!D2299</f>
        <v>144.82505999999998</v>
      </c>
      <c r="G2299" s="2">
        <f>'Moving Avg'!F2299</f>
        <v>144.32093500000005</v>
      </c>
      <c r="H2299" s="2">
        <f>'Moving Avg'!G2299</f>
        <v>148.27393199999997</v>
      </c>
      <c r="I2299" s="2">
        <f>'Moving Avg'!H2299</f>
        <v>148.85993849999986</v>
      </c>
      <c r="J2299" s="6" t="str">
        <f>OBV!F2299</f>
        <v>BULLISH</v>
      </c>
      <c r="K2299" s="6" t="str">
        <f>OBV!G2299</f>
        <v>NEUTRAL</v>
      </c>
      <c r="L2299" s="6" t="str">
        <f>OBV!H2299</f>
        <v>CONFIRMED BULLISH</v>
      </c>
      <c r="M2299" s="8">
        <f t="shared" si="350"/>
        <v>25</v>
      </c>
      <c r="N2299" s="8">
        <f t="shared" si="351"/>
        <v>100</v>
      </c>
      <c r="O2299" s="8">
        <f t="shared" si="352"/>
        <v>0</v>
      </c>
      <c r="P2299" s="8">
        <f t="shared" si="353"/>
        <v>83.5</v>
      </c>
      <c r="Q2299" s="9">
        <f t="shared" si="354"/>
        <v>56.274999999999999</v>
      </c>
      <c r="R2299" s="9">
        <f t="shared" si="355"/>
        <v>45.875</v>
      </c>
      <c r="S2299" s="9">
        <f t="shared" si="356"/>
        <v>56.325000000000003</v>
      </c>
      <c r="T2299" s="9">
        <f t="shared" si="357"/>
        <v>52.125</v>
      </c>
      <c r="U2299" s="8">
        <f t="shared" si="358"/>
        <v>52.82500000000001</v>
      </c>
      <c r="V2299" s="8">
        <f t="shared" si="359"/>
        <v>52.650000000000006</v>
      </c>
    </row>
    <row r="2300" spans="1:22" ht="13.5" x14ac:dyDescent="0.25">
      <c r="A2300" s="3">
        <f>RSI!A2300</f>
        <v>45350</v>
      </c>
      <c r="B2300" s="2">
        <f>RSI!B2300</f>
        <v>146.6583</v>
      </c>
      <c r="C2300" s="2">
        <f>RSI!I2300</f>
        <v>54.187832972122912</v>
      </c>
      <c r="D2300" s="2">
        <f>MACD!E2300</f>
        <v>-5.4773071132615314E-2</v>
      </c>
      <c r="E2300" s="2">
        <f>MACD!F2300</f>
        <v>1.6144829339305442</v>
      </c>
      <c r="F2300" s="2">
        <f>'Moving Avg'!D2300</f>
        <v>145.74168</v>
      </c>
      <c r="G2300" s="2">
        <f>'Moving Avg'!F2300</f>
        <v>144.32093500000005</v>
      </c>
      <c r="H2300" s="2">
        <f>'Moving Avg'!G2300</f>
        <v>148.20060199999998</v>
      </c>
      <c r="I2300" s="2">
        <f>'Moving Avg'!H2300</f>
        <v>148.88743699999986</v>
      </c>
      <c r="J2300" s="6" t="str">
        <f>OBV!F2300</f>
        <v>BULLISH</v>
      </c>
      <c r="K2300" s="6" t="str">
        <f>OBV!G2300</f>
        <v>NEUTRAL</v>
      </c>
      <c r="L2300" s="6" t="str">
        <f>OBV!H2300</f>
        <v>CONFIRMED BULLISH</v>
      </c>
      <c r="M2300" s="8">
        <f t="shared" si="350"/>
        <v>25</v>
      </c>
      <c r="N2300" s="8">
        <f t="shared" si="351"/>
        <v>100</v>
      </c>
      <c r="O2300" s="8">
        <f t="shared" si="352"/>
        <v>0</v>
      </c>
      <c r="P2300" s="8">
        <f t="shared" si="353"/>
        <v>83.5</v>
      </c>
      <c r="Q2300" s="9">
        <f t="shared" si="354"/>
        <v>56.274999999999999</v>
      </c>
      <c r="R2300" s="9">
        <f t="shared" si="355"/>
        <v>45.875</v>
      </c>
      <c r="S2300" s="9">
        <f t="shared" si="356"/>
        <v>56.325000000000003</v>
      </c>
      <c r="T2300" s="9">
        <f t="shared" si="357"/>
        <v>52.125</v>
      </c>
      <c r="U2300" s="8">
        <f t="shared" si="358"/>
        <v>52.82500000000001</v>
      </c>
      <c r="V2300" s="8">
        <f t="shared" si="359"/>
        <v>52.650000000000006</v>
      </c>
    </row>
    <row r="2301" spans="1:22" ht="13.5" x14ac:dyDescent="0.25">
      <c r="A2301" s="3">
        <f>RSI!A2301</f>
        <v>45351</v>
      </c>
      <c r="B2301" s="2">
        <f>RSI!B2301</f>
        <v>140.05869999999999</v>
      </c>
      <c r="C2301" s="2">
        <f>RSI!I2301</f>
        <v>37.991156907596704</v>
      </c>
      <c r="D2301" s="2">
        <f>MACD!E2301</f>
        <v>-0.46439821996966657</v>
      </c>
      <c r="E2301" s="2">
        <f>MACD!F2301</f>
        <v>1.1987067031505023</v>
      </c>
      <c r="F2301" s="2">
        <f>'Moving Avg'!D2301</f>
        <v>145.33838</v>
      </c>
      <c r="G2301" s="2">
        <f>'Moving Avg'!F2301</f>
        <v>143.99095500000004</v>
      </c>
      <c r="H2301" s="2">
        <f>'Moving Avg'!G2301</f>
        <v>147.99527999999998</v>
      </c>
      <c r="I2301" s="2">
        <f>'Moving Avg'!H2301</f>
        <v>148.88193749999988</v>
      </c>
      <c r="J2301" s="6" t="str">
        <f>OBV!F2301</f>
        <v>BULLISH</v>
      </c>
      <c r="K2301" s="6" t="str">
        <f>OBV!G2301</f>
        <v>NEUTRAL</v>
      </c>
      <c r="L2301" s="6" t="str">
        <f>OBV!H2301</f>
        <v>BULLISH DIVERGENCE</v>
      </c>
      <c r="M2301" s="8">
        <f t="shared" si="350"/>
        <v>25</v>
      </c>
      <c r="N2301" s="8">
        <f t="shared" si="351"/>
        <v>100</v>
      </c>
      <c r="O2301" s="8">
        <f t="shared" si="352"/>
        <v>0</v>
      </c>
      <c r="P2301" s="8">
        <f t="shared" si="353"/>
        <v>66.5</v>
      </c>
      <c r="Q2301" s="9">
        <f t="shared" si="354"/>
        <v>53.725000000000001</v>
      </c>
      <c r="R2301" s="9">
        <f t="shared" si="355"/>
        <v>41.625</v>
      </c>
      <c r="S2301" s="9">
        <f t="shared" si="356"/>
        <v>48.674999999999997</v>
      </c>
      <c r="T2301" s="9">
        <f t="shared" si="357"/>
        <v>47.875</v>
      </c>
      <c r="U2301" s="8">
        <f t="shared" si="358"/>
        <v>48.008333333333326</v>
      </c>
      <c r="V2301" s="8">
        <f t="shared" si="359"/>
        <v>47.974999999999994</v>
      </c>
    </row>
    <row r="2302" spans="1:22" ht="13.5" x14ac:dyDescent="0.25">
      <c r="A2302" s="3">
        <f>RSI!A2302</f>
        <v>45352</v>
      </c>
      <c r="B2302" s="2">
        <f>RSI!B2302</f>
        <v>145.74170000000001</v>
      </c>
      <c r="C2302" s="2">
        <f>RSI!I2302</f>
        <v>51.448795162399009</v>
      </c>
      <c r="D2302" s="2">
        <f>MACD!E2302</f>
        <v>-1.2010002799420931</v>
      </c>
      <c r="E2302" s="2">
        <f>MACD!F2302</f>
        <v>0.71876530653198323</v>
      </c>
      <c r="F2302" s="2">
        <f>'Moving Avg'!D2302</f>
        <v>145.15505999999999</v>
      </c>
      <c r="G2302" s="2">
        <f>'Moving Avg'!F2302</f>
        <v>143.94512500000002</v>
      </c>
      <c r="H2302" s="2">
        <f>'Moving Avg'!G2302</f>
        <v>147.90361799999997</v>
      </c>
      <c r="I2302" s="2">
        <f>'Moving Avg'!H2302</f>
        <v>148.90485299999989</v>
      </c>
      <c r="J2302" s="6" t="str">
        <f>OBV!F2302</f>
        <v>BULLISH</v>
      </c>
      <c r="K2302" s="6" t="str">
        <f>OBV!G2302</f>
        <v>NEUTRAL</v>
      </c>
      <c r="L2302" s="6" t="str">
        <f>OBV!H2302</f>
        <v>BULLISH DIVERGENCE</v>
      </c>
      <c r="M2302" s="8">
        <f t="shared" si="350"/>
        <v>25</v>
      </c>
      <c r="N2302" s="8">
        <f t="shared" si="351"/>
        <v>100</v>
      </c>
      <c r="O2302" s="8">
        <f t="shared" si="352"/>
        <v>0</v>
      </c>
      <c r="P2302" s="8">
        <f t="shared" si="353"/>
        <v>66.5</v>
      </c>
      <c r="Q2302" s="9">
        <f t="shared" si="354"/>
        <v>53.725000000000001</v>
      </c>
      <c r="R2302" s="9">
        <f t="shared" si="355"/>
        <v>41.625</v>
      </c>
      <c r="S2302" s="9">
        <f t="shared" si="356"/>
        <v>48.674999999999997</v>
      </c>
      <c r="T2302" s="9">
        <f t="shared" si="357"/>
        <v>47.875</v>
      </c>
      <c r="U2302" s="8">
        <f t="shared" si="358"/>
        <v>48.008333333333326</v>
      </c>
      <c r="V2302" s="8">
        <f t="shared" si="359"/>
        <v>47.974999999999994</v>
      </c>
    </row>
    <row r="2303" spans="1:22" ht="13.5" x14ac:dyDescent="0.25">
      <c r="A2303" s="3">
        <f>RSI!A2303</f>
        <v>45355</v>
      </c>
      <c r="B2303" s="2">
        <f>RSI!B2303</f>
        <v>146.56659999999999</v>
      </c>
      <c r="C2303" s="2">
        <f>RSI!I2303</f>
        <v>53.041863500768706</v>
      </c>
      <c r="D2303" s="2">
        <f>MACD!E2303</f>
        <v>-1.8902907795792316</v>
      </c>
      <c r="E2303" s="2">
        <f>MACD!F2303</f>
        <v>0.19695408930974023</v>
      </c>
      <c r="F2303" s="2">
        <f>'Moving Avg'!D2303</f>
        <v>145.13672</v>
      </c>
      <c r="G2303" s="2">
        <f>'Moving Avg'!F2303</f>
        <v>143.94054000000003</v>
      </c>
      <c r="H2303" s="2">
        <f>'Moving Avg'!G2303</f>
        <v>147.71846199999996</v>
      </c>
      <c r="I2303" s="2">
        <f>'Moving Avg'!H2303</f>
        <v>148.93189299999986</v>
      </c>
      <c r="J2303" s="6" t="str">
        <f>OBV!F2303</f>
        <v>BULLISH</v>
      </c>
      <c r="K2303" s="6" t="str">
        <f>OBV!G2303</f>
        <v>NEUTRAL</v>
      </c>
      <c r="L2303" s="6" t="str">
        <f>OBV!H2303</f>
        <v>BULLISH DIVERGENCE</v>
      </c>
      <c r="M2303" s="8">
        <f t="shared" si="350"/>
        <v>25</v>
      </c>
      <c r="N2303" s="8">
        <f t="shared" si="351"/>
        <v>100</v>
      </c>
      <c r="O2303" s="8">
        <f t="shared" si="352"/>
        <v>0</v>
      </c>
      <c r="P2303" s="8">
        <f t="shared" si="353"/>
        <v>66.5</v>
      </c>
      <c r="Q2303" s="9">
        <f t="shared" si="354"/>
        <v>53.725000000000001</v>
      </c>
      <c r="R2303" s="9">
        <f t="shared" si="355"/>
        <v>41.625</v>
      </c>
      <c r="S2303" s="9">
        <f t="shared" si="356"/>
        <v>48.674999999999997</v>
      </c>
      <c r="T2303" s="9">
        <f t="shared" si="357"/>
        <v>47.875</v>
      </c>
      <c r="U2303" s="8">
        <f t="shared" si="358"/>
        <v>48.008333333333326</v>
      </c>
      <c r="V2303" s="8">
        <f t="shared" si="359"/>
        <v>47.974999999999994</v>
      </c>
    </row>
    <row r="2304" spans="1:22" ht="13.5" x14ac:dyDescent="0.25">
      <c r="A2304" s="3">
        <f>RSI!A2304</f>
        <v>45356</v>
      </c>
      <c r="B2304" s="2">
        <f>RSI!B2304</f>
        <v>139.97620000000001</v>
      </c>
      <c r="C2304" s="2">
        <f>RSI!I2304</f>
        <v>41.364237291317949</v>
      </c>
      <c r="D2304" s="2">
        <f>MACD!E2304</f>
        <v>-1.6845469741145394</v>
      </c>
      <c r="E2304" s="2">
        <f>MACD!F2304</f>
        <v>-0.17934612337511568</v>
      </c>
      <c r="F2304" s="2">
        <f>'Moving Avg'!D2304</f>
        <v>143.80030000000002</v>
      </c>
      <c r="G2304" s="2">
        <f>'Moving Avg'!F2304</f>
        <v>143.60643500000003</v>
      </c>
      <c r="H2304" s="2">
        <f>'Moving Avg'!G2304</f>
        <v>147.40149799999998</v>
      </c>
      <c r="I2304" s="2">
        <f>'Moving Avg'!H2304</f>
        <v>148.92598099999989</v>
      </c>
      <c r="J2304" s="6" t="str">
        <f>OBV!F2304</f>
        <v>BULLISH</v>
      </c>
      <c r="K2304" s="6" t="str">
        <f>OBV!G2304</f>
        <v>NEUTRAL</v>
      </c>
      <c r="L2304" s="6" t="str">
        <f>OBV!H2304</f>
        <v>BULLISH DIVERGENCE</v>
      </c>
      <c r="M2304" s="8">
        <f t="shared" si="350"/>
        <v>25</v>
      </c>
      <c r="N2304" s="8">
        <f t="shared" si="351"/>
        <v>100</v>
      </c>
      <c r="O2304" s="8">
        <f t="shared" si="352"/>
        <v>0</v>
      </c>
      <c r="P2304" s="8">
        <f t="shared" si="353"/>
        <v>66.5</v>
      </c>
      <c r="Q2304" s="9">
        <f t="shared" si="354"/>
        <v>53.725000000000001</v>
      </c>
      <c r="R2304" s="9">
        <f t="shared" si="355"/>
        <v>41.625</v>
      </c>
      <c r="S2304" s="9">
        <f t="shared" si="356"/>
        <v>48.674999999999997</v>
      </c>
      <c r="T2304" s="9">
        <f t="shared" si="357"/>
        <v>47.875</v>
      </c>
      <c r="U2304" s="8">
        <f t="shared" si="358"/>
        <v>48.008333333333326</v>
      </c>
      <c r="V2304" s="8">
        <f t="shared" si="359"/>
        <v>47.974999999999994</v>
      </c>
    </row>
    <row r="2305" spans="1:22" ht="13.5" x14ac:dyDescent="0.25">
      <c r="A2305" s="3">
        <f>RSI!A2305</f>
        <v>45357</v>
      </c>
      <c r="B2305" s="2">
        <f>RSI!B2305</f>
        <v>139.97620000000001</v>
      </c>
      <c r="C2305" s="2">
        <f>RSI!I2305</f>
        <v>41.364237291317949</v>
      </c>
      <c r="D2305" s="2">
        <f>MACD!E2305</f>
        <v>-1.4802343404984697</v>
      </c>
      <c r="E2305" s="2">
        <f>MACD!F2305</f>
        <v>-0.4395237667997865</v>
      </c>
      <c r="F2305" s="2">
        <f>'Moving Avg'!D2305</f>
        <v>142.46388000000002</v>
      </c>
      <c r="G2305" s="2">
        <f>'Moving Avg'!F2305</f>
        <v>143.27233000000004</v>
      </c>
      <c r="H2305" s="2">
        <f>'Moving Avg'!G2305</f>
        <v>146.99287199999998</v>
      </c>
      <c r="I2305" s="2">
        <f>'Moving Avg'!H2305</f>
        <v>148.89801299999988</v>
      </c>
      <c r="J2305" s="6" t="str">
        <f>OBV!F2305</f>
        <v>BULLISH</v>
      </c>
      <c r="K2305" s="6" t="str">
        <f>OBV!G2305</f>
        <v>NEUTRAL</v>
      </c>
      <c r="L2305" s="6" t="str">
        <f>OBV!H2305</f>
        <v>BULLISH DIVERGENCE</v>
      </c>
      <c r="M2305" s="8">
        <f t="shared" si="350"/>
        <v>25</v>
      </c>
      <c r="N2305" s="8">
        <f t="shared" si="351"/>
        <v>100</v>
      </c>
      <c r="O2305" s="8">
        <f t="shared" si="352"/>
        <v>0</v>
      </c>
      <c r="P2305" s="8">
        <f t="shared" si="353"/>
        <v>66.5</v>
      </c>
      <c r="Q2305" s="9">
        <f t="shared" si="354"/>
        <v>53.725000000000001</v>
      </c>
      <c r="R2305" s="9">
        <f t="shared" si="355"/>
        <v>41.625</v>
      </c>
      <c r="S2305" s="9">
        <f t="shared" si="356"/>
        <v>48.674999999999997</v>
      </c>
      <c r="T2305" s="9">
        <f t="shared" si="357"/>
        <v>47.875</v>
      </c>
      <c r="U2305" s="8">
        <f t="shared" si="358"/>
        <v>48.008333333333326</v>
      </c>
      <c r="V2305" s="8">
        <f t="shared" si="359"/>
        <v>47.974999999999994</v>
      </c>
    </row>
    <row r="2306" spans="1:22" ht="13.5" x14ac:dyDescent="0.25">
      <c r="A2306" s="3">
        <f>RSI!A2306</f>
        <v>45358</v>
      </c>
      <c r="B2306" s="2">
        <f>RSI!B2306</f>
        <v>142.0752</v>
      </c>
      <c r="C2306" s="2">
        <f>RSI!I2306</f>
        <v>45.773982873255548</v>
      </c>
      <c r="D2306" s="2">
        <f>MACD!E2306</f>
        <v>-1.4348528259502586</v>
      </c>
      <c r="E2306" s="2">
        <f>MACD!F2306</f>
        <v>-0.63858957862988097</v>
      </c>
      <c r="F2306" s="2">
        <f>'Moving Avg'!D2306</f>
        <v>142.86718000000002</v>
      </c>
      <c r="G2306" s="2">
        <f>'Moving Avg'!F2306</f>
        <v>143.04317500000002</v>
      </c>
      <c r="H2306" s="2">
        <f>'Moving Avg'!G2306</f>
        <v>146.49789999999996</v>
      </c>
      <c r="I2306" s="2">
        <f>'Moving Avg'!H2306</f>
        <v>148.88053999999985</v>
      </c>
      <c r="J2306" s="6" t="str">
        <f>OBV!F2306</f>
        <v>BULLISH</v>
      </c>
      <c r="K2306" s="6" t="str">
        <f>OBV!G2306</f>
        <v>NEUTRAL</v>
      </c>
      <c r="L2306" s="6" t="str">
        <f>OBV!H2306</f>
        <v>CONFIRMED BULLISH</v>
      </c>
      <c r="M2306" s="8">
        <f t="shared" ref="M2306:M2369" si="360">IF(C2306&lt;30,50, IF(C2306&gt;70, 0, 25))</f>
        <v>25</v>
      </c>
      <c r="N2306" s="8">
        <f t="shared" ref="N2306:N2369" si="361">IF(E2306-D2306&gt;0.02, 100, IF(E2306-D2306&lt;0,0,45))</f>
        <v>100</v>
      </c>
      <c r="O2306" s="8">
        <f t="shared" ref="O2306:O2369" si="362">IF(F2306-I2306&gt;10,100,IF(F2306-I2306&gt;5,75, IF(F2306-I2306&gt;0,50,0)))</f>
        <v>0</v>
      </c>
      <c r="P2306" s="8">
        <f t="shared" ref="P2306:P2369" si="363">IF(L2306="confirmed bullish", 34, IF(L2306="bullish divergence",17, 0))+IF(J2306="bullish",33,IF(J2306="bearish",0,16.5))+IF(K2306="strong",33,IF(K2306="weak",0,16.5))</f>
        <v>83.5</v>
      </c>
      <c r="Q2306" s="9">
        <f t="shared" si="354"/>
        <v>56.274999999999999</v>
      </c>
      <c r="R2306" s="9">
        <f t="shared" si="355"/>
        <v>45.875</v>
      </c>
      <c r="S2306" s="9">
        <f t="shared" si="356"/>
        <v>56.325000000000003</v>
      </c>
      <c r="T2306" s="9">
        <f t="shared" si="357"/>
        <v>52.125</v>
      </c>
      <c r="U2306" s="8">
        <f t="shared" si="358"/>
        <v>52.82500000000001</v>
      </c>
      <c r="V2306" s="8">
        <f t="shared" si="359"/>
        <v>52.650000000000006</v>
      </c>
    </row>
    <row r="2307" spans="1:22" ht="13.5" x14ac:dyDescent="0.25">
      <c r="A2307" s="3">
        <f>RSI!A2307</f>
        <v>45359</v>
      </c>
      <c r="B2307" s="2">
        <f>RSI!B2307</f>
        <v>142.0752</v>
      </c>
      <c r="C2307" s="2">
        <f>RSI!I2307</f>
        <v>45.773982873255548</v>
      </c>
      <c r="D2307" s="2">
        <f>MACD!E2307</f>
        <v>-0.67785360143585649</v>
      </c>
      <c r="E2307" s="2">
        <f>MACD!F2307</f>
        <v>-0.64644238319107616</v>
      </c>
      <c r="F2307" s="2">
        <f>'Moving Avg'!D2307</f>
        <v>142.13388</v>
      </c>
      <c r="G2307" s="2">
        <f>'Moving Avg'!F2307</f>
        <v>142.81402000000003</v>
      </c>
      <c r="H2307" s="2">
        <f>'Moving Avg'!G2307</f>
        <v>145.94792999999999</v>
      </c>
      <c r="I2307" s="2">
        <f>'Moving Avg'!H2307</f>
        <v>148.84978899999984</v>
      </c>
      <c r="J2307" s="6" t="str">
        <f>OBV!F2307</f>
        <v>BULLISH</v>
      </c>
      <c r="K2307" s="6" t="str">
        <f>OBV!G2307</f>
        <v>NEUTRAL</v>
      </c>
      <c r="L2307" s="6" t="str">
        <f>OBV!H2307</f>
        <v>BULLISH DIVERGENCE</v>
      </c>
      <c r="M2307" s="8">
        <f t="shared" si="360"/>
        <v>25</v>
      </c>
      <c r="N2307" s="8">
        <f t="shared" si="361"/>
        <v>100</v>
      </c>
      <c r="O2307" s="8">
        <f t="shared" si="362"/>
        <v>0</v>
      </c>
      <c r="P2307" s="8">
        <f t="shared" si="363"/>
        <v>66.5</v>
      </c>
      <c r="Q2307" s="9">
        <f t="shared" ref="Q2307:Q2370" si="364">0.35*M2307+N2307*0.35+O2307*0.15+P2307*0.15</f>
        <v>53.725000000000001</v>
      </c>
      <c r="R2307" s="9">
        <f t="shared" ref="R2307:R2370" si="365">M2307*0.2+N2307*0.2+O2307*0.35+P2307*0.25</f>
        <v>41.625</v>
      </c>
      <c r="S2307" s="9">
        <f t="shared" ref="S2307:S2370" si="366">M2307*0.15+N2307*0.15+O2307*0.25+P2307*0.45</f>
        <v>48.674999999999997</v>
      </c>
      <c r="T2307" s="9">
        <f t="shared" ref="T2307:T2370" si="367">0.25*SUM(M2307:P2307)</f>
        <v>47.875</v>
      </c>
      <c r="U2307" s="8">
        <f t="shared" ref="U2307:U2370" si="368">SUM(Q2307:S2307)/3</f>
        <v>48.008333333333326</v>
      </c>
      <c r="V2307" s="8">
        <f t="shared" ref="V2307:V2370" si="369">SUM(Q2307:T2307)/4</f>
        <v>47.974999999999994</v>
      </c>
    </row>
    <row r="2308" spans="1:22" ht="13.5" x14ac:dyDescent="0.25">
      <c r="A2308" s="3">
        <f>RSI!A2308</f>
        <v>45362</v>
      </c>
      <c r="B2308" s="2">
        <f>RSI!B2308</f>
        <v>142.0752</v>
      </c>
      <c r="C2308" s="2">
        <f>RSI!I2308</f>
        <v>45.773982873255548</v>
      </c>
      <c r="D2308" s="2">
        <f>MACD!E2308</f>
        <v>-2.4809153723026611E-2</v>
      </c>
      <c r="E2308" s="2">
        <f>MACD!F2308</f>
        <v>-0.5221157372974663</v>
      </c>
      <c r="F2308" s="2">
        <f>'Moving Avg'!D2308</f>
        <v>141.23560000000001</v>
      </c>
      <c r="G2308" s="2">
        <f>'Moving Avg'!F2308</f>
        <v>142.58486500000004</v>
      </c>
      <c r="H2308" s="2">
        <f>'Moving Avg'!G2308</f>
        <v>145.550118</v>
      </c>
      <c r="I2308" s="2">
        <f>'Moving Avg'!H2308</f>
        <v>148.81025999999986</v>
      </c>
      <c r="J2308" s="6" t="str">
        <f>OBV!F2308</f>
        <v>BULLISH</v>
      </c>
      <c r="K2308" s="6" t="str">
        <f>OBV!G2308</f>
        <v>NEUTRAL</v>
      </c>
      <c r="L2308" s="6" t="str">
        <f>OBV!H2308</f>
        <v>BULLISH DIVERGENCE</v>
      </c>
      <c r="M2308" s="8">
        <f t="shared" si="360"/>
        <v>25</v>
      </c>
      <c r="N2308" s="8">
        <f t="shared" si="361"/>
        <v>0</v>
      </c>
      <c r="O2308" s="8">
        <f t="shared" si="362"/>
        <v>0</v>
      </c>
      <c r="P2308" s="8">
        <f t="shared" si="363"/>
        <v>66.5</v>
      </c>
      <c r="Q2308" s="9">
        <f t="shared" si="364"/>
        <v>18.725000000000001</v>
      </c>
      <c r="R2308" s="9">
        <f t="shared" si="365"/>
        <v>21.625</v>
      </c>
      <c r="S2308" s="9">
        <f t="shared" si="366"/>
        <v>33.674999999999997</v>
      </c>
      <c r="T2308" s="9">
        <f t="shared" si="367"/>
        <v>22.875</v>
      </c>
      <c r="U2308" s="8">
        <f t="shared" si="368"/>
        <v>24.675000000000001</v>
      </c>
      <c r="V2308" s="8">
        <f t="shared" si="369"/>
        <v>24.225000000000001</v>
      </c>
    </row>
    <row r="2309" spans="1:22" ht="13.5" x14ac:dyDescent="0.25">
      <c r="A2309" s="3">
        <f>RSI!A2309</f>
        <v>45363</v>
      </c>
      <c r="B2309" s="2">
        <f>RSI!B2309</f>
        <v>142.0752</v>
      </c>
      <c r="C2309" s="2">
        <f>RSI!I2309</f>
        <v>45.773982873255548</v>
      </c>
      <c r="D2309" s="2">
        <f>MACD!E2309</f>
        <v>0.5393471418209117</v>
      </c>
      <c r="E2309" s="2">
        <f>MACD!F2309</f>
        <v>-0.30982316147379074</v>
      </c>
      <c r="F2309" s="2">
        <f>'Moving Avg'!D2309</f>
        <v>141.65540000000001</v>
      </c>
      <c r="G2309" s="2">
        <f>'Moving Avg'!F2309</f>
        <v>142.68569000000008</v>
      </c>
      <c r="H2309" s="2">
        <f>'Moving Avg'!G2309</f>
        <v>145.29804799999999</v>
      </c>
      <c r="I2309" s="2">
        <f>'Moving Avg'!H2309</f>
        <v>148.78837549999983</v>
      </c>
      <c r="J2309" s="6" t="str">
        <f>OBV!F2309</f>
        <v>BULLISH</v>
      </c>
      <c r="K2309" s="6" t="str">
        <f>OBV!G2309</f>
        <v>NEUTRAL</v>
      </c>
      <c r="L2309" s="6" t="str">
        <f>OBV!H2309</f>
        <v>CONFIRMED BULLISH</v>
      </c>
      <c r="M2309" s="8">
        <f t="shared" si="360"/>
        <v>25</v>
      </c>
      <c r="N2309" s="8">
        <f t="shared" si="361"/>
        <v>0</v>
      </c>
      <c r="O2309" s="8">
        <f t="shared" si="362"/>
        <v>0</v>
      </c>
      <c r="P2309" s="8">
        <f t="shared" si="363"/>
        <v>83.5</v>
      </c>
      <c r="Q2309" s="9">
        <f t="shared" si="364"/>
        <v>21.274999999999999</v>
      </c>
      <c r="R2309" s="9">
        <f t="shared" si="365"/>
        <v>25.875</v>
      </c>
      <c r="S2309" s="9">
        <f t="shared" si="366"/>
        <v>41.325000000000003</v>
      </c>
      <c r="T2309" s="9">
        <f t="shared" si="367"/>
        <v>27.125</v>
      </c>
      <c r="U2309" s="8">
        <f t="shared" si="368"/>
        <v>29.491666666666664</v>
      </c>
      <c r="V2309" s="8">
        <f t="shared" si="369"/>
        <v>28.9</v>
      </c>
    </row>
    <row r="2310" spans="1:22" ht="13.5" x14ac:dyDescent="0.25">
      <c r="A2310" s="3">
        <f>RSI!A2310</f>
        <v>45364</v>
      </c>
      <c r="B2310" s="2">
        <f>RSI!B2310</f>
        <v>142.0752</v>
      </c>
      <c r="C2310" s="2">
        <f>RSI!I2310</f>
        <v>45.773982873255548</v>
      </c>
      <c r="D2310" s="2">
        <f>MACD!E2310</f>
        <v>1.0274325911294682</v>
      </c>
      <c r="E2310" s="2">
        <f>MACD!F2310</f>
        <v>-4.2372010953138972E-2</v>
      </c>
      <c r="F2310" s="2">
        <f>'Moving Avg'!D2310</f>
        <v>142.0752</v>
      </c>
      <c r="G2310" s="2">
        <f>'Moving Avg'!F2310</f>
        <v>142.78651500000007</v>
      </c>
      <c r="H2310" s="2">
        <f>'Moving Avg'!G2310</f>
        <v>145.18512000000001</v>
      </c>
      <c r="I2310" s="2">
        <f>'Moving Avg'!H2310</f>
        <v>148.76649099999983</v>
      </c>
      <c r="J2310" s="6" t="str">
        <f>OBV!F2310</f>
        <v>BULLISH</v>
      </c>
      <c r="K2310" s="6" t="str">
        <f>OBV!G2310</f>
        <v>NEUTRAL</v>
      </c>
      <c r="L2310" s="6" t="str">
        <f>OBV!H2310</f>
        <v>CONFIRMED BULLISH</v>
      </c>
      <c r="M2310" s="8">
        <f t="shared" si="360"/>
        <v>25</v>
      </c>
      <c r="N2310" s="8">
        <f t="shared" si="361"/>
        <v>0</v>
      </c>
      <c r="O2310" s="8">
        <f t="shared" si="362"/>
        <v>0</v>
      </c>
      <c r="P2310" s="8">
        <f t="shared" si="363"/>
        <v>83.5</v>
      </c>
      <c r="Q2310" s="9">
        <f t="shared" si="364"/>
        <v>21.274999999999999</v>
      </c>
      <c r="R2310" s="9">
        <f t="shared" si="365"/>
        <v>25.875</v>
      </c>
      <c r="S2310" s="9">
        <f t="shared" si="366"/>
        <v>41.325000000000003</v>
      </c>
      <c r="T2310" s="9">
        <f t="shared" si="367"/>
        <v>27.125</v>
      </c>
      <c r="U2310" s="8">
        <f t="shared" si="368"/>
        <v>29.491666666666664</v>
      </c>
      <c r="V2310" s="8">
        <f t="shared" si="369"/>
        <v>28.9</v>
      </c>
    </row>
    <row r="2311" spans="1:22" ht="13.5" x14ac:dyDescent="0.25">
      <c r="A2311" s="3">
        <f>RSI!A2311</f>
        <v>45365</v>
      </c>
      <c r="B2311" s="2">
        <f>RSI!B2311</f>
        <v>142.0752</v>
      </c>
      <c r="C2311" s="2">
        <f>RSI!I2311</f>
        <v>45.773982873255555</v>
      </c>
      <c r="D2311" s="2">
        <f>MACD!E2311</f>
        <v>0.43503307031843974</v>
      </c>
      <c r="E2311" s="2">
        <f>MACD!F2311</f>
        <v>5.3109005301176772E-2</v>
      </c>
      <c r="F2311" s="2">
        <f>'Moving Avg'!D2311</f>
        <v>142.0752</v>
      </c>
      <c r="G2311" s="2">
        <f>'Moving Avg'!F2311</f>
        <v>142.88734000000008</v>
      </c>
      <c r="H2311" s="2">
        <f>'Moving Avg'!G2311</f>
        <v>145.072192</v>
      </c>
      <c r="I2311" s="2">
        <f>'Moving Avg'!H2311</f>
        <v>148.74460649999983</v>
      </c>
      <c r="J2311" s="6" t="str">
        <f>OBV!F2311</f>
        <v>NEUTRAL</v>
      </c>
      <c r="K2311" s="6" t="str">
        <f>OBV!G2311</f>
        <v>NEUTRAL</v>
      </c>
      <c r="L2311" s="6" t="str">
        <f>OBV!H2311</f>
        <v>NEUTRAL</v>
      </c>
      <c r="M2311" s="8">
        <f t="shared" si="360"/>
        <v>25</v>
      </c>
      <c r="N2311" s="8">
        <f t="shared" si="361"/>
        <v>0</v>
      </c>
      <c r="O2311" s="8">
        <f t="shared" si="362"/>
        <v>0</v>
      </c>
      <c r="P2311" s="8">
        <f t="shared" si="363"/>
        <v>33</v>
      </c>
      <c r="Q2311" s="9">
        <f t="shared" si="364"/>
        <v>13.7</v>
      </c>
      <c r="R2311" s="9">
        <f t="shared" si="365"/>
        <v>13.25</v>
      </c>
      <c r="S2311" s="9">
        <f t="shared" si="366"/>
        <v>18.600000000000001</v>
      </c>
      <c r="T2311" s="9">
        <f t="shared" si="367"/>
        <v>14.5</v>
      </c>
      <c r="U2311" s="8">
        <f t="shared" si="368"/>
        <v>15.183333333333332</v>
      </c>
      <c r="V2311" s="8">
        <f t="shared" si="369"/>
        <v>15.012499999999999</v>
      </c>
    </row>
    <row r="2312" spans="1:22" ht="13.5" x14ac:dyDescent="0.25">
      <c r="A2312" s="3">
        <f>RSI!A2312</f>
        <v>45366</v>
      </c>
      <c r="B2312" s="2">
        <f>RSI!B2312</f>
        <v>135.68639999999999</v>
      </c>
      <c r="C2312" s="2">
        <f>RSI!I2312</f>
        <v>33.729752289121777</v>
      </c>
      <c r="D2312" s="2">
        <f>MACD!E2312</f>
        <v>1.2905168295654335</v>
      </c>
      <c r="E2312" s="2">
        <f>MACD!F2312</f>
        <v>0.30059057015402812</v>
      </c>
      <c r="F2312" s="2">
        <f>'Moving Avg'!D2312</f>
        <v>140.79743999999999</v>
      </c>
      <c r="G2312" s="2">
        <f>'Moving Avg'!F2312</f>
        <v>142.66872500000005</v>
      </c>
      <c r="H2312" s="2">
        <f>'Moving Avg'!G2312</f>
        <v>144.83148800000001</v>
      </c>
      <c r="I2312" s="2">
        <f>'Moving Avg'!H2312</f>
        <v>148.67869149999981</v>
      </c>
      <c r="J2312" s="6" t="str">
        <f>OBV!F2312</f>
        <v>NEUTRAL</v>
      </c>
      <c r="K2312" s="6" t="str">
        <f>OBV!G2312</f>
        <v>NEUTRAL</v>
      </c>
      <c r="L2312" s="6" t="str">
        <f>OBV!H2312</f>
        <v>NEUTRAL</v>
      </c>
      <c r="M2312" s="8">
        <f t="shared" si="360"/>
        <v>25</v>
      </c>
      <c r="N2312" s="8">
        <f t="shared" si="361"/>
        <v>0</v>
      </c>
      <c r="O2312" s="8">
        <f t="shared" si="362"/>
        <v>0</v>
      </c>
      <c r="P2312" s="8">
        <f t="shared" si="363"/>
        <v>33</v>
      </c>
      <c r="Q2312" s="9">
        <f t="shared" si="364"/>
        <v>13.7</v>
      </c>
      <c r="R2312" s="9">
        <f t="shared" si="365"/>
        <v>13.25</v>
      </c>
      <c r="S2312" s="9">
        <f t="shared" si="366"/>
        <v>18.600000000000001</v>
      </c>
      <c r="T2312" s="9">
        <f t="shared" si="367"/>
        <v>14.5</v>
      </c>
      <c r="U2312" s="8">
        <f t="shared" si="368"/>
        <v>15.183333333333332</v>
      </c>
      <c r="V2312" s="8">
        <f t="shared" si="369"/>
        <v>15.012499999999999</v>
      </c>
    </row>
    <row r="2313" spans="1:22" ht="13.5" x14ac:dyDescent="0.25">
      <c r="A2313" s="3">
        <f>RSI!A2313</f>
        <v>45369</v>
      </c>
      <c r="B2313" s="2">
        <f>RSI!B2313</f>
        <v>135.68639999999999</v>
      </c>
      <c r="C2313" s="2">
        <f>RSI!I2313</f>
        <v>33.729752289121777</v>
      </c>
      <c r="D2313" s="2">
        <f>MACD!E2313</f>
        <v>2.1875588992938333</v>
      </c>
      <c r="E2313" s="2">
        <f>MACD!F2313</f>
        <v>0.6779842359819892</v>
      </c>
      <c r="F2313" s="2">
        <f>'Moving Avg'!D2313</f>
        <v>139.51968000000002</v>
      </c>
      <c r="G2313" s="2">
        <f>'Moving Avg'!F2313</f>
        <v>142.45011000000005</v>
      </c>
      <c r="H2313" s="2">
        <f>'Moving Avg'!G2313</f>
        <v>144.61223400000003</v>
      </c>
      <c r="I2313" s="2">
        <f>'Moving Avg'!H2313</f>
        <v>148.61277649999982</v>
      </c>
      <c r="J2313" s="6" t="str">
        <f>OBV!F2313</f>
        <v>NEUTRAL</v>
      </c>
      <c r="K2313" s="6" t="str">
        <f>OBV!G2313</f>
        <v>NEUTRAL</v>
      </c>
      <c r="L2313" s="6" t="str">
        <f>OBV!H2313</f>
        <v>NEUTRAL</v>
      </c>
      <c r="M2313" s="8">
        <f t="shared" si="360"/>
        <v>25</v>
      </c>
      <c r="N2313" s="8">
        <f t="shared" si="361"/>
        <v>0</v>
      </c>
      <c r="O2313" s="8">
        <f t="shared" si="362"/>
        <v>0</v>
      </c>
      <c r="P2313" s="8">
        <f t="shared" si="363"/>
        <v>33</v>
      </c>
      <c r="Q2313" s="9">
        <f t="shared" si="364"/>
        <v>13.7</v>
      </c>
      <c r="R2313" s="9">
        <f t="shared" si="365"/>
        <v>13.25</v>
      </c>
      <c r="S2313" s="9">
        <f t="shared" si="366"/>
        <v>18.600000000000001</v>
      </c>
      <c r="T2313" s="9">
        <f t="shared" si="367"/>
        <v>14.5</v>
      </c>
      <c r="U2313" s="8">
        <f t="shared" si="368"/>
        <v>15.183333333333332</v>
      </c>
      <c r="V2313" s="8">
        <f t="shared" si="369"/>
        <v>15.012499999999999</v>
      </c>
    </row>
    <row r="2314" spans="1:22" ht="13.5" x14ac:dyDescent="0.25">
      <c r="A2314" s="3">
        <f>RSI!A2314</f>
        <v>45370</v>
      </c>
      <c r="B2314" s="2">
        <f>RSI!B2314</f>
        <v>135.68639999999999</v>
      </c>
      <c r="C2314" s="2">
        <f>RSI!I2314</f>
        <v>33.729752289121777</v>
      </c>
      <c r="D2314" s="2">
        <f>MACD!E2314</f>
        <v>1.9755233824224092</v>
      </c>
      <c r="E2314" s="2">
        <f>MACD!F2314</f>
        <v>0.93749206527007323</v>
      </c>
      <c r="F2314" s="2">
        <f>'Moving Avg'!D2314</f>
        <v>138.24191999999999</v>
      </c>
      <c r="G2314" s="2">
        <f>'Moving Avg'!F2314</f>
        <v>142.13067000000004</v>
      </c>
      <c r="H2314" s="2">
        <f>'Moving Avg'!G2314</f>
        <v>144.524788</v>
      </c>
      <c r="I2314" s="2">
        <f>'Moving Avg'!H2314</f>
        <v>148.54686149999981</v>
      </c>
      <c r="J2314" s="6" t="str">
        <f>OBV!F2314</f>
        <v>NEUTRAL</v>
      </c>
      <c r="K2314" s="6" t="str">
        <f>OBV!G2314</f>
        <v>NEUTRAL</v>
      </c>
      <c r="L2314" s="6" t="str">
        <f>OBV!H2314</f>
        <v>NEUTRAL</v>
      </c>
      <c r="M2314" s="8">
        <f t="shared" si="360"/>
        <v>25</v>
      </c>
      <c r="N2314" s="8">
        <f t="shared" si="361"/>
        <v>0</v>
      </c>
      <c r="O2314" s="8">
        <f t="shared" si="362"/>
        <v>0</v>
      </c>
      <c r="P2314" s="8">
        <f t="shared" si="363"/>
        <v>33</v>
      </c>
      <c r="Q2314" s="9">
        <f t="shared" si="364"/>
        <v>13.7</v>
      </c>
      <c r="R2314" s="9">
        <f t="shared" si="365"/>
        <v>13.25</v>
      </c>
      <c r="S2314" s="9">
        <f t="shared" si="366"/>
        <v>18.600000000000001</v>
      </c>
      <c r="T2314" s="9">
        <f t="shared" si="367"/>
        <v>14.5</v>
      </c>
      <c r="U2314" s="8">
        <f t="shared" si="368"/>
        <v>15.183333333333332</v>
      </c>
      <c r="V2314" s="8">
        <f t="shared" si="369"/>
        <v>15.012499999999999</v>
      </c>
    </row>
    <row r="2315" spans="1:22" ht="13.5" x14ac:dyDescent="0.25">
      <c r="A2315" s="3">
        <f>RSI!A2315</f>
        <v>45372</v>
      </c>
      <c r="B2315" s="2">
        <f>RSI!B2315</f>
        <v>135.68639999999999</v>
      </c>
      <c r="C2315" s="2">
        <f>RSI!I2315</f>
        <v>33.729752289121777</v>
      </c>
      <c r="D2315" s="2">
        <f>MACD!E2315</f>
        <v>1.8357722124243026</v>
      </c>
      <c r="E2315" s="2">
        <f>MACD!F2315</f>
        <v>1.1171480947009191</v>
      </c>
      <c r="F2315" s="2">
        <f>'Moving Avg'!D2315</f>
        <v>136.96415999999999</v>
      </c>
      <c r="G2315" s="2">
        <f>'Moving Avg'!F2315</f>
        <v>141.81123000000002</v>
      </c>
      <c r="H2315" s="2">
        <f>'Moving Avg'!G2315</f>
        <v>144.56328600000003</v>
      </c>
      <c r="I2315" s="2">
        <f>'Moving Avg'!H2315</f>
        <v>148.48094649999982</v>
      </c>
      <c r="J2315" s="6" t="str">
        <f>OBV!F2315</f>
        <v>NEUTRAL</v>
      </c>
      <c r="K2315" s="6" t="str">
        <f>OBV!G2315</f>
        <v>NEUTRAL</v>
      </c>
      <c r="L2315" s="6" t="str">
        <f>OBV!H2315</f>
        <v>NEUTRAL</v>
      </c>
      <c r="M2315" s="8">
        <f t="shared" si="360"/>
        <v>25</v>
      </c>
      <c r="N2315" s="8">
        <f t="shared" si="361"/>
        <v>0</v>
      </c>
      <c r="O2315" s="8">
        <f t="shared" si="362"/>
        <v>0</v>
      </c>
      <c r="P2315" s="8">
        <f t="shared" si="363"/>
        <v>33</v>
      </c>
      <c r="Q2315" s="9">
        <f t="shared" si="364"/>
        <v>13.7</v>
      </c>
      <c r="R2315" s="9">
        <f t="shared" si="365"/>
        <v>13.25</v>
      </c>
      <c r="S2315" s="9">
        <f t="shared" si="366"/>
        <v>18.600000000000001</v>
      </c>
      <c r="T2315" s="9">
        <f t="shared" si="367"/>
        <v>14.5</v>
      </c>
      <c r="U2315" s="8">
        <f t="shared" si="368"/>
        <v>15.183333333333332</v>
      </c>
      <c r="V2315" s="8">
        <f t="shared" si="369"/>
        <v>15.012499999999999</v>
      </c>
    </row>
    <row r="2316" spans="1:22" ht="13.5" x14ac:dyDescent="0.25">
      <c r="A2316" s="3">
        <f>RSI!A2316</f>
        <v>45373</v>
      </c>
      <c r="B2316" s="2">
        <f>RSI!B2316</f>
        <v>141.14949999999999</v>
      </c>
      <c r="C2316" s="2">
        <f>RSI!I2316</f>
        <v>49.125998509066669</v>
      </c>
      <c r="D2316" s="2">
        <f>MACD!E2316</f>
        <v>1.6724956865007243</v>
      </c>
      <c r="E2316" s="2">
        <f>MACD!F2316</f>
        <v>1.2282176130608802</v>
      </c>
      <c r="F2316" s="2">
        <f>'Moving Avg'!D2316</f>
        <v>136.77902</v>
      </c>
      <c r="G2316" s="2">
        <f>'Moving Avg'!F2316</f>
        <v>141.76494500000001</v>
      </c>
      <c r="H2316" s="2">
        <f>'Moving Avg'!G2316</f>
        <v>144.59078600000001</v>
      </c>
      <c r="I2316" s="2">
        <f>'Moving Avg'!H2316</f>
        <v>148.45443349999979</v>
      </c>
      <c r="J2316" s="6" t="str">
        <f>OBV!F2316</f>
        <v>BULLISH</v>
      </c>
      <c r="K2316" s="6" t="str">
        <f>OBV!G2316</f>
        <v>NEUTRAL</v>
      </c>
      <c r="L2316" s="6" t="str">
        <f>OBV!H2316</f>
        <v>BULLISH DIVERGENCE</v>
      </c>
      <c r="M2316" s="8">
        <f t="shared" si="360"/>
        <v>25</v>
      </c>
      <c r="N2316" s="8">
        <f t="shared" si="361"/>
        <v>0</v>
      </c>
      <c r="O2316" s="8">
        <f t="shared" si="362"/>
        <v>0</v>
      </c>
      <c r="P2316" s="8">
        <f t="shared" si="363"/>
        <v>66.5</v>
      </c>
      <c r="Q2316" s="9">
        <f t="shared" si="364"/>
        <v>18.725000000000001</v>
      </c>
      <c r="R2316" s="9">
        <f t="shared" si="365"/>
        <v>21.625</v>
      </c>
      <c r="S2316" s="9">
        <f t="shared" si="366"/>
        <v>33.674999999999997</v>
      </c>
      <c r="T2316" s="9">
        <f t="shared" si="367"/>
        <v>22.875</v>
      </c>
      <c r="U2316" s="8">
        <f t="shared" si="368"/>
        <v>24.675000000000001</v>
      </c>
      <c r="V2316" s="8">
        <f t="shared" si="369"/>
        <v>24.225000000000001</v>
      </c>
    </row>
    <row r="2317" spans="1:22" ht="13.5" x14ac:dyDescent="0.25">
      <c r="A2317" s="3">
        <f>RSI!A2317</f>
        <v>45376</v>
      </c>
      <c r="B2317" s="2">
        <f>RSI!B2317</f>
        <v>141.14949999999999</v>
      </c>
      <c r="C2317" s="2">
        <f>RSI!I2317</f>
        <v>49.125998509066676</v>
      </c>
      <c r="D2317" s="2">
        <f>MACD!E2317</f>
        <v>1.536061990275698</v>
      </c>
      <c r="E2317" s="2">
        <f>MACD!F2317</f>
        <v>1.2897864885038437</v>
      </c>
      <c r="F2317" s="2">
        <f>'Moving Avg'!D2317</f>
        <v>137.87163999999999</v>
      </c>
      <c r="G2317" s="2">
        <f>'Moving Avg'!F2317</f>
        <v>141.48950500000001</v>
      </c>
      <c r="H2317" s="2">
        <f>'Moving Avg'!G2317</f>
        <v>144.49894200000003</v>
      </c>
      <c r="I2317" s="2">
        <f>'Moving Avg'!H2317</f>
        <v>148.4278764999998</v>
      </c>
      <c r="J2317" s="6" t="str">
        <f>OBV!F2317</f>
        <v>BULLISH</v>
      </c>
      <c r="K2317" s="6" t="str">
        <f>OBV!G2317</f>
        <v>NEUTRAL</v>
      </c>
      <c r="L2317" s="6" t="str">
        <f>OBV!H2317</f>
        <v>CONFIRMED BULLISH</v>
      </c>
      <c r="M2317" s="8">
        <f t="shared" si="360"/>
        <v>25</v>
      </c>
      <c r="N2317" s="8">
        <f t="shared" si="361"/>
        <v>0</v>
      </c>
      <c r="O2317" s="8">
        <f t="shared" si="362"/>
        <v>0</v>
      </c>
      <c r="P2317" s="8">
        <f t="shared" si="363"/>
        <v>83.5</v>
      </c>
      <c r="Q2317" s="9">
        <f t="shared" si="364"/>
        <v>21.274999999999999</v>
      </c>
      <c r="R2317" s="9">
        <f t="shared" si="365"/>
        <v>25.875</v>
      </c>
      <c r="S2317" s="9">
        <f t="shared" si="366"/>
        <v>41.325000000000003</v>
      </c>
      <c r="T2317" s="9">
        <f t="shared" si="367"/>
        <v>27.125</v>
      </c>
      <c r="U2317" s="8">
        <f t="shared" si="368"/>
        <v>29.491666666666664</v>
      </c>
      <c r="V2317" s="8">
        <f t="shared" si="369"/>
        <v>28.9</v>
      </c>
    </row>
    <row r="2318" spans="1:22" ht="13.5" x14ac:dyDescent="0.25">
      <c r="A2318" s="3">
        <f>RSI!A2318</f>
        <v>45377</v>
      </c>
      <c r="B2318" s="2">
        <f>RSI!B2318</f>
        <v>141.14949999999999</v>
      </c>
      <c r="C2318" s="2">
        <f>RSI!I2318</f>
        <v>49.125998509066676</v>
      </c>
      <c r="D2318" s="2">
        <f>MACD!E2318</f>
        <v>1.4222138010364063</v>
      </c>
      <c r="E2318" s="2">
        <f>MACD!F2318</f>
        <v>1.3162719510103562</v>
      </c>
      <c r="F2318" s="2">
        <f>'Moving Avg'!D2318</f>
        <v>138.96426</v>
      </c>
      <c r="G2318" s="2">
        <f>'Moving Avg'!F2318</f>
        <v>141.21406500000001</v>
      </c>
      <c r="H2318" s="2">
        <f>'Moving Avg'!G2318</f>
        <v>144.31543600000001</v>
      </c>
      <c r="I2318" s="2">
        <f>'Moving Avg'!H2318</f>
        <v>148.40033249999979</v>
      </c>
      <c r="J2318" s="6" t="str">
        <f>OBV!F2318</f>
        <v>BULLISH</v>
      </c>
      <c r="K2318" s="6" t="str">
        <f>OBV!G2318</f>
        <v>NEUTRAL</v>
      </c>
      <c r="L2318" s="6" t="str">
        <f>OBV!H2318</f>
        <v>CONFIRMED BULLISH</v>
      </c>
      <c r="M2318" s="8">
        <f t="shared" si="360"/>
        <v>25</v>
      </c>
      <c r="N2318" s="8">
        <f t="shared" si="361"/>
        <v>0</v>
      </c>
      <c r="O2318" s="8">
        <f t="shared" si="362"/>
        <v>0</v>
      </c>
      <c r="P2318" s="8">
        <f t="shared" si="363"/>
        <v>83.5</v>
      </c>
      <c r="Q2318" s="9">
        <f t="shared" si="364"/>
        <v>21.274999999999999</v>
      </c>
      <c r="R2318" s="9">
        <f t="shared" si="365"/>
        <v>25.875</v>
      </c>
      <c r="S2318" s="9">
        <f t="shared" si="366"/>
        <v>41.325000000000003</v>
      </c>
      <c r="T2318" s="9">
        <f t="shared" si="367"/>
        <v>27.125</v>
      </c>
      <c r="U2318" s="8">
        <f t="shared" si="368"/>
        <v>29.491666666666664</v>
      </c>
      <c r="V2318" s="8">
        <f t="shared" si="369"/>
        <v>28.9</v>
      </c>
    </row>
    <row r="2319" spans="1:22" ht="13.5" x14ac:dyDescent="0.25">
      <c r="A2319" s="3">
        <f>RSI!A2319</f>
        <v>45378</v>
      </c>
      <c r="B2319" s="2">
        <f>RSI!B2319</f>
        <v>140.7003</v>
      </c>
      <c r="C2319" s="2">
        <f>RSI!I2319</f>
        <v>47.981218146393353</v>
      </c>
      <c r="D2319" s="2">
        <f>MACD!E2319</f>
        <v>1.3606322989140551</v>
      </c>
      <c r="E2319" s="2">
        <f>MACD!F2319</f>
        <v>1.325144020591096</v>
      </c>
      <c r="F2319" s="2">
        <f>'Moving Avg'!D2319</f>
        <v>139.96704</v>
      </c>
      <c r="G2319" s="2">
        <f>'Moving Avg'!F2319</f>
        <v>140.91616500000001</v>
      </c>
      <c r="H2319" s="2">
        <f>'Moving Avg'!G2319</f>
        <v>144.12294600000001</v>
      </c>
      <c r="I2319" s="2">
        <f>'Moving Avg'!H2319</f>
        <v>148.3595429999998</v>
      </c>
      <c r="J2319" s="6" t="str">
        <f>OBV!F2319</f>
        <v>BEARISH</v>
      </c>
      <c r="K2319" s="6" t="str">
        <f>OBV!G2319</f>
        <v>NEUTRAL</v>
      </c>
      <c r="L2319" s="6" t="str">
        <f>OBV!H2319</f>
        <v>BEARISH DIVERGENCE</v>
      </c>
      <c r="M2319" s="8">
        <f t="shared" si="360"/>
        <v>25</v>
      </c>
      <c r="N2319" s="8">
        <f t="shared" si="361"/>
        <v>0</v>
      </c>
      <c r="O2319" s="8">
        <f t="shared" si="362"/>
        <v>0</v>
      </c>
      <c r="P2319" s="8">
        <f t="shared" si="363"/>
        <v>16.5</v>
      </c>
      <c r="Q2319" s="9">
        <f t="shared" si="364"/>
        <v>11.225</v>
      </c>
      <c r="R2319" s="9">
        <f t="shared" si="365"/>
        <v>9.125</v>
      </c>
      <c r="S2319" s="9">
        <f t="shared" si="366"/>
        <v>11.175000000000001</v>
      </c>
      <c r="T2319" s="9">
        <f t="shared" si="367"/>
        <v>10.375</v>
      </c>
      <c r="U2319" s="8">
        <f t="shared" si="368"/>
        <v>10.508333333333335</v>
      </c>
      <c r="V2319" s="8">
        <f t="shared" si="369"/>
        <v>10.475000000000001</v>
      </c>
    </row>
    <row r="2320" spans="1:22" ht="13.5" x14ac:dyDescent="0.25">
      <c r="A2320" s="3">
        <f>RSI!A2320</f>
        <v>45379</v>
      </c>
      <c r="B2320" s="2">
        <f>RSI!B2320</f>
        <v>141.06700000000001</v>
      </c>
      <c r="C2320" s="2">
        <f>RSI!I2320</f>
        <v>49.025504404422612</v>
      </c>
      <c r="D2320" s="2">
        <f>MACD!E2320</f>
        <v>1.2853843152122977</v>
      </c>
      <c r="E2320" s="2">
        <f>MACD!F2320</f>
        <v>1.3171920795153365</v>
      </c>
      <c r="F2320" s="2">
        <f>'Moving Avg'!D2320</f>
        <v>141.04316</v>
      </c>
      <c r="G2320" s="2">
        <f>'Moving Avg'!F2320</f>
        <v>140.63659999999999</v>
      </c>
      <c r="H2320" s="2">
        <f>'Moving Avg'!G2320</f>
        <v>143.91945799999999</v>
      </c>
      <c r="I2320" s="2">
        <f>'Moving Avg'!H2320</f>
        <v>148.32058699999979</v>
      </c>
      <c r="J2320" s="6" t="str">
        <f>OBV!F2320</f>
        <v>BEARISH</v>
      </c>
      <c r="K2320" s="6" t="str">
        <f>OBV!G2320</f>
        <v>NEUTRAL</v>
      </c>
      <c r="L2320" s="6" t="str">
        <f>OBV!H2320</f>
        <v>BEARISH DIVERGENCE</v>
      </c>
      <c r="M2320" s="8">
        <f t="shared" si="360"/>
        <v>25</v>
      </c>
      <c r="N2320" s="8">
        <f t="shared" si="361"/>
        <v>100</v>
      </c>
      <c r="O2320" s="8">
        <f t="shared" si="362"/>
        <v>0</v>
      </c>
      <c r="P2320" s="8">
        <f t="shared" si="363"/>
        <v>16.5</v>
      </c>
      <c r="Q2320" s="9">
        <f t="shared" si="364"/>
        <v>46.225000000000001</v>
      </c>
      <c r="R2320" s="9">
        <f t="shared" si="365"/>
        <v>29.125</v>
      </c>
      <c r="S2320" s="9">
        <f t="shared" si="366"/>
        <v>26.175000000000001</v>
      </c>
      <c r="T2320" s="9">
        <f t="shared" si="367"/>
        <v>35.375</v>
      </c>
      <c r="U2320" s="8">
        <f t="shared" si="368"/>
        <v>33.841666666666661</v>
      </c>
      <c r="V2320" s="8">
        <f t="shared" si="369"/>
        <v>34.224999999999994</v>
      </c>
    </row>
    <row r="2321" spans="1:22" ht="13.5" x14ac:dyDescent="0.25">
      <c r="A2321" s="3">
        <f>RSI!A2321</f>
        <v>45380</v>
      </c>
      <c r="B2321" s="2">
        <f>RSI!B2321</f>
        <v>140.6086</v>
      </c>
      <c r="C2321" s="2">
        <f>RSI!I2321</f>
        <v>47.735418870763198</v>
      </c>
      <c r="D2321" s="2">
        <f>MACD!E2321</f>
        <v>1.2572261021672091</v>
      </c>
      <c r="E2321" s="2">
        <f>MACD!F2321</f>
        <v>1.3051988840457112</v>
      </c>
      <c r="F2321" s="2">
        <f>'Moving Avg'!D2321</f>
        <v>140.93498</v>
      </c>
      <c r="G2321" s="2">
        <f>'Moving Avg'!F2321</f>
        <v>140.664095</v>
      </c>
      <c r="H2321" s="2">
        <f>'Moving Avg'!G2321</f>
        <v>143.70680200000001</v>
      </c>
      <c r="I2321" s="2">
        <f>'Moving Avg'!H2321</f>
        <v>148.27933899999979</v>
      </c>
      <c r="J2321" s="6" t="str">
        <f>OBV!F2321</f>
        <v>BEARISH</v>
      </c>
      <c r="K2321" s="6" t="str">
        <f>OBV!G2321</f>
        <v>NEUTRAL</v>
      </c>
      <c r="L2321" s="6" t="str">
        <f>OBV!H2321</f>
        <v>CONFIRMED BEARISH</v>
      </c>
      <c r="M2321" s="8">
        <f t="shared" si="360"/>
        <v>25</v>
      </c>
      <c r="N2321" s="8">
        <f t="shared" si="361"/>
        <v>100</v>
      </c>
      <c r="O2321" s="8">
        <f t="shared" si="362"/>
        <v>0</v>
      </c>
      <c r="P2321" s="8">
        <f t="shared" si="363"/>
        <v>16.5</v>
      </c>
      <c r="Q2321" s="9">
        <f t="shared" si="364"/>
        <v>46.225000000000001</v>
      </c>
      <c r="R2321" s="9">
        <f t="shared" si="365"/>
        <v>29.125</v>
      </c>
      <c r="S2321" s="9">
        <f t="shared" si="366"/>
        <v>26.175000000000001</v>
      </c>
      <c r="T2321" s="9">
        <f t="shared" si="367"/>
        <v>35.375</v>
      </c>
      <c r="U2321" s="8">
        <f t="shared" si="368"/>
        <v>33.841666666666661</v>
      </c>
      <c r="V2321" s="8">
        <f t="shared" si="369"/>
        <v>34.224999999999994</v>
      </c>
    </row>
    <row r="2322" spans="1:22" ht="13.5" x14ac:dyDescent="0.25">
      <c r="A2322" s="3">
        <f>RSI!A2322</f>
        <v>45383</v>
      </c>
      <c r="B2322" s="2">
        <f>RSI!B2322</f>
        <v>140.6086</v>
      </c>
      <c r="C2322" s="2">
        <f>RSI!I2322</f>
        <v>47.735418870763198</v>
      </c>
      <c r="D2322" s="2">
        <f>MACD!E2322</f>
        <v>0.25465854377384289</v>
      </c>
      <c r="E2322" s="2">
        <f>MACD!F2322</f>
        <v>1.0950908159913375</v>
      </c>
      <c r="F2322" s="2">
        <f>'Moving Avg'!D2322</f>
        <v>140.82679999999999</v>
      </c>
      <c r="G2322" s="2">
        <f>'Moving Avg'!F2322</f>
        <v>140.40744000000001</v>
      </c>
      <c r="H2322" s="2">
        <f>'Moving Avg'!G2322</f>
        <v>143.58580799999999</v>
      </c>
      <c r="I2322" s="2">
        <f>'Moving Avg'!H2322</f>
        <v>148.23809099999977</v>
      </c>
      <c r="J2322" s="6" t="str">
        <f>OBV!F2322</f>
        <v>BEARISH</v>
      </c>
      <c r="K2322" s="6" t="str">
        <f>OBV!G2322</f>
        <v>NEUTRAL</v>
      </c>
      <c r="L2322" s="6" t="str">
        <f>OBV!H2322</f>
        <v>CONFIRMED BEARISH</v>
      </c>
      <c r="M2322" s="8">
        <f t="shared" si="360"/>
        <v>25</v>
      </c>
      <c r="N2322" s="8">
        <f t="shared" si="361"/>
        <v>100</v>
      </c>
      <c r="O2322" s="8">
        <f t="shared" si="362"/>
        <v>0</v>
      </c>
      <c r="P2322" s="8">
        <f t="shared" si="363"/>
        <v>16.5</v>
      </c>
      <c r="Q2322" s="9">
        <f t="shared" si="364"/>
        <v>46.225000000000001</v>
      </c>
      <c r="R2322" s="9">
        <f t="shared" si="365"/>
        <v>29.125</v>
      </c>
      <c r="S2322" s="9">
        <f t="shared" si="366"/>
        <v>26.175000000000001</v>
      </c>
      <c r="T2322" s="9">
        <f t="shared" si="367"/>
        <v>35.375</v>
      </c>
      <c r="U2322" s="8">
        <f t="shared" si="368"/>
        <v>33.841666666666661</v>
      </c>
      <c r="V2322" s="8">
        <f t="shared" si="369"/>
        <v>34.224999999999994</v>
      </c>
    </row>
    <row r="2323" spans="1:22" ht="13.5" x14ac:dyDescent="0.25">
      <c r="A2323" s="3">
        <f>RSI!A2323</f>
        <v>45384</v>
      </c>
      <c r="B2323" s="2">
        <f>RSI!B2323</f>
        <v>140.6086</v>
      </c>
      <c r="C2323" s="2">
        <f>RSI!I2323</f>
        <v>47.735418870763205</v>
      </c>
      <c r="D2323" s="2">
        <f>MACD!E2323</f>
        <v>-0.58982439848617219</v>
      </c>
      <c r="E2323" s="2">
        <f>MACD!F2323</f>
        <v>0.75810777309583555</v>
      </c>
      <c r="F2323" s="2">
        <f>'Moving Avg'!D2323</f>
        <v>140.71862000000002</v>
      </c>
      <c r="G2323" s="2">
        <f>'Moving Avg'!F2323</f>
        <v>140.10954000000001</v>
      </c>
      <c r="H2323" s="2">
        <f>'Moving Avg'!G2323</f>
        <v>143.33648799999997</v>
      </c>
      <c r="I2323" s="2">
        <f>'Moving Avg'!H2323</f>
        <v>148.19684299999977</v>
      </c>
      <c r="J2323" s="6" t="str">
        <f>OBV!F2323</f>
        <v>BEARISH</v>
      </c>
      <c r="K2323" s="6" t="str">
        <f>OBV!G2323</f>
        <v>NEUTRAL</v>
      </c>
      <c r="L2323" s="6" t="str">
        <f>OBV!H2323</f>
        <v>CONFIRMED BEARISH</v>
      </c>
      <c r="M2323" s="8">
        <f t="shared" si="360"/>
        <v>25</v>
      </c>
      <c r="N2323" s="8">
        <f t="shared" si="361"/>
        <v>100</v>
      </c>
      <c r="O2323" s="8">
        <f t="shared" si="362"/>
        <v>0</v>
      </c>
      <c r="P2323" s="8">
        <f t="shared" si="363"/>
        <v>16.5</v>
      </c>
      <c r="Q2323" s="9">
        <f t="shared" si="364"/>
        <v>46.225000000000001</v>
      </c>
      <c r="R2323" s="9">
        <f t="shared" si="365"/>
        <v>29.125</v>
      </c>
      <c r="S2323" s="9">
        <f t="shared" si="366"/>
        <v>26.175000000000001</v>
      </c>
      <c r="T2323" s="9">
        <f t="shared" si="367"/>
        <v>35.375</v>
      </c>
      <c r="U2323" s="8">
        <f t="shared" si="368"/>
        <v>33.841666666666661</v>
      </c>
      <c r="V2323" s="8">
        <f t="shared" si="369"/>
        <v>34.224999999999994</v>
      </c>
    </row>
    <row r="2324" spans="1:22" ht="13.5" x14ac:dyDescent="0.25">
      <c r="A2324" s="3">
        <f>RSI!A2324</f>
        <v>45385</v>
      </c>
      <c r="B2324" s="2">
        <f>RSI!B2324</f>
        <v>140.6086</v>
      </c>
      <c r="C2324" s="2">
        <f>RSI!I2324</f>
        <v>47.735418870763198</v>
      </c>
      <c r="D2324" s="2">
        <f>MACD!E2324</f>
        <v>-1.3008281350319351</v>
      </c>
      <c r="E2324" s="2">
        <f>MACD!F2324</f>
        <v>0.34632059147028149</v>
      </c>
      <c r="F2324" s="2">
        <f>'Moving Avg'!D2324</f>
        <v>140.70028000000002</v>
      </c>
      <c r="G2324" s="2">
        <f>'Moving Avg'!F2324</f>
        <v>140.14116000000001</v>
      </c>
      <c r="H2324" s="2">
        <f>'Moving Avg'!G2324</f>
        <v>143.22484399999999</v>
      </c>
      <c r="I2324" s="2">
        <f>'Moving Avg'!H2324</f>
        <v>148.15559499999978</v>
      </c>
      <c r="J2324" s="6" t="str">
        <f>OBV!F2324</f>
        <v>BULLISH</v>
      </c>
      <c r="K2324" s="6" t="str">
        <f>OBV!G2324</f>
        <v>NEUTRAL</v>
      </c>
      <c r="L2324" s="6" t="str">
        <f>OBV!H2324</f>
        <v>BULLISH DIVERGENCE</v>
      </c>
      <c r="M2324" s="8">
        <f t="shared" si="360"/>
        <v>25</v>
      </c>
      <c r="N2324" s="8">
        <f t="shared" si="361"/>
        <v>100</v>
      </c>
      <c r="O2324" s="8">
        <f t="shared" si="362"/>
        <v>0</v>
      </c>
      <c r="P2324" s="8">
        <f t="shared" si="363"/>
        <v>66.5</v>
      </c>
      <c r="Q2324" s="9">
        <f t="shared" si="364"/>
        <v>53.725000000000001</v>
      </c>
      <c r="R2324" s="9">
        <f t="shared" si="365"/>
        <v>41.625</v>
      </c>
      <c r="S2324" s="9">
        <f t="shared" si="366"/>
        <v>48.674999999999997</v>
      </c>
      <c r="T2324" s="9">
        <f t="shared" si="367"/>
        <v>47.875</v>
      </c>
      <c r="U2324" s="8">
        <f t="shared" si="368"/>
        <v>48.008333333333326</v>
      </c>
      <c r="V2324" s="8">
        <f t="shared" si="369"/>
        <v>47.974999999999994</v>
      </c>
    </row>
    <row r="2325" spans="1:22" ht="13.5" x14ac:dyDescent="0.25">
      <c r="A2325" s="3">
        <f>RSI!A2325</f>
        <v>45386</v>
      </c>
      <c r="B2325" s="2">
        <f>RSI!B2325</f>
        <v>140.24199999999999</v>
      </c>
      <c r="C2325" s="2">
        <f>RSI!I2325</f>
        <v>46.421401025159753</v>
      </c>
      <c r="D2325" s="2">
        <f>MACD!E2325</f>
        <v>-1.8719959840631475</v>
      </c>
      <c r="E2325" s="2">
        <f>MACD!F2325</f>
        <v>-9.7342723636404282E-2</v>
      </c>
      <c r="F2325" s="2">
        <f>'Moving Avg'!D2325</f>
        <v>140.53528</v>
      </c>
      <c r="G2325" s="2">
        <f>'Moving Avg'!F2325</f>
        <v>140.15445000000003</v>
      </c>
      <c r="H2325" s="2">
        <f>'Moving Avg'!G2325</f>
        <v>143.00485599999999</v>
      </c>
      <c r="I2325" s="2">
        <f>'Moving Avg'!H2325</f>
        <v>148.11255999999975</v>
      </c>
      <c r="J2325" s="6" t="str">
        <f>OBV!F2325</f>
        <v>BEARISH</v>
      </c>
      <c r="K2325" s="6" t="str">
        <f>OBV!G2325</f>
        <v>NEUTRAL</v>
      </c>
      <c r="L2325" s="6" t="str">
        <f>OBV!H2325</f>
        <v>CONFIRMED BEARISH</v>
      </c>
      <c r="M2325" s="8">
        <f t="shared" si="360"/>
        <v>25</v>
      </c>
      <c r="N2325" s="8">
        <f t="shared" si="361"/>
        <v>100</v>
      </c>
      <c r="O2325" s="8">
        <f t="shared" si="362"/>
        <v>0</v>
      </c>
      <c r="P2325" s="8">
        <f t="shared" si="363"/>
        <v>16.5</v>
      </c>
      <c r="Q2325" s="9">
        <f t="shared" si="364"/>
        <v>46.225000000000001</v>
      </c>
      <c r="R2325" s="9">
        <f t="shared" si="365"/>
        <v>29.125</v>
      </c>
      <c r="S2325" s="9">
        <f t="shared" si="366"/>
        <v>26.175000000000001</v>
      </c>
      <c r="T2325" s="9">
        <f t="shared" si="367"/>
        <v>35.375</v>
      </c>
      <c r="U2325" s="8">
        <f t="shared" si="368"/>
        <v>33.841666666666661</v>
      </c>
      <c r="V2325" s="8">
        <f t="shared" si="369"/>
        <v>34.224999999999994</v>
      </c>
    </row>
    <row r="2326" spans="1:22" ht="13.5" x14ac:dyDescent="0.25">
      <c r="A2326" s="3">
        <f>RSI!A2326</f>
        <v>45387</v>
      </c>
      <c r="B2326" s="2">
        <f>RSI!B2326</f>
        <v>140.24199999999999</v>
      </c>
      <c r="C2326" s="2">
        <f>RSI!I2326</f>
        <v>46.421401025159753</v>
      </c>
      <c r="D2326" s="2">
        <f>MACD!E2326</f>
        <v>-1.5095976209501316</v>
      </c>
      <c r="E2326" s="2">
        <f>MACD!F2326</f>
        <v>-0.37979370309914973</v>
      </c>
      <c r="F2326" s="2">
        <f>'Moving Avg'!D2326</f>
        <v>140.46195999999998</v>
      </c>
      <c r="G2326" s="2">
        <f>'Moving Avg'!F2326</f>
        <v>140.06279000000001</v>
      </c>
      <c r="H2326" s="2">
        <f>'Moving Avg'!G2326</f>
        <v>142.775702</v>
      </c>
      <c r="I2326" s="2">
        <f>'Moving Avg'!H2326</f>
        <v>148.06906649999976</v>
      </c>
      <c r="J2326" s="6" t="str">
        <f>OBV!F2326</f>
        <v>BEARISH</v>
      </c>
      <c r="K2326" s="6" t="str">
        <f>OBV!G2326</f>
        <v>NEUTRAL</v>
      </c>
      <c r="L2326" s="6" t="str">
        <f>OBV!H2326</f>
        <v>CONFIRMED BEARISH</v>
      </c>
      <c r="M2326" s="8">
        <f t="shared" si="360"/>
        <v>25</v>
      </c>
      <c r="N2326" s="8">
        <f t="shared" si="361"/>
        <v>100</v>
      </c>
      <c r="O2326" s="8">
        <f t="shared" si="362"/>
        <v>0</v>
      </c>
      <c r="P2326" s="8">
        <f t="shared" si="363"/>
        <v>16.5</v>
      </c>
      <c r="Q2326" s="9">
        <f t="shared" si="364"/>
        <v>46.225000000000001</v>
      </c>
      <c r="R2326" s="9">
        <f t="shared" si="365"/>
        <v>29.125</v>
      </c>
      <c r="S2326" s="9">
        <f t="shared" si="366"/>
        <v>26.175000000000001</v>
      </c>
      <c r="T2326" s="9">
        <f t="shared" si="367"/>
        <v>35.375</v>
      </c>
      <c r="U2326" s="8">
        <f t="shared" si="368"/>
        <v>33.841666666666661</v>
      </c>
      <c r="V2326" s="8">
        <f t="shared" si="369"/>
        <v>34.224999999999994</v>
      </c>
    </row>
    <row r="2327" spans="1:22" ht="13.5" x14ac:dyDescent="0.25">
      <c r="A2327" s="3">
        <f>RSI!A2327</f>
        <v>45390</v>
      </c>
      <c r="B2327" s="2">
        <f>RSI!B2327</f>
        <v>140.24199999999999</v>
      </c>
      <c r="C2327" s="2">
        <f>RSI!I2327</f>
        <v>46.421401025159753</v>
      </c>
      <c r="D2327" s="2">
        <f>MACD!E2327</f>
        <v>-1.1981220074461874</v>
      </c>
      <c r="E2327" s="2">
        <f>MACD!F2327</f>
        <v>-0.54345936396855721</v>
      </c>
      <c r="F2327" s="2">
        <f>'Moving Avg'!D2327</f>
        <v>140.38863999999998</v>
      </c>
      <c r="G2327" s="2">
        <f>'Moving Avg'!F2327</f>
        <v>139.97113000000004</v>
      </c>
      <c r="H2327" s="2">
        <f>'Moving Avg'!G2327</f>
        <v>142.54654799999997</v>
      </c>
      <c r="I2327" s="2">
        <f>'Moving Avg'!H2327</f>
        <v>148.02557299999975</v>
      </c>
      <c r="J2327" s="6" t="str">
        <f>OBV!F2327</f>
        <v>BEARISH</v>
      </c>
      <c r="K2327" s="6" t="str">
        <f>OBV!G2327</f>
        <v>NEUTRAL</v>
      </c>
      <c r="L2327" s="6" t="str">
        <f>OBV!H2327</f>
        <v>CONFIRMED BEARISH</v>
      </c>
      <c r="M2327" s="8">
        <f t="shared" si="360"/>
        <v>25</v>
      </c>
      <c r="N2327" s="8">
        <f t="shared" si="361"/>
        <v>100</v>
      </c>
      <c r="O2327" s="8">
        <f t="shared" si="362"/>
        <v>0</v>
      </c>
      <c r="P2327" s="8">
        <f t="shared" si="363"/>
        <v>16.5</v>
      </c>
      <c r="Q2327" s="9">
        <f t="shared" si="364"/>
        <v>46.225000000000001</v>
      </c>
      <c r="R2327" s="9">
        <f t="shared" si="365"/>
        <v>29.125</v>
      </c>
      <c r="S2327" s="9">
        <f t="shared" si="366"/>
        <v>26.175000000000001</v>
      </c>
      <c r="T2327" s="9">
        <f t="shared" si="367"/>
        <v>35.375</v>
      </c>
      <c r="U2327" s="8">
        <f t="shared" si="368"/>
        <v>33.841666666666661</v>
      </c>
      <c r="V2327" s="8">
        <f t="shared" si="369"/>
        <v>34.224999999999994</v>
      </c>
    </row>
    <row r="2328" spans="1:22" ht="13.5" x14ac:dyDescent="0.25">
      <c r="A2328" s="3">
        <f>RSI!A2328</f>
        <v>45394</v>
      </c>
      <c r="B2328" s="2">
        <f>RSI!B2328</f>
        <v>140.24199999999999</v>
      </c>
      <c r="C2328" s="2">
        <f>RSI!I2328</f>
        <v>46.421401025159753</v>
      </c>
      <c r="D2328" s="2">
        <f>MACD!E2328</f>
        <v>-0.93009271473005128</v>
      </c>
      <c r="E2328" s="2">
        <f>MACD!F2328</f>
        <v>-0.62078603412085609</v>
      </c>
      <c r="F2328" s="2">
        <f>'Moving Avg'!D2328</f>
        <v>140.31531999999999</v>
      </c>
      <c r="G2328" s="2">
        <f>'Moving Avg'!F2328</f>
        <v>139.87947000000003</v>
      </c>
      <c r="H2328" s="2">
        <f>'Moving Avg'!G2328</f>
        <v>142.31739400000001</v>
      </c>
      <c r="I2328" s="2">
        <f>'Moving Avg'!H2328</f>
        <v>147.97062199999974</v>
      </c>
      <c r="J2328" s="6" t="str">
        <f>OBV!F2328</f>
        <v>BEARISH</v>
      </c>
      <c r="K2328" s="6" t="str">
        <f>OBV!G2328</f>
        <v>NEUTRAL</v>
      </c>
      <c r="L2328" s="6" t="str">
        <f>OBV!H2328</f>
        <v>CONFIRMED BEARISH</v>
      </c>
      <c r="M2328" s="8">
        <f t="shared" si="360"/>
        <v>25</v>
      </c>
      <c r="N2328" s="8">
        <f t="shared" si="361"/>
        <v>100</v>
      </c>
      <c r="O2328" s="8">
        <f t="shared" si="362"/>
        <v>0</v>
      </c>
      <c r="P2328" s="8">
        <f t="shared" si="363"/>
        <v>16.5</v>
      </c>
      <c r="Q2328" s="9">
        <f t="shared" si="364"/>
        <v>46.225000000000001</v>
      </c>
      <c r="R2328" s="9">
        <f t="shared" si="365"/>
        <v>29.125</v>
      </c>
      <c r="S2328" s="9">
        <f t="shared" si="366"/>
        <v>26.175000000000001</v>
      </c>
      <c r="T2328" s="9">
        <f t="shared" si="367"/>
        <v>35.375</v>
      </c>
      <c r="U2328" s="8">
        <f t="shared" si="368"/>
        <v>33.841666666666661</v>
      </c>
      <c r="V2328" s="8">
        <f t="shared" si="369"/>
        <v>34.224999999999994</v>
      </c>
    </row>
    <row r="2329" spans="1:22" ht="13.5" x14ac:dyDescent="0.25">
      <c r="A2329" s="3">
        <f>RSI!A2329</f>
        <v>45397</v>
      </c>
      <c r="B2329" s="2">
        <f>RSI!B2329</f>
        <v>140.1962</v>
      </c>
      <c r="C2329" s="2">
        <f>RSI!I2329</f>
        <v>46.20766080125982</v>
      </c>
      <c r="D2329" s="2">
        <f>MACD!E2329</f>
        <v>-0.76487212682164341</v>
      </c>
      <c r="E2329" s="2">
        <f>MACD!F2329</f>
        <v>-0.6496032526610136</v>
      </c>
      <c r="F2329" s="2">
        <f>'Moving Avg'!D2329</f>
        <v>140.23283999999998</v>
      </c>
      <c r="G2329" s="2">
        <f>'Moving Avg'!F2329</f>
        <v>139.78552000000002</v>
      </c>
      <c r="H2329" s="2">
        <f>'Moving Avg'!G2329</f>
        <v>142.188152</v>
      </c>
      <c r="I2329" s="2">
        <f>'Moving Avg'!H2329</f>
        <v>147.91631249999972</v>
      </c>
      <c r="J2329" s="6" t="str">
        <f>OBV!F2329</f>
        <v>BEARISH</v>
      </c>
      <c r="K2329" s="6" t="str">
        <f>OBV!G2329</f>
        <v>NEUTRAL</v>
      </c>
      <c r="L2329" s="6" t="str">
        <f>OBV!H2329</f>
        <v>CONFIRMED BEARISH</v>
      </c>
      <c r="M2329" s="8">
        <f t="shared" si="360"/>
        <v>25</v>
      </c>
      <c r="N2329" s="8">
        <f t="shared" si="361"/>
        <v>100</v>
      </c>
      <c r="O2329" s="8">
        <f t="shared" si="362"/>
        <v>0</v>
      </c>
      <c r="P2329" s="8">
        <f t="shared" si="363"/>
        <v>16.5</v>
      </c>
      <c r="Q2329" s="9">
        <f t="shared" si="364"/>
        <v>46.225000000000001</v>
      </c>
      <c r="R2329" s="9">
        <f t="shared" si="365"/>
        <v>29.125</v>
      </c>
      <c r="S2329" s="9">
        <f t="shared" si="366"/>
        <v>26.175000000000001</v>
      </c>
      <c r="T2329" s="9">
        <f t="shared" si="367"/>
        <v>35.375</v>
      </c>
      <c r="U2329" s="8">
        <f t="shared" si="368"/>
        <v>33.841666666666661</v>
      </c>
      <c r="V2329" s="8">
        <f t="shared" si="369"/>
        <v>34.224999999999994</v>
      </c>
    </row>
    <row r="2330" spans="1:22" ht="13.5" x14ac:dyDescent="0.25">
      <c r="A2330" s="3">
        <f>RSI!A2330</f>
        <v>45398</v>
      </c>
      <c r="B2330" s="2">
        <f>RSI!B2330</f>
        <v>140.15029999999999</v>
      </c>
      <c r="C2330" s="2">
        <f>RSI!I2330</f>
        <v>45.979174023746026</v>
      </c>
      <c r="D2330" s="2">
        <f>MACD!E2330</f>
        <v>-0.56114919182988388</v>
      </c>
      <c r="E2330" s="2">
        <f>MACD!F2330</f>
        <v>-0.63191244049478767</v>
      </c>
      <c r="F2330" s="2">
        <f>'Moving Avg'!D2330</f>
        <v>140.21449999999999</v>
      </c>
      <c r="G2330" s="2">
        <f>'Moving Avg'!F2330</f>
        <v>139.68927500000001</v>
      </c>
      <c r="H2330" s="2">
        <f>'Moving Avg'!G2330</f>
        <v>142.05799200000001</v>
      </c>
      <c r="I2330" s="2">
        <f>'Moving Avg'!H2330</f>
        <v>147.86177349999974</v>
      </c>
      <c r="J2330" s="6" t="str">
        <f>OBV!F2330</f>
        <v>BEARISH</v>
      </c>
      <c r="K2330" s="6" t="str">
        <f>OBV!G2330</f>
        <v>NEUTRAL</v>
      </c>
      <c r="L2330" s="6" t="str">
        <f>OBV!H2330</f>
        <v>CONFIRMED BEARISH</v>
      </c>
      <c r="M2330" s="8">
        <f t="shared" si="360"/>
        <v>25</v>
      </c>
      <c r="N2330" s="8">
        <f t="shared" si="361"/>
        <v>0</v>
      </c>
      <c r="O2330" s="8">
        <f t="shared" si="362"/>
        <v>0</v>
      </c>
      <c r="P2330" s="8">
        <f t="shared" si="363"/>
        <v>16.5</v>
      </c>
      <c r="Q2330" s="9">
        <f t="shared" si="364"/>
        <v>11.225</v>
      </c>
      <c r="R2330" s="9">
        <f t="shared" si="365"/>
        <v>9.125</v>
      </c>
      <c r="S2330" s="9">
        <f t="shared" si="366"/>
        <v>11.175000000000001</v>
      </c>
      <c r="T2330" s="9">
        <f t="shared" si="367"/>
        <v>10.375</v>
      </c>
      <c r="U2330" s="8">
        <f t="shared" si="368"/>
        <v>10.508333333333335</v>
      </c>
      <c r="V2330" s="8">
        <f t="shared" si="369"/>
        <v>10.475000000000001</v>
      </c>
    </row>
    <row r="2331" spans="1:22" ht="13.5" x14ac:dyDescent="0.25">
      <c r="A2331" s="3">
        <f>RSI!A2331</f>
        <v>45399</v>
      </c>
      <c r="B2331" s="2">
        <f>RSI!B2331</f>
        <v>140.15029999999999</v>
      </c>
      <c r="C2331" s="2">
        <f>RSI!I2331</f>
        <v>45.979174023746019</v>
      </c>
      <c r="D2331" s="2">
        <f>MACD!E2331</f>
        <v>-0.4552186964166367</v>
      </c>
      <c r="E2331" s="2">
        <f>MACD!F2331</f>
        <v>-0.59657369167915753</v>
      </c>
      <c r="F2331" s="2">
        <f>'Moving Avg'!D2331</f>
        <v>140.19616000000002</v>
      </c>
      <c r="G2331" s="2">
        <f>'Moving Avg'!F2331</f>
        <v>139.59303</v>
      </c>
      <c r="H2331" s="2">
        <f>'Moving Avg'!G2331</f>
        <v>141.927832</v>
      </c>
      <c r="I2331" s="2">
        <f>'Moving Avg'!H2331</f>
        <v>147.80723449999974</v>
      </c>
      <c r="J2331" s="6" t="str">
        <f>OBV!F2331</f>
        <v>BEARISH</v>
      </c>
      <c r="K2331" s="6" t="str">
        <f>OBV!G2331</f>
        <v>NEUTRAL</v>
      </c>
      <c r="L2331" s="6" t="str">
        <f>OBV!H2331</f>
        <v>CONFIRMED BEARISH</v>
      </c>
      <c r="M2331" s="8">
        <f t="shared" si="360"/>
        <v>25</v>
      </c>
      <c r="N2331" s="8">
        <f t="shared" si="361"/>
        <v>0</v>
      </c>
      <c r="O2331" s="8">
        <f t="shared" si="362"/>
        <v>0</v>
      </c>
      <c r="P2331" s="8">
        <f t="shared" si="363"/>
        <v>16.5</v>
      </c>
      <c r="Q2331" s="9">
        <f t="shared" si="364"/>
        <v>11.225</v>
      </c>
      <c r="R2331" s="9">
        <f t="shared" si="365"/>
        <v>9.125</v>
      </c>
      <c r="S2331" s="9">
        <f t="shared" si="366"/>
        <v>11.175000000000001</v>
      </c>
      <c r="T2331" s="9">
        <f t="shared" si="367"/>
        <v>10.375</v>
      </c>
      <c r="U2331" s="8">
        <f t="shared" si="368"/>
        <v>10.508333333333335</v>
      </c>
      <c r="V2331" s="8">
        <f t="shared" si="369"/>
        <v>10.475000000000001</v>
      </c>
    </row>
    <row r="2332" spans="1:22" ht="13.5" x14ac:dyDescent="0.25">
      <c r="A2332" s="3">
        <f>RSI!A2332</f>
        <v>45400</v>
      </c>
      <c r="B2332" s="2">
        <f>RSI!B2332</f>
        <v>140.15029999999999</v>
      </c>
      <c r="C2332" s="2">
        <f>RSI!I2332</f>
        <v>45.979174023746026</v>
      </c>
      <c r="D2332" s="2">
        <f>MACD!E2332</f>
        <v>-0.36181424905393555</v>
      </c>
      <c r="E2332" s="2">
        <f>MACD!F2332</f>
        <v>-0.54962180315411313</v>
      </c>
      <c r="F2332" s="2">
        <f>'Moving Avg'!D2332</f>
        <v>140.17782</v>
      </c>
      <c r="G2332" s="2">
        <f>'Moving Avg'!F2332</f>
        <v>139.81622499999997</v>
      </c>
      <c r="H2332" s="2">
        <f>'Moving Avg'!G2332</f>
        <v>141.79767199999998</v>
      </c>
      <c r="I2332" s="2">
        <f>'Moving Avg'!H2332</f>
        <v>147.75269549999976</v>
      </c>
      <c r="J2332" s="6" t="str">
        <f>OBV!F2332</f>
        <v>BEARISH</v>
      </c>
      <c r="K2332" s="6" t="str">
        <f>OBV!G2332</f>
        <v>NEUTRAL</v>
      </c>
      <c r="L2332" s="6" t="str">
        <f>OBV!H2332</f>
        <v>CONFIRMED BEARISH</v>
      </c>
      <c r="M2332" s="8">
        <f t="shared" si="360"/>
        <v>25</v>
      </c>
      <c r="N2332" s="8">
        <f t="shared" si="361"/>
        <v>0</v>
      </c>
      <c r="O2332" s="8">
        <f t="shared" si="362"/>
        <v>0</v>
      </c>
      <c r="P2332" s="8">
        <f t="shared" si="363"/>
        <v>16.5</v>
      </c>
      <c r="Q2332" s="9">
        <f t="shared" si="364"/>
        <v>11.225</v>
      </c>
      <c r="R2332" s="9">
        <f t="shared" si="365"/>
        <v>9.125</v>
      </c>
      <c r="S2332" s="9">
        <f t="shared" si="366"/>
        <v>11.175000000000001</v>
      </c>
      <c r="T2332" s="9">
        <f t="shared" si="367"/>
        <v>10.375</v>
      </c>
      <c r="U2332" s="8">
        <f t="shared" si="368"/>
        <v>10.508333333333335</v>
      </c>
      <c r="V2332" s="8">
        <f t="shared" si="369"/>
        <v>10.475000000000001</v>
      </c>
    </row>
    <row r="2333" spans="1:22" ht="13.5" x14ac:dyDescent="0.25">
      <c r="A2333" s="3">
        <f>RSI!A2333</f>
        <v>45401</v>
      </c>
      <c r="B2333" s="2">
        <f>RSI!B2333</f>
        <v>140.15029999999999</v>
      </c>
      <c r="C2333" s="2">
        <f>RSI!I2333</f>
        <v>45.979174023746026</v>
      </c>
      <c r="D2333" s="2">
        <f>MACD!E2333</f>
        <v>-0.2792880951480754</v>
      </c>
      <c r="E2333" s="2">
        <f>MACD!F2333</f>
        <v>-0.49555506155290563</v>
      </c>
      <c r="F2333" s="2">
        <f>'Moving Avg'!D2333</f>
        <v>140.15948</v>
      </c>
      <c r="G2333" s="2">
        <f>'Moving Avg'!F2333</f>
        <v>140.03941999999995</v>
      </c>
      <c r="H2333" s="2">
        <f>'Moving Avg'!G2333</f>
        <v>141.66751200000002</v>
      </c>
      <c r="I2333" s="2">
        <f>'Moving Avg'!H2333</f>
        <v>147.69815649999975</v>
      </c>
      <c r="J2333" s="6" t="str">
        <f>OBV!F2333</f>
        <v>BEARISH</v>
      </c>
      <c r="K2333" s="6" t="str">
        <f>OBV!G2333</f>
        <v>NEUTRAL</v>
      </c>
      <c r="L2333" s="6" t="str">
        <f>OBV!H2333</f>
        <v>CONFIRMED BEARISH</v>
      </c>
      <c r="M2333" s="8">
        <f t="shared" si="360"/>
        <v>25</v>
      </c>
      <c r="N2333" s="8">
        <f t="shared" si="361"/>
        <v>0</v>
      </c>
      <c r="O2333" s="8">
        <f t="shared" si="362"/>
        <v>0</v>
      </c>
      <c r="P2333" s="8">
        <f t="shared" si="363"/>
        <v>16.5</v>
      </c>
      <c r="Q2333" s="9">
        <f t="shared" si="364"/>
        <v>11.225</v>
      </c>
      <c r="R2333" s="9">
        <f t="shared" si="365"/>
        <v>9.125</v>
      </c>
      <c r="S2333" s="9">
        <f t="shared" si="366"/>
        <v>11.175000000000001</v>
      </c>
      <c r="T2333" s="9">
        <f t="shared" si="367"/>
        <v>10.375</v>
      </c>
      <c r="U2333" s="8">
        <f t="shared" si="368"/>
        <v>10.508333333333335</v>
      </c>
      <c r="V2333" s="8">
        <f t="shared" si="369"/>
        <v>10.475000000000001</v>
      </c>
    </row>
    <row r="2334" spans="1:22" ht="13.5" x14ac:dyDescent="0.25">
      <c r="A2334" s="3">
        <f>RSI!A2334</f>
        <v>45404</v>
      </c>
      <c r="B2334" s="2">
        <f>RSI!B2334</f>
        <v>140.15029999999999</v>
      </c>
      <c r="C2334" s="2">
        <f>RSI!I2334</f>
        <v>45.979174023746026</v>
      </c>
      <c r="D2334" s="2">
        <f>MACD!E2334</f>
        <v>-0.20622528972157284</v>
      </c>
      <c r="E2334" s="2">
        <f>MACD!F2334</f>
        <v>-0.43768910718663911</v>
      </c>
      <c r="F2334" s="2">
        <f>'Moving Avg'!D2334</f>
        <v>140.15029999999999</v>
      </c>
      <c r="G2334" s="2">
        <f>'Moving Avg'!F2334</f>
        <v>140.26261499999993</v>
      </c>
      <c r="H2334" s="2">
        <f>'Moving Avg'!G2334</f>
        <v>141.53735200000003</v>
      </c>
      <c r="I2334" s="2">
        <f>'Moving Avg'!H2334</f>
        <v>147.62895199999977</v>
      </c>
      <c r="J2334" s="6" t="str">
        <f>OBV!F2334</f>
        <v>BEARISH</v>
      </c>
      <c r="K2334" s="6" t="str">
        <f>OBV!G2334</f>
        <v>NEUTRAL</v>
      </c>
      <c r="L2334" s="6" t="str">
        <f>OBV!H2334</f>
        <v>CONFIRMED BEARISH</v>
      </c>
      <c r="M2334" s="8">
        <f t="shared" si="360"/>
        <v>25</v>
      </c>
      <c r="N2334" s="8">
        <f t="shared" si="361"/>
        <v>0</v>
      </c>
      <c r="O2334" s="8">
        <f t="shared" si="362"/>
        <v>0</v>
      </c>
      <c r="P2334" s="8">
        <f t="shared" si="363"/>
        <v>16.5</v>
      </c>
      <c r="Q2334" s="9">
        <f t="shared" si="364"/>
        <v>11.225</v>
      </c>
      <c r="R2334" s="9">
        <f t="shared" si="365"/>
        <v>9.125</v>
      </c>
      <c r="S2334" s="9">
        <f t="shared" si="366"/>
        <v>11.175000000000001</v>
      </c>
      <c r="T2334" s="9">
        <f t="shared" si="367"/>
        <v>10.375</v>
      </c>
      <c r="U2334" s="8">
        <f t="shared" si="368"/>
        <v>10.508333333333335</v>
      </c>
      <c r="V2334" s="8">
        <f t="shared" si="369"/>
        <v>10.475000000000001</v>
      </c>
    </row>
    <row r="2335" spans="1:22" ht="13.5" x14ac:dyDescent="0.25">
      <c r="A2335" s="3">
        <f>RSI!A2335</f>
        <v>45405</v>
      </c>
      <c r="B2335" s="2">
        <f>RSI!B2335</f>
        <v>140.15029999999999</v>
      </c>
      <c r="C2335" s="2">
        <f>RSI!I2335</f>
        <v>45.979174023746019</v>
      </c>
      <c r="D2335" s="2">
        <f>MACD!E2335</f>
        <v>-0.19780941322250101</v>
      </c>
      <c r="E2335" s="2">
        <f>MACD!F2335</f>
        <v>-0.38971316839381154</v>
      </c>
      <c r="F2335" s="2">
        <f>'Moving Avg'!D2335</f>
        <v>140.15029999999999</v>
      </c>
      <c r="G2335" s="2">
        <f>'Moving Avg'!F2335</f>
        <v>140.48580999999996</v>
      </c>
      <c r="H2335" s="2">
        <f>'Moving Avg'!G2335</f>
        <v>141.40719200000001</v>
      </c>
      <c r="I2335" s="2">
        <f>'Moving Avg'!H2335</f>
        <v>147.55974749999979</v>
      </c>
      <c r="J2335" s="6" t="str">
        <f>OBV!F2335</f>
        <v>NEUTRAL</v>
      </c>
      <c r="K2335" s="6" t="str">
        <f>OBV!G2335</f>
        <v>NEUTRAL</v>
      </c>
      <c r="L2335" s="6" t="str">
        <f>OBV!H2335</f>
        <v>NEUTRAL</v>
      </c>
      <c r="M2335" s="8">
        <f t="shared" si="360"/>
        <v>25</v>
      </c>
      <c r="N2335" s="8">
        <f t="shared" si="361"/>
        <v>0</v>
      </c>
      <c r="O2335" s="8">
        <f t="shared" si="362"/>
        <v>0</v>
      </c>
      <c r="P2335" s="8">
        <f t="shared" si="363"/>
        <v>33</v>
      </c>
      <c r="Q2335" s="9">
        <f t="shared" si="364"/>
        <v>13.7</v>
      </c>
      <c r="R2335" s="9">
        <f t="shared" si="365"/>
        <v>13.25</v>
      </c>
      <c r="S2335" s="9">
        <f t="shared" si="366"/>
        <v>18.600000000000001</v>
      </c>
      <c r="T2335" s="9">
        <f t="shared" si="367"/>
        <v>14.5</v>
      </c>
      <c r="U2335" s="8">
        <f t="shared" si="368"/>
        <v>15.183333333333332</v>
      </c>
      <c r="V2335" s="8">
        <f t="shared" si="369"/>
        <v>15.012499999999999</v>
      </c>
    </row>
    <row r="2336" spans="1:22" ht="13.5" x14ac:dyDescent="0.25">
      <c r="A2336" s="3">
        <f>RSI!A2336</f>
        <v>45406</v>
      </c>
      <c r="B2336" s="2">
        <f>RSI!B2336</f>
        <v>139.69200000000001</v>
      </c>
      <c r="C2336" s="2">
        <f>RSI!I2336</f>
        <v>42.691183510911671</v>
      </c>
      <c r="D2336" s="2">
        <f>MACD!E2336</f>
        <v>-0.15396837706825295</v>
      </c>
      <c r="E2336" s="2">
        <f>MACD!F2336</f>
        <v>-0.34256421012869981</v>
      </c>
      <c r="F2336" s="2">
        <f>'Moving Avg'!D2336</f>
        <v>140.05864</v>
      </c>
      <c r="G2336" s="2">
        <f>'Moving Avg'!F2336</f>
        <v>140.41293499999995</v>
      </c>
      <c r="H2336" s="2">
        <f>'Moving Avg'!G2336</f>
        <v>141.26786600000003</v>
      </c>
      <c r="I2336" s="2">
        <f>'Moving Avg'!H2336</f>
        <v>147.48825149999979</v>
      </c>
      <c r="J2336" s="6" t="str">
        <f>OBV!F2336</f>
        <v>BEARISH</v>
      </c>
      <c r="K2336" s="6" t="str">
        <f>OBV!G2336</f>
        <v>NEUTRAL</v>
      </c>
      <c r="L2336" s="6" t="str">
        <f>OBV!H2336</f>
        <v>CONFIRMED BEARISH</v>
      </c>
      <c r="M2336" s="8">
        <f t="shared" si="360"/>
        <v>25</v>
      </c>
      <c r="N2336" s="8">
        <f t="shared" si="361"/>
        <v>0</v>
      </c>
      <c r="O2336" s="8">
        <f t="shared" si="362"/>
        <v>0</v>
      </c>
      <c r="P2336" s="8">
        <f t="shared" si="363"/>
        <v>16.5</v>
      </c>
      <c r="Q2336" s="9">
        <f t="shared" si="364"/>
        <v>11.225</v>
      </c>
      <c r="R2336" s="9">
        <f t="shared" si="365"/>
        <v>9.125</v>
      </c>
      <c r="S2336" s="9">
        <f t="shared" si="366"/>
        <v>11.175000000000001</v>
      </c>
      <c r="T2336" s="9">
        <f t="shared" si="367"/>
        <v>10.375</v>
      </c>
      <c r="U2336" s="8">
        <f t="shared" si="368"/>
        <v>10.508333333333335</v>
      </c>
      <c r="V2336" s="8">
        <f t="shared" si="369"/>
        <v>10.475000000000001</v>
      </c>
    </row>
    <row r="2337" spans="1:22" ht="13.5" x14ac:dyDescent="0.25">
      <c r="A2337" s="3">
        <f>RSI!A2337</f>
        <v>45407</v>
      </c>
      <c r="B2337" s="2">
        <f>RSI!B2337</f>
        <v>137.4922</v>
      </c>
      <c r="C2337" s="2">
        <f>RSI!I2337</f>
        <v>31.16947465332052</v>
      </c>
      <c r="D2337" s="2">
        <f>MACD!E2337</f>
        <v>5.1350592876730161E-2</v>
      </c>
      <c r="E2337" s="2">
        <f>MACD!F2337</f>
        <v>-0.26378124952761384</v>
      </c>
      <c r="F2337" s="2">
        <f>'Moving Avg'!D2337</f>
        <v>139.52701999999999</v>
      </c>
      <c r="G2337" s="2">
        <f>'Moving Avg'!F2337</f>
        <v>140.23006999999998</v>
      </c>
      <c r="H2337" s="2">
        <f>'Moving Avg'!G2337</f>
        <v>141.08454400000005</v>
      </c>
      <c r="I2337" s="2">
        <f>'Moving Avg'!H2337</f>
        <v>147.4057564999998</v>
      </c>
      <c r="J2337" s="6" t="str">
        <f>OBV!F2337</f>
        <v>BEARISH</v>
      </c>
      <c r="K2337" s="6" t="str">
        <f>OBV!G2337</f>
        <v>NEUTRAL</v>
      </c>
      <c r="L2337" s="6" t="str">
        <f>OBV!H2337</f>
        <v>CONFIRMED BEARISH</v>
      </c>
      <c r="M2337" s="8">
        <f t="shared" si="360"/>
        <v>25</v>
      </c>
      <c r="N2337" s="8">
        <f t="shared" si="361"/>
        <v>0</v>
      </c>
      <c r="O2337" s="8">
        <f t="shared" si="362"/>
        <v>0</v>
      </c>
      <c r="P2337" s="8">
        <f t="shared" si="363"/>
        <v>16.5</v>
      </c>
      <c r="Q2337" s="9">
        <f t="shared" si="364"/>
        <v>11.225</v>
      </c>
      <c r="R2337" s="9">
        <f t="shared" si="365"/>
        <v>9.125</v>
      </c>
      <c r="S2337" s="9">
        <f t="shared" si="366"/>
        <v>11.175000000000001</v>
      </c>
      <c r="T2337" s="9">
        <f t="shared" si="367"/>
        <v>10.375</v>
      </c>
      <c r="U2337" s="8">
        <f t="shared" si="368"/>
        <v>10.508333333333335</v>
      </c>
      <c r="V2337" s="8">
        <f t="shared" si="369"/>
        <v>10.475000000000001</v>
      </c>
    </row>
    <row r="2338" spans="1:22" ht="13.5" x14ac:dyDescent="0.25">
      <c r="A2338" s="3">
        <f>RSI!A2338</f>
        <v>45408</v>
      </c>
      <c r="B2338" s="2">
        <f>RSI!B2338</f>
        <v>139.3254</v>
      </c>
      <c r="C2338" s="2">
        <f>RSI!I2338</f>
        <v>44.590215678212886</v>
      </c>
      <c r="D2338" s="2">
        <f>MACD!E2338</f>
        <v>0.10717200131935556</v>
      </c>
      <c r="E2338" s="2">
        <f>MACD!F2338</f>
        <v>-0.18959059935821998</v>
      </c>
      <c r="F2338" s="2">
        <f>'Moving Avg'!D2338</f>
        <v>139.36203999999998</v>
      </c>
      <c r="G2338" s="2">
        <f>'Moving Avg'!F2338</f>
        <v>140.13886499999998</v>
      </c>
      <c r="H2338" s="2">
        <f>'Moving Avg'!G2338</f>
        <v>140.93788600000005</v>
      </c>
      <c r="I2338" s="2">
        <f>'Moving Avg'!H2338</f>
        <v>147.33242749999982</v>
      </c>
      <c r="J2338" s="6" t="str">
        <f>OBV!F2338</f>
        <v>BEARISH</v>
      </c>
      <c r="K2338" s="6" t="str">
        <f>OBV!G2338</f>
        <v>NEUTRAL</v>
      </c>
      <c r="L2338" s="6" t="str">
        <f>OBV!H2338</f>
        <v>CONFIRMED BEARISH</v>
      </c>
      <c r="M2338" s="8">
        <f t="shared" si="360"/>
        <v>25</v>
      </c>
      <c r="N2338" s="8">
        <f t="shared" si="361"/>
        <v>0</v>
      </c>
      <c r="O2338" s="8">
        <f t="shared" si="362"/>
        <v>0</v>
      </c>
      <c r="P2338" s="8">
        <f t="shared" si="363"/>
        <v>16.5</v>
      </c>
      <c r="Q2338" s="9">
        <f t="shared" si="364"/>
        <v>11.225</v>
      </c>
      <c r="R2338" s="9">
        <f t="shared" si="365"/>
        <v>9.125</v>
      </c>
      <c r="S2338" s="9">
        <f t="shared" si="366"/>
        <v>11.175000000000001</v>
      </c>
      <c r="T2338" s="9">
        <f t="shared" si="367"/>
        <v>10.375</v>
      </c>
      <c r="U2338" s="8">
        <f t="shared" si="368"/>
        <v>10.508333333333335</v>
      </c>
      <c r="V2338" s="8">
        <f t="shared" si="369"/>
        <v>10.475000000000001</v>
      </c>
    </row>
    <row r="2339" spans="1:22" ht="13.5" x14ac:dyDescent="0.25">
      <c r="A2339" s="3">
        <f>RSI!A2339</f>
        <v>45411</v>
      </c>
      <c r="B2339" s="2">
        <f>RSI!B2339</f>
        <v>139.3254</v>
      </c>
      <c r="C2339" s="2">
        <f>RSI!I2339</f>
        <v>44.590215678212886</v>
      </c>
      <c r="D2339" s="2">
        <f>MACD!E2339</f>
        <v>0.1530848198846968</v>
      </c>
      <c r="E2339" s="2">
        <f>MACD!F2339</f>
        <v>-0.12105551550963664</v>
      </c>
      <c r="F2339" s="2">
        <f>'Moving Avg'!D2339</f>
        <v>139.19706000000002</v>
      </c>
      <c r="G2339" s="2">
        <f>'Moving Avg'!F2339</f>
        <v>140.07012000000003</v>
      </c>
      <c r="H2339" s="2">
        <f>'Moving Avg'!G2339</f>
        <v>140.92322000000004</v>
      </c>
      <c r="I2339" s="2">
        <f>'Moving Avg'!H2339</f>
        <v>147.26826449999982</v>
      </c>
      <c r="J2339" s="6" t="str">
        <f>OBV!F2339</f>
        <v>BEARISH</v>
      </c>
      <c r="K2339" s="6" t="str">
        <f>OBV!G2339</f>
        <v>NEUTRAL</v>
      </c>
      <c r="L2339" s="6" t="str">
        <f>OBV!H2339</f>
        <v>CONFIRMED BEARISH</v>
      </c>
      <c r="M2339" s="8">
        <f t="shared" si="360"/>
        <v>25</v>
      </c>
      <c r="N2339" s="8">
        <f t="shared" si="361"/>
        <v>0</v>
      </c>
      <c r="O2339" s="8">
        <f t="shared" si="362"/>
        <v>0</v>
      </c>
      <c r="P2339" s="8">
        <f t="shared" si="363"/>
        <v>16.5</v>
      </c>
      <c r="Q2339" s="9">
        <f t="shared" si="364"/>
        <v>11.225</v>
      </c>
      <c r="R2339" s="9">
        <f t="shared" si="365"/>
        <v>9.125</v>
      </c>
      <c r="S2339" s="9">
        <f t="shared" si="366"/>
        <v>11.175000000000001</v>
      </c>
      <c r="T2339" s="9">
        <f t="shared" si="367"/>
        <v>10.375</v>
      </c>
      <c r="U2339" s="8">
        <f t="shared" si="368"/>
        <v>10.508333333333335</v>
      </c>
      <c r="V2339" s="8">
        <f t="shared" si="369"/>
        <v>10.475000000000001</v>
      </c>
    </row>
    <row r="2340" spans="1:22" ht="13.5" x14ac:dyDescent="0.25">
      <c r="A2340" s="3">
        <f>RSI!A2340</f>
        <v>45412</v>
      </c>
      <c r="B2340" s="2">
        <f>RSI!B2340</f>
        <v>139.3254</v>
      </c>
      <c r="C2340" s="2">
        <f>RSI!I2340</f>
        <v>44.590215678212893</v>
      </c>
      <c r="D2340" s="2">
        <f>MACD!E2340</f>
        <v>0.190173953291918</v>
      </c>
      <c r="E2340" s="2">
        <f>MACD!F2340</f>
        <v>-5.8809621749325712E-2</v>
      </c>
      <c r="F2340" s="2">
        <f>'Moving Avg'!D2340</f>
        <v>139.03208000000001</v>
      </c>
      <c r="G2340" s="2">
        <f>'Moving Avg'!F2340</f>
        <v>139.98304000000002</v>
      </c>
      <c r="H2340" s="2">
        <f>'Moving Avg'!G2340</f>
        <v>140.90855400000001</v>
      </c>
      <c r="I2340" s="2">
        <f>'Moving Avg'!H2340</f>
        <v>147.20410149999984</v>
      </c>
      <c r="J2340" s="6" t="str">
        <f>OBV!F2340</f>
        <v>BEARISH</v>
      </c>
      <c r="K2340" s="6" t="str">
        <f>OBV!G2340</f>
        <v>NEUTRAL</v>
      </c>
      <c r="L2340" s="6" t="str">
        <f>OBV!H2340</f>
        <v>CONFIRMED BEARISH</v>
      </c>
      <c r="M2340" s="8">
        <f t="shared" si="360"/>
        <v>25</v>
      </c>
      <c r="N2340" s="8">
        <f t="shared" si="361"/>
        <v>0</v>
      </c>
      <c r="O2340" s="8">
        <f t="shared" si="362"/>
        <v>0</v>
      </c>
      <c r="P2340" s="8">
        <f t="shared" si="363"/>
        <v>16.5</v>
      </c>
      <c r="Q2340" s="9">
        <f t="shared" si="364"/>
        <v>11.225</v>
      </c>
      <c r="R2340" s="9">
        <f t="shared" si="365"/>
        <v>9.125</v>
      </c>
      <c r="S2340" s="9">
        <f t="shared" si="366"/>
        <v>11.175000000000001</v>
      </c>
      <c r="T2340" s="9">
        <f t="shared" si="367"/>
        <v>10.375</v>
      </c>
      <c r="U2340" s="8">
        <f t="shared" si="368"/>
        <v>10.508333333333335</v>
      </c>
      <c r="V2340" s="8">
        <f t="shared" si="369"/>
        <v>10.475000000000001</v>
      </c>
    </row>
    <row r="2341" spans="1:22" ht="13.5" x14ac:dyDescent="0.25">
      <c r="A2341" s="3">
        <f>RSI!A2341</f>
        <v>45414</v>
      </c>
      <c r="B2341" s="2">
        <f>RSI!B2341</f>
        <v>139.3254</v>
      </c>
      <c r="C2341" s="2">
        <f>RSI!I2341</f>
        <v>44.590215678212886</v>
      </c>
      <c r="D2341" s="2">
        <f>MACD!E2341</f>
        <v>0.22646573640818701</v>
      </c>
      <c r="E2341" s="2">
        <f>MACD!F2341</f>
        <v>-1.7545501178231684E-3</v>
      </c>
      <c r="F2341" s="2">
        <f>'Moving Avg'!D2341</f>
        <v>138.95875999999998</v>
      </c>
      <c r="G2341" s="2">
        <f>'Moving Avg'!F2341</f>
        <v>139.91888000000003</v>
      </c>
      <c r="H2341" s="2">
        <f>'Moving Avg'!G2341</f>
        <v>140.89388800000003</v>
      </c>
      <c r="I2341" s="2">
        <f>'Moving Avg'!H2341</f>
        <v>147.13993849999986</v>
      </c>
      <c r="J2341" s="6" t="str">
        <f>OBV!F2341</f>
        <v>BEARISH</v>
      </c>
      <c r="K2341" s="6" t="str">
        <f>OBV!G2341</f>
        <v>NEUTRAL</v>
      </c>
      <c r="L2341" s="6" t="str">
        <f>OBV!H2341</f>
        <v>CONFIRMED BEARISH</v>
      </c>
      <c r="M2341" s="8">
        <f t="shared" si="360"/>
        <v>25</v>
      </c>
      <c r="N2341" s="8">
        <f t="shared" si="361"/>
        <v>0</v>
      </c>
      <c r="O2341" s="8">
        <f t="shared" si="362"/>
        <v>0</v>
      </c>
      <c r="P2341" s="8">
        <f t="shared" si="363"/>
        <v>16.5</v>
      </c>
      <c r="Q2341" s="9">
        <f t="shared" si="364"/>
        <v>11.225</v>
      </c>
      <c r="R2341" s="9">
        <f t="shared" si="365"/>
        <v>9.125</v>
      </c>
      <c r="S2341" s="9">
        <f t="shared" si="366"/>
        <v>11.175000000000001</v>
      </c>
      <c r="T2341" s="9">
        <f t="shared" si="367"/>
        <v>10.375</v>
      </c>
      <c r="U2341" s="8">
        <f t="shared" si="368"/>
        <v>10.508333333333335</v>
      </c>
      <c r="V2341" s="8">
        <f t="shared" si="369"/>
        <v>10.475000000000001</v>
      </c>
    </row>
    <row r="2342" spans="1:22" ht="13.5" x14ac:dyDescent="0.25">
      <c r="A2342" s="3">
        <f>RSI!A2342</f>
        <v>45415</v>
      </c>
      <c r="B2342" s="2">
        <f>RSI!B2342</f>
        <v>139.3254</v>
      </c>
      <c r="C2342" s="2">
        <f>RSI!I2342</f>
        <v>44.590215678212886</v>
      </c>
      <c r="D2342" s="2">
        <f>MACD!E2342</f>
        <v>0.26171923330662139</v>
      </c>
      <c r="E2342" s="2">
        <f>MACD!F2342</f>
        <v>5.0940206567065743E-2</v>
      </c>
      <c r="F2342" s="2">
        <f>'Moving Avg'!D2342</f>
        <v>139.3254</v>
      </c>
      <c r="G2342" s="2">
        <f>'Moving Avg'!F2342</f>
        <v>139.85472000000004</v>
      </c>
      <c r="H2342" s="2">
        <f>'Moving Avg'!G2342</f>
        <v>140.879222</v>
      </c>
      <c r="I2342" s="2">
        <f>'Moving Avg'!H2342</f>
        <v>147.07806699999986</v>
      </c>
      <c r="J2342" s="6" t="str">
        <f>OBV!F2342</f>
        <v>BULLISH</v>
      </c>
      <c r="K2342" s="6" t="str">
        <f>OBV!G2342</f>
        <v>NEUTRAL</v>
      </c>
      <c r="L2342" s="6" t="str">
        <f>OBV!H2342</f>
        <v>CONFIRMED BULLISH</v>
      </c>
      <c r="M2342" s="8">
        <f t="shared" si="360"/>
        <v>25</v>
      </c>
      <c r="N2342" s="8">
        <f t="shared" si="361"/>
        <v>0</v>
      </c>
      <c r="O2342" s="8">
        <f t="shared" si="362"/>
        <v>0</v>
      </c>
      <c r="P2342" s="8">
        <f t="shared" si="363"/>
        <v>83.5</v>
      </c>
      <c r="Q2342" s="9">
        <f t="shared" si="364"/>
        <v>21.274999999999999</v>
      </c>
      <c r="R2342" s="9">
        <f t="shared" si="365"/>
        <v>25.875</v>
      </c>
      <c r="S2342" s="9">
        <f t="shared" si="366"/>
        <v>41.325000000000003</v>
      </c>
      <c r="T2342" s="9">
        <f t="shared" si="367"/>
        <v>27.125</v>
      </c>
      <c r="U2342" s="8">
        <f t="shared" si="368"/>
        <v>29.491666666666664</v>
      </c>
      <c r="V2342" s="8">
        <f t="shared" si="369"/>
        <v>28.9</v>
      </c>
    </row>
    <row r="2343" spans="1:22" ht="13.5" x14ac:dyDescent="0.25">
      <c r="A2343" s="3">
        <f>RSI!A2343</f>
        <v>45418</v>
      </c>
      <c r="B2343" s="2">
        <f>RSI!B2343</f>
        <v>139.3254</v>
      </c>
      <c r="C2343" s="2">
        <f>RSI!I2343</f>
        <v>44.590215678212886</v>
      </c>
      <c r="D2343" s="2">
        <f>MACD!E2343</f>
        <v>0.29575750884464469</v>
      </c>
      <c r="E2343" s="2">
        <f>MACD!F2343</f>
        <v>9.9903667022581549E-2</v>
      </c>
      <c r="F2343" s="2">
        <f>'Moving Avg'!D2343</f>
        <v>139.3254</v>
      </c>
      <c r="G2343" s="2">
        <f>'Moving Avg'!F2343</f>
        <v>139.79056000000003</v>
      </c>
      <c r="H2343" s="2">
        <f>'Moving Avg'!G2343</f>
        <v>140.86455600000002</v>
      </c>
      <c r="I2343" s="2">
        <f>'Moving Avg'!H2343</f>
        <v>147.01390399999985</v>
      </c>
      <c r="J2343" s="6" t="str">
        <f>OBV!F2343</f>
        <v>NEUTRAL</v>
      </c>
      <c r="K2343" s="6" t="str">
        <f>OBV!G2343</f>
        <v>NEUTRAL</v>
      </c>
      <c r="L2343" s="6" t="str">
        <f>OBV!H2343</f>
        <v>NEUTRAL</v>
      </c>
      <c r="M2343" s="8">
        <f t="shared" si="360"/>
        <v>25</v>
      </c>
      <c r="N2343" s="8">
        <f t="shared" si="361"/>
        <v>0</v>
      </c>
      <c r="O2343" s="8">
        <f t="shared" si="362"/>
        <v>0</v>
      </c>
      <c r="P2343" s="8">
        <f t="shared" si="363"/>
        <v>33</v>
      </c>
      <c r="Q2343" s="9">
        <f t="shared" si="364"/>
        <v>13.7</v>
      </c>
      <c r="R2343" s="9">
        <f t="shared" si="365"/>
        <v>13.25</v>
      </c>
      <c r="S2343" s="9">
        <f t="shared" si="366"/>
        <v>18.600000000000001</v>
      </c>
      <c r="T2343" s="9">
        <f t="shared" si="367"/>
        <v>14.5</v>
      </c>
      <c r="U2343" s="8">
        <f t="shared" si="368"/>
        <v>15.183333333333332</v>
      </c>
      <c r="V2343" s="8">
        <f t="shared" si="369"/>
        <v>15.012499999999999</v>
      </c>
    </row>
    <row r="2344" spans="1:22" ht="13.5" x14ac:dyDescent="0.25">
      <c r="A2344" s="3">
        <f>RSI!A2344</f>
        <v>45419</v>
      </c>
      <c r="B2344" s="2">
        <f>RSI!B2344</f>
        <v>139.3254</v>
      </c>
      <c r="C2344" s="2">
        <f>RSI!I2344</f>
        <v>44.590215678212886</v>
      </c>
      <c r="D2344" s="2">
        <f>MACD!E2344</f>
        <v>0.32845578729927638</v>
      </c>
      <c r="E2344" s="2">
        <f>MACD!F2344</f>
        <v>0.1456140910779205</v>
      </c>
      <c r="F2344" s="2">
        <f>'Moving Avg'!D2344</f>
        <v>139.3254</v>
      </c>
      <c r="G2344" s="2">
        <f>'Moving Avg'!F2344</f>
        <v>139.72640000000004</v>
      </c>
      <c r="H2344" s="2">
        <f>'Moving Avg'!G2344</f>
        <v>140.80956</v>
      </c>
      <c r="I2344" s="2">
        <f>'Moving Avg'!H2344</f>
        <v>146.94974099999985</v>
      </c>
      <c r="J2344" s="6" t="str">
        <f>OBV!F2344</f>
        <v>NEUTRAL</v>
      </c>
      <c r="K2344" s="6" t="str">
        <f>OBV!G2344</f>
        <v>NEUTRAL</v>
      </c>
      <c r="L2344" s="6" t="str">
        <f>OBV!H2344</f>
        <v>NEUTRAL</v>
      </c>
      <c r="M2344" s="8">
        <f t="shared" si="360"/>
        <v>25</v>
      </c>
      <c r="N2344" s="8">
        <f t="shared" si="361"/>
        <v>0</v>
      </c>
      <c r="O2344" s="8">
        <f t="shared" si="362"/>
        <v>0</v>
      </c>
      <c r="P2344" s="8">
        <f t="shared" si="363"/>
        <v>33</v>
      </c>
      <c r="Q2344" s="9">
        <f t="shared" si="364"/>
        <v>13.7</v>
      </c>
      <c r="R2344" s="9">
        <f t="shared" si="365"/>
        <v>13.25</v>
      </c>
      <c r="S2344" s="9">
        <f t="shared" si="366"/>
        <v>18.600000000000001</v>
      </c>
      <c r="T2344" s="9">
        <f t="shared" si="367"/>
        <v>14.5</v>
      </c>
      <c r="U2344" s="8">
        <f t="shared" si="368"/>
        <v>15.183333333333332</v>
      </c>
      <c r="V2344" s="8">
        <f t="shared" si="369"/>
        <v>15.012499999999999</v>
      </c>
    </row>
    <row r="2345" spans="1:22" ht="13.5" x14ac:dyDescent="0.25">
      <c r="A2345" s="3">
        <f>RSI!A2345</f>
        <v>45420</v>
      </c>
      <c r="B2345" s="2">
        <f>RSI!B2345</f>
        <v>139.3254</v>
      </c>
      <c r="C2345" s="2">
        <f>RSI!I2345</f>
        <v>44.590215678212886</v>
      </c>
      <c r="D2345" s="2">
        <f>MACD!E2345</f>
        <v>0.35973158053525367</v>
      </c>
      <c r="E2345" s="2">
        <f>MACD!F2345</f>
        <v>0.18843758896938714</v>
      </c>
      <c r="F2345" s="2">
        <f>'Moving Avg'!D2345</f>
        <v>139.3254</v>
      </c>
      <c r="G2345" s="2">
        <f>'Moving Avg'!F2345</f>
        <v>139.68057000000005</v>
      </c>
      <c r="H2345" s="2">
        <f>'Moving Avg'!G2345</f>
        <v>140.75456400000002</v>
      </c>
      <c r="I2345" s="2">
        <f>'Moving Avg'!H2345</f>
        <v>146.88557799999984</v>
      </c>
      <c r="J2345" s="6" t="str">
        <f>OBV!F2345</f>
        <v>NEUTRAL</v>
      </c>
      <c r="K2345" s="6" t="str">
        <f>OBV!G2345</f>
        <v>NEUTRAL</v>
      </c>
      <c r="L2345" s="6" t="str">
        <f>OBV!H2345</f>
        <v>NEUTRAL</v>
      </c>
      <c r="M2345" s="8">
        <f t="shared" si="360"/>
        <v>25</v>
      </c>
      <c r="N2345" s="8">
        <f t="shared" si="361"/>
        <v>0</v>
      </c>
      <c r="O2345" s="8">
        <f t="shared" si="362"/>
        <v>0</v>
      </c>
      <c r="P2345" s="8">
        <f t="shared" si="363"/>
        <v>33</v>
      </c>
      <c r="Q2345" s="9">
        <f t="shared" si="364"/>
        <v>13.7</v>
      </c>
      <c r="R2345" s="9">
        <f t="shared" si="365"/>
        <v>13.25</v>
      </c>
      <c r="S2345" s="9">
        <f t="shared" si="366"/>
        <v>18.600000000000001</v>
      </c>
      <c r="T2345" s="9">
        <f t="shared" si="367"/>
        <v>14.5</v>
      </c>
      <c r="U2345" s="8">
        <f t="shared" si="368"/>
        <v>15.183333333333332</v>
      </c>
      <c r="V2345" s="8">
        <f t="shared" si="369"/>
        <v>15.012499999999999</v>
      </c>
    </row>
    <row r="2346" spans="1:22" ht="13.5" x14ac:dyDescent="0.25">
      <c r="A2346" s="3">
        <f>RSI!A2346</f>
        <v>45421</v>
      </c>
      <c r="B2346" s="2">
        <f>RSI!B2346</f>
        <v>139.3254</v>
      </c>
      <c r="C2346" s="2">
        <f>RSI!I2346</f>
        <v>44.590215678212886</v>
      </c>
      <c r="D2346" s="2">
        <f>MACD!E2346</f>
        <v>0.31902877944619945</v>
      </c>
      <c r="E2346" s="2">
        <f>MACD!F2346</f>
        <v>0.21455582706474963</v>
      </c>
      <c r="F2346" s="2">
        <f>'Moving Avg'!D2346</f>
        <v>139.3254</v>
      </c>
      <c r="G2346" s="2">
        <f>'Moving Avg'!F2346</f>
        <v>139.63474000000002</v>
      </c>
      <c r="H2346" s="2">
        <f>'Moving Avg'!G2346</f>
        <v>140.699568</v>
      </c>
      <c r="I2346" s="2">
        <f>'Moving Avg'!H2346</f>
        <v>146.82141499999986</v>
      </c>
      <c r="J2346" s="6" t="str">
        <f>OBV!F2346</f>
        <v>NEUTRAL</v>
      </c>
      <c r="K2346" s="6" t="str">
        <f>OBV!G2346</f>
        <v>NEUTRAL</v>
      </c>
      <c r="L2346" s="6" t="str">
        <f>OBV!H2346</f>
        <v>NEUTRAL</v>
      </c>
      <c r="M2346" s="8">
        <f t="shared" si="360"/>
        <v>25</v>
      </c>
      <c r="N2346" s="8">
        <f t="shared" si="361"/>
        <v>0</v>
      </c>
      <c r="O2346" s="8">
        <f t="shared" si="362"/>
        <v>0</v>
      </c>
      <c r="P2346" s="8">
        <f t="shared" si="363"/>
        <v>33</v>
      </c>
      <c r="Q2346" s="9">
        <f t="shared" si="364"/>
        <v>13.7</v>
      </c>
      <c r="R2346" s="9">
        <f t="shared" si="365"/>
        <v>13.25</v>
      </c>
      <c r="S2346" s="9">
        <f t="shared" si="366"/>
        <v>18.600000000000001</v>
      </c>
      <c r="T2346" s="9">
        <f t="shared" si="367"/>
        <v>14.5</v>
      </c>
      <c r="U2346" s="8">
        <f t="shared" si="368"/>
        <v>15.183333333333332</v>
      </c>
      <c r="V2346" s="8">
        <f t="shared" si="369"/>
        <v>15.012499999999999</v>
      </c>
    </row>
    <row r="2347" spans="1:22" ht="13.5" x14ac:dyDescent="0.25">
      <c r="A2347" s="3">
        <f>RSI!A2347</f>
        <v>45422</v>
      </c>
      <c r="B2347" s="2">
        <f>RSI!B2347</f>
        <v>139.3254</v>
      </c>
      <c r="C2347" s="2">
        <f>RSI!I2347</f>
        <v>44.590215678212886</v>
      </c>
      <c r="D2347" s="2">
        <f>MACD!E2347</f>
        <v>-5.0749526585889271E-2</v>
      </c>
      <c r="E2347" s="2">
        <f>MACD!F2347</f>
        <v>0.16149475633462185</v>
      </c>
      <c r="F2347" s="2">
        <f>'Moving Avg'!D2347</f>
        <v>139.3254</v>
      </c>
      <c r="G2347" s="2">
        <f>'Moving Avg'!F2347</f>
        <v>139.58891000000003</v>
      </c>
      <c r="H2347" s="2">
        <f>'Moving Avg'!G2347</f>
        <v>140.55291</v>
      </c>
      <c r="I2347" s="2">
        <f>'Moving Avg'!H2347</f>
        <v>146.75725199999985</v>
      </c>
      <c r="J2347" s="6" t="str">
        <f>OBV!F2347</f>
        <v>NEUTRAL</v>
      </c>
      <c r="K2347" s="6" t="str">
        <f>OBV!G2347</f>
        <v>NEUTRAL</v>
      </c>
      <c r="L2347" s="6" t="str">
        <f>OBV!H2347</f>
        <v>NEUTRAL</v>
      </c>
      <c r="M2347" s="8">
        <f t="shared" si="360"/>
        <v>25</v>
      </c>
      <c r="N2347" s="8">
        <f t="shared" si="361"/>
        <v>100</v>
      </c>
      <c r="O2347" s="8">
        <f t="shared" si="362"/>
        <v>0</v>
      </c>
      <c r="P2347" s="8">
        <f t="shared" si="363"/>
        <v>33</v>
      </c>
      <c r="Q2347" s="9">
        <f t="shared" si="364"/>
        <v>48.7</v>
      </c>
      <c r="R2347" s="9">
        <f t="shared" si="365"/>
        <v>33.25</v>
      </c>
      <c r="S2347" s="9">
        <f t="shared" si="366"/>
        <v>33.6</v>
      </c>
      <c r="T2347" s="9">
        <f t="shared" si="367"/>
        <v>39.5</v>
      </c>
      <c r="U2347" s="8">
        <f t="shared" si="368"/>
        <v>38.516666666666673</v>
      </c>
      <c r="V2347" s="8">
        <f t="shared" si="369"/>
        <v>38.762500000000003</v>
      </c>
    </row>
    <row r="2348" spans="1:22" ht="13.5" x14ac:dyDescent="0.25">
      <c r="A2348" s="3">
        <f>RSI!A2348</f>
        <v>45425</v>
      </c>
      <c r="B2348" s="2">
        <f>RSI!B2348</f>
        <v>137.4922</v>
      </c>
      <c r="C2348" s="2">
        <f>RSI!I2348</f>
        <v>31.644194975581343</v>
      </c>
      <c r="D2348" s="2">
        <f>MACD!E2348</f>
        <v>5.704866129877928E-2</v>
      </c>
      <c r="E2348" s="2">
        <f>MACD!F2348</f>
        <v>0.14060553732745334</v>
      </c>
      <c r="F2348" s="2">
        <f>'Moving Avg'!D2348</f>
        <v>138.95876000000001</v>
      </c>
      <c r="G2348" s="2">
        <f>'Moving Avg'!F2348</f>
        <v>139.45142000000004</v>
      </c>
      <c r="H2348" s="2">
        <f>'Moving Avg'!G2348</f>
        <v>140.36958799999999</v>
      </c>
      <c r="I2348" s="2">
        <f>'Moving Avg'!H2348</f>
        <v>146.68392299999985</v>
      </c>
      <c r="J2348" s="6" t="str">
        <f>OBV!F2348</f>
        <v>BEARISH</v>
      </c>
      <c r="K2348" s="6" t="str">
        <f>OBV!G2348</f>
        <v>NEUTRAL</v>
      </c>
      <c r="L2348" s="6" t="str">
        <f>OBV!H2348</f>
        <v>CONFIRMED BEARISH</v>
      </c>
      <c r="M2348" s="8">
        <f t="shared" si="360"/>
        <v>25</v>
      </c>
      <c r="N2348" s="8">
        <f t="shared" si="361"/>
        <v>100</v>
      </c>
      <c r="O2348" s="8">
        <f t="shared" si="362"/>
        <v>0</v>
      </c>
      <c r="P2348" s="8">
        <f t="shared" si="363"/>
        <v>16.5</v>
      </c>
      <c r="Q2348" s="9">
        <f t="shared" si="364"/>
        <v>46.225000000000001</v>
      </c>
      <c r="R2348" s="9">
        <f t="shared" si="365"/>
        <v>29.125</v>
      </c>
      <c r="S2348" s="9">
        <f t="shared" si="366"/>
        <v>26.175000000000001</v>
      </c>
      <c r="T2348" s="9">
        <f t="shared" si="367"/>
        <v>35.375</v>
      </c>
      <c r="U2348" s="8">
        <f t="shared" si="368"/>
        <v>33.841666666666661</v>
      </c>
      <c r="V2348" s="8">
        <f t="shared" si="369"/>
        <v>34.224999999999994</v>
      </c>
    </row>
    <row r="2349" spans="1:22" ht="13.5" x14ac:dyDescent="0.25">
      <c r="A2349" s="3">
        <f>RSI!A2349</f>
        <v>45426</v>
      </c>
      <c r="B2349" s="2">
        <f>RSI!B2349</f>
        <v>137.4922</v>
      </c>
      <c r="C2349" s="2">
        <f>RSI!I2349</f>
        <v>31.644194975581343</v>
      </c>
      <c r="D2349" s="2">
        <f>MACD!E2349</f>
        <v>0.16174697190584197</v>
      </c>
      <c r="E2349" s="2">
        <f>MACD!F2349</f>
        <v>0.14483382424313107</v>
      </c>
      <c r="F2349" s="2">
        <f>'Moving Avg'!D2349</f>
        <v>138.59211999999999</v>
      </c>
      <c r="G2349" s="2">
        <f>'Moving Avg'!F2349</f>
        <v>139.31622000000002</v>
      </c>
      <c r="H2349" s="2">
        <f>'Moving Avg'!G2349</f>
        <v>140.18626599999999</v>
      </c>
      <c r="I2349" s="2">
        <f>'Moving Avg'!H2349</f>
        <v>146.61059399999985</v>
      </c>
      <c r="J2349" s="6" t="str">
        <f>OBV!F2349</f>
        <v>BEARISH</v>
      </c>
      <c r="K2349" s="6" t="str">
        <f>OBV!G2349</f>
        <v>NEUTRAL</v>
      </c>
      <c r="L2349" s="6" t="str">
        <f>OBV!H2349</f>
        <v>CONFIRMED BEARISH</v>
      </c>
      <c r="M2349" s="8">
        <f t="shared" si="360"/>
        <v>25</v>
      </c>
      <c r="N2349" s="8">
        <f t="shared" si="361"/>
        <v>0</v>
      </c>
      <c r="O2349" s="8">
        <f t="shared" si="362"/>
        <v>0</v>
      </c>
      <c r="P2349" s="8">
        <f t="shared" si="363"/>
        <v>16.5</v>
      </c>
      <c r="Q2349" s="9">
        <f t="shared" si="364"/>
        <v>11.225</v>
      </c>
      <c r="R2349" s="9">
        <f t="shared" si="365"/>
        <v>9.125</v>
      </c>
      <c r="S2349" s="9">
        <f t="shared" si="366"/>
        <v>11.175000000000001</v>
      </c>
      <c r="T2349" s="9">
        <f t="shared" si="367"/>
        <v>10.375</v>
      </c>
      <c r="U2349" s="8">
        <f t="shared" si="368"/>
        <v>10.508333333333335</v>
      </c>
      <c r="V2349" s="8">
        <f t="shared" si="369"/>
        <v>10.475000000000001</v>
      </c>
    </row>
    <row r="2350" spans="1:22" ht="13.5" x14ac:dyDescent="0.25">
      <c r="A2350" s="3">
        <f>RSI!A2350</f>
        <v>45427</v>
      </c>
      <c r="B2350" s="2">
        <f>RSI!B2350</f>
        <v>137.4922</v>
      </c>
      <c r="C2350" s="2">
        <f>RSI!I2350</f>
        <v>31.644194975581357</v>
      </c>
      <c r="D2350" s="2">
        <f>MACD!E2350</f>
        <v>0.26282346059338124</v>
      </c>
      <c r="E2350" s="2">
        <f>MACD!F2350</f>
        <v>0.16843175151318113</v>
      </c>
      <c r="F2350" s="2">
        <f>'Moving Avg'!D2350</f>
        <v>138.22548</v>
      </c>
      <c r="G2350" s="2">
        <f>'Moving Avg'!F2350</f>
        <v>139.18331500000002</v>
      </c>
      <c r="H2350" s="2">
        <f>'Moving Avg'!G2350</f>
        <v>140.00294399999996</v>
      </c>
      <c r="I2350" s="2">
        <f>'Moving Avg'!H2350</f>
        <v>146.53726499999985</v>
      </c>
      <c r="J2350" s="6" t="str">
        <f>OBV!F2350</f>
        <v>BEARISH</v>
      </c>
      <c r="K2350" s="6" t="str">
        <f>OBV!G2350</f>
        <v>NEUTRAL</v>
      </c>
      <c r="L2350" s="6" t="str">
        <f>OBV!H2350</f>
        <v>CONFIRMED BEARISH</v>
      </c>
      <c r="M2350" s="8">
        <f t="shared" si="360"/>
        <v>25</v>
      </c>
      <c r="N2350" s="8">
        <f t="shared" si="361"/>
        <v>0</v>
      </c>
      <c r="O2350" s="8">
        <f t="shared" si="362"/>
        <v>0</v>
      </c>
      <c r="P2350" s="8">
        <f t="shared" si="363"/>
        <v>16.5</v>
      </c>
      <c r="Q2350" s="9">
        <f t="shared" si="364"/>
        <v>11.225</v>
      </c>
      <c r="R2350" s="9">
        <f t="shared" si="365"/>
        <v>9.125</v>
      </c>
      <c r="S2350" s="9">
        <f t="shared" si="366"/>
        <v>11.175000000000001</v>
      </c>
      <c r="T2350" s="9">
        <f t="shared" si="367"/>
        <v>10.375</v>
      </c>
      <c r="U2350" s="8">
        <f t="shared" si="368"/>
        <v>10.508333333333335</v>
      </c>
      <c r="V2350" s="8">
        <f t="shared" si="369"/>
        <v>10.475000000000001</v>
      </c>
    </row>
    <row r="2351" spans="1:22" ht="13.5" x14ac:dyDescent="0.25">
      <c r="A2351" s="3">
        <f>RSI!A2351</f>
        <v>45428</v>
      </c>
      <c r="B2351" s="2">
        <f>RSI!B2351</f>
        <v>137.4922</v>
      </c>
      <c r="C2351" s="2">
        <f>RSI!I2351</f>
        <v>31.644194975581357</v>
      </c>
      <c r="D2351" s="2">
        <f>MACD!E2351</f>
        <v>0.35991047069794035</v>
      </c>
      <c r="E2351" s="2">
        <f>MACD!F2351</f>
        <v>0.20672749535013296</v>
      </c>
      <c r="F2351" s="2">
        <f>'Moving Avg'!D2351</f>
        <v>137.85884000000001</v>
      </c>
      <c r="G2351" s="2">
        <f>'Moving Avg'!F2351</f>
        <v>139.05041</v>
      </c>
      <c r="H2351" s="2">
        <f>'Moving Avg'!G2351</f>
        <v>139.95161399999995</v>
      </c>
      <c r="I2351" s="2">
        <f>'Moving Avg'!H2351</f>
        <v>146.49143449999985</v>
      </c>
      <c r="J2351" s="6" t="str">
        <f>OBV!F2351</f>
        <v>BEARISH</v>
      </c>
      <c r="K2351" s="6" t="str">
        <f>OBV!G2351</f>
        <v>NEUTRAL</v>
      </c>
      <c r="L2351" s="6" t="str">
        <f>OBV!H2351</f>
        <v>CONFIRMED BEARISH</v>
      </c>
      <c r="M2351" s="8">
        <f t="shared" si="360"/>
        <v>25</v>
      </c>
      <c r="N2351" s="8">
        <f t="shared" si="361"/>
        <v>0</v>
      </c>
      <c r="O2351" s="8">
        <f t="shared" si="362"/>
        <v>0</v>
      </c>
      <c r="P2351" s="8">
        <f t="shared" si="363"/>
        <v>16.5</v>
      </c>
      <c r="Q2351" s="9">
        <f t="shared" si="364"/>
        <v>11.225</v>
      </c>
      <c r="R2351" s="9">
        <f t="shared" si="365"/>
        <v>9.125</v>
      </c>
      <c r="S2351" s="9">
        <f t="shared" si="366"/>
        <v>11.175000000000001</v>
      </c>
      <c r="T2351" s="9">
        <f t="shared" si="367"/>
        <v>10.375</v>
      </c>
      <c r="U2351" s="8">
        <f t="shared" si="368"/>
        <v>10.508333333333335</v>
      </c>
      <c r="V2351" s="8">
        <f t="shared" si="369"/>
        <v>10.475000000000001</v>
      </c>
    </row>
    <row r="2352" spans="1:22" ht="13.5" x14ac:dyDescent="0.25">
      <c r="A2352" s="3">
        <f>RSI!A2352</f>
        <v>45429</v>
      </c>
      <c r="B2352" s="2">
        <f>RSI!B2352</f>
        <v>136.57550000000001</v>
      </c>
      <c r="C2352" s="2">
        <f>RSI!I2352</f>
        <v>26.474343764283148</v>
      </c>
      <c r="D2352" s="2">
        <f>MACD!E2352</f>
        <v>0.52066911997417265</v>
      </c>
      <c r="E2352" s="2">
        <f>MACD!F2352</f>
        <v>0.26951582027494092</v>
      </c>
      <c r="F2352" s="2">
        <f>'Moving Avg'!D2352</f>
        <v>137.30886000000001</v>
      </c>
      <c r="G2352" s="2">
        <f>'Moving Avg'!F2352</f>
        <v>138.87166999999999</v>
      </c>
      <c r="H2352" s="2">
        <f>'Moving Avg'!G2352</f>
        <v>139.76828999999992</v>
      </c>
      <c r="I2352" s="2">
        <f>'Moving Avg'!H2352</f>
        <v>146.44102049999984</v>
      </c>
      <c r="J2352" s="6" t="str">
        <f>OBV!F2352</f>
        <v>BEARISH</v>
      </c>
      <c r="K2352" s="6" t="str">
        <f>OBV!G2352</f>
        <v>NEUTRAL</v>
      </c>
      <c r="L2352" s="6" t="str">
        <f>OBV!H2352</f>
        <v>CONFIRMED BEARISH</v>
      </c>
      <c r="M2352" s="8">
        <f t="shared" si="360"/>
        <v>50</v>
      </c>
      <c r="N2352" s="8">
        <f t="shared" si="361"/>
        <v>0</v>
      </c>
      <c r="O2352" s="8">
        <f t="shared" si="362"/>
        <v>0</v>
      </c>
      <c r="P2352" s="8">
        <f t="shared" si="363"/>
        <v>16.5</v>
      </c>
      <c r="Q2352" s="9">
        <f t="shared" si="364"/>
        <v>19.975000000000001</v>
      </c>
      <c r="R2352" s="9">
        <f t="shared" si="365"/>
        <v>14.125</v>
      </c>
      <c r="S2352" s="9">
        <f t="shared" si="366"/>
        <v>14.925000000000001</v>
      </c>
      <c r="T2352" s="9">
        <f t="shared" si="367"/>
        <v>16.625</v>
      </c>
      <c r="U2352" s="8">
        <f t="shared" si="368"/>
        <v>16.341666666666669</v>
      </c>
      <c r="V2352" s="8">
        <f t="shared" si="369"/>
        <v>16.412500000000001</v>
      </c>
    </row>
    <row r="2353" spans="1:22" ht="13.5" x14ac:dyDescent="0.25">
      <c r="A2353" s="3">
        <f>RSI!A2353</f>
        <v>45432</v>
      </c>
      <c r="B2353" s="2">
        <f>RSI!B2353</f>
        <v>136.57550000000001</v>
      </c>
      <c r="C2353" s="2">
        <f>RSI!I2353</f>
        <v>26.474343764283148</v>
      </c>
      <c r="D2353" s="2">
        <f>MACD!E2353</f>
        <v>0.67202396917949159</v>
      </c>
      <c r="E2353" s="2">
        <f>MACD!F2353</f>
        <v>0.35001745005585105</v>
      </c>
      <c r="F2353" s="2">
        <f>'Moving Avg'!D2353</f>
        <v>137.12551999999999</v>
      </c>
      <c r="G2353" s="2">
        <f>'Moving Avg'!F2353</f>
        <v>138.69292999999999</v>
      </c>
      <c r="H2353" s="2">
        <f>'Moving Avg'!G2353</f>
        <v>139.56846799999991</v>
      </c>
      <c r="I2353" s="2">
        <f>'Moving Avg'!H2353</f>
        <v>146.39060649999985</v>
      </c>
      <c r="J2353" s="6" t="str">
        <f>OBV!F2353</f>
        <v>BEARISH</v>
      </c>
      <c r="K2353" s="6" t="str">
        <f>OBV!G2353</f>
        <v>NEUTRAL</v>
      </c>
      <c r="L2353" s="6" t="str">
        <f>OBV!H2353</f>
        <v>CONFIRMED BEARISH</v>
      </c>
      <c r="M2353" s="8">
        <f t="shared" si="360"/>
        <v>50</v>
      </c>
      <c r="N2353" s="8">
        <f t="shared" si="361"/>
        <v>0</v>
      </c>
      <c r="O2353" s="8">
        <f t="shared" si="362"/>
        <v>0</v>
      </c>
      <c r="P2353" s="8">
        <f t="shared" si="363"/>
        <v>16.5</v>
      </c>
      <c r="Q2353" s="9">
        <f t="shared" si="364"/>
        <v>19.975000000000001</v>
      </c>
      <c r="R2353" s="9">
        <f t="shared" si="365"/>
        <v>14.125</v>
      </c>
      <c r="S2353" s="9">
        <f t="shared" si="366"/>
        <v>14.925000000000001</v>
      </c>
      <c r="T2353" s="9">
        <f t="shared" si="367"/>
        <v>16.625</v>
      </c>
      <c r="U2353" s="8">
        <f t="shared" si="368"/>
        <v>16.341666666666669</v>
      </c>
      <c r="V2353" s="8">
        <f t="shared" si="369"/>
        <v>16.412500000000001</v>
      </c>
    </row>
    <row r="2354" spans="1:22" ht="13.5" x14ac:dyDescent="0.25">
      <c r="A2354" s="3">
        <f>RSI!A2354</f>
        <v>45433</v>
      </c>
      <c r="B2354" s="2">
        <f>RSI!B2354</f>
        <v>136.57550000000001</v>
      </c>
      <c r="C2354" s="2">
        <f>RSI!I2354</f>
        <v>26.474343764283148</v>
      </c>
      <c r="D2354" s="2">
        <f>MACD!E2354</f>
        <v>0.81428632717020832</v>
      </c>
      <c r="E2354" s="2">
        <f>MACD!F2354</f>
        <v>0.44287122547872254</v>
      </c>
      <c r="F2354" s="2">
        <f>'Moving Avg'!D2354</f>
        <v>136.94218000000001</v>
      </c>
      <c r="G2354" s="2">
        <f>'Moving Avg'!F2354</f>
        <v>138.51418999999999</v>
      </c>
      <c r="H2354" s="2">
        <f>'Moving Avg'!G2354</f>
        <v>139.50045399999991</v>
      </c>
      <c r="I2354" s="2">
        <f>'Moving Avg'!H2354</f>
        <v>146.34019249999983</v>
      </c>
      <c r="J2354" s="6" t="str">
        <f>OBV!F2354</f>
        <v>BEARISH</v>
      </c>
      <c r="K2354" s="6" t="str">
        <f>OBV!G2354</f>
        <v>NEUTRAL</v>
      </c>
      <c r="L2354" s="6" t="str">
        <f>OBV!H2354</f>
        <v>CONFIRMED BEARISH</v>
      </c>
      <c r="M2354" s="8">
        <f t="shared" si="360"/>
        <v>50</v>
      </c>
      <c r="N2354" s="8">
        <f t="shared" si="361"/>
        <v>0</v>
      </c>
      <c r="O2354" s="8">
        <f t="shared" si="362"/>
        <v>0</v>
      </c>
      <c r="P2354" s="8">
        <f t="shared" si="363"/>
        <v>16.5</v>
      </c>
      <c r="Q2354" s="9">
        <f t="shared" si="364"/>
        <v>19.975000000000001</v>
      </c>
      <c r="R2354" s="9">
        <f t="shared" si="365"/>
        <v>14.125</v>
      </c>
      <c r="S2354" s="9">
        <f t="shared" si="366"/>
        <v>14.925000000000001</v>
      </c>
      <c r="T2354" s="9">
        <f t="shared" si="367"/>
        <v>16.625</v>
      </c>
      <c r="U2354" s="8">
        <f t="shared" si="368"/>
        <v>16.341666666666669</v>
      </c>
      <c r="V2354" s="8">
        <f t="shared" si="369"/>
        <v>16.412500000000001</v>
      </c>
    </row>
    <row r="2355" spans="1:22" ht="13.5" x14ac:dyDescent="0.25">
      <c r="A2355" s="3">
        <f>RSI!A2355</f>
        <v>45434</v>
      </c>
      <c r="B2355" s="2">
        <f>RSI!B2355</f>
        <v>137.56880000000001</v>
      </c>
      <c r="C2355" s="2">
        <f>RSI!I2355</f>
        <v>39.787421609638095</v>
      </c>
      <c r="D2355" s="2">
        <f>MACD!E2355</f>
        <v>0.87422593725219144</v>
      </c>
      <c r="E2355" s="2">
        <f>MACD!F2355</f>
        <v>0.52914216783341639</v>
      </c>
      <c r="F2355" s="2">
        <f>'Moving Avg'!D2355</f>
        <v>136.95750000000001</v>
      </c>
      <c r="G2355" s="2">
        <f>'Moving Avg'!F2355</f>
        <v>138.38511499999998</v>
      </c>
      <c r="H2355" s="2">
        <f>'Moving Avg'!G2355</f>
        <v>139.45230599999991</v>
      </c>
      <c r="I2355" s="2">
        <f>'Moving Avg'!H2355</f>
        <v>146.27182949999982</v>
      </c>
      <c r="J2355" s="6" t="str">
        <f>OBV!F2355</f>
        <v>BEARISH</v>
      </c>
      <c r="K2355" s="6" t="str">
        <f>OBV!G2355</f>
        <v>NEUTRAL</v>
      </c>
      <c r="L2355" s="6" t="str">
        <f>OBV!H2355</f>
        <v>CONFIRMED BEARISH</v>
      </c>
      <c r="M2355" s="8">
        <f t="shared" si="360"/>
        <v>25</v>
      </c>
      <c r="N2355" s="8">
        <f t="shared" si="361"/>
        <v>0</v>
      </c>
      <c r="O2355" s="8">
        <f t="shared" si="362"/>
        <v>0</v>
      </c>
      <c r="P2355" s="8">
        <f t="shared" si="363"/>
        <v>16.5</v>
      </c>
      <c r="Q2355" s="9">
        <f t="shared" si="364"/>
        <v>11.225</v>
      </c>
      <c r="R2355" s="9">
        <f t="shared" si="365"/>
        <v>9.125</v>
      </c>
      <c r="S2355" s="9">
        <f t="shared" si="366"/>
        <v>11.175000000000001</v>
      </c>
      <c r="T2355" s="9">
        <f t="shared" si="367"/>
        <v>10.375</v>
      </c>
      <c r="U2355" s="8">
        <f t="shared" si="368"/>
        <v>10.508333333333335</v>
      </c>
      <c r="V2355" s="8">
        <f t="shared" si="369"/>
        <v>10.475000000000001</v>
      </c>
    </row>
    <row r="2356" spans="1:22" ht="13.5" x14ac:dyDescent="0.25">
      <c r="A2356" s="3">
        <f>RSI!A2356</f>
        <v>45435</v>
      </c>
      <c r="B2356" s="2">
        <f>RSI!B2356</f>
        <v>137.56880000000001</v>
      </c>
      <c r="C2356" s="2">
        <f>RSI!I2356</f>
        <v>39.787421609638095</v>
      </c>
      <c r="D2356" s="2">
        <f>MACD!E2356</f>
        <v>0.93124271509699952</v>
      </c>
      <c r="E2356" s="2">
        <f>MACD!F2356</f>
        <v>0.6095622772861331</v>
      </c>
      <c r="F2356" s="2">
        <f>'Moving Avg'!D2356</f>
        <v>136.97282000000001</v>
      </c>
      <c r="G2356" s="2">
        <f>'Moving Avg'!F2356</f>
        <v>138.27895499999994</v>
      </c>
      <c r="H2356" s="2">
        <f>'Moving Avg'!G2356</f>
        <v>139.36217799999989</v>
      </c>
      <c r="I2356" s="2">
        <f>'Moving Avg'!H2356</f>
        <v>146.20346649999982</v>
      </c>
      <c r="J2356" s="6" t="str">
        <f>OBV!F2356</f>
        <v>BEARISH</v>
      </c>
      <c r="K2356" s="6" t="str">
        <f>OBV!G2356</f>
        <v>NEUTRAL</v>
      </c>
      <c r="L2356" s="6" t="str">
        <f>OBV!H2356</f>
        <v>CONFIRMED BEARISH</v>
      </c>
      <c r="M2356" s="8">
        <f t="shared" si="360"/>
        <v>25</v>
      </c>
      <c r="N2356" s="8">
        <f t="shared" si="361"/>
        <v>0</v>
      </c>
      <c r="O2356" s="8">
        <f t="shared" si="362"/>
        <v>0</v>
      </c>
      <c r="P2356" s="8">
        <f t="shared" si="363"/>
        <v>16.5</v>
      </c>
      <c r="Q2356" s="9">
        <f t="shared" si="364"/>
        <v>11.225</v>
      </c>
      <c r="R2356" s="9">
        <f t="shared" si="365"/>
        <v>9.125</v>
      </c>
      <c r="S2356" s="9">
        <f t="shared" si="366"/>
        <v>11.175000000000001</v>
      </c>
      <c r="T2356" s="9">
        <f t="shared" si="367"/>
        <v>10.375</v>
      </c>
      <c r="U2356" s="8">
        <f t="shared" si="368"/>
        <v>10.508333333333335</v>
      </c>
      <c r="V2356" s="8">
        <f t="shared" si="369"/>
        <v>10.475000000000001</v>
      </c>
    </row>
    <row r="2357" spans="1:22" ht="13.5" x14ac:dyDescent="0.25">
      <c r="A2357" s="3">
        <f>RSI!A2357</f>
        <v>45436</v>
      </c>
      <c r="B2357" s="2">
        <f>RSI!B2357</f>
        <v>139.86799999999999</v>
      </c>
      <c r="C2357" s="2">
        <f>RSI!I2357</f>
        <v>59.482200064516761</v>
      </c>
      <c r="D2357" s="2">
        <f>MACD!E2357</f>
        <v>0.81500864970368525</v>
      </c>
      <c r="E2357" s="2">
        <f>MACD!F2357</f>
        <v>0.65065155176964351</v>
      </c>
      <c r="F2357" s="2">
        <f>'Moving Avg'!D2357</f>
        <v>137.63132000000002</v>
      </c>
      <c r="G2357" s="2">
        <f>'Moving Avg'!F2357</f>
        <v>138.39774499999996</v>
      </c>
      <c r="H2357" s="2">
        <f>'Moving Avg'!G2357</f>
        <v>139.31803399999993</v>
      </c>
      <c r="I2357" s="2">
        <f>'Moving Avg'!H2357</f>
        <v>146.14659949999984</v>
      </c>
      <c r="J2357" s="6" t="str">
        <f>OBV!F2357</f>
        <v>BULLISH</v>
      </c>
      <c r="K2357" s="6" t="str">
        <f>OBV!G2357</f>
        <v>NEUTRAL</v>
      </c>
      <c r="L2357" s="6" t="str">
        <f>OBV!H2357</f>
        <v>BULLISH DIVERGENCE</v>
      </c>
      <c r="M2357" s="8">
        <f t="shared" si="360"/>
        <v>25</v>
      </c>
      <c r="N2357" s="8">
        <f t="shared" si="361"/>
        <v>0</v>
      </c>
      <c r="O2357" s="8">
        <f t="shared" si="362"/>
        <v>0</v>
      </c>
      <c r="P2357" s="8">
        <f t="shared" si="363"/>
        <v>66.5</v>
      </c>
      <c r="Q2357" s="9">
        <f t="shared" si="364"/>
        <v>18.725000000000001</v>
      </c>
      <c r="R2357" s="9">
        <f t="shared" si="365"/>
        <v>21.625</v>
      </c>
      <c r="S2357" s="9">
        <f t="shared" si="366"/>
        <v>33.674999999999997</v>
      </c>
      <c r="T2357" s="9">
        <f t="shared" si="367"/>
        <v>22.875</v>
      </c>
      <c r="U2357" s="8">
        <f t="shared" si="368"/>
        <v>24.675000000000001</v>
      </c>
      <c r="V2357" s="8">
        <f t="shared" si="369"/>
        <v>24.225000000000001</v>
      </c>
    </row>
    <row r="2358" spans="1:22" ht="13.5" x14ac:dyDescent="0.25">
      <c r="A2358" s="3">
        <f>RSI!A2358</f>
        <v>45439</v>
      </c>
      <c r="B2358" s="2">
        <f>RSI!B2358</f>
        <v>143.69999999999999</v>
      </c>
      <c r="C2358" s="2">
        <f>RSI!I2358</f>
        <v>74.470222573473691</v>
      </c>
      <c r="D2358" s="2">
        <f>MACD!E2358</f>
        <v>0.14258812952709832</v>
      </c>
      <c r="E2358" s="2">
        <f>MACD!F2358</f>
        <v>0.54903886732113449</v>
      </c>
      <c r="F2358" s="2">
        <f>'Moving Avg'!D2358</f>
        <v>139.05622000000002</v>
      </c>
      <c r="G2358" s="2">
        <f>'Moving Avg'!F2358</f>
        <v>138.61647499999995</v>
      </c>
      <c r="H2358" s="2">
        <f>'Moving Avg'!G2358</f>
        <v>139.35052999999991</v>
      </c>
      <c r="I2358" s="2">
        <f>'Moving Avg'!H2358</f>
        <v>146.10889249999983</v>
      </c>
      <c r="J2358" s="6" t="str">
        <f>OBV!F2358</f>
        <v>BULLISH</v>
      </c>
      <c r="K2358" s="6" t="str">
        <f>OBV!G2358</f>
        <v>NEUTRAL</v>
      </c>
      <c r="L2358" s="6" t="str">
        <f>OBV!H2358</f>
        <v>CONFIRMED BULLISH</v>
      </c>
      <c r="M2358" s="8">
        <f t="shared" si="360"/>
        <v>0</v>
      </c>
      <c r="N2358" s="8">
        <f t="shared" si="361"/>
        <v>100</v>
      </c>
      <c r="O2358" s="8">
        <f t="shared" si="362"/>
        <v>0</v>
      </c>
      <c r="P2358" s="8">
        <f t="shared" si="363"/>
        <v>83.5</v>
      </c>
      <c r="Q2358" s="9">
        <f t="shared" si="364"/>
        <v>47.524999999999999</v>
      </c>
      <c r="R2358" s="9">
        <f t="shared" si="365"/>
        <v>40.875</v>
      </c>
      <c r="S2358" s="9">
        <f t="shared" si="366"/>
        <v>52.575000000000003</v>
      </c>
      <c r="T2358" s="9">
        <f t="shared" si="367"/>
        <v>45.875</v>
      </c>
      <c r="U2358" s="8">
        <f t="shared" si="368"/>
        <v>46.991666666666674</v>
      </c>
      <c r="V2358" s="8">
        <f t="shared" si="369"/>
        <v>46.712500000000006</v>
      </c>
    </row>
    <row r="2359" spans="1:22" ht="13.5" x14ac:dyDescent="0.25">
      <c r="A2359" s="3">
        <f>RSI!A2359</f>
        <v>45440</v>
      </c>
      <c r="B2359" s="2">
        <f>RSI!B2359</f>
        <v>145.61600000000001</v>
      </c>
      <c r="C2359" s="2">
        <f>RSI!I2359</f>
        <v>78.710698330102858</v>
      </c>
      <c r="D2359" s="2">
        <f>MACD!E2359</f>
        <v>-0.59853208576257089</v>
      </c>
      <c r="E2359" s="2">
        <f>MACD!F2359</f>
        <v>0.31952467670439344</v>
      </c>
      <c r="F2359" s="2">
        <f>'Moving Avg'!D2359</f>
        <v>140.86431999999999</v>
      </c>
      <c r="G2359" s="2">
        <f>'Moving Avg'!F2359</f>
        <v>138.93100499999997</v>
      </c>
      <c r="H2359" s="2">
        <f>'Moving Avg'!G2359</f>
        <v>139.42134599999991</v>
      </c>
      <c r="I2359" s="2">
        <f>'Moving Avg'!H2359</f>
        <v>146.08076549999987</v>
      </c>
      <c r="J2359" s="6" t="str">
        <f>OBV!F2359</f>
        <v>BULLISH</v>
      </c>
      <c r="K2359" s="6" t="str">
        <f>OBV!G2359</f>
        <v>NEUTRAL</v>
      </c>
      <c r="L2359" s="6" t="str">
        <f>OBV!H2359</f>
        <v>CONFIRMED BULLISH</v>
      </c>
      <c r="M2359" s="8">
        <f t="shared" si="360"/>
        <v>0</v>
      </c>
      <c r="N2359" s="8">
        <f t="shared" si="361"/>
        <v>100</v>
      </c>
      <c r="O2359" s="8">
        <f t="shared" si="362"/>
        <v>0</v>
      </c>
      <c r="P2359" s="8">
        <f t="shared" si="363"/>
        <v>83.5</v>
      </c>
      <c r="Q2359" s="9">
        <f t="shared" si="364"/>
        <v>47.524999999999999</v>
      </c>
      <c r="R2359" s="9">
        <f t="shared" si="365"/>
        <v>40.875</v>
      </c>
      <c r="S2359" s="9">
        <f t="shared" si="366"/>
        <v>52.575000000000003</v>
      </c>
      <c r="T2359" s="9">
        <f t="shared" si="367"/>
        <v>45.875</v>
      </c>
      <c r="U2359" s="8">
        <f t="shared" si="368"/>
        <v>46.991666666666674</v>
      </c>
      <c r="V2359" s="8">
        <f t="shared" si="369"/>
        <v>46.712500000000006</v>
      </c>
    </row>
    <row r="2360" spans="1:22" ht="13.5" x14ac:dyDescent="0.25">
      <c r="A2360" s="3">
        <f>RSI!A2360</f>
        <v>45441</v>
      </c>
      <c r="B2360" s="2">
        <f>RSI!B2360</f>
        <v>146.57400000000001</v>
      </c>
      <c r="C2360" s="2">
        <f>RSI!I2360</f>
        <v>80.458455637829871</v>
      </c>
      <c r="D2360" s="2">
        <f>MACD!E2360</f>
        <v>-1.3359028289580408</v>
      </c>
      <c r="E2360" s="2">
        <f>MACD!F2360</f>
        <v>-1.1560824428093364E-2</v>
      </c>
      <c r="F2360" s="2">
        <f>'Moving Avg'!D2360</f>
        <v>142.66536000000002</v>
      </c>
      <c r="G2360" s="2">
        <f>'Moving Avg'!F2360</f>
        <v>139.29343499999996</v>
      </c>
      <c r="H2360" s="2">
        <f>'Moving Avg'!G2360</f>
        <v>139.51132199999992</v>
      </c>
      <c r="I2360" s="2">
        <f>'Moving Avg'!H2360</f>
        <v>146.05742849999987</v>
      </c>
      <c r="J2360" s="6" t="str">
        <f>OBV!F2360</f>
        <v>BULLISH</v>
      </c>
      <c r="K2360" s="6" t="str">
        <f>OBV!G2360</f>
        <v>NEUTRAL</v>
      </c>
      <c r="L2360" s="6" t="str">
        <f>OBV!H2360</f>
        <v>CONFIRMED BULLISH</v>
      </c>
      <c r="M2360" s="8">
        <f t="shared" si="360"/>
        <v>0</v>
      </c>
      <c r="N2360" s="8">
        <f t="shared" si="361"/>
        <v>100</v>
      </c>
      <c r="O2360" s="8">
        <f t="shared" si="362"/>
        <v>0</v>
      </c>
      <c r="P2360" s="8">
        <f t="shared" si="363"/>
        <v>83.5</v>
      </c>
      <c r="Q2360" s="9">
        <f t="shared" si="364"/>
        <v>47.524999999999999</v>
      </c>
      <c r="R2360" s="9">
        <f t="shared" si="365"/>
        <v>40.875</v>
      </c>
      <c r="S2360" s="9">
        <f t="shared" si="366"/>
        <v>52.575000000000003</v>
      </c>
      <c r="T2360" s="9">
        <f t="shared" si="367"/>
        <v>45.875</v>
      </c>
      <c r="U2360" s="8">
        <f t="shared" si="368"/>
        <v>46.991666666666674</v>
      </c>
      <c r="V2360" s="8">
        <f t="shared" si="369"/>
        <v>46.712500000000006</v>
      </c>
    </row>
    <row r="2361" spans="1:22" ht="13.5" x14ac:dyDescent="0.25">
      <c r="A2361" s="3">
        <f>RSI!A2361</f>
        <v>45442</v>
      </c>
      <c r="B2361" s="2">
        <f>RSI!B2361</f>
        <v>147.53200000000001</v>
      </c>
      <c r="C2361" s="2">
        <f>RSI!I2361</f>
        <v>82.045797645709655</v>
      </c>
      <c r="D2361" s="2">
        <f>MACD!E2361</f>
        <v>-2.072850245091729</v>
      </c>
      <c r="E2361" s="2">
        <f>MACD!F2361</f>
        <v>-0.42381870856082049</v>
      </c>
      <c r="F2361" s="2">
        <f>'Moving Avg'!D2361</f>
        <v>144.65800000000002</v>
      </c>
      <c r="G2361" s="2">
        <f>'Moving Avg'!F2361</f>
        <v>139.70376499999998</v>
      </c>
      <c r="H2361" s="2">
        <f>'Moving Avg'!G2361</f>
        <v>139.62045799999993</v>
      </c>
      <c r="I2361" s="2">
        <f>'Moving Avg'!H2361</f>
        <v>146.03888149999989</v>
      </c>
      <c r="J2361" s="6" t="str">
        <f>OBV!F2361</f>
        <v>BULLISH</v>
      </c>
      <c r="K2361" s="6" t="str">
        <f>OBV!G2361</f>
        <v>NEUTRAL</v>
      </c>
      <c r="L2361" s="6" t="str">
        <f>OBV!H2361</f>
        <v>CONFIRMED BULLISH</v>
      </c>
      <c r="M2361" s="8">
        <f t="shared" si="360"/>
        <v>0</v>
      </c>
      <c r="N2361" s="8">
        <f t="shared" si="361"/>
        <v>100</v>
      </c>
      <c r="O2361" s="8">
        <f t="shared" si="362"/>
        <v>0</v>
      </c>
      <c r="P2361" s="8">
        <f t="shared" si="363"/>
        <v>83.5</v>
      </c>
      <c r="Q2361" s="9">
        <f t="shared" si="364"/>
        <v>47.524999999999999</v>
      </c>
      <c r="R2361" s="9">
        <f t="shared" si="365"/>
        <v>40.875</v>
      </c>
      <c r="S2361" s="9">
        <f t="shared" si="366"/>
        <v>52.575000000000003</v>
      </c>
      <c r="T2361" s="9">
        <f t="shared" si="367"/>
        <v>45.875</v>
      </c>
      <c r="U2361" s="8">
        <f t="shared" si="368"/>
        <v>46.991666666666674</v>
      </c>
      <c r="V2361" s="8">
        <f t="shared" si="369"/>
        <v>46.712500000000006</v>
      </c>
    </row>
    <row r="2362" spans="1:22" ht="13.5" x14ac:dyDescent="0.25">
      <c r="A2362" s="3">
        <f>RSI!A2362</f>
        <v>45443</v>
      </c>
      <c r="B2362" s="2">
        <f>RSI!B2362</f>
        <v>148.49</v>
      </c>
      <c r="C2362" s="2">
        <f>RSI!I2362</f>
        <v>83.49004689314738</v>
      </c>
      <c r="D2362" s="2">
        <f>MACD!E2362</f>
        <v>-2.9530158817196082</v>
      </c>
      <c r="E2362" s="2">
        <f>MACD!F2362</f>
        <v>-0.92965814319257811</v>
      </c>
      <c r="F2362" s="2">
        <f>'Moving Avg'!D2362</f>
        <v>146.38240000000002</v>
      </c>
      <c r="G2362" s="2">
        <f>'Moving Avg'!F2362</f>
        <v>140.16199499999999</v>
      </c>
      <c r="H2362" s="2">
        <f>'Moving Avg'!G2362</f>
        <v>139.87652999999992</v>
      </c>
      <c r="I2362" s="2">
        <f>'Moving Avg'!H2362</f>
        <v>146.02512449999989</v>
      </c>
      <c r="J2362" s="6" t="str">
        <f>OBV!F2362</f>
        <v>BULLISH</v>
      </c>
      <c r="K2362" s="6" t="str">
        <f>OBV!G2362</f>
        <v>NEUTRAL</v>
      </c>
      <c r="L2362" s="6" t="str">
        <f>OBV!H2362</f>
        <v>CONFIRMED BULLISH</v>
      </c>
      <c r="M2362" s="8">
        <f t="shared" si="360"/>
        <v>0</v>
      </c>
      <c r="N2362" s="8">
        <f t="shared" si="361"/>
        <v>100</v>
      </c>
      <c r="O2362" s="8">
        <f t="shared" si="362"/>
        <v>50</v>
      </c>
      <c r="P2362" s="8">
        <f t="shared" si="363"/>
        <v>83.5</v>
      </c>
      <c r="Q2362" s="9">
        <f t="shared" si="364"/>
        <v>55.024999999999999</v>
      </c>
      <c r="R2362" s="9">
        <f t="shared" si="365"/>
        <v>58.375</v>
      </c>
      <c r="S2362" s="9">
        <f t="shared" si="366"/>
        <v>65.075000000000003</v>
      </c>
      <c r="T2362" s="9">
        <f t="shared" si="367"/>
        <v>58.375</v>
      </c>
      <c r="U2362" s="8">
        <f t="shared" si="368"/>
        <v>59.491666666666674</v>
      </c>
      <c r="V2362" s="8">
        <f t="shared" si="369"/>
        <v>59.212500000000006</v>
      </c>
    </row>
    <row r="2363" spans="1:22" ht="13.5" x14ac:dyDescent="0.25">
      <c r="A2363" s="3">
        <f>RSI!A2363</f>
        <v>45446</v>
      </c>
      <c r="B2363" s="2">
        <f>RSI!B2363</f>
        <v>150.40600000000001</v>
      </c>
      <c r="C2363" s="2">
        <f>RSI!I2363</f>
        <v>85.928101397799026</v>
      </c>
      <c r="D2363" s="2">
        <f>MACD!E2363</f>
        <v>-3.8866554445281452</v>
      </c>
      <c r="E2363" s="2">
        <f>MACD!F2363</f>
        <v>-1.5210576034596917</v>
      </c>
      <c r="F2363" s="2">
        <f>'Moving Avg'!D2363</f>
        <v>147.72360000000003</v>
      </c>
      <c r="G2363" s="2">
        <f>'Moving Avg'!F2363</f>
        <v>140.716025</v>
      </c>
      <c r="H2363" s="2">
        <f>'Moving Avg'!G2363</f>
        <v>140.17092199999993</v>
      </c>
      <c r="I2363" s="2">
        <f>'Moving Avg'!H2363</f>
        <v>146.02094749999989</v>
      </c>
      <c r="J2363" s="6" t="str">
        <f>OBV!F2363</f>
        <v>BULLISH</v>
      </c>
      <c r="K2363" s="6" t="str">
        <f>OBV!G2363</f>
        <v>NEUTRAL</v>
      </c>
      <c r="L2363" s="6" t="str">
        <f>OBV!H2363</f>
        <v>CONFIRMED BULLISH</v>
      </c>
      <c r="M2363" s="8">
        <f t="shared" si="360"/>
        <v>0</v>
      </c>
      <c r="N2363" s="8">
        <f t="shared" si="361"/>
        <v>100</v>
      </c>
      <c r="O2363" s="8">
        <f t="shared" si="362"/>
        <v>50</v>
      </c>
      <c r="P2363" s="8">
        <f t="shared" si="363"/>
        <v>83.5</v>
      </c>
      <c r="Q2363" s="9">
        <f t="shared" si="364"/>
        <v>55.024999999999999</v>
      </c>
      <c r="R2363" s="9">
        <f t="shared" si="365"/>
        <v>58.375</v>
      </c>
      <c r="S2363" s="9">
        <f t="shared" si="366"/>
        <v>65.075000000000003</v>
      </c>
      <c r="T2363" s="9">
        <f t="shared" si="367"/>
        <v>58.375</v>
      </c>
      <c r="U2363" s="8">
        <f t="shared" si="368"/>
        <v>59.491666666666674</v>
      </c>
      <c r="V2363" s="8">
        <f t="shared" si="369"/>
        <v>59.212500000000006</v>
      </c>
    </row>
    <row r="2364" spans="1:22" ht="13.5" x14ac:dyDescent="0.25">
      <c r="A2364" s="3">
        <f>RSI!A2364</f>
        <v>45447</v>
      </c>
      <c r="B2364" s="2">
        <f>RSI!B2364</f>
        <v>150.5018</v>
      </c>
      <c r="C2364" s="2">
        <f>RSI!I2364</f>
        <v>86.039112213727762</v>
      </c>
      <c r="D2364" s="2">
        <f>MACD!E2364</f>
        <v>-4.7385558946541551</v>
      </c>
      <c r="E2364" s="2">
        <f>MACD!F2364</f>
        <v>-2.1645572616985844</v>
      </c>
      <c r="F2364" s="2">
        <f>'Moving Avg'!D2364</f>
        <v>148.70076</v>
      </c>
      <c r="G2364" s="2">
        <f>'Moving Avg'!F2364</f>
        <v>141.274845</v>
      </c>
      <c r="H2364" s="2">
        <f>'Moving Avg'!G2364</f>
        <v>140.46722999999994</v>
      </c>
      <c r="I2364" s="2">
        <f>'Moving Avg'!H2364</f>
        <v>146.01724949999988</v>
      </c>
      <c r="J2364" s="6" t="str">
        <f>OBV!F2364</f>
        <v>BULLISH</v>
      </c>
      <c r="K2364" s="6" t="str">
        <f>OBV!G2364</f>
        <v>NEUTRAL</v>
      </c>
      <c r="L2364" s="6" t="str">
        <f>OBV!H2364</f>
        <v>CONFIRMED BULLISH</v>
      </c>
      <c r="M2364" s="8">
        <f t="shared" si="360"/>
        <v>0</v>
      </c>
      <c r="N2364" s="8">
        <f t="shared" si="361"/>
        <v>100</v>
      </c>
      <c r="O2364" s="8">
        <f t="shared" si="362"/>
        <v>50</v>
      </c>
      <c r="P2364" s="8">
        <f t="shared" si="363"/>
        <v>83.5</v>
      </c>
      <c r="Q2364" s="9">
        <f t="shared" si="364"/>
        <v>55.024999999999999</v>
      </c>
      <c r="R2364" s="9">
        <f t="shared" si="365"/>
        <v>58.375</v>
      </c>
      <c r="S2364" s="9">
        <f t="shared" si="366"/>
        <v>65.075000000000003</v>
      </c>
      <c r="T2364" s="9">
        <f t="shared" si="367"/>
        <v>58.375</v>
      </c>
      <c r="U2364" s="8">
        <f t="shared" si="368"/>
        <v>59.491666666666674</v>
      </c>
      <c r="V2364" s="8">
        <f t="shared" si="369"/>
        <v>59.212500000000006</v>
      </c>
    </row>
    <row r="2365" spans="1:22" ht="13.5" x14ac:dyDescent="0.25">
      <c r="A2365" s="3">
        <f>RSI!A2365</f>
        <v>45448</v>
      </c>
      <c r="B2365" s="2">
        <f>RSI!B2365</f>
        <v>151.364</v>
      </c>
      <c r="C2365" s="2">
        <f>RSI!I2365</f>
        <v>87.030753362569271</v>
      </c>
      <c r="D2365" s="2">
        <f>MACD!E2365</f>
        <v>-5.4217541858394327</v>
      </c>
      <c r="E2365" s="2">
        <f>MACD!F2365</f>
        <v>-2.8159966465267541</v>
      </c>
      <c r="F2365" s="2">
        <f>'Moving Avg'!D2365</f>
        <v>149.65876000000003</v>
      </c>
      <c r="G2365" s="2">
        <f>'Moving Avg'!F2365</f>
        <v>141.87677500000001</v>
      </c>
      <c r="H2365" s="2">
        <f>'Moving Avg'!G2365</f>
        <v>140.78078199999993</v>
      </c>
      <c r="I2365" s="2">
        <f>'Moving Avg'!H2365</f>
        <v>146.01786249999989</v>
      </c>
      <c r="J2365" s="6" t="str">
        <f>OBV!F2365</f>
        <v>BULLISH</v>
      </c>
      <c r="K2365" s="6" t="str">
        <f>OBV!G2365</f>
        <v>NEUTRAL</v>
      </c>
      <c r="L2365" s="6" t="str">
        <f>OBV!H2365</f>
        <v>CONFIRMED BULLISH</v>
      </c>
      <c r="M2365" s="8">
        <f t="shared" si="360"/>
        <v>0</v>
      </c>
      <c r="N2365" s="8">
        <f t="shared" si="361"/>
        <v>100</v>
      </c>
      <c r="O2365" s="8">
        <f t="shared" si="362"/>
        <v>50</v>
      </c>
      <c r="P2365" s="8">
        <f t="shared" si="363"/>
        <v>83.5</v>
      </c>
      <c r="Q2365" s="9">
        <f t="shared" si="364"/>
        <v>55.024999999999999</v>
      </c>
      <c r="R2365" s="9">
        <f t="shared" si="365"/>
        <v>58.375</v>
      </c>
      <c r="S2365" s="9">
        <f t="shared" si="366"/>
        <v>65.075000000000003</v>
      </c>
      <c r="T2365" s="9">
        <f t="shared" si="367"/>
        <v>58.375</v>
      </c>
      <c r="U2365" s="8">
        <f t="shared" si="368"/>
        <v>59.491666666666674</v>
      </c>
      <c r="V2365" s="8">
        <f t="shared" si="369"/>
        <v>59.212500000000006</v>
      </c>
    </row>
    <row r="2366" spans="1:22" ht="13.5" x14ac:dyDescent="0.25">
      <c r="A2366" s="3">
        <f>RSI!A2366</f>
        <v>45449</v>
      </c>
      <c r="B2366" s="2">
        <f>RSI!B2366</f>
        <v>151.84299999999999</v>
      </c>
      <c r="C2366" s="2">
        <f>RSI!I2366</f>
        <v>87.559434486200985</v>
      </c>
      <c r="D2366" s="2">
        <f>MACD!E2366</f>
        <v>-6.0879288676986789</v>
      </c>
      <c r="E2366" s="2">
        <f>MACD!F2366</f>
        <v>-3.4703830907611395</v>
      </c>
      <c r="F2366" s="2">
        <f>'Moving Avg'!D2366</f>
        <v>150.52096</v>
      </c>
      <c r="G2366" s="2">
        <f>'Moving Avg'!F2366</f>
        <v>142.50265499999998</v>
      </c>
      <c r="H2366" s="2">
        <f>'Moving Avg'!G2366</f>
        <v>140.99465199999995</v>
      </c>
      <c r="I2366" s="2">
        <f>'Moving Avg'!H2366</f>
        <v>146.02087049999992</v>
      </c>
      <c r="J2366" s="6" t="str">
        <f>OBV!F2366</f>
        <v>BULLISH</v>
      </c>
      <c r="K2366" s="6" t="str">
        <f>OBV!G2366</f>
        <v>NEUTRAL</v>
      </c>
      <c r="L2366" s="6" t="str">
        <f>OBV!H2366</f>
        <v>CONFIRMED BULLISH</v>
      </c>
      <c r="M2366" s="8">
        <f t="shared" si="360"/>
        <v>0</v>
      </c>
      <c r="N2366" s="8">
        <f t="shared" si="361"/>
        <v>100</v>
      </c>
      <c r="O2366" s="8">
        <f t="shared" si="362"/>
        <v>50</v>
      </c>
      <c r="P2366" s="8">
        <f t="shared" si="363"/>
        <v>83.5</v>
      </c>
      <c r="Q2366" s="9">
        <f t="shared" si="364"/>
        <v>55.024999999999999</v>
      </c>
      <c r="R2366" s="9">
        <f t="shared" si="365"/>
        <v>58.375</v>
      </c>
      <c r="S2366" s="9">
        <f t="shared" si="366"/>
        <v>65.075000000000003</v>
      </c>
      <c r="T2366" s="9">
        <f t="shared" si="367"/>
        <v>58.375</v>
      </c>
      <c r="U2366" s="8">
        <f t="shared" si="368"/>
        <v>59.491666666666674</v>
      </c>
      <c r="V2366" s="8">
        <f t="shared" si="369"/>
        <v>59.212500000000006</v>
      </c>
    </row>
    <row r="2367" spans="1:22" ht="13.5" x14ac:dyDescent="0.25">
      <c r="A2367" s="3">
        <f>RSI!A2367</f>
        <v>45450</v>
      </c>
      <c r="B2367" s="2">
        <f>RSI!B2367</f>
        <v>152.80099999999999</v>
      </c>
      <c r="C2367" s="2">
        <f>RSI!I2367</f>
        <v>88.563552747256992</v>
      </c>
      <c r="D2367" s="2">
        <f>MACD!E2367</f>
        <v>-6.4203913236545418</v>
      </c>
      <c r="E2367" s="2">
        <f>MACD!F2367</f>
        <v>-4.0603847373398203</v>
      </c>
      <c r="F2367" s="2">
        <f>'Moving Avg'!D2367</f>
        <v>151.38316</v>
      </c>
      <c r="G2367" s="2">
        <f>'Moving Avg'!F2367</f>
        <v>143.176435</v>
      </c>
      <c r="H2367" s="2">
        <f>'Moving Avg'!G2367</f>
        <v>141.22768199999999</v>
      </c>
      <c r="I2367" s="2">
        <f>'Moving Avg'!H2367</f>
        <v>146.02866849999987</v>
      </c>
      <c r="J2367" s="6" t="str">
        <f>OBV!F2367</f>
        <v>BULLISH</v>
      </c>
      <c r="K2367" s="6" t="str">
        <f>OBV!G2367</f>
        <v>NEUTRAL</v>
      </c>
      <c r="L2367" s="6" t="str">
        <f>OBV!H2367</f>
        <v>CONFIRMED BULLISH</v>
      </c>
      <c r="M2367" s="8">
        <f t="shared" si="360"/>
        <v>0</v>
      </c>
      <c r="N2367" s="8">
        <f t="shared" si="361"/>
        <v>100</v>
      </c>
      <c r="O2367" s="8">
        <f t="shared" si="362"/>
        <v>75</v>
      </c>
      <c r="P2367" s="8">
        <f t="shared" si="363"/>
        <v>83.5</v>
      </c>
      <c r="Q2367" s="9">
        <f t="shared" si="364"/>
        <v>58.774999999999999</v>
      </c>
      <c r="R2367" s="9">
        <f t="shared" si="365"/>
        <v>67.125</v>
      </c>
      <c r="S2367" s="9">
        <f t="shared" si="366"/>
        <v>71.325000000000003</v>
      </c>
      <c r="T2367" s="9">
        <f t="shared" si="367"/>
        <v>64.625</v>
      </c>
      <c r="U2367" s="8">
        <f t="shared" si="368"/>
        <v>65.741666666666674</v>
      </c>
      <c r="V2367" s="8">
        <f t="shared" si="369"/>
        <v>65.462500000000006</v>
      </c>
    </row>
    <row r="2368" spans="1:22" ht="13.5" x14ac:dyDescent="0.25">
      <c r="A2368" s="3">
        <f>RSI!A2368</f>
        <v>45453</v>
      </c>
      <c r="B2368" s="2">
        <f>RSI!B2368</f>
        <v>153.28</v>
      </c>
      <c r="C2368" s="2">
        <f>RSI!I2368</f>
        <v>89.039889785293312</v>
      </c>
      <c r="D2368" s="2">
        <f>MACD!E2368</f>
        <v>-6.2010283894472309</v>
      </c>
      <c r="E2368" s="2">
        <f>MACD!F2368</f>
        <v>-4.4885134677613028</v>
      </c>
      <c r="F2368" s="2">
        <f>'Moving Avg'!D2368</f>
        <v>151.95796000000001</v>
      </c>
      <c r="G2368" s="2">
        <f>'Moving Avg'!F2368</f>
        <v>143.96582500000002</v>
      </c>
      <c r="H2368" s="2">
        <f>'Moving Avg'!G2368</f>
        <v>141.470292</v>
      </c>
      <c r="I2368" s="2">
        <f>'Moving Avg'!H2368</f>
        <v>146.03886149999988</v>
      </c>
      <c r="J2368" s="6" t="str">
        <f>OBV!F2368</f>
        <v>BULLISH</v>
      </c>
      <c r="K2368" s="6" t="str">
        <f>OBV!G2368</f>
        <v>STRONG</v>
      </c>
      <c r="L2368" s="6" t="str">
        <f>OBV!H2368</f>
        <v>CONFIRMED BULLISH</v>
      </c>
      <c r="M2368" s="8">
        <f t="shared" si="360"/>
        <v>0</v>
      </c>
      <c r="N2368" s="8">
        <f t="shared" si="361"/>
        <v>100</v>
      </c>
      <c r="O2368" s="8">
        <f t="shared" si="362"/>
        <v>75</v>
      </c>
      <c r="P2368" s="8">
        <f t="shared" si="363"/>
        <v>100</v>
      </c>
      <c r="Q2368" s="9">
        <f t="shared" si="364"/>
        <v>61.25</v>
      </c>
      <c r="R2368" s="9">
        <f t="shared" si="365"/>
        <v>71.25</v>
      </c>
      <c r="S2368" s="9">
        <f t="shared" si="366"/>
        <v>78.75</v>
      </c>
      <c r="T2368" s="9">
        <f t="shared" si="367"/>
        <v>68.75</v>
      </c>
      <c r="U2368" s="8">
        <f t="shared" si="368"/>
        <v>70.416666666666671</v>
      </c>
      <c r="V2368" s="8">
        <f t="shared" si="369"/>
        <v>70</v>
      </c>
    </row>
    <row r="2369" spans="1:22" ht="13.5" x14ac:dyDescent="0.25">
      <c r="A2369" s="3">
        <f>RSI!A2369</f>
        <v>45454</v>
      </c>
      <c r="B2369" s="2">
        <f>RSI!B2369</f>
        <v>153.28</v>
      </c>
      <c r="C2369" s="2">
        <f>RSI!I2369</f>
        <v>89.039889785293312</v>
      </c>
      <c r="D2369" s="2">
        <f>MACD!E2369</f>
        <v>-5.7729004109150424</v>
      </c>
      <c r="E2369" s="2">
        <f>MACD!F2369</f>
        <v>-4.745390856392051</v>
      </c>
      <c r="F2369" s="2">
        <f>'Moving Avg'!D2369</f>
        <v>152.5136</v>
      </c>
      <c r="G2369" s="2">
        <f>'Moving Avg'!F2369</f>
        <v>144.75521499999999</v>
      </c>
      <c r="H2369" s="2">
        <f>'Moving Avg'!G2369</f>
        <v>141.72188599999998</v>
      </c>
      <c r="I2369" s="2">
        <f>'Moving Avg'!H2369</f>
        <v>146.0444714999999</v>
      </c>
      <c r="J2369" s="6" t="str">
        <f>OBV!F2369</f>
        <v>BULLISH</v>
      </c>
      <c r="K2369" s="6" t="str">
        <f>OBV!G2369</f>
        <v>STRONG</v>
      </c>
      <c r="L2369" s="6" t="str">
        <f>OBV!H2369</f>
        <v>CONFIRMED BULLISH</v>
      </c>
      <c r="M2369" s="8">
        <f t="shared" si="360"/>
        <v>0</v>
      </c>
      <c r="N2369" s="8">
        <f t="shared" si="361"/>
        <v>100</v>
      </c>
      <c r="O2369" s="8">
        <f t="shared" si="362"/>
        <v>75</v>
      </c>
      <c r="P2369" s="8">
        <f t="shared" si="363"/>
        <v>100</v>
      </c>
      <c r="Q2369" s="9">
        <f t="shared" si="364"/>
        <v>61.25</v>
      </c>
      <c r="R2369" s="9">
        <f t="shared" si="365"/>
        <v>71.25</v>
      </c>
      <c r="S2369" s="9">
        <f t="shared" si="366"/>
        <v>78.75</v>
      </c>
      <c r="T2369" s="9">
        <f t="shared" si="367"/>
        <v>68.75</v>
      </c>
      <c r="U2369" s="8">
        <f t="shared" si="368"/>
        <v>70.416666666666671</v>
      </c>
      <c r="V2369" s="8">
        <f t="shared" si="369"/>
        <v>70</v>
      </c>
    </row>
    <row r="2370" spans="1:22" ht="13.5" x14ac:dyDescent="0.25">
      <c r="A2370" s="3">
        <f>RSI!A2370</f>
        <v>45455</v>
      </c>
      <c r="B2370" s="2">
        <f>RSI!B2370</f>
        <v>153.28</v>
      </c>
      <c r="C2370" s="2">
        <f>RSI!I2370</f>
        <v>89.039889785293312</v>
      </c>
      <c r="D2370" s="2">
        <f>MACD!E2370</f>
        <v>-5.3116388845902236</v>
      </c>
      <c r="E2370" s="2">
        <f>MACD!F2370</f>
        <v>-4.8586404620316852</v>
      </c>
      <c r="F2370" s="2">
        <f>'Moving Avg'!D2370</f>
        <v>152.89679999999998</v>
      </c>
      <c r="G2370" s="2">
        <f>'Moving Avg'!F2370</f>
        <v>145.54460500000002</v>
      </c>
      <c r="H2370" s="2">
        <f>'Moving Avg'!G2370</f>
        <v>141.96614600000001</v>
      </c>
      <c r="I2370" s="2">
        <f>'Moving Avg'!H2370</f>
        <v>146.05008149999986</v>
      </c>
      <c r="J2370" s="6" t="str">
        <f>OBV!F2370</f>
        <v>BULLISH</v>
      </c>
      <c r="K2370" s="6" t="str">
        <f>OBV!G2370</f>
        <v>NEUTRAL</v>
      </c>
      <c r="L2370" s="6" t="str">
        <f>OBV!H2370</f>
        <v>CONFIRMED BULLISH</v>
      </c>
      <c r="M2370" s="8">
        <f t="shared" ref="M2370:M2433" si="370">IF(C2370&lt;30,50, IF(C2370&gt;70, 0, 25))</f>
        <v>0</v>
      </c>
      <c r="N2370" s="8">
        <f t="shared" ref="N2370:N2433" si="371">IF(E2370-D2370&gt;0.02, 100, IF(E2370-D2370&lt;0,0,45))</f>
        <v>100</v>
      </c>
      <c r="O2370" s="8">
        <f t="shared" ref="O2370:O2433" si="372">IF(F2370-I2370&gt;10,100,IF(F2370-I2370&gt;5,75, IF(F2370-I2370&gt;0,50,0)))</f>
        <v>75</v>
      </c>
      <c r="P2370" s="8">
        <f t="shared" ref="P2370:P2433" si="373">IF(L2370="confirmed bullish", 34, IF(L2370="bullish divergence",17, 0))+IF(J2370="bullish",33,IF(J2370="bearish",0,16.5))+IF(K2370="strong",33,IF(K2370="weak",0,16.5))</f>
        <v>83.5</v>
      </c>
      <c r="Q2370" s="9">
        <f t="shared" si="364"/>
        <v>58.774999999999999</v>
      </c>
      <c r="R2370" s="9">
        <f t="shared" si="365"/>
        <v>67.125</v>
      </c>
      <c r="S2370" s="9">
        <f t="shared" si="366"/>
        <v>71.325000000000003</v>
      </c>
      <c r="T2370" s="9">
        <f t="shared" si="367"/>
        <v>64.625</v>
      </c>
      <c r="U2370" s="8">
        <f t="shared" si="368"/>
        <v>65.741666666666674</v>
      </c>
      <c r="V2370" s="8">
        <f t="shared" si="369"/>
        <v>65.462500000000006</v>
      </c>
    </row>
    <row r="2371" spans="1:22" ht="13.5" x14ac:dyDescent="0.25">
      <c r="A2371" s="3">
        <f>RSI!A2371</f>
        <v>45456</v>
      </c>
      <c r="B2371" s="2">
        <f>RSI!B2371</f>
        <v>153.28</v>
      </c>
      <c r="C2371" s="2">
        <f>RSI!I2371</f>
        <v>89.039889785293312</v>
      </c>
      <c r="D2371" s="2">
        <f>MACD!E2371</f>
        <v>-4.8187571886424223</v>
      </c>
      <c r="E2371" s="2">
        <f>MACD!F2371</f>
        <v>-4.8506638073538326</v>
      </c>
      <c r="F2371" s="2">
        <f>'Moving Avg'!D2371</f>
        <v>153.18419999999998</v>
      </c>
      <c r="G2371" s="2">
        <f>'Moving Avg'!F2371</f>
        <v>146.33399500000002</v>
      </c>
      <c r="H2371" s="2">
        <f>'Moving Avg'!G2371</f>
        <v>142.21957400000002</v>
      </c>
      <c r="I2371" s="2">
        <f>'Moving Avg'!H2371</f>
        <v>146.05569149999988</v>
      </c>
      <c r="J2371" s="6" t="str">
        <f>OBV!F2371</f>
        <v>BULLISH</v>
      </c>
      <c r="K2371" s="6" t="str">
        <f>OBV!G2371</f>
        <v>NEUTRAL</v>
      </c>
      <c r="L2371" s="6" t="str">
        <f>OBV!H2371</f>
        <v>CONFIRMED BULLISH</v>
      </c>
      <c r="M2371" s="8">
        <f t="shared" si="370"/>
        <v>0</v>
      </c>
      <c r="N2371" s="8">
        <f t="shared" si="371"/>
        <v>0</v>
      </c>
      <c r="O2371" s="8">
        <f t="shared" si="372"/>
        <v>75</v>
      </c>
      <c r="P2371" s="8">
        <f t="shared" si="373"/>
        <v>83.5</v>
      </c>
      <c r="Q2371" s="9">
        <f t="shared" ref="Q2371:Q2434" si="374">0.35*M2371+N2371*0.35+O2371*0.15+P2371*0.15</f>
        <v>23.774999999999999</v>
      </c>
      <c r="R2371" s="9">
        <f t="shared" ref="R2371:R2434" si="375">M2371*0.2+N2371*0.2+O2371*0.35+P2371*0.25</f>
        <v>47.125</v>
      </c>
      <c r="S2371" s="9">
        <f t="shared" ref="S2371:S2434" si="376">M2371*0.15+N2371*0.15+O2371*0.25+P2371*0.45</f>
        <v>56.325000000000003</v>
      </c>
      <c r="T2371" s="9">
        <f t="shared" ref="T2371:T2434" si="377">0.25*SUM(M2371:P2371)</f>
        <v>39.625</v>
      </c>
      <c r="U2371" s="8">
        <f t="shared" ref="U2371:U2434" si="378">SUM(Q2371:S2371)/3</f>
        <v>42.408333333333339</v>
      </c>
      <c r="V2371" s="8">
        <f t="shared" ref="V2371:V2434" si="379">SUM(Q2371:T2371)/4</f>
        <v>41.712500000000006</v>
      </c>
    </row>
    <row r="2372" spans="1:22" ht="13.5" x14ac:dyDescent="0.25">
      <c r="A2372" s="3">
        <f>RSI!A2372</f>
        <v>45457</v>
      </c>
      <c r="B2372" s="2">
        <f>RSI!B2372</f>
        <v>153.28</v>
      </c>
      <c r="C2372" s="2">
        <f>RSI!I2372</f>
        <v>89.039889785293312</v>
      </c>
      <c r="D2372" s="2">
        <f>MACD!E2372</f>
        <v>-4.2958013620321083</v>
      </c>
      <c r="E2372" s="2">
        <f>MACD!F2372</f>
        <v>-4.7396913182894878</v>
      </c>
      <c r="F2372" s="2">
        <f>'Moving Avg'!D2372</f>
        <v>153.28</v>
      </c>
      <c r="G2372" s="2">
        <f>'Moving Avg'!F2372</f>
        <v>147.16922000000005</v>
      </c>
      <c r="H2372" s="2">
        <f>'Moving Avg'!G2372</f>
        <v>142.47300200000001</v>
      </c>
      <c r="I2372" s="2">
        <f>'Moving Avg'!H2372</f>
        <v>146.02706599999988</v>
      </c>
      <c r="J2372" s="6" t="str">
        <f>OBV!F2372</f>
        <v>BULLISH</v>
      </c>
      <c r="K2372" s="6" t="str">
        <f>OBV!G2372</f>
        <v>NEUTRAL</v>
      </c>
      <c r="L2372" s="6" t="str">
        <f>OBV!H2372</f>
        <v>CONFIRMED BULLISH</v>
      </c>
      <c r="M2372" s="8">
        <f t="shared" si="370"/>
        <v>0</v>
      </c>
      <c r="N2372" s="8">
        <f t="shared" si="371"/>
        <v>0</v>
      </c>
      <c r="O2372" s="8">
        <f t="shared" si="372"/>
        <v>75</v>
      </c>
      <c r="P2372" s="8">
        <f t="shared" si="373"/>
        <v>83.5</v>
      </c>
      <c r="Q2372" s="9">
        <f t="shared" si="374"/>
        <v>23.774999999999999</v>
      </c>
      <c r="R2372" s="9">
        <f t="shared" si="375"/>
        <v>47.125</v>
      </c>
      <c r="S2372" s="9">
        <f t="shared" si="376"/>
        <v>56.325000000000003</v>
      </c>
      <c r="T2372" s="9">
        <f t="shared" si="377"/>
        <v>39.625</v>
      </c>
      <c r="U2372" s="8">
        <f t="shared" si="378"/>
        <v>42.408333333333339</v>
      </c>
      <c r="V2372" s="8">
        <f t="shared" si="379"/>
        <v>41.712500000000006</v>
      </c>
    </row>
    <row r="2373" spans="1:22" ht="13.5" x14ac:dyDescent="0.25">
      <c r="A2373" s="3">
        <f>RSI!A2373</f>
        <v>45461</v>
      </c>
      <c r="B2373" s="2">
        <f>RSI!B2373</f>
        <v>153.28</v>
      </c>
      <c r="C2373" s="2">
        <f>RSI!I2373</f>
        <v>89.039889785293312</v>
      </c>
      <c r="D2373" s="2">
        <f>MACD!E2373</f>
        <v>-3.5969407985963073</v>
      </c>
      <c r="E2373" s="2">
        <f>MACD!F2373</f>
        <v>-4.511141214350852</v>
      </c>
      <c r="F2373" s="2">
        <f>'Moving Avg'!D2373</f>
        <v>153.28</v>
      </c>
      <c r="G2373" s="2">
        <f>'Moving Avg'!F2373</f>
        <v>148.00444500000006</v>
      </c>
      <c r="H2373" s="2">
        <f>'Moving Avg'!G2373</f>
        <v>142.72642999999999</v>
      </c>
      <c r="I2373" s="2">
        <f>'Moving Avg'!H2373</f>
        <v>145.99188649999988</v>
      </c>
      <c r="J2373" s="6" t="str">
        <f>OBV!F2373</f>
        <v>NEUTRAL</v>
      </c>
      <c r="K2373" s="6" t="str">
        <f>OBV!G2373</f>
        <v>NEUTRAL</v>
      </c>
      <c r="L2373" s="6" t="str">
        <f>OBV!H2373</f>
        <v>NEUTRAL</v>
      </c>
      <c r="M2373" s="8">
        <f t="shared" si="370"/>
        <v>0</v>
      </c>
      <c r="N2373" s="8">
        <f t="shared" si="371"/>
        <v>0</v>
      </c>
      <c r="O2373" s="8">
        <f t="shared" si="372"/>
        <v>75</v>
      </c>
      <c r="P2373" s="8">
        <f t="shared" si="373"/>
        <v>33</v>
      </c>
      <c r="Q2373" s="9">
        <f t="shared" si="374"/>
        <v>16.2</v>
      </c>
      <c r="R2373" s="9">
        <f t="shared" si="375"/>
        <v>34.5</v>
      </c>
      <c r="S2373" s="9">
        <f t="shared" si="376"/>
        <v>33.6</v>
      </c>
      <c r="T2373" s="9">
        <f t="shared" si="377"/>
        <v>27</v>
      </c>
      <c r="U2373" s="8">
        <f t="shared" si="378"/>
        <v>28.100000000000005</v>
      </c>
      <c r="V2373" s="8">
        <f t="shared" si="379"/>
        <v>27.825000000000003</v>
      </c>
    </row>
    <row r="2374" spans="1:22" ht="13.5" x14ac:dyDescent="0.25">
      <c r="A2374" s="3">
        <f>RSI!A2374</f>
        <v>45462</v>
      </c>
      <c r="B2374" s="2">
        <f>RSI!B2374</f>
        <v>153.28</v>
      </c>
      <c r="C2374" s="2">
        <f>RSI!I2374</f>
        <v>89.039889785293312</v>
      </c>
      <c r="D2374" s="2">
        <f>MACD!E2374</f>
        <v>-3.0264233680001951</v>
      </c>
      <c r="E2374" s="2">
        <f>MACD!F2374</f>
        <v>-4.2141976450807208</v>
      </c>
      <c r="F2374" s="2">
        <f>'Moving Avg'!D2374</f>
        <v>153.28</v>
      </c>
      <c r="G2374" s="2">
        <f>'Moving Avg'!F2374</f>
        <v>148.83967000000007</v>
      </c>
      <c r="H2374" s="2">
        <f>'Moving Avg'!G2374</f>
        <v>142.97985799999998</v>
      </c>
      <c r="I2374" s="2">
        <f>'Moving Avg'!H2374</f>
        <v>145.95670699999988</v>
      </c>
      <c r="J2374" s="6" t="str">
        <f>OBV!F2374</f>
        <v>NEUTRAL</v>
      </c>
      <c r="K2374" s="6" t="str">
        <f>OBV!G2374</f>
        <v>NEUTRAL</v>
      </c>
      <c r="L2374" s="6" t="str">
        <f>OBV!H2374</f>
        <v>NEUTRAL</v>
      </c>
      <c r="M2374" s="8">
        <f t="shared" si="370"/>
        <v>0</v>
      </c>
      <c r="N2374" s="8">
        <f t="shared" si="371"/>
        <v>0</v>
      </c>
      <c r="O2374" s="8">
        <f t="shared" si="372"/>
        <v>75</v>
      </c>
      <c r="P2374" s="8">
        <f t="shared" si="373"/>
        <v>33</v>
      </c>
      <c r="Q2374" s="9">
        <f t="shared" si="374"/>
        <v>16.2</v>
      </c>
      <c r="R2374" s="9">
        <f t="shared" si="375"/>
        <v>34.5</v>
      </c>
      <c r="S2374" s="9">
        <f t="shared" si="376"/>
        <v>33.6</v>
      </c>
      <c r="T2374" s="9">
        <f t="shared" si="377"/>
        <v>27</v>
      </c>
      <c r="U2374" s="8">
        <f t="shared" si="378"/>
        <v>28.100000000000005</v>
      </c>
      <c r="V2374" s="8">
        <f t="shared" si="379"/>
        <v>27.825000000000003</v>
      </c>
    </row>
    <row r="2375" spans="1:22" ht="13.5" x14ac:dyDescent="0.25">
      <c r="A2375" s="3">
        <f>RSI!A2375</f>
        <v>45463</v>
      </c>
      <c r="B2375" s="2">
        <f>RSI!B2375</f>
        <v>153.28</v>
      </c>
      <c r="C2375" s="2">
        <f>RSI!I2375</f>
        <v>89.039889785293312</v>
      </c>
      <c r="D2375" s="2">
        <f>MACD!E2375</f>
        <v>-2.4439618669006791</v>
      </c>
      <c r="E2375" s="2">
        <f>MACD!F2375</f>
        <v>-3.8601504894447127</v>
      </c>
      <c r="F2375" s="2">
        <f>'Moving Avg'!D2375</f>
        <v>153.28</v>
      </c>
      <c r="G2375" s="2">
        <f>'Moving Avg'!F2375</f>
        <v>149.62523000000007</v>
      </c>
      <c r="H2375" s="2">
        <f>'Moving Avg'!G2375</f>
        <v>143.24061799999998</v>
      </c>
      <c r="I2375" s="2">
        <f>'Moving Avg'!H2375</f>
        <v>145.92152749999991</v>
      </c>
      <c r="J2375" s="6" t="str">
        <f>OBV!F2375</f>
        <v>NEUTRAL</v>
      </c>
      <c r="K2375" s="6" t="str">
        <f>OBV!G2375</f>
        <v>NEUTRAL</v>
      </c>
      <c r="L2375" s="6" t="str">
        <f>OBV!H2375</f>
        <v>NEUTRAL</v>
      </c>
      <c r="M2375" s="8">
        <f t="shared" si="370"/>
        <v>0</v>
      </c>
      <c r="N2375" s="8">
        <f t="shared" si="371"/>
        <v>0</v>
      </c>
      <c r="O2375" s="8">
        <f t="shared" si="372"/>
        <v>75</v>
      </c>
      <c r="P2375" s="8">
        <f t="shared" si="373"/>
        <v>33</v>
      </c>
      <c r="Q2375" s="9">
        <f t="shared" si="374"/>
        <v>16.2</v>
      </c>
      <c r="R2375" s="9">
        <f t="shared" si="375"/>
        <v>34.5</v>
      </c>
      <c r="S2375" s="9">
        <f t="shared" si="376"/>
        <v>33.6</v>
      </c>
      <c r="T2375" s="9">
        <f t="shared" si="377"/>
        <v>27</v>
      </c>
      <c r="U2375" s="8">
        <f t="shared" si="378"/>
        <v>28.100000000000005</v>
      </c>
      <c r="V2375" s="8">
        <f t="shared" si="379"/>
        <v>27.825000000000003</v>
      </c>
    </row>
    <row r="2376" spans="1:22" ht="13.5" x14ac:dyDescent="0.25">
      <c r="A2376" s="3">
        <f>RSI!A2376</f>
        <v>45464</v>
      </c>
      <c r="B2376" s="2">
        <f>RSI!B2376</f>
        <v>153.28</v>
      </c>
      <c r="C2376" s="2">
        <f>RSI!I2376</f>
        <v>89.039889785293312</v>
      </c>
      <c r="D2376" s="2">
        <f>MACD!E2376</f>
        <v>-1.9079084188381046</v>
      </c>
      <c r="E2376" s="2">
        <f>MACD!F2376</f>
        <v>-3.4697020753233914</v>
      </c>
      <c r="F2376" s="2">
        <f>'Moving Avg'!D2376</f>
        <v>153.28</v>
      </c>
      <c r="G2376" s="2">
        <f>'Moving Avg'!F2376</f>
        <v>150.41079000000008</v>
      </c>
      <c r="H2376" s="2">
        <f>'Moving Avg'!G2376</f>
        <v>143.50137799999996</v>
      </c>
      <c r="I2376" s="2">
        <f>'Moving Avg'!H2376</f>
        <v>145.88634799999988</v>
      </c>
      <c r="J2376" s="6" t="str">
        <f>OBV!F2376</f>
        <v>NEUTRAL</v>
      </c>
      <c r="K2376" s="6" t="str">
        <f>OBV!G2376</f>
        <v>NEUTRAL</v>
      </c>
      <c r="L2376" s="6" t="str">
        <f>OBV!H2376</f>
        <v>NEUTRAL</v>
      </c>
      <c r="M2376" s="8">
        <f t="shared" si="370"/>
        <v>0</v>
      </c>
      <c r="N2376" s="8">
        <f t="shared" si="371"/>
        <v>0</v>
      </c>
      <c r="O2376" s="8">
        <f t="shared" si="372"/>
        <v>75</v>
      </c>
      <c r="P2376" s="8">
        <f t="shared" si="373"/>
        <v>33</v>
      </c>
      <c r="Q2376" s="9">
        <f t="shared" si="374"/>
        <v>16.2</v>
      </c>
      <c r="R2376" s="9">
        <f t="shared" si="375"/>
        <v>34.5</v>
      </c>
      <c r="S2376" s="9">
        <f t="shared" si="376"/>
        <v>33.6</v>
      </c>
      <c r="T2376" s="9">
        <f t="shared" si="377"/>
        <v>27</v>
      </c>
      <c r="U2376" s="8">
        <f t="shared" si="378"/>
        <v>28.100000000000005</v>
      </c>
      <c r="V2376" s="8">
        <f t="shared" si="379"/>
        <v>27.825000000000003</v>
      </c>
    </row>
    <row r="2377" spans="1:22" ht="13.5" x14ac:dyDescent="0.25">
      <c r="A2377" s="3">
        <f>RSI!A2377</f>
        <v>45467</v>
      </c>
      <c r="B2377" s="2">
        <f>RSI!B2377</f>
        <v>153.28</v>
      </c>
      <c r="C2377" s="2">
        <f>RSI!I2377</f>
        <v>89.039889785293312</v>
      </c>
      <c r="D2377" s="2">
        <f>MACD!E2377</f>
        <v>-1.3351724305402115</v>
      </c>
      <c r="E2377" s="2">
        <f>MACD!F2377</f>
        <v>-3.0427961463667557</v>
      </c>
      <c r="F2377" s="2">
        <f>'Moving Avg'!D2377</f>
        <v>153.28</v>
      </c>
      <c r="G2377" s="2">
        <f>'Moving Avg'!F2377</f>
        <v>151.08139000000006</v>
      </c>
      <c r="H2377" s="2">
        <f>'Moving Avg'!G2377</f>
        <v>143.76213799999996</v>
      </c>
      <c r="I2377" s="2">
        <f>'Moving Avg'!H2377</f>
        <v>145.85116849999989</v>
      </c>
      <c r="J2377" s="6" t="str">
        <f>OBV!F2377</f>
        <v>NEUTRAL</v>
      </c>
      <c r="K2377" s="6" t="str">
        <f>OBV!G2377</f>
        <v>NEUTRAL</v>
      </c>
      <c r="L2377" s="6" t="str">
        <f>OBV!H2377</f>
        <v>NEUTRAL</v>
      </c>
      <c r="M2377" s="8">
        <f t="shared" si="370"/>
        <v>0</v>
      </c>
      <c r="N2377" s="8">
        <f t="shared" si="371"/>
        <v>0</v>
      </c>
      <c r="O2377" s="8">
        <f t="shared" si="372"/>
        <v>75</v>
      </c>
      <c r="P2377" s="8">
        <f t="shared" si="373"/>
        <v>33</v>
      </c>
      <c r="Q2377" s="9">
        <f t="shared" si="374"/>
        <v>16.2</v>
      </c>
      <c r="R2377" s="9">
        <f t="shared" si="375"/>
        <v>34.5</v>
      </c>
      <c r="S2377" s="9">
        <f t="shared" si="376"/>
        <v>33.6</v>
      </c>
      <c r="T2377" s="9">
        <f t="shared" si="377"/>
        <v>27</v>
      </c>
      <c r="U2377" s="8">
        <f t="shared" si="378"/>
        <v>28.100000000000005</v>
      </c>
      <c r="V2377" s="8">
        <f t="shared" si="379"/>
        <v>27.825000000000003</v>
      </c>
    </row>
    <row r="2378" spans="1:22" ht="13.5" x14ac:dyDescent="0.25">
      <c r="A2378" s="3">
        <f>RSI!A2378</f>
        <v>45468</v>
      </c>
      <c r="B2378" s="2">
        <f>RSI!B2378</f>
        <v>153.08840000000001</v>
      </c>
      <c r="C2378" s="2">
        <f>RSI!I2378</f>
        <v>86.03248080753697</v>
      </c>
      <c r="D2378" s="2">
        <f>MACD!E2378</f>
        <v>-0.7888058023234521</v>
      </c>
      <c r="E2378" s="2">
        <f>MACD!F2378</f>
        <v>-2.5919980775580949</v>
      </c>
      <c r="F2378" s="2">
        <f>'Moving Avg'!D2378</f>
        <v>153.24168</v>
      </c>
      <c r="G2378" s="2">
        <f>'Moving Avg'!F2378</f>
        <v>151.55081000000007</v>
      </c>
      <c r="H2378" s="2">
        <f>'Moving Avg'!G2378</f>
        <v>144.01906599999995</v>
      </c>
      <c r="I2378" s="2">
        <f>'Moving Avg'!H2378</f>
        <v>145.81503099999986</v>
      </c>
      <c r="J2378" s="6" t="str">
        <f>OBV!F2378</f>
        <v>BEARISH</v>
      </c>
      <c r="K2378" s="6" t="str">
        <f>OBV!G2378</f>
        <v>NEUTRAL</v>
      </c>
      <c r="L2378" s="6" t="str">
        <f>OBV!H2378</f>
        <v>CONFIRMED BEARISH</v>
      </c>
      <c r="M2378" s="8">
        <f t="shared" si="370"/>
        <v>0</v>
      </c>
      <c r="N2378" s="8">
        <f t="shared" si="371"/>
        <v>0</v>
      </c>
      <c r="O2378" s="8">
        <f t="shared" si="372"/>
        <v>75</v>
      </c>
      <c r="P2378" s="8">
        <f t="shared" si="373"/>
        <v>16.5</v>
      </c>
      <c r="Q2378" s="9">
        <f t="shared" si="374"/>
        <v>13.725</v>
      </c>
      <c r="R2378" s="9">
        <f t="shared" si="375"/>
        <v>30.375</v>
      </c>
      <c r="S2378" s="9">
        <f t="shared" si="376"/>
        <v>26.175000000000001</v>
      </c>
      <c r="T2378" s="9">
        <f t="shared" si="377"/>
        <v>22.875</v>
      </c>
      <c r="U2378" s="8">
        <f t="shared" si="378"/>
        <v>23.425000000000001</v>
      </c>
      <c r="V2378" s="8">
        <f t="shared" si="379"/>
        <v>23.287500000000001</v>
      </c>
    </row>
    <row r="2379" spans="1:22" ht="13.5" x14ac:dyDescent="0.25">
      <c r="A2379" s="3">
        <f>RSI!A2379</f>
        <v>45469</v>
      </c>
      <c r="B2379" s="2">
        <f>RSI!B2379</f>
        <v>153.28</v>
      </c>
      <c r="C2379" s="2">
        <f>RSI!I2379</f>
        <v>86.522705605885108</v>
      </c>
      <c r="D2379" s="2">
        <f>MACD!E2379</f>
        <v>-0.36376065711291972</v>
      </c>
      <c r="E2379" s="2">
        <f>MACD!F2379</f>
        <v>-2.1463505934690597</v>
      </c>
      <c r="F2379" s="2">
        <f>'Moving Avg'!D2379</f>
        <v>153.24168</v>
      </c>
      <c r="G2379" s="2">
        <f>'Moving Avg'!F2379</f>
        <v>151.93401000000006</v>
      </c>
      <c r="H2379" s="2">
        <f>'Moving Avg'!G2379</f>
        <v>144.28074199999995</v>
      </c>
      <c r="I2379" s="2">
        <f>'Moving Avg'!H2379</f>
        <v>145.77985149999989</v>
      </c>
      <c r="J2379" s="6" t="str">
        <f>OBV!F2379</f>
        <v>BULLISH</v>
      </c>
      <c r="K2379" s="6" t="str">
        <f>OBV!G2379</f>
        <v>NEUTRAL</v>
      </c>
      <c r="L2379" s="6" t="str">
        <f>OBV!H2379</f>
        <v>NEUTRAL</v>
      </c>
      <c r="M2379" s="8">
        <f t="shared" si="370"/>
        <v>0</v>
      </c>
      <c r="N2379" s="8">
        <f t="shared" si="371"/>
        <v>0</v>
      </c>
      <c r="O2379" s="8">
        <f t="shared" si="372"/>
        <v>75</v>
      </c>
      <c r="P2379" s="8">
        <f t="shared" si="373"/>
        <v>49.5</v>
      </c>
      <c r="Q2379" s="9">
        <f t="shared" si="374"/>
        <v>18.675000000000001</v>
      </c>
      <c r="R2379" s="9">
        <f t="shared" si="375"/>
        <v>38.625</v>
      </c>
      <c r="S2379" s="9">
        <f t="shared" si="376"/>
        <v>41.025000000000006</v>
      </c>
      <c r="T2379" s="9">
        <f t="shared" si="377"/>
        <v>31.125</v>
      </c>
      <c r="U2379" s="8">
        <f t="shared" si="378"/>
        <v>32.774999999999999</v>
      </c>
      <c r="V2379" s="8">
        <f t="shared" si="379"/>
        <v>32.362499999999997</v>
      </c>
    </row>
    <row r="2380" spans="1:22" ht="13.5" x14ac:dyDescent="0.25">
      <c r="A2380" s="3">
        <f>RSI!A2380</f>
        <v>45470</v>
      </c>
      <c r="B2380" s="2">
        <f>RSI!B2380</f>
        <v>153.2704</v>
      </c>
      <c r="C2380" s="2">
        <f>RSI!I2380</f>
        <v>86.359157767063977</v>
      </c>
      <c r="D2380" s="2">
        <f>MACD!E2380</f>
        <v>-2.5891547251518432E-2</v>
      </c>
      <c r="E2380" s="2">
        <f>MACD!F2380</f>
        <v>-1.7222587842255515</v>
      </c>
      <c r="F2380" s="2">
        <f>'Moving Avg'!D2380</f>
        <v>153.23975999999999</v>
      </c>
      <c r="G2380" s="2">
        <f>'Moving Avg'!F2380</f>
        <v>152.26883000000004</v>
      </c>
      <c r="H2380" s="2">
        <f>'Moving Avg'!G2380</f>
        <v>144.54314399999993</v>
      </c>
      <c r="I2380" s="2">
        <f>'Moving Avg'!H2380</f>
        <v>145.7446239999999</v>
      </c>
      <c r="J2380" s="6" t="str">
        <f>OBV!F2380</f>
        <v>BULLISH</v>
      </c>
      <c r="K2380" s="6" t="str">
        <f>OBV!G2380</f>
        <v>NEUTRAL</v>
      </c>
      <c r="L2380" s="6" t="str">
        <f>OBV!H2380</f>
        <v>BULLISH DIVERGENCE</v>
      </c>
      <c r="M2380" s="8">
        <f t="shared" si="370"/>
        <v>0</v>
      </c>
      <c r="N2380" s="8">
        <f t="shared" si="371"/>
        <v>0</v>
      </c>
      <c r="O2380" s="8">
        <f t="shared" si="372"/>
        <v>75</v>
      </c>
      <c r="P2380" s="8">
        <f t="shared" si="373"/>
        <v>66.5</v>
      </c>
      <c r="Q2380" s="9">
        <f t="shared" si="374"/>
        <v>21.225000000000001</v>
      </c>
      <c r="R2380" s="9">
        <f t="shared" si="375"/>
        <v>42.875</v>
      </c>
      <c r="S2380" s="9">
        <f t="shared" si="376"/>
        <v>48.674999999999997</v>
      </c>
      <c r="T2380" s="9">
        <f t="shared" si="377"/>
        <v>35.375</v>
      </c>
      <c r="U2380" s="8">
        <f t="shared" si="378"/>
        <v>37.591666666666661</v>
      </c>
      <c r="V2380" s="8">
        <f t="shared" si="379"/>
        <v>37.037499999999994</v>
      </c>
    </row>
    <row r="2381" spans="1:22" ht="13.5" x14ac:dyDescent="0.25">
      <c r="A2381" s="3">
        <f>RSI!A2381</f>
        <v>45471</v>
      </c>
      <c r="B2381" s="2">
        <f>RSI!B2381</f>
        <v>153.28</v>
      </c>
      <c r="C2381" s="2">
        <f>RSI!I2381</f>
        <v>86.386869100368713</v>
      </c>
      <c r="D2381" s="2">
        <f>MACD!E2381</f>
        <v>0.23851406927522589</v>
      </c>
      <c r="E2381" s="2">
        <f>MACD!F2381</f>
        <v>-1.330104213525396</v>
      </c>
      <c r="F2381" s="2">
        <f>'Moving Avg'!D2381</f>
        <v>153.23975999999999</v>
      </c>
      <c r="G2381" s="2">
        <f>'Moving Avg'!F2381</f>
        <v>152.55623000000003</v>
      </c>
      <c r="H2381" s="2">
        <f>'Moving Avg'!G2381</f>
        <v>144.80573799999993</v>
      </c>
      <c r="I2381" s="2">
        <f>'Moving Avg'!H2381</f>
        <v>145.70944449999988</v>
      </c>
      <c r="J2381" s="6" t="str">
        <f>OBV!F2381</f>
        <v>BULLISH</v>
      </c>
      <c r="K2381" s="6" t="str">
        <f>OBV!G2381</f>
        <v>NEUTRAL</v>
      </c>
      <c r="L2381" s="6" t="str">
        <f>OBV!H2381</f>
        <v>NEUTRAL</v>
      </c>
      <c r="M2381" s="8">
        <f t="shared" si="370"/>
        <v>0</v>
      </c>
      <c r="N2381" s="8">
        <f t="shared" si="371"/>
        <v>0</v>
      </c>
      <c r="O2381" s="8">
        <f t="shared" si="372"/>
        <v>75</v>
      </c>
      <c r="P2381" s="8">
        <f t="shared" si="373"/>
        <v>49.5</v>
      </c>
      <c r="Q2381" s="9">
        <f t="shared" si="374"/>
        <v>18.675000000000001</v>
      </c>
      <c r="R2381" s="9">
        <f t="shared" si="375"/>
        <v>38.625</v>
      </c>
      <c r="S2381" s="9">
        <f t="shared" si="376"/>
        <v>41.025000000000006</v>
      </c>
      <c r="T2381" s="9">
        <f t="shared" si="377"/>
        <v>31.125</v>
      </c>
      <c r="U2381" s="8">
        <f t="shared" si="378"/>
        <v>32.774999999999999</v>
      </c>
      <c r="V2381" s="8">
        <f t="shared" si="379"/>
        <v>32.362499999999997</v>
      </c>
    </row>
    <row r="2382" spans="1:22" ht="13.5" x14ac:dyDescent="0.25">
      <c r="A2382" s="3">
        <f>RSI!A2382</f>
        <v>45474</v>
      </c>
      <c r="B2382" s="2">
        <f>RSI!B2382</f>
        <v>153.28</v>
      </c>
      <c r="C2382" s="2">
        <f>RSI!I2382</f>
        <v>86.386869100368713</v>
      </c>
      <c r="D2382" s="2">
        <f>MACD!E2382</f>
        <v>0.44295135778736494</v>
      </c>
      <c r="E2382" s="2">
        <f>MACD!F2382</f>
        <v>-0.97549309926284378</v>
      </c>
      <c r="F2382" s="2">
        <f>'Moving Avg'!D2382</f>
        <v>153.23975999999999</v>
      </c>
      <c r="G2382" s="2">
        <f>'Moving Avg'!F2382</f>
        <v>152.79573000000002</v>
      </c>
      <c r="H2382" s="2">
        <f>'Moving Avg'!G2382</f>
        <v>145.06833199999991</v>
      </c>
      <c r="I2382" s="2">
        <f>'Moving Avg'!H2382</f>
        <v>145.67426499999988</v>
      </c>
      <c r="J2382" s="6" t="str">
        <f>OBV!F2382</f>
        <v>BULLISH</v>
      </c>
      <c r="K2382" s="6" t="str">
        <f>OBV!G2382</f>
        <v>NEUTRAL</v>
      </c>
      <c r="L2382" s="6" t="str">
        <f>OBV!H2382</f>
        <v>NEUTRAL</v>
      </c>
      <c r="M2382" s="8">
        <f t="shared" si="370"/>
        <v>0</v>
      </c>
      <c r="N2382" s="8">
        <f t="shared" si="371"/>
        <v>0</v>
      </c>
      <c r="O2382" s="8">
        <f t="shared" si="372"/>
        <v>75</v>
      </c>
      <c r="P2382" s="8">
        <f t="shared" si="373"/>
        <v>49.5</v>
      </c>
      <c r="Q2382" s="9">
        <f t="shared" si="374"/>
        <v>18.675000000000001</v>
      </c>
      <c r="R2382" s="9">
        <f t="shared" si="375"/>
        <v>38.625</v>
      </c>
      <c r="S2382" s="9">
        <f t="shared" si="376"/>
        <v>41.025000000000006</v>
      </c>
      <c r="T2382" s="9">
        <f t="shared" si="377"/>
        <v>31.125</v>
      </c>
      <c r="U2382" s="8">
        <f t="shared" si="378"/>
        <v>32.774999999999999</v>
      </c>
      <c r="V2382" s="8">
        <f t="shared" si="379"/>
        <v>32.362499999999997</v>
      </c>
    </row>
    <row r="2383" spans="1:22" ht="13.5" x14ac:dyDescent="0.25">
      <c r="A2383" s="3">
        <f>RSI!A2383</f>
        <v>45475</v>
      </c>
      <c r="B2383" s="2">
        <f>RSI!B2383</f>
        <v>152.80099999999999</v>
      </c>
      <c r="C2383" s="2">
        <f>RSI!I2383</f>
        <v>77.299717192902648</v>
      </c>
      <c r="D2383" s="2">
        <f>MACD!E2383</f>
        <v>0.6335566253363254</v>
      </c>
      <c r="E2383" s="2">
        <f>MACD!F2383</f>
        <v>-0.65368315434300994</v>
      </c>
      <c r="F2383" s="2">
        <f>'Moving Avg'!D2383</f>
        <v>153.18227999999999</v>
      </c>
      <c r="G2383" s="2">
        <f>'Moving Avg'!F2383</f>
        <v>152.91548000000003</v>
      </c>
      <c r="H2383" s="2">
        <f>'Moving Avg'!G2383</f>
        <v>145.32134599999992</v>
      </c>
      <c r="I2383" s="2">
        <f>'Moving Avg'!H2383</f>
        <v>145.67275949999987</v>
      </c>
      <c r="J2383" s="6" t="str">
        <f>OBV!F2383</f>
        <v>BULLISH</v>
      </c>
      <c r="K2383" s="6" t="str">
        <f>OBV!G2383</f>
        <v>NEUTRAL</v>
      </c>
      <c r="L2383" s="6" t="str">
        <f>OBV!H2383</f>
        <v>BULLISH DIVERGENCE</v>
      </c>
      <c r="M2383" s="8">
        <f t="shared" si="370"/>
        <v>0</v>
      </c>
      <c r="N2383" s="8">
        <f t="shared" si="371"/>
        <v>0</v>
      </c>
      <c r="O2383" s="8">
        <f t="shared" si="372"/>
        <v>75</v>
      </c>
      <c r="P2383" s="8">
        <f t="shared" si="373"/>
        <v>66.5</v>
      </c>
      <c r="Q2383" s="9">
        <f t="shared" si="374"/>
        <v>21.225000000000001</v>
      </c>
      <c r="R2383" s="9">
        <f t="shared" si="375"/>
        <v>42.875</v>
      </c>
      <c r="S2383" s="9">
        <f t="shared" si="376"/>
        <v>48.674999999999997</v>
      </c>
      <c r="T2383" s="9">
        <f t="shared" si="377"/>
        <v>35.375</v>
      </c>
      <c r="U2383" s="8">
        <f t="shared" si="378"/>
        <v>37.591666666666661</v>
      </c>
      <c r="V2383" s="8">
        <f t="shared" si="379"/>
        <v>37.037499999999994</v>
      </c>
    </row>
    <row r="2384" spans="1:22" ht="13.5" x14ac:dyDescent="0.25">
      <c r="A2384" s="3">
        <f>RSI!A2384</f>
        <v>45476</v>
      </c>
      <c r="B2384" s="2">
        <f>RSI!B2384</f>
        <v>152.80099999999999</v>
      </c>
      <c r="C2384" s="2">
        <f>RSI!I2384</f>
        <v>77.299717192902648</v>
      </c>
      <c r="D2384" s="2">
        <f>MACD!E2384</f>
        <v>0.78112990760021717</v>
      </c>
      <c r="E2384" s="2">
        <f>MACD!F2384</f>
        <v>-0.36672054195436454</v>
      </c>
      <c r="F2384" s="2">
        <f>'Moving Avg'!D2384</f>
        <v>153.08647999999999</v>
      </c>
      <c r="G2384" s="2">
        <f>'Moving Avg'!F2384</f>
        <v>153.03044</v>
      </c>
      <c r="H2384" s="2">
        <f>'Moving Avg'!G2384</f>
        <v>145.57435999999996</v>
      </c>
      <c r="I2384" s="2">
        <f>'Moving Avg'!H2384</f>
        <v>145.70347299999986</v>
      </c>
      <c r="J2384" s="6" t="str">
        <f>OBV!F2384</f>
        <v>BEARISH</v>
      </c>
      <c r="K2384" s="6" t="str">
        <f>OBV!G2384</f>
        <v>NEUTRAL</v>
      </c>
      <c r="L2384" s="6" t="str">
        <f>OBV!H2384</f>
        <v>CONFIRMED BEARISH</v>
      </c>
      <c r="M2384" s="8">
        <f t="shared" si="370"/>
        <v>0</v>
      </c>
      <c r="N2384" s="8">
        <f t="shared" si="371"/>
        <v>0</v>
      </c>
      <c r="O2384" s="8">
        <f t="shared" si="372"/>
        <v>75</v>
      </c>
      <c r="P2384" s="8">
        <f t="shared" si="373"/>
        <v>16.5</v>
      </c>
      <c r="Q2384" s="9">
        <f t="shared" si="374"/>
        <v>13.725</v>
      </c>
      <c r="R2384" s="9">
        <f t="shared" si="375"/>
        <v>30.375</v>
      </c>
      <c r="S2384" s="9">
        <f t="shared" si="376"/>
        <v>26.175000000000001</v>
      </c>
      <c r="T2384" s="9">
        <f t="shared" si="377"/>
        <v>22.875</v>
      </c>
      <c r="U2384" s="8">
        <f t="shared" si="378"/>
        <v>23.425000000000001</v>
      </c>
      <c r="V2384" s="8">
        <f t="shared" si="379"/>
        <v>23.287500000000001</v>
      </c>
    </row>
    <row r="2385" spans="1:22" ht="13.5" x14ac:dyDescent="0.25">
      <c r="A2385" s="3">
        <f>RSI!A2385</f>
        <v>45477</v>
      </c>
      <c r="B2385" s="2">
        <f>RSI!B2385</f>
        <v>153.28</v>
      </c>
      <c r="C2385" s="2">
        <f>RSI!I2385</f>
        <v>79.767966156844977</v>
      </c>
      <c r="D2385" s="2">
        <f>MACD!E2385</f>
        <v>0.85782544319042131</v>
      </c>
      <c r="E2385" s="2">
        <f>MACD!F2385</f>
        <v>-0.12181134492540735</v>
      </c>
      <c r="F2385" s="2">
        <f>'Moving Avg'!D2385</f>
        <v>153.08840000000001</v>
      </c>
      <c r="G2385" s="2">
        <f>'Moving Avg'!F2385</f>
        <v>153.12624</v>
      </c>
      <c r="H2385" s="2">
        <f>'Moving Avg'!G2385</f>
        <v>145.83695399999993</v>
      </c>
      <c r="I2385" s="2">
        <f>'Moving Avg'!H2385</f>
        <v>145.73658149999989</v>
      </c>
      <c r="J2385" s="6" t="str">
        <f>OBV!F2385</f>
        <v>BULLISH</v>
      </c>
      <c r="K2385" s="6" t="str">
        <f>OBV!G2385</f>
        <v>NEUTRAL</v>
      </c>
      <c r="L2385" s="6" t="str">
        <f>OBV!H2385</f>
        <v>CONFIRMED BULLISH</v>
      </c>
      <c r="M2385" s="8">
        <f t="shared" si="370"/>
        <v>0</v>
      </c>
      <c r="N2385" s="8">
        <f t="shared" si="371"/>
        <v>0</v>
      </c>
      <c r="O2385" s="8">
        <f t="shared" si="372"/>
        <v>75</v>
      </c>
      <c r="P2385" s="8">
        <f t="shared" si="373"/>
        <v>83.5</v>
      </c>
      <c r="Q2385" s="9">
        <f t="shared" si="374"/>
        <v>23.774999999999999</v>
      </c>
      <c r="R2385" s="9">
        <f t="shared" si="375"/>
        <v>47.125</v>
      </c>
      <c r="S2385" s="9">
        <f t="shared" si="376"/>
        <v>56.325000000000003</v>
      </c>
      <c r="T2385" s="9">
        <f t="shared" si="377"/>
        <v>39.625</v>
      </c>
      <c r="U2385" s="8">
        <f t="shared" si="378"/>
        <v>42.408333333333339</v>
      </c>
      <c r="V2385" s="8">
        <f t="shared" si="379"/>
        <v>41.712500000000006</v>
      </c>
    </row>
    <row r="2386" spans="1:22" ht="13.5" x14ac:dyDescent="0.25">
      <c r="A2386" s="3">
        <f>RSI!A2386</f>
        <v>45478</v>
      </c>
      <c r="B2386" s="2">
        <f>RSI!B2386</f>
        <v>157.11199999999999</v>
      </c>
      <c r="C2386" s="2">
        <f>RSI!I2386</f>
        <v>89.553716990252767</v>
      </c>
      <c r="D2386" s="2">
        <f>MACD!E2386</f>
        <v>0.62428689764783485</v>
      </c>
      <c r="E2386" s="2">
        <f>MACD!F2386</f>
        <v>2.7408303589241095E-2</v>
      </c>
      <c r="F2386" s="2">
        <f>'Moving Avg'!D2386</f>
        <v>153.85480000000001</v>
      </c>
      <c r="G2386" s="2">
        <f>'Moving Avg'!F2386</f>
        <v>153.38969000000003</v>
      </c>
      <c r="H2386" s="2">
        <f>'Moving Avg'!G2386</f>
        <v>146.18535399999993</v>
      </c>
      <c r="I2386" s="2">
        <f>'Moving Avg'!H2386</f>
        <v>145.78884999999988</v>
      </c>
      <c r="J2386" s="6" t="str">
        <f>OBV!F2386</f>
        <v>BULLISH</v>
      </c>
      <c r="K2386" s="6" t="str">
        <f>OBV!G2386</f>
        <v>STRONG</v>
      </c>
      <c r="L2386" s="6" t="str">
        <f>OBV!H2386</f>
        <v>CONFIRMED BULLISH</v>
      </c>
      <c r="M2386" s="8">
        <f t="shared" si="370"/>
        <v>0</v>
      </c>
      <c r="N2386" s="8">
        <f t="shared" si="371"/>
        <v>0</v>
      </c>
      <c r="O2386" s="8">
        <f t="shared" si="372"/>
        <v>75</v>
      </c>
      <c r="P2386" s="8">
        <f t="shared" si="373"/>
        <v>100</v>
      </c>
      <c r="Q2386" s="9">
        <f t="shared" si="374"/>
        <v>26.25</v>
      </c>
      <c r="R2386" s="9">
        <f t="shared" si="375"/>
        <v>51.25</v>
      </c>
      <c r="S2386" s="9">
        <f t="shared" si="376"/>
        <v>63.75</v>
      </c>
      <c r="T2386" s="9">
        <f t="shared" si="377"/>
        <v>43.75</v>
      </c>
      <c r="U2386" s="8">
        <f t="shared" si="378"/>
        <v>47.083333333333336</v>
      </c>
      <c r="V2386" s="8">
        <f t="shared" si="379"/>
        <v>46.25</v>
      </c>
    </row>
    <row r="2387" spans="1:22" ht="13.5" x14ac:dyDescent="0.25">
      <c r="A2387" s="3">
        <f>RSI!A2387</f>
        <v>45481</v>
      </c>
      <c r="B2387" s="2">
        <f>RSI!B2387</f>
        <v>158.07</v>
      </c>
      <c r="C2387" s="2">
        <f>RSI!I2387</f>
        <v>90.757305176756049</v>
      </c>
      <c r="D2387" s="2">
        <f>MACD!E2387</f>
        <v>0.31956824347460611</v>
      </c>
      <c r="E2387" s="2">
        <f>MACD!F2387</f>
        <v>8.5840291566314092E-2</v>
      </c>
      <c r="F2387" s="2">
        <f>'Moving Avg'!D2387</f>
        <v>154.81279999999998</v>
      </c>
      <c r="G2387" s="2">
        <f>'Moving Avg'!F2387</f>
        <v>153.65314000000004</v>
      </c>
      <c r="H2387" s="2">
        <f>'Moving Avg'!G2387</f>
        <v>146.59690999999992</v>
      </c>
      <c r="I2387" s="2">
        <f>'Moving Avg'!H2387</f>
        <v>145.84590849999989</v>
      </c>
      <c r="J2387" s="6" t="str">
        <f>OBV!F2387</f>
        <v>BULLISH</v>
      </c>
      <c r="K2387" s="6" t="str">
        <f>OBV!G2387</f>
        <v>STRONG</v>
      </c>
      <c r="L2387" s="6" t="str">
        <f>OBV!H2387</f>
        <v>CONFIRMED BULLISH</v>
      </c>
      <c r="M2387" s="8">
        <f t="shared" si="370"/>
        <v>0</v>
      </c>
      <c r="N2387" s="8">
        <f t="shared" si="371"/>
        <v>0</v>
      </c>
      <c r="O2387" s="8">
        <f t="shared" si="372"/>
        <v>75</v>
      </c>
      <c r="P2387" s="8">
        <f t="shared" si="373"/>
        <v>100</v>
      </c>
      <c r="Q2387" s="9">
        <f t="shared" si="374"/>
        <v>26.25</v>
      </c>
      <c r="R2387" s="9">
        <f t="shared" si="375"/>
        <v>51.25</v>
      </c>
      <c r="S2387" s="9">
        <f t="shared" si="376"/>
        <v>63.75</v>
      </c>
      <c r="T2387" s="9">
        <f t="shared" si="377"/>
        <v>43.75</v>
      </c>
      <c r="U2387" s="8">
        <f t="shared" si="378"/>
        <v>47.083333333333336</v>
      </c>
      <c r="V2387" s="8">
        <f t="shared" si="379"/>
        <v>46.25</v>
      </c>
    </row>
    <row r="2388" spans="1:22" ht="13.5" x14ac:dyDescent="0.25">
      <c r="A2388" s="3">
        <f>RSI!A2388</f>
        <v>45482</v>
      </c>
      <c r="B2388" s="2">
        <f>RSI!B2388</f>
        <v>158.07</v>
      </c>
      <c r="C2388" s="2">
        <f>RSI!I2388</f>
        <v>90.757305176756049</v>
      </c>
      <c r="D2388" s="2">
        <f>MACD!E2388</f>
        <v>-6.8770638517037241E-3</v>
      </c>
      <c r="E2388" s="2">
        <f>MACD!F2388</f>
        <v>6.7296820482710532E-2</v>
      </c>
      <c r="F2388" s="2">
        <f>'Moving Avg'!D2388</f>
        <v>155.86659999999998</v>
      </c>
      <c r="G2388" s="2">
        <f>'Moving Avg'!F2388</f>
        <v>153.89264000000003</v>
      </c>
      <c r="H2388" s="2">
        <f>'Moving Avg'!G2388</f>
        <v>146.97180199999991</v>
      </c>
      <c r="I2388" s="2">
        <f>'Moving Avg'!H2388</f>
        <v>145.90296699999988</v>
      </c>
      <c r="J2388" s="6" t="str">
        <f>OBV!F2388</f>
        <v>BULLISH</v>
      </c>
      <c r="K2388" s="6" t="str">
        <f>OBV!G2388</f>
        <v>STRONG</v>
      </c>
      <c r="L2388" s="6" t="str">
        <f>OBV!H2388</f>
        <v>CONFIRMED BULLISH</v>
      </c>
      <c r="M2388" s="8">
        <f t="shared" si="370"/>
        <v>0</v>
      </c>
      <c r="N2388" s="8">
        <f t="shared" si="371"/>
        <v>100</v>
      </c>
      <c r="O2388" s="8">
        <f t="shared" si="372"/>
        <v>75</v>
      </c>
      <c r="P2388" s="8">
        <f t="shared" si="373"/>
        <v>100</v>
      </c>
      <c r="Q2388" s="9">
        <f t="shared" si="374"/>
        <v>61.25</v>
      </c>
      <c r="R2388" s="9">
        <f t="shared" si="375"/>
        <v>71.25</v>
      </c>
      <c r="S2388" s="9">
        <f t="shared" si="376"/>
        <v>78.75</v>
      </c>
      <c r="T2388" s="9">
        <f t="shared" si="377"/>
        <v>68.75</v>
      </c>
      <c r="U2388" s="8">
        <f t="shared" si="378"/>
        <v>70.416666666666671</v>
      </c>
      <c r="V2388" s="8">
        <f t="shared" si="379"/>
        <v>70</v>
      </c>
    </row>
    <row r="2389" spans="1:22" ht="13.5" x14ac:dyDescent="0.25">
      <c r="A2389" s="3">
        <f>RSI!A2389</f>
        <v>45483</v>
      </c>
      <c r="B2389" s="2">
        <f>RSI!B2389</f>
        <v>158.07</v>
      </c>
      <c r="C2389" s="2">
        <f>RSI!I2389</f>
        <v>90.757305176756049</v>
      </c>
      <c r="D2389" s="2">
        <f>MACD!E2389</f>
        <v>-0.28985413296661022</v>
      </c>
      <c r="E2389" s="2">
        <f>MACD!F2389</f>
        <v>-4.133370207153618E-3</v>
      </c>
      <c r="F2389" s="2">
        <f>'Moving Avg'!D2389</f>
        <v>156.92039999999997</v>
      </c>
      <c r="G2389" s="2">
        <f>'Moving Avg'!F2389</f>
        <v>154.13214000000002</v>
      </c>
      <c r="H2389" s="2">
        <f>'Moving Avg'!G2389</f>
        <v>147.34669399999993</v>
      </c>
      <c r="I2389" s="2">
        <f>'Moving Avg'!H2389</f>
        <v>145.96002549999992</v>
      </c>
      <c r="J2389" s="6" t="str">
        <f>OBV!F2389</f>
        <v>BULLISH</v>
      </c>
      <c r="K2389" s="6" t="str">
        <f>OBV!G2389</f>
        <v>STRONG</v>
      </c>
      <c r="L2389" s="6" t="str">
        <f>OBV!H2389</f>
        <v>CONFIRMED BULLISH</v>
      </c>
      <c r="M2389" s="8">
        <f t="shared" si="370"/>
        <v>0</v>
      </c>
      <c r="N2389" s="8">
        <f t="shared" si="371"/>
        <v>100</v>
      </c>
      <c r="O2389" s="8">
        <f t="shared" si="372"/>
        <v>100</v>
      </c>
      <c r="P2389" s="8">
        <f t="shared" si="373"/>
        <v>100</v>
      </c>
      <c r="Q2389" s="9">
        <f t="shared" si="374"/>
        <v>65</v>
      </c>
      <c r="R2389" s="9">
        <f t="shared" si="375"/>
        <v>80</v>
      </c>
      <c r="S2389" s="9">
        <f t="shared" si="376"/>
        <v>85</v>
      </c>
      <c r="T2389" s="9">
        <f t="shared" si="377"/>
        <v>75</v>
      </c>
      <c r="U2389" s="8">
        <f t="shared" si="378"/>
        <v>76.666666666666671</v>
      </c>
      <c r="V2389" s="8">
        <f t="shared" si="379"/>
        <v>76.25</v>
      </c>
    </row>
    <row r="2390" spans="1:22" ht="13.5" x14ac:dyDescent="0.25">
      <c r="A2390" s="3">
        <f>RSI!A2390</f>
        <v>45484</v>
      </c>
      <c r="B2390" s="2">
        <f>RSI!B2390</f>
        <v>159.98599999999999</v>
      </c>
      <c r="C2390" s="2">
        <f>RSI!I2390</f>
        <v>92.822914904325955</v>
      </c>
      <c r="D2390" s="2">
        <f>MACD!E2390</f>
        <v>-0.70624637648435851</v>
      </c>
      <c r="E2390" s="2">
        <f>MACD!F2390</f>
        <v>-0.14455597146259461</v>
      </c>
      <c r="F2390" s="2">
        <f>'Moving Avg'!D2390</f>
        <v>158.26159999999999</v>
      </c>
      <c r="G2390" s="2">
        <f>'Moving Avg'!F2390</f>
        <v>154.46744000000004</v>
      </c>
      <c r="H2390" s="2">
        <f>'Moving Avg'!G2390</f>
        <v>147.75990599999992</v>
      </c>
      <c r="I2390" s="2">
        <f>'Moving Avg'!H2390</f>
        <v>146.0266639999999</v>
      </c>
      <c r="J2390" s="6" t="str">
        <f>OBV!F2390</f>
        <v>BULLISH</v>
      </c>
      <c r="K2390" s="6" t="str">
        <f>OBV!G2390</f>
        <v>NEUTRAL</v>
      </c>
      <c r="L2390" s="6" t="str">
        <f>OBV!H2390</f>
        <v>CONFIRMED BULLISH</v>
      </c>
      <c r="M2390" s="8">
        <f t="shared" si="370"/>
        <v>0</v>
      </c>
      <c r="N2390" s="8">
        <f t="shared" si="371"/>
        <v>100</v>
      </c>
      <c r="O2390" s="8">
        <f t="shared" si="372"/>
        <v>100</v>
      </c>
      <c r="P2390" s="8">
        <f t="shared" si="373"/>
        <v>83.5</v>
      </c>
      <c r="Q2390" s="9">
        <f t="shared" si="374"/>
        <v>62.524999999999999</v>
      </c>
      <c r="R2390" s="9">
        <f t="shared" si="375"/>
        <v>75.875</v>
      </c>
      <c r="S2390" s="9">
        <f t="shared" si="376"/>
        <v>77.575000000000003</v>
      </c>
      <c r="T2390" s="9">
        <f t="shared" si="377"/>
        <v>70.875</v>
      </c>
      <c r="U2390" s="8">
        <f t="shared" si="378"/>
        <v>71.991666666666674</v>
      </c>
      <c r="V2390" s="8">
        <f t="shared" si="379"/>
        <v>71.712500000000006</v>
      </c>
    </row>
    <row r="2391" spans="1:22" ht="13.5" x14ac:dyDescent="0.25">
      <c r="A2391" s="3">
        <f>RSI!A2391</f>
        <v>45485</v>
      </c>
      <c r="B2391" s="2">
        <f>RSI!B2391</f>
        <v>160.94399999999999</v>
      </c>
      <c r="C2391" s="2">
        <f>RSI!I2391</f>
        <v>93.593824064136996</v>
      </c>
      <c r="D2391" s="2">
        <f>MACD!E2391</f>
        <v>-1.1704483179699707</v>
      </c>
      <c r="E2391" s="2">
        <f>MACD!F2391</f>
        <v>-0.34973444076406984</v>
      </c>
      <c r="F2391" s="2">
        <f>'Moving Avg'!D2391</f>
        <v>159.02799999999996</v>
      </c>
      <c r="G2391" s="2">
        <f>'Moving Avg'!F2391</f>
        <v>154.85064000000003</v>
      </c>
      <c r="H2391" s="2">
        <f>'Moving Avg'!G2391</f>
        <v>148.19227799999993</v>
      </c>
      <c r="I2391" s="2">
        <f>'Moving Avg'!H2391</f>
        <v>146.0935094999999</v>
      </c>
      <c r="J2391" s="6" t="str">
        <f>OBV!F2391</f>
        <v>BULLISH</v>
      </c>
      <c r="K2391" s="6" t="str">
        <f>OBV!G2391</f>
        <v>NEUTRAL</v>
      </c>
      <c r="L2391" s="6" t="str">
        <f>OBV!H2391</f>
        <v>CONFIRMED BULLISH</v>
      </c>
      <c r="M2391" s="8">
        <f t="shared" si="370"/>
        <v>0</v>
      </c>
      <c r="N2391" s="8">
        <f t="shared" si="371"/>
        <v>100</v>
      </c>
      <c r="O2391" s="8">
        <f t="shared" si="372"/>
        <v>100</v>
      </c>
      <c r="P2391" s="8">
        <f t="shared" si="373"/>
        <v>83.5</v>
      </c>
      <c r="Q2391" s="9">
        <f t="shared" si="374"/>
        <v>62.524999999999999</v>
      </c>
      <c r="R2391" s="9">
        <f t="shared" si="375"/>
        <v>75.875</v>
      </c>
      <c r="S2391" s="9">
        <f t="shared" si="376"/>
        <v>77.575000000000003</v>
      </c>
      <c r="T2391" s="9">
        <f t="shared" si="377"/>
        <v>70.875</v>
      </c>
      <c r="U2391" s="8">
        <f t="shared" si="378"/>
        <v>71.991666666666674</v>
      </c>
      <c r="V2391" s="8">
        <f t="shared" si="379"/>
        <v>71.712500000000006</v>
      </c>
    </row>
    <row r="2392" spans="1:22" ht="13.5" x14ac:dyDescent="0.25">
      <c r="A2392" s="3">
        <f>RSI!A2392</f>
        <v>45488</v>
      </c>
      <c r="B2392" s="2">
        <f>RSI!B2392</f>
        <v>160.94399999999999</v>
      </c>
      <c r="C2392" s="2">
        <f>RSI!I2392</f>
        <v>93.593824064136996</v>
      </c>
      <c r="D2392" s="2">
        <f>MACD!E2392</f>
        <v>-1.6081398867353869</v>
      </c>
      <c r="E2392" s="2">
        <f>MACD!F2392</f>
        <v>-0.60141552995833325</v>
      </c>
      <c r="F2392" s="2">
        <f>'Moving Avg'!D2392</f>
        <v>159.60279999999997</v>
      </c>
      <c r="G2392" s="2">
        <f>'Moving Avg'!F2392</f>
        <v>155.23383999999999</v>
      </c>
      <c r="H2392" s="2">
        <f>'Moving Avg'!G2392</f>
        <v>148.62464999999997</v>
      </c>
      <c r="I2392" s="2">
        <f>'Moving Avg'!H2392</f>
        <v>146.1603549999999</v>
      </c>
      <c r="J2392" s="6" t="str">
        <f>OBV!F2392</f>
        <v>BULLISH</v>
      </c>
      <c r="K2392" s="6" t="str">
        <f>OBV!G2392</f>
        <v>NEUTRAL</v>
      </c>
      <c r="L2392" s="6" t="str">
        <f>OBV!H2392</f>
        <v>CONFIRMED BULLISH</v>
      </c>
      <c r="M2392" s="8">
        <f t="shared" si="370"/>
        <v>0</v>
      </c>
      <c r="N2392" s="8">
        <f t="shared" si="371"/>
        <v>100</v>
      </c>
      <c r="O2392" s="8">
        <f t="shared" si="372"/>
        <v>100</v>
      </c>
      <c r="P2392" s="8">
        <f t="shared" si="373"/>
        <v>83.5</v>
      </c>
      <c r="Q2392" s="9">
        <f t="shared" si="374"/>
        <v>62.524999999999999</v>
      </c>
      <c r="R2392" s="9">
        <f t="shared" si="375"/>
        <v>75.875</v>
      </c>
      <c r="S2392" s="9">
        <f t="shared" si="376"/>
        <v>77.575000000000003</v>
      </c>
      <c r="T2392" s="9">
        <f t="shared" si="377"/>
        <v>70.875</v>
      </c>
      <c r="U2392" s="8">
        <f t="shared" si="378"/>
        <v>71.991666666666674</v>
      </c>
      <c r="V2392" s="8">
        <f t="shared" si="379"/>
        <v>71.712500000000006</v>
      </c>
    </row>
    <row r="2393" spans="1:22" ht="13.5" x14ac:dyDescent="0.25">
      <c r="A2393" s="3">
        <f>RSI!A2393</f>
        <v>45489</v>
      </c>
      <c r="B2393" s="2">
        <f>RSI!B2393</f>
        <v>160.94399999999999</v>
      </c>
      <c r="C2393" s="2">
        <f>RSI!I2393</f>
        <v>93.593824064136996</v>
      </c>
      <c r="D2393" s="2">
        <f>MACD!E2393</f>
        <v>-2.0937655900503387</v>
      </c>
      <c r="E2393" s="2">
        <f>MACD!F2393</f>
        <v>-0.89988554197673443</v>
      </c>
      <c r="F2393" s="2">
        <f>'Moving Avg'!D2393</f>
        <v>160.17759999999998</v>
      </c>
      <c r="G2393" s="2">
        <f>'Moving Avg'!F2393</f>
        <v>155.61704</v>
      </c>
      <c r="H2393" s="2">
        <f>'Moving Avg'!G2393</f>
        <v>149.05702199999999</v>
      </c>
      <c r="I2393" s="2">
        <f>'Moving Avg'!H2393</f>
        <v>146.2272004999999</v>
      </c>
      <c r="J2393" s="6" t="str">
        <f>OBV!F2393</f>
        <v>BULLISH</v>
      </c>
      <c r="K2393" s="6" t="str">
        <f>OBV!G2393</f>
        <v>NEUTRAL</v>
      </c>
      <c r="L2393" s="6" t="str">
        <f>OBV!H2393</f>
        <v>CONFIRMED BULLISH</v>
      </c>
      <c r="M2393" s="8">
        <f t="shared" si="370"/>
        <v>0</v>
      </c>
      <c r="N2393" s="8">
        <f t="shared" si="371"/>
        <v>100</v>
      </c>
      <c r="O2393" s="8">
        <f t="shared" si="372"/>
        <v>100</v>
      </c>
      <c r="P2393" s="8">
        <f t="shared" si="373"/>
        <v>83.5</v>
      </c>
      <c r="Q2393" s="9">
        <f t="shared" si="374"/>
        <v>62.524999999999999</v>
      </c>
      <c r="R2393" s="9">
        <f t="shared" si="375"/>
        <v>75.875</v>
      </c>
      <c r="S2393" s="9">
        <f t="shared" si="376"/>
        <v>77.575000000000003</v>
      </c>
      <c r="T2393" s="9">
        <f t="shared" si="377"/>
        <v>70.875</v>
      </c>
      <c r="U2393" s="8">
        <f t="shared" si="378"/>
        <v>71.991666666666674</v>
      </c>
      <c r="V2393" s="8">
        <f t="shared" si="379"/>
        <v>71.712500000000006</v>
      </c>
    </row>
    <row r="2394" spans="1:22" ht="13.5" x14ac:dyDescent="0.25">
      <c r="A2394" s="3">
        <f>RSI!A2394</f>
        <v>45490</v>
      </c>
      <c r="B2394" s="2">
        <f>RSI!B2394</f>
        <v>157.11199999999999</v>
      </c>
      <c r="C2394" s="2">
        <f>RSI!I2394</f>
        <v>60.908781090042204</v>
      </c>
      <c r="D2394" s="2">
        <f>MACD!E2394</f>
        <v>-2.2593268608520702</v>
      </c>
      <c r="E2394" s="2">
        <f>MACD!F2394</f>
        <v>-1.1717738057518017</v>
      </c>
      <c r="F2394" s="2">
        <f>'Moving Avg'!D2394</f>
        <v>159.98599999999996</v>
      </c>
      <c r="G2394" s="2">
        <f>'Moving Avg'!F2394</f>
        <v>155.80864</v>
      </c>
      <c r="H2394" s="2">
        <f>'Moving Avg'!G2394</f>
        <v>149.41275400000001</v>
      </c>
      <c r="I2394" s="2">
        <f>'Moving Avg'!H2394</f>
        <v>146.2657199999999</v>
      </c>
      <c r="J2394" s="6" t="str">
        <f>OBV!F2394</f>
        <v>BULLISH</v>
      </c>
      <c r="K2394" s="6" t="str">
        <f>OBV!G2394</f>
        <v>NEUTRAL</v>
      </c>
      <c r="L2394" s="6" t="str">
        <f>OBV!H2394</f>
        <v>BULLISH DIVERGENCE</v>
      </c>
      <c r="M2394" s="8">
        <f t="shared" si="370"/>
        <v>25</v>
      </c>
      <c r="N2394" s="8">
        <f t="shared" si="371"/>
        <v>100</v>
      </c>
      <c r="O2394" s="8">
        <f t="shared" si="372"/>
        <v>100</v>
      </c>
      <c r="P2394" s="8">
        <f t="shared" si="373"/>
        <v>66.5</v>
      </c>
      <c r="Q2394" s="9">
        <f t="shared" si="374"/>
        <v>68.724999999999994</v>
      </c>
      <c r="R2394" s="9">
        <f t="shared" si="375"/>
        <v>76.625</v>
      </c>
      <c r="S2394" s="9">
        <f t="shared" si="376"/>
        <v>73.674999999999997</v>
      </c>
      <c r="T2394" s="9">
        <f t="shared" si="377"/>
        <v>72.875</v>
      </c>
      <c r="U2394" s="8">
        <f t="shared" si="378"/>
        <v>73.008333333333326</v>
      </c>
      <c r="V2394" s="8">
        <f t="shared" si="379"/>
        <v>72.974999999999994</v>
      </c>
    </row>
    <row r="2395" spans="1:22" ht="13.5" x14ac:dyDescent="0.25">
      <c r="A2395" s="3">
        <f>RSI!A2395</f>
        <v>45491</v>
      </c>
      <c r="B2395" s="2">
        <f>RSI!B2395</f>
        <v>158.07</v>
      </c>
      <c r="C2395" s="2">
        <f>RSI!I2395</f>
        <v>64.268322268320162</v>
      </c>
      <c r="D2395" s="2">
        <f>MACD!E2395</f>
        <v>-2.4096916529519774</v>
      </c>
      <c r="E2395" s="2">
        <f>MACD!F2395</f>
        <v>-1.4193573751918369</v>
      </c>
      <c r="F2395" s="2">
        <f>'Moving Avg'!D2395</f>
        <v>159.60279999999997</v>
      </c>
      <c r="G2395" s="2">
        <f>'Moving Avg'!F2395</f>
        <v>156.04813999999999</v>
      </c>
      <c r="H2395" s="2">
        <f>'Moving Avg'!G2395</f>
        <v>149.787646</v>
      </c>
      <c r="I2395" s="2">
        <f>'Moving Avg'!H2395</f>
        <v>146.30902949999989</v>
      </c>
      <c r="J2395" s="6" t="str">
        <f>OBV!F2395</f>
        <v>BULLISH</v>
      </c>
      <c r="K2395" s="6" t="str">
        <f>OBV!G2395</f>
        <v>NEUTRAL</v>
      </c>
      <c r="L2395" s="6" t="str">
        <f>OBV!H2395</f>
        <v>BULLISH DIVERGENCE</v>
      </c>
      <c r="M2395" s="8">
        <f t="shared" si="370"/>
        <v>25</v>
      </c>
      <c r="N2395" s="8">
        <f t="shared" si="371"/>
        <v>100</v>
      </c>
      <c r="O2395" s="8">
        <f t="shared" si="372"/>
        <v>100</v>
      </c>
      <c r="P2395" s="8">
        <f t="shared" si="373"/>
        <v>66.5</v>
      </c>
      <c r="Q2395" s="9">
        <f t="shared" si="374"/>
        <v>68.724999999999994</v>
      </c>
      <c r="R2395" s="9">
        <f t="shared" si="375"/>
        <v>76.625</v>
      </c>
      <c r="S2395" s="9">
        <f t="shared" si="376"/>
        <v>73.674999999999997</v>
      </c>
      <c r="T2395" s="9">
        <f t="shared" si="377"/>
        <v>72.875</v>
      </c>
      <c r="U2395" s="8">
        <f t="shared" si="378"/>
        <v>73.008333333333326</v>
      </c>
      <c r="V2395" s="8">
        <f t="shared" si="379"/>
        <v>72.974999999999994</v>
      </c>
    </row>
    <row r="2396" spans="1:22" ht="13.5" x14ac:dyDescent="0.25">
      <c r="A2396" s="3">
        <f>RSI!A2396</f>
        <v>45492</v>
      </c>
      <c r="B2396" s="2">
        <f>RSI!B2396</f>
        <v>159.89019999999999</v>
      </c>
      <c r="C2396" s="2">
        <f>RSI!I2396</f>
        <v>69.612009413351586</v>
      </c>
      <c r="D2396" s="2">
        <f>MACD!E2396</f>
        <v>-2.0999160153897662</v>
      </c>
      <c r="E2396" s="2">
        <f>MACD!F2396</f>
        <v>-1.555469103231423</v>
      </c>
      <c r="F2396" s="2">
        <f>'Moving Avg'!D2396</f>
        <v>159.39204000000001</v>
      </c>
      <c r="G2396" s="2">
        <f>'Moving Avg'!F2396</f>
        <v>156.37864999999999</v>
      </c>
      <c r="H2396" s="2">
        <f>'Moving Avg'!G2396</f>
        <v>150.19894200000002</v>
      </c>
      <c r="I2396" s="2">
        <f>'Moving Avg'!H2396</f>
        <v>146.3614399999999</v>
      </c>
      <c r="J2396" s="6" t="str">
        <f>OBV!F2396</f>
        <v>BULLISH</v>
      </c>
      <c r="K2396" s="6" t="str">
        <f>OBV!G2396</f>
        <v>NEUTRAL</v>
      </c>
      <c r="L2396" s="6" t="str">
        <f>OBV!H2396</f>
        <v>BULLISH DIVERGENCE</v>
      </c>
      <c r="M2396" s="8">
        <f t="shared" si="370"/>
        <v>25</v>
      </c>
      <c r="N2396" s="8">
        <f t="shared" si="371"/>
        <v>100</v>
      </c>
      <c r="O2396" s="8">
        <f t="shared" si="372"/>
        <v>100</v>
      </c>
      <c r="P2396" s="8">
        <f t="shared" si="373"/>
        <v>66.5</v>
      </c>
      <c r="Q2396" s="9">
        <f t="shared" si="374"/>
        <v>68.724999999999994</v>
      </c>
      <c r="R2396" s="9">
        <f t="shared" si="375"/>
        <v>76.625</v>
      </c>
      <c r="S2396" s="9">
        <f t="shared" si="376"/>
        <v>73.674999999999997</v>
      </c>
      <c r="T2396" s="9">
        <f t="shared" si="377"/>
        <v>72.875</v>
      </c>
      <c r="U2396" s="8">
        <f t="shared" si="378"/>
        <v>73.008333333333326</v>
      </c>
      <c r="V2396" s="8">
        <f t="shared" si="379"/>
        <v>72.974999999999994</v>
      </c>
    </row>
    <row r="2397" spans="1:22" ht="13.5" x14ac:dyDescent="0.25">
      <c r="A2397" s="3">
        <f>RSI!A2397</f>
        <v>45495</v>
      </c>
      <c r="B2397" s="2">
        <f>RSI!B2397</f>
        <v>162.86000000000001</v>
      </c>
      <c r="C2397" s="2">
        <f>RSI!I2397</f>
        <v>75.935504125200595</v>
      </c>
      <c r="D2397" s="2">
        <f>MACD!E2397</f>
        <v>-1.937544606867931</v>
      </c>
      <c r="E2397" s="2">
        <f>MACD!F2397</f>
        <v>-1.6318842039587247</v>
      </c>
      <c r="F2397" s="2">
        <f>'Moving Avg'!D2397</f>
        <v>159.77524</v>
      </c>
      <c r="G2397" s="2">
        <f>'Moving Avg'!F2397</f>
        <v>156.85764999999998</v>
      </c>
      <c r="H2397" s="2">
        <f>'Moving Avg'!G2397</f>
        <v>150.669634</v>
      </c>
      <c r="I2397" s="2">
        <f>'Moving Avg'!H2397</f>
        <v>146.42869949999988</v>
      </c>
      <c r="J2397" s="6" t="str">
        <f>OBV!F2397</f>
        <v>BULLISH</v>
      </c>
      <c r="K2397" s="6" t="str">
        <f>OBV!G2397</f>
        <v>NEUTRAL</v>
      </c>
      <c r="L2397" s="6" t="str">
        <f>OBV!H2397</f>
        <v>CONFIRMED BULLISH</v>
      </c>
      <c r="M2397" s="8">
        <f t="shared" si="370"/>
        <v>0</v>
      </c>
      <c r="N2397" s="8">
        <f t="shared" si="371"/>
        <v>100</v>
      </c>
      <c r="O2397" s="8">
        <f t="shared" si="372"/>
        <v>100</v>
      </c>
      <c r="P2397" s="8">
        <f t="shared" si="373"/>
        <v>83.5</v>
      </c>
      <c r="Q2397" s="9">
        <f t="shared" si="374"/>
        <v>62.524999999999999</v>
      </c>
      <c r="R2397" s="9">
        <f t="shared" si="375"/>
        <v>75.875</v>
      </c>
      <c r="S2397" s="9">
        <f t="shared" si="376"/>
        <v>77.575000000000003</v>
      </c>
      <c r="T2397" s="9">
        <f t="shared" si="377"/>
        <v>70.875</v>
      </c>
      <c r="U2397" s="8">
        <f t="shared" si="378"/>
        <v>71.991666666666674</v>
      </c>
      <c r="V2397" s="8">
        <f t="shared" si="379"/>
        <v>71.712500000000006</v>
      </c>
    </row>
    <row r="2398" spans="1:22" ht="13.5" x14ac:dyDescent="0.25">
      <c r="A2398" s="3">
        <f>RSI!A2398</f>
        <v>45496</v>
      </c>
      <c r="B2398" s="2">
        <f>RSI!B2398</f>
        <v>162.86000000000001</v>
      </c>
      <c r="C2398" s="2">
        <f>RSI!I2398</f>
        <v>75.935504125200595</v>
      </c>
      <c r="D2398" s="2">
        <f>MACD!E2398</f>
        <v>-1.8428371545289508</v>
      </c>
      <c r="E2398" s="2">
        <f>MACD!F2398</f>
        <v>-1.67407479407277</v>
      </c>
      <c r="F2398" s="2">
        <f>'Moving Avg'!D2398</f>
        <v>160.15843999999998</v>
      </c>
      <c r="G2398" s="2">
        <f>'Moving Avg'!F2398</f>
        <v>157.34622999999999</v>
      </c>
      <c r="H2398" s="2">
        <f>'Moving Avg'!G2398</f>
        <v>151.17699000000002</v>
      </c>
      <c r="I2398" s="2">
        <f>'Moving Avg'!H2398</f>
        <v>146.49595899999994</v>
      </c>
      <c r="J2398" s="6" t="str">
        <f>OBV!F2398</f>
        <v>BULLISH</v>
      </c>
      <c r="K2398" s="6" t="str">
        <f>OBV!G2398</f>
        <v>NEUTRAL</v>
      </c>
      <c r="L2398" s="6" t="str">
        <f>OBV!H2398</f>
        <v>CONFIRMED BULLISH</v>
      </c>
      <c r="M2398" s="8">
        <f t="shared" si="370"/>
        <v>0</v>
      </c>
      <c r="N2398" s="8">
        <f t="shared" si="371"/>
        <v>100</v>
      </c>
      <c r="O2398" s="8">
        <f t="shared" si="372"/>
        <v>100</v>
      </c>
      <c r="P2398" s="8">
        <f t="shared" si="373"/>
        <v>83.5</v>
      </c>
      <c r="Q2398" s="9">
        <f t="shared" si="374"/>
        <v>62.524999999999999</v>
      </c>
      <c r="R2398" s="9">
        <f t="shared" si="375"/>
        <v>75.875</v>
      </c>
      <c r="S2398" s="9">
        <f t="shared" si="376"/>
        <v>77.575000000000003</v>
      </c>
      <c r="T2398" s="9">
        <f t="shared" si="377"/>
        <v>70.875</v>
      </c>
      <c r="U2398" s="8">
        <f t="shared" si="378"/>
        <v>71.991666666666674</v>
      </c>
      <c r="V2398" s="8">
        <f t="shared" si="379"/>
        <v>71.712500000000006</v>
      </c>
    </row>
    <row r="2399" spans="1:22" ht="13.5" x14ac:dyDescent="0.25">
      <c r="A2399" s="3">
        <f>RSI!A2399</f>
        <v>45497</v>
      </c>
      <c r="B2399" s="2">
        <f>RSI!B2399</f>
        <v>163.81800000000001</v>
      </c>
      <c r="C2399" s="2">
        <f>RSI!I2399</f>
        <v>77.673629043366347</v>
      </c>
      <c r="D2399" s="2">
        <f>MACD!E2399</f>
        <v>-1.8731850234425451</v>
      </c>
      <c r="E2399" s="2">
        <f>MACD!F2399</f>
        <v>-1.7138968399467251</v>
      </c>
      <c r="F2399" s="2">
        <f>'Moving Avg'!D2399</f>
        <v>161.49964</v>
      </c>
      <c r="G2399" s="2">
        <f>'Moving Avg'!F2399</f>
        <v>157.87313</v>
      </c>
      <c r="H2399" s="2">
        <f>'Moving Avg'!G2399</f>
        <v>151.703506</v>
      </c>
      <c r="I2399" s="2">
        <f>'Moving Avg'!H2399</f>
        <v>146.56800849999993</v>
      </c>
      <c r="J2399" s="6" t="str">
        <f>OBV!F2399</f>
        <v>BULLISH</v>
      </c>
      <c r="K2399" s="6" t="str">
        <f>OBV!G2399</f>
        <v>NEUTRAL</v>
      </c>
      <c r="L2399" s="6" t="str">
        <f>OBV!H2399</f>
        <v>CONFIRMED BULLISH</v>
      </c>
      <c r="M2399" s="8">
        <f t="shared" si="370"/>
        <v>0</v>
      </c>
      <c r="N2399" s="8">
        <f t="shared" si="371"/>
        <v>100</v>
      </c>
      <c r="O2399" s="8">
        <f t="shared" si="372"/>
        <v>100</v>
      </c>
      <c r="P2399" s="8">
        <f t="shared" si="373"/>
        <v>83.5</v>
      </c>
      <c r="Q2399" s="9">
        <f t="shared" si="374"/>
        <v>62.524999999999999</v>
      </c>
      <c r="R2399" s="9">
        <f t="shared" si="375"/>
        <v>75.875</v>
      </c>
      <c r="S2399" s="9">
        <f t="shared" si="376"/>
        <v>77.575000000000003</v>
      </c>
      <c r="T2399" s="9">
        <f t="shared" si="377"/>
        <v>70.875</v>
      </c>
      <c r="U2399" s="8">
        <f t="shared" si="378"/>
        <v>71.991666666666674</v>
      </c>
      <c r="V2399" s="8">
        <f t="shared" si="379"/>
        <v>71.712500000000006</v>
      </c>
    </row>
    <row r="2400" spans="1:22" ht="13.5" x14ac:dyDescent="0.25">
      <c r="A2400" s="3">
        <f>RSI!A2400</f>
        <v>45499</v>
      </c>
      <c r="B2400" s="2">
        <f>RSI!B2400</f>
        <v>163.81800000000001</v>
      </c>
      <c r="C2400" s="2">
        <f>RSI!I2400</f>
        <v>77.673629043366347</v>
      </c>
      <c r="D2400" s="2">
        <f>MACD!E2400</f>
        <v>-1.6463500486775047</v>
      </c>
      <c r="E2400" s="2">
        <f>MACD!F2400</f>
        <v>-1.7003874816928812</v>
      </c>
      <c r="F2400" s="2">
        <f>'Moving Avg'!D2400</f>
        <v>162.64924000000002</v>
      </c>
      <c r="G2400" s="2">
        <f>'Moving Avg'!F2400</f>
        <v>158.40051000000003</v>
      </c>
      <c r="H2400" s="2">
        <f>'Moving Avg'!G2400</f>
        <v>152.23002200000002</v>
      </c>
      <c r="I2400" s="2">
        <f>'Moving Avg'!H2400</f>
        <v>146.64005799999993</v>
      </c>
      <c r="J2400" s="6" t="str">
        <f>OBV!F2400</f>
        <v>BULLISH</v>
      </c>
      <c r="K2400" s="6" t="str">
        <f>OBV!G2400</f>
        <v>NEUTRAL</v>
      </c>
      <c r="L2400" s="6" t="str">
        <f>OBV!H2400</f>
        <v>CONFIRMED BULLISH</v>
      </c>
      <c r="M2400" s="8">
        <f t="shared" si="370"/>
        <v>0</v>
      </c>
      <c r="N2400" s="8">
        <f t="shared" si="371"/>
        <v>0</v>
      </c>
      <c r="O2400" s="8">
        <f t="shared" si="372"/>
        <v>100</v>
      </c>
      <c r="P2400" s="8">
        <f t="shared" si="373"/>
        <v>83.5</v>
      </c>
      <c r="Q2400" s="9">
        <f t="shared" si="374"/>
        <v>27.524999999999999</v>
      </c>
      <c r="R2400" s="9">
        <f t="shared" si="375"/>
        <v>55.875</v>
      </c>
      <c r="S2400" s="9">
        <f t="shared" si="376"/>
        <v>62.575000000000003</v>
      </c>
      <c r="T2400" s="9">
        <f t="shared" si="377"/>
        <v>45.875</v>
      </c>
      <c r="U2400" s="8">
        <f t="shared" si="378"/>
        <v>48.658333333333339</v>
      </c>
      <c r="V2400" s="8">
        <f t="shared" si="379"/>
        <v>47.962500000000006</v>
      </c>
    </row>
    <row r="2401" spans="1:22" ht="13.5" x14ac:dyDescent="0.25">
      <c r="A2401" s="3">
        <f>RSI!A2401</f>
        <v>45502</v>
      </c>
      <c r="B2401" s="2">
        <f>RSI!B2401</f>
        <v>157.11199999999999</v>
      </c>
      <c r="C2401" s="2">
        <f>RSI!I2401</f>
        <v>48.963127684588471</v>
      </c>
      <c r="D2401" s="2">
        <f>MACD!E2401</f>
        <v>-0.84941267473132598</v>
      </c>
      <c r="E2401" s="2">
        <f>MACD!F2401</f>
        <v>-1.5301925203005702</v>
      </c>
      <c r="F2401" s="2">
        <f>'Moving Avg'!D2401</f>
        <v>162.09359999999998</v>
      </c>
      <c r="G2401" s="2">
        <f>'Moving Avg'!F2401</f>
        <v>158.59211000000002</v>
      </c>
      <c r="H2401" s="2">
        <f>'Moving Avg'!G2401</f>
        <v>152.62241800000004</v>
      </c>
      <c r="I2401" s="2">
        <f>'Moving Avg'!H2401</f>
        <v>146.67857749999993</v>
      </c>
      <c r="J2401" s="6" t="str">
        <f>OBV!F2401</f>
        <v>BULLISH</v>
      </c>
      <c r="K2401" s="6" t="str">
        <f>OBV!G2401</f>
        <v>NEUTRAL</v>
      </c>
      <c r="L2401" s="6" t="str">
        <f>OBV!H2401</f>
        <v>BULLISH DIVERGENCE</v>
      </c>
      <c r="M2401" s="8">
        <f t="shared" si="370"/>
        <v>25</v>
      </c>
      <c r="N2401" s="8">
        <f t="shared" si="371"/>
        <v>0</v>
      </c>
      <c r="O2401" s="8">
        <f t="shared" si="372"/>
        <v>100</v>
      </c>
      <c r="P2401" s="8">
        <f t="shared" si="373"/>
        <v>66.5</v>
      </c>
      <c r="Q2401" s="9">
        <f t="shared" si="374"/>
        <v>33.725000000000001</v>
      </c>
      <c r="R2401" s="9">
        <f t="shared" si="375"/>
        <v>56.625</v>
      </c>
      <c r="S2401" s="9">
        <f t="shared" si="376"/>
        <v>58.674999999999997</v>
      </c>
      <c r="T2401" s="9">
        <f t="shared" si="377"/>
        <v>47.875</v>
      </c>
      <c r="U2401" s="8">
        <f t="shared" si="378"/>
        <v>49.67499999999999</v>
      </c>
      <c r="V2401" s="8">
        <f t="shared" si="379"/>
        <v>49.224999999999994</v>
      </c>
    </row>
    <row r="2402" spans="1:22" ht="13.5" x14ac:dyDescent="0.25">
      <c r="A2402" s="3">
        <f>RSI!A2402</f>
        <v>45503</v>
      </c>
      <c r="B2402" s="2">
        <f>RSI!B2402</f>
        <v>157.11199999999999</v>
      </c>
      <c r="C2402" s="2">
        <f>RSI!I2402</f>
        <v>48.963127684588471</v>
      </c>
      <c r="D2402" s="2">
        <f>MACD!E2402</f>
        <v>-0.17168210910705284</v>
      </c>
      <c r="E2402" s="2">
        <f>MACD!F2402</f>
        <v>-1.2584904380618669</v>
      </c>
      <c r="F2402" s="2">
        <f>'Moving Avg'!D2402</f>
        <v>160.94399999999999</v>
      </c>
      <c r="G2402" s="2">
        <f>'Moving Avg'!F2402</f>
        <v>158.78371000000001</v>
      </c>
      <c r="H2402" s="2">
        <f>'Moving Avg'!G2402</f>
        <v>153.03314800000007</v>
      </c>
      <c r="I2402" s="2">
        <f>'Moving Avg'!H2402</f>
        <v>146.71709699999997</v>
      </c>
      <c r="J2402" s="6" t="str">
        <f>OBV!F2402</f>
        <v>BULLISH</v>
      </c>
      <c r="K2402" s="6" t="str">
        <f>OBV!G2402</f>
        <v>NEUTRAL</v>
      </c>
      <c r="L2402" s="6" t="str">
        <f>OBV!H2402</f>
        <v>BULLISH DIVERGENCE</v>
      </c>
      <c r="M2402" s="8">
        <f t="shared" si="370"/>
        <v>25</v>
      </c>
      <c r="N2402" s="8">
        <f t="shared" si="371"/>
        <v>0</v>
      </c>
      <c r="O2402" s="8">
        <f t="shared" si="372"/>
        <v>100</v>
      </c>
      <c r="P2402" s="8">
        <f t="shared" si="373"/>
        <v>66.5</v>
      </c>
      <c r="Q2402" s="9">
        <f t="shared" si="374"/>
        <v>33.725000000000001</v>
      </c>
      <c r="R2402" s="9">
        <f t="shared" si="375"/>
        <v>56.625</v>
      </c>
      <c r="S2402" s="9">
        <f t="shared" si="376"/>
        <v>58.674999999999997</v>
      </c>
      <c r="T2402" s="9">
        <f t="shared" si="377"/>
        <v>47.875</v>
      </c>
      <c r="U2402" s="8">
        <f t="shared" si="378"/>
        <v>49.67499999999999</v>
      </c>
      <c r="V2402" s="8">
        <f t="shared" si="379"/>
        <v>49.224999999999994</v>
      </c>
    </row>
    <row r="2403" spans="1:22" ht="13.5" x14ac:dyDescent="0.25">
      <c r="A2403" s="3">
        <f>RSI!A2403</f>
        <v>45504</v>
      </c>
      <c r="B2403" s="2">
        <f>RSI!B2403</f>
        <v>159.98599999999999</v>
      </c>
      <c r="C2403" s="2">
        <f>RSI!I2403</f>
        <v>56.884388472090727</v>
      </c>
      <c r="D2403" s="2">
        <f>MACD!E2403</f>
        <v>0.19204049483340668</v>
      </c>
      <c r="E2403" s="2">
        <f>MACD!F2403</f>
        <v>-0.96838425148281226</v>
      </c>
      <c r="F2403" s="2">
        <f>'Moving Avg'!D2403</f>
        <v>160.36920000000001</v>
      </c>
      <c r="G2403" s="2">
        <f>'Moving Avg'!F2403</f>
        <v>159.14296000000002</v>
      </c>
      <c r="H2403" s="2">
        <f>'Moving Avg'!G2403</f>
        <v>153.50135800000004</v>
      </c>
      <c r="I2403" s="2">
        <f>'Moving Avg'!H2403</f>
        <v>146.76998649999996</v>
      </c>
      <c r="J2403" s="6" t="str">
        <f>OBV!F2403</f>
        <v>BULLISH</v>
      </c>
      <c r="K2403" s="6" t="str">
        <f>OBV!G2403</f>
        <v>NEUTRAL</v>
      </c>
      <c r="L2403" s="6" t="str">
        <f>OBV!H2403</f>
        <v>BULLISH DIVERGENCE</v>
      </c>
      <c r="M2403" s="8">
        <f t="shared" si="370"/>
        <v>25</v>
      </c>
      <c r="N2403" s="8">
        <f t="shared" si="371"/>
        <v>0</v>
      </c>
      <c r="O2403" s="8">
        <f t="shared" si="372"/>
        <v>100</v>
      </c>
      <c r="P2403" s="8">
        <f t="shared" si="373"/>
        <v>66.5</v>
      </c>
      <c r="Q2403" s="9">
        <f t="shared" si="374"/>
        <v>33.725000000000001</v>
      </c>
      <c r="R2403" s="9">
        <f t="shared" si="375"/>
        <v>56.625</v>
      </c>
      <c r="S2403" s="9">
        <f t="shared" si="376"/>
        <v>58.674999999999997</v>
      </c>
      <c r="T2403" s="9">
        <f t="shared" si="377"/>
        <v>47.875</v>
      </c>
      <c r="U2403" s="8">
        <f t="shared" si="378"/>
        <v>49.67499999999999</v>
      </c>
      <c r="V2403" s="8">
        <f t="shared" si="379"/>
        <v>49.224999999999994</v>
      </c>
    </row>
    <row r="2404" spans="1:22" ht="13.5" x14ac:dyDescent="0.25">
      <c r="A2404" s="3">
        <f>RSI!A2404</f>
        <v>45505</v>
      </c>
      <c r="B2404" s="2">
        <f>RSI!B2404</f>
        <v>159.98599999999999</v>
      </c>
      <c r="C2404" s="2">
        <f>RSI!I2404</f>
        <v>56.884388472090727</v>
      </c>
      <c r="D2404" s="2">
        <f>MACD!E2404</f>
        <v>-0.10380123136519614</v>
      </c>
      <c r="E2404" s="2">
        <f>MACD!F2404</f>
        <v>-0.795467647459289</v>
      </c>
      <c r="F2404" s="2">
        <f>'Moving Avg'!D2404</f>
        <v>159.6028</v>
      </c>
      <c r="G2404" s="2">
        <f>'Moving Avg'!F2404</f>
        <v>159.50221000000002</v>
      </c>
      <c r="H2404" s="2">
        <f>'Moving Avg'!G2404</f>
        <v>153.96956800000007</v>
      </c>
      <c r="I2404" s="2">
        <f>'Moving Avg'!H2404</f>
        <v>146.82287599999995</v>
      </c>
      <c r="J2404" s="6" t="str">
        <f>OBV!F2404</f>
        <v>BEARISH</v>
      </c>
      <c r="K2404" s="6" t="str">
        <f>OBV!G2404</f>
        <v>NEUTRAL</v>
      </c>
      <c r="L2404" s="6" t="str">
        <f>OBV!H2404</f>
        <v>CONFIRMED BEARISH</v>
      </c>
      <c r="M2404" s="8">
        <f t="shared" si="370"/>
        <v>25</v>
      </c>
      <c r="N2404" s="8">
        <f t="shared" si="371"/>
        <v>0</v>
      </c>
      <c r="O2404" s="8">
        <f t="shared" si="372"/>
        <v>100</v>
      </c>
      <c r="P2404" s="8">
        <f t="shared" si="373"/>
        <v>16.5</v>
      </c>
      <c r="Q2404" s="9">
        <f t="shared" si="374"/>
        <v>26.225000000000001</v>
      </c>
      <c r="R2404" s="9">
        <f t="shared" si="375"/>
        <v>44.125</v>
      </c>
      <c r="S2404" s="9">
        <f t="shared" si="376"/>
        <v>36.174999999999997</v>
      </c>
      <c r="T2404" s="9">
        <f t="shared" si="377"/>
        <v>35.375</v>
      </c>
      <c r="U2404" s="8">
        <f t="shared" si="378"/>
        <v>35.508333333333333</v>
      </c>
      <c r="V2404" s="8">
        <f t="shared" si="379"/>
        <v>35.474999999999994</v>
      </c>
    </row>
    <row r="2405" spans="1:22" ht="13.5" x14ac:dyDescent="0.25">
      <c r="A2405" s="3">
        <f>RSI!A2405</f>
        <v>45506</v>
      </c>
      <c r="B2405" s="2">
        <f>RSI!B2405</f>
        <v>159.98599999999999</v>
      </c>
      <c r="C2405" s="2">
        <f>RSI!I2405</f>
        <v>56.88438847209072</v>
      </c>
      <c r="D2405" s="2">
        <f>MACD!E2405</f>
        <v>-0.2197706609354384</v>
      </c>
      <c r="E2405" s="2">
        <f>MACD!F2405</f>
        <v>-0.68032825015451892</v>
      </c>
      <c r="F2405" s="2">
        <f>'Moving Avg'!D2405</f>
        <v>158.83639999999997</v>
      </c>
      <c r="G2405" s="2">
        <f>'Moving Avg'!F2405</f>
        <v>159.83751000000001</v>
      </c>
      <c r="H2405" s="2">
        <f>'Moving Avg'!G2405</f>
        <v>154.41791200000006</v>
      </c>
      <c r="I2405" s="2">
        <f>'Moving Avg'!H2405</f>
        <v>146.87576549999997</v>
      </c>
      <c r="J2405" s="6" t="str">
        <f>OBV!F2405</f>
        <v>BEARISH</v>
      </c>
      <c r="K2405" s="6" t="str">
        <f>OBV!G2405</f>
        <v>NEUTRAL</v>
      </c>
      <c r="L2405" s="6" t="str">
        <f>OBV!H2405</f>
        <v>CONFIRMED BEARISH</v>
      </c>
      <c r="M2405" s="8">
        <f t="shared" si="370"/>
        <v>25</v>
      </c>
      <c r="N2405" s="8">
        <f t="shared" si="371"/>
        <v>0</v>
      </c>
      <c r="O2405" s="8">
        <f t="shared" si="372"/>
        <v>100</v>
      </c>
      <c r="P2405" s="8">
        <f t="shared" si="373"/>
        <v>16.5</v>
      </c>
      <c r="Q2405" s="9">
        <f t="shared" si="374"/>
        <v>26.225000000000001</v>
      </c>
      <c r="R2405" s="9">
        <f t="shared" si="375"/>
        <v>44.125</v>
      </c>
      <c r="S2405" s="9">
        <f t="shared" si="376"/>
        <v>36.174999999999997</v>
      </c>
      <c r="T2405" s="9">
        <f t="shared" si="377"/>
        <v>35.375</v>
      </c>
      <c r="U2405" s="8">
        <f t="shared" si="378"/>
        <v>35.508333333333333</v>
      </c>
      <c r="V2405" s="8">
        <f t="shared" si="379"/>
        <v>35.474999999999994</v>
      </c>
    </row>
    <row r="2406" spans="1:22" ht="13.5" x14ac:dyDescent="0.25">
      <c r="A2406" s="3">
        <f>RSI!A2406</f>
        <v>45509</v>
      </c>
      <c r="B2406" s="2">
        <f>RSI!B2406</f>
        <v>162.86000000000001</v>
      </c>
      <c r="C2406" s="2">
        <f>RSI!I2406</f>
        <v>63.885215367481976</v>
      </c>
      <c r="D2406" s="2">
        <f>MACD!E2406</f>
        <v>-0.26281826916357431</v>
      </c>
      <c r="E2406" s="2">
        <f>MACD!F2406</f>
        <v>-0.59682625395633004</v>
      </c>
      <c r="F2406" s="2">
        <f>'Moving Avg'!D2406</f>
        <v>159.98599999999999</v>
      </c>
      <c r="G2406" s="2">
        <f>'Moving Avg'!F2406</f>
        <v>160.12491000000003</v>
      </c>
      <c r="H2406" s="2">
        <f>'Moving Avg'!G2406</f>
        <v>154.92373600000002</v>
      </c>
      <c r="I2406" s="2">
        <f>'Moving Avg'!H2406</f>
        <v>146.94302499999995</v>
      </c>
      <c r="J2406" s="6" t="str">
        <f>OBV!F2406</f>
        <v>BULLISH</v>
      </c>
      <c r="K2406" s="6" t="str">
        <f>OBV!G2406</f>
        <v>NEUTRAL</v>
      </c>
      <c r="L2406" s="6" t="str">
        <f>OBV!H2406</f>
        <v>CONFIRMED BULLISH</v>
      </c>
      <c r="M2406" s="8">
        <f t="shared" si="370"/>
        <v>25</v>
      </c>
      <c r="N2406" s="8">
        <f t="shared" si="371"/>
        <v>0</v>
      </c>
      <c r="O2406" s="8">
        <f t="shared" si="372"/>
        <v>100</v>
      </c>
      <c r="P2406" s="8">
        <f t="shared" si="373"/>
        <v>83.5</v>
      </c>
      <c r="Q2406" s="9">
        <f t="shared" si="374"/>
        <v>36.274999999999999</v>
      </c>
      <c r="R2406" s="9">
        <f t="shared" si="375"/>
        <v>60.875</v>
      </c>
      <c r="S2406" s="9">
        <f t="shared" si="376"/>
        <v>66.325000000000003</v>
      </c>
      <c r="T2406" s="9">
        <f t="shared" si="377"/>
        <v>52.125</v>
      </c>
      <c r="U2406" s="8">
        <f t="shared" si="378"/>
        <v>54.491666666666674</v>
      </c>
      <c r="V2406" s="8">
        <f t="shared" si="379"/>
        <v>53.900000000000006</v>
      </c>
    </row>
    <row r="2407" spans="1:22" ht="13.5" x14ac:dyDescent="0.25">
      <c r="A2407" s="3">
        <f>RSI!A2407</f>
        <v>45510</v>
      </c>
      <c r="B2407" s="2">
        <f>RSI!B2407</f>
        <v>162.86000000000001</v>
      </c>
      <c r="C2407" s="2">
        <f>RSI!I2407</f>
        <v>63.885215367481976</v>
      </c>
      <c r="D2407" s="2">
        <f>MACD!E2407</f>
        <v>0.12949848529200381</v>
      </c>
      <c r="E2407" s="2">
        <f>MACD!F2407</f>
        <v>-0.45156130610666328</v>
      </c>
      <c r="F2407" s="2">
        <f>'Moving Avg'!D2407</f>
        <v>161.13560000000001</v>
      </c>
      <c r="G2407" s="2">
        <f>'Moving Avg'!F2407</f>
        <v>160.36440999999999</v>
      </c>
      <c r="H2407" s="2">
        <f>'Moving Avg'!G2407</f>
        <v>155.38357600000001</v>
      </c>
      <c r="I2407" s="2">
        <f>'Moving Avg'!H2407</f>
        <v>147.02861649999997</v>
      </c>
      <c r="J2407" s="6" t="str">
        <f>OBV!F2407</f>
        <v>BULLISH</v>
      </c>
      <c r="K2407" s="6" t="str">
        <f>OBV!G2407</f>
        <v>NEUTRAL</v>
      </c>
      <c r="L2407" s="6" t="str">
        <f>OBV!H2407</f>
        <v>CONFIRMED BULLISH</v>
      </c>
      <c r="M2407" s="8">
        <f t="shared" si="370"/>
        <v>25</v>
      </c>
      <c r="N2407" s="8">
        <f t="shared" si="371"/>
        <v>0</v>
      </c>
      <c r="O2407" s="8">
        <f t="shared" si="372"/>
        <v>100</v>
      </c>
      <c r="P2407" s="8">
        <f t="shared" si="373"/>
        <v>83.5</v>
      </c>
      <c r="Q2407" s="9">
        <f t="shared" si="374"/>
        <v>36.274999999999999</v>
      </c>
      <c r="R2407" s="9">
        <f t="shared" si="375"/>
        <v>60.875</v>
      </c>
      <c r="S2407" s="9">
        <f t="shared" si="376"/>
        <v>66.325000000000003</v>
      </c>
      <c r="T2407" s="9">
        <f t="shared" si="377"/>
        <v>52.125</v>
      </c>
      <c r="U2407" s="8">
        <f t="shared" si="378"/>
        <v>54.491666666666674</v>
      </c>
      <c r="V2407" s="8">
        <f t="shared" si="379"/>
        <v>53.900000000000006</v>
      </c>
    </row>
    <row r="2408" spans="1:22" ht="13.5" x14ac:dyDescent="0.25">
      <c r="A2408" s="3">
        <f>RSI!A2408</f>
        <v>45511</v>
      </c>
      <c r="B2408" s="2">
        <f>RSI!B2408</f>
        <v>162.86000000000001</v>
      </c>
      <c r="C2408" s="2">
        <f>RSI!I2408</f>
        <v>63.885215367481976</v>
      </c>
      <c r="D2408" s="2">
        <f>MACD!E2408</f>
        <v>0.43539339564560464</v>
      </c>
      <c r="E2408" s="2">
        <f>MACD!F2408</f>
        <v>-0.27417036575620973</v>
      </c>
      <c r="F2408" s="2">
        <f>'Moving Avg'!D2408</f>
        <v>161.71039999999999</v>
      </c>
      <c r="G2408" s="2">
        <f>'Moving Avg'!F2408</f>
        <v>160.60391000000001</v>
      </c>
      <c r="H2408" s="2">
        <f>'Moving Avg'!G2408</f>
        <v>155.76677600000002</v>
      </c>
      <c r="I2408" s="2">
        <f>'Moving Avg'!H2408</f>
        <v>147.11420799999993</v>
      </c>
      <c r="J2408" s="6" t="str">
        <f>OBV!F2408</f>
        <v>BULLISH</v>
      </c>
      <c r="K2408" s="6" t="str">
        <f>OBV!G2408</f>
        <v>NEUTRAL</v>
      </c>
      <c r="L2408" s="6" t="str">
        <f>OBV!H2408</f>
        <v>CONFIRMED BULLISH</v>
      </c>
      <c r="M2408" s="8">
        <f t="shared" si="370"/>
        <v>25</v>
      </c>
      <c r="N2408" s="8">
        <f t="shared" si="371"/>
        <v>0</v>
      </c>
      <c r="O2408" s="8">
        <f t="shared" si="372"/>
        <v>100</v>
      </c>
      <c r="P2408" s="8">
        <f t="shared" si="373"/>
        <v>83.5</v>
      </c>
      <c r="Q2408" s="9">
        <f t="shared" si="374"/>
        <v>36.274999999999999</v>
      </c>
      <c r="R2408" s="9">
        <f t="shared" si="375"/>
        <v>60.875</v>
      </c>
      <c r="S2408" s="9">
        <f t="shared" si="376"/>
        <v>66.325000000000003</v>
      </c>
      <c r="T2408" s="9">
        <f t="shared" si="377"/>
        <v>52.125</v>
      </c>
      <c r="U2408" s="8">
        <f t="shared" si="378"/>
        <v>54.491666666666674</v>
      </c>
      <c r="V2408" s="8">
        <f t="shared" si="379"/>
        <v>53.900000000000006</v>
      </c>
    </row>
    <row r="2409" spans="1:22" ht="13.5" x14ac:dyDescent="0.25">
      <c r="A2409" s="3">
        <f>RSI!A2409</f>
        <v>45512</v>
      </c>
      <c r="B2409" s="2">
        <f>RSI!B2409</f>
        <v>162.86000000000001</v>
      </c>
      <c r="C2409" s="2">
        <f>RSI!I2409</f>
        <v>63.885215367481976</v>
      </c>
      <c r="D2409" s="2">
        <f>MACD!E2409</f>
        <v>0.81747751748227415</v>
      </c>
      <c r="E2409" s="2">
        <f>MACD!F2409</f>
        <v>-5.584078910851295E-2</v>
      </c>
      <c r="F2409" s="2">
        <f>'Moving Avg'!D2409</f>
        <v>162.2852</v>
      </c>
      <c r="G2409" s="2">
        <f>'Moving Avg'!F2409</f>
        <v>160.84341000000001</v>
      </c>
      <c r="H2409" s="2">
        <f>'Moving Avg'!G2409</f>
        <v>156.11165599999998</v>
      </c>
      <c r="I2409" s="2">
        <f>'Moving Avg'!H2409</f>
        <v>147.19979949999995</v>
      </c>
      <c r="J2409" s="6" t="str">
        <f>OBV!F2409</f>
        <v>BULLISH</v>
      </c>
      <c r="K2409" s="6" t="str">
        <f>OBV!G2409</f>
        <v>NEUTRAL</v>
      </c>
      <c r="L2409" s="6" t="str">
        <f>OBV!H2409</f>
        <v>CONFIRMED BULLISH</v>
      </c>
      <c r="M2409" s="8">
        <f t="shared" si="370"/>
        <v>25</v>
      </c>
      <c r="N2409" s="8">
        <f t="shared" si="371"/>
        <v>0</v>
      </c>
      <c r="O2409" s="8">
        <f t="shared" si="372"/>
        <v>100</v>
      </c>
      <c r="P2409" s="8">
        <f t="shared" si="373"/>
        <v>83.5</v>
      </c>
      <c r="Q2409" s="9">
        <f t="shared" si="374"/>
        <v>36.274999999999999</v>
      </c>
      <c r="R2409" s="9">
        <f t="shared" si="375"/>
        <v>60.875</v>
      </c>
      <c r="S2409" s="9">
        <f t="shared" si="376"/>
        <v>66.325000000000003</v>
      </c>
      <c r="T2409" s="9">
        <f t="shared" si="377"/>
        <v>52.125</v>
      </c>
      <c r="U2409" s="8">
        <f t="shared" si="378"/>
        <v>54.491666666666674</v>
      </c>
      <c r="V2409" s="8">
        <f t="shared" si="379"/>
        <v>53.900000000000006</v>
      </c>
    </row>
    <row r="2410" spans="1:22" ht="13.5" x14ac:dyDescent="0.25">
      <c r="A2410" s="3">
        <f>RSI!A2410</f>
        <v>45513</v>
      </c>
      <c r="B2410" s="2">
        <f>RSI!B2410</f>
        <v>162.86000000000001</v>
      </c>
      <c r="C2410" s="2">
        <f>RSI!I2410</f>
        <v>63.885215367481976</v>
      </c>
      <c r="D2410" s="2">
        <f>MACD!E2410</f>
        <v>1.1184325700040745</v>
      </c>
      <c r="E2410" s="2">
        <f>MACD!F2410</f>
        <v>0.17901388271400454</v>
      </c>
      <c r="F2410" s="2">
        <f>'Moving Avg'!D2410</f>
        <v>162.86000000000001</v>
      </c>
      <c r="G2410" s="2">
        <f>'Moving Avg'!F2410</f>
        <v>160.98711000000003</v>
      </c>
      <c r="H2410" s="2">
        <f>'Moving Avg'!G2410</f>
        <v>156.43737599999997</v>
      </c>
      <c r="I2410" s="2">
        <f>'Moving Avg'!H2410</f>
        <v>147.28539099999998</v>
      </c>
      <c r="J2410" s="6" t="str">
        <f>OBV!F2410</f>
        <v>BULLISH</v>
      </c>
      <c r="K2410" s="6" t="str">
        <f>OBV!G2410</f>
        <v>NEUTRAL</v>
      </c>
      <c r="L2410" s="6" t="str">
        <f>OBV!H2410</f>
        <v>CONFIRMED BULLISH</v>
      </c>
      <c r="M2410" s="8">
        <f t="shared" si="370"/>
        <v>25</v>
      </c>
      <c r="N2410" s="8">
        <f t="shared" si="371"/>
        <v>0</v>
      </c>
      <c r="O2410" s="8">
        <f t="shared" si="372"/>
        <v>100</v>
      </c>
      <c r="P2410" s="8">
        <f t="shared" si="373"/>
        <v>83.5</v>
      </c>
      <c r="Q2410" s="9">
        <f t="shared" si="374"/>
        <v>36.274999999999999</v>
      </c>
      <c r="R2410" s="9">
        <f t="shared" si="375"/>
        <v>60.875</v>
      </c>
      <c r="S2410" s="9">
        <f t="shared" si="376"/>
        <v>66.325000000000003</v>
      </c>
      <c r="T2410" s="9">
        <f t="shared" si="377"/>
        <v>52.125</v>
      </c>
      <c r="U2410" s="8">
        <f t="shared" si="378"/>
        <v>54.491666666666674</v>
      </c>
      <c r="V2410" s="8">
        <f t="shared" si="379"/>
        <v>53.900000000000006</v>
      </c>
    </row>
    <row r="2411" spans="1:22" ht="13.5" x14ac:dyDescent="0.25">
      <c r="A2411" s="3">
        <f>RSI!A2411</f>
        <v>45516</v>
      </c>
      <c r="B2411" s="2">
        <f>RSI!B2411</f>
        <v>162.86000000000001</v>
      </c>
      <c r="C2411" s="2">
        <f>RSI!I2411</f>
        <v>63.885215367481976</v>
      </c>
      <c r="D2411" s="2">
        <f>MACD!E2411</f>
        <v>0.32070296648123531</v>
      </c>
      <c r="E2411" s="2">
        <f>MACD!F2411</f>
        <v>0.20735169946745069</v>
      </c>
      <c r="F2411" s="2">
        <f>'Moving Avg'!D2411</f>
        <v>162.86000000000001</v>
      </c>
      <c r="G2411" s="2">
        <f>'Moving Avg'!F2411</f>
        <v>161.08291000000003</v>
      </c>
      <c r="H2411" s="2">
        <f>'Moving Avg'!G2411</f>
        <v>156.74393599999996</v>
      </c>
      <c r="I2411" s="2">
        <f>'Moving Avg'!H2411</f>
        <v>147.37098249999997</v>
      </c>
      <c r="J2411" s="6" t="str">
        <f>OBV!F2411</f>
        <v>NEUTRAL</v>
      </c>
      <c r="K2411" s="6" t="str">
        <f>OBV!G2411</f>
        <v>NEUTRAL</v>
      </c>
      <c r="L2411" s="6" t="str">
        <f>OBV!H2411</f>
        <v>NEUTRAL</v>
      </c>
      <c r="M2411" s="8">
        <f t="shared" si="370"/>
        <v>25</v>
      </c>
      <c r="N2411" s="8">
        <f t="shared" si="371"/>
        <v>0</v>
      </c>
      <c r="O2411" s="8">
        <f t="shared" si="372"/>
        <v>100</v>
      </c>
      <c r="P2411" s="8">
        <f t="shared" si="373"/>
        <v>33</v>
      </c>
      <c r="Q2411" s="9">
        <f t="shared" si="374"/>
        <v>28.7</v>
      </c>
      <c r="R2411" s="9">
        <f t="shared" si="375"/>
        <v>48.25</v>
      </c>
      <c r="S2411" s="9">
        <f t="shared" si="376"/>
        <v>43.6</v>
      </c>
      <c r="T2411" s="9">
        <f t="shared" si="377"/>
        <v>39.5</v>
      </c>
      <c r="U2411" s="8">
        <f t="shared" si="378"/>
        <v>40.183333333333337</v>
      </c>
      <c r="V2411" s="8">
        <f t="shared" si="379"/>
        <v>40.012500000000003</v>
      </c>
    </row>
    <row r="2412" spans="1:22" ht="13.5" x14ac:dyDescent="0.25">
      <c r="A2412" s="3">
        <f>RSI!A2412</f>
        <v>45518</v>
      </c>
      <c r="B2412" s="2">
        <f>RSI!B2412</f>
        <v>162.86000000000001</v>
      </c>
      <c r="C2412" s="2">
        <f>RSI!I2412</f>
        <v>63.885215367481976</v>
      </c>
      <c r="D2412" s="2">
        <f>MACD!E2412</f>
        <v>-0.37345786780571189</v>
      </c>
      <c r="E2412" s="2">
        <f>MACD!F2412</f>
        <v>9.1189786012818172E-2</v>
      </c>
      <c r="F2412" s="2">
        <f>'Moving Avg'!D2412</f>
        <v>162.86000000000001</v>
      </c>
      <c r="G2412" s="2">
        <f>'Moving Avg'!F2412</f>
        <v>161.17871000000005</v>
      </c>
      <c r="H2412" s="2">
        <f>'Moving Avg'!G2412</f>
        <v>157.03133599999998</v>
      </c>
      <c r="I2412" s="2">
        <f>'Moving Avg'!H2412</f>
        <v>147.45657399999993</v>
      </c>
      <c r="J2412" s="6" t="str">
        <f>OBV!F2412</f>
        <v>NEUTRAL</v>
      </c>
      <c r="K2412" s="6" t="str">
        <f>OBV!G2412</f>
        <v>NEUTRAL</v>
      </c>
      <c r="L2412" s="6" t="str">
        <f>OBV!H2412</f>
        <v>NEUTRAL</v>
      </c>
      <c r="M2412" s="8">
        <f t="shared" si="370"/>
        <v>25</v>
      </c>
      <c r="N2412" s="8">
        <f t="shared" si="371"/>
        <v>100</v>
      </c>
      <c r="O2412" s="8">
        <f t="shared" si="372"/>
        <v>100</v>
      </c>
      <c r="P2412" s="8">
        <f t="shared" si="373"/>
        <v>33</v>
      </c>
      <c r="Q2412" s="9">
        <f t="shared" si="374"/>
        <v>63.7</v>
      </c>
      <c r="R2412" s="9">
        <f t="shared" si="375"/>
        <v>68.25</v>
      </c>
      <c r="S2412" s="9">
        <f t="shared" si="376"/>
        <v>58.6</v>
      </c>
      <c r="T2412" s="9">
        <f t="shared" si="377"/>
        <v>64.5</v>
      </c>
      <c r="U2412" s="8">
        <f t="shared" si="378"/>
        <v>63.516666666666659</v>
      </c>
      <c r="V2412" s="8">
        <f t="shared" si="379"/>
        <v>63.762499999999996</v>
      </c>
    </row>
    <row r="2413" spans="1:22" ht="13.5" x14ac:dyDescent="0.25">
      <c r="A2413" s="3">
        <f>RSI!A2413</f>
        <v>45519</v>
      </c>
      <c r="B2413" s="2">
        <f>RSI!B2413</f>
        <v>162.86000000000001</v>
      </c>
      <c r="C2413" s="2">
        <f>RSI!I2413</f>
        <v>63.885215367481976</v>
      </c>
      <c r="D2413" s="2">
        <f>MACD!E2413</f>
        <v>-0.53641056853984992</v>
      </c>
      <c r="E2413" s="2">
        <f>MACD!F2413</f>
        <v>-3.4330284897715446E-2</v>
      </c>
      <c r="F2413" s="2">
        <f>'Moving Avg'!D2413</f>
        <v>162.86000000000001</v>
      </c>
      <c r="G2413" s="2">
        <f>'Moving Avg'!F2413</f>
        <v>161.27451000000005</v>
      </c>
      <c r="H2413" s="2">
        <f>'Moving Avg'!G2413</f>
        <v>157.28041599999997</v>
      </c>
      <c r="I2413" s="2">
        <f>'Moving Avg'!H2413</f>
        <v>147.560498</v>
      </c>
      <c r="J2413" s="6" t="str">
        <f>OBV!F2413</f>
        <v>NEUTRAL</v>
      </c>
      <c r="K2413" s="6" t="str">
        <f>OBV!G2413</f>
        <v>NEUTRAL</v>
      </c>
      <c r="L2413" s="6" t="str">
        <f>OBV!H2413</f>
        <v>NEUTRAL</v>
      </c>
      <c r="M2413" s="8">
        <f t="shared" si="370"/>
        <v>25</v>
      </c>
      <c r="N2413" s="8">
        <f t="shared" si="371"/>
        <v>100</v>
      </c>
      <c r="O2413" s="8">
        <f t="shared" si="372"/>
        <v>100</v>
      </c>
      <c r="P2413" s="8">
        <f t="shared" si="373"/>
        <v>33</v>
      </c>
      <c r="Q2413" s="9">
        <f t="shared" si="374"/>
        <v>63.7</v>
      </c>
      <c r="R2413" s="9">
        <f t="shared" si="375"/>
        <v>68.25</v>
      </c>
      <c r="S2413" s="9">
        <f t="shared" si="376"/>
        <v>58.6</v>
      </c>
      <c r="T2413" s="9">
        <f t="shared" si="377"/>
        <v>64.5</v>
      </c>
      <c r="U2413" s="8">
        <f t="shared" si="378"/>
        <v>63.516666666666659</v>
      </c>
      <c r="V2413" s="8">
        <f t="shared" si="379"/>
        <v>63.762499999999996</v>
      </c>
    </row>
    <row r="2414" spans="1:22" ht="13.5" x14ac:dyDescent="0.25">
      <c r="A2414" s="3">
        <f>RSI!A2414</f>
        <v>45520</v>
      </c>
      <c r="B2414" s="2">
        <f>RSI!B2414</f>
        <v>161.90199999999999</v>
      </c>
      <c r="C2414" s="2">
        <f>RSI!I2414</f>
        <v>58.187500602664834</v>
      </c>
      <c r="D2414" s="2">
        <f>MACD!E2414</f>
        <v>-0.61975629625419515</v>
      </c>
      <c r="E2414" s="2">
        <f>MACD!F2414</f>
        <v>-0.1514154871690114</v>
      </c>
      <c r="F2414" s="2">
        <f>'Moving Avg'!D2414</f>
        <v>162.66840000000002</v>
      </c>
      <c r="G2414" s="2">
        <f>'Moving Avg'!F2414</f>
        <v>161.51401000000004</v>
      </c>
      <c r="H2414" s="2">
        <f>'Moving Avg'!G2414</f>
        <v>157.50841999999997</v>
      </c>
      <c r="I2414" s="2">
        <f>'Moving Avg'!H2414</f>
        <v>147.65963199999999</v>
      </c>
      <c r="J2414" s="6" t="str">
        <f>OBV!F2414</f>
        <v>BEARISH</v>
      </c>
      <c r="K2414" s="6" t="str">
        <f>OBV!G2414</f>
        <v>NEUTRAL</v>
      </c>
      <c r="L2414" s="6" t="str">
        <f>OBV!H2414</f>
        <v>CONFIRMED BEARISH</v>
      </c>
      <c r="M2414" s="8">
        <f t="shared" si="370"/>
        <v>25</v>
      </c>
      <c r="N2414" s="8">
        <f t="shared" si="371"/>
        <v>100</v>
      </c>
      <c r="O2414" s="8">
        <f t="shared" si="372"/>
        <v>100</v>
      </c>
      <c r="P2414" s="8">
        <f t="shared" si="373"/>
        <v>16.5</v>
      </c>
      <c r="Q2414" s="9">
        <f t="shared" si="374"/>
        <v>61.225000000000001</v>
      </c>
      <c r="R2414" s="9">
        <f t="shared" si="375"/>
        <v>64.125</v>
      </c>
      <c r="S2414" s="9">
        <f t="shared" si="376"/>
        <v>51.174999999999997</v>
      </c>
      <c r="T2414" s="9">
        <f t="shared" si="377"/>
        <v>60.375</v>
      </c>
      <c r="U2414" s="8">
        <f t="shared" si="378"/>
        <v>58.841666666666661</v>
      </c>
      <c r="V2414" s="8">
        <f t="shared" si="379"/>
        <v>59.224999999999994</v>
      </c>
    </row>
    <row r="2415" spans="1:22" ht="13.5" x14ac:dyDescent="0.25">
      <c r="A2415" s="3">
        <f>RSI!A2415</f>
        <v>45523</v>
      </c>
      <c r="B2415" s="2">
        <f>RSI!B2415</f>
        <v>161.90199999999999</v>
      </c>
      <c r="C2415" s="2">
        <f>RSI!I2415</f>
        <v>58.187500602664834</v>
      </c>
      <c r="D2415" s="2">
        <f>MACD!E2415</f>
        <v>-0.69982766359441939</v>
      </c>
      <c r="E2415" s="2">
        <f>MACD!F2415</f>
        <v>-0.26109792245409302</v>
      </c>
      <c r="F2415" s="2">
        <f>'Moving Avg'!D2415</f>
        <v>162.4768</v>
      </c>
      <c r="G2415" s="2">
        <f>'Moving Avg'!F2415</f>
        <v>161.70561000000004</v>
      </c>
      <c r="H2415" s="2">
        <f>'Moving Avg'!G2415</f>
        <v>157.71917999999997</v>
      </c>
      <c r="I2415" s="2">
        <f>'Moving Avg'!H2415</f>
        <v>147.78168099999996</v>
      </c>
      <c r="J2415" s="6" t="str">
        <f>OBV!F2415</f>
        <v>BEARISH</v>
      </c>
      <c r="K2415" s="6" t="str">
        <f>OBV!G2415</f>
        <v>NEUTRAL</v>
      </c>
      <c r="L2415" s="6" t="str">
        <f>OBV!H2415</f>
        <v>CONFIRMED BEARISH</v>
      </c>
      <c r="M2415" s="8">
        <f t="shared" si="370"/>
        <v>25</v>
      </c>
      <c r="N2415" s="8">
        <f t="shared" si="371"/>
        <v>100</v>
      </c>
      <c r="O2415" s="8">
        <f t="shared" si="372"/>
        <v>100</v>
      </c>
      <c r="P2415" s="8">
        <f t="shared" si="373"/>
        <v>16.5</v>
      </c>
      <c r="Q2415" s="9">
        <f t="shared" si="374"/>
        <v>61.225000000000001</v>
      </c>
      <c r="R2415" s="9">
        <f t="shared" si="375"/>
        <v>64.125</v>
      </c>
      <c r="S2415" s="9">
        <f t="shared" si="376"/>
        <v>51.174999999999997</v>
      </c>
      <c r="T2415" s="9">
        <f t="shared" si="377"/>
        <v>60.375</v>
      </c>
      <c r="U2415" s="8">
        <f t="shared" si="378"/>
        <v>58.841666666666661</v>
      </c>
      <c r="V2415" s="8">
        <f t="shared" si="379"/>
        <v>59.224999999999994</v>
      </c>
    </row>
    <row r="2416" spans="1:22" ht="13.5" x14ac:dyDescent="0.25">
      <c r="A2416" s="3">
        <f>RSI!A2416</f>
        <v>45524</v>
      </c>
      <c r="B2416" s="2">
        <f>RSI!B2416</f>
        <v>161.90199999999999</v>
      </c>
      <c r="C2416" s="2">
        <f>RSI!I2416</f>
        <v>58.187500602664834</v>
      </c>
      <c r="D2416" s="2">
        <f>MACD!E2416</f>
        <v>-0.33426730850663944</v>
      </c>
      <c r="E2416" s="2">
        <f>MACD!F2416</f>
        <v>-0.27573179966460232</v>
      </c>
      <c r="F2416" s="2">
        <f>'Moving Avg'!D2416</f>
        <v>162.28519999999997</v>
      </c>
      <c r="G2416" s="2">
        <f>'Moving Avg'!F2416</f>
        <v>161.80620000000005</v>
      </c>
      <c r="H2416" s="2">
        <f>'Moving Avg'!G2416</f>
        <v>157.92035999999996</v>
      </c>
      <c r="I2416" s="2">
        <f>'Moving Avg'!H2416</f>
        <v>147.90372999999997</v>
      </c>
      <c r="J2416" s="6" t="str">
        <f>OBV!F2416</f>
        <v>BEARISH</v>
      </c>
      <c r="K2416" s="6" t="str">
        <f>OBV!G2416</f>
        <v>NEUTRAL</v>
      </c>
      <c r="L2416" s="6" t="str">
        <f>OBV!H2416</f>
        <v>CONFIRMED BEARISH</v>
      </c>
      <c r="M2416" s="8">
        <f t="shared" si="370"/>
        <v>25</v>
      </c>
      <c r="N2416" s="8">
        <f t="shared" si="371"/>
        <v>100</v>
      </c>
      <c r="O2416" s="8">
        <f t="shared" si="372"/>
        <v>100</v>
      </c>
      <c r="P2416" s="8">
        <f t="shared" si="373"/>
        <v>16.5</v>
      </c>
      <c r="Q2416" s="9">
        <f t="shared" si="374"/>
        <v>61.225000000000001</v>
      </c>
      <c r="R2416" s="9">
        <f t="shared" si="375"/>
        <v>64.125</v>
      </c>
      <c r="S2416" s="9">
        <f t="shared" si="376"/>
        <v>51.174999999999997</v>
      </c>
      <c r="T2416" s="9">
        <f t="shared" si="377"/>
        <v>60.375</v>
      </c>
      <c r="U2416" s="8">
        <f t="shared" si="378"/>
        <v>58.841666666666661</v>
      </c>
      <c r="V2416" s="8">
        <f t="shared" si="379"/>
        <v>59.224999999999994</v>
      </c>
    </row>
    <row r="2417" spans="1:22" ht="13.5" x14ac:dyDescent="0.25">
      <c r="A2417" s="3">
        <f>RSI!A2417</f>
        <v>45525</v>
      </c>
      <c r="B2417" s="2">
        <f>RSI!B2417</f>
        <v>161.90199999999999</v>
      </c>
      <c r="C2417" s="2">
        <f>RSI!I2417</f>
        <v>58.187500602664834</v>
      </c>
      <c r="D2417" s="2">
        <f>MACD!E2417</f>
        <v>-3.3132929922118137E-2</v>
      </c>
      <c r="E2417" s="2">
        <f>MACD!F2417</f>
        <v>-0.22721202571610549</v>
      </c>
      <c r="F2417" s="2">
        <f>'Moving Avg'!D2417</f>
        <v>162.09360000000001</v>
      </c>
      <c r="G2417" s="2">
        <f>'Moving Avg'!F2417</f>
        <v>161.75830000000005</v>
      </c>
      <c r="H2417" s="2">
        <f>'Moving Avg'!G2417</f>
        <v>158.10237999999993</v>
      </c>
      <c r="I2417" s="2">
        <f>'Moving Avg'!H2417</f>
        <v>148.02577899999994</v>
      </c>
      <c r="J2417" s="6" t="str">
        <f>OBV!F2417</f>
        <v>BEARISH</v>
      </c>
      <c r="K2417" s="6" t="str">
        <f>OBV!G2417</f>
        <v>NEUTRAL</v>
      </c>
      <c r="L2417" s="6" t="str">
        <f>OBV!H2417</f>
        <v>CONFIRMED BEARISH</v>
      </c>
      <c r="M2417" s="8">
        <f t="shared" si="370"/>
        <v>25</v>
      </c>
      <c r="N2417" s="8">
        <f t="shared" si="371"/>
        <v>0</v>
      </c>
      <c r="O2417" s="8">
        <f t="shared" si="372"/>
        <v>100</v>
      </c>
      <c r="P2417" s="8">
        <f t="shared" si="373"/>
        <v>16.5</v>
      </c>
      <c r="Q2417" s="9">
        <f t="shared" si="374"/>
        <v>26.225000000000001</v>
      </c>
      <c r="R2417" s="9">
        <f t="shared" si="375"/>
        <v>44.125</v>
      </c>
      <c r="S2417" s="9">
        <f t="shared" si="376"/>
        <v>36.174999999999997</v>
      </c>
      <c r="T2417" s="9">
        <f t="shared" si="377"/>
        <v>35.375</v>
      </c>
      <c r="U2417" s="8">
        <f t="shared" si="378"/>
        <v>35.508333333333333</v>
      </c>
      <c r="V2417" s="8">
        <f t="shared" si="379"/>
        <v>35.474999999999994</v>
      </c>
    </row>
    <row r="2418" spans="1:22" ht="13.5" x14ac:dyDescent="0.25">
      <c r="A2418" s="3">
        <f>RSI!A2418</f>
        <v>45526</v>
      </c>
      <c r="B2418" s="2">
        <f>RSI!B2418</f>
        <v>161.90199999999999</v>
      </c>
      <c r="C2418" s="2">
        <f>RSI!I2418</f>
        <v>58.187500602664834</v>
      </c>
      <c r="D2418" s="2">
        <f>MACD!E2418</f>
        <v>0.21409352543523141</v>
      </c>
      <c r="E2418" s="2">
        <f>MACD!F2418</f>
        <v>-0.1389509154858381</v>
      </c>
      <c r="F2418" s="2">
        <f>'Moving Avg'!D2418</f>
        <v>161.90199999999999</v>
      </c>
      <c r="G2418" s="2">
        <f>'Moving Avg'!F2418</f>
        <v>161.71040000000005</v>
      </c>
      <c r="H2418" s="2">
        <f>'Moving Avg'!G2418</f>
        <v>158.27481999999995</v>
      </c>
      <c r="I2418" s="2">
        <f>'Moving Avg'!H2418</f>
        <v>148.12491299999994</v>
      </c>
      <c r="J2418" s="6" t="str">
        <f>OBV!F2418</f>
        <v>BEARISH</v>
      </c>
      <c r="K2418" s="6" t="str">
        <f>OBV!G2418</f>
        <v>NEUTRAL</v>
      </c>
      <c r="L2418" s="6" t="str">
        <f>OBV!H2418</f>
        <v>CONFIRMED BEARISH</v>
      </c>
      <c r="M2418" s="8">
        <f t="shared" si="370"/>
        <v>25</v>
      </c>
      <c r="N2418" s="8">
        <f t="shared" si="371"/>
        <v>0</v>
      </c>
      <c r="O2418" s="8">
        <f t="shared" si="372"/>
        <v>100</v>
      </c>
      <c r="P2418" s="8">
        <f t="shared" si="373"/>
        <v>16.5</v>
      </c>
      <c r="Q2418" s="9">
        <f t="shared" si="374"/>
        <v>26.225000000000001</v>
      </c>
      <c r="R2418" s="9">
        <f t="shared" si="375"/>
        <v>44.125</v>
      </c>
      <c r="S2418" s="9">
        <f t="shared" si="376"/>
        <v>36.174999999999997</v>
      </c>
      <c r="T2418" s="9">
        <f t="shared" si="377"/>
        <v>35.375</v>
      </c>
      <c r="U2418" s="8">
        <f t="shared" si="378"/>
        <v>35.508333333333333</v>
      </c>
      <c r="V2418" s="8">
        <f t="shared" si="379"/>
        <v>35.474999999999994</v>
      </c>
    </row>
    <row r="2419" spans="1:22" ht="13.5" x14ac:dyDescent="0.25">
      <c r="A2419" s="3">
        <f>RSI!A2419</f>
        <v>45527</v>
      </c>
      <c r="B2419" s="2">
        <f>RSI!B2419</f>
        <v>161.90199999999999</v>
      </c>
      <c r="C2419" s="2">
        <f>RSI!I2419</f>
        <v>58.187500602664848</v>
      </c>
      <c r="D2419" s="2">
        <f>MACD!E2419</f>
        <v>0.41626703290398837</v>
      </c>
      <c r="E2419" s="2">
        <f>MACD!F2419</f>
        <v>-2.7907325807872807E-2</v>
      </c>
      <c r="F2419" s="2">
        <f>'Moving Avg'!D2419</f>
        <v>161.90199999999999</v>
      </c>
      <c r="G2419" s="2">
        <f>'Moving Avg'!F2419</f>
        <v>161.61460000000005</v>
      </c>
      <c r="H2419" s="2">
        <f>'Moving Avg'!G2419</f>
        <v>158.44725999999994</v>
      </c>
      <c r="I2419" s="2">
        <f>'Moving Avg'!H2419</f>
        <v>148.20571449999994</v>
      </c>
      <c r="J2419" s="6" t="str">
        <f>OBV!F2419</f>
        <v>NEUTRAL</v>
      </c>
      <c r="K2419" s="6" t="str">
        <f>OBV!G2419</f>
        <v>NEUTRAL</v>
      </c>
      <c r="L2419" s="6" t="str">
        <f>OBV!H2419</f>
        <v>NEUTRAL</v>
      </c>
      <c r="M2419" s="8">
        <f t="shared" si="370"/>
        <v>25</v>
      </c>
      <c r="N2419" s="8">
        <f t="shared" si="371"/>
        <v>0</v>
      </c>
      <c r="O2419" s="8">
        <f t="shared" si="372"/>
        <v>100</v>
      </c>
      <c r="P2419" s="8">
        <f t="shared" si="373"/>
        <v>33</v>
      </c>
      <c r="Q2419" s="9">
        <f t="shared" si="374"/>
        <v>28.7</v>
      </c>
      <c r="R2419" s="9">
        <f t="shared" si="375"/>
        <v>48.25</v>
      </c>
      <c r="S2419" s="9">
        <f t="shared" si="376"/>
        <v>43.6</v>
      </c>
      <c r="T2419" s="9">
        <f t="shared" si="377"/>
        <v>39.5</v>
      </c>
      <c r="U2419" s="8">
        <f t="shared" si="378"/>
        <v>40.183333333333337</v>
      </c>
      <c r="V2419" s="8">
        <f t="shared" si="379"/>
        <v>40.012500000000003</v>
      </c>
    </row>
    <row r="2420" spans="1:22" ht="13.5" x14ac:dyDescent="0.25">
      <c r="A2420" s="3">
        <f>RSI!A2420</f>
        <v>45530</v>
      </c>
      <c r="B2420" s="2">
        <f>RSI!B2420</f>
        <v>161.90199999999999</v>
      </c>
      <c r="C2420" s="2">
        <f>RSI!I2420</f>
        <v>58.187500602664855</v>
      </c>
      <c r="D2420" s="2">
        <f>MACD!E2420</f>
        <v>0.5808386751327248</v>
      </c>
      <c r="E2420" s="2">
        <f>MACD!F2420</f>
        <v>9.3841874380246715E-2</v>
      </c>
      <c r="F2420" s="2">
        <f>'Moving Avg'!D2420</f>
        <v>161.90199999999999</v>
      </c>
      <c r="G2420" s="2">
        <f>'Moving Avg'!F2420</f>
        <v>161.51880000000006</v>
      </c>
      <c r="H2420" s="2">
        <f>'Moving Avg'!G2420</f>
        <v>158.61969999999997</v>
      </c>
      <c r="I2420" s="2">
        <f>'Moving Avg'!H2420</f>
        <v>148.28651599999989</v>
      </c>
      <c r="J2420" s="6" t="str">
        <f>OBV!F2420</f>
        <v>NEUTRAL</v>
      </c>
      <c r="K2420" s="6" t="str">
        <f>OBV!G2420</f>
        <v>NEUTRAL</v>
      </c>
      <c r="L2420" s="6" t="str">
        <f>OBV!H2420</f>
        <v>NEUTRAL</v>
      </c>
      <c r="M2420" s="8">
        <f t="shared" si="370"/>
        <v>25</v>
      </c>
      <c r="N2420" s="8">
        <f t="shared" si="371"/>
        <v>0</v>
      </c>
      <c r="O2420" s="8">
        <f t="shared" si="372"/>
        <v>100</v>
      </c>
      <c r="P2420" s="8">
        <f t="shared" si="373"/>
        <v>33</v>
      </c>
      <c r="Q2420" s="9">
        <f t="shared" si="374"/>
        <v>28.7</v>
      </c>
      <c r="R2420" s="9">
        <f t="shared" si="375"/>
        <v>48.25</v>
      </c>
      <c r="S2420" s="9">
        <f t="shared" si="376"/>
        <v>43.6</v>
      </c>
      <c r="T2420" s="9">
        <f t="shared" si="377"/>
        <v>39.5</v>
      </c>
      <c r="U2420" s="8">
        <f t="shared" si="378"/>
        <v>40.183333333333337</v>
      </c>
      <c r="V2420" s="8">
        <f t="shared" si="379"/>
        <v>40.012500000000003</v>
      </c>
    </row>
    <row r="2421" spans="1:22" ht="13.5" x14ac:dyDescent="0.25">
      <c r="A2421" s="3">
        <f>RSI!A2421</f>
        <v>45531</v>
      </c>
      <c r="B2421" s="2">
        <f>RSI!B2421</f>
        <v>161.90199999999999</v>
      </c>
      <c r="C2421" s="2">
        <f>RSI!I2421</f>
        <v>58.187500602664855</v>
      </c>
      <c r="D2421" s="2">
        <f>MACD!E2421</f>
        <v>0.71407470622210667</v>
      </c>
      <c r="E2421" s="2">
        <f>MACD!F2421</f>
        <v>0.21788844074861874</v>
      </c>
      <c r="F2421" s="2">
        <f>'Moving Avg'!D2421</f>
        <v>161.90199999999999</v>
      </c>
      <c r="G2421" s="2">
        <f>'Moving Avg'!F2421</f>
        <v>161.75830000000005</v>
      </c>
      <c r="H2421" s="2">
        <f>'Moving Avg'!G2421</f>
        <v>158.79213999999996</v>
      </c>
      <c r="I2421" s="2">
        <f>'Moving Avg'!H2421</f>
        <v>148.3673174999999</v>
      </c>
      <c r="J2421" s="6" t="str">
        <f>OBV!F2421</f>
        <v>NEUTRAL</v>
      </c>
      <c r="K2421" s="6" t="str">
        <f>OBV!G2421</f>
        <v>NEUTRAL</v>
      </c>
      <c r="L2421" s="6" t="str">
        <f>OBV!H2421</f>
        <v>NEUTRAL</v>
      </c>
      <c r="M2421" s="8">
        <f t="shared" si="370"/>
        <v>25</v>
      </c>
      <c r="N2421" s="8">
        <f t="shared" si="371"/>
        <v>0</v>
      </c>
      <c r="O2421" s="8">
        <f t="shared" si="372"/>
        <v>100</v>
      </c>
      <c r="P2421" s="8">
        <f t="shared" si="373"/>
        <v>33</v>
      </c>
      <c r="Q2421" s="9">
        <f t="shared" si="374"/>
        <v>28.7</v>
      </c>
      <c r="R2421" s="9">
        <f t="shared" si="375"/>
        <v>48.25</v>
      </c>
      <c r="S2421" s="9">
        <f t="shared" si="376"/>
        <v>43.6</v>
      </c>
      <c r="T2421" s="9">
        <f t="shared" si="377"/>
        <v>39.5</v>
      </c>
      <c r="U2421" s="8">
        <f t="shared" si="378"/>
        <v>40.183333333333337</v>
      </c>
      <c r="V2421" s="8">
        <f t="shared" si="379"/>
        <v>40.012500000000003</v>
      </c>
    </row>
    <row r="2422" spans="1:22" ht="13.5" x14ac:dyDescent="0.25">
      <c r="A2422" s="3">
        <f>RSI!A2422</f>
        <v>45532</v>
      </c>
      <c r="B2422" s="2">
        <f>RSI!B2422</f>
        <v>161.90199999999999</v>
      </c>
      <c r="C2422" s="2">
        <f>RSI!I2422</f>
        <v>58.187500602664855</v>
      </c>
      <c r="D2422" s="2">
        <f>MACD!E2422</f>
        <v>0.82124168549472643</v>
      </c>
      <c r="E2422" s="2">
        <f>MACD!F2422</f>
        <v>0.33855908969784032</v>
      </c>
      <c r="F2422" s="2">
        <f>'Moving Avg'!D2422</f>
        <v>161.90199999999999</v>
      </c>
      <c r="G2422" s="2">
        <f>'Moving Avg'!F2422</f>
        <v>161.99780000000004</v>
      </c>
      <c r="H2422" s="2">
        <f>'Moving Avg'!G2422</f>
        <v>158.96457999999996</v>
      </c>
      <c r="I2422" s="2">
        <f>'Moving Avg'!H2422</f>
        <v>148.46645149999986</v>
      </c>
      <c r="J2422" s="6" t="str">
        <f>OBV!F2422</f>
        <v>NEUTRAL</v>
      </c>
      <c r="K2422" s="6" t="str">
        <f>OBV!G2422</f>
        <v>NEUTRAL</v>
      </c>
      <c r="L2422" s="6" t="str">
        <f>OBV!H2422</f>
        <v>NEUTRAL</v>
      </c>
      <c r="M2422" s="8">
        <f t="shared" si="370"/>
        <v>25</v>
      </c>
      <c r="N2422" s="8">
        <f t="shared" si="371"/>
        <v>0</v>
      </c>
      <c r="O2422" s="8">
        <f t="shared" si="372"/>
        <v>100</v>
      </c>
      <c r="P2422" s="8">
        <f t="shared" si="373"/>
        <v>33</v>
      </c>
      <c r="Q2422" s="9">
        <f t="shared" si="374"/>
        <v>28.7</v>
      </c>
      <c r="R2422" s="9">
        <f t="shared" si="375"/>
        <v>48.25</v>
      </c>
      <c r="S2422" s="9">
        <f t="shared" si="376"/>
        <v>43.6</v>
      </c>
      <c r="T2422" s="9">
        <f t="shared" si="377"/>
        <v>39.5</v>
      </c>
      <c r="U2422" s="8">
        <f t="shared" si="378"/>
        <v>40.183333333333337</v>
      </c>
      <c r="V2422" s="8">
        <f t="shared" si="379"/>
        <v>40.012500000000003</v>
      </c>
    </row>
    <row r="2423" spans="1:22" ht="13.5" x14ac:dyDescent="0.25">
      <c r="A2423" s="3">
        <f>RSI!A2423</f>
        <v>45533</v>
      </c>
      <c r="B2423" s="2">
        <f>RSI!B2423</f>
        <v>161.90199999999999</v>
      </c>
      <c r="C2423" s="2">
        <f>RSI!I2423</f>
        <v>58.187500602664855</v>
      </c>
      <c r="D2423" s="2">
        <f>MACD!E2423</f>
        <v>0.90676291785368335</v>
      </c>
      <c r="E2423" s="2">
        <f>MACD!F2423</f>
        <v>0.45219985532900897</v>
      </c>
      <c r="F2423" s="2">
        <f>'Moving Avg'!D2423</f>
        <v>161.90199999999999</v>
      </c>
      <c r="G2423" s="2">
        <f>'Moving Avg'!F2423</f>
        <v>162.09360000000004</v>
      </c>
      <c r="H2423" s="2">
        <f>'Moving Avg'!G2423</f>
        <v>159.13701999999995</v>
      </c>
      <c r="I2423" s="2">
        <f>'Moving Avg'!H2423</f>
        <v>148.54266999999987</v>
      </c>
      <c r="J2423" s="6" t="str">
        <f>OBV!F2423</f>
        <v>NEUTRAL</v>
      </c>
      <c r="K2423" s="6" t="str">
        <f>OBV!G2423</f>
        <v>NEUTRAL</v>
      </c>
      <c r="L2423" s="6" t="str">
        <f>OBV!H2423</f>
        <v>NEUTRAL</v>
      </c>
      <c r="M2423" s="8">
        <f t="shared" si="370"/>
        <v>25</v>
      </c>
      <c r="N2423" s="8">
        <f t="shared" si="371"/>
        <v>0</v>
      </c>
      <c r="O2423" s="8">
        <f t="shared" si="372"/>
        <v>100</v>
      </c>
      <c r="P2423" s="8">
        <f t="shared" si="373"/>
        <v>33</v>
      </c>
      <c r="Q2423" s="9">
        <f t="shared" si="374"/>
        <v>28.7</v>
      </c>
      <c r="R2423" s="9">
        <f t="shared" si="375"/>
        <v>48.25</v>
      </c>
      <c r="S2423" s="9">
        <f t="shared" si="376"/>
        <v>43.6</v>
      </c>
      <c r="T2423" s="9">
        <f t="shared" si="377"/>
        <v>39.5</v>
      </c>
      <c r="U2423" s="8">
        <f t="shared" si="378"/>
        <v>40.183333333333337</v>
      </c>
      <c r="V2423" s="8">
        <f t="shared" si="379"/>
        <v>40.012500000000003</v>
      </c>
    </row>
    <row r="2424" spans="1:22" ht="13.5" x14ac:dyDescent="0.25">
      <c r="A2424" s="3">
        <f>RSI!A2424</f>
        <v>45534</v>
      </c>
      <c r="B2424" s="2">
        <f>RSI!B2424</f>
        <v>161.90199999999999</v>
      </c>
      <c r="C2424" s="2">
        <f>RSI!I2424</f>
        <v>58.187500602664855</v>
      </c>
      <c r="D2424" s="2">
        <f>MACD!E2424</f>
        <v>0.82696601536733283</v>
      </c>
      <c r="E2424" s="2">
        <f>MACD!F2424</f>
        <v>0.52715308733667376</v>
      </c>
      <c r="F2424" s="2">
        <f>'Moving Avg'!D2424</f>
        <v>161.90199999999999</v>
      </c>
      <c r="G2424" s="2">
        <f>'Moving Avg'!F2424</f>
        <v>162.18940000000003</v>
      </c>
      <c r="H2424" s="2">
        <f>'Moving Avg'!G2424</f>
        <v>159.30945999999997</v>
      </c>
      <c r="I2424" s="2">
        <f>'Moving Avg'!H2424</f>
        <v>148.61888849999985</v>
      </c>
      <c r="J2424" s="6" t="str">
        <f>OBV!F2424</f>
        <v>NEUTRAL</v>
      </c>
      <c r="K2424" s="6" t="str">
        <f>OBV!G2424</f>
        <v>NEUTRAL</v>
      </c>
      <c r="L2424" s="6" t="str">
        <f>OBV!H2424</f>
        <v>NEUTRAL</v>
      </c>
      <c r="M2424" s="8">
        <f t="shared" si="370"/>
        <v>25</v>
      </c>
      <c r="N2424" s="8">
        <f t="shared" si="371"/>
        <v>0</v>
      </c>
      <c r="O2424" s="8">
        <f t="shared" si="372"/>
        <v>100</v>
      </c>
      <c r="P2424" s="8">
        <f t="shared" si="373"/>
        <v>33</v>
      </c>
      <c r="Q2424" s="9">
        <f t="shared" si="374"/>
        <v>28.7</v>
      </c>
      <c r="R2424" s="9">
        <f t="shared" si="375"/>
        <v>48.25</v>
      </c>
      <c r="S2424" s="9">
        <f t="shared" si="376"/>
        <v>43.6</v>
      </c>
      <c r="T2424" s="9">
        <f t="shared" si="377"/>
        <v>39.5</v>
      </c>
      <c r="U2424" s="8">
        <f t="shared" si="378"/>
        <v>40.183333333333337</v>
      </c>
      <c r="V2424" s="8">
        <f t="shared" si="379"/>
        <v>40.012500000000003</v>
      </c>
    </row>
    <row r="2425" spans="1:22" ht="13.5" x14ac:dyDescent="0.25">
      <c r="A2425" s="3">
        <f>RSI!A2425</f>
        <v>45537</v>
      </c>
      <c r="B2425" s="2">
        <f>RSI!B2425</f>
        <v>161.90199999999999</v>
      </c>
      <c r="C2425" s="2">
        <f>RSI!I2425</f>
        <v>58.187500602664848</v>
      </c>
      <c r="D2425" s="2">
        <f>MACD!E2425</f>
        <v>0.75502296053764439</v>
      </c>
      <c r="E2425" s="2">
        <f>MACD!F2425</f>
        <v>0.57272706197686796</v>
      </c>
      <c r="F2425" s="2">
        <f>'Moving Avg'!D2425</f>
        <v>161.90199999999999</v>
      </c>
      <c r="G2425" s="2">
        <f>'Moving Avg'!F2425</f>
        <v>162.28520000000003</v>
      </c>
      <c r="H2425" s="2">
        <f>'Moving Avg'!G2425</f>
        <v>159.48189999999994</v>
      </c>
      <c r="I2425" s="2">
        <f>'Moving Avg'!H2425</f>
        <v>148.69510699999987</v>
      </c>
      <c r="J2425" s="6" t="str">
        <f>OBV!F2425</f>
        <v>NEUTRAL</v>
      </c>
      <c r="K2425" s="6" t="str">
        <f>OBV!G2425</f>
        <v>NEUTRAL</v>
      </c>
      <c r="L2425" s="6" t="str">
        <f>OBV!H2425</f>
        <v>NEUTRAL</v>
      </c>
      <c r="M2425" s="8">
        <f t="shared" si="370"/>
        <v>25</v>
      </c>
      <c r="N2425" s="8">
        <f t="shared" si="371"/>
        <v>0</v>
      </c>
      <c r="O2425" s="8">
        <f t="shared" si="372"/>
        <v>100</v>
      </c>
      <c r="P2425" s="8">
        <f t="shared" si="373"/>
        <v>33</v>
      </c>
      <c r="Q2425" s="9">
        <f t="shared" si="374"/>
        <v>28.7</v>
      </c>
      <c r="R2425" s="9">
        <f t="shared" si="375"/>
        <v>48.25</v>
      </c>
      <c r="S2425" s="9">
        <f t="shared" si="376"/>
        <v>43.6</v>
      </c>
      <c r="T2425" s="9">
        <f t="shared" si="377"/>
        <v>39.5</v>
      </c>
      <c r="U2425" s="8">
        <f t="shared" si="378"/>
        <v>40.183333333333337</v>
      </c>
      <c r="V2425" s="8">
        <f t="shared" si="379"/>
        <v>40.012500000000003</v>
      </c>
    </row>
    <row r="2426" spans="1:22" ht="13.5" x14ac:dyDescent="0.25">
      <c r="A2426" s="3">
        <f>RSI!A2426</f>
        <v>45538</v>
      </c>
      <c r="B2426" s="2">
        <f>RSI!B2426</f>
        <v>161.90199999999999</v>
      </c>
      <c r="C2426" s="2">
        <f>RSI!I2426</f>
        <v>58.187500602664848</v>
      </c>
      <c r="D2426" s="2">
        <f>MACD!E2426</f>
        <v>0.69005306902678853</v>
      </c>
      <c r="E2426" s="2">
        <f>MACD!F2426</f>
        <v>0.59619226338685205</v>
      </c>
      <c r="F2426" s="2">
        <f>'Moving Avg'!D2426</f>
        <v>161.90199999999999</v>
      </c>
      <c r="G2426" s="2">
        <f>'Moving Avg'!F2426</f>
        <v>162.23730000000003</v>
      </c>
      <c r="H2426" s="2">
        <f>'Moving Avg'!G2426</f>
        <v>159.65433999999996</v>
      </c>
      <c r="I2426" s="2">
        <f>'Moving Avg'!H2426</f>
        <v>148.77132549999985</v>
      </c>
      <c r="J2426" s="6" t="str">
        <f>OBV!F2426</f>
        <v>NEUTRAL</v>
      </c>
      <c r="K2426" s="6" t="str">
        <f>OBV!G2426</f>
        <v>NEUTRAL</v>
      </c>
      <c r="L2426" s="6" t="str">
        <f>OBV!H2426</f>
        <v>NEUTRAL</v>
      </c>
      <c r="M2426" s="8">
        <f t="shared" si="370"/>
        <v>25</v>
      </c>
      <c r="N2426" s="8">
        <f t="shared" si="371"/>
        <v>0</v>
      </c>
      <c r="O2426" s="8">
        <f t="shared" si="372"/>
        <v>100</v>
      </c>
      <c r="P2426" s="8">
        <f t="shared" si="373"/>
        <v>33</v>
      </c>
      <c r="Q2426" s="9">
        <f t="shared" si="374"/>
        <v>28.7</v>
      </c>
      <c r="R2426" s="9">
        <f t="shared" si="375"/>
        <v>48.25</v>
      </c>
      <c r="S2426" s="9">
        <f t="shared" si="376"/>
        <v>43.6</v>
      </c>
      <c r="T2426" s="9">
        <f t="shared" si="377"/>
        <v>39.5</v>
      </c>
      <c r="U2426" s="8">
        <f t="shared" si="378"/>
        <v>40.183333333333337</v>
      </c>
      <c r="V2426" s="8">
        <f t="shared" si="379"/>
        <v>40.012500000000003</v>
      </c>
    </row>
    <row r="2427" spans="1:22" ht="13.5" x14ac:dyDescent="0.25">
      <c r="A2427" s="3">
        <f>RSI!A2427</f>
        <v>45539</v>
      </c>
      <c r="B2427" s="2">
        <f>RSI!B2427</f>
        <v>161.90199999999999</v>
      </c>
      <c r="C2427" s="2">
        <f>RSI!I2427</f>
        <v>58.187500602664855</v>
      </c>
      <c r="D2427" s="2">
        <f>MACD!E2427</f>
        <v>0.63128687973451747</v>
      </c>
      <c r="E2427" s="2">
        <f>MACD!F2427</f>
        <v>0.60321118665638518</v>
      </c>
      <c r="F2427" s="2">
        <f>'Moving Avg'!D2427</f>
        <v>161.90199999999999</v>
      </c>
      <c r="G2427" s="2">
        <f>'Moving Avg'!F2427</f>
        <v>162.18940000000003</v>
      </c>
      <c r="H2427" s="2">
        <f>'Moving Avg'!G2427</f>
        <v>159.82677999999996</v>
      </c>
      <c r="I2427" s="2">
        <f>'Moving Avg'!H2427</f>
        <v>148.84754399999983</v>
      </c>
      <c r="J2427" s="6" t="str">
        <f>OBV!F2427</f>
        <v>NEUTRAL</v>
      </c>
      <c r="K2427" s="6" t="str">
        <f>OBV!G2427</f>
        <v>NEUTRAL</v>
      </c>
      <c r="L2427" s="6" t="str">
        <f>OBV!H2427</f>
        <v>NEUTRAL</v>
      </c>
      <c r="M2427" s="8">
        <f t="shared" si="370"/>
        <v>25</v>
      </c>
      <c r="N2427" s="8">
        <f t="shared" si="371"/>
        <v>0</v>
      </c>
      <c r="O2427" s="8">
        <f t="shared" si="372"/>
        <v>100</v>
      </c>
      <c r="P2427" s="8">
        <f t="shared" si="373"/>
        <v>33</v>
      </c>
      <c r="Q2427" s="9">
        <f t="shared" si="374"/>
        <v>28.7</v>
      </c>
      <c r="R2427" s="9">
        <f t="shared" si="375"/>
        <v>48.25</v>
      </c>
      <c r="S2427" s="9">
        <f t="shared" si="376"/>
        <v>43.6</v>
      </c>
      <c r="T2427" s="9">
        <f t="shared" si="377"/>
        <v>39.5</v>
      </c>
      <c r="U2427" s="8">
        <f t="shared" si="378"/>
        <v>40.183333333333337</v>
      </c>
      <c r="V2427" s="8">
        <f t="shared" si="379"/>
        <v>40.012500000000003</v>
      </c>
    </row>
    <row r="2428" spans="1:22" ht="13.5" x14ac:dyDescent="0.25">
      <c r="A2428" s="3">
        <f>RSI!A2428</f>
        <v>45540</v>
      </c>
      <c r="B2428" s="2">
        <f>RSI!B2428</f>
        <v>161.90199999999999</v>
      </c>
      <c r="C2428" s="2">
        <f>RSI!I2428</f>
        <v>58.187500602664855</v>
      </c>
      <c r="D2428" s="2">
        <f>MACD!E2428</f>
        <v>0.57805084106124127</v>
      </c>
      <c r="E2428" s="2">
        <f>MACD!F2428</f>
        <v>0.59817911753735642</v>
      </c>
      <c r="F2428" s="2">
        <f>'Moving Avg'!D2428</f>
        <v>161.90199999999999</v>
      </c>
      <c r="G2428" s="2">
        <f>'Moving Avg'!F2428</f>
        <v>162.14150000000001</v>
      </c>
      <c r="H2428" s="2">
        <f>'Moving Avg'!G2428</f>
        <v>160.00305199999997</v>
      </c>
      <c r="I2428" s="2">
        <f>'Moving Avg'!H2428</f>
        <v>148.92376249999978</v>
      </c>
      <c r="J2428" s="6" t="str">
        <f>OBV!F2428</f>
        <v>NEUTRAL</v>
      </c>
      <c r="K2428" s="6" t="str">
        <f>OBV!G2428</f>
        <v>NEUTRAL</v>
      </c>
      <c r="L2428" s="6" t="str">
        <f>OBV!H2428</f>
        <v>NEUTRAL</v>
      </c>
      <c r="M2428" s="8">
        <f t="shared" si="370"/>
        <v>25</v>
      </c>
      <c r="N2428" s="8">
        <f t="shared" si="371"/>
        <v>100</v>
      </c>
      <c r="O2428" s="8">
        <f t="shared" si="372"/>
        <v>100</v>
      </c>
      <c r="P2428" s="8">
        <f t="shared" si="373"/>
        <v>33</v>
      </c>
      <c r="Q2428" s="9">
        <f t="shared" si="374"/>
        <v>63.7</v>
      </c>
      <c r="R2428" s="9">
        <f t="shared" si="375"/>
        <v>68.25</v>
      </c>
      <c r="S2428" s="9">
        <f t="shared" si="376"/>
        <v>58.6</v>
      </c>
      <c r="T2428" s="9">
        <f t="shared" si="377"/>
        <v>64.5</v>
      </c>
      <c r="U2428" s="8">
        <f t="shared" si="378"/>
        <v>63.516666666666659</v>
      </c>
      <c r="V2428" s="8">
        <f t="shared" si="379"/>
        <v>63.762499999999996</v>
      </c>
    </row>
    <row r="2429" spans="1:22" ht="13.5" x14ac:dyDescent="0.25">
      <c r="A2429" s="3">
        <f>RSI!A2429</f>
        <v>45541</v>
      </c>
      <c r="B2429" s="2">
        <f>RSI!B2429</f>
        <v>161.90199999999999</v>
      </c>
      <c r="C2429" s="2">
        <f>RSI!I2429</f>
        <v>58.187500602664855</v>
      </c>
      <c r="D2429" s="2">
        <f>MACD!E2429</f>
        <v>0.52975421998036154</v>
      </c>
      <c r="E2429" s="2">
        <f>MACD!F2429</f>
        <v>0.58449413802595751</v>
      </c>
      <c r="F2429" s="2">
        <f>'Moving Avg'!D2429</f>
        <v>161.90199999999999</v>
      </c>
      <c r="G2429" s="2">
        <f>'Moving Avg'!F2429</f>
        <v>162.09360000000004</v>
      </c>
      <c r="H2429" s="2">
        <f>'Moving Avg'!G2429</f>
        <v>160.17549199999996</v>
      </c>
      <c r="I2429" s="2">
        <f>'Moving Avg'!H2429</f>
        <v>148.99998099999982</v>
      </c>
      <c r="J2429" s="6" t="str">
        <f>OBV!F2429</f>
        <v>NEUTRAL</v>
      </c>
      <c r="K2429" s="6" t="str">
        <f>OBV!G2429</f>
        <v>NEUTRAL</v>
      </c>
      <c r="L2429" s="6" t="str">
        <f>OBV!H2429</f>
        <v>NEUTRAL</v>
      </c>
      <c r="M2429" s="8">
        <f t="shared" si="370"/>
        <v>25</v>
      </c>
      <c r="N2429" s="8">
        <f t="shared" si="371"/>
        <v>100</v>
      </c>
      <c r="O2429" s="8">
        <f t="shared" si="372"/>
        <v>100</v>
      </c>
      <c r="P2429" s="8">
        <f t="shared" si="373"/>
        <v>33</v>
      </c>
      <c r="Q2429" s="9">
        <f t="shared" si="374"/>
        <v>63.7</v>
      </c>
      <c r="R2429" s="9">
        <f t="shared" si="375"/>
        <v>68.25</v>
      </c>
      <c r="S2429" s="9">
        <f t="shared" si="376"/>
        <v>58.6</v>
      </c>
      <c r="T2429" s="9">
        <f t="shared" si="377"/>
        <v>64.5</v>
      </c>
      <c r="U2429" s="8">
        <f t="shared" si="378"/>
        <v>63.516666666666659</v>
      </c>
      <c r="V2429" s="8">
        <f t="shared" si="379"/>
        <v>63.762499999999996</v>
      </c>
    </row>
    <row r="2430" spans="1:22" ht="13.5" x14ac:dyDescent="0.25">
      <c r="A2430" s="3">
        <f>RSI!A2430</f>
        <v>45544</v>
      </c>
      <c r="B2430" s="2">
        <f>RSI!B2430</f>
        <v>155.196</v>
      </c>
      <c r="C2430" s="2">
        <f>RSI!I2430</f>
        <v>19.119244029187357</v>
      </c>
      <c r="D2430" s="2">
        <f>MACD!E2430</f>
        <v>0.98261864255252362</v>
      </c>
      <c r="E2430" s="2">
        <f>MACD!F2430</f>
        <v>0.66411903893127078</v>
      </c>
      <c r="F2430" s="2">
        <f>'Moving Avg'!D2430</f>
        <v>160.5608</v>
      </c>
      <c r="G2430" s="2">
        <f>'Moving Avg'!F2430</f>
        <v>161.71040000000002</v>
      </c>
      <c r="H2430" s="2">
        <f>'Moving Avg'!G2430</f>
        <v>160.21400399999996</v>
      </c>
      <c r="I2430" s="2">
        <f>'Moving Avg'!H2430</f>
        <v>149.04266949999979</v>
      </c>
      <c r="J2430" s="6" t="str">
        <f>OBV!F2430</f>
        <v>BEARISH</v>
      </c>
      <c r="K2430" s="6" t="str">
        <f>OBV!G2430</f>
        <v>NEUTRAL</v>
      </c>
      <c r="L2430" s="6" t="str">
        <f>OBV!H2430</f>
        <v>CONFIRMED BEARISH</v>
      </c>
      <c r="M2430" s="8">
        <f t="shared" si="370"/>
        <v>50</v>
      </c>
      <c r="N2430" s="8">
        <f t="shared" si="371"/>
        <v>0</v>
      </c>
      <c r="O2430" s="8">
        <f t="shared" si="372"/>
        <v>100</v>
      </c>
      <c r="P2430" s="8">
        <f t="shared" si="373"/>
        <v>16.5</v>
      </c>
      <c r="Q2430" s="9">
        <f t="shared" si="374"/>
        <v>34.975000000000001</v>
      </c>
      <c r="R2430" s="9">
        <f t="shared" si="375"/>
        <v>49.125</v>
      </c>
      <c r="S2430" s="9">
        <f t="shared" si="376"/>
        <v>39.924999999999997</v>
      </c>
      <c r="T2430" s="9">
        <f t="shared" si="377"/>
        <v>41.625</v>
      </c>
      <c r="U2430" s="8">
        <f t="shared" si="378"/>
        <v>41.341666666666661</v>
      </c>
      <c r="V2430" s="8">
        <f t="shared" si="379"/>
        <v>41.412499999999994</v>
      </c>
    </row>
    <row r="2431" spans="1:22" ht="13.5" x14ac:dyDescent="0.25">
      <c r="A2431" s="3">
        <f>RSI!A2431</f>
        <v>45545</v>
      </c>
      <c r="B2431" s="2">
        <f>RSI!B2431</f>
        <v>156.154</v>
      </c>
      <c r="C2431" s="2">
        <f>RSI!I2431</f>
        <v>26.691658330816352</v>
      </c>
      <c r="D2431" s="2">
        <f>MACD!E2431</f>
        <v>1.3316877070457735</v>
      </c>
      <c r="E2431" s="2">
        <f>MACD!F2431</f>
        <v>0.79763277255417142</v>
      </c>
      <c r="F2431" s="2">
        <f>'Moving Avg'!D2431</f>
        <v>159.41119999999998</v>
      </c>
      <c r="G2431" s="2">
        <f>'Moving Avg'!F2431</f>
        <v>161.37510000000003</v>
      </c>
      <c r="H2431" s="2">
        <f>'Moving Avg'!G2431</f>
        <v>160.27148399999999</v>
      </c>
      <c r="I2431" s="2">
        <f>'Moving Avg'!H2431</f>
        <v>149.09014799999977</v>
      </c>
      <c r="J2431" s="6" t="str">
        <f>OBV!F2431</f>
        <v>BULLISH</v>
      </c>
      <c r="K2431" s="6" t="str">
        <f>OBV!G2431</f>
        <v>NEUTRAL</v>
      </c>
      <c r="L2431" s="6" t="str">
        <f>OBV!H2431</f>
        <v>BULLISH DIVERGENCE</v>
      </c>
      <c r="M2431" s="8">
        <f t="shared" si="370"/>
        <v>50</v>
      </c>
      <c r="N2431" s="8">
        <f t="shared" si="371"/>
        <v>0</v>
      </c>
      <c r="O2431" s="8">
        <f t="shared" si="372"/>
        <v>100</v>
      </c>
      <c r="P2431" s="8">
        <f t="shared" si="373"/>
        <v>66.5</v>
      </c>
      <c r="Q2431" s="9">
        <f t="shared" si="374"/>
        <v>42.475000000000001</v>
      </c>
      <c r="R2431" s="9">
        <f t="shared" si="375"/>
        <v>61.625</v>
      </c>
      <c r="S2431" s="9">
        <f t="shared" si="376"/>
        <v>62.424999999999997</v>
      </c>
      <c r="T2431" s="9">
        <f t="shared" si="377"/>
        <v>54.125</v>
      </c>
      <c r="U2431" s="8">
        <f t="shared" si="378"/>
        <v>55.508333333333326</v>
      </c>
      <c r="V2431" s="8">
        <f t="shared" si="379"/>
        <v>55.162499999999994</v>
      </c>
    </row>
    <row r="2432" spans="1:22" ht="13.5" x14ac:dyDescent="0.25">
      <c r="A2432" s="3">
        <f>RSI!A2432</f>
        <v>45546</v>
      </c>
      <c r="B2432" s="2">
        <f>RSI!B2432</f>
        <v>156.154</v>
      </c>
      <c r="C2432" s="2">
        <f>RSI!I2432</f>
        <v>26.691658330816338</v>
      </c>
      <c r="D2432" s="2">
        <f>MACD!E2432</f>
        <v>1.6555032110556169</v>
      </c>
      <c r="E2432" s="2">
        <f>MACD!F2432</f>
        <v>0.96920686025446057</v>
      </c>
      <c r="F2432" s="2">
        <f>'Moving Avg'!D2432</f>
        <v>158.26159999999999</v>
      </c>
      <c r="G2432" s="2">
        <f>'Moving Avg'!F2432</f>
        <v>161.03980000000001</v>
      </c>
      <c r="H2432" s="2">
        <f>'Moving Avg'!G2432</f>
        <v>160.32896399999998</v>
      </c>
      <c r="I2432" s="2">
        <f>'Moving Avg'!H2432</f>
        <v>149.13762649999975</v>
      </c>
      <c r="J2432" s="6" t="str">
        <f>OBV!F2432</f>
        <v>BULLISH</v>
      </c>
      <c r="K2432" s="6" t="str">
        <f>OBV!G2432</f>
        <v>NEUTRAL</v>
      </c>
      <c r="L2432" s="6" t="str">
        <f>OBV!H2432</f>
        <v>BULLISH DIVERGENCE</v>
      </c>
      <c r="M2432" s="8">
        <f t="shared" si="370"/>
        <v>50</v>
      </c>
      <c r="N2432" s="8">
        <f t="shared" si="371"/>
        <v>0</v>
      </c>
      <c r="O2432" s="8">
        <f t="shared" si="372"/>
        <v>75</v>
      </c>
      <c r="P2432" s="8">
        <f t="shared" si="373"/>
        <v>66.5</v>
      </c>
      <c r="Q2432" s="9">
        <f t="shared" si="374"/>
        <v>38.725000000000001</v>
      </c>
      <c r="R2432" s="9">
        <f t="shared" si="375"/>
        <v>52.875</v>
      </c>
      <c r="S2432" s="9">
        <f t="shared" si="376"/>
        <v>56.174999999999997</v>
      </c>
      <c r="T2432" s="9">
        <f t="shared" si="377"/>
        <v>47.875</v>
      </c>
      <c r="U2432" s="8">
        <f t="shared" si="378"/>
        <v>49.258333333333326</v>
      </c>
      <c r="V2432" s="8">
        <f t="shared" si="379"/>
        <v>48.912499999999994</v>
      </c>
    </row>
    <row r="2433" spans="1:22" ht="13.5" x14ac:dyDescent="0.25">
      <c r="A2433" s="3">
        <f>RSI!A2433</f>
        <v>45547</v>
      </c>
      <c r="B2433" s="2">
        <f>RSI!B2433</f>
        <v>157.11199999999999</v>
      </c>
      <c r="C2433" s="2">
        <f>RSI!I2433</f>
        <v>33.871982247900746</v>
      </c>
      <c r="D2433" s="2">
        <f>MACD!E2433</f>
        <v>1.8848799938433558</v>
      </c>
      <c r="E2433" s="2">
        <f>MACD!F2433</f>
        <v>1.1523414869722397</v>
      </c>
      <c r="F2433" s="2">
        <f>'Moving Avg'!D2433</f>
        <v>157.30359999999999</v>
      </c>
      <c r="G2433" s="2">
        <f>'Moving Avg'!F2433</f>
        <v>160.75240000000002</v>
      </c>
      <c r="H2433" s="2">
        <f>'Moving Avg'!G2433</f>
        <v>160.41518399999998</v>
      </c>
      <c r="I2433" s="2">
        <f>'Moving Avg'!H2433</f>
        <v>149.18989499999975</v>
      </c>
      <c r="J2433" s="6" t="str">
        <f>OBV!F2433</f>
        <v>BULLISH</v>
      </c>
      <c r="K2433" s="6" t="str">
        <f>OBV!G2433</f>
        <v>NEUTRAL</v>
      </c>
      <c r="L2433" s="6" t="str">
        <f>OBV!H2433</f>
        <v>BULLISH DIVERGENCE</v>
      </c>
      <c r="M2433" s="8">
        <f t="shared" si="370"/>
        <v>25</v>
      </c>
      <c r="N2433" s="8">
        <f t="shared" si="371"/>
        <v>0</v>
      </c>
      <c r="O2433" s="8">
        <f t="shared" si="372"/>
        <v>75</v>
      </c>
      <c r="P2433" s="8">
        <f t="shared" si="373"/>
        <v>66.5</v>
      </c>
      <c r="Q2433" s="9">
        <f t="shared" si="374"/>
        <v>29.975000000000001</v>
      </c>
      <c r="R2433" s="9">
        <f t="shared" si="375"/>
        <v>47.875</v>
      </c>
      <c r="S2433" s="9">
        <f t="shared" si="376"/>
        <v>52.424999999999997</v>
      </c>
      <c r="T2433" s="9">
        <f t="shared" si="377"/>
        <v>41.625</v>
      </c>
      <c r="U2433" s="8">
        <f t="shared" si="378"/>
        <v>43.42499999999999</v>
      </c>
      <c r="V2433" s="8">
        <f t="shared" si="379"/>
        <v>42.974999999999994</v>
      </c>
    </row>
    <row r="2434" spans="1:22" ht="13.5" x14ac:dyDescent="0.25">
      <c r="A2434" s="3">
        <f>RSI!A2434</f>
        <v>45548</v>
      </c>
      <c r="B2434" s="2">
        <f>RSI!B2434</f>
        <v>157.11199999999999</v>
      </c>
      <c r="C2434" s="2">
        <f>RSI!I2434</f>
        <v>33.871982247900746</v>
      </c>
      <c r="D2434" s="2">
        <f>MACD!E2434</f>
        <v>2.0976979291460793</v>
      </c>
      <c r="E2434" s="2">
        <f>MACD!F2434</f>
        <v>1.3414127754070078</v>
      </c>
      <c r="F2434" s="2">
        <f>'Moving Avg'!D2434</f>
        <v>156.34559999999999</v>
      </c>
      <c r="G2434" s="2">
        <f>'Moving Avg'!F2434</f>
        <v>160.5129</v>
      </c>
      <c r="H2434" s="2">
        <f>'Moving Avg'!G2434</f>
        <v>160.50140400000001</v>
      </c>
      <c r="I2434" s="2">
        <f>'Moving Avg'!H2434</f>
        <v>149.24216349999978</v>
      </c>
      <c r="J2434" s="6" t="str">
        <f>OBV!F2434</f>
        <v>BULLISH</v>
      </c>
      <c r="K2434" s="6" t="str">
        <f>OBV!G2434</f>
        <v>NEUTRAL</v>
      </c>
      <c r="L2434" s="6" t="str">
        <f>OBV!H2434</f>
        <v>BULLISH DIVERGENCE</v>
      </c>
      <c r="M2434" s="8">
        <f t="shared" ref="M2434:M2497" si="380">IF(C2434&lt;30,50, IF(C2434&gt;70, 0, 25))</f>
        <v>25</v>
      </c>
      <c r="N2434" s="8">
        <f t="shared" ref="N2434:N2497" si="381">IF(E2434-D2434&gt;0.02, 100, IF(E2434-D2434&lt;0,0,45))</f>
        <v>0</v>
      </c>
      <c r="O2434" s="8">
        <f t="shared" ref="O2434:O2497" si="382">IF(F2434-I2434&gt;10,100,IF(F2434-I2434&gt;5,75, IF(F2434-I2434&gt;0,50,0)))</f>
        <v>75</v>
      </c>
      <c r="P2434" s="8">
        <f t="shared" ref="P2434:P2497" si="383">IF(L2434="confirmed bullish", 34, IF(L2434="bullish divergence",17, 0))+IF(J2434="bullish",33,IF(J2434="bearish",0,16.5))+IF(K2434="strong",33,IF(K2434="weak",0,16.5))</f>
        <v>66.5</v>
      </c>
      <c r="Q2434" s="9">
        <f t="shared" si="374"/>
        <v>29.975000000000001</v>
      </c>
      <c r="R2434" s="9">
        <f t="shared" si="375"/>
        <v>47.875</v>
      </c>
      <c r="S2434" s="9">
        <f t="shared" si="376"/>
        <v>52.424999999999997</v>
      </c>
      <c r="T2434" s="9">
        <f t="shared" si="377"/>
        <v>41.625</v>
      </c>
      <c r="U2434" s="8">
        <f t="shared" si="378"/>
        <v>43.42499999999999</v>
      </c>
      <c r="V2434" s="8">
        <f t="shared" si="379"/>
        <v>42.974999999999994</v>
      </c>
    </row>
    <row r="2435" spans="1:22" ht="13.5" x14ac:dyDescent="0.25">
      <c r="A2435" s="3">
        <f>RSI!A2435</f>
        <v>45551</v>
      </c>
      <c r="B2435" s="2">
        <f>RSI!B2435</f>
        <v>155.2439</v>
      </c>
      <c r="C2435" s="2">
        <f>RSI!I2435</f>
        <v>27.729583968621967</v>
      </c>
      <c r="D2435" s="2">
        <f>MACD!E2435</f>
        <v>2.4334949106037982</v>
      </c>
      <c r="E2435" s="2">
        <f>MACD!F2435</f>
        <v>1.559829202446366</v>
      </c>
      <c r="F2435" s="2">
        <f>'Moving Avg'!D2435</f>
        <v>156.35517999999996</v>
      </c>
      <c r="G2435" s="2">
        <f>'Moving Avg'!F2435</f>
        <v>160.17999500000002</v>
      </c>
      <c r="H2435" s="2">
        <f>'Moving Avg'!G2435</f>
        <v>160.54068200000003</v>
      </c>
      <c r="I2435" s="2">
        <f>'Moving Avg'!H2435</f>
        <v>149.28509149999977</v>
      </c>
      <c r="J2435" s="6" t="str">
        <f>OBV!F2435</f>
        <v>BULLISH</v>
      </c>
      <c r="K2435" s="6" t="str">
        <f>OBV!G2435</f>
        <v>NEUTRAL</v>
      </c>
      <c r="L2435" s="6" t="str">
        <f>OBV!H2435</f>
        <v>CONFIRMED BULLISH</v>
      </c>
      <c r="M2435" s="8">
        <f t="shared" si="380"/>
        <v>50</v>
      </c>
      <c r="N2435" s="8">
        <f t="shared" si="381"/>
        <v>0</v>
      </c>
      <c r="O2435" s="8">
        <f t="shared" si="382"/>
        <v>75</v>
      </c>
      <c r="P2435" s="8">
        <f t="shared" si="383"/>
        <v>83.5</v>
      </c>
      <c r="Q2435" s="9">
        <f t="shared" ref="Q2435:Q2498" si="384">0.35*M2435+N2435*0.35+O2435*0.15+P2435*0.15</f>
        <v>41.274999999999999</v>
      </c>
      <c r="R2435" s="9">
        <f t="shared" ref="R2435:R2498" si="385">M2435*0.2+N2435*0.2+O2435*0.35+P2435*0.25</f>
        <v>57.125</v>
      </c>
      <c r="S2435" s="9">
        <f t="shared" ref="S2435:S2498" si="386">M2435*0.15+N2435*0.15+O2435*0.25+P2435*0.45</f>
        <v>63.825000000000003</v>
      </c>
      <c r="T2435" s="9">
        <f t="shared" ref="T2435:T2498" si="387">0.25*SUM(M2435:P2435)</f>
        <v>52.125</v>
      </c>
      <c r="U2435" s="8">
        <f t="shared" ref="U2435:U2498" si="388">SUM(Q2435:S2435)/3</f>
        <v>54.07500000000001</v>
      </c>
      <c r="V2435" s="8">
        <f t="shared" ref="V2435:V2498" si="389">SUM(Q2435:T2435)/4</f>
        <v>53.587500000000006</v>
      </c>
    </row>
    <row r="2436" spans="1:22" ht="13.5" x14ac:dyDescent="0.25">
      <c r="A2436" s="3">
        <f>RSI!A2436</f>
        <v>45552</v>
      </c>
      <c r="B2436" s="2">
        <f>RSI!B2436</f>
        <v>155.2439</v>
      </c>
      <c r="C2436" s="2">
        <f>RSI!I2436</f>
        <v>27.729583968621952</v>
      </c>
      <c r="D2436" s="2">
        <f>MACD!E2436</f>
        <v>2.7447273614826031</v>
      </c>
      <c r="E2436" s="2">
        <f>MACD!F2436</f>
        <v>1.7968088342536137</v>
      </c>
      <c r="F2436" s="2">
        <f>'Moving Avg'!D2436</f>
        <v>156.17315999999997</v>
      </c>
      <c r="G2436" s="2">
        <f>'Moving Avg'!F2436</f>
        <v>159.84709000000001</v>
      </c>
      <c r="H2436" s="2">
        <f>'Moving Avg'!G2436</f>
        <v>160.50332000000006</v>
      </c>
      <c r="I2436" s="2">
        <f>'Moving Avg'!H2436</f>
        <v>149.32801949999978</v>
      </c>
      <c r="J2436" s="6" t="str">
        <f>OBV!F2436</f>
        <v>BULLISH</v>
      </c>
      <c r="K2436" s="6" t="str">
        <f>OBV!G2436</f>
        <v>NEUTRAL</v>
      </c>
      <c r="L2436" s="6" t="str">
        <f>OBV!H2436</f>
        <v>BULLISH DIVERGENCE</v>
      </c>
      <c r="M2436" s="8">
        <f t="shared" si="380"/>
        <v>50</v>
      </c>
      <c r="N2436" s="8">
        <f t="shared" si="381"/>
        <v>0</v>
      </c>
      <c r="O2436" s="8">
        <f t="shared" si="382"/>
        <v>75</v>
      </c>
      <c r="P2436" s="8">
        <f t="shared" si="383"/>
        <v>66.5</v>
      </c>
      <c r="Q2436" s="9">
        <f t="shared" si="384"/>
        <v>38.725000000000001</v>
      </c>
      <c r="R2436" s="9">
        <f t="shared" si="385"/>
        <v>52.875</v>
      </c>
      <c r="S2436" s="9">
        <f t="shared" si="386"/>
        <v>56.174999999999997</v>
      </c>
      <c r="T2436" s="9">
        <f t="shared" si="387"/>
        <v>47.875</v>
      </c>
      <c r="U2436" s="8">
        <f t="shared" si="388"/>
        <v>49.258333333333326</v>
      </c>
      <c r="V2436" s="8">
        <f t="shared" si="389"/>
        <v>48.912499999999994</v>
      </c>
    </row>
    <row r="2437" spans="1:22" ht="13.5" x14ac:dyDescent="0.25">
      <c r="A2437" s="3">
        <f>RSI!A2437</f>
        <v>45553</v>
      </c>
      <c r="B2437" s="2">
        <f>RSI!B2437</f>
        <v>155.196</v>
      </c>
      <c r="C2437" s="2">
        <f>RSI!I2437</f>
        <v>27.580850136298849</v>
      </c>
      <c r="D2437" s="2">
        <f>MACD!E2437</f>
        <v>3.0367154371114964</v>
      </c>
      <c r="E2437" s="2">
        <f>MACD!F2437</f>
        <v>2.0447901548251903</v>
      </c>
      <c r="F2437" s="2">
        <f>'Moving Avg'!D2437</f>
        <v>155.98156</v>
      </c>
      <c r="G2437" s="2">
        <f>'Moving Avg'!F2437</f>
        <v>159.51179000000002</v>
      </c>
      <c r="H2437" s="2">
        <f>'Moving Avg'!G2437</f>
        <v>160.44584000000006</v>
      </c>
      <c r="I2437" s="2">
        <f>'Moving Avg'!H2437</f>
        <v>149.37070799999978</v>
      </c>
      <c r="J2437" s="6" t="str">
        <f>OBV!F2437</f>
        <v>BULLISH</v>
      </c>
      <c r="K2437" s="6" t="str">
        <f>OBV!G2437</f>
        <v>NEUTRAL</v>
      </c>
      <c r="L2437" s="6" t="str">
        <f>OBV!H2437</f>
        <v>BULLISH DIVERGENCE</v>
      </c>
      <c r="M2437" s="8">
        <f t="shared" si="380"/>
        <v>50</v>
      </c>
      <c r="N2437" s="8">
        <f t="shared" si="381"/>
        <v>0</v>
      </c>
      <c r="O2437" s="8">
        <f t="shared" si="382"/>
        <v>75</v>
      </c>
      <c r="P2437" s="8">
        <f t="shared" si="383"/>
        <v>66.5</v>
      </c>
      <c r="Q2437" s="9">
        <f t="shared" si="384"/>
        <v>38.725000000000001</v>
      </c>
      <c r="R2437" s="9">
        <f t="shared" si="385"/>
        <v>52.875</v>
      </c>
      <c r="S2437" s="9">
        <f t="shared" si="386"/>
        <v>56.174999999999997</v>
      </c>
      <c r="T2437" s="9">
        <f t="shared" si="387"/>
        <v>47.875</v>
      </c>
      <c r="U2437" s="8">
        <f t="shared" si="388"/>
        <v>49.258333333333326</v>
      </c>
      <c r="V2437" s="8">
        <f t="shared" si="389"/>
        <v>48.912499999999994</v>
      </c>
    </row>
    <row r="2438" spans="1:22" ht="13.5" x14ac:dyDescent="0.25">
      <c r="A2438" s="3">
        <f>RSI!A2438</f>
        <v>45554</v>
      </c>
      <c r="B2438" s="2">
        <f>RSI!B2438</f>
        <v>159.02799999999999</v>
      </c>
      <c r="C2438" s="2">
        <f>RSI!I2438</f>
        <v>50.46927007358839</v>
      </c>
      <c r="D2438" s="2">
        <f>MACD!E2438</f>
        <v>3.0234443802724513</v>
      </c>
      <c r="E2438" s="2">
        <f>MACD!F2438</f>
        <v>2.2405209999146427</v>
      </c>
      <c r="F2438" s="2">
        <f>'Moving Avg'!D2438</f>
        <v>156.36475999999999</v>
      </c>
      <c r="G2438" s="2">
        <f>'Moving Avg'!F2438</f>
        <v>159.36809</v>
      </c>
      <c r="H2438" s="2">
        <f>'Moving Avg'!G2438</f>
        <v>160.46500000000006</v>
      </c>
      <c r="I2438" s="2">
        <f>'Moving Avg'!H2438</f>
        <v>149.43255649999975</v>
      </c>
      <c r="J2438" s="6" t="str">
        <f>OBV!F2438</f>
        <v>BEARISH</v>
      </c>
      <c r="K2438" s="6" t="str">
        <f>OBV!G2438</f>
        <v>NEUTRAL</v>
      </c>
      <c r="L2438" s="6" t="str">
        <f>OBV!H2438</f>
        <v>BEARISH DIVERGENCE</v>
      </c>
      <c r="M2438" s="8">
        <f t="shared" si="380"/>
        <v>25</v>
      </c>
      <c r="N2438" s="8">
        <f t="shared" si="381"/>
        <v>0</v>
      </c>
      <c r="O2438" s="8">
        <f t="shared" si="382"/>
        <v>75</v>
      </c>
      <c r="P2438" s="8">
        <f t="shared" si="383"/>
        <v>16.5</v>
      </c>
      <c r="Q2438" s="9">
        <f t="shared" si="384"/>
        <v>22.475000000000001</v>
      </c>
      <c r="R2438" s="9">
        <f t="shared" si="385"/>
        <v>35.375</v>
      </c>
      <c r="S2438" s="9">
        <f t="shared" si="386"/>
        <v>29.925000000000001</v>
      </c>
      <c r="T2438" s="9">
        <f t="shared" si="387"/>
        <v>29.125</v>
      </c>
      <c r="U2438" s="8">
        <f t="shared" si="388"/>
        <v>29.258333333333336</v>
      </c>
      <c r="V2438" s="8">
        <f t="shared" si="389"/>
        <v>29.225000000000001</v>
      </c>
    </row>
    <row r="2439" spans="1:22" ht="13.5" x14ac:dyDescent="0.25">
      <c r="A2439" s="3">
        <f>RSI!A2439</f>
        <v>45555</v>
      </c>
      <c r="B2439" s="2">
        <f>RSI!B2439</f>
        <v>159.02799999999999</v>
      </c>
      <c r="C2439" s="2">
        <f>RSI!I2439</f>
        <v>50.46927007358839</v>
      </c>
      <c r="D2439" s="2">
        <f>MACD!E2439</f>
        <v>3.0113437587572776</v>
      </c>
      <c r="E2439" s="2">
        <f>MACD!F2439</f>
        <v>2.3946855516831698</v>
      </c>
      <c r="F2439" s="2">
        <f>'Moving Avg'!D2439</f>
        <v>156.74796000000001</v>
      </c>
      <c r="G2439" s="2">
        <f>'Moving Avg'!F2439</f>
        <v>159.22439</v>
      </c>
      <c r="H2439" s="2">
        <f>'Moving Avg'!G2439</f>
        <v>160.48416000000006</v>
      </c>
      <c r="I2439" s="2">
        <f>'Moving Avg'!H2439</f>
        <v>149.4944049999998</v>
      </c>
      <c r="J2439" s="6" t="str">
        <f>OBV!F2439</f>
        <v>BEARISH</v>
      </c>
      <c r="K2439" s="6" t="str">
        <f>OBV!G2439</f>
        <v>NEUTRAL</v>
      </c>
      <c r="L2439" s="6" t="str">
        <f>OBV!H2439</f>
        <v>BEARISH DIVERGENCE</v>
      </c>
      <c r="M2439" s="8">
        <f t="shared" si="380"/>
        <v>25</v>
      </c>
      <c r="N2439" s="8">
        <f t="shared" si="381"/>
        <v>0</v>
      </c>
      <c r="O2439" s="8">
        <f t="shared" si="382"/>
        <v>75</v>
      </c>
      <c r="P2439" s="8">
        <f t="shared" si="383"/>
        <v>16.5</v>
      </c>
      <c r="Q2439" s="9">
        <f t="shared" si="384"/>
        <v>22.475000000000001</v>
      </c>
      <c r="R2439" s="9">
        <f t="shared" si="385"/>
        <v>35.375</v>
      </c>
      <c r="S2439" s="9">
        <f t="shared" si="386"/>
        <v>29.925000000000001</v>
      </c>
      <c r="T2439" s="9">
        <f t="shared" si="387"/>
        <v>29.125</v>
      </c>
      <c r="U2439" s="8">
        <f t="shared" si="388"/>
        <v>29.258333333333336</v>
      </c>
      <c r="V2439" s="8">
        <f t="shared" si="389"/>
        <v>29.225000000000001</v>
      </c>
    </row>
    <row r="2440" spans="1:22" ht="13.5" x14ac:dyDescent="0.25">
      <c r="A2440" s="3">
        <f>RSI!A2440</f>
        <v>45558</v>
      </c>
      <c r="B2440" s="2">
        <f>RSI!B2440</f>
        <v>159.02799999999999</v>
      </c>
      <c r="C2440" s="2">
        <f>RSI!I2440</f>
        <v>50.46927007358839</v>
      </c>
      <c r="D2440" s="2">
        <f>MACD!E2440</f>
        <v>1.9686057361028872</v>
      </c>
      <c r="E2440" s="2">
        <f>MACD!F2440</f>
        <v>2.3094695885671133</v>
      </c>
      <c r="F2440" s="2">
        <f>'Moving Avg'!D2440</f>
        <v>157.50478000000001</v>
      </c>
      <c r="G2440" s="2">
        <f>'Moving Avg'!F2440</f>
        <v>159.08068999999995</v>
      </c>
      <c r="H2440" s="2">
        <f>'Moving Avg'!G2440</f>
        <v>160.46500000000006</v>
      </c>
      <c r="I2440" s="2">
        <f>'Moving Avg'!H2440</f>
        <v>149.5562534999998</v>
      </c>
      <c r="J2440" s="6" t="str">
        <f>OBV!F2440</f>
        <v>BEARISH</v>
      </c>
      <c r="K2440" s="6" t="str">
        <f>OBV!G2440</f>
        <v>NEUTRAL</v>
      </c>
      <c r="L2440" s="6" t="str">
        <f>OBV!H2440</f>
        <v>BEARISH DIVERGENCE</v>
      </c>
      <c r="M2440" s="8">
        <f t="shared" si="380"/>
        <v>25</v>
      </c>
      <c r="N2440" s="8">
        <f t="shared" si="381"/>
        <v>100</v>
      </c>
      <c r="O2440" s="8">
        <f t="shared" si="382"/>
        <v>75</v>
      </c>
      <c r="P2440" s="8">
        <f t="shared" si="383"/>
        <v>16.5</v>
      </c>
      <c r="Q2440" s="9">
        <f t="shared" si="384"/>
        <v>57.475000000000001</v>
      </c>
      <c r="R2440" s="9">
        <f t="shared" si="385"/>
        <v>55.375</v>
      </c>
      <c r="S2440" s="9">
        <f t="shared" si="386"/>
        <v>44.924999999999997</v>
      </c>
      <c r="T2440" s="9">
        <f t="shared" si="387"/>
        <v>54.125</v>
      </c>
      <c r="U2440" s="8">
        <f t="shared" si="388"/>
        <v>52.591666666666661</v>
      </c>
      <c r="V2440" s="8">
        <f t="shared" si="389"/>
        <v>52.974999999999994</v>
      </c>
    </row>
    <row r="2441" spans="1:22" ht="13.5" x14ac:dyDescent="0.25">
      <c r="A2441" s="3">
        <f>RSI!A2441</f>
        <v>45559</v>
      </c>
      <c r="B2441" s="2">
        <f>RSI!B2441</f>
        <v>155.196</v>
      </c>
      <c r="C2441" s="2">
        <f>RSI!I2441</f>
        <v>36.185307387924688</v>
      </c>
      <c r="D2441" s="2">
        <f>MACD!E2441</f>
        <v>1.516778445007759</v>
      </c>
      <c r="E2441" s="2">
        <f>MACD!F2441</f>
        <v>2.1509313598552424</v>
      </c>
      <c r="F2441" s="2">
        <f>'Moving Avg'!D2441</f>
        <v>157.49520000000001</v>
      </c>
      <c r="G2441" s="2">
        <f>'Moving Avg'!F2441</f>
        <v>158.74538999999996</v>
      </c>
      <c r="H2441" s="2">
        <f>'Moving Avg'!G2441</f>
        <v>160.35004000000009</v>
      </c>
      <c r="I2441" s="2">
        <f>'Moving Avg'!H2441</f>
        <v>149.59894199999977</v>
      </c>
      <c r="J2441" s="6" t="str">
        <f>OBV!F2441</f>
        <v>BEARISH</v>
      </c>
      <c r="K2441" s="6" t="str">
        <f>OBV!G2441</f>
        <v>NEUTRAL</v>
      </c>
      <c r="L2441" s="6" t="str">
        <f>OBV!H2441</f>
        <v>CONFIRMED BEARISH</v>
      </c>
      <c r="M2441" s="8">
        <f t="shared" si="380"/>
        <v>25</v>
      </c>
      <c r="N2441" s="8">
        <f t="shared" si="381"/>
        <v>100</v>
      </c>
      <c r="O2441" s="8">
        <f t="shared" si="382"/>
        <v>75</v>
      </c>
      <c r="P2441" s="8">
        <f t="shared" si="383"/>
        <v>16.5</v>
      </c>
      <c r="Q2441" s="9">
        <f t="shared" si="384"/>
        <v>57.475000000000001</v>
      </c>
      <c r="R2441" s="9">
        <f t="shared" si="385"/>
        <v>55.375</v>
      </c>
      <c r="S2441" s="9">
        <f t="shared" si="386"/>
        <v>44.924999999999997</v>
      </c>
      <c r="T2441" s="9">
        <f t="shared" si="387"/>
        <v>54.125</v>
      </c>
      <c r="U2441" s="8">
        <f t="shared" si="388"/>
        <v>52.591666666666661</v>
      </c>
      <c r="V2441" s="8">
        <f t="shared" si="389"/>
        <v>52.974999999999994</v>
      </c>
    </row>
    <row r="2442" spans="1:22" ht="13.5" x14ac:dyDescent="0.25">
      <c r="A2442" s="3">
        <f>RSI!A2442</f>
        <v>45560</v>
      </c>
      <c r="B2442" s="2">
        <f>RSI!B2442</f>
        <v>159.02799999999999</v>
      </c>
      <c r="C2442" s="2">
        <f>RSI!I2442</f>
        <v>51.09213085166661</v>
      </c>
      <c r="D2442" s="2">
        <f>MACD!E2442</f>
        <v>0.87256300674229692</v>
      </c>
      <c r="E2442" s="2">
        <f>MACD!F2442</f>
        <v>1.8952576892326536</v>
      </c>
      <c r="F2442" s="2">
        <f>'Moving Avg'!D2442</f>
        <v>158.26159999999999</v>
      </c>
      <c r="G2442" s="2">
        <f>'Moving Avg'!F2442</f>
        <v>158.60168999999996</v>
      </c>
      <c r="H2442" s="2">
        <f>'Moving Avg'!G2442</f>
        <v>160.31172000000007</v>
      </c>
      <c r="I2442" s="2">
        <f>'Moving Avg'!H2442</f>
        <v>149.66079049999979</v>
      </c>
      <c r="J2442" s="6" t="str">
        <f>OBV!F2442</f>
        <v>BULLISH</v>
      </c>
      <c r="K2442" s="6" t="str">
        <f>OBV!G2442</f>
        <v>NEUTRAL</v>
      </c>
      <c r="L2442" s="6" t="str">
        <f>OBV!H2442</f>
        <v>CONFIRMED BULLISH</v>
      </c>
      <c r="M2442" s="8">
        <f t="shared" si="380"/>
        <v>25</v>
      </c>
      <c r="N2442" s="8">
        <f t="shared" si="381"/>
        <v>100</v>
      </c>
      <c r="O2442" s="8">
        <f t="shared" si="382"/>
        <v>75</v>
      </c>
      <c r="P2442" s="8">
        <f t="shared" si="383"/>
        <v>83.5</v>
      </c>
      <c r="Q2442" s="9">
        <f t="shared" si="384"/>
        <v>67.525000000000006</v>
      </c>
      <c r="R2442" s="9">
        <f t="shared" si="385"/>
        <v>72.125</v>
      </c>
      <c r="S2442" s="9">
        <f t="shared" si="386"/>
        <v>75.075000000000003</v>
      </c>
      <c r="T2442" s="9">
        <f t="shared" si="387"/>
        <v>70.875</v>
      </c>
      <c r="U2442" s="8">
        <f t="shared" si="388"/>
        <v>71.575000000000003</v>
      </c>
      <c r="V2442" s="8">
        <f t="shared" si="389"/>
        <v>71.400000000000006</v>
      </c>
    </row>
    <row r="2443" spans="1:22" ht="13.5" x14ac:dyDescent="0.25">
      <c r="A2443" s="3">
        <f>RSI!A2443</f>
        <v>45561</v>
      </c>
      <c r="B2443" s="2">
        <f>RSI!B2443</f>
        <v>159.02799999999999</v>
      </c>
      <c r="C2443" s="2">
        <f>RSI!I2443</f>
        <v>51.092130851666624</v>
      </c>
      <c r="D2443" s="2">
        <f>MACD!E2443</f>
        <v>0.47252455218398381</v>
      </c>
      <c r="E2443" s="2">
        <f>MACD!F2443</f>
        <v>1.6107110618229197</v>
      </c>
      <c r="F2443" s="2">
        <f>'Moving Avg'!D2443</f>
        <v>158.26159999999999</v>
      </c>
      <c r="G2443" s="2">
        <f>'Moving Avg'!F2443</f>
        <v>158.45798999999994</v>
      </c>
      <c r="H2443" s="2">
        <f>'Moving Avg'!G2443</f>
        <v>160.27340000000007</v>
      </c>
      <c r="I2443" s="2">
        <f>'Moving Avg'!H2443</f>
        <v>149.72263899999976</v>
      </c>
      <c r="J2443" s="6" t="str">
        <f>OBV!F2443</f>
        <v>BULLISH</v>
      </c>
      <c r="K2443" s="6" t="str">
        <f>OBV!G2443</f>
        <v>NEUTRAL</v>
      </c>
      <c r="L2443" s="6" t="str">
        <f>OBV!H2443</f>
        <v>NEUTRAL</v>
      </c>
      <c r="M2443" s="8">
        <f t="shared" si="380"/>
        <v>25</v>
      </c>
      <c r="N2443" s="8">
        <f t="shared" si="381"/>
        <v>100</v>
      </c>
      <c r="O2443" s="8">
        <f t="shared" si="382"/>
        <v>75</v>
      </c>
      <c r="P2443" s="8">
        <f t="shared" si="383"/>
        <v>49.5</v>
      </c>
      <c r="Q2443" s="9">
        <f t="shared" si="384"/>
        <v>62.424999999999997</v>
      </c>
      <c r="R2443" s="9">
        <f t="shared" si="385"/>
        <v>63.625</v>
      </c>
      <c r="S2443" s="9">
        <f t="shared" si="386"/>
        <v>59.775000000000006</v>
      </c>
      <c r="T2443" s="9">
        <f t="shared" si="387"/>
        <v>62.375</v>
      </c>
      <c r="U2443" s="8">
        <f t="shared" si="388"/>
        <v>61.941666666666663</v>
      </c>
      <c r="V2443" s="8">
        <f t="shared" si="389"/>
        <v>62.05</v>
      </c>
    </row>
    <row r="2444" spans="1:22" ht="13.5" x14ac:dyDescent="0.25">
      <c r="A2444" s="3">
        <f>RSI!A2444</f>
        <v>45562</v>
      </c>
      <c r="B2444" s="2">
        <f>RSI!B2444</f>
        <v>158.07</v>
      </c>
      <c r="C2444" s="2">
        <f>RSI!I2444</f>
        <v>47.851221873105523</v>
      </c>
      <c r="D2444" s="2">
        <f>MACD!E2444</f>
        <v>0.20284742052510296</v>
      </c>
      <c r="E2444" s="2">
        <f>MACD!F2444</f>
        <v>1.3291383335633564</v>
      </c>
      <c r="F2444" s="2">
        <f>'Moving Avg'!D2444</f>
        <v>158.07</v>
      </c>
      <c r="G2444" s="2">
        <f>'Moving Avg'!F2444</f>
        <v>158.26638999999994</v>
      </c>
      <c r="H2444" s="2">
        <f>'Moving Avg'!G2444</f>
        <v>160.29256000000009</v>
      </c>
      <c r="I2444" s="2">
        <f>'Moving Avg'!H2444</f>
        <v>149.77969749999977</v>
      </c>
      <c r="J2444" s="6" t="str">
        <f>OBV!F2444</f>
        <v>BEARISH</v>
      </c>
      <c r="K2444" s="6" t="str">
        <f>OBV!G2444</f>
        <v>NEUTRAL</v>
      </c>
      <c r="L2444" s="6" t="str">
        <f>OBV!H2444</f>
        <v>CONFIRMED BEARISH</v>
      </c>
      <c r="M2444" s="8">
        <f t="shared" si="380"/>
        <v>25</v>
      </c>
      <c r="N2444" s="8">
        <f t="shared" si="381"/>
        <v>100</v>
      </c>
      <c r="O2444" s="8">
        <f t="shared" si="382"/>
        <v>75</v>
      </c>
      <c r="P2444" s="8">
        <f t="shared" si="383"/>
        <v>16.5</v>
      </c>
      <c r="Q2444" s="9">
        <f t="shared" si="384"/>
        <v>57.475000000000001</v>
      </c>
      <c r="R2444" s="9">
        <f t="shared" si="385"/>
        <v>55.375</v>
      </c>
      <c r="S2444" s="9">
        <f t="shared" si="386"/>
        <v>44.924999999999997</v>
      </c>
      <c r="T2444" s="9">
        <f t="shared" si="387"/>
        <v>54.125</v>
      </c>
      <c r="U2444" s="8">
        <f t="shared" si="388"/>
        <v>52.591666666666661</v>
      </c>
      <c r="V2444" s="8">
        <f t="shared" si="389"/>
        <v>52.974999999999994</v>
      </c>
    </row>
    <row r="2445" spans="1:22" ht="13.5" x14ac:dyDescent="0.25">
      <c r="A2445" s="3">
        <f>RSI!A2445</f>
        <v>45565</v>
      </c>
      <c r="B2445" s="2">
        <f>RSI!B2445</f>
        <v>158.07</v>
      </c>
      <c r="C2445" s="2">
        <f>RSI!I2445</f>
        <v>47.851221873105537</v>
      </c>
      <c r="D2445" s="2">
        <f>MACD!E2445</f>
        <v>-0.30906711192017156</v>
      </c>
      <c r="E2445" s="2">
        <f>MACD!F2445</f>
        <v>1.0014972444666508</v>
      </c>
      <c r="F2445" s="2">
        <f>'Moving Avg'!D2445</f>
        <v>157.87839999999997</v>
      </c>
      <c r="G2445" s="2">
        <f>'Moving Avg'!F2445</f>
        <v>158.07478999999995</v>
      </c>
      <c r="H2445" s="2">
        <f>'Moving Avg'!G2445</f>
        <v>160.29256000000004</v>
      </c>
      <c r="I2445" s="2">
        <f>'Moving Avg'!H2445</f>
        <v>149.83675599999978</v>
      </c>
      <c r="J2445" s="6" t="str">
        <f>OBV!F2445</f>
        <v>BEARISH</v>
      </c>
      <c r="K2445" s="6" t="str">
        <f>OBV!G2445</f>
        <v>NEUTRAL</v>
      </c>
      <c r="L2445" s="6" t="str">
        <f>OBV!H2445</f>
        <v>CONFIRMED BEARISH</v>
      </c>
      <c r="M2445" s="8">
        <f t="shared" si="380"/>
        <v>25</v>
      </c>
      <c r="N2445" s="8">
        <f t="shared" si="381"/>
        <v>100</v>
      </c>
      <c r="O2445" s="8">
        <f t="shared" si="382"/>
        <v>75</v>
      </c>
      <c r="P2445" s="8">
        <f t="shared" si="383"/>
        <v>16.5</v>
      </c>
      <c r="Q2445" s="9">
        <f t="shared" si="384"/>
        <v>57.475000000000001</v>
      </c>
      <c r="R2445" s="9">
        <f t="shared" si="385"/>
        <v>55.375</v>
      </c>
      <c r="S2445" s="9">
        <f t="shared" si="386"/>
        <v>44.924999999999997</v>
      </c>
      <c r="T2445" s="9">
        <f t="shared" si="387"/>
        <v>54.125</v>
      </c>
      <c r="U2445" s="8">
        <f t="shared" si="388"/>
        <v>52.591666666666661</v>
      </c>
      <c r="V2445" s="8">
        <f t="shared" si="389"/>
        <v>52.974999999999994</v>
      </c>
    </row>
    <row r="2446" spans="1:22" ht="13.5" x14ac:dyDescent="0.25">
      <c r="A2446" s="3">
        <f>RSI!A2446</f>
        <v>45566</v>
      </c>
      <c r="B2446" s="2">
        <f>RSI!B2446</f>
        <v>158.07</v>
      </c>
      <c r="C2446" s="2">
        <f>RSI!I2446</f>
        <v>47.851221873105537</v>
      </c>
      <c r="D2446" s="2">
        <f>MACD!E2446</f>
        <v>-0.73882388677705535</v>
      </c>
      <c r="E2446" s="2">
        <f>MACD!F2446</f>
        <v>0.65343301821790967</v>
      </c>
      <c r="F2446" s="2">
        <f>'Moving Avg'!D2446</f>
        <v>158.45319999999998</v>
      </c>
      <c r="G2446" s="2">
        <f>'Moving Avg'!F2446</f>
        <v>157.88318999999996</v>
      </c>
      <c r="H2446" s="2">
        <f>'Moving Avg'!G2446</f>
        <v>160.25615600000003</v>
      </c>
      <c r="I2446" s="2">
        <f>'Moving Avg'!H2446</f>
        <v>149.89381449999979</v>
      </c>
      <c r="J2446" s="6" t="str">
        <f>OBV!F2446</f>
        <v>BULLISH</v>
      </c>
      <c r="K2446" s="6" t="str">
        <f>OBV!G2446</f>
        <v>NEUTRAL</v>
      </c>
      <c r="L2446" s="6" t="str">
        <f>OBV!H2446</f>
        <v>CONFIRMED BULLISH</v>
      </c>
      <c r="M2446" s="8">
        <f t="shared" si="380"/>
        <v>25</v>
      </c>
      <c r="N2446" s="8">
        <f t="shared" si="381"/>
        <v>100</v>
      </c>
      <c r="O2446" s="8">
        <f t="shared" si="382"/>
        <v>75</v>
      </c>
      <c r="P2446" s="8">
        <f t="shared" si="383"/>
        <v>83.5</v>
      </c>
      <c r="Q2446" s="9">
        <f t="shared" si="384"/>
        <v>67.525000000000006</v>
      </c>
      <c r="R2446" s="9">
        <f t="shared" si="385"/>
        <v>72.125</v>
      </c>
      <c r="S2446" s="9">
        <f t="shared" si="386"/>
        <v>75.075000000000003</v>
      </c>
      <c r="T2446" s="9">
        <f t="shared" si="387"/>
        <v>70.875</v>
      </c>
      <c r="U2446" s="8">
        <f t="shared" si="388"/>
        <v>71.575000000000003</v>
      </c>
      <c r="V2446" s="8">
        <f t="shared" si="389"/>
        <v>71.400000000000006</v>
      </c>
    </row>
    <row r="2447" spans="1:22" ht="13.5" x14ac:dyDescent="0.25">
      <c r="A2447" s="3">
        <f>RSI!A2447</f>
        <v>45567</v>
      </c>
      <c r="B2447" s="2">
        <f>RSI!B2447</f>
        <v>159.02799999999999</v>
      </c>
      <c r="C2447" s="2">
        <f>RSI!I2447</f>
        <v>51.679457575053185</v>
      </c>
      <c r="D2447" s="2">
        <f>MACD!E2447</f>
        <v>-1.1776467287671721</v>
      </c>
      <c r="E2447" s="2">
        <f>MACD!F2447</f>
        <v>0.28721706882089337</v>
      </c>
      <c r="F2447" s="2">
        <f>'Moving Avg'!D2447</f>
        <v>158.45319999999998</v>
      </c>
      <c r="G2447" s="2">
        <f>'Moving Avg'!F2447</f>
        <v>157.73948999999999</v>
      </c>
      <c r="H2447" s="2">
        <f>'Moving Avg'!G2447</f>
        <v>160.17951600000006</v>
      </c>
      <c r="I2447" s="2">
        <f>'Moving Avg'!H2447</f>
        <v>149.95566299999976</v>
      </c>
      <c r="J2447" s="6" t="str">
        <f>OBV!F2447</f>
        <v>BEARISH</v>
      </c>
      <c r="K2447" s="6" t="str">
        <f>OBV!G2447</f>
        <v>NEUTRAL</v>
      </c>
      <c r="L2447" s="6" t="str">
        <f>OBV!H2447</f>
        <v>NEUTRAL</v>
      </c>
      <c r="M2447" s="8">
        <f t="shared" si="380"/>
        <v>25</v>
      </c>
      <c r="N2447" s="8">
        <f t="shared" si="381"/>
        <v>100</v>
      </c>
      <c r="O2447" s="8">
        <f t="shared" si="382"/>
        <v>75</v>
      </c>
      <c r="P2447" s="8">
        <f t="shared" si="383"/>
        <v>16.5</v>
      </c>
      <c r="Q2447" s="9">
        <f t="shared" si="384"/>
        <v>57.475000000000001</v>
      </c>
      <c r="R2447" s="9">
        <f t="shared" si="385"/>
        <v>55.375</v>
      </c>
      <c r="S2447" s="9">
        <f t="shared" si="386"/>
        <v>44.924999999999997</v>
      </c>
      <c r="T2447" s="9">
        <f t="shared" si="387"/>
        <v>54.125</v>
      </c>
      <c r="U2447" s="8">
        <f t="shared" si="388"/>
        <v>52.591666666666661</v>
      </c>
      <c r="V2447" s="8">
        <f t="shared" si="389"/>
        <v>52.974999999999994</v>
      </c>
    </row>
    <row r="2448" spans="1:22" ht="13.5" x14ac:dyDescent="0.25">
      <c r="A2448" s="3">
        <f>RSI!A2448</f>
        <v>45568</v>
      </c>
      <c r="B2448" s="2">
        <f>RSI!B2448</f>
        <v>159.98599999999999</v>
      </c>
      <c r="C2448" s="2">
        <f>RSI!I2448</f>
        <v>55.219648720193817</v>
      </c>
      <c r="D2448" s="2">
        <f>MACD!E2448</f>
        <v>-1.0331273402549925</v>
      </c>
      <c r="E2448" s="2">
        <f>MACD!F2448</f>
        <v>2.3148187005716192E-2</v>
      </c>
      <c r="F2448" s="2">
        <f>'Moving Avg'!D2448</f>
        <v>158.64479999999998</v>
      </c>
      <c r="G2448" s="2">
        <f>'Moving Avg'!F2448</f>
        <v>157.64368999999996</v>
      </c>
      <c r="H2448" s="2">
        <f>'Moving Avg'!G2448</f>
        <v>160.12203600000007</v>
      </c>
      <c r="I2448" s="2">
        <f>'Moving Avg'!H2448</f>
        <v>150.00396899999976</v>
      </c>
      <c r="J2448" s="6" t="str">
        <f>OBV!F2448</f>
        <v>BEARISH</v>
      </c>
      <c r="K2448" s="6" t="str">
        <f>OBV!G2448</f>
        <v>NEUTRAL</v>
      </c>
      <c r="L2448" s="6" t="str">
        <f>OBV!H2448</f>
        <v>BEARISH DIVERGENCE</v>
      </c>
      <c r="M2448" s="8">
        <f t="shared" si="380"/>
        <v>25</v>
      </c>
      <c r="N2448" s="8">
        <f t="shared" si="381"/>
        <v>100</v>
      </c>
      <c r="O2448" s="8">
        <f t="shared" si="382"/>
        <v>75</v>
      </c>
      <c r="P2448" s="8">
        <f t="shared" si="383"/>
        <v>16.5</v>
      </c>
      <c r="Q2448" s="9">
        <f t="shared" si="384"/>
        <v>57.475000000000001</v>
      </c>
      <c r="R2448" s="9">
        <f t="shared" si="385"/>
        <v>55.375</v>
      </c>
      <c r="S2448" s="9">
        <f t="shared" si="386"/>
        <v>44.924999999999997</v>
      </c>
      <c r="T2448" s="9">
        <f t="shared" si="387"/>
        <v>54.125</v>
      </c>
      <c r="U2448" s="8">
        <f t="shared" si="388"/>
        <v>52.591666666666661</v>
      </c>
      <c r="V2448" s="8">
        <f t="shared" si="389"/>
        <v>52.974999999999994</v>
      </c>
    </row>
    <row r="2449" spans="1:22" ht="13.5" x14ac:dyDescent="0.25">
      <c r="A2449" s="3">
        <f>RSI!A2449</f>
        <v>45569</v>
      </c>
      <c r="B2449" s="2">
        <f>RSI!B2449</f>
        <v>159.98599999999999</v>
      </c>
      <c r="C2449" s="2">
        <f>RSI!I2449</f>
        <v>55.219648720193817</v>
      </c>
      <c r="D2449" s="2">
        <f>MACD!E2449</f>
        <v>-0.91904374708727232</v>
      </c>
      <c r="E2449" s="2">
        <f>MACD!F2449</f>
        <v>-0.16529019981288154</v>
      </c>
      <c r="F2449" s="2">
        <f>'Moving Avg'!D2449</f>
        <v>159.02799999999999</v>
      </c>
      <c r="G2449" s="2">
        <f>'Moving Avg'!F2449</f>
        <v>157.54789</v>
      </c>
      <c r="H2449" s="2">
        <f>'Moving Avg'!G2449</f>
        <v>160.04539600000007</v>
      </c>
      <c r="I2449" s="2">
        <f>'Moving Avg'!H2449</f>
        <v>150.05227499999978</v>
      </c>
      <c r="J2449" s="6" t="str">
        <f>OBV!F2449</f>
        <v>BULLISH</v>
      </c>
      <c r="K2449" s="6" t="str">
        <f>OBV!G2449</f>
        <v>NEUTRAL</v>
      </c>
      <c r="L2449" s="6" t="str">
        <f>OBV!H2449</f>
        <v>CONFIRMED BULLISH</v>
      </c>
      <c r="M2449" s="8">
        <f t="shared" si="380"/>
        <v>25</v>
      </c>
      <c r="N2449" s="8">
        <f t="shared" si="381"/>
        <v>100</v>
      </c>
      <c r="O2449" s="8">
        <f t="shared" si="382"/>
        <v>75</v>
      </c>
      <c r="P2449" s="8">
        <f t="shared" si="383"/>
        <v>83.5</v>
      </c>
      <c r="Q2449" s="9">
        <f t="shared" si="384"/>
        <v>67.525000000000006</v>
      </c>
      <c r="R2449" s="9">
        <f t="shared" si="385"/>
        <v>72.125</v>
      </c>
      <c r="S2449" s="9">
        <f t="shared" si="386"/>
        <v>75.075000000000003</v>
      </c>
      <c r="T2449" s="9">
        <f t="shared" si="387"/>
        <v>70.875</v>
      </c>
      <c r="U2449" s="8">
        <f t="shared" si="388"/>
        <v>71.575000000000003</v>
      </c>
      <c r="V2449" s="8">
        <f t="shared" si="389"/>
        <v>71.400000000000006</v>
      </c>
    </row>
    <row r="2450" spans="1:22" ht="13.5" x14ac:dyDescent="0.25">
      <c r="A2450" s="3">
        <f>RSI!A2450</f>
        <v>45572</v>
      </c>
      <c r="B2450" s="2">
        <f>RSI!B2450</f>
        <v>159.98599999999999</v>
      </c>
      <c r="C2450" s="2">
        <f>RSI!I2450</f>
        <v>55.219648720193817</v>
      </c>
      <c r="D2450" s="2">
        <f>MACD!E2450</f>
        <v>-0.83010596045062357</v>
      </c>
      <c r="E2450" s="2">
        <f>MACD!F2450</f>
        <v>-0.29825335194042996</v>
      </c>
      <c r="F2450" s="2">
        <f>'Moving Avg'!D2450</f>
        <v>159.41119999999998</v>
      </c>
      <c r="G2450" s="2">
        <f>'Moving Avg'!F2450</f>
        <v>157.78738999999999</v>
      </c>
      <c r="H2450" s="2">
        <f>'Moving Avg'!G2450</f>
        <v>159.96875600000004</v>
      </c>
      <c r="I2450" s="2">
        <f>'Moving Avg'!H2450</f>
        <v>150.10058099999978</v>
      </c>
      <c r="J2450" s="6" t="str">
        <f>OBV!F2450</f>
        <v>BULLISH</v>
      </c>
      <c r="K2450" s="6" t="str">
        <f>OBV!G2450</f>
        <v>NEUTRAL</v>
      </c>
      <c r="L2450" s="6" t="str">
        <f>OBV!H2450</f>
        <v>CONFIRMED BULLISH</v>
      </c>
      <c r="M2450" s="8">
        <f t="shared" si="380"/>
        <v>25</v>
      </c>
      <c r="N2450" s="8">
        <f t="shared" si="381"/>
        <v>100</v>
      </c>
      <c r="O2450" s="8">
        <f t="shared" si="382"/>
        <v>75</v>
      </c>
      <c r="P2450" s="8">
        <f t="shared" si="383"/>
        <v>83.5</v>
      </c>
      <c r="Q2450" s="9">
        <f t="shared" si="384"/>
        <v>67.525000000000006</v>
      </c>
      <c r="R2450" s="9">
        <f t="shared" si="385"/>
        <v>72.125</v>
      </c>
      <c r="S2450" s="9">
        <f t="shared" si="386"/>
        <v>75.075000000000003</v>
      </c>
      <c r="T2450" s="9">
        <f t="shared" si="387"/>
        <v>70.875</v>
      </c>
      <c r="U2450" s="8">
        <f t="shared" si="388"/>
        <v>71.575000000000003</v>
      </c>
      <c r="V2450" s="8">
        <f t="shared" si="389"/>
        <v>71.400000000000006</v>
      </c>
    </row>
    <row r="2451" spans="1:22" ht="13.5" x14ac:dyDescent="0.25">
      <c r="A2451" s="3">
        <f>RSI!A2451</f>
        <v>45573</v>
      </c>
      <c r="B2451" s="2">
        <f>RSI!B2451</f>
        <v>159.98599999999999</v>
      </c>
      <c r="C2451" s="2">
        <f>RSI!I2451</f>
        <v>55.219648720193817</v>
      </c>
      <c r="D2451" s="2">
        <f>MACD!E2451</f>
        <v>-1.3514213018554813</v>
      </c>
      <c r="E2451" s="2">
        <f>MACD!F2451</f>
        <v>-0.50888694192344031</v>
      </c>
      <c r="F2451" s="2">
        <f>'Moving Avg'!D2451</f>
        <v>159.7944</v>
      </c>
      <c r="G2451" s="2">
        <f>'Moving Avg'!F2451</f>
        <v>157.97898999999995</v>
      </c>
      <c r="H2451" s="2">
        <f>'Moving Avg'!G2451</f>
        <v>160.02623600000007</v>
      </c>
      <c r="I2451" s="2">
        <f>'Moving Avg'!H2451</f>
        <v>150.1488869999998</v>
      </c>
      <c r="J2451" s="6" t="str">
        <f>OBV!F2451</f>
        <v>BULLISH</v>
      </c>
      <c r="K2451" s="6" t="str">
        <f>OBV!G2451</f>
        <v>NEUTRAL</v>
      </c>
      <c r="L2451" s="6" t="str">
        <f>OBV!H2451</f>
        <v>CONFIRMED BULLISH</v>
      </c>
      <c r="M2451" s="8">
        <f t="shared" si="380"/>
        <v>25</v>
      </c>
      <c r="N2451" s="8">
        <f t="shared" si="381"/>
        <v>100</v>
      </c>
      <c r="O2451" s="8">
        <f t="shared" si="382"/>
        <v>75</v>
      </c>
      <c r="P2451" s="8">
        <f t="shared" si="383"/>
        <v>83.5</v>
      </c>
      <c r="Q2451" s="9">
        <f t="shared" si="384"/>
        <v>67.525000000000006</v>
      </c>
      <c r="R2451" s="9">
        <f t="shared" si="385"/>
        <v>72.125</v>
      </c>
      <c r="S2451" s="9">
        <f t="shared" si="386"/>
        <v>75.075000000000003</v>
      </c>
      <c r="T2451" s="9">
        <f t="shared" si="387"/>
        <v>70.875</v>
      </c>
      <c r="U2451" s="8">
        <f t="shared" si="388"/>
        <v>71.575000000000003</v>
      </c>
      <c r="V2451" s="8">
        <f t="shared" si="389"/>
        <v>71.400000000000006</v>
      </c>
    </row>
    <row r="2452" spans="1:22" ht="13.5" x14ac:dyDescent="0.25">
      <c r="A2452" s="3">
        <f>RSI!A2452</f>
        <v>45574</v>
      </c>
      <c r="B2452" s="2">
        <f>RSI!B2452</f>
        <v>159.98599999999999</v>
      </c>
      <c r="C2452" s="2">
        <f>RSI!I2452</f>
        <v>55.219648720193817</v>
      </c>
      <c r="D2452" s="2">
        <f>MACD!E2452</f>
        <v>-1.2095068678922871</v>
      </c>
      <c r="E2452" s="2">
        <f>MACD!F2452</f>
        <v>-0.64901092711720976</v>
      </c>
      <c r="F2452" s="2">
        <f>'Moving Avg'!D2452</f>
        <v>159.98599999999999</v>
      </c>
      <c r="G2452" s="2">
        <f>'Moving Avg'!F2452</f>
        <v>158.17058999999995</v>
      </c>
      <c r="H2452" s="2">
        <f>'Moving Avg'!G2452</f>
        <v>160.08371600000004</v>
      </c>
      <c r="I2452" s="2">
        <f>'Moving Avg'!H2452</f>
        <v>150.1971929999998</v>
      </c>
      <c r="J2452" s="6" t="str">
        <f>OBV!F2452</f>
        <v>BULLISH</v>
      </c>
      <c r="K2452" s="6" t="str">
        <f>OBV!G2452</f>
        <v>NEUTRAL</v>
      </c>
      <c r="L2452" s="6" t="str">
        <f>OBV!H2452</f>
        <v>CONFIRMED BULLISH</v>
      </c>
      <c r="M2452" s="8">
        <f t="shared" si="380"/>
        <v>25</v>
      </c>
      <c r="N2452" s="8">
        <f t="shared" si="381"/>
        <v>100</v>
      </c>
      <c r="O2452" s="8">
        <f t="shared" si="382"/>
        <v>75</v>
      </c>
      <c r="P2452" s="8">
        <f t="shared" si="383"/>
        <v>83.5</v>
      </c>
      <c r="Q2452" s="9">
        <f t="shared" si="384"/>
        <v>67.525000000000006</v>
      </c>
      <c r="R2452" s="9">
        <f t="shared" si="385"/>
        <v>72.125</v>
      </c>
      <c r="S2452" s="9">
        <f t="shared" si="386"/>
        <v>75.075000000000003</v>
      </c>
      <c r="T2452" s="9">
        <f t="shared" si="387"/>
        <v>70.875</v>
      </c>
      <c r="U2452" s="8">
        <f t="shared" si="388"/>
        <v>71.575000000000003</v>
      </c>
      <c r="V2452" s="8">
        <f t="shared" si="389"/>
        <v>71.400000000000006</v>
      </c>
    </row>
    <row r="2453" spans="1:22" ht="13.5" x14ac:dyDescent="0.25">
      <c r="A2453" s="3">
        <f>RSI!A2453</f>
        <v>45575</v>
      </c>
      <c r="B2453" s="2">
        <f>RSI!B2453</f>
        <v>160.94399999999999</v>
      </c>
      <c r="C2453" s="2">
        <f>RSI!I2453</f>
        <v>59.516017534759868</v>
      </c>
      <c r="D2453" s="2">
        <f>MACD!E2453</f>
        <v>-1.1664171333867444</v>
      </c>
      <c r="E2453" s="2">
        <f>MACD!F2453</f>
        <v>-0.75249216837111677</v>
      </c>
      <c r="F2453" s="2">
        <f>'Moving Avg'!D2453</f>
        <v>160.17759999999998</v>
      </c>
      <c r="G2453" s="2">
        <f>'Moving Avg'!F2453</f>
        <v>158.36218999999994</v>
      </c>
      <c r="H2453" s="2">
        <f>'Moving Avg'!G2453</f>
        <v>160.10287600000004</v>
      </c>
      <c r="I2453" s="2">
        <f>'Moving Avg'!H2453</f>
        <v>150.2227909999998</v>
      </c>
      <c r="J2453" s="6" t="str">
        <f>OBV!F2453</f>
        <v>BULLISH</v>
      </c>
      <c r="K2453" s="6" t="str">
        <f>OBV!G2453</f>
        <v>NEUTRAL</v>
      </c>
      <c r="L2453" s="6" t="str">
        <f>OBV!H2453</f>
        <v>CONFIRMED BULLISH</v>
      </c>
      <c r="M2453" s="8">
        <f t="shared" si="380"/>
        <v>25</v>
      </c>
      <c r="N2453" s="8">
        <f t="shared" si="381"/>
        <v>100</v>
      </c>
      <c r="O2453" s="8">
        <f t="shared" si="382"/>
        <v>75</v>
      </c>
      <c r="P2453" s="8">
        <f t="shared" si="383"/>
        <v>83.5</v>
      </c>
      <c r="Q2453" s="9">
        <f t="shared" si="384"/>
        <v>67.525000000000006</v>
      </c>
      <c r="R2453" s="9">
        <f t="shared" si="385"/>
        <v>72.125</v>
      </c>
      <c r="S2453" s="9">
        <f t="shared" si="386"/>
        <v>75.075000000000003</v>
      </c>
      <c r="T2453" s="9">
        <f t="shared" si="387"/>
        <v>70.875</v>
      </c>
      <c r="U2453" s="8">
        <f t="shared" si="388"/>
        <v>71.575000000000003</v>
      </c>
      <c r="V2453" s="8">
        <f t="shared" si="389"/>
        <v>71.400000000000006</v>
      </c>
    </row>
    <row r="2454" spans="1:22" ht="13.5" x14ac:dyDescent="0.25">
      <c r="A2454" s="3">
        <f>RSI!A2454</f>
        <v>45576</v>
      </c>
      <c r="B2454" s="2">
        <f>RSI!B2454</f>
        <v>160.94399999999999</v>
      </c>
      <c r="C2454" s="2">
        <f>RSI!I2454</f>
        <v>59.516017534759868</v>
      </c>
      <c r="D2454" s="2">
        <f>MACD!E2454</f>
        <v>-1.28858424016002</v>
      </c>
      <c r="E2454" s="2">
        <f>MACD!F2454</f>
        <v>-0.85971058272889744</v>
      </c>
      <c r="F2454" s="2">
        <f>'Moving Avg'!D2454</f>
        <v>160.36919999999998</v>
      </c>
      <c r="G2454" s="2">
        <f>'Moving Avg'!F2454</f>
        <v>158.55378999999996</v>
      </c>
      <c r="H2454" s="2">
        <f>'Moving Avg'!G2454</f>
        <v>160.12203600000007</v>
      </c>
      <c r="I2454" s="2">
        <f>'Moving Avg'!H2454</f>
        <v>150.2483889999998</v>
      </c>
      <c r="J2454" s="6" t="str">
        <f>OBV!F2454</f>
        <v>BULLISH</v>
      </c>
      <c r="K2454" s="6" t="str">
        <f>OBV!G2454</f>
        <v>NEUTRAL</v>
      </c>
      <c r="L2454" s="6" t="str">
        <f>OBV!H2454</f>
        <v>CONFIRMED BULLISH</v>
      </c>
      <c r="M2454" s="8">
        <f t="shared" si="380"/>
        <v>25</v>
      </c>
      <c r="N2454" s="8">
        <f t="shared" si="381"/>
        <v>100</v>
      </c>
      <c r="O2454" s="8">
        <f t="shared" si="382"/>
        <v>100</v>
      </c>
      <c r="P2454" s="8">
        <f t="shared" si="383"/>
        <v>83.5</v>
      </c>
      <c r="Q2454" s="9">
        <f t="shared" si="384"/>
        <v>71.275000000000006</v>
      </c>
      <c r="R2454" s="9">
        <f t="shared" si="385"/>
        <v>80.875</v>
      </c>
      <c r="S2454" s="9">
        <f t="shared" si="386"/>
        <v>81.325000000000003</v>
      </c>
      <c r="T2454" s="9">
        <f t="shared" si="387"/>
        <v>77.125</v>
      </c>
      <c r="U2454" s="8">
        <f t="shared" si="388"/>
        <v>77.825000000000003</v>
      </c>
      <c r="V2454" s="8">
        <f t="shared" si="389"/>
        <v>77.650000000000006</v>
      </c>
    </row>
    <row r="2455" spans="1:22" ht="13.5" x14ac:dyDescent="0.25">
      <c r="A2455" s="3">
        <f>RSI!A2455</f>
        <v>45579</v>
      </c>
      <c r="B2455" s="2">
        <f>RSI!B2455</f>
        <v>160.94399999999999</v>
      </c>
      <c r="C2455" s="2">
        <f>RSI!I2455</f>
        <v>59.516017534759868</v>
      </c>
      <c r="D2455" s="2">
        <f>MACD!E2455</f>
        <v>-1.402366625920763</v>
      </c>
      <c r="E2455" s="2">
        <f>MACD!F2455</f>
        <v>-0.96824179136727073</v>
      </c>
      <c r="F2455" s="2">
        <f>'Moving Avg'!D2455</f>
        <v>160.56079999999997</v>
      </c>
      <c r="G2455" s="2">
        <f>'Moving Avg'!F2455</f>
        <v>158.83879499999995</v>
      </c>
      <c r="H2455" s="2">
        <f>'Moving Avg'!G2455</f>
        <v>160.14119600000006</v>
      </c>
      <c r="I2455" s="2">
        <f>'Moving Avg'!H2455</f>
        <v>150.25107149999982</v>
      </c>
      <c r="J2455" s="6" t="str">
        <f>OBV!F2455</f>
        <v>BULLISH</v>
      </c>
      <c r="K2455" s="6" t="str">
        <f>OBV!G2455</f>
        <v>NEUTRAL</v>
      </c>
      <c r="L2455" s="6" t="str">
        <f>OBV!H2455</f>
        <v>CONFIRMED BULLISH</v>
      </c>
      <c r="M2455" s="8">
        <f t="shared" si="380"/>
        <v>25</v>
      </c>
      <c r="N2455" s="8">
        <f t="shared" si="381"/>
        <v>100</v>
      </c>
      <c r="O2455" s="8">
        <f t="shared" si="382"/>
        <v>100</v>
      </c>
      <c r="P2455" s="8">
        <f t="shared" si="383"/>
        <v>83.5</v>
      </c>
      <c r="Q2455" s="9">
        <f t="shared" si="384"/>
        <v>71.275000000000006</v>
      </c>
      <c r="R2455" s="9">
        <f t="shared" si="385"/>
        <v>80.875</v>
      </c>
      <c r="S2455" s="9">
        <f t="shared" si="386"/>
        <v>81.325000000000003</v>
      </c>
      <c r="T2455" s="9">
        <f t="shared" si="387"/>
        <v>77.125</v>
      </c>
      <c r="U2455" s="8">
        <f t="shared" si="388"/>
        <v>77.825000000000003</v>
      </c>
      <c r="V2455" s="8">
        <f t="shared" si="389"/>
        <v>77.650000000000006</v>
      </c>
    </row>
    <row r="2456" spans="1:22" ht="13.5" x14ac:dyDescent="0.25">
      <c r="A2456" s="3">
        <f>RSI!A2456</f>
        <v>45581</v>
      </c>
      <c r="B2456" s="2">
        <f>RSI!B2456</f>
        <v>160.94399999999999</v>
      </c>
      <c r="C2456" s="2">
        <f>RSI!I2456</f>
        <v>59.516017534759868</v>
      </c>
      <c r="D2456" s="2">
        <f>MACD!E2456</f>
        <v>-1.5082831204521483</v>
      </c>
      <c r="E2456" s="2">
        <f>MACD!F2456</f>
        <v>-1.0762500571842464</v>
      </c>
      <c r="F2456" s="2">
        <f>'Moving Avg'!D2456</f>
        <v>160.75239999999997</v>
      </c>
      <c r="G2456" s="2">
        <f>'Moving Avg'!F2456</f>
        <v>159.12379999999996</v>
      </c>
      <c r="H2456" s="2">
        <f>'Moving Avg'!G2456</f>
        <v>160.10287600000004</v>
      </c>
      <c r="I2456" s="2">
        <f>'Moving Avg'!H2456</f>
        <v>150.22167249999984</v>
      </c>
      <c r="J2456" s="6" t="str">
        <f>OBV!F2456</f>
        <v>BULLISH</v>
      </c>
      <c r="K2456" s="6" t="str">
        <f>OBV!G2456</f>
        <v>NEUTRAL</v>
      </c>
      <c r="L2456" s="6" t="str">
        <f>OBV!H2456</f>
        <v>CONFIRMED BULLISH</v>
      </c>
      <c r="M2456" s="8">
        <f t="shared" si="380"/>
        <v>25</v>
      </c>
      <c r="N2456" s="8">
        <f t="shared" si="381"/>
        <v>100</v>
      </c>
      <c r="O2456" s="8">
        <f t="shared" si="382"/>
        <v>100</v>
      </c>
      <c r="P2456" s="8">
        <f t="shared" si="383"/>
        <v>83.5</v>
      </c>
      <c r="Q2456" s="9">
        <f t="shared" si="384"/>
        <v>71.275000000000006</v>
      </c>
      <c r="R2456" s="9">
        <f t="shared" si="385"/>
        <v>80.875</v>
      </c>
      <c r="S2456" s="9">
        <f t="shared" si="386"/>
        <v>81.325000000000003</v>
      </c>
      <c r="T2456" s="9">
        <f t="shared" si="387"/>
        <v>77.125</v>
      </c>
      <c r="U2456" s="8">
        <f t="shared" si="388"/>
        <v>77.825000000000003</v>
      </c>
      <c r="V2456" s="8">
        <f t="shared" si="389"/>
        <v>77.650000000000006</v>
      </c>
    </row>
    <row r="2457" spans="1:22" ht="13.5" x14ac:dyDescent="0.25">
      <c r="A2457" s="3">
        <f>RSI!A2457</f>
        <v>45582</v>
      </c>
      <c r="B2457" s="2">
        <f>RSI!B2457</f>
        <v>160.94399999999999</v>
      </c>
      <c r="C2457" s="2">
        <f>RSI!I2457</f>
        <v>59.516017534759868</v>
      </c>
      <c r="D2457" s="2">
        <f>MACD!E2457</f>
        <v>-1.4594452387266017</v>
      </c>
      <c r="E2457" s="2">
        <f>MACD!F2457</f>
        <v>-1.1528890934927176</v>
      </c>
      <c r="F2457" s="2">
        <f>'Moving Avg'!D2457</f>
        <v>160.94399999999999</v>
      </c>
      <c r="G2457" s="2">
        <f>'Moving Avg'!F2457</f>
        <v>159.41119999999995</v>
      </c>
      <c r="H2457" s="2">
        <f>'Moving Avg'!G2457</f>
        <v>160.06455600000007</v>
      </c>
      <c r="I2457" s="2">
        <f>'Moving Avg'!H2457</f>
        <v>150.17852399999984</v>
      </c>
      <c r="J2457" s="6" t="str">
        <f>OBV!F2457</f>
        <v>BULLISH</v>
      </c>
      <c r="K2457" s="6" t="str">
        <f>OBV!G2457</f>
        <v>NEUTRAL</v>
      </c>
      <c r="L2457" s="6" t="str">
        <f>OBV!H2457</f>
        <v>CONFIRMED BULLISH</v>
      </c>
      <c r="M2457" s="8">
        <f t="shared" si="380"/>
        <v>25</v>
      </c>
      <c r="N2457" s="8">
        <f t="shared" si="381"/>
        <v>100</v>
      </c>
      <c r="O2457" s="8">
        <f t="shared" si="382"/>
        <v>100</v>
      </c>
      <c r="P2457" s="8">
        <f t="shared" si="383"/>
        <v>83.5</v>
      </c>
      <c r="Q2457" s="9">
        <f t="shared" si="384"/>
        <v>71.275000000000006</v>
      </c>
      <c r="R2457" s="9">
        <f t="shared" si="385"/>
        <v>80.875</v>
      </c>
      <c r="S2457" s="9">
        <f t="shared" si="386"/>
        <v>81.325000000000003</v>
      </c>
      <c r="T2457" s="9">
        <f t="shared" si="387"/>
        <v>77.125</v>
      </c>
      <c r="U2457" s="8">
        <f t="shared" si="388"/>
        <v>77.825000000000003</v>
      </c>
      <c r="V2457" s="8">
        <f t="shared" si="389"/>
        <v>77.650000000000006</v>
      </c>
    </row>
    <row r="2458" spans="1:22" ht="13.5" x14ac:dyDescent="0.25">
      <c r="A2458" s="3">
        <f>RSI!A2458</f>
        <v>45583</v>
      </c>
      <c r="B2458" s="2">
        <f>RSI!B2458</f>
        <v>160.94399999999999</v>
      </c>
      <c r="C2458" s="2">
        <f>RSI!I2458</f>
        <v>59.516017534759868</v>
      </c>
      <c r="D2458" s="2">
        <f>MACD!E2458</f>
        <v>-1.2790002289561357</v>
      </c>
      <c r="E2458" s="2">
        <f>MACD!F2458</f>
        <v>-1.1781113205854012</v>
      </c>
      <c r="F2458" s="2">
        <f>'Moving Avg'!D2458</f>
        <v>160.94399999999999</v>
      </c>
      <c r="G2458" s="2">
        <f>'Moving Avg'!F2458</f>
        <v>159.50699999999995</v>
      </c>
      <c r="H2458" s="2">
        <f>'Moving Avg'!G2458</f>
        <v>160.02623600000007</v>
      </c>
      <c r="I2458" s="2">
        <f>'Moving Avg'!H2458</f>
        <v>150.17341499999984</v>
      </c>
      <c r="J2458" s="6" t="str">
        <f>OBV!F2458</f>
        <v>NEUTRAL</v>
      </c>
      <c r="K2458" s="6" t="str">
        <f>OBV!G2458</f>
        <v>NEUTRAL</v>
      </c>
      <c r="L2458" s="6" t="str">
        <f>OBV!H2458</f>
        <v>NEUTRAL</v>
      </c>
      <c r="M2458" s="8">
        <f t="shared" si="380"/>
        <v>25</v>
      </c>
      <c r="N2458" s="8">
        <f t="shared" si="381"/>
        <v>100</v>
      </c>
      <c r="O2458" s="8">
        <f t="shared" si="382"/>
        <v>100</v>
      </c>
      <c r="P2458" s="8">
        <f t="shared" si="383"/>
        <v>33</v>
      </c>
      <c r="Q2458" s="9">
        <f t="shared" si="384"/>
        <v>63.7</v>
      </c>
      <c r="R2458" s="9">
        <f t="shared" si="385"/>
        <v>68.25</v>
      </c>
      <c r="S2458" s="9">
        <f t="shared" si="386"/>
        <v>58.6</v>
      </c>
      <c r="T2458" s="9">
        <f t="shared" si="387"/>
        <v>64.5</v>
      </c>
      <c r="U2458" s="8">
        <f t="shared" si="388"/>
        <v>63.516666666666659</v>
      </c>
      <c r="V2458" s="8">
        <f t="shared" si="389"/>
        <v>63.762499999999996</v>
      </c>
    </row>
    <row r="2459" spans="1:22" ht="13.5" x14ac:dyDescent="0.25">
      <c r="A2459" s="3">
        <f>RSI!A2459</f>
        <v>45586</v>
      </c>
      <c r="B2459" s="2">
        <f>RSI!B2459</f>
        <v>160.94399999999999</v>
      </c>
      <c r="C2459" s="2">
        <f>RSI!I2459</f>
        <v>59.516017534759868</v>
      </c>
      <c r="D2459" s="2">
        <f>MACD!E2459</f>
        <v>-1.1339678112846059</v>
      </c>
      <c r="E2459" s="2">
        <f>MACD!F2459</f>
        <v>-1.1692826187252423</v>
      </c>
      <c r="F2459" s="2">
        <f>'Moving Avg'!D2459</f>
        <v>160.94399999999999</v>
      </c>
      <c r="G2459" s="2">
        <f>'Moving Avg'!F2459</f>
        <v>159.60279999999995</v>
      </c>
      <c r="H2459" s="2">
        <f>'Moving Avg'!G2459</f>
        <v>159.98791600000007</v>
      </c>
      <c r="I2459" s="2">
        <f>'Moving Avg'!H2459</f>
        <v>150.20474149999984</v>
      </c>
      <c r="J2459" s="6" t="str">
        <f>OBV!F2459</f>
        <v>NEUTRAL</v>
      </c>
      <c r="K2459" s="6" t="str">
        <f>OBV!G2459</f>
        <v>NEUTRAL</v>
      </c>
      <c r="L2459" s="6" t="str">
        <f>OBV!H2459</f>
        <v>NEUTRAL</v>
      </c>
      <c r="M2459" s="8">
        <f t="shared" si="380"/>
        <v>25</v>
      </c>
      <c r="N2459" s="8">
        <f t="shared" si="381"/>
        <v>0</v>
      </c>
      <c r="O2459" s="8">
        <f t="shared" si="382"/>
        <v>100</v>
      </c>
      <c r="P2459" s="8">
        <f t="shared" si="383"/>
        <v>33</v>
      </c>
      <c r="Q2459" s="9">
        <f t="shared" si="384"/>
        <v>28.7</v>
      </c>
      <c r="R2459" s="9">
        <f t="shared" si="385"/>
        <v>48.25</v>
      </c>
      <c r="S2459" s="9">
        <f t="shared" si="386"/>
        <v>43.6</v>
      </c>
      <c r="T2459" s="9">
        <f t="shared" si="387"/>
        <v>39.5</v>
      </c>
      <c r="U2459" s="8">
        <f t="shared" si="388"/>
        <v>40.183333333333337</v>
      </c>
      <c r="V2459" s="8">
        <f t="shared" si="389"/>
        <v>40.012500000000003</v>
      </c>
    </row>
    <row r="2460" spans="1:22" ht="13.5" x14ac:dyDescent="0.25">
      <c r="A2460" s="3">
        <f>RSI!A2460</f>
        <v>45587</v>
      </c>
      <c r="B2460" s="2">
        <f>RSI!B2460</f>
        <v>160.94399999999999</v>
      </c>
      <c r="C2460" s="2">
        <f>RSI!I2460</f>
        <v>59.516017534759868</v>
      </c>
      <c r="D2460" s="2">
        <f>MACD!E2460</f>
        <v>-1.0183330930372847</v>
      </c>
      <c r="E2460" s="2">
        <f>MACD!F2460</f>
        <v>-1.139092713587651</v>
      </c>
      <c r="F2460" s="2">
        <f>'Moving Avg'!D2460</f>
        <v>160.94399999999999</v>
      </c>
      <c r="G2460" s="2">
        <f>'Moving Avg'!F2460</f>
        <v>159.69859999999994</v>
      </c>
      <c r="H2460" s="2">
        <f>'Moving Avg'!G2460</f>
        <v>159.94959600000007</v>
      </c>
      <c r="I2460" s="2">
        <f>'Moving Avg'!H2460</f>
        <v>150.27085349999984</v>
      </c>
      <c r="J2460" s="6" t="str">
        <f>OBV!F2460</f>
        <v>NEUTRAL</v>
      </c>
      <c r="K2460" s="6" t="str">
        <f>OBV!G2460</f>
        <v>NEUTRAL</v>
      </c>
      <c r="L2460" s="6" t="str">
        <f>OBV!H2460</f>
        <v>NEUTRAL</v>
      </c>
      <c r="M2460" s="8">
        <f t="shared" si="380"/>
        <v>25</v>
      </c>
      <c r="N2460" s="8">
        <f t="shared" si="381"/>
        <v>0</v>
      </c>
      <c r="O2460" s="8">
        <f t="shared" si="382"/>
        <v>100</v>
      </c>
      <c r="P2460" s="8">
        <f t="shared" si="383"/>
        <v>33</v>
      </c>
      <c r="Q2460" s="9">
        <f t="shared" si="384"/>
        <v>28.7</v>
      </c>
      <c r="R2460" s="9">
        <f t="shared" si="385"/>
        <v>48.25</v>
      </c>
      <c r="S2460" s="9">
        <f t="shared" si="386"/>
        <v>43.6</v>
      </c>
      <c r="T2460" s="9">
        <f t="shared" si="387"/>
        <v>39.5</v>
      </c>
      <c r="U2460" s="8">
        <f t="shared" si="388"/>
        <v>40.183333333333337</v>
      </c>
      <c r="V2460" s="8">
        <f t="shared" si="389"/>
        <v>40.012500000000003</v>
      </c>
    </row>
    <row r="2461" spans="1:22" ht="13.5" x14ac:dyDescent="0.25">
      <c r="A2461" s="3">
        <f>RSI!A2461</f>
        <v>45588</v>
      </c>
      <c r="B2461" s="2">
        <f>RSI!B2461</f>
        <v>160.94399999999999</v>
      </c>
      <c r="C2461" s="2">
        <f>RSI!I2461</f>
        <v>59.516017534759868</v>
      </c>
      <c r="D2461" s="2">
        <f>MACD!E2461</f>
        <v>-0.92704853494564077</v>
      </c>
      <c r="E2461" s="2">
        <f>MACD!F2461</f>
        <v>-1.0966838778592489</v>
      </c>
      <c r="F2461" s="2">
        <f>'Moving Avg'!D2461</f>
        <v>160.94399999999999</v>
      </c>
      <c r="G2461" s="2">
        <f>'Moving Avg'!F2461</f>
        <v>159.98599999999993</v>
      </c>
      <c r="H2461" s="2">
        <f>'Moving Avg'!G2461</f>
        <v>159.9112760000001</v>
      </c>
      <c r="I2461" s="2">
        <f>'Moving Avg'!H2461</f>
        <v>150.33696549999985</v>
      </c>
      <c r="J2461" s="6" t="str">
        <f>OBV!F2461</f>
        <v>NEUTRAL</v>
      </c>
      <c r="K2461" s="6" t="str">
        <f>OBV!G2461</f>
        <v>NEUTRAL</v>
      </c>
      <c r="L2461" s="6" t="str">
        <f>OBV!H2461</f>
        <v>NEUTRAL</v>
      </c>
      <c r="M2461" s="8">
        <f t="shared" si="380"/>
        <v>25</v>
      </c>
      <c r="N2461" s="8">
        <f t="shared" si="381"/>
        <v>0</v>
      </c>
      <c r="O2461" s="8">
        <f t="shared" si="382"/>
        <v>100</v>
      </c>
      <c r="P2461" s="8">
        <f t="shared" si="383"/>
        <v>33</v>
      </c>
      <c r="Q2461" s="9">
        <f t="shared" si="384"/>
        <v>28.7</v>
      </c>
      <c r="R2461" s="9">
        <f t="shared" si="385"/>
        <v>48.25</v>
      </c>
      <c r="S2461" s="9">
        <f t="shared" si="386"/>
        <v>43.6</v>
      </c>
      <c r="T2461" s="9">
        <f t="shared" si="387"/>
        <v>39.5</v>
      </c>
      <c r="U2461" s="8">
        <f t="shared" si="388"/>
        <v>40.183333333333337</v>
      </c>
      <c r="V2461" s="8">
        <f t="shared" si="389"/>
        <v>40.012500000000003</v>
      </c>
    </row>
    <row r="2462" spans="1:22" ht="13.5" x14ac:dyDescent="0.25">
      <c r="A2462" s="3">
        <f>RSI!A2462</f>
        <v>45589</v>
      </c>
      <c r="B2462" s="2">
        <f>RSI!B2462</f>
        <v>160.94399999999999</v>
      </c>
      <c r="C2462" s="2">
        <f>RSI!I2462</f>
        <v>59.516017534759868</v>
      </c>
      <c r="D2462" s="2">
        <f>MACD!E2462</f>
        <v>-0.8558820175240669</v>
      </c>
      <c r="E2462" s="2">
        <f>MACD!F2462</f>
        <v>-1.0485235057922127</v>
      </c>
      <c r="F2462" s="2">
        <f>'Moving Avg'!D2462</f>
        <v>160.94399999999999</v>
      </c>
      <c r="G2462" s="2">
        <f>'Moving Avg'!F2462</f>
        <v>160.08179999999996</v>
      </c>
      <c r="H2462" s="2">
        <f>'Moving Avg'!G2462</f>
        <v>159.87295600000007</v>
      </c>
      <c r="I2462" s="2">
        <f>'Moving Avg'!H2462</f>
        <v>150.40307749999988</v>
      </c>
      <c r="J2462" s="6" t="str">
        <f>OBV!F2462</f>
        <v>NEUTRAL</v>
      </c>
      <c r="K2462" s="6" t="str">
        <f>OBV!G2462</f>
        <v>NEUTRAL</v>
      </c>
      <c r="L2462" s="6" t="str">
        <f>OBV!H2462</f>
        <v>NEUTRAL</v>
      </c>
      <c r="M2462" s="8">
        <f t="shared" si="380"/>
        <v>25</v>
      </c>
      <c r="N2462" s="8">
        <f t="shared" si="381"/>
        <v>0</v>
      </c>
      <c r="O2462" s="8">
        <f t="shared" si="382"/>
        <v>100</v>
      </c>
      <c r="P2462" s="8">
        <f t="shared" si="383"/>
        <v>33</v>
      </c>
      <c r="Q2462" s="9">
        <f t="shared" si="384"/>
        <v>28.7</v>
      </c>
      <c r="R2462" s="9">
        <f t="shared" si="385"/>
        <v>48.25</v>
      </c>
      <c r="S2462" s="9">
        <f t="shared" si="386"/>
        <v>43.6</v>
      </c>
      <c r="T2462" s="9">
        <f t="shared" si="387"/>
        <v>39.5</v>
      </c>
      <c r="U2462" s="8">
        <f t="shared" si="388"/>
        <v>40.183333333333337</v>
      </c>
      <c r="V2462" s="8">
        <f t="shared" si="389"/>
        <v>40.012500000000003</v>
      </c>
    </row>
    <row r="2463" spans="1:22" ht="13.5" x14ac:dyDescent="0.25">
      <c r="A2463" s="3">
        <f>RSI!A2463</f>
        <v>45590</v>
      </c>
      <c r="B2463" s="2">
        <f>RSI!B2463</f>
        <v>160.94399999999999</v>
      </c>
      <c r="C2463" s="2">
        <f>RSI!I2463</f>
        <v>59.516017534759868</v>
      </c>
      <c r="D2463" s="2">
        <f>MACD!E2463</f>
        <v>-0.65390389683733474</v>
      </c>
      <c r="E2463" s="2">
        <f>MACD!F2463</f>
        <v>-0.96959958400123702</v>
      </c>
      <c r="F2463" s="2">
        <f>'Moving Avg'!D2463</f>
        <v>160.94399999999999</v>
      </c>
      <c r="G2463" s="2">
        <f>'Moving Avg'!F2463</f>
        <v>160.17759999999996</v>
      </c>
      <c r="H2463" s="2">
        <f>'Moving Avg'!G2463</f>
        <v>159.83463600000007</v>
      </c>
      <c r="I2463" s="2">
        <f>'Moving Avg'!H2463</f>
        <v>150.47455199999987</v>
      </c>
      <c r="J2463" s="6" t="str">
        <f>OBV!F2463</f>
        <v>NEUTRAL</v>
      </c>
      <c r="K2463" s="6" t="str">
        <f>OBV!G2463</f>
        <v>NEUTRAL</v>
      </c>
      <c r="L2463" s="6" t="str">
        <f>OBV!H2463</f>
        <v>NEUTRAL</v>
      </c>
      <c r="M2463" s="8">
        <f t="shared" si="380"/>
        <v>25</v>
      </c>
      <c r="N2463" s="8">
        <f t="shared" si="381"/>
        <v>0</v>
      </c>
      <c r="O2463" s="8">
        <f t="shared" si="382"/>
        <v>100</v>
      </c>
      <c r="P2463" s="8">
        <f t="shared" si="383"/>
        <v>33</v>
      </c>
      <c r="Q2463" s="9">
        <f t="shared" si="384"/>
        <v>28.7</v>
      </c>
      <c r="R2463" s="9">
        <f t="shared" si="385"/>
        <v>48.25</v>
      </c>
      <c r="S2463" s="9">
        <f t="shared" si="386"/>
        <v>43.6</v>
      </c>
      <c r="T2463" s="9">
        <f t="shared" si="387"/>
        <v>39.5</v>
      </c>
      <c r="U2463" s="8">
        <f t="shared" si="388"/>
        <v>40.183333333333337</v>
      </c>
      <c r="V2463" s="8">
        <f t="shared" si="389"/>
        <v>40.012500000000003</v>
      </c>
    </row>
    <row r="2464" spans="1:22" ht="13.5" x14ac:dyDescent="0.25">
      <c r="A2464" s="3">
        <f>RSI!A2464</f>
        <v>45593</v>
      </c>
      <c r="B2464" s="2">
        <f>RSI!B2464</f>
        <v>162.86000000000001</v>
      </c>
      <c r="C2464" s="2">
        <f>RSI!I2464</f>
        <v>71.760345451898644</v>
      </c>
      <c r="D2464" s="2">
        <f>MACD!E2464</f>
        <v>-0.63013296015301989</v>
      </c>
      <c r="E2464" s="2">
        <f>MACD!F2464</f>
        <v>-0.90170625923159364</v>
      </c>
      <c r="F2464" s="2">
        <f>'Moving Avg'!D2464</f>
        <v>161.3272</v>
      </c>
      <c r="G2464" s="2">
        <f>'Moving Avg'!F2464</f>
        <v>160.41709999999998</v>
      </c>
      <c r="H2464" s="2">
        <f>'Moving Avg'!G2464</f>
        <v>159.85379600000005</v>
      </c>
      <c r="I2464" s="2">
        <f>'Moving Avg'!H2464</f>
        <v>150.58855849999986</v>
      </c>
      <c r="J2464" s="6" t="str">
        <f>OBV!F2464</f>
        <v>BULLISH</v>
      </c>
      <c r="K2464" s="6" t="str">
        <f>OBV!G2464</f>
        <v>NEUTRAL</v>
      </c>
      <c r="L2464" s="6" t="str">
        <f>OBV!H2464</f>
        <v>CONFIRMED BULLISH</v>
      </c>
      <c r="M2464" s="8">
        <f t="shared" si="380"/>
        <v>0</v>
      </c>
      <c r="N2464" s="8">
        <f t="shared" si="381"/>
        <v>0</v>
      </c>
      <c r="O2464" s="8">
        <f t="shared" si="382"/>
        <v>100</v>
      </c>
      <c r="P2464" s="8">
        <f t="shared" si="383"/>
        <v>83.5</v>
      </c>
      <c r="Q2464" s="9">
        <f t="shared" si="384"/>
        <v>27.524999999999999</v>
      </c>
      <c r="R2464" s="9">
        <f t="shared" si="385"/>
        <v>55.875</v>
      </c>
      <c r="S2464" s="9">
        <f t="shared" si="386"/>
        <v>62.575000000000003</v>
      </c>
      <c r="T2464" s="9">
        <f t="shared" si="387"/>
        <v>45.875</v>
      </c>
      <c r="U2464" s="8">
        <f t="shared" si="388"/>
        <v>48.658333333333339</v>
      </c>
      <c r="V2464" s="8">
        <f t="shared" si="389"/>
        <v>47.962500000000006</v>
      </c>
    </row>
    <row r="2465" spans="1:22" ht="13.5" x14ac:dyDescent="0.25">
      <c r="A2465" s="3">
        <f>RSI!A2465</f>
        <v>45594</v>
      </c>
      <c r="B2465" s="2">
        <f>RSI!B2465</f>
        <v>166.69200000000001</v>
      </c>
      <c r="C2465" s="2">
        <f>RSI!I2465</f>
        <v>82.899856954683756</v>
      </c>
      <c r="D2465" s="2">
        <f>MACD!E2465</f>
        <v>-0.91001461420199803</v>
      </c>
      <c r="E2465" s="2">
        <f>MACD!F2465</f>
        <v>-0.90336793022567463</v>
      </c>
      <c r="F2465" s="2">
        <f>'Moving Avg'!D2465</f>
        <v>162.4768</v>
      </c>
      <c r="G2465" s="2">
        <f>'Moving Avg'!F2465</f>
        <v>160.84819999999996</v>
      </c>
      <c r="H2465" s="2">
        <f>'Moving Avg'!G2465</f>
        <v>159.94959600000004</v>
      </c>
      <c r="I2465" s="2">
        <f>'Moving Avg'!H2465</f>
        <v>150.75321099999988</v>
      </c>
      <c r="J2465" s="6" t="str">
        <f>OBV!F2465</f>
        <v>BULLISH</v>
      </c>
      <c r="K2465" s="6" t="str">
        <f>OBV!G2465</f>
        <v>NEUTRAL</v>
      </c>
      <c r="L2465" s="6" t="str">
        <f>OBV!H2465</f>
        <v>CONFIRMED BULLISH</v>
      </c>
      <c r="M2465" s="8">
        <f t="shared" si="380"/>
        <v>0</v>
      </c>
      <c r="N2465" s="8">
        <f t="shared" si="381"/>
        <v>45</v>
      </c>
      <c r="O2465" s="8">
        <f t="shared" si="382"/>
        <v>100</v>
      </c>
      <c r="P2465" s="8">
        <f t="shared" si="383"/>
        <v>83.5</v>
      </c>
      <c r="Q2465" s="9">
        <f t="shared" si="384"/>
        <v>43.274999999999999</v>
      </c>
      <c r="R2465" s="9">
        <f t="shared" si="385"/>
        <v>64.875</v>
      </c>
      <c r="S2465" s="9">
        <f t="shared" si="386"/>
        <v>69.325000000000003</v>
      </c>
      <c r="T2465" s="9">
        <f t="shared" si="387"/>
        <v>57.125</v>
      </c>
      <c r="U2465" s="8">
        <f t="shared" si="388"/>
        <v>59.158333333333339</v>
      </c>
      <c r="V2465" s="8">
        <f t="shared" si="389"/>
        <v>58.650000000000006</v>
      </c>
    </row>
    <row r="2466" spans="1:22" ht="13.5" x14ac:dyDescent="0.25">
      <c r="A2466" s="3">
        <f>RSI!A2466</f>
        <v>45595</v>
      </c>
      <c r="B2466" s="2">
        <f>RSI!B2466</f>
        <v>166.69200000000001</v>
      </c>
      <c r="C2466" s="2">
        <f>RSI!I2466</f>
        <v>82.899856954683756</v>
      </c>
      <c r="D2466" s="2">
        <f>MACD!E2466</f>
        <v>-1.1844288489788255</v>
      </c>
      <c r="E2466" s="2">
        <f>MACD!F2466</f>
        <v>-0.95958011397630494</v>
      </c>
      <c r="F2466" s="2">
        <f>'Moving Avg'!D2466</f>
        <v>163.62640000000002</v>
      </c>
      <c r="G2466" s="2">
        <f>'Moving Avg'!F2466</f>
        <v>161.27929999999998</v>
      </c>
      <c r="H2466" s="2">
        <f>'Moving Avg'!G2466</f>
        <v>160.04539600000007</v>
      </c>
      <c r="I2466" s="2">
        <f>'Moving Avg'!H2466</f>
        <v>150.88779849999986</v>
      </c>
      <c r="J2466" s="6" t="str">
        <f>OBV!F2466</f>
        <v>BULLISH</v>
      </c>
      <c r="K2466" s="6" t="str">
        <f>OBV!G2466</f>
        <v>NEUTRAL</v>
      </c>
      <c r="L2466" s="6" t="str">
        <f>OBV!H2466</f>
        <v>CONFIRMED BULLISH</v>
      </c>
      <c r="M2466" s="8">
        <f t="shared" si="380"/>
        <v>0</v>
      </c>
      <c r="N2466" s="8">
        <f t="shared" si="381"/>
        <v>100</v>
      </c>
      <c r="O2466" s="8">
        <f t="shared" si="382"/>
        <v>100</v>
      </c>
      <c r="P2466" s="8">
        <f t="shared" si="383"/>
        <v>83.5</v>
      </c>
      <c r="Q2466" s="9">
        <f t="shared" si="384"/>
        <v>62.524999999999999</v>
      </c>
      <c r="R2466" s="9">
        <f t="shared" si="385"/>
        <v>75.875</v>
      </c>
      <c r="S2466" s="9">
        <f t="shared" si="386"/>
        <v>77.575000000000003</v>
      </c>
      <c r="T2466" s="9">
        <f t="shared" si="387"/>
        <v>70.875</v>
      </c>
      <c r="U2466" s="8">
        <f t="shared" si="388"/>
        <v>71.991666666666674</v>
      </c>
      <c r="V2466" s="8">
        <f t="shared" si="389"/>
        <v>71.712500000000006</v>
      </c>
    </row>
    <row r="2467" spans="1:22" ht="13.5" x14ac:dyDescent="0.25">
      <c r="A2467" s="3">
        <f>RSI!A2467</f>
        <v>45596</v>
      </c>
      <c r="B2467" s="2">
        <f>RSI!B2467</f>
        <v>166.69200000000001</v>
      </c>
      <c r="C2467" s="2">
        <f>RSI!I2467</f>
        <v>82.899856954683756</v>
      </c>
      <c r="D2467" s="2">
        <f>MACD!E2467</f>
        <v>-1.4514322654110288</v>
      </c>
      <c r="E2467" s="2">
        <f>MACD!F2467</f>
        <v>-1.0579505442632497</v>
      </c>
      <c r="F2467" s="2">
        <f>'Moving Avg'!D2467</f>
        <v>164.77600000000001</v>
      </c>
      <c r="G2467" s="2">
        <f>'Moving Avg'!F2467</f>
        <v>161.66249999999999</v>
      </c>
      <c r="H2467" s="2">
        <f>'Moving Avg'!G2467</f>
        <v>160.14119600000006</v>
      </c>
      <c r="I2467" s="2">
        <f>'Moving Avg'!H2467</f>
        <v>150.99254999999985</v>
      </c>
      <c r="J2467" s="6" t="str">
        <f>OBV!F2467</f>
        <v>BULLISH</v>
      </c>
      <c r="K2467" s="6" t="str">
        <f>OBV!G2467</f>
        <v>NEUTRAL</v>
      </c>
      <c r="L2467" s="6" t="str">
        <f>OBV!H2467</f>
        <v>CONFIRMED BULLISH</v>
      </c>
      <c r="M2467" s="8">
        <f t="shared" si="380"/>
        <v>0</v>
      </c>
      <c r="N2467" s="8">
        <f t="shared" si="381"/>
        <v>100</v>
      </c>
      <c r="O2467" s="8">
        <f t="shared" si="382"/>
        <v>100</v>
      </c>
      <c r="P2467" s="8">
        <f t="shared" si="383"/>
        <v>83.5</v>
      </c>
      <c r="Q2467" s="9">
        <f t="shared" si="384"/>
        <v>62.524999999999999</v>
      </c>
      <c r="R2467" s="9">
        <f t="shared" si="385"/>
        <v>75.875</v>
      </c>
      <c r="S2467" s="9">
        <f t="shared" si="386"/>
        <v>77.575000000000003</v>
      </c>
      <c r="T2467" s="9">
        <f t="shared" si="387"/>
        <v>70.875</v>
      </c>
      <c r="U2467" s="8">
        <f t="shared" si="388"/>
        <v>71.991666666666674</v>
      </c>
      <c r="V2467" s="8">
        <f t="shared" si="389"/>
        <v>71.712500000000006</v>
      </c>
    </row>
    <row r="2468" spans="1:22" ht="13.5" x14ac:dyDescent="0.25">
      <c r="A2468" s="3">
        <f>RSI!A2468</f>
        <v>45597</v>
      </c>
      <c r="B2468" s="2">
        <f>RSI!B2468</f>
        <v>163.81800000000001</v>
      </c>
      <c r="C2468" s="2">
        <f>RSI!I2468</f>
        <v>60.532649593332167</v>
      </c>
      <c r="D2468" s="2">
        <f>MACD!E2468</f>
        <v>-1.4966978222691978</v>
      </c>
      <c r="E2468" s="2">
        <f>MACD!F2468</f>
        <v>-1.1456999998644393</v>
      </c>
      <c r="F2468" s="2">
        <f>'Moving Avg'!D2468</f>
        <v>165.35079999999999</v>
      </c>
      <c r="G2468" s="2">
        <f>'Moving Avg'!F2468</f>
        <v>161.85409999999999</v>
      </c>
      <c r="H2468" s="2">
        <f>'Moving Avg'!G2468</f>
        <v>160.17951600000004</v>
      </c>
      <c r="I2468" s="2">
        <f>'Moving Avg'!H2468</f>
        <v>151.06001599999988</v>
      </c>
      <c r="J2468" s="6" t="str">
        <f>OBV!F2468</f>
        <v>BEARISH</v>
      </c>
      <c r="K2468" s="6" t="str">
        <f>OBV!G2468</f>
        <v>WEAK</v>
      </c>
      <c r="L2468" s="6" t="str">
        <f>OBV!H2468</f>
        <v>BEARISH DIVERGENCE</v>
      </c>
      <c r="M2468" s="8">
        <f t="shared" si="380"/>
        <v>25</v>
      </c>
      <c r="N2468" s="8">
        <f t="shared" si="381"/>
        <v>100</v>
      </c>
      <c r="O2468" s="8">
        <f t="shared" si="382"/>
        <v>100</v>
      </c>
      <c r="P2468" s="8">
        <f t="shared" si="383"/>
        <v>0</v>
      </c>
      <c r="Q2468" s="9">
        <f t="shared" si="384"/>
        <v>58.75</v>
      </c>
      <c r="R2468" s="9">
        <f t="shared" si="385"/>
        <v>60</v>
      </c>
      <c r="S2468" s="9">
        <f t="shared" si="386"/>
        <v>43.75</v>
      </c>
      <c r="T2468" s="9">
        <f t="shared" si="387"/>
        <v>56.25</v>
      </c>
      <c r="U2468" s="8">
        <f t="shared" si="388"/>
        <v>54.166666666666664</v>
      </c>
      <c r="V2468" s="8">
        <f t="shared" si="389"/>
        <v>54.6875</v>
      </c>
    </row>
    <row r="2469" spans="1:22" ht="13.5" x14ac:dyDescent="0.25">
      <c r="A2469" s="3">
        <f>RSI!A2469</f>
        <v>45600</v>
      </c>
      <c r="B2469" s="2">
        <f>RSI!B2469</f>
        <v>166.69200000000001</v>
      </c>
      <c r="C2469" s="2">
        <f>RSI!I2469</f>
        <v>69.418538874132437</v>
      </c>
      <c r="D2469" s="2">
        <f>MACD!E2469</f>
        <v>-1.7607469300951948</v>
      </c>
      <c r="E2469" s="2">
        <f>MACD!F2469</f>
        <v>-1.2687093859105905</v>
      </c>
      <c r="F2469" s="2">
        <f>'Moving Avg'!D2469</f>
        <v>166.1172</v>
      </c>
      <c r="G2469" s="2">
        <f>'Moving Avg'!F2469</f>
        <v>162.18940000000001</v>
      </c>
      <c r="H2469" s="2">
        <f>'Moving Avg'!G2469</f>
        <v>160.27531600000006</v>
      </c>
      <c r="I2469" s="2">
        <f>'Moving Avg'!H2469</f>
        <v>151.14185199999986</v>
      </c>
      <c r="J2469" s="6" t="str">
        <f>OBV!F2469</f>
        <v>BEARISH</v>
      </c>
      <c r="K2469" s="6" t="str">
        <f>OBV!G2469</f>
        <v>WEAK</v>
      </c>
      <c r="L2469" s="6" t="str">
        <f>OBV!H2469</f>
        <v>BEARISH DIVERGENCE</v>
      </c>
      <c r="M2469" s="8">
        <f t="shared" si="380"/>
        <v>25</v>
      </c>
      <c r="N2469" s="8">
        <f t="shared" si="381"/>
        <v>100</v>
      </c>
      <c r="O2469" s="8">
        <f t="shared" si="382"/>
        <v>100</v>
      </c>
      <c r="P2469" s="8">
        <f t="shared" si="383"/>
        <v>0</v>
      </c>
      <c r="Q2469" s="9">
        <f t="shared" si="384"/>
        <v>58.75</v>
      </c>
      <c r="R2469" s="9">
        <f t="shared" si="385"/>
        <v>60</v>
      </c>
      <c r="S2469" s="9">
        <f t="shared" si="386"/>
        <v>43.75</v>
      </c>
      <c r="T2469" s="9">
        <f t="shared" si="387"/>
        <v>56.25</v>
      </c>
      <c r="U2469" s="8">
        <f t="shared" si="388"/>
        <v>54.166666666666664</v>
      </c>
      <c r="V2469" s="8">
        <f t="shared" si="389"/>
        <v>54.6875</v>
      </c>
    </row>
    <row r="2470" spans="1:22" ht="13.5" x14ac:dyDescent="0.25">
      <c r="A2470" s="3">
        <f>RSI!A2470</f>
        <v>45601</v>
      </c>
      <c r="B2470" s="2">
        <f>RSI!B2470</f>
        <v>166.69200000000001</v>
      </c>
      <c r="C2470" s="2">
        <f>RSI!I2470</f>
        <v>69.418538874132437</v>
      </c>
      <c r="D2470" s="2">
        <f>MACD!E2470</f>
        <v>-2.013061793148637</v>
      </c>
      <c r="E2470" s="2">
        <f>MACD!F2470</f>
        <v>-1.4175798673581999</v>
      </c>
      <c r="F2470" s="2">
        <f>'Moving Avg'!D2470</f>
        <v>166.1172</v>
      </c>
      <c r="G2470" s="2">
        <f>'Moving Avg'!F2470</f>
        <v>162.5247</v>
      </c>
      <c r="H2470" s="2">
        <f>'Moving Avg'!G2470</f>
        <v>160.37111600000006</v>
      </c>
      <c r="I2470" s="2">
        <f>'Moving Avg'!H2470</f>
        <v>151.21910499999984</v>
      </c>
      <c r="J2470" s="6" t="str">
        <f>OBV!F2470</f>
        <v>BEARISH</v>
      </c>
      <c r="K2470" s="6" t="str">
        <f>OBV!G2470</f>
        <v>WEAK</v>
      </c>
      <c r="L2470" s="6" t="str">
        <f>OBV!H2470</f>
        <v>NEUTRAL</v>
      </c>
      <c r="M2470" s="8">
        <f t="shared" si="380"/>
        <v>25</v>
      </c>
      <c r="N2470" s="8">
        <f t="shared" si="381"/>
        <v>100</v>
      </c>
      <c r="O2470" s="8">
        <f t="shared" si="382"/>
        <v>100</v>
      </c>
      <c r="P2470" s="8">
        <f t="shared" si="383"/>
        <v>0</v>
      </c>
      <c r="Q2470" s="9">
        <f t="shared" si="384"/>
        <v>58.75</v>
      </c>
      <c r="R2470" s="9">
        <f t="shared" si="385"/>
        <v>60</v>
      </c>
      <c r="S2470" s="9">
        <f t="shared" si="386"/>
        <v>43.75</v>
      </c>
      <c r="T2470" s="9">
        <f t="shared" si="387"/>
        <v>56.25</v>
      </c>
      <c r="U2470" s="8">
        <f t="shared" si="388"/>
        <v>54.166666666666664</v>
      </c>
      <c r="V2470" s="8">
        <f t="shared" si="389"/>
        <v>54.6875</v>
      </c>
    </row>
    <row r="2471" spans="1:22" ht="13.5" x14ac:dyDescent="0.25">
      <c r="A2471" s="3">
        <f>RSI!A2471</f>
        <v>45602</v>
      </c>
      <c r="B2471" s="2">
        <f>RSI!B2471</f>
        <v>166.69200000000001</v>
      </c>
      <c r="C2471" s="2">
        <f>RSI!I2471</f>
        <v>69.418538874132437</v>
      </c>
      <c r="D2471" s="2">
        <f>MACD!E2471</f>
        <v>-2.2533077765306757</v>
      </c>
      <c r="E2471" s="2">
        <f>MACD!F2471</f>
        <v>-1.5847254491926952</v>
      </c>
      <c r="F2471" s="2">
        <f>'Moving Avg'!D2471</f>
        <v>166.1172</v>
      </c>
      <c r="G2471" s="2">
        <f>'Moving Avg'!F2471</f>
        <v>162.85999999999999</v>
      </c>
      <c r="H2471" s="2">
        <f>'Moving Avg'!G2471</f>
        <v>160.46691600000005</v>
      </c>
      <c r="I2471" s="2">
        <f>'Moving Avg'!H2471</f>
        <v>151.29635799999986</v>
      </c>
      <c r="J2471" s="6" t="str">
        <f>OBV!F2471</f>
        <v>BEARISH</v>
      </c>
      <c r="K2471" s="6" t="str">
        <f>OBV!G2471</f>
        <v>WEAK</v>
      </c>
      <c r="L2471" s="6" t="str">
        <f>OBV!H2471</f>
        <v>NEUTRAL</v>
      </c>
      <c r="M2471" s="8">
        <f t="shared" si="380"/>
        <v>25</v>
      </c>
      <c r="N2471" s="8">
        <f t="shared" si="381"/>
        <v>100</v>
      </c>
      <c r="O2471" s="8">
        <f t="shared" si="382"/>
        <v>100</v>
      </c>
      <c r="P2471" s="8">
        <f t="shared" si="383"/>
        <v>0</v>
      </c>
      <c r="Q2471" s="9">
        <f t="shared" si="384"/>
        <v>58.75</v>
      </c>
      <c r="R2471" s="9">
        <f t="shared" si="385"/>
        <v>60</v>
      </c>
      <c r="S2471" s="9">
        <f t="shared" si="386"/>
        <v>43.75</v>
      </c>
      <c r="T2471" s="9">
        <f t="shared" si="387"/>
        <v>56.25</v>
      </c>
      <c r="U2471" s="8">
        <f t="shared" si="388"/>
        <v>54.166666666666664</v>
      </c>
      <c r="V2471" s="8">
        <f t="shared" si="389"/>
        <v>54.6875</v>
      </c>
    </row>
    <row r="2472" spans="1:22" ht="13.5" x14ac:dyDescent="0.25">
      <c r="A2472" s="3">
        <f>RSI!A2472</f>
        <v>45603</v>
      </c>
      <c r="B2472" s="2">
        <f>RSI!B2472</f>
        <v>166.69200000000001</v>
      </c>
      <c r="C2472" s="2">
        <f>RSI!I2472</f>
        <v>69.418538874132437</v>
      </c>
      <c r="D2472" s="2">
        <f>MACD!E2472</f>
        <v>-2.4813602389920391</v>
      </c>
      <c r="E2472" s="2">
        <f>MACD!F2472</f>
        <v>-1.7640524071525641</v>
      </c>
      <c r="F2472" s="2">
        <f>'Moving Avg'!D2472</f>
        <v>166.1172</v>
      </c>
      <c r="G2472" s="2">
        <f>'Moving Avg'!F2472</f>
        <v>163.1953</v>
      </c>
      <c r="H2472" s="2">
        <f>'Moving Avg'!G2472</f>
        <v>160.56271600000008</v>
      </c>
      <c r="I2472" s="2">
        <f>'Moving Avg'!H2472</f>
        <v>151.39652649999985</v>
      </c>
      <c r="J2472" s="6" t="str">
        <f>OBV!F2472</f>
        <v>BEARISH</v>
      </c>
      <c r="K2472" s="6" t="str">
        <f>OBV!G2472</f>
        <v>WEAK</v>
      </c>
      <c r="L2472" s="6" t="str">
        <f>OBV!H2472</f>
        <v>NEUTRAL</v>
      </c>
      <c r="M2472" s="8">
        <f t="shared" si="380"/>
        <v>25</v>
      </c>
      <c r="N2472" s="8">
        <f t="shared" si="381"/>
        <v>100</v>
      </c>
      <c r="O2472" s="8">
        <f t="shared" si="382"/>
        <v>100</v>
      </c>
      <c r="P2472" s="8">
        <f t="shared" si="383"/>
        <v>0</v>
      </c>
      <c r="Q2472" s="9">
        <f t="shared" si="384"/>
        <v>58.75</v>
      </c>
      <c r="R2472" s="9">
        <f t="shared" si="385"/>
        <v>60</v>
      </c>
      <c r="S2472" s="9">
        <f t="shared" si="386"/>
        <v>43.75</v>
      </c>
      <c r="T2472" s="9">
        <f t="shared" si="387"/>
        <v>56.25</v>
      </c>
      <c r="U2472" s="8">
        <f t="shared" si="388"/>
        <v>54.166666666666664</v>
      </c>
      <c r="V2472" s="8">
        <f t="shared" si="389"/>
        <v>54.6875</v>
      </c>
    </row>
    <row r="2473" spans="1:22" ht="13.5" x14ac:dyDescent="0.25">
      <c r="A2473" s="3">
        <f>RSI!A2473</f>
        <v>45604</v>
      </c>
      <c r="B2473" s="2">
        <f>RSI!B2473</f>
        <v>166.69200000000001</v>
      </c>
      <c r="C2473" s="2">
        <f>RSI!I2473</f>
        <v>69.418538874132437</v>
      </c>
      <c r="D2473" s="2">
        <f>MACD!E2473</f>
        <v>-2.6972604846356774</v>
      </c>
      <c r="E2473" s="2">
        <f>MACD!F2473</f>
        <v>-1.9506940226491869</v>
      </c>
      <c r="F2473" s="2">
        <f>'Moving Avg'!D2473</f>
        <v>166.69200000000001</v>
      </c>
      <c r="G2473" s="2">
        <f>'Moving Avg'!F2473</f>
        <v>163.48269999999999</v>
      </c>
      <c r="H2473" s="2">
        <f>'Moving Avg'!G2473</f>
        <v>160.65851600000008</v>
      </c>
      <c r="I2473" s="2">
        <f>'Moving Avg'!H2473</f>
        <v>151.46461349999984</v>
      </c>
      <c r="J2473" s="6" t="str">
        <f>OBV!F2473</f>
        <v>BULLISH</v>
      </c>
      <c r="K2473" s="6" t="str">
        <f>OBV!G2473</f>
        <v>NEUTRAL</v>
      </c>
      <c r="L2473" s="6" t="str">
        <f>OBV!H2473</f>
        <v>CONFIRMED BULLISH</v>
      </c>
      <c r="M2473" s="8">
        <f t="shared" si="380"/>
        <v>25</v>
      </c>
      <c r="N2473" s="8">
        <f t="shared" si="381"/>
        <v>100</v>
      </c>
      <c r="O2473" s="8">
        <f t="shared" si="382"/>
        <v>100</v>
      </c>
      <c r="P2473" s="8">
        <f t="shared" si="383"/>
        <v>83.5</v>
      </c>
      <c r="Q2473" s="9">
        <f t="shared" si="384"/>
        <v>71.275000000000006</v>
      </c>
      <c r="R2473" s="9">
        <f t="shared" si="385"/>
        <v>80.875</v>
      </c>
      <c r="S2473" s="9">
        <f t="shared" si="386"/>
        <v>81.325000000000003</v>
      </c>
      <c r="T2473" s="9">
        <f t="shared" si="387"/>
        <v>77.125</v>
      </c>
      <c r="U2473" s="8">
        <f t="shared" si="388"/>
        <v>77.825000000000003</v>
      </c>
      <c r="V2473" s="8">
        <f t="shared" si="389"/>
        <v>77.650000000000006</v>
      </c>
    </row>
    <row r="2474" spans="1:22" ht="13.5" x14ac:dyDescent="0.25">
      <c r="A2474" s="3">
        <f>RSI!A2474</f>
        <v>45607</v>
      </c>
      <c r="B2474" s="2">
        <f>RSI!B2474</f>
        <v>166.69200000000001</v>
      </c>
      <c r="C2474" s="2">
        <f>RSI!I2474</f>
        <v>69.418538874132437</v>
      </c>
      <c r="D2474" s="2">
        <f>MACD!E2474</f>
        <v>-2.6064101302580696</v>
      </c>
      <c r="E2474" s="2">
        <f>MACD!F2474</f>
        <v>-2.0818372441709636</v>
      </c>
      <c r="F2474" s="2">
        <f>'Moving Avg'!D2474</f>
        <v>166.69200000000001</v>
      </c>
      <c r="G2474" s="2">
        <f>'Moving Avg'!F2474</f>
        <v>163.77010000000001</v>
      </c>
      <c r="H2474" s="2">
        <f>'Moving Avg'!G2474</f>
        <v>160.75431600000007</v>
      </c>
      <c r="I2474" s="2">
        <f>'Moving Avg'!H2474</f>
        <v>151.56711949999988</v>
      </c>
      <c r="J2474" s="6" t="str">
        <f>OBV!F2474</f>
        <v>NEUTRAL</v>
      </c>
      <c r="K2474" s="6" t="str">
        <f>OBV!G2474</f>
        <v>NEUTRAL</v>
      </c>
      <c r="L2474" s="6" t="str">
        <f>OBV!H2474</f>
        <v>NEUTRAL</v>
      </c>
      <c r="M2474" s="8">
        <f t="shared" si="380"/>
        <v>25</v>
      </c>
      <c r="N2474" s="8">
        <f t="shared" si="381"/>
        <v>100</v>
      </c>
      <c r="O2474" s="8">
        <f t="shared" si="382"/>
        <v>100</v>
      </c>
      <c r="P2474" s="8">
        <f t="shared" si="383"/>
        <v>33</v>
      </c>
      <c r="Q2474" s="9">
        <f t="shared" si="384"/>
        <v>63.7</v>
      </c>
      <c r="R2474" s="9">
        <f t="shared" si="385"/>
        <v>68.25</v>
      </c>
      <c r="S2474" s="9">
        <f t="shared" si="386"/>
        <v>58.6</v>
      </c>
      <c r="T2474" s="9">
        <f t="shared" si="387"/>
        <v>64.5</v>
      </c>
      <c r="U2474" s="8">
        <f t="shared" si="388"/>
        <v>63.516666666666659</v>
      </c>
      <c r="V2474" s="8">
        <f t="shared" si="389"/>
        <v>63.762499999999996</v>
      </c>
    </row>
    <row r="2475" spans="1:22" ht="13.5" x14ac:dyDescent="0.25">
      <c r="A2475" s="3">
        <f>RSI!A2475</f>
        <v>45608</v>
      </c>
      <c r="B2475" s="2">
        <f>RSI!B2475</f>
        <v>166.69200000000001</v>
      </c>
      <c r="C2475" s="2">
        <f>RSI!I2475</f>
        <v>69.418538874132437</v>
      </c>
      <c r="D2475" s="2">
        <f>MACD!E2475</f>
        <v>-1.9596594522669477</v>
      </c>
      <c r="E2475" s="2">
        <f>MACD!F2475</f>
        <v>-2.0574016857901607</v>
      </c>
      <c r="F2475" s="2">
        <f>'Moving Avg'!D2475</f>
        <v>166.69200000000001</v>
      </c>
      <c r="G2475" s="2">
        <f>'Moving Avg'!F2475</f>
        <v>164.0575</v>
      </c>
      <c r="H2475" s="2">
        <f>'Moving Avg'!G2475</f>
        <v>160.85011600000007</v>
      </c>
      <c r="I2475" s="2">
        <f>'Moving Avg'!H2475</f>
        <v>151.64437249999986</v>
      </c>
      <c r="J2475" s="6" t="str">
        <f>OBV!F2475</f>
        <v>NEUTRAL</v>
      </c>
      <c r="K2475" s="6" t="str">
        <f>OBV!G2475</f>
        <v>NEUTRAL</v>
      </c>
      <c r="L2475" s="6" t="str">
        <f>OBV!H2475</f>
        <v>NEUTRAL</v>
      </c>
      <c r="M2475" s="8">
        <f t="shared" si="380"/>
        <v>25</v>
      </c>
      <c r="N2475" s="8">
        <f t="shared" si="381"/>
        <v>0</v>
      </c>
      <c r="O2475" s="8">
        <f t="shared" si="382"/>
        <v>100</v>
      </c>
      <c r="P2475" s="8">
        <f t="shared" si="383"/>
        <v>33</v>
      </c>
      <c r="Q2475" s="9">
        <f t="shared" si="384"/>
        <v>28.7</v>
      </c>
      <c r="R2475" s="9">
        <f t="shared" si="385"/>
        <v>48.25</v>
      </c>
      <c r="S2475" s="9">
        <f t="shared" si="386"/>
        <v>43.6</v>
      </c>
      <c r="T2475" s="9">
        <f t="shared" si="387"/>
        <v>39.5</v>
      </c>
      <c r="U2475" s="8">
        <f t="shared" si="388"/>
        <v>40.183333333333337</v>
      </c>
      <c r="V2475" s="8">
        <f t="shared" si="389"/>
        <v>40.012500000000003</v>
      </c>
    </row>
    <row r="2476" spans="1:22" ht="13.5" x14ac:dyDescent="0.25">
      <c r="A2476" s="3">
        <f>RSI!A2476</f>
        <v>45609</v>
      </c>
      <c r="B2476" s="2">
        <f>RSI!B2476</f>
        <v>166.69200000000001</v>
      </c>
      <c r="C2476" s="2">
        <f>RSI!I2476</f>
        <v>69.418538874132437</v>
      </c>
      <c r="D2476" s="2">
        <f>MACD!E2476</f>
        <v>-1.4306136566640362</v>
      </c>
      <c r="E2476" s="2">
        <f>MACD!F2476</f>
        <v>-1.9320440799649359</v>
      </c>
      <c r="F2476" s="2">
        <f>'Moving Avg'!D2476</f>
        <v>166.69200000000001</v>
      </c>
      <c r="G2476" s="2">
        <f>'Moving Avg'!F2476</f>
        <v>164.3449</v>
      </c>
      <c r="H2476" s="2">
        <f>'Moving Avg'!G2476</f>
        <v>160.94591600000007</v>
      </c>
      <c r="I2476" s="2">
        <f>'Moving Avg'!H2476</f>
        <v>151.71933399999986</v>
      </c>
      <c r="J2476" s="6" t="str">
        <f>OBV!F2476</f>
        <v>NEUTRAL</v>
      </c>
      <c r="K2476" s="6" t="str">
        <f>OBV!G2476</f>
        <v>NEUTRAL</v>
      </c>
      <c r="L2476" s="6" t="str">
        <f>OBV!H2476</f>
        <v>NEUTRAL</v>
      </c>
      <c r="M2476" s="8">
        <f t="shared" si="380"/>
        <v>25</v>
      </c>
      <c r="N2476" s="8">
        <f t="shared" si="381"/>
        <v>0</v>
      </c>
      <c r="O2476" s="8">
        <f t="shared" si="382"/>
        <v>100</v>
      </c>
      <c r="P2476" s="8">
        <f t="shared" si="383"/>
        <v>33</v>
      </c>
      <c r="Q2476" s="9">
        <f t="shared" si="384"/>
        <v>28.7</v>
      </c>
      <c r="R2476" s="9">
        <f t="shared" si="385"/>
        <v>48.25</v>
      </c>
      <c r="S2476" s="9">
        <f t="shared" si="386"/>
        <v>43.6</v>
      </c>
      <c r="T2476" s="9">
        <f t="shared" si="387"/>
        <v>39.5</v>
      </c>
      <c r="U2476" s="8">
        <f t="shared" si="388"/>
        <v>40.183333333333337</v>
      </c>
      <c r="V2476" s="8">
        <f t="shared" si="389"/>
        <v>40.012500000000003</v>
      </c>
    </row>
    <row r="2477" spans="1:22" ht="13.5" x14ac:dyDescent="0.25">
      <c r="A2477" s="3">
        <f>RSI!A2477</f>
        <v>45610</v>
      </c>
      <c r="B2477" s="2">
        <f>RSI!B2477</f>
        <v>166.69200000000001</v>
      </c>
      <c r="C2477" s="2">
        <f>RSI!I2477</f>
        <v>69.418538874132437</v>
      </c>
      <c r="D2477" s="2">
        <f>MACD!E2477</f>
        <v>-0.99981579792483899</v>
      </c>
      <c r="E2477" s="2">
        <f>MACD!F2477</f>
        <v>-1.7455984235569166</v>
      </c>
      <c r="F2477" s="2">
        <f>'Moving Avg'!D2477</f>
        <v>166.69200000000001</v>
      </c>
      <c r="G2477" s="2">
        <f>'Moving Avg'!F2477</f>
        <v>164.63229999999999</v>
      </c>
      <c r="H2477" s="2">
        <f>'Moving Avg'!G2477</f>
        <v>161.04171600000006</v>
      </c>
      <c r="I2477" s="2">
        <f>'Moving Avg'!H2477</f>
        <v>151.79429549999986</v>
      </c>
      <c r="J2477" s="6" t="str">
        <f>OBV!F2477</f>
        <v>NEUTRAL</v>
      </c>
      <c r="K2477" s="6" t="str">
        <f>OBV!G2477</f>
        <v>NEUTRAL</v>
      </c>
      <c r="L2477" s="6" t="str">
        <f>OBV!H2477</f>
        <v>NEUTRAL</v>
      </c>
      <c r="M2477" s="8">
        <f t="shared" si="380"/>
        <v>25</v>
      </c>
      <c r="N2477" s="8">
        <f t="shared" si="381"/>
        <v>0</v>
      </c>
      <c r="O2477" s="8">
        <f t="shared" si="382"/>
        <v>100</v>
      </c>
      <c r="P2477" s="8">
        <f t="shared" si="383"/>
        <v>33</v>
      </c>
      <c r="Q2477" s="9">
        <f t="shared" si="384"/>
        <v>28.7</v>
      </c>
      <c r="R2477" s="9">
        <f t="shared" si="385"/>
        <v>48.25</v>
      </c>
      <c r="S2477" s="9">
        <f t="shared" si="386"/>
        <v>43.6</v>
      </c>
      <c r="T2477" s="9">
        <f t="shared" si="387"/>
        <v>39.5</v>
      </c>
      <c r="U2477" s="8">
        <f t="shared" si="388"/>
        <v>40.183333333333337</v>
      </c>
      <c r="V2477" s="8">
        <f t="shared" si="389"/>
        <v>40.012500000000003</v>
      </c>
    </row>
    <row r="2478" spans="1:22" ht="13.5" x14ac:dyDescent="0.25">
      <c r="A2478" s="3">
        <f>RSI!A2478</f>
        <v>45611</v>
      </c>
      <c r="B2478" s="2">
        <f>RSI!B2478</f>
        <v>166.69200000000001</v>
      </c>
      <c r="C2478" s="2">
        <f>RSI!I2478</f>
        <v>69.418538874132437</v>
      </c>
      <c r="D2478" s="2">
        <f>MACD!E2478</f>
        <v>-1.0930560419562596</v>
      </c>
      <c r="E2478" s="2">
        <f>MACD!F2478</f>
        <v>-1.6150899472367852</v>
      </c>
      <c r="F2478" s="2">
        <f>'Moving Avg'!D2478</f>
        <v>166.69200000000001</v>
      </c>
      <c r="G2478" s="2">
        <f>'Moving Avg'!F2478</f>
        <v>164.91970000000001</v>
      </c>
      <c r="H2478" s="2">
        <f>'Moving Avg'!G2478</f>
        <v>161.13751600000006</v>
      </c>
      <c r="I2478" s="2">
        <f>'Moving Avg'!H2478</f>
        <v>151.86925699999986</v>
      </c>
      <c r="J2478" s="6" t="str">
        <f>OBV!F2478</f>
        <v>NEUTRAL</v>
      </c>
      <c r="K2478" s="6" t="str">
        <f>OBV!G2478</f>
        <v>NEUTRAL</v>
      </c>
      <c r="L2478" s="6" t="str">
        <f>OBV!H2478</f>
        <v>NEUTRAL</v>
      </c>
      <c r="M2478" s="8">
        <f t="shared" si="380"/>
        <v>25</v>
      </c>
      <c r="N2478" s="8">
        <f t="shared" si="381"/>
        <v>0</v>
      </c>
      <c r="O2478" s="8">
        <f t="shared" si="382"/>
        <v>100</v>
      </c>
      <c r="P2478" s="8">
        <f t="shared" si="383"/>
        <v>33</v>
      </c>
      <c r="Q2478" s="9">
        <f t="shared" si="384"/>
        <v>28.7</v>
      </c>
      <c r="R2478" s="9">
        <f t="shared" si="385"/>
        <v>48.25</v>
      </c>
      <c r="S2478" s="9">
        <f t="shared" si="386"/>
        <v>43.6</v>
      </c>
      <c r="T2478" s="9">
        <f t="shared" si="387"/>
        <v>39.5</v>
      </c>
      <c r="U2478" s="8">
        <f t="shared" si="388"/>
        <v>40.183333333333337</v>
      </c>
      <c r="V2478" s="8">
        <f t="shared" si="389"/>
        <v>40.012500000000003</v>
      </c>
    </row>
    <row r="2479" spans="1:22" ht="13.5" x14ac:dyDescent="0.25">
      <c r="A2479" s="3">
        <f>RSI!A2479</f>
        <v>45614</v>
      </c>
      <c r="B2479" s="2">
        <f>RSI!B2479</f>
        <v>166.69200000000001</v>
      </c>
      <c r="C2479" s="2">
        <f>RSI!I2479</f>
        <v>69.418538874132437</v>
      </c>
      <c r="D2479" s="2">
        <f>MACD!E2479</f>
        <v>-0.74424932668790689</v>
      </c>
      <c r="E2479" s="2">
        <f>MACD!F2479</f>
        <v>-1.4409218231270096</v>
      </c>
      <c r="F2479" s="2">
        <f>'Moving Avg'!D2479</f>
        <v>166.69200000000001</v>
      </c>
      <c r="G2479" s="2">
        <f>'Moving Avg'!F2479</f>
        <v>165.2071</v>
      </c>
      <c r="H2479" s="2">
        <f>'Moving Avg'!G2479</f>
        <v>161.23331600000006</v>
      </c>
      <c r="I2479" s="2">
        <f>'Moving Avg'!H2479</f>
        <v>151.96942549999986</v>
      </c>
      <c r="J2479" s="6" t="str">
        <f>OBV!F2479</f>
        <v>NEUTRAL</v>
      </c>
      <c r="K2479" s="6" t="str">
        <f>OBV!G2479</f>
        <v>NEUTRAL</v>
      </c>
      <c r="L2479" s="6" t="str">
        <f>OBV!H2479</f>
        <v>NEUTRAL</v>
      </c>
      <c r="M2479" s="8">
        <f t="shared" si="380"/>
        <v>25</v>
      </c>
      <c r="N2479" s="8">
        <f t="shared" si="381"/>
        <v>0</v>
      </c>
      <c r="O2479" s="8">
        <f t="shared" si="382"/>
        <v>100</v>
      </c>
      <c r="P2479" s="8">
        <f t="shared" si="383"/>
        <v>33</v>
      </c>
      <c r="Q2479" s="9">
        <f t="shared" si="384"/>
        <v>28.7</v>
      </c>
      <c r="R2479" s="9">
        <f t="shared" si="385"/>
        <v>48.25</v>
      </c>
      <c r="S2479" s="9">
        <f t="shared" si="386"/>
        <v>43.6</v>
      </c>
      <c r="T2479" s="9">
        <f t="shared" si="387"/>
        <v>39.5</v>
      </c>
      <c r="U2479" s="8">
        <f t="shared" si="388"/>
        <v>40.183333333333337</v>
      </c>
      <c r="V2479" s="8">
        <f t="shared" si="389"/>
        <v>40.012500000000003</v>
      </c>
    </row>
    <row r="2480" spans="1:22" ht="13.5" x14ac:dyDescent="0.25">
      <c r="A2480" s="3">
        <f>RSI!A2480</f>
        <v>45615</v>
      </c>
      <c r="B2480" s="2">
        <f>RSI!B2480</f>
        <v>166.69200000000001</v>
      </c>
      <c r="C2480" s="2">
        <f>RSI!I2480</f>
        <v>69.418538874132437</v>
      </c>
      <c r="D2480" s="2">
        <f>MACD!E2480</f>
        <v>-0.46248623835299441</v>
      </c>
      <c r="E2480" s="2">
        <f>MACD!F2480</f>
        <v>-1.2452347061722067</v>
      </c>
      <c r="F2480" s="2">
        <f>'Moving Avg'!D2480</f>
        <v>166.69200000000001</v>
      </c>
      <c r="G2480" s="2">
        <f>'Moving Avg'!F2480</f>
        <v>165.49450000000002</v>
      </c>
      <c r="H2480" s="2">
        <f>'Moving Avg'!G2480</f>
        <v>161.46323600000005</v>
      </c>
      <c r="I2480" s="2">
        <f>'Moving Avg'!H2480</f>
        <v>152.06959399999985</v>
      </c>
      <c r="J2480" s="6" t="str">
        <f>OBV!F2480</f>
        <v>NEUTRAL</v>
      </c>
      <c r="K2480" s="6" t="str">
        <f>OBV!G2480</f>
        <v>NEUTRAL</v>
      </c>
      <c r="L2480" s="6" t="str">
        <f>OBV!H2480</f>
        <v>NEUTRAL</v>
      </c>
      <c r="M2480" s="8">
        <f t="shared" si="380"/>
        <v>25</v>
      </c>
      <c r="N2480" s="8">
        <f t="shared" si="381"/>
        <v>0</v>
      </c>
      <c r="O2480" s="8">
        <f t="shared" si="382"/>
        <v>100</v>
      </c>
      <c r="P2480" s="8">
        <f t="shared" si="383"/>
        <v>33</v>
      </c>
      <c r="Q2480" s="9">
        <f t="shared" si="384"/>
        <v>28.7</v>
      </c>
      <c r="R2480" s="9">
        <f t="shared" si="385"/>
        <v>48.25</v>
      </c>
      <c r="S2480" s="9">
        <f t="shared" si="386"/>
        <v>43.6</v>
      </c>
      <c r="T2480" s="9">
        <f t="shared" si="387"/>
        <v>39.5</v>
      </c>
      <c r="U2480" s="8">
        <f t="shared" si="388"/>
        <v>40.183333333333337</v>
      </c>
      <c r="V2480" s="8">
        <f t="shared" si="389"/>
        <v>40.012500000000003</v>
      </c>
    </row>
    <row r="2481" spans="1:22" ht="13.5" x14ac:dyDescent="0.25">
      <c r="A2481" s="3">
        <f>RSI!A2481</f>
        <v>45616</v>
      </c>
      <c r="B2481" s="2">
        <f>RSI!B2481</f>
        <v>167.65</v>
      </c>
      <c r="C2481" s="2">
        <f>RSI!I2481</f>
        <v>74.141011091900651</v>
      </c>
      <c r="D2481" s="2">
        <f>MACD!E2481</f>
        <v>-0.30742414648545946</v>
      </c>
      <c r="E2481" s="2">
        <f>MACD!F2481</f>
        <v>-1.0576725942348573</v>
      </c>
      <c r="F2481" s="2">
        <f>'Moving Avg'!D2481</f>
        <v>166.8836</v>
      </c>
      <c r="G2481" s="2">
        <f>'Moving Avg'!F2481</f>
        <v>165.82980000000001</v>
      </c>
      <c r="H2481" s="2">
        <f>'Moving Avg'!G2481</f>
        <v>161.69315600000002</v>
      </c>
      <c r="I2481" s="2">
        <f>'Moving Avg'!H2481</f>
        <v>152.17455249999986</v>
      </c>
      <c r="J2481" s="6" t="str">
        <f>OBV!F2481</f>
        <v>BULLISH</v>
      </c>
      <c r="K2481" s="6" t="str">
        <f>OBV!G2481</f>
        <v>NEUTRAL</v>
      </c>
      <c r="L2481" s="6" t="str">
        <f>OBV!H2481</f>
        <v>CONFIRMED BULLISH</v>
      </c>
      <c r="M2481" s="8">
        <f t="shared" si="380"/>
        <v>0</v>
      </c>
      <c r="N2481" s="8">
        <f t="shared" si="381"/>
        <v>0</v>
      </c>
      <c r="O2481" s="8">
        <f t="shared" si="382"/>
        <v>100</v>
      </c>
      <c r="P2481" s="8">
        <f t="shared" si="383"/>
        <v>83.5</v>
      </c>
      <c r="Q2481" s="9">
        <f t="shared" si="384"/>
        <v>27.524999999999999</v>
      </c>
      <c r="R2481" s="9">
        <f t="shared" si="385"/>
        <v>55.875</v>
      </c>
      <c r="S2481" s="9">
        <f t="shared" si="386"/>
        <v>62.575000000000003</v>
      </c>
      <c r="T2481" s="9">
        <f t="shared" si="387"/>
        <v>45.875</v>
      </c>
      <c r="U2481" s="8">
        <f t="shared" si="388"/>
        <v>48.658333333333339</v>
      </c>
      <c r="V2481" s="8">
        <f t="shared" si="389"/>
        <v>47.962500000000006</v>
      </c>
    </row>
    <row r="2482" spans="1:22" ht="13.5" x14ac:dyDescent="0.25">
      <c r="A2482" s="3">
        <f>RSI!A2482</f>
        <v>45617</v>
      </c>
      <c r="B2482" s="2">
        <f>RSI!B2482</f>
        <v>167.65</v>
      </c>
      <c r="C2482" s="2">
        <f>RSI!I2482</f>
        <v>74.141011091900651</v>
      </c>
      <c r="D2482" s="2">
        <f>MACD!E2482</f>
        <v>-0.19335072241275952</v>
      </c>
      <c r="E2482" s="2">
        <f>MACD!F2482</f>
        <v>-0.88480821987043778</v>
      </c>
      <c r="F2482" s="2">
        <f>'Moving Avg'!D2482</f>
        <v>167.0752</v>
      </c>
      <c r="G2482" s="2">
        <f>'Moving Avg'!F2482</f>
        <v>166.1651</v>
      </c>
      <c r="H2482" s="2">
        <f>'Moving Avg'!G2482</f>
        <v>161.92307600000001</v>
      </c>
      <c r="I2482" s="2">
        <f>'Moving Avg'!H2482</f>
        <v>152.27951099999984</v>
      </c>
      <c r="J2482" s="6" t="str">
        <f>OBV!F2482</f>
        <v>BULLISH</v>
      </c>
      <c r="K2482" s="6" t="str">
        <f>OBV!G2482</f>
        <v>NEUTRAL</v>
      </c>
      <c r="L2482" s="6" t="str">
        <f>OBV!H2482</f>
        <v>CONFIRMED BULLISH</v>
      </c>
      <c r="M2482" s="8">
        <f t="shared" si="380"/>
        <v>0</v>
      </c>
      <c r="N2482" s="8">
        <f t="shared" si="381"/>
        <v>0</v>
      </c>
      <c r="O2482" s="8">
        <f t="shared" si="382"/>
        <v>100</v>
      </c>
      <c r="P2482" s="8">
        <f t="shared" si="383"/>
        <v>83.5</v>
      </c>
      <c r="Q2482" s="9">
        <f t="shared" si="384"/>
        <v>27.524999999999999</v>
      </c>
      <c r="R2482" s="9">
        <f t="shared" si="385"/>
        <v>55.875</v>
      </c>
      <c r="S2482" s="9">
        <f t="shared" si="386"/>
        <v>62.575000000000003</v>
      </c>
      <c r="T2482" s="9">
        <f t="shared" si="387"/>
        <v>45.875</v>
      </c>
      <c r="U2482" s="8">
        <f t="shared" si="388"/>
        <v>48.658333333333339</v>
      </c>
      <c r="V2482" s="8">
        <f t="shared" si="389"/>
        <v>47.962500000000006</v>
      </c>
    </row>
    <row r="2483" spans="1:22" ht="13.5" x14ac:dyDescent="0.25">
      <c r="A2483" s="3">
        <f>RSI!A2483</f>
        <v>45618</v>
      </c>
      <c r="B2483" s="2">
        <f>RSI!B2483</f>
        <v>167.65</v>
      </c>
      <c r="C2483" s="2">
        <f>RSI!I2483</f>
        <v>74.141011091900651</v>
      </c>
      <c r="D2483" s="2">
        <f>MACD!E2483</f>
        <v>-0.11269090899497769</v>
      </c>
      <c r="E2483" s="2">
        <f>MACD!F2483</f>
        <v>-0.73038475769534583</v>
      </c>
      <c r="F2483" s="2">
        <f>'Moving Avg'!D2483</f>
        <v>167.26679999999999</v>
      </c>
      <c r="G2483" s="2">
        <f>'Moving Avg'!F2483</f>
        <v>166.50040000000001</v>
      </c>
      <c r="H2483" s="2">
        <f>'Moving Avg'!G2483</f>
        <v>162.133836</v>
      </c>
      <c r="I2483" s="2">
        <f>'Moving Avg'!H2483</f>
        <v>152.38446949999985</v>
      </c>
      <c r="J2483" s="6" t="str">
        <f>OBV!F2483</f>
        <v>BULLISH</v>
      </c>
      <c r="K2483" s="6" t="str">
        <f>OBV!G2483</f>
        <v>NEUTRAL</v>
      </c>
      <c r="L2483" s="6" t="str">
        <f>OBV!H2483</f>
        <v>CONFIRMED BULLISH</v>
      </c>
      <c r="M2483" s="8">
        <f t="shared" si="380"/>
        <v>0</v>
      </c>
      <c r="N2483" s="8">
        <f t="shared" si="381"/>
        <v>0</v>
      </c>
      <c r="O2483" s="8">
        <f t="shared" si="382"/>
        <v>100</v>
      </c>
      <c r="P2483" s="8">
        <f t="shared" si="383"/>
        <v>83.5</v>
      </c>
      <c r="Q2483" s="9">
        <f t="shared" si="384"/>
        <v>27.524999999999999</v>
      </c>
      <c r="R2483" s="9">
        <f t="shared" si="385"/>
        <v>55.875</v>
      </c>
      <c r="S2483" s="9">
        <f t="shared" si="386"/>
        <v>62.575000000000003</v>
      </c>
      <c r="T2483" s="9">
        <f t="shared" si="387"/>
        <v>45.875</v>
      </c>
      <c r="U2483" s="8">
        <f t="shared" si="388"/>
        <v>48.658333333333339</v>
      </c>
      <c r="V2483" s="8">
        <f t="shared" si="389"/>
        <v>47.962500000000006</v>
      </c>
    </row>
    <row r="2484" spans="1:22" ht="13.5" x14ac:dyDescent="0.25">
      <c r="A2484" s="3">
        <f>RSI!A2484</f>
        <v>45621</v>
      </c>
      <c r="B2484" s="2">
        <f>RSI!B2484</f>
        <v>167.65</v>
      </c>
      <c r="C2484" s="2">
        <f>RSI!I2484</f>
        <v>74.141011091900651</v>
      </c>
      <c r="D2484" s="2">
        <f>MACD!E2484</f>
        <v>-5.9129050516702364E-2</v>
      </c>
      <c r="E2484" s="2">
        <f>MACD!F2484</f>
        <v>-0.59613361625961714</v>
      </c>
      <c r="F2484" s="2">
        <f>'Moving Avg'!D2484</f>
        <v>167.45839999999998</v>
      </c>
      <c r="G2484" s="2">
        <f>'Moving Avg'!F2484</f>
        <v>166.73990000000003</v>
      </c>
      <c r="H2484" s="2">
        <f>'Moving Avg'!G2484</f>
        <v>162.344596</v>
      </c>
      <c r="I2484" s="2">
        <f>'Moving Avg'!H2484</f>
        <v>152.48942799999986</v>
      </c>
      <c r="J2484" s="6" t="str">
        <f>OBV!F2484</f>
        <v>BULLISH</v>
      </c>
      <c r="K2484" s="6" t="str">
        <f>OBV!G2484</f>
        <v>NEUTRAL</v>
      </c>
      <c r="L2484" s="6" t="str">
        <f>OBV!H2484</f>
        <v>CONFIRMED BULLISH</v>
      </c>
      <c r="M2484" s="8">
        <f t="shared" si="380"/>
        <v>0</v>
      </c>
      <c r="N2484" s="8">
        <f t="shared" si="381"/>
        <v>0</v>
      </c>
      <c r="O2484" s="8">
        <f t="shared" si="382"/>
        <v>100</v>
      </c>
      <c r="P2484" s="8">
        <f t="shared" si="383"/>
        <v>83.5</v>
      </c>
      <c r="Q2484" s="9">
        <f t="shared" si="384"/>
        <v>27.524999999999999</v>
      </c>
      <c r="R2484" s="9">
        <f t="shared" si="385"/>
        <v>55.875</v>
      </c>
      <c r="S2484" s="9">
        <f t="shared" si="386"/>
        <v>62.575000000000003</v>
      </c>
      <c r="T2484" s="9">
        <f t="shared" si="387"/>
        <v>45.875</v>
      </c>
      <c r="U2484" s="8">
        <f t="shared" si="388"/>
        <v>48.658333333333339</v>
      </c>
      <c r="V2484" s="8">
        <f t="shared" si="389"/>
        <v>47.962500000000006</v>
      </c>
    </row>
    <row r="2485" spans="1:22" ht="13.5" x14ac:dyDescent="0.25">
      <c r="A2485" s="3">
        <f>RSI!A2485</f>
        <v>45622</v>
      </c>
      <c r="B2485" s="2">
        <f>RSI!B2485</f>
        <v>168.608</v>
      </c>
      <c r="C2485" s="2">
        <f>RSI!I2485</f>
        <v>78.588348503219166</v>
      </c>
      <c r="D2485" s="2">
        <f>MACD!E2485</f>
        <v>-9.8371138027829375E-2</v>
      </c>
      <c r="E2485" s="2">
        <f>MACD!F2485</f>
        <v>-0.4965811206132596</v>
      </c>
      <c r="F2485" s="2">
        <f>'Moving Avg'!D2485</f>
        <v>167.84160000000003</v>
      </c>
      <c r="G2485" s="2">
        <f>'Moving Avg'!F2485</f>
        <v>166.83570000000003</v>
      </c>
      <c r="H2485" s="2">
        <f>'Moving Avg'!G2485</f>
        <v>162.61187799999999</v>
      </c>
      <c r="I2485" s="2">
        <f>'Moving Avg'!H2485</f>
        <v>152.59917649999986</v>
      </c>
      <c r="J2485" s="6" t="str">
        <f>OBV!F2485</f>
        <v>BULLISH</v>
      </c>
      <c r="K2485" s="6" t="str">
        <f>OBV!G2485</f>
        <v>NEUTRAL</v>
      </c>
      <c r="L2485" s="6" t="str">
        <f>OBV!H2485</f>
        <v>CONFIRMED BULLISH</v>
      </c>
      <c r="M2485" s="8">
        <f t="shared" si="380"/>
        <v>0</v>
      </c>
      <c r="N2485" s="8">
        <f t="shared" si="381"/>
        <v>0</v>
      </c>
      <c r="O2485" s="8">
        <f t="shared" si="382"/>
        <v>100</v>
      </c>
      <c r="P2485" s="8">
        <f t="shared" si="383"/>
        <v>83.5</v>
      </c>
      <c r="Q2485" s="9">
        <f t="shared" si="384"/>
        <v>27.524999999999999</v>
      </c>
      <c r="R2485" s="9">
        <f t="shared" si="385"/>
        <v>55.875</v>
      </c>
      <c r="S2485" s="9">
        <f t="shared" si="386"/>
        <v>62.575000000000003</v>
      </c>
      <c r="T2485" s="9">
        <f t="shared" si="387"/>
        <v>45.875</v>
      </c>
      <c r="U2485" s="8">
        <f t="shared" si="388"/>
        <v>48.658333333333339</v>
      </c>
      <c r="V2485" s="8">
        <f t="shared" si="389"/>
        <v>47.962500000000006</v>
      </c>
    </row>
    <row r="2486" spans="1:22" ht="13.5" x14ac:dyDescent="0.25">
      <c r="A2486" s="3">
        <f>RSI!A2486</f>
        <v>45623</v>
      </c>
      <c r="B2486" s="2">
        <f>RSI!B2486</f>
        <v>168.608</v>
      </c>
      <c r="C2486" s="2">
        <f>RSI!I2486</f>
        <v>78.588348503219166</v>
      </c>
      <c r="D2486" s="2">
        <f>MACD!E2486</f>
        <v>-0.14983008251061847</v>
      </c>
      <c r="E2486" s="2">
        <f>MACD!F2486</f>
        <v>-0.42723091299273142</v>
      </c>
      <c r="F2486" s="2">
        <f>'Moving Avg'!D2486</f>
        <v>168.03319999999999</v>
      </c>
      <c r="G2486" s="2">
        <f>'Moving Avg'!F2486</f>
        <v>166.93150000000006</v>
      </c>
      <c r="H2486" s="2">
        <f>'Moving Avg'!G2486</f>
        <v>162.87915999999998</v>
      </c>
      <c r="I2486" s="2">
        <f>'Moving Avg'!H2486</f>
        <v>152.70892499999988</v>
      </c>
      <c r="J2486" s="6" t="str">
        <f>OBV!F2486</f>
        <v>BULLISH</v>
      </c>
      <c r="K2486" s="6" t="str">
        <f>OBV!G2486</f>
        <v>NEUTRAL</v>
      </c>
      <c r="L2486" s="6" t="str">
        <f>OBV!H2486</f>
        <v>CONFIRMED BULLISH</v>
      </c>
      <c r="M2486" s="8">
        <f t="shared" si="380"/>
        <v>0</v>
      </c>
      <c r="N2486" s="8">
        <f t="shared" si="381"/>
        <v>0</v>
      </c>
      <c r="O2486" s="8">
        <f t="shared" si="382"/>
        <v>100</v>
      </c>
      <c r="P2486" s="8">
        <f t="shared" si="383"/>
        <v>83.5</v>
      </c>
      <c r="Q2486" s="9">
        <f t="shared" si="384"/>
        <v>27.524999999999999</v>
      </c>
      <c r="R2486" s="9">
        <f t="shared" si="385"/>
        <v>55.875</v>
      </c>
      <c r="S2486" s="9">
        <f t="shared" si="386"/>
        <v>62.575000000000003</v>
      </c>
      <c r="T2486" s="9">
        <f t="shared" si="387"/>
        <v>45.875</v>
      </c>
      <c r="U2486" s="8">
        <f t="shared" si="388"/>
        <v>48.658333333333339</v>
      </c>
      <c r="V2486" s="8">
        <f t="shared" si="389"/>
        <v>47.962500000000006</v>
      </c>
    </row>
    <row r="2487" spans="1:22" ht="13.5" x14ac:dyDescent="0.25">
      <c r="A2487" s="3">
        <f>RSI!A2487</f>
        <v>45624</v>
      </c>
      <c r="B2487" s="2">
        <f>RSI!B2487</f>
        <v>167.65</v>
      </c>
      <c r="C2487" s="2">
        <f>RSI!I2487</f>
        <v>65.519721834793529</v>
      </c>
      <c r="D2487" s="2">
        <f>MACD!E2487</f>
        <v>-0.13931124890012825</v>
      </c>
      <c r="E2487" s="2">
        <f>MACD!F2487</f>
        <v>-0.36964698017421083</v>
      </c>
      <c r="F2487" s="2">
        <f>'Moving Avg'!D2487</f>
        <v>168.03320000000002</v>
      </c>
      <c r="G2487" s="2">
        <f>'Moving Avg'!F2487</f>
        <v>166.97940000000006</v>
      </c>
      <c r="H2487" s="2">
        <f>'Moving Avg'!G2487</f>
        <v>163.12823999999995</v>
      </c>
      <c r="I2487" s="2">
        <f>'Moving Avg'!H2487</f>
        <v>152.81388349999989</v>
      </c>
      <c r="J2487" s="6" t="str">
        <f>OBV!F2487</f>
        <v>BEARISH</v>
      </c>
      <c r="K2487" s="6" t="str">
        <f>OBV!G2487</f>
        <v>WEAK</v>
      </c>
      <c r="L2487" s="6" t="str">
        <f>OBV!H2487</f>
        <v>NEUTRAL</v>
      </c>
      <c r="M2487" s="8">
        <f t="shared" si="380"/>
        <v>25</v>
      </c>
      <c r="N2487" s="8">
        <f t="shared" si="381"/>
        <v>0</v>
      </c>
      <c r="O2487" s="8">
        <f t="shared" si="382"/>
        <v>100</v>
      </c>
      <c r="P2487" s="8">
        <f t="shared" si="383"/>
        <v>0</v>
      </c>
      <c r="Q2487" s="9">
        <f t="shared" si="384"/>
        <v>23.75</v>
      </c>
      <c r="R2487" s="9">
        <f t="shared" si="385"/>
        <v>40</v>
      </c>
      <c r="S2487" s="9">
        <f t="shared" si="386"/>
        <v>28.75</v>
      </c>
      <c r="T2487" s="9">
        <f t="shared" si="387"/>
        <v>31.25</v>
      </c>
      <c r="U2487" s="8">
        <f t="shared" si="388"/>
        <v>30.833333333333332</v>
      </c>
      <c r="V2487" s="8">
        <f t="shared" si="389"/>
        <v>30.9375</v>
      </c>
    </row>
    <row r="2488" spans="1:22" ht="13.5" x14ac:dyDescent="0.25">
      <c r="A2488" s="3">
        <f>RSI!A2488</f>
        <v>45625</v>
      </c>
      <c r="B2488" s="2">
        <f>RSI!B2488</f>
        <v>169.47020000000001</v>
      </c>
      <c r="C2488" s="2">
        <f>RSI!I2488</f>
        <v>74.273428457587897</v>
      </c>
      <c r="D2488" s="2">
        <f>MACD!E2488</f>
        <v>-0.27522941346285279</v>
      </c>
      <c r="E2488" s="2">
        <f>MACD!F2488</f>
        <v>-0.35076346683193921</v>
      </c>
      <c r="F2488" s="2">
        <f>'Moving Avg'!D2488</f>
        <v>168.39724000000001</v>
      </c>
      <c r="G2488" s="2">
        <f>'Moving Avg'!F2488</f>
        <v>167.26201000000006</v>
      </c>
      <c r="H2488" s="2">
        <f>'Moving Avg'!G2488</f>
        <v>163.33708399999995</v>
      </c>
      <c r="I2488" s="2">
        <f>'Moving Avg'!H2488</f>
        <v>152.92794299999989</v>
      </c>
      <c r="J2488" s="6" t="str">
        <f>OBV!F2488</f>
        <v>BEARISH</v>
      </c>
      <c r="K2488" s="6" t="str">
        <f>OBV!G2488</f>
        <v>WEAK</v>
      </c>
      <c r="L2488" s="6" t="str">
        <f>OBV!H2488</f>
        <v>BEARISH DIVERGENCE</v>
      </c>
      <c r="M2488" s="8">
        <f t="shared" si="380"/>
        <v>0</v>
      </c>
      <c r="N2488" s="8">
        <f t="shared" si="381"/>
        <v>0</v>
      </c>
      <c r="O2488" s="8">
        <f t="shared" si="382"/>
        <v>100</v>
      </c>
      <c r="P2488" s="8">
        <f t="shared" si="383"/>
        <v>0</v>
      </c>
      <c r="Q2488" s="9">
        <f t="shared" si="384"/>
        <v>15</v>
      </c>
      <c r="R2488" s="9">
        <f t="shared" si="385"/>
        <v>35</v>
      </c>
      <c r="S2488" s="9">
        <f t="shared" si="386"/>
        <v>25</v>
      </c>
      <c r="T2488" s="9">
        <f t="shared" si="387"/>
        <v>25</v>
      </c>
      <c r="U2488" s="8">
        <f t="shared" si="388"/>
        <v>25</v>
      </c>
      <c r="V2488" s="8">
        <f t="shared" si="389"/>
        <v>25</v>
      </c>
    </row>
    <row r="2489" spans="1:22" ht="13.5" x14ac:dyDescent="0.25">
      <c r="A2489" s="3">
        <f>RSI!A2489</f>
        <v>45628</v>
      </c>
      <c r="B2489" s="2">
        <f>RSI!B2489</f>
        <v>170.524</v>
      </c>
      <c r="C2489" s="2">
        <f>RSI!I2489</f>
        <v>77.789119969400772</v>
      </c>
      <c r="D2489" s="2">
        <f>MACD!E2489</f>
        <v>-0.48830114451953932</v>
      </c>
      <c r="E2489" s="2">
        <f>MACD!F2489</f>
        <v>-0.37827100236945921</v>
      </c>
      <c r="F2489" s="2">
        <f>'Moving Avg'!D2489</f>
        <v>168.97203999999999</v>
      </c>
      <c r="G2489" s="2">
        <f>'Moving Avg'!F2489</f>
        <v>167.45361000000005</v>
      </c>
      <c r="H2489" s="2">
        <f>'Moving Avg'!G2489</f>
        <v>163.56700399999997</v>
      </c>
      <c r="I2489" s="2">
        <f>'Moving Avg'!H2489</f>
        <v>153.08026949999987</v>
      </c>
      <c r="J2489" s="6" t="str">
        <f>OBV!F2489</f>
        <v>BEARISH</v>
      </c>
      <c r="K2489" s="6" t="str">
        <f>OBV!G2489</f>
        <v>WEAK</v>
      </c>
      <c r="L2489" s="6" t="str">
        <f>OBV!H2489</f>
        <v>BEARISH DIVERGENCE</v>
      </c>
      <c r="M2489" s="8">
        <f t="shared" si="380"/>
        <v>0</v>
      </c>
      <c r="N2489" s="8">
        <f t="shared" si="381"/>
        <v>100</v>
      </c>
      <c r="O2489" s="8">
        <f t="shared" si="382"/>
        <v>100</v>
      </c>
      <c r="P2489" s="8">
        <f t="shared" si="383"/>
        <v>0</v>
      </c>
      <c r="Q2489" s="9">
        <f t="shared" si="384"/>
        <v>50</v>
      </c>
      <c r="R2489" s="9">
        <f t="shared" si="385"/>
        <v>55</v>
      </c>
      <c r="S2489" s="9">
        <f t="shared" si="386"/>
        <v>40</v>
      </c>
      <c r="T2489" s="9">
        <f t="shared" si="387"/>
        <v>50</v>
      </c>
      <c r="U2489" s="8">
        <f t="shared" si="388"/>
        <v>48.333333333333336</v>
      </c>
      <c r="V2489" s="8">
        <f t="shared" si="389"/>
        <v>48.75</v>
      </c>
    </row>
    <row r="2490" spans="1:22" ht="13.5" x14ac:dyDescent="0.25">
      <c r="A2490" s="3">
        <f>RSI!A2490</f>
        <v>45629</v>
      </c>
      <c r="B2490" s="2">
        <f>RSI!B2490</f>
        <v>169.566</v>
      </c>
      <c r="C2490" s="2">
        <f>RSI!I2490</f>
        <v>68.609865439385018</v>
      </c>
      <c r="D2490" s="2">
        <f>MACD!E2490</f>
        <v>-0.62237955324462746</v>
      </c>
      <c r="E2490" s="2">
        <f>MACD!F2490</f>
        <v>-0.42709271254449288</v>
      </c>
      <c r="F2490" s="2">
        <f>'Moving Avg'!D2490</f>
        <v>169.16364000000002</v>
      </c>
      <c r="G2490" s="2">
        <f>'Moving Avg'!F2490</f>
        <v>167.59731000000005</v>
      </c>
      <c r="H2490" s="2">
        <f>'Moving Avg'!G2490</f>
        <v>163.77776399999996</v>
      </c>
      <c r="I2490" s="2">
        <f>'Moving Avg'!H2490</f>
        <v>153.22780599999984</v>
      </c>
      <c r="J2490" s="6" t="str">
        <f>OBV!F2490</f>
        <v>BEARISH</v>
      </c>
      <c r="K2490" s="6" t="str">
        <f>OBV!G2490</f>
        <v>WEAK</v>
      </c>
      <c r="L2490" s="6" t="str">
        <f>OBV!H2490</f>
        <v>BEARISH DIVERGENCE</v>
      </c>
      <c r="M2490" s="8">
        <f t="shared" si="380"/>
        <v>25</v>
      </c>
      <c r="N2490" s="8">
        <f t="shared" si="381"/>
        <v>100</v>
      </c>
      <c r="O2490" s="8">
        <f t="shared" si="382"/>
        <v>100</v>
      </c>
      <c r="P2490" s="8">
        <f t="shared" si="383"/>
        <v>0</v>
      </c>
      <c r="Q2490" s="9">
        <f t="shared" si="384"/>
        <v>58.75</v>
      </c>
      <c r="R2490" s="9">
        <f t="shared" si="385"/>
        <v>60</v>
      </c>
      <c r="S2490" s="9">
        <f t="shared" si="386"/>
        <v>43.75</v>
      </c>
      <c r="T2490" s="9">
        <f t="shared" si="387"/>
        <v>56.25</v>
      </c>
      <c r="U2490" s="8">
        <f t="shared" si="388"/>
        <v>54.166666666666664</v>
      </c>
      <c r="V2490" s="8">
        <f t="shared" si="389"/>
        <v>54.6875</v>
      </c>
    </row>
    <row r="2491" spans="1:22" ht="13.5" x14ac:dyDescent="0.25">
      <c r="A2491" s="3">
        <f>RSI!A2491</f>
        <v>45630</v>
      </c>
      <c r="B2491" s="2">
        <f>RSI!B2491</f>
        <v>169.566</v>
      </c>
      <c r="C2491" s="2">
        <f>RSI!I2491</f>
        <v>68.609865439385018</v>
      </c>
      <c r="D2491" s="2">
        <f>MACD!E2491</f>
        <v>-0.60570161645381404</v>
      </c>
      <c r="E2491" s="2">
        <f>MACD!F2491</f>
        <v>-0.4628144933263571</v>
      </c>
      <c r="F2491" s="2">
        <f>'Moving Avg'!D2491</f>
        <v>169.35524000000001</v>
      </c>
      <c r="G2491" s="2">
        <f>'Moving Avg'!F2491</f>
        <v>167.74101000000002</v>
      </c>
      <c r="H2491" s="2">
        <f>'Moving Avg'!G2491</f>
        <v>164.06516399999998</v>
      </c>
      <c r="I2491" s="2">
        <f>'Moving Avg'!H2491</f>
        <v>153.37534249999985</v>
      </c>
      <c r="J2491" s="6" t="str">
        <f>OBV!F2491</f>
        <v>BEARISH</v>
      </c>
      <c r="K2491" s="6" t="str">
        <f>OBV!G2491</f>
        <v>WEAK</v>
      </c>
      <c r="L2491" s="6" t="str">
        <f>OBV!H2491</f>
        <v>BEARISH DIVERGENCE</v>
      </c>
      <c r="M2491" s="8">
        <f t="shared" si="380"/>
        <v>25</v>
      </c>
      <c r="N2491" s="8">
        <f t="shared" si="381"/>
        <v>100</v>
      </c>
      <c r="O2491" s="8">
        <f t="shared" si="382"/>
        <v>100</v>
      </c>
      <c r="P2491" s="8">
        <f t="shared" si="383"/>
        <v>0</v>
      </c>
      <c r="Q2491" s="9">
        <f t="shared" si="384"/>
        <v>58.75</v>
      </c>
      <c r="R2491" s="9">
        <f t="shared" si="385"/>
        <v>60</v>
      </c>
      <c r="S2491" s="9">
        <f t="shared" si="386"/>
        <v>43.75</v>
      </c>
      <c r="T2491" s="9">
        <f t="shared" si="387"/>
        <v>56.25</v>
      </c>
      <c r="U2491" s="8">
        <f t="shared" si="388"/>
        <v>54.166666666666664</v>
      </c>
      <c r="V2491" s="8">
        <f t="shared" si="389"/>
        <v>54.6875</v>
      </c>
    </row>
    <row r="2492" spans="1:22" ht="13.5" x14ac:dyDescent="0.25">
      <c r="A2492" s="3">
        <f>RSI!A2492</f>
        <v>45631</v>
      </c>
      <c r="B2492" s="2">
        <f>RSI!B2492</f>
        <v>169.566</v>
      </c>
      <c r="C2492" s="2">
        <f>RSI!I2492</f>
        <v>68.609865439385018</v>
      </c>
      <c r="D2492" s="2">
        <f>MACD!E2492</f>
        <v>-0.6075670321709481</v>
      </c>
      <c r="E2492" s="2">
        <f>MACD!F2492</f>
        <v>-0.49176500109527532</v>
      </c>
      <c r="F2492" s="2">
        <f>'Moving Avg'!D2492</f>
        <v>169.73844000000003</v>
      </c>
      <c r="G2492" s="2">
        <f>'Moving Avg'!F2492</f>
        <v>167.88471000000001</v>
      </c>
      <c r="H2492" s="2">
        <f>'Moving Avg'!G2492</f>
        <v>164.27592399999995</v>
      </c>
      <c r="I2492" s="2">
        <f>'Moving Avg'!H2492</f>
        <v>153.52287899999982</v>
      </c>
      <c r="J2492" s="6" t="str">
        <f>OBV!F2492</f>
        <v>BULLISH</v>
      </c>
      <c r="K2492" s="6" t="str">
        <f>OBV!G2492</f>
        <v>NEUTRAL</v>
      </c>
      <c r="L2492" s="6" t="str">
        <f>OBV!H2492</f>
        <v>CONFIRMED BULLISH</v>
      </c>
      <c r="M2492" s="8">
        <f t="shared" si="380"/>
        <v>25</v>
      </c>
      <c r="N2492" s="8">
        <f t="shared" si="381"/>
        <v>100</v>
      </c>
      <c r="O2492" s="8">
        <f t="shared" si="382"/>
        <v>100</v>
      </c>
      <c r="P2492" s="8">
        <f t="shared" si="383"/>
        <v>83.5</v>
      </c>
      <c r="Q2492" s="9">
        <f t="shared" si="384"/>
        <v>71.275000000000006</v>
      </c>
      <c r="R2492" s="9">
        <f t="shared" si="385"/>
        <v>80.875</v>
      </c>
      <c r="S2492" s="9">
        <f t="shared" si="386"/>
        <v>81.325000000000003</v>
      </c>
      <c r="T2492" s="9">
        <f t="shared" si="387"/>
        <v>77.125</v>
      </c>
      <c r="U2492" s="8">
        <f t="shared" si="388"/>
        <v>77.825000000000003</v>
      </c>
      <c r="V2492" s="8">
        <f t="shared" si="389"/>
        <v>77.650000000000006</v>
      </c>
    </row>
    <row r="2493" spans="1:22" ht="13.5" x14ac:dyDescent="0.25">
      <c r="A2493" s="3">
        <f>RSI!A2493</f>
        <v>45632</v>
      </c>
      <c r="B2493" s="2">
        <f>RSI!B2493</f>
        <v>170.33240000000001</v>
      </c>
      <c r="C2493" s="2">
        <f>RSI!I2493</f>
        <v>71.920573080653412</v>
      </c>
      <c r="D2493" s="2">
        <f>MACD!E2493</f>
        <v>-0.68070982759411436</v>
      </c>
      <c r="E2493" s="2">
        <f>MACD!F2493</f>
        <v>-0.52955396639504315</v>
      </c>
      <c r="F2493" s="2">
        <f>'Moving Avg'!D2493</f>
        <v>169.91088000000002</v>
      </c>
      <c r="G2493" s="2">
        <f>'Moving Avg'!F2493</f>
        <v>168.06673000000001</v>
      </c>
      <c r="H2493" s="2">
        <f>'Moving Avg'!G2493</f>
        <v>164.50201199999995</v>
      </c>
      <c r="I2493" s="2">
        <f>'Moving Avg'!H2493</f>
        <v>153.67424749999981</v>
      </c>
      <c r="J2493" s="6" t="str">
        <f>OBV!F2493</f>
        <v>BULLISH</v>
      </c>
      <c r="K2493" s="6" t="str">
        <f>OBV!G2493</f>
        <v>NEUTRAL</v>
      </c>
      <c r="L2493" s="6" t="str">
        <f>OBV!H2493</f>
        <v>CONFIRMED BULLISH</v>
      </c>
      <c r="M2493" s="8">
        <f t="shared" si="380"/>
        <v>0</v>
      </c>
      <c r="N2493" s="8">
        <f t="shared" si="381"/>
        <v>100</v>
      </c>
      <c r="O2493" s="8">
        <f t="shared" si="382"/>
        <v>100</v>
      </c>
      <c r="P2493" s="8">
        <f t="shared" si="383"/>
        <v>83.5</v>
      </c>
      <c r="Q2493" s="9">
        <f t="shared" si="384"/>
        <v>62.524999999999999</v>
      </c>
      <c r="R2493" s="9">
        <f t="shared" si="385"/>
        <v>75.875</v>
      </c>
      <c r="S2493" s="9">
        <f t="shared" si="386"/>
        <v>77.575000000000003</v>
      </c>
      <c r="T2493" s="9">
        <f t="shared" si="387"/>
        <v>70.875</v>
      </c>
      <c r="U2493" s="8">
        <f t="shared" si="388"/>
        <v>71.991666666666674</v>
      </c>
      <c r="V2493" s="8">
        <f t="shared" si="389"/>
        <v>71.712500000000006</v>
      </c>
    </row>
    <row r="2494" spans="1:22" ht="13.5" x14ac:dyDescent="0.25">
      <c r="A2494" s="3">
        <f>RSI!A2494</f>
        <v>45635</v>
      </c>
      <c r="B2494" s="2">
        <f>RSI!B2494</f>
        <v>168.608</v>
      </c>
      <c r="C2494" s="2">
        <f>RSI!I2494</f>
        <v>57.28161655449199</v>
      </c>
      <c r="D2494" s="2">
        <f>MACD!E2494</f>
        <v>-0.63309338722655184</v>
      </c>
      <c r="E2494" s="2">
        <f>MACD!F2494</f>
        <v>-0.55026185056134491</v>
      </c>
      <c r="F2494" s="2">
        <f>'Moving Avg'!D2494</f>
        <v>169.52768</v>
      </c>
      <c r="G2494" s="2">
        <f>'Moving Avg'!F2494</f>
        <v>168.16253</v>
      </c>
      <c r="H2494" s="2">
        <f>'Moving Avg'!G2494</f>
        <v>164.71277199999997</v>
      </c>
      <c r="I2494" s="2">
        <f>'Moving Avg'!H2494</f>
        <v>153.80691149999981</v>
      </c>
      <c r="J2494" s="6" t="str">
        <f>OBV!F2494</f>
        <v>BEARISH</v>
      </c>
      <c r="K2494" s="6" t="str">
        <f>OBV!G2494</f>
        <v>NEUTRAL</v>
      </c>
      <c r="L2494" s="6" t="str">
        <f>OBV!H2494</f>
        <v>CONFIRMED BEARISH</v>
      </c>
      <c r="M2494" s="8">
        <f t="shared" si="380"/>
        <v>25</v>
      </c>
      <c r="N2494" s="8">
        <f t="shared" si="381"/>
        <v>100</v>
      </c>
      <c r="O2494" s="8">
        <f t="shared" si="382"/>
        <v>100</v>
      </c>
      <c r="P2494" s="8">
        <f t="shared" si="383"/>
        <v>16.5</v>
      </c>
      <c r="Q2494" s="9">
        <f t="shared" si="384"/>
        <v>61.225000000000001</v>
      </c>
      <c r="R2494" s="9">
        <f t="shared" si="385"/>
        <v>64.125</v>
      </c>
      <c r="S2494" s="9">
        <f t="shared" si="386"/>
        <v>51.174999999999997</v>
      </c>
      <c r="T2494" s="9">
        <f t="shared" si="387"/>
        <v>60.375</v>
      </c>
      <c r="U2494" s="8">
        <f t="shared" si="388"/>
        <v>58.841666666666661</v>
      </c>
      <c r="V2494" s="8">
        <f t="shared" si="389"/>
        <v>59.224999999999994</v>
      </c>
    </row>
    <row r="2495" spans="1:22" ht="13.5" x14ac:dyDescent="0.25">
      <c r="A2495" s="3">
        <f>RSI!A2495</f>
        <v>45636</v>
      </c>
      <c r="B2495" s="2">
        <f>RSI!B2495</f>
        <v>170.4282</v>
      </c>
      <c r="C2495" s="2">
        <f>RSI!I2495</f>
        <v>65.308483226824734</v>
      </c>
      <c r="D2495" s="2">
        <f>MACD!E2495</f>
        <v>-0.58693471301006639</v>
      </c>
      <c r="E2495" s="2">
        <f>MACD!F2495</f>
        <v>-0.55759642305108925</v>
      </c>
      <c r="F2495" s="2">
        <f>'Moving Avg'!D2495</f>
        <v>169.70012000000003</v>
      </c>
      <c r="G2495" s="2">
        <f>'Moving Avg'!F2495</f>
        <v>168.34933999999996</v>
      </c>
      <c r="H2495" s="2">
        <f>'Moving Avg'!G2495</f>
        <v>164.95993599999997</v>
      </c>
      <c r="I2495" s="2">
        <f>'Moving Avg'!H2495</f>
        <v>153.94867649999981</v>
      </c>
      <c r="J2495" s="6" t="str">
        <f>OBV!F2495</f>
        <v>BEARISH</v>
      </c>
      <c r="K2495" s="6" t="str">
        <f>OBV!G2495</f>
        <v>NEUTRAL</v>
      </c>
      <c r="L2495" s="6" t="str">
        <f>OBV!H2495</f>
        <v>BEARISH DIVERGENCE</v>
      </c>
      <c r="M2495" s="8">
        <f t="shared" si="380"/>
        <v>25</v>
      </c>
      <c r="N2495" s="8">
        <f t="shared" si="381"/>
        <v>100</v>
      </c>
      <c r="O2495" s="8">
        <f t="shared" si="382"/>
        <v>100</v>
      </c>
      <c r="P2495" s="8">
        <f t="shared" si="383"/>
        <v>16.5</v>
      </c>
      <c r="Q2495" s="9">
        <f t="shared" si="384"/>
        <v>61.225000000000001</v>
      </c>
      <c r="R2495" s="9">
        <f t="shared" si="385"/>
        <v>64.125</v>
      </c>
      <c r="S2495" s="9">
        <f t="shared" si="386"/>
        <v>51.174999999999997</v>
      </c>
      <c r="T2495" s="9">
        <f t="shared" si="387"/>
        <v>60.375</v>
      </c>
      <c r="U2495" s="8">
        <f t="shared" si="388"/>
        <v>58.841666666666661</v>
      </c>
      <c r="V2495" s="8">
        <f t="shared" si="389"/>
        <v>59.224999999999994</v>
      </c>
    </row>
    <row r="2496" spans="1:22" ht="13.5" x14ac:dyDescent="0.25">
      <c r="A2496" s="3">
        <f>RSI!A2496</f>
        <v>45637</v>
      </c>
      <c r="B2496" s="2">
        <f>RSI!B2496</f>
        <v>170.4282</v>
      </c>
      <c r="C2496" s="2">
        <f>RSI!I2496</f>
        <v>65.308483226824748</v>
      </c>
      <c r="D2496" s="2">
        <f>MACD!E2496</f>
        <v>-0.56482481482893832</v>
      </c>
      <c r="E2496" s="2">
        <f>MACD!F2496</f>
        <v>-0.55904210140665911</v>
      </c>
      <c r="F2496" s="2">
        <f>'Moving Avg'!D2496</f>
        <v>169.87256000000002</v>
      </c>
      <c r="G2496" s="2">
        <f>'Moving Avg'!F2496</f>
        <v>168.53614999999996</v>
      </c>
      <c r="H2496" s="2">
        <f>'Moving Avg'!G2496</f>
        <v>165.20709999999997</v>
      </c>
      <c r="I2496" s="2">
        <f>'Moving Avg'!H2496</f>
        <v>154.0904414999998</v>
      </c>
      <c r="J2496" s="6" t="str">
        <f>OBV!F2496</f>
        <v>BEARISH</v>
      </c>
      <c r="K2496" s="6" t="str">
        <f>OBV!G2496</f>
        <v>NEUTRAL</v>
      </c>
      <c r="L2496" s="6" t="str">
        <f>OBV!H2496</f>
        <v>BEARISH DIVERGENCE</v>
      </c>
      <c r="M2496" s="8">
        <f t="shared" si="380"/>
        <v>25</v>
      </c>
      <c r="N2496" s="8">
        <f t="shared" si="381"/>
        <v>45</v>
      </c>
      <c r="O2496" s="8">
        <f t="shared" si="382"/>
        <v>100</v>
      </c>
      <c r="P2496" s="8">
        <f t="shared" si="383"/>
        <v>16.5</v>
      </c>
      <c r="Q2496" s="9">
        <f t="shared" si="384"/>
        <v>41.975000000000001</v>
      </c>
      <c r="R2496" s="9">
        <f t="shared" si="385"/>
        <v>53.125</v>
      </c>
      <c r="S2496" s="9">
        <f t="shared" si="386"/>
        <v>42.924999999999997</v>
      </c>
      <c r="T2496" s="9">
        <f t="shared" si="387"/>
        <v>46.625</v>
      </c>
      <c r="U2496" s="8">
        <f t="shared" si="388"/>
        <v>46.008333333333326</v>
      </c>
      <c r="V2496" s="8">
        <f t="shared" si="389"/>
        <v>46.162499999999994</v>
      </c>
    </row>
    <row r="2497" spans="1:22" ht="13.5" x14ac:dyDescent="0.25">
      <c r="A2497" s="3">
        <f>RSI!A2497</f>
        <v>45638</v>
      </c>
      <c r="B2497" s="2">
        <f>RSI!B2497</f>
        <v>170.4282</v>
      </c>
      <c r="C2497" s="2">
        <f>RSI!I2497</f>
        <v>65.308483226824748</v>
      </c>
      <c r="D2497" s="2">
        <f>MACD!E2497</f>
        <v>-0.70919313032999298</v>
      </c>
      <c r="E2497" s="2">
        <f>MACD!F2497</f>
        <v>-0.58907230719132586</v>
      </c>
      <c r="F2497" s="2">
        <f>'Moving Avg'!D2497</f>
        <v>170.04500000000002</v>
      </c>
      <c r="G2497" s="2">
        <f>'Moving Avg'!F2497</f>
        <v>168.72295999999994</v>
      </c>
      <c r="H2497" s="2">
        <f>'Moving Avg'!G2497</f>
        <v>165.435104</v>
      </c>
      <c r="I2497" s="2">
        <f>'Moving Avg'!H2497</f>
        <v>154.20929099999978</v>
      </c>
      <c r="J2497" s="6" t="str">
        <f>OBV!F2497</f>
        <v>BEARISH</v>
      </c>
      <c r="K2497" s="6" t="str">
        <f>OBV!G2497</f>
        <v>NEUTRAL</v>
      </c>
      <c r="L2497" s="6" t="str">
        <f>OBV!H2497</f>
        <v>BEARISH DIVERGENCE</v>
      </c>
      <c r="M2497" s="8">
        <f t="shared" si="380"/>
        <v>25</v>
      </c>
      <c r="N2497" s="8">
        <f t="shared" si="381"/>
        <v>100</v>
      </c>
      <c r="O2497" s="8">
        <f t="shared" si="382"/>
        <v>100</v>
      </c>
      <c r="P2497" s="8">
        <f t="shared" si="383"/>
        <v>16.5</v>
      </c>
      <c r="Q2497" s="9">
        <f t="shared" si="384"/>
        <v>61.225000000000001</v>
      </c>
      <c r="R2497" s="9">
        <f t="shared" si="385"/>
        <v>64.125</v>
      </c>
      <c r="S2497" s="9">
        <f t="shared" si="386"/>
        <v>51.174999999999997</v>
      </c>
      <c r="T2497" s="9">
        <f t="shared" si="387"/>
        <v>60.375</v>
      </c>
      <c r="U2497" s="8">
        <f t="shared" si="388"/>
        <v>58.841666666666661</v>
      </c>
      <c r="V2497" s="8">
        <f t="shared" si="389"/>
        <v>59.224999999999994</v>
      </c>
    </row>
    <row r="2498" spans="1:22" ht="13.5" x14ac:dyDescent="0.25">
      <c r="A2498" s="3">
        <f>RSI!A2498</f>
        <v>45639</v>
      </c>
      <c r="B2498" s="2">
        <f>RSI!B2498</f>
        <v>167.8416</v>
      </c>
      <c r="C2498" s="2">
        <f>RSI!I2498</f>
        <v>48.975251381881016</v>
      </c>
      <c r="D2498" s="2">
        <f>MACD!E2498</f>
        <v>-0.3742498660606941</v>
      </c>
      <c r="E2498" s="2">
        <f>MACD!F2498</f>
        <v>-0.54610781896519955</v>
      </c>
      <c r="F2498" s="2">
        <f>'Moving Avg'!D2498</f>
        <v>169.54684</v>
      </c>
      <c r="G2498" s="2">
        <f>'Moving Avg'!F2498</f>
        <v>168.78044</v>
      </c>
      <c r="H2498" s="2">
        <f>'Moving Avg'!G2498</f>
        <v>165.59221600000001</v>
      </c>
      <c r="I2498" s="2">
        <f>'Moving Avg'!H2498</f>
        <v>154.31520749999979</v>
      </c>
      <c r="J2498" s="6" t="str">
        <f>OBV!F2498</f>
        <v>BEARISH</v>
      </c>
      <c r="K2498" s="6" t="str">
        <f>OBV!G2498</f>
        <v>WEAK</v>
      </c>
      <c r="L2498" s="6" t="str">
        <f>OBV!H2498</f>
        <v>CONFIRMED BEARISH</v>
      </c>
      <c r="M2498" s="8">
        <f t="shared" ref="M2498:M2561" si="390">IF(C2498&lt;30,50, IF(C2498&gt;70, 0, 25))</f>
        <v>25</v>
      </c>
      <c r="N2498" s="8">
        <f t="shared" ref="N2498:N2561" si="391">IF(E2498-D2498&gt;0.02, 100, IF(E2498-D2498&lt;0,0,45))</f>
        <v>0</v>
      </c>
      <c r="O2498" s="8">
        <f t="shared" ref="O2498:O2561" si="392">IF(F2498-I2498&gt;10,100,IF(F2498-I2498&gt;5,75, IF(F2498-I2498&gt;0,50,0)))</f>
        <v>100</v>
      </c>
      <c r="P2498" s="8">
        <f t="shared" ref="P2498:P2561" si="393">IF(L2498="confirmed bullish", 34, IF(L2498="bullish divergence",17, 0))+IF(J2498="bullish",33,IF(J2498="bearish",0,16.5))+IF(K2498="strong",33,IF(K2498="weak",0,16.5))</f>
        <v>0</v>
      </c>
      <c r="Q2498" s="9">
        <f t="shared" si="384"/>
        <v>23.75</v>
      </c>
      <c r="R2498" s="9">
        <f t="shared" si="385"/>
        <v>40</v>
      </c>
      <c r="S2498" s="9">
        <f t="shared" si="386"/>
        <v>28.75</v>
      </c>
      <c r="T2498" s="9">
        <f t="shared" si="387"/>
        <v>31.25</v>
      </c>
      <c r="U2498" s="8">
        <f t="shared" si="388"/>
        <v>30.833333333333332</v>
      </c>
      <c r="V2498" s="8">
        <f t="shared" si="389"/>
        <v>30.9375</v>
      </c>
    </row>
    <row r="2499" spans="1:22" ht="13.5" x14ac:dyDescent="0.25">
      <c r="A2499" s="3">
        <f>RSI!A2499</f>
        <v>45642</v>
      </c>
      <c r="B2499" s="2">
        <f>RSI!B2499</f>
        <v>168.608</v>
      </c>
      <c r="C2499" s="2">
        <f>RSI!I2499</f>
        <v>52.746196457376755</v>
      </c>
      <c r="D2499" s="2">
        <f>MACD!E2499</f>
        <v>1.6347276783449161E-2</v>
      </c>
      <c r="E2499" s="2">
        <f>MACD!F2499</f>
        <v>-0.43361679981546986</v>
      </c>
      <c r="F2499" s="2">
        <f>'Moving Avg'!D2499</f>
        <v>169.54684000000003</v>
      </c>
      <c r="G2499" s="2">
        <f>'Moving Avg'!F2499</f>
        <v>168.87624</v>
      </c>
      <c r="H2499" s="2">
        <f>'Moving Avg'!G2499</f>
        <v>165.764656</v>
      </c>
      <c r="I2499" s="2">
        <f>'Moving Avg'!H2499</f>
        <v>154.42495599999978</v>
      </c>
      <c r="J2499" s="6" t="str">
        <f>OBV!F2499</f>
        <v>BULLISH</v>
      </c>
      <c r="K2499" s="6" t="str">
        <f>OBV!G2499</f>
        <v>STRONG</v>
      </c>
      <c r="L2499" s="6" t="str">
        <f>OBV!H2499</f>
        <v>NEUTRAL</v>
      </c>
      <c r="M2499" s="8">
        <f t="shared" si="390"/>
        <v>25</v>
      </c>
      <c r="N2499" s="8">
        <f t="shared" si="391"/>
        <v>0</v>
      </c>
      <c r="O2499" s="8">
        <f t="shared" si="392"/>
        <v>100</v>
      </c>
      <c r="P2499" s="8">
        <f t="shared" si="393"/>
        <v>66</v>
      </c>
      <c r="Q2499" s="9">
        <f t="shared" ref="Q2499:Q2562" si="394">0.35*M2499+N2499*0.35+O2499*0.15+P2499*0.15</f>
        <v>33.65</v>
      </c>
      <c r="R2499" s="9">
        <f t="shared" ref="R2499:R2562" si="395">M2499*0.2+N2499*0.2+O2499*0.35+P2499*0.25</f>
        <v>56.5</v>
      </c>
      <c r="S2499" s="9">
        <f t="shared" ref="S2499:S2562" si="396">M2499*0.15+N2499*0.15+O2499*0.25+P2499*0.45</f>
        <v>58.45</v>
      </c>
      <c r="T2499" s="9">
        <f t="shared" ref="T2499:T2562" si="397">0.25*SUM(M2499:P2499)</f>
        <v>47.75</v>
      </c>
      <c r="U2499" s="8">
        <f t="shared" ref="U2499:U2562" si="398">SUM(Q2499:S2499)/3</f>
        <v>49.533333333333339</v>
      </c>
      <c r="V2499" s="8">
        <f t="shared" ref="V2499:V2562" si="399">SUM(Q2499:T2499)/4</f>
        <v>49.087500000000006</v>
      </c>
    </row>
    <row r="2500" spans="1:22" ht="13.5" x14ac:dyDescent="0.25">
      <c r="A2500" s="3">
        <f>RSI!A2500</f>
        <v>45644</v>
      </c>
      <c r="B2500" s="2">
        <f>RSI!B2500</f>
        <v>169.5564</v>
      </c>
      <c r="C2500" s="2">
        <f>RSI!I2500</f>
        <v>56.982927697676764</v>
      </c>
      <c r="D2500" s="2">
        <f>MACD!E2500</f>
        <v>0.12638267614246956</v>
      </c>
      <c r="E2500" s="2">
        <f>MACD!F2500</f>
        <v>-0.32161690462388198</v>
      </c>
      <c r="F2500" s="2">
        <f>'Moving Avg'!D2500</f>
        <v>169.37248</v>
      </c>
      <c r="G2500" s="2">
        <f>'Moving Avg'!F2500</f>
        <v>169.01946000000001</v>
      </c>
      <c r="H2500" s="2">
        <f>'Moving Avg'!G2500</f>
        <v>165.956064</v>
      </c>
      <c r="I2500" s="2">
        <f>'Moving Avg'!H2500</f>
        <v>154.53944649999977</v>
      </c>
      <c r="J2500" s="6" t="str">
        <f>OBV!F2500</f>
        <v>BULLISH</v>
      </c>
      <c r="K2500" s="6" t="str">
        <f>OBV!G2500</f>
        <v>STRONG</v>
      </c>
      <c r="L2500" s="6" t="str">
        <f>OBV!H2500</f>
        <v>BULLISH DIVERGENCE</v>
      </c>
      <c r="M2500" s="8">
        <f t="shared" si="390"/>
        <v>25</v>
      </c>
      <c r="N2500" s="8">
        <f t="shared" si="391"/>
        <v>0</v>
      </c>
      <c r="O2500" s="8">
        <f t="shared" si="392"/>
        <v>100</v>
      </c>
      <c r="P2500" s="8">
        <f t="shared" si="393"/>
        <v>83</v>
      </c>
      <c r="Q2500" s="9">
        <f t="shared" si="394"/>
        <v>36.200000000000003</v>
      </c>
      <c r="R2500" s="9">
        <f t="shared" si="395"/>
        <v>60.75</v>
      </c>
      <c r="S2500" s="9">
        <f t="shared" si="396"/>
        <v>66.099999999999994</v>
      </c>
      <c r="T2500" s="9">
        <f t="shared" si="397"/>
        <v>52</v>
      </c>
      <c r="U2500" s="8">
        <f t="shared" si="398"/>
        <v>54.35</v>
      </c>
      <c r="V2500" s="8">
        <f t="shared" si="399"/>
        <v>53.762500000000003</v>
      </c>
    </row>
    <row r="2501" spans="1:22" ht="13.5" x14ac:dyDescent="0.25">
      <c r="A2501" s="3">
        <f>RSI!A2501</f>
        <v>45645</v>
      </c>
      <c r="B2501" s="2">
        <f>RSI!B2501</f>
        <v>169.5564</v>
      </c>
      <c r="C2501" s="2">
        <f>RSI!I2501</f>
        <v>56.982927697676764</v>
      </c>
      <c r="D2501" s="2">
        <f>MACD!E2501</f>
        <v>0.21126189015714658</v>
      </c>
      <c r="E2501" s="2">
        <f>MACD!F2501</f>
        <v>-0.21504114566767626</v>
      </c>
      <c r="F2501" s="2">
        <f>'Moving Avg'!D2501</f>
        <v>169.19812000000002</v>
      </c>
      <c r="G2501" s="2">
        <f>'Moving Avg'!F2501</f>
        <v>169.11478</v>
      </c>
      <c r="H2501" s="2">
        <f>'Moving Avg'!G2501</f>
        <v>166.14747199999999</v>
      </c>
      <c r="I2501" s="2">
        <f>'Moving Avg'!H2501</f>
        <v>154.68693499999978</v>
      </c>
      <c r="J2501" s="6" t="str">
        <f>OBV!F2501</f>
        <v>BULLISH</v>
      </c>
      <c r="K2501" s="6" t="str">
        <f>OBV!G2501</f>
        <v>STRONG</v>
      </c>
      <c r="L2501" s="6" t="str">
        <f>OBV!H2501</f>
        <v>BULLISH DIVERGENCE</v>
      </c>
      <c r="M2501" s="8">
        <f t="shared" si="390"/>
        <v>25</v>
      </c>
      <c r="N2501" s="8">
        <f t="shared" si="391"/>
        <v>0</v>
      </c>
      <c r="O2501" s="8">
        <f t="shared" si="392"/>
        <v>100</v>
      </c>
      <c r="P2501" s="8">
        <f t="shared" si="393"/>
        <v>83</v>
      </c>
      <c r="Q2501" s="9">
        <f t="shared" si="394"/>
        <v>36.200000000000003</v>
      </c>
      <c r="R2501" s="9">
        <f t="shared" si="395"/>
        <v>60.75</v>
      </c>
      <c r="S2501" s="9">
        <f t="shared" si="396"/>
        <v>66.099999999999994</v>
      </c>
      <c r="T2501" s="9">
        <f t="shared" si="397"/>
        <v>52</v>
      </c>
      <c r="U2501" s="8">
        <f t="shared" si="398"/>
        <v>54.35</v>
      </c>
      <c r="V2501" s="8">
        <f t="shared" si="399"/>
        <v>53.762500000000003</v>
      </c>
    </row>
    <row r="2502" spans="1:22" ht="13.5" x14ac:dyDescent="0.25">
      <c r="A2502" s="3">
        <f>RSI!A2502</f>
        <v>45646</v>
      </c>
      <c r="B2502" s="2">
        <f>RSI!B2502</f>
        <v>169.54679999999999</v>
      </c>
      <c r="C2502" s="2">
        <f>RSI!I2502</f>
        <v>56.923013316186335</v>
      </c>
      <c r="D2502" s="2">
        <f>MACD!E2502</f>
        <v>0.27617566877086119</v>
      </c>
      <c r="E2502" s="2">
        <f>MACD!F2502</f>
        <v>-0.11679778277996877</v>
      </c>
      <c r="F2502" s="2">
        <f>'Moving Avg'!D2502</f>
        <v>169.02184</v>
      </c>
      <c r="G2502" s="2">
        <f>'Moving Avg'!F2502</f>
        <v>169.20962</v>
      </c>
      <c r="H2502" s="2">
        <f>'Moving Avg'!G2502</f>
        <v>166.33868799999999</v>
      </c>
      <c r="I2502" s="2">
        <f>'Moving Avg'!H2502</f>
        <v>154.80596049999977</v>
      </c>
      <c r="J2502" s="6" t="str">
        <f>OBV!F2502</f>
        <v>BULLISH</v>
      </c>
      <c r="K2502" s="6" t="str">
        <f>OBV!G2502</f>
        <v>NEUTRAL</v>
      </c>
      <c r="L2502" s="6" t="str">
        <f>OBV!H2502</f>
        <v>BULLISH DIVERGENCE</v>
      </c>
      <c r="M2502" s="8">
        <f t="shared" si="390"/>
        <v>25</v>
      </c>
      <c r="N2502" s="8">
        <f t="shared" si="391"/>
        <v>0</v>
      </c>
      <c r="O2502" s="8">
        <f t="shared" si="392"/>
        <v>100</v>
      </c>
      <c r="P2502" s="8">
        <f t="shared" si="393"/>
        <v>66.5</v>
      </c>
      <c r="Q2502" s="9">
        <f t="shared" si="394"/>
        <v>33.725000000000001</v>
      </c>
      <c r="R2502" s="9">
        <f t="shared" si="395"/>
        <v>56.625</v>
      </c>
      <c r="S2502" s="9">
        <f t="shared" si="396"/>
        <v>58.674999999999997</v>
      </c>
      <c r="T2502" s="9">
        <f t="shared" si="397"/>
        <v>47.875</v>
      </c>
      <c r="U2502" s="8">
        <f t="shared" si="398"/>
        <v>49.67499999999999</v>
      </c>
      <c r="V2502" s="8">
        <f t="shared" si="399"/>
        <v>49.224999999999994</v>
      </c>
    </row>
    <row r="2503" spans="1:22" ht="13.5" x14ac:dyDescent="0.25">
      <c r="A2503" s="3">
        <f>RSI!A2503</f>
        <v>45649</v>
      </c>
      <c r="B2503" s="2">
        <f>RSI!B2503</f>
        <v>167.8416</v>
      </c>
      <c r="C2503" s="2">
        <f>RSI!I2503</f>
        <v>47.391249820025465</v>
      </c>
      <c r="D2503" s="2">
        <f>MACD!E2503</f>
        <v>0.56832434809760457</v>
      </c>
      <c r="E2503" s="2">
        <f>MACD!F2503</f>
        <v>2.0226643395545904E-2</v>
      </c>
      <c r="F2503" s="2">
        <f>'Moving Avg'!D2503</f>
        <v>169.02184</v>
      </c>
      <c r="G2503" s="2">
        <f>'Moving Avg'!F2503</f>
        <v>169.21920000000003</v>
      </c>
      <c r="H2503" s="2">
        <f>'Moving Avg'!G2503</f>
        <v>166.47664</v>
      </c>
      <c r="I2503" s="2">
        <f>'Moving Avg'!H2503</f>
        <v>154.91233549999978</v>
      </c>
      <c r="J2503" s="6" t="str">
        <f>OBV!F2503</f>
        <v>BULLISH</v>
      </c>
      <c r="K2503" s="6" t="str">
        <f>OBV!G2503</f>
        <v>NEUTRAL</v>
      </c>
      <c r="L2503" s="6" t="str">
        <f>OBV!H2503</f>
        <v>NEUTRAL</v>
      </c>
      <c r="M2503" s="8">
        <f t="shared" si="390"/>
        <v>25</v>
      </c>
      <c r="N2503" s="8">
        <f t="shared" si="391"/>
        <v>0</v>
      </c>
      <c r="O2503" s="8">
        <f t="shared" si="392"/>
        <v>100</v>
      </c>
      <c r="P2503" s="8">
        <f t="shared" si="393"/>
        <v>49.5</v>
      </c>
      <c r="Q2503" s="9">
        <f t="shared" si="394"/>
        <v>31.175000000000001</v>
      </c>
      <c r="R2503" s="9">
        <f t="shared" si="395"/>
        <v>52.375</v>
      </c>
      <c r="S2503" s="9">
        <f t="shared" si="396"/>
        <v>51.025000000000006</v>
      </c>
      <c r="T2503" s="9">
        <f t="shared" si="397"/>
        <v>43.625</v>
      </c>
      <c r="U2503" s="8">
        <f t="shared" si="398"/>
        <v>44.858333333333327</v>
      </c>
      <c r="V2503" s="8">
        <f t="shared" si="399"/>
        <v>44.55</v>
      </c>
    </row>
    <row r="2504" spans="1:22" ht="13.5" x14ac:dyDescent="0.25">
      <c r="A2504" s="3">
        <f>RSI!A2504</f>
        <v>45650</v>
      </c>
      <c r="B2504" s="2">
        <f>RSI!B2504</f>
        <v>168.608</v>
      </c>
      <c r="C2504" s="2">
        <f>RSI!I2504</f>
        <v>51.335483558561847</v>
      </c>
      <c r="D2504" s="2">
        <f>MACD!E2504</f>
        <v>0.49706163989949914</v>
      </c>
      <c r="E2504" s="2">
        <f>MACD!F2504</f>
        <v>0.11559364269633657</v>
      </c>
      <c r="F2504" s="2">
        <f>'Moving Avg'!D2504</f>
        <v>169.02183999999997</v>
      </c>
      <c r="G2504" s="2">
        <f>'Moving Avg'!F2504</f>
        <v>169.26710000000003</v>
      </c>
      <c r="H2504" s="2">
        <f>'Moving Avg'!G2504</f>
        <v>166.62991999999997</v>
      </c>
      <c r="I2504" s="2">
        <f>'Moving Avg'!H2504</f>
        <v>155.05549449999978</v>
      </c>
      <c r="J2504" s="6" t="str">
        <f>OBV!F2504</f>
        <v>BEARISH</v>
      </c>
      <c r="K2504" s="6" t="str">
        <f>OBV!G2504</f>
        <v>NEUTRAL</v>
      </c>
      <c r="L2504" s="6" t="str">
        <f>OBV!H2504</f>
        <v>NEUTRAL</v>
      </c>
      <c r="M2504" s="8">
        <f t="shared" si="390"/>
        <v>25</v>
      </c>
      <c r="N2504" s="8">
        <f t="shared" si="391"/>
        <v>0</v>
      </c>
      <c r="O2504" s="8">
        <f t="shared" si="392"/>
        <v>100</v>
      </c>
      <c r="P2504" s="8">
        <f t="shared" si="393"/>
        <v>16.5</v>
      </c>
      <c r="Q2504" s="9">
        <f t="shared" si="394"/>
        <v>26.225000000000001</v>
      </c>
      <c r="R2504" s="9">
        <f t="shared" si="395"/>
        <v>44.125</v>
      </c>
      <c r="S2504" s="9">
        <f t="shared" si="396"/>
        <v>36.174999999999997</v>
      </c>
      <c r="T2504" s="9">
        <f t="shared" si="397"/>
        <v>35.375</v>
      </c>
      <c r="U2504" s="8">
        <f t="shared" si="398"/>
        <v>35.508333333333333</v>
      </c>
      <c r="V2504" s="8">
        <f t="shared" si="399"/>
        <v>35.474999999999994</v>
      </c>
    </row>
    <row r="2505" spans="1:22" ht="13.5" x14ac:dyDescent="0.25">
      <c r="A2505" s="3">
        <f>RSI!A2505</f>
        <v>45651</v>
      </c>
      <c r="B2505" s="2">
        <f>RSI!B2505</f>
        <v>168.608</v>
      </c>
      <c r="C2505" s="2">
        <f>RSI!I2505</f>
        <v>51.335483558561847</v>
      </c>
      <c r="D2505" s="2">
        <f>MACD!E2505</f>
        <v>0.71559528287934882</v>
      </c>
      <c r="E2505" s="2">
        <f>MACD!F2505</f>
        <v>0.23559397073293903</v>
      </c>
      <c r="F2505" s="2">
        <f>'Moving Avg'!D2505</f>
        <v>168.83215999999999</v>
      </c>
      <c r="G2505" s="2">
        <f>'Moving Avg'!F2505</f>
        <v>169.26710000000006</v>
      </c>
      <c r="H2505" s="2">
        <f>'Moving Avg'!G2505</f>
        <v>166.78319999999999</v>
      </c>
      <c r="I2505" s="2">
        <f>'Moving Avg'!H2505</f>
        <v>155.19865349999981</v>
      </c>
      <c r="J2505" s="6" t="str">
        <f>OBV!F2505</f>
        <v>BEARISH</v>
      </c>
      <c r="K2505" s="6" t="str">
        <f>OBV!G2505</f>
        <v>NEUTRAL</v>
      </c>
      <c r="L2505" s="6" t="str">
        <f>OBV!H2505</f>
        <v>CONFIRMED BEARISH</v>
      </c>
      <c r="M2505" s="8">
        <f t="shared" si="390"/>
        <v>25</v>
      </c>
      <c r="N2505" s="8">
        <f t="shared" si="391"/>
        <v>0</v>
      </c>
      <c r="O2505" s="8">
        <f t="shared" si="392"/>
        <v>100</v>
      </c>
      <c r="P2505" s="8">
        <f t="shared" si="393"/>
        <v>16.5</v>
      </c>
      <c r="Q2505" s="9">
        <f t="shared" si="394"/>
        <v>26.225000000000001</v>
      </c>
      <c r="R2505" s="9">
        <f t="shared" si="395"/>
        <v>44.125</v>
      </c>
      <c r="S2505" s="9">
        <f t="shared" si="396"/>
        <v>36.174999999999997</v>
      </c>
      <c r="T2505" s="9">
        <f t="shared" si="397"/>
        <v>35.375</v>
      </c>
      <c r="U2505" s="8">
        <f t="shared" si="398"/>
        <v>35.508333333333333</v>
      </c>
      <c r="V2505" s="8">
        <f t="shared" si="399"/>
        <v>35.474999999999994</v>
      </c>
    </row>
    <row r="2506" spans="1:22" ht="13.5" x14ac:dyDescent="0.25">
      <c r="A2506" s="3">
        <f>RSI!A2506</f>
        <v>45652</v>
      </c>
      <c r="B2506" s="2">
        <f>RSI!B2506</f>
        <v>168.608</v>
      </c>
      <c r="C2506" s="2">
        <f>RSI!I2506</f>
        <v>51.335483558561862</v>
      </c>
      <c r="D2506" s="2">
        <f>MACD!E2506</f>
        <v>0.89939918797318796</v>
      </c>
      <c r="E2506" s="2">
        <f>MACD!F2506</f>
        <v>0.36835501418098882</v>
      </c>
      <c r="F2506" s="2">
        <f>'Moving Avg'!D2506</f>
        <v>168.64247999999998</v>
      </c>
      <c r="G2506" s="2">
        <f>'Moving Avg'!F2506</f>
        <v>169.26710000000006</v>
      </c>
      <c r="H2506" s="2">
        <f>'Moving Avg'!G2506</f>
        <v>166.93648000000002</v>
      </c>
      <c r="I2506" s="2">
        <f>'Moving Avg'!H2506</f>
        <v>155.33131749999981</v>
      </c>
      <c r="J2506" s="6" t="str">
        <f>OBV!F2506</f>
        <v>BEARISH</v>
      </c>
      <c r="K2506" s="6" t="str">
        <f>OBV!G2506</f>
        <v>NEUTRAL</v>
      </c>
      <c r="L2506" s="6" t="str">
        <f>OBV!H2506</f>
        <v>CONFIRMED BEARISH</v>
      </c>
      <c r="M2506" s="8">
        <f t="shared" si="390"/>
        <v>25</v>
      </c>
      <c r="N2506" s="8">
        <f t="shared" si="391"/>
        <v>0</v>
      </c>
      <c r="O2506" s="8">
        <f t="shared" si="392"/>
        <v>100</v>
      </c>
      <c r="P2506" s="8">
        <f t="shared" si="393"/>
        <v>16.5</v>
      </c>
      <c r="Q2506" s="9">
        <f t="shared" si="394"/>
        <v>26.225000000000001</v>
      </c>
      <c r="R2506" s="9">
        <f t="shared" si="395"/>
        <v>44.125</v>
      </c>
      <c r="S2506" s="9">
        <f t="shared" si="396"/>
        <v>36.174999999999997</v>
      </c>
      <c r="T2506" s="9">
        <f t="shared" si="397"/>
        <v>35.375</v>
      </c>
      <c r="U2506" s="8">
        <f t="shared" si="398"/>
        <v>35.508333333333333</v>
      </c>
      <c r="V2506" s="8">
        <f t="shared" si="399"/>
        <v>35.474999999999994</v>
      </c>
    </row>
    <row r="2507" spans="1:22" ht="13.5" x14ac:dyDescent="0.25">
      <c r="A2507" s="3">
        <f>RSI!A2507</f>
        <v>45653</v>
      </c>
      <c r="B2507" s="2">
        <f>RSI!B2507</f>
        <v>170.28450000000001</v>
      </c>
      <c r="C2507" s="2">
        <f>RSI!I2507</f>
        <v>59.609019643364263</v>
      </c>
      <c r="D2507" s="2">
        <f>MACD!E2507</f>
        <v>0.92971336788463077</v>
      </c>
      <c r="E2507" s="2">
        <f>MACD!F2507</f>
        <v>0.48062668492171723</v>
      </c>
      <c r="F2507" s="2">
        <f>'Moving Avg'!D2507</f>
        <v>168.79002</v>
      </c>
      <c r="G2507" s="2">
        <f>'Moving Avg'!F2507</f>
        <v>169.39882500000004</v>
      </c>
      <c r="H2507" s="2">
        <f>'Moving Avg'!G2507</f>
        <v>167.12329000000003</v>
      </c>
      <c r="I2507" s="2">
        <f>'Moving Avg'!H2507</f>
        <v>155.47236399999983</v>
      </c>
      <c r="J2507" s="6" t="str">
        <f>OBV!F2507</f>
        <v>BULLISH</v>
      </c>
      <c r="K2507" s="6" t="str">
        <f>OBV!G2507</f>
        <v>NEUTRAL</v>
      </c>
      <c r="L2507" s="6" t="str">
        <f>OBV!H2507</f>
        <v>CONFIRMED BULLISH</v>
      </c>
      <c r="M2507" s="8">
        <f t="shared" si="390"/>
        <v>25</v>
      </c>
      <c r="N2507" s="8">
        <f t="shared" si="391"/>
        <v>0</v>
      </c>
      <c r="O2507" s="8">
        <f t="shared" si="392"/>
        <v>100</v>
      </c>
      <c r="P2507" s="8">
        <f t="shared" si="393"/>
        <v>83.5</v>
      </c>
      <c r="Q2507" s="9">
        <f t="shared" si="394"/>
        <v>36.274999999999999</v>
      </c>
      <c r="R2507" s="9">
        <f t="shared" si="395"/>
        <v>60.875</v>
      </c>
      <c r="S2507" s="9">
        <f t="shared" si="396"/>
        <v>66.325000000000003</v>
      </c>
      <c r="T2507" s="9">
        <f t="shared" si="397"/>
        <v>52.125</v>
      </c>
      <c r="U2507" s="8">
        <f t="shared" si="398"/>
        <v>54.491666666666674</v>
      </c>
      <c r="V2507" s="8">
        <f t="shared" si="399"/>
        <v>53.900000000000006</v>
      </c>
    </row>
    <row r="2508" spans="1:22" ht="13.5" x14ac:dyDescent="0.25">
      <c r="A2508" s="3">
        <f>RSI!A2508</f>
        <v>45656</v>
      </c>
      <c r="B2508" s="2">
        <f>RSI!B2508</f>
        <v>170.524</v>
      </c>
      <c r="C2508" s="2">
        <f>RSI!I2508</f>
        <v>60.638543828073885</v>
      </c>
      <c r="D2508" s="2">
        <f>MACD!E2508</f>
        <v>0.52882717416412106</v>
      </c>
      <c r="E2508" s="2">
        <f>MACD!F2508</f>
        <v>0.49026678277019797</v>
      </c>
      <c r="F2508" s="2">
        <f>'Moving Avg'!D2508</f>
        <v>169.32650000000001</v>
      </c>
      <c r="G2508" s="2">
        <f>'Moving Avg'!F2508</f>
        <v>169.45151500000006</v>
      </c>
      <c r="H2508" s="2">
        <f>'Moving Avg'!G2508</f>
        <v>167.31489000000002</v>
      </c>
      <c r="I2508" s="2">
        <f>'Moving Avg'!H2508</f>
        <v>155.61460799999983</v>
      </c>
      <c r="J2508" s="6" t="str">
        <f>OBV!F2508</f>
        <v>BULLISH</v>
      </c>
      <c r="K2508" s="6" t="str">
        <f>OBV!G2508</f>
        <v>NEUTRAL</v>
      </c>
      <c r="L2508" s="6" t="str">
        <f>OBV!H2508</f>
        <v>CONFIRMED BULLISH</v>
      </c>
      <c r="M2508" s="8">
        <f t="shared" si="390"/>
        <v>25</v>
      </c>
      <c r="N2508" s="8">
        <f t="shared" si="391"/>
        <v>0</v>
      </c>
      <c r="O2508" s="8">
        <f t="shared" si="392"/>
        <v>100</v>
      </c>
      <c r="P2508" s="8">
        <f t="shared" si="393"/>
        <v>83.5</v>
      </c>
      <c r="Q2508" s="9">
        <f t="shared" si="394"/>
        <v>36.274999999999999</v>
      </c>
      <c r="R2508" s="9">
        <f t="shared" si="395"/>
        <v>60.875</v>
      </c>
      <c r="S2508" s="9">
        <f t="shared" si="396"/>
        <v>66.325000000000003</v>
      </c>
      <c r="T2508" s="9">
        <f t="shared" si="397"/>
        <v>52.125</v>
      </c>
      <c r="U2508" s="8">
        <f t="shared" si="398"/>
        <v>54.491666666666674</v>
      </c>
      <c r="V2508" s="8">
        <f t="shared" si="399"/>
        <v>53.900000000000006</v>
      </c>
    </row>
    <row r="2509" spans="1:22" ht="13.5" x14ac:dyDescent="0.25">
      <c r="A2509" s="3">
        <f>RSI!A2509</f>
        <v>45657</v>
      </c>
      <c r="B2509" s="2">
        <f>RSI!B2509</f>
        <v>170.524</v>
      </c>
      <c r="C2509" s="2">
        <f>RSI!I2509</f>
        <v>60.638543828073892</v>
      </c>
      <c r="D2509" s="2">
        <f>MACD!E2509</f>
        <v>0.29605506029005824</v>
      </c>
      <c r="E2509" s="2">
        <f>MACD!F2509</f>
        <v>0.45142443827417006</v>
      </c>
      <c r="F2509" s="2">
        <f>'Moving Avg'!D2509</f>
        <v>169.7097</v>
      </c>
      <c r="G2509" s="2">
        <f>'Moving Avg'!F2509</f>
        <v>169.45151500000003</v>
      </c>
      <c r="H2509" s="2">
        <f>'Moving Avg'!G2509</f>
        <v>167.50649000000001</v>
      </c>
      <c r="I2509" s="2">
        <f>'Moving Avg'!H2509</f>
        <v>155.75685199999987</v>
      </c>
      <c r="J2509" s="6" t="str">
        <f>OBV!F2509</f>
        <v>BULLISH</v>
      </c>
      <c r="K2509" s="6" t="str">
        <f>OBV!G2509</f>
        <v>NEUTRAL</v>
      </c>
      <c r="L2509" s="6" t="str">
        <f>OBV!H2509</f>
        <v>CONFIRMED BULLISH</v>
      </c>
      <c r="M2509" s="8">
        <f t="shared" si="390"/>
        <v>25</v>
      </c>
      <c r="N2509" s="8">
        <f t="shared" si="391"/>
        <v>100</v>
      </c>
      <c r="O2509" s="8">
        <f t="shared" si="392"/>
        <v>100</v>
      </c>
      <c r="P2509" s="8">
        <f t="shared" si="393"/>
        <v>83.5</v>
      </c>
      <c r="Q2509" s="9">
        <f t="shared" si="394"/>
        <v>71.275000000000006</v>
      </c>
      <c r="R2509" s="9">
        <f t="shared" si="395"/>
        <v>80.875</v>
      </c>
      <c r="S2509" s="9">
        <f t="shared" si="396"/>
        <v>81.325000000000003</v>
      </c>
      <c r="T2509" s="9">
        <f t="shared" si="397"/>
        <v>77.125</v>
      </c>
      <c r="U2509" s="8">
        <f t="shared" si="398"/>
        <v>77.825000000000003</v>
      </c>
      <c r="V2509" s="8">
        <f t="shared" si="399"/>
        <v>77.650000000000006</v>
      </c>
    </row>
    <row r="2510" spans="1:22" ht="13.5" x14ac:dyDescent="0.25">
      <c r="A2510" s="3">
        <f>RSI!A2510</f>
        <v>45659</v>
      </c>
      <c r="B2510" s="2">
        <f>RSI!B2510</f>
        <v>170.4186</v>
      </c>
      <c r="C2510" s="2">
        <f>RSI!I2510</f>
        <v>59.859804845706648</v>
      </c>
      <c r="D2510" s="2">
        <f>MACD!E2510</f>
        <v>0.24219024104067444</v>
      </c>
      <c r="E2510" s="2">
        <f>MACD!F2510</f>
        <v>0.40957759882747097</v>
      </c>
      <c r="F2510" s="2">
        <f>'Moving Avg'!D2510</f>
        <v>170.07182</v>
      </c>
      <c r="G2510" s="2">
        <f>'Moving Avg'!F2510</f>
        <v>169.49414500000003</v>
      </c>
      <c r="H2510" s="2">
        <f>'Moving Avg'!G2510</f>
        <v>167.69598200000007</v>
      </c>
      <c r="I2510" s="2">
        <f>'Moving Avg'!H2510</f>
        <v>155.89856899999987</v>
      </c>
      <c r="J2510" s="6" t="str">
        <f>OBV!F2510</f>
        <v>BULLISH</v>
      </c>
      <c r="K2510" s="6" t="str">
        <f>OBV!G2510</f>
        <v>NEUTRAL</v>
      </c>
      <c r="L2510" s="6" t="str">
        <f>OBV!H2510</f>
        <v>CONFIRMED BULLISH</v>
      </c>
      <c r="M2510" s="8">
        <f t="shared" si="390"/>
        <v>25</v>
      </c>
      <c r="N2510" s="8">
        <f t="shared" si="391"/>
        <v>100</v>
      </c>
      <c r="O2510" s="8">
        <f t="shared" si="392"/>
        <v>100</v>
      </c>
      <c r="P2510" s="8">
        <f t="shared" si="393"/>
        <v>83.5</v>
      </c>
      <c r="Q2510" s="9">
        <f t="shared" si="394"/>
        <v>71.275000000000006</v>
      </c>
      <c r="R2510" s="9">
        <f t="shared" si="395"/>
        <v>80.875</v>
      </c>
      <c r="S2510" s="9">
        <f t="shared" si="396"/>
        <v>81.325000000000003</v>
      </c>
      <c r="T2510" s="9">
        <f t="shared" si="397"/>
        <v>77.125</v>
      </c>
      <c r="U2510" s="8">
        <f t="shared" si="398"/>
        <v>77.825000000000003</v>
      </c>
      <c r="V2510" s="8">
        <f t="shared" si="399"/>
        <v>77.650000000000006</v>
      </c>
    </row>
    <row r="2511" spans="1:22" ht="13.5" x14ac:dyDescent="0.25">
      <c r="A2511" s="3">
        <f>RSI!A2511</f>
        <v>45660</v>
      </c>
      <c r="B2511" s="2">
        <f>RSI!B2511</f>
        <v>167.17099999999999</v>
      </c>
      <c r="C2511" s="2">
        <f>RSI!I2511</f>
        <v>41.973375437828174</v>
      </c>
      <c r="D2511" s="2">
        <f>MACD!E2511</f>
        <v>0.42796577876791275</v>
      </c>
      <c r="E2511" s="2">
        <f>MACD!F2511</f>
        <v>0.41325523481555937</v>
      </c>
      <c r="F2511" s="2">
        <f>'Moving Avg'!D2511</f>
        <v>169.78442000000001</v>
      </c>
      <c r="G2511" s="2">
        <f>'Moving Avg'!F2511</f>
        <v>169.37439499999999</v>
      </c>
      <c r="H2511" s="2">
        <f>'Moving Avg'!G2511</f>
        <v>167.82052200000007</v>
      </c>
      <c r="I2511" s="2">
        <f>'Moving Avg'!H2511</f>
        <v>156.02404799999985</v>
      </c>
      <c r="J2511" s="6" t="str">
        <f>OBV!F2511</f>
        <v>BULLISH</v>
      </c>
      <c r="K2511" s="6" t="str">
        <f>OBV!G2511</f>
        <v>NEUTRAL</v>
      </c>
      <c r="L2511" s="6" t="str">
        <f>OBV!H2511</f>
        <v>BULLISH DIVERGENCE</v>
      </c>
      <c r="M2511" s="8">
        <f t="shared" si="390"/>
        <v>25</v>
      </c>
      <c r="N2511" s="8">
        <f t="shared" si="391"/>
        <v>0</v>
      </c>
      <c r="O2511" s="8">
        <f t="shared" si="392"/>
        <v>100</v>
      </c>
      <c r="P2511" s="8">
        <f t="shared" si="393"/>
        <v>66.5</v>
      </c>
      <c r="Q2511" s="9">
        <f t="shared" si="394"/>
        <v>33.725000000000001</v>
      </c>
      <c r="R2511" s="9">
        <f t="shared" si="395"/>
        <v>56.625</v>
      </c>
      <c r="S2511" s="9">
        <f t="shared" si="396"/>
        <v>58.674999999999997</v>
      </c>
      <c r="T2511" s="9">
        <f t="shared" si="397"/>
        <v>47.875</v>
      </c>
      <c r="U2511" s="8">
        <f t="shared" si="398"/>
        <v>49.67499999999999</v>
      </c>
      <c r="V2511" s="8">
        <f t="shared" si="399"/>
        <v>49.224999999999994</v>
      </c>
    </row>
    <row r="2512" spans="1:22" ht="13.5" x14ac:dyDescent="0.25">
      <c r="A2512" s="3">
        <f>RSI!A2512</f>
        <v>45663</v>
      </c>
      <c r="B2512" s="2">
        <f>RSI!B2512</f>
        <v>167.17099999999999</v>
      </c>
      <c r="C2512" s="2">
        <f>RSI!I2512</f>
        <v>41.973375437828167</v>
      </c>
      <c r="D2512" s="2">
        <f>MACD!E2512</f>
        <v>0.59434643335458759</v>
      </c>
      <c r="E2512" s="2">
        <f>MACD!F2512</f>
        <v>0.449473474523365</v>
      </c>
      <c r="F2512" s="2">
        <f>'Moving Avg'!D2512</f>
        <v>169.16172</v>
      </c>
      <c r="G2512" s="2">
        <f>'Moving Avg'!F2512</f>
        <v>169.25464499999998</v>
      </c>
      <c r="H2512" s="2">
        <f>'Moving Avg'!G2512</f>
        <v>167.94506200000006</v>
      </c>
      <c r="I2512" s="2">
        <f>'Moving Avg'!H2512</f>
        <v>156.18147099999985</v>
      </c>
      <c r="J2512" s="6" t="str">
        <f>OBV!F2512</f>
        <v>BEARISH</v>
      </c>
      <c r="K2512" s="6" t="str">
        <f>OBV!G2512</f>
        <v>NEUTRAL</v>
      </c>
      <c r="L2512" s="6" t="str">
        <f>OBV!H2512</f>
        <v>CONFIRMED BEARISH</v>
      </c>
      <c r="M2512" s="8">
        <f t="shared" si="390"/>
        <v>25</v>
      </c>
      <c r="N2512" s="8">
        <f t="shared" si="391"/>
        <v>0</v>
      </c>
      <c r="O2512" s="8">
        <f t="shared" si="392"/>
        <v>100</v>
      </c>
      <c r="P2512" s="8">
        <f t="shared" si="393"/>
        <v>16.5</v>
      </c>
      <c r="Q2512" s="9">
        <f t="shared" si="394"/>
        <v>26.225000000000001</v>
      </c>
      <c r="R2512" s="9">
        <f t="shared" si="395"/>
        <v>44.125</v>
      </c>
      <c r="S2512" s="9">
        <f t="shared" si="396"/>
        <v>36.174999999999997</v>
      </c>
      <c r="T2512" s="9">
        <f t="shared" si="397"/>
        <v>35.375</v>
      </c>
      <c r="U2512" s="8">
        <f t="shared" si="398"/>
        <v>35.508333333333333</v>
      </c>
      <c r="V2512" s="8">
        <f t="shared" si="399"/>
        <v>35.474999999999994</v>
      </c>
    </row>
    <row r="2513" spans="1:22" ht="13.5" x14ac:dyDescent="0.25">
      <c r="A2513" s="3">
        <f>RSI!A2513</f>
        <v>45664</v>
      </c>
      <c r="B2513" s="2">
        <f>RSI!B2513</f>
        <v>167.17099999999999</v>
      </c>
      <c r="C2513" s="2">
        <f>RSI!I2513</f>
        <v>41.973375437828174</v>
      </c>
      <c r="D2513" s="2">
        <f>MACD!E2513</f>
        <v>0.48266465067058562</v>
      </c>
      <c r="E2513" s="2">
        <f>MACD!F2513</f>
        <v>0.45611170975280912</v>
      </c>
      <c r="F2513" s="2">
        <f>'Moving Avg'!D2513</f>
        <v>168.49112</v>
      </c>
      <c r="G2513" s="2">
        <f>'Moving Avg'!F2513</f>
        <v>169.09657499999997</v>
      </c>
      <c r="H2513" s="2">
        <f>'Moving Avg'!G2513</f>
        <v>168.06960200000009</v>
      </c>
      <c r="I2513" s="2">
        <f>'Moving Avg'!H2513</f>
        <v>156.33889399999987</v>
      </c>
      <c r="J2513" s="6" t="str">
        <f>OBV!F2513</f>
        <v>BEARISH</v>
      </c>
      <c r="K2513" s="6" t="str">
        <f>OBV!G2513</f>
        <v>NEUTRAL</v>
      </c>
      <c r="L2513" s="6" t="str">
        <f>OBV!H2513</f>
        <v>CONFIRMED BEARISH</v>
      </c>
      <c r="M2513" s="8">
        <f t="shared" si="390"/>
        <v>25</v>
      </c>
      <c r="N2513" s="8">
        <f t="shared" si="391"/>
        <v>0</v>
      </c>
      <c r="O2513" s="8">
        <f t="shared" si="392"/>
        <v>100</v>
      </c>
      <c r="P2513" s="8">
        <f t="shared" si="393"/>
        <v>16.5</v>
      </c>
      <c r="Q2513" s="9">
        <f t="shared" si="394"/>
        <v>26.225000000000001</v>
      </c>
      <c r="R2513" s="9">
        <f t="shared" si="395"/>
        <v>44.125</v>
      </c>
      <c r="S2513" s="9">
        <f t="shared" si="396"/>
        <v>36.174999999999997</v>
      </c>
      <c r="T2513" s="9">
        <f t="shared" si="397"/>
        <v>35.375</v>
      </c>
      <c r="U2513" s="8">
        <f t="shared" si="398"/>
        <v>35.508333333333333</v>
      </c>
      <c r="V2513" s="8">
        <f t="shared" si="399"/>
        <v>35.474999999999994</v>
      </c>
    </row>
    <row r="2514" spans="1:22" ht="13.5" x14ac:dyDescent="0.25">
      <c r="A2514" s="3">
        <f>RSI!A2514</f>
        <v>45665</v>
      </c>
      <c r="B2514" s="2">
        <f>RSI!B2514</f>
        <v>167.16139999999999</v>
      </c>
      <c r="C2514" s="2">
        <f>RSI!I2514</f>
        <v>41.927121772204032</v>
      </c>
      <c r="D2514" s="2">
        <f>MACD!E2514</f>
        <v>0.51592519528375647</v>
      </c>
      <c r="E2514" s="2">
        <f>MACD!F2514</f>
        <v>0.46807440685899865</v>
      </c>
      <c r="F2514" s="2">
        <f>'Moving Avg'!D2514</f>
        <v>167.8186</v>
      </c>
      <c r="G2514" s="2">
        <f>'Moving Avg'!F2514</f>
        <v>169.02424499999995</v>
      </c>
      <c r="H2514" s="2">
        <f>'Moving Avg'!G2514</f>
        <v>168.15563000000009</v>
      </c>
      <c r="I2514" s="2">
        <f>'Moving Avg'!H2514</f>
        <v>156.49626899999987</v>
      </c>
      <c r="J2514" s="6" t="str">
        <f>OBV!F2514</f>
        <v>BEARISH</v>
      </c>
      <c r="K2514" s="6" t="str">
        <f>OBV!G2514</f>
        <v>NEUTRAL</v>
      </c>
      <c r="L2514" s="6" t="str">
        <f>OBV!H2514</f>
        <v>CONFIRMED BEARISH</v>
      </c>
      <c r="M2514" s="8">
        <f t="shared" si="390"/>
        <v>25</v>
      </c>
      <c r="N2514" s="8">
        <f t="shared" si="391"/>
        <v>0</v>
      </c>
      <c r="O2514" s="8">
        <f t="shared" si="392"/>
        <v>100</v>
      </c>
      <c r="P2514" s="8">
        <f t="shared" si="393"/>
        <v>16.5</v>
      </c>
      <c r="Q2514" s="9">
        <f t="shared" si="394"/>
        <v>26.225000000000001</v>
      </c>
      <c r="R2514" s="9">
        <f t="shared" si="395"/>
        <v>44.125</v>
      </c>
      <c r="S2514" s="9">
        <f t="shared" si="396"/>
        <v>36.174999999999997</v>
      </c>
      <c r="T2514" s="9">
        <f t="shared" si="397"/>
        <v>35.375</v>
      </c>
      <c r="U2514" s="8">
        <f t="shared" si="398"/>
        <v>35.508333333333333</v>
      </c>
      <c r="V2514" s="8">
        <f t="shared" si="399"/>
        <v>35.474999999999994</v>
      </c>
    </row>
    <row r="2515" spans="1:22" ht="13.5" x14ac:dyDescent="0.25">
      <c r="A2515" s="3">
        <f>RSI!A2515</f>
        <v>45666</v>
      </c>
      <c r="B2515" s="2">
        <f>RSI!B2515</f>
        <v>167.16139999999999</v>
      </c>
      <c r="C2515" s="2">
        <f>RSI!I2515</f>
        <v>41.927121772204032</v>
      </c>
      <c r="D2515" s="2">
        <f>MACD!E2515</f>
        <v>0.55259000721389384</v>
      </c>
      <c r="E2515" s="2">
        <f>MACD!F2515</f>
        <v>0.48497752692997775</v>
      </c>
      <c r="F2515" s="2">
        <f>'Moving Avg'!D2515</f>
        <v>167.16716</v>
      </c>
      <c r="G2515" s="2">
        <f>'Moving Avg'!F2515</f>
        <v>168.86090499999995</v>
      </c>
      <c r="H2515" s="2">
        <f>'Moving Avg'!G2515</f>
        <v>168.16501800000012</v>
      </c>
      <c r="I2515" s="2">
        <f>'Moving Avg'!H2515</f>
        <v>156.65364399999987</v>
      </c>
      <c r="J2515" s="6" t="str">
        <f>OBV!F2515</f>
        <v>BEARISH</v>
      </c>
      <c r="K2515" s="6" t="str">
        <f>OBV!G2515</f>
        <v>NEUTRAL</v>
      </c>
      <c r="L2515" s="6" t="str">
        <f>OBV!H2515</f>
        <v>CONFIRMED BEARISH</v>
      </c>
      <c r="M2515" s="8">
        <f t="shared" si="390"/>
        <v>25</v>
      </c>
      <c r="N2515" s="8">
        <f t="shared" si="391"/>
        <v>0</v>
      </c>
      <c r="O2515" s="8">
        <f t="shared" si="392"/>
        <v>100</v>
      </c>
      <c r="P2515" s="8">
        <f t="shared" si="393"/>
        <v>16.5</v>
      </c>
      <c r="Q2515" s="9">
        <f t="shared" si="394"/>
        <v>26.225000000000001</v>
      </c>
      <c r="R2515" s="9">
        <f t="shared" si="395"/>
        <v>44.125</v>
      </c>
      <c r="S2515" s="9">
        <f t="shared" si="396"/>
        <v>36.174999999999997</v>
      </c>
      <c r="T2515" s="9">
        <f t="shared" si="397"/>
        <v>35.375</v>
      </c>
      <c r="U2515" s="8">
        <f t="shared" si="398"/>
        <v>35.508333333333333</v>
      </c>
      <c r="V2515" s="8">
        <f t="shared" si="399"/>
        <v>35.474999999999994</v>
      </c>
    </row>
    <row r="2516" spans="1:22" ht="13.5" x14ac:dyDescent="0.25">
      <c r="A2516" s="3">
        <f>RSI!A2516</f>
        <v>45667</v>
      </c>
      <c r="B2516" s="2">
        <f>RSI!B2516</f>
        <v>170.524</v>
      </c>
      <c r="C2516" s="2">
        <f>RSI!I2516</f>
        <v>59.884925082775148</v>
      </c>
      <c r="D2516" s="2">
        <f>MACD!E2516</f>
        <v>0.34242266605130567</v>
      </c>
      <c r="E2516" s="2">
        <f>MACD!F2516</f>
        <v>0.45646655475424336</v>
      </c>
      <c r="F2516" s="2">
        <f>'Moving Avg'!D2516</f>
        <v>167.83775999999997</v>
      </c>
      <c r="G2516" s="2">
        <f>'Moving Avg'!F2516</f>
        <v>168.86569499999996</v>
      </c>
      <c r="H2516" s="2">
        <f>'Moving Avg'!G2516</f>
        <v>168.24165800000009</v>
      </c>
      <c r="I2516" s="2">
        <f>'Moving Avg'!H2516</f>
        <v>156.80051649999987</v>
      </c>
      <c r="J2516" s="6" t="str">
        <f>OBV!F2516</f>
        <v>BULLISH</v>
      </c>
      <c r="K2516" s="6" t="str">
        <f>OBV!G2516</f>
        <v>NEUTRAL</v>
      </c>
      <c r="L2516" s="6" t="str">
        <f>OBV!H2516</f>
        <v>CONFIRMED BULLISH</v>
      </c>
      <c r="M2516" s="8">
        <f t="shared" si="390"/>
        <v>25</v>
      </c>
      <c r="N2516" s="8">
        <f t="shared" si="391"/>
        <v>100</v>
      </c>
      <c r="O2516" s="8">
        <f t="shared" si="392"/>
        <v>100</v>
      </c>
      <c r="P2516" s="8">
        <f t="shared" si="393"/>
        <v>83.5</v>
      </c>
      <c r="Q2516" s="9">
        <f t="shared" si="394"/>
        <v>71.275000000000006</v>
      </c>
      <c r="R2516" s="9">
        <f t="shared" si="395"/>
        <v>80.875</v>
      </c>
      <c r="S2516" s="9">
        <f t="shared" si="396"/>
        <v>81.325000000000003</v>
      </c>
      <c r="T2516" s="9">
        <f t="shared" si="397"/>
        <v>77.125</v>
      </c>
      <c r="U2516" s="8">
        <f t="shared" si="398"/>
        <v>77.825000000000003</v>
      </c>
      <c r="V2516" s="8">
        <f t="shared" si="399"/>
        <v>77.650000000000006</v>
      </c>
    </row>
    <row r="2517" spans="1:22" ht="13.5" x14ac:dyDescent="0.25">
      <c r="A2517" s="3">
        <f>RSI!A2517</f>
        <v>45670</v>
      </c>
      <c r="B2517" s="2">
        <f>RSI!B2517</f>
        <v>170.524</v>
      </c>
      <c r="C2517" s="2">
        <f>RSI!I2517</f>
        <v>59.88492508277514</v>
      </c>
      <c r="D2517" s="2">
        <f>MACD!E2517</f>
        <v>0.40994771025668797</v>
      </c>
      <c r="E2517" s="2">
        <f>MACD!F2517</f>
        <v>0.44716278585473235</v>
      </c>
      <c r="F2517" s="2">
        <f>'Moving Avg'!D2517</f>
        <v>168.50835999999998</v>
      </c>
      <c r="G2517" s="2">
        <f>'Moving Avg'!F2517</f>
        <v>168.87048499999995</v>
      </c>
      <c r="H2517" s="2">
        <f>'Moving Avg'!G2517</f>
        <v>168.31829800000006</v>
      </c>
      <c r="I2517" s="2">
        <f>'Moving Avg'!H2517</f>
        <v>156.9473889999999</v>
      </c>
      <c r="J2517" s="6" t="str">
        <f>OBV!F2517</f>
        <v>BULLISH</v>
      </c>
      <c r="K2517" s="6" t="str">
        <f>OBV!G2517</f>
        <v>NEUTRAL</v>
      </c>
      <c r="L2517" s="6" t="str">
        <f>OBV!H2517</f>
        <v>CONFIRMED BULLISH</v>
      </c>
      <c r="M2517" s="8">
        <f t="shared" si="390"/>
        <v>25</v>
      </c>
      <c r="N2517" s="8">
        <f t="shared" si="391"/>
        <v>100</v>
      </c>
      <c r="O2517" s="8">
        <f t="shared" si="392"/>
        <v>100</v>
      </c>
      <c r="P2517" s="8">
        <f t="shared" si="393"/>
        <v>83.5</v>
      </c>
      <c r="Q2517" s="9">
        <f t="shared" si="394"/>
        <v>71.275000000000006</v>
      </c>
      <c r="R2517" s="9">
        <f t="shared" si="395"/>
        <v>80.875</v>
      </c>
      <c r="S2517" s="9">
        <f t="shared" si="396"/>
        <v>81.325000000000003</v>
      </c>
      <c r="T2517" s="9">
        <f t="shared" si="397"/>
        <v>77.125</v>
      </c>
      <c r="U2517" s="8">
        <f t="shared" si="398"/>
        <v>77.825000000000003</v>
      </c>
      <c r="V2517" s="8">
        <f t="shared" si="399"/>
        <v>77.650000000000006</v>
      </c>
    </row>
    <row r="2518" spans="1:22" ht="13.5" x14ac:dyDescent="0.25">
      <c r="A2518" s="3">
        <f>RSI!A2518</f>
        <v>45671</v>
      </c>
      <c r="B2518" s="2">
        <f>RSI!B2518</f>
        <v>170.524</v>
      </c>
      <c r="C2518" s="2">
        <f>RSI!I2518</f>
        <v>59.88492508277514</v>
      </c>
      <c r="D2518" s="2">
        <f>MACD!E2518</f>
        <v>0.49229698750869488</v>
      </c>
      <c r="E2518" s="2">
        <f>MACD!F2518</f>
        <v>0.45618962618552489</v>
      </c>
      <c r="F2518" s="2">
        <f>'Moving Avg'!D2518</f>
        <v>169.17895999999999</v>
      </c>
      <c r="G2518" s="2">
        <f>'Moving Avg'!F2518</f>
        <v>169.00460499999994</v>
      </c>
      <c r="H2518" s="2">
        <f>'Moving Avg'!G2518</f>
        <v>168.45241800000008</v>
      </c>
      <c r="I2518" s="2">
        <f>'Moving Avg'!H2518</f>
        <v>157.09426149999993</v>
      </c>
      <c r="J2518" s="6" t="str">
        <f>OBV!F2518</f>
        <v>BULLISH</v>
      </c>
      <c r="K2518" s="6" t="str">
        <f>OBV!G2518</f>
        <v>NEUTRAL</v>
      </c>
      <c r="L2518" s="6" t="str">
        <f>OBV!H2518</f>
        <v>CONFIRMED BULLISH</v>
      </c>
      <c r="M2518" s="8">
        <f t="shared" si="390"/>
        <v>25</v>
      </c>
      <c r="N2518" s="8">
        <f t="shared" si="391"/>
        <v>0</v>
      </c>
      <c r="O2518" s="8">
        <f t="shared" si="392"/>
        <v>100</v>
      </c>
      <c r="P2518" s="8">
        <f t="shared" si="393"/>
        <v>83.5</v>
      </c>
      <c r="Q2518" s="9">
        <f t="shared" si="394"/>
        <v>36.274999999999999</v>
      </c>
      <c r="R2518" s="9">
        <f t="shared" si="395"/>
        <v>60.875</v>
      </c>
      <c r="S2518" s="9">
        <f t="shared" si="396"/>
        <v>66.325000000000003</v>
      </c>
      <c r="T2518" s="9">
        <f t="shared" si="397"/>
        <v>52.125</v>
      </c>
      <c r="U2518" s="8">
        <f t="shared" si="398"/>
        <v>54.491666666666674</v>
      </c>
      <c r="V2518" s="8">
        <f t="shared" si="399"/>
        <v>53.900000000000006</v>
      </c>
    </row>
    <row r="2519" spans="1:22" ht="13.5" x14ac:dyDescent="0.25">
      <c r="A2519" s="3">
        <f>RSI!A2519</f>
        <v>45672</v>
      </c>
      <c r="B2519" s="2">
        <f>RSI!B2519</f>
        <v>167.6404</v>
      </c>
      <c r="C2519" s="2">
        <f>RSI!I2519</f>
        <v>44.985583534013983</v>
      </c>
      <c r="D2519" s="2">
        <f>MACD!E2519</f>
        <v>0.76480542994252687</v>
      </c>
      <c r="E2519" s="2">
        <f>MACD!F2519</f>
        <v>0.51791278693692533</v>
      </c>
      <c r="F2519" s="2">
        <f>'Moving Avg'!D2519</f>
        <v>169.27475999999999</v>
      </c>
      <c r="G2519" s="2">
        <f>'Moving Avg'!F2519</f>
        <v>168.95622499999996</v>
      </c>
      <c r="H2519" s="2">
        <f>'Moving Avg'!G2519</f>
        <v>168.47138600000008</v>
      </c>
      <c r="I2519" s="2">
        <f>'Moving Avg'!H2519</f>
        <v>157.22896199999991</v>
      </c>
      <c r="J2519" s="6" t="str">
        <f>OBV!F2519</f>
        <v>BULLISH</v>
      </c>
      <c r="K2519" s="6" t="str">
        <f>OBV!G2519</f>
        <v>NEUTRAL</v>
      </c>
      <c r="L2519" s="6" t="str">
        <f>OBV!H2519</f>
        <v>CONFIRMED BULLISH</v>
      </c>
      <c r="M2519" s="8">
        <f t="shared" si="390"/>
        <v>25</v>
      </c>
      <c r="N2519" s="8">
        <f t="shared" si="391"/>
        <v>0</v>
      </c>
      <c r="O2519" s="8">
        <f t="shared" si="392"/>
        <v>100</v>
      </c>
      <c r="P2519" s="8">
        <f t="shared" si="393"/>
        <v>83.5</v>
      </c>
      <c r="Q2519" s="9">
        <f t="shared" si="394"/>
        <v>36.274999999999999</v>
      </c>
      <c r="R2519" s="9">
        <f t="shared" si="395"/>
        <v>60.875</v>
      </c>
      <c r="S2519" s="9">
        <f t="shared" si="396"/>
        <v>66.325000000000003</v>
      </c>
      <c r="T2519" s="9">
        <f t="shared" si="397"/>
        <v>52.125</v>
      </c>
      <c r="U2519" s="8">
        <f t="shared" si="398"/>
        <v>54.491666666666674</v>
      </c>
      <c r="V2519" s="8">
        <f t="shared" si="399"/>
        <v>53.900000000000006</v>
      </c>
    </row>
    <row r="2520" spans="1:22" ht="13.5" x14ac:dyDescent="0.25">
      <c r="A2520" s="3">
        <f>RSI!A2520</f>
        <v>45673</v>
      </c>
      <c r="B2520" s="2">
        <f>RSI!B2520</f>
        <v>166.6824</v>
      </c>
      <c r="C2520" s="2">
        <f>RSI!I2520</f>
        <v>41.308494790976987</v>
      </c>
      <c r="D2520" s="2">
        <f>MACD!E2520</f>
        <v>1.0572025807958596</v>
      </c>
      <c r="E2520" s="2">
        <f>MACD!F2520</f>
        <v>0.62577074570871227</v>
      </c>
      <c r="F2520" s="2">
        <f>'Moving Avg'!D2520</f>
        <v>169.17896000000002</v>
      </c>
      <c r="G2520" s="2">
        <f>'Moving Avg'!F2520</f>
        <v>168.81252499999999</v>
      </c>
      <c r="H2520" s="2">
        <f>'Moving Avg'!G2520</f>
        <v>168.47119400000008</v>
      </c>
      <c r="I2520" s="2">
        <f>'Moving Avg'!H2520</f>
        <v>157.35703899999993</v>
      </c>
      <c r="J2520" s="6" t="str">
        <f>OBV!F2520</f>
        <v>BULLISH</v>
      </c>
      <c r="K2520" s="6" t="str">
        <f>OBV!G2520</f>
        <v>NEUTRAL</v>
      </c>
      <c r="L2520" s="6" t="str">
        <f>OBV!H2520</f>
        <v>BULLISH DIVERGENCE</v>
      </c>
      <c r="M2520" s="8">
        <f t="shared" si="390"/>
        <v>25</v>
      </c>
      <c r="N2520" s="8">
        <f t="shared" si="391"/>
        <v>0</v>
      </c>
      <c r="O2520" s="8">
        <f t="shared" si="392"/>
        <v>100</v>
      </c>
      <c r="P2520" s="8">
        <f t="shared" si="393"/>
        <v>66.5</v>
      </c>
      <c r="Q2520" s="9">
        <f t="shared" si="394"/>
        <v>33.725000000000001</v>
      </c>
      <c r="R2520" s="9">
        <f t="shared" si="395"/>
        <v>56.625</v>
      </c>
      <c r="S2520" s="9">
        <f t="shared" si="396"/>
        <v>58.674999999999997</v>
      </c>
      <c r="T2520" s="9">
        <f t="shared" si="397"/>
        <v>47.875</v>
      </c>
      <c r="U2520" s="8">
        <f t="shared" si="398"/>
        <v>49.67499999999999</v>
      </c>
      <c r="V2520" s="8">
        <f t="shared" si="399"/>
        <v>49.224999999999994</v>
      </c>
    </row>
    <row r="2521" spans="1:22" ht="13.5" x14ac:dyDescent="0.25">
      <c r="A2521" s="3">
        <f>RSI!A2521</f>
        <v>45674</v>
      </c>
      <c r="B2521" s="2">
        <f>RSI!B2521</f>
        <v>166.6824</v>
      </c>
      <c r="C2521" s="2">
        <f>RSI!I2521</f>
        <v>41.308494790976987</v>
      </c>
      <c r="D2521" s="2">
        <f>MACD!E2521</f>
        <v>0.81718778353513244</v>
      </c>
      <c r="E2521" s="2">
        <f>MACD!F2521</f>
        <v>0.66405415327399642</v>
      </c>
      <c r="F2521" s="2">
        <f>'Moving Avg'!D2521</f>
        <v>168.41064</v>
      </c>
      <c r="G2521" s="2">
        <f>'Moving Avg'!F2521</f>
        <v>168.66882500000003</v>
      </c>
      <c r="H2521" s="2">
        <f>'Moving Avg'!G2521</f>
        <v>168.47100200000008</v>
      </c>
      <c r="I2521" s="2">
        <f>'Moving Avg'!H2521</f>
        <v>157.48740799999996</v>
      </c>
      <c r="J2521" s="6" t="str">
        <f>OBV!F2521</f>
        <v>BEARISH</v>
      </c>
      <c r="K2521" s="6" t="str">
        <f>OBV!G2521</f>
        <v>NEUTRAL</v>
      </c>
      <c r="L2521" s="6" t="str">
        <f>OBV!H2521</f>
        <v>CONFIRMED BEARISH</v>
      </c>
      <c r="M2521" s="8">
        <f t="shared" si="390"/>
        <v>25</v>
      </c>
      <c r="N2521" s="8">
        <f t="shared" si="391"/>
        <v>0</v>
      </c>
      <c r="O2521" s="8">
        <f t="shared" si="392"/>
        <v>100</v>
      </c>
      <c r="P2521" s="8">
        <f t="shared" si="393"/>
        <v>16.5</v>
      </c>
      <c r="Q2521" s="9">
        <f t="shared" si="394"/>
        <v>26.225000000000001</v>
      </c>
      <c r="R2521" s="9">
        <f t="shared" si="395"/>
        <v>44.125</v>
      </c>
      <c r="S2521" s="9">
        <f t="shared" si="396"/>
        <v>36.174999999999997</v>
      </c>
      <c r="T2521" s="9">
        <f t="shared" si="397"/>
        <v>35.375</v>
      </c>
      <c r="U2521" s="8">
        <f t="shared" si="398"/>
        <v>35.508333333333333</v>
      </c>
      <c r="V2521" s="8">
        <f t="shared" si="399"/>
        <v>35.474999999999994</v>
      </c>
    </row>
    <row r="2522" spans="1:22" ht="13.5" x14ac:dyDescent="0.25">
      <c r="A2522" s="3">
        <f>RSI!A2522</f>
        <v>45677</v>
      </c>
      <c r="B2522" s="2">
        <f>RSI!B2522</f>
        <v>166.6824</v>
      </c>
      <c r="C2522" s="2">
        <f>RSI!I2522</f>
        <v>41.30849479097698</v>
      </c>
      <c r="D2522" s="2">
        <f>MACD!E2522</f>
        <v>0.6253974120797352</v>
      </c>
      <c r="E2522" s="2">
        <f>MACD!F2522</f>
        <v>0.65632280503514417</v>
      </c>
      <c r="F2522" s="2">
        <f>'Moving Avg'!D2522</f>
        <v>167.64232000000001</v>
      </c>
      <c r="G2522" s="2">
        <f>'Moving Avg'!F2522</f>
        <v>168.52560500000001</v>
      </c>
      <c r="H2522" s="2">
        <f>'Moving Avg'!G2522</f>
        <v>168.47081000000006</v>
      </c>
      <c r="I2522" s="2">
        <f>'Moving Avg'!H2522</f>
        <v>157.61777699999996</v>
      </c>
      <c r="J2522" s="6" t="str">
        <f>OBV!F2522</f>
        <v>BEARISH</v>
      </c>
      <c r="K2522" s="6" t="str">
        <f>OBV!G2522</f>
        <v>NEUTRAL</v>
      </c>
      <c r="L2522" s="6" t="str">
        <f>OBV!H2522</f>
        <v>CONFIRMED BEARISH</v>
      </c>
      <c r="M2522" s="8">
        <f t="shared" si="390"/>
        <v>25</v>
      </c>
      <c r="N2522" s="8">
        <f t="shared" si="391"/>
        <v>100</v>
      </c>
      <c r="O2522" s="8">
        <f t="shared" si="392"/>
        <v>100</v>
      </c>
      <c r="P2522" s="8">
        <f t="shared" si="393"/>
        <v>16.5</v>
      </c>
      <c r="Q2522" s="9">
        <f t="shared" si="394"/>
        <v>61.225000000000001</v>
      </c>
      <c r="R2522" s="9">
        <f t="shared" si="395"/>
        <v>64.125</v>
      </c>
      <c r="S2522" s="9">
        <f t="shared" si="396"/>
        <v>51.174999999999997</v>
      </c>
      <c r="T2522" s="9">
        <f t="shared" si="397"/>
        <v>60.375</v>
      </c>
      <c r="U2522" s="8">
        <f t="shared" si="398"/>
        <v>58.841666666666661</v>
      </c>
      <c r="V2522" s="8">
        <f t="shared" si="399"/>
        <v>59.224999999999994</v>
      </c>
    </row>
    <row r="2523" spans="1:22" ht="13.5" x14ac:dyDescent="0.25">
      <c r="A2523" s="3">
        <f>RSI!A2523</f>
        <v>45678</v>
      </c>
      <c r="B2523" s="2">
        <f>RSI!B2523</f>
        <v>166.6824</v>
      </c>
      <c r="C2523" s="2">
        <f>RSI!I2523</f>
        <v>41.30849479097698</v>
      </c>
      <c r="D2523" s="2">
        <f>MACD!E2523</f>
        <v>0.47357535567360287</v>
      </c>
      <c r="E2523" s="2">
        <f>MACD!F2523</f>
        <v>0.61977331516283596</v>
      </c>
      <c r="F2523" s="2">
        <f>'Moving Avg'!D2523</f>
        <v>166.87400000000002</v>
      </c>
      <c r="G2523" s="2">
        <f>'Moving Avg'!F2523</f>
        <v>168.46764500000003</v>
      </c>
      <c r="H2523" s="2">
        <f>'Moving Avg'!G2523</f>
        <v>168.47061800000006</v>
      </c>
      <c r="I2523" s="2">
        <f>'Moving Avg'!H2523</f>
        <v>157.74814599999999</v>
      </c>
      <c r="J2523" s="6" t="str">
        <f>OBV!F2523</f>
        <v>BEARISH</v>
      </c>
      <c r="K2523" s="6" t="str">
        <f>OBV!G2523</f>
        <v>NEUTRAL</v>
      </c>
      <c r="L2523" s="6" t="str">
        <f>OBV!H2523</f>
        <v>CONFIRMED BEARISH</v>
      </c>
      <c r="M2523" s="8">
        <f t="shared" si="390"/>
        <v>25</v>
      </c>
      <c r="N2523" s="8">
        <f t="shared" si="391"/>
        <v>100</v>
      </c>
      <c r="O2523" s="8">
        <f t="shared" si="392"/>
        <v>75</v>
      </c>
      <c r="P2523" s="8">
        <f t="shared" si="393"/>
        <v>16.5</v>
      </c>
      <c r="Q2523" s="9">
        <f t="shared" si="394"/>
        <v>57.475000000000001</v>
      </c>
      <c r="R2523" s="9">
        <f t="shared" si="395"/>
        <v>55.375</v>
      </c>
      <c r="S2523" s="9">
        <f t="shared" si="396"/>
        <v>44.924999999999997</v>
      </c>
      <c r="T2523" s="9">
        <f t="shared" si="397"/>
        <v>54.125</v>
      </c>
      <c r="U2523" s="8">
        <f t="shared" si="398"/>
        <v>52.591666666666661</v>
      </c>
      <c r="V2523" s="8">
        <f t="shared" si="399"/>
        <v>52.974999999999994</v>
      </c>
    </row>
    <row r="2524" spans="1:22" ht="13.5" x14ac:dyDescent="0.25">
      <c r="A2524" s="3">
        <f>RSI!A2524</f>
        <v>45679</v>
      </c>
      <c r="B2524" s="2">
        <f>RSI!B2524</f>
        <v>166.6824</v>
      </c>
      <c r="C2524" s="2">
        <f>RSI!I2524</f>
        <v>41.30849479097698</v>
      </c>
      <c r="D2524" s="2">
        <f>MACD!E2524</f>
        <v>0.35332074902296995</v>
      </c>
      <c r="E2524" s="2">
        <f>MACD!F2524</f>
        <v>0.56648280193486278</v>
      </c>
      <c r="F2524" s="2">
        <f>'Moving Avg'!D2524</f>
        <v>166.6824</v>
      </c>
      <c r="G2524" s="2">
        <f>'Moving Avg'!F2524</f>
        <v>168.37136500000003</v>
      </c>
      <c r="H2524" s="2">
        <f>'Moving Avg'!G2524</f>
        <v>168.47042600000003</v>
      </c>
      <c r="I2524" s="2">
        <f>'Moving Avg'!H2524</f>
        <v>157.87851499999999</v>
      </c>
      <c r="J2524" s="6" t="str">
        <f>OBV!F2524</f>
        <v>BEARISH</v>
      </c>
      <c r="K2524" s="6" t="str">
        <f>OBV!G2524</f>
        <v>NEUTRAL</v>
      </c>
      <c r="L2524" s="6" t="str">
        <f>OBV!H2524</f>
        <v>CONFIRMED BEARISH</v>
      </c>
      <c r="M2524" s="8">
        <f t="shared" si="390"/>
        <v>25</v>
      </c>
      <c r="N2524" s="8">
        <f t="shared" si="391"/>
        <v>100</v>
      </c>
      <c r="O2524" s="8">
        <f t="shared" si="392"/>
        <v>75</v>
      </c>
      <c r="P2524" s="8">
        <f t="shared" si="393"/>
        <v>16.5</v>
      </c>
      <c r="Q2524" s="9">
        <f t="shared" si="394"/>
        <v>57.475000000000001</v>
      </c>
      <c r="R2524" s="9">
        <f t="shared" si="395"/>
        <v>55.375</v>
      </c>
      <c r="S2524" s="9">
        <f t="shared" si="396"/>
        <v>44.924999999999997</v>
      </c>
      <c r="T2524" s="9">
        <f t="shared" si="397"/>
        <v>54.125</v>
      </c>
      <c r="U2524" s="8">
        <f t="shared" si="398"/>
        <v>52.591666666666661</v>
      </c>
      <c r="V2524" s="8">
        <f t="shared" si="399"/>
        <v>52.974999999999994</v>
      </c>
    </row>
    <row r="2525" spans="1:22" ht="13.5" x14ac:dyDescent="0.25">
      <c r="A2525" s="3">
        <f>RSI!A2525</f>
        <v>45680</v>
      </c>
      <c r="B2525" s="2">
        <f>RSI!B2525</f>
        <v>167.65</v>
      </c>
      <c r="C2525" s="2">
        <f>RSI!I2525</f>
        <v>47.577546648323455</v>
      </c>
      <c r="D2525" s="2">
        <f>MACD!E2525</f>
        <v>0.18886234496309839</v>
      </c>
      <c r="E2525" s="2">
        <f>MACD!F2525</f>
        <v>0.49095871054050988</v>
      </c>
      <c r="F2525" s="2">
        <f>'Moving Avg'!D2525</f>
        <v>166.87592000000001</v>
      </c>
      <c r="G2525" s="2">
        <f>'Moving Avg'!F2525</f>
        <v>168.32346500000003</v>
      </c>
      <c r="H2525" s="2">
        <f>'Moving Avg'!G2525</f>
        <v>168.48958600000003</v>
      </c>
      <c r="I2525" s="2">
        <f>'Moving Avg'!H2525</f>
        <v>158.01555499999998</v>
      </c>
      <c r="J2525" s="6" t="str">
        <f>OBV!F2525</f>
        <v>BULLISH</v>
      </c>
      <c r="K2525" s="6" t="str">
        <f>OBV!G2525</f>
        <v>NEUTRAL</v>
      </c>
      <c r="L2525" s="6" t="str">
        <f>OBV!H2525</f>
        <v>CONFIRMED BULLISH</v>
      </c>
      <c r="M2525" s="8">
        <f t="shared" si="390"/>
        <v>25</v>
      </c>
      <c r="N2525" s="8">
        <f t="shared" si="391"/>
        <v>100</v>
      </c>
      <c r="O2525" s="8">
        <f t="shared" si="392"/>
        <v>75</v>
      </c>
      <c r="P2525" s="8">
        <f t="shared" si="393"/>
        <v>83.5</v>
      </c>
      <c r="Q2525" s="9">
        <f t="shared" si="394"/>
        <v>67.525000000000006</v>
      </c>
      <c r="R2525" s="9">
        <f t="shared" si="395"/>
        <v>72.125</v>
      </c>
      <c r="S2525" s="9">
        <f t="shared" si="396"/>
        <v>75.075000000000003</v>
      </c>
      <c r="T2525" s="9">
        <f t="shared" si="397"/>
        <v>70.875</v>
      </c>
      <c r="U2525" s="8">
        <f t="shared" si="398"/>
        <v>71.575000000000003</v>
      </c>
      <c r="V2525" s="8">
        <f t="shared" si="399"/>
        <v>71.400000000000006</v>
      </c>
    </row>
    <row r="2526" spans="1:22" ht="13.5" x14ac:dyDescent="0.25">
      <c r="A2526" s="3">
        <f>RSI!A2526</f>
        <v>45681</v>
      </c>
      <c r="B2526" s="2">
        <f>RSI!B2526</f>
        <v>167.65</v>
      </c>
      <c r="C2526" s="2">
        <f>RSI!I2526</f>
        <v>47.577546648323455</v>
      </c>
      <c r="D2526" s="2">
        <f>MACD!E2526</f>
        <v>0.56961587631261068</v>
      </c>
      <c r="E2526" s="2">
        <f>MACD!F2526</f>
        <v>0.50669014369493004</v>
      </c>
      <c r="F2526" s="2">
        <f>'Moving Avg'!D2526</f>
        <v>167.06943999999999</v>
      </c>
      <c r="G2526" s="2">
        <f>'Moving Avg'!F2526</f>
        <v>168.27556500000003</v>
      </c>
      <c r="H2526" s="2">
        <f>'Moving Avg'!G2526</f>
        <v>168.508746</v>
      </c>
      <c r="I2526" s="2">
        <f>'Moving Avg'!H2526</f>
        <v>158.15259499999999</v>
      </c>
      <c r="J2526" s="6" t="str">
        <f>OBV!F2526</f>
        <v>BULLISH</v>
      </c>
      <c r="K2526" s="6" t="str">
        <f>OBV!G2526</f>
        <v>NEUTRAL</v>
      </c>
      <c r="L2526" s="6" t="str">
        <f>OBV!H2526</f>
        <v>CONFIRMED BULLISH</v>
      </c>
      <c r="M2526" s="8">
        <f t="shared" si="390"/>
        <v>25</v>
      </c>
      <c r="N2526" s="8">
        <f t="shared" si="391"/>
        <v>0</v>
      </c>
      <c r="O2526" s="8">
        <f t="shared" si="392"/>
        <v>75</v>
      </c>
      <c r="P2526" s="8">
        <f t="shared" si="393"/>
        <v>83.5</v>
      </c>
      <c r="Q2526" s="9">
        <f t="shared" si="394"/>
        <v>32.524999999999999</v>
      </c>
      <c r="R2526" s="9">
        <f t="shared" si="395"/>
        <v>52.125</v>
      </c>
      <c r="S2526" s="9">
        <f t="shared" si="396"/>
        <v>60.075000000000003</v>
      </c>
      <c r="T2526" s="9">
        <f t="shared" si="397"/>
        <v>45.875</v>
      </c>
      <c r="U2526" s="8">
        <f t="shared" si="398"/>
        <v>48.241666666666674</v>
      </c>
      <c r="V2526" s="8">
        <f t="shared" si="399"/>
        <v>47.650000000000006</v>
      </c>
    </row>
    <row r="2527" spans="1:22" ht="13.5" x14ac:dyDescent="0.25">
      <c r="A2527" s="3">
        <f>RSI!A2527</f>
        <v>45684</v>
      </c>
      <c r="B2527" s="2">
        <f>RSI!B2527</f>
        <v>167.65</v>
      </c>
      <c r="C2527" s="2">
        <f>RSI!I2527</f>
        <v>47.577546648323455</v>
      </c>
      <c r="D2527" s="2">
        <f>MACD!E2527</f>
        <v>0.89418783533216128</v>
      </c>
      <c r="E2527" s="2">
        <f>MACD!F2527</f>
        <v>0.58418968202237631</v>
      </c>
      <c r="F2527" s="2">
        <f>'Moving Avg'!D2527</f>
        <v>167.26295999999999</v>
      </c>
      <c r="G2527" s="2">
        <f>'Moving Avg'!F2527</f>
        <v>168.14384000000001</v>
      </c>
      <c r="H2527" s="2">
        <f>'Moving Avg'!G2527</f>
        <v>168.527906</v>
      </c>
      <c r="I2527" s="2">
        <f>'Moving Avg'!H2527</f>
        <v>158.28963499999998</v>
      </c>
      <c r="J2527" s="6" t="str">
        <f>OBV!F2527</f>
        <v>BULLISH</v>
      </c>
      <c r="K2527" s="6" t="str">
        <f>OBV!G2527</f>
        <v>NEUTRAL</v>
      </c>
      <c r="L2527" s="6" t="str">
        <f>OBV!H2527</f>
        <v>CONFIRMED BULLISH</v>
      </c>
      <c r="M2527" s="8">
        <f t="shared" si="390"/>
        <v>25</v>
      </c>
      <c r="N2527" s="8">
        <f t="shared" si="391"/>
        <v>0</v>
      </c>
      <c r="O2527" s="8">
        <f t="shared" si="392"/>
        <v>75</v>
      </c>
      <c r="P2527" s="8">
        <f t="shared" si="393"/>
        <v>83.5</v>
      </c>
      <c r="Q2527" s="9">
        <f t="shared" si="394"/>
        <v>32.524999999999999</v>
      </c>
      <c r="R2527" s="9">
        <f t="shared" si="395"/>
        <v>52.125</v>
      </c>
      <c r="S2527" s="9">
        <f t="shared" si="396"/>
        <v>60.075000000000003</v>
      </c>
      <c r="T2527" s="9">
        <f t="shared" si="397"/>
        <v>45.875</v>
      </c>
      <c r="U2527" s="8">
        <f t="shared" si="398"/>
        <v>48.241666666666674</v>
      </c>
      <c r="V2527" s="8">
        <f t="shared" si="399"/>
        <v>47.650000000000006</v>
      </c>
    </row>
    <row r="2528" spans="1:22" ht="13.5" x14ac:dyDescent="0.25">
      <c r="A2528" s="3">
        <f>RSI!A2528</f>
        <v>45685</v>
      </c>
      <c r="B2528" s="2">
        <f>RSI!B2528</f>
        <v>167.65</v>
      </c>
      <c r="C2528" s="2">
        <f>RSI!I2528</f>
        <v>47.577546648323455</v>
      </c>
      <c r="D2528" s="2">
        <f>MACD!E2528</f>
        <v>1.1710440672098059</v>
      </c>
      <c r="E2528" s="2">
        <f>MACD!F2528</f>
        <v>0.70156055905986225</v>
      </c>
      <c r="F2528" s="2">
        <f>'Moving Avg'!D2528</f>
        <v>167.45648</v>
      </c>
      <c r="G2528" s="2">
        <f>'Moving Avg'!F2528</f>
        <v>168.00014000000004</v>
      </c>
      <c r="H2528" s="2">
        <f>'Moving Avg'!G2528</f>
        <v>168.547066</v>
      </c>
      <c r="I2528" s="2">
        <f>'Moving Avg'!H2528</f>
        <v>158.42667499999999</v>
      </c>
      <c r="J2528" s="6" t="str">
        <f>OBV!F2528</f>
        <v>BULLISH</v>
      </c>
      <c r="K2528" s="6" t="str">
        <f>OBV!G2528</f>
        <v>NEUTRAL</v>
      </c>
      <c r="L2528" s="6" t="str">
        <f>OBV!H2528</f>
        <v>CONFIRMED BULLISH</v>
      </c>
      <c r="M2528" s="8">
        <f t="shared" si="390"/>
        <v>25</v>
      </c>
      <c r="N2528" s="8">
        <f t="shared" si="391"/>
        <v>0</v>
      </c>
      <c r="O2528" s="8">
        <f t="shared" si="392"/>
        <v>75</v>
      </c>
      <c r="P2528" s="8">
        <f t="shared" si="393"/>
        <v>83.5</v>
      </c>
      <c r="Q2528" s="9">
        <f t="shared" si="394"/>
        <v>32.524999999999999</v>
      </c>
      <c r="R2528" s="9">
        <f t="shared" si="395"/>
        <v>52.125</v>
      </c>
      <c r="S2528" s="9">
        <f t="shared" si="396"/>
        <v>60.075000000000003</v>
      </c>
      <c r="T2528" s="9">
        <f t="shared" si="397"/>
        <v>45.875</v>
      </c>
      <c r="U2528" s="8">
        <f t="shared" si="398"/>
        <v>48.241666666666674</v>
      </c>
      <c r="V2528" s="8">
        <f t="shared" si="399"/>
        <v>47.650000000000006</v>
      </c>
    </row>
    <row r="2529" spans="1:22" ht="13.5" x14ac:dyDescent="0.25">
      <c r="A2529" s="3">
        <f>RSI!A2529</f>
        <v>45686</v>
      </c>
      <c r="B2529" s="2">
        <f>RSI!B2529</f>
        <v>167.65</v>
      </c>
      <c r="C2529" s="2">
        <f>RSI!I2529</f>
        <v>47.577546648323455</v>
      </c>
      <c r="D2529" s="2">
        <f>MACD!E2529</f>
        <v>0.96373035637651583</v>
      </c>
      <c r="E2529" s="2">
        <f>MACD!F2529</f>
        <v>0.75399451852319299</v>
      </c>
      <c r="F2529" s="2">
        <f>'Moving Avg'!D2529</f>
        <v>167.65</v>
      </c>
      <c r="G2529" s="2">
        <f>'Moving Avg'!F2529</f>
        <v>167.85644000000002</v>
      </c>
      <c r="H2529" s="2">
        <f>'Moving Avg'!G2529</f>
        <v>168.566226</v>
      </c>
      <c r="I2529" s="2">
        <f>'Moving Avg'!H2529</f>
        <v>158.56394399999999</v>
      </c>
      <c r="J2529" s="6" t="str">
        <f>OBV!F2529</f>
        <v>BULLISH</v>
      </c>
      <c r="K2529" s="6" t="str">
        <f>OBV!G2529</f>
        <v>NEUTRAL</v>
      </c>
      <c r="L2529" s="6" t="str">
        <f>OBV!H2529</f>
        <v>CONFIRMED BULLISH</v>
      </c>
      <c r="M2529" s="8">
        <f t="shared" si="390"/>
        <v>25</v>
      </c>
      <c r="N2529" s="8">
        <f t="shared" si="391"/>
        <v>0</v>
      </c>
      <c r="O2529" s="8">
        <f t="shared" si="392"/>
        <v>75</v>
      </c>
      <c r="P2529" s="8">
        <f t="shared" si="393"/>
        <v>83.5</v>
      </c>
      <c r="Q2529" s="9">
        <f t="shared" si="394"/>
        <v>32.524999999999999</v>
      </c>
      <c r="R2529" s="9">
        <f t="shared" si="395"/>
        <v>52.125</v>
      </c>
      <c r="S2529" s="9">
        <f t="shared" si="396"/>
        <v>60.075000000000003</v>
      </c>
      <c r="T2529" s="9">
        <f t="shared" si="397"/>
        <v>45.875</v>
      </c>
      <c r="U2529" s="8">
        <f t="shared" si="398"/>
        <v>48.241666666666674</v>
      </c>
      <c r="V2529" s="8">
        <f t="shared" si="399"/>
        <v>47.650000000000006</v>
      </c>
    </row>
    <row r="2530" spans="1:22" ht="13.5" x14ac:dyDescent="0.25">
      <c r="A2530" s="3">
        <f>RSI!A2530</f>
        <v>45687</v>
      </c>
      <c r="B2530" s="2">
        <f>RSI!B2530</f>
        <v>167.65</v>
      </c>
      <c r="C2530" s="2">
        <f>RSI!I2530</f>
        <v>47.577546648323455</v>
      </c>
      <c r="D2530" s="2">
        <f>MACD!E2530</f>
        <v>0.64282838513815932</v>
      </c>
      <c r="E2530" s="2">
        <f>MACD!F2530</f>
        <v>0.73176129184618632</v>
      </c>
      <c r="F2530" s="2">
        <f>'Moving Avg'!D2530</f>
        <v>167.65</v>
      </c>
      <c r="G2530" s="2">
        <f>'Moving Avg'!F2530</f>
        <v>167.71801000000002</v>
      </c>
      <c r="H2530" s="2">
        <f>'Moving Avg'!G2530</f>
        <v>168.585386</v>
      </c>
      <c r="I2530" s="2">
        <f>'Moving Avg'!H2530</f>
        <v>158.70144249999998</v>
      </c>
      <c r="J2530" s="6" t="str">
        <f>OBV!F2530</f>
        <v>NEUTRAL</v>
      </c>
      <c r="K2530" s="6" t="str">
        <f>OBV!G2530</f>
        <v>NEUTRAL</v>
      </c>
      <c r="L2530" s="6" t="str">
        <f>OBV!H2530</f>
        <v>NEUTRAL</v>
      </c>
      <c r="M2530" s="8">
        <f t="shared" si="390"/>
        <v>25</v>
      </c>
      <c r="N2530" s="8">
        <f t="shared" si="391"/>
        <v>100</v>
      </c>
      <c r="O2530" s="8">
        <f t="shared" si="392"/>
        <v>75</v>
      </c>
      <c r="P2530" s="8">
        <f t="shared" si="393"/>
        <v>33</v>
      </c>
      <c r="Q2530" s="9">
        <f t="shared" si="394"/>
        <v>59.95</v>
      </c>
      <c r="R2530" s="9">
        <f t="shared" si="395"/>
        <v>59.5</v>
      </c>
      <c r="S2530" s="9">
        <f t="shared" si="396"/>
        <v>52.35</v>
      </c>
      <c r="T2530" s="9">
        <f t="shared" si="397"/>
        <v>58.25</v>
      </c>
      <c r="U2530" s="8">
        <f t="shared" si="398"/>
        <v>57.266666666666673</v>
      </c>
      <c r="V2530" s="8">
        <f t="shared" si="399"/>
        <v>57.512500000000003</v>
      </c>
    </row>
    <row r="2531" spans="1:22" ht="13.5" x14ac:dyDescent="0.25">
      <c r="A2531" s="3">
        <f>RSI!A2531</f>
        <v>45688</v>
      </c>
      <c r="B2531" s="2">
        <f>RSI!B2531</f>
        <v>167.65</v>
      </c>
      <c r="C2531" s="2">
        <f>RSI!I2531</f>
        <v>47.577546648323455</v>
      </c>
      <c r="D2531" s="2">
        <f>MACD!E2531</f>
        <v>0.37305700157375554</v>
      </c>
      <c r="E2531" s="2">
        <f>MACD!F2531</f>
        <v>0.66002043379170017</v>
      </c>
      <c r="F2531" s="2">
        <f>'Moving Avg'!D2531</f>
        <v>167.65</v>
      </c>
      <c r="G2531" s="2">
        <f>'Moving Avg'!F2531</f>
        <v>167.74196000000001</v>
      </c>
      <c r="H2531" s="2">
        <f>'Moving Avg'!G2531</f>
        <v>168.585386</v>
      </c>
      <c r="I2531" s="2">
        <f>'Moving Avg'!H2531</f>
        <v>158.83894100000001</v>
      </c>
      <c r="J2531" s="6" t="str">
        <f>OBV!F2531</f>
        <v>NEUTRAL</v>
      </c>
      <c r="K2531" s="6" t="str">
        <f>OBV!G2531</f>
        <v>NEUTRAL</v>
      </c>
      <c r="L2531" s="6" t="str">
        <f>OBV!H2531</f>
        <v>NEUTRAL</v>
      </c>
      <c r="M2531" s="8">
        <f t="shared" si="390"/>
        <v>25</v>
      </c>
      <c r="N2531" s="8">
        <f t="shared" si="391"/>
        <v>100</v>
      </c>
      <c r="O2531" s="8">
        <f t="shared" si="392"/>
        <v>75</v>
      </c>
      <c r="P2531" s="8">
        <f t="shared" si="393"/>
        <v>33</v>
      </c>
      <c r="Q2531" s="9">
        <f t="shared" si="394"/>
        <v>59.95</v>
      </c>
      <c r="R2531" s="9">
        <f t="shared" si="395"/>
        <v>59.5</v>
      </c>
      <c r="S2531" s="9">
        <f t="shared" si="396"/>
        <v>52.35</v>
      </c>
      <c r="T2531" s="9">
        <f t="shared" si="397"/>
        <v>58.25</v>
      </c>
      <c r="U2531" s="8">
        <f t="shared" si="398"/>
        <v>57.266666666666673</v>
      </c>
      <c r="V2531" s="8">
        <f t="shared" si="399"/>
        <v>57.512500000000003</v>
      </c>
    </row>
    <row r="2532" spans="1:22" ht="13.5" x14ac:dyDescent="0.25">
      <c r="A2532" s="3">
        <f>RSI!A2532</f>
        <v>45691</v>
      </c>
      <c r="B2532" s="2">
        <f>RSI!B2532</f>
        <v>165.73400000000001</v>
      </c>
      <c r="C2532" s="2">
        <f>RSI!I2532</f>
        <v>35.104303168579548</v>
      </c>
      <c r="D2532" s="2">
        <f>MACD!E2532</f>
        <v>0.28834543893415798</v>
      </c>
      <c r="E2532" s="2">
        <f>MACD!F2532</f>
        <v>0.58568543482019175</v>
      </c>
      <c r="F2532" s="2">
        <f>'Moving Avg'!D2532</f>
        <v>167.26680000000002</v>
      </c>
      <c r="G2532" s="2">
        <f>'Moving Avg'!F2532</f>
        <v>167.67010999999999</v>
      </c>
      <c r="H2532" s="2">
        <f>'Moving Avg'!G2532</f>
        <v>168.547066</v>
      </c>
      <c r="I2532" s="2">
        <f>'Moving Avg'!H2532</f>
        <v>158.96685950000003</v>
      </c>
      <c r="J2532" s="6" t="str">
        <f>OBV!F2532</f>
        <v>BEARISH</v>
      </c>
      <c r="K2532" s="6" t="str">
        <f>OBV!G2532</f>
        <v>NEUTRAL</v>
      </c>
      <c r="L2532" s="6" t="str">
        <f>OBV!H2532</f>
        <v>CONFIRMED BEARISH</v>
      </c>
      <c r="M2532" s="8">
        <f t="shared" si="390"/>
        <v>25</v>
      </c>
      <c r="N2532" s="8">
        <f t="shared" si="391"/>
        <v>100</v>
      </c>
      <c r="O2532" s="8">
        <f t="shared" si="392"/>
        <v>75</v>
      </c>
      <c r="P2532" s="8">
        <f t="shared" si="393"/>
        <v>16.5</v>
      </c>
      <c r="Q2532" s="9">
        <f t="shared" si="394"/>
        <v>57.475000000000001</v>
      </c>
      <c r="R2532" s="9">
        <f t="shared" si="395"/>
        <v>55.375</v>
      </c>
      <c r="S2532" s="9">
        <f t="shared" si="396"/>
        <v>44.924999999999997</v>
      </c>
      <c r="T2532" s="9">
        <f t="shared" si="397"/>
        <v>54.125</v>
      </c>
      <c r="U2532" s="8">
        <f t="shared" si="398"/>
        <v>52.591666666666661</v>
      </c>
      <c r="V2532" s="8">
        <f t="shared" si="399"/>
        <v>52.974999999999994</v>
      </c>
    </row>
    <row r="2533" spans="1:22" ht="13.5" x14ac:dyDescent="0.25">
      <c r="A2533" s="3">
        <f>RSI!A2533</f>
        <v>45692</v>
      </c>
      <c r="B2533" s="2">
        <f>RSI!B2533</f>
        <v>163.81800000000001</v>
      </c>
      <c r="C2533" s="2">
        <f>RSI!I2533</f>
        <v>27.375335508701525</v>
      </c>
      <c r="D2533" s="2">
        <f>MACD!E2533</f>
        <v>0.37142389625145711</v>
      </c>
      <c r="E2533" s="2">
        <f>MACD!F2533</f>
        <v>0.54283312710644482</v>
      </c>
      <c r="F2533" s="2">
        <f>'Moving Avg'!D2533</f>
        <v>166.50040000000001</v>
      </c>
      <c r="G2533" s="2">
        <f>'Moving Avg'!F2533</f>
        <v>167.50246000000001</v>
      </c>
      <c r="H2533" s="2">
        <f>'Moving Avg'!G2533</f>
        <v>168.47042599999997</v>
      </c>
      <c r="I2533" s="2">
        <f>'Moving Avg'!H2533</f>
        <v>159.08519800000002</v>
      </c>
      <c r="J2533" s="6" t="str">
        <f>OBV!F2533</f>
        <v>BEARISH</v>
      </c>
      <c r="K2533" s="6" t="str">
        <f>OBV!G2533</f>
        <v>NEUTRAL</v>
      </c>
      <c r="L2533" s="6" t="str">
        <f>OBV!H2533</f>
        <v>CONFIRMED BEARISH</v>
      </c>
      <c r="M2533" s="8">
        <f t="shared" si="390"/>
        <v>50</v>
      </c>
      <c r="N2533" s="8">
        <f t="shared" si="391"/>
        <v>100</v>
      </c>
      <c r="O2533" s="8">
        <f t="shared" si="392"/>
        <v>75</v>
      </c>
      <c r="P2533" s="8">
        <f t="shared" si="393"/>
        <v>16.5</v>
      </c>
      <c r="Q2533" s="9">
        <f t="shared" si="394"/>
        <v>66.224999999999994</v>
      </c>
      <c r="R2533" s="9">
        <f t="shared" si="395"/>
        <v>60.375</v>
      </c>
      <c r="S2533" s="9">
        <f t="shared" si="396"/>
        <v>48.674999999999997</v>
      </c>
      <c r="T2533" s="9">
        <f t="shared" si="397"/>
        <v>60.375</v>
      </c>
      <c r="U2533" s="8">
        <f t="shared" si="398"/>
        <v>58.42499999999999</v>
      </c>
      <c r="V2533" s="8">
        <f t="shared" si="399"/>
        <v>58.912499999999994</v>
      </c>
    </row>
    <row r="2534" spans="1:22" ht="13.5" x14ac:dyDescent="0.25">
      <c r="A2534" s="3">
        <f>RSI!A2534</f>
        <v>45693</v>
      </c>
      <c r="B2534" s="2">
        <f>RSI!B2534</f>
        <v>161.90199999999999</v>
      </c>
      <c r="C2534" s="2">
        <f>RSI!I2534</f>
        <v>22.128496643037153</v>
      </c>
      <c r="D2534" s="2">
        <f>MACD!E2534</f>
        <v>0.60684976570232152</v>
      </c>
      <c r="E2534" s="2">
        <f>MACD!F2534</f>
        <v>0.55563645482562019</v>
      </c>
      <c r="F2534" s="2">
        <f>'Moving Avg'!D2534</f>
        <v>165.35079999999999</v>
      </c>
      <c r="G2534" s="2">
        <f>'Moving Avg'!F2534</f>
        <v>167.23949000000002</v>
      </c>
      <c r="H2534" s="2">
        <f>'Moving Avg'!G2534</f>
        <v>168.35546599999998</v>
      </c>
      <c r="I2534" s="2">
        <f>'Moving Avg'!H2534</f>
        <v>159.19395650000001</v>
      </c>
      <c r="J2534" s="6" t="str">
        <f>OBV!F2534</f>
        <v>BEARISH</v>
      </c>
      <c r="K2534" s="6" t="str">
        <f>OBV!G2534</f>
        <v>NEUTRAL</v>
      </c>
      <c r="L2534" s="6" t="str">
        <f>OBV!H2534</f>
        <v>CONFIRMED BEARISH</v>
      </c>
      <c r="M2534" s="8">
        <f t="shared" si="390"/>
        <v>50</v>
      </c>
      <c r="N2534" s="8">
        <f t="shared" si="391"/>
        <v>0</v>
      </c>
      <c r="O2534" s="8">
        <f t="shared" si="392"/>
        <v>75</v>
      </c>
      <c r="P2534" s="8">
        <f t="shared" si="393"/>
        <v>16.5</v>
      </c>
      <c r="Q2534" s="9">
        <f t="shared" si="394"/>
        <v>31.225000000000001</v>
      </c>
      <c r="R2534" s="9">
        <f t="shared" si="395"/>
        <v>40.375</v>
      </c>
      <c r="S2534" s="9">
        <f t="shared" si="396"/>
        <v>33.674999999999997</v>
      </c>
      <c r="T2534" s="9">
        <f t="shared" si="397"/>
        <v>35.375</v>
      </c>
      <c r="U2534" s="8">
        <f t="shared" si="398"/>
        <v>35.091666666666661</v>
      </c>
      <c r="V2534" s="8">
        <f t="shared" si="399"/>
        <v>35.162499999999994</v>
      </c>
    </row>
    <row r="2535" spans="1:22" ht="13.5" x14ac:dyDescent="0.25">
      <c r="A2535" s="3">
        <f>RSI!A2535</f>
        <v>45694</v>
      </c>
      <c r="B2535" s="2">
        <f>RSI!B2535</f>
        <v>161.90199999999999</v>
      </c>
      <c r="C2535" s="2">
        <f>RSI!I2535</f>
        <v>22.128496643037153</v>
      </c>
      <c r="D2535" s="2">
        <f>MACD!E2535</f>
        <v>0.98772359771422202</v>
      </c>
      <c r="E2535" s="2">
        <f>MACD!F2535</f>
        <v>0.64205388340334058</v>
      </c>
      <c r="F2535" s="2">
        <f>'Moving Avg'!D2535</f>
        <v>164.20120000000003</v>
      </c>
      <c r="G2535" s="2">
        <f>'Moving Avg'!F2535</f>
        <v>166.97652000000002</v>
      </c>
      <c r="H2535" s="2">
        <f>'Moving Avg'!G2535</f>
        <v>168.22134599999998</v>
      </c>
      <c r="I2535" s="2">
        <f>'Moving Avg'!H2535</f>
        <v>159.30271500000001</v>
      </c>
      <c r="J2535" s="6" t="str">
        <f>OBV!F2535</f>
        <v>BEARISH</v>
      </c>
      <c r="K2535" s="6" t="str">
        <f>OBV!G2535</f>
        <v>NEUTRAL</v>
      </c>
      <c r="L2535" s="6" t="str">
        <f>OBV!H2535</f>
        <v>CONFIRMED BEARISH</v>
      </c>
      <c r="M2535" s="8">
        <f t="shared" si="390"/>
        <v>50</v>
      </c>
      <c r="N2535" s="8">
        <f t="shared" si="391"/>
        <v>0</v>
      </c>
      <c r="O2535" s="8">
        <f t="shared" si="392"/>
        <v>50</v>
      </c>
      <c r="P2535" s="8">
        <f t="shared" si="393"/>
        <v>16.5</v>
      </c>
      <c r="Q2535" s="9">
        <f t="shared" si="394"/>
        <v>27.475000000000001</v>
      </c>
      <c r="R2535" s="9">
        <f t="shared" si="395"/>
        <v>31.625</v>
      </c>
      <c r="S2535" s="9">
        <f t="shared" si="396"/>
        <v>27.425000000000001</v>
      </c>
      <c r="T2535" s="9">
        <f t="shared" si="397"/>
        <v>29.125</v>
      </c>
      <c r="U2535" s="8">
        <f t="shared" si="398"/>
        <v>28.841666666666669</v>
      </c>
      <c r="V2535" s="8">
        <f t="shared" si="399"/>
        <v>28.912500000000001</v>
      </c>
    </row>
    <row r="2536" spans="1:22" ht="13.5" x14ac:dyDescent="0.25">
      <c r="A2536" s="3">
        <f>RSI!A2536</f>
        <v>45695</v>
      </c>
      <c r="B2536" s="2">
        <f>RSI!B2536</f>
        <v>161.90199999999999</v>
      </c>
      <c r="C2536" s="2">
        <f>RSI!I2536</f>
        <v>22.128496643037153</v>
      </c>
      <c r="D2536" s="2">
        <f>MACD!E2536</f>
        <v>1.3403771857837796</v>
      </c>
      <c r="E2536" s="2">
        <f>MACD!F2536</f>
        <v>0.7817185438794283</v>
      </c>
      <c r="F2536" s="2">
        <f>'Moving Avg'!D2536</f>
        <v>163.05160000000001</v>
      </c>
      <c r="G2536" s="2">
        <f>'Moving Avg'!F2536</f>
        <v>166.54542000000004</v>
      </c>
      <c r="H2536" s="2">
        <f>'Moving Avg'!G2536</f>
        <v>168.08722599999999</v>
      </c>
      <c r="I2536" s="2">
        <f>'Moving Avg'!H2536</f>
        <v>159.41376500000001</v>
      </c>
      <c r="J2536" s="6" t="str">
        <f>OBV!F2536</f>
        <v>BEARISH</v>
      </c>
      <c r="K2536" s="6" t="str">
        <f>OBV!G2536</f>
        <v>NEUTRAL</v>
      </c>
      <c r="L2536" s="6" t="str">
        <f>OBV!H2536</f>
        <v>CONFIRMED BEARISH</v>
      </c>
      <c r="M2536" s="8">
        <f t="shared" si="390"/>
        <v>50</v>
      </c>
      <c r="N2536" s="8">
        <f t="shared" si="391"/>
        <v>0</v>
      </c>
      <c r="O2536" s="8">
        <f t="shared" si="392"/>
        <v>50</v>
      </c>
      <c r="P2536" s="8">
        <f t="shared" si="393"/>
        <v>16.5</v>
      </c>
      <c r="Q2536" s="9">
        <f t="shared" si="394"/>
        <v>27.475000000000001</v>
      </c>
      <c r="R2536" s="9">
        <f t="shared" si="395"/>
        <v>31.625</v>
      </c>
      <c r="S2536" s="9">
        <f t="shared" si="396"/>
        <v>27.425000000000001</v>
      </c>
      <c r="T2536" s="9">
        <f t="shared" si="397"/>
        <v>29.125</v>
      </c>
      <c r="U2536" s="8">
        <f t="shared" si="398"/>
        <v>28.841666666666669</v>
      </c>
      <c r="V2536" s="8">
        <f t="shared" si="399"/>
        <v>28.912500000000001</v>
      </c>
    </row>
    <row r="2537" spans="1:22" ht="13.5" x14ac:dyDescent="0.25">
      <c r="A2537" s="3">
        <f>RSI!A2537</f>
        <v>45698</v>
      </c>
      <c r="B2537" s="2">
        <f>RSI!B2537</f>
        <v>161.90199999999999</v>
      </c>
      <c r="C2537" s="2">
        <f>RSI!I2537</f>
        <v>22.128496643037153</v>
      </c>
      <c r="D2537" s="2">
        <f>MACD!E2537</f>
        <v>1.6669020518122579</v>
      </c>
      <c r="E2537" s="2">
        <f>MACD!F2537</f>
        <v>0.95875524546599422</v>
      </c>
      <c r="F2537" s="2">
        <f>'Moving Avg'!D2537</f>
        <v>162.28519999999997</v>
      </c>
      <c r="G2537" s="2">
        <f>'Moving Avg'!F2537</f>
        <v>166.11432000000005</v>
      </c>
      <c r="H2537" s="2">
        <f>'Moving Avg'!G2537</f>
        <v>167.97226599999999</v>
      </c>
      <c r="I2537" s="2">
        <f>'Moving Avg'!H2537</f>
        <v>159.53581400000002</v>
      </c>
      <c r="J2537" s="6" t="str">
        <f>OBV!F2537</f>
        <v>BEARISH</v>
      </c>
      <c r="K2537" s="6" t="str">
        <f>OBV!G2537</f>
        <v>NEUTRAL</v>
      </c>
      <c r="L2537" s="6" t="str">
        <f>OBV!H2537</f>
        <v>CONFIRMED BEARISH</v>
      </c>
      <c r="M2537" s="8">
        <f t="shared" si="390"/>
        <v>50</v>
      </c>
      <c r="N2537" s="8">
        <f t="shared" si="391"/>
        <v>0</v>
      </c>
      <c r="O2537" s="8">
        <f t="shared" si="392"/>
        <v>50</v>
      </c>
      <c r="P2537" s="8">
        <f t="shared" si="393"/>
        <v>16.5</v>
      </c>
      <c r="Q2537" s="9">
        <f t="shared" si="394"/>
        <v>27.475000000000001</v>
      </c>
      <c r="R2537" s="9">
        <f t="shared" si="395"/>
        <v>31.625</v>
      </c>
      <c r="S2537" s="9">
        <f t="shared" si="396"/>
        <v>27.425000000000001</v>
      </c>
      <c r="T2537" s="9">
        <f t="shared" si="397"/>
        <v>29.125</v>
      </c>
      <c r="U2537" s="8">
        <f t="shared" si="398"/>
        <v>28.841666666666669</v>
      </c>
      <c r="V2537" s="8">
        <f t="shared" si="399"/>
        <v>28.912500000000001</v>
      </c>
    </row>
    <row r="2538" spans="1:22" ht="13.5" x14ac:dyDescent="0.25">
      <c r="A2538" s="3">
        <f>RSI!A2538</f>
        <v>45699</v>
      </c>
      <c r="B2538" s="2">
        <f>RSI!B2538</f>
        <v>161.90199999999999</v>
      </c>
      <c r="C2538" s="2">
        <f>RSI!I2538</f>
        <v>22.128496643037153</v>
      </c>
      <c r="D2538" s="2">
        <f>MACD!E2538</f>
        <v>1.9692346157740417</v>
      </c>
      <c r="E2538" s="2">
        <f>MACD!F2538</f>
        <v>1.1608511195276037</v>
      </c>
      <c r="F2538" s="2">
        <f>'Moving Avg'!D2538</f>
        <v>161.90199999999999</v>
      </c>
      <c r="G2538" s="2">
        <f>'Moving Avg'!F2538</f>
        <v>165.68322000000006</v>
      </c>
      <c r="H2538" s="2">
        <f>'Moving Avg'!G2538</f>
        <v>167.82090199999996</v>
      </c>
      <c r="I2538" s="2">
        <f>'Moving Avg'!H2538</f>
        <v>159.648697</v>
      </c>
      <c r="J2538" s="6" t="str">
        <f>OBV!F2538</f>
        <v>BEARISH</v>
      </c>
      <c r="K2538" s="6" t="str">
        <f>OBV!G2538</f>
        <v>NEUTRAL</v>
      </c>
      <c r="L2538" s="6" t="str">
        <f>OBV!H2538</f>
        <v>CONFIRMED BEARISH</v>
      </c>
      <c r="M2538" s="8">
        <f t="shared" si="390"/>
        <v>50</v>
      </c>
      <c r="N2538" s="8">
        <f t="shared" si="391"/>
        <v>0</v>
      </c>
      <c r="O2538" s="8">
        <f t="shared" si="392"/>
        <v>50</v>
      </c>
      <c r="P2538" s="8">
        <f t="shared" si="393"/>
        <v>16.5</v>
      </c>
      <c r="Q2538" s="9">
        <f t="shared" si="394"/>
        <v>27.475000000000001</v>
      </c>
      <c r="R2538" s="9">
        <f t="shared" si="395"/>
        <v>31.625</v>
      </c>
      <c r="S2538" s="9">
        <f t="shared" si="396"/>
        <v>27.425000000000001</v>
      </c>
      <c r="T2538" s="9">
        <f t="shared" si="397"/>
        <v>29.125</v>
      </c>
      <c r="U2538" s="8">
        <f t="shared" si="398"/>
        <v>28.841666666666669</v>
      </c>
      <c r="V2538" s="8">
        <f t="shared" si="399"/>
        <v>28.912500000000001</v>
      </c>
    </row>
    <row r="2539" spans="1:22" ht="13.5" x14ac:dyDescent="0.25">
      <c r="A2539" s="3">
        <f>RSI!A2539</f>
        <v>45700</v>
      </c>
      <c r="B2539" s="2">
        <f>RSI!B2539</f>
        <v>161.90199999999999</v>
      </c>
      <c r="C2539" s="2">
        <f>RSI!I2539</f>
        <v>22.128496643037153</v>
      </c>
      <c r="D2539" s="2">
        <f>MACD!E2539</f>
        <v>2.2491677115757227</v>
      </c>
      <c r="E2539" s="2">
        <f>MACD!F2539</f>
        <v>1.3785144379372276</v>
      </c>
      <c r="F2539" s="2">
        <f>'Moving Avg'!D2539</f>
        <v>161.90199999999999</v>
      </c>
      <c r="G2539" s="2">
        <f>'Moving Avg'!F2539</f>
        <v>165.39630000000005</v>
      </c>
      <c r="H2539" s="2">
        <f>'Moving Avg'!G2539</f>
        <v>167.64846199999997</v>
      </c>
      <c r="I2539" s="2">
        <f>'Moving Avg'!H2539</f>
        <v>159.76158000000001</v>
      </c>
      <c r="J2539" s="6" t="str">
        <f>OBV!F2539</f>
        <v>NEUTRAL</v>
      </c>
      <c r="K2539" s="6" t="str">
        <f>OBV!G2539</f>
        <v>NEUTRAL</v>
      </c>
      <c r="L2539" s="6" t="str">
        <f>OBV!H2539</f>
        <v>NEUTRAL</v>
      </c>
      <c r="M2539" s="8">
        <f t="shared" si="390"/>
        <v>50</v>
      </c>
      <c r="N2539" s="8">
        <f t="shared" si="391"/>
        <v>0</v>
      </c>
      <c r="O2539" s="8">
        <f t="shared" si="392"/>
        <v>50</v>
      </c>
      <c r="P2539" s="8">
        <f t="shared" si="393"/>
        <v>33</v>
      </c>
      <c r="Q2539" s="9">
        <f t="shared" si="394"/>
        <v>29.95</v>
      </c>
      <c r="R2539" s="9">
        <f t="shared" si="395"/>
        <v>35.75</v>
      </c>
      <c r="S2539" s="9">
        <f t="shared" si="396"/>
        <v>34.85</v>
      </c>
      <c r="T2539" s="9">
        <f t="shared" si="397"/>
        <v>33.25</v>
      </c>
      <c r="U2539" s="8">
        <f t="shared" si="398"/>
        <v>33.516666666666673</v>
      </c>
      <c r="V2539" s="8">
        <f t="shared" si="399"/>
        <v>33.450000000000003</v>
      </c>
    </row>
    <row r="2540" spans="1:22" ht="13.5" x14ac:dyDescent="0.25">
      <c r="A2540" s="3">
        <f>RSI!A2540</f>
        <v>45701</v>
      </c>
      <c r="B2540" s="2">
        <f>RSI!B2540</f>
        <v>161.90199999999999</v>
      </c>
      <c r="C2540" s="2">
        <f>RSI!I2540</f>
        <v>22.128496643037153</v>
      </c>
      <c r="D2540" s="2">
        <f>MACD!E2540</f>
        <v>2.508361245761364</v>
      </c>
      <c r="E2540" s="2">
        <f>MACD!F2540</f>
        <v>1.6044837995020549</v>
      </c>
      <c r="F2540" s="2">
        <f>'Moving Avg'!D2540</f>
        <v>161.90199999999999</v>
      </c>
      <c r="G2540" s="2">
        <f>'Moving Avg'!F2540</f>
        <v>165.15728000000004</v>
      </c>
      <c r="H2540" s="2">
        <f>'Moving Avg'!G2540</f>
        <v>167.49518199999994</v>
      </c>
      <c r="I2540" s="2">
        <f>'Moving Avg'!H2540</f>
        <v>159.87446299999999</v>
      </c>
      <c r="J2540" s="6" t="str">
        <f>OBV!F2540</f>
        <v>NEUTRAL</v>
      </c>
      <c r="K2540" s="6" t="str">
        <f>OBV!G2540</f>
        <v>NEUTRAL</v>
      </c>
      <c r="L2540" s="6" t="str">
        <f>OBV!H2540</f>
        <v>NEUTRAL</v>
      </c>
      <c r="M2540" s="8">
        <f t="shared" si="390"/>
        <v>50</v>
      </c>
      <c r="N2540" s="8">
        <f t="shared" si="391"/>
        <v>0</v>
      </c>
      <c r="O2540" s="8">
        <f t="shared" si="392"/>
        <v>50</v>
      </c>
      <c r="P2540" s="8">
        <f t="shared" si="393"/>
        <v>33</v>
      </c>
      <c r="Q2540" s="9">
        <f t="shared" si="394"/>
        <v>29.95</v>
      </c>
      <c r="R2540" s="9">
        <f t="shared" si="395"/>
        <v>35.75</v>
      </c>
      <c r="S2540" s="9">
        <f t="shared" si="396"/>
        <v>34.85</v>
      </c>
      <c r="T2540" s="9">
        <f t="shared" si="397"/>
        <v>33.25</v>
      </c>
      <c r="U2540" s="8">
        <f t="shared" si="398"/>
        <v>33.516666666666673</v>
      </c>
      <c r="V2540" s="8">
        <f t="shared" si="399"/>
        <v>33.450000000000003</v>
      </c>
    </row>
    <row r="2541" spans="1:22" ht="13.5" x14ac:dyDescent="0.25">
      <c r="A2541" s="3">
        <f>RSI!A2541</f>
        <v>45702</v>
      </c>
      <c r="B2541" s="2">
        <f>RSI!B2541</f>
        <v>161.90199999999999</v>
      </c>
      <c r="C2541" s="2">
        <f>RSI!I2541</f>
        <v>22.128496643037153</v>
      </c>
      <c r="D2541" s="2">
        <f>MACD!E2541</f>
        <v>2.748352063191561</v>
      </c>
      <c r="E2541" s="2">
        <f>MACD!F2541</f>
        <v>1.8332574522399563</v>
      </c>
      <c r="F2541" s="2">
        <f>'Moving Avg'!D2541</f>
        <v>161.90199999999999</v>
      </c>
      <c r="G2541" s="2">
        <f>'Moving Avg'!F2541</f>
        <v>164.91826</v>
      </c>
      <c r="H2541" s="2">
        <f>'Moving Avg'!G2541</f>
        <v>167.34190199999995</v>
      </c>
      <c r="I2541" s="2">
        <f>'Moving Avg'!H2541</f>
        <v>159.987346</v>
      </c>
      <c r="J2541" s="6" t="str">
        <f>OBV!F2541</f>
        <v>NEUTRAL</v>
      </c>
      <c r="K2541" s="6" t="str">
        <f>OBV!G2541</f>
        <v>NEUTRAL</v>
      </c>
      <c r="L2541" s="6" t="str">
        <f>OBV!H2541</f>
        <v>NEUTRAL</v>
      </c>
      <c r="M2541" s="8">
        <f t="shared" si="390"/>
        <v>50</v>
      </c>
      <c r="N2541" s="8">
        <f t="shared" si="391"/>
        <v>0</v>
      </c>
      <c r="O2541" s="8">
        <f t="shared" si="392"/>
        <v>50</v>
      </c>
      <c r="P2541" s="8">
        <f t="shared" si="393"/>
        <v>33</v>
      </c>
      <c r="Q2541" s="9">
        <f t="shared" si="394"/>
        <v>29.95</v>
      </c>
      <c r="R2541" s="9">
        <f t="shared" si="395"/>
        <v>35.75</v>
      </c>
      <c r="S2541" s="9">
        <f t="shared" si="396"/>
        <v>34.85</v>
      </c>
      <c r="T2541" s="9">
        <f t="shared" si="397"/>
        <v>33.25</v>
      </c>
      <c r="U2541" s="8">
        <f t="shared" si="398"/>
        <v>33.516666666666673</v>
      </c>
      <c r="V2541" s="8">
        <f t="shared" si="399"/>
        <v>33.450000000000003</v>
      </c>
    </row>
    <row r="2542" spans="1:22" ht="13.5" x14ac:dyDescent="0.25">
      <c r="A2542" s="3">
        <f>RSI!A2542</f>
        <v>45705</v>
      </c>
      <c r="B2542" s="2">
        <f>RSI!B2542</f>
        <v>161.90199999999999</v>
      </c>
      <c r="C2542" s="2">
        <f>RSI!I2542</f>
        <v>22.128496643037153</v>
      </c>
      <c r="D2542" s="2">
        <f>MACD!E2542</f>
        <v>2.67579384820732</v>
      </c>
      <c r="E2542" s="2">
        <f>MACD!F2542</f>
        <v>2.001764731433429</v>
      </c>
      <c r="F2542" s="2">
        <f>'Moving Avg'!D2542</f>
        <v>161.90199999999999</v>
      </c>
      <c r="G2542" s="2">
        <f>'Moving Avg'!F2542</f>
        <v>164.67924000000002</v>
      </c>
      <c r="H2542" s="2">
        <f>'Moving Avg'!G2542</f>
        <v>167.18862199999992</v>
      </c>
      <c r="I2542" s="2">
        <f>'Moving Avg'!H2542</f>
        <v>160.10022899999998</v>
      </c>
      <c r="J2542" s="6" t="str">
        <f>OBV!F2542</f>
        <v>NEUTRAL</v>
      </c>
      <c r="K2542" s="6" t="str">
        <f>OBV!G2542</f>
        <v>NEUTRAL</v>
      </c>
      <c r="L2542" s="6" t="str">
        <f>OBV!H2542</f>
        <v>NEUTRAL</v>
      </c>
      <c r="M2542" s="8">
        <f t="shared" si="390"/>
        <v>50</v>
      </c>
      <c r="N2542" s="8">
        <f t="shared" si="391"/>
        <v>0</v>
      </c>
      <c r="O2542" s="8">
        <f t="shared" si="392"/>
        <v>50</v>
      </c>
      <c r="P2542" s="8">
        <f t="shared" si="393"/>
        <v>33</v>
      </c>
      <c r="Q2542" s="9">
        <f t="shared" si="394"/>
        <v>29.95</v>
      </c>
      <c r="R2542" s="9">
        <f t="shared" si="395"/>
        <v>35.75</v>
      </c>
      <c r="S2542" s="9">
        <f t="shared" si="396"/>
        <v>34.85</v>
      </c>
      <c r="T2542" s="9">
        <f t="shared" si="397"/>
        <v>33.25</v>
      </c>
      <c r="U2542" s="8">
        <f t="shared" si="398"/>
        <v>33.516666666666673</v>
      </c>
      <c r="V2542" s="8">
        <f t="shared" si="399"/>
        <v>33.450000000000003</v>
      </c>
    </row>
    <row r="2543" spans="1:22" ht="13.5" x14ac:dyDescent="0.25">
      <c r="A2543" s="3">
        <f>RSI!A2543</f>
        <v>45706</v>
      </c>
      <c r="B2543" s="2">
        <f>RSI!B2543</f>
        <v>161.90199999999999</v>
      </c>
      <c r="C2543" s="2">
        <f>RSI!I2543</f>
        <v>22.128496643037153</v>
      </c>
      <c r="D2543" s="2">
        <f>MACD!E2543</f>
        <v>2.3373531515877062</v>
      </c>
      <c r="E2543" s="2">
        <f>MACD!F2543</f>
        <v>2.0688824154642846</v>
      </c>
      <c r="F2543" s="2">
        <f>'Moving Avg'!D2543</f>
        <v>161.90199999999999</v>
      </c>
      <c r="G2543" s="2">
        <f>'Moving Avg'!F2543</f>
        <v>164.44022000000001</v>
      </c>
      <c r="H2543" s="2">
        <f>'Moving Avg'!G2543</f>
        <v>167.02001399999989</v>
      </c>
      <c r="I2543" s="2">
        <f>'Moving Avg'!H2543</f>
        <v>160.21311199999997</v>
      </c>
      <c r="J2543" s="6" t="str">
        <f>OBV!F2543</f>
        <v>NEUTRAL</v>
      </c>
      <c r="K2543" s="6" t="str">
        <f>OBV!G2543</f>
        <v>NEUTRAL</v>
      </c>
      <c r="L2543" s="6" t="str">
        <f>OBV!H2543</f>
        <v>NEUTRAL</v>
      </c>
      <c r="M2543" s="8">
        <f t="shared" si="390"/>
        <v>50</v>
      </c>
      <c r="N2543" s="8">
        <f t="shared" si="391"/>
        <v>0</v>
      </c>
      <c r="O2543" s="8">
        <f t="shared" si="392"/>
        <v>50</v>
      </c>
      <c r="P2543" s="8">
        <f t="shared" si="393"/>
        <v>33</v>
      </c>
      <c r="Q2543" s="9">
        <f t="shared" si="394"/>
        <v>29.95</v>
      </c>
      <c r="R2543" s="9">
        <f t="shared" si="395"/>
        <v>35.75</v>
      </c>
      <c r="S2543" s="9">
        <f t="shared" si="396"/>
        <v>34.85</v>
      </c>
      <c r="T2543" s="9">
        <f t="shared" si="397"/>
        <v>33.25</v>
      </c>
      <c r="U2543" s="8">
        <f t="shared" si="398"/>
        <v>33.516666666666673</v>
      </c>
      <c r="V2543" s="8">
        <f t="shared" si="399"/>
        <v>33.450000000000003</v>
      </c>
    </row>
    <row r="2544" spans="1:22" ht="13.5" x14ac:dyDescent="0.25">
      <c r="A2544" s="3">
        <f>RSI!A2544</f>
        <v>45707</v>
      </c>
      <c r="B2544" s="2">
        <f>RSI!B2544</f>
        <v>154.62119999999999</v>
      </c>
      <c r="C2544" s="2">
        <f>RSI!I2544</f>
        <v>8.7528085132000939</v>
      </c>
      <c r="D2544" s="2">
        <f>MACD!E2544</f>
        <v>2.3119406040756019</v>
      </c>
      <c r="E2544" s="2">
        <f>MACD!F2544</f>
        <v>2.1174940531865483</v>
      </c>
      <c r="F2544" s="2">
        <f>'Moving Avg'!D2544</f>
        <v>160.44584</v>
      </c>
      <c r="G2544" s="2">
        <f>'Moving Avg'!F2544</f>
        <v>163.83716000000001</v>
      </c>
      <c r="H2544" s="2">
        <f>'Moving Avg'!G2544</f>
        <v>166.74027799999993</v>
      </c>
      <c r="I2544" s="2">
        <f>'Moving Avg'!H2544</f>
        <v>160.28959099999997</v>
      </c>
      <c r="J2544" s="6" t="str">
        <f>OBV!F2544</f>
        <v>BEARISH</v>
      </c>
      <c r="K2544" s="6" t="str">
        <f>OBV!G2544</f>
        <v>NEUTRAL</v>
      </c>
      <c r="L2544" s="6" t="str">
        <f>OBV!H2544</f>
        <v>CONFIRMED BEARISH</v>
      </c>
      <c r="M2544" s="8">
        <f t="shared" si="390"/>
        <v>50</v>
      </c>
      <c r="N2544" s="8">
        <f t="shared" si="391"/>
        <v>0</v>
      </c>
      <c r="O2544" s="8">
        <f t="shared" si="392"/>
        <v>50</v>
      </c>
      <c r="P2544" s="8">
        <f t="shared" si="393"/>
        <v>16.5</v>
      </c>
      <c r="Q2544" s="9">
        <f t="shared" si="394"/>
        <v>27.475000000000001</v>
      </c>
      <c r="R2544" s="9">
        <f t="shared" si="395"/>
        <v>31.625</v>
      </c>
      <c r="S2544" s="9">
        <f t="shared" si="396"/>
        <v>27.425000000000001</v>
      </c>
      <c r="T2544" s="9">
        <f t="shared" si="397"/>
        <v>29.125</v>
      </c>
      <c r="U2544" s="8">
        <f t="shared" si="398"/>
        <v>28.841666666666669</v>
      </c>
      <c r="V2544" s="8">
        <f t="shared" si="399"/>
        <v>28.912500000000001</v>
      </c>
    </row>
    <row r="2545" spans="1:22" ht="13.5" x14ac:dyDescent="0.25">
      <c r="A2545" s="3">
        <f>RSI!A2545</f>
        <v>45708</v>
      </c>
      <c r="B2545" s="2">
        <f>RSI!B2545</f>
        <v>154.62119999999999</v>
      </c>
      <c r="C2545" s="2">
        <f>RSI!I2545</f>
        <v>8.7528085132000939</v>
      </c>
      <c r="D2545" s="2">
        <f>MACD!E2545</f>
        <v>2.3486556668045466</v>
      </c>
      <c r="E2545" s="2">
        <f>MACD!F2545</f>
        <v>2.1637263759101479</v>
      </c>
      <c r="F2545" s="2">
        <f>'Moving Avg'!D2545</f>
        <v>158.98967999999999</v>
      </c>
      <c r="G2545" s="2">
        <f>'Moving Avg'!F2545</f>
        <v>163.18572</v>
      </c>
      <c r="H2545" s="2">
        <f>'Moving Avg'!G2545</f>
        <v>166.42413799999991</v>
      </c>
      <c r="I2545" s="2">
        <f>'Moving Avg'!H2545</f>
        <v>160.36607000000001</v>
      </c>
      <c r="J2545" s="6" t="str">
        <f>OBV!F2545</f>
        <v>BEARISH</v>
      </c>
      <c r="K2545" s="6" t="str">
        <f>OBV!G2545</f>
        <v>NEUTRAL</v>
      </c>
      <c r="L2545" s="6" t="str">
        <f>OBV!H2545</f>
        <v>CONFIRMED BEARISH</v>
      </c>
      <c r="M2545" s="8">
        <f t="shared" si="390"/>
        <v>50</v>
      </c>
      <c r="N2545" s="8">
        <f t="shared" si="391"/>
        <v>0</v>
      </c>
      <c r="O2545" s="8">
        <f t="shared" si="392"/>
        <v>0</v>
      </c>
      <c r="P2545" s="8">
        <f t="shared" si="393"/>
        <v>16.5</v>
      </c>
      <c r="Q2545" s="9">
        <f t="shared" si="394"/>
        <v>19.975000000000001</v>
      </c>
      <c r="R2545" s="9">
        <f t="shared" si="395"/>
        <v>14.125</v>
      </c>
      <c r="S2545" s="9">
        <f t="shared" si="396"/>
        <v>14.925000000000001</v>
      </c>
      <c r="T2545" s="9">
        <f t="shared" si="397"/>
        <v>16.625</v>
      </c>
      <c r="U2545" s="8">
        <f t="shared" si="398"/>
        <v>16.341666666666669</v>
      </c>
      <c r="V2545" s="8">
        <f t="shared" si="399"/>
        <v>16.412500000000001</v>
      </c>
    </row>
    <row r="2546" spans="1:22" ht="13.5" x14ac:dyDescent="0.25">
      <c r="A2546" s="3">
        <f>RSI!A2546</f>
        <v>45709</v>
      </c>
      <c r="B2546" s="2">
        <f>RSI!B2546</f>
        <v>160.94399999999999</v>
      </c>
      <c r="C2546" s="2">
        <f>RSI!I2546</f>
        <v>43.281922562936096</v>
      </c>
      <c r="D2546" s="2">
        <f>MACD!E2546</f>
        <v>1.9652722468137824</v>
      </c>
      <c r="E2546" s="2">
        <f>MACD!F2546</f>
        <v>2.1240355500908747</v>
      </c>
      <c r="F2546" s="2">
        <f>'Moving Avg'!D2546</f>
        <v>158.79807999999997</v>
      </c>
      <c r="G2546" s="2">
        <f>'Moving Avg'!F2546</f>
        <v>162.85042000000004</v>
      </c>
      <c r="H2546" s="2">
        <f>'Moving Avg'!G2546</f>
        <v>166.23445399999994</v>
      </c>
      <c r="I2546" s="2">
        <f>'Moving Avg'!H2546</f>
        <v>160.474163</v>
      </c>
      <c r="J2546" s="6" t="str">
        <f>OBV!F2546</f>
        <v>BULLISH</v>
      </c>
      <c r="K2546" s="6" t="str">
        <f>OBV!G2546</f>
        <v>NEUTRAL</v>
      </c>
      <c r="L2546" s="6" t="str">
        <f>OBV!H2546</f>
        <v>BULLISH DIVERGENCE</v>
      </c>
      <c r="M2546" s="8">
        <f t="shared" si="390"/>
        <v>25</v>
      </c>
      <c r="N2546" s="8">
        <f t="shared" si="391"/>
        <v>100</v>
      </c>
      <c r="O2546" s="8">
        <f t="shared" si="392"/>
        <v>0</v>
      </c>
      <c r="P2546" s="8">
        <f t="shared" si="393"/>
        <v>66.5</v>
      </c>
      <c r="Q2546" s="9">
        <f t="shared" si="394"/>
        <v>53.725000000000001</v>
      </c>
      <c r="R2546" s="9">
        <f t="shared" si="395"/>
        <v>41.625</v>
      </c>
      <c r="S2546" s="9">
        <f t="shared" si="396"/>
        <v>48.674999999999997</v>
      </c>
      <c r="T2546" s="9">
        <f t="shared" si="397"/>
        <v>47.875</v>
      </c>
      <c r="U2546" s="8">
        <f t="shared" si="398"/>
        <v>48.008333333333326</v>
      </c>
      <c r="V2546" s="8">
        <f t="shared" si="399"/>
        <v>47.974999999999994</v>
      </c>
    </row>
    <row r="2547" spans="1:22" ht="13.5" x14ac:dyDescent="0.25">
      <c r="A2547" s="3">
        <f>RSI!A2547</f>
        <v>45712</v>
      </c>
      <c r="B2547" s="2">
        <f>RSI!B2547</f>
        <v>159.02799999999999</v>
      </c>
      <c r="C2547" s="2">
        <f>RSI!I2547</f>
        <v>38.524480932411258</v>
      </c>
      <c r="D2547" s="2">
        <f>MACD!E2547</f>
        <v>1.7953476613872397</v>
      </c>
      <c r="E2547" s="2">
        <f>MACD!F2547</f>
        <v>2.0582979723501476</v>
      </c>
      <c r="F2547" s="2">
        <f>'Moving Avg'!D2547</f>
        <v>158.22327999999999</v>
      </c>
      <c r="G2547" s="2">
        <f>'Moving Avg'!F2547</f>
        <v>162.41932000000003</v>
      </c>
      <c r="H2547" s="2">
        <f>'Moving Avg'!G2547</f>
        <v>166.00644999999994</v>
      </c>
      <c r="I2547" s="2">
        <f>'Moving Avg'!H2547</f>
        <v>160.572676</v>
      </c>
      <c r="J2547" s="6" t="str">
        <f>OBV!F2547</f>
        <v>BULLISH</v>
      </c>
      <c r="K2547" s="6" t="str">
        <f>OBV!G2547</f>
        <v>NEUTRAL</v>
      </c>
      <c r="L2547" s="6" t="str">
        <f>OBV!H2547</f>
        <v>BULLISH DIVERGENCE</v>
      </c>
      <c r="M2547" s="8">
        <f t="shared" si="390"/>
        <v>25</v>
      </c>
      <c r="N2547" s="8">
        <f t="shared" si="391"/>
        <v>100</v>
      </c>
      <c r="O2547" s="8">
        <f t="shared" si="392"/>
        <v>0</v>
      </c>
      <c r="P2547" s="8">
        <f t="shared" si="393"/>
        <v>66.5</v>
      </c>
      <c r="Q2547" s="9">
        <f t="shared" si="394"/>
        <v>53.725000000000001</v>
      </c>
      <c r="R2547" s="9">
        <f t="shared" si="395"/>
        <v>41.625</v>
      </c>
      <c r="S2547" s="9">
        <f t="shared" si="396"/>
        <v>48.674999999999997</v>
      </c>
      <c r="T2547" s="9">
        <f t="shared" si="397"/>
        <v>47.875</v>
      </c>
      <c r="U2547" s="8">
        <f t="shared" si="398"/>
        <v>48.008333333333326</v>
      </c>
      <c r="V2547" s="8">
        <f t="shared" si="399"/>
        <v>47.974999999999994</v>
      </c>
    </row>
    <row r="2548" spans="1:22" ht="13.5" x14ac:dyDescent="0.25">
      <c r="A2548" s="3">
        <f>RSI!A2548</f>
        <v>45713</v>
      </c>
      <c r="B2548" s="2">
        <f>RSI!B2548</f>
        <v>157.49520000000001</v>
      </c>
      <c r="C2548" s="2">
        <f>RSI!I2548</f>
        <v>35.191874729624331</v>
      </c>
      <c r="D2548" s="2">
        <f>MACD!E2548</f>
        <v>1.788048938772306</v>
      </c>
      <c r="E2548" s="2">
        <f>MACD!F2548</f>
        <v>2.0042481656345794</v>
      </c>
      <c r="F2548" s="2">
        <f>'Moving Avg'!D2548</f>
        <v>157.34191999999999</v>
      </c>
      <c r="G2548" s="2">
        <f>'Moving Avg'!F2548</f>
        <v>161.91158000000001</v>
      </c>
      <c r="H2548" s="2">
        <f>'Moving Avg'!G2548</f>
        <v>165.79952199999997</v>
      </c>
      <c r="I2548" s="2">
        <f>'Moving Avg'!H2548</f>
        <v>160.67269100000001</v>
      </c>
      <c r="J2548" s="6" t="str">
        <f>OBV!F2548</f>
        <v>BEARISH</v>
      </c>
      <c r="K2548" s="6" t="str">
        <f>OBV!G2548</f>
        <v>NEUTRAL</v>
      </c>
      <c r="L2548" s="6" t="str">
        <f>OBV!H2548</f>
        <v>CONFIRMED BEARISH</v>
      </c>
      <c r="M2548" s="8">
        <f t="shared" si="390"/>
        <v>25</v>
      </c>
      <c r="N2548" s="8">
        <f t="shared" si="391"/>
        <v>100</v>
      </c>
      <c r="O2548" s="8">
        <f t="shared" si="392"/>
        <v>0</v>
      </c>
      <c r="P2548" s="8">
        <f t="shared" si="393"/>
        <v>16.5</v>
      </c>
      <c r="Q2548" s="9">
        <f t="shared" si="394"/>
        <v>46.225000000000001</v>
      </c>
      <c r="R2548" s="9">
        <f t="shared" si="395"/>
        <v>29.125</v>
      </c>
      <c r="S2548" s="9">
        <f t="shared" si="396"/>
        <v>26.175000000000001</v>
      </c>
      <c r="T2548" s="9">
        <f t="shared" si="397"/>
        <v>35.375</v>
      </c>
      <c r="U2548" s="8">
        <f t="shared" si="398"/>
        <v>33.841666666666661</v>
      </c>
      <c r="V2548" s="8">
        <f t="shared" si="399"/>
        <v>34.224999999999994</v>
      </c>
    </row>
    <row r="2549" spans="1:22" ht="13.5" x14ac:dyDescent="0.25">
      <c r="A2549" s="3">
        <f>RSI!A2549</f>
        <v>45714</v>
      </c>
      <c r="B2549" s="2">
        <f>RSI!B2549</f>
        <v>156.53720000000001</v>
      </c>
      <c r="C2549" s="2">
        <f>RSI!I2549</f>
        <v>33.255559075495</v>
      </c>
      <c r="D2549" s="2">
        <f>MACD!E2549</f>
        <v>1.8831368462532225</v>
      </c>
      <c r="E2549" s="2">
        <f>MACD!F2549</f>
        <v>1.9800259017583082</v>
      </c>
      <c r="F2549" s="2">
        <f>'Moving Avg'!D2549</f>
        <v>157.72512</v>
      </c>
      <c r="G2549" s="2">
        <f>'Moving Avg'!F2549</f>
        <v>161.35594</v>
      </c>
      <c r="H2549" s="2">
        <f>'Moving Avg'!G2549</f>
        <v>165.55810599999998</v>
      </c>
      <c r="I2549" s="2">
        <f>'Moving Avg'!H2549</f>
        <v>160.76791600000001</v>
      </c>
      <c r="J2549" s="6" t="str">
        <f>OBV!F2549</f>
        <v>BULLISH</v>
      </c>
      <c r="K2549" s="6" t="str">
        <f>OBV!G2549</f>
        <v>NEUTRAL</v>
      </c>
      <c r="L2549" s="6" t="str">
        <f>OBV!H2549</f>
        <v>CONFIRMED BULLISH</v>
      </c>
      <c r="M2549" s="8">
        <f t="shared" si="390"/>
        <v>25</v>
      </c>
      <c r="N2549" s="8">
        <f t="shared" si="391"/>
        <v>100</v>
      </c>
      <c r="O2549" s="8">
        <f t="shared" si="392"/>
        <v>0</v>
      </c>
      <c r="P2549" s="8">
        <f t="shared" si="393"/>
        <v>83.5</v>
      </c>
      <c r="Q2549" s="9">
        <f t="shared" si="394"/>
        <v>56.274999999999999</v>
      </c>
      <c r="R2549" s="9">
        <f t="shared" si="395"/>
        <v>45.875</v>
      </c>
      <c r="S2549" s="9">
        <f t="shared" si="396"/>
        <v>56.325000000000003</v>
      </c>
      <c r="T2549" s="9">
        <f t="shared" si="397"/>
        <v>52.125</v>
      </c>
      <c r="U2549" s="8">
        <f t="shared" si="398"/>
        <v>52.82500000000001</v>
      </c>
      <c r="V2549" s="8">
        <f t="shared" si="399"/>
        <v>52.650000000000006</v>
      </c>
    </row>
    <row r="2550" spans="1:22" ht="13.5" x14ac:dyDescent="0.25">
      <c r="A2550" s="3">
        <f>RSI!A2550</f>
        <v>45715</v>
      </c>
      <c r="B2550" s="2">
        <f>RSI!B2550</f>
        <v>156.53720000000001</v>
      </c>
      <c r="C2550" s="2">
        <f>RSI!I2550</f>
        <v>33.255559075495015</v>
      </c>
      <c r="D2550" s="2">
        <f>MACD!E2550</f>
        <v>1.9973129920430495</v>
      </c>
      <c r="E2550" s="2">
        <f>MACD!F2550</f>
        <v>1.9834833198152566</v>
      </c>
      <c r="F2550" s="2">
        <f>'Moving Avg'!D2550</f>
        <v>158.10831999999999</v>
      </c>
      <c r="G2550" s="2">
        <f>'Moving Avg'!F2550</f>
        <v>160.80030000000002</v>
      </c>
      <c r="H2550" s="2">
        <f>'Moving Avg'!G2550</f>
        <v>165.29772199999999</v>
      </c>
      <c r="I2550" s="2">
        <f>'Moving Avg'!H2550</f>
        <v>160.86314099999998</v>
      </c>
      <c r="J2550" s="6" t="str">
        <f>OBV!F2550</f>
        <v>BULLISH</v>
      </c>
      <c r="K2550" s="6" t="str">
        <f>OBV!G2550</f>
        <v>NEUTRAL</v>
      </c>
      <c r="L2550" s="6" t="str">
        <f>OBV!H2550</f>
        <v>CONFIRMED BULLISH</v>
      </c>
      <c r="M2550" s="8">
        <f t="shared" si="390"/>
        <v>25</v>
      </c>
      <c r="N2550" s="8">
        <f t="shared" si="391"/>
        <v>0</v>
      </c>
      <c r="O2550" s="8">
        <f t="shared" si="392"/>
        <v>0</v>
      </c>
      <c r="P2550" s="8">
        <f t="shared" si="393"/>
        <v>83.5</v>
      </c>
      <c r="Q2550" s="9">
        <f t="shared" si="394"/>
        <v>21.274999999999999</v>
      </c>
      <c r="R2550" s="9">
        <f t="shared" si="395"/>
        <v>25.875</v>
      </c>
      <c r="S2550" s="9">
        <f t="shared" si="396"/>
        <v>41.325000000000003</v>
      </c>
      <c r="T2550" s="9">
        <f t="shared" si="397"/>
        <v>27.125</v>
      </c>
      <c r="U2550" s="8">
        <f t="shared" si="398"/>
        <v>29.491666666666664</v>
      </c>
      <c r="V2550" s="8">
        <f t="shared" si="399"/>
        <v>28.9</v>
      </c>
    </row>
    <row r="2551" spans="1:22" ht="13.5" x14ac:dyDescent="0.25">
      <c r="A2551" s="3">
        <f>RSI!A2551</f>
        <v>45716</v>
      </c>
      <c r="B2551" s="2">
        <f>RSI!B2551</f>
        <v>155.6558</v>
      </c>
      <c r="C2551" s="2">
        <f>RSI!I2551</f>
        <v>31.411401723111169</v>
      </c>
      <c r="D2551" s="2">
        <f>MACD!E2551</f>
        <v>2.1904320465274907</v>
      </c>
      <c r="E2551" s="2">
        <f>MACD!F2551</f>
        <v>2.0248730651577036</v>
      </c>
      <c r="F2551" s="2">
        <f>'Moving Avg'!D2551</f>
        <v>157.05068</v>
      </c>
      <c r="G2551" s="2">
        <f>'Moving Avg'!F2551</f>
        <v>160.20059000000001</v>
      </c>
      <c r="H2551" s="2">
        <f>'Moving Avg'!G2551</f>
        <v>165.01970999999998</v>
      </c>
      <c r="I2551" s="2">
        <f>'Moving Avg'!H2551</f>
        <v>160.953959</v>
      </c>
      <c r="J2551" s="6" t="str">
        <f>OBV!F2551</f>
        <v>BEARISH</v>
      </c>
      <c r="K2551" s="6" t="str">
        <f>OBV!G2551</f>
        <v>NEUTRAL</v>
      </c>
      <c r="L2551" s="6" t="str">
        <f>OBV!H2551</f>
        <v>CONFIRMED BEARISH</v>
      </c>
      <c r="M2551" s="8">
        <f t="shared" si="390"/>
        <v>25</v>
      </c>
      <c r="N2551" s="8">
        <f t="shared" si="391"/>
        <v>0</v>
      </c>
      <c r="O2551" s="8">
        <f t="shared" si="392"/>
        <v>0</v>
      </c>
      <c r="P2551" s="8">
        <f t="shared" si="393"/>
        <v>16.5</v>
      </c>
      <c r="Q2551" s="9">
        <f t="shared" si="394"/>
        <v>11.225</v>
      </c>
      <c r="R2551" s="9">
        <f t="shared" si="395"/>
        <v>9.125</v>
      </c>
      <c r="S2551" s="9">
        <f t="shared" si="396"/>
        <v>11.175000000000001</v>
      </c>
      <c r="T2551" s="9">
        <f t="shared" si="397"/>
        <v>10.375</v>
      </c>
      <c r="U2551" s="8">
        <f t="shared" si="398"/>
        <v>10.508333333333335</v>
      </c>
      <c r="V2551" s="8">
        <f t="shared" si="399"/>
        <v>10.475000000000001</v>
      </c>
    </row>
    <row r="2552" spans="1:22" ht="13.5" x14ac:dyDescent="0.25">
      <c r="A2552" s="3">
        <f>RSI!A2552</f>
        <v>45719</v>
      </c>
      <c r="B2552" s="2">
        <f>RSI!B2552</f>
        <v>155.6558</v>
      </c>
      <c r="C2552" s="2">
        <f>RSI!I2552</f>
        <v>31.411401723111183</v>
      </c>
      <c r="D2552" s="2">
        <f>MACD!E2552</f>
        <v>2.3879557268611507</v>
      </c>
      <c r="E2552" s="2">
        <f>MACD!F2552</f>
        <v>2.0974895974983934</v>
      </c>
      <c r="F2552" s="2">
        <f>'Moving Avg'!D2552</f>
        <v>156.37624</v>
      </c>
      <c r="G2552" s="2">
        <f>'Moving Avg'!F2552</f>
        <v>159.69668000000001</v>
      </c>
      <c r="H2552" s="2">
        <f>'Moving Avg'!G2552</f>
        <v>164.74189000000001</v>
      </c>
      <c r="I2552" s="2">
        <f>'Moving Avg'!H2552</f>
        <v>161.04936050000001</v>
      </c>
      <c r="J2552" s="6" t="str">
        <f>OBV!F2552</f>
        <v>BEARISH</v>
      </c>
      <c r="K2552" s="6" t="str">
        <f>OBV!G2552</f>
        <v>NEUTRAL</v>
      </c>
      <c r="L2552" s="6" t="str">
        <f>OBV!H2552</f>
        <v>CONFIRMED BEARISH</v>
      </c>
      <c r="M2552" s="8">
        <f t="shared" si="390"/>
        <v>25</v>
      </c>
      <c r="N2552" s="8">
        <f t="shared" si="391"/>
        <v>0</v>
      </c>
      <c r="O2552" s="8">
        <f t="shared" si="392"/>
        <v>0</v>
      </c>
      <c r="P2552" s="8">
        <f t="shared" si="393"/>
        <v>16.5</v>
      </c>
      <c r="Q2552" s="9">
        <f t="shared" si="394"/>
        <v>11.225</v>
      </c>
      <c r="R2552" s="9">
        <f t="shared" si="395"/>
        <v>9.125</v>
      </c>
      <c r="S2552" s="9">
        <f t="shared" si="396"/>
        <v>11.175000000000001</v>
      </c>
      <c r="T2552" s="9">
        <f t="shared" si="397"/>
        <v>10.375</v>
      </c>
      <c r="U2552" s="8">
        <f t="shared" si="398"/>
        <v>10.508333333333335</v>
      </c>
      <c r="V2552" s="8">
        <f t="shared" si="399"/>
        <v>10.475000000000001</v>
      </c>
    </row>
    <row r="2553" spans="1:22" ht="13.5" x14ac:dyDescent="0.25">
      <c r="A2553" s="3">
        <f>RSI!A2553</f>
        <v>45720</v>
      </c>
      <c r="B2553" s="2">
        <f>RSI!B2553</f>
        <v>155.196</v>
      </c>
      <c r="C2553" s="2">
        <f>RSI!I2553</f>
        <v>30.391743505116025</v>
      </c>
      <c r="D2553" s="2">
        <f>MACD!E2553</f>
        <v>2.6207386020301158</v>
      </c>
      <c r="E2553" s="2">
        <f>MACD!F2553</f>
        <v>2.2021393984047379</v>
      </c>
      <c r="F2553" s="2">
        <f>'Moving Avg'!D2553</f>
        <v>155.91640000000001</v>
      </c>
      <c r="G2553" s="2">
        <f>'Moving Avg'!F2553</f>
        <v>159.26558000000003</v>
      </c>
      <c r="H2553" s="2">
        <f>'Moving Avg'!G2553</f>
        <v>164.48897800000003</v>
      </c>
      <c r="I2553" s="2">
        <f>'Moving Avg'!H2553</f>
        <v>161.14246299999999</v>
      </c>
      <c r="J2553" s="6" t="str">
        <f>OBV!F2553</f>
        <v>BEARISH</v>
      </c>
      <c r="K2553" s="6" t="str">
        <f>OBV!G2553</f>
        <v>NEUTRAL</v>
      </c>
      <c r="L2553" s="6" t="str">
        <f>OBV!H2553</f>
        <v>CONFIRMED BEARISH</v>
      </c>
      <c r="M2553" s="8">
        <f t="shared" si="390"/>
        <v>25</v>
      </c>
      <c r="N2553" s="8">
        <f t="shared" si="391"/>
        <v>0</v>
      </c>
      <c r="O2553" s="8">
        <f t="shared" si="392"/>
        <v>0</v>
      </c>
      <c r="P2553" s="8">
        <f t="shared" si="393"/>
        <v>16.5</v>
      </c>
      <c r="Q2553" s="9">
        <f t="shared" si="394"/>
        <v>11.225</v>
      </c>
      <c r="R2553" s="9">
        <f t="shared" si="395"/>
        <v>9.125</v>
      </c>
      <c r="S2553" s="9">
        <f t="shared" si="396"/>
        <v>11.175000000000001</v>
      </c>
      <c r="T2553" s="9">
        <f t="shared" si="397"/>
        <v>10.375</v>
      </c>
      <c r="U2553" s="8">
        <f t="shared" si="398"/>
        <v>10.508333333333335</v>
      </c>
      <c r="V2553" s="8">
        <f t="shared" si="399"/>
        <v>10.475000000000001</v>
      </c>
    </row>
    <row r="2554" spans="1:22" ht="13.5" x14ac:dyDescent="0.25">
      <c r="A2554" s="3">
        <f>RSI!A2554</f>
        <v>45721</v>
      </c>
      <c r="B2554" s="2">
        <f>RSI!B2554</f>
        <v>155.196</v>
      </c>
      <c r="C2554" s="2">
        <f>RSI!I2554</f>
        <v>30.391743505116025</v>
      </c>
      <c r="D2554" s="2">
        <f>MACD!E2554</f>
        <v>1.7295509560567268</v>
      </c>
      <c r="E2554" s="2">
        <f>MACD!F2554</f>
        <v>2.1076217099351355</v>
      </c>
      <c r="F2554" s="2">
        <f>'Moving Avg'!D2554</f>
        <v>155.64816000000002</v>
      </c>
      <c r="G2554" s="2">
        <f>'Moving Avg'!F2554</f>
        <v>158.93028000000001</v>
      </c>
      <c r="H2554" s="2">
        <f>'Moving Avg'!G2554</f>
        <v>164.22073800000001</v>
      </c>
      <c r="I2554" s="2">
        <f>'Moving Avg'!H2554</f>
        <v>161.23556550000001</v>
      </c>
      <c r="J2554" s="6" t="str">
        <f>OBV!F2554</f>
        <v>BEARISH</v>
      </c>
      <c r="K2554" s="6" t="str">
        <f>OBV!G2554</f>
        <v>NEUTRAL</v>
      </c>
      <c r="L2554" s="6" t="str">
        <f>OBV!H2554</f>
        <v>CONFIRMED BEARISH</v>
      </c>
      <c r="M2554" s="8">
        <f t="shared" si="390"/>
        <v>25</v>
      </c>
      <c r="N2554" s="8">
        <f t="shared" si="391"/>
        <v>100</v>
      </c>
      <c r="O2554" s="8">
        <f t="shared" si="392"/>
        <v>0</v>
      </c>
      <c r="P2554" s="8">
        <f t="shared" si="393"/>
        <v>16.5</v>
      </c>
      <c r="Q2554" s="9">
        <f t="shared" si="394"/>
        <v>46.225000000000001</v>
      </c>
      <c r="R2554" s="9">
        <f t="shared" si="395"/>
        <v>29.125</v>
      </c>
      <c r="S2554" s="9">
        <f t="shared" si="396"/>
        <v>26.175000000000001</v>
      </c>
      <c r="T2554" s="9">
        <f t="shared" si="397"/>
        <v>35.375</v>
      </c>
      <c r="U2554" s="8">
        <f t="shared" si="398"/>
        <v>33.841666666666661</v>
      </c>
      <c r="V2554" s="8">
        <f t="shared" si="399"/>
        <v>34.224999999999994</v>
      </c>
    </row>
    <row r="2555" spans="1:22" ht="13.5" x14ac:dyDescent="0.25">
      <c r="A2555" s="3">
        <f>RSI!A2555</f>
        <v>45722</v>
      </c>
      <c r="B2555" s="2">
        <f>RSI!B2555</f>
        <v>155.196</v>
      </c>
      <c r="C2555" s="2">
        <f>RSI!I2555</f>
        <v>30.391743505116011</v>
      </c>
      <c r="D2555" s="2">
        <f>MACD!E2555</f>
        <v>1.0050666071481658</v>
      </c>
      <c r="E2555" s="2">
        <f>MACD!F2555</f>
        <v>1.8871106893777418</v>
      </c>
      <c r="F2555" s="2">
        <f>'Moving Avg'!D2555</f>
        <v>155.37992000000003</v>
      </c>
      <c r="G2555" s="2">
        <f>'Moving Avg'!F2555</f>
        <v>158.59498000000002</v>
      </c>
      <c r="H2555" s="2">
        <f>'Moving Avg'!G2555</f>
        <v>163.95249800000002</v>
      </c>
      <c r="I2555" s="2">
        <f>'Moving Avg'!H2555</f>
        <v>161.3237015</v>
      </c>
      <c r="J2555" s="6" t="str">
        <f>OBV!F2555</f>
        <v>BEARISH</v>
      </c>
      <c r="K2555" s="6" t="str">
        <f>OBV!G2555</f>
        <v>NEUTRAL</v>
      </c>
      <c r="L2555" s="6" t="str">
        <f>OBV!H2555</f>
        <v>CONFIRMED BEARISH</v>
      </c>
      <c r="M2555" s="8">
        <f t="shared" si="390"/>
        <v>25</v>
      </c>
      <c r="N2555" s="8">
        <f t="shared" si="391"/>
        <v>100</v>
      </c>
      <c r="O2555" s="8">
        <f t="shared" si="392"/>
        <v>0</v>
      </c>
      <c r="P2555" s="8">
        <f t="shared" si="393"/>
        <v>16.5</v>
      </c>
      <c r="Q2555" s="9">
        <f t="shared" si="394"/>
        <v>46.225000000000001</v>
      </c>
      <c r="R2555" s="9">
        <f t="shared" si="395"/>
        <v>29.125</v>
      </c>
      <c r="S2555" s="9">
        <f t="shared" si="396"/>
        <v>26.175000000000001</v>
      </c>
      <c r="T2555" s="9">
        <f t="shared" si="397"/>
        <v>35.375</v>
      </c>
      <c r="U2555" s="8">
        <f t="shared" si="398"/>
        <v>33.841666666666661</v>
      </c>
      <c r="V2555" s="8">
        <f t="shared" si="399"/>
        <v>34.224999999999994</v>
      </c>
    </row>
    <row r="2556" spans="1:22" ht="13.5" x14ac:dyDescent="0.25">
      <c r="A2556" s="3">
        <f>RSI!A2556</f>
        <v>45723</v>
      </c>
      <c r="B2556" s="2">
        <f>RSI!B2556</f>
        <v>155.66540000000001</v>
      </c>
      <c r="C2556" s="2">
        <f>RSI!I2556</f>
        <v>33.158320913236665</v>
      </c>
      <c r="D2556" s="2">
        <f>MACD!E2556</f>
        <v>1.3574145775799877</v>
      </c>
      <c r="E2556" s="2">
        <f>MACD!F2556</f>
        <v>1.7811714670181913</v>
      </c>
      <c r="F2556" s="2">
        <f>'Moving Avg'!D2556</f>
        <v>155.38184000000001</v>
      </c>
      <c r="G2556" s="2">
        <f>'Moving Avg'!F2556</f>
        <v>158.28315000000001</v>
      </c>
      <c r="H2556" s="2">
        <f>'Moving Avg'!G2556</f>
        <v>163.69364600000006</v>
      </c>
      <c r="I2556" s="2">
        <f>'Moving Avg'!H2556</f>
        <v>161.4141845</v>
      </c>
      <c r="J2556" s="6" t="str">
        <f>OBV!F2556</f>
        <v>BULLISH</v>
      </c>
      <c r="K2556" s="6" t="str">
        <f>OBV!G2556</f>
        <v>NEUTRAL</v>
      </c>
      <c r="L2556" s="6" t="str">
        <f>OBV!H2556</f>
        <v>CONFIRMED BULLISH</v>
      </c>
      <c r="M2556" s="8">
        <f t="shared" si="390"/>
        <v>25</v>
      </c>
      <c r="N2556" s="8">
        <f t="shared" si="391"/>
        <v>100</v>
      </c>
      <c r="O2556" s="8">
        <f t="shared" si="392"/>
        <v>0</v>
      </c>
      <c r="P2556" s="8">
        <f t="shared" si="393"/>
        <v>83.5</v>
      </c>
      <c r="Q2556" s="9">
        <f t="shared" si="394"/>
        <v>56.274999999999999</v>
      </c>
      <c r="R2556" s="9">
        <f t="shared" si="395"/>
        <v>45.875</v>
      </c>
      <c r="S2556" s="9">
        <f t="shared" si="396"/>
        <v>56.325000000000003</v>
      </c>
      <c r="T2556" s="9">
        <f t="shared" si="397"/>
        <v>52.125</v>
      </c>
      <c r="U2556" s="8">
        <f t="shared" si="398"/>
        <v>52.82500000000001</v>
      </c>
      <c r="V2556" s="8">
        <f t="shared" si="399"/>
        <v>52.650000000000006</v>
      </c>
    </row>
    <row r="2557" spans="1:22" ht="13.5" x14ac:dyDescent="0.25">
      <c r="A2557" s="3">
        <f>RSI!A2557</f>
        <v>45726</v>
      </c>
      <c r="B2557" s="2">
        <f>RSI!B2557</f>
        <v>162.66839999999999</v>
      </c>
      <c r="C2557" s="2">
        <f>RSI!I2557</f>
        <v>59.207283128191179</v>
      </c>
      <c r="D2557" s="2">
        <f>MACD!E2557</f>
        <v>0.86464658201990119</v>
      </c>
      <c r="E2557" s="2">
        <f>MACD!F2557</f>
        <v>1.5978664900185333</v>
      </c>
      <c r="F2557" s="2">
        <f>'Moving Avg'!D2557</f>
        <v>156.78435999999999</v>
      </c>
      <c r="G2557" s="2">
        <f>'Moving Avg'!F2557</f>
        <v>158.32147000000001</v>
      </c>
      <c r="H2557" s="2">
        <f>'Moving Avg'!G2557</f>
        <v>163.541324</v>
      </c>
      <c r="I2557" s="2">
        <f>'Moving Avg'!H2557</f>
        <v>161.52818649999998</v>
      </c>
      <c r="J2557" s="6" t="str">
        <f>OBV!F2557</f>
        <v>BULLISH</v>
      </c>
      <c r="K2557" s="6" t="str">
        <f>OBV!G2557</f>
        <v>NEUTRAL</v>
      </c>
      <c r="L2557" s="6" t="str">
        <f>OBV!H2557</f>
        <v>CONFIRMED BULLISH</v>
      </c>
      <c r="M2557" s="8">
        <f t="shared" si="390"/>
        <v>25</v>
      </c>
      <c r="N2557" s="8">
        <f t="shared" si="391"/>
        <v>100</v>
      </c>
      <c r="O2557" s="8">
        <f t="shared" si="392"/>
        <v>0</v>
      </c>
      <c r="P2557" s="8">
        <f t="shared" si="393"/>
        <v>83.5</v>
      </c>
      <c r="Q2557" s="9">
        <f t="shared" si="394"/>
        <v>56.274999999999999</v>
      </c>
      <c r="R2557" s="9">
        <f t="shared" si="395"/>
        <v>45.875</v>
      </c>
      <c r="S2557" s="9">
        <f t="shared" si="396"/>
        <v>56.325000000000003</v>
      </c>
      <c r="T2557" s="9">
        <f t="shared" si="397"/>
        <v>52.125</v>
      </c>
      <c r="U2557" s="8">
        <f t="shared" si="398"/>
        <v>52.82500000000001</v>
      </c>
      <c r="V2557" s="8">
        <f t="shared" si="399"/>
        <v>52.650000000000006</v>
      </c>
    </row>
    <row r="2558" spans="1:22" ht="13.5" x14ac:dyDescent="0.25">
      <c r="A2558" s="3">
        <f>RSI!A2558</f>
        <v>45727</v>
      </c>
      <c r="B2558" s="2">
        <f>RSI!B2558</f>
        <v>169.98750000000001</v>
      </c>
      <c r="C2558" s="2">
        <f>RSI!I2558</f>
        <v>71.644806862216882</v>
      </c>
      <c r="D2558" s="2">
        <f>MACD!E2558</f>
        <v>-0.35073571173248297</v>
      </c>
      <c r="E2558" s="2">
        <f>MACD!F2558</f>
        <v>1.2081460496683303</v>
      </c>
      <c r="F2558" s="2">
        <f>'Moving Avg'!D2558</f>
        <v>159.74266000000003</v>
      </c>
      <c r="G2558" s="2">
        <f>'Moving Avg'!F2558</f>
        <v>158.72574500000002</v>
      </c>
      <c r="H2558" s="2">
        <f>'Moving Avg'!G2558</f>
        <v>163.53059400000001</v>
      </c>
      <c r="I2558" s="2">
        <f>'Moving Avg'!H2558</f>
        <v>161.65962399999998</v>
      </c>
      <c r="J2558" s="6" t="str">
        <f>OBV!F2558</f>
        <v>BULLISH</v>
      </c>
      <c r="K2558" s="6" t="str">
        <f>OBV!G2558</f>
        <v>NEUTRAL</v>
      </c>
      <c r="L2558" s="6" t="str">
        <f>OBV!H2558</f>
        <v>CONFIRMED BULLISH</v>
      </c>
      <c r="M2558" s="8">
        <f t="shared" si="390"/>
        <v>0</v>
      </c>
      <c r="N2558" s="8">
        <f t="shared" si="391"/>
        <v>100</v>
      </c>
      <c r="O2558" s="8">
        <f t="shared" si="392"/>
        <v>0</v>
      </c>
      <c r="P2558" s="8">
        <f t="shared" si="393"/>
        <v>83.5</v>
      </c>
      <c r="Q2558" s="9">
        <f t="shared" si="394"/>
        <v>47.524999999999999</v>
      </c>
      <c r="R2558" s="9">
        <f t="shared" si="395"/>
        <v>40.875</v>
      </c>
      <c r="S2558" s="9">
        <f t="shared" si="396"/>
        <v>52.575000000000003</v>
      </c>
      <c r="T2558" s="9">
        <f t="shared" si="397"/>
        <v>45.875</v>
      </c>
      <c r="U2558" s="8">
        <f t="shared" si="398"/>
        <v>46.991666666666674</v>
      </c>
      <c r="V2558" s="8">
        <f t="shared" si="399"/>
        <v>46.712500000000006</v>
      </c>
    </row>
    <row r="2559" spans="1:22" ht="13.5" x14ac:dyDescent="0.25">
      <c r="A2559" s="3">
        <f>RSI!A2559</f>
        <v>45728</v>
      </c>
      <c r="B2559" s="2">
        <f>RSI!B2559</f>
        <v>177.63239999999999</v>
      </c>
      <c r="C2559" s="2">
        <f>RSI!I2559</f>
        <v>78.886130224757608</v>
      </c>
      <c r="D2559" s="2">
        <f>MACD!E2559</f>
        <v>-2.1549972158207709</v>
      </c>
      <c r="E2559" s="2">
        <f>MACD!F2559</f>
        <v>0.53551739657051012</v>
      </c>
      <c r="F2559" s="2">
        <f>'Moving Avg'!D2559</f>
        <v>164.22994</v>
      </c>
      <c r="G2559" s="2">
        <f>'Moving Avg'!F2559</f>
        <v>159.51226499999999</v>
      </c>
      <c r="H2559" s="2">
        <f>'Moving Avg'!G2559</f>
        <v>163.67276200000001</v>
      </c>
      <c r="I2559" s="2">
        <f>'Moving Avg'!H2559</f>
        <v>161.81970599999994</v>
      </c>
      <c r="J2559" s="6" t="str">
        <f>OBV!F2559</f>
        <v>BULLISH</v>
      </c>
      <c r="K2559" s="6" t="str">
        <f>OBV!G2559</f>
        <v>NEUTRAL</v>
      </c>
      <c r="L2559" s="6" t="str">
        <f>OBV!H2559</f>
        <v>CONFIRMED BULLISH</v>
      </c>
      <c r="M2559" s="8">
        <f t="shared" si="390"/>
        <v>0</v>
      </c>
      <c r="N2559" s="8">
        <f t="shared" si="391"/>
        <v>100</v>
      </c>
      <c r="O2559" s="8">
        <f t="shared" si="392"/>
        <v>50</v>
      </c>
      <c r="P2559" s="8">
        <f t="shared" si="393"/>
        <v>83.5</v>
      </c>
      <c r="Q2559" s="9">
        <f t="shared" si="394"/>
        <v>55.024999999999999</v>
      </c>
      <c r="R2559" s="9">
        <f t="shared" si="395"/>
        <v>58.375</v>
      </c>
      <c r="S2559" s="9">
        <f t="shared" si="396"/>
        <v>65.075000000000003</v>
      </c>
      <c r="T2559" s="9">
        <f t="shared" si="397"/>
        <v>58.375</v>
      </c>
      <c r="U2559" s="8">
        <f t="shared" si="398"/>
        <v>59.491666666666674</v>
      </c>
      <c r="V2559" s="8">
        <f t="shared" si="399"/>
        <v>59.212500000000006</v>
      </c>
    </row>
    <row r="2560" spans="1:22" ht="13.5" x14ac:dyDescent="0.25">
      <c r="A2560" s="3">
        <f>RSI!A2560</f>
        <v>45729</v>
      </c>
      <c r="B2560" s="2">
        <f>RSI!B2560</f>
        <v>185.62209999999999</v>
      </c>
      <c r="C2560" s="2">
        <f>RSI!I2560</f>
        <v>83.599957391657824</v>
      </c>
      <c r="D2560" s="2">
        <f>MACD!E2560</f>
        <v>-4.3762648077324116</v>
      </c>
      <c r="E2560" s="2">
        <f>MACD!F2560</f>
        <v>-0.44683904429007426</v>
      </c>
      <c r="F2560" s="2">
        <f>'Moving Avg'!D2560</f>
        <v>170.31516000000002</v>
      </c>
      <c r="G2560" s="2">
        <f>'Moving Avg'!F2560</f>
        <v>160.69827000000001</v>
      </c>
      <c r="H2560" s="2">
        <f>'Moving Avg'!G2560</f>
        <v>163.97683200000003</v>
      </c>
      <c r="I2560" s="2">
        <f>'Moving Avg'!H2560</f>
        <v>162.01494649999995</v>
      </c>
      <c r="J2560" s="6" t="str">
        <f>OBV!F2560</f>
        <v>BULLISH</v>
      </c>
      <c r="K2560" s="6" t="str">
        <f>OBV!G2560</f>
        <v>STRONG</v>
      </c>
      <c r="L2560" s="6" t="str">
        <f>OBV!H2560</f>
        <v>CONFIRMED BULLISH</v>
      </c>
      <c r="M2560" s="8">
        <f t="shared" si="390"/>
        <v>0</v>
      </c>
      <c r="N2560" s="8">
        <f t="shared" si="391"/>
        <v>100</v>
      </c>
      <c r="O2560" s="8">
        <f t="shared" si="392"/>
        <v>75</v>
      </c>
      <c r="P2560" s="8">
        <f t="shared" si="393"/>
        <v>100</v>
      </c>
      <c r="Q2560" s="9">
        <f t="shared" si="394"/>
        <v>61.25</v>
      </c>
      <c r="R2560" s="9">
        <f t="shared" si="395"/>
        <v>71.25</v>
      </c>
      <c r="S2560" s="9">
        <f t="shared" si="396"/>
        <v>78.75</v>
      </c>
      <c r="T2560" s="9">
        <f t="shared" si="397"/>
        <v>68.75</v>
      </c>
      <c r="U2560" s="8">
        <f t="shared" si="398"/>
        <v>70.416666666666671</v>
      </c>
      <c r="V2560" s="8">
        <f t="shared" si="399"/>
        <v>70</v>
      </c>
    </row>
    <row r="2561" spans="1:22" ht="13.5" x14ac:dyDescent="0.25">
      <c r="A2561" s="3">
        <f>RSI!A2561</f>
        <v>45730</v>
      </c>
      <c r="B2561" s="2">
        <f>RSI!B2561</f>
        <v>193.96629999999999</v>
      </c>
      <c r="C2561" s="2">
        <f>RSI!I2561</f>
        <v>86.891489394504148</v>
      </c>
      <c r="D2561" s="2">
        <f>MACD!E2561</f>
        <v>-7.1518429517346362</v>
      </c>
      <c r="E2561" s="2">
        <f>MACD!F2561</f>
        <v>-1.7878398257789869</v>
      </c>
      <c r="F2561" s="2">
        <f>'Moving Avg'!D2561</f>
        <v>177.97534000000002</v>
      </c>
      <c r="G2561" s="2">
        <f>'Moving Avg'!F2561</f>
        <v>162.30148500000001</v>
      </c>
      <c r="H2561" s="2">
        <f>'Moving Avg'!G2561</f>
        <v>164.51273799999998</v>
      </c>
      <c r="I2561" s="2">
        <f>'Moving Avg'!H2561</f>
        <v>162.24711799999994</v>
      </c>
      <c r="J2561" s="6" t="str">
        <f>OBV!F2561</f>
        <v>BULLISH</v>
      </c>
      <c r="K2561" s="6" t="str">
        <f>OBV!G2561</f>
        <v>STRONG</v>
      </c>
      <c r="L2561" s="6" t="str">
        <f>OBV!H2561</f>
        <v>CONFIRMED BULLISH</v>
      </c>
      <c r="M2561" s="8">
        <f t="shared" si="390"/>
        <v>0</v>
      </c>
      <c r="N2561" s="8">
        <f t="shared" si="391"/>
        <v>100</v>
      </c>
      <c r="O2561" s="8">
        <f t="shared" si="392"/>
        <v>100</v>
      </c>
      <c r="P2561" s="8">
        <f t="shared" si="393"/>
        <v>100</v>
      </c>
      <c r="Q2561" s="9">
        <f t="shared" si="394"/>
        <v>65</v>
      </c>
      <c r="R2561" s="9">
        <f t="shared" si="395"/>
        <v>80</v>
      </c>
      <c r="S2561" s="9">
        <f t="shared" si="396"/>
        <v>85</v>
      </c>
      <c r="T2561" s="9">
        <f t="shared" si="397"/>
        <v>75</v>
      </c>
      <c r="U2561" s="8">
        <f t="shared" si="398"/>
        <v>76.666666666666671</v>
      </c>
      <c r="V2561" s="8">
        <f t="shared" si="399"/>
        <v>76.25</v>
      </c>
    </row>
    <row r="2562" spans="1:22" ht="13.5" x14ac:dyDescent="0.25">
      <c r="A2562" s="3">
        <f>RSI!A2562</f>
        <v>45733</v>
      </c>
      <c r="B2562" s="2">
        <f>RSI!B2562</f>
        <v>202.6936</v>
      </c>
      <c r="C2562" s="2">
        <f>RSI!I2562</f>
        <v>89.308468558312356</v>
      </c>
      <c r="D2562" s="2">
        <f>MACD!E2562</f>
        <v>-10.327992290178145</v>
      </c>
      <c r="E2562" s="2">
        <f>MACD!F2562</f>
        <v>-3.4958703186588185</v>
      </c>
      <c r="F2562" s="2">
        <f>'Moving Avg'!D2562</f>
        <v>185.98038000000003</v>
      </c>
      <c r="G2562" s="2">
        <f>'Moving Avg'!F2562</f>
        <v>164.34106500000001</v>
      </c>
      <c r="H2562" s="2">
        <f>'Moving Avg'!G2562</f>
        <v>165.22318999999999</v>
      </c>
      <c r="I2562" s="2">
        <f>'Moving Avg'!H2562</f>
        <v>162.51813599999994</v>
      </c>
      <c r="J2562" s="6" t="str">
        <f>OBV!F2562</f>
        <v>BULLISH</v>
      </c>
      <c r="K2562" s="6" t="str">
        <f>OBV!G2562</f>
        <v>STRONG</v>
      </c>
      <c r="L2562" s="6" t="str">
        <f>OBV!H2562</f>
        <v>CONFIRMED BULLISH</v>
      </c>
      <c r="M2562" s="8">
        <f t="shared" ref="M2562:M2625" si="400">IF(C2562&lt;30,50, IF(C2562&gt;70, 0, 25))</f>
        <v>0</v>
      </c>
      <c r="N2562" s="8">
        <f t="shared" ref="N2562:N2625" si="401">IF(E2562-D2562&gt;0.02, 100, IF(E2562-D2562&lt;0,0,45))</f>
        <v>100</v>
      </c>
      <c r="O2562" s="8">
        <f t="shared" ref="O2562:O2625" si="402">IF(F2562-I2562&gt;10,100,IF(F2562-I2562&gt;5,75, IF(F2562-I2562&gt;0,50,0)))</f>
        <v>100</v>
      </c>
      <c r="P2562" s="8">
        <f t="shared" ref="P2562:P2625" si="403">IF(L2562="confirmed bullish", 34, IF(L2562="bullish divergence",17, 0))+IF(J2562="bullish",33,IF(J2562="bearish",0,16.5))+IF(K2562="strong",33,IF(K2562="weak",0,16.5))</f>
        <v>100</v>
      </c>
      <c r="Q2562" s="9">
        <f t="shared" si="394"/>
        <v>65</v>
      </c>
      <c r="R2562" s="9">
        <f t="shared" si="395"/>
        <v>80</v>
      </c>
      <c r="S2562" s="9">
        <f t="shared" si="396"/>
        <v>85</v>
      </c>
      <c r="T2562" s="9">
        <f t="shared" si="397"/>
        <v>75</v>
      </c>
      <c r="U2562" s="8">
        <f t="shared" si="398"/>
        <v>76.666666666666671</v>
      </c>
      <c r="V2562" s="8">
        <f t="shared" si="399"/>
        <v>76.25</v>
      </c>
    </row>
    <row r="2563" spans="1:22" ht="13.5" x14ac:dyDescent="0.25">
      <c r="A2563" s="3">
        <f>RSI!A2563</f>
        <v>45734</v>
      </c>
      <c r="B2563" s="2">
        <f>RSI!B2563</f>
        <v>202.61699999999999</v>
      </c>
      <c r="C2563" s="2">
        <f>RSI!I2563</f>
        <v>89.153090565243559</v>
      </c>
      <c r="D2563" s="2">
        <f>MACD!E2563</f>
        <v>-13.299838156022162</v>
      </c>
      <c r="E2563" s="2">
        <f>MACD!F2563</f>
        <v>-5.4566638861314871</v>
      </c>
      <c r="F2563" s="2">
        <f>'Moving Avg'!D2563</f>
        <v>192.50628</v>
      </c>
      <c r="G2563" s="2">
        <f>'Moving Avg'!F2563</f>
        <v>166.37681500000002</v>
      </c>
      <c r="H2563" s="2">
        <f>'Moving Avg'!G2563</f>
        <v>165.93210999999999</v>
      </c>
      <c r="I2563" s="2">
        <f>'Moving Avg'!H2563</f>
        <v>162.77919099999994</v>
      </c>
      <c r="J2563" s="6" t="str">
        <f>OBV!F2563</f>
        <v>BULLISH</v>
      </c>
      <c r="K2563" s="6" t="str">
        <f>OBV!G2563</f>
        <v>STRONG</v>
      </c>
      <c r="L2563" s="6" t="str">
        <f>OBV!H2563</f>
        <v>CONFIRMED BULLISH</v>
      </c>
      <c r="M2563" s="8">
        <f t="shared" si="400"/>
        <v>0</v>
      </c>
      <c r="N2563" s="8">
        <f t="shared" si="401"/>
        <v>100</v>
      </c>
      <c r="O2563" s="8">
        <f t="shared" si="402"/>
        <v>100</v>
      </c>
      <c r="P2563" s="8">
        <f t="shared" si="403"/>
        <v>100</v>
      </c>
      <c r="Q2563" s="9">
        <f t="shared" ref="Q2563:Q2626" si="404">0.35*M2563+N2563*0.35+O2563*0.15+P2563*0.15</f>
        <v>65</v>
      </c>
      <c r="R2563" s="9">
        <f t="shared" ref="R2563:R2626" si="405">M2563*0.2+N2563*0.2+O2563*0.35+P2563*0.25</f>
        <v>80</v>
      </c>
      <c r="S2563" s="9">
        <f t="shared" ref="S2563:S2626" si="406">M2563*0.15+N2563*0.15+O2563*0.25+P2563*0.45</f>
        <v>85</v>
      </c>
      <c r="T2563" s="9">
        <f t="shared" ref="T2563:T2626" si="407">0.25*SUM(M2563:P2563)</f>
        <v>75</v>
      </c>
      <c r="U2563" s="8">
        <f t="shared" ref="U2563:U2626" si="408">SUM(Q2563:S2563)/3</f>
        <v>76.666666666666671</v>
      </c>
      <c r="V2563" s="8">
        <f t="shared" ref="V2563:V2626" si="409">SUM(Q2563:T2563)/4</f>
        <v>76.25</v>
      </c>
    </row>
    <row r="2564" spans="1:22" ht="13.5" x14ac:dyDescent="0.25">
      <c r="A2564" s="3">
        <f>RSI!A2564</f>
        <v>45735</v>
      </c>
      <c r="B2564" s="2">
        <f>RSI!B2564</f>
        <v>196.53370000000001</v>
      </c>
      <c r="C2564" s="2">
        <f>RSI!I2564</f>
        <v>77.605658826621593</v>
      </c>
      <c r="D2564" s="2">
        <f>MACD!E2564</f>
        <v>-15.566437758537859</v>
      </c>
      <c r="E2564" s="2">
        <f>MACD!F2564</f>
        <v>-7.4786186606127618</v>
      </c>
      <c r="F2564" s="2">
        <f>'Moving Avg'!D2564</f>
        <v>196.28653999999997</v>
      </c>
      <c r="G2564" s="2">
        <f>'Moving Avg'!F2564</f>
        <v>168.47244000000001</v>
      </c>
      <c r="H2564" s="2">
        <f>'Moving Avg'!G2564</f>
        <v>166.51955600000002</v>
      </c>
      <c r="I2564" s="2">
        <f>'Moving Avg'!H2564</f>
        <v>163.00935049999995</v>
      </c>
      <c r="J2564" s="6" t="str">
        <f>OBV!F2564</f>
        <v>BULLISH</v>
      </c>
      <c r="K2564" s="6" t="str">
        <f>OBV!G2564</f>
        <v>STRONG</v>
      </c>
      <c r="L2564" s="6" t="str">
        <f>OBV!H2564</f>
        <v>CONFIRMED BULLISH</v>
      </c>
      <c r="M2564" s="8">
        <f t="shared" si="400"/>
        <v>0</v>
      </c>
      <c r="N2564" s="8">
        <f t="shared" si="401"/>
        <v>100</v>
      </c>
      <c r="O2564" s="8">
        <f t="shared" si="402"/>
        <v>100</v>
      </c>
      <c r="P2564" s="8">
        <f t="shared" si="403"/>
        <v>100</v>
      </c>
      <c r="Q2564" s="9">
        <f t="shared" si="404"/>
        <v>65</v>
      </c>
      <c r="R2564" s="9">
        <f t="shared" si="405"/>
        <v>80</v>
      </c>
      <c r="S2564" s="9">
        <f t="shared" si="406"/>
        <v>85</v>
      </c>
      <c r="T2564" s="9">
        <f t="shared" si="407"/>
        <v>75</v>
      </c>
      <c r="U2564" s="8">
        <f t="shared" si="408"/>
        <v>76.666666666666671</v>
      </c>
      <c r="V2564" s="8">
        <f t="shared" si="409"/>
        <v>76.25</v>
      </c>
    </row>
    <row r="2565" spans="1:22" ht="13.5" x14ac:dyDescent="0.25">
      <c r="A2565" s="3">
        <f>RSI!A2565</f>
        <v>45737</v>
      </c>
      <c r="B2565" s="2">
        <f>RSI!B2565</f>
        <v>197.33840000000001</v>
      </c>
      <c r="C2565" s="2">
        <f>RSI!I2565</f>
        <v>78.011378855417249</v>
      </c>
      <c r="D2565" s="2">
        <f>MACD!E2565</f>
        <v>-17.69556066354545</v>
      </c>
      <c r="E2565" s="2">
        <f>MACD!F2565</f>
        <v>-9.5220070611993002</v>
      </c>
      <c r="F2565" s="2">
        <f>'Moving Avg'!D2565</f>
        <v>198.62979999999999</v>
      </c>
      <c r="G2565" s="2">
        <f>'Moving Avg'!F2565</f>
        <v>170.60830000000001</v>
      </c>
      <c r="H2565" s="2">
        <f>'Moving Avg'!G2565</f>
        <v>167.123096</v>
      </c>
      <c r="I2565" s="2">
        <f>'Moving Avg'!H2565</f>
        <v>163.23922249999995</v>
      </c>
      <c r="J2565" s="6" t="str">
        <f>OBV!F2565</f>
        <v>BULLISH</v>
      </c>
      <c r="K2565" s="6" t="str">
        <f>OBV!G2565</f>
        <v>NEUTRAL</v>
      </c>
      <c r="L2565" s="6" t="str">
        <f>OBV!H2565</f>
        <v>CONFIRMED BULLISH</v>
      </c>
      <c r="M2565" s="8">
        <f t="shared" si="400"/>
        <v>0</v>
      </c>
      <c r="N2565" s="8">
        <f t="shared" si="401"/>
        <v>100</v>
      </c>
      <c r="O2565" s="8">
        <f t="shared" si="402"/>
        <v>100</v>
      </c>
      <c r="P2565" s="8">
        <f t="shared" si="403"/>
        <v>83.5</v>
      </c>
      <c r="Q2565" s="9">
        <f t="shared" si="404"/>
        <v>62.524999999999999</v>
      </c>
      <c r="R2565" s="9">
        <f t="shared" si="405"/>
        <v>75.875</v>
      </c>
      <c r="S2565" s="9">
        <f t="shared" si="406"/>
        <v>77.575000000000003</v>
      </c>
      <c r="T2565" s="9">
        <f t="shared" si="407"/>
        <v>70.875</v>
      </c>
      <c r="U2565" s="8">
        <f t="shared" si="408"/>
        <v>71.991666666666674</v>
      </c>
      <c r="V2565" s="8">
        <f t="shared" si="409"/>
        <v>71.712500000000006</v>
      </c>
    </row>
    <row r="2566" spans="1:22" ht="13.5" x14ac:dyDescent="0.25">
      <c r="A2566" s="3">
        <f>RSI!A2566</f>
        <v>45740</v>
      </c>
      <c r="B2566" s="2">
        <f>RSI!B2566</f>
        <v>196.39</v>
      </c>
      <c r="C2566" s="2">
        <f>RSI!I2566</f>
        <v>76.257842009500934</v>
      </c>
      <c r="D2566" s="2">
        <f>MACD!E2566</f>
        <v>-19.499806122869984</v>
      </c>
      <c r="E2566" s="2">
        <f>MACD!F2566</f>
        <v>-11.517566873533436</v>
      </c>
      <c r="F2566" s="2">
        <f>'Moving Avg'!D2566</f>
        <v>199.11453999999998</v>
      </c>
      <c r="G2566" s="2">
        <f>'Moving Avg'!F2566</f>
        <v>172.38060000000002</v>
      </c>
      <c r="H2566" s="2">
        <f>'Moving Avg'!G2566</f>
        <v>167.64041600000002</v>
      </c>
      <c r="I2566" s="2">
        <f>'Moving Avg'!H2566</f>
        <v>163.46195749999993</v>
      </c>
      <c r="J2566" s="6" t="str">
        <f>OBV!F2566</f>
        <v>BEARISH</v>
      </c>
      <c r="K2566" s="6" t="str">
        <f>OBV!G2566</f>
        <v>NEUTRAL</v>
      </c>
      <c r="L2566" s="6" t="str">
        <f>OBV!H2566</f>
        <v>BEARISH DIVERGENCE</v>
      </c>
      <c r="M2566" s="8">
        <f t="shared" si="400"/>
        <v>0</v>
      </c>
      <c r="N2566" s="8">
        <f t="shared" si="401"/>
        <v>100</v>
      </c>
      <c r="O2566" s="8">
        <f t="shared" si="402"/>
        <v>100</v>
      </c>
      <c r="P2566" s="8">
        <f t="shared" si="403"/>
        <v>16.5</v>
      </c>
      <c r="Q2566" s="9">
        <f t="shared" si="404"/>
        <v>52.475000000000001</v>
      </c>
      <c r="R2566" s="9">
        <f t="shared" si="405"/>
        <v>59.125</v>
      </c>
      <c r="S2566" s="9">
        <f t="shared" si="406"/>
        <v>47.424999999999997</v>
      </c>
      <c r="T2566" s="9">
        <f t="shared" si="407"/>
        <v>54.125</v>
      </c>
      <c r="U2566" s="8">
        <f t="shared" si="408"/>
        <v>53.008333333333326</v>
      </c>
      <c r="V2566" s="8">
        <f t="shared" si="409"/>
        <v>53.287499999999994</v>
      </c>
    </row>
    <row r="2567" spans="1:22" ht="13.5" x14ac:dyDescent="0.25">
      <c r="A2567" s="3">
        <f>RSI!A2567</f>
        <v>45741</v>
      </c>
      <c r="B2567" s="2">
        <f>RSI!B2567</f>
        <v>194.47399999999999</v>
      </c>
      <c r="C2567" s="2">
        <f>RSI!I2567</f>
        <v>72.702394281307221</v>
      </c>
      <c r="D2567" s="2">
        <f>MACD!E2567</f>
        <v>-19.935956199288086</v>
      </c>
      <c r="E2567" s="2">
        <f>MACD!F2567</f>
        <v>-13.201244738684366</v>
      </c>
      <c r="F2567" s="2">
        <f>'Moving Avg'!D2567</f>
        <v>197.47062</v>
      </c>
      <c r="G2567" s="2">
        <f>'Moving Avg'!F2567</f>
        <v>174.15290000000002</v>
      </c>
      <c r="H2567" s="2">
        <f>'Moving Avg'!G2567</f>
        <v>168.11941600000003</v>
      </c>
      <c r="I2567" s="2">
        <f>'Moving Avg'!H2567</f>
        <v>163.67032249999994</v>
      </c>
      <c r="J2567" s="6" t="str">
        <f>OBV!F2567</f>
        <v>BEARISH</v>
      </c>
      <c r="K2567" s="6" t="str">
        <f>OBV!G2567</f>
        <v>WEAK</v>
      </c>
      <c r="L2567" s="6" t="str">
        <f>OBV!H2567</f>
        <v>CONFIRMED BEARISH</v>
      </c>
      <c r="M2567" s="8">
        <f t="shared" si="400"/>
        <v>0</v>
      </c>
      <c r="N2567" s="8">
        <f t="shared" si="401"/>
        <v>100</v>
      </c>
      <c r="O2567" s="8">
        <f t="shared" si="402"/>
        <v>100</v>
      </c>
      <c r="P2567" s="8">
        <f t="shared" si="403"/>
        <v>0</v>
      </c>
      <c r="Q2567" s="9">
        <f t="shared" si="404"/>
        <v>50</v>
      </c>
      <c r="R2567" s="9">
        <f t="shared" si="405"/>
        <v>55</v>
      </c>
      <c r="S2567" s="9">
        <f t="shared" si="406"/>
        <v>40</v>
      </c>
      <c r="T2567" s="9">
        <f t="shared" si="407"/>
        <v>50</v>
      </c>
      <c r="U2567" s="8">
        <f t="shared" si="408"/>
        <v>48.333333333333336</v>
      </c>
      <c r="V2567" s="8">
        <f t="shared" si="409"/>
        <v>48.75</v>
      </c>
    </row>
    <row r="2568" spans="1:22" ht="13.5" x14ac:dyDescent="0.25">
      <c r="A2568" s="3">
        <f>RSI!A2568</f>
        <v>45742</v>
      </c>
      <c r="B2568" s="2">
        <f>RSI!B2568</f>
        <v>194.37819999999999</v>
      </c>
      <c r="C2568" s="2">
        <f>RSI!I2568</f>
        <v>72.520330211111343</v>
      </c>
      <c r="D2568" s="2">
        <f>MACD!E2568</f>
        <v>-19.279824137230634</v>
      </c>
      <c r="E2568" s="2">
        <f>MACD!F2568</f>
        <v>-14.41696061839362</v>
      </c>
      <c r="F2568" s="2">
        <f>'Moving Avg'!D2568</f>
        <v>195.82286000000002</v>
      </c>
      <c r="G2568" s="2">
        <f>'Moving Avg'!F2568</f>
        <v>175.99705</v>
      </c>
      <c r="H2568" s="2">
        <f>'Moving Avg'!G2568</f>
        <v>168.59649999999999</v>
      </c>
      <c r="I2568" s="2">
        <f>'Moving Avg'!H2568</f>
        <v>163.87581349999994</v>
      </c>
      <c r="J2568" s="6" t="str">
        <f>OBV!F2568</f>
        <v>BEARISH</v>
      </c>
      <c r="K2568" s="6" t="str">
        <f>OBV!G2568</f>
        <v>WEAK</v>
      </c>
      <c r="L2568" s="6" t="str">
        <f>OBV!H2568</f>
        <v>CONFIRMED BEARISH</v>
      </c>
      <c r="M2568" s="8">
        <f t="shared" si="400"/>
        <v>0</v>
      </c>
      <c r="N2568" s="8">
        <f t="shared" si="401"/>
        <v>100</v>
      </c>
      <c r="O2568" s="8">
        <f t="shared" si="402"/>
        <v>100</v>
      </c>
      <c r="P2568" s="8">
        <f t="shared" si="403"/>
        <v>0</v>
      </c>
      <c r="Q2568" s="9">
        <f t="shared" si="404"/>
        <v>50</v>
      </c>
      <c r="R2568" s="9">
        <f t="shared" si="405"/>
        <v>55</v>
      </c>
      <c r="S2568" s="9">
        <f t="shared" si="406"/>
        <v>40</v>
      </c>
      <c r="T2568" s="9">
        <f t="shared" si="407"/>
        <v>50</v>
      </c>
      <c r="U2568" s="8">
        <f t="shared" si="408"/>
        <v>48.333333333333336</v>
      </c>
      <c r="V2568" s="8">
        <f t="shared" si="409"/>
        <v>48.75</v>
      </c>
    </row>
    <row r="2569" spans="1:22" ht="13.5" x14ac:dyDescent="0.25">
      <c r="A2569" s="3">
        <f>RSI!A2569</f>
        <v>45743</v>
      </c>
      <c r="B2569" s="2">
        <f>RSI!B2569</f>
        <v>194.37819999999999</v>
      </c>
      <c r="C2569" s="2">
        <f>RSI!I2569</f>
        <v>72.520330211111343</v>
      </c>
      <c r="D2569" s="2">
        <f>MACD!E2569</f>
        <v>-17.647865693883858</v>
      </c>
      <c r="E2569" s="2">
        <f>MACD!F2569</f>
        <v>-15.06314163349167</v>
      </c>
      <c r="F2569" s="2">
        <f>'Moving Avg'!D2569</f>
        <v>195.39175999999998</v>
      </c>
      <c r="G2569" s="2">
        <f>'Moving Avg'!F2569</f>
        <v>177.88910000000004</v>
      </c>
      <c r="H2569" s="2">
        <f>'Moving Avg'!G2569</f>
        <v>169.13125600000001</v>
      </c>
      <c r="I2569" s="2">
        <f>'Moving Avg'!H2569</f>
        <v>164.08130449999993</v>
      </c>
      <c r="J2569" s="6" t="str">
        <f>OBV!F2569</f>
        <v>BEARISH</v>
      </c>
      <c r="K2569" s="6" t="str">
        <f>OBV!G2569</f>
        <v>NEUTRAL</v>
      </c>
      <c r="L2569" s="6" t="str">
        <f>OBV!H2569</f>
        <v>CONFIRMED BEARISH</v>
      </c>
      <c r="M2569" s="8">
        <f t="shared" si="400"/>
        <v>0</v>
      </c>
      <c r="N2569" s="8">
        <f t="shared" si="401"/>
        <v>100</v>
      </c>
      <c r="O2569" s="8">
        <f t="shared" si="402"/>
        <v>100</v>
      </c>
      <c r="P2569" s="8">
        <f t="shared" si="403"/>
        <v>16.5</v>
      </c>
      <c r="Q2569" s="9">
        <f t="shared" si="404"/>
        <v>52.475000000000001</v>
      </c>
      <c r="R2569" s="9">
        <f t="shared" si="405"/>
        <v>59.125</v>
      </c>
      <c r="S2569" s="9">
        <f t="shared" si="406"/>
        <v>47.424999999999997</v>
      </c>
      <c r="T2569" s="9">
        <f t="shared" si="407"/>
        <v>54.125</v>
      </c>
      <c r="U2569" s="8">
        <f t="shared" si="408"/>
        <v>53.008333333333326</v>
      </c>
      <c r="V2569" s="8">
        <f t="shared" si="409"/>
        <v>53.287499999999994</v>
      </c>
    </row>
    <row r="2570" spans="1:22" ht="13.5" x14ac:dyDescent="0.25">
      <c r="A2570" s="3">
        <f>RSI!A2570</f>
        <v>45744</v>
      </c>
      <c r="B2570" s="2">
        <f>RSI!B2570</f>
        <v>196.29419999999999</v>
      </c>
      <c r="C2570" s="2">
        <f>RSI!I2570</f>
        <v>74.028899457310601</v>
      </c>
      <c r="D2570" s="2">
        <f>MACD!E2570</f>
        <v>-15.271727133496654</v>
      </c>
      <c r="E2570" s="2">
        <f>MACD!F2570</f>
        <v>-15.104858733492668</v>
      </c>
      <c r="F2570" s="2">
        <f>'Moving Avg'!D2570</f>
        <v>195.18291999999997</v>
      </c>
      <c r="G2570" s="2">
        <f>'Moving Avg'!F2570</f>
        <v>179.87695000000002</v>
      </c>
      <c r="H2570" s="2">
        <f>'Moving Avg'!G2570</f>
        <v>169.72349200000005</v>
      </c>
      <c r="I2570" s="2">
        <f>'Moving Avg'!H2570</f>
        <v>164.29637549999993</v>
      </c>
      <c r="J2570" s="6" t="str">
        <f>OBV!F2570</f>
        <v>BEARISH</v>
      </c>
      <c r="K2570" s="6" t="str">
        <f>OBV!G2570</f>
        <v>NEUTRAL</v>
      </c>
      <c r="L2570" s="6" t="str">
        <f>OBV!H2570</f>
        <v>CONFIRMED BEARISH</v>
      </c>
      <c r="M2570" s="8">
        <f t="shared" si="400"/>
        <v>0</v>
      </c>
      <c r="N2570" s="8">
        <f t="shared" si="401"/>
        <v>100</v>
      </c>
      <c r="O2570" s="8">
        <f t="shared" si="402"/>
        <v>100</v>
      </c>
      <c r="P2570" s="8">
        <f t="shared" si="403"/>
        <v>16.5</v>
      </c>
      <c r="Q2570" s="9">
        <f t="shared" si="404"/>
        <v>52.475000000000001</v>
      </c>
      <c r="R2570" s="9">
        <f t="shared" si="405"/>
        <v>59.125</v>
      </c>
      <c r="S2570" s="9">
        <f t="shared" si="406"/>
        <v>47.424999999999997</v>
      </c>
      <c r="T2570" s="9">
        <f t="shared" si="407"/>
        <v>54.125</v>
      </c>
      <c r="U2570" s="8">
        <f t="shared" si="408"/>
        <v>53.008333333333326</v>
      </c>
      <c r="V2570" s="8">
        <f t="shared" si="409"/>
        <v>53.287499999999994</v>
      </c>
    </row>
    <row r="2571" spans="1:22" ht="13.5" x14ac:dyDescent="0.25">
      <c r="A2571" s="3">
        <f>RSI!A2571</f>
        <v>45749</v>
      </c>
      <c r="B2571" s="2">
        <f>RSI!B2571</f>
        <v>195.33619999999999</v>
      </c>
      <c r="C2571" s="2">
        <f>RSI!I2571</f>
        <v>71.903414944012724</v>
      </c>
      <c r="D2571" s="2">
        <f>MACD!E2571</f>
        <v>-12.002976670133535</v>
      </c>
      <c r="E2571" s="2">
        <f>MACD!F2571</f>
        <v>-14.484482320820842</v>
      </c>
      <c r="F2571" s="2">
        <f>'Moving Avg'!D2571</f>
        <v>194.97215999999997</v>
      </c>
      <c r="G2571" s="2">
        <f>'Moving Avg'!F2571</f>
        <v>181.86097000000001</v>
      </c>
      <c r="H2571" s="2">
        <f>'Moving Avg'!G2571</f>
        <v>170.29656800000001</v>
      </c>
      <c r="I2571" s="2">
        <f>'Moving Avg'!H2571</f>
        <v>164.50665649999991</v>
      </c>
      <c r="J2571" s="6" t="str">
        <f>OBV!F2571</f>
        <v>BEARISH</v>
      </c>
      <c r="K2571" s="6" t="str">
        <f>OBV!G2571</f>
        <v>NEUTRAL</v>
      </c>
      <c r="L2571" s="6" t="str">
        <f>OBV!H2571</f>
        <v>CONFIRMED BEARISH</v>
      </c>
      <c r="M2571" s="8">
        <f t="shared" si="400"/>
        <v>0</v>
      </c>
      <c r="N2571" s="8">
        <f t="shared" si="401"/>
        <v>0</v>
      </c>
      <c r="O2571" s="8">
        <f t="shared" si="402"/>
        <v>100</v>
      </c>
      <c r="P2571" s="8">
        <f t="shared" si="403"/>
        <v>16.5</v>
      </c>
      <c r="Q2571" s="9">
        <f t="shared" si="404"/>
        <v>17.475000000000001</v>
      </c>
      <c r="R2571" s="9">
        <f t="shared" si="405"/>
        <v>39.125</v>
      </c>
      <c r="S2571" s="9">
        <f t="shared" si="406"/>
        <v>32.424999999999997</v>
      </c>
      <c r="T2571" s="9">
        <f t="shared" si="407"/>
        <v>29.125</v>
      </c>
      <c r="U2571" s="8">
        <f t="shared" si="408"/>
        <v>29.675000000000001</v>
      </c>
      <c r="V2571" s="8">
        <f t="shared" si="409"/>
        <v>29.537500000000001</v>
      </c>
    </row>
    <row r="2572" spans="1:22" ht="13.5" x14ac:dyDescent="0.25">
      <c r="A2572" s="3">
        <f>RSI!A2572</f>
        <v>45750</v>
      </c>
      <c r="B2572" s="2">
        <f>RSI!B2572</f>
        <v>194.4836</v>
      </c>
      <c r="C2572" s="2">
        <f>RSI!I2572</f>
        <v>69.977748253700781</v>
      </c>
      <c r="D2572" s="2">
        <f>MACD!E2572</f>
        <v>-7.9149980829386664</v>
      </c>
      <c r="E2572" s="2">
        <f>MACD!F2572</f>
        <v>-13.170585473244406</v>
      </c>
      <c r="F2572" s="2">
        <f>'Moving Avg'!D2572</f>
        <v>194.97408000000001</v>
      </c>
      <c r="G2572" s="2">
        <f>'Moving Avg'!F2572</f>
        <v>183.80236000000002</v>
      </c>
      <c r="H2572" s="2">
        <f>'Moving Avg'!G2572</f>
        <v>170.85259200000002</v>
      </c>
      <c r="I2572" s="2">
        <f>'Moving Avg'!H2572</f>
        <v>164.71267449999993</v>
      </c>
      <c r="J2572" s="6" t="str">
        <f>OBV!F2572</f>
        <v>BEARISH</v>
      </c>
      <c r="K2572" s="6" t="str">
        <f>OBV!G2572</f>
        <v>WEAK</v>
      </c>
      <c r="L2572" s="6" t="str">
        <f>OBV!H2572</f>
        <v>BEARISH DIVERGENCE</v>
      </c>
      <c r="M2572" s="8">
        <f t="shared" si="400"/>
        <v>25</v>
      </c>
      <c r="N2572" s="8">
        <f t="shared" si="401"/>
        <v>0</v>
      </c>
      <c r="O2572" s="8">
        <f t="shared" si="402"/>
        <v>100</v>
      </c>
      <c r="P2572" s="8">
        <f t="shared" si="403"/>
        <v>0</v>
      </c>
      <c r="Q2572" s="9">
        <f t="shared" si="404"/>
        <v>23.75</v>
      </c>
      <c r="R2572" s="9">
        <f t="shared" si="405"/>
        <v>40</v>
      </c>
      <c r="S2572" s="9">
        <f t="shared" si="406"/>
        <v>28.75</v>
      </c>
      <c r="T2572" s="9">
        <f t="shared" si="407"/>
        <v>31.25</v>
      </c>
      <c r="U2572" s="8">
        <f t="shared" si="408"/>
        <v>30.833333333333332</v>
      </c>
      <c r="V2572" s="8">
        <f t="shared" si="409"/>
        <v>30.9375</v>
      </c>
    </row>
    <row r="2573" spans="1:22" ht="13.5" x14ac:dyDescent="0.25">
      <c r="A2573" s="3">
        <f>RSI!A2573</f>
        <v>45751</v>
      </c>
      <c r="B2573" s="2">
        <f>RSI!B2573</f>
        <v>194.47399999999999</v>
      </c>
      <c r="C2573" s="2">
        <f>RSI!I2573</f>
        <v>69.955030722098144</v>
      </c>
      <c r="D2573" s="2">
        <f>MACD!E2573</f>
        <v>-4.5394786988636042</v>
      </c>
      <c r="E2573" s="2">
        <f>MACD!F2573</f>
        <v>-11.444364118368247</v>
      </c>
      <c r="F2573" s="2">
        <f>'Moving Avg'!D2573</f>
        <v>194.99324000000001</v>
      </c>
      <c r="G2573" s="2">
        <f>'Moving Avg'!F2573</f>
        <v>185.76626000000005</v>
      </c>
      <c r="H2573" s="2">
        <f>'Moving Avg'!G2573</f>
        <v>171.40842399999997</v>
      </c>
      <c r="I2573" s="2">
        <f>'Moving Avg'!H2573</f>
        <v>164.91864449999994</v>
      </c>
      <c r="J2573" s="6" t="str">
        <f>OBV!F2573</f>
        <v>BEARISH</v>
      </c>
      <c r="K2573" s="6" t="str">
        <f>OBV!G2573</f>
        <v>WEAK</v>
      </c>
      <c r="L2573" s="6" t="str">
        <f>OBV!H2573</f>
        <v>BEARISH DIVERGENCE</v>
      </c>
      <c r="M2573" s="8">
        <f t="shared" si="400"/>
        <v>25</v>
      </c>
      <c r="N2573" s="8">
        <f t="shared" si="401"/>
        <v>0</v>
      </c>
      <c r="O2573" s="8">
        <f t="shared" si="402"/>
        <v>100</v>
      </c>
      <c r="P2573" s="8">
        <f t="shared" si="403"/>
        <v>0</v>
      </c>
      <c r="Q2573" s="9">
        <f t="shared" si="404"/>
        <v>23.75</v>
      </c>
      <c r="R2573" s="9">
        <f t="shared" si="405"/>
        <v>40</v>
      </c>
      <c r="S2573" s="9">
        <f t="shared" si="406"/>
        <v>28.75</v>
      </c>
      <c r="T2573" s="9">
        <f t="shared" si="407"/>
        <v>31.25</v>
      </c>
      <c r="U2573" s="8">
        <f t="shared" si="408"/>
        <v>30.833333333333332</v>
      </c>
      <c r="V2573" s="8">
        <f t="shared" si="409"/>
        <v>30.9375</v>
      </c>
    </row>
    <row r="2574" spans="1:22" ht="13.5" x14ac:dyDescent="0.25">
      <c r="A2574" s="3">
        <f>RSI!A2574</f>
        <v>45754</v>
      </c>
      <c r="B2574" s="2">
        <f>RSI!B2574</f>
        <v>194.4836</v>
      </c>
      <c r="C2574" s="2">
        <f>RSI!I2574</f>
        <v>69.965531121462689</v>
      </c>
      <c r="D2574" s="2">
        <f>MACD!E2574</f>
        <v>-2.686914751809212</v>
      </c>
      <c r="E2574" s="2">
        <f>MACD!F2574</f>
        <v>-9.6928742450564389</v>
      </c>
      <c r="F2574" s="2">
        <f>'Moving Avg'!D2574</f>
        <v>195.01432</v>
      </c>
      <c r="G2574" s="2">
        <f>'Moving Avg'!F2574</f>
        <v>187.73064000000005</v>
      </c>
      <c r="H2574" s="2">
        <f>'Moving Avg'!G2574</f>
        <v>171.96444799999998</v>
      </c>
      <c r="I2574" s="2">
        <f>'Moving Avg'!H2574</f>
        <v>165.12466249999994</v>
      </c>
      <c r="J2574" s="6" t="str">
        <f>OBV!F2574</f>
        <v>BEARISH</v>
      </c>
      <c r="K2574" s="6" t="str">
        <f>OBV!G2574</f>
        <v>NEUTRAL</v>
      </c>
      <c r="L2574" s="6" t="str">
        <f>OBV!H2574</f>
        <v>BEARISH DIVERGENCE</v>
      </c>
      <c r="M2574" s="8">
        <f t="shared" si="400"/>
        <v>25</v>
      </c>
      <c r="N2574" s="8">
        <f t="shared" si="401"/>
        <v>0</v>
      </c>
      <c r="O2574" s="8">
        <f t="shared" si="402"/>
        <v>100</v>
      </c>
      <c r="P2574" s="8">
        <f t="shared" si="403"/>
        <v>16.5</v>
      </c>
      <c r="Q2574" s="9">
        <f t="shared" si="404"/>
        <v>26.225000000000001</v>
      </c>
      <c r="R2574" s="9">
        <f t="shared" si="405"/>
        <v>44.125</v>
      </c>
      <c r="S2574" s="9">
        <f t="shared" si="406"/>
        <v>36.174999999999997</v>
      </c>
      <c r="T2574" s="9">
        <f t="shared" si="407"/>
        <v>35.375</v>
      </c>
      <c r="U2574" s="8">
        <f t="shared" si="408"/>
        <v>35.508333333333333</v>
      </c>
      <c r="V2574" s="8">
        <f t="shared" si="409"/>
        <v>35.474999999999994</v>
      </c>
    </row>
    <row r="2575" spans="1:22" ht="13.5" x14ac:dyDescent="0.25">
      <c r="A2575" s="3">
        <f>RSI!A2575</f>
        <v>45755</v>
      </c>
      <c r="B2575" s="2">
        <f>RSI!B2575</f>
        <v>193.995</v>
      </c>
      <c r="C2575" s="2">
        <f>RSI!I2575</f>
        <v>68.650474331427731</v>
      </c>
      <c r="D2575" s="2">
        <f>MACD!E2575</f>
        <v>-1.0215000952645141</v>
      </c>
      <c r="E2575" s="2">
        <f>MACD!F2575</f>
        <v>-7.958599415098055</v>
      </c>
      <c r="F2575" s="2">
        <f>'Moving Avg'!D2575</f>
        <v>194.55447999999998</v>
      </c>
      <c r="G2575" s="2">
        <f>'Moving Avg'!F2575</f>
        <v>189.67059000000003</v>
      </c>
      <c r="H2575" s="2">
        <f>'Moving Avg'!G2575</f>
        <v>172.49134799999999</v>
      </c>
      <c r="I2575" s="2">
        <f>'Moving Avg'!H2575</f>
        <v>165.32823749999991</v>
      </c>
      <c r="J2575" s="6" t="str">
        <f>OBV!F2575</f>
        <v>BEARISH</v>
      </c>
      <c r="K2575" s="6" t="str">
        <f>OBV!G2575</f>
        <v>NEUTRAL</v>
      </c>
      <c r="L2575" s="6" t="str">
        <f>OBV!H2575</f>
        <v>CONFIRMED BEARISH</v>
      </c>
      <c r="M2575" s="8">
        <f t="shared" si="400"/>
        <v>25</v>
      </c>
      <c r="N2575" s="8">
        <f t="shared" si="401"/>
        <v>0</v>
      </c>
      <c r="O2575" s="8">
        <f t="shared" si="402"/>
        <v>100</v>
      </c>
      <c r="P2575" s="8">
        <f t="shared" si="403"/>
        <v>16.5</v>
      </c>
      <c r="Q2575" s="9">
        <f t="shared" si="404"/>
        <v>26.225000000000001</v>
      </c>
      <c r="R2575" s="9">
        <f t="shared" si="405"/>
        <v>44.125</v>
      </c>
      <c r="S2575" s="9">
        <f t="shared" si="406"/>
        <v>36.174999999999997</v>
      </c>
      <c r="T2575" s="9">
        <f t="shared" si="407"/>
        <v>35.375</v>
      </c>
      <c r="U2575" s="8">
        <f t="shared" si="408"/>
        <v>35.508333333333333</v>
      </c>
      <c r="V2575" s="8">
        <f t="shared" si="409"/>
        <v>35.474999999999994</v>
      </c>
    </row>
    <row r="2576" spans="1:22" ht="13.5" x14ac:dyDescent="0.25">
      <c r="A2576" s="3">
        <f>RSI!A2576</f>
        <v>45757</v>
      </c>
      <c r="B2576" s="2">
        <f>RSI!B2576</f>
        <v>193.995</v>
      </c>
      <c r="C2576" s="2">
        <f>RSI!I2576</f>
        <v>68.650474331427731</v>
      </c>
      <c r="D2576" s="2">
        <f>MACD!E2576</f>
        <v>0.18714671650431569</v>
      </c>
      <c r="E2576" s="2">
        <f>MACD!F2576</f>
        <v>-6.3294501887775816</v>
      </c>
      <c r="F2576" s="2">
        <f>'Moving Avg'!D2576</f>
        <v>194.28623999999999</v>
      </c>
      <c r="G2576" s="2">
        <f>'Moving Avg'!F2576</f>
        <v>191.58707000000001</v>
      </c>
      <c r="H2576" s="2">
        <f>'Moving Avg'!G2576</f>
        <v>173.01824800000003</v>
      </c>
      <c r="I2576" s="2">
        <f>'Moving Avg'!H2576</f>
        <v>165.53181249999994</v>
      </c>
      <c r="J2576" s="6" t="str">
        <f>OBV!F2576</f>
        <v>BEARISH</v>
      </c>
      <c r="K2576" s="6" t="str">
        <f>OBV!G2576</f>
        <v>NEUTRAL</v>
      </c>
      <c r="L2576" s="6" t="str">
        <f>OBV!H2576</f>
        <v>CONFIRMED BEARISH</v>
      </c>
      <c r="M2576" s="8">
        <f t="shared" si="400"/>
        <v>25</v>
      </c>
      <c r="N2576" s="8">
        <f t="shared" si="401"/>
        <v>0</v>
      </c>
      <c r="O2576" s="8">
        <f t="shared" si="402"/>
        <v>100</v>
      </c>
      <c r="P2576" s="8">
        <f t="shared" si="403"/>
        <v>16.5</v>
      </c>
      <c r="Q2576" s="9">
        <f t="shared" si="404"/>
        <v>26.225000000000001</v>
      </c>
      <c r="R2576" s="9">
        <f t="shared" si="405"/>
        <v>44.125</v>
      </c>
      <c r="S2576" s="9">
        <f t="shared" si="406"/>
        <v>36.174999999999997</v>
      </c>
      <c r="T2576" s="9">
        <f t="shared" si="407"/>
        <v>35.375</v>
      </c>
      <c r="U2576" s="8">
        <f t="shared" si="408"/>
        <v>35.508333333333333</v>
      </c>
      <c r="V2576" s="8">
        <f t="shared" si="409"/>
        <v>35.474999999999994</v>
      </c>
    </row>
    <row r="2577" spans="1:22" ht="13.5" x14ac:dyDescent="0.25">
      <c r="A2577" s="3">
        <f>RSI!A2577</f>
        <v>45758</v>
      </c>
      <c r="B2577" s="2">
        <f>RSI!B2577</f>
        <v>193.995</v>
      </c>
      <c r="C2577" s="2">
        <f>RSI!I2577</f>
        <v>68.650474331427731</v>
      </c>
      <c r="D2577" s="2">
        <f>MACD!E2577</f>
        <v>0.86448371471058749</v>
      </c>
      <c r="E2577" s="2">
        <f>MACD!F2577</f>
        <v>-4.8906634080799485</v>
      </c>
      <c r="F2577" s="2">
        <f>'Moving Avg'!D2577</f>
        <v>194.18851999999998</v>
      </c>
      <c r="G2577" s="2">
        <f>'Moving Avg'!F2577</f>
        <v>193.15339999999998</v>
      </c>
      <c r="H2577" s="2">
        <f>'Moving Avg'!G2577</f>
        <v>173.54514800000004</v>
      </c>
      <c r="I2577" s="2">
        <f>'Moving Avg'!H2577</f>
        <v>165.73538749999992</v>
      </c>
      <c r="J2577" s="6" t="str">
        <f>OBV!F2577</f>
        <v>BULLISH</v>
      </c>
      <c r="K2577" s="6" t="str">
        <f>OBV!G2577</f>
        <v>NEUTRAL</v>
      </c>
      <c r="L2577" s="6" t="str">
        <f>OBV!H2577</f>
        <v>BULLISH DIVERGENCE</v>
      </c>
      <c r="M2577" s="8">
        <f t="shared" si="400"/>
        <v>25</v>
      </c>
      <c r="N2577" s="8">
        <f t="shared" si="401"/>
        <v>0</v>
      </c>
      <c r="O2577" s="8">
        <f t="shared" si="402"/>
        <v>100</v>
      </c>
      <c r="P2577" s="8">
        <f t="shared" si="403"/>
        <v>66.5</v>
      </c>
      <c r="Q2577" s="9">
        <f t="shared" si="404"/>
        <v>33.725000000000001</v>
      </c>
      <c r="R2577" s="9">
        <f t="shared" si="405"/>
        <v>56.625</v>
      </c>
      <c r="S2577" s="9">
        <f t="shared" si="406"/>
        <v>58.674999999999997</v>
      </c>
      <c r="T2577" s="9">
        <f t="shared" si="407"/>
        <v>47.875</v>
      </c>
      <c r="U2577" s="8">
        <f t="shared" si="408"/>
        <v>49.67499999999999</v>
      </c>
      <c r="V2577" s="8">
        <f t="shared" si="409"/>
        <v>49.224999999999994</v>
      </c>
    </row>
    <row r="2578" spans="1:22" ht="13.5" x14ac:dyDescent="0.25">
      <c r="A2578" s="3">
        <f>RSI!A2578</f>
        <v>45761</v>
      </c>
      <c r="B2578" s="2">
        <f>RSI!B2578</f>
        <v>191.6</v>
      </c>
      <c r="C2578" s="2">
        <f>RSI!I2578</f>
        <v>61.566003147538765</v>
      </c>
      <c r="D2578" s="2">
        <f>MACD!E2578</f>
        <v>1.5534368191204919</v>
      </c>
      <c r="E2578" s="2">
        <f>MACD!F2578</f>
        <v>-3.6018433626398605</v>
      </c>
      <c r="F2578" s="2">
        <f>'Moving Avg'!D2578</f>
        <v>193.61372</v>
      </c>
      <c r="G2578" s="2">
        <f>'Moving Avg'!F2578</f>
        <v>194.234025</v>
      </c>
      <c r="H2578" s="2">
        <f>'Moving Avg'!G2578</f>
        <v>174.02414800000003</v>
      </c>
      <c r="I2578" s="2">
        <f>'Moving Avg'!H2578</f>
        <v>165.92794549999991</v>
      </c>
      <c r="J2578" s="6" t="str">
        <f>OBV!F2578</f>
        <v>BULLISH</v>
      </c>
      <c r="K2578" s="6" t="str">
        <f>OBV!G2578</f>
        <v>NEUTRAL</v>
      </c>
      <c r="L2578" s="6" t="str">
        <f>OBV!H2578</f>
        <v>BULLISH DIVERGENCE</v>
      </c>
      <c r="M2578" s="8">
        <f t="shared" si="400"/>
        <v>25</v>
      </c>
      <c r="N2578" s="8">
        <f t="shared" si="401"/>
        <v>0</v>
      </c>
      <c r="O2578" s="8">
        <f t="shared" si="402"/>
        <v>100</v>
      </c>
      <c r="P2578" s="8">
        <f t="shared" si="403"/>
        <v>66.5</v>
      </c>
      <c r="Q2578" s="9">
        <f t="shared" si="404"/>
        <v>33.725000000000001</v>
      </c>
      <c r="R2578" s="9">
        <f t="shared" si="405"/>
        <v>56.625</v>
      </c>
      <c r="S2578" s="9">
        <f t="shared" si="406"/>
        <v>58.674999999999997</v>
      </c>
      <c r="T2578" s="9">
        <f t="shared" si="407"/>
        <v>47.875</v>
      </c>
      <c r="U2578" s="8">
        <f t="shared" si="408"/>
        <v>49.67499999999999</v>
      </c>
      <c r="V2578" s="8">
        <f t="shared" si="409"/>
        <v>49.224999999999994</v>
      </c>
    </row>
    <row r="2579" spans="1:22" ht="13.5" x14ac:dyDescent="0.25">
      <c r="A2579" s="3">
        <f>RSI!A2579</f>
        <v>45762</v>
      </c>
      <c r="B2579" s="2">
        <f>RSI!B2579</f>
        <v>191.7054</v>
      </c>
      <c r="C2579" s="2">
        <f>RSI!I2579</f>
        <v>61.753062890855333</v>
      </c>
      <c r="D2579" s="2">
        <f>MACD!E2579</f>
        <v>2.0993649001354413</v>
      </c>
      <c r="E2579" s="2">
        <f>MACD!F2579</f>
        <v>-2.4616017100848002</v>
      </c>
      <c r="F2579" s="2">
        <f>'Moving Avg'!D2579</f>
        <v>193.05808000000002</v>
      </c>
      <c r="G2579" s="2">
        <f>'Moving Avg'!F2579</f>
        <v>194.93767499999996</v>
      </c>
      <c r="H2579" s="2">
        <f>'Moving Avg'!G2579</f>
        <v>174.505256</v>
      </c>
      <c r="I2579" s="2">
        <f>'Moving Avg'!H2579</f>
        <v>166.12007249999991</v>
      </c>
      <c r="J2579" s="6" t="str">
        <f>OBV!F2579</f>
        <v>BULLISH</v>
      </c>
      <c r="K2579" s="6" t="str">
        <f>OBV!G2579</f>
        <v>NEUTRAL</v>
      </c>
      <c r="L2579" s="6" t="str">
        <f>OBV!H2579</f>
        <v>BULLISH DIVERGENCE</v>
      </c>
      <c r="M2579" s="8">
        <f t="shared" si="400"/>
        <v>25</v>
      </c>
      <c r="N2579" s="8">
        <f t="shared" si="401"/>
        <v>0</v>
      </c>
      <c r="O2579" s="8">
        <f t="shared" si="402"/>
        <v>100</v>
      </c>
      <c r="P2579" s="8">
        <f t="shared" si="403"/>
        <v>66.5</v>
      </c>
      <c r="Q2579" s="9">
        <f t="shared" si="404"/>
        <v>33.725000000000001</v>
      </c>
      <c r="R2579" s="9">
        <f t="shared" si="405"/>
        <v>56.625</v>
      </c>
      <c r="S2579" s="9">
        <f t="shared" si="406"/>
        <v>58.674999999999997</v>
      </c>
      <c r="T2579" s="9">
        <f t="shared" si="407"/>
        <v>47.875</v>
      </c>
      <c r="U2579" s="8">
        <f t="shared" si="408"/>
        <v>49.67499999999999</v>
      </c>
      <c r="V2579" s="8">
        <f t="shared" si="409"/>
        <v>49.224999999999994</v>
      </c>
    </row>
    <row r="2580" spans="1:22" ht="13.5" x14ac:dyDescent="0.25">
      <c r="A2580" s="3">
        <f>RSI!A2580</f>
        <v>45763</v>
      </c>
      <c r="B2580" s="2">
        <f>RSI!B2580</f>
        <v>192.55799999999999</v>
      </c>
      <c r="C2580" s="2">
        <f>RSI!I2580</f>
        <v>63.308730890901273</v>
      </c>
      <c r="D2580" s="2">
        <f>MACD!E2580</f>
        <v>2.7652348792766759</v>
      </c>
      <c r="E2580" s="2">
        <f>MACD!F2580</f>
        <v>-1.4162343922125049</v>
      </c>
      <c r="F2580" s="2">
        <f>'Moving Avg'!D2580</f>
        <v>192.77068</v>
      </c>
      <c r="G2580" s="2">
        <f>'Moving Avg'!F2580</f>
        <v>195.28447</v>
      </c>
      <c r="H2580" s="2">
        <f>'Moving Avg'!G2580</f>
        <v>175.00341599999999</v>
      </c>
      <c r="I2580" s="2">
        <f>'Moving Avg'!H2580</f>
        <v>166.31651049999985</v>
      </c>
      <c r="J2580" s="6" t="str">
        <f>OBV!F2580</f>
        <v>BULLISH</v>
      </c>
      <c r="K2580" s="6" t="str">
        <f>OBV!G2580</f>
        <v>NEUTRAL</v>
      </c>
      <c r="L2580" s="6" t="str">
        <f>OBV!H2580</f>
        <v>BULLISH DIVERGENCE</v>
      </c>
      <c r="M2580" s="8">
        <f t="shared" si="400"/>
        <v>25</v>
      </c>
      <c r="N2580" s="8">
        <f t="shared" si="401"/>
        <v>0</v>
      </c>
      <c r="O2580" s="8">
        <f t="shared" si="402"/>
        <v>100</v>
      </c>
      <c r="P2580" s="8">
        <f t="shared" si="403"/>
        <v>66.5</v>
      </c>
      <c r="Q2580" s="9">
        <f t="shared" si="404"/>
        <v>33.725000000000001</v>
      </c>
      <c r="R2580" s="9">
        <f t="shared" si="405"/>
        <v>56.625</v>
      </c>
      <c r="S2580" s="9">
        <f t="shared" si="406"/>
        <v>58.674999999999997</v>
      </c>
      <c r="T2580" s="9">
        <f t="shared" si="407"/>
        <v>47.875</v>
      </c>
      <c r="U2580" s="8">
        <f t="shared" si="408"/>
        <v>49.67499999999999</v>
      </c>
      <c r="V2580" s="8">
        <f t="shared" si="409"/>
        <v>49.224999999999994</v>
      </c>
    </row>
    <row r="2581" spans="1:22" ht="13.5" x14ac:dyDescent="0.25">
      <c r="A2581" s="3">
        <f>RSI!A2581</f>
        <v>45764</v>
      </c>
      <c r="B2581" s="2">
        <f>RSI!B2581</f>
        <v>192.5676</v>
      </c>
      <c r="C2581" s="2">
        <f>RSI!I2581</f>
        <v>63.326818427941298</v>
      </c>
      <c r="D2581" s="2">
        <f>MACD!E2581</f>
        <v>3.1498972859625098</v>
      </c>
      <c r="E2581" s="2">
        <f>MACD!F2581</f>
        <v>-0.50300805657750203</v>
      </c>
      <c r="F2581" s="2">
        <f>'Moving Avg'!D2581</f>
        <v>192.48520000000002</v>
      </c>
      <c r="G2581" s="2">
        <f>'Moving Avg'!F2581</f>
        <v>195.21453499999998</v>
      </c>
      <c r="H2581" s="2">
        <f>'Moving Avg'!G2581</f>
        <v>175.50176799999997</v>
      </c>
      <c r="I2581" s="2">
        <f>'Moving Avg'!H2581</f>
        <v>166.51294849999988</v>
      </c>
      <c r="J2581" s="6" t="str">
        <f>OBV!F2581</f>
        <v>BULLISH</v>
      </c>
      <c r="K2581" s="6" t="str">
        <f>OBV!G2581</f>
        <v>NEUTRAL</v>
      </c>
      <c r="L2581" s="6" t="str">
        <f>OBV!H2581</f>
        <v>BULLISH DIVERGENCE</v>
      </c>
      <c r="M2581" s="8">
        <f t="shared" si="400"/>
        <v>25</v>
      </c>
      <c r="N2581" s="8">
        <f t="shared" si="401"/>
        <v>0</v>
      </c>
      <c r="O2581" s="8">
        <f t="shared" si="402"/>
        <v>100</v>
      </c>
      <c r="P2581" s="8">
        <f t="shared" si="403"/>
        <v>66.5</v>
      </c>
      <c r="Q2581" s="9">
        <f t="shared" si="404"/>
        <v>33.725000000000001</v>
      </c>
      <c r="R2581" s="9">
        <f t="shared" si="405"/>
        <v>56.625</v>
      </c>
      <c r="S2581" s="9">
        <f t="shared" si="406"/>
        <v>58.674999999999997</v>
      </c>
      <c r="T2581" s="9">
        <f t="shared" si="407"/>
        <v>47.875</v>
      </c>
      <c r="U2581" s="8">
        <f t="shared" si="408"/>
        <v>49.67499999999999</v>
      </c>
      <c r="V2581" s="8">
        <f t="shared" si="409"/>
        <v>49.224999999999994</v>
      </c>
    </row>
    <row r="2582" spans="1:22" ht="13.5" x14ac:dyDescent="0.25">
      <c r="A2582" s="3">
        <f>RSI!A2582</f>
        <v>45765</v>
      </c>
      <c r="B2582" s="2">
        <f>RSI!B2582</f>
        <v>192.4622</v>
      </c>
      <c r="C2582" s="2">
        <f>RSI!I2582</f>
        <v>62.959845174409374</v>
      </c>
      <c r="D2582" s="2">
        <f>MACD!E2582</f>
        <v>3.3235638748364522</v>
      </c>
      <c r="E2582" s="2">
        <f>MACD!F2582</f>
        <v>0.26230632970528889</v>
      </c>
      <c r="F2582" s="2">
        <f>'Moving Avg'!D2582</f>
        <v>192.17864</v>
      </c>
      <c r="G2582" s="2">
        <f>'Moving Avg'!F2582</f>
        <v>194.70296499999998</v>
      </c>
      <c r="H2582" s="2">
        <f>'Moving Avg'!G2582</f>
        <v>176.03633199999996</v>
      </c>
      <c r="I2582" s="2">
        <f>'Moving Avg'!H2582</f>
        <v>166.7088594999999</v>
      </c>
      <c r="J2582" s="6" t="str">
        <f>OBV!F2582</f>
        <v>BULLISH</v>
      </c>
      <c r="K2582" s="6" t="str">
        <f>OBV!G2582</f>
        <v>NEUTRAL</v>
      </c>
      <c r="L2582" s="6" t="str">
        <f>OBV!H2582</f>
        <v>BULLISH DIVERGENCE</v>
      </c>
      <c r="M2582" s="8">
        <f t="shared" si="400"/>
        <v>25</v>
      </c>
      <c r="N2582" s="8">
        <f t="shared" si="401"/>
        <v>0</v>
      </c>
      <c r="O2582" s="8">
        <f t="shared" si="402"/>
        <v>100</v>
      </c>
      <c r="P2582" s="8">
        <f t="shared" si="403"/>
        <v>66.5</v>
      </c>
      <c r="Q2582" s="9">
        <f t="shared" si="404"/>
        <v>33.725000000000001</v>
      </c>
      <c r="R2582" s="9">
        <f t="shared" si="405"/>
        <v>56.625</v>
      </c>
      <c r="S2582" s="9">
        <f t="shared" si="406"/>
        <v>58.674999999999997</v>
      </c>
      <c r="T2582" s="9">
        <f t="shared" si="407"/>
        <v>47.875</v>
      </c>
      <c r="U2582" s="8">
        <f t="shared" si="408"/>
        <v>49.67499999999999</v>
      </c>
      <c r="V2582" s="8">
        <f t="shared" si="409"/>
        <v>49.224999999999994</v>
      </c>
    </row>
    <row r="2583" spans="1:22" ht="13.5" x14ac:dyDescent="0.25">
      <c r="A2583" s="3">
        <f>RSI!A2583</f>
        <v>45768</v>
      </c>
      <c r="B2583" s="2">
        <f>RSI!B2583</f>
        <v>194.37819999999999</v>
      </c>
      <c r="C2583" s="2">
        <f>RSI!I2583</f>
        <v>66.733743941114852</v>
      </c>
      <c r="D2583" s="2">
        <f>MACD!E2583</f>
        <v>3.3013851182580822</v>
      </c>
      <c r="E2583" s="2">
        <f>MACD!F2583</f>
        <v>0.87012208741584751</v>
      </c>
      <c r="F2583" s="2">
        <f>'Moving Avg'!D2583</f>
        <v>192.73428000000001</v>
      </c>
      <c r="G2583" s="2">
        <f>'Moving Avg'!F2583</f>
        <v>194.29102499999996</v>
      </c>
      <c r="H2583" s="2">
        <f>'Moving Avg'!G2583</f>
        <v>176.64753599999997</v>
      </c>
      <c r="I2583" s="2">
        <f>'Moving Avg'!H2583</f>
        <v>166.91674549999988</v>
      </c>
      <c r="J2583" s="6" t="str">
        <f>OBV!F2583</f>
        <v>BULLISH</v>
      </c>
      <c r="K2583" s="6" t="str">
        <f>OBV!G2583</f>
        <v>NEUTRAL</v>
      </c>
      <c r="L2583" s="6" t="str">
        <f>OBV!H2583</f>
        <v>CONFIRMED BULLISH</v>
      </c>
      <c r="M2583" s="8">
        <f t="shared" si="400"/>
        <v>25</v>
      </c>
      <c r="N2583" s="8">
        <f t="shared" si="401"/>
        <v>0</v>
      </c>
      <c r="O2583" s="8">
        <f t="shared" si="402"/>
        <v>100</v>
      </c>
      <c r="P2583" s="8">
        <f t="shared" si="403"/>
        <v>83.5</v>
      </c>
      <c r="Q2583" s="9">
        <f t="shared" si="404"/>
        <v>36.274999999999999</v>
      </c>
      <c r="R2583" s="9">
        <f t="shared" si="405"/>
        <v>60.875</v>
      </c>
      <c r="S2583" s="9">
        <f t="shared" si="406"/>
        <v>66.325000000000003</v>
      </c>
      <c r="T2583" s="9">
        <f t="shared" si="407"/>
        <v>52.125</v>
      </c>
      <c r="U2583" s="8">
        <f t="shared" si="408"/>
        <v>54.491666666666674</v>
      </c>
      <c r="V2583" s="8">
        <f t="shared" si="409"/>
        <v>53.900000000000006</v>
      </c>
    </row>
    <row r="2584" spans="1:22" ht="13.5" x14ac:dyDescent="0.25">
      <c r="A2584" s="3">
        <f>RSI!A2584</f>
        <v>45769</v>
      </c>
      <c r="B2584" s="2">
        <f>RSI!B2584</f>
        <v>196.08340000000001</v>
      </c>
      <c r="C2584" s="2">
        <f>RSI!I2584</f>
        <v>69.693262966321797</v>
      </c>
      <c r="D2584" s="2">
        <f>MACD!E2584</f>
        <v>3.1226435269985586</v>
      </c>
      <c r="E2584" s="2">
        <f>MACD!F2584</f>
        <v>1.3206263753323899</v>
      </c>
      <c r="F2584" s="2">
        <f>'Moving Avg'!D2584</f>
        <v>193.60988</v>
      </c>
      <c r="G2584" s="2">
        <f>'Moving Avg'!F2584</f>
        <v>194.26850999999996</v>
      </c>
      <c r="H2584" s="2">
        <f>'Moving Avg'!G2584</f>
        <v>177.33116399999994</v>
      </c>
      <c r="I2584" s="2">
        <f>'Moving Avg'!H2584</f>
        <v>167.1331574999999</v>
      </c>
      <c r="J2584" s="6" t="str">
        <f>OBV!F2584</f>
        <v>BULLISH</v>
      </c>
      <c r="K2584" s="6" t="str">
        <f>OBV!G2584</f>
        <v>NEUTRAL</v>
      </c>
      <c r="L2584" s="6" t="str">
        <f>OBV!H2584</f>
        <v>CONFIRMED BULLISH</v>
      </c>
      <c r="M2584" s="8">
        <f t="shared" si="400"/>
        <v>25</v>
      </c>
      <c r="N2584" s="8">
        <f t="shared" si="401"/>
        <v>0</v>
      </c>
      <c r="O2584" s="8">
        <f t="shared" si="402"/>
        <v>100</v>
      </c>
      <c r="P2584" s="8">
        <f t="shared" si="403"/>
        <v>83.5</v>
      </c>
      <c r="Q2584" s="9">
        <f t="shared" si="404"/>
        <v>36.274999999999999</v>
      </c>
      <c r="R2584" s="9">
        <f t="shared" si="405"/>
        <v>60.875</v>
      </c>
      <c r="S2584" s="9">
        <f t="shared" si="406"/>
        <v>66.325000000000003</v>
      </c>
      <c r="T2584" s="9">
        <f t="shared" si="407"/>
        <v>52.125</v>
      </c>
      <c r="U2584" s="8">
        <f t="shared" si="408"/>
        <v>54.491666666666674</v>
      </c>
      <c r="V2584" s="8">
        <f t="shared" si="409"/>
        <v>53.900000000000006</v>
      </c>
    </row>
    <row r="2585" spans="1:22" ht="13.5" x14ac:dyDescent="0.25">
      <c r="A2585" s="3">
        <f>RSI!A2585</f>
        <v>45770</v>
      </c>
      <c r="B2585" s="2">
        <f>RSI!B2585</f>
        <v>196.08340000000001</v>
      </c>
      <c r="C2585" s="2">
        <f>RSI!I2585</f>
        <v>69.693262966321797</v>
      </c>
      <c r="D2585" s="2">
        <f>MACD!E2585</f>
        <v>2.8536175677269</v>
      </c>
      <c r="E2585" s="2">
        <f>MACD!F2585</f>
        <v>1.627224613811292</v>
      </c>
      <c r="F2585" s="2">
        <f>'Moving Avg'!D2585</f>
        <v>194.31495999999999</v>
      </c>
      <c r="G2585" s="2">
        <f>'Moving Avg'!F2585</f>
        <v>194.20575999999997</v>
      </c>
      <c r="H2585" s="2">
        <f>'Moving Avg'!G2585</f>
        <v>178.01479199999997</v>
      </c>
      <c r="I2585" s="2">
        <f>'Moving Avg'!H2585</f>
        <v>167.34717449999988</v>
      </c>
      <c r="J2585" s="6" t="str">
        <f>OBV!F2585</f>
        <v>BULLISH</v>
      </c>
      <c r="K2585" s="6" t="str">
        <f>OBV!G2585</f>
        <v>NEUTRAL</v>
      </c>
      <c r="L2585" s="6" t="str">
        <f>OBV!H2585</f>
        <v>CONFIRMED BULLISH</v>
      </c>
      <c r="M2585" s="8">
        <f t="shared" si="400"/>
        <v>25</v>
      </c>
      <c r="N2585" s="8">
        <f t="shared" si="401"/>
        <v>0</v>
      </c>
      <c r="O2585" s="8">
        <f t="shared" si="402"/>
        <v>100</v>
      </c>
      <c r="P2585" s="8">
        <f t="shared" si="403"/>
        <v>83.5</v>
      </c>
      <c r="Q2585" s="9">
        <f t="shared" si="404"/>
        <v>36.274999999999999</v>
      </c>
      <c r="R2585" s="9">
        <f t="shared" si="405"/>
        <v>60.875</v>
      </c>
      <c r="S2585" s="9">
        <f t="shared" si="406"/>
        <v>66.325000000000003</v>
      </c>
      <c r="T2585" s="9">
        <f t="shared" si="407"/>
        <v>52.125</v>
      </c>
      <c r="U2585" s="8">
        <f t="shared" si="408"/>
        <v>54.491666666666674</v>
      </c>
      <c r="V2585" s="8">
        <f t="shared" si="409"/>
        <v>53.900000000000006</v>
      </c>
    </row>
    <row r="2586" spans="1:22" ht="13.5" x14ac:dyDescent="0.25">
      <c r="A2586" s="3">
        <f>RSI!A2586</f>
        <v>45771</v>
      </c>
      <c r="B2586" s="2">
        <f>RSI!B2586</f>
        <v>195.9589</v>
      </c>
      <c r="C2586" s="2">
        <f>RSI!I2586</f>
        <v>69.17217381879756</v>
      </c>
      <c r="D2586" s="2">
        <f>MACD!E2586</f>
        <v>2.5957451772123079</v>
      </c>
      <c r="E2586" s="2">
        <f>MACD!F2586</f>
        <v>1.8209287264914953</v>
      </c>
      <c r="F2586" s="2">
        <f>'Moving Avg'!D2586</f>
        <v>194.99322000000001</v>
      </c>
      <c r="G2586" s="2">
        <f>'Moving Avg'!F2586</f>
        <v>194.18420499999996</v>
      </c>
      <c r="H2586" s="2">
        <f>'Moving Avg'!G2586</f>
        <v>178.69592999999998</v>
      </c>
      <c r="I2586" s="2">
        <f>'Moving Avg'!H2586</f>
        <v>167.5414089999999</v>
      </c>
      <c r="J2586" s="6" t="str">
        <f>OBV!F2586</f>
        <v>BULLISH</v>
      </c>
      <c r="K2586" s="6" t="str">
        <f>OBV!G2586</f>
        <v>NEUTRAL</v>
      </c>
      <c r="L2586" s="6" t="str">
        <f>OBV!H2586</f>
        <v>CONFIRMED BULLISH</v>
      </c>
      <c r="M2586" s="8">
        <f t="shared" si="400"/>
        <v>25</v>
      </c>
      <c r="N2586" s="8">
        <f t="shared" si="401"/>
        <v>0</v>
      </c>
      <c r="O2586" s="8">
        <f t="shared" si="402"/>
        <v>100</v>
      </c>
      <c r="P2586" s="8">
        <f t="shared" si="403"/>
        <v>83.5</v>
      </c>
      <c r="Q2586" s="9">
        <f t="shared" si="404"/>
        <v>36.274999999999999</v>
      </c>
      <c r="R2586" s="9">
        <f t="shared" si="405"/>
        <v>60.875</v>
      </c>
      <c r="S2586" s="9">
        <f t="shared" si="406"/>
        <v>66.325000000000003</v>
      </c>
      <c r="T2586" s="9">
        <f t="shared" si="407"/>
        <v>52.125</v>
      </c>
      <c r="U2586" s="8">
        <f t="shared" si="408"/>
        <v>54.491666666666674</v>
      </c>
      <c r="V2586" s="8">
        <f t="shared" si="409"/>
        <v>53.900000000000006</v>
      </c>
    </row>
    <row r="2587" spans="1:22" ht="13.5" x14ac:dyDescent="0.25">
      <c r="A2587" s="3">
        <f>RSI!A2587</f>
        <v>45772</v>
      </c>
      <c r="B2587" s="2">
        <f>RSI!B2587</f>
        <v>195.9589</v>
      </c>
      <c r="C2587" s="2">
        <f>RSI!I2587</f>
        <v>69.17217381879756</v>
      </c>
      <c r="D2587" s="2">
        <f>MACD!E2587</f>
        <v>2.3417466356158627</v>
      </c>
      <c r="E2587" s="2">
        <f>MACD!F2587</f>
        <v>1.9250923083163687</v>
      </c>
      <c r="F2587" s="2">
        <f>'Moving Avg'!D2587</f>
        <v>195.69255999999999</v>
      </c>
      <c r="G2587" s="2">
        <f>'Moving Avg'!F2587</f>
        <v>194.25844999999998</v>
      </c>
      <c r="H2587" s="2">
        <f>'Moving Avg'!G2587</f>
        <v>179.37706799999995</v>
      </c>
      <c r="I2587" s="2">
        <f>'Moving Avg'!H2587</f>
        <v>167.73085349999985</v>
      </c>
      <c r="J2587" s="6" t="str">
        <f>OBV!F2587</f>
        <v>BULLISH</v>
      </c>
      <c r="K2587" s="6" t="str">
        <f>OBV!G2587</f>
        <v>NEUTRAL</v>
      </c>
      <c r="L2587" s="6" t="str">
        <f>OBV!H2587</f>
        <v>CONFIRMED BULLISH</v>
      </c>
      <c r="M2587" s="8">
        <f t="shared" si="400"/>
        <v>25</v>
      </c>
      <c r="N2587" s="8">
        <f t="shared" si="401"/>
        <v>0</v>
      </c>
      <c r="O2587" s="8">
        <f t="shared" si="402"/>
        <v>100</v>
      </c>
      <c r="P2587" s="8">
        <f t="shared" si="403"/>
        <v>83.5</v>
      </c>
      <c r="Q2587" s="9">
        <f t="shared" si="404"/>
        <v>36.274999999999999</v>
      </c>
      <c r="R2587" s="9">
        <f t="shared" si="405"/>
        <v>60.875</v>
      </c>
      <c r="S2587" s="9">
        <f t="shared" si="406"/>
        <v>66.325000000000003</v>
      </c>
      <c r="T2587" s="9">
        <f t="shared" si="407"/>
        <v>52.125</v>
      </c>
      <c r="U2587" s="8">
        <f t="shared" si="408"/>
        <v>54.491666666666674</v>
      </c>
      <c r="V2587" s="8">
        <f t="shared" si="409"/>
        <v>53.900000000000006</v>
      </c>
    </row>
    <row r="2588" spans="1:22" ht="13.5" x14ac:dyDescent="0.25">
      <c r="A2588" s="3">
        <f>RSI!A2588</f>
        <v>45775</v>
      </c>
      <c r="B2588" s="2">
        <f>RSI!B2588</f>
        <v>195.42240000000001</v>
      </c>
      <c r="C2588" s="2">
        <f>RSI!I2588</f>
        <v>66.680507573438462</v>
      </c>
      <c r="D2588" s="2">
        <f>MACD!E2588</f>
        <v>1.7649569333894135</v>
      </c>
      <c r="E2588" s="2">
        <f>MACD!F2588</f>
        <v>1.8930652333309776</v>
      </c>
      <c r="F2588" s="2">
        <f>'Moving Avg'!D2588</f>
        <v>195.90140000000002</v>
      </c>
      <c r="G2588" s="2">
        <f>'Moving Avg'!F2588</f>
        <v>194.31065999999998</v>
      </c>
      <c r="H2588" s="2">
        <f>'Moving Avg'!G2588</f>
        <v>180.04747599999996</v>
      </c>
      <c r="I2588" s="2">
        <f>'Moving Avg'!H2588</f>
        <v>167.9176154999999</v>
      </c>
      <c r="J2588" s="6" t="str">
        <f>OBV!F2588</f>
        <v>BULLISH</v>
      </c>
      <c r="K2588" s="6" t="str">
        <f>OBV!G2588</f>
        <v>NEUTRAL</v>
      </c>
      <c r="L2588" s="6" t="str">
        <f>OBV!H2588</f>
        <v>CONFIRMED BULLISH</v>
      </c>
      <c r="M2588" s="8">
        <f t="shared" si="400"/>
        <v>25</v>
      </c>
      <c r="N2588" s="8">
        <f t="shared" si="401"/>
        <v>100</v>
      </c>
      <c r="O2588" s="8">
        <f t="shared" si="402"/>
        <v>100</v>
      </c>
      <c r="P2588" s="8">
        <f t="shared" si="403"/>
        <v>83.5</v>
      </c>
      <c r="Q2588" s="9">
        <f t="shared" si="404"/>
        <v>71.275000000000006</v>
      </c>
      <c r="R2588" s="9">
        <f t="shared" si="405"/>
        <v>80.875</v>
      </c>
      <c r="S2588" s="9">
        <f t="shared" si="406"/>
        <v>81.325000000000003</v>
      </c>
      <c r="T2588" s="9">
        <f t="shared" si="407"/>
        <v>77.125</v>
      </c>
      <c r="U2588" s="8">
        <f t="shared" si="408"/>
        <v>77.825000000000003</v>
      </c>
      <c r="V2588" s="8">
        <f t="shared" si="409"/>
        <v>77.650000000000006</v>
      </c>
    </row>
    <row r="2589" spans="1:22" ht="13.5" x14ac:dyDescent="0.25">
      <c r="A2589" s="3">
        <f>RSI!A2589</f>
        <v>45776</v>
      </c>
      <c r="B2589" s="2">
        <f>RSI!B2589</f>
        <v>193.51599999999999</v>
      </c>
      <c r="C2589" s="2">
        <f>RSI!I2589</f>
        <v>58.602511137604267</v>
      </c>
      <c r="D2589" s="2">
        <f>MACD!E2589</f>
        <v>1.4068127856805006</v>
      </c>
      <c r="E2589" s="2">
        <f>MACD!F2589</f>
        <v>1.7958147438008822</v>
      </c>
      <c r="F2589" s="2">
        <f>'Moving Avg'!D2589</f>
        <v>195.38792000000001</v>
      </c>
      <c r="G2589" s="2">
        <f>'Moving Avg'!F2589</f>
        <v>194.26755</v>
      </c>
      <c r="H2589" s="2">
        <f>'Moving Avg'!G2589</f>
        <v>180.67975599999997</v>
      </c>
      <c r="I2589" s="2">
        <f>'Moving Avg'!H2589</f>
        <v>168.09484549999991</v>
      </c>
      <c r="J2589" s="6" t="str">
        <f>OBV!F2589</f>
        <v>BEARISH</v>
      </c>
      <c r="K2589" s="6" t="str">
        <f>OBV!G2589</f>
        <v>NEUTRAL</v>
      </c>
      <c r="L2589" s="6" t="str">
        <f>OBV!H2589</f>
        <v>CONFIRMED BEARISH</v>
      </c>
      <c r="M2589" s="8">
        <f t="shared" si="400"/>
        <v>25</v>
      </c>
      <c r="N2589" s="8">
        <f t="shared" si="401"/>
        <v>100</v>
      </c>
      <c r="O2589" s="8">
        <f t="shared" si="402"/>
        <v>100</v>
      </c>
      <c r="P2589" s="8">
        <f t="shared" si="403"/>
        <v>16.5</v>
      </c>
      <c r="Q2589" s="9">
        <f t="shared" si="404"/>
        <v>61.225000000000001</v>
      </c>
      <c r="R2589" s="9">
        <f t="shared" si="405"/>
        <v>64.125</v>
      </c>
      <c r="S2589" s="9">
        <f t="shared" si="406"/>
        <v>51.174999999999997</v>
      </c>
      <c r="T2589" s="9">
        <f t="shared" si="407"/>
        <v>60.375</v>
      </c>
      <c r="U2589" s="8">
        <f t="shared" si="408"/>
        <v>58.841666666666661</v>
      </c>
      <c r="V2589" s="8">
        <f t="shared" si="409"/>
        <v>59.224999999999994</v>
      </c>
    </row>
    <row r="2590" spans="1:22" ht="13.5" x14ac:dyDescent="0.25">
      <c r="A2590" s="3">
        <f>RSI!A2590</f>
        <v>45777</v>
      </c>
      <c r="B2590" s="2">
        <f>RSI!B2590</f>
        <v>193.51599999999999</v>
      </c>
      <c r="C2590" s="2">
        <f>RSI!I2590</f>
        <v>58.602511137604267</v>
      </c>
      <c r="D2590" s="2">
        <f>MACD!E2590</f>
        <v>1.2207190769549072</v>
      </c>
      <c r="E2590" s="2">
        <f>MACD!F2590</f>
        <v>1.6807956104316872</v>
      </c>
      <c r="F2590" s="2">
        <f>'Moving Avg'!D2590</f>
        <v>194.87443999999999</v>
      </c>
      <c r="G2590" s="2">
        <f>'Moving Avg'!F2590</f>
        <v>194.12864000000002</v>
      </c>
      <c r="H2590" s="2">
        <f>'Moving Avg'!G2590</f>
        <v>181.31203600000001</v>
      </c>
      <c r="I2590" s="2">
        <f>'Moving Avg'!H2590</f>
        <v>168.26249549999994</v>
      </c>
      <c r="J2590" s="6" t="str">
        <f>OBV!F2590</f>
        <v>BEARISH</v>
      </c>
      <c r="K2590" s="6" t="str">
        <f>OBV!G2590</f>
        <v>NEUTRAL</v>
      </c>
      <c r="L2590" s="6" t="str">
        <f>OBV!H2590</f>
        <v>CONFIRMED BEARISH</v>
      </c>
      <c r="M2590" s="8">
        <f t="shared" si="400"/>
        <v>25</v>
      </c>
      <c r="N2590" s="8">
        <f t="shared" si="401"/>
        <v>100</v>
      </c>
      <c r="O2590" s="8">
        <f t="shared" si="402"/>
        <v>100</v>
      </c>
      <c r="P2590" s="8">
        <f t="shared" si="403"/>
        <v>16.5</v>
      </c>
      <c r="Q2590" s="9">
        <f t="shared" si="404"/>
        <v>61.225000000000001</v>
      </c>
      <c r="R2590" s="9">
        <f t="shared" si="405"/>
        <v>64.125</v>
      </c>
      <c r="S2590" s="9">
        <f t="shared" si="406"/>
        <v>51.174999999999997</v>
      </c>
      <c r="T2590" s="9">
        <f t="shared" si="407"/>
        <v>60.375</v>
      </c>
      <c r="U2590" s="8">
        <f t="shared" si="408"/>
        <v>58.841666666666661</v>
      </c>
      <c r="V2590" s="8">
        <f t="shared" si="409"/>
        <v>59.224999999999994</v>
      </c>
    </row>
    <row r="2591" spans="1:22" ht="13.5" x14ac:dyDescent="0.25">
      <c r="A2591" s="3">
        <f>RSI!A2591</f>
        <v>45779</v>
      </c>
      <c r="B2591" s="2">
        <f>RSI!B2591</f>
        <v>192.07900000000001</v>
      </c>
      <c r="C2591" s="2">
        <f>RSI!I2591</f>
        <v>52.990542545405297</v>
      </c>
      <c r="D2591" s="2">
        <f>MACD!E2591</f>
        <v>1.158011822802905</v>
      </c>
      <c r="E2591" s="2">
        <f>MACD!F2591</f>
        <v>1.5762388529059308</v>
      </c>
      <c r="F2591" s="2">
        <f>'Moving Avg'!D2591</f>
        <v>194.09845999999999</v>
      </c>
      <c r="G2591" s="2">
        <f>'Moving Avg'!F2591</f>
        <v>193.96578000000002</v>
      </c>
      <c r="H2591" s="2">
        <f>'Moving Avg'!G2591</f>
        <v>181.91557599999999</v>
      </c>
      <c r="I2591" s="2">
        <f>'Moving Avg'!H2591</f>
        <v>168.41817049999995</v>
      </c>
      <c r="J2591" s="6" t="str">
        <f>OBV!F2591</f>
        <v>BEARISH</v>
      </c>
      <c r="K2591" s="6" t="str">
        <f>OBV!G2591</f>
        <v>NEUTRAL</v>
      </c>
      <c r="L2591" s="6" t="str">
        <f>OBV!H2591</f>
        <v>CONFIRMED BEARISH</v>
      </c>
      <c r="M2591" s="8">
        <f t="shared" si="400"/>
        <v>25</v>
      </c>
      <c r="N2591" s="8">
        <f t="shared" si="401"/>
        <v>100</v>
      </c>
      <c r="O2591" s="8">
        <f t="shared" si="402"/>
        <v>100</v>
      </c>
      <c r="P2591" s="8">
        <f t="shared" si="403"/>
        <v>16.5</v>
      </c>
      <c r="Q2591" s="9">
        <f t="shared" si="404"/>
        <v>61.225000000000001</v>
      </c>
      <c r="R2591" s="9">
        <f t="shared" si="405"/>
        <v>64.125</v>
      </c>
      <c r="S2591" s="9">
        <f t="shared" si="406"/>
        <v>51.174999999999997</v>
      </c>
      <c r="T2591" s="9">
        <f t="shared" si="407"/>
        <v>60.375</v>
      </c>
      <c r="U2591" s="8">
        <f t="shared" si="408"/>
        <v>58.841666666666661</v>
      </c>
      <c r="V2591" s="8">
        <f t="shared" si="409"/>
        <v>59.224999999999994</v>
      </c>
    </row>
    <row r="2592" spans="1:22" ht="13.5" x14ac:dyDescent="0.25">
      <c r="A2592" s="3">
        <f>RSI!A2592</f>
        <v>45782</v>
      </c>
      <c r="B2592" s="2">
        <f>RSI!B2592</f>
        <v>192.07900000000001</v>
      </c>
      <c r="C2592" s="2">
        <f>RSI!I2592</f>
        <v>52.990542545405297</v>
      </c>
      <c r="D2592" s="2">
        <f>MACD!E2592</f>
        <v>1.0850381983498778</v>
      </c>
      <c r="E2592" s="2">
        <f>MACD!F2592</f>
        <v>1.4779987219947204</v>
      </c>
      <c r="F2592" s="2">
        <f>'Moving Avg'!D2592</f>
        <v>193.32247999999998</v>
      </c>
      <c r="G2592" s="2">
        <f>'Moving Avg'!F2592</f>
        <v>193.84555000000003</v>
      </c>
      <c r="H2592" s="2">
        <f>'Moving Avg'!G2592</f>
        <v>182.51911599999997</v>
      </c>
      <c r="I2592" s="2">
        <f>'Moving Avg'!H2592</f>
        <v>168.57384549999992</v>
      </c>
      <c r="J2592" s="6" t="str">
        <f>OBV!F2592</f>
        <v>BEARISH</v>
      </c>
      <c r="K2592" s="6" t="str">
        <f>OBV!G2592</f>
        <v>NEUTRAL</v>
      </c>
      <c r="L2592" s="6" t="str">
        <f>OBV!H2592</f>
        <v>CONFIRMED BEARISH</v>
      </c>
      <c r="M2592" s="8">
        <f t="shared" si="400"/>
        <v>25</v>
      </c>
      <c r="N2592" s="8">
        <f t="shared" si="401"/>
        <v>100</v>
      </c>
      <c r="O2592" s="8">
        <f t="shared" si="402"/>
        <v>100</v>
      </c>
      <c r="P2592" s="8">
        <f t="shared" si="403"/>
        <v>16.5</v>
      </c>
      <c r="Q2592" s="9">
        <f t="shared" si="404"/>
        <v>61.225000000000001</v>
      </c>
      <c r="R2592" s="9">
        <f t="shared" si="405"/>
        <v>64.125</v>
      </c>
      <c r="S2592" s="9">
        <f t="shared" si="406"/>
        <v>51.174999999999997</v>
      </c>
      <c r="T2592" s="9">
        <f t="shared" si="407"/>
        <v>60.375</v>
      </c>
      <c r="U2592" s="8">
        <f t="shared" si="408"/>
        <v>58.841666666666661</v>
      </c>
      <c r="V2592" s="8">
        <f t="shared" si="409"/>
        <v>59.224999999999994</v>
      </c>
    </row>
    <row r="2593" spans="1:22" ht="13.5" x14ac:dyDescent="0.25">
      <c r="A2593" s="3">
        <f>RSI!A2593</f>
        <v>45783</v>
      </c>
      <c r="B2593" s="2">
        <f>RSI!B2593</f>
        <v>192.07900000000001</v>
      </c>
      <c r="C2593" s="2">
        <f>RSI!I2593</f>
        <v>52.990542545405297</v>
      </c>
      <c r="D2593" s="2">
        <f>MACD!E2593</f>
        <v>1.3146362054211522</v>
      </c>
      <c r="E2593" s="2">
        <f>MACD!F2593</f>
        <v>1.4453262186800069</v>
      </c>
      <c r="F2593" s="2">
        <f>'Moving Avg'!D2593</f>
        <v>192.65379999999999</v>
      </c>
      <c r="G2593" s="2">
        <f>'Moving Avg'!F2593</f>
        <v>193.72580000000005</v>
      </c>
      <c r="H2593" s="2">
        <f>'Moving Avg'!G2593</f>
        <v>183.12265599999995</v>
      </c>
      <c r="I2593" s="2">
        <f>'Moving Avg'!H2593</f>
        <v>168.72952049999989</v>
      </c>
      <c r="J2593" s="6" t="str">
        <f>OBV!F2593</f>
        <v>BEARISH</v>
      </c>
      <c r="K2593" s="6" t="str">
        <f>OBV!G2593</f>
        <v>NEUTRAL</v>
      </c>
      <c r="L2593" s="6" t="str">
        <f>OBV!H2593</f>
        <v>CONFIRMED BEARISH</v>
      </c>
      <c r="M2593" s="8">
        <f t="shared" si="400"/>
        <v>25</v>
      </c>
      <c r="N2593" s="8">
        <f t="shared" si="401"/>
        <v>100</v>
      </c>
      <c r="O2593" s="8">
        <f t="shared" si="402"/>
        <v>100</v>
      </c>
      <c r="P2593" s="8">
        <f t="shared" si="403"/>
        <v>16.5</v>
      </c>
      <c r="Q2593" s="9">
        <f t="shared" si="404"/>
        <v>61.225000000000001</v>
      </c>
      <c r="R2593" s="9">
        <f t="shared" si="405"/>
        <v>64.125</v>
      </c>
      <c r="S2593" s="9">
        <f t="shared" si="406"/>
        <v>51.174999999999997</v>
      </c>
      <c r="T2593" s="9">
        <f t="shared" si="407"/>
        <v>60.375</v>
      </c>
      <c r="U2593" s="8">
        <f t="shared" si="408"/>
        <v>58.841666666666661</v>
      </c>
      <c r="V2593" s="8">
        <f t="shared" si="409"/>
        <v>59.224999999999994</v>
      </c>
    </row>
    <row r="2594" spans="1:22" ht="13.5" x14ac:dyDescent="0.25">
      <c r="A2594" s="3">
        <f>RSI!A2594</f>
        <v>45784</v>
      </c>
      <c r="B2594" s="2">
        <f>RSI!B2594</f>
        <v>192.0598</v>
      </c>
      <c r="C2594" s="2">
        <f>RSI!I2594</f>
        <v>52.905994728016154</v>
      </c>
      <c r="D2594" s="2">
        <f>MACD!E2594</f>
        <v>1.7695014678795928</v>
      </c>
      <c r="E2594" s="2">
        <f>MACD!F2594</f>
        <v>1.5101612685199242</v>
      </c>
      <c r="F2594" s="2">
        <f>'Moving Avg'!D2594</f>
        <v>192.36255999999997</v>
      </c>
      <c r="G2594" s="2">
        <f>'Moving Avg'!F2594</f>
        <v>193.60461000000004</v>
      </c>
      <c r="H2594" s="2">
        <f>'Moving Avg'!G2594</f>
        <v>183.87142800000001</v>
      </c>
      <c r="I2594" s="2">
        <f>'Moving Avg'!H2594</f>
        <v>168.90425949999994</v>
      </c>
      <c r="J2594" s="6" t="str">
        <f>OBV!F2594</f>
        <v>BEARISH</v>
      </c>
      <c r="K2594" s="6" t="str">
        <f>OBV!G2594</f>
        <v>NEUTRAL</v>
      </c>
      <c r="L2594" s="6" t="str">
        <f>OBV!H2594</f>
        <v>CONFIRMED BEARISH</v>
      </c>
      <c r="M2594" s="8">
        <f t="shared" si="400"/>
        <v>25</v>
      </c>
      <c r="N2594" s="8">
        <f t="shared" si="401"/>
        <v>0</v>
      </c>
      <c r="O2594" s="8">
        <f t="shared" si="402"/>
        <v>100</v>
      </c>
      <c r="P2594" s="8">
        <f t="shared" si="403"/>
        <v>16.5</v>
      </c>
      <c r="Q2594" s="9">
        <f t="shared" si="404"/>
        <v>26.225000000000001</v>
      </c>
      <c r="R2594" s="9">
        <f t="shared" si="405"/>
        <v>44.125</v>
      </c>
      <c r="S2594" s="9">
        <f t="shared" si="406"/>
        <v>36.174999999999997</v>
      </c>
      <c r="T2594" s="9">
        <f t="shared" si="407"/>
        <v>35.375</v>
      </c>
      <c r="U2594" s="8">
        <f t="shared" si="408"/>
        <v>35.508333333333333</v>
      </c>
      <c r="V2594" s="8">
        <f t="shared" si="409"/>
        <v>35.474999999999994</v>
      </c>
    </row>
    <row r="2595" spans="1:22" ht="13.5" x14ac:dyDescent="0.25">
      <c r="A2595" s="3">
        <f>RSI!A2595</f>
        <v>45785</v>
      </c>
      <c r="B2595" s="2">
        <f>RSI!B2595</f>
        <v>192.07900000000001</v>
      </c>
      <c r="C2595" s="2">
        <f>RSI!I2595</f>
        <v>52.986775640752867</v>
      </c>
      <c r="D2595" s="2">
        <f>MACD!E2595</f>
        <v>2.1501428960976909</v>
      </c>
      <c r="E2595" s="2">
        <f>MACD!F2595</f>
        <v>1.6381575940354776</v>
      </c>
      <c r="F2595" s="2">
        <f>'Moving Avg'!D2595</f>
        <v>192.07516000000001</v>
      </c>
      <c r="G2595" s="2">
        <f>'Moving Avg'!F2595</f>
        <v>193.50881000000004</v>
      </c>
      <c r="H2595" s="2">
        <f>'Moving Avg'!G2595</f>
        <v>184.62058399999998</v>
      </c>
      <c r="I2595" s="2">
        <f>'Moving Avg'!H2595</f>
        <v>169.0743044999999</v>
      </c>
      <c r="J2595" s="6" t="str">
        <f>OBV!F2595</f>
        <v>BEARISH</v>
      </c>
      <c r="K2595" s="6" t="str">
        <f>OBV!G2595</f>
        <v>NEUTRAL</v>
      </c>
      <c r="L2595" s="6" t="str">
        <f>OBV!H2595</f>
        <v>CONFIRMED BEARISH</v>
      </c>
      <c r="M2595" s="8">
        <f t="shared" si="400"/>
        <v>25</v>
      </c>
      <c r="N2595" s="8">
        <f t="shared" si="401"/>
        <v>0</v>
      </c>
      <c r="O2595" s="8">
        <f t="shared" si="402"/>
        <v>100</v>
      </c>
      <c r="P2595" s="8">
        <f t="shared" si="403"/>
        <v>16.5</v>
      </c>
      <c r="Q2595" s="9">
        <f t="shared" si="404"/>
        <v>26.225000000000001</v>
      </c>
      <c r="R2595" s="9">
        <f t="shared" si="405"/>
        <v>44.125</v>
      </c>
      <c r="S2595" s="9">
        <f t="shared" si="406"/>
        <v>36.174999999999997</v>
      </c>
      <c r="T2595" s="9">
        <f t="shared" si="407"/>
        <v>35.375</v>
      </c>
      <c r="U2595" s="8">
        <f t="shared" si="408"/>
        <v>35.508333333333333</v>
      </c>
      <c r="V2595" s="8">
        <f t="shared" si="409"/>
        <v>35.474999999999994</v>
      </c>
    </row>
    <row r="2596" spans="1:22" ht="13.5" x14ac:dyDescent="0.25">
      <c r="A2596" s="3">
        <f>RSI!A2596</f>
        <v>45786</v>
      </c>
      <c r="B2596" s="2">
        <f>RSI!B2596</f>
        <v>192.07900000000001</v>
      </c>
      <c r="C2596" s="2">
        <f>RSI!I2596</f>
        <v>52.986775640752867</v>
      </c>
      <c r="D2596" s="2">
        <f>MACD!E2596</f>
        <v>2.4503435262275843</v>
      </c>
      <c r="E2596" s="2">
        <f>MACD!F2596</f>
        <v>1.8005947804738989</v>
      </c>
      <c r="F2596" s="2">
        <f>'Moving Avg'!D2596</f>
        <v>192.07516000000001</v>
      </c>
      <c r="G2596" s="2">
        <f>'Moving Avg'!F2596</f>
        <v>193.41301000000004</v>
      </c>
      <c r="H2596" s="2">
        <f>'Moving Avg'!G2596</f>
        <v>185.24328399999999</v>
      </c>
      <c r="I2596" s="2">
        <f>'Moving Avg'!H2596</f>
        <v>169.2352484999999</v>
      </c>
      <c r="J2596" s="6" t="str">
        <f>OBV!F2596</f>
        <v>BEARISH</v>
      </c>
      <c r="K2596" s="6" t="str">
        <f>OBV!G2596</f>
        <v>NEUTRAL</v>
      </c>
      <c r="L2596" s="6" t="str">
        <f>OBV!H2596</f>
        <v>NEUTRAL</v>
      </c>
      <c r="M2596" s="8">
        <f t="shared" si="400"/>
        <v>25</v>
      </c>
      <c r="N2596" s="8">
        <f t="shared" si="401"/>
        <v>0</v>
      </c>
      <c r="O2596" s="8">
        <f t="shared" si="402"/>
        <v>100</v>
      </c>
      <c r="P2596" s="8">
        <f t="shared" si="403"/>
        <v>16.5</v>
      </c>
      <c r="Q2596" s="9">
        <f t="shared" si="404"/>
        <v>26.225000000000001</v>
      </c>
      <c r="R2596" s="9">
        <f t="shared" si="405"/>
        <v>44.125</v>
      </c>
      <c r="S2596" s="9">
        <f t="shared" si="406"/>
        <v>36.174999999999997</v>
      </c>
      <c r="T2596" s="9">
        <f t="shared" si="407"/>
        <v>35.375</v>
      </c>
      <c r="U2596" s="8">
        <f t="shared" si="408"/>
        <v>35.508333333333333</v>
      </c>
      <c r="V2596" s="8">
        <f t="shared" si="409"/>
        <v>35.474999999999994</v>
      </c>
    </row>
    <row r="2597" spans="1:22" ht="13.5" x14ac:dyDescent="0.25">
      <c r="A2597" s="3">
        <f>RSI!A2597</f>
        <v>45789</v>
      </c>
      <c r="B2597" s="2">
        <f>RSI!B2597</f>
        <v>192.08860000000001</v>
      </c>
      <c r="C2597" s="2">
        <f>RSI!I2597</f>
        <v>53.033492191350952</v>
      </c>
      <c r="D2597" s="2">
        <f>MACD!E2597</f>
        <v>2.701123580873741</v>
      </c>
      <c r="E2597" s="2">
        <f>MACD!F2597</f>
        <v>1.9807005405538674</v>
      </c>
      <c r="F2597" s="2">
        <f>'Moving Avg'!D2597</f>
        <v>192.07708000000002</v>
      </c>
      <c r="G2597" s="2">
        <f>'Moving Avg'!F2597</f>
        <v>193.31769000000006</v>
      </c>
      <c r="H2597" s="2">
        <f>'Moving Avg'!G2597</f>
        <v>185.90449599999994</v>
      </c>
      <c r="I2597" s="2">
        <f>'Moving Avg'!H2597</f>
        <v>169.38139149999992</v>
      </c>
      <c r="J2597" s="6" t="str">
        <f>OBV!F2597</f>
        <v>BULLISH</v>
      </c>
      <c r="K2597" s="6" t="str">
        <f>OBV!G2597</f>
        <v>NEUTRAL</v>
      </c>
      <c r="L2597" s="6" t="str">
        <f>OBV!H2597</f>
        <v>CONFIRMED BULLISH</v>
      </c>
      <c r="M2597" s="8">
        <f t="shared" si="400"/>
        <v>25</v>
      </c>
      <c r="N2597" s="8">
        <f t="shared" si="401"/>
        <v>0</v>
      </c>
      <c r="O2597" s="8">
        <f t="shared" si="402"/>
        <v>100</v>
      </c>
      <c r="P2597" s="8">
        <f t="shared" si="403"/>
        <v>83.5</v>
      </c>
      <c r="Q2597" s="9">
        <f t="shared" si="404"/>
        <v>36.274999999999999</v>
      </c>
      <c r="R2597" s="9">
        <f t="shared" si="405"/>
        <v>60.875</v>
      </c>
      <c r="S2597" s="9">
        <f t="shared" si="406"/>
        <v>66.325000000000003</v>
      </c>
      <c r="T2597" s="9">
        <f t="shared" si="407"/>
        <v>52.125</v>
      </c>
      <c r="U2597" s="8">
        <f t="shared" si="408"/>
        <v>54.491666666666674</v>
      </c>
      <c r="V2597" s="8">
        <f t="shared" si="409"/>
        <v>53.900000000000006</v>
      </c>
    </row>
    <row r="2598" spans="1:22" ht="13.5" x14ac:dyDescent="0.25">
      <c r="A2598" s="3">
        <f>RSI!A2598</f>
        <v>45790</v>
      </c>
      <c r="B2598" s="2">
        <f>RSI!B2598</f>
        <v>191.6</v>
      </c>
      <c r="C2598" s="2">
        <f>RSI!I2598</f>
        <v>50.294216817960617</v>
      </c>
      <c r="D2598" s="2">
        <f>MACD!E2598</f>
        <v>2.8645817595181597</v>
      </c>
      <c r="E2598" s="2">
        <f>MACD!F2598</f>
        <v>2.1574767843467262</v>
      </c>
      <c r="F2598" s="2">
        <f>'Moving Avg'!D2598</f>
        <v>191.98128000000003</v>
      </c>
      <c r="G2598" s="2">
        <f>'Moving Avg'!F2598</f>
        <v>193.31769000000006</v>
      </c>
      <c r="H2598" s="2">
        <f>'Moving Avg'!G2598</f>
        <v>186.586592</v>
      </c>
      <c r="I2598" s="2">
        <f>'Moving Avg'!H2598</f>
        <v>169.52509149999995</v>
      </c>
      <c r="J2598" s="6" t="str">
        <f>OBV!F2598</f>
        <v>BEARISH</v>
      </c>
      <c r="K2598" s="6" t="str">
        <f>OBV!G2598</f>
        <v>NEUTRAL</v>
      </c>
      <c r="L2598" s="6" t="str">
        <f>OBV!H2598</f>
        <v>CONFIRMED BEARISH</v>
      </c>
      <c r="M2598" s="8">
        <f t="shared" si="400"/>
        <v>25</v>
      </c>
      <c r="N2598" s="8">
        <f t="shared" si="401"/>
        <v>0</v>
      </c>
      <c r="O2598" s="8">
        <f t="shared" si="402"/>
        <v>100</v>
      </c>
      <c r="P2598" s="8">
        <f t="shared" si="403"/>
        <v>16.5</v>
      </c>
      <c r="Q2598" s="9">
        <f t="shared" si="404"/>
        <v>26.225000000000001</v>
      </c>
      <c r="R2598" s="9">
        <f t="shared" si="405"/>
        <v>44.125</v>
      </c>
      <c r="S2598" s="9">
        <f t="shared" si="406"/>
        <v>36.174999999999997</v>
      </c>
      <c r="T2598" s="9">
        <f t="shared" si="407"/>
        <v>35.375</v>
      </c>
      <c r="U2598" s="8">
        <f t="shared" si="408"/>
        <v>35.508333333333333</v>
      </c>
      <c r="V2598" s="8">
        <f t="shared" si="409"/>
        <v>35.474999999999994</v>
      </c>
    </row>
    <row r="2599" spans="1:22" ht="13.5" x14ac:dyDescent="0.25">
      <c r="A2599" s="3">
        <f>RSI!A2599</f>
        <v>45791</v>
      </c>
      <c r="B2599" s="2">
        <f>RSI!B2599</f>
        <v>193.51599999999999</v>
      </c>
      <c r="C2599" s="2">
        <f>RSI!I2599</f>
        <v>59.194955464249119</v>
      </c>
      <c r="D2599" s="2">
        <f>MACD!E2599</f>
        <v>2.5683443580627738</v>
      </c>
      <c r="E2599" s="2">
        <f>MACD!F2599</f>
        <v>2.2396502990899361</v>
      </c>
      <c r="F2599" s="2">
        <f>'Moving Avg'!D2599</f>
        <v>192.27252000000001</v>
      </c>
      <c r="G2599" s="2">
        <f>'Moving Avg'!F2599</f>
        <v>193.40822000000006</v>
      </c>
      <c r="H2599" s="2">
        <f>'Moving Avg'!G2599</f>
        <v>187.326168</v>
      </c>
      <c r="I2599" s="2">
        <f>'Moving Avg'!H2599</f>
        <v>169.67358149999993</v>
      </c>
      <c r="J2599" s="6" t="str">
        <f>OBV!F2599</f>
        <v>BULLISH</v>
      </c>
      <c r="K2599" s="6" t="str">
        <f>OBV!G2599</f>
        <v>NEUTRAL</v>
      </c>
      <c r="L2599" s="6" t="str">
        <f>OBV!H2599</f>
        <v>CONFIRMED BULLISH</v>
      </c>
      <c r="M2599" s="8">
        <f t="shared" si="400"/>
        <v>25</v>
      </c>
      <c r="N2599" s="8">
        <f t="shared" si="401"/>
        <v>0</v>
      </c>
      <c r="O2599" s="8">
        <f t="shared" si="402"/>
        <v>100</v>
      </c>
      <c r="P2599" s="8">
        <f t="shared" si="403"/>
        <v>83.5</v>
      </c>
      <c r="Q2599" s="9">
        <f t="shared" si="404"/>
        <v>36.274999999999999</v>
      </c>
      <c r="R2599" s="9">
        <f t="shared" si="405"/>
        <v>60.875</v>
      </c>
      <c r="S2599" s="9">
        <f t="shared" si="406"/>
        <v>66.325000000000003</v>
      </c>
      <c r="T2599" s="9">
        <f t="shared" si="407"/>
        <v>52.125</v>
      </c>
      <c r="U2599" s="8">
        <f t="shared" si="408"/>
        <v>54.491666666666674</v>
      </c>
      <c r="V2599" s="8">
        <f t="shared" si="409"/>
        <v>53.900000000000006</v>
      </c>
    </row>
    <row r="2600" spans="1:22" ht="13.5" x14ac:dyDescent="0.25">
      <c r="A2600" s="3">
        <f>RSI!A2600</f>
        <v>45792</v>
      </c>
      <c r="B2600" s="2">
        <f>RSI!B2600</f>
        <v>195</v>
      </c>
      <c r="C2600" s="2">
        <f>RSI!I2600</f>
        <v>64.497678667131837</v>
      </c>
      <c r="D2600" s="2">
        <f>MACD!E2600</f>
        <v>2.1970547203633828</v>
      </c>
      <c r="E2600" s="2">
        <f>MACD!F2600</f>
        <v>2.2311311833446252</v>
      </c>
      <c r="F2600" s="2">
        <f>'Moving Avg'!D2600</f>
        <v>192.85672</v>
      </c>
      <c r="G2600" s="2">
        <f>'Moving Avg'!F2600</f>
        <v>193.53032000000005</v>
      </c>
      <c r="H2600" s="2">
        <f>'Moving Avg'!G2600</f>
        <v>188.09542399999995</v>
      </c>
      <c r="I2600" s="2">
        <f>'Moving Avg'!H2600</f>
        <v>169.82949149999993</v>
      </c>
      <c r="J2600" s="6" t="str">
        <f>OBV!F2600</f>
        <v>BULLISH</v>
      </c>
      <c r="K2600" s="6" t="str">
        <f>OBV!G2600</f>
        <v>NEUTRAL</v>
      </c>
      <c r="L2600" s="6" t="str">
        <f>OBV!H2600</f>
        <v>BULLISH DIVERGENCE</v>
      </c>
      <c r="M2600" s="8">
        <f t="shared" si="400"/>
        <v>25</v>
      </c>
      <c r="N2600" s="8">
        <f t="shared" si="401"/>
        <v>100</v>
      </c>
      <c r="O2600" s="8">
        <f t="shared" si="402"/>
        <v>100</v>
      </c>
      <c r="P2600" s="8">
        <f t="shared" si="403"/>
        <v>66.5</v>
      </c>
      <c r="Q2600" s="9">
        <f t="shared" si="404"/>
        <v>68.724999999999994</v>
      </c>
      <c r="R2600" s="9">
        <f t="shared" si="405"/>
        <v>76.625</v>
      </c>
      <c r="S2600" s="9">
        <f t="shared" si="406"/>
        <v>73.674999999999997</v>
      </c>
      <c r="T2600" s="9">
        <f t="shared" si="407"/>
        <v>72.875</v>
      </c>
      <c r="U2600" s="8">
        <f t="shared" si="408"/>
        <v>73.008333333333326</v>
      </c>
      <c r="V2600" s="8">
        <f t="shared" si="409"/>
        <v>72.974999999999994</v>
      </c>
    </row>
    <row r="2601" spans="1:22" ht="13.5" x14ac:dyDescent="0.25">
      <c r="A2601" s="3">
        <f>RSI!A2601</f>
        <v>45793</v>
      </c>
      <c r="B2601" s="2">
        <f>RSI!B2601</f>
        <v>195.13</v>
      </c>
      <c r="C2601" s="2">
        <f>RSI!I2601</f>
        <v>64.927654500826463</v>
      </c>
      <c r="D2601" s="2">
        <f>MACD!E2601</f>
        <v>1.6335023863212541</v>
      </c>
      <c r="E2601" s="2">
        <f>MACD!F2601</f>
        <v>2.1116054239399511</v>
      </c>
      <c r="F2601" s="2">
        <f>'Moving Avg'!D2601</f>
        <v>193.46692000000002</v>
      </c>
      <c r="G2601" s="2">
        <f>'Moving Avg'!F2601</f>
        <v>193.65844000000004</v>
      </c>
      <c r="H2601" s="2">
        <f>'Moving Avg'!G2601</f>
        <v>188.88490799999997</v>
      </c>
      <c r="I2601" s="2">
        <f>'Moving Avg'!H2601</f>
        <v>170.0195814999999</v>
      </c>
      <c r="J2601" s="6" t="str">
        <f>OBV!F2601</f>
        <v>BULLISH</v>
      </c>
      <c r="K2601" s="6" t="str">
        <f>OBV!G2601</f>
        <v>NEUTRAL</v>
      </c>
      <c r="L2601" s="6" t="str">
        <f>OBV!H2601</f>
        <v>BULLISH DIVERGENCE</v>
      </c>
      <c r="M2601" s="8">
        <f t="shared" si="400"/>
        <v>25</v>
      </c>
      <c r="N2601" s="8">
        <f t="shared" si="401"/>
        <v>100</v>
      </c>
      <c r="O2601" s="8">
        <f t="shared" si="402"/>
        <v>100</v>
      </c>
      <c r="P2601" s="8">
        <f t="shared" si="403"/>
        <v>66.5</v>
      </c>
      <c r="Q2601" s="9">
        <f t="shared" si="404"/>
        <v>68.724999999999994</v>
      </c>
      <c r="R2601" s="9">
        <f t="shared" si="405"/>
        <v>76.625</v>
      </c>
      <c r="S2601" s="9">
        <f t="shared" si="406"/>
        <v>73.674999999999997</v>
      </c>
      <c r="T2601" s="9">
        <f t="shared" si="407"/>
        <v>72.875</v>
      </c>
      <c r="U2601" s="8">
        <f t="shared" si="408"/>
        <v>73.008333333333326</v>
      </c>
      <c r="V2601" s="8">
        <f t="shared" si="409"/>
        <v>72.974999999999994</v>
      </c>
    </row>
    <row r="2602" spans="1:22" ht="13.5" x14ac:dyDescent="0.25">
      <c r="A2602" s="3">
        <f>RSI!A2602</f>
        <v>45796</v>
      </c>
      <c r="B2602" s="2">
        <f>RSI!B2602</f>
        <v>199</v>
      </c>
      <c r="C2602" s="2">
        <f>RSI!I2602</f>
        <v>74.736747557334581</v>
      </c>
      <c r="D2602" s="2">
        <f>MACD!E2602</f>
        <v>0.85192147063216339</v>
      </c>
      <c r="E2602" s="2">
        <f>MACD!F2602</f>
        <v>1.8596686332783936</v>
      </c>
      <c r="F2602" s="2">
        <f>'Moving Avg'!D2602</f>
        <v>194.8492</v>
      </c>
      <c r="G2602" s="2">
        <f>'Moving Avg'!F2602</f>
        <v>193.98533000000003</v>
      </c>
      <c r="H2602" s="2">
        <f>'Moving Avg'!G2602</f>
        <v>189.75179199999994</v>
      </c>
      <c r="I2602" s="2">
        <f>'Moving Avg'!H2602</f>
        <v>170.2290214999999</v>
      </c>
      <c r="J2602" s="6" t="str">
        <f>OBV!F2602</f>
        <v>BULLISH</v>
      </c>
      <c r="K2602" s="6" t="str">
        <f>OBV!G2602</f>
        <v>NEUTRAL</v>
      </c>
      <c r="L2602" s="6" t="str">
        <f>OBV!H2602</f>
        <v>BULLISH DIVERGENCE</v>
      </c>
      <c r="M2602" s="8">
        <f t="shared" si="400"/>
        <v>0</v>
      </c>
      <c r="N2602" s="8">
        <f t="shared" si="401"/>
        <v>100</v>
      </c>
      <c r="O2602" s="8">
        <f t="shared" si="402"/>
        <v>100</v>
      </c>
      <c r="P2602" s="8">
        <f t="shared" si="403"/>
        <v>66.5</v>
      </c>
      <c r="Q2602" s="9">
        <f t="shared" si="404"/>
        <v>59.975000000000001</v>
      </c>
      <c r="R2602" s="9">
        <f t="shared" si="405"/>
        <v>71.625</v>
      </c>
      <c r="S2602" s="9">
        <f t="shared" si="406"/>
        <v>69.924999999999997</v>
      </c>
      <c r="T2602" s="9">
        <f t="shared" si="407"/>
        <v>66.625</v>
      </c>
      <c r="U2602" s="8">
        <f t="shared" si="408"/>
        <v>67.174999999999997</v>
      </c>
      <c r="V2602" s="8">
        <f t="shared" si="409"/>
        <v>67.037499999999994</v>
      </c>
    </row>
    <row r="2603" spans="1:22" ht="13.5" x14ac:dyDescent="0.25">
      <c r="A2603" s="3">
        <f>RSI!A2603</f>
        <v>45797</v>
      </c>
      <c r="B2603" s="2">
        <f>RSI!B2603</f>
        <v>199</v>
      </c>
      <c r="C2603" s="2">
        <f>RSI!I2603</f>
        <v>74.736747557334581</v>
      </c>
      <c r="D2603" s="2">
        <f>MACD!E2603</f>
        <v>0.15099144870330861</v>
      </c>
      <c r="E2603" s="2">
        <f>MACD!F2603</f>
        <v>1.5179331963633766</v>
      </c>
      <c r="F2603" s="2">
        <f>'Moving Avg'!D2603</f>
        <v>196.32919999999999</v>
      </c>
      <c r="G2603" s="2">
        <f>'Moving Avg'!F2603</f>
        <v>194.21642000000003</v>
      </c>
      <c r="H2603" s="2">
        <f>'Moving Avg'!G2603</f>
        <v>190.62787199999994</v>
      </c>
      <c r="I2603" s="2">
        <f>'Moving Avg'!H2603</f>
        <v>170.42409149999992</v>
      </c>
      <c r="J2603" s="6" t="str">
        <f>OBV!F2603</f>
        <v>BULLISH</v>
      </c>
      <c r="K2603" s="6" t="str">
        <f>OBV!G2603</f>
        <v>NEUTRAL</v>
      </c>
      <c r="L2603" s="6" t="str">
        <f>OBV!H2603</f>
        <v>BULLISH DIVERGENCE</v>
      </c>
      <c r="M2603" s="8">
        <f t="shared" si="400"/>
        <v>0</v>
      </c>
      <c r="N2603" s="8">
        <f t="shared" si="401"/>
        <v>100</v>
      </c>
      <c r="O2603" s="8">
        <f t="shared" si="402"/>
        <v>100</v>
      </c>
      <c r="P2603" s="8">
        <f t="shared" si="403"/>
        <v>66.5</v>
      </c>
      <c r="Q2603" s="9">
        <f t="shared" si="404"/>
        <v>59.975000000000001</v>
      </c>
      <c r="R2603" s="9">
        <f t="shared" si="405"/>
        <v>71.625</v>
      </c>
      <c r="S2603" s="9">
        <f t="shared" si="406"/>
        <v>69.924999999999997</v>
      </c>
      <c r="T2603" s="9">
        <f t="shared" si="407"/>
        <v>66.625</v>
      </c>
      <c r="U2603" s="8">
        <f t="shared" si="408"/>
        <v>67.174999999999997</v>
      </c>
      <c r="V2603" s="8">
        <f t="shared" si="409"/>
        <v>67.037499999999994</v>
      </c>
    </row>
    <row r="2604" spans="1:22" ht="13.5" x14ac:dyDescent="0.25">
      <c r="A2604" s="3">
        <f>RSI!A2604</f>
        <v>45798</v>
      </c>
      <c r="B2604" s="2">
        <f>RSI!B2604</f>
        <v>196</v>
      </c>
      <c r="C2604" s="2">
        <f>RSI!I2604</f>
        <v>59.720342071791762</v>
      </c>
      <c r="D2604" s="2">
        <f>MACD!E2604</f>
        <v>-0.25949436846264007</v>
      </c>
      <c r="E2604" s="2">
        <f>MACD!F2604</f>
        <v>1.1624476833981734</v>
      </c>
      <c r="F2604" s="2">
        <f>'Moving Avg'!D2604</f>
        <v>196.82599999999999</v>
      </c>
      <c r="G2604" s="2">
        <f>'Moving Avg'!F2604</f>
        <v>194.21225000000001</v>
      </c>
      <c r="H2604" s="2">
        <f>'Moving Avg'!G2604</f>
        <v>191.44395199999997</v>
      </c>
      <c r="I2604" s="2">
        <f>'Moving Avg'!H2604</f>
        <v>170.60416149999995</v>
      </c>
      <c r="J2604" s="6" t="str">
        <f>OBV!F2604</f>
        <v>BEARISH</v>
      </c>
      <c r="K2604" s="6" t="str">
        <f>OBV!G2604</f>
        <v>NEUTRAL</v>
      </c>
      <c r="L2604" s="6" t="str">
        <f>OBV!H2604</f>
        <v>CONFIRMED BEARISH</v>
      </c>
      <c r="M2604" s="8">
        <f t="shared" si="400"/>
        <v>25</v>
      </c>
      <c r="N2604" s="8">
        <f t="shared" si="401"/>
        <v>100</v>
      </c>
      <c r="O2604" s="8">
        <f t="shared" si="402"/>
        <v>100</v>
      </c>
      <c r="P2604" s="8">
        <f t="shared" si="403"/>
        <v>16.5</v>
      </c>
      <c r="Q2604" s="9">
        <f t="shared" si="404"/>
        <v>61.225000000000001</v>
      </c>
      <c r="R2604" s="9">
        <f t="shared" si="405"/>
        <v>64.125</v>
      </c>
      <c r="S2604" s="9">
        <f t="shared" si="406"/>
        <v>51.174999999999997</v>
      </c>
      <c r="T2604" s="9">
        <f t="shared" si="407"/>
        <v>60.375</v>
      </c>
      <c r="U2604" s="8">
        <f t="shared" si="408"/>
        <v>58.841666666666661</v>
      </c>
      <c r="V2604" s="8">
        <f t="shared" si="409"/>
        <v>59.224999999999994</v>
      </c>
    </row>
    <row r="2605" spans="1:22" ht="13.5" x14ac:dyDescent="0.25">
      <c r="A2605" s="3">
        <f>RSI!A2605</f>
        <v>45799</v>
      </c>
      <c r="B2605" s="2">
        <f>RSI!B2605</f>
        <v>197</v>
      </c>
      <c r="C2605" s="2">
        <f>RSI!I2605</f>
        <v>62.430127731421273</v>
      </c>
      <c r="D2605" s="2">
        <f>MACD!E2605</f>
        <v>-0.69416565691503251</v>
      </c>
      <c r="E2605" s="2">
        <f>MACD!F2605</f>
        <v>0.79112501533553226</v>
      </c>
      <c r="F2605" s="2">
        <f>'Moving Avg'!D2605</f>
        <v>197.226</v>
      </c>
      <c r="G2605" s="2">
        <f>'Moving Avg'!F2605</f>
        <v>194.25808000000001</v>
      </c>
      <c r="H2605" s="2">
        <f>'Moving Avg'!G2605</f>
        <v>192.28003199999995</v>
      </c>
      <c r="I2605" s="2">
        <f>'Moving Avg'!H2605</f>
        <v>170.78923149999994</v>
      </c>
      <c r="J2605" s="6" t="str">
        <f>OBV!F2605</f>
        <v>BULLISH</v>
      </c>
      <c r="K2605" s="6" t="str">
        <f>OBV!G2605</f>
        <v>NEUTRAL</v>
      </c>
      <c r="L2605" s="6" t="str">
        <f>OBV!H2605</f>
        <v>CONFIRMED BULLISH</v>
      </c>
      <c r="M2605" s="8">
        <f t="shared" si="400"/>
        <v>25</v>
      </c>
      <c r="N2605" s="8">
        <f t="shared" si="401"/>
        <v>100</v>
      </c>
      <c r="O2605" s="8">
        <f t="shared" si="402"/>
        <v>100</v>
      </c>
      <c r="P2605" s="8">
        <f t="shared" si="403"/>
        <v>83.5</v>
      </c>
      <c r="Q2605" s="9">
        <f t="shared" si="404"/>
        <v>71.275000000000006</v>
      </c>
      <c r="R2605" s="9">
        <f t="shared" si="405"/>
        <v>80.875</v>
      </c>
      <c r="S2605" s="9">
        <f t="shared" si="406"/>
        <v>81.325000000000003</v>
      </c>
      <c r="T2605" s="9">
        <f t="shared" si="407"/>
        <v>77.125</v>
      </c>
      <c r="U2605" s="8">
        <f t="shared" si="408"/>
        <v>77.825000000000003</v>
      </c>
      <c r="V2605" s="8">
        <f t="shared" si="409"/>
        <v>77.650000000000006</v>
      </c>
    </row>
    <row r="2606" spans="1:22" ht="13.5" x14ac:dyDescent="0.25">
      <c r="A2606" s="3">
        <f>RSI!A2606</f>
        <v>45800</v>
      </c>
      <c r="B2606" s="2">
        <f>RSI!B2606</f>
        <v>196</v>
      </c>
      <c r="C2606" s="2">
        <f>RSI!I2606</f>
        <v>58.212664291889489</v>
      </c>
      <c r="D2606" s="2">
        <f>MACD!E2606</f>
        <v>-1.0088150634584281</v>
      </c>
      <c r="E2606" s="2">
        <f>MACD!F2606</f>
        <v>0.43113699957674023</v>
      </c>
      <c r="F2606" s="2">
        <f>'Moving Avg'!D2606</f>
        <v>197.4</v>
      </c>
      <c r="G2606" s="2">
        <f>'Moving Avg'!F2606</f>
        <v>194.26013499999999</v>
      </c>
      <c r="H2606" s="2">
        <f>'Moving Avg'!G2606</f>
        <v>193.08672399999995</v>
      </c>
      <c r="I2606" s="2">
        <f>'Moving Avg'!H2606</f>
        <v>170.9549314999999</v>
      </c>
      <c r="J2606" s="6" t="str">
        <f>OBV!F2606</f>
        <v>BEARISH</v>
      </c>
      <c r="K2606" s="6" t="str">
        <f>OBV!G2606</f>
        <v>NEUTRAL</v>
      </c>
      <c r="L2606" s="6" t="str">
        <f>OBV!H2606</f>
        <v>BEARISH DIVERGENCE</v>
      </c>
      <c r="M2606" s="8">
        <f t="shared" si="400"/>
        <v>25</v>
      </c>
      <c r="N2606" s="8">
        <f t="shared" si="401"/>
        <v>100</v>
      </c>
      <c r="O2606" s="8">
        <f t="shared" si="402"/>
        <v>100</v>
      </c>
      <c r="P2606" s="8">
        <f t="shared" si="403"/>
        <v>16.5</v>
      </c>
      <c r="Q2606" s="9">
        <f t="shared" si="404"/>
        <v>61.225000000000001</v>
      </c>
      <c r="R2606" s="9">
        <f t="shared" si="405"/>
        <v>64.125</v>
      </c>
      <c r="S2606" s="9">
        <f t="shared" si="406"/>
        <v>51.174999999999997</v>
      </c>
      <c r="T2606" s="9">
        <f t="shared" si="407"/>
        <v>60.375</v>
      </c>
      <c r="U2606" s="8">
        <f t="shared" si="408"/>
        <v>58.841666666666661</v>
      </c>
      <c r="V2606" s="8">
        <f t="shared" si="409"/>
        <v>59.224999999999994</v>
      </c>
    </row>
    <row r="2607" spans="1:22" ht="13.5" x14ac:dyDescent="0.25">
      <c r="A2607" s="3">
        <f>RSI!A2607</f>
        <v>45803</v>
      </c>
      <c r="B2607" s="2">
        <f>RSI!B2607</f>
        <v>197</v>
      </c>
      <c r="C2607" s="2">
        <f>RSI!I2607</f>
        <v>61.046582745624221</v>
      </c>
      <c r="D2607" s="2">
        <f>MACD!E2607</f>
        <v>-1.3611196974915174</v>
      </c>
      <c r="E2607" s="2">
        <f>MACD!F2607</f>
        <v>7.268566016308875E-2</v>
      </c>
      <c r="F2607" s="2">
        <f>'Moving Avg'!D2607</f>
        <v>197</v>
      </c>
      <c r="G2607" s="2">
        <f>'Moving Avg'!F2607</f>
        <v>194.31219000000002</v>
      </c>
      <c r="H2607" s="2">
        <f>'Moving Avg'!G2607</f>
        <v>193.77335599999995</v>
      </c>
      <c r="I2607" s="2">
        <f>'Moving Avg'!H2607</f>
        <v>171.12563149999991</v>
      </c>
      <c r="J2607" s="6" t="str">
        <f>OBV!F2607</f>
        <v>BEARISH</v>
      </c>
      <c r="K2607" s="6" t="str">
        <f>OBV!G2607</f>
        <v>NEUTRAL</v>
      </c>
      <c r="L2607" s="6" t="str">
        <f>OBV!H2607</f>
        <v>CONFIRMED BEARISH</v>
      </c>
      <c r="M2607" s="8">
        <f t="shared" si="400"/>
        <v>25</v>
      </c>
      <c r="N2607" s="8">
        <f t="shared" si="401"/>
        <v>100</v>
      </c>
      <c r="O2607" s="8">
        <f t="shared" si="402"/>
        <v>100</v>
      </c>
      <c r="P2607" s="8">
        <f t="shared" si="403"/>
        <v>16.5</v>
      </c>
      <c r="Q2607" s="9">
        <f t="shared" si="404"/>
        <v>61.225000000000001</v>
      </c>
      <c r="R2607" s="9">
        <f t="shared" si="405"/>
        <v>64.125</v>
      </c>
      <c r="S2607" s="9">
        <f t="shared" si="406"/>
        <v>51.174999999999997</v>
      </c>
      <c r="T2607" s="9">
        <f t="shared" si="407"/>
        <v>60.375</v>
      </c>
      <c r="U2607" s="8">
        <f t="shared" si="408"/>
        <v>58.841666666666661</v>
      </c>
      <c r="V2607" s="8">
        <f t="shared" si="409"/>
        <v>59.224999999999994</v>
      </c>
    </row>
    <row r="2608" spans="1:22" ht="13.5" x14ac:dyDescent="0.25">
      <c r="A2608" s="3">
        <f>RSI!A2608</f>
        <v>45804</v>
      </c>
      <c r="B2608" s="2">
        <f>RSI!B2608</f>
        <v>198</v>
      </c>
      <c r="C2608" s="2">
        <f>RSI!I2608</f>
        <v>63.697885213993303</v>
      </c>
      <c r="D2608" s="2">
        <f>MACD!E2608</f>
        <v>-1.8268441862924476</v>
      </c>
      <c r="E2608" s="2">
        <f>MACD!F2608</f>
        <v>-0.30722030912801856</v>
      </c>
      <c r="F2608" s="2">
        <f>'Moving Avg'!D2608</f>
        <v>196.8</v>
      </c>
      <c r="G2608" s="2">
        <f>'Moving Avg'!F2608</f>
        <v>194.44107</v>
      </c>
      <c r="H2608" s="2">
        <f>'Moving Avg'!G2608</f>
        <v>194.33360599999997</v>
      </c>
      <c r="I2608" s="2">
        <f>'Moving Avg'!H2608</f>
        <v>171.30133149999992</v>
      </c>
      <c r="J2608" s="6" t="str">
        <f>OBV!F2608</f>
        <v>BULLISH</v>
      </c>
      <c r="K2608" s="6" t="str">
        <f>OBV!G2608</f>
        <v>NEUTRAL</v>
      </c>
      <c r="L2608" s="6" t="str">
        <f>OBV!H2608</f>
        <v>BULLISH DIVERGENCE</v>
      </c>
      <c r="M2608" s="8">
        <f t="shared" si="400"/>
        <v>25</v>
      </c>
      <c r="N2608" s="8">
        <f t="shared" si="401"/>
        <v>100</v>
      </c>
      <c r="O2608" s="8">
        <f t="shared" si="402"/>
        <v>100</v>
      </c>
      <c r="P2608" s="8">
        <f t="shared" si="403"/>
        <v>66.5</v>
      </c>
      <c r="Q2608" s="9">
        <f t="shared" si="404"/>
        <v>68.724999999999994</v>
      </c>
      <c r="R2608" s="9">
        <f t="shared" si="405"/>
        <v>76.625</v>
      </c>
      <c r="S2608" s="9">
        <f t="shared" si="406"/>
        <v>73.674999999999997</v>
      </c>
      <c r="T2608" s="9">
        <f t="shared" si="407"/>
        <v>72.875</v>
      </c>
      <c r="U2608" s="8">
        <f t="shared" si="408"/>
        <v>73.008333333333326</v>
      </c>
      <c r="V2608" s="8">
        <f t="shared" si="409"/>
        <v>72.974999999999994</v>
      </c>
    </row>
    <row r="2609" spans="1:22" ht="13.5" x14ac:dyDescent="0.25">
      <c r="A2609" s="3">
        <f>RSI!A2609</f>
        <v>45805</v>
      </c>
      <c r="B2609" s="2">
        <f>RSI!B2609</f>
        <v>198.4</v>
      </c>
      <c r="C2609" s="2">
        <f>RSI!I2609</f>
        <v>64.731931695447656</v>
      </c>
      <c r="D2609" s="2">
        <f>MACD!E2609</f>
        <v>-1.978704179668739</v>
      </c>
      <c r="E2609" s="2">
        <f>MACD!F2609</f>
        <v>-0.64151708323616274</v>
      </c>
      <c r="F2609" s="2">
        <f>'Moving Avg'!D2609</f>
        <v>197.28</v>
      </c>
      <c r="G2609" s="2">
        <f>'Moving Avg'!F2609</f>
        <v>194.68527</v>
      </c>
      <c r="H2609" s="2">
        <f>'Moving Avg'!G2609</f>
        <v>194.74895799999996</v>
      </c>
      <c r="I2609" s="2">
        <f>'Moving Avg'!H2609</f>
        <v>171.47903149999991</v>
      </c>
      <c r="J2609" s="6" t="str">
        <f>OBV!F2609</f>
        <v>BULLISH</v>
      </c>
      <c r="K2609" s="6" t="str">
        <f>OBV!G2609</f>
        <v>NEUTRAL</v>
      </c>
      <c r="L2609" s="6" t="str">
        <f>OBV!H2609</f>
        <v>CONFIRMED BULLISH</v>
      </c>
      <c r="M2609" s="8">
        <f t="shared" si="400"/>
        <v>25</v>
      </c>
      <c r="N2609" s="8">
        <f t="shared" si="401"/>
        <v>100</v>
      </c>
      <c r="O2609" s="8">
        <f t="shared" si="402"/>
        <v>100</v>
      </c>
      <c r="P2609" s="8">
        <f t="shared" si="403"/>
        <v>83.5</v>
      </c>
      <c r="Q2609" s="9">
        <f t="shared" si="404"/>
        <v>71.275000000000006</v>
      </c>
      <c r="R2609" s="9">
        <f t="shared" si="405"/>
        <v>80.875</v>
      </c>
      <c r="S2609" s="9">
        <f t="shared" si="406"/>
        <v>81.325000000000003</v>
      </c>
      <c r="T2609" s="9">
        <f t="shared" si="407"/>
        <v>77.125</v>
      </c>
      <c r="U2609" s="8">
        <f t="shared" si="408"/>
        <v>77.825000000000003</v>
      </c>
      <c r="V2609" s="8">
        <f t="shared" si="409"/>
        <v>77.650000000000006</v>
      </c>
    </row>
    <row r="2610" spans="1:22" ht="13.5" x14ac:dyDescent="0.25">
      <c r="A2610" s="3">
        <f>RSI!A2610</f>
        <v>45806</v>
      </c>
      <c r="B2610" s="2">
        <f>RSI!B2610</f>
        <v>197</v>
      </c>
      <c r="C2610" s="2">
        <f>RSI!I2610</f>
        <v>58.455846672103277</v>
      </c>
      <c r="D2610" s="2">
        <f>MACD!E2610</f>
        <v>-1.7987801952237419</v>
      </c>
      <c r="E2610" s="2">
        <f>MACD!F2610</f>
        <v>-0.87296970563367859</v>
      </c>
      <c r="F2610" s="2">
        <f>'Moving Avg'!D2610</f>
        <v>197.28</v>
      </c>
      <c r="G2610" s="2">
        <f>'Moving Avg'!F2610</f>
        <v>194.85947000000002</v>
      </c>
      <c r="H2610" s="2">
        <f>'Moving Avg'!G2610</f>
        <v>194.97651599999995</v>
      </c>
      <c r="I2610" s="2">
        <f>'Moving Avg'!H2610</f>
        <v>171.64973149999994</v>
      </c>
      <c r="J2610" s="6" t="str">
        <f>OBV!F2610</f>
        <v>BEARISH</v>
      </c>
      <c r="K2610" s="6" t="str">
        <f>OBV!G2610</f>
        <v>NEUTRAL</v>
      </c>
      <c r="L2610" s="6" t="str">
        <f>OBV!H2610</f>
        <v>NEUTRAL</v>
      </c>
      <c r="M2610" s="8">
        <f t="shared" si="400"/>
        <v>25</v>
      </c>
      <c r="N2610" s="8">
        <f t="shared" si="401"/>
        <v>100</v>
      </c>
      <c r="O2610" s="8">
        <f t="shared" si="402"/>
        <v>100</v>
      </c>
      <c r="P2610" s="8">
        <f t="shared" si="403"/>
        <v>16.5</v>
      </c>
      <c r="Q2610" s="9">
        <f t="shared" si="404"/>
        <v>61.225000000000001</v>
      </c>
      <c r="R2610" s="9">
        <f t="shared" si="405"/>
        <v>64.125</v>
      </c>
      <c r="S2610" s="9">
        <f t="shared" si="406"/>
        <v>51.174999999999997</v>
      </c>
      <c r="T2610" s="9">
        <f t="shared" si="407"/>
        <v>60.375</v>
      </c>
      <c r="U2610" s="8">
        <f t="shared" si="408"/>
        <v>58.841666666666661</v>
      </c>
      <c r="V2610" s="8">
        <f t="shared" si="409"/>
        <v>59.224999999999994</v>
      </c>
    </row>
    <row r="2611" spans="1:22" ht="13.5" x14ac:dyDescent="0.25">
      <c r="A2611" s="3">
        <f>RSI!A2611</f>
        <v>45807</v>
      </c>
      <c r="B2611" s="2">
        <f>RSI!B2611</f>
        <v>198.4</v>
      </c>
      <c r="C2611" s="2">
        <f>RSI!I2611</f>
        <v>62.383501400552987</v>
      </c>
      <c r="D2611" s="2">
        <f>MACD!E2611</f>
        <v>-1.74381091743669</v>
      </c>
      <c r="E2611" s="2">
        <f>MACD!F2611</f>
        <v>-1.0471379479942811</v>
      </c>
      <c r="F2611" s="2">
        <f>'Moving Avg'!D2611</f>
        <v>197.76</v>
      </c>
      <c r="G2611" s="2">
        <f>'Moving Avg'!F2611</f>
        <v>195.17552000000001</v>
      </c>
      <c r="H2611" s="2">
        <f>'Moving Avg'!G2611</f>
        <v>195.06518999999992</v>
      </c>
      <c r="I2611" s="2">
        <f>'Moving Avg'!H2611</f>
        <v>171.82743149999996</v>
      </c>
      <c r="J2611" s="6" t="str">
        <f>OBV!F2611</f>
        <v>BULLISH</v>
      </c>
      <c r="K2611" s="6" t="str">
        <f>OBV!G2611</f>
        <v>NEUTRAL</v>
      </c>
      <c r="L2611" s="6" t="str">
        <f>OBV!H2611</f>
        <v>CONFIRMED BULLISH</v>
      </c>
      <c r="M2611" s="8">
        <f t="shared" si="400"/>
        <v>25</v>
      </c>
      <c r="N2611" s="8">
        <f t="shared" si="401"/>
        <v>100</v>
      </c>
      <c r="O2611" s="8">
        <f t="shared" si="402"/>
        <v>100</v>
      </c>
      <c r="P2611" s="8">
        <f t="shared" si="403"/>
        <v>83.5</v>
      </c>
      <c r="Q2611" s="9">
        <f t="shared" si="404"/>
        <v>71.275000000000006</v>
      </c>
      <c r="R2611" s="9">
        <f t="shared" si="405"/>
        <v>80.875</v>
      </c>
      <c r="S2611" s="9">
        <f t="shared" si="406"/>
        <v>81.325000000000003</v>
      </c>
      <c r="T2611" s="9">
        <f t="shared" si="407"/>
        <v>77.125</v>
      </c>
      <c r="U2611" s="8">
        <f t="shared" si="408"/>
        <v>77.825000000000003</v>
      </c>
      <c r="V2611" s="8">
        <f t="shared" si="409"/>
        <v>77.650000000000006</v>
      </c>
    </row>
    <row r="2612" spans="1:22" ht="13.5" x14ac:dyDescent="0.25">
      <c r="A2612" s="3">
        <f>RSI!A2612</f>
        <v>45810</v>
      </c>
      <c r="B2612" s="2">
        <f>RSI!B2612</f>
        <v>198.4</v>
      </c>
      <c r="C2612" s="2">
        <f>RSI!I2612</f>
        <v>62.383501400552987</v>
      </c>
      <c r="D2612" s="2">
        <f>MACD!E2612</f>
        <v>-1.1227516722481141</v>
      </c>
      <c r="E2612" s="2">
        <f>MACD!F2612</f>
        <v>-1.0622606928450478</v>
      </c>
      <c r="F2612" s="2">
        <f>'Moving Avg'!D2612</f>
        <v>198.04</v>
      </c>
      <c r="G2612" s="2">
        <f>'Moving Avg'!F2612</f>
        <v>195.49157000000002</v>
      </c>
      <c r="H2612" s="2">
        <f>'Moving Avg'!G2612</f>
        <v>194.97931799999995</v>
      </c>
      <c r="I2612" s="2">
        <f>'Moving Avg'!H2612</f>
        <v>172.00513149999995</v>
      </c>
      <c r="J2612" s="6" t="str">
        <f>OBV!F2612</f>
        <v>BULLISH</v>
      </c>
      <c r="K2612" s="6" t="str">
        <f>OBV!G2612</f>
        <v>NEUTRAL</v>
      </c>
      <c r="L2612" s="6" t="str">
        <f>OBV!H2612</f>
        <v>CONFIRMED BULLISH</v>
      </c>
      <c r="M2612" s="8">
        <f t="shared" si="400"/>
        <v>25</v>
      </c>
      <c r="N2612" s="8">
        <f t="shared" si="401"/>
        <v>100</v>
      </c>
      <c r="O2612" s="8">
        <f t="shared" si="402"/>
        <v>100</v>
      </c>
      <c r="P2612" s="8">
        <f t="shared" si="403"/>
        <v>83.5</v>
      </c>
      <c r="Q2612" s="9">
        <f t="shared" si="404"/>
        <v>71.275000000000006</v>
      </c>
      <c r="R2612" s="9">
        <f t="shared" si="405"/>
        <v>80.875</v>
      </c>
      <c r="S2612" s="9">
        <f t="shared" si="406"/>
        <v>81.325000000000003</v>
      </c>
      <c r="T2612" s="9">
        <f t="shared" si="407"/>
        <v>77.125</v>
      </c>
      <c r="U2612" s="8">
        <f t="shared" si="408"/>
        <v>77.825000000000003</v>
      </c>
      <c r="V2612" s="8">
        <f t="shared" si="409"/>
        <v>77.650000000000006</v>
      </c>
    </row>
    <row r="2613" spans="1:22" ht="13.5" x14ac:dyDescent="0.25">
      <c r="A2613" s="3">
        <f>RSI!A2613</f>
        <v>45811</v>
      </c>
      <c r="B2613" s="2">
        <f>RSI!B2613</f>
        <v>196</v>
      </c>
      <c r="C2613" s="2">
        <f>RSI!I2613</f>
        <v>52.512931538222716</v>
      </c>
      <c r="D2613" s="2">
        <f>MACD!E2613</f>
        <v>-0.43875651807189797</v>
      </c>
      <c r="E2613" s="2">
        <f>MACD!F2613</f>
        <v>-0.93755985789041785</v>
      </c>
      <c r="F2613" s="2">
        <f>'Moving Avg'!D2613</f>
        <v>197.64</v>
      </c>
      <c r="G2613" s="2">
        <f>'Moving Avg'!F2613</f>
        <v>195.68762000000001</v>
      </c>
      <c r="H2613" s="2">
        <f>'Moving Avg'!G2613</f>
        <v>194.84697799999992</v>
      </c>
      <c r="I2613" s="2">
        <f>'Moving Avg'!H2613</f>
        <v>172.17083149999996</v>
      </c>
      <c r="J2613" s="6" t="str">
        <f>OBV!F2613</f>
        <v>BULLISH</v>
      </c>
      <c r="K2613" s="6" t="str">
        <f>OBV!G2613</f>
        <v>NEUTRAL</v>
      </c>
      <c r="L2613" s="6" t="str">
        <f>OBV!H2613</f>
        <v>BULLISH DIVERGENCE</v>
      </c>
      <c r="M2613" s="8">
        <f t="shared" si="400"/>
        <v>25</v>
      </c>
      <c r="N2613" s="8">
        <f t="shared" si="401"/>
        <v>0</v>
      </c>
      <c r="O2613" s="8">
        <f t="shared" si="402"/>
        <v>100</v>
      </c>
      <c r="P2613" s="8">
        <f t="shared" si="403"/>
        <v>66.5</v>
      </c>
      <c r="Q2613" s="9">
        <f t="shared" si="404"/>
        <v>33.725000000000001</v>
      </c>
      <c r="R2613" s="9">
        <f t="shared" si="405"/>
        <v>56.625</v>
      </c>
      <c r="S2613" s="9">
        <f t="shared" si="406"/>
        <v>58.674999999999997</v>
      </c>
      <c r="T2613" s="9">
        <f t="shared" si="407"/>
        <v>47.875</v>
      </c>
      <c r="U2613" s="8">
        <f t="shared" si="408"/>
        <v>49.67499999999999</v>
      </c>
      <c r="V2613" s="8">
        <f t="shared" si="409"/>
        <v>49.224999999999994</v>
      </c>
    </row>
    <row r="2614" spans="1:22" ht="13.5" x14ac:dyDescent="0.25">
      <c r="A2614" s="3">
        <f>RSI!A2614</f>
        <v>45812</v>
      </c>
      <c r="B2614" s="2">
        <f>RSI!B2614</f>
        <v>198</v>
      </c>
      <c r="C2614" s="2">
        <f>RSI!I2614</f>
        <v>58.417480368103789</v>
      </c>
      <c r="D2614" s="2">
        <f>MACD!E2614</f>
        <v>-0.47336137997859851</v>
      </c>
      <c r="E2614" s="2">
        <f>MACD!F2614</f>
        <v>-0.84472016230805402</v>
      </c>
      <c r="F2614" s="2">
        <f>'Moving Avg'!D2614</f>
        <v>197.56</v>
      </c>
      <c r="G2614" s="2">
        <f>'Moving Avg'!F2614</f>
        <v>195.98463000000001</v>
      </c>
      <c r="H2614" s="2">
        <f>'Moving Avg'!G2614</f>
        <v>194.87630399999992</v>
      </c>
      <c r="I2614" s="2">
        <f>'Moving Avg'!H2614</f>
        <v>172.35132149999993</v>
      </c>
      <c r="J2614" s="6" t="str">
        <f>OBV!F2614</f>
        <v>BULLISH</v>
      </c>
      <c r="K2614" s="6" t="str">
        <f>OBV!G2614</f>
        <v>NEUTRAL</v>
      </c>
      <c r="L2614" s="6" t="str">
        <f>OBV!H2614</f>
        <v>BULLISH DIVERGENCE</v>
      </c>
      <c r="M2614" s="8">
        <f t="shared" si="400"/>
        <v>25</v>
      </c>
      <c r="N2614" s="8">
        <f t="shared" si="401"/>
        <v>0</v>
      </c>
      <c r="O2614" s="8">
        <f t="shared" si="402"/>
        <v>100</v>
      </c>
      <c r="P2614" s="8">
        <f t="shared" si="403"/>
        <v>66.5</v>
      </c>
      <c r="Q2614" s="9">
        <f t="shared" si="404"/>
        <v>33.725000000000001</v>
      </c>
      <c r="R2614" s="9">
        <f t="shared" si="405"/>
        <v>56.625</v>
      </c>
      <c r="S2614" s="9">
        <f t="shared" si="406"/>
        <v>58.674999999999997</v>
      </c>
      <c r="T2614" s="9">
        <f t="shared" si="407"/>
        <v>47.875</v>
      </c>
      <c r="U2614" s="8">
        <f t="shared" si="408"/>
        <v>49.67499999999999</v>
      </c>
      <c r="V2614" s="8">
        <f t="shared" si="409"/>
        <v>49.224999999999994</v>
      </c>
    </row>
    <row r="2615" spans="1:22" ht="13.5" x14ac:dyDescent="0.25">
      <c r="A2615" s="3">
        <f>RSI!A2615</f>
        <v>45813</v>
      </c>
      <c r="B2615" s="2">
        <f>RSI!B2615</f>
        <v>197.99</v>
      </c>
      <c r="C2615" s="2">
        <f>RSI!I2615</f>
        <v>58.378394641099398</v>
      </c>
      <c r="D2615" s="2">
        <f>MACD!E2615</f>
        <v>-0.36328414779748641</v>
      </c>
      <c r="E2615" s="2">
        <f>MACD!F2615</f>
        <v>-0.74843295940594057</v>
      </c>
      <c r="F2615" s="2">
        <f>'Moving Avg'!D2615</f>
        <v>197.75799999999998</v>
      </c>
      <c r="G2615" s="2">
        <f>'Moving Avg'!F2615</f>
        <v>196.28018000000003</v>
      </c>
      <c r="H2615" s="2">
        <f>'Moving Avg'!G2615</f>
        <v>194.88933599999993</v>
      </c>
      <c r="I2615" s="2">
        <f>'Moving Avg'!H2615</f>
        <v>172.53176149999996</v>
      </c>
      <c r="J2615" s="6" t="str">
        <f>OBV!F2615</f>
        <v>BULLISH</v>
      </c>
      <c r="K2615" s="6" t="str">
        <f>OBV!G2615</f>
        <v>NEUTRAL</v>
      </c>
      <c r="L2615" s="6" t="str">
        <f>OBV!H2615</f>
        <v>CONFIRMED BULLISH</v>
      </c>
      <c r="M2615" s="8">
        <f t="shared" si="400"/>
        <v>25</v>
      </c>
      <c r="N2615" s="8">
        <f t="shared" si="401"/>
        <v>0</v>
      </c>
      <c r="O2615" s="8">
        <f t="shared" si="402"/>
        <v>100</v>
      </c>
      <c r="P2615" s="8">
        <f t="shared" si="403"/>
        <v>83.5</v>
      </c>
      <c r="Q2615" s="9">
        <f t="shared" si="404"/>
        <v>36.274999999999999</v>
      </c>
      <c r="R2615" s="9">
        <f t="shared" si="405"/>
        <v>60.875</v>
      </c>
      <c r="S2615" s="9">
        <f t="shared" si="406"/>
        <v>66.325000000000003</v>
      </c>
      <c r="T2615" s="9">
        <f t="shared" si="407"/>
        <v>52.125</v>
      </c>
      <c r="U2615" s="8">
        <f t="shared" si="408"/>
        <v>54.491666666666674</v>
      </c>
      <c r="V2615" s="8">
        <f t="shared" si="409"/>
        <v>53.900000000000006</v>
      </c>
    </row>
    <row r="2616" spans="1:22" ht="13.5" x14ac:dyDescent="0.25">
      <c r="A2616" s="3">
        <f>RSI!A2616</f>
        <v>45817</v>
      </c>
      <c r="B2616" s="2">
        <f>RSI!B2616</f>
        <v>197.5</v>
      </c>
      <c r="C2616" s="2">
        <f>RSI!I2616</f>
        <v>56.387541183306155</v>
      </c>
      <c r="D2616" s="2">
        <f>MACD!E2616</f>
        <v>-0.40173322061514227</v>
      </c>
      <c r="E2616" s="2">
        <f>MACD!F2616</f>
        <v>-0.67909301164778102</v>
      </c>
      <c r="F2616" s="2">
        <f>'Moving Avg'!D2616</f>
        <v>197.578</v>
      </c>
      <c r="G2616" s="2">
        <f>'Moving Avg'!F2616</f>
        <v>196.55123000000003</v>
      </c>
      <c r="H2616" s="2">
        <f>'Moving Avg'!G2616</f>
        <v>194.91153599999996</v>
      </c>
      <c r="I2616" s="2">
        <f>'Moving Avg'!H2616</f>
        <v>172.70975149999998</v>
      </c>
      <c r="J2616" s="6" t="str">
        <f>OBV!F2616</f>
        <v>BEARISH</v>
      </c>
      <c r="K2616" s="6" t="str">
        <f>OBV!G2616</f>
        <v>NEUTRAL</v>
      </c>
      <c r="L2616" s="6" t="str">
        <f>OBV!H2616</f>
        <v>CONFIRMED BEARISH</v>
      </c>
      <c r="M2616" s="8">
        <f t="shared" si="400"/>
        <v>25</v>
      </c>
      <c r="N2616" s="8">
        <f t="shared" si="401"/>
        <v>0</v>
      </c>
      <c r="O2616" s="8">
        <f t="shared" si="402"/>
        <v>100</v>
      </c>
      <c r="P2616" s="8">
        <f t="shared" si="403"/>
        <v>16.5</v>
      </c>
      <c r="Q2616" s="9">
        <f t="shared" si="404"/>
        <v>26.225000000000001</v>
      </c>
      <c r="R2616" s="9">
        <f t="shared" si="405"/>
        <v>44.125</v>
      </c>
      <c r="S2616" s="9">
        <f t="shared" si="406"/>
        <v>36.174999999999997</v>
      </c>
      <c r="T2616" s="9">
        <f t="shared" si="407"/>
        <v>35.375</v>
      </c>
      <c r="U2616" s="8">
        <f t="shared" si="408"/>
        <v>35.508333333333333</v>
      </c>
      <c r="V2616" s="8">
        <f t="shared" si="409"/>
        <v>35.474999999999994</v>
      </c>
    </row>
    <row r="2617" spans="1:22" ht="13.5" x14ac:dyDescent="0.25">
      <c r="A2617" s="3">
        <f>RSI!A2617</f>
        <v>45818</v>
      </c>
      <c r="B2617" s="2">
        <f>RSI!B2617</f>
        <v>197</v>
      </c>
      <c r="C2617" s="2">
        <f>RSI!I2617</f>
        <v>54.350728353960307</v>
      </c>
      <c r="D2617" s="2">
        <f>MACD!E2617</f>
        <v>-0.25348980791540043</v>
      </c>
      <c r="E2617" s="2">
        <f>MACD!F2617</f>
        <v>-0.59397237090130484</v>
      </c>
      <c r="F2617" s="2">
        <f>'Moving Avg'!D2617</f>
        <v>197.298</v>
      </c>
      <c r="G2617" s="2">
        <f>'Moving Avg'!F2617</f>
        <v>196.79680000000002</v>
      </c>
      <c r="H2617" s="2">
        <f>'Moving Avg'!G2617</f>
        <v>194.9620559999999</v>
      </c>
      <c r="I2617" s="2">
        <f>'Moving Avg'!H2617</f>
        <v>172.88524149999998</v>
      </c>
      <c r="J2617" s="6" t="str">
        <f>OBV!F2617</f>
        <v>BEARISH</v>
      </c>
      <c r="K2617" s="6" t="str">
        <f>OBV!G2617</f>
        <v>NEUTRAL</v>
      </c>
      <c r="L2617" s="6" t="str">
        <f>OBV!H2617</f>
        <v>CONFIRMED BEARISH</v>
      </c>
      <c r="M2617" s="8">
        <f t="shared" si="400"/>
        <v>25</v>
      </c>
      <c r="N2617" s="8">
        <f t="shared" si="401"/>
        <v>0</v>
      </c>
      <c r="O2617" s="8">
        <f t="shared" si="402"/>
        <v>100</v>
      </c>
      <c r="P2617" s="8">
        <f t="shared" si="403"/>
        <v>16.5</v>
      </c>
      <c r="Q2617" s="9">
        <f t="shared" si="404"/>
        <v>26.225000000000001</v>
      </c>
      <c r="R2617" s="9">
        <f t="shared" si="405"/>
        <v>44.125</v>
      </c>
      <c r="S2617" s="9">
        <f t="shared" si="406"/>
        <v>36.174999999999997</v>
      </c>
      <c r="T2617" s="9">
        <f t="shared" si="407"/>
        <v>35.375</v>
      </c>
      <c r="U2617" s="8">
        <f t="shared" si="408"/>
        <v>35.508333333333333</v>
      </c>
      <c r="V2617" s="8">
        <f t="shared" si="409"/>
        <v>35.474999999999994</v>
      </c>
    </row>
    <row r="2618" spans="1:22" ht="13.5" x14ac:dyDescent="0.25">
      <c r="A2618" s="3">
        <f>RSI!A2618</f>
        <v>45819</v>
      </c>
      <c r="B2618" s="2">
        <f>RSI!B2618</f>
        <v>197</v>
      </c>
      <c r="C2618" s="2">
        <f>RSI!I2618</f>
        <v>54.350728353960307</v>
      </c>
      <c r="D2618" s="2">
        <f>MACD!E2618</f>
        <v>1.9390242580556105E-2</v>
      </c>
      <c r="E2618" s="2">
        <f>MACD!F2618</f>
        <v>-0.47129984820493265</v>
      </c>
      <c r="F2618" s="2">
        <f>'Moving Avg'!D2618</f>
        <v>197.49799999999999</v>
      </c>
      <c r="G2618" s="2">
        <f>'Moving Avg'!F2618</f>
        <v>197.0668</v>
      </c>
      <c r="H2618" s="2">
        <f>'Moving Avg'!G2618</f>
        <v>195.01449199999996</v>
      </c>
      <c r="I2618" s="2">
        <f>'Moving Avg'!H2618</f>
        <v>173.06073149999992</v>
      </c>
      <c r="J2618" s="6" t="str">
        <f>OBV!F2618</f>
        <v>BEARISH</v>
      </c>
      <c r="K2618" s="6" t="str">
        <f>OBV!G2618</f>
        <v>NEUTRAL</v>
      </c>
      <c r="L2618" s="6" t="str">
        <f>OBV!H2618</f>
        <v>BEARISH DIVERGENCE</v>
      </c>
      <c r="M2618" s="8">
        <f t="shared" si="400"/>
        <v>25</v>
      </c>
      <c r="N2618" s="8">
        <f t="shared" si="401"/>
        <v>0</v>
      </c>
      <c r="O2618" s="8">
        <f t="shared" si="402"/>
        <v>100</v>
      </c>
      <c r="P2618" s="8">
        <f t="shared" si="403"/>
        <v>16.5</v>
      </c>
      <c r="Q2618" s="9">
        <f t="shared" si="404"/>
        <v>26.225000000000001</v>
      </c>
      <c r="R2618" s="9">
        <f t="shared" si="405"/>
        <v>44.125</v>
      </c>
      <c r="S2618" s="9">
        <f t="shared" si="406"/>
        <v>36.174999999999997</v>
      </c>
      <c r="T2618" s="9">
        <f t="shared" si="407"/>
        <v>35.375</v>
      </c>
      <c r="U2618" s="8">
        <f t="shared" si="408"/>
        <v>35.508333333333333</v>
      </c>
      <c r="V2618" s="8">
        <f t="shared" si="409"/>
        <v>35.474999999999994</v>
      </c>
    </row>
    <row r="2619" spans="1:22" ht="13.5" x14ac:dyDescent="0.25">
      <c r="A2619" s="3">
        <f>RSI!A2619</f>
        <v>45820</v>
      </c>
      <c r="B2619" s="2">
        <f>RSI!B2619</f>
        <v>197</v>
      </c>
      <c r="C2619" s="2">
        <f>RSI!I2619</f>
        <v>54.350728353960307</v>
      </c>
      <c r="D2619" s="2">
        <f>MACD!E2619</f>
        <v>0.30589865544683903</v>
      </c>
      <c r="E2619" s="2">
        <f>MACD!F2619</f>
        <v>-0.31586014747457836</v>
      </c>
      <c r="F2619" s="2">
        <f>'Moving Avg'!D2619</f>
        <v>197.298</v>
      </c>
      <c r="G2619" s="2">
        <f>'Moving Avg'!F2619</f>
        <v>197.24100000000004</v>
      </c>
      <c r="H2619" s="2">
        <f>'Moving Avg'!G2619</f>
        <v>195.06692799999996</v>
      </c>
      <c r="I2619" s="2">
        <f>'Moving Avg'!H2619</f>
        <v>173.23622149999991</v>
      </c>
      <c r="J2619" s="6" t="str">
        <f>OBV!F2619</f>
        <v>BEARISH</v>
      </c>
      <c r="K2619" s="6" t="str">
        <f>OBV!G2619</f>
        <v>NEUTRAL</v>
      </c>
      <c r="L2619" s="6" t="str">
        <f>OBV!H2619</f>
        <v>CONFIRMED BEARISH</v>
      </c>
      <c r="M2619" s="8">
        <f t="shared" si="400"/>
        <v>25</v>
      </c>
      <c r="N2619" s="8">
        <f t="shared" si="401"/>
        <v>0</v>
      </c>
      <c r="O2619" s="8">
        <f t="shared" si="402"/>
        <v>100</v>
      </c>
      <c r="P2619" s="8">
        <f t="shared" si="403"/>
        <v>16.5</v>
      </c>
      <c r="Q2619" s="9">
        <f t="shared" si="404"/>
        <v>26.225000000000001</v>
      </c>
      <c r="R2619" s="9">
        <f t="shared" si="405"/>
        <v>44.125</v>
      </c>
      <c r="S2619" s="9">
        <f t="shared" si="406"/>
        <v>36.174999999999997</v>
      </c>
      <c r="T2619" s="9">
        <f t="shared" si="407"/>
        <v>35.375</v>
      </c>
      <c r="U2619" s="8">
        <f t="shared" si="408"/>
        <v>35.508333333333333</v>
      </c>
      <c r="V2619" s="8">
        <f t="shared" si="409"/>
        <v>35.474999999999994</v>
      </c>
    </row>
    <row r="2620" spans="1:22" ht="13.5" x14ac:dyDescent="0.25">
      <c r="A2620" s="3">
        <f>RSI!A2620</f>
        <v>45821</v>
      </c>
      <c r="B2620" s="2">
        <f>RSI!B2620</f>
        <v>195.2</v>
      </c>
      <c r="C2620" s="2">
        <f>RSI!I2620</f>
        <v>46.75675786989553</v>
      </c>
      <c r="D2620" s="2">
        <f>MACD!E2620</f>
        <v>0.46078816802929623</v>
      </c>
      <c r="E2620" s="2">
        <f>MACD!F2620</f>
        <v>-0.16053048437380341</v>
      </c>
      <c r="F2620" s="2">
        <f>'Moving Avg'!D2620</f>
        <v>196.74</v>
      </c>
      <c r="G2620" s="2">
        <f>'Moving Avg'!F2620</f>
        <v>197.25100000000003</v>
      </c>
      <c r="H2620" s="2">
        <f>'Moving Avg'!G2620</f>
        <v>195.04504399999999</v>
      </c>
      <c r="I2620" s="2">
        <f>'Moving Avg'!H2620</f>
        <v>173.40271149999992</v>
      </c>
      <c r="J2620" s="6" t="str">
        <f>OBV!F2620</f>
        <v>BEARISH</v>
      </c>
      <c r="K2620" s="6" t="str">
        <f>OBV!G2620</f>
        <v>NEUTRAL</v>
      </c>
      <c r="L2620" s="6" t="str">
        <f>OBV!H2620</f>
        <v>CONFIRMED BEARISH</v>
      </c>
      <c r="M2620" s="8">
        <f t="shared" si="400"/>
        <v>25</v>
      </c>
      <c r="N2620" s="8">
        <f t="shared" si="401"/>
        <v>0</v>
      </c>
      <c r="O2620" s="8">
        <f t="shared" si="402"/>
        <v>100</v>
      </c>
      <c r="P2620" s="8">
        <f t="shared" si="403"/>
        <v>16.5</v>
      </c>
      <c r="Q2620" s="9">
        <f t="shared" si="404"/>
        <v>26.225000000000001</v>
      </c>
      <c r="R2620" s="9">
        <f t="shared" si="405"/>
        <v>44.125</v>
      </c>
      <c r="S2620" s="9">
        <f t="shared" si="406"/>
        <v>36.174999999999997</v>
      </c>
      <c r="T2620" s="9">
        <f t="shared" si="407"/>
        <v>35.375</v>
      </c>
      <c r="U2620" s="8">
        <f t="shared" si="408"/>
        <v>35.508333333333333</v>
      </c>
      <c r="V2620" s="8">
        <f t="shared" si="409"/>
        <v>35.474999999999994</v>
      </c>
    </row>
    <row r="2621" spans="1:22" ht="13.5" x14ac:dyDescent="0.25">
      <c r="A2621" s="3">
        <f>RSI!A2621</f>
        <v>45824</v>
      </c>
      <c r="B2621" s="2">
        <f>RSI!B2621</f>
        <v>195.2</v>
      </c>
      <c r="C2621" s="2">
        <f>RSI!I2621</f>
        <v>46.75675786989553</v>
      </c>
      <c r="D2621" s="2">
        <f>MACD!E2621</f>
        <v>0.81278663893544945</v>
      </c>
      <c r="E2621" s="2">
        <f>MACD!F2621</f>
        <v>3.413294028804717E-2</v>
      </c>
      <c r="F2621" s="2">
        <f>'Moving Avg'!D2621</f>
        <v>196.28000000000003</v>
      </c>
      <c r="G2621" s="2">
        <f>'Moving Avg'!F2621</f>
        <v>197.25450000000001</v>
      </c>
      <c r="H2621" s="2">
        <f>'Moving Avg'!G2621</f>
        <v>195.04231999999999</v>
      </c>
      <c r="I2621" s="2">
        <f>'Moving Avg'!H2621</f>
        <v>173.56920149999991</v>
      </c>
      <c r="J2621" s="6" t="str">
        <f>OBV!F2621</f>
        <v>BEARISH</v>
      </c>
      <c r="K2621" s="6" t="str">
        <f>OBV!G2621</f>
        <v>NEUTRAL</v>
      </c>
      <c r="L2621" s="6" t="str">
        <f>OBV!H2621</f>
        <v>CONFIRMED BEARISH</v>
      </c>
      <c r="M2621" s="8">
        <f t="shared" si="400"/>
        <v>25</v>
      </c>
      <c r="N2621" s="8">
        <f t="shared" si="401"/>
        <v>0</v>
      </c>
      <c r="O2621" s="8">
        <f t="shared" si="402"/>
        <v>100</v>
      </c>
      <c r="P2621" s="8">
        <f t="shared" si="403"/>
        <v>16.5</v>
      </c>
      <c r="Q2621" s="9">
        <f t="shared" si="404"/>
        <v>26.225000000000001</v>
      </c>
      <c r="R2621" s="9">
        <f t="shared" si="405"/>
        <v>44.125</v>
      </c>
      <c r="S2621" s="9">
        <f t="shared" si="406"/>
        <v>36.174999999999997</v>
      </c>
      <c r="T2621" s="9">
        <f t="shared" si="407"/>
        <v>35.375</v>
      </c>
      <c r="U2621" s="8">
        <f t="shared" si="408"/>
        <v>35.508333333333333</v>
      </c>
      <c r="V2621" s="8">
        <f t="shared" si="409"/>
        <v>35.474999999999994</v>
      </c>
    </row>
    <row r="2622" spans="1:22" ht="13.5" x14ac:dyDescent="0.25">
      <c r="A2622" s="3">
        <f>RSI!A2622</f>
        <v>45825</v>
      </c>
      <c r="B2622" s="2">
        <f>RSI!B2622</f>
        <v>195.2</v>
      </c>
      <c r="C2622" s="2">
        <f>RSI!I2622</f>
        <v>46.75675786989553</v>
      </c>
      <c r="D2622" s="2">
        <f>MACD!E2622</f>
        <v>1.1157736273783314</v>
      </c>
      <c r="E2622" s="2">
        <f>MACD!F2622</f>
        <v>0.25046107770610404</v>
      </c>
      <c r="F2622" s="2">
        <f>'Moving Avg'!D2622</f>
        <v>195.92000000000002</v>
      </c>
      <c r="G2622" s="2">
        <f>'Moving Avg'!F2622</f>
        <v>197.06450000000001</v>
      </c>
      <c r="H2622" s="2">
        <f>'Moving Avg'!G2622</f>
        <v>195.05664800000002</v>
      </c>
      <c r="I2622" s="2">
        <f>'Moving Avg'!H2622</f>
        <v>173.73569149999989</v>
      </c>
      <c r="J2622" s="6" t="str">
        <f>OBV!F2622</f>
        <v>BEARISH</v>
      </c>
      <c r="K2622" s="6" t="str">
        <f>OBV!G2622</f>
        <v>NEUTRAL</v>
      </c>
      <c r="L2622" s="6" t="str">
        <f>OBV!H2622</f>
        <v>CONFIRMED BEARISH</v>
      </c>
      <c r="M2622" s="8">
        <f t="shared" si="400"/>
        <v>25</v>
      </c>
      <c r="N2622" s="8">
        <f t="shared" si="401"/>
        <v>0</v>
      </c>
      <c r="O2622" s="8">
        <f t="shared" si="402"/>
        <v>100</v>
      </c>
      <c r="P2622" s="8">
        <f t="shared" si="403"/>
        <v>16.5</v>
      </c>
      <c r="Q2622" s="9">
        <f t="shared" si="404"/>
        <v>26.225000000000001</v>
      </c>
      <c r="R2622" s="9">
        <f t="shared" si="405"/>
        <v>44.125</v>
      </c>
      <c r="S2622" s="9">
        <f t="shared" si="406"/>
        <v>36.174999999999997</v>
      </c>
      <c r="T2622" s="9">
        <f t="shared" si="407"/>
        <v>35.375</v>
      </c>
      <c r="U2622" s="8">
        <f t="shared" si="408"/>
        <v>35.508333333333333</v>
      </c>
      <c r="V2622" s="8">
        <f t="shared" si="409"/>
        <v>35.474999999999994</v>
      </c>
    </row>
    <row r="2623" spans="1:22" ht="13.5" x14ac:dyDescent="0.25">
      <c r="A2623" s="3">
        <f>RSI!A2623</f>
        <v>45826</v>
      </c>
      <c r="B2623" s="2">
        <f>RSI!B2623</f>
        <v>195.2</v>
      </c>
      <c r="C2623" s="2">
        <f>RSI!I2623</f>
        <v>46.75675786989553</v>
      </c>
      <c r="D2623" s="2">
        <f>MACD!E2623</f>
        <v>1.007677693795074</v>
      </c>
      <c r="E2623" s="2">
        <f>MACD!F2623</f>
        <v>0.40190440092389806</v>
      </c>
      <c r="F2623" s="2">
        <f>'Moving Avg'!D2623</f>
        <v>195.56</v>
      </c>
      <c r="G2623" s="2">
        <f>'Moving Avg'!F2623</f>
        <v>196.87449999999998</v>
      </c>
      <c r="H2623" s="2">
        <f>'Moving Avg'!G2623</f>
        <v>195.07116800000003</v>
      </c>
      <c r="I2623" s="2">
        <f>'Moving Avg'!H2623</f>
        <v>173.9021814999999</v>
      </c>
      <c r="J2623" s="6" t="str">
        <f>OBV!F2623</f>
        <v>BEARISH</v>
      </c>
      <c r="K2623" s="6" t="str">
        <f>OBV!G2623</f>
        <v>NEUTRAL</v>
      </c>
      <c r="L2623" s="6" t="str">
        <f>OBV!H2623</f>
        <v>CONFIRMED BEARISH</v>
      </c>
      <c r="M2623" s="8">
        <f t="shared" si="400"/>
        <v>25</v>
      </c>
      <c r="N2623" s="8">
        <f t="shared" si="401"/>
        <v>0</v>
      </c>
      <c r="O2623" s="8">
        <f t="shared" si="402"/>
        <v>100</v>
      </c>
      <c r="P2623" s="8">
        <f t="shared" si="403"/>
        <v>16.5</v>
      </c>
      <c r="Q2623" s="9">
        <f t="shared" si="404"/>
        <v>26.225000000000001</v>
      </c>
      <c r="R2623" s="9">
        <f t="shared" si="405"/>
        <v>44.125</v>
      </c>
      <c r="S2623" s="9">
        <f t="shared" si="406"/>
        <v>36.174999999999997</v>
      </c>
      <c r="T2623" s="9">
        <f t="shared" si="407"/>
        <v>35.375</v>
      </c>
      <c r="U2623" s="8">
        <f t="shared" si="408"/>
        <v>35.508333333333333</v>
      </c>
      <c r="V2623" s="8">
        <f t="shared" si="409"/>
        <v>35.474999999999994</v>
      </c>
    </row>
    <row r="2624" spans="1:22" ht="13.5" x14ac:dyDescent="0.25">
      <c r="A2624" s="3">
        <f>RSI!A2624</f>
        <v>45827</v>
      </c>
      <c r="B2624" s="2">
        <f>RSI!B2624</f>
        <v>195.2</v>
      </c>
      <c r="C2624" s="2">
        <f>RSI!I2624</f>
        <v>46.75675786989553</v>
      </c>
      <c r="D2624" s="2">
        <f>MACD!E2624</f>
        <v>1.2283127578675135</v>
      </c>
      <c r="E2624" s="2">
        <f>MACD!F2624</f>
        <v>0.56718607231262119</v>
      </c>
      <c r="F2624" s="2">
        <f>'Moving Avg'!D2624</f>
        <v>195.2</v>
      </c>
      <c r="G2624" s="2">
        <f>'Moving Avg'!F2624</f>
        <v>196.83449999999999</v>
      </c>
      <c r="H2624" s="2">
        <f>'Moving Avg'!G2624</f>
        <v>195.08549600000006</v>
      </c>
      <c r="I2624" s="2">
        <f>'Moving Avg'!H2624</f>
        <v>174.06867149999988</v>
      </c>
      <c r="J2624" s="6" t="str">
        <f>OBV!F2624</f>
        <v>BEARISH</v>
      </c>
      <c r="K2624" s="6" t="str">
        <f>OBV!G2624</f>
        <v>NEUTRAL</v>
      </c>
      <c r="L2624" s="6" t="str">
        <f>OBV!H2624</f>
        <v>CONFIRMED BEARISH</v>
      </c>
      <c r="M2624" s="8">
        <f t="shared" si="400"/>
        <v>25</v>
      </c>
      <c r="N2624" s="8">
        <f t="shared" si="401"/>
        <v>0</v>
      </c>
      <c r="O2624" s="8">
        <f t="shared" si="402"/>
        <v>100</v>
      </c>
      <c r="P2624" s="8">
        <f t="shared" si="403"/>
        <v>16.5</v>
      </c>
      <c r="Q2624" s="9">
        <f t="shared" si="404"/>
        <v>26.225000000000001</v>
      </c>
      <c r="R2624" s="9">
        <f t="shared" si="405"/>
        <v>44.125</v>
      </c>
      <c r="S2624" s="9">
        <f t="shared" si="406"/>
        <v>36.174999999999997</v>
      </c>
      <c r="T2624" s="9">
        <f t="shared" si="407"/>
        <v>35.375</v>
      </c>
      <c r="U2624" s="8">
        <f t="shared" si="408"/>
        <v>35.508333333333333</v>
      </c>
      <c r="V2624" s="8">
        <f t="shared" si="409"/>
        <v>35.474999999999994</v>
      </c>
    </row>
    <row r="2625" spans="1:22" ht="13.5" x14ac:dyDescent="0.25">
      <c r="A2625" s="3">
        <f>RSI!A2625</f>
        <v>45828</v>
      </c>
      <c r="B2625" s="2">
        <f>RSI!B2625</f>
        <v>195.2</v>
      </c>
      <c r="C2625" s="2">
        <f>RSI!I2625</f>
        <v>46.75675786989553</v>
      </c>
      <c r="D2625" s="2">
        <f>MACD!E2625</f>
        <v>1.4175474917377358</v>
      </c>
      <c r="E2625" s="2">
        <f>MACD!F2625</f>
        <v>0.73725835619764424</v>
      </c>
      <c r="F2625" s="2">
        <f>'Moving Avg'!D2625</f>
        <v>195.2</v>
      </c>
      <c r="G2625" s="2">
        <f>'Moving Avg'!F2625</f>
        <v>196.74449999999996</v>
      </c>
      <c r="H2625" s="2">
        <f>'Moving Avg'!G2625</f>
        <v>195.1095960000001</v>
      </c>
      <c r="I2625" s="2">
        <f>'Moving Avg'!H2625</f>
        <v>174.23516149999986</v>
      </c>
      <c r="J2625" s="6" t="str">
        <f>OBV!F2625</f>
        <v>NEUTRAL</v>
      </c>
      <c r="K2625" s="6" t="str">
        <f>OBV!G2625</f>
        <v>NEUTRAL</v>
      </c>
      <c r="L2625" s="6" t="str">
        <f>OBV!H2625</f>
        <v>NEUTRAL</v>
      </c>
      <c r="M2625" s="8">
        <f t="shared" si="400"/>
        <v>25</v>
      </c>
      <c r="N2625" s="8">
        <f t="shared" si="401"/>
        <v>0</v>
      </c>
      <c r="O2625" s="8">
        <f t="shared" si="402"/>
        <v>100</v>
      </c>
      <c r="P2625" s="8">
        <f t="shared" si="403"/>
        <v>33</v>
      </c>
      <c r="Q2625" s="9">
        <f t="shared" si="404"/>
        <v>28.7</v>
      </c>
      <c r="R2625" s="9">
        <f t="shared" si="405"/>
        <v>48.25</v>
      </c>
      <c r="S2625" s="9">
        <f t="shared" si="406"/>
        <v>43.6</v>
      </c>
      <c r="T2625" s="9">
        <f t="shared" si="407"/>
        <v>39.5</v>
      </c>
      <c r="U2625" s="8">
        <f t="shared" si="408"/>
        <v>40.183333333333337</v>
      </c>
      <c r="V2625" s="8">
        <f t="shared" si="409"/>
        <v>40.012500000000003</v>
      </c>
    </row>
    <row r="2626" spans="1:22" ht="13.5" x14ac:dyDescent="0.25">
      <c r="A2626" s="3">
        <f>RSI!A2626</f>
        <v>45831</v>
      </c>
      <c r="B2626" s="2">
        <f>RSI!B2626</f>
        <v>195.2</v>
      </c>
      <c r="C2626" s="2">
        <f>RSI!I2626</f>
        <v>46.75675786989553</v>
      </c>
      <c r="D2626" s="2">
        <f>MACD!E2626</f>
        <v>1.5060641921575666</v>
      </c>
      <c r="E2626" s="2">
        <f>MACD!F2626</f>
        <v>0.89101952338962875</v>
      </c>
      <c r="F2626" s="2">
        <f>'Moving Avg'!D2626</f>
        <v>195.2</v>
      </c>
      <c r="G2626" s="2">
        <f>'Moving Avg'!F2626</f>
        <v>196.70449999999994</v>
      </c>
      <c r="H2626" s="2">
        <f>'Moving Avg'!G2626</f>
        <v>195.1336960000001</v>
      </c>
      <c r="I2626" s="2">
        <f>'Moving Avg'!H2626</f>
        <v>174.40165149999982</v>
      </c>
      <c r="J2626" s="6" t="str">
        <f>OBV!F2626</f>
        <v>NEUTRAL</v>
      </c>
      <c r="K2626" s="6" t="str">
        <f>OBV!G2626</f>
        <v>NEUTRAL</v>
      </c>
      <c r="L2626" s="6" t="str">
        <f>OBV!H2626</f>
        <v>NEUTRAL</v>
      </c>
      <c r="M2626" s="8">
        <f t="shared" ref="M2626:M2693" si="410">IF(C2626&lt;30,50, IF(C2626&gt;70, 0, 25))</f>
        <v>25</v>
      </c>
      <c r="N2626" s="8">
        <f t="shared" ref="N2626:N2693" si="411">IF(E2626-D2626&gt;0.02, 100, IF(E2626-D2626&lt;0,0,45))</f>
        <v>0</v>
      </c>
      <c r="O2626" s="8">
        <f t="shared" ref="O2626:O2693" si="412">IF(F2626-I2626&gt;10,100,IF(F2626-I2626&gt;5,75, IF(F2626-I2626&gt;0,50,0)))</f>
        <v>100</v>
      </c>
      <c r="P2626" s="8">
        <f t="shared" ref="P2626:P2693" si="413">IF(L2626="confirmed bullish", 34, IF(L2626="bullish divergence",17, 0))+IF(J2626="bullish",33,IF(J2626="bearish",0,16.5))+IF(K2626="strong",33,IF(K2626="weak",0,16.5))</f>
        <v>33</v>
      </c>
      <c r="Q2626" s="9">
        <f t="shared" si="404"/>
        <v>28.7</v>
      </c>
      <c r="R2626" s="9">
        <f t="shared" si="405"/>
        <v>48.25</v>
      </c>
      <c r="S2626" s="9">
        <f t="shared" si="406"/>
        <v>43.6</v>
      </c>
      <c r="T2626" s="9">
        <f t="shared" si="407"/>
        <v>39.5</v>
      </c>
      <c r="U2626" s="8">
        <f t="shared" si="408"/>
        <v>40.183333333333337</v>
      </c>
      <c r="V2626" s="8">
        <f t="shared" si="409"/>
        <v>40.012500000000003</v>
      </c>
    </row>
    <row r="2627" spans="1:22" ht="13.5" x14ac:dyDescent="0.25">
      <c r="A2627" s="3">
        <f>RSI!A2627</f>
        <v>45832</v>
      </c>
      <c r="B2627" s="2">
        <f>RSI!B2627</f>
        <v>196</v>
      </c>
      <c r="C2627" s="2">
        <f>RSI!I2627</f>
        <v>51.786465830042033</v>
      </c>
      <c r="D2627" s="2">
        <f>MACD!E2627</f>
        <v>1.448280248701252</v>
      </c>
      <c r="E2627" s="2">
        <f>MACD!F2627</f>
        <v>1.0024716684519535</v>
      </c>
      <c r="F2627" s="2">
        <f>'Moving Avg'!D2627</f>
        <v>195.35999999999999</v>
      </c>
      <c r="G2627" s="2">
        <f>'Moving Avg'!F2627</f>
        <v>196.65449999999993</v>
      </c>
      <c r="H2627" s="2">
        <f>'Moving Avg'!G2627</f>
        <v>195.17379600000007</v>
      </c>
      <c r="I2627" s="2">
        <f>'Moving Avg'!H2627</f>
        <v>174.57214149999984</v>
      </c>
      <c r="J2627" s="6" t="str">
        <f>OBV!F2627</f>
        <v>BULLISH</v>
      </c>
      <c r="K2627" s="6" t="str">
        <f>OBV!G2627</f>
        <v>NEUTRAL</v>
      </c>
      <c r="L2627" s="6" t="str">
        <f>OBV!H2627</f>
        <v>CONFIRMED BULLISH</v>
      </c>
      <c r="M2627" s="8">
        <f t="shared" si="410"/>
        <v>25</v>
      </c>
      <c r="N2627" s="8">
        <f t="shared" si="411"/>
        <v>0</v>
      </c>
      <c r="O2627" s="8">
        <f t="shared" si="412"/>
        <v>100</v>
      </c>
      <c r="P2627" s="8">
        <f t="shared" si="413"/>
        <v>83.5</v>
      </c>
      <c r="Q2627" s="9">
        <f t="shared" ref="Q2627:Q2690" si="414">0.35*M2627+N2627*0.35+O2627*0.15+P2627*0.15</f>
        <v>36.274999999999999</v>
      </c>
      <c r="R2627" s="9">
        <f t="shared" ref="R2627:R2690" si="415">M2627*0.2+N2627*0.2+O2627*0.35+P2627*0.25</f>
        <v>60.875</v>
      </c>
      <c r="S2627" s="9">
        <f t="shared" ref="S2627:S2690" si="416">M2627*0.15+N2627*0.15+O2627*0.25+P2627*0.45</f>
        <v>66.325000000000003</v>
      </c>
      <c r="T2627" s="9">
        <f t="shared" ref="T2627:T2690" si="417">0.25*SUM(M2627:P2627)</f>
        <v>52.125</v>
      </c>
      <c r="U2627" s="8">
        <f t="shared" ref="U2627:U2690" si="418">SUM(Q2627:S2627)/3</f>
        <v>54.491666666666674</v>
      </c>
      <c r="V2627" s="8">
        <f t="shared" ref="V2627:V2690" si="419">SUM(Q2627:T2627)/4</f>
        <v>53.900000000000006</v>
      </c>
    </row>
    <row r="2628" spans="1:22" ht="13.5" x14ac:dyDescent="0.25">
      <c r="A2628" s="3">
        <f>RSI!A2628</f>
        <v>45833</v>
      </c>
      <c r="B2628" s="2">
        <f>RSI!B2628</f>
        <v>197</v>
      </c>
      <c r="C2628" s="2">
        <f>RSI!I2628</f>
        <v>57.225901422376857</v>
      </c>
      <c r="D2628" s="2">
        <f>MACD!E2628</f>
        <v>1.3238252474326089</v>
      </c>
      <c r="E2628" s="2">
        <f>MACD!F2628</f>
        <v>1.0667423842480845</v>
      </c>
      <c r="F2628" s="2">
        <f>'Moving Avg'!D2628</f>
        <v>195.71999999999997</v>
      </c>
      <c r="G2628" s="2">
        <f>'Moving Avg'!F2628</f>
        <v>196.60449999999992</v>
      </c>
      <c r="H2628" s="2">
        <f>'Moving Avg'!G2628</f>
        <v>195.2817960000001</v>
      </c>
      <c r="I2628" s="2">
        <f>'Moving Avg'!H2628</f>
        <v>174.74763149999984</v>
      </c>
      <c r="J2628" s="6" t="str">
        <f>OBV!F2628</f>
        <v>BULLISH</v>
      </c>
      <c r="K2628" s="6" t="str">
        <f>OBV!G2628</f>
        <v>NEUTRAL</v>
      </c>
      <c r="L2628" s="6" t="str">
        <f>OBV!H2628</f>
        <v>CONFIRMED BULLISH</v>
      </c>
      <c r="M2628" s="8">
        <f t="shared" si="410"/>
        <v>25</v>
      </c>
      <c r="N2628" s="8">
        <f t="shared" si="411"/>
        <v>0</v>
      </c>
      <c r="O2628" s="8">
        <f t="shared" si="412"/>
        <v>100</v>
      </c>
      <c r="P2628" s="8">
        <f t="shared" si="413"/>
        <v>83.5</v>
      </c>
      <c r="Q2628" s="9">
        <f t="shared" si="414"/>
        <v>36.274999999999999</v>
      </c>
      <c r="R2628" s="9">
        <f t="shared" si="415"/>
        <v>60.875</v>
      </c>
      <c r="S2628" s="9">
        <f t="shared" si="416"/>
        <v>66.325000000000003</v>
      </c>
      <c r="T2628" s="9">
        <f t="shared" si="417"/>
        <v>52.125</v>
      </c>
      <c r="U2628" s="8">
        <f t="shared" si="418"/>
        <v>54.491666666666674</v>
      </c>
      <c r="V2628" s="8">
        <f t="shared" si="419"/>
        <v>53.900000000000006</v>
      </c>
    </row>
    <row r="2629" spans="1:22" ht="13.5" x14ac:dyDescent="0.25">
      <c r="A2629" s="3">
        <f>RSI!A2629</f>
        <v>45835</v>
      </c>
      <c r="B2629" s="2">
        <f>RSI!B2629</f>
        <v>197</v>
      </c>
      <c r="C2629" s="2">
        <f>RSI!I2629</f>
        <v>57.225901422376857</v>
      </c>
      <c r="D2629" s="2">
        <f>MACD!E2629</f>
        <v>1.2112314402001232</v>
      </c>
      <c r="E2629" s="2">
        <f>MACD!F2629</f>
        <v>1.0956401954384922</v>
      </c>
      <c r="F2629" s="2">
        <f>'Moving Avg'!D2629</f>
        <v>196.07999999999998</v>
      </c>
      <c r="G2629" s="2">
        <f>'Moving Avg'!F2629</f>
        <v>196.53449999999992</v>
      </c>
      <c r="H2629" s="2">
        <f>'Moving Avg'!G2629</f>
        <v>195.38768800000005</v>
      </c>
      <c r="I2629" s="2">
        <f>'Moving Avg'!H2629</f>
        <v>174.92312149999984</v>
      </c>
      <c r="J2629" s="6" t="str">
        <f>OBV!F2629</f>
        <v>BULLISH</v>
      </c>
      <c r="K2629" s="6" t="str">
        <f>OBV!G2629</f>
        <v>NEUTRAL</v>
      </c>
      <c r="L2629" s="6" t="str">
        <f>OBV!H2629</f>
        <v>CONFIRMED BULLISH</v>
      </c>
      <c r="M2629" s="8">
        <f t="shared" si="410"/>
        <v>25</v>
      </c>
      <c r="N2629" s="8">
        <f t="shared" si="411"/>
        <v>0</v>
      </c>
      <c r="O2629" s="8">
        <f t="shared" si="412"/>
        <v>100</v>
      </c>
      <c r="P2629" s="8">
        <f t="shared" si="413"/>
        <v>83.5</v>
      </c>
      <c r="Q2629" s="9">
        <f t="shared" si="414"/>
        <v>36.274999999999999</v>
      </c>
      <c r="R2629" s="9">
        <f t="shared" si="415"/>
        <v>60.875</v>
      </c>
      <c r="S2629" s="9">
        <f t="shared" si="416"/>
        <v>66.325000000000003</v>
      </c>
      <c r="T2629" s="9">
        <f t="shared" si="417"/>
        <v>52.125</v>
      </c>
      <c r="U2629" s="8">
        <f t="shared" si="418"/>
        <v>54.491666666666674</v>
      </c>
      <c r="V2629" s="8">
        <f t="shared" si="419"/>
        <v>53.900000000000006</v>
      </c>
    </row>
    <row r="2630" spans="1:22" ht="13.5" x14ac:dyDescent="0.25">
      <c r="A2630" s="3">
        <f>RSI!A2630</f>
        <v>45838</v>
      </c>
      <c r="B2630" s="2">
        <f>RSI!B2630</f>
        <v>195</v>
      </c>
      <c r="C2630" s="2">
        <f>RSI!I2630</f>
        <v>45.356609392650775</v>
      </c>
      <c r="D2630" s="2">
        <f>MACD!E2630</f>
        <v>0.98043878279347041</v>
      </c>
      <c r="E2630" s="2">
        <f>MACD!F2630</f>
        <v>1.0725999129094879</v>
      </c>
      <c r="F2630" s="2">
        <f>'Moving Avg'!D2630</f>
        <v>196.04000000000002</v>
      </c>
      <c r="G2630" s="2">
        <f>'Moving Avg'!F2630</f>
        <v>196.43449999999996</v>
      </c>
      <c r="H2630" s="2">
        <f>'Moving Avg'!G2630</f>
        <v>195.43652800000007</v>
      </c>
      <c r="I2630" s="2">
        <f>'Moving Avg'!H2630</f>
        <v>175.12214149999983</v>
      </c>
      <c r="J2630" s="6" t="str">
        <f>OBV!F2630</f>
        <v>BULLISH</v>
      </c>
      <c r="K2630" s="6" t="str">
        <f>OBV!G2630</f>
        <v>NEUTRAL</v>
      </c>
      <c r="L2630" s="6" t="str">
        <f>OBV!H2630</f>
        <v>BULLISH DIVERGENCE</v>
      </c>
      <c r="M2630" s="8">
        <f t="shared" si="410"/>
        <v>25</v>
      </c>
      <c r="N2630" s="8">
        <f t="shared" si="411"/>
        <v>100</v>
      </c>
      <c r="O2630" s="8">
        <f t="shared" si="412"/>
        <v>100</v>
      </c>
      <c r="P2630" s="8">
        <f t="shared" si="413"/>
        <v>66.5</v>
      </c>
      <c r="Q2630" s="9">
        <f t="shared" si="414"/>
        <v>68.724999999999994</v>
      </c>
      <c r="R2630" s="9">
        <f t="shared" si="415"/>
        <v>76.625</v>
      </c>
      <c r="S2630" s="9">
        <f t="shared" si="416"/>
        <v>73.674999999999997</v>
      </c>
      <c r="T2630" s="9">
        <f t="shared" si="417"/>
        <v>72.875</v>
      </c>
      <c r="U2630" s="8">
        <f t="shared" si="418"/>
        <v>73.008333333333326</v>
      </c>
      <c r="V2630" s="8">
        <f t="shared" si="419"/>
        <v>72.974999999999994</v>
      </c>
    </row>
    <row r="2631" spans="1:22" ht="13.5" x14ac:dyDescent="0.25">
      <c r="A2631" s="3">
        <f>RSI!A2631</f>
        <v>45839</v>
      </c>
      <c r="B2631" s="2">
        <f>RSI!B2631</f>
        <v>195</v>
      </c>
      <c r="C2631" s="2">
        <f>RSI!I2631</f>
        <v>45.356609392650775</v>
      </c>
      <c r="D2631" s="2">
        <f>MACD!E2631</f>
        <v>0.79072443544870907</v>
      </c>
      <c r="E2631" s="2">
        <f>MACD!F2631</f>
        <v>1.0162248174173323</v>
      </c>
      <c r="F2631" s="2">
        <f>'Moving Avg'!D2631</f>
        <v>196</v>
      </c>
      <c r="G2631" s="2">
        <f>'Moving Avg'!F2631</f>
        <v>196.26449999999994</v>
      </c>
      <c r="H2631" s="2">
        <f>'Moving Avg'!G2631</f>
        <v>195.48517600000002</v>
      </c>
      <c r="I2631" s="2">
        <f>'Moving Avg'!H2631</f>
        <v>175.3163714999998</v>
      </c>
      <c r="J2631" s="6" t="str">
        <f>OBV!F2631</f>
        <v>BULLISH</v>
      </c>
      <c r="K2631" s="6" t="str">
        <f>OBV!G2631</f>
        <v>NEUTRAL</v>
      </c>
      <c r="L2631" s="6" t="str">
        <f>OBV!H2631</f>
        <v>BULLISH DIVERGENCE</v>
      </c>
      <c r="M2631" s="8">
        <f t="shared" si="410"/>
        <v>25</v>
      </c>
      <c r="N2631" s="8">
        <f t="shared" si="411"/>
        <v>100</v>
      </c>
      <c r="O2631" s="8">
        <f t="shared" si="412"/>
        <v>100</v>
      </c>
      <c r="P2631" s="8">
        <f t="shared" si="413"/>
        <v>66.5</v>
      </c>
      <c r="Q2631" s="9">
        <f t="shared" si="414"/>
        <v>68.724999999999994</v>
      </c>
      <c r="R2631" s="9">
        <f t="shared" si="415"/>
        <v>76.625</v>
      </c>
      <c r="S2631" s="9">
        <f t="shared" si="416"/>
        <v>73.674999999999997</v>
      </c>
      <c r="T2631" s="9">
        <f t="shared" si="417"/>
        <v>72.875</v>
      </c>
      <c r="U2631" s="8">
        <f t="shared" si="418"/>
        <v>73.008333333333326</v>
      </c>
      <c r="V2631" s="8">
        <f t="shared" si="419"/>
        <v>72.974999999999994</v>
      </c>
    </row>
    <row r="2632" spans="1:22" ht="13.5" x14ac:dyDescent="0.25">
      <c r="A2632" s="3">
        <f>RSI!A2632</f>
        <v>45840</v>
      </c>
      <c r="B2632" s="2">
        <f>RSI!B2632</f>
        <v>194</v>
      </c>
      <c r="C2632" s="2">
        <f>RSI!I2632</f>
        <v>40.487069909641235</v>
      </c>
      <c r="D2632" s="2">
        <f>MACD!E2632</f>
        <v>0.70943001020197016</v>
      </c>
      <c r="E2632" s="2">
        <f>MACD!F2632</f>
        <v>0.95486585597425988</v>
      </c>
      <c r="F2632" s="2">
        <f>'Moving Avg'!D2632</f>
        <v>195.6</v>
      </c>
      <c r="G2632" s="2">
        <f>'Moving Avg'!F2632</f>
        <v>196.04449999999997</v>
      </c>
      <c r="H2632" s="2">
        <f>'Moving Avg'!G2632</f>
        <v>195.51593199999999</v>
      </c>
      <c r="I2632" s="2">
        <f>'Moving Avg'!H2632</f>
        <v>175.50560149999978</v>
      </c>
      <c r="J2632" s="6" t="str">
        <f>OBV!F2632</f>
        <v>BEARISH</v>
      </c>
      <c r="K2632" s="6" t="str">
        <f>OBV!G2632</f>
        <v>NEUTRAL</v>
      </c>
      <c r="L2632" s="6" t="str">
        <f>OBV!H2632</f>
        <v>CONFIRMED BEARISH</v>
      </c>
      <c r="M2632" s="8">
        <f t="shared" si="410"/>
        <v>25</v>
      </c>
      <c r="N2632" s="8">
        <f t="shared" si="411"/>
        <v>100</v>
      </c>
      <c r="O2632" s="8">
        <f t="shared" si="412"/>
        <v>100</v>
      </c>
      <c r="P2632" s="8">
        <f t="shared" si="413"/>
        <v>16.5</v>
      </c>
      <c r="Q2632" s="9">
        <f t="shared" si="414"/>
        <v>61.225000000000001</v>
      </c>
      <c r="R2632" s="9">
        <f t="shared" si="415"/>
        <v>64.125</v>
      </c>
      <c r="S2632" s="9">
        <f t="shared" si="416"/>
        <v>51.174999999999997</v>
      </c>
      <c r="T2632" s="9">
        <f t="shared" si="417"/>
        <v>60.375</v>
      </c>
      <c r="U2632" s="8">
        <f t="shared" si="418"/>
        <v>58.841666666666661</v>
      </c>
      <c r="V2632" s="8">
        <f t="shared" si="419"/>
        <v>59.224999999999994</v>
      </c>
    </row>
    <row r="2633" spans="1:22" ht="13.5" x14ac:dyDescent="0.25">
      <c r="A2633" s="3">
        <f>RSI!A2633</f>
        <v>45841</v>
      </c>
      <c r="B2633" s="2">
        <f>RSI!B2633</f>
        <v>194</v>
      </c>
      <c r="C2633" s="2">
        <f>RSI!I2633</f>
        <v>40.487069909641235</v>
      </c>
      <c r="D2633" s="2">
        <f>MACD!E2633</f>
        <v>0.65132833788385369</v>
      </c>
      <c r="E2633" s="2">
        <f>MACD!F2633</f>
        <v>0.89415835235617869</v>
      </c>
      <c r="F2633" s="2">
        <f>'Moving Avg'!D2633</f>
        <v>195</v>
      </c>
      <c r="G2633" s="2">
        <f>'Moving Avg'!F2633</f>
        <v>195.94450000000001</v>
      </c>
      <c r="H2633" s="2">
        <f>'Moving Avg'!G2633</f>
        <v>195.50836799999996</v>
      </c>
      <c r="I2633" s="2">
        <f>'Moving Avg'!H2633</f>
        <v>175.69004149999984</v>
      </c>
      <c r="J2633" s="6" t="str">
        <f>OBV!F2633</f>
        <v>BEARISH</v>
      </c>
      <c r="K2633" s="6" t="str">
        <f>OBV!G2633</f>
        <v>NEUTRAL</v>
      </c>
      <c r="L2633" s="6" t="str">
        <f>OBV!H2633</f>
        <v>CONFIRMED BEARISH</v>
      </c>
      <c r="M2633" s="8">
        <f t="shared" si="410"/>
        <v>25</v>
      </c>
      <c r="N2633" s="8">
        <f t="shared" si="411"/>
        <v>100</v>
      </c>
      <c r="O2633" s="8">
        <f t="shared" si="412"/>
        <v>100</v>
      </c>
      <c r="P2633" s="8">
        <f t="shared" si="413"/>
        <v>16.5</v>
      </c>
      <c r="Q2633" s="9">
        <f t="shared" si="414"/>
        <v>61.225000000000001</v>
      </c>
      <c r="R2633" s="9">
        <f t="shared" si="415"/>
        <v>64.125</v>
      </c>
      <c r="S2633" s="9">
        <f t="shared" si="416"/>
        <v>51.174999999999997</v>
      </c>
      <c r="T2633" s="9">
        <f t="shared" si="417"/>
        <v>60.375</v>
      </c>
      <c r="U2633" s="8">
        <f t="shared" si="418"/>
        <v>58.841666666666661</v>
      </c>
      <c r="V2633" s="8">
        <f t="shared" si="419"/>
        <v>59.224999999999994</v>
      </c>
    </row>
    <row r="2634" spans="1:22" ht="13.5" x14ac:dyDescent="0.25">
      <c r="A2634" s="3">
        <f>RSI!A2634</f>
        <v>45842</v>
      </c>
      <c r="B2634" s="2">
        <f>RSI!B2634</f>
        <v>195</v>
      </c>
      <c r="C2634" s="2">
        <f>RSI!I2634</f>
        <v>47.076734502144191</v>
      </c>
      <c r="D2634" s="2">
        <f>MACD!E2634</f>
        <v>0.53798567908324912</v>
      </c>
      <c r="E2634" s="2">
        <f>MACD!F2634</f>
        <v>0.82292381770159284</v>
      </c>
      <c r="F2634" s="2">
        <f>'Moving Avg'!D2634</f>
        <v>194.6</v>
      </c>
      <c r="G2634" s="2">
        <f>'Moving Avg'!F2634</f>
        <v>195.7945</v>
      </c>
      <c r="H2634" s="2">
        <f>'Moving Avg'!G2634</f>
        <v>195.48669999999998</v>
      </c>
      <c r="I2634" s="2">
        <f>'Moving Avg'!H2634</f>
        <v>175.87948149999983</v>
      </c>
      <c r="J2634" s="6" t="str">
        <f>OBV!F2634</f>
        <v>BULLISH</v>
      </c>
      <c r="K2634" s="6" t="str">
        <f>OBV!G2634</f>
        <v>NEUTRAL</v>
      </c>
      <c r="L2634" s="6" t="str">
        <f>OBV!H2634</f>
        <v>BULLISH DIVERGENCE</v>
      </c>
      <c r="M2634" s="8">
        <f t="shared" si="410"/>
        <v>25</v>
      </c>
      <c r="N2634" s="8">
        <f t="shared" si="411"/>
        <v>100</v>
      </c>
      <c r="O2634" s="8">
        <f t="shared" si="412"/>
        <v>100</v>
      </c>
      <c r="P2634" s="8">
        <f t="shared" si="413"/>
        <v>66.5</v>
      </c>
      <c r="Q2634" s="9">
        <f t="shared" si="414"/>
        <v>68.724999999999994</v>
      </c>
      <c r="R2634" s="9">
        <f t="shared" si="415"/>
        <v>76.625</v>
      </c>
      <c r="S2634" s="9">
        <f t="shared" si="416"/>
        <v>73.674999999999997</v>
      </c>
      <c r="T2634" s="9">
        <f t="shared" si="417"/>
        <v>72.875</v>
      </c>
      <c r="U2634" s="8">
        <f t="shared" si="418"/>
        <v>73.008333333333326</v>
      </c>
      <c r="V2634" s="8">
        <f t="shared" si="419"/>
        <v>72.974999999999994</v>
      </c>
    </row>
    <row r="2635" spans="1:22" ht="13.5" x14ac:dyDescent="0.25">
      <c r="A2635" s="3">
        <f>RSI!A2635</f>
        <v>45845</v>
      </c>
      <c r="B2635" s="2">
        <f>RSI!B2635</f>
        <v>195</v>
      </c>
      <c r="C2635" s="2">
        <f>RSI!I2635</f>
        <v>47.076734502144184</v>
      </c>
      <c r="D2635" s="2">
        <f>MACD!E2635</f>
        <v>0.44533276202767524</v>
      </c>
      <c r="E2635" s="2">
        <f>MACD!F2635</f>
        <v>0.74740560656680943</v>
      </c>
      <c r="F2635" s="2">
        <f>'Moving Avg'!D2635</f>
        <v>194.6</v>
      </c>
      <c r="G2635" s="2">
        <f>'Moving Avg'!F2635</f>
        <v>195.64500000000001</v>
      </c>
      <c r="H2635" s="2">
        <f>'Moving Avg'!G2635</f>
        <v>195.46503199999992</v>
      </c>
      <c r="I2635" s="2">
        <f>'Moving Avg'!H2635</f>
        <v>176.07826199999985</v>
      </c>
      <c r="J2635" s="6" t="str">
        <f>OBV!F2635</f>
        <v>BULLISH</v>
      </c>
      <c r="K2635" s="6" t="str">
        <f>OBV!G2635</f>
        <v>NEUTRAL</v>
      </c>
      <c r="L2635" s="6" t="str">
        <f>OBV!H2635</f>
        <v>NEUTRAL</v>
      </c>
      <c r="M2635" s="8">
        <f t="shared" si="410"/>
        <v>25</v>
      </c>
      <c r="N2635" s="8">
        <f t="shared" si="411"/>
        <v>100</v>
      </c>
      <c r="O2635" s="8">
        <f t="shared" si="412"/>
        <v>100</v>
      </c>
      <c r="P2635" s="8">
        <f t="shared" si="413"/>
        <v>49.5</v>
      </c>
      <c r="Q2635" s="9">
        <f t="shared" si="414"/>
        <v>66.174999999999997</v>
      </c>
      <c r="R2635" s="9">
        <f t="shared" si="415"/>
        <v>72.375</v>
      </c>
      <c r="S2635" s="9">
        <f t="shared" si="416"/>
        <v>66.025000000000006</v>
      </c>
      <c r="T2635" s="9">
        <f t="shared" si="417"/>
        <v>68.625</v>
      </c>
      <c r="U2635" s="8">
        <f t="shared" si="418"/>
        <v>68.191666666666677</v>
      </c>
      <c r="V2635" s="8">
        <f t="shared" si="419"/>
        <v>68.300000000000011</v>
      </c>
    </row>
    <row r="2636" spans="1:22" ht="13.5" x14ac:dyDescent="0.25">
      <c r="A2636" s="3">
        <f>RSI!A2636</f>
        <v>45846</v>
      </c>
      <c r="B2636" s="2">
        <f>RSI!B2636</f>
        <v>195</v>
      </c>
      <c r="C2636" s="2">
        <f>RSI!I2636</f>
        <v>47.076734502144191</v>
      </c>
      <c r="D2636" s="2">
        <f>MACD!E2636</f>
        <v>0.36994563029438154</v>
      </c>
      <c r="E2636" s="2">
        <f>MACD!F2636</f>
        <v>0.67191361131232386</v>
      </c>
      <c r="F2636" s="2">
        <f>'Moving Avg'!D2636</f>
        <v>194.6</v>
      </c>
      <c r="G2636" s="2">
        <f>'Moving Avg'!F2636</f>
        <v>195.52000000000004</v>
      </c>
      <c r="H2636" s="2">
        <f>'Moving Avg'!G2636</f>
        <v>195.44585399999997</v>
      </c>
      <c r="I2636" s="2">
        <f>'Moving Avg'!H2636</f>
        <v>176.27704249999988</v>
      </c>
      <c r="J2636" s="6" t="str">
        <f>OBV!F2636</f>
        <v>BULLISH</v>
      </c>
      <c r="K2636" s="6" t="str">
        <f>OBV!G2636</f>
        <v>NEUTRAL</v>
      </c>
      <c r="L2636" s="6" t="str">
        <f>OBV!H2636</f>
        <v>NEUTRAL</v>
      </c>
      <c r="M2636" s="8">
        <f t="shared" si="410"/>
        <v>25</v>
      </c>
      <c r="N2636" s="8">
        <f t="shared" si="411"/>
        <v>100</v>
      </c>
      <c r="O2636" s="8">
        <f t="shared" si="412"/>
        <v>100</v>
      </c>
      <c r="P2636" s="8">
        <f t="shared" si="413"/>
        <v>49.5</v>
      </c>
      <c r="Q2636" s="9">
        <f t="shared" si="414"/>
        <v>66.174999999999997</v>
      </c>
      <c r="R2636" s="9">
        <f t="shared" si="415"/>
        <v>72.375</v>
      </c>
      <c r="S2636" s="9">
        <f t="shared" si="416"/>
        <v>66.025000000000006</v>
      </c>
      <c r="T2636" s="9">
        <f t="shared" si="417"/>
        <v>68.625</v>
      </c>
      <c r="U2636" s="8">
        <f t="shared" si="418"/>
        <v>68.191666666666677</v>
      </c>
      <c r="V2636" s="8">
        <f t="shared" si="419"/>
        <v>68.300000000000011</v>
      </c>
    </row>
    <row r="2637" spans="1:22" ht="13.5" x14ac:dyDescent="0.25">
      <c r="A2637" s="3">
        <f>RSI!A2637</f>
        <v>45847</v>
      </c>
      <c r="B2637" s="2">
        <f>RSI!B2637</f>
        <v>195</v>
      </c>
      <c r="C2637" s="2">
        <f>RSI!I2637</f>
        <v>47.076734502144191</v>
      </c>
      <c r="D2637" s="2">
        <f>MACD!E2637</f>
        <v>0.4320218589330409</v>
      </c>
      <c r="E2637" s="2">
        <f>MACD!F2637</f>
        <v>0.62393526083646733</v>
      </c>
      <c r="F2637" s="2">
        <f>'Moving Avg'!D2637</f>
        <v>194.8</v>
      </c>
      <c r="G2637" s="2">
        <f>'Moving Avg'!F2637</f>
        <v>195.42000000000002</v>
      </c>
      <c r="H2637" s="2">
        <f>'Moving Avg'!G2637</f>
        <v>195.42667599999993</v>
      </c>
      <c r="I2637" s="2">
        <f>'Moving Avg'!H2637</f>
        <v>176.4760624999999</v>
      </c>
      <c r="J2637" s="6" t="str">
        <f>OBV!F2637</f>
        <v>BULLISH</v>
      </c>
      <c r="K2637" s="6" t="str">
        <f>OBV!G2637</f>
        <v>NEUTRAL</v>
      </c>
      <c r="L2637" s="6" t="str">
        <f>OBV!H2637</f>
        <v>CONFIRMED BULLISH</v>
      </c>
      <c r="M2637" s="8">
        <f t="shared" si="410"/>
        <v>25</v>
      </c>
      <c r="N2637" s="8">
        <f t="shared" si="411"/>
        <v>100</v>
      </c>
      <c r="O2637" s="8">
        <f t="shared" si="412"/>
        <v>100</v>
      </c>
      <c r="P2637" s="8">
        <f t="shared" si="413"/>
        <v>83.5</v>
      </c>
      <c r="Q2637" s="9">
        <f t="shared" si="414"/>
        <v>71.275000000000006</v>
      </c>
      <c r="R2637" s="9">
        <f t="shared" si="415"/>
        <v>80.875</v>
      </c>
      <c r="S2637" s="9">
        <f t="shared" si="416"/>
        <v>81.325000000000003</v>
      </c>
      <c r="T2637" s="9">
        <f t="shared" si="417"/>
        <v>77.125</v>
      </c>
      <c r="U2637" s="8">
        <f t="shared" si="418"/>
        <v>77.825000000000003</v>
      </c>
      <c r="V2637" s="8">
        <f t="shared" si="419"/>
        <v>77.650000000000006</v>
      </c>
    </row>
    <row r="2638" spans="1:22" ht="13.5" x14ac:dyDescent="0.25">
      <c r="A2638" s="3">
        <f>RSI!A2638</f>
        <v>45848</v>
      </c>
      <c r="B2638" s="2">
        <f>RSI!B2638</f>
        <v>195</v>
      </c>
      <c r="C2638" s="2">
        <f>RSI!I2638</f>
        <v>47.076734502144191</v>
      </c>
      <c r="D2638" s="2">
        <f>MACD!E2638</f>
        <v>0.64097592001533599</v>
      </c>
      <c r="E2638" s="2">
        <f>MACD!F2638</f>
        <v>0.62734339267224104</v>
      </c>
      <c r="F2638" s="2">
        <f>'Moving Avg'!D2638</f>
        <v>195</v>
      </c>
      <c r="G2638" s="2">
        <f>'Moving Avg'!F2638</f>
        <v>195.32</v>
      </c>
      <c r="H2638" s="2">
        <f>'Moving Avg'!G2638</f>
        <v>195.41822799999994</v>
      </c>
      <c r="I2638" s="2">
        <f>'Moving Avg'!H2638</f>
        <v>176.65592249999992</v>
      </c>
      <c r="J2638" s="6" t="str">
        <f>OBV!F2638</f>
        <v>BULLISH</v>
      </c>
      <c r="K2638" s="6" t="str">
        <f>OBV!G2638</f>
        <v>NEUTRAL</v>
      </c>
      <c r="L2638" s="6" t="str">
        <f>OBV!H2638</f>
        <v>CONFIRMED BULLISH</v>
      </c>
      <c r="M2638" s="8">
        <f t="shared" si="410"/>
        <v>25</v>
      </c>
      <c r="N2638" s="8">
        <f t="shared" si="411"/>
        <v>0</v>
      </c>
      <c r="O2638" s="8">
        <f t="shared" si="412"/>
        <v>100</v>
      </c>
      <c r="P2638" s="8">
        <f t="shared" si="413"/>
        <v>83.5</v>
      </c>
      <c r="Q2638" s="9">
        <f t="shared" si="414"/>
        <v>36.274999999999999</v>
      </c>
      <c r="R2638" s="9">
        <f t="shared" si="415"/>
        <v>60.875</v>
      </c>
      <c r="S2638" s="9">
        <f t="shared" si="416"/>
        <v>66.325000000000003</v>
      </c>
      <c r="T2638" s="9">
        <f t="shared" si="417"/>
        <v>52.125</v>
      </c>
      <c r="U2638" s="8">
        <f t="shared" si="418"/>
        <v>54.491666666666674</v>
      </c>
      <c r="V2638" s="8">
        <f t="shared" si="419"/>
        <v>53.900000000000006</v>
      </c>
    </row>
    <row r="2639" spans="1:22" ht="13.5" x14ac:dyDescent="0.25">
      <c r="A2639" s="3">
        <f>RSI!A2639</f>
        <v>45849</v>
      </c>
      <c r="B2639" s="2">
        <f>RSI!B2639</f>
        <v>194.99</v>
      </c>
      <c r="C2639" s="2">
        <f>RSI!I2639</f>
        <v>47.00134936659007</v>
      </c>
      <c r="D2639" s="2">
        <f>MACD!E2639</f>
        <v>0.82091456137595742</v>
      </c>
      <c r="E2639" s="2">
        <f>MACD!F2639</f>
        <v>0.66605762641298427</v>
      </c>
      <c r="F2639" s="2">
        <f>'Moving Avg'!D2639</f>
        <v>194.99799999999999</v>
      </c>
      <c r="G2639" s="2">
        <f>'Moving Avg'!F2639</f>
        <v>195.21950000000001</v>
      </c>
      <c r="H2639" s="2">
        <f>'Moving Avg'!G2639</f>
        <v>195.44770799999995</v>
      </c>
      <c r="I2639" s="2">
        <f>'Moving Avg'!H2639</f>
        <v>176.83573249999995</v>
      </c>
      <c r="J2639" s="6" t="str">
        <f>OBV!F2639</f>
        <v>BEARISH</v>
      </c>
      <c r="K2639" s="6" t="str">
        <f>OBV!G2639</f>
        <v>NEUTRAL</v>
      </c>
      <c r="L2639" s="6" t="str">
        <f>OBV!H2639</f>
        <v>CONFIRMED BEARISH</v>
      </c>
      <c r="M2639" s="8">
        <f t="shared" si="410"/>
        <v>25</v>
      </c>
      <c r="N2639" s="8">
        <f t="shared" si="411"/>
        <v>0</v>
      </c>
      <c r="O2639" s="8">
        <f t="shared" si="412"/>
        <v>100</v>
      </c>
      <c r="P2639" s="8">
        <f t="shared" si="413"/>
        <v>16.5</v>
      </c>
      <c r="Q2639" s="9">
        <f t="shared" si="414"/>
        <v>26.225000000000001</v>
      </c>
      <c r="R2639" s="9">
        <f t="shared" si="415"/>
        <v>44.125</v>
      </c>
      <c r="S2639" s="9">
        <f t="shared" si="416"/>
        <v>36.174999999999997</v>
      </c>
      <c r="T2639" s="9">
        <f t="shared" si="417"/>
        <v>35.375</v>
      </c>
      <c r="U2639" s="8">
        <f t="shared" si="418"/>
        <v>35.508333333333333</v>
      </c>
      <c r="V2639" s="8">
        <f t="shared" si="419"/>
        <v>35.474999999999994</v>
      </c>
    </row>
    <row r="2640" spans="1:22" ht="13.5" x14ac:dyDescent="0.25">
      <c r="A2640" s="3">
        <f>RSI!A2640</f>
        <v>45852</v>
      </c>
      <c r="B2640" s="2">
        <f>RSI!B2640</f>
        <v>194.01</v>
      </c>
      <c r="C2640" s="2">
        <f>RSI!I2640</f>
        <v>40.206411870572289</v>
      </c>
      <c r="D2640" s="2">
        <f>MACD!E2640</f>
        <v>0.74034324550319752</v>
      </c>
      <c r="E2640" s="2">
        <f>MACD!F2640</f>
        <v>0.68091475023102699</v>
      </c>
      <c r="F2640" s="2">
        <f>'Moving Avg'!D2640</f>
        <v>194.8</v>
      </c>
      <c r="G2640" s="2">
        <f>'Moving Avg'!F2640</f>
        <v>195.16</v>
      </c>
      <c r="H2640" s="2">
        <f>'Moving Avg'!G2640</f>
        <v>195.45758799999996</v>
      </c>
      <c r="I2640" s="2">
        <f>'Moving Avg'!H2640</f>
        <v>177.01064249999996</v>
      </c>
      <c r="J2640" s="6" t="str">
        <f>OBV!F2640</f>
        <v>BEARISH</v>
      </c>
      <c r="K2640" s="6" t="str">
        <f>OBV!G2640</f>
        <v>NEUTRAL</v>
      </c>
      <c r="L2640" s="6" t="str">
        <f>OBV!H2640</f>
        <v>CONFIRMED BEARISH</v>
      </c>
      <c r="M2640" s="8">
        <f t="shared" si="410"/>
        <v>25</v>
      </c>
      <c r="N2640" s="8">
        <f t="shared" si="411"/>
        <v>0</v>
      </c>
      <c r="O2640" s="8">
        <f t="shared" si="412"/>
        <v>100</v>
      </c>
      <c r="P2640" s="8">
        <f t="shared" si="413"/>
        <v>16.5</v>
      </c>
      <c r="Q2640" s="9">
        <f t="shared" si="414"/>
        <v>26.225000000000001</v>
      </c>
      <c r="R2640" s="9">
        <f t="shared" si="415"/>
        <v>44.125</v>
      </c>
      <c r="S2640" s="9">
        <f t="shared" si="416"/>
        <v>36.174999999999997</v>
      </c>
      <c r="T2640" s="9">
        <f t="shared" si="417"/>
        <v>35.375</v>
      </c>
      <c r="U2640" s="8">
        <f t="shared" si="418"/>
        <v>35.508333333333333</v>
      </c>
      <c r="V2640" s="8">
        <f t="shared" si="419"/>
        <v>35.474999999999994</v>
      </c>
    </row>
    <row r="2641" spans="1:22" ht="13.5" x14ac:dyDescent="0.25">
      <c r="A2641" s="3">
        <f>RSI!A2641</f>
        <v>45853</v>
      </c>
      <c r="B2641" s="2">
        <f>RSI!B2641</f>
        <v>194</v>
      </c>
      <c r="C2641" s="2">
        <f>RSI!I2641</f>
        <v>40.142638457349292</v>
      </c>
      <c r="D2641" s="2">
        <f>MACD!E2641</f>
        <v>0.68080340263418293</v>
      </c>
      <c r="E2641" s="2">
        <f>MACD!F2641</f>
        <v>0.6808924807116582</v>
      </c>
      <c r="F2641" s="2">
        <f>'Moving Avg'!D2641</f>
        <v>194.6</v>
      </c>
      <c r="G2641" s="2">
        <f>'Moving Avg'!F2641</f>
        <v>195.1</v>
      </c>
      <c r="H2641" s="2">
        <f>'Moving Avg'!G2641</f>
        <v>195.49600799999996</v>
      </c>
      <c r="I2641" s="2">
        <f>'Moving Avg'!H2641</f>
        <v>177.20466249999998</v>
      </c>
      <c r="J2641" s="6" t="str">
        <f>OBV!F2641</f>
        <v>BEARISH</v>
      </c>
      <c r="K2641" s="6" t="str">
        <f>OBV!G2641</f>
        <v>NEUTRAL</v>
      </c>
      <c r="L2641" s="6" t="str">
        <f>OBV!H2641</f>
        <v>CONFIRMED BEARISH</v>
      </c>
      <c r="M2641" s="8">
        <f t="shared" si="410"/>
        <v>25</v>
      </c>
      <c r="N2641" s="8">
        <f t="shared" si="411"/>
        <v>45</v>
      </c>
      <c r="O2641" s="8">
        <f t="shared" si="412"/>
        <v>100</v>
      </c>
      <c r="P2641" s="8">
        <f t="shared" si="413"/>
        <v>16.5</v>
      </c>
      <c r="Q2641" s="9">
        <f t="shared" si="414"/>
        <v>41.975000000000001</v>
      </c>
      <c r="R2641" s="9">
        <f t="shared" si="415"/>
        <v>53.125</v>
      </c>
      <c r="S2641" s="9">
        <f t="shared" si="416"/>
        <v>42.924999999999997</v>
      </c>
      <c r="T2641" s="9">
        <f t="shared" si="417"/>
        <v>46.625</v>
      </c>
      <c r="U2641" s="8">
        <f t="shared" si="418"/>
        <v>46.008333333333326</v>
      </c>
      <c r="V2641" s="8">
        <f t="shared" si="419"/>
        <v>46.162499999999994</v>
      </c>
    </row>
    <row r="2642" spans="1:22" ht="13.5" x14ac:dyDescent="0.25">
      <c r="A2642" s="3">
        <f>RSI!A2642</f>
        <v>45854</v>
      </c>
      <c r="B2642" s="2">
        <f>RSI!B2642</f>
        <v>194</v>
      </c>
      <c r="C2642" s="2">
        <f>RSI!I2642</f>
        <v>40.142638457349292</v>
      </c>
      <c r="D2642" s="2">
        <f>MACD!E2642</f>
        <v>0.48394679180933053</v>
      </c>
      <c r="E2642" s="2">
        <f>MACD!F2642</f>
        <v>0.64150334293119271</v>
      </c>
      <c r="F2642" s="2">
        <f>'Moving Avg'!D2642</f>
        <v>194.4</v>
      </c>
      <c r="G2642" s="2">
        <f>'Moving Avg'!F2642</f>
        <v>195.04000000000002</v>
      </c>
      <c r="H2642" s="2">
        <f>'Moving Avg'!G2642</f>
        <v>195.53442799999996</v>
      </c>
      <c r="I2642" s="2">
        <f>'Moving Avg'!H2642</f>
        <v>177.37952249999995</v>
      </c>
      <c r="J2642" s="6" t="str">
        <f>OBV!F2642</f>
        <v>BEARISH</v>
      </c>
      <c r="K2642" s="6" t="str">
        <f>OBV!G2642</f>
        <v>NEUTRAL</v>
      </c>
      <c r="L2642" s="6" t="str">
        <f>OBV!H2642</f>
        <v>CONFIRMED BEARISH</v>
      </c>
      <c r="M2642" s="8">
        <f t="shared" si="410"/>
        <v>25</v>
      </c>
      <c r="N2642" s="8">
        <f t="shared" si="411"/>
        <v>100</v>
      </c>
      <c r="O2642" s="8">
        <f t="shared" si="412"/>
        <v>100</v>
      </c>
      <c r="P2642" s="8">
        <f t="shared" si="413"/>
        <v>16.5</v>
      </c>
      <c r="Q2642" s="9">
        <f t="shared" si="414"/>
        <v>61.225000000000001</v>
      </c>
      <c r="R2642" s="9">
        <f t="shared" si="415"/>
        <v>64.125</v>
      </c>
      <c r="S2642" s="9">
        <f t="shared" si="416"/>
        <v>51.174999999999997</v>
      </c>
      <c r="T2642" s="9">
        <f t="shared" si="417"/>
        <v>60.375</v>
      </c>
      <c r="U2642" s="8">
        <f t="shared" si="418"/>
        <v>58.841666666666661</v>
      </c>
      <c r="V2642" s="8">
        <f t="shared" si="419"/>
        <v>59.224999999999994</v>
      </c>
    </row>
    <row r="2643" spans="1:22" ht="13.5" x14ac:dyDescent="0.25">
      <c r="A2643" s="3">
        <f>RSI!A2643</f>
        <v>45855</v>
      </c>
      <c r="B2643" s="2">
        <f>RSI!B2643</f>
        <v>194</v>
      </c>
      <c r="C2643" s="2">
        <f>RSI!I2643</f>
        <v>40.142638457349292</v>
      </c>
      <c r="D2643" s="2">
        <f>MACD!E2643</f>
        <v>0.32419934125644545</v>
      </c>
      <c r="E2643" s="2">
        <f>MACD!F2643</f>
        <v>0.57804254259624321</v>
      </c>
      <c r="F2643" s="2">
        <f>'Moving Avg'!D2643</f>
        <v>194.2</v>
      </c>
      <c r="G2643" s="2">
        <f>'Moving Avg'!F2643</f>
        <v>194.98000000000002</v>
      </c>
      <c r="H2643" s="2">
        <f>'Moving Avg'!G2643</f>
        <v>195.57284799999996</v>
      </c>
      <c r="I2643" s="2">
        <f>'Moving Avg'!H2643</f>
        <v>177.5543825</v>
      </c>
      <c r="J2643" s="6" t="str">
        <f>OBV!F2643</f>
        <v>BEARISH</v>
      </c>
      <c r="K2643" s="6" t="str">
        <f>OBV!G2643</f>
        <v>NEUTRAL</v>
      </c>
      <c r="L2643" s="6" t="str">
        <f>OBV!H2643</f>
        <v>CONFIRMED BEARISH</v>
      </c>
      <c r="M2643" s="8">
        <f t="shared" si="410"/>
        <v>25</v>
      </c>
      <c r="N2643" s="8">
        <f t="shared" si="411"/>
        <v>100</v>
      </c>
      <c r="O2643" s="8">
        <f t="shared" si="412"/>
        <v>100</v>
      </c>
      <c r="P2643" s="8">
        <f t="shared" si="413"/>
        <v>16.5</v>
      </c>
      <c r="Q2643" s="9">
        <f t="shared" si="414"/>
        <v>61.225000000000001</v>
      </c>
      <c r="R2643" s="9">
        <f t="shared" si="415"/>
        <v>64.125</v>
      </c>
      <c r="S2643" s="9">
        <f t="shared" si="416"/>
        <v>51.174999999999997</v>
      </c>
      <c r="T2643" s="9">
        <f t="shared" si="417"/>
        <v>60.375</v>
      </c>
      <c r="U2643" s="8">
        <f t="shared" si="418"/>
        <v>58.841666666666661</v>
      </c>
      <c r="V2643" s="8">
        <f t="shared" si="419"/>
        <v>59.224999999999994</v>
      </c>
    </row>
    <row r="2644" spans="1:22" ht="13.5" x14ac:dyDescent="0.25">
      <c r="A2644" s="3">
        <f>RSI!A2644</f>
        <v>45856</v>
      </c>
      <c r="B2644" s="2">
        <f>RSI!B2644</f>
        <v>191</v>
      </c>
      <c r="C2644" s="2">
        <f>RSI!I2644</f>
        <v>25.178547873361751</v>
      </c>
      <c r="D2644" s="2">
        <f>MACD!E2644</f>
        <v>0.57141487895711407</v>
      </c>
      <c r="E2644" s="2">
        <f>MACD!F2644</f>
        <v>0.57671700986841734</v>
      </c>
      <c r="F2644" s="2">
        <f>'Moving Avg'!D2644</f>
        <v>193.40199999999999</v>
      </c>
      <c r="G2644" s="2">
        <f>'Moving Avg'!F2644</f>
        <v>194.77000000000004</v>
      </c>
      <c r="H2644" s="2">
        <f>'Moving Avg'!G2644</f>
        <v>195.55165199999996</v>
      </c>
      <c r="I2644" s="2">
        <f>'Moving Avg'!H2644</f>
        <v>177.7190325</v>
      </c>
      <c r="J2644" s="6" t="str">
        <f>OBV!F2644</f>
        <v>BEARISH</v>
      </c>
      <c r="K2644" s="6" t="str">
        <f>OBV!G2644</f>
        <v>NEUTRAL</v>
      </c>
      <c r="L2644" s="6" t="str">
        <f>OBV!H2644</f>
        <v>CONFIRMED BEARISH</v>
      </c>
      <c r="M2644" s="8">
        <f t="shared" si="410"/>
        <v>50</v>
      </c>
      <c r="N2644" s="8">
        <f t="shared" si="411"/>
        <v>45</v>
      </c>
      <c r="O2644" s="8">
        <f t="shared" si="412"/>
        <v>100</v>
      </c>
      <c r="P2644" s="8">
        <f t="shared" si="413"/>
        <v>16.5</v>
      </c>
      <c r="Q2644" s="9">
        <f t="shared" si="414"/>
        <v>50.725000000000001</v>
      </c>
      <c r="R2644" s="9">
        <f t="shared" si="415"/>
        <v>58.125</v>
      </c>
      <c r="S2644" s="9">
        <f t="shared" si="416"/>
        <v>46.674999999999997</v>
      </c>
      <c r="T2644" s="9">
        <f t="shared" si="417"/>
        <v>52.875</v>
      </c>
      <c r="U2644" s="8">
        <f t="shared" si="418"/>
        <v>51.841666666666661</v>
      </c>
      <c r="V2644" s="8">
        <f t="shared" si="419"/>
        <v>52.099999999999994</v>
      </c>
    </row>
    <row r="2645" spans="1:22" ht="13.5" x14ac:dyDescent="0.25">
      <c r="A2645" s="3">
        <f>RSI!A2645</f>
        <v>45859</v>
      </c>
      <c r="B2645" s="2">
        <f>RSI!B2645</f>
        <v>194</v>
      </c>
      <c r="C2645" s="2">
        <f>RSI!I2645</f>
        <v>46.611317699429598</v>
      </c>
      <c r="D2645" s="2">
        <f>MACD!E2645</f>
        <v>0.58195223893389425</v>
      </c>
      <c r="E2645" s="2">
        <f>MACD!F2645</f>
        <v>0.57776405568151279</v>
      </c>
      <c r="F2645" s="2">
        <f>'Moving Avg'!D2645</f>
        <v>193.4</v>
      </c>
      <c r="G2645" s="2">
        <f>'Moving Avg'!F2645</f>
        <v>194.70999999999998</v>
      </c>
      <c r="H2645" s="2">
        <f>'Moving Avg'!G2645</f>
        <v>195.59007199999999</v>
      </c>
      <c r="I2645" s="2">
        <f>'Moving Avg'!H2645</f>
        <v>177.89868250000001</v>
      </c>
      <c r="J2645" s="6" t="str">
        <f>OBV!F2645</f>
        <v>BEARISH</v>
      </c>
      <c r="K2645" s="6" t="str">
        <f>OBV!G2645</f>
        <v>NEUTRAL</v>
      </c>
      <c r="L2645" s="6" t="str">
        <f>OBV!H2645</f>
        <v>CONFIRMED BEARISH</v>
      </c>
      <c r="M2645" s="8">
        <f t="shared" si="410"/>
        <v>25</v>
      </c>
      <c r="N2645" s="8">
        <f t="shared" si="411"/>
        <v>0</v>
      </c>
      <c r="O2645" s="8">
        <f t="shared" si="412"/>
        <v>100</v>
      </c>
      <c r="P2645" s="8">
        <f t="shared" si="413"/>
        <v>16.5</v>
      </c>
      <c r="Q2645" s="9">
        <f t="shared" si="414"/>
        <v>26.225000000000001</v>
      </c>
      <c r="R2645" s="9">
        <f t="shared" si="415"/>
        <v>44.125</v>
      </c>
      <c r="S2645" s="9">
        <f t="shared" si="416"/>
        <v>36.174999999999997</v>
      </c>
      <c r="T2645" s="9">
        <f t="shared" si="417"/>
        <v>35.375</v>
      </c>
      <c r="U2645" s="8">
        <f t="shared" si="418"/>
        <v>35.508333333333333</v>
      </c>
      <c r="V2645" s="8">
        <f t="shared" si="419"/>
        <v>35.474999999999994</v>
      </c>
    </row>
    <row r="2646" spans="1:22" ht="13.5" x14ac:dyDescent="0.25">
      <c r="A2646" s="3">
        <f>RSI!A2646</f>
        <v>45860</v>
      </c>
      <c r="B2646" s="2">
        <f>RSI!B2646</f>
        <v>194</v>
      </c>
      <c r="C2646" s="2">
        <f>RSI!I2646</f>
        <v>46.611317699429598</v>
      </c>
      <c r="D2646" s="2">
        <f>MACD!E2646</f>
        <v>0.59497208234665777</v>
      </c>
      <c r="E2646" s="2">
        <f>MACD!F2646</f>
        <v>0.58120566101454174</v>
      </c>
      <c r="F2646" s="2">
        <f>'Moving Avg'!D2646</f>
        <v>193.4</v>
      </c>
      <c r="G2646" s="2">
        <f>'Moving Avg'!F2646</f>
        <v>194.65</v>
      </c>
      <c r="H2646" s="2">
        <f>'Moving Avg'!G2646</f>
        <v>195.62849199999997</v>
      </c>
      <c r="I2646" s="2">
        <f>'Moving Avg'!H2646</f>
        <v>178.07833249999996</v>
      </c>
      <c r="J2646" s="6" t="str">
        <f>OBV!F2646</f>
        <v>BEARISH</v>
      </c>
      <c r="K2646" s="6" t="str">
        <f>OBV!G2646</f>
        <v>NEUTRAL</v>
      </c>
      <c r="L2646" s="6" t="str">
        <f>OBV!H2646</f>
        <v>NEUTRAL</v>
      </c>
      <c r="M2646" s="8">
        <f t="shared" si="410"/>
        <v>25</v>
      </c>
      <c r="N2646" s="8">
        <f t="shared" si="411"/>
        <v>0</v>
      </c>
      <c r="O2646" s="8">
        <f t="shared" si="412"/>
        <v>100</v>
      </c>
      <c r="P2646" s="8">
        <f t="shared" si="413"/>
        <v>16.5</v>
      </c>
      <c r="Q2646" s="9">
        <f t="shared" si="414"/>
        <v>26.225000000000001</v>
      </c>
      <c r="R2646" s="9">
        <f t="shared" si="415"/>
        <v>44.125</v>
      </c>
      <c r="S2646" s="9">
        <f t="shared" si="416"/>
        <v>36.174999999999997</v>
      </c>
      <c r="T2646" s="9">
        <f t="shared" si="417"/>
        <v>35.375</v>
      </c>
      <c r="U2646" s="8">
        <f t="shared" si="418"/>
        <v>35.508333333333333</v>
      </c>
      <c r="V2646" s="8">
        <f t="shared" si="419"/>
        <v>35.474999999999994</v>
      </c>
    </row>
    <row r="2647" spans="1:22" ht="13.5" x14ac:dyDescent="0.25">
      <c r="A2647" s="3">
        <f>RSI!A2647</f>
        <v>45861</v>
      </c>
      <c r="B2647" s="2">
        <f>RSI!B2647</f>
        <v>194.9</v>
      </c>
      <c r="C2647" s="2">
        <f>RSI!I2647</f>
        <v>51.450049797007878</v>
      </c>
      <c r="D2647" s="2">
        <f>MACD!E2647</f>
        <v>0.54312185046381956</v>
      </c>
      <c r="E2647" s="2">
        <f>MACD!F2647</f>
        <v>0.57358889890439735</v>
      </c>
      <c r="F2647" s="2">
        <f>'Moving Avg'!D2647</f>
        <v>193.57999999999998</v>
      </c>
      <c r="G2647" s="2">
        <f>'Moving Avg'!F2647</f>
        <v>194.595</v>
      </c>
      <c r="H2647" s="2">
        <f>'Moving Avg'!G2647</f>
        <v>195.68471999999997</v>
      </c>
      <c r="I2647" s="2">
        <f>'Moving Avg'!H2647</f>
        <v>178.25769250000002</v>
      </c>
      <c r="J2647" s="6" t="str">
        <f>OBV!F2647</f>
        <v>BEARISH</v>
      </c>
      <c r="K2647" s="6" t="str">
        <f>OBV!G2647</f>
        <v>NEUTRAL</v>
      </c>
      <c r="L2647" s="6" t="str">
        <f>OBV!H2647</f>
        <v>BEARISH DIVERGENCE</v>
      </c>
      <c r="M2647" s="8">
        <f t="shared" si="410"/>
        <v>25</v>
      </c>
      <c r="N2647" s="8">
        <f t="shared" si="411"/>
        <v>100</v>
      </c>
      <c r="O2647" s="8">
        <f t="shared" si="412"/>
        <v>100</v>
      </c>
      <c r="P2647" s="8">
        <f t="shared" si="413"/>
        <v>16.5</v>
      </c>
      <c r="Q2647" s="9">
        <f t="shared" si="414"/>
        <v>61.225000000000001</v>
      </c>
      <c r="R2647" s="9">
        <f t="shared" si="415"/>
        <v>64.125</v>
      </c>
      <c r="S2647" s="9">
        <f t="shared" si="416"/>
        <v>51.174999999999997</v>
      </c>
      <c r="T2647" s="9">
        <f t="shared" si="417"/>
        <v>60.375</v>
      </c>
      <c r="U2647" s="8">
        <f t="shared" si="418"/>
        <v>58.841666666666661</v>
      </c>
      <c r="V2647" s="8">
        <f t="shared" si="419"/>
        <v>59.224999999999994</v>
      </c>
    </row>
    <row r="2648" spans="1:22" ht="13.5" x14ac:dyDescent="0.25">
      <c r="A2648" s="3">
        <f>RSI!A2648</f>
        <v>45862</v>
      </c>
      <c r="B2648" s="2">
        <f>RSI!B2648</f>
        <v>195</v>
      </c>
      <c r="C2648" s="2">
        <f>RSI!I2648</f>
        <v>51.970919173462271</v>
      </c>
      <c r="D2648" s="2">
        <f>MACD!E2648</f>
        <v>0.49004122035091768</v>
      </c>
      <c r="E2648" s="2">
        <f>MACD!F2648</f>
        <v>0.55687936319370146</v>
      </c>
      <c r="F2648" s="2">
        <f>'Moving Avg'!D2648</f>
        <v>193.78</v>
      </c>
      <c r="G2648" s="2">
        <f>'Moving Avg'!F2648</f>
        <v>194.495</v>
      </c>
      <c r="H2648" s="2">
        <f>'Moving Avg'!G2648</f>
        <v>195.75271999999998</v>
      </c>
      <c r="I2648" s="2">
        <f>'Moving Avg'!H2648</f>
        <v>178.4327625</v>
      </c>
      <c r="J2648" s="6" t="str">
        <f>OBV!F2648</f>
        <v>BULLISH</v>
      </c>
      <c r="K2648" s="6" t="str">
        <f>OBV!G2648</f>
        <v>NEUTRAL</v>
      </c>
      <c r="L2648" s="6" t="str">
        <f>OBV!H2648</f>
        <v>CONFIRMED BULLISH</v>
      </c>
      <c r="M2648" s="8">
        <f t="shared" si="410"/>
        <v>25</v>
      </c>
      <c r="N2648" s="8">
        <f t="shared" si="411"/>
        <v>100</v>
      </c>
      <c r="O2648" s="8">
        <f t="shared" si="412"/>
        <v>100</v>
      </c>
      <c r="P2648" s="8">
        <f t="shared" si="413"/>
        <v>83.5</v>
      </c>
      <c r="Q2648" s="9">
        <f t="shared" si="414"/>
        <v>71.275000000000006</v>
      </c>
      <c r="R2648" s="9">
        <f t="shared" si="415"/>
        <v>80.875</v>
      </c>
      <c r="S2648" s="9">
        <f t="shared" si="416"/>
        <v>81.325000000000003</v>
      </c>
      <c r="T2648" s="9">
        <f t="shared" si="417"/>
        <v>77.125</v>
      </c>
      <c r="U2648" s="8">
        <f t="shared" si="418"/>
        <v>77.825000000000003</v>
      </c>
      <c r="V2648" s="8">
        <f t="shared" si="419"/>
        <v>77.650000000000006</v>
      </c>
    </row>
    <row r="2649" spans="1:22" ht="13.5" x14ac:dyDescent="0.25">
      <c r="A2649" s="3">
        <f>RSI!A2649</f>
        <v>45866</v>
      </c>
      <c r="B2649" s="2">
        <f>RSI!B2649</f>
        <v>195.1</v>
      </c>
      <c r="C2649" s="2">
        <f>RSI!I2649</f>
        <v>52.519499223833378</v>
      </c>
      <c r="D2649" s="2">
        <f>MACD!E2649</f>
        <v>0.43392344780829717</v>
      </c>
      <c r="E2649" s="2">
        <f>MACD!F2649</f>
        <v>0.5322881801166206</v>
      </c>
      <c r="F2649" s="2">
        <f>'Moving Avg'!D2649</f>
        <v>194.6</v>
      </c>
      <c r="G2649" s="2">
        <f>'Moving Avg'!F2649</f>
        <v>194.4</v>
      </c>
      <c r="H2649" s="2">
        <f>'Moving Avg'!G2649</f>
        <v>195.78439999999998</v>
      </c>
      <c r="I2649" s="2">
        <f>'Moving Avg'!H2649</f>
        <v>178.60833249999996</v>
      </c>
      <c r="J2649" s="6" t="str">
        <f>OBV!F2649</f>
        <v>BULLISH</v>
      </c>
      <c r="K2649" s="6" t="str">
        <f>OBV!G2649</f>
        <v>NEUTRAL</v>
      </c>
      <c r="L2649" s="6" t="str">
        <f>OBV!H2649</f>
        <v>CONFIRMED BULLISH</v>
      </c>
      <c r="M2649" s="8">
        <f t="shared" si="410"/>
        <v>25</v>
      </c>
      <c r="N2649" s="8">
        <f t="shared" si="411"/>
        <v>100</v>
      </c>
      <c r="O2649" s="8">
        <f t="shared" si="412"/>
        <v>100</v>
      </c>
      <c r="P2649" s="8">
        <f t="shared" si="413"/>
        <v>83.5</v>
      </c>
      <c r="Q2649" s="9">
        <f t="shared" si="414"/>
        <v>71.275000000000006</v>
      </c>
      <c r="R2649" s="9">
        <f t="shared" si="415"/>
        <v>80.875</v>
      </c>
      <c r="S2649" s="9">
        <f t="shared" si="416"/>
        <v>81.325000000000003</v>
      </c>
      <c r="T2649" s="9">
        <f t="shared" si="417"/>
        <v>77.125</v>
      </c>
      <c r="U2649" s="8">
        <f t="shared" si="418"/>
        <v>77.825000000000003</v>
      </c>
      <c r="V2649" s="8">
        <f t="shared" si="419"/>
        <v>77.650000000000006</v>
      </c>
    </row>
    <row r="2650" spans="1:22" ht="13.5" x14ac:dyDescent="0.25">
      <c r="A2650" s="3">
        <f>RSI!A2650</f>
        <v>45867</v>
      </c>
      <c r="B2650" s="2">
        <f>RSI!B2650</f>
        <v>196</v>
      </c>
      <c r="C2650" s="2">
        <f>RSI!I2650</f>
        <v>57.251882608908559</v>
      </c>
      <c r="D2650" s="2">
        <f>MACD!E2650</f>
        <v>0.16632207675289123</v>
      </c>
      <c r="E2650" s="2">
        <f>MACD!F2650</f>
        <v>0.45909495944387474</v>
      </c>
      <c r="F2650" s="2">
        <f>'Moving Avg'!D2650</f>
        <v>195</v>
      </c>
      <c r="G2650" s="2">
        <f>'Moving Avg'!F2650</f>
        <v>194.45</v>
      </c>
      <c r="H2650" s="2">
        <f>'Moving Avg'!G2650</f>
        <v>195.80439999999999</v>
      </c>
      <c r="I2650" s="2">
        <f>'Moving Avg'!H2650</f>
        <v>178.78840250000002</v>
      </c>
      <c r="J2650" s="6" t="str">
        <f>OBV!F2650</f>
        <v>BULLISH</v>
      </c>
      <c r="K2650" s="6" t="str">
        <f>OBV!G2650</f>
        <v>NEUTRAL</v>
      </c>
      <c r="L2650" s="6" t="str">
        <f>OBV!H2650</f>
        <v>CONFIRMED BULLISH</v>
      </c>
      <c r="M2650" s="8">
        <f t="shared" si="410"/>
        <v>25</v>
      </c>
      <c r="N2650" s="8">
        <f t="shared" si="411"/>
        <v>100</v>
      </c>
      <c r="O2650" s="8">
        <f t="shared" si="412"/>
        <v>100</v>
      </c>
      <c r="P2650" s="8">
        <f t="shared" si="413"/>
        <v>83.5</v>
      </c>
      <c r="Q2650" s="9">
        <f t="shared" si="414"/>
        <v>71.275000000000006</v>
      </c>
      <c r="R2650" s="9">
        <f t="shared" si="415"/>
        <v>80.875</v>
      </c>
      <c r="S2650" s="9">
        <f t="shared" si="416"/>
        <v>81.325000000000003</v>
      </c>
      <c r="T2650" s="9">
        <f t="shared" si="417"/>
        <v>77.125</v>
      </c>
      <c r="U2650" s="8">
        <f t="shared" si="418"/>
        <v>77.825000000000003</v>
      </c>
      <c r="V2650" s="8">
        <f t="shared" si="419"/>
        <v>77.650000000000006</v>
      </c>
    </row>
    <row r="2651" spans="1:22" ht="13.5" x14ac:dyDescent="0.25">
      <c r="A2651" s="3">
        <f>RSI!A2651</f>
        <v>45868</v>
      </c>
      <c r="B2651" s="2">
        <f>RSI!B2651</f>
        <v>197</v>
      </c>
      <c r="C2651" s="2">
        <f>RSI!I2651</f>
        <v>61.806915691936069</v>
      </c>
      <c r="D2651" s="2">
        <f>MACD!E2651</f>
        <v>-0.14352312366662545</v>
      </c>
      <c r="E2651" s="2">
        <f>MACD!F2651</f>
        <v>0.33857134282177476</v>
      </c>
      <c r="F2651" s="2">
        <f>'Moving Avg'!D2651</f>
        <v>195.6</v>
      </c>
      <c r="G2651" s="2">
        <f>'Moving Avg'!F2651</f>
        <v>194.55</v>
      </c>
      <c r="H2651" s="2">
        <f>'Moving Avg'!G2651</f>
        <v>195.84180000000001</v>
      </c>
      <c r="I2651" s="2">
        <f>'Moving Avg'!H2651</f>
        <v>178.97347249999999</v>
      </c>
      <c r="J2651" s="6" t="str">
        <f>OBV!F2651</f>
        <v>BULLISH</v>
      </c>
      <c r="K2651" s="6" t="str">
        <f>OBV!G2651</f>
        <v>NEUTRAL</v>
      </c>
      <c r="L2651" s="6" t="str">
        <f>OBV!H2651</f>
        <v>CONFIRMED BULLISH</v>
      </c>
      <c r="M2651" s="8">
        <f t="shared" si="410"/>
        <v>25</v>
      </c>
      <c r="N2651" s="8">
        <f t="shared" si="411"/>
        <v>100</v>
      </c>
      <c r="O2651" s="8">
        <f t="shared" si="412"/>
        <v>100</v>
      </c>
      <c r="P2651" s="8">
        <f t="shared" si="413"/>
        <v>83.5</v>
      </c>
      <c r="Q2651" s="9">
        <f t="shared" si="414"/>
        <v>71.275000000000006</v>
      </c>
      <c r="R2651" s="9">
        <f t="shared" si="415"/>
        <v>80.875</v>
      </c>
      <c r="S2651" s="9">
        <f t="shared" si="416"/>
        <v>81.325000000000003</v>
      </c>
      <c r="T2651" s="9">
        <f t="shared" si="417"/>
        <v>77.125</v>
      </c>
      <c r="U2651" s="8">
        <f t="shared" si="418"/>
        <v>77.825000000000003</v>
      </c>
      <c r="V2651" s="8">
        <f t="shared" si="419"/>
        <v>77.650000000000006</v>
      </c>
    </row>
    <row r="2652" spans="1:22" ht="13.5" x14ac:dyDescent="0.25">
      <c r="A2652" s="3">
        <f>RSI!A2652</f>
        <v>45869</v>
      </c>
      <c r="B2652" s="2">
        <f>RSI!B2652</f>
        <v>197</v>
      </c>
      <c r="C2652" s="2">
        <f>RSI!I2652</f>
        <v>61.806915691936062</v>
      </c>
      <c r="D2652" s="2">
        <f>MACD!E2652</f>
        <v>-0.41883177785663861</v>
      </c>
      <c r="E2652" s="2">
        <f>MACD!F2652</f>
        <v>0.18709071868609212</v>
      </c>
      <c r="F2652" s="2">
        <f>'Moving Avg'!D2652</f>
        <v>196.02</v>
      </c>
      <c r="G2652" s="2">
        <f>'Moving Avg'!F2652</f>
        <v>194.7</v>
      </c>
      <c r="H2652" s="2">
        <f>'Moving Avg'!G2652</f>
        <v>195.80180000000001</v>
      </c>
      <c r="I2652" s="2">
        <f>'Moving Avg'!H2652</f>
        <v>179.15854250000001</v>
      </c>
      <c r="J2652" s="6" t="str">
        <f>OBV!F2652</f>
        <v>BULLISH</v>
      </c>
      <c r="K2652" s="6" t="str">
        <f>OBV!G2652</f>
        <v>NEUTRAL</v>
      </c>
      <c r="L2652" s="6" t="str">
        <f>OBV!H2652</f>
        <v>CONFIRMED BULLISH</v>
      </c>
      <c r="M2652" s="8">
        <f t="shared" si="410"/>
        <v>25</v>
      </c>
      <c r="N2652" s="8">
        <f t="shared" si="411"/>
        <v>100</v>
      </c>
      <c r="O2652" s="8">
        <f t="shared" si="412"/>
        <v>100</v>
      </c>
      <c r="P2652" s="8">
        <f t="shared" si="413"/>
        <v>83.5</v>
      </c>
      <c r="Q2652" s="9">
        <f t="shared" si="414"/>
        <v>71.275000000000006</v>
      </c>
      <c r="R2652" s="9">
        <f t="shared" si="415"/>
        <v>80.875</v>
      </c>
      <c r="S2652" s="9">
        <f t="shared" si="416"/>
        <v>81.325000000000003</v>
      </c>
      <c r="T2652" s="9">
        <f t="shared" si="417"/>
        <v>77.125</v>
      </c>
      <c r="U2652" s="8">
        <f t="shared" si="418"/>
        <v>77.825000000000003</v>
      </c>
      <c r="V2652" s="8">
        <f t="shared" si="419"/>
        <v>77.650000000000006</v>
      </c>
    </row>
    <row r="2653" spans="1:22" ht="13.5" x14ac:dyDescent="0.25">
      <c r="A2653" s="3">
        <f>RSI!A2653</f>
        <v>45870</v>
      </c>
      <c r="B2653" s="2">
        <f>RSI!B2653</f>
        <v>197</v>
      </c>
      <c r="C2653" s="2">
        <f>RSI!I2653</f>
        <v>61.806915691936062</v>
      </c>
      <c r="D2653" s="2">
        <f>MACD!E2653</f>
        <v>-0.66394446387042194</v>
      </c>
      <c r="E2653" s="2">
        <f>MACD!F2653</f>
        <v>1.6883682174789305E-2</v>
      </c>
      <c r="F2653" s="2">
        <f>'Moving Avg'!D2653</f>
        <v>196.42000000000002</v>
      </c>
      <c r="G2653" s="2">
        <f>'Moving Avg'!F2653</f>
        <v>194.85</v>
      </c>
      <c r="H2653" s="2">
        <f>'Moving Avg'!G2653</f>
        <v>195.76179999999999</v>
      </c>
      <c r="I2653" s="2">
        <f>'Moving Avg'!H2653</f>
        <v>179.33882250000002</v>
      </c>
      <c r="J2653" s="6" t="str">
        <f>OBV!F2653</f>
        <v>BULLISH</v>
      </c>
      <c r="K2653" s="6" t="str">
        <f>OBV!G2653</f>
        <v>NEUTRAL</v>
      </c>
      <c r="L2653" s="6" t="str">
        <f>OBV!H2653</f>
        <v>CONFIRMED BULLISH</v>
      </c>
      <c r="M2653" s="8">
        <f t="shared" si="410"/>
        <v>25</v>
      </c>
      <c r="N2653" s="8">
        <f t="shared" si="411"/>
        <v>100</v>
      </c>
      <c r="O2653" s="8">
        <f t="shared" si="412"/>
        <v>100</v>
      </c>
      <c r="P2653" s="8">
        <f t="shared" si="413"/>
        <v>83.5</v>
      </c>
      <c r="Q2653" s="9">
        <f t="shared" si="414"/>
        <v>71.275000000000006</v>
      </c>
      <c r="R2653" s="9">
        <f t="shared" si="415"/>
        <v>80.875</v>
      </c>
      <c r="S2653" s="9">
        <f t="shared" si="416"/>
        <v>81.325000000000003</v>
      </c>
      <c r="T2653" s="9">
        <f t="shared" si="417"/>
        <v>77.125</v>
      </c>
      <c r="U2653" s="8">
        <f t="shared" si="418"/>
        <v>77.825000000000003</v>
      </c>
      <c r="V2653" s="8">
        <f t="shared" si="419"/>
        <v>77.650000000000006</v>
      </c>
    </row>
    <row r="2654" spans="1:22" ht="13.5" x14ac:dyDescent="0.25">
      <c r="A2654" s="3">
        <f>RSI!A2654</f>
        <v>45873</v>
      </c>
      <c r="B2654" s="2">
        <f>RSI!B2654</f>
        <v>196</v>
      </c>
      <c r="C2654" s="2">
        <f>RSI!I2654</f>
        <v>54.547473778927248</v>
      </c>
      <c r="D2654" s="2">
        <f>MACD!E2654</f>
        <v>-1.2700704205607281</v>
      </c>
      <c r="E2654" s="2">
        <f>MACD!F2654</f>
        <v>-0.24050713837231416</v>
      </c>
      <c r="F2654" s="2">
        <f>'Moving Avg'!D2654</f>
        <v>196.6</v>
      </c>
      <c r="G2654" s="2">
        <f>'Moving Avg'!F2654</f>
        <v>194.9</v>
      </c>
      <c r="H2654" s="2">
        <f>'Moving Avg'!G2654</f>
        <v>195.76179999999999</v>
      </c>
      <c r="I2654" s="2">
        <f>'Moving Avg'!H2654</f>
        <v>179.51410250000001</v>
      </c>
      <c r="J2654" s="6" t="str">
        <f>OBV!F2654</f>
        <v>BULLISH</v>
      </c>
      <c r="K2654" s="6" t="str">
        <f>OBV!G2654</f>
        <v>NEUTRAL</v>
      </c>
      <c r="L2654" s="6" t="str">
        <f>OBV!H2654</f>
        <v>CONFIRMED BULLISH</v>
      </c>
      <c r="M2654" s="8">
        <f t="shared" si="410"/>
        <v>25</v>
      </c>
      <c r="N2654" s="8">
        <f t="shared" si="411"/>
        <v>100</v>
      </c>
      <c r="O2654" s="8">
        <f t="shared" si="412"/>
        <v>100</v>
      </c>
      <c r="P2654" s="8">
        <f t="shared" si="413"/>
        <v>83.5</v>
      </c>
      <c r="Q2654" s="9">
        <f t="shared" si="414"/>
        <v>71.275000000000006</v>
      </c>
      <c r="R2654" s="9">
        <f t="shared" si="415"/>
        <v>80.875</v>
      </c>
      <c r="S2654" s="9">
        <f t="shared" si="416"/>
        <v>81.325000000000003</v>
      </c>
      <c r="T2654" s="9">
        <f t="shared" si="417"/>
        <v>77.125</v>
      </c>
      <c r="U2654" s="8">
        <f t="shared" si="418"/>
        <v>77.825000000000003</v>
      </c>
      <c r="V2654" s="8">
        <f t="shared" si="419"/>
        <v>77.650000000000006</v>
      </c>
    </row>
    <row r="2655" spans="1:22" ht="13.5" x14ac:dyDescent="0.25">
      <c r="A2655" s="3">
        <f>RSI!A2655</f>
        <v>45874</v>
      </c>
      <c r="B2655" s="2">
        <f>RSI!B2655</f>
        <v>197.5</v>
      </c>
      <c r="C2655" s="2">
        <f>RSI!I2655</f>
        <v>61.796017216866559</v>
      </c>
      <c r="D2655" s="2">
        <f>MACD!E2655</f>
        <v>-1.4370343989299386</v>
      </c>
      <c r="E2655" s="2">
        <f>MACD!F2655</f>
        <v>-0.47981259048383906</v>
      </c>
      <c r="F2655" s="2">
        <f>'Moving Avg'!D2655</f>
        <v>196.9</v>
      </c>
      <c r="G2655" s="2">
        <f>'Moving Avg'!F2655</f>
        <v>195.02500000000001</v>
      </c>
      <c r="H2655" s="2">
        <f>'Moving Avg'!G2655</f>
        <v>195.77180000000001</v>
      </c>
      <c r="I2655" s="2">
        <f>'Moving Avg'!H2655</f>
        <v>179.69688250000002</v>
      </c>
      <c r="J2655" s="6" t="str">
        <f>OBV!F2655</f>
        <v>BEARISH</v>
      </c>
      <c r="K2655" s="6" t="str">
        <f>OBV!G2655</f>
        <v>NEUTRAL</v>
      </c>
      <c r="L2655" s="6" t="str">
        <f>OBV!H2655</f>
        <v>BEARISH DIVERGENCE</v>
      </c>
      <c r="M2655" s="8">
        <f t="shared" si="410"/>
        <v>25</v>
      </c>
      <c r="N2655" s="8">
        <f t="shared" si="411"/>
        <v>100</v>
      </c>
      <c r="O2655" s="8">
        <f t="shared" si="412"/>
        <v>100</v>
      </c>
      <c r="P2655" s="8">
        <f t="shared" si="413"/>
        <v>16.5</v>
      </c>
      <c r="Q2655" s="9">
        <f t="shared" si="414"/>
        <v>61.225000000000001</v>
      </c>
      <c r="R2655" s="9">
        <f t="shared" si="415"/>
        <v>64.125</v>
      </c>
      <c r="S2655" s="9">
        <f t="shared" si="416"/>
        <v>51.174999999999997</v>
      </c>
      <c r="T2655" s="9">
        <f t="shared" si="417"/>
        <v>60.375</v>
      </c>
      <c r="U2655" s="8">
        <f t="shared" si="418"/>
        <v>58.841666666666661</v>
      </c>
      <c r="V2655" s="8">
        <f t="shared" si="419"/>
        <v>59.224999999999994</v>
      </c>
    </row>
    <row r="2656" spans="1:22" ht="13.5" x14ac:dyDescent="0.25">
      <c r="A2656" s="3">
        <f>RSI!A2656</f>
        <v>45875</v>
      </c>
      <c r="B2656" s="2">
        <f>RSI!B2656</f>
        <v>197.5</v>
      </c>
      <c r="C2656" s="2">
        <f>RSI!I2656</f>
        <v>61.796017216866559</v>
      </c>
      <c r="D2656" s="2">
        <f>MACD!E2656</f>
        <v>-1.5913562121943698</v>
      </c>
      <c r="E2656" s="2">
        <f>MACD!F2656</f>
        <v>-0.70212131482594531</v>
      </c>
      <c r="F2656" s="2">
        <f>'Moving Avg'!D2656</f>
        <v>197</v>
      </c>
      <c r="G2656" s="2">
        <f>'Moving Avg'!F2656</f>
        <v>195.15</v>
      </c>
      <c r="H2656" s="2">
        <f>'Moving Avg'!G2656</f>
        <v>195.80179999999996</v>
      </c>
      <c r="I2656" s="2">
        <f>'Moving Avg'!H2656</f>
        <v>179.87966250000002</v>
      </c>
      <c r="J2656" s="6" t="str">
        <f>OBV!F2656</f>
        <v>BEARISH</v>
      </c>
      <c r="K2656" s="6" t="str">
        <f>OBV!G2656</f>
        <v>NEUTRAL</v>
      </c>
      <c r="L2656" s="6" t="str">
        <f>OBV!H2656</f>
        <v>BEARISH DIVERGENCE</v>
      </c>
      <c r="M2656" s="8">
        <f t="shared" si="410"/>
        <v>25</v>
      </c>
      <c r="N2656" s="8">
        <f t="shared" si="411"/>
        <v>100</v>
      </c>
      <c r="O2656" s="8">
        <f t="shared" si="412"/>
        <v>100</v>
      </c>
      <c r="P2656" s="8">
        <f t="shared" si="413"/>
        <v>16.5</v>
      </c>
      <c r="Q2656" s="9">
        <f t="shared" si="414"/>
        <v>61.225000000000001</v>
      </c>
      <c r="R2656" s="9">
        <f t="shared" si="415"/>
        <v>64.125</v>
      </c>
      <c r="S2656" s="9">
        <f t="shared" si="416"/>
        <v>51.174999999999997</v>
      </c>
      <c r="T2656" s="9">
        <f t="shared" si="417"/>
        <v>60.375</v>
      </c>
      <c r="U2656" s="8">
        <f t="shared" si="418"/>
        <v>58.841666666666661</v>
      </c>
      <c r="V2656" s="8">
        <f t="shared" si="419"/>
        <v>59.224999999999994</v>
      </c>
    </row>
    <row r="2657" spans="1:22" ht="13.5" x14ac:dyDescent="0.25">
      <c r="A2657" s="3">
        <f>RSI!A2657</f>
        <v>45876</v>
      </c>
      <c r="B2657" s="2">
        <f>RSI!B2657</f>
        <v>197.5</v>
      </c>
      <c r="C2657" s="2">
        <f>RSI!I2657</f>
        <v>61.796017216866559</v>
      </c>
      <c r="D2657" s="2">
        <f>MACD!E2657</f>
        <v>-1.5955530036443406</v>
      </c>
      <c r="E2657" s="2">
        <f>MACD!F2657</f>
        <v>-0.88080765258962446</v>
      </c>
      <c r="F2657" s="2">
        <f>'Moving Avg'!D2657</f>
        <v>197.1</v>
      </c>
      <c r="G2657" s="2">
        <f>'Moving Avg'!F2657</f>
        <v>195.27500000000001</v>
      </c>
      <c r="H2657" s="2">
        <f>'Moving Avg'!G2657</f>
        <v>195.81179999999998</v>
      </c>
      <c r="I2657" s="2">
        <f>'Moving Avg'!H2657</f>
        <v>180.0624425</v>
      </c>
      <c r="J2657" s="6" t="str">
        <f>OBV!F2657</f>
        <v>BEARISH</v>
      </c>
      <c r="K2657" s="6" t="str">
        <f>OBV!G2657</f>
        <v>NEUTRAL</v>
      </c>
      <c r="L2657" s="6" t="str">
        <f>OBV!H2657</f>
        <v>BEARISH DIVERGENCE</v>
      </c>
      <c r="M2657" s="8">
        <f t="shared" si="410"/>
        <v>25</v>
      </c>
      <c r="N2657" s="8">
        <f t="shared" si="411"/>
        <v>100</v>
      </c>
      <c r="O2657" s="8">
        <f t="shared" si="412"/>
        <v>100</v>
      </c>
      <c r="P2657" s="8">
        <f t="shared" si="413"/>
        <v>16.5</v>
      </c>
      <c r="Q2657" s="9">
        <f t="shared" si="414"/>
        <v>61.225000000000001</v>
      </c>
      <c r="R2657" s="9">
        <f t="shared" si="415"/>
        <v>64.125</v>
      </c>
      <c r="S2657" s="9">
        <f t="shared" si="416"/>
        <v>51.174999999999997</v>
      </c>
      <c r="T2657" s="9">
        <f t="shared" si="417"/>
        <v>60.375</v>
      </c>
      <c r="U2657" s="8">
        <f t="shared" si="418"/>
        <v>58.841666666666661</v>
      </c>
      <c r="V2657" s="8">
        <f t="shared" si="419"/>
        <v>59.224999999999994</v>
      </c>
    </row>
    <row r="2658" spans="1:22" ht="13.5" x14ac:dyDescent="0.25">
      <c r="A2658" s="3">
        <f>RSI!A2658</f>
        <v>45877</v>
      </c>
      <c r="B2658" s="2">
        <f>RSI!B2658</f>
        <v>197.5</v>
      </c>
      <c r="C2658" s="2">
        <f>RSI!I2658</f>
        <v>61.796017216866559</v>
      </c>
      <c r="D2658" s="2">
        <f>MACD!E2658</f>
        <v>-1.5949031621462098</v>
      </c>
      <c r="E2658" s="2">
        <f>MACD!F2658</f>
        <v>-1.0236267545009416</v>
      </c>
      <c r="F2658" s="2">
        <f>'Moving Avg'!D2658</f>
        <v>197.2</v>
      </c>
      <c r="G2658" s="2">
        <f>'Moving Avg'!F2658</f>
        <v>195.4</v>
      </c>
      <c r="H2658" s="2">
        <f>'Moving Avg'!G2658</f>
        <v>195.80179999999996</v>
      </c>
      <c r="I2658" s="2">
        <f>'Moving Avg'!H2658</f>
        <v>180.24522250000001</v>
      </c>
      <c r="J2658" s="6" t="str">
        <f>OBV!F2658</f>
        <v>BEARISH</v>
      </c>
      <c r="K2658" s="6" t="str">
        <f>OBV!G2658</f>
        <v>NEUTRAL</v>
      </c>
      <c r="L2658" s="6" t="str">
        <f>OBV!H2658</f>
        <v>BEARISH DIVERGENCE</v>
      </c>
      <c r="M2658" s="8">
        <f t="shared" si="410"/>
        <v>25</v>
      </c>
      <c r="N2658" s="8">
        <f t="shared" si="411"/>
        <v>100</v>
      </c>
      <c r="O2658" s="8">
        <f t="shared" si="412"/>
        <v>100</v>
      </c>
      <c r="P2658" s="8">
        <f t="shared" si="413"/>
        <v>16.5</v>
      </c>
      <c r="Q2658" s="9">
        <f t="shared" si="414"/>
        <v>61.225000000000001</v>
      </c>
      <c r="R2658" s="9">
        <f t="shared" si="415"/>
        <v>64.125</v>
      </c>
      <c r="S2658" s="9">
        <f t="shared" si="416"/>
        <v>51.174999999999997</v>
      </c>
      <c r="T2658" s="9">
        <f t="shared" si="417"/>
        <v>60.375</v>
      </c>
      <c r="U2658" s="8">
        <f t="shared" si="418"/>
        <v>58.841666666666661</v>
      </c>
      <c r="V2658" s="8">
        <f t="shared" si="419"/>
        <v>59.224999999999994</v>
      </c>
    </row>
    <row r="2659" spans="1:22" ht="13.5" x14ac:dyDescent="0.25">
      <c r="A2659" s="3">
        <f>RSI!A2659</f>
        <v>45880</v>
      </c>
      <c r="B2659" s="2">
        <f>RSI!B2659</f>
        <v>197.5</v>
      </c>
      <c r="C2659" s="2">
        <f>RSI!I2659</f>
        <v>61.796017216866566</v>
      </c>
      <c r="D2659" s="2">
        <f>MACD!E2659</f>
        <v>-1.5893239055634183</v>
      </c>
      <c r="E2659" s="2">
        <f>MACD!F2659</f>
        <v>-1.1367661847134372</v>
      </c>
      <c r="F2659" s="2">
        <f>'Moving Avg'!D2659</f>
        <v>197.5</v>
      </c>
      <c r="G2659" s="2">
        <f>'Moving Avg'!F2659</f>
        <v>195.52550000000002</v>
      </c>
      <c r="H2659" s="2">
        <f>'Moving Avg'!G2659</f>
        <v>195.78379999999999</v>
      </c>
      <c r="I2659" s="2">
        <f>'Moving Avg'!H2659</f>
        <v>180.42800249999999</v>
      </c>
      <c r="J2659" s="6" t="str">
        <f>OBV!F2659</f>
        <v>BULLISH</v>
      </c>
      <c r="K2659" s="6" t="str">
        <f>OBV!G2659</f>
        <v>NEUTRAL</v>
      </c>
      <c r="L2659" s="6" t="str">
        <f>OBV!H2659</f>
        <v>CONFIRMED BULLISH</v>
      </c>
      <c r="M2659" s="8">
        <f t="shared" si="410"/>
        <v>25</v>
      </c>
      <c r="N2659" s="8">
        <f t="shared" si="411"/>
        <v>100</v>
      </c>
      <c r="O2659" s="8">
        <f t="shared" si="412"/>
        <v>100</v>
      </c>
      <c r="P2659" s="8">
        <f t="shared" si="413"/>
        <v>83.5</v>
      </c>
      <c r="Q2659" s="9">
        <f t="shared" si="414"/>
        <v>71.275000000000006</v>
      </c>
      <c r="R2659" s="9">
        <f t="shared" si="415"/>
        <v>80.875</v>
      </c>
      <c r="S2659" s="9">
        <f t="shared" si="416"/>
        <v>81.325000000000003</v>
      </c>
      <c r="T2659" s="9">
        <f t="shared" si="417"/>
        <v>77.125</v>
      </c>
      <c r="U2659" s="8">
        <f t="shared" si="418"/>
        <v>77.825000000000003</v>
      </c>
      <c r="V2659" s="8">
        <f t="shared" si="419"/>
        <v>77.650000000000006</v>
      </c>
    </row>
    <row r="2660" spans="1:22" ht="13.5" x14ac:dyDescent="0.25">
      <c r="A2660" s="3">
        <f>RSI!A2660</f>
        <v>45881</v>
      </c>
      <c r="B2660" s="2">
        <f>RSI!B2660</f>
        <v>197.5</v>
      </c>
      <c r="C2660" s="2">
        <f>RSI!I2660</f>
        <v>61.796017216866566</v>
      </c>
      <c r="D2660" s="2">
        <f>MACD!E2660</f>
        <v>-1.4557296286901078</v>
      </c>
      <c r="E2660" s="2">
        <f>MACD!F2660</f>
        <v>-1.2005588735087713</v>
      </c>
      <c r="F2660" s="2">
        <f>'Moving Avg'!D2660</f>
        <v>197.5</v>
      </c>
      <c r="G2660" s="2">
        <f>'Moving Avg'!F2660</f>
        <v>195.7</v>
      </c>
      <c r="H2660" s="2">
        <f>'Moving Avg'!G2660</f>
        <v>195.79379999999998</v>
      </c>
      <c r="I2660" s="2">
        <f>'Moving Avg'!H2660</f>
        <v>180.61078250000003</v>
      </c>
      <c r="J2660" s="6" t="str">
        <f>OBV!F2660</f>
        <v>NEUTRAL</v>
      </c>
      <c r="K2660" s="6" t="str">
        <f>OBV!G2660</f>
        <v>NEUTRAL</v>
      </c>
      <c r="L2660" s="6" t="str">
        <f>OBV!H2660</f>
        <v>NEUTRAL</v>
      </c>
      <c r="M2660" s="8">
        <f t="shared" si="410"/>
        <v>25</v>
      </c>
      <c r="N2660" s="8">
        <f t="shared" si="411"/>
        <v>100</v>
      </c>
      <c r="O2660" s="8">
        <f t="shared" si="412"/>
        <v>100</v>
      </c>
      <c r="P2660" s="8">
        <f t="shared" si="413"/>
        <v>33</v>
      </c>
      <c r="Q2660" s="9">
        <f t="shared" si="414"/>
        <v>63.7</v>
      </c>
      <c r="R2660" s="9">
        <f t="shared" si="415"/>
        <v>68.25</v>
      </c>
      <c r="S2660" s="9">
        <f t="shared" si="416"/>
        <v>58.6</v>
      </c>
      <c r="T2660" s="9">
        <f t="shared" si="417"/>
        <v>64.5</v>
      </c>
      <c r="U2660" s="8">
        <f t="shared" si="418"/>
        <v>63.516666666666659</v>
      </c>
      <c r="V2660" s="8">
        <f t="shared" si="419"/>
        <v>63.762499999999996</v>
      </c>
    </row>
    <row r="2661" spans="1:22" ht="13.5" x14ac:dyDescent="0.25">
      <c r="A2661" s="3">
        <f>RSI!A2661</f>
        <v>45883</v>
      </c>
      <c r="B2661" s="2">
        <f>RSI!B2661</f>
        <v>197.5</v>
      </c>
      <c r="C2661" s="2">
        <f>RSI!I2661</f>
        <v>61.796017216866566</v>
      </c>
      <c r="D2661" s="2">
        <f>MACD!E2661</f>
        <v>-1.1977200997587261</v>
      </c>
      <c r="E2661" s="2">
        <f>MACD!F2661</f>
        <v>-1.1999911187587622</v>
      </c>
      <c r="F2661" s="2">
        <f>'Moving Avg'!D2661</f>
        <v>197.5</v>
      </c>
      <c r="G2661" s="2">
        <f>'Moving Avg'!F2661</f>
        <v>195.875</v>
      </c>
      <c r="H2661" s="2">
        <f>'Moving Avg'!G2661</f>
        <v>195.77579999999998</v>
      </c>
      <c r="I2661" s="2">
        <f>'Moving Avg'!H2661</f>
        <v>180.79356250000004</v>
      </c>
      <c r="J2661" s="6" t="str">
        <f>OBV!F2661</f>
        <v>NEUTRAL</v>
      </c>
      <c r="K2661" s="6" t="str">
        <f>OBV!G2661</f>
        <v>NEUTRAL</v>
      </c>
      <c r="L2661" s="6" t="str">
        <f>OBV!H2661</f>
        <v>NEUTRAL</v>
      </c>
      <c r="M2661" s="8">
        <f t="shared" si="410"/>
        <v>25</v>
      </c>
      <c r="N2661" s="8">
        <f t="shared" si="411"/>
        <v>0</v>
      </c>
      <c r="O2661" s="8">
        <f t="shared" si="412"/>
        <v>100</v>
      </c>
      <c r="P2661" s="8">
        <f t="shared" si="413"/>
        <v>33</v>
      </c>
      <c r="Q2661" s="9">
        <f t="shared" si="414"/>
        <v>28.7</v>
      </c>
      <c r="R2661" s="9">
        <f t="shared" si="415"/>
        <v>48.25</v>
      </c>
      <c r="S2661" s="9">
        <f t="shared" si="416"/>
        <v>43.6</v>
      </c>
      <c r="T2661" s="9">
        <f t="shared" si="417"/>
        <v>39.5</v>
      </c>
      <c r="U2661" s="8">
        <f t="shared" si="418"/>
        <v>40.183333333333337</v>
      </c>
      <c r="V2661" s="8">
        <f t="shared" si="419"/>
        <v>40.012500000000003</v>
      </c>
    </row>
    <row r="2662" spans="1:22" ht="13.5" x14ac:dyDescent="0.25">
      <c r="A2662" s="3">
        <f>RSI!A2662</f>
        <v>45884</v>
      </c>
      <c r="B2662" s="2">
        <f>RSI!B2662</f>
        <v>197.3</v>
      </c>
      <c r="C2662" s="2">
        <f>RSI!I2662</f>
        <v>59.664730286458791</v>
      </c>
      <c r="D2662" s="2">
        <f>MACD!E2662</f>
        <v>-0.97280984091210598</v>
      </c>
      <c r="E2662" s="2">
        <f>MACD!F2662</f>
        <v>-1.1545548631894311</v>
      </c>
      <c r="F2662" s="2">
        <f>'Moving Avg'!D2662</f>
        <v>197.45999999999998</v>
      </c>
      <c r="G2662" s="2">
        <f>'Moving Avg'!F2662</f>
        <v>196.04000000000002</v>
      </c>
      <c r="H2662" s="2">
        <f>'Moving Avg'!G2662</f>
        <v>195.75379999999998</v>
      </c>
      <c r="I2662" s="2">
        <f>'Moving Avg'!H2662</f>
        <v>180.97534250000004</v>
      </c>
      <c r="J2662" s="6" t="str">
        <f>OBV!F2662</f>
        <v>BEARISH</v>
      </c>
      <c r="K2662" s="6" t="str">
        <f>OBV!G2662</f>
        <v>NEUTRAL</v>
      </c>
      <c r="L2662" s="6" t="str">
        <f>OBV!H2662</f>
        <v>CONFIRMED BEARISH</v>
      </c>
      <c r="M2662" s="8">
        <f t="shared" si="410"/>
        <v>25</v>
      </c>
      <c r="N2662" s="8">
        <f t="shared" si="411"/>
        <v>0</v>
      </c>
      <c r="O2662" s="8">
        <f t="shared" si="412"/>
        <v>100</v>
      </c>
      <c r="P2662" s="8">
        <f t="shared" si="413"/>
        <v>16.5</v>
      </c>
      <c r="Q2662" s="9">
        <f t="shared" si="414"/>
        <v>26.225000000000001</v>
      </c>
      <c r="R2662" s="9">
        <f t="shared" si="415"/>
        <v>44.125</v>
      </c>
      <c r="S2662" s="9">
        <f t="shared" si="416"/>
        <v>36.174999999999997</v>
      </c>
      <c r="T2662" s="9">
        <f t="shared" si="417"/>
        <v>35.375</v>
      </c>
      <c r="U2662" s="8">
        <f t="shared" si="418"/>
        <v>35.508333333333333</v>
      </c>
      <c r="V2662" s="8">
        <f t="shared" si="419"/>
        <v>35.474999999999994</v>
      </c>
    </row>
    <row r="2663" spans="1:22" ht="13.5" x14ac:dyDescent="0.25">
      <c r="A2663" s="3">
        <f>RSI!A2663</f>
        <v>45887</v>
      </c>
      <c r="B2663" s="2">
        <f>RSI!B2663</f>
        <v>195</v>
      </c>
      <c r="C2663" s="2">
        <f>RSI!I2663</f>
        <v>41.807383051047132</v>
      </c>
      <c r="D2663" s="2">
        <f>MACD!E2663</f>
        <v>-0.61856038066576957</v>
      </c>
      <c r="E2663" s="2">
        <f>MACD!F2663</f>
        <v>-1.0473559666846988</v>
      </c>
      <c r="F2663" s="2">
        <f>'Moving Avg'!D2663</f>
        <v>196.95999999999998</v>
      </c>
      <c r="G2663" s="2">
        <f>'Moving Avg'!F2663</f>
        <v>196.09</v>
      </c>
      <c r="H2663" s="2">
        <f>'Moving Avg'!G2663</f>
        <v>195.73379999999997</v>
      </c>
      <c r="I2663" s="2">
        <f>'Moving Avg'!H2663</f>
        <v>181.14562250000003</v>
      </c>
      <c r="J2663" s="6" t="str">
        <f>OBV!F2663</f>
        <v>BEARISH</v>
      </c>
      <c r="K2663" s="6" t="str">
        <f>OBV!G2663</f>
        <v>NEUTRAL</v>
      </c>
      <c r="L2663" s="6" t="str">
        <f>OBV!H2663</f>
        <v>CONFIRMED BEARISH</v>
      </c>
      <c r="M2663" s="8">
        <f t="shared" si="410"/>
        <v>25</v>
      </c>
      <c r="N2663" s="8">
        <f t="shared" si="411"/>
        <v>0</v>
      </c>
      <c r="O2663" s="8">
        <f t="shared" si="412"/>
        <v>100</v>
      </c>
      <c r="P2663" s="8">
        <f t="shared" si="413"/>
        <v>16.5</v>
      </c>
      <c r="Q2663" s="9">
        <f t="shared" si="414"/>
        <v>26.225000000000001</v>
      </c>
      <c r="R2663" s="9">
        <f t="shared" si="415"/>
        <v>44.125</v>
      </c>
      <c r="S2663" s="9">
        <f t="shared" si="416"/>
        <v>36.174999999999997</v>
      </c>
      <c r="T2663" s="9">
        <f t="shared" si="417"/>
        <v>35.375</v>
      </c>
      <c r="U2663" s="8">
        <f t="shared" si="418"/>
        <v>35.508333333333333</v>
      </c>
      <c r="V2663" s="8">
        <f t="shared" si="419"/>
        <v>35.474999999999994</v>
      </c>
    </row>
    <row r="2664" spans="1:22" ht="13.5" x14ac:dyDescent="0.25">
      <c r="A2664" s="3">
        <f>RSI!A2664</f>
        <v>45888</v>
      </c>
      <c r="B2664" s="2">
        <f>RSI!B2664</f>
        <v>196.9</v>
      </c>
      <c r="C2664" s="2">
        <f>RSI!I2664</f>
        <v>54.043790076440125</v>
      </c>
      <c r="D2664" s="2">
        <f>MACD!E2664</f>
        <v>-0.60576025790109611</v>
      </c>
      <c r="E2664" s="2">
        <f>MACD!F2664</f>
        <v>-0.95903682492797826</v>
      </c>
      <c r="F2664" s="2">
        <f>'Moving Avg'!D2664</f>
        <v>196.83999999999997</v>
      </c>
      <c r="G2664" s="2">
        <f>'Moving Avg'!F2664</f>
        <v>196.38500000000002</v>
      </c>
      <c r="H2664" s="2">
        <f>'Moving Avg'!G2664</f>
        <v>195.71179999999995</v>
      </c>
      <c r="I2664" s="2">
        <f>'Moving Avg'!H2664</f>
        <v>181.31582250000008</v>
      </c>
      <c r="J2664" s="6" t="str">
        <f>OBV!F2664</f>
        <v>BEARISH</v>
      </c>
      <c r="K2664" s="6" t="str">
        <f>OBV!G2664</f>
        <v>NEUTRAL</v>
      </c>
      <c r="L2664" s="6" t="str">
        <f>OBV!H2664</f>
        <v>CONFIRMED BEARISH</v>
      </c>
      <c r="M2664" s="8">
        <f t="shared" si="410"/>
        <v>25</v>
      </c>
      <c r="N2664" s="8">
        <f t="shared" si="411"/>
        <v>0</v>
      </c>
      <c r="O2664" s="8">
        <f t="shared" si="412"/>
        <v>100</v>
      </c>
      <c r="P2664" s="8">
        <f t="shared" si="413"/>
        <v>16.5</v>
      </c>
      <c r="Q2664" s="9">
        <f t="shared" si="414"/>
        <v>26.225000000000001</v>
      </c>
      <c r="R2664" s="9">
        <f t="shared" si="415"/>
        <v>44.125</v>
      </c>
      <c r="S2664" s="9">
        <f t="shared" si="416"/>
        <v>36.174999999999997</v>
      </c>
      <c r="T2664" s="9">
        <f t="shared" si="417"/>
        <v>35.375</v>
      </c>
      <c r="U2664" s="8">
        <f t="shared" si="418"/>
        <v>35.508333333333333</v>
      </c>
      <c r="V2664" s="8">
        <f t="shared" si="419"/>
        <v>35.474999999999994</v>
      </c>
    </row>
    <row r="2665" spans="1:22" ht="13.5" x14ac:dyDescent="0.25">
      <c r="A2665" s="3">
        <f>RSI!A2665</f>
        <v>45889</v>
      </c>
      <c r="B2665" s="2">
        <f>RSI!B2665</f>
        <v>195.05</v>
      </c>
      <c r="C2665" s="2">
        <f>RSI!I2665</f>
        <v>44.280404940100311</v>
      </c>
      <c r="D2665" s="2">
        <f>MACD!E2665</f>
        <v>-0.23127856333726982</v>
      </c>
      <c r="E2665" s="2">
        <f>MACD!F2665</f>
        <v>-0.81348517260983666</v>
      </c>
      <c r="F2665" s="2">
        <f>'Moving Avg'!D2665</f>
        <v>196.35</v>
      </c>
      <c r="G2665" s="2">
        <f>'Moving Avg'!F2665</f>
        <v>196.43750000000003</v>
      </c>
      <c r="H2665" s="2">
        <f>'Moving Avg'!G2665</f>
        <v>195.65299999999996</v>
      </c>
      <c r="I2665" s="2">
        <f>'Moving Avg'!H2665</f>
        <v>181.4576125000001</v>
      </c>
      <c r="J2665" s="6" t="str">
        <f>OBV!F2665</f>
        <v>BEARISH</v>
      </c>
      <c r="K2665" s="6" t="str">
        <f>OBV!G2665</f>
        <v>NEUTRAL</v>
      </c>
      <c r="L2665" s="6" t="str">
        <f>OBV!H2665</f>
        <v>CONFIRMED BEARISH</v>
      </c>
      <c r="M2665" s="8">
        <f t="shared" si="410"/>
        <v>25</v>
      </c>
      <c r="N2665" s="8">
        <f t="shared" si="411"/>
        <v>0</v>
      </c>
      <c r="O2665" s="8">
        <f t="shared" si="412"/>
        <v>100</v>
      </c>
      <c r="P2665" s="8">
        <f t="shared" si="413"/>
        <v>16.5</v>
      </c>
      <c r="Q2665" s="9">
        <f t="shared" si="414"/>
        <v>26.225000000000001</v>
      </c>
      <c r="R2665" s="9">
        <f t="shared" si="415"/>
        <v>44.125</v>
      </c>
      <c r="S2665" s="9">
        <f t="shared" si="416"/>
        <v>36.174999999999997</v>
      </c>
      <c r="T2665" s="9">
        <f t="shared" si="417"/>
        <v>35.375</v>
      </c>
      <c r="U2665" s="8">
        <f t="shared" si="418"/>
        <v>35.508333333333333</v>
      </c>
      <c r="V2665" s="8">
        <f t="shared" si="419"/>
        <v>35.474999999999994</v>
      </c>
    </row>
    <row r="2666" spans="1:22" ht="13.5" x14ac:dyDescent="0.25">
      <c r="A2666" s="3">
        <f>RSI!A2666</f>
        <v>45890</v>
      </c>
      <c r="B2666" s="2">
        <f>RSI!B2666</f>
        <v>195</v>
      </c>
      <c r="C2666" s="2">
        <f>RSI!I2666</f>
        <v>44.048787349737843</v>
      </c>
      <c r="D2666" s="2">
        <f>MACD!E2666</f>
        <v>9.637836047582482E-2</v>
      </c>
      <c r="E2666" s="2">
        <f>MACD!F2666</f>
        <v>-0.63151246599270439</v>
      </c>
      <c r="F2666" s="2">
        <f>'Moving Avg'!D2666</f>
        <v>195.85</v>
      </c>
      <c r="G2666" s="2">
        <f>'Moving Avg'!F2666</f>
        <v>196.48750000000001</v>
      </c>
      <c r="H2666" s="2">
        <f>'Moving Avg'!G2666</f>
        <v>195.60299999999998</v>
      </c>
      <c r="I2666" s="2">
        <f>'Moving Avg'!H2666</f>
        <v>181.59915250000009</v>
      </c>
      <c r="J2666" s="6" t="str">
        <f>OBV!F2666</f>
        <v>BEARISH</v>
      </c>
      <c r="K2666" s="6" t="str">
        <f>OBV!G2666</f>
        <v>NEUTRAL</v>
      </c>
      <c r="L2666" s="6" t="str">
        <f>OBV!H2666</f>
        <v>CONFIRMED BEARISH</v>
      </c>
      <c r="M2666" s="8">
        <f t="shared" si="410"/>
        <v>25</v>
      </c>
      <c r="N2666" s="8">
        <f t="shared" si="411"/>
        <v>0</v>
      </c>
      <c r="O2666" s="8">
        <f t="shared" si="412"/>
        <v>100</v>
      </c>
      <c r="P2666" s="8">
        <f t="shared" si="413"/>
        <v>16.5</v>
      </c>
      <c r="Q2666" s="9">
        <f t="shared" si="414"/>
        <v>26.225000000000001</v>
      </c>
      <c r="R2666" s="9">
        <f t="shared" si="415"/>
        <v>44.125</v>
      </c>
      <c r="S2666" s="9">
        <f t="shared" si="416"/>
        <v>36.174999999999997</v>
      </c>
      <c r="T2666" s="9">
        <f t="shared" si="417"/>
        <v>35.375</v>
      </c>
      <c r="U2666" s="8">
        <f t="shared" si="418"/>
        <v>35.508333333333333</v>
      </c>
      <c r="V2666" s="8">
        <f t="shared" si="419"/>
        <v>35.474999999999994</v>
      </c>
    </row>
    <row r="2667" spans="1:22" ht="13.5" x14ac:dyDescent="0.25">
      <c r="A2667" s="3">
        <f>RSI!A2667</f>
        <v>45891</v>
      </c>
      <c r="B2667" s="2">
        <f>RSI!B2667</f>
        <v>195.02</v>
      </c>
      <c r="C2667" s="2">
        <f>RSI!I2667</f>
        <v>44.174574613788195</v>
      </c>
      <c r="D2667" s="2">
        <f>MACD!E2667</f>
        <v>0.37899984368578998</v>
      </c>
      <c r="E2667" s="2">
        <f>MACD!F2667</f>
        <v>-0.42941000405700558</v>
      </c>
      <c r="F2667" s="2">
        <f>'Moving Avg'!D2667</f>
        <v>195.39400000000001</v>
      </c>
      <c r="G2667" s="2">
        <f>'Moving Avg'!F2667</f>
        <v>196.49350000000001</v>
      </c>
      <c r="H2667" s="2">
        <f>'Moving Avg'!G2667</f>
        <v>195.5634</v>
      </c>
      <c r="I2667" s="2">
        <f>'Moving Avg'!H2667</f>
        <v>181.74079250000005</v>
      </c>
      <c r="J2667" s="6" t="str">
        <f>OBV!F2667</f>
        <v>BEARISH</v>
      </c>
      <c r="K2667" s="6" t="str">
        <f>OBV!G2667</f>
        <v>NEUTRAL</v>
      </c>
      <c r="L2667" s="6" t="str">
        <f>OBV!H2667</f>
        <v>CONFIRMED BEARISH</v>
      </c>
      <c r="M2667" s="8">
        <f t="shared" si="410"/>
        <v>25</v>
      </c>
      <c r="N2667" s="8">
        <f t="shared" si="411"/>
        <v>0</v>
      </c>
      <c r="O2667" s="8">
        <f t="shared" si="412"/>
        <v>100</v>
      </c>
      <c r="P2667" s="8">
        <f t="shared" si="413"/>
        <v>16.5</v>
      </c>
      <c r="Q2667" s="9">
        <f t="shared" si="414"/>
        <v>26.225000000000001</v>
      </c>
      <c r="R2667" s="9">
        <f t="shared" si="415"/>
        <v>44.125</v>
      </c>
      <c r="S2667" s="9">
        <f t="shared" si="416"/>
        <v>36.174999999999997</v>
      </c>
      <c r="T2667" s="9">
        <f t="shared" si="417"/>
        <v>35.375</v>
      </c>
      <c r="U2667" s="8">
        <f t="shared" si="418"/>
        <v>35.508333333333333</v>
      </c>
      <c r="V2667" s="8">
        <f t="shared" si="419"/>
        <v>35.474999999999994</v>
      </c>
    </row>
    <row r="2668" spans="1:22" ht="13.5" x14ac:dyDescent="0.25">
      <c r="A2668" s="3">
        <f>RSI!A2668</f>
        <v>45894</v>
      </c>
      <c r="B2668" s="2">
        <f>RSI!B2668</f>
        <v>195.11</v>
      </c>
      <c r="C2668" s="2">
        <f>RSI!I2668</f>
        <v>44.776233573034233</v>
      </c>
      <c r="D2668" s="2">
        <f>MACD!E2668</f>
        <v>0.61770328672849928</v>
      </c>
      <c r="E2668" s="2">
        <f>MACD!F2668</f>
        <v>-0.21998734589990465</v>
      </c>
      <c r="F2668" s="2">
        <f>'Moving Avg'!D2668</f>
        <v>195.416</v>
      </c>
      <c r="G2668" s="2">
        <f>'Moving Avg'!F2668</f>
        <v>196.49900000000002</v>
      </c>
      <c r="H2668" s="2">
        <f>'Moving Avg'!G2668</f>
        <v>195.52560000000003</v>
      </c>
      <c r="I2668" s="2">
        <f>'Moving Avg'!H2668</f>
        <v>181.89725250000006</v>
      </c>
      <c r="J2668" s="6" t="str">
        <f>OBV!F2668</f>
        <v>BEARISH</v>
      </c>
      <c r="K2668" s="6" t="str">
        <f>OBV!G2668</f>
        <v>NEUTRAL</v>
      </c>
      <c r="L2668" s="6" t="str">
        <f>OBV!H2668</f>
        <v>BEARISH DIVERGENCE</v>
      </c>
      <c r="M2668" s="8">
        <f t="shared" si="410"/>
        <v>25</v>
      </c>
      <c r="N2668" s="8">
        <f t="shared" si="411"/>
        <v>0</v>
      </c>
      <c r="O2668" s="8">
        <f t="shared" si="412"/>
        <v>100</v>
      </c>
      <c r="P2668" s="8">
        <f t="shared" si="413"/>
        <v>16.5</v>
      </c>
      <c r="Q2668" s="9">
        <f t="shared" si="414"/>
        <v>26.225000000000001</v>
      </c>
      <c r="R2668" s="9">
        <f t="shared" si="415"/>
        <v>44.125</v>
      </c>
      <c r="S2668" s="9">
        <f t="shared" si="416"/>
        <v>36.174999999999997</v>
      </c>
      <c r="T2668" s="9">
        <f t="shared" si="417"/>
        <v>35.375</v>
      </c>
      <c r="U2668" s="8">
        <f t="shared" si="418"/>
        <v>35.508333333333333</v>
      </c>
      <c r="V2668" s="8">
        <f t="shared" si="419"/>
        <v>35.474999999999994</v>
      </c>
    </row>
    <row r="2669" spans="1:22" ht="13.5" x14ac:dyDescent="0.25">
      <c r="A2669" s="3">
        <f>RSI!A2669</f>
        <v>45895</v>
      </c>
      <c r="B2669" s="2">
        <f>RSI!B2669</f>
        <v>196.99</v>
      </c>
      <c r="C2669" s="2">
        <f>RSI!I2669</f>
        <v>55.552447850144361</v>
      </c>
      <c r="D2669" s="2">
        <f>MACD!E2669</f>
        <v>0.68565950806706155</v>
      </c>
      <c r="E2669" s="2">
        <f>MACD!F2669</f>
        <v>-3.88579751065114E-2</v>
      </c>
      <c r="F2669" s="2">
        <f>'Moving Avg'!D2669</f>
        <v>195.43400000000003</v>
      </c>
      <c r="G2669" s="2">
        <f>'Moving Avg'!F2669</f>
        <v>196.59350000000003</v>
      </c>
      <c r="H2669" s="2">
        <f>'Moving Avg'!G2669</f>
        <v>195.52540000000002</v>
      </c>
      <c r="I2669" s="2">
        <f>'Moving Avg'!H2669</f>
        <v>182.04874250000003</v>
      </c>
      <c r="J2669" s="6" t="str">
        <f>OBV!F2669</f>
        <v>BEARISH</v>
      </c>
      <c r="K2669" s="6" t="str">
        <f>OBV!G2669</f>
        <v>NEUTRAL</v>
      </c>
      <c r="L2669" s="6" t="str">
        <f>OBV!H2669</f>
        <v>BEARISH DIVERGENCE</v>
      </c>
      <c r="M2669" s="8">
        <f t="shared" si="410"/>
        <v>25</v>
      </c>
      <c r="N2669" s="8">
        <f t="shared" si="411"/>
        <v>0</v>
      </c>
      <c r="O2669" s="8">
        <f t="shared" si="412"/>
        <v>100</v>
      </c>
      <c r="P2669" s="8">
        <f t="shared" si="413"/>
        <v>16.5</v>
      </c>
      <c r="Q2669" s="9">
        <f t="shared" si="414"/>
        <v>26.225000000000001</v>
      </c>
      <c r="R2669" s="9">
        <f t="shared" si="415"/>
        <v>44.125</v>
      </c>
      <c r="S2669" s="9">
        <f t="shared" si="416"/>
        <v>36.174999999999997</v>
      </c>
      <c r="T2669" s="9">
        <f t="shared" si="417"/>
        <v>35.375</v>
      </c>
      <c r="U2669" s="8">
        <f t="shared" si="418"/>
        <v>35.508333333333333</v>
      </c>
      <c r="V2669" s="8">
        <f t="shared" si="419"/>
        <v>35.474999999999994</v>
      </c>
    </row>
    <row r="2670" spans="1:22" ht="13.5" x14ac:dyDescent="0.25">
      <c r="A2670" s="3">
        <f>RSI!A2670</f>
        <v>45896</v>
      </c>
      <c r="B2670" s="2">
        <f>RSI!B2670</f>
        <v>197</v>
      </c>
      <c r="C2670" s="2">
        <f>RSI!I2670</f>
        <v>55.602076183492571</v>
      </c>
      <c r="D2670" s="2">
        <f>MACD!E2670</f>
        <v>0.73615900332586648</v>
      </c>
      <c r="E2670" s="2">
        <f>MACD!F2670</f>
        <v>0.11614542057996419</v>
      </c>
      <c r="F2670" s="2">
        <f>'Moving Avg'!D2670</f>
        <v>195.82400000000001</v>
      </c>
      <c r="G2670" s="2">
        <f>'Moving Avg'!F2670</f>
        <v>196.64350000000005</v>
      </c>
      <c r="H2670" s="2">
        <f>'Moving Avg'!G2670</f>
        <v>195.56139999999999</v>
      </c>
      <c r="I2670" s="2">
        <f>'Moving Avg'!H2670</f>
        <v>182.20028250000007</v>
      </c>
      <c r="J2670" s="6" t="str">
        <f>OBV!F2670</f>
        <v>BEARISH</v>
      </c>
      <c r="K2670" s="6" t="str">
        <f>OBV!G2670</f>
        <v>NEUTRAL</v>
      </c>
      <c r="L2670" s="6" t="str">
        <f>OBV!H2670</f>
        <v>BEARISH DIVERGENCE</v>
      </c>
      <c r="M2670" s="8">
        <f t="shared" si="410"/>
        <v>25</v>
      </c>
      <c r="N2670" s="8">
        <f t="shared" si="411"/>
        <v>0</v>
      </c>
      <c r="O2670" s="8">
        <f t="shared" si="412"/>
        <v>100</v>
      </c>
      <c r="P2670" s="8">
        <f t="shared" si="413"/>
        <v>16.5</v>
      </c>
      <c r="Q2670" s="9">
        <f t="shared" si="414"/>
        <v>26.225000000000001</v>
      </c>
      <c r="R2670" s="9">
        <f t="shared" si="415"/>
        <v>44.125</v>
      </c>
      <c r="S2670" s="9">
        <f t="shared" si="416"/>
        <v>36.174999999999997</v>
      </c>
      <c r="T2670" s="9">
        <f t="shared" si="417"/>
        <v>35.375</v>
      </c>
      <c r="U2670" s="8">
        <f t="shared" si="418"/>
        <v>35.508333333333333</v>
      </c>
      <c r="V2670" s="8">
        <f t="shared" si="419"/>
        <v>35.474999999999994</v>
      </c>
    </row>
    <row r="2671" spans="1:22" ht="13.5" x14ac:dyDescent="0.25">
      <c r="A2671" s="3">
        <f>RSI!A2671</f>
        <v>45897</v>
      </c>
      <c r="B2671" s="2">
        <f>RSI!B2671</f>
        <v>197.01</v>
      </c>
      <c r="C2671" s="2">
        <f>RSI!I2671</f>
        <v>55.655398288332847</v>
      </c>
      <c r="D2671" s="2">
        <f>MACD!E2671</f>
        <v>0.77229212350496823</v>
      </c>
      <c r="E2671" s="2">
        <f>MACD!F2671</f>
        <v>0.24737476116496501</v>
      </c>
      <c r="F2671" s="2">
        <f>'Moving Avg'!D2671</f>
        <v>196.226</v>
      </c>
      <c r="G2671" s="2">
        <f>'Moving Avg'!F2671</f>
        <v>196.64400000000006</v>
      </c>
      <c r="H2671" s="2">
        <f>'Moving Avg'!G2671</f>
        <v>195.59759999999997</v>
      </c>
      <c r="I2671" s="2">
        <f>'Moving Avg'!H2671</f>
        <v>182.3518725000001</v>
      </c>
      <c r="J2671" s="6" t="str">
        <f>OBV!F2671</f>
        <v>BULLISH</v>
      </c>
      <c r="K2671" s="6" t="str">
        <f>OBV!G2671</f>
        <v>NEUTRAL</v>
      </c>
      <c r="L2671" s="6" t="str">
        <f>OBV!H2671</f>
        <v>CONFIRMED BULLISH</v>
      </c>
      <c r="M2671" s="8">
        <f t="shared" si="410"/>
        <v>25</v>
      </c>
      <c r="N2671" s="8">
        <f t="shared" si="411"/>
        <v>0</v>
      </c>
      <c r="O2671" s="8">
        <f t="shared" si="412"/>
        <v>100</v>
      </c>
      <c r="P2671" s="8">
        <f t="shared" si="413"/>
        <v>83.5</v>
      </c>
      <c r="Q2671" s="9">
        <f t="shared" si="414"/>
        <v>36.274999999999999</v>
      </c>
      <c r="R2671" s="9">
        <f t="shared" si="415"/>
        <v>60.875</v>
      </c>
      <c r="S2671" s="9">
        <f t="shared" si="416"/>
        <v>66.325000000000003</v>
      </c>
      <c r="T2671" s="9">
        <f t="shared" si="417"/>
        <v>52.125</v>
      </c>
      <c r="U2671" s="8">
        <f t="shared" si="418"/>
        <v>54.491666666666674</v>
      </c>
      <c r="V2671" s="8">
        <f t="shared" si="419"/>
        <v>53.900000000000006</v>
      </c>
    </row>
    <row r="2672" spans="1:22" ht="13.5" x14ac:dyDescent="0.25">
      <c r="A2672" s="3">
        <f>RSI!A2672</f>
        <v>45898</v>
      </c>
      <c r="B2672" s="2">
        <f>RSI!B2672</f>
        <v>198</v>
      </c>
      <c r="C2672" s="2">
        <f>RSI!I2672</f>
        <v>60.688997367314499</v>
      </c>
      <c r="D2672" s="2">
        <f>MACD!E2672</f>
        <v>0.69328197978768458</v>
      </c>
      <c r="E2672" s="2">
        <f>MACD!F2672</f>
        <v>0.33655620488950894</v>
      </c>
      <c r="F2672" s="2">
        <f>'Moving Avg'!D2672</f>
        <v>196.822</v>
      </c>
      <c r="G2672" s="2">
        <f>'Moving Avg'!F2672</f>
        <v>196.69400000000005</v>
      </c>
      <c r="H2672" s="2">
        <f>'Moving Avg'!G2672</f>
        <v>195.65360000000001</v>
      </c>
      <c r="I2672" s="2">
        <f>'Moving Avg'!H2672</f>
        <v>182.50841250000005</v>
      </c>
      <c r="J2672" s="6" t="str">
        <f>OBV!F2672</f>
        <v>BULLISH</v>
      </c>
      <c r="K2672" s="6" t="str">
        <f>OBV!G2672</f>
        <v>NEUTRAL</v>
      </c>
      <c r="L2672" s="6" t="str">
        <f>OBV!H2672</f>
        <v>CONFIRMED BULLISH</v>
      </c>
      <c r="M2672" s="8">
        <f t="shared" si="410"/>
        <v>25</v>
      </c>
      <c r="N2672" s="8">
        <f t="shared" si="411"/>
        <v>0</v>
      </c>
      <c r="O2672" s="8">
        <f t="shared" si="412"/>
        <v>100</v>
      </c>
      <c r="P2672" s="8">
        <f t="shared" si="413"/>
        <v>83.5</v>
      </c>
      <c r="Q2672" s="9">
        <f t="shared" si="414"/>
        <v>36.274999999999999</v>
      </c>
      <c r="R2672" s="9">
        <f t="shared" si="415"/>
        <v>60.875</v>
      </c>
      <c r="S2672" s="9">
        <f t="shared" si="416"/>
        <v>66.325000000000003</v>
      </c>
      <c r="T2672" s="9">
        <f t="shared" si="417"/>
        <v>52.125</v>
      </c>
      <c r="U2672" s="8">
        <f t="shared" si="418"/>
        <v>54.491666666666674</v>
      </c>
      <c r="V2672" s="8">
        <f t="shared" si="419"/>
        <v>53.900000000000006</v>
      </c>
    </row>
    <row r="2673" spans="1:22" ht="13.5" x14ac:dyDescent="0.25">
      <c r="A2673" s="3">
        <f>RSI!A2673</f>
        <v>45901</v>
      </c>
      <c r="B2673" s="2">
        <f>RSI!B2673</f>
        <v>198.99</v>
      </c>
      <c r="C2673" s="2">
        <f>RSI!I2673</f>
        <v>64.971029481952485</v>
      </c>
      <c r="D2673" s="2">
        <f>MACD!E2673</f>
        <v>0.18832210103724378</v>
      </c>
      <c r="E2673" s="2">
        <f>MACD!F2673</f>
        <v>0.30690938411905594</v>
      </c>
      <c r="F2673" s="2">
        <f>'Moving Avg'!D2673</f>
        <v>197.59800000000001</v>
      </c>
      <c r="G2673" s="2">
        <f>'Moving Avg'!F2673</f>
        <v>196.79349999999999</v>
      </c>
      <c r="H2673" s="2">
        <f>'Moving Avg'!G2673</f>
        <v>195.72940000000003</v>
      </c>
      <c r="I2673" s="2">
        <f>'Moving Avg'!H2673</f>
        <v>182.66990250000006</v>
      </c>
      <c r="J2673" s="6" t="str">
        <f>OBV!F2673</f>
        <v>BULLISH</v>
      </c>
      <c r="K2673" s="6" t="str">
        <f>OBV!G2673</f>
        <v>NEUTRAL</v>
      </c>
      <c r="L2673" s="6" t="str">
        <f>OBV!H2673</f>
        <v>CONFIRMED BULLISH</v>
      </c>
      <c r="M2673" s="8">
        <f t="shared" si="410"/>
        <v>25</v>
      </c>
      <c r="N2673" s="8">
        <f t="shared" si="411"/>
        <v>100</v>
      </c>
      <c r="O2673" s="8">
        <f t="shared" si="412"/>
        <v>100</v>
      </c>
      <c r="P2673" s="8">
        <f t="shared" si="413"/>
        <v>83.5</v>
      </c>
      <c r="Q2673" s="9">
        <f t="shared" si="414"/>
        <v>71.275000000000006</v>
      </c>
      <c r="R2673" s="9">
        <f t="shared" si="415"/>
        <v>80.875</v>
      </c>
      <c r="S2673" s="9">
        <f t="shared" si="416"/>
        <v>81.325000000000003</v>
      </c>
      <c r="T2673" s="9">
        <f t="shared" si="417"/>
        <v>77.125</v>
      </c>
      <c r="U2673" s="8">
        <f t="shared" si="418"/>
        <v>77.825000000000003</v>
      </c>
      <c r="V2673" s="8">
        <f t="shared" si="419"/>
        <v>77.650000000000006</v>
      </c>
    </row>
    <row r="2674" spans="1:22" ht="13.5" x14ac:dyDescent="0.25">
      <c r="A2674" s="3">
        <f>RSI!A2674</f>
        <v>45902</v>
      </c>
      <c r="B2674" s="2">
        <f>RSI!B2674</f>
        <v>194</v>
      </c>
      <c r="C2674" s="2">
        <f>RSI!I2674</f>
        <v>40.829670678458847</v>
      </c>
      <c r="D2674" s="2">
        <f>MACD!E2674</f>
        <v>0.4070193800670836</v>
      </c>
      <c r="E2674" s="2">
        <f>MACD!F2674</f>
        <v>0.32693138330866145</v>
      </c>
      <c r="F2674" s="2">
        <f>'Moving Avg'!D2674</f>
        <v>197</v>
      </c>
      <c r="G2674" s="2">
        <f>'Moving Avg'!F2674</f>
        <v>196.6935</v>
      </c>
      <c r="H2674" s="2">
        <f>'Moving Avg'!G2674</f>
        <v>195.70540000000005</v>
      </c>
      <c r="I2674" s="2">
        <f>'Moving Avg'!H2674</f>
        <v>182.80644250000009</v>
      </c>
      <c r="J2674" s="6" t="str">
        <f>OBV!F2674</f>
        <v>BEARISH</v>
      </c>
      <c r="K2674" s="6" t="str">
        <f>OBV!G2674</f>
        <v>NEUTRAL</v>
      </c>
      <c r="L2674" s="6" t="str">
        <f>OBV!H2674</f>
        <v>CONFIRMED BEARISH</v>
      </c>
      <c r="M2674" s="8">
        <f t="shared" si="410"/>
        <v>25</v>
      </c>
      <c r="N2674" s="8">
        <f t="shared" si="411"/>
        <v>0</v>
      </c>
      <c r="O2674" s="8">
        <f t="shared" si="412"/>
        <v>100</v>
      </c>
      <c r="P2674" s="8">
        <f t="shared" si="413"/>
        <v>16.5</v>
      </c>
      <c r="Q2674" s="9">
        <f t="shared" si="414"/>
        <v>26.225000000000001</v>
      </c>
      <c r="R2674" s="9">
        <f t="shared" si="415"/>
        <v>44.125</v>
      </c>
      <c r="S2674" s="9">
        <f t="shared" si="416"/>
        <v>36.174999999999997</v>
      </c>
      <c r="T2674" s="9">
        <f t="shared" si="417"/>
        <v>35.375</v>
      </c>
      <c r="U2674" s="8">
        <f t="shared" si="418"/>
        <v>35.508333333333333</v>
      </c>
      <c r="V2674" s="8">
        <f t="shared" si="419"/>
        <v>35.474999999999994</v>
      </c>
    </row>
    <row r="2675" spans="1:22" ht="13.5" x14ac:dyDescent="0.25">
      <c r="A2675" s="3">
        <f>RSI!A2675</f>
        <v>45903</v>
      </c>
      <c r="B2675" s="2">
        <f>RSI!B2675</f>
        <v>198.99</v>
      </c>
      <c r="C2675" s="2">
        <f>RSI!I2675</f>
        <v>57.740113274593689</v>
      </c>
      <c r="D2675" s="2">
        <f>MACD!E2675</f>
        <v>-4.747157659122081E-2</v>
      </c>
      <c r="E2675" s="2">
        <f>MACD!F2675</f>
        <v>0.25205079132868496</v>
      </c>
      <c r="F2675" s="2">
        <f>'Moving Avg'!D2675</f>
        <v>197.398</v>
      </c>
      <c r="G2675" s="2">
        <f>'Moving Avg'!F2675</f>
        <v>196.76799999999997</v>
      </c>
      <c r="H2675" s="2">
        <f>'Moving Avg'!G2675</f>
        <v>195.78119999999998</v>
      </c>
      <c r="I2675" s="2">
        <f>'Moving Avg'!H2675</f>
        <v>182.96793250000002</v>
      </c>
      <c r="J2675" s="6" t="str">
        <f>OBV!F2675</f>
        <v>BEARISH</v>
      </c>
      <c r="K2675" s="6" t="str">
        <f>OBV!G2675</f>
        <v>NEUTRAL</v>
      </c>
      <c r="L2675" s="6" t="str">
        <f>OBV!H2675</f>
        <v>BEARISH DIVERGENCE</v>
      </c>
      <c r="M2675" s="8">
        <f t="shared" si="410"/>
        <v>25</v>
      </c>
      <c r="N2675" s="8">
        <f t="shared" si="411"/>
        <v>100</v>
      </c>
      <c r="O2675" s="8">
        <f t="shared" si="412"/>
        <v>100</v>
      </c>
      <c r="P2675" s="8">
        <f t="shared" si="413"/>
        <v>16.5</v>
      </c>
      <c r="Q2675" s="9">
        <f t="shared" si="414"/>
        <v>61.225000000000001</v>
      </c>
      <c r="R2675" s="9">
        <f t="shared" si="415"/>
        <v>64.125</v>
      </c>
      <c r="S2675" s="9">
        <f t="shared" si="416"/>
        <v>51.174999999999997</v>
      </c>
      <c r="T2675" s="9">
        <f t="shared" si="417"/>
        <v>60.375</v>
      </c>
      <c r="U2675" s="8">
        <f t="shared" si="418"/>
        <v>58.841666666666661</v>
      </c>
      <c r="V2675" s="8">
        <f t="shared" si="419"/>
        <v>59.224999999999994</v>
      </c>
    </row>
    <row r="2676" spans="1:22" ht="13.5" x14ac:dyDescent="0.25">
      <c r="A2676" s="3">
        <f>RSI!A2676</f>
        <v>45905</v>
      </c>
      <c r="B2676" s="2">
        <f>RSI!B2676</f>
        <v>198.99</v>
      </c>
      <c r="C2676" s="2">
        <f>RSI!I2676</f>
        <v>57.740113274593689</v>
      </c>
      <c r="D2676" s="2">
        <f>MACD!E2676</f>
        <v>-0.45560584090651446</v>
      </c>
      <c r="E2676" s="2">
        <f>MACD!F2676</f>
        <v>0.1105194648816451</v>
      </c>
      <c r="F2676" s="2">
        <f>'Moving Avg'!D2676</f>
        <v>197.79400000000001</v>
      </c>
      <c r="G2676" s="2">
        <f>'Moving Avg'!F2676</f>
        <v>196.84249999999997</v>
      </c>
      <c r="H2676" s="2">
        <f>'Moving Avg'!G2676</f>
        <v>195.857</v>
      </c>
      <c r="I2676" s="2">
        <f>'Moving Avg'!H2676</f>
        <v>183.12942250000003</v>
      </c>
      <c r="J2676" s="6" t="str">
        <f>OBV!F2676</f>
        <v>BEARISH</v>
      </c>
      <c r="K2676" s="6" t="str">
        <f>OBV!G2676</f>
        <v>NEUTRAL</v>
      </c>
      <c r="L2676" s="6" t="str">
        <f>OBV!H2676</f>
        <v>BEARISH DIVERGENCE</v>
      </c>
      <c r="M2676" s="8">
        <f t="shared" si="410"/>
        <v>25</v>
      </c>
      <c r="N2676" s="8">
        <f t="shared" si="411"/>
        <v>100</v>
      </c>
      <c r="O2676" s="8">
        <f t="shared" si="412"/>
        <v>100</v>
      </c>
      <c r="P2676" s="8">
        <f t="shared" si="413"/>
        <v>16.5</v>
      </c>
      <c r="Q2676" s="9">
        <f t="shared" si="414"/>
        <v>61.225000000000001</v>
      </c>
      <c r="R2676" s="9">
        <f t="shared" si="415"/>
        <v>64.125</v>
      </c>
      <c r="S2676" s="9">
        <f t="shared" si="416"/>
        <v>51.174999999999997</v>
      </c>
      <c r="T2676" s="9">
        <f t="shared" si="417"/>
        <v>60.375</v>
      </c>
      <c r="U2676" s="8">
        <f t="shared" si="418"/>
        <v>58.841666666666661</v>
      </c>
      <c r="V2676" s="8">
        <f t="shared" si="419"/>
        <v>59.224999999999994</v>
      </c>
    </row>
    <row r="2677" spans="1:22" ht="13.5" x14ac:dyDescent="0.25">
      <c r="A2677" s="3">
        <f>RSI!A2677</f>
        <v>45908</v>
      </c>
      <c r="B2677" s="2">
        <f>RSI!B2677</f>
        <v>199.01</v>
      </c>
      <c r="C2677" s="2">
        <f>RSI!I2677</f>
        <v>57.796179532671268</v>
      </c>
      <c r="D2677" s="2">
        <f>MACD!E2677</f>
        <v>-0.81405170792382364</v>
      </c>
      <c r="E2677" s="2">
        <f>MACD!F2677</f>
        <v>-7.439476967944865E-2</v>
      </c>
      <c r="F2677" s="2">
        <f>'Moving Avg'!D2677</f>
        <v>197.99600000000001</v>
      </c>
      <c r="G2677" s="2">
        <f>'Moving Avg'!F2677</f>
        <v>196.91799999999998</v>
      </c>
      <c r="H2677" s="2">
        <f>'Moving Avg'!G2677</f>
        <v>195.91720000000001</v>
      </c>
      <c r="I2677" s="2">
        <f>'Moving Avg'!H2677</f>
        <v>183.29101250000008</v>
      </c>
      <c r="J2677" s="6" t="str">
        <f>OBV!F2677</f>
        <v>BEARISH</v>
      </c>
      <c r="K2677" s="6" t="str">
        <f>OBV!G2677</f>
        <v>NEUTRAL</v>
      </c>
      <c r="L2677" s="6" t="str">
        <f>OBV!H2677</f>
        <v>BEARISH DIVERGENCE</v>
      </c>
      <c r="M2677" s="8">
        <f t="shared" si="410"/>
        <v>25</v>
      </c>
      <c r="N2677" s="8">
        <f t="shared" si="411"/>
        <v>100</v>
      </c>
      <c r="O2677" s="8">
        <f t="shared" si="412"/>
        <v>100</v>
      </c>
      <c r="P2677" s="8">
        <f t="shared" si="413"/>
        <v>16.5</v>
      </c>
      <c r="Q2677" s="9">
        <f t="shared" si="414"/>
        <v>61.225000000000001</v>
      </c>
      <c r="R2677" s="9">
        <f t="shared" si="415"/>
        <v>64.125</v>
      </c>
      <c r="S2677" s="9">
        <f t="shared" si="416"/>
        <v>51.174999999999997</v>
      </c>
      <c r="T2677" s="9">
        <f t="shared" si="417"/>
        <v>60.375</v>
      </c>
      <c r="U2677" s="8">
        <f t="shared" si="418"/>
        <v>58.841666666666661</v>
      </c>
      <c r="V2677" s="8">
        <f t="shared" si="419"/>
        <v>59.224999999999994</v>
      </c>
    </row>
    <row r="2678" spans="1:22" ht="13.5" x14ac:dyDescent="0.25">
      <c r="A2678" s="3">
        <f>RSI!A2678</f>
        <v>45909</v>
      </c>
      <c r="B2678" s="2">
        <f>RSI!B2678</f>
        <v>200</v>
      </c>
      <c r="C2678" s="2">
        <f>RSI!I2678</f>
        <v>60.583825380919571</v>
      </c>
      <c r="D2678" s="2">
        <f>MACD!E2678</f>
        <v>-1.1905656868356687</v>
      </c>
      <c r="E2678" s="2">
        <f>MACD!F2678</f>
        <v>-0.29762895311069265</v>
      </c>
      <c r="F2678" s="2">
        <f>'Moving Avg'!D2678</f>
        <v>198.19800000000001</v>
      </c>
      <c r="G2678" s="2">
        <f>'Moving Avg'!F2678</f>
        <v>197.04299999999998</v>
      </c>
      <c r="H2678" s="2">
        <f>'Moving Avg'!G2678</f>
        <v>195.97719999999998</v>
      </c>
      <c r="I2678" s="2">
        <f>'Moving Avg'!H2678</f>
        <v>183.45755250000005</v>
      </c>
      <c r="J2678" s="6" t="str">
        <f>OBV!F2678</f>
        <v>BEARISH</v>
      </c>
      <c r="K2678" s="6" t="str">
        <f>OBV!G2678</f>
        <v>NEUTRAL</v>
      </c>
      <c r="L2678" s="6" t="str">
        <f>OBV!H2678</f>
        <v>BEARISH DIVERGENCE</v>
      </c>
      <c r="M2678" s="8">
        <f t="shared" si="410"/>
        <v>25</v>
      </c>
      <c r="N2678" s="8">
        <f t="shared" si="411"/>
        <v>100</v>
      </c>
      <c r="O2678" s="8">
        <f t="shared" si="412"/>
        <v>100</v>
      </c>
      <c r="P2678" s="8">
        <f t="shared" si="413"/>
        <v>16.5</v>
      </c>
      <c r="Q2678" s="9">
        <f t="shared" si="414"/>
        <v>61.225000000000001</v>
      </c>
      <c r="R2678" s="9">
        <f t="shared" si="415"/>
        <v>64.125</v>
      </c>
      <c r="S2678" s="9">
        <f t="shared" si="416"/>
        <v>51.174999999999997</v>
      </c>
      <c r="T2678" s="9">
        <f t="shared" si="417"/>
        <v>60.375</v>
      </c>
      <c r="U2678" s="8">
        <f t="shared" si="418"/>
        <v>58.841666666666661</v>
      </c>
      <c r="V2678" s="8">
        <f t="shared" si="419"/>
        <v>59.224999999999994</v>
      </c>
    </row>
    <row r="2679" spans="1:22" ht="13.5" x14ac:dyDescent="0.25">
      <c r="A2679" s="3">
        <f>RSI!A2679</f>
        <v>45910</v>
      </c>
      <c r="B2679" s="2">
        <f>RSI!B2679</f>
        <v>200</v>
      </c>
      <c r="C2679" s="2">
        <f>RSI!I2679</f>
        <v>60.583825380919571</v>
      </c>
      <c r="D2679" s="2">
        <f>MACD!E2679</f>
        <v>-1.2384832978140707</v>
      </c>
      <c r="E2679" s="2">
        <f>MACD!F2679</f>
        <v>-0.48579982205136829</v>
      </c>
      <c r="F2679" s="2">
        <f>'Moving Avg'!D2679</f>
        <v>199.398</v>
      </c>
      <c r="G2679" s="2">
        <f>'Moving Avg'!F2679</f>
        <v>197.16799999999998</v>
      </c>
      <c r="H2679" s="2">
        <f>'Moving Avg'!G2679</f>
        <v>196.03719999999998</v>
      </c>
      <c r="I2679" s="2">
        <f>'Moving Avg'!H2679</f>
        <v>183.62409250000005</v>
      </c>
      <c r="J2679" s="6" t="str">
        <f>OBV!F2679</f>
        <v>BULLISH</v>
      </c>
      <c r="K2679" s="6" t="str">
        <f>OBV!G2679</f>
        <v>NEUTRAL</v>
      </c>
      <c r="L2679" s="6" t="str">
        <f>OBV!H2679</f>
        <v>CONFIRMED BULLISH</v>
      </c>
      <c r="M2679" s="8">
        <f t="shared" si="410"/>
        <v>25</v>
      </c>
      <c r="N2679" s="8">
        <f t="shared" si="411"/>
        <v>100</v>
      </c>
      <c r="O2679" s="8">
        <f t="shared" si="412"/>
        <v>100</v>
      </c>
      <c r="P2679" s="8">
        <f t="shared" si="413"/>
        <v>83.5</v>
      </c>
      <c r="Q2679" s="9">
        <f t="shared" si="414"/>
        <v>71.275000000000006</v>
      </c>
      <c r="R2679" s="9">
        <f t="shared" si="415"/>
        <v>80.875</v>
      </c>
      <c r="S2679" s="9">
        <f t="shared" si="416"/>
        <v>81.325000000000003</v>
      </c>
      <c r="T2679" s="9">
        <f t="shared" si="417"/>
        <v>77.125</v>
      </c>
      <c r="U2679" s="8">
        <f t="shared" si="418"/>
        <v>77.825000000000003</v>
      </c>
      <c r="V2679" s="8">
        <f t="shared" si="419"/>
        <v>77.650000000000006</v>
      </c>
    </row>
    <row r="2680" spans="1:22" ht="13.5" x14ac:dyDescent="0.25">
      <c r="A2680" s="3">
        <f>RSI!A2680</f>
        <v>45911</v>
      </c>
      <c r="B2680" s="2">
        <f>RSI!B2680</f>
        <v>200</v>
      </c>
      <c r="C2680" s="2">
        <f>RSI!I2680</f>
        <v>60.583825380919571</v>
      </c>
      <c r="D2680" s="2">
        <f>MACD!E2680</f>
        <v>-1.2946753486055229</v>
      </c>
      <c r="E2680" s="2">
        <f>MACD!F2680</f>
        <v>-0.64757492736219924</v>
      </c>
      <c r="F2680" s="2">
        <f>'Moving Avg'!D2680</f>
        <v>199.6</v>
      </c>
      <c r="G2680" s="2">
        <f>'Moving Avg'!F2680</f>
        <v>197.29299999999998</v>
      </c>
      <c r="H2680" s="2">
        <f>'Moving Avg'!G2680</f>
        <v>196.13720000000001</v>
      </c>
      <c r="I2680" s="2">
        <f>'Moving Avg'!H2680</f>
        <v>183.79063250000007</v>
      </c>
      <c r="J2680" s="6" t="str">
        <f>OBV!F2680</f>
        <v>BULLISH</v>
      </c>
      <c r="K2680" s="6" t="str">
        <f>OBV!G2680</f>
        <v>NEUTRAL</v>
      </c>
      <c r="L2680" s="6" t="str">
        <f>OBV!H2680</f>
        <v>CONFIRMED BULLISH</v>
      </c>
      <c r="M2680" s="8">
        <f t="shared" si="410"/>
        <v>25</v>
      </c>
      <c r="N2680" s="8">
        <f t="shared" si="411"/>
        <v>100</v>
      </c>
      <c r="O2680" s="8">
        <f t="shared" si="412"/>
        <v>100</v>
      </c>
      <c r="P2680" s="8">
        <f t="shared" si="413"/>
        <v>83.5</v>
      </c>
      <c r="Q2680" s="9">
        <f t="shared" si="414"/>
        <v>71.275000000000006</v>
      </c>
      <c r="R2680" s="9">
        <f t="shared" si="415"/>
        <v>80.875</v>
      </c>
      <c r="S2680" s="9">
        <f t="shared" si="416"/>
        <v>81.325000000000003</v>
      </c>
      <c r="T2680" s="9">
        <f t="shared" si="417"/>
        <v>77.125</v>
      </c>
      <c r="U2680" s="8">
        <f t="shared" si="418"/>
        <v>77.825000000000003</v>
      </c>
      <c r="V2680" s="8">
        <f t="shared" si="419"/>
        <v>77.650000000000006</v>
      </c>
    </row>
    <row r="2681" spans="1:22" ht="13.5" x14ac:dyDescent="0.25">
      <c r="A2681" s="3">
        <f>RSI!A2681</f>
        <v>45912</v>
      </c>
      <c r="B2681" s="2">
        <f>RSI!B2681</f>
        <v>209</v>
      </c>
      <c r="C2681" s="2">
        <f>RSI!I2681</f>
        <v>77.476158992232328</v>
      </c>
      <c r="D2681" s="2">
        <f>MACD!E2681</f>
        <v>-2.0232625639138746</v>
      </c>
      <c r="E2681" s="2">
        <f>MACD!F2681</f>
        <v>-0.92271245467253438</v>
      </c>
      <c r="F2681" s="2">
        <f>'Moving Avg'!D2681</f>
        <v>201.602</v>
      </c>
      <c r="G2681" s="2">
        <f>'Moving Avg'!F2681</f>
        <v>197.86799999999999</v>
      </c>
      <c r="H2681" s="2">
        <f>'Moving Avg'!G2681</f>
        <v>196.41720000000001</v>
      </c>
      <c r="I2681" s="2">
        <f>'Moving Avg'!H2681</f>
        <v>183.9973825000001</v>
      </c>
      <c r="J2681" s="6" t="str">
        <f>OBV!F2681</f>
        <v>BULLISH</v>
      </c>
      <c r="K2681" s="6" t="str">
        <f>OBV!G2681</f>
        <v>NEUTRAL</v>
      </c>
      <c r="L2681" s="6" t="str">
        <f>OBV!H2681</f>
        <v>CONFIRMED BULLISH</v>
      </c>
      <c r="M2681" s="8">
        <f t="shared" si="410"/>
        <v>0</v>
      </c>
      <c r="N2681" s="8">
        <f t="shared" si="411"/>
        <v>100</v>
      </c>
      <c r="O2681" s="8">
        <f t="shared" si="412"/>
        <v>100</v>
      </c>
      <c r="P2681" s="8">
        <f t="shared" si="413"/>
        <v>83.5</v>
      </c>
      <c r="Q2681" s="9">
        <f t="shared" si="414"/>
        <v>62.524999999999999</v>
      </c>
      <c r="R2681" s="9">
        <f t="shared" si="415"/>
        <v>75.875</v>
      </c>
      <c r="S2681" s="9">
        <f t="shared" si="416"/>
        <v>77.575000000000003</v>
      </c>
      <c r="T2681" s="9">
        <f t="shared" si="417"/>
        <v>70.875</v>
      </c>
      <c r="U2681" s="8">
        <f t="shared" si="418"/>
        <v>71.991666666666674</v>
      </c>
      <c r="V2681" s="8">
        <f t="shared" si="419"/>
        <v>71.712500000000006</v>
      </c>
    </row>
    <row r="2682" spans="1:22" ht="13.5" x14ac:dyDescent="0.25">
      <c r="A2682" s="3">
        <f>RSI!A2682</f>
        <v>45915</v>
      </c>
      <c r="B2682" s="2">
        <f>RSI!B2682</f>
        <v>217.9</v>
      </c>
      <c r="C2682" s="2">
        <f>RSI!I2682</f>
        <v>84.534596930590439</v>
      </c>
      <c r="D2682" s="2">
        <f>MACD!E2682</f>
        <v>-3.2146256236123065</v>
      </c>
      <c r="E2682" s="2">
        <f>MACD!F2682</f>
        <v>-1.3810950884604889</v>
      </c>
      <c r="F2682" s="2">
        <f>'Moving Avg'!D2682</f>
        <v>205.38000000000002</v>
      </c>
      <c r="G2682" s="2">
        <f>'Moving Avg'!F2682</f>
        <v>198.89799999999997</v>
      </c>
      <c r="H2682" s="2">
        <f>'Moving Avg'!G2682</f>
        <v>196.89519999999996</v>
      </c>
      <c r="I2682" s="2">
        <f>'Moving Avg'!H2682</f>
        <v>184.2486325000001</v>
      </c>
      <c r="J2682" s="6" t="str">
        <f>OBV!F2682</f>
        <v>BULLISH</v>
      </c>
      <c r="K2682" s="6" t="str">
        <f>OBV!G2682</f>
        <v>NEUTRAL</v>
      </c>
      <c r="L2682" s="6" t="str">
        <f>OBV!H2682</f>
        <v>CONFIRMED BULLISH</v>
      </c>
      <c r="M2682" s="8">
        <f t="shared" si="410"/>
        <v>0</v>
      </c>
      <c r="N2682" s="8">
        <f t="shared" si="411"/>
        <v>100</v>
      </c>
      <c r="O2682" s="8">
        <f t="shared" si="412"/>
        <v>100</v>
      </c>
      <c r="P2682" s="8">
        <f t="shared" si="413"/>
        <v>83.5</v>
      </c>
      <c r="Q2682" s="9">
        <f t="shared" si="414"/>
        <v>62.524999999999999</v>
      </c>
      <c r="R2682" s="9">
        <f t="shared" si="415"/>
        <v>75.875</v>
      </c>
      <c r="S2682" s="9">
        <f t="shared" si="416"/>
        <v>77.575000000000003</v>
      </c>
      <c r="T2682" s="9">
        <f t="shared" si="417"/>
        <v>70.875</v>
      </c>
      <c r="U2682" s="8">
        <f t="shared" si="418"/>
        <v>71.991666666666674</v>
      </c>
      <c r="V2682" s="8">
        <f t="shared" si="419"/>
        <v>71.712500000000006</v>
      </c>
    </row>
    <row r="2683" spans="1:22" ht="13.5" x14ac:dyDescent="0.25">
      <c r="A2683" s="3">
        <f>RSI!A2683</f>
        <v>45916</v>
      </c>
      <c r="B2683" s="2">
        <f>RSI!B2683</f>
        <v>227.7</v>
      </c>
      <c r="C2683" s="2">
        <f>RSI!I2683</f>
        <v>88.724631768143965</v>
      </c>
      <c r="D2683" s="2">
        <f>MACD!E2683</f>
        <v>-4.9117946803718837</v>
      </c>
      <c r="E2683" s="2">
        <f>MACD!F2683</f>
        <v>-2.0872350068427679</v>
      </c>
      <c r="F2683" s="2">
        <f>'Moving Avg'!D2683</f>
        <v>210.92</v>
      </c>
      <c r="G2683" s="2">
        <f>'Moving Avg'!F2683</f>
        <v>200.53300000000002</v>
      </c>
      <c r="H2683" s="2">
        <f>'Moving Avg'!G2683</f>
        <v>197.56920000000002</v>
      </c>
      <c r="I2683" s="2">
        <f>'Moving Avg'!H2683</f>
        <v>184.54888250000008</v>
      </c>
      <c r="J2683" s="6" t="str">
        <f>OBV!F2683</f>
        <v>BULLISH</v>
      </c>
      <c r="K2683" s="6" t="str">
        <f>OBV!G2683</f>
        <v>NEUTRAL</v>
      </c>
      <c r="L2683" s="6" t="str">
        <f>OBV!H2683</f>
        <v>CONFIRMED BULLISH</v>
      </c>
      <c r="M2683" s="8">
        <f t="shared" si="410"/>
        <v>0</v>
      </c>
      <c r="N2683" s="8">
        <f t="shared" si="411"/>
        <v>100</v>
      </c>
      <c r="O2683" s="8">
        <f t="shared" si="412"/>
        <v>100</v>
      </c>
      <c r="P2683" s="8">
        <f t="shared" si="413"/>
        <v>83.5</v>
      </c>
      <c r="Q2683" s="9">
        <f t="shared" si="414"/>
        <v>62.524999999999999</v>
      </c>
      <c r="R2683" s="9">
        <f t="shared" si="415"/>
        <v>75.875</v>
      </c>
      <c r="S2683" s="9">
        <f t="shared" si="416"/>
        <v>77.575000000000003</v>
      </c>
      <c r="T2683" s="9">
        <f t="shared" si="417"/>
        <v>70.875</v>
      </c>
      <c r="U2683" s="8">
        <f t="shared" si="418"/>
        <v>71.991666666666674</v>
      </c>
      <c r="V2683" s="8">
        <f t="shared" si="419"/>
        <v>71.712500000000006</v>
      </c>
    </row>
    <row r="2684" spans="1:22" ht="13.5" x14ac:dyDescent="0.25">
      <c r="A2684" s="3">
        <f>RSI!A2684</f>
        <v>45917</v>
      </c>
      <c r="B2684" s="2">
        <f>RSI!B2684</f>
        <v>237.9</v>
      </c>
      <c r="C2684" s="2">
        <f>RSI!I2684</f>
        <v>91.351118061729395</v>
      </c>
      <c r="D2684" s="2">
        <f>MACD!E2684</f>
        <v>-8.0359380190824368</v>
      </c>
      <c r="E2684" s="2">
        <f>MACD!F2684</f>
        <v>-3.2769756092907016</v>
      </c>
      <c r="F2684" s="2">
        <f>'Moving Avg'!D2684</f>
        <v>218.5</v>
      </c>
      <c r="G2684" s="2">
        <f>'Moving Avg'!F2684</f>
        <v>202.583</v>
      </c>
      <c r="H2684" s="2">
        <f>'Moving Avg'!G2684</f>
        <v>198.4272</v>
      </c>
      <c r="I2684" s="2">
        <f>'Moving Avg'!H2684</f>
        <v>184.90013250000007</v>
      </c>
      <c r="J2684" s="6" t="str">
        <f>OBV!F2684</f>
        <v>BULLISH</v>
      </c>
      <c r="K2684" s="6" t="str">
        <f>OBV!G2684</f>
        <v>NEUTRAL</v>
      </c>
      <c r="L2684" s="6" t="str">
        <f>OBV!H2684</f>
        <v>CONFIRMED BULLISH</v>
      </c>
      <c r="M2684" s="8">
        <f t="shared" si="410"/>
        <v>0</v>
      </c>
      <c r="N2684" s="8">
        <f t="shared" si="411"/>
        <v>100</v>
      </c>
      <c r="O2684" s="8">
        <f t="shared" si="412"/>
        <v>100</v>
      </c>
      <c r="P2684" s="8">
        <f t="shared" si="413"/>
        <v>83.5</v>
      </c>
      <c r="Q2684" s="9">
        <f t="shared" si="414"/>
        <v>62.524999999999999</v>
      </c>
      <c r="R2684" s="9">
        <f t="shared" si="415"/>
        <v>75.875</v>
      </c>
      <c r="S2684" s="9">
        <f t="shared" si="416"/>
        <v>77.575000000000003</v>
      </c>
      <c r="T2684" s="9">
        <f t="shared" si="417"/>
        <v>70.875</v>
      </c>
      <c r="U2684" s="8">
        <f t="shared" si="418"/>
        <v>71.991666666666674</v>
      </c>
      <c r="V2684" s="8">
        <f t="shared" si="419"/>
        <v>71.712500000000006</v>
      </c>
    </row>
    <row r="2685" spans="1:22" ht="13.5" x14ac:dyDescent="0.25">
      <c r="A2685" s="3">
        <f>RSI!A2685</f>
        <v>45918</v>
      </c>
      <c r="B2685" s="2">
        <f>RSI!B2685</f>
        <v>236.9</v>
      </c>
      <c r="C2685" s="2">
        <f>RSI!I2685</f>
        <v>89.158358662804446</v>
      </c>
      <c r="D2685" s="2">
        <f>MACD!E2685</f>
        <v>-10.050569546344718</v>
      </c>
      <c r="E2685" s="2">
        <f>MACD!F2685</f>
        <v>-4.631694396701505</v>
      </c>
      <c r="F2685" s="2">
        <f>'Moving Avg'!D2685</f>
        <v>225.87999999999997</v>
      </c>
      <c r="G2685" s="2">
        <f>'Moving Avg'!F2685</f>
        <v>204.67550000000003</v>
      </c>
      <c r="H2685" s="2">
        <f>'Moving Avg'!G2685</f>
        <v>199.26519999999996</v>
      </c>
      <c r="I2685" s="2">
        <f>'Moving Avg'!H2685</f>
        <v>185.24159250000008</v>
      </c>
      <c r="J2685" s="6" t="str">
        <f>OBV!F2685</f>
        <v>BULLISH</v>
      </c>
      <c r="K2685" s="6" t="str">
        <f>OBV!G2685</f>
        <v>NEUTRAL</v>
      </c>
      <c r="L2685" s="6" t="str">
        <f>OBV!H2685</f>
        <v>CONFIRMED BULLISH</v>
      </c>
      <c r="M2685" s="8">
        <f t="shared" si="410"/>
        <v>0</v>
      </c>
      <c r="N2685" s="8">
        <f t="shared" si="411"/>
        <v>100</v>
      </c>
      <c r="O2685" s="8">
        <f t="shared" si="412"/>
        <v>100</v>
      </c>
      <c r="P2685" s="8">
        <f t="shared" si="413"/>
        <v>83.5</v>
      </c>
      <c r="Q2685" s="9">
        <f t="shared" si="414"/>
        <v>62.524999999999999</v>
      </c>
      <c r="R2685" s="9">
        <f t="shared" si="415"/>
        <v>75.875</v>
      </c>
      <c r="S2685" s="9">
        <f t="shared" si="416"/>
        <v>77.575000000000003</v>
      </c>
      <c r="T2685" s="9">
        <f t="shared" si="417"/>
        <v>70.875</v>
      </c>
      <c r="U2685" s="8">
        <f t="shared" si="418"/>
        <v>71.991666666666674</v>
      </c>
      <c r="V2685" s="8">
        <f t="shared" si="419"/>
        <v>71.712500000000006</v>
      </c>
    </row>
    <row r="2686" spans="1:22" ht="13.5" x14ac:dyDescent="0.35">
      <c r="A2686" s="3">
        <f>RSI!A2686</f>
        <v>45919</v>
      </c>
      <c r="B2686" s="4">
        <f>RSI!B2686</f>
        <v>237</v>
      </c>
      <c r="C2686" s="2">
        <f>RSI!I2686</f>
        <v>89.18631212641651</v>
      </c>
      <c r="D2686" s="2">
        <f>MACD!E2686</f>
        <v>-11.953878354925195</v>
      </c>
      <c r="E2686" s="2">
        <f>MACD!F2686</f>
        <v>-6.0961311883462432</v>
      </c>
      <c r="F2686" s="2">
        <f>'Moving Avg'!D2686</f>
        <v>231.48000000000002</v>
      </c>
      <c r="G2686" s="2">
        <f>'Moving Avg'!F2686</f>
        <v>206.77550000000002</v>
      </c>
      <c r="H2686" s="2">
        <f>'Moving Avg'!G2686</f>
        <v>200.1052</v>
      </c>
      <c r="I2686" s="2">
        <f>'Moving Avg'!H2686</f>
        <v>185.58355250000008</v>
      </c>
      <c r="J2686" s="6" t="str">
        <f>OBV!F2686</f>
        <v>BULLISH</v>
      </c>
      <c r="K2686" s="6" t="str">
        <f>OBV!G2686</f>
        <v>STRONG</v>
      </c>
      <c r="L2686" s="6" t="str">
        <f>OBV!H2686</f>
        <v>CONFIRMED BULLISH</v>
      </c>
      <c r="M2686" s="8">
        <f t="shared" si="410"/>
        <v>0</v>
      </c>
      <c r="N2686" s="8">
        <f t="shared" si="411"/>
        <v>100</v>
      </c>
      <c r="O2686" s="8">
        <f t="shared" si="412"/>
        <v>100</v>
      </c>
      <c r="P2686" s="8">
        <f t="shared" si="413"/>
        <v>100</v>
      </c>
      <c r="Q2686" s="9">
        <f t="shared" si="414"/>
        <v>65</v>
      </c>
      <c r="R2686" s="9">
        <f t="shared" si="415"/>
        <v>80</v>
      </c>
      <c r="S2686" s="9">
        <f t="shared" si="416"/>
        <v>85</v>
      </c>
      <c r="T2686" s="9">
        <f t="shared" si="417"/>
        <v>75</v>
      </c>
      <c r="U2686" s="8">
        <f t="shared" si="418"/>
        <v>76.666666666666671</v>
      </c>
      <c r="V2686" s="8">
        <f t="shared" si="419"/>
        <v>76.25</v>
      </c>
    </row>
    <row r="2687" spans="1:22" ht="13.5" x14ac:dyDescent="0.35">
      <c r="A2687" s="3">
        <f>RSI!A2687</f>
        <v>45922</v>
      </c>
      <c r="B2687" s="4">
        <f>RSI!B2687</f>
        <v>235.9</v>
      </c>
      <c r="C2687" s="2">
        <f>RSI!I2687</f>
        <v>86.542991391215054</v>
      </c>
      <c r="D2687" s="2">
        <f>MACD!E2687</f>
        <v>-13.657452169568899</v>
      </c>
      <c r="E2687" s="2">
        <f>MACD!F2687</f>
        <v>-7.608395384590775</v>
      </c>
      <c r="F2687" s="2">
        <f>'Moving Avg'!D2687</f>
        <v>235.08</v>
      </c>
      <c r="G2687" s="2">
        <f>'Moving Avg'!F2687</f>
        <v>208.81950000000001</v>
      </c>
      <c r="H2687" s="2">
        <f>'Moving Avg'!G2687</f>
        <v>200.92320000000001</v>
      </c>
      <c r="I2687" s="2">
        <f>'Moving Avg'!H2687</f>
        <v>185.92480250000008</v>
      </c>
      <c r="J2687" s="6" t="str">
        <f>OBV!F2687</f>
        <v>BULLISH</v>
      </c>
      <c r="K2687" s="6" t="str">
        <f>OBV!G2687</f>
        <v>NEUTRAL</v>
      </c>
      <c r="L2687" s="6" t="str">
        <f>OBV!H2687</f>
        <v>CONFIRMED BULLISH</v>
      </c>
      <c r="M2687" s="8">
        <f t="shared" si="410"/>
        <v>0</v>
      </c>
      <c r="N2687" s="8">
        <f t="shared" si="411"/>
        <v>100</v>
      </c>
      <c r="O2687" s="8">
        <f t="shared" si="412"/>
        <v>100</v>
      </c>
      <c r="P2687" s="8">
        <f t="shared" si="413"/>
        <v>83.5</v>
      </c>
      <c r="Q2687" s="9">
        <f t="shared" si="414"/>
        <v>62.524999999999999</v>
      </c>
      <c r="R2687" s="9">
        <f t="shared" si="415"/>
        <v>75.875</v>
      </c>
      <c r="S2687" s="9">
        <f t="shared" si="416"/>
        <v>77.575000000000003</v>
      </c>
      <c r="T2687" s="9">
        <f t="shared" si="417"/>
        <v>70.875</v>
      </c>
      <c r="U2687" s="8">
        <f t="shared" si="418"/>
        <v>71.991666666666674</v>
      </c>
      <c r="V2687" s="8">
        <f t="shared" si="419"/>
        <v>71.712500000000006</v>
      </c>
    </row>
    <row r="2688" spans="1:22" ht="13.5" x14ac:dyDescent="0.35">
      <c r="A2688" s="3">
        <f>RSI!A2688</f>
        <v>45923</v>
      </c>
      <c r="B2688" s="4">
        <f>RSI!B2688</f>
        <v>234</v>
      </c>
      <c r="C2688" s="2">
        <f>RSI!I2688</f>
        <v>82.021073177470299</v>
      </c>
      <c r="D2688" s="2">
        <f>MACD!E2688</f>
        <v>-14.963870945491237</v>
      </c>
      <c r="E2688" s="2">
        <f>MACD!F2688</f>
        <v>-9.0794904967708678</v>
      </c>
      <c r="F2688" s="2">
        <f>'Moving Avg'!D2688</f>
        <v>236.33999999999997</v>
      </c>
      <c r="G2688" s="2">
        <f>'Moving Avg'!F2688</f>
        <v>210.76400000000004</v>
      </c>
      <c r="H2688" s="2">
        <f>'Moving Avg'!G2688</f>
        <v>201.70320000000001</v>
      </c>
      <c r="I2688" s="2">
        <f>'Moving Avg'!H2688</f>
        <v>186.24745150000007</v>
      </c>
      <c r="J2688" s="6" t="str">
        <f>OBV!F2688</f>
        <v>BULLISH</v>
      </c>
      <c r="K2688" s="6" t="str">
        <f>OBV!G2688</f>
        <v>NEUTRAL</v>
      </c>
      <c r="L2688" s="6" t="str">
        <f>OBV!H2688</f>
        <v>CONFIRMED BULLISH</v>
      </c>
      <c r="M2688" s="8">
        <f t="shared" si="410"/>
        <v>0</v>
      </c>
      <c r="N2688" s="8">
        <f t="shared" si="411"/>
        <v>100</v>
      </c>
      <c r="O2688" s="8">
        <f t="shared" si="412"/>
        <v>100</v>
      </c>
      <c r="P2688" s="8">
        <f t="shared" si="413"/>
        <v>83.5</v>
      </c>
      <c r="Q2688" s="9">
        <f t="shared" si="414"/>
        <v>62.524999999999999</v>
      </c>
      <c r="R2688" s="9">
        <f t="shared" si="415"/>
        <v>75.875</v>
      </c>
      <c r="S2688" s="9">
        <f t="shared" si="416"/>
        <v>77.575000000000003</v>
      </c>
      <c r="T2688" s="9">
        <f t="shared" si="417"/>
        <v>70.875</v>
      </c>
      <c r="U2688" s="8">
        <f t="shared" si="418"/>
        <v>71.991666666666674</v>
      </c>
      <c r="V2688" s="8">
        <f t="shared" si="419"/>
        <v>71.712500000000006</v>
      </c>
    </row>
    <row r="2689" spans="1:22" ht="13.5" x14ac:dyDescent="0.35">
      <c r="A2689" s="3">
        <f>RSI!A2689</f>
        <v>45924</v>
      </c>
      <c r="B2689" s="4">
        <f>RSI!B2689</f>
        <v>234</v>
      </c>
      <c r="C2689" s="2">
        <f>RSI!I2689</f>
        <v>82.021073177470299</v>
      </c>
      <c r="D2689" s="2">
        <f>MACD!E2689</f>
        <v>-16.204354363145598</v>
      </c>
      <c r="E2689" s="2">
        <f>MACD!F2689</f>
        <v>-10.504463270045814</v>
      </c>
      <c r="F2689" s="2">
        <f>'Moving Avg'!D2689</f>
        <v>235.56</v>
      </c>
      <c r="G2689" s="2">
        <f>'Moving Avg'!F2689</f>
        <v>212.61449999999999</v>
      </c>
      <c r="H2689" s="2">
        <f>'Moving Avg'!G2689</f>
        <v>202.48339999999996</v>
      </c>
      <c r="I2689" s="2">
        <f>'Moving Avg'!H2689</f>
        <v>186.56483150000008</v>
      </c>
      <c r="J2689" s="6" t="str">
        <f>OBV!F2689</f>
        <v>BEARISH</v>
      </c>
      <c r="K2689" s="6" t="str">
        <f>OBV!G2689</f>
        <v>NEUTRAL</v>
      </c>
      <c r="L2689" s="6" t="str">
        <f>OBV!H2689</f>
        <v>CONFIRMED BEARISH</v>
      </c>
      <c r="M2689" s="8">
        <f t="shared" si="410"/>
        <v>0</v>
      </c>
      <c r="N2689" s="8">
        <f t="shared" si="411"/>
        <v>100</v>
      </c>
      <c r="O2689" s="8">
        <f t="shared" si="412"/>
        <v>100</v>
      </c>
      <c r="P2689" s="8">
        <f t="shared" si="413"/>
        <v>16.5</v>
      </c>
      <c r="Q2689" s="9">
        <f t="shared" si="414"/>
        <v>52.475000000000001</v>
      </c>
      <c r="R2689" s="9">
        <f t="shared" si="415"/>
        <v>59.125</v>
      </c>
      <c r="S2689" s="9">
        <f t="shared" si="416"/>
        <v>47.424999999999997</v>
      </c>
      <c r="T2689" s="9">
        <f t="shared" si="417"/>
        <v>54.125</v>
      </c>
      <c r="U2689" s="8">
        <f t="shared" si="418"/>
        <v>53.008333333333326</v>
      </c>
      <c r="V2689" s="8">
        <f t="shared" si="419"/>
        <v>53.287499999999994</v>
      </c>
    </row>
    <row r="2690" spans="1:22" ht="13.5" x14ac:dyDescent="0.35">
      <c r="A2690" s="3">
        <f>RSI!A2690</f>
        <v>45925</v>
      </c>
      <c r="B2690" s="4">
        <f>RSI!B2690</f>
        <v>234</v>
      </c>
      <c r="C2690" s="2">
        <f>RSI!I2690</f>
        <v>82.021073177470313</v>
      </c>
      <c r="D2690" s="2">
        <f>MACD!E2690</f>
        <v>-17.379042461158065</v>
      </c>
      <c r="E2690" s="2">
        <f>MACD!F2690</f>
        <v>-11.879379108268264</v>
      </c>
      <c r="F2690" s="2">
        <f>'Moving Avg'!D2690</f>
        <v>234.98000000000002</v>
      </c>
      <c r="G2690" s="2">
        <f>'Moving Avg'!F2690</f>
        <v>214.46449999999999</v>
      </c>
      <c r="H2690" s="2">
        <f>'Moving Avg'!G2690</f>
        <v>203.28319999999999</v>
      </c>
      <c r="I2690" s="2">
        <f>'Moving Avg'!H2690</f>
        <v>186.88700150000008</v>
      </c>
      <c r="J2690" s="6" t="str">
        <f>OBV!F2690</f>
        <v>BULLISH</v>
      </c>
      <c r="K2690" s="6" t="str">
        <f>OBV!G2690</f>
        <v>NEUTRAL</v>
      </c>
      <c r="L2690" s="6" t="str">
        <f>OBV!H2690</f>
        <v>BULLISH DIVERGENCE</v>
      </c>
      <c r="M2690" s="8">
        <f t="shared" si="410"/>
        <v>0</v>
      </c>
      <c r="N2690" s="8">
        <f t="shared" si="411"/>
        <v>100</v>
      </c>
      <c r="O2690" s="8">
        <f t="shared" si="412"/>
        <v>100</v>
      </c>
      <c r="P2690" s="8">
        <f t="shared" si="413"/>
        <v>66.5</v>
      </c>
      <c r="Q2690" s="9">
        <f t="shared" si="414"/>
        <v>59.975000000000001</v>
      </c>
      <c r="R2690" s="9">
        <f t="shared" si="415"/>
        <v>71.625</v>
      </c>
      <c r="S2690" s="9">
        <f t="shared" si="416"/>
        <v>69.924999999999997</v>
      </c>
      <c r="T2690" s="9">
        <f t="shared" si="417"/>
        <v>66.625</v>
      </c>
      <c r="U2690" s="8">
        <f t="shared" si="418"/>
        <v>67.174999999999997</v>
      </c>
      <c r="V2690" s="8">
        <f t="shared" si="419"/>
        <v>67.037499999999994</v>
      </c>
    </row>
    <row r="2691" spans="1:22" ht="13.5" x14ac:dyDescent="0.35">
      <c r="A2691" s="3">
        <f>RSI!A2691</f>
        <v>45926</v>
      </c>
      <c r="B2691" s="4">
        <f>RSI!B2691</f>
        <v>233</v>
      </c>
      <c r="C2691" s="2">
        <f>RSI!I2691</f>
        <v>79.297429081384337</v>
      </c>
      <c r="D2691" s="2">
        <f>MACD!E2691</f>
        <v>-17.03010530192384</v>
      </c>
      <c r="E2691" s="2">
        <f>MACD!F2691</f>
        <v>-12.90952434699938</v>
      </c>
      <c r="F2691" s="2">
        <f>'Moving Avg'!D2691</f>
        <v>234.18</v>
      </c>
      <c r="G2691" s="2">
        <f>'Moving Avg'!F2691</f>
        <v>216.26400000000004</v>
      </c>
      <c r="H2691" s="2">
        <f>'Moving Avg'!G2691</f>
        <v>204.06319999999997</v>
      </c>
      <c r="I2691" s="2">
        <f>'Moving Avg'!H2691</f>
        <v>187.20417150000011</v>
      </c>
      <c r="J2691" s="6" t="str">
        <f>OBV!F2691</f>
        <v>BEARISH</v>
      </c>
      <c r="K2691" s="6" t="str">
        <f>OBV!G2691</f>
        <v>NEUTRAL</v>
      </c>
      <c r="L2691" s="6" t="str">
        <f>OBV!H2691</f>
        <v>CONFIRMED BEARISH</v>
      </c>
      <c r="M2691" s="8">
        <f t="shared" si="410"/>
        <v>0</v>
      </c>
      <c r="N2691" s="8">
        <f t="shared" si="411"/>
        <v>100</v>
      </c>
      <c r="O2691" s="8">
        <f t="shared" si="412"/>
        <v>100</v>
      </c>
      <c r="P2691" s="8">
        <f t="shared" si="413"/>
        <v>16.5</v>
      </c>
      <c r="Q2691" s="9">
        <f t="shared" ref="Q2691:Q2693" si="420">0.35*M2691+N2691*0.35+O2691*0.15+P2691*0.15</f>
        <v>52.475000000000001</v>
      </c>
      <c r="R2691" s="9">
        <f t="shared" ref="R2691:R2693" si="421">M2691*0.2+N2691*0.2+O2691*0.35+P2691*0.25</f>
        <v>59.125</v>
      </c>
      <c r="S2691" s="9">
        <f t="shared" ref="S2691:S2693" si="422">M2691*0.15+N2691*0.15+O2691*0.25+P2691*0.45</f>
        <v>47.424999999999997</v>
      </c>
      <c r="T2691" s="9">
        <f t="shared" ref="T2691:T2693" si="423">0.25*SUM(M2691:P2691)</f>
        <v>54.125</v>
      </c>
      <c r="U2691" s="8">
        <f t="shared" ref="U2691:U2693" si="424">SUM(Q2691:S2691)/3</f>
        <v>53.008333333333326</v>
      </c>
      <c r="V2691" s="8">
        <f t="shared" ref="V2691:V2693" si="425">SUM(Q2691:T2691)/4</f>
        <v>53.287499999999994</v>
      </c>
    </row>
    <row r="2692" spans="1:22" ht="13.5" x14ac:dyDescent="0.35">
      <c r="A2692" s="3">
        <f>RSI!A2692</f>
        <v>45929</v>
      </c>
      <c r="B2692" s="4">
        <f>RSI!B2692</f>
        <v>233</v>
      </c>
      <c r="C2692" s="2">
        <f>RSI!I2692</f>
        <v>79.297429081384337</v>
      </c>
      <c r="D2692" s="2">
        <f>MACD!E2692</f>
        <v>-15.466919717886498</v>
      </c>
      <c r="E2692" s="2">
        <f>MACD!F2692</f>
        <v>-13.421003421176804</v>
      </c>
      <c r="F2692" s="2">
        <f>'Moving Avg'!D2692</f>
        <v>233.6</v>
      </c>
      <c r="G2692" s="2">
        <f>'Moving Avg'!F2692</f>
        <v>218.01400000000004</v>
      </c>
      <c r="H2692" s="2">
        <f>'Moving Avg'!G2692</f>
        <v>204.84319999999997</v>
      </c>
      <c r="I2692" s="2">
        <f>'Moving Avg'!H2692</f>
        <v>187.52134150000006</v>
      </c>
      <c r="J2692" s="6" t="str">
        <f>OBV!F2692</f>
        <v>BEARISH</v>
      </c>
      <c r="K2692" s="6" t="str">
        <f>OBV!G2692</f>
        <v>NEUTRAL</v>
      </c>
      <c r="L2692" s="6" t="str">
        <f>OBV!H2692</f>
        <v>CONFIRMED BEARISH</v>
      </c>
      <c r="M2692" s="8">
        <f t="shared" si="410"/>
        <v>0</v>
      </c>
      <c r="N2692" s="8">
        <f t="shared" si="411"/>
        <v>100</v>
      </c>
      <c r="O2692" s="8">
        <f t="shared" si="412"/>
        <v>100</v>
      </c>
      <c r="P2692" s="8">
        <f t="shared" si="413"/>
        <v>16.5</v>
      </c>
      <c r="Q2692" s="9">
        <f t="shared" si="420"/>
        <v>52.475000000000001</v>
      </c>
      <c r="R2692" s="9">
        <f t="shared" si="421"/>
        <v>59.125</v>
      </c>
      <c r="S2692" s="9">
        <f t="shared" si="422"/>
        <v>47.424999999999997</v>
      </c>
      <c r="T2692" s="9">
        <f t="shared" si="423"/>
        <v>54.125</v>
      </c>
      <c r="U2692" s="8">
        <f t="shared" si="424"/>
        <v>53.008333333333326</v>
      </c>
      <c r="V2692" s="8">
        <f t="shared" si="425"/>
        <v>53.287499999999994</v>
      </c>
    </row>
    <row r="2693" spans="1:22" ht="13.5" x14ac:dyDescent="0.35">
      <c r="A2693" s="3">
        <f>RSI!A2693</f>
        <v>45930</v>
      </c>
      <c r="B2693" s="4">
        <f>RSI!B2693</f>
        <v>233</v>
      </c>
      <c r="C2693" s="2">
        <f>RSI!I2693</f>
        <v>79.297429081384337</v>
      </c>
      <c r="D2693" s="2">
        <f>MACD!E2693</f>
        <v>-12.730327938736025</v>
      </c>
      <c r="E2693" s="2">
        <f>MACD!F2693</f>
        <v>-13.28286832468865</v>
      </c>
      <c r="F2693" s="2">
        <f>'Moving Avg'!D2693</f>
        <v>233.4</v>
      </c>
      <c r="G2693" s="2">
        <f>'Moving Avg'!F2693</f>
        <v>219.71450000000004</v>
      </c>
      <c r="H2693" s="2">
        <f>'Moving Avg'!G2693</f>
        <v>205.62319999999997</v>
      </c>
      <c r="I2693" s="2">
        <f>'Moving Avg'!H2693</f>
        <v>187.83467950000005</v>
      </c>
      <c r="J2693" s="6" t="str">
        <f>OBV!F2693</f>
        <v>BEARISH</v>
      </c>
      <c r="K2693" s="6" t="str">
        <f>OBV!G2693</f>
        <v>WEAK</v>
      </c>
      <c r="L2693" s="6" t="str">
        <f>OBV!H2693</f>
        <v>CONFIRMED BEARISH</v>
      </c>
      <c r="M2693" s="8">
        <f t="shared" si="410"/>
        <v>0</v>
      </c>
      <c r="N2693" s="8">
        <f t="shared" si="411"/>
        <v>0</v>
      </c>
      <c r="O2693" s="8">
        <f t="shared" si="412"/>
        <v>100</v>
      </c>
      <c r="P2693" s="8">
        <f t="shared" si="413"/>
        <v>0</v>
      </c>
      <c r="Q2693" s="9">
        <f t="shared" si="420"/>
        <v>15</v>
      </c>
      <c r="R2693" s="9">
        <f t="shared" si="421"/>
        <v>35</v>
      </c>
      <c r="S2693" s="9">
        <f t="shared" si="422"/>
        <v>25</v>
      </c>
      <c r="T2693" s="9">
        <f t="shared" si="423"/>
        <v>25</v>
      </c>
      <c r="U2693" s="8">
        <f t="shared" si="424"/>
        <v>25</v>
      </c>
      <c r="V2693" s="8">
        <f t="shared" si="425"/>
        <v>25</v>
      </c>
    </row>
    <row r="2694" spans="1:22" ht="13.5" x14ac:dyDescent="0.35">
      <c r="A2694" s="3">
        <f>RSI!A2694</f>
        <v>45931</v>
      </c>
      <c r="B2694" s="4">
        <f>RSI!B2694</f>
        <v>233</v>
      </c>
      <c r="C2694" s="2">
        <f>RSI!I2694</f>
        <v>79.297429081384337</v>
      </c>
      <c r="D2694" s="2">
        <f>MACD!E2694</f>
        <v>-8.9323676794160178</v>
      </c>
      <c r="E2694" s="2">
        <f>MACD!F2694</f>
        <v>-12.412768195634124</v>
      </c>
      <c r="F2694" s="2">
        <f>'Moving Avg'!D2694</f>
        <v>233.2</v>
      </c>
      <c r="G2694" s="2">
        <f>'Moving Avg'!F2694</f>
        <v>221.66450000000003</v>
      </c>
      <c r="H2694" s="2">
        <f>'Moving Avg'!G2694</f>
        <v>206.46319999999997</v>
      </c>
      <c r="I2694" s="2">
        <f>'Moving Avg'!H2694</f>
        <v>188.15663950000007</v>
      </c>
      <c r="J2694" s="6" t="str">
        <f>OBV!F2694</f>
        <v>BEARISH</v>
      </c>
      <c r="K2694" s="6" t="str">
        <f>OBV!G2694</f>
        <v>WEAK</v>
      </c>
      <c r="L2694" s="6" t="str">
        <f>OBV!H2694</f>
        <v>CONFIRMED BEARISH</v>
      </c>
      <c r="M2694" s="8">
        <f t="shared" ref="M2694:M2706" si="426">IF(C2694&lt;30,50, IF(C2694&gt;70, 0, 25))</f>
        <v>0</v>
      </c>
      <c r="N2694" s="8">
        <f t="shared" ref="N2694:N2706" si="427">IF(E2694-D2694&gt;0.02, 100, IF(E2694-D2694&lt;0,0,45))</f>
        <v>0</v>
      </c>
      <c r="O2694" s="8">
        <f t="shared" ref="O2694:O2706" si="428">IF(F2694-I2694&gt;10,100,IF(F2694-I2694&gt;5,75, IF(F2694-I2694&gt;0,50,0)))</f>
        <v>100</v>
      </c>
      <c r="P2694" s="8">
        <f t="shared" ref="P2694:P2706" si="429">IF(L2694="confirmed bullish", 34, IF(L2694="bullish divergence",17, 0))+IF(J2694="bullish",33,IF(J2694="bearish",0,16.5))+IF(K2694="strong",33,IF(K2694="weak",0,16.5))</f>
        <v>0</v>
      </c>
      <c r="Q2694" s="9">
        <f t="shared" ref="Q2694:Q2706" si="430">0.35*M2694+N2694*0.35+O2694*0.15+P2694*0.15</f>
        <v>15</v>
      </c>
      <c r="R2694" s="9">
        <f t="shared" ref="R2694:R2706" si="431">M2694*0.2+N2694*0.2+O2694*0.35+P2694*0.25</f>
        <v>35</v>
      </c>
      <c r="S2694" s="9">
        <f t="shared" ref="S2694:S2706" si="432">M2694*0.15+N2694*0.15+O2694*0.25+P2694*0.45</f>
        <v>25</v>
      </c>
      <c r="T2694" s="9">
        <f t="shared" ref="T2694:T2706" si="433">0.25*SUM(M2694:P2694)</f>
        <v>25</v>
      </c>
      <c r="U2694" s="8">
        <f t="shared" ref="U2694:U2706" si="434">SUM(Q2694:S2694)/3</f>
        <v>25</v>
      </c>
      <c r="V2694" s="8">
        <f t="shared" ref="V2694:V2706" si="435">SUM(Q2694:T2694)/4</f>
        <v>25</v>
      </c>
    </row>
    <row r="2695" spans="1:22" ht="13.5" x14ac:dyDescent="0.35">
      <c r="A2695" s="3">
        <f>RSI!A2695</f>
        <v>45932</v>
      </c>
      <c r="B2695" s="4">
        <f>RSI!B2695</f>
        <v>233</v>
      </c>
      <c r="C2695" s="2">
        <f>RSI!I2695</f>
        <v>79.297429081384337</v>
      </c>
      <c r="D2695" s="2">
        <f>MACD!E2695</f>
        <v>-5.952970123773099</v>
      </c>
      <c r="E2695" s="2">
        <f>MACD!F2695</f>
        <v>-11.120808581261921</v>
      </c>
      <c r="F2695" s="2">
        <f>'Moving Avg'!D2695</f>
        <v>233</v>
      </c>
      <c r="G2695" s="2">
        <f>'Moving Avg'!F2695</f>
        <v>223.36500000000001</v>
      </c>
      <c r="H2695" s="2">
        <f>'Moving Avg'!G2695</f>
        <v>207.24319999999997</v>
      </c>
      <c r="I2695" s="2">
        <f>'Moving Avg'!H2695</f>
        <v>188.46949850000007</v>
      </c>
      <c r="J2695" s="6" t="str">
        <f>OBV!F2695</f>
        <v>BEARISH</v>
      </c>
      <c r="K2695" s="6" t="str">
        <f>OBV!G2695</f>
        <v>WEAK</v>
      </c>
      <c r="L2695" s="6" t="str">
        <f>OBV!H2695</f>
        <v>CONFIRMED BEARISH</v>
      </c>
      <c r="M2695" s="8">
        <f t="shared" si="426"/>
        <v>0</v>
      </c>
      <c r="N2695" s="8">
        <f t="shared" si="427"/>
        <v>0</v>
      </c>
      <c r="O2695" s="8">
        <f t="shared" si="428"/>
        <v>100</v>
      </c>
      <c r="P2695" s="8">
        <f t="shared" si="429"/>
        <v>0</v>
      </c>
      <c r="Q2695" s="9">
        <f t="shared" si="430"/>
        <v>15</v>
      </c>
      <c r="R2695" s="9">
        <f t="shared" si="431"/>
        <v>35</v>
      </c>
      <c r="S2695" s="9">
        <f t="shared" si="432"/>
        <v>25</v>
      </c>
      <c r="T2695" s="9">
        <f t="shared" si="433"/>
        <v>25</v>
      </c>
      <c r="U2695" s="8">
        <f t="shared" si="434"/>
        <v>25</v>
      </c>
      <c r="V2695" s="8">
        <f t="shared" si="435"/>
        <v>25</v>
      </c>
    </row>
    <row r="2696" spans="1:22" ht="13.5" x14ac:dyDescent="0.35">
      <c r="A2696" s="3">
        <f>RSI!A2696</f>
        <v>45933</v>
      </c>
      <c r="B2696" s="4">
        <f>RSI!B2696</f>
        <v>230</v>
      </c>
      <c r="C2696" s="2">
        <f>RSI!I2696</f>
        <v>69.297696627468767</v>
      </c>
      <c r="D2696" s="2">
        <f>MACD!E2696</f>
        <v>-3.268792892158018</v>
      </c>
      <c r="E2696" s="2">
        <f>MACD!F2696</f>
        <v>-9.5504054434411394</v>
      </c>
      <c r="F2696" s="2">
        <f>'Moving Avg'!D2696</f>
        <v>232.4</v>
      </c>
      <c r="G2696" s="2">
        <f>'Moving Avg'!F2696</f>
        <v>224.91550000000001</v>
      </c>
      <c r="H2696" s="2">
        <f>'Moving Avg'!G2696</f>
        <v>207.96319999999997</v>
      </c>
      <c r="I2696" s="2">
        <f>'Moving Avg'!H2696</f>
        <v>188.76735750000012</v>
      </c>
      <c r="J2696" s="6" t="str">
        <f>OBV!F2696</f>
        <v>BEARISH</v>
      </c>
      <c r="K2696" s="6" t="str">
        <f>OBV!G2696</f>
        <v>WEAK</v>
      </c>
      <c r="L2696" s="6" t="str">
        <f>OBV!H2696</f>
        <v>CONFIRMED BEARISH</v>
      </c>
      <c r="M2696" s="8">
        <f t="shared" si="426"/>
        <v>25</v>
      </c>
      <c r="N2696" s="8">
        <f t="shared" si="427"/>
        <v>0</v>
      </c>
      <c r="O2696" s="8">
        <f t="shared" si="428"/>
        <v>100</v>
      </c>
      <c r="P2696" s="8">
        <f t="shared" si="429"/>
        <v>0</v>
      </c>
      <c r="Q2696" s="9">
        <f t="shared" si="430"/>
        <v>23.75</v>
      </c>
      <c r="R2696" s="9">
        <f t="shared" si="431"/>
        <v>40</v>
      </c>
      <c r="S2696" s="9">
        <f t="shared" si="432"/>
        <v>28.75</v>
      </c>
      <c r="T2696" s="9">
        <f t="shared" si="433"/>
        <v>31.25</v>
      </c>
      <c r="U2696" s="8">
        <f t="shared" si="434"/>
        <v>30.833333333333332</v>
      </c>
      <c r="V2696" s="8">
        <f t="shared" si="435"/>
        <v>30.9375</v>
      </c>
    </row>
    <row r="2697" spans="1:22" ht="13.5" x14ac:dyDescent="0.35">
      <c r="A2697" s="3">
        <f>RSI!A2697</f>
        <v>45936</v>
      </c>
      <c r="B2697" s="4">
        <f>RSI!B2697</f>
        <v>219.65</v>
      </c>
      <c r="C2697" s="2">
        <f>RSI!I2697</f>
        <v>47.188629578722747</v>
      </c>
      <c r="D2697" s="2">
        <f>MACD!E2697</f>
        <v>-0.45134585437230612</v>
      </c>
      <c r="E2697" s="2">
        <f>MACD!F2697</f>
        <v>-7.7305935256273735</v>
      </c>
      <c r="F2697" s="2">
        <f>'Moving Avg'!D2697</f>
        <v>229.73000000000002</v>
      </c>
      <c r="G2697" s="2">
        <f>'Moving Avg'!F2697</f>
        <v>225.94749999999999</v>
      </c>
      <c r="H2697" s="2">
        <f>'Moving Avg'!G2697</f>
        <v>208.45819999999995</v>
      </c>
      <c r="I2697" s="2">
        <f>'Moving Avg'!H2697</f>
        <v>189.01346650000011</v>
      </c>
      <c r="J2697" s="6" t="str">
        <f>OBV!F2697</f>
        <v>BEARISH</v>
      </c>
      <c r="K2697" s="6" t="str">
        <f>OBV!G2697</f>
        <v>WEAK</v>
      </c>
      <c r="L2697" s="6" t="str">
        <f>OBV!H2697</f>
        <v>CONFIRMED BEARISH</v>
      </c>
      <c r="M2697" s="8">
        <f t="shared" si="426"/>
        <v>25</v>
      </c>
      <c r="N2697" s="8">
        <f t="shared" si="427"/>
        <v>0</v>
      </c>
      <c r="O2697" s="8">
        <f t="shared" si="428"/>
        <v>100</v>
      </c>
      <c r="P2697" s="8">
        <f t="shared" si="429"/>
        <v>0</v>
      </c>
      <c r="Q2697" s="9">
        <f t="shared" si="430"/>
        <v>23.75</v>
      </c>
      <c r="R2697" s="9">
        <f t="shared" si="431"/>
        <v>40</v>
      </c>
      <c r="S2697" s="9">
        <f t="shared" si="432"/>
        <v>28.75</v>
      </c>
      <c r="T2697" s="9">
        <f t="shared" si="433"/>
        <v>31.25</v>
      </c>
      <c r="U2697" s="8">
        <f t="shared" si="434"/>
        <v>30.833333333333332</v>
      </c>
      <c r="V2697" s="8">
        <f t="shared" si="435"/>
        <v>30.9375</v>
      </c>
    </row>
    <row r="2698" spans="1:22" ht="13.5" x14ac:dyDescent="0.35">
      <c r="A2698" s="3">
        <f>RSI!A2698</f>
        <v>45937</v>
      </c>
      <c r="B2698" s="4">
        <f>RSI!B2698</f>
        <v>229</v>
      </c>
      <c r="C2698" s="2">
        <f>RSI!I2698</f>
        <v>59.697971592355024</v>
      </c>
      <c r="D2698" s="2">
        <f>MACD!E2698</f>
        <v>0.96148411374323928</v>
      </c>
      <c r="E2698" s="2">
        <f>MACD!F2698</f>
        <v>-5.9921779977532514</v>
      </c>
      <c r="F2698" s="2">
        <f>'Moving Avg'!D2698</f>
        <v>228.93</v>
      </c>
      <c r="G2698" s="2">
        <f>'Moving Avg'!F2698</f>
        <v>227.39749999999998</v>
      </c>
      <c r="H2698" s="2">
        <f>'Moving Avg'!G2698</f>
        <v>209.13819999999996</v>
      </c>
      <c r="I2698" s="2">
        <f>'Moving Avg'!H2698</f>
        <v>189.3192585000001</v>
      </c>
      <c r="J2698" s="6" t="str">
        <f>OBV!F2698</f>
        <v>BEARISH</v>
      </c>
      <c r="K2698" s="6" t="str">
        <f>OBV!G2698</f>
        <v>NEUTRAL</v>
      </c>
      <c r="L2698" s="6" t="str">
        <f>OBV!H2698</f>
        <v>CONFIRMED BEARISH</v>
      </c>
      <c r="M2698" s="8">
        <f t="shared" si="426"/>
        <v>25</v>
      </c>
      <c r="N2698" s="8">
        <f t="shared" si="427"/>
        <v>0</v>
      </c>
      <c r="O2698" s="8">
        <f t="shared" si="428"/>
        <v>100</v>
      </c>
      <c r="P2698" s="8">
        <f t="shared" si="429"/>
        <v>16.5</v>
      </c>
      <c r="Q2698" s="9">
        <f t="shared" si="430"/>
        <v>26.225000000000001</v>
      </c>
      <c r="R2698" s="9">
        <f t="shared" si="431"/>
        <v>44.125</v>
      </c>
      <c r="S2698" s="9">
        <f t="shared" si="432"/>
        <v>36.174999999999997</v>
      </c>
      <c r="T2698" s="9">
        <f t="shared" si="433"/>
        <v>35.375</v>
      </c>
      <c r="U2698" s="8">
        <f t="shared" si="434"/>
        <v>35.508333333333333</v>
      </c>
      <c r="V2698" s="8">
        <f t="shared" si="435"/>
        <v>35.474999999999994</v>
      </c>
    </row>
    <row r="2699" spans="1:22" ht="13.5" x14ac:dyDescent="0.35">
      <c r="A2699" s="3">
        <f>RSI!A2699</f>
        <v>45938</v>
      </c>
      <c r="B2699" s="4">
        <f>RSI!B2699</f>
        <v>220</v>
      </c>
      <c r="C2699" s="2">
        <f>RSI!I2699</f>
        <v>47.929381509087641</v>
      </c>
      <c r="D2699" s="2">
        <f>MACD!E2699</f>
        <v>2.7810918196600483</v>
      </c>
      <c r="E2699" s="2">
        <f>MACD!F2699</f>
        <v>-4.2375240342705922</v>
      </c>
      <c r="F2699" s="2">
        <f>'Moving Avg'!D2699</f>
        <v>226.33</v>
      </c>
      <c r="G2699" s="2">
        <f>'Moving Avg'!F2699</f>
        <v>228.39749999999998</v>
      </c>
      <c r="H2699" s="2">
        <f>'Moving Avg'!G2699</f>
        <v>209.6362</v>
      </c>
      <c r="I2699" s="2">
        <f>'Moving Avg'!H2699</f>
        <v>189.5762185000001</v>
      </c>
      <c r="J2699" s="6" t="str">
        <f>OBV!F2699</f>
        <v>BEARISH</v>
      </c>
      <c r="K2699" s="6" t="str">
        <f>OBV!G2699</f>
        <v>WEAK</v>
      </c>
      <c r="L2699" s="6" t="str">
        <f>OBV!H2699</f>
        <v>CONFIRMED BEARISH</v>
      </c>
      <c r="M2699" s="8">
        <f t="shared" si="426"/>
        <v>25</v>
      </c>
      <c r="N2699" s="8">
        <f t="shared" si="427"/>
        <v>0</v>
      </c>
      <c r="O2699" s="8">
        <f t="shared" si="428"/>
        <v>100</v>
      </c>
      <c r="P2699" s="8">
        <f t="shared" si="429"/>
        <v>0</v>
      </c>
      <c r="Q2699" s="9">
        <f t="shared" si="430"/>
        <v>23.75</v>
      </c>
      <c r="R2699" s="9">
        <f t="shared" si="431"/>
        <v>40</v>
      </c>
      <c r="S2699" s="9">
        <f t="shared" si="432"/>
        <v>28.75</v>
      </c>
      <c r="T2699" s="9">
        <f t="shared" si="433"/>
        <v>31.25</v>
      </c>
      <c r="U2699" s="8">
        <f t="shared" si="434"/>
        <v>30.833333333333332</v>
      </c>
      <c r="V2699" s="8">
        <f t="shared" si="435"/>
        <v>30.9375</v>
      </c>
    </row>
    <row r="2700" spans="1:22" ht="13.5" x14ac:dyDescent="0.35">
      <c r="A2700" s="3">
        <f>RSI!A2700</f>
        <v>45939</v>
      </c>
      <c r="B2700" s="4">
        <f>RSI!B2700</f>
        <v>227.9</v>
      </c>
      <c r="C2700" s="2">
        <f>RSI!I2700</f>
        <v>56.108627786683186</v>
      </c>
      <c r="D2700" s="2">
        <f>MACD!E2700</f>
        <v>3.749376012960596</v>
      </c>
      <c r="E2700" s="2">
        <f>MACD!F2700</f>
        <v>-2.6401440248243544</v>
      </c>
      <c r="F2700" s="2">
        <f>'Moving Avg'!D2700</f>
        <v>225.31</v>
      </c>
      <c r="G2700" s="2">
        <f>'Moving Avg'!F2700</f>
        <v>229.79250000000002</v>
      </c>
      <c r="H2700" s="2">
        <f>'Moving Avg'!G2700</f>
        <v>210.27419999999998</v>
      </c>
      <c r="I2700" s="2">
        <f>'Moving Avg'!H2700</f>
        <v>189.8679365000001</v>
      </c>
      <c r="J2700" s="6" t="str">
        <f>OBV!F2700</f>
        <v>BULLISH</v>
      </c>
      <c r="K2700" s="6" t="e">
        <f>OBV!G2700</f>
        <v>#DIV/0!</v>
      </c>
      <c r="L2700" s="6" t="str">
        <f>OBV!H2700</f>
        <v>BULLISH DIVERGENCE</v>
      </c>
      <c r="M2700" s="8">
        <f t="shared" si="426"/>
        <v>25</v>
      </c>
      <c r="N2700" s="8">
        <f t="shared" si="427"/>
        <v>0</v>
      </c>
      <c r="O2700" s="8">
        <f t="shared" si="428"/>
        <v>100</v>
      </c>
      <c r="P2700" s="8" t="e">
        <f t="shared" si="429"/>
        <v>#DIV/0!</v>
      </c>
      <c r="Q2700" s="9" t="e">
        <f t="shared" si="430"/>
        <v>#DIV/0!</v>
      </c>
      <c r="R2700" s="9" t="e">
        <f t="shared" si="431"/>
        <v>#DIV/0!</v>
      </c>
      <c r="S2700" s="9" t="e">
        <f t="shared" si="432"/>
        <v>#DIV/0!</v>
      </c>
      <c r="T2700" s="9" t="e">
        <f t="shared" si="433"/>
        <v>#DIV/0!</v>
      </c>
      <c r="U2700" s="8" t="e">
        <f t="shared" si="434"/>
        <v>#DIV/0!</v>
      </c>
      <c r="V2700" s="8" t="e">
        <f t="shared" si="435"/>
        <v>#DIV/0!</v>
      </c>
    </row>
    <row r="2701" spans="1:22" ht="13.5" x14ac:dyDescent="0.35">
      <c r="A2701" s="3">
        <f>RSI!A2701</f>
        <v>45940</v>
      </c>
      <c r="B2701" s="4">
        <f>RSI!B2701</f>
        <v>227.91</v>
      </c>
      <c r="C2701" s="2">
        <f>RSI!I2701</f>
        <v>56.118024247649359</v>
      </c>
      <c r="D2701" s="2">
        <f>MACD!E2701</f>
        <v>4.380204073091079</v>
      </c>
      <c r="E2701" s="2">
        <f>MACD!F2701</f>
        <v>-1.236074405241268</v>
      </c>
      <c r="F2701" s="2">
        <f>'Moving Avg'!D2701</f>
        <v>224.892</v>
      </c>
      <c r="G2701" s="2">
        <f>'Moving Avg'!F2701</f>
        <v>230.738</v>
      </c>
      <c r="H2701" s="2">
        <f>'Moving Avg'!G2701</f>
        <v>210.89239999999998</v>
      </c>
      <c r="I2701" s="2">
        <f>'Moving Avg'!H2701</f>
        <v>190.15970450000012</v>
      </c>
      <c r="J2701" s="6" t="str">
        <f>OBV!F2701</f>
        <v>BEARISH</v>
      </c>
      <c r="K2701" s="6" t="str">
        <f>OBV!G2701</f>
        <v>NEUTRAL</v>
      </c>
      <c r="L2701" s="6" t="str">
        <f>OBV!H2701</f>
        <v>CONFIRMED BEARISH</v>
      </c>
      <c r="M2701" s="8">
        <f t="shared" si="426"/>
        <v>25</v>
      </c>
      <c r="N2701" s="8">
        <f t="shared" si="427"/>
        <v>0</v>
      </c>
      <c r="O2701" s="8">
        <f t="shared" si="428"/>
        <v>100</v>
      </c>
      <c r="P2701" s="8">
        <f t="shared" si="429"/>
        <v>16.5</v>
      </c>
      <c r="Q2701" s="9">
        <f t="shared" si="430"/>
        <v>26.225000000000001</v>
      </c>
      <c r="R2701" s="9">
        <f t="shared" si="431"/>
        <v>44.125</v>
      </c>
      <c r="S2701" s="9">
        <f t="shared" si="432"/>
        <v>36.174999999999997</v>
      </c>
      <c r="T2701" s="9">
        <f t="shared" si="433"/>
        <v>35.375</v>
      </c>
      <c r="U2701" s="8">
        <f t="shared" si="434"/>
        <v>35.508333333333333</v>
      </c>
      <c r="V2701" s="8">
        <f t="shared" si="435"/>
        <v>35.474999999999994</v>
      </c>
    </row>
    <row r="2702" spans="1:22" ht="13.5" x14ac:dyDescent="0.35">
      <c r="A2702" s="3">
        <f>RSI!A2702</f>
        <v>45943</v>
      </c>
      <c r="B2702" s="4">
        <f>RSI!B2702</f>
        <v>227</v>
      </c>
      <c r="C2702" s="2">
        <f>RSI!I2702</f>
        <v>54.964846507912121</v>
      </c>
      <c r="D2702" s="2">
        <f>MACD!E2702</f>
        <v>4.9499388316196189</v>
      </c>
      <c r="E2702" s="2">
        <f>MACD!F2702</f>
        <v>1.1282421309093404E-3</v>
      </c>
      <c r="F2702" s="2">
        <f>'Moving Avg'!D2702</f>
        <v>226.36199999999999</v>
      </c>
      <c r="G2702" s="2">
        <f>'Moving Avg'!F2702</f>
        <v>231.19299999999998</v>
      </c>
      <c r="H2702" s="2">
        <f>'Moving Avg'!G2702</f>
        <v>211.49239999999998</v>
      </c>
      <c r="I2702" s="2">
        <f>'Moving Avg'!H2702</f>
        <v>190.44697050000011</v>
      </c>
      <c r="J2702" s="6" t="str">
        <f>OBV!F2702</f>
        <v>BULLISH</v>
      </c>
      <c r="K2702" s="6" t="str">
        <f>OBV!G2702</f>
        <v>STRONG</v>
      </c>
      <c r="L2702" s="6" t="str">
        <f>OBV!H2702</f>
        <v>CONFIRMED BULLISH</v>
      </c>
      <c r="M2702" s="8">
        <f t="shared" si="426"/>
        <v>25</v>
      </c>
      <c r="N2702" s="8">
        <f t="shared" si="427"/>
        <v>0</v>
      </c>
      <c r="O2702" s="8">
        <f t="shared" si="428"/>
        <v>100</v>
      </c>
      <c r="P2702" s="8">
        <f t="shared" si="429"/>
        <v>100</v>
      </c>
      <c r="Q2702" s="9">
        <f t="shared" si="430"/>
        <v>38.75</v>
      </c>
      <c r="R2702" s="9">
        <f t="shared" si="431"/>
        <v>65</v>
      </c>
      <c r="S2702" s="9">
        <f t="shared" si="432"/>
        <v>73.75</v>
      </c>
      <c r="T2702" s="9">
        <f t="shared" si="433"/>
        <v>56.25</v>
      </c>
      <c r="U2702" s="8">
        <f t="shared" si="434"/>
        <v>59.166666666666664</v>
      </c>
      <c r="V2702" s="8">
        <f t="shared" si="435"/>
        <v>58.4375</v>
      </c>
    </row>
    <row r="2703" spans="1:22" ht="13.5" x14ac:dyDescent="0.35">
      <c r="A2703" s="3">
        <f>RSI!A2703</f>
        <v>45944</v>
      </c>
      <c r="B2703" s="4">
        <f>RSI!B2703</f>
        <v>226</v>
      </c>
      <c r="C2703" s="2">
        <f>RSI!I2703</f>
        <v>53.659916665907033</v>
      </c>
      <c r="D2703" s="2">
        <f>MACD!E2703</f>
        <v>5.4823528010466021</v>
      </c>
      <c r="E2703" s="2">
        <f>MACD!F2703</f>
        <v>1.0973731539140481</v>
      </c>
      <c r="F2703" s="2">
        <f>'Moving Avg'!D2703</f>
        <v>225.762</v>
      </c>
      <c r="G2703" s="2">
        <f>'Moving Avg'!F2703</f>
        <v>231.108</v>
      </c>
      <c r="H2703" s="2">
        <f>'Moving Avg'!G2703</f>
        <v>212.07239999999993</v>
      </c>
      <c r="I2703" s="2">
        <f>'Moving Avg'!H2703</f>
        <v>190.73776250000009</v>
      </c>
      <c r="J2703" s="6" t="str">
        <f>OBV!F2703</f>
        <v>BEARISH</v>
      </c>
      <c r="K2703" s="6" t="str">
        <f>OBV!G2703</f>
        <v>NEUTRAL</v>
      </c>
      <c r="L2703" s="6" t="str">
        <f>OBV!H2703</f>
        <v>CONFIRMED BEARISH</v>
      </c>
      <c r="M2703" s="8">
        <f t="shared" si="426"/>
        <v>25</v>
      </c>
      <c r="N2703" s="8">
        <f t="shared" si="427"/>
        <v>0</v>
      </c>
      <c r="O2703" s="8">
        <f t="shared" si="428"/>
        <v>100</v>
      </c>
      <c r="P2703" s="8">
        <f t="shared" si="429"/>
        <v>16.5</v>
      </c>
      <c r="Q2703" s="9">
        <f t="shared" si="430"/>
        <v>26.225000000000001</v>
      </c>
      <c r="R2703" s="9">
        <f t="shared" si="431"/>
        <v>44.125</v>
      </c>
      <c r="S2703" s="9">
        <f t="shared" si="432"/>
        <v>36.174999999999997</v>
      </c>
      <c r="T2703" s="9">
        <f t="shared" si="433"/>
        <v>35.375</v>
      </c>
      <c r="U2703" s="8">
        <f t="shared" si="434"/>
        <v>35.508333333333333</v>
      </c>
      <c r="V2703" s="8">
        <f t="shared" si="435"/>
        <v>35.474999999999994</v>
      </c>
    </row>
    <row r="2704" spans="1:22" ht="13.5" x14ac:dyDescent="0.35">
      <c r="A2704" s="3">
        <f>RSI!A2704</f>
        <v>45946</v>
      </c>
      <c r="B2704" s="4">
        <f>RSI!B2704</f>
        <v>225</v>
      </c>
      <c r="C2704" s="2">
        <f>RSI!I2704</f>
        <v>52.322173913164754</v>
      </c>
      <c r="D2704" s="2">
        <f>MACD!E2704</f>
        <v>5.9908554517253378</v>
      </c>
      <c r="E2704" s="2">
        <f>MACD!F2704</f>
        <v>2.0760696134763061</v>
      </c>
      <c r="F2704" s="2">
        <f>'Moving Avg'!D2704</f>
        <v>226.762</v>
      </c>
      <c r="G2704" s="2">
        <f>'Moving Avg'!F2704</f>
        <v>230.46300000000002</v>
      </c>
      <c r="H2704" s="2">
        <f>'Moving Avg'!G2704</f>
        <v>212.65239999999994</v>
      </c>
      <c r="I2704" s="2">
        <f>'Moving Avg'!H2704</f>
        <v>191.01972250000014</v>
      </c>
      <c r="J2704" s="6" t="str">
        <f>OBV!F2704</f>
        <v>BULLISH</v>
      </c>
      <c r="K2704" s="6" t="str">
        <f>OBV!G2704</f>
        <v>STRONG</v>
      </c>
      <c r="L2704" s="6" t="str">
        <f>OBV!H2704</f>
        <v>CONFIRMED BULLISH</v>
      </c>
      <c r="M2704" s="8">
        <f t="shared" si="426"/>
        <v>25</v>
      </c>
      <c r="N2704" s="8">
        <f t="shared" si="427"/>
        <v>0</v>
      </c>
      <c r="O2704" s="8">
        <f t="shared" si="428"/>
        <v>100</v>
      </c>
      <c r="P2704" s="8">
        <f t="shared" si="429"/>
        <v>100</v>
      </c>
      <c r="Q2704" s="9">
        <f t="shared" si="430"/>
        <v>38.75</v>
      </c>
      <c r="R2704" s="9">
        <f t="shared" si="431"/>
        <v>65</v>
      </c>
      <c r="S2704" s="9">
        <f t="shared" si="432"/>
        <v>73.75</v>
      </c>
      <c r="T2704" s="9">
        <f t="shared" si="433"/>
        <v>56.25</v>
      </c>
      <c r="U2704" s="8">
        <f t="shared" si="434"/>
        <v>59.166666666666664</v>
      </c>
      <c r="V2704" s="8">
        <f t="shared" si="435"/>
        <v>58.4375</v>
      </c>
    </row>
    <row r="2705" spans="1:22" ht="13.5" x14ac:dyDescent="0.35">
      <c r="A2705" s="3">
        <f>RSI!A2705</f>
        <v>45947</v>
      </c>
      <c r="B2705" s="4">
        <f>RSI!B2705</f>
        <v>226</v>
      </c>
      <c r="C2705" s="2">
        <f>RSI!I2705</f>
        <v>53.568746870687988</v>
      </c>
      <c r="D2705" s="2">
        <f>MACD!E2705</f>
        <v>6.3380771244596588</v>
      </c>
      <c r="E2705" s="2">
        <f>MACD!F2705</f>
        <v>2.928471115672977</v>
      </c>
      <c r="F2705" s="2">
        <f>'Moving Avg'!D2705</f>
        <v>226.38199999999998</v>
      </c>
      <c r="G2705" s="2">
        <f>'Moving Avg'!F2705</f>
        <v>229.91800000000003</v>
      </c>
      <c r="H2705" s="2">
        <f>'Moving Avg'!G2705</f>
        <v>213.22239999999994</v>
      </c>
      <c r="I2705" s="2">
        <f>'Moving Avg'!H2705</f>
        <v>191.30668250000011</v>
      </c>
      <c r="J2705" s="6" t="str">
        <f>OBV!F2705</f>
        <v>BEARISH</v>
      </c>
      <c r="K2705" s="6" t="str">
        <f>OBV!G2705</f>
        <v>NEUTRAL</v>
      </c>
      <c r="L2705" s="6" t="str">
        <f>OBV!H2705</f>
        <v>CONFIRMED BEARISH</v>
      </c>
      <c r="M2705" s="8">
        <f t="shared" si="426"/>
        <v>25</v>
      </c>
      <c r="N2705" s="8">
        <f t="shared" si="427"/>
        <v>0</v>
      </c>
      <c r="O2705" s="8">
        <f t="shared" si="428"/>
        <v>100</v>
      </c>
      <c r="P2705" s="8">
        <f t="shared" si="429"/>
        <v>16.5</v>
      </c>
      <c r="Q2705" s="9">
        <f t="shared" si="430"/>
        <v>26.225000000000001</v>
      </c>
      <c r="R2705" s="9">
        <f t="shared" si="431"/>
        <v>44.125</v>
      </c>
      <c r="S2705" s="9">
        <f t="shared" si="432"/>
        <v>36.174999999999997</v>
      </c>
      <c r="T2705" s="9">
        <f t="shared" si="433"/>
        <v>35.375</v>
      </c>
      <c r="U2705" s="8">
        <f t="shared" si="434"/>
        <v>35.508333333333333</v>
      </c>
      <c r="V2705" s="8">
        <f t="shared" si="435"/>
        <v>35.474999999999994</v>
      </c>
    </row>
    <row r="2706" spans="1:22" ht="13.5" x14ac:dyDescent="0.35">
      <c r="A2706" s="3">
        <f>RSI!A2706</f>
        <v>45950</v>
      </c>
      <c r="B2706" s="4">
        <f>RSI!B2706</f>
        <v>226</v>
      </c>
      <c r="C2706" s="2">
        <f>RSI!I2706</f>
        <v>53.568746870687988</v>
      </c>
      <c r="D2706" s="2">
        <f>MACD!E2706</f>
        <v>6.1561217156394434</v>
      </c>
      <c r="E2706" s="2">
        <f>MACD!F2706</f>
        <v>3.5740012356662705</v>
      </c>
      <c r="F2706" s="2">
        <f>'Moving Avg'!D2706</f>
        <v>226</v>
      </c>
      <c r="G2706" s="2">
        <f>'Moving Avg'!F2706</f>
        <v>229.36800000000002</v>
      </c>
      <c r="H2706" s="2">
        <f>'Moving Avg'!G2706</f>
        <v>213.79239999999993</v>
      </c>
      <c r="I2706" s="2">
        <f>'Moving Avg'!H2706</f>
        <v>191.59364250000013</v>
      </c>
      <c r="J2706" s="6" t="str">
        <f>OBV!F2706</f>
        <v>BEARISH</v>
      </c>
      <c r="K2706" s="6" t="str">
        <f>OBV!G2706</f>
        <v>NEUTRAL</v>
      </c>
      <c r="L2706" s="6" t="str">
        <f>OBV!H2706</f>
        <v>CONFIRMED BEARISH</v>
      </c>
      <c r="M2706" s="8">
        <f t="shared" si="426"/>
        <v>25</v>
      </c>
      <c r="N2706" s="8">
        <f t="shared" si="427"/>
        <v>0</v>
      </c>
      <c r="O2706" s="8">
        <f t="shared" si="428"/>
        <v>100</v>
      </c>
      <c r="P2706" s="8">
        <f t="shared" si="429"/>
        <v>16.5</v>
      </c>
      <c r="Q2706" s="9">
        <f t="shared" si="430"/>
        <v>26.225000000000001</v>
      </c>
      <c r="R2706" s="9">
        <f t="shared" si="431"/>
        <v>44.125</v>
      </c>
      <c r="S2706" s="9">
        <f t="shared" si="432"/>
        <v>36.174999999999997</v>
      </c>
      <c r="T2706" s="9">
        <f t="shared" si="433"/>
        <v>35.375</v>
      </c>
      <c r="U2706" s="8">
        <f t="shared" si="434"/>
        <v>35.508333333333333</v>
      </c>
      <c r="V2706" s="8">
        <f t="shared" si="435"/>
        <v>35.474999999999994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706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706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2025-12-13T19:00:00Z</dcterms:modified>
</cp:coreProperties>
</file>